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tmtvi\OneDrive\Área de Trabalho\"/>
    </mc:Choice>
  </mc:AlternateContent>
  <xr:revisionPtr revIDLastSave="0" documentId="8_{C88EA4C1-FB29-4222-8093-8CC21742679C}" xr6:coauthVersionLast="47" xr6:coauthVersionMax="47" xr10:uidLastSave="{00000000-0000-0000-0000-000000000000}"/>
  <bookViews>
    <workbookView xWindow="-120" yWindow="-120" windowWidth="20730" windowHeight="11040" tabRatio="606" firstSheet="2" activeTab="2" xr2:uid="{00000000-000D-0000-FFFF-FFFF00000000}"/>
  </bookViews>
  <sheets>
    <sheet name="MODELO PR" sheetId="31" state="hidden" r:id="rId1"/>
    <sheet name="MODELO DEMAIS" sheetId="52" state="hidden" r:id="rId2"/>
    <sheet name="FERIADOS" sheetId="109" r:id="rId3"/>
    <sheet name="LICITAÇÃO- MPF - SILVANA SC" sheetId="110" r:id="rId4"/>
    <sheet name="LICITAÇÃO - IFRS - MARIANA RS" sheetId="49" r:id="rId5"/>
    <sheet name="AGU RS - MARIANA" sheetId="120" r:id="rId6"/>
    <sheet name="LICITAÇÃO - AGU - JOAQUIM PR" sheetId="48" r:id="rId7"/>
    <sheet name="LICITAÇÃO - PARANÁ PREV-JOAQUIM" sheetId="51" r:id="rId8"/>
    <sheet name="LICITAÇÃO - TRT SC" sheetId="117" r:id="rId9"/>
    <sheet name="YERBALATINA -JOAQUIM COLOMBO PR" sheetId="67" r:id="rId10"/>
    <sheet name="LUFT CURITIBA - JOAQUIM" sheetId="74" r:id="rId11"/>
    <sheet name="ADM DO BRASIL - SIMONE SC" sheetId="53" r:id="rId12"/>
    <sheet name="CAMARA DE URUGUAIANA -MARCOS RS" sheetId="58" r:id="rId13"/>
    <sheet name="BELAGRICOLA  - HORACIO" sheetId="54" r:id="rId14"/>
    <sheet name="ELO COMPON - IBIPORA-HORACIO" sheetId="84" r:id="rId15"/>
    <sheet name="IMCOPA CAMBÉ  - HORACIO" sheetId="64" r:id="rId16"/>
    <sheet name="CONDOMINIO LOG - LDNA -HORACIO" sheetId="69" r:id="rId17"/>
    <sheet name="LOGCP LONDRINA - HORACIO" sheetId="107" r:id="rId18"/>
    <sheet name="RODOVIA CATARATAS FOZ-HORACIO" sheetId="95" r:id="rId19"/>
    <sheet name="DAVITA ARAPONGAS - ROBERT PR" sheetId="61" r:id="rId20"/>
    <sheet name="DAVITA ROLANDIA - ROBERT PR" sheetId="60" r:id="rId21"/>
    <sheet name="DAVITA DUQUE -Hamilton-ROBERT" sheetId="70" r:id="rId22"/>
    <sheet name="DAVITA AV BANDEIRANTES- ROBERT" sheetId="89" r:id="rId23"/>
    <sheet name="INSTITUTO DO RIM LONDRI- ROBERT" sheetId="78" r:id="rId24"/>
    <sheet name="HOFTALON -  ROBERT PR" sheetId="57" r:id="rId25"/>
    <sheet name="GRANOSUL" sheetId="119" r:id="rId26"/>
    <sheet name="BANCO DAYCOVAL BLUMENAU -ROBERT" sheetId="112" r:id="rId27"/>
    <sheet name="BANCO DAYCOVAL CASCAVEL -ROBERT" sheetId="111" r:id="rId28"/>
    <sheet name="BANCO DAYCOVAL BH MG -ROBERT" sheetId="99" r:id="rId29"/>
    <sheet name="BANCO DAYCOVAL LDNA - ROBERT" sheetId="115" r:id="rId30"/>
    <sheet name="BANCO DAYCOVAL-MG - ROBERT" sheetId="98" r:id="rId31"/>
    <sheet name="BANCO DAYCOVAL RS - ROBERT" sheetId="100" r:id="rId32"/>
    <sheet name="LONDRI PAR -APLHASONIC-ROBERT" sheetId="90" r:id="rId33"/>
    <sheet name="ALPHASONIC SRA - ROBERT" sheetId="93" r:id="rId34"/>
    <sheet name="CTD - COMPANHIA E TEC -ROBERT" sheetId="101" r:id="rId35"/>
    <sheet name="ITAMARATY - ROLANDIA-JOELMA PR" sheetId="63" r:id="rId36"/>
    <sheet name="MULTILOG URUGUAIANA - MARCOS RS" sheetId="62" r:id="rId37"/>
    <sheet name="IMCOPA ARAUCARIA - JOSÉ PR" sheetId="56" r:id="rId38"/>
    <sheet name="MULTILOG FOZ - CLAYTON PR" sheetId="65" r:id="rId39"/>
    <sheet name="FUNDAÇÃO FOZ  -CLAYTON" sheetId="55" r:id="rId40"/>
    <sheet name="PLASTIFICIO SELMI-ROLANDIA-NAKA" sheetId="73" r:id="rId41"/>
    <sheet name="CONDOMINIO BOULEVARD LDNA -NAKA" sheetId="77" r:id="rId42"/>
    <sheet name="CATUAI - NAKA" sheetId="106" r:id="rId43"/>
    <sheet name="PLAENGE LONDRINA -NAKA" sheetId="79" r:id="rId44"/>
    <sheet name="VANGUARD LDNA - NAKA" sheetId="82" r:id="rId45"/>
    <sheet name="SONOCO - NAKA" sheetId="97" state="hidden" r:id="rId46"/>
    <sheet name="ORTODONTC LDNA - VAL" sheetId="71" r:id="rId47"/>
    <sheet name="SIMBIOSE CAMBE  - VAL" sheetId="108" r:id="rId48"/>
    <sheet name="MRV LONDRINA - VAL" sheetId="72" r:id="rId49"/>
    <sheet name="RONDOPAR LDNA - VAL" sheetId="75" r:id="rId50"/>
    <sheet name="SERILON LDNA - VAL" sheetId="76" r:id="rId51"/>
    <sheet name="CONDOMINIO PRINCE - LDNA - VAL" sheetId="83" r:id="rId52"/>
    <sheet name="COND RES CARAGUA CAMBE - VAL" sheetId="85" r:id="rId53"/>
    <sheet name="INDREL LDNA - VAL" sheetId="86" r:id="rId54"/>
    <sheet name="CENTRO DE APOIO E REABILIT -VAL" sheetId="87" r:id="rId55"/>
    <sheet name="MULTIPLQUE LDNA -VAL" sheetId="92" r:id="rId56"/>
    <sheet name="ADM MATRIZ - PR" sheetId="59" r:id="rId57"/>
    <sheet name="EQUIPE VOLANTE" sheetId="103" r:id="rId58"/>
    <sheet name="ECOL EMPRESA COZINHA" sheetId="113" r:id="rId59"/>
    <sheet name="AFASTADOS" sheetId="102" r:id="rId60"/>
  </sheets>
  <definedNames>
    <definedName name="_xlnm._FilterDatabase" localSheetId="11" hidden="1">'ADM DO BRASIL - SIMONE SC'!$A$2:$K$25</definedName>
    <definedName name="_xlnm._FilterDatabase" localSheetId="56" hidden="1">'ADM MATRIZ - PR'!$A$2:$T$2</definedName>
    <definedName name="_xlnm._FilterDatabase" localSheetId="59" hidden="1">AFASTADOS!$A$2:$C$2</definedName>
    <definedName name="_xlnm._FilterDatabase" localSheetId="5" hidden="1">'AGU RS - MARIANA'!$A$2:$N$24</definedName>
    <definedName name="_xlnm._FilterDatabase" localSheetId="33" hidden="1">'ALPHASONIC SRA - ROBERT'!$A$2:$V$7</definedName>
    <definedName name="_xlnm._FilterDatabase" localSheetId="28" hidden="1">'BANCO DAYCOVAL BH MG -ROBERT'!$A$2:$M$5</definedName>
    <definedName name="_xlnm._FilterDatabase" localSheetId="26" hidden="1">'BANCO DAYCOVAL BLUMENAU -ROBERT'!$A$2:$O$2</definedName>
    <definedName name="_xlnm._FilterDatabase" localSheetId="29" hidden="1">'BANCO DAYCOVAL LDNA - ROBERT'!$A$2:$R$2</definedName>
    <definedName name="_xlnm._FilterDatabase" localSheetId="31" hidden="1">'BANCO DAYCOVAL RS - ROBERT'!$A$2:$M$2</definedName>
    <definedName name="_xlnm._FilterDatabase" localSheetId="30" hidden="1">'BANCO DAYCOVAL-MG - ROBERT'!$A$2:$J$2</definedName>
    <definedName name="_xlnm._FilterDatabase" localSheetId="13" hidden="1">'BELAGRICOLA  - HORACIO'!$A$2:$Y$48</definedName>
    <definedName name="_xlnm._FilterDatabase" localSheetId="12" hidden="1">'CAMARA DE URUGUAIANA -MARCOS RS'!$A$2:$J$9</definedName>
    <definedName name="_xlnm._FilterDatabase" localSheetId="42" hidden="1">'CATUAI - NAKA'!$A$2:$R$6</definedName>
    <definedName name="_xlnm._FilterDatabase" localSheetId="54" hidden="1">'CENTRO DE APOIO E REABILIT -VAL'!$A$2:$O$2</definedName>
    <definedName name="_xlnm._FilterDatabase" localSheetId="52" hidden="1">'COND RES CARAGUA CAMBE - VAL'!$A$2:$O$2</definedName>
    <definedName name="_xlnm._FilterDatabase" localSheetId="41" hidden="1">'CONDOMINIO BOULEVARD LDNA -NAKA'!$A$2:$R$10</definedName>
    <definedName name="_xlnm._FilterDatabase" localSheetId="16" hidden="1">'CONDOMINIO LOG - LDNA -HORACIO'!$A$2:$R$7</definedName>
    <definedName name="_xlnm._FilterDatabase" localSheetId="51" hidden="1">'CONDOMINIO PRINCE - LDNA - VAL'!$A$2:$O$5</definedName>
    <definedName name="_xlnm._FilterDatabase" localSheetId="34" hidden="1">'CTD - COMPANHIA E TEC -ROBERT'!$A$2:$R$7</definedName>
    <definedName name="_xlnm._FilterDatabase" localSheetId="19" hidden="1">'DAVITA ARAPONGAS - ROBERT PR'!$A$2:$O$2</definedName>
    <definedName name="_xlnm._FilterDatabase" localSheetId="22" hidden="1">'DAVITA AV BANDEIRANTES- ROBERT'!$A$2:$R$8</definedName>
    <definedName name="_xlnm._FilterDatabase" localSheetId="21" hidden="1">'DAVITA DUQUE -Hamilton-ROBERT'!$A$2:$T$13</definedName>
    <definedName name="_xlnm._FilterDatabase" localSheetId="20" hidden="1">'DAVITA ROLANDIA - ROBERT PR'!$A$2:$T$7</definedName>
    <definedName name="_xlnm._FilterDatabase" localSheetId="14" hidden="1">'ELO COMPON - IBIPORA-HORACIO'!$A$2:$O$2</definedName>
    <definedName name="_xlnm._FilterDatabase" localSheetId="57" hidden="1">'EQUIPE VOLANTE'!$A$2:$R$20</definedName>
    <definedName name="_xlnm._FilterDatabase" localSheetId="2" hidden="1">FERIADOS!$B$3:$E$26</definedName>
    <definedName name="_xlnm._FilterDatabase" localSheetId="39" hidden="1">'FUNDAÇÃO FOZ  -CLAYTON'!$A$2:$R$12</definedName>
    <definedName name="_xlnm._FilterDatabase" localSheetId="24" hidden="1">'HOFTALON -  ROBERT PR'!$A$2:$T$15</definedName>
    <definedName name="_xlnm._FilterDatabase" localSheetId="37" hidden="1">'IMCOPA ARAUCARIA - JOSÉ PR'!$A$2:$V$19</definedName>
    <definedName name="_xlnm._FilterDatabase" localSheetId="15" hidden="1">'IMCOPA CAMBÉ  - HORACIO'!$A$2:$V$22</definedName>
    <definedName name="_xlnm._FilterDatabase" localSheetId="53" hidden="1">'INDREL LDNA - VAL'!$A$2:$R$6</definedName>
    <definedName name="_xlnm._FilterDatabase" localSheetId="23" hidden="1">'INSTITUTO DO RIM LONDRI- ROBERT'!$A$2:$R$9</definedName>
    <definedName name="_xlnm._FilterDatabase" localSheetId="35" hidden="1">'ITAMARATY - ROLANDIA-JOELMA PR'!$A$2:$T$27</definedName>
    <definedName name="_xlnm._FilterDatabase" localSheetId="6" hidden="1">'LICITAÇÃO - AGU - JOAQUIM PR'!$A$2:$AA$22</definedName>
    <definedName name="_xlnm._FilterDatabase" localSheetId="4" hidden="1">'LICITAÇÃO - IFRS - MARIANA RS'!$A$2:$O$22</definedName>
    <definedName name="_xlnm._FilterDatabase" localSheetId="7" hidden="1">'LICITAÇÃO - PARANÁ PREV-JOAQUIM'!$A$2:$V$50</definedName>
    <definedName name="_xlnm._FilterDatabase" localSheetId="8" hidden="1">'LICITAÇÃO - TRT SC'!$A$2:$N$44</definedName>
    <definedName name="_xlnm._FilterDatabase" localSheetId="3" hidden="1">'LICITAÇÃO- MPF - SILVANA SC'!$A$2:$Z$32</definedName>
    <definedName name="_xlnm._FilterDatabase" localSheetId="17" hidden="1">'LOGCP LONDRINA - HORACIO'!$A$2:$H$2</definedName>
    <definedName name="_xlnm._FilterDatabase" localSheetId="32" hidden="1">'LONDRI PAR -APLHASONIC-ROBERT'!$A$2:$R$2</definedName>
    <definedName name="_xlnm._FilterDatabase" localSheetId="10" hidden="1">'LUFT CURITIBA - JOAQUIM'!$A$2:$O$2</definedName>
    <definedName name="_xlnm._FilterDatabase" localSheetId="1" hidden="1">'MODELO DEMAIS'!$A$2:$M$2</definedName>
    <definedName name="_xlnm._FilterDatabase" localSheetId="0" hidden="1">'MODELO PR'!$A$2:$T$18</definedName>
    <definedName name="_xlnm._FilterDatabase" localSheetId="48" hidden="1">'MRV LONDRINA - VAL'!$A$2:$R$5</definedName>
    <definedName name="_xlnm._FilterDatabase" localSheetId="38" hidden="1">'MULTILOG FOZ - CLAYTON PR'!$A$2:$R$23</definedName>
    <definedName name="_xlnm._FilterDatabase" localSheetId="36" hidden="1">'MULTILOG URUGUAIANA - MARCOS RS'!$A$2:$J$19</definedName>
    <definedName name="_xlnm._FilterDatabase" localSheetId="55" hidden="1">'MULTIPLQUE LDNA -VAL'!$A$2:$R$2</definedName>
    <definedName name="_xlnm._FilterDatabase" localSheetId="46" hidden="1">'ORTODONTC LDNA - VAL'!$A$2:$R$8</definedName>
    <definedName name="_xlnm._FilterDatabase" localSheetId="43" hidden="1">'PLAENGE LONDRINA -NAKA'!$A$2:$U$27</definedName>
    <definedName name="_xlnm._FilterDatabase" localSheetId="40" hidden="1">'PLASTIFICIO SELMI-ROLANDIA-NAKA'!$A$2:$T$15</definedName>
    <definedName name="_xlnm._FilterDatabase" localSheetId="18" hidden="1">'RODOVIA CATARATAS FOZ-HORACIO'!$A$2:$T$7</definedName>
    <definedName name="_xlnm._FilterDatabase" localSheetId="49" hidden="1">'RONDOPAR LDNA - VAL'!$A$2:$O$2</definedName>
    <definedName name="_xlnm._FilterDatabase" localSheetId="50" hidden="1">'SERILON LDNA - VAL'!$A$2:$R$2</definedName>
    <definedName name="_xlnm._FilterDatabase" localSheetId="47" hidden="1">'SIMBIOSE CAMBE  - VAL'!$A$2:$O$2</definedName>
    <definedName name="_xlnm._FilterDatabase" localSheetId="45" hidden="1">'SONOCO - NAKA'!$A$2:$R$2</definedName>
    <definedName name="_xlnm._FilterDatabase" localSheetId="44" hidden="1">'VANGUARD LDNA - NAKA'!$D$2:$R$2</definedName>
    <definedName name="_xlnm._FilterDatabase" localSheetId="9" hidden="1">'YERBALATINA -JOAQUIM COLOMBO PR'!$A$2:$R$2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2" i="79" l="1"/>
  <c r="T12" i="79" s="1"/>
  <c r="L6" i="49" l="1"/>
  <c r="I6" i="49"/>
  <c r="T5" i="79"/>
  <c r="O5" i="79"/>
  <c r="N6" i="57"/>
  <c r="Q6" i="57"/>
  <c r="N16" i="103" l="1"/>
  <c r="Q3" i="82" l="1"/>
  <c r="M21" i="117" l="1"/>
  <c r="N4" i="93" l="1"/>
  <c r="R14" i="79" l="1"/>
  <c r="O14" i="79"/>
  <c r="M37" i="117" l="1"/>
  <c r="S16" i="103" l="1"/>
  <c r="Q16" i="103"/>
  <c r="O24" i="79"/>
  <c r="R24" i="79"/>
  <c r="Q4" i="67" l="1"/>
  <c r="Q3" i="67"/>
  <c r="N4" i="67"/>
  <c r="N3" i="67"/>
  <c r="Q7" i="89"/>
  <c r="Q6" i="89"/>
  <c r="N6" i="89"/>
  <c r="N7" i="89"/>
  <c r="Q3" i="101"/>
  <c r="N3" i="101"/>
  <c r="O38" i="54"/>
  <c r="N7" i="64"/>
  <c r="R6" i="79"/>
  <c r="O6" i="79"/>
  <c r="S25" i="59"/>
  <c r="M17" i="110"/>
  <c r="S17" i="110"/>
  <c r="J17" i="110"/>
  <c r="S3" i="76" l="1"/>
  <c r="R5" i="71" l="1"/>
  <c r="Q5" i="71"/>
  <c r="I11" i="62" l="1"/>
  <c r="M18" i="120" l="1"/>
  <c r="Z21" i="54"/>
  <c r="O19" i="79" l="1"/>
  <c r="J42" i="117" l="1"/>
  <c r="J41" i="117"/>
  <c r="J40" i="117"/>
  <c r="J39" i="117"/>
  <c r="J38" i="117"/>
  <c r="J37" i="117"/>
  <c r="J35" i="117"/>
  <c r="J33" i="117"/>
  <c r="J30" i="117"/>
  <c r="J26" i="117"/>
  <c r="J25" i="117"/>
  <c r="J24" i="117"/>
  <c r="J23" i="117"/>
  <c r="J22" i="117"/>
  <c r="J20" i="117"/>
  <c r="J15" i="117"/>
  <c r="J14" i="117"/>
  <c r="J12" i="117"/>
  <c r="J11" i="117"/>
  <c r="J10" i="117"/>
  <c r="J9" i="117"/>
  <c r="J8" i="117"/>
  <c r="J22" i="120" l="1"/>
  <c r="J21" i="120"/>
  <c r="J20" i="120"/>
  <c r="J19" i="120"/>
  <c r="J18" i="120"/>
  <c r="J17" i="120"/>
  <c r="J16" i="120"/>
  <c r="J15" i="120"/>
  <c r="J14" i="120"/>
  <c r="J13" i="120"/>
  <c r="J12" i="120"/>
  <c r="J11" i="120"/>
  <c r="J10" i="120"/>
  <c r="J9" i="120"/>
  <c r="J8" i="120"/>
  <c r="J7" i="120"/>
  <c r="J6" i="120"/>
  <c r="J5" i="120"/>
  <c r="J4" i="120"/>
  <c r="J3" i="120"/>
  <c r="J23" i="120" l="1"/>
  <c r="S6" i="64"/>
  <c r="Q23" i="63"/>
  <c r="Q33" i="51" l="1"/>
  <c r="Q4" i="59" l="1"/>
  <c r="L15" i="120" l="1"/>
  <c r="M6" i="120"/>
  <c r="M7" i="120"/>
  <c r="M9" i="120"/>
  <c r="M10" i="120"/>
  <c r="M12" i="120"/>
  <c r="M13" i="120"/>
  <c r="M14" i="120"/>
  <c r="M15" i="120"/>
  <c r="M16" i="120"/>
  <c r="M21" i="120"/>
  <c r="M22" i="120"/>
  <c r="M3" i="120"/>
  <c r="L17" i="120"/>
  <c r="M17" i="120" s="1"/>
  <c r="L19" i="120"/>
  <c r="M19" i="120" s="1"/>
  <c r="L11" i="120"/>
  <c r="M11" i="120" s="1"/>
  <c r="L20" i="120"/>
  <c r="M20" i="120" s="1"/>
  <c r="L4" i="120"/>
  <c r="M4" i="120" s="1"/>
  <c r="M23" i="120" l="1"/>
  <c r="S4" i="103" l="1"/>
  <c r="Q4" i="82" l="1"/>
  <c r="I15" i="62" l="1"/>
  <c r="S7" i="110" l="1"/>
  <c r="S10" i="110"/>
  <c r="Q17" i="64"/>
  <c r="N17" i="64"/>
  <c r="Q8" i="71"/>
  <c r="N8" i="71"/>
  <c r="N9" i="71" s="1"/>
  <c r="I17" i="49"/>
  <c r="I8" i="49" l="1"/>
  <c r="N8" i="49"/>
  <c r="Q46" i="51"/>
  <c r="L39" i="51" l="1"/>
  <c r="N4" i="77"/>
  <c r="N7" i="77"/>
  <c r="N8" i="77"/>
  <c r="J5" i="110"/>
  <c r="J11" i="110"/>
  <c r="J25" i="110"/>
  <c r="J4" i="110"/>
  <c r="J26" i="110"/>
  <c r="J15" i="110"/>
  <c r="J29" i="110"/>
  <c r="J23" i="110"/>
  <c r="J28" i="110"/>
  <c r="I15" i="49"/>
  <c r="I11" i="49"/>
  <c r="I12" i="49"/>
  <c r="I16" i="49"/>
  <c r="I9" i="49"/>
  <c r="I3" i="49"/>
  <c r="I20" i="49"/>
  <c r="N8" i="70"/>
  <c r="N13" i="70" s="1"/>
  <c r="N9" i="103"/>
  <c r="N5" i="89"/>
  <c r="M22" i="79"/>
  <c r="O22" i="79" s="1"/>
  <c r="O15" i="79"/>
  <c r="M18" i="79"/>
  <c r="O18" i="79" s="1"/>
  <c r="M9" i="79"/>
  <c r="O9" i="79" s="1"/>
  <c r="J4" i="53"/>
  <c r="J5" i="53"/>
  <c r="L4" i="56"/>
  <c r="L7" i="73"/>
  <c r="L8" i="73"/>
  <c r="N8" i="73" s="1"/>
  <c r="L11" i="73"/>
  <c r="N11" i="73" s="1"/>
  <c r="I5" i="58" l="1"/>
  <c r="I13" i="62" l="1"/>
  <c r="J8" i="53"/>
  <c r="J13" i="53"/>
  <c r="J20" i="53"/>
  <c r="J11" i="53"/>
  <c r="N5" i="69"/>
  <c r="N4" i="119" l="1"/>
  <c r="N4" i="92"/>
  <c r="N4" i="87"/>
  <c r="N5" i="86"/>
  <c r="N4" i="85"/>
  <c r="N6" i="76"/>
  <c r="N4" i="75"/>
  <c r="N5" i="72"/>
  <c r="N4" i="108"/>
  <c r="N6" i="82"/>
  <c r="S14" i="73"/>
  <c r="N11" i="55"/>
  <c r="S17" i="56"/>
  <c r="S18" i="56" s="1"/>
  <c r="N17" i="56"/>
  <c r="N16" i="56"/>
  <c r="N15" i="56"/>
  <c r="N14" i="56"/>
  <c r="N13" i="56"/>
  <c r="N9" i="56"/>
  <c r="N8" i="56"/>
  <c r="N5" i="56"/>
  <c r="I7" i="58"/>
  <c r="I6" i="58"/>
  <c r="I4" i="58"/>
  <c r="I3" i="58"/>
  <c r="I17" i="62"/>
  <c r="I16" i="62"/>
  <c r="I14" i="62"/>
  <c r="I10" i="62"/>
  <c r="I9" i="62"/>
  <c r="I8" i="62"/>
  <c r="I7" i="62"/>
  <c r="I6" i="62"/>
  <c r="I5" i="62"/>
  <c r="I3" i="62"/>
  <c r="N13" i="63"/>
  <c r="I3" i="99"/>
  <c r="N3" i="112"/>
  <c r="N8" i="78"/>
  <c r="N6" i="61"/>
  <c r="O44" i="54"/>
  <c r="O35" i="54"/>
  <c r="O15" i="54"/>
  <c r="O13" i="54"/>
  <c r="O3" i="54"/>
  <c r="O42" i="54"/>
  <c r="J22" i="53"/>
  <c r="J21" i="53"/>
  <c r="J18" i="53"/>
  <c r="J10" i="53"/>
  <c r="J9" i="53"/>
  <c r="J7" i="53"/>
  <c r="N4" i="74"/>
  <c r="M42" i="117"/>
  <c r="M41" i="117"/>
  <c r="M40" i="117"/>
  <c r="M39" i="117"/>
  <c r="M38" i="117"/>
  <c r="M36" i="117"/>
  <c r="M35" i="117"/>
  <c r="M34" i="117"/>
  <c r="M33" i="117"/>
  <c r="M31" i="117"/>
  <c r="M30" i="117"/>
  <c r="M26" i="117"/>
  <c r="M25" i="117"/>
  <c r="M24" i="117"/>
  <c r="M22" i="117"/>
  <c r="M20" i="117"/>
  <c r="M15" i="117"/>
  <c r="M14" i="117"/>
  <c r="M13" i="117"/>
  <c r="M12" i="117"/>
  <c r="M11" i="117"/>
  <c r="M9" i="117"/>
  <c r="J36" i="117"/>
  <c r="J34" i="117"/>
  <c r="J32" i="117"/>
  <c r="J31" i="117"/>
  <c r="J29" i="117"/>
  <c r="J28" i="117"/>
  <c r="J27" i="117"/>
  <c r="J21" i="117"/>
  <c r="J19" i="117"/>
  <c r="J18" i="117"/>
  <c r="J17" i="117"/>
  <c r="J16" i="117"/>
  <c r="J13" i="117"/>
  <c r="J7" i="117"/>
  <c r="J6" i="117"/>
  <c r="J5" i="117"/>
  <c r="J4" i="117"/>
  <c r="J3" i="117"/>
  <c r="O21" i="48"/>
  <c r="J30" i="110"/>
  <c r="J20" i="110"/>
  <c r="J6" i="110"/>
  <c r="J27" i="110"/>
  <c r="J24" i="110"/>
  <c r="J22" i="110"/>
  <c r="J21" i="110"/>
  <c r="J19" i="110"/>
  <c r="J18" i="110"/>
  <c r="J16" i="110"/>
  <c r="J14" i="110"/>
  <c r="J13" i="110"/>
  <c r="J12" i="110"/>
  <c r="J10" i="110"/>
  <c r="J9" i="110"/>
  <c r="J8" i="110"/>
  <c r="J7" i="110"/>
  <c r="J3" i="110"/>
  <c r="I19" i="49"/>
  <c r="I18" i="49"/>
  <c r="I14" i="49"/>
  <c r="I13" i="49"/>
  <c r="I10" i="49"/>
  <c r="I5" i="49"/>
  <c r="I4" i="49"/>
  <c r="J43" i="117" l="1"/>
  <c r="I8" i="58"/>
  <c r="J31" i="110"/>
  <c r="I18" i="62"/>
  <c r="J24" i="53"/>
  <c r="I21" i="49"/>
  <c r="Q21" i="59"/>
  <c r="N4" i="112" l="1"/>
  <c r="Q3" i="112"/>
  <c r="Q12" i="51" l="1"/>
  <c r="R9" i="79" l="1"/>
  <c r="M7" i="117" l="1"/>
  <c r="M5" i="117"/>
  <c r="M43" i="117" s="1"/>
  <c r="K3" i="99" l="1"/>
  <c r="Z47" i="54" l="1"/>
  <c r="O8" i="54" l="1"/>
  <c r="O47" i="54" s="1"/>
  <c r="Q21" i="51" l="1"/>
  <c r="M30" i="110" l="1"/>
  <c r="M23" i="110"/>
  <c r="M20" i="110"/>
  <c r="M8" i="110"/>
  <c r="M9" i="110"/>
  <c r="V32" i="54" l="1"/>
  <c r="V47" i="54" s="1"/>
  <c r="Q6" i="60"/>
  <c r="U44" i="51" l="1"/>
  <c r="U17" i="56"/>
  <c r="U18" i="56" s="1"/>
  <c r="L3" i="49"/>
  <c r="U49" i="51" l="1"/>
  <c r="Q5" i="59"/>
  <c r="O17" i="79"/>
  <c r="M6" i="110" l="1"/>
  <c r="L12" i="49" l="1"/>
  <c r="Q12" i="65"/>
  <c r="N12" i="65"/>
  <c r="Q4" i="106" l="1"/>
  <c r="N4" i="106"/>
  <c r="N5" i="106" s="1"/>
  <c r="Q8" i="77"/>
  <c r="S10" i="63"/>
  <c r="Q3" i="115"/>
  <c r="Q4" i="115" s="1"/>
  <c r="N3" i="115"/>
  <c r="N4" i="115" s="1"/>
  <c r="Q12" i="103"/>
  <c r="N12" i="103"/>
  <c r="R12" i="54"/>
  <c r="S27" i="51" l="1"/>
  <c r="N14" i="103" l="1"/>
  <c r="N19" i="103" s="1"/>
  <c r="N3" i="77"/>
  <c r="N3" i="90"/>
  <c r="N5" i="90" s="1"/>
  <c r="N4" i="56"/>
  <c r="N10" i="65"/>
  <c r="N39" i="51"/>
  <c r="N24" i="51"/>
  <c r="N36" i="51"/>
  <c r="N30" i="51"/>
  <c r="N9" i="51"/>
  <c r="N6" i="67"/>
  <c r="N5" i="67"/>
  <c r="N7" i="67" l="1"/>
  <c r="N49" i="51"/>
  <c r="N5" i="77"/>
  <c r="N9" i="77" s="1"/>
  <c r="N18" i="64"/>
  <c r="N21" i="64" s="1"/>
  <c r="Q5" i="106"/>
  <c r="N10" i="49" l="1"/>
  <c r="Q5" i="76"/>
  <c r="S19" i="63"/>
  <c r="Q19" i="63"/>
  <c r="N12" i="56"/>
  <c r="N11" i="56"/>
  <c r="N10" i="56"/>
  <c r="N7" i="56"/>
  <c r="N6" i="56"/>
  <c r="N3" i="56"/>
  <c r="O3" i="79"/>
  <c r="O4" i="79"/>
  <c r="O8" i="79"/>
  <c r="O10" i="79"/>
  <c r="O11" i="79"/>
  <c r="O13" i="79"/>
  <c r="O16" i="79"/>
  <c r="O20" i="79"/>
  <c r="O21" i="79"/>
  <c r="O23" i="79"/>
  <c r="O25" i="79"/>
  <c r="C4" i="113"/>
  <c r="N18" i="56" l="1"/>
  <c r="O26" i="79"/>
  <c r="N26" i="63"/>
  <c r="L20" i="49" l="1"/>
  <c r="L19" i="49"/>
  <c r="L17" i="49"/>
  <c r="L16" i="49"/>
  <c r="L11" i="49"/>
  <c r="L4" i="49"/>
  <c r="L21" i="49" l="1"/>
  <c r="R22" i="79"/>
  <c r="S19" i="103"/>
  <c r="K15" i="49"/>
  <c r="Q45" i="51"/>
  <c r="Q7" i="51"/>
  <c r="N4" i="111" l="1"/>
  <c r="Q22" i="63" l="1"/>
  <c r="Q26" i="63" s="1"/>
  <c r="M28" i="110" l="1"/>
  <c r="M27" i="110"/>
  <c r="M7" i="110"/>
  <c r="N22" i="65" l="1"/>
  <c r="N6" i="69"/>
  <c r="S6" i="93" l="1"/>
  <c r="Q6" i="73" l="1"/>
  <c r="Q14" i="73" s="1"/>
  <c r="K3" i="100" l="1"/>
  <c r="N6" i="93" l="1"/>
  <c r="R7" i="79" l="1"/>
  <c r="Q9" i="57" l="1"/>
  <c r="K14" i="49" l="1"/>
  <c r="Q29" i="110" l="1"/>
  <c r="M29" i="110"/>
  <c r="U28" i="110"/>
  <c r="U27" i="110"/>
  <c r="Q25" i="110"/>
  <c r="M25" i="110"/>
  <c r="W22" i="110"/>
  <c r="W21" i="110"/>
  <c r="U20" i="110"/>
  <c r="O16" i="110"/>
  <c r="M16" i="110"/>
  <c r="W15" i="110"/>
  <c r="O13" i="110"/>
  <c r="M13" i="110"/>
  <c r="W12" i="110"/>
  <c r="M10" i="110"/>
  <c r="Y5" i="110"/>
  <c r="Y31" i="110" s="1"/>
  <c r="M5" i="110"/>
  <c r="Q4" i="110"/>
  <c r="Q31" i="110" s="1"/>
  <c r="M4" i="110"/>
  <c r="O31" i="110" l="1"/>
  <c r="S31" i="110"/>
  <c r="U31" i="110"/>
  <c r="M31" i="110"/>
  <c r="W31" i="110"/>
  <c r="Q29" i="51" l="1"/>
  <c r="Q35" i="51" l="1"/>
  <c r="U3" i="64"/>
  <c r="N3" i="83" l="1"/>
  <c r="N4" i="83" s="1"/>
  <c r="N14" i="73"/>
  <c r="N4" i="101"/>
  <c r="I3" i="100"/>
  <c r="L3" i="99"/>
  <c r="L4" i="99" s="1"/>
  <c r="N7" i="57"/>
  <c r="N14" i="57" s="1"/>
  <c r="N3" i="60" l="1"/>
  <c r="N6" i="60" s="1"/>
  <c r="Q4" i="69"/>
  <c r="Q5" i="69"/>
  <c r="Q34" i="51"/>
  <c r="Q13" i="51"/>
  <c r="S34" i="51"/>
  <c r="S13" i="51"/>
  <c r="S48" i="51"/>
  <c r="S47" i="51"/>
  <c r="S42" i="51"/>
  <c r="S41" i="51"/>
  <c r="S40" i="51"/>
  <c r="S38" i="51"/>
  <c r="S25" i="51"/>
  <c r="S23" i="51"/>
  <c r="S16" i="51"/>
  <c r="S15" i="51"/>
  <c r="S8" i="51"/>
  <c r="S5" i="51"/>
  <c r="S4" i="51"/>
  <c r="S44" i="51"/>
  <c r="Q43" i="51"/>
  <c r="Q39" i="51"/>
  <c r="Q37" i="51"/>
  <c r="Q36" i="51"/>
  <c r="Q32" i="51"/>
  <c r="Q31" i="51"/>
  <c r="Q30" i="51"/>
  <c r="Q26" i="51"/>
  <c r="Q24" i="51"/>
  <c r="Q22" i="51"/>
  <c r="Q20" i="51"/>
  <c r="Q19" i="51"/>
  <c r="Q18" i="51"/>
  <c r="Q17" i="51"/>
  <c r="Q14" i="51"/>
  <c r="Q11" i="51"/>
  <c r="Q10" i="51"/>
  <c r="Q9" i="51"/>
  <c r="Q6" i="51"/>
  <c r="Q3" i="51"/>
  <c r="N15" i="49"/>
  <c r="X9" i="48"/>
  <c r="Q6" i="69" l="1"/>
  <c r="S49" i="51"/>
  <c r="Q49" i="51"/>
  <c r="Q3" i="89"/>
  <c r="K5" i="49"/>
  <c r="N13" i="49" l="1"/>
  <c r="N9" i="49"/>
  <c r="R18" i="79" l="1"/>
  <c r="Q7" i="57" l="1"/>
  <c r="Q5" i="89"/>
  <c r="R13" i="79" l="1"/>
  <c r="T32" i="54" l="1"/>
  <c r="N14" i="49" l="1"/>
  <c r="Q3" i="77" l="1"/>
  <c r="Q3" i="70"/>
  <c r="Q13" i="57"/>
  <c r="M5" i="57"/>
  <c r="Q11" i="57"/>
  <c r="Q6" i="55" l="1"/>
  <c r="Q18" i="59" l="1"/>
  <c r="Q24" i="59"/>
  <c r="Q22" i="59"/>
  <c r="Q15" i="103"/>
  <c r="Q19" i="103" s="1"/>
  <c r="Q7" i="71"/>
  <c r="Q3" i="71"/>
  <c r="Q12" i="57"/>
  <c r="G4" i="107" l="1"/>
  <c r="X12" i="48" l="1"/>
  <c r="Q4" i="86"/>
  <c r="Q5" i="86" s="1"/>
  <c r="R5" i="48"/>
  <c r="Q5" i="82"/>
  <c r="Q6" i="82" s="1"/>
  <c r="R23" i="79"/>
  <c r="Q3" i="72" l="1"/>
  <c r="Q5" i="72" s="1"/>
  <c r="S10" i="70"/>
  <c r="S13" i="70" s="1"/>
  <c r="Q10" i="70"/>
  <c r="Q5" i="101"/>
  <c r="Q6" i="101" s="1"/>
  <c r="N6" i="101" l="1"/>
  <c r="Q15" i="56"/>
  <c r="Q18" i="56" s="1"/>
  <c r="X47" i="54"/>
  <c r="S14" i="63"/>
  <c r="S21" i="63"/>
  <c r="S5" i="60"/>
  <c r="S6" i="60" s="1"/>
  <c r="Q4" i="76"/>
  <c r="Q6" i="76" s="1"/>
  <c r="R8" i="79"/>
  <c r="R11" i="79"/>
  <c r="R20" i="79"/>
  <c r="R21" i="79"/>
  <c r="R25" i="79"/>
  <c r="T15" i="79"/>
  <c r="T26" i="79" s="1"/>
  <c r="Q6" i="71"/>
  <c r="Q9" i="71" s="1"/>
  <c r="Q3" i="92"/>
  <c r="Q4" i="92" s="1"/>
  <c r="Q17" i="65"/>
  <c r="Q13" i="65"/>
  <c r="Q16" i="64"/>
  <c r="Q21" i="64" s="1"/>
  <c r="U16" i="64"/>
  <c r="U21" i="64" s="1"/>
  <c r="S21" i="64"/>
  <c r="Q10" i="57"/>
  <c r="Q8" i="57"/>
  <c r="Q5" i="57"/>
  <c r="Q4" i="57"/>
  <c r="Q4" i="55"/>
  <c r="Q10" i="55"/>
  <c r="Q7" i="55"/>
  <c r="Q9" i="59"/>
  <c r="L3" i="100"/>
  <c r="L4" i="100" s="1"/>
  <c r="Q7" i="70"/>
  <c r="Q9" i="70"/>
  <c r="Q8" i="70"/>
  <c r="Q13" i="70" s="1"/>
  <c r="Q7" i="78"/>
  <c r="Q6" i="78"/>
  <c r="Q4" i="78"/>
  <c r="Q7" i="77"/>
  <c r="Q9" i="77" s="1"/>
  <c r="Q6" i="77"/>
  <c r="Q4" i="77"/>
  <c r="R17" i="54"/>
  <c r="R47" i="54" s="1"/>
  <c r="Q3" i="90"/>
  <c r="Q5" i="90" s="1"/>
  <c r="Q5" i="93"/>
  <c r="Q6" i="93" s="1"/>
  <c r="U3" i="93"/>
  <c r="U6" i="93" s="1"/>
  <c r="T8" i="48"/>
  <c r="T3" i="48"/>
  <c r="R20" i="48"/>
  <c r="R14" i="48"/>
  <c r="R21" i="48" s="1"/>
  <c r="Z4" i="48"/>
  <c r="Z21" i="48" s="1"/>
  <c r="Q8" i="78" l="1"/>
  <c r="Q14" i="57"/>
  <c r="Q11" i="55"/>
  <c r="T21" i="48"/>
  <c r="R26" i="79"/>
  <c r="Q22" i="65"/>
  <c r="S26" i="63"/>
  <c r="X21" i="48"/>
  <c r="V15" i="48"/>
  <c r="V9" i="48"/>
  <c r="V7" i="48"/>
  <c r="V21" i="48" l="1"/>
  <c r="N18" i="49"/>
  <c r="N5" i="49"/>
  <c r="N21" i="49" s="1"/>
  <c r="I4" i="100" l="1"/>
  <c r="I4" i="99"/>
  <c r="I4" i="98"/>
  <c r="N6" i="95" l="1"/>
  <c r="N4" i="84" l="1"/>
  <c r="N19" i="31" l="1"/>
  <c r="I19" i="5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</author>
  </authors>
  <commentList>
    <comment ref="B5" authorId="0" shapeId="0" xr:uid="{42891DBA-97A5-4AE3-9541-6BC7B88ABFC6}">
      <text>
        <r>
          <rPr>
            <b/>
            <sz val="9"/>
            <color indexed="81"/>
            <rFont val="Segoe UI"/>
            <family val="2"/>
          </rPr>
          <t>DAVITA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6" authorId="0" shapeId="0" xr:uid="{CABAB7B5-617A-42D0-BF84-A05C40B2D15F}">
      <text>
        <r>
          <rPr>
            <b/>
            <sz val="9"/>
            <color indexed="81"/>
            <rFont val="Segoe UI"/>
            <family val="2"/>
          </rPr>
          <t>DAVITA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7" authorId="0" shapeId="0" xr:uid="{BC665C8C-7CF6-4737-9AD4-51B27D1D2C77}">
      <text>
        <r>
          <rPr>
            <b/>
            <sz val="9"/>
            <color indexed="81"/>
            <rFont val="Segoe UI"/>
            <family val="2"/>
          </rPr>
          <t xml:space="preserve">IMCOPA CAMBÉ
COND RES CARAGUA
SIMBRIOSE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8" authorId="0" shapeId="0" xr:uid="{54FDB04D-E1CA-4E59-8616-EADF365661D9}">
      <text>
        <r>
          <rPr>
            <b/>
            <sz val="9"/>
            <color indexed="81"/>
            <rFont val="Segoe UI"/>
            <family val="2"/>
          </rPr>
          <t>ELO COMPONENTES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9" authorId="0" shapeId="0" xr:uid="{EC05C6CA-214B-4EF1-B99F-75B8DBB80EED}">
      <text>
        <r>
          <rPr>
            <b/>
            <sz val="9"/>
            <color indexed="81"/>
            <rFont val="Segoe UI"/>
            <family val="2"/>
          </rPr>
          <t>YERBALATINA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0" authorId="0" shapeId="0" xr:uid="{C1619669-32F6-40A6-95ED-FA3989B59EAA}">
      <text>
        <r>
          <rPr>
            <b/>
            <sz val="9"/>
            <color indexed="81"/>
            <rFont val="Segoe UI"/>
            <family val="2"/>
          </rPr>
          <t>AGU
FUNDAÇÃO FOZ
MULTILOG FOZ
RODOVIA CATARATAS
BANCO DAYCOVAL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1" authorId="0" shapeId="0" xr:uid="{A1848B20-3EBF-4267-A6B4-A6D477267CAB}">
      <text>
        <r>
          <rPr>
            <b/>
            <sz val="9"/>
            <color indexed="81"/>
            <rFont val="Segoe UI"/>
            <family val="2"/>
          </rPr>
          <t xml:space="preserve">AGU
</t>
        </r>
      </text>
    </comment>
    <comment ref="B12" authorId="0" shapeId="0" xr:uid="{067BB827-9F02-4A5B-9830-36A65B058EB6}">
      <text>
        <r>
          <rPr>
            <b/>
            <sz val="9"/>
            <color indexed="81"/>
            <rFont val="Segoe UI"/>
            <family val="2"/>
          </rPr>
          <t>AGU
BELAGRICOLA</t>
        </r>
      </text>
    </comment>
    <comment ref="B13" authorId="0" shapeId="0" xr:uid="{3895D9CB-E907-42E8-A067-091E2BCA76F7}">
      <text>
        <r>
          <rPr>
            <b/>
            <sz val="9"/>
            <color indexed="81"/>
            <rFont val="Segoe UI"/>
            <family val="2"/>
          </rPr>
          <t xml:space="preserve">AGU
</t>
        </r>
      </text>
    </comment>
    <comment ref="B14" authorId="0" shapeId="0" xr:uid="{5514BB5E-6FBA-4AC2-88A0-5037ED9E5ACA}">
      <text>
        <r>
          <rPr>
            <b/>
            <sz val="9"/>
            <color indexed="81"/>
            <rFont val="Segoe UI"/>
            <family val="2"/>
          </rPr>
          <t xml:space="preserve">AGU
</t>
        </r>
      </text>
    </comment>
    <comment ref="B15" authorId="0" shapeId="0" xr:uid="{8E29D4D1-FBB3-486B-9847-7CA024232253}">
      <text>
        <r>
          <rPr>
            <b/>
            <sz val="9"/>
            <color indexed="81"/>
            <rFont val="Segoe UI"/>
            <family val="2"/>
          </rPr>
          <t xml:space="preserve">AGU
PARANÁ PREV
LUFT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8" authorId="0" shapeId="0" xr:uid="{0EF40BA4-19FC-490D-89AB-0CB3695EE298}">
      <text>
        <r>
          <rPr>
            <b/>
            <sz val="9"/>
            <color indexed="81"/>
            <rFont val="Segoe UI"/>
            <family val="2"/>
          </rPr>
          <t xml:space="preserve">AGU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9" authorId="0" shapeId="0" xr:uid="{825A25F1-0979-4FFE-B937-832458280451}">
      <text>
        <r>
          <rPr>
            <b/>
            <sz val="9"/>
            <color indexed="81"/>
            <rFont val="Segoe UI"/>
            <family val="2"/>
          </rPr>
          <t>ITAMARATY
DAVITA
SELMI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20" authorId="0" shapeId="0" xr:uid="{14A313A6-E4D7-48BF-986D-1838052EB732}">
      <text>
        <r>
          <rPr>
            <b/>
            <sz val="9"/>
            <color indexed="81"/>
            <rFont val="Segoe UI"/>
            <family val="2"/>
          </rPr>
          <t>IMCOPA ARAUCARIA
CERVEJARIA PETROPOLIS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21" authorId="0" shapeId="0" xr:uid="{224A93ED-34B0-4AB8-B0E5-5435B9C8D983}">
      <text>
        <r>
          <rPr>
            <b/>
            <sz val="9"/>
            <color indexed="81"/>
            <rFont val="Segoe UI"/>
            <family val="2"/>
          </rPr>
          <t>IFRS</t>
        </r>
      </text>
    </comment>
    <comment ref="B22" authorId="0" shapeId="0" xr:uid="{C02FD725-C9A4-4E7F-B354-231BE99537A1}">
      <text>
        <r>
          <rPr>
            <b/>
            <sz val="9"/>
            <color indexed="81"/>
            <rFont val="Segoe UI"/>
            <family val="2"/>
          </rPr>
          <t>CAMARA URUGUAIANA
MULTILOG URUGUAIANA</t>
        </r>
      </text>
    </comment>
    <comment ref="B23" authorId="0" shapeId="0" xr:uid="{544DB733-4C60-432A-9CFA-49B1418333A3}">
      <text>
        <r>
          <rPr>
            <b/>
            <sz val="9"/>
            <color indexed="81"/>
            <rFont val="Segoe UI"/>
            <family val="2"/>
          </rPr>
          <t>MPF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24" authorId="0" shapeId="0" xr:uid="{553B9AE9-7272-40A2-B5E2-2D3BBDF9F6E8}">
      <text>
        <r>
          <rPr>
            <b/>
            <sz val="9"/>
            <color indexed="81"/>
            <rFont val="Segoe UI"/>
            <family val="2"/>
          </rPr>
          <t>MPF</t>
        </r>
      </text>
    </comment>
    <comment ref="B25" authorId="0" shapeId="0" xr:uid="{622C985C-9243-47D4-A7DD-0FD171237FE5}">
      <text>
        <r>
          <rPr>
            <b/>
            <sz val="9"/>
            <color indexed="81"/>
            <rFont val="Segoe UI"/>
            <family val="2"/>
          </rPr>
          <t>ADM DO BRASIL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Daisy Freitas</author>
  </authors>
  <commentList>
    <comment ref="Q4" authorId="0" shapeId="0" xr:uid="{41B40CEC-CF19-48A6-A338-7CDD5F4C7303}">
      <text>
        <r>
          <rPr>
            <b/>
            <sz val="16"/>
            <color indexed="81"/>
            <rFont val="Segoe UI"/>
            <family val="2"/>
          </rPr>
          <t xml:space="preserve">TINHA VALOR SOBRANDO R$ 256,00
</t>
        </r>
        <r>
          <rPr>
            <sz val="16"/>
            <color indexed="81"/>
            <rFont val="Segoe UI"/>
            <family val="2"/>
          </rPr>
          <t xml:space="preserve">
</t>
        </r>
      </text>
    </comment>
    <comment ref="Q5" authorId="0" shapeId="0" xr:uid="{6CE2C3B8-D13D-4971-ABDE-7D55E995C472}">
      <text>
        <r>
          <rPr>
            <b/>
            <sz val="24"/>
            <color indexed="81"/>
            <rFont val="Segoe UI"/>
            <family val="2"/>
          </rPr>
          <t>TINHA VALOR SOBRANDO R$ 52,90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</author>
  </authors>
  <commentList>
    <comment ref="N3" authorId="0" shapeId="0" xr:uid="{7CDBD065-DA37-453B-96EF-8CBB48754A2B}">
      <text>
        <r>
          <rPr>
            <b/>
            <sz val="16"/>
            <color indexed="81"/>
            <rFont val="Segoe UI"/>
            <family val="2"/>
          </rPr>
          <t>ROGERINHO PEDIU PARA NÃO PAGAR, VERIFICAR CIOM ELE ANTES (FOLHA)</t>
        </r>
      </text>
    </comment>
    <comment ref="F4" authorId="0" shapeId="0" xr:uid="{36715338-9F94-43CC-A265-98C4FA411223}">
      <text>
        <r>
          <rPr>
            <b/>
            <sz val="20"/>
            <color indexed="81"/>
            <rFont val="Segoe UI"/>
            <family val="2"/>
          </rPr>
          <t>CONFIRMADO COM ADENILVA, DIA 09/05.
COLABORADORA TEM DIREITO À RECEBER OS BENEFÍCIOS E SALÁRIOS.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</author>
  </authors>
  <commentList>
    <comment ref="C3" authorId="0" shapeId="0" xr:uid="{88E449A2-240F-4E7A-9D89-A09E44E1B534}">
      <text>
        <r>
          <rPr>
            <b/>
            <sz val="22"/>
            <color indexed="81"/>
            <rFont val="Segoe UI"/>
            <family val="2"/>
          </rPr>
          <t>DAVITA AV BANDEIRANTES</t>
        </r>
      </text>
    </comment>
    <comment ref="C4" authorId="0" shapeId="0" xr:uid="{3EDE684C-CD0F-4F44-8E31-6133609D2761}">
      <text>
        <r>
          <rPr>
            <b/>
            <sz val="22"/>
            <color indexed="81"/>
            <rFont val="Segoe UI"/>
            <family val="2"/>
          </rPr>
          <t>DAVITA AV BANDEIRANTES</t>
        </r>
      </text>
    </comment>
    <comment ref="C5" authorId="0" shapeId="0" xr:uid="{1A114A12-BC65-47D3-8EE0-6433338D5CB9}">
      <text>
        <r>
          <rPr>
            <b/>
            <sz val="22"/>
            <color indexed="81"/>
            <rFont val="Segoe UI"/>
            <family val="2"/>
          </rPr>
          <t>DAVITA AV BANDEIRANTES</t>
        </r>
      </text>
    </comment>
    <comment ref="C6" authorId="0" shapeId="0" xr:uid="{B05DC537-6C18-4F94-B5D6-0DB26F398EED}">
      <text>
        <r>
          <rPr>
            <b/>
            <sz val="22"/>
            <color indexed="81"/>
            <rFont val="Segoe UI"/>
            <family val="2"/>
          </rPr>
          <t>DAVITA AV BANDEIRANTES</t>
        </r>
      </text>
    </comment>
    <comment ref="C7" authorId="0" shapeId="0" xr:uid="{6873FA1A-3B3F-4330-A4B9-81F24FF1404F}">
      <text>
        <r>
          <rPr>
            <b/>
            <sz val="22"/>
            <color indexed="81"/>
            <rFont val="Segoe UI"/>
            <family val="2"/>
          </rPr>
          <t>DAVITA AV BANDEIRANTES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</author>
  </authors>
  <commentList>
    <comment ref="M5" authorId="0" shapeId="0" xr:uid="{8BACD83C-3BE7-4202-AD61-E82FC73E703B}">
      <text>
        <r>
          <rPr>
            <b/>
            <sz val="24"/>
            <color indexed="81"/>
            <rFont val="Segoe UI"/>
            <family val="2"/>
          </rPr>
          <t xml:space="preserve">DEIXAR FIXO NO CARTÃO 100,00+BENEFICIO DE VA) </t>
        </r>
      </text>
    </comment>
    <comment ref="C12" authorId="0" shapeId="0" xr:uid="{110B7135-D20D-4FD8-AEE7-FDEFB3AA2DA6}">
      <text>
        <r>
          <rPr>
            <b/>
            <sz val="20"/>
            <color indexed="81"/>
            <rFont val="Segoe UI"/>
            <family val="2"/>
          </rPr>
          <t>TEM O CARTÃO DA DGX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Daisy Freitas</author>
  </authors>
  <commentList>
    <comment ref="K3" authorId="0" shapeId="0" xr:uid="{98903760-32B0-49FE-9F11-E5F0B2FFEFA0}">
      <text>
        <r>
          <rPr>
            <b/>
            <sz val="20"/>
            <color indexed="81"/>
            <rFont val="Segoe UI"/>
            <family val="2"/>
          </rPr>
          <t>VT AUTORIZADO PELO CLIENTE.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Daisy Freitas</author>
  </authors>
  <commentList>
    <comment ref="F3" authorId="0" shapeId="0" xr:uid="{F2206F03-549E-4322-A4E8-555A3420F093}">
      <text>
        <r>
          <rPr>
            <b/>
            <sz val="16"/>
            <color indexed="81"/>
            <rFont val="Segoe UI"/>
            <family val="2"/>
          </rPr>
          <t>E-MAIL DIESSICA 30/06 AS 14:33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</author>
    <author>Daisy Freitas</author>
  </authors>
  <commentList>
    <comment ref="C5" authorId="0" shapeId="0" xr:uid="{8FBFB3D3-B2CE-46C4-95BC-0A062C0C15B4}">
      <text>
        <r>
          <rPr>
            <b/>
            <sz val="16"/>
            <color indexed="81"/>
            <rFont val="Segoe UI"/>
            <family val="2"/>
          </rPr>
          <t>TEM O CARTÃO DA DGX</t>
        </r>
        <r>
          <rPr>
            <sz val="14"/>
            <color indexed="81"/>
            <rFont val="Segoe UI"/>
            <family val="2"/>
          </rPr>
          <t xml:space="preserve">
</t>
        </r>
      </text>
    </comment>
    <comment ref="F13" authorId="0" shapeId="0" xr:uid="{3E5D8729-4CD7-4943-891F-2B5B58ACED28}">
      <text>
        <r>
          <rPr>
            <b/>
            <sz val="14"/>
            <color indexed="81"/>
            <rFont val="Segoe UI"/>
            <family val="2"/>
          </rPr>
          <t>JOELMA NÃO ALMOÇOA MAIS NO RESTAURANTE, DESDE O DIA 17/05. LUCAS AUTORIZOU A PAGAR O VA INTEGRAL.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15" authorId="1" shapeId="0" xr:uid="{C8981939-7978-4E73-B2BF-2483CCAE796C}">
      <text>
        <r>
          <rPr>
            <b/>
            <sz val="18"/>
            <color indexed="81"/>
            <rFont val="Segoe UI"/>
            <family val="2"/>
          </rPr>
          <t>RECEBEU VALE TRANSPORTE DA TIL, PORÉM HOUVE ALTERAÇÃO DO POSTO PARA ITAMARATY, PASSOU A RECEBER AJUDA DE CUSTO.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22" authorId="1" shapeId="0" xr:uid="{AAA52CF9-3902-4326-BCF7-984F2EE37373}">
      <text>
        <r>
          <rPr>
            <b/>
            <sz val="20"/>
            <color indexed="81"/>
            <rFont val="Segoe UI"/>
            <family val="2"/>
          </rPr>
          <t>TINHA VALOR SOBRANDO R$ 65,80</t>
        </r>
      </text>
    </comment>
    <comment ref="Q23" authorId="1" shapeId="0" xr:uid="{CB3B984A-23E3-495B-8F5A-F021FC164F9D}">
      <text>
        <r>
          <rPr>
            <b/>
            <sz val="20"/>
            <color indexed="81"/>
            <rFont val="Segoe UI"/>
            <family val="2"/>
          </rPr>
          <t>TINHA VALOR SOBRANDO R$ 108,85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</author>
  </authors>
  <commentList>
    <comment ref="F3" authorId="0" shapeId="0" xr:uid="{6BABA075-4808-4FE2-B78D-B9AB16C778AD}">
      <text>
        <r>
          <rPr>
            <b/>
            <sz val="16"/>
            <color indexed="81"/>
            <rFont val="Segoe UI"/>
            <family val="2"/>
          </rPr>
          <t>MEIO OFICIAL
SÓ PODE DESCONTAR FALTA INJUSTIFICADA
*ATESTADO É ABONADO*</t>
        </r>
        <r>
          <rPr>
            <b/>
            <sz val="20"/>
            <color indexed="81"/>
            <rFont val="Segoe UI"/>
            <family val="2"/>
          </rPr>
          <t xml:space="preserve">
</t>
        </r>
      </text>
    </comment>
    <comment ref="F6" authorId="0" shapeId="0" xr:uid="{637AA9E6-E129-4F58-9E2E-62950F193016}">
      <text>
        <r>
          <rPr>
            <b/>
            <sz val="14"/>
            <color indexed="81"/>
            <rFont val="Segoe UI"/>
            <family val="2"/>
          </rPr>
          <t xml:space="preserve">MEIO OFICIAL
SÓ PODE DESCONTAR FALTA INJUSTIFICADA
*ATESTADO É ABONADO*
</t>
        </r>
      </text>
    </comment>
    <comment ref="F7" authorId="0" shapeId="0" xr:uid="{4651F85A-EBEE-4BE4-AD0B-44D4826CC6FE}">
      <text>
        <r>
          <rPr>
            <b/>
            <sz val="14"/>
            <color indexed="81"/>
            <rFont val="Segoe UI"/>
            <family val="2"/>
          </rPr>
          <t xml:space="preserve">MEIO OFICIAL
SÓ PODE DESCONTAR FALTA INJUSTIFICADA
*ATESTADO É ABONADO*
</t>
        </r>
      </text>
    </comment>
    <comment ref="C9" authorId="0" shapeId="0" xr:uid="{4442C502-5A04-488A-9A39-13643FB90C9C}">
      <text>
        <r>
          <rPr>
            <b/>
            <sz val="20"/>
            <color indexed="81"/>
            <rFont val="Segoe UI"/>
            <family val="2"/>
          </rPr>
          <t>TEM O CARTÃO DA DGX</t>
        </r>
        <r>
          <rPr>
            <sz val="20"/>
            <color indexed="81"/>
            <rFont val="Segoe UI"/>
            <family val="2"/>
          </rPr>
          <t xml:space="preserve">
</t>
        </r>
      </text>
    </comment>
    <comment ref="F10" authorId="0" shapeId="0" xr:uid="{32CC7B64-6B79-4B79-9CF6-BA1922D9A821}">
      <text>
        <r>
          <rPr>
            <b/>
            <sz val="14"/>
            <color indexed="81"/>
            <rFont val="Segoe UI"/>
            <family val="2"/>
          </rPr>
          <t xml:space="preserve">MEIO OFICIAL
SÓ PODE DESCONTAR FALTA INJUSTIFICADA
*ATESTADO É ABONADO*
</t>
        </r>
      </text>
    </comment>
    <comment ref="F11" authorId="0" shapeId="0" xr:uid="{A0FEB74C-2B73-4AD1-B0F6-B364D1D203F2}">
      <text>
        <r>
          <rPr>
            <b/>
            <sz val="14"/>
            <color indexed="81"/>
            <rFont val="Segoe UI"/>
            <family val="2"/>
          </rPr>
          <t xml:space="preserve">MEIO OFICIAL
SÓ PODE DESCONTAR FALTA INJUSTIFICADA
*ATESTADO É ABONADO*
</t>
        </r>
      </text>
    </comment>
    <comment ref="C12" authorId="0" shapeId="0" xr:uid="{7D3AD4ED-3FEE-415B-98BE-8871A7894C44}">
      <text>
        <r>
          <rPr>
            <b/>
            <sz val="20"/>
            <color indexed="81"/>
            <rFont val="Segoe UI"/>
            <family val="2"/>
          </rPr>
          <t>TEM O CARTÃO DA DGX</t>
        </r>
        <r>
          <rPr>
            <sz val="14"/>
            <color indexed="81"/>
            <rFont val="Segoe UI"/>
            <family val="2"/>
          </rPr>
          <t xml:space="preserve">
</t>
        </r>
      </text>
    </comment>
    <comment ref="C13" authorId="0" shapeId="0" xr:uid="{779ECBE7-5FAB-4EEA-805E-1D06EE960FA9}">
      <text>
        <r>
          <rPr>
            <b/>
            <sz val="20"/>
            <color indexed="81"/>
            <rFont val="Segoe UI"/>
            <family val="2"/>
          </rPr>
          <t>TEM O CARTÃO DA DGX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 2</author>
    <author>Samsung</author>
  </authors>
  <commentList>
    <comment ref="R6" authorId="0" shapeId="0" xr:uid="{70832F8B-B472-461E-9448-FBD98BD52E1B}">
      <text>
        <r>
          <rPr>
            <b/>
            <sz val="20"/>
            <color indexed="81"/>
            <rFont val="Segoe UI"/>
            <family val="2"/>
          </rPr>
          <t>TINHA VALOR SOBRANDO R$ 76,15</t>
        </r>
      </text>
    </comment>
    <comment ref="C8" authorId="1" shapeId="0" xr:uid="{158E8A1C-2AC3-4546-BA66-8B24C63630E0}">
      <text>
        <r>
          <rPr>
            <b/>
            <sz val="20"/>
            <color indexed="81"/>
            <rFont val="Segoe UI"/>
            <family val="2"/>
          </rPr>
          <t>TEM O CARTÃO DA DGX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Daisy Freitas</author>
  </authors>
  <commentList>
    <comment ref="J4" authorId="0" shapeId="0" xr:uid="{0F640175-0D44-4D3E-AECE-724653BB22DC}">
      <text>
        <r>
          <rPr>
            <b/>
            <sz val="20"/>
            <color indexed="81"/>
            <rFont val="Segoe UI"/>
            <family val="2"/>
          </rPr>
          <t>TRABALHOU SOMENTE 2 HORAS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</author>
    <author>Daisy Freitas</author>
  </authors>
  <commentList>
    <comment ref="M1" authorId="0" shapeId="0" xr:uid="{2DBABEDB-F1F9-4562-B76F-87978BB9EB0D}">
      <text>
        <r>
          <rPr>
            <b/>
            <sz val="18"/>
            <color indexed="81"/>
            <rFont val="Segoe UI"/>
            <family val="2"/>
          </rPr>
          <t>https://app.setuf.com.br/index/authValeTransporte</t>
        </r>
        <r>
          <rPr>
            <sz val="18"/>
            <color indexed="81"/>
            <rFont val="Segoe UI"/>
            <family val="2"/>
          </rPr>
          <t xml:space="preserve">
</t>
        </r>
      </text>
    </comment>
    <comment ref="Q1" authorId="0" shapeId="0" xr:uid="{F8717478-D433-4FA9-9CC3-4B71E22C3AC5}">
      <text>
        <r>
          <rPr>
            <b/>
            <sz val="14"/>
            <color indexed="81"/>
            <rFont val="Segoe UI"/>
            <family val="2"/>
          </rPr>
          <t>https://gdefloripamaisintegrada-vt.tacom.srv.br/frmPrincipal.aspx?TituloMenu=Bem-Vindo</t>
        </r>
      </text>
    </comment>
    <comment ref="W1" authorId="0" shapeId="0" xr:uid="{A8B08683-CE0B-4678-9936-A6BAC79C6207}">
      <text>
        <r>
          <rPr>
            <b/>
            <sz val="18"/>
            <color indexed="81"/>
            <rFont val="Segoe UI"/>
            <family val="2"/>
          </rPr>
          <t>https://vtclient.passebus.com.br:8080/wfm_home.aspx</t>
        </r>
        <r>
          <rPr>
            <sz val="18"/>
            <color indexed="81"/>
            <rFont val="Segoe UI"/>
            <family val="2"/>
          </rPr>
          <t xml:space="preserve">
</t>
        </r>
      </text>
    </comment>
    <comment ref="Y1" authorId="1" shapeId="0" xr:uid="{7EE9FFF9-5B36-4896-87D5-A940CF8A1DD8}">
      <text>
        <r>
          <rPr>
            <b/>
            <sz val="24"/>
            <color indexed="81"/>
            <rFont val="Segoe UI"/>
            <family val="2"/>
          </rPr>
          <t xml:space="preserve">https://app.setuf.com.br/index/valeTransporte   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</author>
  </authors>
  <commentList>
    <comment ref="G9" authorId="0" shapeId="0" xr:uid="{B3ED832E-56C7-4225-ADF0-F734103A8F97}">
      <text>
        <r>
          <rPr>
            <b/>
            <sz val="14"/>
            <color indexed="81"/>
            <rFont val="Segoe UI"/>
            <family val="2"/>
          </rPr>
          <t>REAJUSTE APLICADO</t>
        </r>
      </text>
    </comment>
    <comment ref="B10" authorId="0" shapeId="0" xr:uid="{4F691096-B7F4-43A0-A88B-CC6D1B6C9B92}">
      <text>
        <r>
          <rPr>
            <b/>
            <sz val="22"/>
            <color indexed="81"/>
            <rFont val="Segoe UI"/>
            <family val="2"/>
          </rPr>
          <t>ELIANE SEVERGNINI LISS DE OLIVEIRA</t>
        </r>
      </text>
    </comment>
    <comment ref="G16" authorId="0" shapeId="0" xr:uid="{C474A111-4A92-4399-A977-71A439720EBC}">
      <text>
        <r>
          <rPr>
            <b/>
            <sz val="14"/>
            <color indexed="81"/>
            <rFont val="Segoe UI"/>
            <family val="2"/>
          </rPr>
          <t>REAJUSTE APLICADO</t>
        </r>
      </text>
    </comment>
    <comment ref="G25" authorId="0" shapeId="0" xr:uid="{8F97A49A-15D5-47EC-9687-70F0E036887F}">
      <text>
        <r>
          <rPr>
            <b/>
            <sz val="14"/>
            <color indexed="81"/>
            <rFont val="Segoe UI"/>
            <family val="2"/>
          </rPr>
          <t>REAJUSTE APLICADO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</author>
    <author>Daisy Freitas</author>
  </authors>
  <commentList>
    <comment ref="C3" authorId="0" shapeId="0" xr:uid="{B19916FB-F887-4EF5-9CFB-17C19392128A}">
      <text>
        <r>
          <rPr>
            <b/>
            <sz val="18"/>
            <color indexed="81"/>
            <rFont val="Segoe UI"/>
            <family val="2"/>
          </rPr>
          <t>TEM O CARTÃO DA DGX</t>
        </r>
      </text>
    </comment>
    <comment ref="R5" authorId="1" shapeId="0" xr:uid="{C4978720-7EAD-44E0-8977-B252E2E290C2}">
      <text>
        <r>
          <rPr>
            <b/>
            <sz val="18"/>
            <color indexed="81"/>
            <rFont val="Segoe UI"/>
            <family val="2"/>
          </rPr>
          <t>SEG. QUA. QUI E SEX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7" authorId="0" shapeId="0" xr:uid="{0899F0B3-2556-4747-867B-2B51475E6722}">
      <text>
        <r>
          <rPr>
            <b/>
            <sz val="20"/>
            <color indexed="81"/>
            <rFont val="Segoe UI"/>
            <family val="2"/>
          </rPr>
          <t>TEM O CARTÃO DA DGX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</author>
  </authors>
  <commentList>
    <comment ref="F3" authorId="0" shapeId="0" xr:uid="{700C0F85-BB03-4299-AD4C-F2145A25FECF}">
      <text>
        <r>
          <rPr>
            <b/>
            <sz val="22"/>
            <color indexed="81"/>
            <rFont val="Segoe UI"/>
            <family val="2"/>
          </rPr>
          <t>E-MAIL 09/05 ADENILVA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</author>
  </authors>
  <commentList>
    <comment ref="C5" authorId="0" shapeId="0" xr:uid="{4906A2C3-8F63-43F7-BAC2-36732EC44701}">
      <text>
        <r>
          <rPr>
            <b/>
            <sz val="16"/>
            <color indexed="81"/>
            <rFont val="Segoe UI"/>
            <family val="2"/>
          </rPr>
          <t>TEM O CARTÃO DA DGX</t>
        </r>
        <r>
          <rPr>
            <sz val="16"/>
            <color indexed="81"/>
            <rFont val="Segoe UI"/>
            <family val="2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</author>
  </authors>
  <commentList>
    <comment ref="M5" authorId="0" shapeId="0" xr:uid="{68F70CE9-0F01-49CE-BAB1-873B3DA29A3B}">
      <text>
        <r>
          <rPr>
            <b/>
            <sz val="22"/>
            <color indexed="81"/>
            <rFont val="Segoe UI"/>
            <family val="2"/>
          </rPr>
          <t>COMBINADO R$ 274,63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</author>
  </authors>
  <commentList>
    <comment ref="C8" authorId="0" shapeId="0" xr:uid="{1F7E730F-1401-4D03-9982-15DAA9EFE4DB}">
      <text>
        <r>
          <rPr>
            <b/>
            <sz val="18"/>
            <color indexed="81"/>
            <rFont val="Segoe UI"/>
            <family val="2"/>
          </rPr>
          <t>VITALINA, UTILIZAVA VT, ERA PAGO EM DINHEIRO VYSA (R$ 3,50). Quando retornar verificar se continua utilizando.
RECEBIA O VA NO CATÃO VR.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</author>
    <author>PC 2</author>
  </authors>
  <commentList>
    <comment ref="B9" authorId="0" shapeId="0" xr:uid="{DB396B4A-2D89-47CB-ADF3-5595A9899769}">
      <text>
        <r>
          <rPr>
            <b/>
            <sz val="20"/>
            <color indexed="81"/>
            <rFont val="Segoe UI"/>
            <family val="2"/>
          </rPr>
          <t>ELIANA STEIMPAJ GOMES</t>
        </r>
      </text>
    </comment>
    <comment ref="N9" authorId="1" shapeId="0" xr:uid="{EA9DE201-048E-40D8-A112-B8BAEA5F7B0B}">
      <text>
        <r>
          <rPr>
            <b/>
            <sz val="12"/>
            <color indexed="81"/>
            <rFont val="Segoe UI"/>
            <family val="2"/>
          </rPr>
          <t>SOLICITADO EM DINHEIRO, JULHO COMPRAR NO CARTÃO TRI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N13" authorId="1" shapeId="0" xr:uid="{919EF7A2-F81D-4E65-935D-75AF1A785252}">
      <text>
        <r>
          <rPr>
            <b/>
            <sz val="12"/>
            <color indexed="81"/>
            <rFont val="Segoe UI"/>
            <family val="2"/>
          </rPr>
          <t>SOLICITADO EM DINHEIRO, JULHO COMPRAR NO CARTÃO TRI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</author>
  </authors>
  <commentList>
    <comment ref="B18" authorId="0" shapeId="0" xr:uid="{B4A11408-C2AB-4449-9F44-89D8346C3B03}">
      <text>
        <r>
          <rPr>
            <b/>
            <sz val="20"/>
            <color indexed="81"/>
            <rFont val="Segoe UI"/>
            <family val="2"/>
          </rPr>
          <t>ELIANA STEIMPAJ GOMES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</author>
  </authors>
  <commentList>
    <comment ref="U3" authorId="0" shapeId="0" xr:uid="{69E3171A-5B37-46E9-9EAA-58EE03460BC2}">
      <text>
        <r>
          <rPr>
            <b/>
            <sz val="20"/>
            <color indexed="81"/>
            <rFont val="Segoe UI"/>
            <family val="2"/>
          </rPr>
          <t>COLABORADORA UTILIZA SARANDI</t>
        </r>
      </text>
    </comment>
    <comment ref="B6" authorId="0" shapeId="0" xr:uid="{48B26D3C-3AE5-4C08-AE65-57329430AE07}">
      <text>
        <r>
          <rPr>
            <b/>
            <sz val="20"/>
            <color indexed="81"/>
            <rFont val="Segoe UI"/>
            <family val="2"/>
          </rPr>
          <t>EDNA FURTADO DA COSTA: UTILIZA O VT DA GL R$ 4,00 E RECEBIA O VA DE R$ 500,85.
Quando ela retornar, verificar se irá continuar utilizando o vale transporte.</t>
        </r>
      </text>
    </comment>
    <comment ref="P9" authorId="0" shapeId="0" xr:uid="{E9586B76-6CAD-4E99-9FBE-C478BC654B05}">
      <text>
        <r>
          <rPr>
            <b/>
            <sz val="20"/>
            <color indexed="81"/>
            <rFont val="Segoe UI"/>
            <family val="2"/>
          </rPr>
          <t>1 VT METROCARD
1 VT URBS
TOTAL 2 POR DIA</t>
        </r>
      </text>
    </comment>
    <comment ref="B12" authorId="0" shapeId="0" xr:uid="{FF2146EE-85EA-47DB-AA20-3719AE9B1BAC}">
      <text>
        <r>
          <rPr>
            <b/>
            <sz val="16"/>
            <color indexed="81"/>
            <rFont val="Segoe UI"/>
            <family val="2"/>
          </rPr>
          <t>OC LANÇADA DEPOIS</t>
        </r>
        <r>
          <rPr>
            <sz val="16"/>
            <color indexed="81"/>
            <rFont val="Segoe UI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Daisy Freitas</author>
    <author>PC 2</author>
  </authors>
  <commentList>
    <comment ref="N12" authorId="0" shapeId="0" xr:uid="{57B6FD8A-93DF-4323-903B-B94B53EA9502}">
      <text>
        <r>
          <rPr>
            <b/>
            <sz val="20"/>
            <color indexed="81"/>
            <rFont val="Segoe UI"/>
            <family val="2"/>
          </rPr>
          <t>PAGO NA FOLHA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S16" authorId="0" shapeId="0" xr:uid="{94AFACA5-24E6-4C0D-B0FA-4C3792B12508}">
      <text>
        <r>
          <rPr>
            <b/>
            <sz val="22"/>
            <color indexed="81"/>
            <rFont val="Segoe UI"/>
            <family val="2"/>
          </rPr>
          <t>TALITA IRÁ RECIPERAR MA RESCISÃO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35" authorId="1" shapeId="0" xr:uid="{352C7C60-4FA2-4CCA-A605-3A8F19FD624E}">
      <text>
        <r>
          <rPr>
            <b/>
            <sz val="12"/>
            <color indexed="81"/>
            <rFont val="Segoe UI"/>
            <family val="2"/>
          </rPr>
          <t>ABRIL PAGO EM DINHEIRO (VT)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Daisy Freitas</author>
  </authors>
  <commentList>
    <comment ref="D4" authorId="0" shapeId="0" xr:uid="{09628484-57C2-47EC-BA6A-A954FAF3268F}">
      <text>
        <r>
          <rPr>
            <b/>
            <sz val="18"/>
            <color indexed="81"/>
            <rFont val="Segoe UI"/>
            <family val="2"/>
          </rPr>
          <t>AGUARDANDO CHEGAR O CARTÃO DA VR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4" authorId="0" shapeId="0" xr:uid="{C3F74C45-69A7-44C3-ACB2-4347FAF1B516}">
      <text>
        <r>
          <rPr>
            <b/>
            <sz val="20"/>
            <color indexed="81"/>
            <rFont val="Segoe UI"/>
            <family val="2"/>
          </rPr>
          <t>AJUDA DE CUSTO R$ 80,00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5" authorId="0" shapeId="0" xr:uid="{09BE2CBB-FF8A-4477-AF7E-214B834029C3}">
      <text>
        <r>
          <rPr>
            <b/>
            <sz val="26"/>
            <color indexed="81"/>
            <rFont val="Segoe UI"/>
            <family val="2"/>
          </rPr>
          <t>VER SE É O MESMO QUE BLUMOB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24" authorId="0" shapeId="0" xr:uid="{05148E59-AB20-49CD-8FD4-CB2019A643F4}">
      <text>
        <r>
          <rPr>
            <b/>
            <sz val="18"/>
            <color indexed="81"/>
            <rFont val="Segoe UI"/>
            <family val="2"/>
          </rPr>
          <t>TRANSTUSA R$ 4,75 (IDA)
GIDION R$ 4,75 (VOLTA)</t>
        </r>
      </text>
    </comment>
    <comment ref="K34" authorId="0" shapeId="0" xr:uid="{114023A5-E497-4AA1-B17A-681133BBF839}">
      <text>
        <r>
          <rPr>
            <b/>
            <sz val="26"/>
            <color indexed="81"/>
            <rFont val="Segoe UI"/>
            <family val="2"/>
          </rPr>
          <t>VER SE É O MESMO QUE BLUMOB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 2</author>
    <author>Samsung</author>
  </authors>
  <commentList>
    <comment ref="AA32" authorId="0" shapeId="0" xr:uid="{DC9DE374-AED4-4840-84B9-686A0C4A6FEC}">
      <text>
        <r>
          <rPr>
            <b/>
            <sz val="20"/>
            <color indexed="81"/>
            <rFont val="Segoe UI"/>
            <family val="2"/>
          </rPr>
          <t>TINHA R$ 141,25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45" authorId="1" shapeId="0" xr:uid="{093010A8-F7D3-4670-939C-49DE0C75E592}">
      <text>
        <r>
          <rPr>
            <b/>
            <sz val="18"/>
            <color indexed="81"/>
            <rFont val="Segoe UI"/>
            <family val="2"/>
          </rPr>
          <t xml:space="preserve">PARA JUNHO, PAGAR EM FOLHA. NIC AVISOU DIA 12/05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 2</author>
    <author>Samsung</author>
    <author>Daisy Freitas</author>
  </authors>
  <commentList>
    <comment ref="F3" authorId="0" shapeId="0" xr:uid="{27F05687-7E2C-41AC-82F8-E5E3705A5488}">
      <text>
        <r>
          <rPr>
            <b/>
            <sz val="20"/>
            <color indexed="81"/>
            <rFont val="Segoe UI"/>
            <family val="2"/>
          </rPr>
          <t>VT ABRIL PAGO EM DINHEIRO</t>
        </r>
        <r>
          <rPr>
            <sz val="12"/>
            <color indexed="81"/>
            <rFont val="Segoe UI"/>
            <family val="2"/>
          </rPr>
          <t xml:space="preserve">
</t>
        </r>
      </text>
    </comment>
    <comment ref="C4" authorId="1" shapeId="0" xr:uid="{ED5C87FF-8659-41F0-9357-23D945995119}">
      <text>
        <r>
          <rPr>
            <b/>
            <sz val="20"/>
            <color indexed="81"/>
            <rFont val="Segoe UI"/>
            <family val="2"/>
          </rPr>
          <t>TEM O CARTÃO DA DGX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S6" authorId="2" shapeId="0" xr:uid="{64D0C7BC-5E08-4DEF-8371-7D1BC09C88E1}">
      <text>
        <r>
          <rPr>
            <b/>
            <sz val="20"/>
            <color indexed="81"/>
            <rFont val="Segoe UI"/>
            <family val="2"/>
          </rPr>
          <t>TINHA VALOR SOBRANDO R$ 43,95</t>
        </r>
      </text>
    </comment>
    <comment ref="F8" authorId="1" shapeId="0" xr:uid="{9D20992C-CD52-4AC3-AF77-71DDBF89FC35}">
      <text>
        <r>
          <rPr>
            <b/>
            <sz val="18"/>
            <color indexed="81"/>
            <rFont val="Segoe UI"/>
            <family val="2"/>
          </rPr>
          <t>ENTREGUE CARTA DO CANCELAMENTO PARA ADENILVA NO DIA 18/04/2022.</t>
        </r>
      </text>
    </comment>
    <comment ref="C11" authorId="1" shapeId="0" xr:uid="{AC84D10E-FCCB-4953-B824-F78881E8A71E}">
      <text>
        <r>
          <rPr>
            <b/>
            <sz val="20"/>
            <color indexed="81"/>
            <rFont val="Segoe UI"/>
            <family val="2"/>
          </rPr>
          <t>TEM O CARTÃO DA DGX</t>
        </r>
      </text>
    </comment>
    <comment ref="C12" authorId="1" shapeId="0" xr:uid="{715D974A-EFCB-4AAD-B07A-D874CB9B563F}">
      <text>
        <r>
          <rPr>
            <b/>
            <sz val="22"/>
            <color indexed="81"/>
            <rFont val="Segoe UI"/>
            <family val="2"/>
          </rPr>
          <t>TEM O CARTÃO DA DGX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5" authorId="1" shapeId="0" xr:uid="{FDF5554A-C134-4E8D-B62D-98E584C04FCA}">
      <text>
        <r>
          <rPr>
            <b/>
            <sz val="22"/>
            <color indexed="81"/>
            <rFont val="Segoe UI"/>
            <family val="2"/>
          </rPr>
          <t>TEM O CARTÃO DA DGX</t>
        </r>
      </text>
    </comment>
  </commentList>
</comments>
</file>

<file path=xl/sharedStrings.xml><?xml version="1.0" encoding="utf-8"?>
<sst xmlns="http://schemas.openxmlformats.org/spreadsheetml/2006/main" count="4464" uniqueCount="1554">
  <si>
    <t>OBSERVAÇÕES</t>
  </si>
  <si>
    <t xml:space="preserve"> </t>
  </si>
  <si>
    <t>SEG A SAB</t>
  </si>
  <si>
    <t>FÉRIAS  (PERIODO DE  GOZO)</t>
  </si>
  <si>
    <t>Atestados  PARA ABATER NAS FÉRIAS</t>
  </si>
  <si>
    <t>VALOR ORIGINAL DO BENEFICIOS (CCT)</t>
  </si>
  <si>
    <t>SEG A SEX</t>
  </si>
  <si>
    <t>PERIODO AQUISITIVO</t>
  </si>
  <si>
    <t>QTD</t>
  </si>
  <si>
    <t>DIAS</t>
  </si>
  <si>
    <t>24 DIAS</t>
  </si>
  <si>
    <t>VT GL - UNIDADES</t>
  </si>
  <si>
    <t>VT TIL - UNIDADES</t>
  </si>
  <si>
    <t>OPERADORA UTILIZADA</t>
  </si>
  <si>
    <t>DESCONTO ASSIDUIDADE QUANDO HOUVER QUALQUER FALTA OU MAIS DE 2 ATESTADO R$ 36,29 (500,85) OU R$ 19,95 (274,63)</t>
  </si>
  <si>
    <t xml:space="preserve">19 DIAS </t>
  </si>
  <si>
    <t>DESCONTO POR DIA DE FALTA/ATESTADO R$ 16,69 (500,85) / R$ 9,16 (274,63)</t>
  </si>
  <si>
    <t>COLABORADOR (A)</t>
  </si>
  <si>
    <t xml:space="preserve">CENTRO DE CUSTO </t>
  </si>
  <si>
    <t>VALOR DA TARIFA (R$)</t>
  </si>
  <si>
    <t>V GL - VALOR (R$)</t>
  </si>
  <si>
    <t>VT TIL - VALOR (R$)</t>
  </si>
  <si>
    <t>NÚMERO DA OCORRÊNCIA</t>
  </si>
  <si>
    <t>VT - VALOR (R$)</t>
  </si>
  <si>
    <t>VT  - UNIDADES</t>
  </si>
  <si>
    <t/>
  </si>
  <si>
    <t>EDNA FURTADO DA COSTA FONSECA</t>
  </si>
  <si>
    <t>MARIA AMELIA GONÇALVES DOS SANTOS</t>
  </si>
  <si>
    <t>SOLANGE FARIAS</t>
  </si>
  <si>
    <t>SONIA FERNANDES DA SILVA CASTRO</t>
  </si>
  <si>
    <t>ANA MARIA PEREIRA DE CAMARGO</t>
  </si>
  <si>
    <t>VANDA FERREIRA DA SILVA</t>
  </si>
  <si>
    <t>SILVANE HILGEMBERG SOARES</t>
  </si>
  <si>
    <t>JOCILENE VENANCIO MARTINS</t>
  </si>
  <si>
    <t>ANA CAROLINA DA SILVA FAUSTINO</t>
  </si>
  <si>
    <t>APARECIDA GONÇALVES DE ANDRADE ALBERGONI</t>
  </si>
  <si>
    <t>LINDALVA DOS SANTOS VEIGA MORAIS</t>
  </si>
  <si>
    <t>JOSEFA NAIR GONCALVES</t>
  </si>
  <si>
    <t>LUCI DIAS NASCIMENTO DOS SANTOS</t>
  </si>
  <si>
    <t>ESTER FERREIRA DOS SANTOS</t>
  </si>
  <si>
    <t>JULIANA FERNANDES CACHILE</t>
  </si>
  <si>
    <t>FATIMA DE LIMA RODRIGUES ALMEIDA</t>
  </si>
  <si>
    <t>LUZIEL FREIRE DA SILVA SANTOS</t>
  </si>
  <si>
    <t>1042X</t>
  </si>
  <si>
    <t>1001X</t>
  </si>
  <si>
    <t>0276D</t>
  </si>
  <si>
    <t>1506X</t>
  </si>
  <si>
    <t>0703X</t>
  </si>
  <si>
    <t>0410X</t>
  </si>
  <si>
    <t>1502X</t>
  </si>
  <si>
    <t>0224X</t>
  </si>
  <si>
    <t>1806X</t>
  </si>
  <si>
    <t>0211X</t>
  </si>
  <si>
    <t>0201X</t>
  </si>
  <si>
    <t>1306X</t>
  </si>
  <si>
    <t>0105X</t>
  </si>
  <si>
    <t>0112X</t>
  </si>
  <si>
    <t>1610X</t>
  </si>
  <si>
    <t>0509X</t>
  </si>
  <si>
    <t>1309X</t>
  </si>
  <si>
    <t>AFASTADA</t>
  </si>
  <si>
    <t>0901X</t>
  </si>
  <si>
    <t>CRISTIANE GARCIA AMARO</t>
  </si>
  <si>
    <t>0203X</t>
  </si>
  <si>
    <t>CATLIN ELIZANDRA MARTINS LOPES</t>
  </si>
  <si>
    <t>0804X</t>
  </si>
  <si>
    <t xml:space="preserve">SIMONE CAMPOS DA ROCHA </t>
  </si>
  <si>
    <t>3110X</t>
  </si>
  <si>
    <t>MUSIANE MEWS SEVERO</t>
  </si>
  <si>
    <t>2511X</t>
  </si>
  <si>
    <t>TATIANA DE SOUZA BENTO</t>
  </si>
  <si>
    <t>0906X</t>
  </si>
  <si>
    <t>CARLA ALEXANDRE CENTENO</t>
  </si>
  <si>
    <t>2406X</t>
  </si>
  <si>
    <t>1103X</t>
  </si>
  <si>
    <t xml:space="preserve">VALERIA SANTOS DA SILVA </t>
  </si>
  <si>
    <t>2003X</t>
  </si>
  <si>
    <t>ROSELE DE ARAUJO RODRIGUES</t>
  </si>
  <si>
    <t>3004X</t>
  </si>
  <si>
    <t>IGOR VLADIMIR SILVA DA SILVA</t>
  </si>
  <si>
    <t xml:space="preserve">VR </t>
  </si>
  <si>
    <t>0512X</t>
  </si>
  <si>
    <t>BRUNO LUCAS DE FREITAS</t>
  </si>
  <si>
    <t>0710X</t>
  </si>
  <si>
    <t>MARIA EDUARDA DA CRUZ SILVA</t>
  </si>
  <si>
    <t>1503X</t>
  </si>
  <si>
    <t>THIAGO ANDREA FREITAS</t>
  </si>
  <si>
    <t>0208X</t>
  </si>
  <si>
    <t>LEONARDO AMARAL GIACOMETTI</t>
  </si>
  <si>
    <t>1410X</t>
  </si>
  <si>
    <t>YANAIAN DANTAS DA COSTA</t>
  </si>
  <si>
    <t>2309X</t>
  </si>
  <si>
    <t>IZABEL ANTUNES CORDEIRO</t>
  </si>
  <si>
    <t>1311X</t>
  </si>
  <si>
    <t xml:space="preserve">EDUARDO RODRIGO SILVA COSTA </t>
  </si>
  <si>
    <t>2310X</t>
  </si>
  <si>
    <t xml:space="preserve">CATARINA RODRIGUES DO PRADO </t>
  </si>
  <si>
    <t>1401X</t>
  </si>
  <si>
    <t>RUTH LEE DOS SANTOS</t>
  </si>
  <si>
    <t>2004X</t>
  </si>
  <si>
    <t>KATIA REGINA MIRANDA</t>
  </si>
  <si>
    <t>2803X</t>
  </si>
  <si>
    <t>LIDIA OLIVEIRA PINTO GRUTKA</t>
  </si>
  <si>
    <t>NAURI DE JESUS FREITAS</t>
  </si>
  <si>
    <t>0705X</t>
  </si>
  <si>
    <t>ERICH DOS SANTOS MUNIZ</t>
  </si>
  <si>
    <t xml:space="preserve">FABIANA PEREIRA </t>
  </si>
  <si>
    <t>1412X</t>
  </si>
  <si>
    <t>ADRIANA DA SILVA DOS SANTOS</t>
  </si>
  <si>
    <t>0101X</t>
  </si>
  <si>
    <t>DANIELE NILZETE IZUHARA</t>
  </si>
  <si>
    <t>2805X</t>
  </si>
  <si>
    <t>ADRIELI VAZ PRESTES</t>
  </si>
  <si>
    <t>2504X</t>
  </si>
  <si>
    <t xml:space="preserve">EDNA JESUS DE BRITO </t>
  </si>
  <si>
    <t>1605X</t>
  </si>
  <si>
    <t>LUCIANA DA MOTTA</t>
  </si>
  <si>
    <t>0209X</t>
  </si>
  <si>
    <t>RAUL CARVALHO BRIGIDO NETO</t>
  </si>
  <si>
    <t>0708X</t>
  </si>
  <si>
    <t xml:space="preserve">HAROLDO DA SILVA BRILHANTE </t>
  </si>
  <si>
    <t>3007X</t>
  </si>
  <si>
    <t>IDIANA SOARES RODRIGUES</t>
  </si>
  <si>
    <t>1107X</t>
  </si>
  <si>
    <t>MARIA JOSÉ DE JESUS DAMACENO</t>
  </si>
  <si>
    <t>0110X</t>
  </si>
  <si>
    <t xml:space="preserve">JANE ELISA GOMES DA SILVA </t>
  </si>
  <si>
    <t>JORNADA</t>
  </si>
  <si>
    <r>
      <rPr>
        <b/>
        <sz val="20"/>
        <color rgb="FFFF0000"/>
        <rFont val="Arial"/>
        <family val="2"/>
      </rPr>
      <t>SEG À SEX</t>
    </r>
    <r>
      <rPr>
        <sz val="20"/>
        <color theme="1"/>
        <rFont val="Arial"/>
        <family val="2"/>
      </rPr>
      <t>.  (SÁB R$ 10,09_SE TRABALHAR A ENCARREGADA AVISA)</t>
    </r>
  </si>
  <si>
    <t>SEG À SEX.  (SÁB R$ 10,09_SE TRABALHAR A ENCARREGADA AVISA)</t>
  </si>
  <si>
    <r>
      <t xml:space="preserve">8H _ </t>
    </r>
    <r>
      <rPr>
        <b/>
        <sz val="22"/>
        <color rgb="FF0070C0"/>
        <rFont val="Arial"/>
        <family val="2"/>
      </rPr>
      <t>20,08 POR DIA</t>
    </r>
    <r>
      <rPr>
        <b/>
        <sz val="22"/>
        <rFont val="Arial"/>
        <family val="2"/>
      </rPr>
      <t xml:space="preserve"> (SEG À SEX)</t>
    </r>
  </si>
  <si>
    <r>
      <t>6H _</t>
    </r>
    <r>
      <rPr>
        <b/>
        <sz val="22"/>
        <color rgb="FFCC00FF"/>
        <rFont val="Arial"/>
        <family val="2"/>
      </rPr>
      <t>16,51 POR DIA</t>
    </r>
    <r>
      <rPr>
        <b/>
        <sz val="22"/>
        <rFont val="Arial"/>
        <family val="2"/>
      </rPr>
      <t xml:space="preserve">  (SEG À SEX)</t>
    </r>
  </si>
  <si>
    <r>
      <t xml:space="preserve">8H _ </t>
    </r>
    <r>
      <rPr>
        <sz val="22"/>
        <color rgb="FF0070C0"/>
        <rFont val="Arial"/>
        <family val="2"/>
      </rPr>
      <t>20,08 POR DIA</t>
    </r>
    <r>
      <rPr>
        <sz val="22"/>
        <rFont val="Arial"/>
        <family val="2"/>
      </rPr>
      <t xml:space="preserve"> (SEG À SEX)</t>
    </r>
  </si>
  <si>
    <t>3008X</t>
  </si>
  <si>
    <t>ADELIA GOMES SANTOS</t>
  </si>
  <si>
    <t>2603X</t>
  </si>
  <si>
    <t>ADRIANE ALVES DA SILVA</t>
  </si>
  <si>
    <t>1906X</t>
  </si>
  <si>
    <t>ANA CRISTINA MORAES DE SOUZA</t>
  </si>
  <si>
    <t>0301X</t>
  </si>
  <si>
    <t>ANDREIA DE LARA BEDIM</t>
  </si>
  <si>
    <t>2909X</t>
  </si>
  <si>
    <t>BRUNA EDUARDA MARIANO DA ROCHA</t>
  </si>
  <si>
    <t>1705X</t>
  </si>
  <si>
    <t>BRUNO CESAR PORTELLA PADILHA</t>
  </si>
  <si>
    <t>CARMEM SOLANGE DE LIMA</t>
  </si>
  <si>
    <t>2008X</t>
  </si>
  <si>
    <t xml:space="preserve">CATIANE SCHORN </t>
  </si>
  <si>
    <t>1810X</t>
  </si>
  <si>
    <t>1608X</t>
  </si>
  <si>
    <t>0801X</t>
  </si>
  <si>
    <t>DAIANE APARECIDA OLIVEIRA DA ROSA</t>
  </si>
  <si>
    <t>1501X</t>
  </si>
  <si>
    <t>DERLI DE SOUZA</t>
  </si>
  <si>
    <t>1205X</t>
  </si>
  <si>
    <t>EDIELE MARIANO DA LUZ</t>
  </si>
  <si>
    <t>EDSON DE LARA</t>
  </si>
  <si>
    <t>0405X</t>
  </si>
  <si>
    <t>ELEZIANE DA SILVA</t>
  </si>
  <si>
    <t>2808X</t>
  </si>
  <si>
    <t>EUNICE DE OLIVEIRA LIMA</t>
  </si>
  <si>
    <t>1504X</t>
  </si>
  <si>
    <t>FRANCIELE SANTANA</t>
  </si>
  <si>
    <t>1907X</t>
  </si>
  <si>
    <t xml:space="preserve">GIOVANNA MAYER LOPES </t>
  </si>
  <si>
    <t>1809X</t>
  </si>
  <si>
    <t>GISLAINE DO ROCIO DAMBATE</t>
  </si>
  <si>
    <t>1606X</t>
  </si>
  <si>
    <t xml:space="preserve">JOERISON ANDREY DE LARA </t>
  </si>
  <si>
    <t>JUCELIA APARECIDA DA SILVA</t>
  </si>
  <si>
    <t>3005X</t>
  </si>
  <si>
    <t>JULIANA SIQUEIRA</t>
  </si>
  <si>
    <t>1105X</t>
  </si>
  <si>
    <t>MARIA APARECIDA FERREIRA</t>
  </si>
  <si>
    <t>0003X</t>
  </si>
  <si>
    <t>MARIANA SEIXAS</t>
  </si>
  <si>
    <t>MARLI TEREZINHA RAMOS</t>
  </si>
  <si>
    <t>1706X</t>
  </si>
  <si>
    <t>NEUSA FARIA RODRIGUES</t>
  </si>
  <si>
    <t>1910X</t>
  </si>
  <si>
    <t>ROGERIO DE SOUZA</t>
  </si>
  <si>
    <t>2006X</t>
  </si>
  <si>
    <t>ROSANGELA PETROCHINSKI</t>
  </si>
  <si>
    <t>SHIRLEI DO ROCIO LOURENÇO</t>
  </si>
  <si>
    <t>2606X</t>
  </si>
  <si>
    <t xml:space="preserve">STEFANIE VITTORIA FALCAO </t>
  </si>
  <si>
    <t>2804X</t>
  </si>
  <si>
    <t>SUELI PADILHA DOS SANTOS DE JESUS</t>
  </si>
  <si>
    <t>2205X</t>
  </si>
  <si>
    <t>SUELLEN RIBEIRO</t>
  </si>
  <si>
    <t>2705X</t>
  </si>
  <si>
    <t>VALDEREZ RANDEMBURG BELARMINO</t>
  </si>
  <si>
    <t>1802X</t>
  </si>
  <si>
    <t>2407X</t>
  </si>
  <si>
    <t>VITOR ANTONIO PISTAK</t>
  </si>
  <si>
    <t>2501X</t>
  </si>
  <si>
    <t>VIVIANE RITA PEREIRA</t>
  </si>
  <si>
    <t>1609X</t>
  </si>
  <si>
    <t>RAFAELA APARECIDA ALVES</t>
  </si>
  <si>
    <t>0604X</t>
  </si>
  <si>
    <t>LORENICY OLIVEIRA PEREIRA DE SOUZA</t>
  </si>
  <si>
    <t>1301X</t>
  </si>
  <si>
    <t>SILVANA ISABEL FERRAZ CARVALHO</t>
  </si>
  <si>
    <t>2608X</t>
  </si>
  <si>
    <t>ADRIANA RITA TAVARES DE MELO</t>
  </si>
  <si>
    <t>2101X</t>
  </si>
  <si>
    <t>DEBORA CRISTINA VIEIRA CORREA</t>
  </si>
  <si>
    <t>2810X</t>
  </si>
  <si>
    <t>DULCE MARIA ISAIAS</t>
  </si>
  <si>
    <t>2708X</t>
  </si>
  <si>
    <t>CLAUDETE GOIS PINHEIRO</t>
  </si>
  <si>
    <t>1209X</t>
  </si>
  <si>
    <t>DENIZE DA LUZ LUTKE</t>
  </si>
  <si>
    <t>ELISANGELA DE OLIVEIRA</t>
  </si>
  <si>
    <t>MARIA ROSANGELA DA SILVA ANTONIO</t>
  </si>
  <si>
    <t>0601X</t>
  </si>
  <si>
    <t>JANICE APARECIDA CARDOSO CHAIJAH</t>
  </si>
  <si>
    <t>TANIA MARIA BENTO COSTA</t>
  </si>
  <si>
    <t>1212X</t>
  </si>
  <si>
    <t>APARECIDA MARCIA DE PAULA</t>
  </si>
  <si>
    <t>0106X</t>
  </si>
  <si>
    <t>EMILY DOS SANTOS</t>
  </si>
  <si>
    <t>FLAVIA CRISTINA GOMES</t>
  </si>
  <si>
    <t>ANDREIA APARECIDA DOS SANTOS</t>
  </si>
  <si>
    <t>KARINA JAQUELINE DE OLIVEIRA</t>
  </si>
  <si>
    <t>JULIANA GRASIELA DA SILVA DE LIMA</t>
  </si>
  <si>
    <t>2110X</t>
  </si>
  <si>
    <t>GRAZIELA DE OLIVEIRA</t>
  </si>
  <si>
    <t>ALESSANDRA DOS SANTOS LIMA</t>
  </si>
  <si>
    <t>3011X</t>
  </si>
  <si>
    <t>MARCIA CRISTINA SANTIAGO</t>
  </si>
  <si>
    <t>0911X</t>
  </si>
  <si>
    <t>IVANETE ANTONIA DA SILVA</t>
  </si>
  <si>
    <t>1805X</t>
  </si>
  <si>
    <t>IRENE MORELIN RODRIGUES</t>
  </si>
  <si>
    <t>VA EFETIVAMENTE TRABALHADO</t>
  </si>
  <si>
    <t>0051ECBR</t>
  </si>
  <si>
    <t>LIZANDRA LIMA</t>
  </si>
  <si>
    <t>0036ECBR</t>
  </si>
  <si>
    <t>SIMONE HEBERLE SIMON</t>
  </si>
  <si>
    <t>0703ECBR</t>
  </si>
  <si>
    <t>ANDREIA CORDEIRO MORAES</t>
  </si>
  <si>
    <t>1111ECBR</t>
  </si>
  <si>
    <t>DIRCELE PEREIRA</t>
  </si>
  <si>
    <t>0606E</t>
  </si>
  <si>
    <t>CARLOS DOS SANTOS</t>
  </si>
  <si>
    <t>FABIANO PIRES</t>
  </si>
  <si>
    <t>DIEGO MARTINELLI</t>
  </si>
  <si>
    <t>0056ECBR</t>
  </si>
  <si>
    <t>GEOVANE RODRIGUES DE SOUZA</t>
  </si>
  <si>
    <t>0403ECBR</t>
  </si>
  <si>
    <t>QUEZIA GODOY</t>
  </si>
  <si>
    <t>070ECBR</t>
  </si>
  <si>
    <t>EDENSON ELUSME</t>
  </si>
  <si>
    <t>MARCIA BEATRIS ANSELMINI</t>
  </si>
  <si>
    <t>2909ECBR</t>
  </si>
  <si>
    <t>EDSON SOUZA DA SILVA</t>
  </si>
  <si>
    <t>0226X</t>
  </si>
  <si>
    <t>VANESSA JARDIM CORREA</t>
  </si>
  <si>
    <t>0406X</t>
  </si>
  <si>
    <t>RAQUEL PATRICIA GUIMARAES GIMENES</t>
  </si>
  <si>
    <t>2007</t>
  </si>
  <si>
    <t>ELEIR DE LIMA DOMINGUES</t>
  </si>
  <si>
    <t>1777X</t>
  </si>
  <si>
    <t>SOLANGE RIOS ROMERO</t>
  </si>
  <si>
    <t>ANA LUCIA PEREIRA ADOLFO</t>
  </si>
  <si>
    <t>ROSE APARECIDA SAMBATI GARCIA</t>
  </si>
  <si>
    <t>1876X</t>
  </si>
  <si>
    <t>MARIA TEREZA PEREIRA BISPO DOS SANTOS</t>
  </si>
  <si>
    <t>ROSELI FONSATTI</t>
  </si>
  <si>
    <t>CARLA JOSIANE BECARI</t>
  </si>
  <si>
    <t xml:space="preserve">MARLY DE OLIVEIRA FARINA </t>
  </si>
  <si>
    <t>0043G</t>
  </si>
  <si>
    <t>3103X</t>
  </si>
  <si>
    <t>1409X</t>
  </si>
  <si>
    <t>VALDETI MARIA MAGALHAES GONCALVES D</t>
  </si>
  <si>
    <t>0609X</t>
  </si>
  <si>
    <t>DAMIANO MACHADO DE OLIVEIRA</t>
  </si>
  <si>
    <t>1303X</t>
  </si>
  <si>
    <t>JOSIANE PEREIRA CAMARGO</t>
  </si>
  <si>
    <t>1709X</t>
  </si>
  <si>
    <t>ROGERIO SANTOS RODRIGUES</t>
  </si>
  <si>
    <t>2404X</t>
  </si>
  <si>
    <t>ROBERT MATHEUS  VOLPONI SILVA</t>
  </si>
  <si>
    <t>0023G</t>
  </si>
  <si>
    <t>DIESSICA GOES LOPES DA SILVA</t>
  </si>
  <si>
    <t>300</t>
  </si>
  <si>
    <t>HORACIO JOSE DE MAGALHAES</t>
  </si>
  <si>
    <t>1310X</t>
  </si>
  <si>
    <t>GESSICA VIVIAN THOME DA SILVA</t>
  </si>
  <si>
    <t>01</t>
  </si>
  <si>
    <t>DIEGO GONÇALVES DIAS</t>
  </si>
  <si>
    <t>MATRIZ</t>
  </si>
  <si>
    <t>VA R$ 721,50 (FIXO)</t>
  </si>
  <si>
    <t>0225X</t>
  </si>
  <si>
    <t>THAYS SILVA GOMES</t>
  </si>
  <si>
    <t>0038X</t>
  </si>
  <si>
    <t>DANIEL NUNES PEREIRA</t>
  </si>
  <si>
    <t>3001X</t>
  </si>
  <si>
    <t xml:space="preserve">ISRAEL COSTA ALMEIDA </t>
  </si>
  <si>
    <t>WILLIAN JAILSON DOS SANTOS FAUSTINO</t>
  </si>
  <si>
    <t>1868X</t>
  </si>
  <si>
    <t>COMERINDO FERNANDES DA SILVA</t>
  </si>
  <si>
    <t>2608</t>
  </si>
  <si>
    <t>MARIO MIGUEL REBA</t>
  </si>
  <si>
    <t>1110X</t>
  </si>
  <si>
    <t>JOEL DE LIMA DA SILVA</t>
  </si>
  <si>
    <t>HEBER DOS SANTOS</t>
  </si>
  <si>
    <t>1302X</t>
  </si>
  <si>
    <t>JOAO CADENA NETO</t>
  </si>
  <si>
    <t>1604X</t>
  </si>
  <si>
    <t>CLAUDIO AUGUSTO PIEDADE MARCELINO</t>
  </si>
  <si>
    <t>JOSE LUIZ COSTA</t>
  </si>
  <si>
    <t>LUZINETI DE OLIVEIRA DA SILVA</t>
  </si>
  <si>
    <t>0272D</t>
  </si>
  <si>
    <t>CLEIDE GARCIA DUARTE FANTATO</t>
  </si>
  <si>
    <t>1901X</t>
  </si>
  <si>
    <t>FLAVIA CONCEICAO POLETTI</t>
  </si>
  <si>
    <t>1805G</t>
  </si>
  <si>
    <t>JOSIMAR DE SOUZA COSTA</t>
  </si>
  <si>
    <t xml:space="preserve">VIVIAN GRAZIELA ELIAS </t>
  </si>
  <si>
    <t>1210X</t>
  </si>
  <si>
    <t>MILTON APARECIDO PEREIRA</t>
  </si>
  <si>
    <t>1909X</t>
  </si>
  <si>
    <t>MARIA DA SILVA FERREIRA</t>
  </si>
  <si>
    <t>2203G</t>
  </si>
  <si>
    <t>0028EB</t>
  </si>
  <si>
    <t>LUIZ MENINO DE OLIVEIRA</t>
  </si>
  <si>
    <t>1738X</t>
  </si>
  <si>
    <t>IVETE VIEIRA RIVA</t>
  </si>
  <si>
    <t xml:space="preserve">MARIA APARECIDA DOS SANTOS </t>
  </si>
  <si>
    <t>1733X</t>
  </si>
  <si>
    <t>SOLANGE JANUARIO SOUZA SILVA</t>
  </si>
  <si>
    <t>SIMONE OLIMPIA DOS SANTOS</t>
  </si>
  <si>
    <t xml:space="preserve">JOELMA PEIXOTO BARBOSA </t>
  </si>
  <si>
    <t>1908X</t>
  </si>
  <si>
    <t>ANI GRAZIANI DOS SANTOS</t>
  </si>
  <si>
    <t>SIRLEI BORGUESAN</t>
  </si>
  <si>
    <t>ODILA JOAQUIM DA ROSA CASTILHO</t>
  </si>
  <si>
    <t>0302</t>
  </si>
  <si>
    <t>VALDECI TABORDA DA SILVA</t>
  </si>
  <si>
    <t>1890X</t>
  </si>
  <si>
    <t>LEONICE GARRIDO</t>
  </si>
  <si>
    <t>RAMSES RAYMUNDO SANTOS</t>
  </si>
  <si>
    <t>VILMAR PETROSKI</t>
  </si>
  <si>
    <t>WILSON LIMA DA SILVA</t>
  </si>
  <si>
    <t xml:space="preserve">SOLANGE ALVES PEREIRA </t>
  </si>
  <si>
    <t>1771X</t>
  </si>
  <si>
    <t>ROSENILDA LEANDRO DA SILVA</t>
  </si>
  <si>
    <t>CLAUDIO APARECIDO NOGUEIRA</t>
  </si>
  <si>
    <t>1725X</t>
  </si>
  <si>
    <t xml:space="preserve">OZIEL AMANCIO DA SERRA </t>
  </si>
  <si>
    <t>ABDO NASSER ABOU ALI</t>
  </si>
  <si>
    <t xml:space="preserve">JOAO PEDRO GONZATTI </t>
  </si>
  <si>
    <t xml:space="preserve">JOAO CARLOS DOS SANTOS </t>
  </si>
  <si>
    <t xml:space="preserve">MARGARIDA DO CARMO DOS SANTOS </t>
  </si>
  <si>
    <t>NARCISO DEL PUERTO MARTINEZ</t>
  </si>
  <si>
    <t>NEIVA DE FATIMA SCHWARTZ AUPTZ SOUZA</t>
  </si>
  <si>
    <t>AUGUSTINHO BAY VOGADO</t>
  </si>
  <si>
    <t xml:space="preserve">ALICE REGINA SOUZA DA ROSA </t>
  </si>
  <si>
    <t xml:space="preserve">CLEONICE PEREIRA DE OLIVEIRA </t>
  </si>
  <si>
    <t>GLAUBER SOARES LUZARDO</t>
  </si>
  <si>
    <t>ROSELAINE DA ROSA TUNES</t>
  </si>
  <si>
    <t>JULIO CESAR CUNHA DA SILVA</t>
  </si>
  <si>
    <t>ELISANGELA OLIVEIRA PEREIRA DE CARVALHO</t>
  </si>
  <si>
    <t>VERLAINE DOS SANTOS</t>
  </si>
  <si>
    <t xml:space="preserve">MARCOS VINICIOS BARROS DE PAULA </t>
  </si>
  <si>
    <t>ELISANDRO PARE DOS SANTOS</t>
  </si>
  <si>
    <t>JOSE FERNANDO SANTOS ANTUNES</t>
  </si>
  <si>
    <t>OLIBIO BARBOSA DOS SANTOS FILHO</t>
  </si>
  <si>
    <t>ALFREDO GOMES RAMOS</t>
  </si>
  <si>
    <t>0801</t>
  </si>
  <si>
    <t>0108X</t>
  </si>
  <si>
    <t>1812</t>
  </si>
  <si>
    <t>1201</t>
  </si>
  <si>
    <t>1746X</t>
  </si>
  <si>
    <r>
      <t xml:space="preserve">Seg à Sex R$ 20,18 + </t>
    </r>
    <r>
      <rPr>
        <b/>
        <sz val="20"/>
        <color rgb="FF0070C0"/>
        <rFont val="Arial"/>
        <family val="2"/>
      </rPr>
      <t>Sáb R$ 10,09</t>
    </r>
  </si>
  <si>
    <t>Seg à Sex R$ 20,18 + Sáb R$ 10,09</t>
  </si>
  <si>
    <t>JOSIANE DOS SANTOS</t>
  </si>
  <si>
    <t>0307ECBR</t>
  </si>
  <si>
    <t>DINAIR DA LUZ VELOZO</t>
  </si>
  <si>
    <t>1403X</t>
  </si>
  <si>
    <t>JOSIMEIRE CAETANO</t>
  </si>
  <si>
    <t>MARILDA DE ARAUJO DE JESUS</t>
  </si>
  <si>
    <t>LUCINEIA DE BRITO MELO</t>
  </si>
  <si>
    <t>EDINEIA DE JESUS</t>
  </si>
  <si>
    <t>2604X</t>
  </si>
  <si>
    <t>KARLA APARECIDA DE SOUZA</t>
  </si>
  <si>
    <t>1812X</t>
  </si>
  <si>
    <t>MAURO DA SILVA</t>
  </si>
  <si>
    <t>0297X</t>
  </si>
  <si>
    <t>IRONDINA PETROSKI</t>
  </si>
  <si>
    <t>1101X</t>
  </si>
  <si>
    <t xml:space="preserve">ROSELI DA SILVA ALMEIDA </t>
  </si>
  <si>
    <t>THAIS MAIARA GOMES</t>
  </si>
  <si>
    <t>FRANCISCO ADOLFO MARTINEZ PADRON</t>
  </si>
  <si>
    <t>GILBERTO DA SILVEIRA DA COSTA</t>
  </si>
  <si>
    <t>GUILHERME CORREA</t>
  </si>
  <si>
    <t>LAURA SARETTO MARTINI</t>
  </si>
  <si>
    <t>VANESSA DE OLIVEIRA</t>
  </si>
  <si>
    <t>APARECIDO FERREIRA DA CRUZ</t>
  </si>
  <si>
    <t>GILBERTO DOS SANTOS</t>
  </si>
  <si>
    <t>JOSE BORGES</t>
  </si>
  <si>
    <t>LOURENCO FLOR DA SILVA</t>
  </si>
  <si>
    <t>LUIS CLAUDIO FRANCCON FARIAS</t>
  </si>
  <si>
    <t>FERNANDO COTA</t>
  </si>
  <si>
    <t>ADRIANA CRISTINA ALVES DE SOUZA</t>
  </si>
  <si>
    <t>ANDREIA DO CARMO PINHEIRO</t>
  </si>
  <si>
    <t>ELAINE APARECIDA SILVA DE OLIVEIRA</t>
  </si>
  <si>
    <t>EVA ALEIXO RAMOS OLIVEIRA</t>
  </si>
  <si>
    <t>RAFAELA GONCALEZ DOS SANTOS</t>
  </si>
  <si>
    <t>MARCELIA OLIVEIRA PORTO</t>
  </si>
  <si>
    <t>ADRIANO APARECIDO BUENO</t>
  </si>
  <si>
    <t>CARMEN LUCIA CARDOSO</t>
  </si>
  <si>
    <t>CRISTIANE RIBEIRO DA SILVA</t>
  </si>
  <si>
    <t>ISABEL FLOSINA DA SILVA RAMOS</t>
  </si>
  <si>
    <t xml:space="preserve">SERVIÇO / CIDADE </t>
  </si>
  <si>
    <t>NATALINA MARQUES DE BARROS</t>
  </si>
  <si>
    <t>25 - NANTES (SP)</t>
  </si>
  <si>
    <t>18 - BELA VISTA DO PARAISO  (PR)</t>
  </si>
  <si>
    <t>20 - CAMBE (PR)</t>
  </si>
  <si>
    <t>19 - SERTANOPOLIS (PR)</t>
  </si>
  <si>
    <t xml:space="preserve">28 - ASSAI (PR) </t>
  </si>
  <si>
    <t>29 - PRIMEIRO DE MAIO (PR)</t>
  </si>
  <si>
    <t>30 - LONDRINA (PR)</t>
  </si>
  <si>
    <t>IZADORA BIANCA BASTOS MOLINARI</t>
  </si>
  <si>
    <t>31 - LONDRINA (PR)</t>
  </si>
  <si>
    <t>NICOLE DE ANDRADE PENNA ALVES</t>
  </si>
  <si>
    <t>ZENIRA CAMARGO GOMES</t>
  </si>
  <si>
    <t>32 - ASSIS (SP)</t>
  </si>
  <si>
    <t>33 - ARAPONGAS (PR)</t>
  </si>
  <si>
    <t>36 - SANTA MARIANA (PR)</t>
  </si>
  <si>
    <t>40 - APUCARANA (PR)</t>
  </si>
  <si>
    <t>KATTY ELEN MURIELA</t>
  </si>
  <si>
    <t>45 - ASTORGA (PR)</t>
  </si>
  <si>
    <t>46 - PALMITAL (SP)</t>
  </si>
  <si>
    <t>50 - MAUA DA SERRA (PR)</t>
  </si>
  <si>
    <t>51 - IPIRANGA (PR)</t>
  </si>
  <si>
    <t>53 - NOVA FATIMA (PR)</t>
  </si>
  <si>
    <t>58 - TAQUARITUBA (SP)</t>
  </si>
  <si>
    <t>59 - TEIXEIRA SOARES (PR)</t>
  </si>
  <si>
    <t>JOSLAINE SOUZA</t>
  </si>
  <si>
    <t>60 - PONTA GROSSA (PR)</t>
  </si>
  <si>
    <t>ROSENILDA FATIMA ROBINO DAS NEVES</t>
  </si>
  <si>
    <t>66 - ROLANDIA (PR)</t>
  </si>
  <si>
    <t>68 - RIBEIRAO DO SUL (SP)</t>
  </si>
  <si>
    <t>GABRIELLY CECUNDINO FERRIRA</t>
  </si>
  <si>
    <t>72 - ANDIRA (PR)</t>
  </si>
  <si>
    <t>CRISTINA SIQUEIRA DOS SANTOS</t>
  </si>
  <si>
    <t>73 - LAPA (PR)</t>
  </si>
  <si>
    <t>75 - MAFRA (SC)</t>
  </si>
  <si>
    <t>76 - GUAPIRAMA (PR)</t>
  </si>
  <si>
    <t>77 - GUARAPUAVA (PR)</t>
  </si>
  <si>
    <t xml:space="preserve">JOELISE APARECIDA DA SILVA RIBEIRO </t>
  </si>
  <si>
    <t xml:space="preserve">ANTONIO ORLANDO DA SILVA </t>
  </si>
  <si>
    <t>1849X</t>
  </si>
  <si>
    <t>1308X</t>
  </si>
  <si>
    <t>FRANCISCO ARAUJO FILHO</t>
  </si>
  <si>
    <t>0329X</t>
  </si>
  <si>
    <t>MIGUEL CAJIOLA</t>
  </si>
  <si>
    <t>COD VR</t>
  </si>
  <si>
    <t>MAIO</t>
  </si>
  <si>
    <t>DAISY CRISPINA MUNIZ DE FREITAS</t>
  </si>
  <si>
    <t>MEI</t>
  </si>
  <si>
    <t>VA R$ 300,00 (FIXO)</t>
  </si>
  <si>
    <t>NÃO USA</t>
  </si>
  <si>
    <t>S/R</t>
  </si>
  <si>
    <t xml:space="preserve">DESCONTO DO DIA DA FALTA/ATESTADO - PERÍODO -                                                 16/03/ À 15/04/2022 </t>
  </si>
  <si>
    <t xml:space="preserve">DESCONTO DO DIA DA FALTA/ATESTADO - PERÍODO -                                                 16/03/ À 15/04/2022  </t>
  </si>
  <si>
    <t>VA À RECEBER PERÍODO  01/05 A 31/05/2022</t>
  </si>
  <si>
    <t>0005X</t>
  </si>
  <si>
    <t>IGOR SOUZA SEVERINO</t>
  </si>
  <si>
    <t>0809X</t>
  </si>
  <si>
    <t>IRANI LIMA CAMARGO</t>
  </si>
  <si>
    <t>MARIA PEREIRA DE SOUSA</t>
  </si>
  <si>
    <t>MARIA RITA SOUZA CABRERA</t>
  </si>
  <si>
    <t>NOEMIA JOSE DE BRITO</t>
  </si>
  <si>
    <t>PEDRINA DE SOUZA RODRIGUES</t>
  </si>
  <si>
    <t>1827X</t>
  </si>
  <si>
    <t>SUSANE FERREIRA TENORIO</t>
  </si>
  <si>
    <t>TATIANE NOLASCO PEREIRA</t>
  </si>
  <si>
    <t xml:space="preserve">LUZIA NAZARE DE MOURA OLIVEIRA </t>
  </si>
  <si>
    <t>FRANCIELI LEANDRO DA ROCHA FERREIRA</t>
  </si>
  <si>
    <t>1895X</t>
  </si>
  <si>
    <t>1601X</t>
  </si>
  <si>
    <t xml:space="preserve">LUIZ AUGUSTO DOS SANTOS </t>
  </si>
  <si>
    <t>RITA SILVA ALVES</t>
  </si>
  <si>
    <t>0279D</t>
  </si>
  <si>
    <t>TAMIRES DO VALE SANTOS</t>
  </si>
  <si>
    <t>2304</t>
  </si>
  <si>
    <t>VILMA APARECIDA DOS SANTOS COSSA</t>
  </si>
  <si>
    <t>FELIPE SILVA RAQUEL</t>
  </si>
  <si>
    <t xml:space="preserve">JONATAS ROSS GOMES DE LIMA </t>
  </si>
  <si>
    <t xml:space="preserve">RAFAEL NEVES DE MORAIS </t>
  </si>
  <si>
    <t>VERIDIANA DE SOUSA PEREIRA VARASQUIM</t>
  </si>
  <si>
    <t>1266001</t>
  </si>
  <si>
    <t>MILTON RODRIGUES PARENTE</t>
  </si>
  <si>
    <t>1905X</t>
  </si>
  <si>
    <t>NATALIA PEREIRA DO NASCIMENTO</t>
  </si>
  <si>
    <t>0106D</t>
  </si>
  <si>
    <t>CLEUZETE CONCEIÇÃO SANTOS</t>
  </si>
  <si>
    <t>2907X</t>
  </si>
  <si>
    <t>FABIO CARDOSO GRANDOLFI</t>
  </si>
  <si>
    <t>1860X</t>
  </si>
  <si>
    <t>HELIA GRECCO PAIO</t>
  </si>
  <si>
    <t>1875X</t>
  </si>
  <si>
    <t>MARIA NEIDE DE OLIVEIRA</t>
  </si>
  <si>
    <t>NALDA MARIA DOS SANTOS</t>
  </si>
  <si>
    <t>1731X</t>
  </si>
  <si>
    <t xml:space="preserve">JOSE RONALDO MUNIZ MOTA </t>
  </si>
  <si>
    <t>1899X</t>
  </si>
  <si>
    <t>MARCOS PATRICIO PONTES</t>
  </si>
  <si>
    <t>1814X</t>
  </si>
  <si>
    <t>PEDRO HENRIQUE  RODRIGUES  SILVÉRIO</t>
  </si>
  <si>
    <t>RONALDO CORDEIRO DA SILVA</t>
  </si>
  <si>
    <t>1844X</t>
  </si>
  <si>
    <t>BRUNA BELLY PRADO DOS SANTOS</t>
  </si>
  <si>
    <t>1801</t>
  </si>
  <si>
    <t>ELAINE PATRICIA DE PAIVA SANTOS</t>
  </si>
  <si>
    <t>ELIANE CRISTINA DO PRADO SANTOS</t>
  </si>
  <si>
    <t>1793X</t>
  </si>
  <si>
    <t>MARIA DE OLIVEIRA BARBOSA</t>
  </si>
  <si>
    <t>2902X</t>
  </si>
  <si>
    <t>AGNALDA DA SILVA COELHO SANTOS</t>
  </si>
  <si>
    <t>1859X</t>
  </si>
  <si>
    <t>ALEX GUIMARÃES FURTADO</t>
  </si>
  <si>
    <t>0905X</t>
  </si>
  <si>
    <t>DAIANA SILVEIRA DA SILVA</t>
  </si>
  <si>
    <t>2111X</t>
  </si>
  <si>
    <t xml:space="preserve">EDMILSON CLEITON OLIVEIRA VIEIRA </t>
  </si>
  <si>
    <t>FLAVIO ALBERTO SILVA</t>
  </si>
  <si>
    <t>LUCINEIA VIEIRA DOS SANTOS</t>
  </si>
  <si>
    <t>MARCELO SALLES CORDEIRO</t>
  </si>
  <si>
    <t>1813X</t>
  </si>
  <si>
    <t>ROGERIO APARECIDO DE OLIVEIRA</t>
  </si>
  <si>
    <t>3107X</t>
  </si>
  <si>
    <t>ROSANGELA APARECIDA DE CASTRO</t>
  </si>
  <si>
    <t>ROSELI DA SILVA</t>
  </si>
  <si>
    <t>VANESSA DOS SANTOS DIAS ANDRADE</t>
  </si>
  <si>
    <t>VIVIAN RODRIGUES DE FREITAS</t>
  </si>
  <si>
    <t>ZILDA BONFIM DE SOUZA</t>
  </si>
  <si>
    <t>LIDIANE CORREIA PIRES</t>
  </si>
  <si>
    <t>WAGNER DA SILVA ROCHA</t>
  </si>
  <si>
    <t>0330X</t>
  </si>
  <si>
    <t>FABIO DA SILVA CARVALHO</t>
  </si>
  <si>
    <t>1063X</t>
  </si>
  <si>
    <t>0273D</t>
  </si>
  <si>
    <t>SANDRA DE LOURDES DE MORAES</t>
  </si>
  <si>
    <t>1835X</t>
  </si>
  <si>
    <t>SUELY FERREIRA DA SILVA</t>
  </si>
  <si>
    <t>Recebe por dia trabalhado - 16,69 _ trabalha 3x na semana</t>
  </si>
  <si>
    <t>R$ 16,69 (3X NA SEMANA)</t>
  </si>
  <si>
    <t>RAFAELI FERNANDES</t>
  </si>
  <si>
    <t>1894X</t>
  </si>
  <si>
    <t>LIDIANE SOUZA DOS SANTOS PENNA</t>
  </si>
  <si>
    <t>2408X</t>
  </si>
  <si>
    <t>GREICE DANIELE PINHEIRO</t>
  </si>
  <si>
    <t>0246X</t>
  </si>
  <si>
    <t>JOSE APARECIDO DOS SANTOS</t>
  </si>
  <si>
    <t>0206X</t>
  </si>
  <si>
    <t>MARIA LUCIA DE OLIVEIRA RANIERI</t>
  </si>
  <si>
    <t>0085D</t>
  </si>
  <si>
    <t>AILTON VINICIUS GUILHERME DOS SANTOS</t>
  </si>
  <si>
    <t>2402</t>
  </si>
  <si>
    <t>FERNANDO SANTOS DE SOUZA</t>
  </si>
  <si>
    <t>093X</t>
  </si>
  <si>
    <t>JOSIANE QUINTILHANO</t>
  </si>
  <si>
    <t>1911X</t>
  </si>
  <si>
    <t>ANDREA DE FREITAS MARTINS</t>
  </si>
  <si>
    <t>0269X</t>
  </si>
  <si>
    <t>RITA DE OLIVEIRA COSTA</t>
  </si>
  <si>
    <t>0281D</t>
  </si>
  <si>
    <t>SAULO DOS SANTOS</t>
  </si>
  <si>
    <t>0338X</t>
  </si>
  <si>
    <t xml:space="preserve">CIRENE GURSKI PINO GOMES </t>
  </si>
  <si>
    <t>1729X</t>
  </si>
  <si>
    <t>KEILA KARINES ALVES DA CRUZ</t>
  </si>
  <si>
    <t>2909D</t>
  </si>
  <si>
    <t>SOLENE ESTEFANSKI</t>
  </si>
  <si>
    <t xml:space="preserve">KAMILA SCARLETT PEREIRA ELIAS </t>
  </si>
  <si>
    <t>FOLHA</t>
  </si>
  <si>
    <t>1801X</t>
  </si>
  <si>
    <t xml:space="preserve">CRISTIANE RODRIGUES FONTES CARDOSO </t>
  </si>
  <si>
    <t>R$ 10,09 por dia trabalhado</t>
  </si>
  <si>
    <t>MARLY DE SOUZA CAETANO</t>
  </si>
  <si>
    <t xml:space="preserve">Recebe por dia trabalhado R$ 24,54 </t>
  </si>
  <si>
    <t>TRI</t>
  </si>
  <si>
    <t xml:space="preserve">CIDADE </t>
  </si>
  <si>
    <t>FLORIANOPOIS</t>
  </si>
  <si>
    <t>SIM / JOTUR</t>
  </si>
  <si>
    <r>
      <t xml:space="preserve">VT </t>
    </r>
    <r>
      <rPr>
        <b/>
        <sz val="22"/>
        <color rgb="FFFF0000"/>
        <rFont val="Arial"/>
        <family val="2"/>
      </rPr>
      <t>SIM</t>
    </r>
    <r>
      <rPr>
        <b/>
        <sz val="22"/>
        <color theme="1"/>
        <rFont val="Arial"/>
        <family val="2"/>
      </rPr>
      <t xml:space="preserve">  - UNIDADES</t>
    </r>
  </si>
  <si>
    <r>
      <t xml:space="preserve">VT </t>
    </r>
    <r>
      <rPr>
        <b/>
        <sz val="22"/>
        <color rgb="FFFF0000"/>
        <rFont val="Arial"/>
        <family val="2"/>
      </rPr>
      <t>JOTUR</t>
    </r>
    <r>
      <rPr>
        <b/>
        <sz val="22"/>
        <color theme="1"/>
        <rFont val="Arial"/>
        <family val="2"/>
      </rPr>
      <t xml:space="preserve">  - UNIDADES</t>
    </r>
  </si>
  <si>
    <r>
      <t xml:space="preserve">VT    </t>
    </r>
    <r>
      <rPr>
        <b/>
        <sz val="22"/>
        <color rgb="FFFF0000"/>
        <rFont val="Arial"/>
        <family val="2"/>
      </rPr>
      <t>BIGUAÇU</t>
    </r>
    <r>
      <rPr>
        <b/>
        <sz val="22"/>
        <color theme="1"/>
        <rFont val="Arial"/>
        <family val="2"/>
      </rPr>
      <t xml:space="preserve"> - UNIDADES</t>
    </r>
  </si>
  <si>
    <r>
      <t xml:space="preserve">VT </t>
    </r>
    <r>
      <rPr>
        <b/>
        <sz val="20"/>
        <color rgb="FFFF0000"/>
        <rFont val="Arial"/>
        <family val="2"/>
      </rPr>
      <t>TRI</t>
    </r>
    <r>
      <rPr>
        <b/>
        <sz val="20"/>
        <color theme="1"/>
        <rFont val="Arial"/>
        <family val="2"/>
      </rPr>
      <t xml:space="preserve"> - VALOR (R$)</t>
    </r>
  </si>
  <si>
    <r>
      <t xml:space="preserve">VT  </t>
    </r>
    <r>
      <rPr>
        <b/>
        <sz val="20"/>
        <color rgb="FFFF0000"/>
        <rFont val="Arial"/>
        <family val="2"/>
      </rPr>
      <t>TRI</t>
    </r>
    <r>
      <rPr>
        <b/>
        <sz val="20"/>
        <color theme="1"/>
        <rFont val="Arial"/>
        <family val="2"/>
      </rPr>
      <t>- UNIDADES</t>
    </r>
  </si>
  <si>
    <r>
      <t xml:space="preserve">VT </t>
    </r>
    <r>
      <rPr>
        <b/>
        <sz val="20"/>
        <color rgb="FFFF0000"/>
        <rFont val="Arial"/>
        <family val="2"/>
      </rPr>
      <t>DINHEIRO</t>
    </r>
    <r>
      <rPr>
        <b/>
        <sz val="20"/>
        <color theme="1"/>
        <rFont val="Arial"/>
        <family val="2"/>
      </rPr>
      <t xml:space="preserve"> - VALOR (R$)</t>
    </r>
  </si>
  <si>
    <r>
      <t xml:space="preserve">VT </t>
    </r>
    <r>
      <rPr>
        <b/>
        <sz val="20"/>
        <color rgb="FFFF0000"/>
        <rFont val="Arial"/>
        <family val="2"/>
      </rPr>
      <t>DINHEIRO</t>
    </r>
    <r>
      <rPr>
        <b/>
        <sz val="20"/>
        <color theme="1"/>
        <rFont val="Arial"/>
        <family val="2"/>
      </rPr>
      <t xml:space="preserve"> - UNIDADES</t>
    </r>
  </si>
  <si>
    <r>
      <t xml:space="preserve">SIM / </t>
    </r>
    <r>
      <rPr>
        <b/>
        <sz val="22"/>
        <color rgb="FF000000"/>
        <rFont val="Arial"/>
        <family val="2"/>
      </rPr>
      <t>JOTUR ESTRELA</t>
    </r>
  </si>
  <si>
    <t>CONSORCIO FENIX</t>
  </si>
  <si>
    <t>SIM / BIGUAÇU</t>
  </si>
  <si>
    <t>SIM / SIM</t>
  </si>
  <si>
    <t>R$ 4,50 (SIM) + R$ 4,80 (SIM)</t>
  </si>
  <si>
    <t>BIGUAÇU / CONSORCIO FENIX</t>
  </si>
  <si>
    <t>PASSE BUS</t>
  </si>
  <si>
    <r>
      <t xml:space="preserve">VT  </t>
    </r>
    <r>
      <rPr>
        <b/>
        <sz val="22"/>
        <color rgb="FFFF0000"/>
        <rFont val="Arial"/>
        <family val="2"/>
      </rPr>
      <t>PASSE BUS (JOINVILLE)</t>
    </r>
    <r>
      <rPr>
        <b/>
        <sz val="22"/>
        <color theme="1"/>
        <rFont val="Arial"/>
        <family val="2"/>
      </rPr>
      <t xml:space="preserve"> - UNIDADES</t>
    </r>
  </si>
  <si>
    <r>
      <t xml:space="preserve">VT </t>
    </r>
    <r>
      <rPr>
        <b/>
        <sz val="22"/>
        <color rgb="FFFF0000"/>
        <rFont val="Arial"/>
        <family val="2"/>
      </rPr>
      <t>JOTUR ESTRELA</t>
    </r>
    <r>
      <rPr>
        <b/>
        <sz val="22"/>
        <color theme="1"/>
        <rFont val="Arial"/>
        <family val="2"/>
      </rPr>
      <t xml:space="preserve"> - VALOR                      (R$ 6,75)</t>
    </r>
  </si>
  <si>
    <r>
      <t xml:space="preserve">VT </t>
    </r>
    <r>
      <rPr>
        <b/>
        <sz val="22"/>
        <color rgb="FFFF0000"/>
        <rFont val="Arial"/>
        <family val="2"/>
      </rPr>
      <t>PASSE BUS (JOINVILLE)</t>
    </r>
    <r>
      <rPr>
        <b/>
        <sz val="22"/>
        <color theme="1"/>
        <rFont val="Arial"/>
        <family val="2"/>
      </rPr>
      <t xml:space="preserve"> - VALOR (R$ 4,75)</t>
    </r>
  </si>
  <si>
    <r>
      <t xml:space="preserve">VT </t>
    </r>
    <r>
      <rPr>
        <b/>
        <sz val="20"/>
        <color rgb="FFFF0000"/>
        <rFont val="Arial"/>
        <family val="2"/>
      </rPr>
      <t>METROCARD</t>
    </r>
    <r>
      <rPr>
        <b/>
        <sz val="20"/>
        <color theme="1"/>
        <rFont val="Arial"/>
        <family val="2"/>
      </rPr>
      <t xml:space="preserve"> - VALOR (R$)</t>
    </r>
  </si>
  <si>
    <r>
      <t xml:space="preserve">VT </t>
    </r>
    <r>
      <rPr>
        <b/>
        <sz val="20"/>
        <color rgb="FFFF0000"/>
        <rFont val="Arial"/>
        <family val="2"/>
      </rPr>
      <t>METROCARD</t>
    </r>
    <r>
      <rPr>
        <b/>
        <sz val="20"/>
        <color theme="1"/>
        <rFont val="Arial"/>
        <family val="2"/>
      </rPr>
      <t xml:space="preserve"> - UNIDADES</t>
    </r>
  </si>
  <si>
    <r>
      <t xml:space="preserve">VT </t>
    </r>
    <r>
      <rPr>
        <b/>
        <sz val="20"/>
        <color rgb="FFFF0000"/>
        <rFont val="Arial"/>
        <family val="2"/>
      </rPr>
      <t>URBS</t>
    </r>
    <r>
      <rPr>
        <b/>
        <sz val="20"/>
        <color theme="1"/>
        <rFont val="Arial"/>
        <family val="2"/>
      </rPr>
      <t xml:space="preserve"> - VALOR (R$)</t>
    </r>
  </si>
  <si>
    <r>
      <t xml:space="preserve">VT </t>
    </r>
    <r>
      <rPr>
        <b/>
        <sz val="20"/>
        <color rgb="FFFF0000"/>
        <rFont val="Arial"/>
        <family val="2"/>
      </rPr>
      <t>URBS</t>
    </r>
    <r>
      <rPr>
        <b/>
        <sz val="20"/>
        <color theme="1"/>
        <rFont val="Arial"/>
        <family val="2"/>
      </rPr>
      <t xml:space="preserve"> - UNIDADES</t>
    </r>
  </si>
  <si>
    <t>METROCARD</t>
  </si>
  <si>
    <t>URBS</t>
  </si>
  <si>
    <r>
      <t xml:space="preserve">VT </t>
    </r>
    <r>
      <rPr>
        <b/>
        <sz val="20"/>
        <color rgb="FFFF0000"/>
        <rFont val="Arial"/>
        <family val="2"/>
      </rPr>
      <t>TRIAR</t>
    </r>
    <r>
      <rPr>
        <b/>
        <sz val="20"/>
        <color theme="1"/>
        <rFont val="Arial"/>
        <family val="2"/>
      </rPr>
      <t xml:space="preserve"> - VALOR (R$)</t>
    </r>
  </si>
  <si>
    <r>
      <t xml:space="preserve">VT </t>
    </r>
    <r>
      <rPr>
        <b/>
        <sz val="20"/>
        <color rgb="FFFF0000"/>
        <rFont val="Arial"/>
        <family val="2"/>
      </rPr>
      <t>TRIAR</t>
    </r>
    <r>
      <rPr>
        <b/>
        <sz val="20"/>
        <color theme="1"/>
        <rFont val="Arial"/>
        <family val="2"/>
      </rPr>
      <t xml:space="preserve"> - UNIDADES</t>
    </r>
  </si>
  <si>
    <t>TRIAR + URBS</t>
  </si>
  <si>
    <t>CIDADE</t>
  </si>
  <si>
    <t>VALE SIM</t>
  </si>
  <si>
    <r>
      <t xml:space="preserve">VT </t>
    </r>
    <r>
      <rPr>
        <b/>
        <sz val="20"/>
        <color rgb="FFFF0000"/>
        <rFont val="Arial"/>
        <family val="2"/>
      </rPr>
      <t>VALE SIM</t>
    </r>
    <r>
      <rPr>
        <b/>
        <sz val="20"/>
        <color theme="1"/>
        <rFont val="Arial"/>
        <family val="2"/>
      </rPr>
      <t xml:space="preserve"> - VALOR (R$)</t>
    </r>
  </si>
  <si>
    <r>
      <t xml:space="preserve">VT </t>
    </r>
    <r>
      <rPr>
        <b/>
        <sz val="20"/>
        <color rgb="FFFF0000"/>
        <rFont val="Arial"/>
        <family val="2"/>
      </rPr>
      <t>VALE SIM</t>
    </r>
    <r>
      <rPr>
        <b/>
        <sz val="20"/>
        <color theme="1"/>
        <rFont val="Arial"/>
        <family val="2"/>
      </rPr>
      <t xml:space="preserve"> - UNIDADES</t>
    </r>
  </si>
  <si>
    <t>LONDRINA</t>
  </si>
  <si>
    <r>
      <t xml:space="preserve">VT </t>
    </r>
    <r>
      <rPr>
        <b/>
        <sz val="20"/>
        <color rgb="FFFF0000"/>
        <rFont val="Arial"/>
        <family val="2"/>
      </rPr>
      <t>GL</t>
    </r>
    <r>
      <rPr>
        <b/>
        <sz val="20"/>
        <color theme="1"/>
        <rFont val="Arial"/>
        <family val="2"/>
      </rPr>
      <t xml:space="preserve"> - VALOR (R$)</t>
    </r>
  </si>
  <si>
    <r>
      <t xml:space="preserve">VT </t>
    </r>
    <r>
      <rPr>
        <b/>
        <sz val="20"/>
        <color rgb="FFFF0000"/>
        <rFont val="Arial"/>
        <family val="2"/>
      </rPr>
      <t>GL</t>
    </r>
    <r>
      <rPr>
        <b/>
        <sz val="20"/>
        <color theme="1"/>
        <rFont val="Arial"/>
        <family val="2"/>
      </rPr>
      <t xml:space="preserve"> - UNIDADES</t>
    </r>
  </si>
  <si>
    <t>GL</t>
  </si>
  <si>
    <t>MARINGÁ</t>
  </si>
  <si>
    <t>VAL (APUCARANA)</t>
  </si>
  <si>
    <r>
      <t xml:space="preserve">V </t>
    </r>
    <r>
      <rPr>
        <b/>
        <sz val="20"/>
        <color rgb="FFFF0000"/>
        <rFont val="Arial"/>
        <family val="2"/>
      </rPr>
      <t>GL</t>
    </r>
    <r>
      <rPr>
        <b/>
        <sz val="20"/>
        <color theme="1"/>
        <rFont val="Arial"/>
        <family val="2"/>
      </rPr>
      <t xml:space="preserve"> - VALOR (R$)</t>
    </r>
  </si>
  <si>
    <r>
      <t xml:space="preserve">VT </t>
    </r>
    <r>
      <rPr>
        <b/>
        <sz val="20"/>
        <color rgb="FFFF0000"/>
        <rFont val="Arial"/>
        <family val="2"/>
      </rPr>
      <t>APUCARANA</t>
    </r>
    <r>
      <rPr>
        <b/>
        <sz val="20"/>
        <color theme="1"/>
        <rFont val="Arial"/>
        <family val="2"/>
      </rPr>
      <t xml:space="preserve"> - VALOR (R$)</t>
    </r>
  </si>
  <si>
    <r>
      <t xml:space="preserve">VT </t>
    </r>
    <r>
      <rPr>
        <b/>
        <sz val="20"/>
        <color rgb="FFFF0000"/>
        <rFont val="Arial"/>
        <family val="2"/>
      </rPr>
      <t>APUCARANA</t>
    </r>
    <r>
      <rPr>
        <b/>
        <sz val="20"/>
        <color theme="1"/>
        <rFont val="Arial"/>
        <family val="2"/>
      </rPr>
      <t xml:space="preserve"> - UNIDADES</t>
    </r>
  </si>
  <si>
    <t>IRERE - PR</t>
  </si>
  <si>
    <r>
      <t xml:space="preserve">VT </t>
    </r>
    <r>
      <rPr>
        <b/>
        <sz val="20"/>
        <color rgb="FFFF0000"/>
        <rFont val="Arial"/>
        <family val="2"/>
      </rPr>
      <t>VIAÇÃO GARCIA</t>
    </r>
    <r>
      <rPr>
        <b/>
        <sz val="20"/>
        <color theme="1"/>
        <rFont val="Arial"/>
        <family val="2"/>
      </rPr>
      <t xml:space="preserve"> - VALOR (R$)</t>
    </r>
  </si>
  <si>
    <r>
      <t xml:space="preserve">VT </t>
    </r>
    <r>
      <rPr>
        <b/>
        <sz val="20"/>
        <color rgb="FFFF0000"/>
        <rFont val="Arial"/>
        <family val="2"/>
      </rPr>
      <t xml:space="preserve">VIAÇÃO GARCIA </t>
    </r>
    <r>
      <rPr>
        <b/>
        <sz val="20"/>
        <color theme="1"/>
        <rFont val="Arial"/>
        <family val="2"/>
      </rPr>
      <t xml:space="preserve"> - UNIDADES</t>
    </r>
  </si>
  <si>
    <t>VIAÇÃO GARCIA</t>
  </si>
  <si>
    <t>ANDRE FRANCISCO DO NASCIMENTO</t>
  </si>
  <si>
    <r>
      <t xml:space="preserve">VT </t>
    </r>
    <r>
      <rPr>
        <b/>
        <sz val="20"/>
        <color rgb="FFFF0000"/>
        <rFont val="Arial"/>
        <family val="2"/>
      </rPr>
      <t>TIL</t>
    </r>
    <r>
      <rPr>
        <b/>
        <sz val="20"/>
        <color theme="1"/>
        <rFont val="Arial"/>
        <family val="2"/>
      </rPr>
      <t xml:space="preserve"> - VALOR (R$)</t>
    </r>
  </si>
  <si>
    <r>
      <t xml:space="preserve">VT </t>
    </r>
    <r>
      <rPr>
        <b/>
        <sz val="20"/>
        <color rgb="FFFF0000"/>
        <rFont val="Arial"/>
        <family val="2"/>
      </rPr>
      <t>TIL</t>
    </r>
    <r>
      <rPr>
        <b/>
        <sz val="20"/>
        <color theme="1"/>
        <rFont val="Arial"/>
        <family val="2"/>
      </rPr>
      <t xml:space="preserve"> - UNIDADES</t>
    </r>
  </si>
  <si>
    <t>GL + TIL</t>
  </si>
  <si>
    <r>
      <t xml:space="preserve">VT </t>
    </r>
    <r>
      <rPr>
        <b/>
        <sz val="20"/>
        <color rgb="FFFF0000"/>
        <rFont val="Arial"/>
        <family val="2"/>
      </rPr>
      <t>TRI</t>
    </r>
    <r>
      <rPr>
        <b/>
        <sz val="20"/>
        <color theme="1"/>
        <rFont val="Arial"/>
        <family val="2"/>
      </rPr>
      <t xml:space="preserve"> - UNIDADES</t>
    </r>
  </si>
  <si>
    <t>ÚNICO FOZ</t>
  </si>
  <si>
    <t>TIL</t>
  </si>
  <si>
    <r>
      <t xml:space="preserve">VT </t>
    </r>
    <r>
      <rPr>
        <b/>
        <sz val="22"/>
        <color rgb="FFFF0000"/>
        <rFont val="Arial"/>
        <family val="2"/>
      </rPr>
      <t>VIAÇÃO GARCIA</t>
    </r>
    <r>
      <rPr>
        <b/>
        <sz val="22"/>
        <color theme="1"/>
        <rFont val="Arial"/>
        <family val="2"/>
      </rPr>
      <t xml:space="preserve"> - VALOR (R$)</t>
    </r>
  </si>
  <si>
    <r>
      <t xml:space="preserve">VT </t>
    </r>
    <r>
      <rPr>
        <b/>
        <sz val="22"/>
        <color rgb="FFFF0000"/>
        <rFont val="Arial"/>
        <family val="2"/>
      </rPr>
      <t xml:space="preserve">VIAÇÃO GARCIA </t>
    </r>
    <r>
      <rPr>
        <b/>
        <sz val="22"/>
        <color theme="1"/>
        <rFont val="Arial"/>
        <family val="2"/>
      </rPr>
      <t>GL - UNIDADES</t>
    </r>
  </si>
  <si>
    <r>
      <t xml:space="preserve">VT </t>
    </r>
    <r>
      <rPr>
        <b/>
        <sz val="22"/>
        <color rgb="FFFF0000"/>
        <rFont val="Arial"/>
        <family val="2"/>
      </rPr>
      <t>TIL</t>
    </r>
    <r>
      <rPr>
        <b/>
        <sz val="22"/>
        <color theme="1"/>
        <rFont val="Arial"/>
        <family val="2"/>
      </rPr>
      <t xml:space="preserve"> - VALOR (R$)</t>
    </r>
  </si>
  <si>
    <r>
      <t xml:space="preserve">VT </t>
    </r>
    <r>
      <rPr>
        <b/>
        <sz val="22"/>
        <color rgb="FFFF0000"/>
        <rFont val="Arial"/>
        <family val="2"/>
      </rPr>
      <t>TIL</t>
    </r>
    <r>
      <rPr>
        <b/>
        <sz val="22"/>
        <color theme="1"/>
        <rFont val="Arial"/>
        <family val="2"/>
      </rPr>
      <t xml:space="preserve"> - UNIDADES</t>
    </r>
  </si>
  <si>
    <t>TIL + GL</t>
  </si>
  <si>
    <t>R$ 4,45 (TIL) + R$ 4,00 (GL)</t>
  </si>
  <si>
    <r>
      <t xml:space="preserve">VT </t>
    </r>
    <r>
      <rPr>
        <b/>
        <sz val="22"/>
        <color rgb="FFFF0000"/>
        <rFont val="Arial"/>
        <family val="2"/>
      </rPr>
      <t>GL</t>
    </r>
    <r>
      <rPr>
        <b/>
        <sz val="22"/>
        <color theme="1"/>
        <rFont val="Arial"/>
        <family val="2"/>
      </rPr>
      <t>- VALOR (R$)</t>
    </r>
  </si>
  <si>
    <r>
      <t xml:space="preserve">VT </t>
    </r>
    <r>
      <rPr>
        <b/>
        <sz val="22"/>
        <color rgb="FFFF0000"/>
        <rFont val="Arial"/>
        <family val="2"/>
      </rPr>
      <t>GL</t>
    </r>
    <r>
      <rPr>
        <b/>
        <sz val="22"/>
        <color theme="1"/>
        <rFont val="Arial"/>
        <family val="2"/>
      </rPr>
      <t xml:space="preserve"> - UNIDADES</t>
    </r>
  </si>
  <si>
    <r>
      <t xml:space="preserve">VT </t>
    </r>
    <r>
      <rPr>
        <b/>
        <sz val="22"/>
        <color rgb="FFFF0000"/>
        <rFont val="Arial"/>
        <family val="2"/>
      </rPr>
      <t xml:space="preserve">VIAÇÃO GARCIA </t>
    </r>
    <r>
      <rPr>
        <b/>
        <sz val="22"/>
        <color theme="1"/>
        <rFont val="Arial"/>
        <family val="2"/>
      </rPr>
      <t xml:space="preserve"> - UNIDADES</t>
    </r>
  </si>
  <si>
    <r>
      <t xml:space="preserve">VT </t>
    </r>
    <r>
      <rPr>
        <b/>
        <sz val="20"/>
        <color rgb="FFFF0000"/>
        <rFont val="Arial"/>
        <family val="2"/>
      </rPr>
      <t>VIAÇÃO GARCIA</t>
    </r>
    <r>
      <rPr>
        <b/>
        <sz val="20"/>
        <color theme="1"/>
        <rFont val="Arial"/>
        <family val="2"/>
      </rPr>
      <t xml:space="preserve"> - UNIDADES</t>
    </r>
  </si>
  <si>
    <t xml:space="preserve">ÚNICO </t>
  </si>
  <si>
    <r>
      <t xml:space="preserve">V </t>
    </r>
    <r>
      <rPr>
        <b/>
        <sz val="22"/>
        <color rgb="FFFF0000"/>
        <rFont val="Arial"/>
        <family val="2"/>
      </rPr>
      <t>GL</t>
    </r>
    <r>
      <rPr>
        <b/>
        <sz val="22"/>
        <color theme="1"/>
        <rFont val="Arial"/>
        <family val="2"/>
      </rPr>
      <t xml:space="preserve"> - VALOR (R$)</t>
    </r>
  </si>
  <si>
    <r>
      <t xml:space="preserve">VT </t>
    </r>
    <r>
      <rPr>
        <b/>
        <sz val="20"/>
        <color rgb="FFFF0000"/>
        <rFont val="Arial"/>
        <family val="2"/>
      </rPr>
      <t xml:space="preserve">DEPOSITO EM CONTA VYSA </t>
    </r>
    <r>
      <rPr>
        <b/>
        <sz val="20"/>
        <color theme="1"/>
        <rFont val="Arial"/>
        <family val="2"/>
      </rPr>
      <t>- VALOR (R$)</t>
    </r>
  </si>
  <si>
    <r>
      <t xml:space="preserve">VT </t>
    </r>
    <r>
      <rPr>
        <b/>
        <sz val="20"/>
        <color rgb="FFFF0000"/>
        <rFont val="Arial"/>
        <family val="2"/>
      </rPr>
      <t>DEPOSITO EM CONTA VYSA</t>
    </r>
    <r>
      <rPr>
        <b/>
        <sz val="20"/>
        <color theme="1"/>
        <rFont val="Arial"/>
        <family val="2"/>
      </rPr>
      <t xml:space="preserve"> - UNIDADES</t>
    </r>
  </si>
  <si>
    <t>DEPOSITO CONTA</t>
  </si>
  <si>
    <r>
      <t xml:space="preserve">VT </t>
    </r>
    <r>
      <rPr>
        <b/>
        <sz val="22"/>
        <color rgb="FFFF0000"/>
        <rFont val="Arial"/>
        <family val="2"/>
      </rPr>
      <t>DEPOSITO EM CONTA VYSA</t>
    </r>
    <r>
      <rPr>
        <b/>
        <sz val="22"/>
        <color theme="1"/>
        <rFont val="Arial"/>
        <family val="2"/>
      </rPr>
      <t xml:space="preserve"> - VALOR (R$)</t>
    </r>
  </si>
  <si>
    <r>
      <t xml:space="preserve">VT </t>
    </r>
    <r>
      <rPr>
        <b/>
        <sz val="22"/>
        <color rgb="FFFF0000"/>
        <rFont val="Arial"/>
        <family val="2"/>
      </rPr>
      <t xml:space="preserve">DEPOSITO EM CONTA VYSA </t>
    </r>
    <r>
      <rPr>
        <b/>
        <sz val="22"/>
        <color theme="1"/>
        <rFont val="Arial"/>
        <family val="2"/>
      </rPr>
      <t xml:space="preserve"> - UNIDADES</t>
    </r>
  </si>
  <si>
    <r>
      <t xml:space="preserve">VT </t>
    </r>
    <r>
      <rPr>
        <b/>
        <sz val="20"/>
        <color rgb="FFFF0000"/>
        <rFont val="Arial"/>
        <family val="2"/>
      </rPr>
      <t>DEPOSITO EM CONTA VYSA</t>
    </r>
    <r>
      <rPr>
        <b/>
        <sz val="20"/>
        <color theme="1"/>
        <rFont val="Arial"/>
        <family val="2"/>
      </rPr>
      <t xml:space="preserve"> - VALOR (R$)</t>
    </r>
  </si>
  <si>
    <r>
      <t xml:space="preserve">VT </t>
    </r>
    <r>
      <rPr>
        <b/>
        <sz val="20"/>
        <color rgb="FFFF0000"/>
        <rFont val="Arial"/>
        <family val="2"/>
      </rPr>
      <t xml:space="preserve">DEPOSITO EM CONTA VYSA  </t>
    </r>
    <r>
      <rPr>
        <b/>
        <sz val="20"/>
        <color theme="1"/>
        <rFont val="Arial"/>
        <family val="2"/>
      </rPr>
      <t xml:space="preserve"> - UNIDADES</t>
    </r>
  </si>
  <si>
    <r>
      <t xml:space="preserve">VT </t>
    </r>
    <r>
      <rPr>
        <b/>
        <sz val="22"/>
        <color rgb="FFFF0000"/>
        <rFont val="Arial"/>
        <family val="2"/>
      </rPr>
      <t xml:space="preserve">VIAÇÃO GARCIA </t>
    </r>
    <r>
      <rPr>
        <b/>
        <sz val="22"/>
        <color theme="1"/>
        <rFont val="Arial"/>
        <family val="2"/>
      </rPr>
      <t>- VALOR (R$)</t>
    </r>
  </si>
  <si>
    <r>
      <t xml:space="preserve">VT </t>
    </r>
    <r>
      <rPr>
        <b/>
        <sz val="22"/>
        <color rgb="FFFF0000"/>
        <rFont val="Arial"/>
        <family val="2"/>
      </rPr>
      <t>VIAÇÃO GARCIA</t>
    </r>
    <r>
      <rPr>
        <b/>
        <sz val="22"/>
        <color theme="1"/>
        <rFont val="Arial"/>
        <family val="2"/>
      </rPr>
      <t xml:space="preserve">  - UNIDADES</t>
    </r>
  </si>
  <si>
    <t>R$ 4,70 (GARCIA) + R$ 3,50 (CONTA)</t>
  </si>
  <si>
    <t>0806X</t>
  </si>
  <si>
    <t>CRISTIANO JOSE DOS SANTOS</t>
  </si>
  <si>
    <t>803</t>
  </si>
  <si>
    <t>JOSE ROBERTO DE OLIVEIRA</t>
  </si>
  <si>
    <t>R$ 4,00 (GL) + R$ 4,45 (TIL)</t>
  </si>
  <si>
    <t>BARBARA CRISTIANE KUNNEN</t>
  </si>
  <si>
    <t>ADMISSÃO</t>
  </si>
  <si>
    <t>02/02/2021</t>
  </si>
  <si>
    <t>29/07/2019</t>
  </si>
  <si>
    <t>16/12/2019</t>
  </si>
  <si>
    <t>16/03/2021</t>
  </si>
  <si>
    <t>26/11/2020</t>
  </si>
  <si>
    <t>01/02/2021</t>
  </si>
  <si>
    <t>NÃO RECEBE</t>
  </si>
  <si>
    <t>17/08/2021</t>
  </si>
  <si>
    <t>11/10/2021</t>
  </si>
  <si>
    <t>01/02/2022</t>
  </si>
  <si>
    <t>29/03/2022</t>
  </si>
  <si>
    <t>24/08/2021</t>
  </si>
  <si>
    <t>24/11/2021</t>
  </si>
  <si>
    <t>05/10/2021</t>
  </si>
  <si>
    <t>RE DOMINIO</t>
  </si>
  <si>
    <t>LOURDES APARECIDA DE ASSIS</t>
  </si>
  <si>
    <t>VITALINA SOLANGE MATOZO</t>
  </si>
  <si>
    <t>1834X</t>
  </si>
  <si>
    <t>WALDEMIR GIOCOMELLI</t>
  </si>
  <si>
    <t>KARIZA THATYANE JULIA DA SILVA PINTO ARAUJO</t>
  </si>
  <si>
    <t>EDSON DOS SANTOS DAVID</t>
  </si>
  <si>
    <t xml:space="preserve">ELEANDRA NAVARRO DA SILVA </t>
  </si>
  <si>
    <t>LUCIMARA BONIFACIO DE OLIVEIRA</t>
  </si>
  <si>
    <t xml:space="preserve">MARILI MAXIMO DOS SANTOS </t>
  </si>
  <si>
    <t xml:space="preserve">NICOLI CRISTINA DA SILVA ALVES </t>
  </si>
  <si>
    <t>CLINICARDIO</t>
  </si>
  <si>
    <t>WILLIAN DOS SANTOS DONIZETI</t>
  </si>
  <si>
    <t>ANGELICA SILVA PAIVA</t>
  </si>
  <si>
    <t xml:space="preserve">KELLY SANTOS BARBOSA DA SILVA </t>
  </si>
  <si>
    <t>DGX MATRIZ (510)</t>
  </si>
  <si>
    <t>ECOL (512)</t>
  </si>
  <si>
    <t>JOSE MARCELO DE OLIVEIRA</t>
  </si>
  <si>
    <t>MARCIO CANDIDO DE OLIVEIRA</t>
  </si>
  <si>
    <r>
      <t>HOFTALON (</t>
    </r>
    <r>
      <rPr>
        <b/>
        <sz val="20"/>
        <color theme="1"/>
        <rFont val="Arial"/>
        <family val="2"/>
      </rPr>
      <t>ECOL 512</t>
    </r>
    <r>
      <rPr>
        <sz val="20"/>
        <color theme="1"/>
        <rFont val="Arial"/>
        <family val="2"/>
      </rPr>
      <t>)</t>
    </r>
  </si>
  <si>
    <t>VALDENICE APARECIDO DA SILVA</t>
  </si>
  <si>
    <t>VALMIR DOS SANTOS</t>
  </si>
  <si>
    <r>
      <t xml:space="preserve">PLASTIFICIO SELMI </t>
    </r>
    <r>
      <rPr>
        <b/>
        <sz val="22"/>
        <color theme="1"/>
        <rFont val="Arial"/>
        <family val="2"/>
      </rPr>
      <t>ROLANDIA</t>
    </r>
    <r>
      <rPr>
        <sz val="22"/>
        <color theme="1"/>
        <rFont val="Arial"/>
        <family val="2"/>
      </rPr>
      <t xml:space="preserve"> (</t>
    </r>
    <r>
      <rPr>
        <b/>
        <sz val="22"/>
        <color theme="1"/>
        <rFont val="Arial"/>
        <family val="2"/>
      </rPr>
      <t>ECOL 512</t>
    </r>
    <r>
      <rPr>
        <sz val="22"/>
        <color theme="1"/>
        <rFont val="Arial"/>
        <family val="2"/>
      </rPr>
      <t>)</t>
    </r>
  </si>
  <si>
    <t>MARCIA GOUVEIA DA SILVA OLIVEIRA</t>
  </si>
  <si>
    <r>
      <t>ORTODONTIC (</t>
    </r>
    <r>
      <rPr>
        <b/>
        <sz val="20"/>
        <color theme="1"/>
        <rFont val="Arial"/>
        <family val="2"/>
      </rPr>
      <t>ECOL 512</t>
    </r>
    <r>
      <rPr>
        <sz val="20"/>
        <color theme="1"/>
        <rFont val="Arial"/>
        <family val="2"/>
      </rPr>
      <t>)</t>
    </r>
  </si>
  <si>
    <t>CELIA BALBINO MARCOLINO</t>
  </si>
  <si>
    <t>NEIDE APARECIDA DE FREITAS FIOCO</t>
  </si>
  <si>
    <r>
      <t>SERILON LONDRINA (</t>
    </r>
    <r>
      <rPr>
        <b/>
        <sz val="20"/>
        <color theme="1"/>
        <rFont val="Arial"/>
        <family val="2"/>
      </rPr>
      <t>ECOL 512</t>
    </r>
    <r>
      <rPr>
        <sz val="20"/>
        <color theme="1"/>
        <rFont val="Arial"/>
        <family val="2"/>
      </rPr>
      <t>)</t>
    </r>
  </si>
  <si>
    <t>NEUSA SANDEGA SATO</t>
  </si>
  <si>
    <t>ELIANE ALVES LEAL</t>
  </si>
  <si>
    <t>ADENILVA ROSA AUGUSTO</t>
  </si>
  <si>
    <r>
      <t>DAVITA ROLANDIA (</t>
    </r>
    <r>
      <rPr>
        <b/>
        <sz val="20"/>
        <color theme="1"/>
        <rFont val="Arial"/>
        <family val="2"/>
      </rPr>
      <t>GALTAMO 513</t>
    </r>
    <r>
      <rPr>
        <sz val="20"/>
        <color theme="1"/>
        <rFont val="Arial"/>
        <family val="2"/>
      </rPr>
      <t>)</t>
    </r>
  </si>
  <si>
    <t xml:space="preserve">BEATRIZ GOMES BRITO </t>
  </si>
  <si>
    <t>BRUNA NADINE DE ANDRADE</t>
  </si>
  <si>
    <t xml:space="preserve">CLAUDIO AMARO PEREIRA </t>
  </si>
  <si>
    <t>DHANIELLY CRISTHINE LIMA MACIEL</t>
  </si>
  <si>
    <t>FABIANA APARECIDA DA CONCEICAO</t>
  </si>
  <si>
    <t xml:space="preserve">IVONE DE SOUZA SANTOS </t>
  </si>
  <si>
    <t>JOAQUIM FRANCISCO DE OLIVEIRA JUNIOR</t>
  </si>
  <si>
    <t>SUPERVISOR DE CURITIBA</t>
  </si>
  <si>
    <t xml:space="preserve">LEILA CRISTINA GALVAO VALDIVIA PEREIRA </t>
  </si>
  <si>
    <t xml:space="preserve">MARA LUCIA PEREIRA DA SILVA </t>
  </si>
  <si>
    <t xml:space="preserve">MONICA BATISTA DOS SANTOS </t>
  </si>
  <si>
    <t>MONICA DE SOUZA</t>
  </si>
  <si>
    <t>NICOLE TRAJANO BELTRAMO</t>
  </si>
  <si>
    <t>ROGERIO MARCASSA</t>
  </si>
  <si>
    <t>SANDRA DO VALE SANTOS</t>
  </si>
  <si>
    <t xml:space="preserve">VANESIA MENDES </t>
  </si>
  <si>
    <t>ZILDA APARECIDA DA SILVA CHAVES</t>
  </si>
  <si>
    <t xml:space="preserve">TALITA GABRIELA DA SILVA OLIVEIRA </t>
  </si>
  <si>
    <t>VERONICA FLAUSINO DA SILVA</t>
  </si>
  <si>
    <t>RAFAEL SATURNINO DOS SANTOS</t>
  </si>
  <si>
    <t>DECORADOS</t>
  </si>
  <si>
    <t>ESCRITORIO</t>
  </si>
  <si>
    <t>CRISTIANE NERIS FELIX</t>
  </si>
  <si>
    <t>MULTILOG URUGUAIANA (DGX MATRIZ 510)</t>
  </si>
  <si>
    <r>
      <t>PARANÁ PREV (</t>
    </r>
    <r>
      <rPr>
        <b/>
        <sz val="20"/>
        <color theme="1"/>
        <rFont val="Arial"/>
        <family val="2"/>
      </rPr>
      <t>DGX</t>
    </r>
    <r>
      <rPr>
        <sz val="20"/>
        <color theme="1"/>
        <rFont val="Arial"/>
        <family val="2"/>
      </rPr>
      <t xml:space="preserve"> </t>
    </r>
    <r>
      <rPr>
        <b/>
        <sz val="20"/>
        <color theme="1"/>
        <rFont val="Arial"/>
        <family val="2"/>
      </rPr>
      <t>MATRIZ 510</t>
    </r>
    <r>
      <rPr>
        <sz val="20"/>
        <color theme="1"/>
        <rFont val="Arial"/>
        <family val="2"/>
      </rPr>
      <t>)</t>
    </r>
  </si>
  <si>
    <t>AGU (DGX MATRIZ 510)</t>
  </si>
  <si>
    <r>
      <t>CTD COMPANHIA E TECNOLOGIA (</t>
    </r>
    <r>
      <rPr>
        <b/>
        <sz val="20"/>
        <color theme="1"/>
        <rFont val="Arial"/>
        <family val="2"/>
      </rPr>
      <t>DGX</t>
    </r>
    <r>
      <rPr>
        <sz val="20"/>
        <color theme="1"/>
        <rFont val="Arial"/>
        <family val="2"/>
      </rPr>
      <t xml:space="preserve"> </t>
    </r>
    <r>
      <rPr>
        <b/>
        <sz val="20"/>
        <color theme="1"/>
        <rFont val="Arial"/>
        <family val="2"/>
      </rPr>
      <t>MATRIZ 510</t>
    </r>
    <r>
      <rPr>
        <sz val="20"/>
        <color theme="1"/>
        <rFont val="Arial"/>
        <family val="2"/>
      </rPr>
      <t>)</t>
    </r>
  </si>
  <si>
    <t>JAIME ELIAS GONCALVES</t>
  </si>
  <si>
    <r>
      <t>IMCOPA ARAUCARIA (</t>
    </r>
    <r>
      <rPr>
        <b/>
        <sz val="20"/>
        <color theme="1"/>
        <rFont val="Arial"/>
        <family val="2"/>
      </rPr>
      <t>ECOL 512</t>
    </r>
    <r>
      <rPr>
        <sz val="20"/>
        <color theme="1"/>
        <rFont val="Arial"/>
        <family val="2"/>
      </rPr>
      <t>)</t>
    </r>
  </si>
  <si>
    <t>JOSE REINALDO SILVA</t>
  </si>
  <si>
    <t>LUCIA HELENA DE JESUS</t>
  </si>
  <si>
    <r>
      <t>IMCOPA CAMBÉ (</t>
    </r>
    <r>
      <rPr>
        <b/>
        <sz val="20"/>
        <color theme="1"/>
        <rFont val="Arial"/>
        <family val="2"/>
      </rPr>
      <t>ECOL 512</t>
    </r>
    <r>
      <rPr>
        <sz val="20"/>
        <color theme="1"/>
        <rFont val="Arial"/>
        <family val="2"/>
      </rPr>
      <t>)</t>
    </r>
  </si>
  <si>
    <r>
      <t>IMCOPA ARAUCARIA (</t>
    </r>
    <r>
      <rPr>
        <b/>
        <sz val="20"/>
        <color theme="1"/>
        <rFont val="Arial"/>
        <family val="2"/>
      </rPr>
      <t>ECO BRASIL 511</t>
    </r>
    <r>
      <rPr>
        <sz val="20"/>
        <color theme="1"/>
        <rFont val="Arial"/>
        <family val="2"/>
      </rPr>
      <t>)</t>
    </r>
  </si>
  <si>
    <r>
      <t>BELAGRICOLA                (</t>
    </r>
    <r>
      <rPr>
        <b/>
        <sz val="20"/>
        <color theme="1"/>
        <rFont val="Arial"/>
        <family val="2"/>
      </rPr>
      <t>ECO BRASIL 511</t>
    </r>
    <r>
      <rPr>
        <sz val="20"/>
        <color theme="1"/>
        <rFont val="Arial"/>
        <family val="2"/>
      </rPr>
      <t>)</t>
    </r>
  </si>
  <si>
    <r>
      <rPr>
        <sz val="20"/>
        <color theme="1"/>
        <rFont val="Arial"/>
        <family val="2"/>
      </rPr>
      <t>YERBALATINA</t>
    </r>
    <r>
      <rPr>
        <b/>
        <sz val="20"/>
        <color theme="1"/>
        <rFont val="Arial"/>
        <family val="2"/>
      </rPr>
      <t xml:space="preserve">            (ECO BRASIL 511)</t>
    </r>
  </si>
  <si>
    <t>LUCINEIA BARRETO</t>
  </si>
  <si>
    <r>
      <t>RODOVIA CATARATAS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</si>
  <si>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>CONDOMINIO LOG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</si>
  <si>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>DAVITA ARAPONGAS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</si>
  <si>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t>ALCIDIA MARIA DE SOUSA</t>
  </si>
  <si>
    <r>
      <t>ITAMARATY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</si>
  <si>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t>MARIA LETICIA DA SILVA</t>
  </si>
  <si>
    <t>EDMAR MEDEIROS DE MELO</t>
  </si>
  <si>
    <t>MARLEY VICENTE</t>
  </si>
  <si>
    <t xml:space="preserve">VALDENIA AUGUSTO DE BRITO </t>
  </si>
  <si>
    <r>
      <t>ORTODONTIC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</si>
  <si>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 xml:space="preserve">PLASTIFICIO SELMI </t>
    </r>
    <r>
      <rPr>
        <b/>
        <sz val="22"/>
        <color theme="1"/>
        <rFont val="Arial"/>
        <family val="2"/>
      </rPr>
      <t>ROLANDIA</t>
    </r>
    <r>
      <rPr>
        <sz val="22"/>
        <color theme="1"/>
        <rFont val="Arial"/>
        <family val="2"/>
      </rPr>
      <t xml:space="preserve"> (</t>
    </r>
    <r>
      <rPr>
        <b/>
        <sz val="22"/>
        <color theme="1"/>
        <rFont val="Arial"/>
        <family val="2"/>
      </rPr>
      <t>DGX FILIAL 516</t>
    </r>
    <r>
      <rPr>
        <sz val="22"/>
        <color theme="1"/>
        <rFont val="Arial"/>
        <family val="2"/>
      </rPr>
      <t>)</t>
    </r>
  </si>
  <si>
    <t>OSVALDO FERMINO</t>
  </si>
  <si>
    <r>
      <t>IMCOPA CAMBÉ (</t>
    </r>
    <r>
      <rPr>
        <b/>
        <sz val="20"/>
        <color theme="1"/>
        <rFont val="Arial"/>
        <family val="2"/>
      </rPr>
      <t>GALTAMO 513</t>
    </r>
    <r>
      <rPr>
        <sz val="20"/>
        <color theme="1"/>
        <rFont val="Arial"/>
        <family val="2"/>
      </rPr>
      <t>)</t>
    </r>
  </si>
  <si>
    <r>
      <t>IMCOPA CAMBÉ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</si>
  <si>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>MULTILOG URUGUAIANA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</si>
  <si>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>SERILON LONDRINA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</si>
  <si>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>DAVITA ROLANDIA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</si>
  <si>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>CAMARA DE URUGUAIANA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</si>
  <si>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>HOFTALON                 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</si>
  <si>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t>MARIA REGILANIA DA SILVA</t>
  </si>
  <si>
    <r>
      <t>INSTITUTO DO RIM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</si>
  <si>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>BANCO DAYCIVAL_ JUIZ DE FORA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</si>
  <si>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>FUNDAÇÃO FOZ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</si>
  <si>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>PARANÁ PREV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</si>
  <si>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>MULTIPLIQUE                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</si>
  <si>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>RONDOPAR LONDRINA             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</si>
  <si>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>BOULEVERD LONDRINA                        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</si>
  <si>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>IMCOPA ARAUCARIA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</si>
  <si>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>BANCO DAYCIVAL_ PORTO ALEGRE                     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</si>
  <si>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>VANGUARD                      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</si>
  <si>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>COND. PRICE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</si>
  <si>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>ELO COMPONENTES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</si>
  <si>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>COND. RES. CARAGUA (</t>
    </r>
    <r>
      <rPr>
        <b/>
        <sz val="20"/>
        <color theme="1"/>
        <rFont val="Arial"/>
        <family val="2"/>
      </rPr>
      <t>DXG FILIAL 516</t>
    </r>
    <r>
      <rPr>
        <sz val="20"/>
        <color theme="1"/>
        <rFont val="Arial"/>
        <family val="2"/>
      </rPr>
      <t>)</t>
    </r>
  </si>
  <si>
    <r>
      <t>INDREL                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</si>
  <si>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>CENTRO DE APOIO E REALIBITAÇÃO LDNA                 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</si>
  <si>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>ALPHASONIC            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</si>
  <si>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>MPF                                  (</t>
    </r>
    <r>
      <rPr>
        <b/>
        <sz val="22"/>
        <color theme="1"/>
        <rFont val="Arial"/>
        <family val="2"/>
      </rPr>
      <t>DGX FILIAL 516</t>
    </r>
    <r>
      <rPr>
        <sz val="22"/>
        <color theme="1"/>
        <rFont val="Arial"/>
        <family val="2"/>
      </rPr>
      <t>)</t>
    </r>
  </si>
  <si>
    <r>
      <t>AGU                         (</t>
    </r>
    <r>
      <rPr>
        <b/>
        <sz val="24"/>
        <color theme="1"/>
        <rFont val="Arial"/>
        <family val="2"/>
      </rPr>
      <t>DGX FILIAL 516</t>
    </r>
    <r>
      <rPr>
        <sz val="24"/>
        <color theme="1"/>
        <rFont val="Arial"/>
        <family val="2"/>
      </rPr>
      <t>)</t>
    </r>
  </si>
  <si>
    <r>
      <t>IFTRS                              (</t>
    </r>
    <r>
      <rPr>
        <b/>
        <sz val="22"/>
        <color theme="1"/>
        <rFont val="Arial"/>
        <family val="2"/>
      </rPr>
      <t>DGX FILIAL 516</t>
    </r>
    <r>
      <rPr>
        <sz val="22"/>
        <color theme="1"/>
        <rFont val="Arial"/>
        <family val="2"/>
      </rPr>
      <t>)</t>
    </r>
  </si>
  <si>
    <t>IFTRS                              (DGX FILIAL 516)</t>
  </si>
  <si>
    <t xml:space="preserve">MEDIANEIRA MEDEIROS SEVERO </t>
  </si>
  <si>
    <t xml:space="preserve">COLABORADOR (A) </t>
  </si>
  <si>
    <r>
      <t>MRV LONDRINA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</si>
  <si>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t>VA R$ 250,00 (FIXO) + FOLHA</t>
  </si>
  <si>
    <r>
      <t>VOLANTE (</t>
    </r>
    <r>
      <rPr>
        <b/>
        <sz val="22"/>
        <color theme="1"/>
        <rFont val="Arial"/>
        <family val="2"/>
      </rPr>
      <t>GALTAMO 513</t>
    </r>
    <r>
      <rPr>
        <sz val="22"/>
        <color theme="1"/>
        <rFont val="Arial"/>
        <family val="2"/>
      </rPr>
      <t>)</t>
    </r>
  </si>
  <si>
    <r>
      <t>VOLANTE             (</t>
    </r>
    <r>
      <rPr>
        <b/>
        <sz val="22"/>
        <color theme="1"/>
        <rFont val="Arial"/>
        <family val="2"/>
      </rPr>
      <t>DGX FILIAL 516</t>
    </r>
    <r>
      <rPr>
        <sz val="22"/>
        <color theme="1"/>
        <rFont val="Arial"/>
        <family val="2"/>
      </rPr>
      <t>)</t>
    </r>
  </si>
  <si>
    <r>
      <t>VOLANTE               (</t>
    </r>
    <r>
      <rPr>
        <b/>
        <sz val="22"/>
        <color theme="1"/>
        <rFont val="Arial"/>
        <family val="2"/>
      </rPr>
      <t>DGX</t>
    </r>
    <r>
      <rPr>
        <sz val="22"/>
        <color theme="1"/>
        <rFont val="Arial"/>
        <family val="2"/>
      </rPr>
      <t xml:space="preserve"> </t>
    </r>
    <r>
      <rPr>
        <b/>
        <sz val="22"/>
        <color theme="1"/>
        <rFont val="Arial"/>
        <family val="2"/>
      </rPr>
      <t>MATRIZ 510</t>
    </r>
    <r>
      <rPr>
        <sz val="22"/>
        <color theme="1"/>
        <rFont val="Arial"/>
        <family val="2"/>
      </rPr>
      <t>)</t>
    </r>
  </si>
  <si>
    <r>
      <t>MATRIZ (</t>
    </r>
    <r>
      <rPr>
        <b/>
        <sz val="22"/>
        <color theme="1"/>
        <rFont val="Arial"/>
        <family val="2"/>
      </rPr>
      <t>GALTAMO 513</t>
    </r>
    <r>
      <rPr>
        <sz val="22"/>
        <color theme="1"/>
        <rFont val="Arial"/>
        <family val="2"/>
      </rPr>
      <t>)</t>
    </r>
  </si>
  <si>
    <r>
      <t>MATRIZ (</t>
    </r>
    <r>
      <rPr>
        <b/>
        <sz val="22"/>
        <color theme="1"/>
        <rFont val="Arial"/>
        <family val="2"/>
      </rPr>
      <t>PRODEK 517</t>
    </r>
    <r>
      <rPr>
        <sz val="22"/>
        <color theme="1"/>
        <rFont val="Arial"/>
        <family val="2"/>
      </rPr>
      <t>)</t>
    </r>
  </si>
  <si>
    <r>
      <t>MATRIZ             (</t>
    </r>
    <r>
      <rPr>
        <b/>
        <sz val="22"/>
        <color theme="1"/>
        <rFont val="Arial"/>
        <family val="2"/>
      </rPr>
      <t>DGX FILIAL 516</t>
    </r>
    <r>
      <rPr>
        <sz val="22"/>
        <color theme="1"/>
        <rFont val="Arial"/>
        <family val="2"/>
      </rPr>
      <t>)</t>
    </r>
  </si>
  <si>
    <r>
      <t>ADM DO BRASIL (</t>
    </r>
    <r>
      <rPr>
        <b/>
        <sz val="22"/>
        <color theme="1"/>
        <rFont val="Arial"/>
        <family val="2"/>
      </rPr>
      <t>ECO BRASIL 511</t>
    </r>
    <r>
      <rPr>
        <sz val="22"/>
        <color theme="1"/>
        <rFont val="Arial"/>
        <family val="2"/>
      </rPr>
      <t>)</t>
    </r>
  </si>
  <si>
    <r>
      <t xml:space="preserve">Seg à Sex R$ 20,08 + </t>
    </r>
    <r>
      <rPr>
        <b/>
        <sz val="22"/>
        <color rgb="FF0070C0"/>
        <rFont val="Arial"/>
        <family val="2"/>
      </rPr>
      <t>Sáb R$ 12,56</t>
    </r>
  </si>
  <si>
    <r>
      <t>MULTILOG FOZ (</t>
    </r>
    <r>
      <rPr>
        <b/>
        <sz val="22"/>
        <color theme="1"/>
        <rFont val="Arial"/>
        <family val="2"/>
      </rPr>
      <t>DGX FILIAL 516</t>
    </r>
    <r>
      <rPr>
        <sz val="22"/>
        <color theme="1"/>
        <rFont val="Arial"/>
        <family val="2"/>
      </rPr>
      <t>)</t>
    </r>
  </si>
  <si>
    <r>
      <t>MEIO OFICIAL</t>
    </r>
    <r>
      <rPr>
        <b/>
        <sz val="22"/>
        <color rgb="FF0070C0"/>
        <rFont val="Arial"/>
        <family val="2"/>
      </rPr>
      <t xml:space="preserve"> R$ 432,00</t>
    </r>
  </si>
  <si>
    <r>
      <rPr>
        <sz val="22"/>
        <color theme="1"/>
        <rFont val="Arial"/>
        <family val="2"/>
      </rPr>
      <t>LUFT</t>
    </r>
    <r>
      <rPr>
        <b/>
        <sz val="22"/>
        <color theme="1"/>
        <rFont val="Arial"/>
        <family val="2"/>
      </rPr>
      <t xml:space="preserve"> CURITIBA (DGX FILIAL 516)</t>
    </r>
  </si>
  <si>
    <r>
      <rPr>
        <b/>
        <sz val="22"/>
        <color rgb="FFFF0000"/>
        <rFont val="Arial"/>
        <family val="2"/>
      </rPr>
      <t>VA</t>
    </r>
    <r>
      <rPr>
        <b/>
        <sz val="22"/>
        <color theme="1"/>
        <rFont val="Arial"/>
        <family val="2"/>
      </rPr>
      <t>: VALOR ORIGINAL DO BENEFICIOS (CCT)</t>
    </r>
  </si>
  <si>
    <r>
      <rPr>
        <b/>
        <sz val="22"/>
        <color rgb="FFFF0000"/>
        <rFont val="Arial"/>
        <family val="2"/>
      </rPr>
      <t>VT:</t>
    </r>
    <r>
      <rPr>
        <b/>
        <sz val="22"/>
        <color theme="1"/>
        <rFont val="Arial"/>
        <family val="2"/>
      </rPr>
      <t xml:space="preserve"> OPERADORA UTILIZADA</t>
    </r>
  </si>
  <si>
    <t xml:space="preserve">DEIXAR FIXO NO CARTÃO 100,00+BENEFICIO DE VA) </t>
  </si>
  <si>
    <t>SEG A SÁB</t>
  </si>
  <si>
    <t>MARIANA DOS ANJOS VIEIRA</t>
  </si>
  <si>
    <t>MARIA ROSA VIEIRA</t>
  </si>
  <si>
    <t xml:space="preserve">NÃO USA </t>
  </si>
  <si>
    <t>GERSON SEVERINO GONCALVES</t>
  </si>
  <si>
    <t>ALEX LUIZ DE CAMPOS</t>
  </si>
  <si>
    <t>547X</t>
  </si>
  <si>
    <t>70G</t>
  </si>
  <si>
    <t>548X</t>
  </si>
  <si>
    <t>2207X</t>
  </si>
  <si>
    <t>167ECBR</t>
  </si>
  <si>
    <t>543X</t>
  </si>
  <si>
    <r>
      <t xml:space="preserve">VT </t>
    </r>
    <r>
      <rPr>
        <b/>
        <sz val="20"/>
        <color rgb="FFFF0000"/>
        <rFont val="Arial"/>
        <family val="2"/>
      </rPr>
      <t>TUA</t>
    </r>
    <r>
      <rPr>
        <b/>
        <sz val="20"/>
        <color theme="1"/>
        <rFont val="Arial"/>
        <family val="2"/>
      </rPr>
      <t xml:space="preserve"> - UNIDADES</t>
    </r>
  </si>
  <si>
    <r>
      <t xml:space="preserve">V </t>
    </r>
    <r>
      <rPr>
        <b/>
        <sz val="20"/>
        <color rgb="FFFF0000"/>
        <rFont val="Arial"/>
        <family val="2"/>
      </rPr>
      <t>TUA</t>
    </r>
    <r>
      <rPr>
        <b/>
        <sz val="20"/>
        <color theme="1"/>
        <rFont val="Arial"/>
        <family val="2"/>
      </rPr>
      <t xml:space="preserve"> - VALOR (R$)</t>
    </r>
  </si>
  <si>
    <t>UMUARAMA</t>
  </si>
  <si>
    <t>SEG À SEX</t>
  </si>
  <si>
    <t>INTERMITENTE</t>
  </si>
  <si>
    <t>NÃO RECEBE VA</t>
  </si>
  <si>
    <r>
      <t>CLAUDEMIR PEREIRA DE SOUZA (</t>
    </r>
    <r>
      <rPr>
        <b/>
        <sz val="22"/>
        <rFont val="Arial"/>
        <family val="2"/>
      </rPr>
      <t>ENCARREGADO</t>
    </r>
    <r>
      <rPr>
        <sz val="22"/>
        <rFont val="Arial"/>
        <family val="2"/>
      </rPr>
      <t>)</t>
    </r>
  </si>
  <si>
    <t>VA R$ 500,85 COMBINADO</t>
  </si>
  <si>
    <r>
      <t>ITAMARATY (</t>
    </r>
    <r>
      <rPr>
        <b/>
        <sz val="20"/>
        <color theme="1"/>
        <rFont val="Arial"/>
        <family val="2"/>
      </rPr>
      <t xml:space="preserve">ECOL 512 </t>
    </r>
    <r>
      <rPr>
        <sz val="20"/>
        <color theme="1"/>
        <rFont val="Arial"/>
        <family val="2"/>
      </rPr>
      <t>)</t>
    </r>
  </si>
  <si>
    <r>
      <t>CLAYTON CONTE (</t>
    </r>
    <r>
      <rPr>
        <b/>
        <sz val="22"/>
        <rFont val="Arial"/>
        <family val="2"/>
      </rPr>
      <t>ENCARREGADO</t>
    </r>
    <r>
      <rPr>
        <sz val="22"/>
        <rFont val="Arial"/>
        <family val="2"/>
      </rPr>
      <t>)</t>
    </r>
  </si>
  <si>
    <t xml:space="preserve">INICIO 05/04/2022. </t>
  </si>
  <si>
    <t>12X36</t>
  </si>
  <si>
    <t>3X NA SEMANA</t>
  </si>
  <si>
    <t>RODOVIA CATARATAS (DGX FILIAL 516)</t>
  </si>
  <si>
    <t>GRÁVIDA</t>
  </si>
  <si>
    <t xml:space="preserve">INTERMITENTE </t>
  </si>
  <si>
    <r>
      <t>MARCIA REGINA DOMINGOS (</t>
    </r>
    <r>
      <rPr>
        <b/>
        <i/>
        <sz val="22"/>
        <rFont val="Arial"/>
        <family val="2"/>
      </rPr>
      <t>VT CARTÃO: MARCIA REGINA DOMINGUES DOS SANTOS</t>
    </r>
    <r>
      <rPr>
        <sz val="22"/>
        <rFont val="Arial"/>
        <family val="2"/>
      </rPr>
      <t>)</t>
    </r>
  </si>
  <si>
    <t xml:space="preserve">WELINTON PINHEIRO DA COSTA              </t>
  </si>
  <si>
    <r>
      <rPr>
        <b/>
        <sz val="22"/>
        <color rgb="FFFF0000"/>
        <rFont val="Arial"/>
        <family val="2"/>
      </rPr>
      <t>NÃO RECEBE</t>
    </r>
    <r>
      <rPr>
        <b/>
        <sz val="22"/>
        <color theme="1"/>
        <rFont val="Arial"/>
        <family val="2"/>
      </rPr>
      <t xml:space="preserve"> VA </t>
    </r>
  </si>
  <si>
    <t>MARIA LUCAS DA SILVA</t>
  </si>
  <si>
    <t>1908G</t>
  </si>
  <si>
    <t>CAMILA FARIA RIBEIRO</t>
  </si>
  <si>
    <t>TRANSFERIDA PARA PLAENGE</t>
  </si>
  <si>
    <r>
      <t>MAYK MOREIRA DE OLIVEIRA (</t>
    </r>
    <r>
      <rPr>
        <b/>
        <i/>
        <sz val="22"/>
        <rFont val="Arial"/>
        <family val="2"/>
      </rPr>
      <t>CARTÃO VT: MAIK MOREIRA DE OLIVEIRA</t>
    </r>
    <r>
      <rPr>
        <sz val="22"/>
        <rFont val="Arial"/>
        <family val="2"/>
      </rPr>
      <t>)</t>
    </r>
  </si>
  <si>
    <t>ESTÁ ALOCADA NO SISTEMA: S2RJ ACAD GINAS -LONDRINA</t>
  </si>
  <si>
    <r>
      <t>MARIA APARECIDA SANTOS BUENO (</t>
    </r>
    <r>
      <rPr>
        <b/>
        <i/>
        <sz val="22"/>
        <color theme="0"/>
        <rFont val="Arial"/>
        <family val="2"/>
      </rPr>
      <t>CARTÃO VT: MARIA APARECIDA ARAUJO SANTOS</t>
    </r>
    <r>
      <rPr>
        <b/>
        <sz val="22"/>
        <color theme="0"/>
        <rFont val="Arial"/>
        <family val="2"/>
      </rPr>
      <t xml:space="preserve"> )</t>
    </r>
  </si>
  <si>
    <t>HOFTALON                  (DGX FILIAL 516)</t>
  </si>
  <si>
    <t>IVANI MEDIANEIRA ANDRADES DE FREITAS</t>
  </si>
  <si>
    <t>JONATHAN SOARES SILVA</t>
  </si>
  <si>
    <t>ANDREIA CACERES FAGUNDES</t>
  </si>
  <si>
    <t>2209X</t>
  </si>
  <si>
    <t>0302X</t>
  </si>
  <si>
    <t>0104X</t>
  </si>
  <si>
    <t>GEISIANI DE OLIVEIRA</t>
  </si>
  <si>
    <t>26/04/2022</t>
  </si>
  <si>
    <t>542X</t>
  </si>
  <si>
    <t>CANCELOU VT 05/2022</t>
  </si>
  <si>
    <r>
      <t>HAMILTON DE JESUS DOS SANTOS (</t>
    </r>
    <r>
      <rPr>
        <b/>
        <sz val="22"/>
        <rFont val="Arial"/>
        <family val="2"/>
      </rPr>
      <t>ENCARREGADO</t>
    </r>
    <r>
      <rPr>
        <sz val="22"/>
        <rFont val="Arial"/>
        <family val="2"/>
      </rPr>
      <t>)</t>
    </r>
  </si>
  <si>
    <t>DAVITA LONDRINA (DGX FILIAL 516)</t>
  </si>
  <si>
    <t>ESTÁ GRÁVIDA</t>
  </si>
  <si>
    <r>
      <t>LONDRI PARANA_APLHASONIC SANTA CASA                         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 xml:space="preserve">) </t>
    </r>
  </si>
  <si>
    <t>AFASTADA, E-MAIL TALITA 13/04</t>
  </si>
  <si>
    <t>DIA</t>
  </si>
  <si>
    <t>NÃO TEM</t>
  </si>
  <si>
    <t>1 - TODOS</t>
  </si>
  <si>
    <t>JOINVILE</t>
  </si>
  <si>
    <r>
      <t>CLEIDE MARA MARTINS RIBEIRO (</t>
    </r>
    <r>
      <rPr>
        <b/>
        <sz val="22"/>
        <rFont val="Arial"/>
        <family val="2"/>
      </rPr>
      <t>ENCARREGADA</t>
    </r>
    <r>
      <rPr>
        <sz val="22"/>
        <rFont val="Arial"/>
        <family val="2"/>
      </rPr>
      <t>)</t>
    </r>
  </si>
  <si>
    <r>
      <t>CENTRO DE CUSTO                    (</t>
    </r>
    <r>
      <rPr>
        <b/>
        <sz val="22"/>
        <color rgb="FFFF0000"/>
        <rFont val="Arial"/>
        <family val="2"/>
      </rPr>
      <t>CIDADE: JOAÇABA</t>
    </r>
    <r>
      <rPr>
        <b/>
        <sz val="22"/>
        <color theme="1"/>
        <rFont val="Arial"/>
        <family val="2"/>
      </rPr>
      <t>)</t>
    </r>
  </si>
  <si>
    <t>ESTADO</t>
  </si>
  <si>
    <t>PR</t>
  </si>
  <si>
    <t>RS</t>
  </si>
  <si>
    <t>SC</t>
  </si>
  <si>
    <t xml:space="preserve">LONDRINA </t>
  </si>
  <si>
    <t xml:space="preserve">CURITIBA </t>
  </si>
  <si>
    <t xml:space="preserve">PORTO ALEGRE </t>
  </si>
  <si>
    <t xml:space="preserve">JOINVILE </t>
  </si>
  <si>
    <t xml:space="preserve">FLORIANOPOLIS </t>
  </si>
  <si>
    <t xml:space="preserve">JOAÇABA </t>
  </si>
  <si>
    <t>INTERMITENTE _ FOLHA</t>
  </si>
  <si>
    <t>SEG/QUA/SEX (FOLHA)</t>
  </si>
  <si>
    <r>
      <t>SEG À SEX (</t>
    </r>
    <r>
      <rPr>
        <b/>
        <sz val="20"/>
        <color theme="1"/>
        <rFont val="Arial"/>
        <family val="2"/>
      </rPr>
      <t>FOLHA</t>
    </r>
    <r>
      <rPr>
        <sz val="20"/>
        <color theme="1"/>
        <rFont val="Arial"/>
        <family val="2"/>
      </rPr>
      <t>)</t>
    </r>
  </si>
  <si>
    <t>CAMBÉ</t>
  </si>
  <si>
    <t>ARAPONGAS</t>
  </si>
  <si>
    <t>APUCARANA</t>
  </si>
  <si>
    <t>IRATI</t>
  </si>
  <si>
    <t>ROLANDIA</t>
  </si>
  <si>
    <t>URUGUAIANA</t>
  </si>
  <si>
    <r>
      <t>IANE MENDES (</t>
    </r>
    <r>
      <rPr>
        <b/>
        <sz val="22"/>
        <rFont val="Arial"/>
        <family val="2"/>
      </rPr>
      <t>ENCARREGADA</t>
    </r>
    <r>
      <rPr>
        <sz val="22"/>
        <rFont val="Arial"/>
        <family val="2"/>
      </rPr>
      <t>)</t>
    </r>
  </si>
  <si>
    <t>ARAUCARIA</t>
  </si>
  <si>
    <t>ERA DA ECOL</t>
  </si>
  <si>
    <r>
      <t>SIMBIOSE ROLANDIA (</t>
    </r>
    <r>
      <rPr>
        <b/>
        <sz val="20"/>
        <color theme="1"/>
        <rFont val="Arial"/>
        <family val="2"/>
      </rPr>
      <t>DGX 516</t>
    </r>
    <r>
      <rPr>
        <sz val="20"/>
        <color theme="1"/>
        <rFont val="Arial"/>
        <family val="2"/>
      </rPr>
      <t>)</t>
    </r>
  </si>
  <si>
    <t>A</t>
  </si>
  <si>
    <r>
      <rPr>
        <b/>
        <sz val="22"/>
        <color rgb="FFFF0000"/>
        <rFont val="Arial"/>
        <family val="2"/>
      </rPr>
      <t>NÃO RECEBE</t>
    </r>
    <r>
      <rPr>
        <b/>
        <sz val="22"/>
        <color theme="1"/>
        <rFont val="Arial"/>
        <family val="2"/>
      </rPr>
      <t xml:space="preserve"> VA.                          INTERMITENTE</t>
    </r>
  </si>
  <si>
    <r>
      <rPr>
        <b/>
        <sz val="22"/>
        <color rgb="FFFF0000"/>
        <rFont val="Arial"/>
        <family val="2"/>
      </rPr>
      <t>NÃO RECEBE</t>
    </r>
    <r>
      <rPr>
        <b/>
        <sz val="22"/>
        <color theme="1"/>
        <rFont val="Arial"/>
        <family val="2"/>
      </rPr>
      <t xml:space="preserve"> VA                           INTERMITENTE</t>
    </r>
  </si>
  <si>
    <t>MEIO OFICIAL (VA DIFERENTE)                          INTERMITENTE</t>
  </si>
  <si>
    <r>
      <rPr>
        <b/>
        <sz val="22"/>
        <color rgb="FF002060"/>
        <rFont val="Arial"/>
        <family val="2"/>
      </rPr>
      <t xml:space="preserve">MEIO OFICIAL </t>
    </r>
    <r>
      <rPr>
        <b/>
        <sz val="22"/>
        <color theme="1"/>
        <rFont val="Arial"/>
        <family val="2"/>
      </rPr>
      <t>_ VA: 06/2021 aumentou para R$ 432,00                                          INTERMITENTE</t>
    </r>
  </si>
  <si>
    <t>INCLUSÃO VT MAIO/2022</t>
  </si>
  <si>
    <t>MEIO OFICIAL                              INTERMITENTE      INCLUSÃO VT</t>
  </si>
  <si>
    <t>VA ALTERADO A PARTIR DE ABRIL/2022</t>
  </si>
  <si>
    <t>INTERMITENTE (fixo)</t>
  </si>
  <si>
    <t>VT CANCELADO MAIO/2022</t>
  </si>
  <si>
    <t>MEIO OFICIAL (VA DIFERENTE)                    VT CANCELADO MAIO/2022      INTERMITENTE</t>
  </si>
  <si>
    <r>
      <t xml:space="preserve">VT </t>
    </r>
    <r>
      <rPr>
        <b/>
        <sz val="22"/>
        <color rgb="FFFF0000"/>
        <rFont val="Arial"/>
        <family val="2"/>
      </rPr>
      <t>SIM</t>
    </r>
    <r>
      <rPr>
        <b/>
        <sz val="22"/>
        <color theme="1"/>
        <rFont val="Arial"/>
        <family val="2"/>
      </rPr>
      <t xml:space="preserve"> - VALOR                (R$ 4,90)</t>
    </r>
  </si>
  <si>
    <r>
      <t xml:space="preserve">VT </t>
    </r>
    <r>
      <rPr>
        <b/>
        <sz val="22"/>
        <color rgb="FFFF0000"/>
        <rFont val="Arial"/>
        <family val="2"/>
      </rPr>
      <t>JOTUR</t>
    </r>
    <r>
      <rPr>
        <b/>
        <sz val="22"/>
        <color theme="1"/>
        <rFont val="Arial"/>
        <family val="2"/>
      </rPr>
      <t xml:space="preserve"> - VALOR            (R$ 6,75)</t>
    </r>
  </si>
  <si>
    <r>
      <t xml:space="preserve">VT </t>
    </r>
    <r>
      <rPr>
        <b/>
        <sz val="22"/>
        <color rgb="FFFF0000"/>
        <rFont val="Arial"/>
        <family val="2"/>
      </rPr>
      <t>BIGUAÇU</t>
    </r>
    <r>
      <rPr>
        <b/>
        <sz val="22"/>
        <color theme="1"/>
        <rFont val="Arial"/>
        <family val="2"/>
      </rPr>
      <t xml:space="preserve"> - VALOR                  (R$ 6,75)</t>
    </r>
  </si>
  <si>
    <t>R$ 4,50 (SIM) + R$ 6,75 (JOTUR)</t>
  </si>
  <si>
    <t>R$ 4,50 (SIM) + R$ 6,75 (ESTRELA)</t>
  </si>
  <si>
    <r>
      <t xml:space="preserve">R$ 4,50 (SIM)+ </t>
    </r>
    <r>
      <rPr>
        <i/>
        <sz val="22"/>
        <color theme="1"/>
        <rFont val="Arial"/>
        <family val="2"/>
      </rPr>
      <t>R$ 6,75 (BIGUAÇU)</t>
    </r>
  </si>
  <si>
    <t>MARIA DE LOURDES PATRICIO PONTES DE OLIVEIRA</t>
  </si>
  <si>
    <t>FOZ</t>
  </si>
  <si>
    <t>R$ 300,00 (FIXO)</t>
  </si>
  <si>
    <t>R$ 250,00 (FIXO)</t>
  </si>
  <si>
    <t>R$ 721,50 (FIXO)</t>
  </si>
  <si>
    <t>1201X</t>
  </si>
  <si>
    <t>CRISTINA MARIA FAVORETTO</t>
  </si>
  <si>
    <t>0607X</t>
  </si>
  <si>
    <t>EVA FLOZINA DA SILVA</t>
  </si>
  <si>
    <t>BELA VISTA DO PARAISO</t>
  </si>
  <si>
    <t>VA EM FOLHA, E-MAIL LETICIA 25/04</t>
  </si>
  <si>
    <t>FOLHA - NÃO PAGAR</t>
  </si>
  <si>
    <t>DULCINEIA LUIZ VITORIO DA SILVEIRA</t>
  </si>
  <si>
    <t>BELAGRICOLA                (ECO BRASIL 511)</t>
  </si>
  <si>
    <r>
      <t>SILVANA RAQUEL MOTA RIBEIRO  (</t>
    </r>
    <r>
      <rPr>
        <b/>
        <sz val="22"/>
        <rFont val="Arial"/>
        <family val="2"/>
      </rPr>
      <t>ENCARREGADA</t>
    </r>
    <r>
      <rPr>
        <sz val="22"/>
        <rFont val="Arial"/>
        <family val="2"/>
      </rPr>
      <t>)</t>
    </r>
  </si>
  <si>
    <t>DINHEIRO</t>
  </si>
  <si>
    <t>SITE GRANDE FLORIPA</t>
  </si>
  <si>
    <t>JOINVILLE (SITE PASSE BUS JOINVILLE)</t>
  </si>
  <si>
    <t>SITE PASSE RAPIDO</t>
  </si>
  <si>
    <t>METROCARD (1) + URBS (1)</t>
  </si>
  <si>
    <t>URBS (1) + METROCARD (1)</t>
  </si>
  <si>
    <t>BH TRANS R$ 7,00 + R$ 4,50 - DINHEIRO</t>
  </si>
  <si>
    <r>
      <t>CATUAI                            (</t>
    </r>
    <r>
      <rPr>
        <b/>
        <sz val="22"/>
        <color theme="1"/>
        <rFont val="Arial"/>
        <family val="2"/>
      </rPr>
      <t>DGX FILIAL 516</t>
    </r>
    <r>
      <rPr>
        <sz val="22"/>
        <color theme="1"/>
        <rFont val="Arial"/>
        <family val="2"/>
      </rPr>
      <t>)</t>
    </r>
  </si>
  <si>
    <r>
      <t>VOLANTE   CLINICARDIO          (</t>
    </r>
    <r>
      <rPr>
        <b/>
        <sz val="22"/>
        <color theme="1"/>
        <rFont val="Arial"/>
        <family val="2"/>
      </rPr>
      <t>DGX FILIAL 516</t>
    </r>
    <r>
      <rPr>
        <sz val="22"/>
        <color theme="1"/>
        <rFont val="Arial"/>
        <family val="2"/>
      </rPr>
      <t>)</t>
    </r>
  </si>
  <si>
    <t>USA ONIBUS DA ITAMARATY</t>
  </si>
  <si>
    <t>VT 1 POR DIA VYSA E GARCIA</t>
  </si>
  <si>
    <t>VIAÇÃO GARCIA (BELA VISTA P)</t>
  </si>
  <si>
    <t>JOSIMARA PEREIRA MELHADO</t>
  </si>
  <si>
    <t>PEDIU DEMISSÃO 13/04</t>
  </si>
  <si>
    <t xml:space="preserve">TRI </t>
  </si>
  <si>
    <t>INTERMITENTE INATIVA</t>
  </si>
  <si>
    <r>
      <t>VOLANTE                      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</si>
  <si>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rPr>
        <i/>
        <sz val="22"/>
        <color theme="1"/>
        <rFont val="Arial"/>
        <family val="2"/>
      </rPr>
      <t xml:space="preserve">R$ 6,75 (BIGUAÇU) </t>
    </r>
    <r>
      <rPr>
        <sz val="22"/>
        <color theme="1"/>
        <rFont val="Arial"/>
        <family val="2"/>
      </rPr>
      <t>+       R$ 4,50 (SIM/CONSORCIO FENIX)</t>
    </r>
  </si>
  <si>
    <r>
      <t xml:space="preserve">R$ 4,50 (SIM/CONSORCIO FENIX)+ </t>
    </r>
    <r>
      <rPr>
        <i/>
        <sz val="22"/>
        <color theme="1"/>
        <rFont val="Arial"/>
        <family val="2"/>
      </rPr>
      <t>R$ 6,75 (BIGUAÇU)</t>
    </r>
  </si>
  <si>
    <r>
      <t xml:space="preserve">VT </t>
    </r>
    <r>
      <rPr>
        <b/>
        <sz val="20"/>
        <color rgb="FFFF0000"/>
        <rFont val="Arial"/>
        <family val="2"/>
      </rPr>
      <t>DINHEIRO</t>
    </r>
    <r>
      <rPr>
        <b/>
        <sz val="20"/>
        <color theme="1"/>
        <rFont val="Arial"/>
        <family val="2"/>
      </rPr>
      <t xml:space="preserve">  - UNIDADES</t>
    </r>
  </si>
  <si>
    <t>VYSA</t>
  </si>
  <si>
    <r>
      <t xml:space="preserve">VIAÇÃO GARCIA (1) + </t>
    </r>
    <r>
      <rPr>
        <b/>
        <sz val="22"/>
        <color theme="1"/>
        <rFont val="Arial"/>
        <family val="2"/>
      </rPr>
      <t>VYSA</t>
    </r>
    <r>
      <rPr>
        <sz val="22"/>
        <color theme="1"/>
        <rFont val="Arial"/>
        <family val="2"/>
      </rPr>
      <t xml:space="preserve"> (1)</t>
    </r>
  </si>
  <si>
    <r>
      <t>VT</t>
    </r>
    <r>
      <rPr>
        <b/>
        <sz val="22"/>
        <color rgb="FFFF0000"/>
        <rFont val="Arial"/>
        <family val="2"/>
      </rPr>
      <t xml:space="preserve"> DINHEIRO FOZ - </t>
    </r>
    <r>
      <rPr>
        <b/>
        <sz val="22"/>
        <color theme="1"/>
        <rFont val="Arial"/>
        <family val="2"/>
      </rPr>
      <t>VALOR (R$)</t>
    </r>
  </si>
  <si>
    <r>
      <t xml:space="preserve">VT  </t>
    </r>
    <r>
      <rPr>
        <b/>
        <sz val="22"/>
        <color rgb="FFFF0000"/>
        <rFont val="Arial"/>
        <family val="2"/>
      </rPr>
      <t>DINHEIRO FOZ</t>
    </r>
    <r>
      <rPr>
        <b/>
        <sz val="22"/>
        <color theme="1"/>
        <rFont val="Arial"/>
        <family val="2"/>
      </rPr>
      <t xml:space="preserve"> -   - UNIDADES</t>
    </r>
  </si>
  <si>
    <r>
      <t xml:space="preserve">VT </t>
    </r>
    <r>
      <rPr>
        <b/>
        <sz val="20"/>
        <color rgb="FFFF0000"/>
        <rFont val="Arial"/>
        <family val="2"/>
      </rPr>
      <t xml:space="preserve">DINHEIRO FOZ  </t>
    </r>
    <r>
      <rPr>
        <b/>
        <sz val="20"/>
        <color theme="1"/>
        <rFont val="Arial"/>
        <family val="2"/>
      </rPr>
      <t>- VALOR (R$)</t>
    </r>
  </si>
  <si>
    <r>
      <t xml:space="preserve">VT </t>
    </r>
    <r>
      <rPr>
        <b/>
        <sz val="20"/>
        <color rgb="FFFF0000"/>
        <rFont val="Arial"/>
        <family val="2"/>
      </rPr>
      <t xml:space="preserve">DINHEIRO FOZ  </t>
    </r>
    <r>
      <rPr>
        <b/>
        <sz val="20"/>
        <color theme="1"/>
        <rFont val="Arial"/>
        <family val="2"/>
      </rPr>
      <t>- UNIDADES</t>
    </r>
  </si>
  <si>
    <r>
      <t xml:space="preserve">VT </t>
    </r>
    <r>
      <rPr>
        <b/>
        <sz val="22"/>
        <color rgb="FFFF0000"/>
        <rFont val="Arial"/>
        <family val="2"/>
      </rPr>
      <t>VYSA -</t>
    </r>
    <r>
      <rPr>
        <b/>
        <sz val="22"/>
        <color theme="1"/>
        <rFont val="Arial"/>
        <family val="2"/>
      </rPr>
      <t xml:space="preserve"> VALOR (R$)</t>
    </r>
  </si>
  <si>
    <r>
      <t>VT</t>
    </r>
    <r>
      <rPr>
        <b/>
        <sz val="22"/>
        <color rgb="FFFF0000"/>
        <rFont val="Arial"/>
        <family val="2"/>
      </rPr>
      <t xml:space="preserve"> VYSA </t>
    </r>
    <r>
      <rPr>
        <b/>
        <sz val="22"/>
        <color theme="1"/>
        <rFont val="Arial"/>
        <family val="2"/>
      </rPr>
      <t>- UNIDADES</t>
    </r>
  </si>
  <si>
    <t>CURITIBA - JOAQUIM</t>
  </si>
  <si>
    <t>CASCAVEL - HORACIO</t>
  </si>
  <si>
    <t>GABRIEL MATEUS MOREIRA FERREIRA</t>
  </si>
  <si>
    <t>LETICIA DE OLIVEIRA GODOI</t>
  </si>
  <si>
    <t>ANDRESSA FERNANDA DA SILVA</t>
  </si>
  <si>
    <t>2410X</t>
  </si>
  <si>
    <t>VALDINEIA APARECIDA DE OLIVEIRA</t>
  </si>
  <si>
    <t>518X</t>
  </si>
  <si>
    <t>ALESSANDRA PEREIRA DA COSTA</t>
  </si>
  <si>
    <t>18/05/2022</t>
  </si>
  <si>
    <t>Edifício Twin Towers Londrina</t>
  </si>
  <si>
    <t>OBRAS GRAND PALAIS</t>
  </si>
  <si>
    <t xml:space="preserve">VOLANTE </t>
  </si>
  <si>
    <t>VA R$ 500,85 (AUTORIZADO)</t>
  </si>
  <si>
    <t>ROSELI RODRIGUES MENDES SILVA</t>
  </si>
  <si>
    <t>2401X</t>
  </si>
  <si>
    <t xml:space="preserve">IVONE DE SOUZA  </t>
  </si>
  <si>
    <t>GRÁVIDA_ É PARA COMPRAR O VA NORMALMENTE, ATÉ ELA ENTRAR EM LICENÇA MATERNIDADE</t>
  </si>
  <si>
    <t>LUCAS MIRANDA DE ASSIS</t>
  </si>
  <si>
    <t>CEO</t>
  </si>
  <si>
    <t>A PARTIR DE JUNHO/2022 VA SERÁ EM FOLHA</t>
  </si>
  <si>
    <t>R$ 500,85 (FIXO)</t>
  </si>
  <si>
    <t>VOLANTE - EM ABRIL/2021 ESTAVA NA LOG</t>
  </si>
  <si>
    <r>
      <t xml:space="preserve">CIDADE CANÇÃO - </t>
    </r>
    <r>
      <rPr>
        <b/>
        <sz val="24"/>
        <color rgb="FFFF0000"/>
        <rFont val="Arial"/>
        <family val="2"/>
      </rPr>
      <t>SARANDI</t>
    </r>
  </si>
  <si>
    <r>
      <t xml:space="preserve">CIDADE CANÇÃO - </t>
    </r>
    <r>
      <rPr>
        <b/>
        <sz val="24"/>
        <color rgb="FFFF0000"/>
        <rFont val="Arial"/>
        <family val="2"/>
      </rPr>
      <t>MARINGÁ</t>
    </r>
  </si>
  <si>
    <r>
      <t xml:space="preserve">VT </t>
    </r>
    <r>
      <rPr>
        <b/>
        <sz val="20"/>
        <color rgb="FFFF0000"/>
        <rFont val="Arial"/>
        <family val="2"/>
      </rPr>
      <t>CIDADE CANÇÃO_  MARINGA/SARANDI</t>
    </r>
    <r>
      <rPr>
        <b/>
        <sz val="20"/>
        <color theme="1"/>
        <rFont val="Arial"/>
        <family val="2"/>
      </rPr>
      <t xml:space="preserve"> - VALOR (R$)</t>
    </r>
  </si>
  <si>
    <r>
      <t xml:space="preserve">VT </t>
    </r>
    <r>
      <rPr>
        <b/>
        <sz val="20"/>
        <color rgb="FFFF0000"/>
        <rFont val="Arial"/>
        <family val="2"/>
      </rPr>
      <t xml:space="preserve">IDADE CANÇÃO_  MARINGA/SARANDI </t>
    </r>
    <r>
      <rPr>
        <b/>
        <sz val="20"/>
        <color theme="1"/>
        <rFont val="Arial"/>
        <family val="2"/>
      </rPr>
      <t xml:space="preserve"> - UNIDADES</t>
    </r>
  </si>
  <si>
    <t>VA FIXO</t>
  </si>
  <si>
    <t>EMPRESA COZINHA - NICOLE TRAJANO BELTRAMO</t>
  </si>
  <si>
    <t>JUNHO</t>
  </si>
  <si>
    <t>VA À RECEBER PERÍODO  01/06 A 30/06/2022</t>
  </si>
  <si>
    <t xml:space="preserve">DESCONTO DO DIA DA FALTA/ATESTADO - PERÍODO -                                                 16/04 À 15/05/2022 </t>
  </si>
  <si>
    <t>ESTAVA NA ORTODONTIC                          INTERMITENTE</t>
  </si>
  <si>
    <r>
      <rPr>
        <b/>
        <sz val="22"/>
        <color rgb="FFFF0000"/>
        <rFont val="Arial"/>
        <family val="2"/>
      </rPr>
      <t>NÃO RECEBE</t>
    </r>
    <r>
      <rPr>
        <b/>
        <sz val="22"/>
        <color theme="1"/>
        <rFont val="Arial"/>
        <family val="2"/>
      </rPr>
      <t xml:space="preserve"> VA</t>
    </r>
  </si>
  <si>
    <t>VT CANCELADO 06/2022</t>
  </si>
  <si>
    <t>GABRIELA DE ALMEIDA SANTOS</t>
  </si>
  <si>
    <t>LEIDIANA SILVA DOS SANTOS</t>
  </si>
  <si>
    <t>ERA DA ECOL. VT CANCELADO 06/2022</t>
  </si>
  <si>
    <t>ERA DA ECOL, ESTAVA NO BULERVAD</t>
  </si>
  <si>
    <r>
      <t>DAVITA DUQUE (</t>
    </r>
    <r>
      <rPr>
        <b/>
        <sz val="22"/>
        <color theme="1"/>
        <rFont val="Arial"/>
        <family val="2"/>
      </rPr>
      <t>DGX FILIAL 516</t>
    </r>
    <r>
      <rPr>
        <sz val="22"/>
        <color theme="1"/>
        <rFont val="Arial"/>
        <family val="2"/>
      </rPr>
      <t>)</t>
    </r>
  </si>
  <si>
    <r>
      <t>DAVITA BANDEIRANTES (</t>
    </r>
    <r>
      <rPr>
        <b/>
        <sz val="22"/>
        <color theme="1"/>
        <rFont val="Arial"/>
        <family val="2"/>
      </rPr>
      <t>DGX FILIAL 516</t>
    </r>
    <r>
      <rPr>
        <sz val="22"/>
        <color theme="1"/>
        <rFont val="Arial"/>
        <family val="2"/>
      </rPr>
      <t>)</t>
    </r>
  </si>
  <si>
    <r>
      <t>DAVITA BANDEIRANTES (</t>
    </r>
    <r>
      <rPr>
        <b/>
        <sz val="22"/>
        <color theme="1"/>
        <rFont val="Arial"/>
        <family val="2"/>
      </rPr>
      <t>GALTAMO 513</t>
    </r>
    <r>
      <rPr>
        <sz val="22"/>
        <color theme="1"/>
        <rFont val="Arial"/>
        <family val="2"/>
      </rPr>
      <t>)</t>
    </r>
  </si>
  <si>
    <t>VOLANTE</t>
  </si>
  <si>
    <t>BANCO DAYCOVAL_ BH (DGX FILIAL 516)</t>
  </si>
  <si>
    <r>
      <t>HOFTALON (</t>
    </r>
    <r>
      <rPr>
        <b/>
        <sz val="22"/>
        <color theme="1"/>
        <rFont val="Arial"/>
        <family val="2"/>
      </rPr>
      <t>GALTAMO 513</t>
    </r>
    <r>
      <rPr>
        <sz val="22"/>
        <color theme="1"/>
        <rFont val="Arial"/>
        <family val="2"/>
      </rPr>
      <t>)</t>
    </r>
  </si>
  <si>
    <r>
      <t>ITAMARATY (</t>
    </r>
    <r>
      <rPr>
        <b/>
        <sz val="22"/>
        <color theme="1"/>
        <rFont val="Arial"/>
        <family val="2"/>
      </rPr>
      <t>GALTAMO 513</t>
    </r>
    <r>
      <rPr>
        <sz val="22"/>
        <color theme="1"/>
        <rFont val="Arial"/>
        <family val="2"/>
      </rPr>
      <t>)</t>
    </r>
  </si>
  <si>
    <r>
      <t>PLAENGE                  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</si>
  <si>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t>ELIANA STEIMPAJ GOMES</t>
  </si>
  <si>
    <r>
      <t>MULTILOG FOZ (</t>
    </r>
    <r>
      <rPr>
        <b/>
        <sz val="22"/>
        <color theme="1"/>
        <rFont val="Arial"/>
        <family val="2"/>
      </rPr>
      <t>DGX MATRIZ 510</t>
    </r>
    <r>
      <rPr>
        <sz val="22"/>
        <color theme="1"/>
        <rFont val="Arial"/>
        <family val="2"/>
      </rPr>
      <t>)</t>
    </r>
  </si>
  <si>
    <t>MARCELO ANTONIO DA SILVA</t>
  </si>
  <si>
    <r>
      <t>PLASTIFICIO SELMI  (</t>
    </r>
    <r>
      <rPr>
        <b/>
        <sz val="22"/>
        <color theme="1"/>
        <rFont val="Arial"/>
        <family val="2"/>
      </rPr>
      <t>GALTAMO 513</t>
    </r>
    <r>
      <rPr>
        <sz val="22"/>
        <color theme="1"/>
        <rFont val="Arial"/>
        <family val="2"/>
      </rPr>
      <t>)</t>
    </r>
  </si>
  <si>
    <r>
      <t>PARANÁ PREV  (</t>
    </r>
    <r>
      <rPr>
        <b/>
        <sz val="22"/>
        <color theme="1"/>
        <rFont val="Arial"/>
        <family val="2"/>
      </rPr>
      <t>GALTAMO 513</t>
    </r>
    <r>
      <rPr>
        <sz val="22"/>
        <color theme="1"/>
        <rFont val="Arial"/>
        <family val="2"/>
      </rPr>
      <t>)</t>
    </r>
  </si>
  <si>
    <r>
      <t>PLASTIFICIO SELMI (</t>
    </r>
    <r>
      <rPr>
        <b/>
        <sz val="22"/>
        <color theme="1"/>
        <rFont val="Arial"/>
        <family val="2"/>
      </rPr>
      <t>GALTAMO 513</t>
    </r>
    <r>
      <rPr>
        <sz val="22"/>
        <color theme="1"/>
        <rFont val="Arial"/>
        <family val="2"/>
      </rPr>
      <t>)</t>
    </r>
  </si>
  <si>
    <t>ELIANE SEVERGINI LISS DE OLIVEIRA</t>
  </si>
  <si>
    <r>
      <t xml:space="preserve">ALPHASONIC/ULTRAMED -  </t>
    </r>
    <r>
      <rPr>
        <b/>
        <sz val="20"/>
        <color rgb="FFFF0000"/>
        <rFont val="Arial"/>
        <family val="2"/>
      </rPr>
      <t>APUCARANA</t>
    </r>
    <r>
      <rPr>
        <sz val="20"/>
        <color theme="1"/>
        <rFont val="Arial"/>
        <family val="2"/>
      </rPr>
      <t xml:space="preserve">                   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</si>
  <si>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r>
      <t xml:space="preserve">OBSERVAÇÕES - </t>
    </r>
    <r>
      <rPr>
        <b/>
        <sz val="22"/>
        <color rgb="FFFF0000"/>
        <rFont val="Arial"/>
        <family val="2"/>
      </rPr>
      <t>Feriado 13/06 e 16/06</t>
    </r>
  </si>
  <si>
    <t>FERIADO 16/06</t>
  </si>
  <si>
    <r>
      <t xml:space="preserve">OBSERVAÇÕES  -                                     </t>
    </r>
    <r>
      <rPr>
        <b/>
        <sz val="22"/>
        <color rgb="FFFF0000"/>
        <rFont val="Arial"/>
        <family val="2"/>
      </rPr>
      <t>Feriado 16/06</t>
    </r>
  </si>
  <si>
    <t>FOZ DO IGUAÇU</t>
  </si>
  <si>
    <t>CASCAVEL</t>
  </si>
  <si>
    <t>FERIADO</t>
  </si>
  <si>
    <t>MANDIRITUBA</t>
  </si>
  <si>
    <t>PONTA GROSSA</t>
  </si>
  <si>
    <t>COLOMBO</t>
  </si>
  <si>
    <t>IBIPORÃ</t>
  </si>
  <si>
    <r>
      <t xml:space="preserve">OBSERVAÇÕES - </t>
    </r>
    <r>
      <rPr>
        <b/>
        <sz val="22"/>
        <color rgb="FFFF0000"/>
        <rFont val="Arial"/>
        <family val="2"/>
      </rPr>
      <t xml:space="preserve"> Feriado 16/06</t>
    </r>
  </si>
  <si>
    <r>
      <t xml:space="preserve">VT </t>
    </r>
    <r>
      <rPr>
        <b/>
        <sz val="22"/>
        <color rgb="FFFF0000"/>
        <rFont val="Arial"/>
        <family val="2"/>
      </rPr>
      <t>SIM/CONSORCIO FENIX</t>
    </r>
    <r>
      <rPr>
        <b/>
        <sz val="22"/>
        <color theme="1"/>
        <rFont val="Arial"/>
        <family val="2"/>
      </rPr>
      <t xml:space="preserve"> - VALOR              (R$ 4,50)</t>
    </r>
  </si>
  <si>
    <r>
      <t xml:space="preserve">VT </t>
    </r>
    <r>
      <rPr>
        <b/>
        <sz val="22"/>
        <color rgb="FFFF0000"/>
        <rFont val="Arial"/>
        <family val="2"/>
      </rPr>
      <t>SIM/CONSORCIO FENIX</t>
    </r>
    <r>
      <rPr>
        <b/>
        <sz val="22"/>
        <color theme="1"/>
        <rFont val="Arial"/>
        <family val="2"/>
      </rPr>
      <t xml:space="preserve">  - UNIDADES</t>
    </r>
  </si>
  <si>
    <t>07/06/2022 A 08/07/2022</t>
  </si>
  <si>
    <t>08/02/2021 A 07/02/2022</t>
  </si>
  <si>
    <t>NADA CONSTA</t>
  </si>
  <si>
    <t>08/06/2022 A 07/07/2022</t>
  </si>
  <si>
    <t>01/05/2021 A 31/07/2022</t>
  </si>
  <si>
    <t>24/06/2022 A 23/07/2022</t>
  </si>
  <si>
    <t>02/02/2021 A 01/02/2022</t>
  </si>
  <si>
    <t>22/06/2022 a 21/07/2022</t>
  </si>
  <si>
    <t>21/10/2020 a 20/10/2021</t>
  </si>
  <si>
    <t>13/06/2022 a 12/07/2022</t>
  </si>
  <si>
    <t>TRANSFERIDO PARA MATRIZ</t>
  </si>
  <si>
    <t>INTERMITENTE- 13/06/2022 a 12/07/2022</t>
  </si>
  <si>
    <t>01/10/2020 A 30/09/2021</t>
  </si>
  <si>
    <t>27/06/2022 a 26/07/2022</t>
  </si>
  <si>
    <t>18/10/2020 A 17/10/2021</t>
  </si>
  <si>
    <t>17/07/2020 A 16/07/2021</t>
  </si>
  <si>
    <t xml:space="preserve">VA R$ 746,82 (FIXO) </t>
  </si>
  <si>
    <t xml:space="preserve">VA R$ 1.032,93 (FIXO) </t>
  </si>
  <si>
    <t>GRACILENE DE LIMA OLIVEIRA</t>
  </si>
  <si>
    <t>VT GL - VALOR (R$)</t>
  </si>
  <si>
    <t>MRV OBRA LITUANIA (NAKA)</t>
  </si>
  <si>
    <t>MRV RIO BRANCO (VAL)</t>
  </si>
  <si>
    <t>LONDRINA (PR) SEDE</t>
  </si>
  <si>
    <r>
      <t>BANCO DAYCOVAL LONDRINA                  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</si>
  <si>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t>JOICE GONCALVES PEDROSO</t>
  </si>
  <si>
    <t>INTERMITENTE (PORTEIRO)</t>
  </si>
  <si>
    <t>PLASTIFICIO SELMI ROLANDIA (DGX FILIAL 516)</t>
  </si>
  <si>
    <t>INTERMITENTE. Não está Ativo</t>
  </si>
  <si>
    <t>ESCRITÓRIO</t>
  </si>
  <si>
    <r>
      <t>VA R$ 500,85 (COMBINADO).</t>
    </r>
    <r>
      <rPr>
        <b/>
        <sz val="20"/>
        <color rgb="FFFF0000"/>
        <rFont val="Arial"/>
        <family val="2"/>
      </rPr>
      <t xml:space="preserve"> PAGO VA JUNHO R$ 500,85 + DIF MAIO R$ 120,48</t>
    </r>
  </si>
  <si>
    <t>CALITA CORREIA RIBEIRO</t>
  </si>
  <si>
    <t xml:space="preserve">MAIARA CAMILA AMARAL </t>
  </si>
  <si>
    <t xml:space="preserve">DEBORA DEYSEANE FERREIRA DOS REIS </t>
  </si>
  <si>
    <t>571X</t>
  </si>
  <si>
    <t xml:space="preserve">MARCOS PINTO SANT ANA </t>
  </si>
  <si>
    <t>COBERTURA DE FÉRIAS DO ALEX/MARCELO</t>
  </si>
  <si>
    <t>BRUNA CRISTIANE MULLER DOS SANTOS</t>
  </si>
  <si>
    <t>TEMPORARIO, VERIFICAR A EXPENCIA</t>
  </si>
  <si>
    <t>R$ 1,50 (TRIAR) + R$ 5,50 (URBS)</t>
  </si>
  <si>
    <t>R$ 1,50 (TRIAR) (1) + R$ 5,50 (URBS) (1)</t>
  </si>
  <si>
    <r>
      <t>JOICE KELLI PATRICIA COSTA (</t>
    </r>
    <r>
      <rPr>
        <b/>
        <i/>
        <sz val="22"/>
        <rFont val="Arial"/>
        <family val="2"/>
      </rPr>
      <t>VT CARTÃO: JOYCE KELLI PATRICIA COSTA</t>
    </r>
    <r>
      <rPr>
        <sz val="22"/>
        <rFont val="Arial"/>
        <family val="2"/>
      </rPr>
      <t>)</t>
    </r>
  </si>
  <si>
    <r>
      <rPr>
        <b/>
        <sz val="22"/>
        <color rgb="FFFF0000"/>
        <rFont val="Arial"/>
        <family val="2"/>
      </rPr>
      <t xml:space="preserve">ARAPONGAS (TUA) 2 UNID R$ 4,00   + </t>
    </r>
    <r>
      <rPr>
        <b/>
        <sz val="22"/>
        <rFont val="Arial"/>
        <family val="2"/>
      </rPr>
      <t>ROLANDIA (GARCIA) 2 UNID R$ 4,85</t>
    </r>
  </si>
  <si>
    <t>574X</t>
  </si>
  <si>
    <t>RITA DE CASSIA SANTOS PEREIRA</t>
  </si>
  <si>
    <r>
      <t>PLAENGE LONDRINA I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</si>
  <si>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t>INICIO 27/05, COMPRA DE MAIO R$ 83,50 EFETUADA COM A DE JUNHO R$ 500,85 = R$ 584,33</t>
  </si>
  <si>
    <t>ELISEU GOMES DOS SANTOS</t>
  </si>
  <si>
    <t>INICIO 01/06</t>
  </si>
  <si>
    <t>ARIELA CRISTINA FRANCO</t>
  </si>
  <si>
    <t>CANOINHAS (SC)</t>
  </si>
  <si>
    <t>4H POR DIA. INICIO 02/06</t>
  </si>
  <si>
    <t>0112ECBR</t>
  </si>
  <si>
    <t>YASMIM CAROLINE ROCHA GUEDES SILVA</t>
  </si>
  <si>
    <t>PONTA GROSSA (PR)</t>
  </si>
  <si>
    <r>
      <t xml:space="preserve">VT </t>
    </r>
    <r>
      <rPr>
        <b/>
        <sz val="20"/>
        <color rgb="FFFF0000"/>
        <rFont val="Arial"/>
        <family val="2"/>
      </rPr>
      <t>VCG</t>
    </r>
    <r>
      <rPr>
        <b/>
        <sz val="20"/>
        <color theme="1"/>
        <rFont val="Arial"/>
        <family val="2"/>
      </rPr>
      <t xml:space="preserve"> - VALOR (R$)</t>
    </r>
  </si>
  <si>
    <r>
      <t xml:space="preserve">VT </t>
    </r>
    <r>
      <rPr>
        <b/>
        <sz val="20"/>
        <color rgb="FFFF0000"/>
        <rFont val="Arial"/>
        <family val="2"/>
      </rPr>
      <t>VCG</t>
    </r>
    <r>
      <rPr>
        <b/>
        <sz val="20"/>
        <color theme="1"/>
        <rFont val="Arial"/>
        <family val="2"/>
      </rPr>
      <t xml:space="preserve"> - UNIDADES</t>
    </r>
  </si>
  <si>
    <t>SITE: https://www.sbevcg.com.br/sbe-web/funcionario/novo.html</t>
  </si>
  <si>
    <t>CAROLINE APARECIDA DA SILVA TEODORO</t>
  </si>
  <si>
    <t>INICIO 02/06/2022</t>
  </si>
  <si>
    <t>176ECBR</t>
  </si>
  <si>
    <t>CORNELIO PROCOPIO (PR)</t>
  </si>
  <si>
    <t>adm</t>
  </si>
  <si>
    <t>INICIO 02/06</t>
  </si>
  <si>
    <r>
      <t xml:space="preserve">TRT SC         </t>
    </r>
    <r>
      <rPr>
        <b/>
        <sz val="20"/>
        <color theme="1"/>
        <rFont val="Arial"/>
        <family val="2"/>
      </rPr>
      <t xml:space="preserve">  (DGX FILIAL 516)</t>
    </r>
  </si>
  <si>
    <t>JANICE RIBEIRO TRINDADE BORGES</t>
  </si>
  <si>
    <t>BALNEARIO CAMBORIÚ</t>
  </si>
  <si>
    <t>MICHELI PIRES</t>
  </si>
  <si>
    <t>BENTA DOARTE</t>
  </si>
  <si>
    <t>BLUMENAU</t>
  </si>
  <si>
    <t>IVANILDA RODRIGUES</t>
  </si>
  <si>
    <t>NILVA DINIZ RIBEIRO OBEN</t>
  </si>
  <si>
    <t>ROSELI DOS SANTOS ZUTTION</t>
  </si>
  <si>
    <t>KATIA MARIA PACHECO PEREIRA</t>
  </si>
  <si>
    <t>BRUSQUE</t>
  </si>
  <si>
    <t>ROSEMERI CLAUDINO</t>
  </si>
  <si>
    <t>MIGUELINA FERREIRA MACHADO</t>
  </si>
  <si>
    <t>INDAIAL</t>
  </si>
  <si>
    <t>CLAUDENICE DE MEDEIROS FERREIRA</t>
  </si>
  <si>
    <t>ITAJAI</t>
  </si>
  <si>
    <t>JANICE DA SILVA</t>
  </si>
  <si>
    <t>ADENIR WEISS</t>
  </si>
  <si>
    <t>RIO DO SUL</t>
  </si>
  <si>
    <t>JANINHA APARECIDA BLUM APOLINARIO</t>
  </si>
  <si>
    <t>JANICE LUANA APOLINARIO</t>
  </si>
  <si>
    <t>MARIA ROSANGELA BLUM APOLINARIO DA CUNHA</t>
  </si>
  <si>
    <t>CACILDA RODIGUES BORCHARDT</t>
  </si>
  <si>
    <t>TIMBO</t>
  </si>
  <si>
    <t>BLUMOB</t>
  </si>
  <si>
    <t>SIGA</t>
  </si>
  <si>
    <t>NOSSO BRUSQUE</t>
  </si>
  <si>
    <t>TRANSPIEDADE</t>
  </si>
  <si>
    <t>VT DINHEIRO (R$)</t>
  </si>
  <si>
    <t>VT UNIDADES</t>
  </si>
  <si>
    <t>INICIO 23/06/2022</t>
  </si>
  <si>
    <t>0307X</t>
  </si>
  <si>
    <t>0711X</t>
  </si>
  <si>
    <t>2011X</t>
  </si>
  <si>
    <t>0605X</t>
  </si>
  <si>
    <t>3101X</t>
  </si>
  <si>
    <t>0212X</t>
  </si>
  <si>
    <t>2507X</t>
  </si>
  <si>
    <t>2010X</t>
  </si>
  <si>
    <t>1509X</t>
  </si>
  <si>
    <t>2612X</t>
  </si>
  <si>
    <t>0312X</t>
  </si>
  <si>
    <t>3009X</t>
  </si>
  <si>
    <t>NAVEGANTES</t>
  </si>
  <si>
    <r>
      <t>BANCO DAYCOVAL_ BLUMENAU</t>
    </r>
    <r>
      <rPr>
        <b/>
        <sz val="22"/>
        <color theme="1"/>
        <rFont val="Arial"/>
        <family val="2"/>
      </rPr>
      <t xml:space="preserve">                     (DGX MATRIZ 510)</t>
    </r>
  </si>
  <si>
    <t>MEIO OFICIAL (VA DIFERENTE)                          INTERMITENTE - PASSOU PARA MEIO OFICIAL 06/2022</t>
  </si>
  <si>
    <t>VA R$ 746,82 (FIXO). VT NO CARTÃO A PARTIR DE JUNHO/2022.</t>
  </si>
  <si>
    <t>PRISSILA OLIVEIRA HORTA</t>
  </si>
  <si>
    <t>ADRIANA DE MELO DE CARVALHO - AGUARDA</t>
  </si>
  <si>
    <r>
      <t>ELIZAINE DE FATIMA BRAINE (</t>
    </r>
    <r>
      <rPr>
        <b/>
        <sz val="22"/>
        <rFont val="Arial"/>
        <family val="2"/>
      </rPr>
      <t>ENCARREGADA</t>
    </r>
    <r>
      <rPr>
        <sz val="22"/>
        <rFont val="Arial"/>
        <family val="2"/>
      </rPr>
      <t>)</t>
    </r>
  </si>
  <si>
    <t>OLINCA MARIELE FIALHO DE SOUSA</t>
  </si>
  <si>
    <t>JOICE GOULART FABRICIO</t>
  </si>
  <si>
    <t>TAMARANA (PR)</t>
  </si>
  <si>
    <t>INICIO 09/06</t>
  </si>
  <si>
    <r>
      <t xml:space="preserve">VT </t>
    </r>
    <r>
      <rPr>
        <b/>
        <sz val="22"/>
        <color rgb="FFFF0000"/>
        <rFont val="Arial"/>
        <family val="2"/>
      </rPr>
      <t>DINHEIRO</t>
    </r>
    <r>
      <rPr>
        <b/>
        <sz val="22"/>
        <color theme="1"/>
        <rFont val="Arial"/>
        <family val="2"/>
      </rPr>
      <t xml:space="preserve"> - UNIDADES</t>
    </r>
  </si>
  <si>
    <r>
      <t xml:space="preserve">VT </t>
    </r>
    <r>
      <rPr>
        <b/>
        <sz val="22"/>
        <color rgb="FFFF0000"/>
        <rFont val="Arial"/>
        <family val="2"/>
      </rPr>
      <t>DINHEIRO</t>
    </r>
    <r>
      <rPr>
        <b/>
        <sz val="22"/>
        <color theme="1"/>
        <rFont val="Arial"/>
        <family val="2"/>
      </rPr>
      <t xml:space="preserve"> - VALOR (R$)</t>
    </r>
  </si>
  <si>
    <t>R$ 12,56                     (2X NA SEMANA)                   TERÇA E QUINTA</t>
  </si>
  <si>
    <t>TERÇA E QUINTA</t>
  </si>
  <si>
    <r>
      <rPr>
        <b/>
        <sz val="20"/>
        <color theme="1"/>
        <rFont val="Arial"/>
        <family val="2"/>
      </rPr>
      <t>VA EFETIVAMENTE TRABALHADO</t>
    </r>
    <r>
      <rPr>
        <b/>
        <u/>
        <sz val="20"/>
        <color theme="1"/>
        <rFont val="Arial"/>
        <family val="2"/>
      </rPr>
      <t>. RETORNO 12/05</t>
    </r>
  </si>
  <si>
    <t>ELISETE MARIA TORTATO ALVES DO NASCIMENTO</t>
  </si>
  <si>
    <t>INICIO 04/07</t>
  </si>
  <si>
    <t>CAÇADOR</t>
  </si>
  <si>
    <t>JENIFER APARECIDA PASDIORA</t>
  </si>
  <si>
    <t>120699X</t>
  </si>
  <si>
    <t>CANOINHAS</t>
  </si>
  <si>
    <t>010767X</t>
  </si>
  <si>
    <t>061171X</t>
  </si>
  <si>
    <t>SILVANEI DO PRADO PADILHA</t>
  </si>
  <si>
    <t>CURITIBANOS</t>
  </si>
  <si>
    <t>TANIA REGINA RUFINO</t>
  </si>
  <si>
    <t>211171X</t>
  </si>
  <si>
    <t>FRAIBURGO</t>
  </si>
  <si>
    <t>101170X</t>
  </si>
  <si>
    <t>IVETE APARECIDA BORBA</t>
  </si>
  <si>
    <t>JARAGUA DO SUL</t>
  </si>
  <si>
    <t>LEONI DE FATIMA INACIO</t>
  </si>
  <si>
    <t>140573X</t>
  </si>
  <si>
    <t>120378X</t>
  </si>
  <si>
    <t>ROSENILDA PIRES DE LIMA</t>
  </si>
  <si>
    <t>LAGES</t>
  </si>
  <si>
    <t>040483X</t>
  </si>
  <si>
    <t>TATIANE APARECIDA BORGES MENDES</t>
  </si>
  <si>
    <t>210568X</t>
  </si>
  <si>
    <t>LEONI KOSMALA</t>
  </si>
  <si>
    <t>MAFRA</t>
  </si>
  <si>
    <t>271260</t>
  </si>
  <si>
    <t>NATALIA ALVES DE RAMOS</t>
  </si>
  <si>
    <t>SÃO BENTO DO SUL</t>
  </si>
  <si>
    <t>MARIA EDITH DOS SANTOS</t>
  </si>
  <si>
    <t>070959X</t>
  </si>
  <si>
    <t>VIDEIRA</t>
  </si>
  <si>
    <t>ELIZETH CRISTINA NERIS LOPES</t>
  </si>
  <si>
    <t>INICIO 20/06</t>
  </si>
  <si>
    <t>011171x</t>
  </si>
  <si>
    <t>DIEGO BAPTISTA GHLARDI</t>
  </si>
  <si>
    <t>21/06/2022</t>
  </si>
  <si>
    <t>JULHO - TRT SC</t>
  </si>
  <si>
    <t>JULHO - IFRS</t>
  </si>
  <si>
    <t>JULHO - MPF</t>
  </si>
  <si>
    <t>JULHO - AGU</t>
  </si>
  <si>
    <t>JULHO - PARANA PREV</t>
  </si>
  <si>
    <t>JULHO - YERBELATINA</t>
  </si>
  <si>
    <t>JULHO - LUFT</t>
  </si>
  <si>
    <r>
      <t>JULHO - ADM DO BRASIL  (</t>
    </r>
    <r>
      <rPr>
        <b/>
        <u/>
        <sz val="48"/>
        <color rgb="FFFF0000"/>
        <rFont val="Arial"/>
        <family val="2"/>
      </rPr>
      <t>A PARTIR DE 08/2021 NÃO PAGAR VA, VT É AJUDA DE CUSTO PARA TODOS</t>
    </r>
    <r>
      <rPr>
        <b/>
        <sz val="48"/>
        <color theme="1"/>
        <rFont val="Arial"/>
        <family val="2"/>
      </rPr>
      <t>)</t>
    </r>
  </si>
  <si>
    <t>JULHO - CAMARA DE URUGUAIANA</t>
  </si>
  <si>
    <t>JULHO - BELAGRICOLA</t>
  </si>
  <si>
    <t>JULHO - ELO COMPONENTES</t>
  </si>
  <si>
    <t>JULHO - IMCOPA CAMBÉ</t>
  </si>
  <si>
    <t>JULHO - COND LOG</t>
  </si>
  <si>
    <t>JULHO - LOG</t>
  </si>
  <si>
    <t>JULHO - RODOVIA CATARATAS</t>
  </si>
  <si>
    <t>JULHO - DAVITA ARAPONGAS</t>
  </si>
  <si>
    <t>JULHO - DAVITA DUQUE</t>
  </si>
  <si>
    <t>JULHO - DAVITA BANDEIRANTES</t>
  </si>
  <si>
    <t>JULHO - BANCO DAYCOVAL BLUMENAU</t>
  </si>
  <si>
    <t>JULHO - BANCO DAYCOVAL CASCAVEL</t>
  </si>
  <si>
    <t>JULHO - BANCO DAYCOVAL BELO HORIZONTE</t>
  </si>
  <si>
    <t>JULHO - BANCO DAYCOVAL LONDRINA</t>
  </si>
  <si>
    <t>JULHO - INST DO RIM</t>
  </si>
  <si>
    <t>JULHO - HOFTALON</t>
  </si>
  <si>
    <t>JULHO - BANCO DAYCOVAL JUIZ DE FORA</t>
  </si>
  <si>
    <t>JULHO - LONDRI PARANA</t>
  </si>
  <si>
    <t>JULHO - ALPHASONIC</t>
  </si>
  <si>
    <t>JULHO - CTD</t>
  </si>
  <si>
    <t>JULHO - BANCO DAYCOVAL PORTO ALEGRE</t>
  </si>
  <si>
    <t>JULHO - ITAMARATY</t>
  </si>
  <si>
    <t>JULHO - MULTILOG URUGUAIANA</t>
  </si>
  <si>
    <t>JULHO - IMCOPA ARAUCARIA</t>
  </si>
  <si>
    <t>JULHO - MULTILOG FOZ</t>
  </si>
  <si>
    <t>JULHO - FUNDAÇÃO FOZ</t>
  </si>
  <si>
    <t>JULHO - SELMI</t>
  </si>
  <si>
    <t>JULHO - BOULEVARD</t>
  </si>
  <si>
    <t>JULHO - CATUAI</t>
  </si>
  <si>
    <t>JULHO - PLAENGE</t>
  </si>
  <si>
    <t>JULHO - VANGUARD</t>
  </si>
  <si>
    <t>JULHO - ORTODONTIC</t>
  </si>
  <si>
    <t>JULHO - SIMBIOSE</t>
  </si>
  <si>
    <t>JULHO - MRV</t>
  </si>
  <si>
    <t>JULHO - RONDOPAR</t>
  </si>
  <si>
    <t>JULHO - SERILON</t>
  </si>
  <si>
    <t>JULHO - COND PRINCE</t>
  </si>
  <si>
    <t>JULHO - CONS RES CARAGUA</t>
  </si>
  <si>
    <t>JULHO - INDREL</t>
  </si>
  <si>
    <t>JULHO - CEFIL - CENTRO DE APOIO E REABILITAÇÃO</t>
  </si>
  <si>
    <t>JULHO - MULTIPLIQUE</t>
  </si>
  <si>
    <t>JULHO - ADM MATRIZ</t>
  </si>
  <si>
    <t>JULHO - EQUIPE VOLANTE</t>
  </si>
  <si>
    <t>JULHO - COZINHA</t>
  </si>
  <si>
    <t>JULHO - AFASTADOS</t>
  </si>
  <si>
    <t>VA À RECEBER PERÍODO  01/07 A 31/07/2022</t>
  </si>
  <si>
    <t xml:space="preserve">DESCONTO DO DIA DA FALTA/ATESTADO - PERÍODO -                                                 16/05 À 15/06/2022 </t>
  </si>
  <si>
    <t xml:space="preserve">DESCONTO DO DIA DA FALTA/ATESTADO - PERÍODO -                                                 16/05 À 15/06/2022  </t>
  </si>
  <si>
    <t>CANARINHO</t>
  </si>
  <si>
    <t>SANTA CRUZ</t>
  </si>
  <si>
    <t>SANTA TEREZINHA</t>
  </si>
  <si>
    <t>RAINHA</t>
  </si>
  <si>
    <t>BELA LAGES</t>
  </si>
  <si>
    <t>FABIANA APARECIDA DOS SANTOS</t>
  </si>
  <si>
    <t>INICIO 23/06/2022.</t>
  </si>
  <si>
    <t>010882X</t>
  </si>
  <si>
    <t>GISELE DE FATIMA MARTINS</t>
  </si>
  <si>
    <t>241073X</t>
  </si>
  <si>
    <t>IRANI VIDAL DOS SANTOS VELHO</t>
  </si>
  <si>
    <t>IRENE PATEREK</t>
  </si>
  <si>
    <t>160379X</t>
  </si>
  <si>
    <t>150571X</t>
  </si>
  <si>
    <t>IZALETE NERES DO ROSARIO</t>
  </si>
  <si>
    <t>020386X</t>
  </si>
  <si>
    <t>MAIARA CRISTINA BASTOS DIAS</t>
  </si>
  <si>
    <t>240189X</t>
  </si>
  <si>
    <t>MARIA JOSE SILVEIRA DE ARAUJO</t>
  </si>
  <si>
    <t>190365X</t>
  </si>
  <si>
    <t>ROSELI DA SILVA MACHADO</t>
  </si>
  <si>
    <t>190960X</t>
  </si>
  <si>
    <t>TEREZINHA FERNANDES CARDOSO BATISTA</t>
  </si>
  <si>
    <t>131064X</t>
  </si>
  <si>
    <t>VANIA THIESEN</t>
  </si>
  <si>
    <t>WALERIA THISEN</t>
  </si>
  <si>
    <t>031158X</t>
  </si>
  <si>
    <t>051274X</t>
  </si>
  <si>
    <t>JOINVILLE</t>
  </si>
  <si>
    <t>GIDION</t>
  </si>
  <si>
    <t>IDEAL</t>
  </si>
  <si>
    <t>IRIRU+CENTRO</t>
  </si>
  <si>
    <t>TRANSTUSA + GIDION</t>
  </si>
  <si>
    <t>1612X</t>
  </si>
  <si>
    <t>0304X</t>
  </si>
  <si>
    <t>Feriado Municipal</t>
  </si>
  <si>
    <t>TRT SC</t>
  </si>
  <si>
    <t>NÃO DESCONTA FERIADO MUNICIPAL</t>
  </si>
  <si>
    <t>25/07 - Feriado Municipal</t>
  </si>
  <si>
    <t>26/07 - Feriado Municipal</t>
  </si>
  <si>
    <t>FOLHA_ 26/07 - Feriado Municipal</t>
  </si>
  <si>
    <t xml:space="preserve">INTERMITENTE.                    </t>
  </si>
  <si>
    <t>TEU - DINHEIRO</t>
  </si>
  <si>
    <t>VIA MÃO TEU + TEU - DINHEIRO</t>
  </si>
  <si>
    <t>TREM (2) 4,50 + TEU (2) 4,80 - DINHEIRO</t>
  </si>
  <si>
    <t>VT SIM/CONSORCIO FENIX</t>
  </si>
  <si>
    <t>JOTUR</t>
  </si>
  <si>
    <t>VT SIM</t>
  </si>
  <si>
    <t>BIGUAÇU R$ 4,90</t>
  </si>
  <si>
    <t>BIGUAÇU R$ 6,75</t>
  </si>
  <si>
    <r>
      <t xml:space="preserve">VT </t>
    </r>
    <r>
      <rPr>
        <b/>
        <sz val="22"/>
        <color rgb="FFFF0000"/>
        <rFont val="Arial"/>
        <family val="2"/>
      </rPr>
      <t>JOTUR ESTRELA</t>
    </r>
    <r>
      <rPr>
        <b/>
        <sz val="22"/>
        <color theme="1"/>
        <rFont val="Arial"/>
        <family val="2"/>
      </rPr>
      <t xml:space="preserve">  - UNIDADES(DINHEIRO)</t>
    </r>
  </si>
  <si>
    <t>MARINGA / SARANDI</t>
  </si>
  <si>
    <t>SIM</t>
  </si>
  <si>
    <t>TRIAR</t>
  </si>
  <si>
    <t xml:space="preserve">OBSERVAÇÕES -                   </t>
  </si>
  <si>
    <t>42</t>
  </si>
  <si>
    <t>GARCIA</t>
  </si>
  <si>
    <t>VCG</t>
  </si>
  <si>
    <t>GARCOA</t>
  </si>
  <si>
    <t>VAL</t>
  </si>
  <si>
    <r>
      <t>OBSERVAÇÕES -</t>
    </r>
    <r>
      <rPr>
        <b/>
        <sz val="22"/>
        <color rgb="FFFF0000"/>
        <rFont val="Arial"/>
        <family val="2"/>
      </rPr>
      <t xml:space="preserve"> FERIADO 26/07</t>
    </r>
  </si>
  <si>
    <r>
      <t>DAVITA DUQUE (</t>
    </r>
    <r>
      <rPr>
        <b/>
        <sz val="22"/>
        <color theme="1"/>
        <rFont val="Arial"/>
        <family val="2"/>
      </rPr>
      <t xml:space="preserve">ECO BRASIL 511 </t>
    </r>
    <r>
      <rPr>
        <sz val="22"/>
        <color theme="1"/>
        <rFont val="Arial"/>
        <family val="2"/>
      </rPr>
      <t>)</t>
    </r>
  </si>
  <si>
    <r>
      <t>ALPHASONIC             (</t>
    </r>
    <r>
      <rPr>
        <b/>
        <sz val="20"/>
        <color theme="1"/>
        <rFont val="Arial"/>
        <family val="2"/>
      </rPr>
      <t>DGX MATRIZ 510</t>
    </r>
    <r>
      <rPr>
        <sz val="20"/>
        <color theme="1"/>
        <rFont val="Arial"/>
        <family val="2"/>
      </rPr>
      <t>)</t>
    </r>
  </si>
  <si>
    <r>
      <t>BANCO DAYCOVAL_ CASCAVEL</t>
    </r>
    <r>
      <rPr>
        <b/>
        <sz val="22"/>
        <color theme="1"/>
        <rFont val="Arial"/>
        <family val="2"/>
      </rPr>
      <t xml:space="preserve">                     (DGX MATRIZ 510)</t>
    </r>
  </si>
  <si>
    <t>MARIA JOANA ROCHA DA SILVA</t>
  </si>
  <si>
    <r>
      <t>BELAGRICOLA                (</t>
    </r>
    <r>
      <rPr>
        <b/>
        <sz val="20"/>
        <color theme="1"/>
        <rFont val="Arial"/>
        <family val="2"/>
      </rPr>
      <t>GALTAMO 513</t>
    </r>
    <r>
      <rPr>
        <sz val="20"/>
        <color theme="1"/>
        <rFont val="Arial"/>
        <family val="2"/>
      </rPr>
      <t>)</t>
    </r>
  </si>
  <si>
    <t>ESTAGIÁRIO</t>
  </si>
  <si>
    <t>INICIO 24/05 INTERMITENTE _ ESTAVA NA SELMI</t>
  </si>
  <si>
    <r>
      <t>GRANOSUL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</si>
  <si>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t>VT CANCELADO 07/2022.</t>
  </si>
  <si>
    <r>
      <t xml:space="preserve">LOGCP - </t>
    </r>
    <r>
      <rPr>
        <b/>
        <sz val="20"/>
        <color theme="1"/>
        <rFont val="Arial"/>
        <family val="2"/>
      </rPr>
      <t>VOLANTE</t>
    </r>
    <r>
      <rPr>
        <sz val="20"/>
        <color theme="1"/>
        <rFont val="Arial"/>
        <family val="2"/>
      </rPr>
      <t xml:space="preserve"> (</t>
    </r>
    <r>
      <rPr>
        <b/>
        <sz val="20"/>
        <color theme="1"/>
        <rFont val="Arial"/>
        <family val="2"/>
      </rPr>
      <t>DGX 516</t>
    </r>
    <r>
      <rPr>
        <sz val="20"/>
        <color theme="1"/>
        <rFont val="Arial"/>
        <family val="2"/>
      </rPr>
      <t>)</t>
    </r>
  </si>
  <si>
    <t>AVISO ATÉ 13/07/2022</t>
  </si>
  <si>
    <t>DEMISSÃO</t>
  </si>
  <si>
    <r>
      <rPr>
        <b/>
        <sz val="22"/>
        <color rgb="FFFF0000"/>
        <rFont val="Arial"/>
        <family val="2"/>
      </rPr>
      <t>NÃO RECEBE</t>
    </r>
    <r>
      <rPr>
        <b/>
        <sz val="22"/>
        <color theme="1"/>
        <rFont val="Arial"/>
        <family val="2"/>
      </rPr>
      <t xml:space="preserve"> VA. INICIO 21/06</t>
    </r>
  </si>
  <si>
    <t>INTERMITENTE. INICIO 01/06</t>
  </si>
  <si>
    <r>
      <t xml:space="preserve">Seg à Sex </t>
    </r>
    <r>
      <rPr>
        <b/>
        <sz val="22"/>
        <color rgb="FF0070C0"/>
        <rFont val="Arial"/>
        <family val="2"/>
      </rPr>
      <t>21</t>
    </r>
    <r>
      <rPr>
        <b/>
        <sz val="22"/>
        <color theme="1"/>
        <rFont val="Arial"/>
        <family val="2"/>
      </rPr>
      <t xml:space="preserve"> + Sáb </t>
    </r>
    <r>
      <rPr>
        <b/>
        <sz val="22"/>
        <color rgb="FF0070C0"/>
        <rFont val="Arial"/>
        <family val="2"/>
      </rPr>
      <t>5</t>
    </r>
  </si>
  <si>
    <r>
      <t xml:space="preserve">Seg à Sex </t>
    </r>
    <r>
      <rPr>
        <b/>
        <sz val="22"/>
        <color rgb="FF0070C0"/>
        <rFont val="Arial"/>
        <family val="2"/>
      </rPr>
      <t>5</t>
    </r>
    <r>
      <rPr>
        <b/>
        <sz val="22"/>
        <color theme="1"/>
        <rFont val="Arial"/>
        <family val="2"/>
      </rPr>
      <t xml:space="preserve"> + Sáb </t>
    </r>
    <r>
      <rPr>
        <b/>
        <sz val="22"/>
        <color rgb="FF0070C0"/>
        <rFont val="Arial"/>
        <family val="2"/>
      </rPr>
      <t>2</t>
    </r>
    <r>
      <rPr>
        <b/>
        <sz val="22"/>
        <color theme="1"/>
        <rFont val="Arial"/>
        <family val="2"/>
      </rPr>
      <t xml:space="preserve">.  </t>
    </r>
    <r>
      <rPr>
        <b/>
        <sz val="22"/>
        <color rgb="FFFF0000"/>
        <rFont val="Arial"/>
        <family val="2"/>
      </rPr>
      <t>FÉRIAS 23/06/2022 A 22/07/2022</t>
    </r>
  </si>
  <si>
    <r>
      <t xml:space="preserve">Seg à Sex 18 + Sáb 4. </t>
    </r>
    <r>
      <rPr>
        <b/>
        <sz val="22"/>
        <color rgb="FFFF0000"/>
        <rFont val="Arial"/>
        <family val="2"/>
      </rPr>
      <t>FÉRIAS 27/07 A 15/08/2022</t>
    </r>
  </si>
  <si>
    <r>
      <t xml:space="preserve">Seg à Sex </t>
    </r>
    <r>
      <rPr>
        <b/>
        <sz val="20"/>
        <color rgb="FF0070C0"/>
        <rFont val="Arial"/>
        <family val="2"/>
      </rPr>
      <t>9</t>
    </r>
    <r>
      <rPr>
        <b/>
        <sz val="20"/>
        <color theme="1"/>
        <rFont val="Arial"/>
        <family val="2"/>
      </rPr>
      <t xml:space="preserve"> + Sáb 2. </t>
    </r>
    <r>
      <rPr>
        <b/>
        <sz val="20"/>
        <color rgb="FFFF0000"/>
        <rFont val="Arial"/>
        <family val="2"/>
      </rPr>
      <t>FÉRIAS 14/07 A 12/08/2022</t>
    </r>
  </si>
  <si>
    <t>18/07 A 16/08/2022</t>
  </si>
  <si>
    <t>.</t>
  </si>
  <si>
    <t>INCLUSÃO VT 12/04. EXCLUSÃO VT 07/2022</t>
  </si>
  <si>
    <t>DAVITA DUQUE                  (DGX FILIAL 516)</t>
  </si>
  <si>
    <t>07/10/2021 - FALTA_ DESCONTADO 06/2022</t>
  </si>
  <si>
    <t>15/04/2021 - FALTA                   29/04/2021 - ATESTADO          10/05/2021 - FALTA _ DESCONTADO 06/2022</t>
  </si>
  <si>
    <t>11/07/2022 A 30/07/2022</t>
  </si>
  <si>
    <t>26/10/2022 A 25/10/2021</t>
  </si>
  <si>
    <t>11/07/2022 A 12/08/2022</t>
  </si>
  <si>
    <t>01/08/2021 A 31/07/2022</t>
  </si>
  <si>
    <t>07/07/2022 A 08/08/2022</t>
  </si>
  <si>
    <t>08/02/2021 a 07/02/2022</t>
  </si>
  <si>
    <t>23/03/2021 a 03/04/2021 - ATESTADO                               (ACIMA DE 6 DIAS)</t>
  </si>
  <si>
    <t>PERDEU DIREITO</t>
  </si>
  <si>
    <t>04/07/2022 A 02/08/2022</t>
  </si>
  <si>
    <t>2210</t>
  </si>
  <si>
    <t>2280</t>
  </si>
  <si>
    <t xml:space="preserve">11/06 A 17/06 - 7 DIAS ATESTADO   </t>
  </si>
  <si>
    <t>07/06 A 13 DIAS - 7 DIAS ATESTADO</t>
  </si>
  <si>
    <t>2069+2070+2296+2299</t>
  </si>
  <si>
    <t>09/05 - ATESTADO                             10/05 E 11/05 - ATESTADO                            30/05 A 03/06 - ATESTADO                        14/06 A 17/06 - ATESTADO                      (12 DIAS)</t>
  </si>
  <si>
    <t>2200</t>
  </si>
  <si>
    <t>2281+2282+2283+2284+2285</t>
  </si>
  <si>
    <t>18/05 - ATESTADO                         19/05 - ATESTADO                20/05 - ATESTADO       27/05 - ATESTADO                   10/06 - ATESTADO               (5 DIAS)</t>
  </si>
  <si>
    <t>2286</t>
  </si>
  <si>
    <t>18/05,19/05,20/05 E 23/05 - ATESTADO         (4 DIAS)</t>
  </si>
  <si>
    <t>NÃO DESCONTA - MEIO OFICIAL</t>
  </si>
  <si>
    <t>23/05 - DECLARAÇÃO E FALTA</t>
  </si>
  <si>
    <t>2261</t>
  </si>
  <si>
    <t>MEIO PERIODO</t>
  </si>
  <si>
    <t>FALTA 03H30M</t>
  </si>
  <si>
    <t>1HORA</t>
  </si>
  <si>
    <t>HORAS FALTAS</t>
  </si>
  <si>
    <t>26/05 - MEIO PERIODO                    03/06 - ATESTADO                      08/06 - 15 DIAS DE ATESTADO</t>
  </si>
  <si>
    <t>2141</t>
  </si>
  <si>
    <t>17/05 A 19/05 - ATESTADO                 (3 DIAS)</t>
  </si>
  <si>
    <t>2187</t>
  </si>
  <si>
    <t>03/06 A 06/06 - ATESTADO   (VA: 4 DIAS  VT: 3 DIAS)</t>
  </si>
  <si>
    <t>2190</t>
  </si>
  <si>
    <t>04/06 - ATESTADO</t>
  </si>
  <si>
    <t>2217</t>
  </si>
  <si>
    <t>10/06 - FALTA                             11/06 - FALTA                                       13/06 - FALTA</t>
  </si>
  <si>
    <t>06/06 - ATESTADO</t>
  </si>
  <si>
    <t>2219</t>
  </si>
  <si>
    <t>10/06 - FALTA</t>
  </si>
  <si>
    <t>2171</t>
  </si>
  <si>
    <t>24/05 - ATESTADO</t>
  </si>
  <si>
    <t>2103 + 2191</t>
  </si>
  <si>
    <t>2168 + 2244</t>
  </si>
  <si>
    <t>25/05 - FALTA                          14/06 - FALTA</t>
  </si>
  <si>
    <t>27/05 - ATESTADO</t>
  </si>
  <si>
    <t>2179 + 2223 + 2224 + 2229 + 2230</t>
  </si>
  <si>
    <t>2186 + 2189</t>
  </si>
  <si>
    <t>02/06 - ATESTADO           03/06 - ATESTADO</t>
  </si>
  <si>
    <t>2188 + 2226</t>
  </si>
  <si>
    <t>03/06 - FALTA                          13/06 - FALTA</t>
  </si>
  <si>
    <t>16/05 - FALTA                          06/06 - FALTA</t>
  </si>
  <si>
    <t xml:space="preserve">08/06 A 10/06 - ATESTADO   </t>
  </si>
  <si>
    <t>2106 + 2237</t>
  </si>
  <si>
    <t>16/05 - FALTA         30/05 - FALTA</t>
  </si>
  <si>
    <t>2122 + 2150 + 2151</t>
  </si>
  <si>
    <t>16/05 - FALTA                    17/05 - FALTA                 18/05 - FALTA</t>
  </si>
  <si>
    <t>2130 + 2131 + 2148</t>
  </si>
  <si>
    <t>13/05 - FALTA                                 16/05 - FALTA                      18/05 - FALTA</t>
  </si>
  <si>
    <t>2185 + 2235</t>
  </si>
  <si>
    <t>24/05 A 28/05 - ATESTADO                                  (4 DIAS)</t>
  </si>
  <si>
    <t>19/05 A 26/05 - ATESTADO                          (6 DIAS)</t>
  </si>
  <si>
    <t>23/05 - ATESTADO</t>
  </si>
  <si>
    <t>2240</t>
  </si>
  <si>
    <t>2241</t>
  </si>
  <si>
    <t>15/06 - FALTA</t>
  </si>
  <si>
    <t>04/06 A 10/06 - ATESTADO                          (5 DIAS)</t>
  </si>
  <si>
    <t>2242</t>
  </si>
  <si>
    <t>23/05 - FALTA</t>
  </si>
  <si>
    <t>2212</t>
  </si>
  <si>
    <t>07/06 - FALTA</t>
  </si>
  <si>
    <t>2222</t>
  </si>
  <si>
    <t>13/06 - FALTA</t>
  </si>
  <si>
    <t>2214</t>
  </si>
  <si>
    <t>19/05 - ATESTADO        26/05 - ATESTADO         02/06 - ATESTADO     09/06 - ATESTADO</t>
  </si>
  <si>
    <t>2199</t>
  </si>
  <si>
    <t>03/06 - FALTA</t>
  </si>
  <si>
    <t>2158</t>
  </si>
  <si>
    <t>23/05 -ATESTADO</t>
  </si>
  <si>
    <t>16/05 E 17/05 - ATESTADO</t>
  </si>
  <si>
    <t>260687X</t>
  </si>
  <si>
    <t>VANDERLEIA LOURENÇO</t>
  </si>
  <si>
    <t>INICIO 23/06</t>
  </si>
  <si>
    <t>200893X</t>
  </si>
  <si>
    <t>DOUGLAS PINHEIRO DA SILVA</t>
  </si>
  <si>
    <t>ILSON AMANCIO DA SERRA</t>
  </si>
  <si>
    <t>INICIO 27/06</t>
  </si>
  <si>
    <t>VICTOR RAMON ABREGU</t>
  </si>
  <si>
    <t>INICIO 01/07/2022</t>
  </si>
  <si>
    <t>26/05 E 27/05 - ATESTADO                                30/05 - FALTA                             08/06 E 09/06 - FALTA           10/06 - ATESTADO                                  12/06 A 16/06 - ATESTADO                    (8 DIAS)</t>
  </si>
  <si>
    <t>06/06 - FALTA (BANCO DE HORAS)</t>
  </si>
  <si>
    <t>INCLUSÃO VT 05/2022. VT CANCELADO 07/2022</t>
  </si>
  <si>
    <r>
      <t xml:space="preserve">ANDREA APARECIDA DA SILVA  </t>
    </r>
    <r>
      <rPr>
        <b/>
        <sz val="22"/>
        <rFont val="Arial"/>
        <family val="2"/>
      </rPr>
      <t>(ENCARREGADA)</t>
    </r>
  </si>
  <si>
    <r>
      <t>ORTODONTIC (</t>
    </r>
    <r>
      <rPr>
        <b/>
        <sz val="22"/>
        <color theme="1"/>
        <rFont val="Arial"/>
        <family val="2"/>
      </rPr>
      <t>GALTAMO 513</t>
    </r>
    <r>
      <rPr>
        <sz val="22"/>
        <color theme="1"/>
        <rFont val="Arial"/>
        <family val="2"/>
      </rPr>
      <t>)</t>
    </r>
  </si>
  <si>
    <t>Cobertura de férias</t>
  </si>
  <si>
    <t>ERA DA IMCOPA CAMBÉ. VA R$ 500,85 E-MAIL ROBERT 20/06 AS 16:26</t>
  </si>
  <si>
    <t xml:space="preserve">01/06/2022 </t>
  </si>
  <si>
    <r>
      <t xml:space="preserve">R$ 4,50 (SIM) + </t>
    </r>
    <r>
      <rPr>
        <b/>
        <sz val="22"/>
        <color theme="1"/>
        <rFont val="Arial"/>
        <family val="2"/>
      </rPr>
      <t>R$ 5,00 (BIGUAÇU)</t>
    </r>
  </si>
  <si>
    <r>
      <rPr>
        <b/>
        <sz val="22"/>
        <color theme="1"/>
        <rFont val="Arial"/>
        <family val="2"/>
      </rPr>
      <t>R$ 5,00 (BIGUAÇU)</t>
    </r>
    <r>
      <rPr>
        <sz val="22"/>
        <color theme="1"/>
        <rFont val="Arial"/>
        <family val="2"/>
      </rPr>
      <t xml:space="preserve"> +       R$ 4,50 (SIM/CONSORCIO FENIX)</t>
    </r>
  </si>
  <si>
    <r>
      <t xml:space="preserve">VT </t>
    </r>
    <r>
      <rPr>
        <b/>
        <sz val="22"/>
        <color rgb="FFFF0000"/>
        <rFont val="Arial"/>
        <family val="2"/>
      </rPr>
      <t>BIGUAÇU</t>
    </r>
    <r>
      <rPr>
        <b/>
        <sz val="22"/>
        <color theme="1"/>
        <rFont val="Arial"/>
        <family val="2"/>
      </rPr>
      <t xml:space="preserve"> - VALOR                  (R$ 5,00)</t>
    </r>
  </si>
  <si>
    <r>
      <t xml:space="preserve">R$ 210,00 </t>
    </r>
    <r>
      <rPr>
        <b/>
        <sz val="22"/>
        <color rgb="FFFF0000"/>
        <rFont val="Arial"/>
        <family val="2"/>
      </rPr>
      <t>(PEDIR EM DINHEIRO)</t>
    </r>
  </si>
  <si>
    <r>
      <t xml:space="preserve">Seg à Sex </t>
    </r>
    <r>
      <rPr>
        <b/>
        <sz val="20"/>
        <color rgb="FF0070C0"/>
        <rFont val="Arial"/>
        <family val="2"/>
      </rPr>
      <t>20</t>
    </r>
    <r>
      <rPr>
        <b/>
        <sz val="20"/>
        <color theme="1"/>
        <rFont val="Arial"/>
        <family val="2"/>
      </rPr>
      <t xml:space="preserve"> + Sáb </t>
    </r>
    <r>
      <rPr>
        <b/>
        <sz val="20"/>
        <color rgb="FF0070C0"/>
        <rFont val="Arial"/>
        <family val="2"/>
      </rPr>
      <t>5</t>
    </r>
  </si>
  <si>
    <t>RODRIGO ALEXANDRE FERREIRA JUNIOR</t>
  </si>
  <si>
    <t xml:space="preserve">ALVARO CESAR PISTORI </t>
  </si>
  <si>
    <r>
      <t>VOLANTE              (</t>
    </r>
    <r>
      <rPr>
        <b/>
        <sz val="20"/>
        <color theme="1"/>
        <rFont val="Arial"/>
        <family val="2"/>
      </rPr>
      <t>DGX FILIAL 516</t>
    </r>
    <r>
      <rPr>
        <sz val="20"/>
        <color theme="1"/>
        <rFont val="Arial"/>
        <family val="2"/>
      </rPr>
      <t>)</t>
    </r>
  </si>
  <si>
    <t>ESTAVA NA SONOCO, PASSOU PARA VOLANTE 21/04</t>
  </si>
  <si>
    <t>SERÁ DESLIGADA</t>
  </si>
  <si>
    <t xml:space="preserve">APARECIDA SOCORRO ROSA          </t>
  </si>
  <si>
    <t>SANTA MARIANA</t>
  </si>
  <si>
    <t>COBERTURA 15/06 A 06/07. E-MAIL 13/06</t>
  </si>
  <si>
    <t>DIESSICA SOLICITOU BENEFICIO 15/06 A 06/07</t>
  </si>
  <si>
    <t xml:space="preserve">MARCELIANO VIANA </t>
  </si>
  <si>
    <t>MULTILOG FOZ (DGX FILIAL 516)</t>
  </si>
  <si>
    <t>AFASTADO</t>
  </si>
  <si>
    <t>JULHO - AGU RS</t>
  </si>
  <si>
    <t xml:space="preserve">OBSERVAÇÕES </t>
  </si>
  <si>
    <t>ANA RITA DA SILVA</t>
  </si>
  <si>
    <t>CAXIAS DO SUL</t>
  </si>
  <si>
    <t>MARIA SANTA SEVERGNINI</t>
  </si>
  <si>
    <t>PASSO FUNDO</t>
  </si>
  <si>
    <t>NIRIAM ELISABETE ALVES DE BRITO</t>
  </si>
  <si>
    <t>PELOTAS</t>
  </si>
  <si>
    <t>PORTO ALEGRE - PRF</t>
  </si>
  <si>
    <t>CRISTIANE SANTOS DE ALMEIDA</t>
  </si>
  <si>
    <t>INGRID BORGES DUARTE</t>
  </si>
  <si>
    <t>010177</t>
  </si>
  <si>
    <t>VIVIAN SANTOS SILVA</t>
  </si>
  <si>
    <t>BRUNA VANESSA GOMES DE OLIVEIRA</t>
  </si>
  <si>
    <t>PORTO ALEGRE - PRÉDIO SEDE</t>
  </si>
  <si>
    <t>MARCO AURELIO SOUZA DE CAMPOS</t>
  </si>
  <si>
    <t>MARCOS ANTONIO DOS SANTOS CORREA</t>
  </si>
  <si>
    <t>060465</t>
  </si>
  <si>
    <t>MARGARETA MARTINS VAN DEN EEDEN</t>
  </si>
  <si>
    <t>MONICA GUEDES RODRIGUES</t>
  </si>
  <si>
    <t>080686</t>
  </si>
  <si>
    <t>ROIGAR ALEXANDER PATINO</t>
  </si>
  <si>
    <t>SAMARINA SILVA DE LIMA</t>
  </si>
  <si>
    <t>SILENE FALEIRO SCHAFFER</t>
  </si>
  <si>
    <t>MARA LUCIA MARTINS VIEIRA</t>
  </si>
  <si>
    <t>CHEILA SALLES DE MORAES</t>
  </si>
  <si>
    <t>SANTA CRUZ DO SUL</t>
  </si>
  <si>
    <t xml:space="preserve">SANTA MARIA </t>
  </si>
  <si>
    <t>JAQUELINE SALLES DE MORAES</t>
  </si>
  <si>
    <t>ROSA MARIA DE ANDRADE</t>
  </si>
  <si>
    <t>SANTO ANGELO</t>
  </si>
  <si>
    <t>LILIANE ROLIM</t>
  </si>
  <si>
    <t>090169</t>
  </si>
  <si>
    <t>VERA LUCIA ELLWANGER LUCKE</t>
  </si>
  <si>
    <t>RIO GRANDE</t>
  </si>
  <si>
    <r>
      <t>AGU  RS                            (</t>
    </r>
    <r>
      <rPr>
        <b/>
        <sz val="22"/>
        <color theme="1"/>
        <rFont val="Arial"/>
        <family val="2"/>
      </rPr>
      <t>DGX FILIAL 516</t>
    </r>
    <r>
      <rPr>
        <sz val="22"/>
        <color theme="1"/>
        <rFont val="Arial"/>
        <family val="2"/>
      </rPr>
      <t>)</t>
    </r>
  </si>
  <si>
    <t>2 UNID CARRIS R$ 4,80 + 2 UNID TRANSURB R$ 4,50</t>
  </si>
  <si>
    <t>2 UNID CARRIS R$ 4,80 + 2 UNID SUDESTE R$ 4,80</t>
  </si>
  <si>
    <t>2 UNID CARRIS R$ 4,80</t>
  </si>
  <si>
    <t xml:space="preserve"> 4 UNID VIVA SUL R$ 4,80</t>
  </si>
  <si>
    <t>4 UNID SUDESTE R$ 3,80</t>
  </si>
  <si>
    <t>4 UNIDTRI R$ 4,80</t>
  </si>
  <si>
    <t>2 UNID SIM R$ 5,50</t>
  </si>
  <si>
    <t>2 UNID COLEURB R$ 5,50</t>
  </si>
  <si>
    <t>2 UNID SIM R$ 4,00</t>
  </si>
  <si>
    <t>2 UNID TRANSPESSOAL R$ 4,85</t>
  </si>
  <si>
    <t>2 UNID CTCP PRATI R$ 5,00</t>
  </si>
  <si>
    <t>ESTAGIÁRIA</t>
  </si>
  <si>
    <t>ANA PAULA RANUTTI FERREIRA CABRAL</t>
  </si>
  <si>
    <t>18072002</t>
  </si>
  <si>
    <t>MAILA GABRIELE DE FREITAS</t>
  </si>
  <si>
    <t>VT CANCELADO 07/2022</t>
  </si>
  <si>
    <t>VA À RECEBER PERÍODO  04/07 A 31/07/2022</t>
  </si>
  <si>
    <t>40</t>
  </si>
  <si>
    <t xml:space="preserve">OPERADORA UTILIZADA   </t>
  </si>
  <si>
    <t>JULHO - DAVITA ROLANDIA</t>
  </si>
  <si>
    <t>PEDIU DEMISSÃO 27/06 (SERÁ RECUPERADO 30/06 R$ 500,85)</t>
  </si>
  <si>
    <t>1911ECBR</t>
  </si>
  <si>
    <t>GISELY ALCANTARA DOS SANTOS</t>
  </si>
  <si>
    <t>VCG PONTA GROSSA</t>
  </si>
  <si>
    <t>2 UNID R$ 4,50</t>
  </si>
  <si>
    <t>ESTÁ CUMPRINDO AVISO</t>
  </si>
  <si>
    <t>JULHO - GRANOSUL</t>
  </si>
  <si>
    <t>MANOEL ANTONIO FAGUNDES</t>
  </si>
  <si>
    <t>NÃO VAMOS PAGAR VA, RECEBEU NA FOLHA</t>
  </si>
  <si>
    <t>NÃO PAGAR</t>
  </si>
  <si>
    <t>SEG. QUA. QUI E SEX. INCLUSÃO VT JULHO/2022</t>
  </si>
  <si>
    <t>ERA VOLANTE</t>
  </si>
  <si>
    <t>INICIO 04/07 - PAGAR R$ 10,00 REF JULHO (DIF DO VT, COMBINADO PAGAR JUNTO COM MÊS DE AGOSTO).</t>
  </si>
  <si>
    <t>JANETE SCRMAGNANI</t>
  </si>
  <si>
    <t>INICIO 01/07</t>
  </si>
  <si>
    <t>BIGUAÇU R$ 5,00 + SIM R$ 4,50</t>
  </si>
  <si>
    <t>R$ 5,00 (BIGUAÇU) +       R$ 4,50 (SIM/CONSORCIO FENIX)</t>
  </si>
  <si>
    <t>210572X</t>
  </si>
  <si>
    <t>YAGO FAGUNDES DOS SANTOS</t>
  </si>
  <si>
    <t>INCLUSÃO VT 07/2022</t>
  </si>
  <si>
    <r>
      <t xml:space="preserve">V </t>
    </r>
    <r>
      <rPr>
        <b/>
        <sz val="22"/>
        <color rgb="FFFF0000"/>
        <rFont val="Arial"/>
        <family val="2"/>
      </rPr>
      <t>TIL</t>
    </r>
    <r>
      <rPr>
        <b/>
        <sz val="22"/>
        <color theme="1"/>
        <rFont val="Arial"/>
        <family val="2"/>
      </rPr>
      <t xml:space="preserve"> - VALOR (R$)</t>
    </r>
  </si>
  <si>
    <t>CRISTIANE ARAUJO DE SOBRAL</t>
  </si>
  <si>
    <t>07021992</t>
  </si>
  <si>
    <t>EMERSON ANDRE DOS SANTOS</t>
  </si>
  <si>
    <t>INICIO 05/07</t>
  </si>
  <si>
    <t>MARIA DE LOURDES FERMINO DOS SANTOS REIS ROCHA</t>
  </si>
  <si>
    <t>CANDIDO MOTA</t>
  </si>
  <si>
    <t>GABRIEL VINIICUS ALVES</t>
  </si>
  <si>
    <t>26042004</t>
  </si>
  <si>
    <t>IRÁ PARA IMCOPA</t>
  </si>
  <si>
    <t>ALAN HENRIQUE SILVA DO NASCIMENTO</t>
  </si>
  <si>
    <t>INICIO 04/07. CONFIRMAR SE O MESMO SERÁ DESLIGADO NA EXPERIÊNCIA.</t>
  </si>
  <si>
    <t>ROSELI PINTO DA LUZ DOS SANTOS</t>
  </si>
  <si>
    <t>INICIO 06/07</t>
  </si>
  <si>
    <t>THAIVINE SANTOS BATISTA</t>
  </si>
  <si>
    <t>INICIO 01/07. INTERMITENTE (FIXA)</t>
  </si>
  <si>
    <t>INTERMITENTE (FIXA)</t>
  </si>
  <si>
    <t>CAROLINE MACHADO DE MIRANDA</t>
  </si>
  <si>
    <t>ALESSANDRA DA SILVA FAGUNDES</t>
  </si>
  <si>
    <t>SANTO ANTONIO</t>
  </si>
  <si>
    <t>VALOR</t>
  </si>
  <si>
    <t>R$ 4,00 + R$ 5,70</t>
  </si>
  <si>
    <t>ERA DA IMCOPA CAMBÉ. INCLUSÃO VT JULHO/2022</t>
  </si>
  <si>
    <t xml:space="preserve">INCLUSÃO VT JUNHO/2022. </t>
  </si>
  <si>
    <t>2208 - HORAS ATESTADOS</t>
  </si>
  <si>
    <t xml:space="preserve">JOAO EMILIO </t>
  </si>
  <si>
    <t>ERA DA ECOL. ESTAVA NA SONOCO, PASSOU PARA VOLANTE 21/04. PASSOU PARA ITAMARATY 18/07</t>
  </si>
  <si>
    <t>PRUDENTOPOLIS</t>
  </si>
  <si>
    <t>INICIO 13/07</t>
  </si>
  <si>
    <t>JULIANA APARECIDA QUINTINO</t>
  </si>
  <si>
    <t>INICIO 18/07</t>
  </si>
  <si>
    <t>CRISTINA GRAZIELA CUSTODIO SALDANHA</t>
  </si>
  <si>
    <t>INICIO 15/07</t>
  </si>
  <si>
    <r>
      <t>CELIA PEPPERS DE OLIVEIRA (</t>
    </r>
    <r>
      <rPr>
        <b/>
        <i/>
        <sz val="22"/>
        <rFont val="Arial"/>
        <family val="2"/>
      </rPr>
      <t>VT CARTÃO: CELIA PEPPE DE OLIVEIRA</t>
    </r>
    <r>
      <rPr>
        <sz val="22"/>
        <rFont val="Arial"/>
        <family val="2"/>
      </rPr>
      <t>)</t>
    </r>
  </si>
  <si>
    <t>08041985</t>
  </si>
  <si>
    <t>22111973</t>
  </si>
  <si>
    <t>ESTRELA (INTERMUNICIPAL)</t>
  </si>
  <si>
    <t>ESTRELA</t>
  </si>
  <si>
    <t>JESSICA CAMILO MIQUELINO DE ALMEIDA</t>
  </si>
  <si>
    <t xml:space="preserve">ITAPEVA - SP </t>
  </si>
  <si>
    <t xml:space="preserve">20/07 ao dia 13/08 TERMINO DE EXPERIENCIA </t>
  </si>
  <si>
    <t xml:space="preserve">FOLHA </t>
  </si>
  <si>
    <t xml:space="preserve">KAREN THAIS CAMPOS DA SILVA </t>
  </si>
  <si>
    <t>Inicio em 21/07</t>
  </si>
  <si>
    <t xml:space="preserve">TIL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</si>
</sst>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_-&quot;R$&quot;\ * #,##0.00_-;\-&quot;R$&quot;\ * #,##0.00_-;_-&quot;R$&quot;\ * &quot;-&quot;??_-;_-@"/>
    <numFmt numFmtId="165" formatCode="&quot;R$&quot;\ #,##0.00"/>
  </numFmts>
  <fonts count="81" x14ac:knownFonts="1">
    <font>
      <sz val="10"/>
      <color rgb="FF000000"/>
      <name val="Arial"/>
    </font>
    <font>
      <sz val="10"/>
      <color theme="1"/>
      <name val="Arial"/>
      <family val="2"/>
    </font>
    <font>
      <sz val="22"/>
      <color theme="1"/>
      <name val="Arial"/>
      <family val="2"/>
    </font>
    <font>
      <b/>
      <sz val="22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Arial"/>
      <family val="2"/>
    </font>
    <font>
      <b/>
      <sz val="10"/>
      <color rgb="FF000000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sz val="16"/>
      <color theme="1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20"/>
      <color rgb="FF000000"/>
      <name val="Arial"/>
      <family val="2"/>
    </font>
    <font>
      <b/>
      <sz val="14"/>
      <color rgb="FF000000"/>
      <name val="Arial"/>
      <family val="2"/>
    </font>
    <font>
      <b/>
      <sz val="20"/>
      <color rgb="FF000000"/>
      <name val="Arial"/>
      <family val="2"/>
    </font>
    <font>
      <sz val="10"/>
      <color rgb="FF000000"/>
      <name val="Arial"/>
      <family val="2"/>
    </font>
    <font>
      <b/>
      <u/>
      <sz val="20"/>
      <color theme="1"/>
      <name val="Arial"/>
      <family val="2"/>
    </font>
    <font>
      <b/>
      <sz val="24"/>
      <color theme="1"/>
      <name val="Arial"/>
      <family val="2"/>
    </font>
    <font>
      <sz val="24"/>
      <color theme="1"/>
      <name val="Arial"/>
      <family val="2"/>
    </font>
    <font>
      <b/>
      <sz val="26"/>
      <color theme="1"/>
      <name val="Arial"/>
      <family val="2"/>
    </font>
    <font>
      <b/>
      <sz val="48"/>
      <color theme="1"/>
      <name val="Arial"/>
      <family val="2"/>
    </font>
    <font>
      <sz val="48"/>
      <color theme="1"/>
      <name val="Arial"/>
      <family val="2"/>
    </font>
    <font>
      <sz val="9"/>
      <color indexed="81"/>
      <name val="Segoe UI"/>
      <family val="2"/>
    </font>
    <font>
      <sz val="22"/>
      <color rgb="FF000000"/>
      <name val="Arial"/>
      <family val="2"/>
    </font>
    <font>
      <sz val="22"/>
      <name val="Arial"/>
      <family val="2"/>
    </font>
    <font>
      <sz val="24"/>
      <color rgb="FF000000"/>
      <name val="Arial"/>
      <family val="2"/>
    </font>
    <font>
      <b/>
      <sz val="22"/>
      <color rgb="FF000000"/>
      <name val="Arial"/>
      <family val="2"/>
    </font>
    <font>
      <b/>
      <u/>
      <sz val="22"/>
      <color theme="1"/>
      <name val="Arial"/>
      <family val="2"/>
    </font>
    <font>
      <b/>
      <sz val="24"/>
      <color rgb="FF000000"/>
      <name val="Arial"/>
      <family val="2"/>
    </font>
    <font>
      <b/>
      <sz val="24"/>
      <color theme="0"/>
      <name val="Arial"/>
      <family val="2"/>
    </font>
    <font>
      <b/>
      <sz val="22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rgb="FFFF0000"/>
      <name val="Arial"/>
      <family val="2"/>
    </font>
    <font>
      <b/>
      <sz val="22"/>
      <color theme="2"/>
      <name val="Arial"/>
      <family val="2"/>
    </font>
    <font>
      <b/>
      <sz val="22"/>
      <name val="Arial"/>
      <family val="2"/>
    </font>
    <font>
      <b/>
      <sz val="22"/>
      <color rgb="FF0070C0"/>
      <name val="Arial"/>
      <family val="2"/>
    </font>
    <font>
      <b/>
      <sz val="22"/>
      <color rgb="FFCC00FF"/>
      <name val="Arial"/>
      <family val="2"/>
    </font>
    <font>
      <b/>
      <sz val="20"/>
      <color rgb="FF0070C0"/>
      <name val="Arial"/>
      <family val="2"/>
    </font>
    <font>
      <b/>
      <sz val="28"/>
      <color theme="1"/>
      <name val="Arial"/>
      <family val="2"/>
    </font>
    <font>
      <b/>
      <sz val="28"/>
      <color rgb="FFFF0000"/>
      <name val="Arial"/>
      <family val="2"/>
    </font>
    <font>
      <b/>
      <sz val="36"/>
      <color theme="1"/>
      <name val="Arial"/>
      <family val="2"/>
    </font>
    <font>
      <sz val="22"/>
      <color rgb="FF0070C0"/>
      <name val="Arial"/>
      <family val="2"/>
    </font>
    <font>
      <b/>
      <sz val="22"/>
      <color rgb="FFFF0000"/>
      <name val="Arial"/>
      <family val="2"/>
    </font>
    <font>
      <sz val="36"/>
      <color theme="1"/>
      <name val="Arial"/>
      <family val="2"/>
    </font>
    <font>
      <b/>
      <sz val="18"/>
      <color indexed="81"/>
      <name val="Segoe UI"/>
      <family val="2"/>
    </font>
    <font>
      <b/>
      <sz val="20"/>
      <color indexed="81"/>
      <name val="Segoe UI"/>
      <family val="2"/>
    </font>
    <font>
      <b/>
      <sz val="20"/>
      <color theme="0"/>
      <name val="Arial"/>
      <family val="2"/>
    </font>
    <font>
      <b/>
      <sz val="22"/>
      <color indexed="81"/>
      <name val="Segoe UI"/>
      <family val="2"/>
    </font>
    <font>
      <i/>
      <sz val="22"/>
      <color theme="1"/>
      <name val="Arial"/>
      <family val="2"/>
    </font>
    <font>
      <b/>
      <sz val="22"/>
      <color rgb="FF002060"/>
      <name val="Arial"/>
      <family val="2"/>
    </font>
    <font>
      <b/>
      <sz val="24"/>
      <color indexed="81"/>
      <name val="Segoe UI"/>
      <family val="2"/>
    </font>
    <font>
      <b/>
      <i/>
      <sz val="22"/>
      <name val="Arial"/>
      <family val="2"/>
    </font>
    <font>
      <b/>
      <sz val="26"/>
      <name val="Arial"/>
      <family val="2"/>
    </font>
    <font>
      <b/>
      <i/>
      <sz val="22"/>
      <color theme="0"/>
      <name val="Arial"/>
      <family val="2"/>
    </font>
    <font>
      <b/>
      <sz val="14"/>
      <color indexed="81"/>
      <name val="Segoe UI"/>
      <family val="2"/>
    </font>
    <font>
      <b/>
      <sz val="16"/>
      <color indexed="81"/>
      <name val="Segoe UI"/>
      <family val="2"/>
    </font>
    <font>
      <sz val="16"/>
      <color indexed="81"/>
      <name val="Segoe UI"/>
      <family val="2"/>
    </font>
    <font>
      <sz val="12"/>
      <color rgb="FF00000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indexed="81"/>
      <name val="Segoe UI"/>
      <family val="2"/>
    </font>
    <font>
      <sz val="12"/>
      <color indexed="81"/>
      <name val="Segoe UI"/>
      <family val="2"/>
    </font>
    <font>
      <b/>
      <sz val="10"/>
      <color theme="0"/>
      <name val="Arial"/>
      <family val="2"/>
    </font>
    <font>
      <sz val="18"/>
      <color theme="1"/>
      <name val="Arial"/>
      <family val="2"/>
    </font>
    <font>
      <b/>
      <sz val="9"/>
      <color indexed="81"/>
      <name val="Segoe UI"/>
      <family val="2"/>
    </font>
    <font>
      <sz val="18"/>
      <color indexed="81"/>
      <name val="Segoe UI"/>
      <family val="2"/>
    </font>
    <font>
      <b/>
      <sz val="72"/>
      <color theme="1"/>
      <name val="Arial"/>
      <family val="2"/>
    </font>
    <font>
      <b/>
      <sz val="24"/>
      <color rgb="FFFF0000"/>
      <name val="Arial"/>
      <family val="2"/>
    </font>
    <font>
      <b/>
      <sz val="24"/>
      <name val="Arial"/>
      <family val="2"/>
    </font>
    <font>
      <b/>
      <i/>
      <sz val="24"/>
      <color theme="1"/>
      <name val="Arial"/>
      <family val="2"/>
    </font>
    <font>
      <sz val="14"/>
      <color indexed="81"/>
      <name val="Segoe UI"/>
      <family val="2"/>
    </font>
    <font>
      <sz val="20"/>
      <color indexed="81"/>
      <name val="Segoe UI"/>
      <family val="2"/>
    </font>
    <font>
      <b/>
      <u/>
      <sz val="48"/>
      <color rgb="FFFF0000"/>
      <name val="Arial"/>
      <family val="2"/>
    </font>
    <font>
      <b/>
      <sz val="26"/>
      <color indexed="81"/>
      <name val="Segoe UI"/>
      <family val="2"/>
    </font>
    <font>
      <b/>
      <sz val="16"/>
      <color rgb="FF000000"/>
      <name val="Arial"/>
      <family val="2"/>
    </font>
    <font>
      <sz val="28"/>
      <color theme="1"/>
      <name val="Arial"/>
      <family val="2"/>
    </font>
    <font>
      <sz val="20"/>
      <name val="Arial"/>
      <family val="2"/>
    </font>
    <font>
      <b/>
      <i/>
      <sz val="20"/>
      <name val="Arial"/>
      <family val="2"/>
    </font>
    <font>
      <sz val="22"/>
      <color theme="0"/>
      <name val="Arial"/>
      <family val="2"/>
    </font>
    <font>
      <sz val="26"/>
      <color rgb="FFFF0000"/>
      <name val="Arial"/>
      <family val="2"/>
    </font>
    <font>
      <b/>
      <i/>
      <sz val="10"/>
      <color theme="1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rgb="FFCC99FF"/>
        <bgColor rgb="FFCC99FF"/>
      </patternFill>
    </fill>
    <fill>
      <patternFill patternType="solid">
        <fgColor rgb="FFFF99CC"/>
        <bgColor rgb="FFFF99CC"/>
      </patternFill>
    </fill>
    <fill>
      <patternFill patternType="solid">
        <fgColor rgb="FFC5E0B3"/>
        <bgColor rgb="FFC5E0B3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00FF00"/>
      </patternFill>
    </fill>
    <fill>
      <patternFill patternType="solid">
        <fgColor rgb="FFFF8080"/>
        <bgColor rgb="FFFF8080"/>
      </patternFill>
    </fill>
    <fill>
      <patternFill patternType="solid">
        <fgColor rgb="FF00FFFF"/>
        <bgColor rgb="FF00FFFF"/>
      </patternFill>
    </fill>
    <fill>
      <patternFill patternType="solid">
        <fgColor rgb="FFD8D8D8"/>
        <bgColor rgb="FFD8D8D8"/>
      </patternFill>
    </fill>
    <fill>
      <patternFill patternType="solid">
        <fgColor rgb="FFE2EFD9"/>
        <bgColor rgb="FFE2EFD9"/>
      </patternFill>
    </fill>
    <fill>
      <patternFill patternType="solid">
        <fgColor rgb="FF00FFFF"/>
        <bgColor rgb="FFD8D8D8"/>
      </patternFill>
    </fill>
    <fill>
      <patternFill patternType="solid">
        <fgColor rgb="FFFFCCCC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rgb="FFE2EFD9"/>
      </patternFill>
    </fill>
    <fill>
      <patternFill patternType="solid">
        <fgColor rgb="FFCCFF99"/>
        <bgColor rgb="FFFBE4D5"/>
      </patternFill>
    </fill>
    <fill>
      <patternFill patternType="solid">
        <fgColor rgb="FFCCFF99"/>
        <bgColor rgb="FFFF0000"/>
      </patternFill>
    </fill>
    <fill>
      <patternFill patternType="solid">
        <fgColor theme="8" tint="0.59999389629810485"/>
        <bgColor rgb="FFD8D8D8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rgb="FFCC99FF"/>
      </patternFill>
    </fill>
    <fill>
      <patternFill patternType="solid">
        <fgColor rgb="FFFF0000"/>
        <bgColor rgb="FFFF99CC"/>
      </patternFill>
    </fill>
    <fill>
      <patternFill patternType="solid">
        <fgColor rgb="FFFF0000"/>
        <bgColor rgb="FFC5E0B3"/>
      </patternFill>
    </fill>
    <fill>
      <patternFill patternType="solid">
        <fgColor rgb="FFFF0000"/>
        <bgColor rgb="FFFFFF00"/>
      </patternFill>
    </fill>
    <fill>
      <patternFill patternType="solid">
        <fgColor rgb="FFFF0000"/>
        <bgColor rgb="FF00FF00"/>
      </patternFill>
    </fill>
    <fill>
      <patternFill patternType="solid">
        <fgColor rgb="FFFF0000"/>
        <bgColor rgb="FFFF8080"/>
      </patternFill>
    </fill>
    <fill>
      <patternFill patternType="solid">
        <fgColor rgb="FFF1F5E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rgb="FFCC99FF"/>
      </patternFill>
    </fill>
    <fill>
      <patternFill patternType="solid">
        <fgColor rgb="FF00B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rgb="FFE2EFD9"/>
      </patternFill>
    </fill>
    <fill>
      <patternFill patternType="solid">
        <fgColor theme="7" tint="0.59999389629810485"/>
        <bgColor rgb="FFE2EFD9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rgb="FFE2EFD9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FF"/>
        <bgColor rgb="FFE2EFD9"/>
      </patternFill>
    </fill>
    <fill>
      <patternFill patternType="solid">
        <fgColor rgb="FFFF99FF"/>
        <bgColor indexed="64"/>
      </patternFill>
    </fill>
    <fill>
      <patternFill patternType="solid">
        <fgColor rgb="FF00FF99"/>
        <bgColor rgb="FFE2EFD9"/>
      </patternFill>
    </fill>
    <fill>
      <patternFill patternType="solid">
        <fgColor rgb="FF00FF99"/>
        <bgColor indexed="64"/>
      </patternFill>
    </fill>
    <fill>
      <patternFill patternType="solid">
        <fgColor theme="6" tint="0.39997558519241921"/>
        <bgColor rgb="FFE2EFD9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rgb="FFE2EFD9"/>
      </patternFill>
    </fill>
    <fill>
      <patternFill patternType="solid">
        <fgColor theme="8" tint="0.59999389629810485"/>
        <bgColor rgb="FFFBE4D5"/>
      </patternFill>
    </fill>
    <fill>
      <patternFill patternType="solid">
        <fgColor theme="8" tint="0.59999389629810485"/>
        <bgColor rgb="FFFF0000"/>
      </patternFill>
    </fill>
    <fill>
      <patternFill patternType="solid">
        <fgColor theme="4" tint="0.59999389629810485"/>
        <bgColor rgb="FFFBE4D5"/>
      </patternFill>
    </fill>
    <fill>
      <patternFill patternType="solid">
        <fgColor theme="4" tint="0.59999389629810485"/>
        <bgColor rgb="FFFF0000"/>
      </patternFill>
    </fill>
    <fill>
      <patternFill patternType="solid">
        <fgColor rgb="FFFF0000"/>
        <bgColor rgb="FF00FFFF"/>
      </patternFill>
    </fill>
    <fill>
      <patternFill patternType="solid">
        <fgColor theme="8" tint="0.79998168889431442"/>
        <bgColor rgb="FFFBE4D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rgb="FFFF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rgb="FFE2EFD9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00"/>
        <bgColor rgb="FFFBE4D5"/>
      </patternFill>
    </fill>
    <fill>
      <patternFill patternType="solid">
        <fgColor rgb="FFCCCC00"/>
        <bgColor indexed="64"/>
      </patternFill>
    </fill>
    <fill>
      <patternFill patternType="solid">
        <fgColor rgb="FFCCCC00"/>
        <bgColor rgb="FFFF0000"/>
      </patternFill>
    </fill>
    <fill>
      <patternFill patternType="solid">
        <fgColor theme="4" tint="0.79998168889431442"/>
        <bgColor rgb="FFE2EFD9"/>
      </patternFill>
    </fill>
    <fill>
      <patternFill patternType="solid">
        <fgColor theme="0" tint="-0.249977111117893"/>
        <bgColor rgb="FFE2EFD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rgb="FFFF0000"/>
      </patternFill>
    </fill>
    <fill>
      <patternFill patternType="solid">
        <fgColor rgb="FF00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CFF"/>
        <bgColor indexed="64"/>
      </patternFill>
    </fill>
  </fills>
  <borders count="2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13">
    <xf numFmtId="0" fontId="0" fillId="0" borderId="0"/>
    <xf numFmtId="44" fontId="11" fillId="0" borderId="0" applyFont="0" applyFill="0" applyBorder="0" applyAlignment="0" applyProtection="0"/>
    <xf numFmtId="0" fontId="15" fillId="0" borderId="2"/>
    <xf numFmtId="44" fontId="10" fillId="0" borderId="2" applyFont="0" applyFill="0" applyBorder="0" applyAlignment="0" applyProtection="0"/>
    <xf numFmtId="0" fontId="15" fillId="0" borderId="2"/>
    <xf numFmtId="0" fontId="15" fillId="0" borderId="2"/>
    <xf numFmtId="0" fontId="15" fillId="0" borderId="2"/>
    <xf numFmtId="0" fontId="15" fillId="0" borderId="2"/>
    <xf numFmtId="44" fontId="10" fillId="0" borderId="2" applyFont="0" applyFill="0" applyBorder="0" applyAlignment="0" applyProtection="0"/>
    <xf numFmtId="0" fontId="15" fillId="0" borderId="2"/>
    <xf numFmtId="0" fontId="15" fillId="0" borderId="2"/>
    <xf numFmtId="0" fontId="15" fillId="0" borderId="2"/>
    <xf numFmtId="0" fontId="15" fillId="0" borderId="2"/>
  </cellStyleXfs>
  <cellXfs count="720">
    <xf numFmtId="0" fontId="0" fillId="0" borderId="0" xfId="0" applyFont="1" applyAlignment="1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44" fontId="1" fillId="0" borderId="0" xfId="1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44" fontId="4" fillId="0" borderId="0" xfId="1" applyFont="1" applyAlignment="1">
      <alignment vertical="center"/>
    </xf>
    <xf numFmtId="44" fontId="6" fillId="0" borderId="0" xfId="1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7" fillId="2" borderId="4" xfId="0" applyFont="1" applyFill="1" applyBorder="1" applyAlignment="1">
      <alignment vertical="center"/>
    </xf>
    <xf numFmtId="49" fontId="7" fillId="2" borderId="4" xfId="0" applyNumberFormat="1" applyFont="1" applyFill="1" applyBorder="1" applyAlignment="1">
      <alignment horizontal="left" vertical="center" wrapText="1"/>
    </xf>
    <xf numFmtId="0" fontId="0" fillId="0" borderId="0" xfId="0"/>
    <xf numFmtId="0" fontId="5" fillId="14" borderId="0" xfId="0" applyFont="1" applyFill="1" applyAlignment="1">
      <alignment horizontal="center" vertical="center"/>
    </xf>
    <xf numFmtId="165" fontId="9" fillId="0" borderId="4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164" fontId="3" fillId="5" borderId="4" xfId="0" applyNumberFormat="1" applyFont="1" applyFill="1" applyBorder="1" applyAlignment="1">
      <alignment horizontal="center" vertical="center" wrapText="1"/>
    </xf>
    <xf numFmtId="164" fontId="3" fillId="9" borderId="4" xfId="0" applyNumberFormat="1" applyFont="1" applyFill="1" applyBorder="1" applyAlignment="1">
      <alignment horizontal="center" vertical="center" wrapText="1"/>
    </xf>
    <xf numFmtId="49" fontId="7" fillId="3" borderId="4" xfId="0" applyNumberFormat="1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164" fontId="7" fillId="7" borderId="4" xfId="0" applyNumberFormat="1" applyFont="1" applyFill="1" applyBorder="1" applyAlignment="1">
      <alignment vertical="center"/>
    </xf>
    <xf numFmtId="164" fontId="7" fillId="0" borderId="4" xfId="0" applyNumberFormat="1" applyFont="1" applyFill="1" applyBorder="1" applyAlignment="1">
      <alignment horizontal="center" vertical="center"/>
    </xf>
    <xf numFmtId="164" fontId="8" fillId="8" borderId="4" xfId="0" applyNumberFormat="1" applyFont="1" applyFill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49" fontId="7" fillId="4" borderId="4" xfId="0" applyNumberFormat="1" applyFont="1" applyFill="1" applyBorder="1" applyAlignment="1">
      <alignment horizontal="center" vertical="center"/>
    </xf>
    <xf numFmtId="49" fontId="7" fillId="5" borderId="4" xfId="0" applyNumberFormat="1" applyFont="1" applyFill="1" applyBorder="1" applyAlignment="1">
      <alignment horizontal="center" vertical="center" wrapText="1"/>
    </xf>
    <xf numFmtId="44" fontId="7" fillId="6" borderId="4" xfId="1" applyFont="1" applyFill="1" applyBorder="1" applyAlignment="1">
      <alignment horizontal="left" vertical="center"/>
    </xf>
    <xf numFmtId="44" fontId="7" fillId="7" borderId="4" xfId="1" applyFont="1" applyFill="1" applyBorder="1" applyAlignment="1">
      <alignment horizontal="left" vertical="center"/>
    </xf>
    <xf numFmtId="49" fontId="7" fillId="2" borderId="4" xfId="0" applyNumberFormat="1" applyFont="1" applyFill="1" applyBorder="1" applyAlignment="1">
      <alignment horizontal="left" vertical="center"/>
    </xf>
    <xf numFmtId="49" fontId="14" fillId="4" borderId="4" xfId="0" applyNumberFormat="1" applyFont="1" applyFill="1" applyBorder="1" applyAlignment="1">
      <alignment horizontal="center" vertical="center"/>
    </xf>
    <xf numFmtId="49" fontId="14" fillId="5" borderId="4" xfId="0" applyNumberFormat="1" applyFont="1" applyFill="1" applyBorder="1" applyAlignment="1">
      <alignment horizontal="center" vertical="center" wrapText="1"/>
    </xf>
    <xf numFmtId="44" fontId="7" fillId="6" borderId="4" xfId="1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center" vertical="center"/>
    </xf>
    <xf numFmtId="165" fontId="8" fillId="0" borderId="4" xfId="0" applyNumberFormat="1" applyFont="1" applyFill="1" applyBorder="1" applyAlignment="1">
      <alignment horizontal="center" vertical="center"/>
    </xf>
    <xf numFmtId="44" fontId="5" fillId="6" borderId="4" xfId="1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 wrapText="1"/>
    </xf>
    <xf numFmtId="164" fontId="3" fillId="2" borderId="4" xfId="0" applyNumberFormat="1" applyFont="1" applyFill="1" applyBorder="1" applyAlignment="1">
      <alignment horizontal="center" vertical="center" wrapText="1"/>
    </xf>
    <xf numFmtId="164" fontId="3" fillId="4" borderId="4" xfId="0" applyNumberFormat="1" applyFont="1" applyFill="1" applyBorder="1" applyAlignment="1">
      <alignment horizontal="center" vertical="center" wrapText="1"/>
    </xf>
    <xf numFmtId="44" fontId="3" fillId="7" borderId="4" xfId="1" applyFont="1" applyFill="1" applyBorder="1" applyAlignment="1">
      <alignment horizontal="center" vertical="center" wrapText="1"/>
    </xf>
    <xf numFmtId="164" fontId="9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/>
    </xf>
    <xf numFmtId="0" fontId="12" fillId="0" borderId="0" xfId="0" applyFont="1" applyFill="1" applyAlignment="1">
      <alignment vertical="center"/>
    </xf>
    <xf numFmtId="49" fontId="16" fillId="2" borderId="4" xfId="0" applyNumberFormat="1" applyFont="1" applyFill="1" applyBorder="1" applyAlignment="1">
      <alignment horizontal="left" vertical="center" wrapText="1"/>
    </xf>
    <xf numFmtId="49" fontId="8" fillId="2" borderId="4" xfId="0" applyNumberFormat="1" applyFont="1" applyFill="1" applyBorder="1" applyAlignment="1">
      <alignment horizontal="left" vertical="center" wrapText="1"/>
    </xf>
    <xf numFmtId="49" fontId="7" fillId="3" borderId="4" xfId="0" applyNumberFormat="1" applyFont="1" applyFill="1" applyBorder="1" applyAlignment="1">
      <alignment horizontal="center" vertical="center" wrapText="1"/>
    </xf>
    <xf numFmtId="49" fontId="7" fillId="4" borderId="4" xfId="0" applyNumberFormat="1" applyFont="1" applyFill="1" applyBorder="1" applyAlignment="1">
      <alignment horizontal="center" vertical="center" wrapText="1"/>
    </xf>
    <xf numFmtId="49" fontId="7" fillId="5" borderId="4" xfId="0" applyNumberFormat="1" applyFont="1" applyFill="1" applyBorder="1" applyAlignment="1">
      <alignment horizontal="left" vertical="center" wrapText="1"/>
    </xf>
    <xf numFmtId="164" fontId="8" fillId="6" borderId="4" xfId="0" applyNumberFormat="1" applyFont="1" applyFill="1" applyBorder="1" applyAlignment="1">
      <alignment horizontal="center" vertical="center"/>
    </xf>
    <xf numFmtId="164" fontId="8" fillId="7" borderId="4" xfId="0" applyNumberFormat="1" applyFont="1" applyFill="1" applyBorder="1" applyAlignment="1">
      <alignment horizontal="center" vertical="center"/>
    </xf>
    <xf numFmtId="44" fontId="8" fillId="0" borderId="4" xfId="1" applyFont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164" fontId="7" fillId="9" borderId="4" xfId="0" applyNumberFormat="1" applyFont="1" applyFill="1" applyBorder="1" applyAlignment="1">
      <alignment horizontal="center" vertical="center" wrapText="1"/>
    </xf>
    <xf numFmtId="164" fontId="8" fillId="13" borderId="4" xfId="0" applyNumberFormat="1" applyFont="1" applyFill="1" applyBorder="1" applyAlignment="1">
      <alignment horizontal="center" vertical="center"/>
    </xf>
    <xf numFmtId="0" fontId="8" fillId="13" borderId="4" xfId="0" applyFont="1" applyFill="1" applyBorder="1" applyAlignment="1">
      <alignment horizontal="center" vertical="center"/>
    </xf>
    <xf numFmtId="164" fontId="8" fillId="12" borderId="4" xfId="0" applyNumberFormat="1" applyFont="1" applyFill="1" applyBorder="1" applyAlignment="1">
      <alignment horizontal="center" vertical="center"/>
    </xf>
    <xf numFmtId="0" fontId="8" fillId="12" borderId="4" xfId="0" applyFont="1" applyFill="1" applyBorder="1" applyAlignment="1">
      <alignment horizontal="center" vertical="center"/>
    </xf>
    <xf numFmtId="164" fontId="7" fillId="15" borderId="4" xfId="0" applyNumberFormat="1" applyFont="1" applyFill="1" applyBorder="1" applyAlignment="1">
      <alignment horizontal="center" vertical="center" wrapText="1"/>
    </xf>
    <xf numFmtId="164" fontId="7" fillId="16" borderId="4" xfId="0" applyNumberFormat="1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vertical="center" wrapText="1"/>
    </xf>
    <xf numFmtId="49" fontId="12" fillId="4" borderId="4" xfId="0" applyNumberFormat="1" applyFont="1" applyFill="1" applyBorder="1" applyAlignment="1">
      <alignment horizontal="center" vertical="center"/>
    </xf>
    <xf numFmtId="164" fontId="7" fillId="6" borderId="4" xfId="0" applyNumberFormat="1" applyFont="1" applyFill="1" applyBorder="1" applyAlignment="1">
      <alignment vertical="center"/>
    </xf>
    <xf numFmtId="164" fontId="8" fillId="0" borderId="4" xfId="0" applyNumberFormat="1" applyFont="1" applyBorder="1" applyAlignment="1">
      <alignment horizontal="center" vertical="center"/>
    </xf>
    <xf numFmtId="164" fontId="8" fillId="17" borderId="4" xfId="0" applyNumberFormat="1" applyFont="1" applyFill="1" applyBorder="1" applyAlignment="1">
      <alignment horizontal="center" vertical="center"/>
    </xf>
    <xf numFmtId="0" fontId="8" fillId="17" borderId="4" xfId="0" applyFont="1" applyFill="1" applyBorder="1" applyAlignment="1">
      <alignment horizontal="center" vertical="center"/>
    </xf>
    <xf numFmtId="44" fontId="7" fillId="10" borderId="4" xfId="1" applyFont="1" applyFill="1" applyBorder="1" applyAlignment="1">
      <alignment horizontal="center" vertical="center" wrapText="1"/>
    </xf>
    <xf numFmtId="44" fontId="10" fillId="0" borderId="0" xfId="1" applyFont="1" applyAlignment="1">
      <alignment vertical="center"/>
    </xf>
    <xf numFmtId="0" fontId="10" fillId="0" borderId="0" xfId="0" applyFont="1" applyAlignment="1">
      <alignment horizontal="center" vertical="center"/>
    </xf>
    <xf numFmtId="44" fontId="9" fillId="0" borderId="4" xfId="1" applyFont="1" applyBorder="1" applyAlignment="1">
      <alignment vertical="center" wrapText="1"/>
    </xf>
    <xf numFmtId="164" fontId="8" fillId="12" borderId="3" xfId="0" applyNumberFormat="1" applyFont="1" applyFill="1" applyBorder="1" applyAlignment="1">
      <alignment horizontal="center" vertical="center"/>
    </xf>
    <xf numFmtId="0" fontId="8" fillId="12" borderId="3" xfId="0" applyFont="1" applyFill="1" applyBorder="1" applyAlignment="1">
      <alignment horizontal="center" vertical="center"/>
    </xf>
    <xf numFmtId="164" fontId="8" fillId="13" borderId="3" xfId="0" applyNumberFormat="1" applyFont="1" applyFill="1" applyBorder="1" applyAlignment="1">
      <alignment horizontal="center" vertical="center"/>
    </xf>
    <xf numFmtId="164" fontId="8" fillId="17" borderId="3" xfId="0" applyNumberFormat="1" applyFont="1" applyFill="1" applyBorder="1" applyAlignment="1">
      <alignment horizontal="center" vertical="center"/>
    </xf>
    <xf numFmtId="0" fontId="8" fillId="13" borderId="3" xfId="0" applyFont="1" applyFill="1" applyBorder="1" applyAlignment="1">
      <alignment horizontal="center" vertical="center"/>
    </xf>
    <xf numFmtId="0" fontId="8" fillId="17" borderId="3" xfId="0" applyFont="1" applyFill="1" applyBorder="1" applyAlignment="1">
      <alignment horizontal="center" vertical="center"/>
    </xf>
    <xf numFmtId="164" fontId="3" fillId="11" borderId="4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vertical="center"/>
    </xf>
    <xf numFmtId="0" fontId="12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165" fontId="8" fillId="0" borderId="3" xfId="0" applyNumberFormat="1" applyFont="1" applyFill="1" applyBorder="1" applyAlignment="1">
      <alignment horizontal="center" vertical="center"/>
    </xf>
    <xf numFmtId="9" fontId="12" fillId="0" borderId="4" xfId="0" applyNumberFormat="1" applyFont="1" applyFill="1" applyBorder="1" applyAlignment="1">
      <alignment horizontal="left" vertical="center"/>
    </xf>
    <xf numFmtId="49" fontId="8" fillId="0" borderId="4" xfId="0" applyNumberFormat="1" applyFont="1" applyFill="1" applyBorder="1" applyAlignment="1">
      <alignment horizontal="left" vertical="center"/>
    </xf>
    <xf numFmtId="49" fontId="8" fillId="0" borderId="4" xfId="0" applyNumberFormat="1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49" fontId="12" fillId="0" borderId="4" xfId="0" applyNumberFormat="1" applyFont="1" applyFill="1" applyBorder="1" applyAlignment="1">
      <alignment horizontal="left" vertical="center"/>
    </xf>
    <xf numFmtId="0" fontId="8" fillId="0" borderId="4" xfId="0" applyFont="1" applyBorder="1" applyAlignment="1">
      <alignment horizontal="left" vertical="center" wrapText="1"/>
    </xf>
    <xf numFmtId="164" fontId="3" fillId="18" borderId="4" xfId="0" applyNumberFormat="1" applyFont="1" applyFill="1" applyBorder="1" applyAlignment="1">
      <alignment horizontal="center" vertical="center" wrapText="1"/>
    </xf>
    <xf numFmtId="49" fontId="8" fillId="19" borderId="4" xfId="0" applyNumberFormat="1" applyFont="1" applyFill="1" applyBorder="1" applyAlignment="1">
      <alignment horizontal="left" vertical="center"/>
    </xf>
    <xf numFmtId="0" fontId="8" fillId="19" borderId="4" xfId="0" applyFont="1" applyFill="1" applyBorder="1" applyAlignment="1">
      <alignment horizontal="left" vertical="center" wrapText="1"/>
    </xf>
    <xf numFmtId="49" fontId="7" fillId="5" borderId="4" xfId="0" quotePrefix="1" applyNumberFormat="1" applyFont="1" applyFill="1" applyBorder="1" applyAlignment="1">
      <alignment horizontal="center" vertical="center" wrapText="1"/>
    </xf>
    <xf numFmtId="0" fontId="24" fillId="0" borderId="4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horizontal="center" vertical="center"/>
    </xf>
    <xf numFmtId="49" fontId="3" fillId="2" borderId="4" xfId="0" applyNumberFormat="1" applyFont="1" applyFill="1" applyBorder="1" applyAlignment="1">
      <alignment horizontal="left" vertical="center"/>
    </xf>
    <xf numFmtId="49" fontId="3" fillId="5" borderId="4" xfId="0" applyNumberFormat="1" applyFont="1" applyFill="1" applyBorder="1" applyAlignment="1">
      <alignment horizontal="center" vertical="center" wrapText="1"/>
    </xf>
    <xf numFmtId="164" fontId="2" fillId="8" borderId="4" xfId="0" applyNumberFormat="1" applyFont="1" applyFill="1" applyBorder="1" applyAlignment="1">
      <alignment horizontal="left" vertical="center"/>
    </xf>
    <xf numFmtId="165" fontId="2" fillId="0" borderId="3" xfId="0" applyNumberFormat="1" applyFont="1" applyFill="1" applyBorder="1" applyAlignment="1">
      <alignment horizontal="center" vertical="center"/>
    </xf>
    <xf numFmtId="164" fontId="2" fillId="12" borderId="3" xfId="0" applyNumberFormat="1" applyFont="1" applyFill="1" applyBorder="1" applyAlignment="1">
      <alignment horizontal="center" vertical="center"/>
    </xf>
    <xf numFmtId="0" fontId="2" fillId="12" borderId="3" xfId="0" applyFont="1" applyFill="1" applyBorder="1" applyAlignment="1">
      <alignment horizontal="center" vertical="center"/>
    </xf>
    <xf numFmtId="0" fontId="23" fillId="0" borderId="0" xfId="0" applyFont="1" applyFill="1" applyAlignment="1">
      <alignment vertical="center"/>
    </xf>
    <xf numFmtId="49" fontId="2" fillId="19" borderId="4" xfId="0" applyNumberFormat="1" applyFont="1" applyFill="1" applyBorder="1" applyAlignment="1">
      <alignment horizontal="left" vertical="center"/>
    </xf>
    <xf numFmtId="0" fontId="3" fillId="2" borderId="4" xfId="0" applyFont="1" applyFill="1" applyBorder="1" applyAlignment="1">
      <alignment vertical="center"/>
    </xf>
    <xf numFmtId="49" fontId="26" fillId="5" borderId="4" xfId="0" applyNumberFormat="1" applyFont="1" applyFill="1" applyBorder="1" applyAlignment="1">
      <alignment horizontal="center" vertical="center" wrapText="1"/>
    </xf>
    <xf numFmtId="49" fontId="3" fillId="2" borderId="4" xfId="0" applyNumberFormat="1" applyFont="1" applyFill="1" applyBorder="1" applyAlignment="1">
      <alignment horizontal="left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44" fontId="2" fillId="0" borderId="4" xfId="1" applyFont="1" applyBorder="1" applyAlignment="1">
      <alignment vertical="center" wrapText="1"/>
    </xf>
    <xf numFmtId="0" fontId="23" fillId="0" borderId="0" xfId="0" applyFont="1" applyAlignment="1">
      <alignment vertical="center"/>
    </xf>
    <xf numFmtId="0" fontId="23" fillId="0" borderId="4" xfId="0" applyFont="1" applyBorder="1" applyAlignment="1">
      <alignment horizontal="center" vertical="center"/>
    </xf>
    <xf numFmtId="165" fontId="2" fillId="0" borderId="4" xfId="0" applyNumberFormat="1" applyFont="1" applyFill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 vertical="center"/>
    </xf>
    <xf numFmtId="44" fontId="2" fillId="0" borderId="4" xfId="1" applyFont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 wrapText="1"/>
    </xf>
    <xf numFmtId="49" fontId="27" fillId="2" borderId="4" xfId="0" applyNumberFormat="1" applyFont="1" applyFill="1" applyBorder="1" applyAlignment="1">
      <alignment horizontal="left" vertical="center" wrapText="1"/>
    </xf>
    <xf numFmtId="164" fontId="2" fillId="12" borderId="4" xfId="0" applyNumberFormat="1" applyFont="1" applyFill="1" applyBorder="1" applyAlignment="1">
      <alignment horizontal="center" vertical="center"/>
    </xf>
    <xf numFmtId="0" fontId="2" fillId="12" borderId="4" xfId="0" applyFont="1" applyFill="1" applyBorder="1" applyAlignment="1">
      <alignment horizontal="center" vertical="center"/>
    </xf>
    <xf numFmtId="44" fontId="2" fillId="0" borderId="3" xfId="1" applyFont="1" applyBorder="1" applyAlignment="1">
      <alignment vertical="center" wrapText="1"/>
    </xf>
    <xf numFmtId="49" fontId="3" fillId="5" borderId="4" xfId="0" applyNumberFormat="1" applyFont="1" applyFill="1" applyBorder="1" applyAlignment="1">
      <alignment horizontal="left" vertical="center" wrapText="1"/>
    </xf>
    <xf numFmtId="0" fontId="18" fillId="19" borderId="4" xfId="0" applyFont="1" applyFill="1" applyBorder="1" applyAlignment="1">
      <alignment horizontal="left" vertical="center" wrapText="1"/>
    </xf>
    <xf numFmtId="49" fontId="17" fillId="2" borderId="4" xfId="0" applyNumberFormat="1" applyFont="1" applyFill="1" applyBorder="1" applyAlignment="1">
      <alignment horizontal="left" vertical="center"/>
    </xf>
    <xf numFmtId="0" fontId="17" fillId="3" borderId="4" xfId="0" applyFont="1" applyFill="1" applyBorder="1" applyAlignment="1">
      <alignment horizontal="center" vertical="center" wrapText="1"/>
    </xf>
    <xf numFmtId="49" fontId="28" fillId="4" borderId="4" xfId="0" applyNumberFormat="1" applyFont="1" applyFill="1" applyBorder="1" applyAlignment="1">
      <alignment horizontal="center" vertical="center"/>
    </xf>
    <xf numFmtId="49" fontId="17" fillId="5" borderId="4" xfId="0" applyNumberFormat="1" applyFont="1" applyFill="1" applyBorder="1" applyAlignment="1">
      <alignment horizontal="center" vertical="center" wrapText="1"/>
    </xf>
    <xf numFmtId="44" fontId="17" fillId="6" borderId="4" xfId="1" applyFont="1" applyFill="1" applyBorder="1" applyAlignment="1">
      <alignment horizontal="left" vertical="center"/>
    </xf>
    <xf numFmtId="44" fontId="17" fillId="7" borderId="4" xfId="1" applyFont="1" applyFill="1" applyBorder="1" applyAlignment="1">
      <alignment horizontal="left" vertical="center"/>
    </xf>
    <xf numFmtId="164" fontId="18" fillId="8" borderId="4" xfId="0" applyNumberFormat="1" applyFont="1" applyFill="1" applyBorder="1" applyAlignment="1">
      <alignment horizontal="left" vertical="center"/>
    </xf>
    <xf numFmtId="164" fontId="18" fillId="12" borderId="3" xfId="0" applyNumberFormat="1" applyFont="1" applyFill="1" applyBorder="1" applyAlignment="1">
      <alignment horizontal="center" vertical="center"/>
    </xf>
    <xf numFmtId="0" fontId="18" fillId="12" borderId="3" xfId="0" applyFont="1" applyFill="1" applyBorder="1" applyAlignment="1">
      <alignment horizontal="center" vertical="center"/>
    </xf>
    <xf numFmtId="164" fontId="18" fillId="13" borderId="3" xfId="0" applyNumberFormat="1" applyFont="1" applyFill="1" applyBorder="1" applyAlignment="1">
      <alignment horizontal="center" vertical="center"/>
    </xf>
    <xf numFmtId="0" fontId="18" fillId="13" borderId="3" xfId="0" applyFont="1" applyFill="1" applyBorder="1" applyAlignment="1">
      <alignment horizontal="center" vertical="center"/>
    </xf>
    <xf numFmtId="0" fontId="25" fillId="0" borderId="0" xfId="0" applyFont="1" applyFill="1" applyAlignment="1">
      <alignment vertical="center"/>
    </xf>
    <xf numFmtId="49" fontId="18" fillId="19" borderId="4" xfId="0" applyNumberFormat="1" applyFont="1" applyFill="1" applyBorder="1" applyAlignment="1">
      <alignment horizontal="left" vertical="center"/>
    </xf>
    <xf numFmtId="0" fontId="17" fillId="2" borderId="4" xfId="0" applyFont="1" applyFill="1" applyBorder="1" applyAlignment="1">
      <alignment vertical="center"/>
    </xf>
    <xf numFmtId="0" fontId="17" fillId="3" borderId="4" xfId="0" applyFont="1" applyFill="1" applyBorder="1" applyAlignment="1">
      <alignment horizontal="center" vertical="center"/>
    </xf>
    <xf numFmtId="49" fontId="25" fillId="4" borderId="4" xfId="0" applyNumberFormat="1" applyFont="1" applyFill="1" applyBorder="1" applyAlignment="1">
      <alignment horizontal="center" vertical="center"/>
    </xf>
    <xf numFmtId="49" fontId="28" fillId="5" borderId="4" xfId="0" applyNumberFormat="1" applyFont="1" applyFill="1" applyBorder="1" applyAlignment="1">
      <alignment horizontal="center" vertical="center" wrapText="1"/>
    </xf>
    <xf numFmtId="164" fontId="17" fillId="6" borderId="4" xfId="0" applyNumberFormat="1" applyFont="1" applyFill="1" applyBorder="1" applyAlignment="1">
      <alignment vertical="center"/>
    </xf>
    <xf numFmtId="164" fontId="17" fillId="7" borderId="4" xfId="0" applyNumberFormat="1" applyFont="1" applyFill="1" applyBorder="1" applyAlignment="1">
      <alignment vertical="center"/>
    </xf>
    <xf numFmtId="49" fontId="17" fillId="2" borderId="4" xfId="0" applyNumberFormat="1" applyFont="1" applyFill="1" applyBorder="1" applyAlignment="1">
      <alignment horizontal="left" vertical="center" wrapText="1"/>
    </xf>
    <xf numFmtId="49" fontId="17" fillId="3" borderId="4" xfId="0" applyNumberFormat="1" applyFont="1" applyFill="1" applyBorder="1" applyAlignment="1">
      <alignment horizontal="center" vertical="center"/>
    </xf>
    <xf numFmtId="49" fontId="17" fillId="4" borderId="4" xfId="0" applyNumberFormat="1" applyFont="1" applyFill="1" applyBorder="1" applyAlignment="1">
      <alignment horizontal="center" vertical="center"/>
    </xf>
    <xf numFmtId="44" fontId="17" fillId="6" borderId="4" xfId="1" applyFont="1" applyFill="1" applyBorder="1" applyAlignment="1">
      <alignment horizontal="left" vertical="center" wrapText="1"/>
    </xf>
    <xf numFmtId="164" fontId="18" fillId="0" borderId="4" xfId="0" applyNumberFormat="1" applyFont="1" applyBorder="1" applyAlignment="1">
      <alignment horizontal="center" vertical="center" wrapText="1"/>
    </xf>
    <xf numFmtId="44" fontId="18" fillId="0" borderId="4" xfId="1" applyFont="1" applyBorder="1" applyAlignment="1">
      <alignment vertical="center" wrapText="1"/>
    </xf>
    <xf numFmtId="0" fontId="25" fillId="0" borderId="0" xfId="0" applyFont="1" applyAlignment="1">
      <alignment vertical="center"/>
    </xf>
    <xf numFmtId="0" fontId="25" fillId="0" borderId="4" xfId="0" applyFont="1" applyBorder="1" applyAlignment="1">
      <alignment horizontal="center" vertical="center"/>
    </xf>
    <xf numFmtId="165" fontId="18" fillId="0" borderId="4" xfId="0" applyNumberFormat="1" applyFont="1" applyFill="1" applyBorder="1" applyAlignment="1">
      <alignment horizontal="center" vertical="center"/>
    </xf>
    <xf numFmtId="164" fontId="18" fillId="13" borderId="4" xfId="0" applyNumberFormat="1" applyFont="1" applyFill="1" applyBorder="1" applyAlignment="1">
      <alignment horizontal="center" vertical="center"/>
    </xf>
    <xf numFmtId="0" fontId="18" fillId="13" borderId="4" xfId="0" applyFont="1" applyFill="1" applyBorder="1" applyAlignment="1">
      <alignment horizontal="center" vertical="center"/>
    </xf>
    <xf numFmtId="164" fontId="18" fillId="0" borderId="4" xfId="0" applyNumberFormat="1" applyFont="1" applyBorder="1" applyAlignment="1">
      <alignment horizontal="center" vertical="center"/>
    </xf>
    <xf numFmtId="44" fontId="18" fillId="0" borderId="4" xfId="1" applyFont="1" applyBorder="1" applyAlignment="1">
      <alignment horizontal="center" vertical="center"/>
    </xf>
    <xf numFmtId="164" fontId="18" fillId="17" borderId="3" xfId="0" applyNumberFormat="1" applyFont="1" applyFill="1" applyBorder="1" applyAlignment="1">
      <alignment horizontal="center" vertical="center"/>
    </xf>
    <xf numFmtId="0" fontId="18" fillId="17" borderId="3" xfId="0" applyFont="1" applyFill="1" applyBorder="1" applyAlignment="1">
      <alignment horizontal="center" vertical="center"/>
    </xf>
    <xf numFmtId="164" fontId="18" fillId="12" borderId="4" xfId="0" applyNumberFormat="1" applyFont="1" applyFill="1" applyBorder="1" applyAlignment="1">
      <alignment horizontal="center" vertical="center"/>
    </xf>
    <xf numFmtId="0" fontId="18" fillId="12" borderId="4" xfId="0" applyFont="1" applyFill="1" applyBorder="1" applyAlignment="1">
      <alignment horizontal="center" vertical="center"/>
    </xf>
    <xf numFmtId="164" fontId="17" fillId="0" borderId="4" xfId="0" applyNumberFormat="1" applyFont="1" applyBorder="1" applyAlignment="1">
      <alignment horizontal="center" vertical="center"/>
    </xf>
    <xf numFmtId="49" fontId="18" fillId="2" borderId="4" xfId="0" applyNumberFormat="1" applyFont="1" applyFill="1" applyBorder="1" applyAlignment="1">
      <alignment horizontal="left" vertical="center" wrapText="1"/>
    </xf>
    <xf numFmtId="49" fontId="17" fillId="3" borderId="4" xfId="0" applyNumberFormat="1" applyFont="1" applyFill="1" applyBorder="1" applyAlignment="1">
      <alignment horizontal="center" vertical="center" wrapText="1"/>
    </xf>
    <xf numFmtId="49" fontId="17" fillId="4" borderId="4" xfId="0" applyNumberFormat="1" applyFont="1" applyFill="1" applyBorder="1" applyAlignment="1">
      <alignment horizontal="center" vertical="center" wrapText="1"/>
    </xf>
    <xf numFmtId="49" fontId="17" fillId="5" borderId="4" xfId="0" applyNumberFormat="1" applyFont="1" applyFill="1" applyBorder="1" applyAlignment="1">
      <alignment horizontal="left" vertical="center" wrapText="1"/>
    </xf>
    <xf numFmtId="164" fontId="18" fillId="6" borderId="4" xfId="0" applyNumberFormat="1" applyFont="1" applyFill="1" applyBorder="1" applyAlignment="1">
      <alignment horizontal="center" vertical="center"/>
    </xf>
    <xf numFmtId="164" fontId="18" fillId="7" borderId="4" xfId="0" applyNumberFormat="1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4" fillId="0" borderId="4" xfId="0" applyFont="1" applyFill="1" applyBorder="1" applyAlignment="1">
      <alignment horizontal="center" vertical="center" wrapText="1"/>
    </xf>
    <xf numFmtId="0" fontId="25" fillId="20" borderId="0" xfId="0" applyFont="1" applyFill="1" applyAlignment="1">
      <alignment vertical="center"/>
    </xf>
    <xf numFmtId="164" fontId="18" fillId="0" borderId="3" xfId="0" applyNumberFormat="1" applyFont="1" applyBorder="1" applyAlignment="1">
      <alignment horizontal="center" vertical="center"/>
    </xf>
    <xf numFmtId="44" fontId="18" fillId="0" borderId="3" xfId="1" applyFont="1" applyBorder="1" applyAlignment="1">
      <alignment horizontal="center" vertical="center"/>
    </xf>
    <xf numFmtId="164" fontId="18" fillId="17" borderId="4" xfId="0" applyNumberFormat="1" applyFont="1" applyFill="1" applyBorder="1" applyAlignment="1">
      <alignment horizontal="center" vertical="center"/>
    </xf>
    <xf numFmtId="0" fontId="18" fillId="17" borderId="4" xfId="0" applyFont="1" applyFill="1" applyBorder="1" applyAlignment="1">
      <alignment horizontal="center" vertical="center"/>
    </xf>
    <xf numFmtId="49" fontId="18" fillId="0" borderId="4" xfId="0" applyNumberFormat="1" applyFont="1" applyFill="1" applyBorder="1" applyAlignment="1">
      <alignment horizontal="center" vertical="center"/>
    </xf>
    <xf numFmtId="49" fontId="29" fillId="22" borderId="4" xfId="0" applyNumberFormat="1" applyFont="1" applyFill="1" applyBorder="1" applyAlignment="1">
      <alignment horizontal="left" vertical="center"/>
    </xf>
    <xf numFmtId="0" fontId="29" fillId="23" borderId="4" xfId="0" applyFont="1" applyFill="1" applyBorder="1" applyAlignment="1">
      <alignment horizontal="center" vertical="center" wrapText="1"/>
    </xf>
    <xf numFmtId="49" fontId="29" fillId="24" borderId="4" xfId="0" applyNumberFormat="1" applyFont="1" applyFill="1" applyBorder="1" applyAlignment="1">
      <alignment horizontal="center" vertical="center"/>
    </xf>
    <xf numFmtId="49" fontId="29" fillId="25" borderId="4" xfId="0" applyNumberFormat="1" applyFont="1" applyFill="1" applyBorder="1" applyAlignment="1">
      <alignment horizontal="center" vertical="center" wrapText="1"/>
    </xf>
    <xf numFmtId="44" fontId="29" fillId="26" borderId="4" xfId="1" applyFont="1" applyFill="1" applyBorder="1" applyAlignment="1">
      <alignment horizontal="left" vertical="center"/>
    </xf>
    <xf numFmtId="44" fontId="29" fillId="27" borderId="4" xfId="1" applyFont="1" applyFill="1" applyBorder="1" applyAlignment="1">
      <alignment horizontal="left" vertical="center"/>
    </xf>
    <xf numFmtId="49" fontId="29" fillId="21" borderId="4" xfId="0" applyNumberFormat="1" applyFont="1" applyFill="1" applyBorder="1" applyAlignment="1">
      <alignment horizontal="center" vertical="center"/>
    </xf>
    <xf numFmtId="44" fontId="29" fillId="21" borderId="4" xfId="1" applyFont="1" applyFill="1" applyBorder="1" applyAlignment="1">
      <alignment horizontal="center" vertical="center"/>
    </xf>
    <xf numFmtId="0" fontId="29" fillId="21" borderId="4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49" fontId="30" fillId="22" borderId="4" xfId="0" applyNumberFormat="1" applyFont="1" applyFill="1" applyBorder="1" applyAlignment="1">
      <alignment horizontal="center" vertical="center" wrapText="1"/>
    </xf>
    <xf numFmtId="164" fontId="3" fillId="0" borderId="4" xfId="0" applyNumberFormat="1" applyFont="1" applyFill="1" applyBorder="1" applyAlignment="1">
      <alignment horizontal="center" vertical="center" wrapText="1"/>
    </xf>
    <xf numFmtId="49" fontId="30" fillId="21" borderId="4" xfId="0" applyNumberFormat="1" applyFont="1" applyFill="1" applyBorder="1" applyAlignment="1">
      <alignment horizontal="left" vertical="center"/>
    </xf>
    <xf numFmtId="49" fontId="30" fillId="25" borderId="4" xfId="0" applyNumberFormat="1" applyFont="1" applyFill="1" applyBorder="1" applyAlignment="1">
      <alignment horizontal="center" vertical="center" wrapText="1"/>
    </xf>
    <xf numFmtId="44" fontId="30" fillId="21" borderId="4" xfId="1" applyFont="1" applyFill="1" applyBorder="1" applyAlignment="1">
      <alignment vertical="center" wrapText="1"/>
    </xf>
    <xf numFmtId="164" fontId="30" fillId="21" borderId="3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49" fontId="3" fillId="2" borderId="4" xfId="0" applyNumberFormat="1" applyFont="1" applyFill="1" applyBorder="1" applyAlignment="1">
      <alignment horizontal="center" vertical="center" wrapText="1"/>
    </xf>
    <xf numFmtId="164" fontId="3" fillId="8" borderId="4" xfId="0" applyNumberFormat="1" applyFont="1" applyFill="1" applyBorder="1" applyAlignment="1">
      <alignment horizontal="left" vertical="center"/>
    </xf>
    <xf numFmtId="164" fontId="32" fillId="0" borderId="0" xfId="0" applyNumberFormat="1" applyFont="1" applyAlignment="1">
      <alignment horizontal="center" vertical="center"/>
    </xf>
    <xf numFmtId="164" fontId="19" fillId="0" borderId="7" xfId="0" applyNumberFormat="1" applyFont="1" applyBorder="1" applyAlignment="1">
      <alignment vertical="center"/>
    </xf>
    <xf numFmtId="0" fontId="24" fillId="28" borderId="4" xfId="0" applyFont="1" applyFill="1" applyBorder="1" applyAlignment="1">
      <alignment horizontal="center" vertical="center" wrapText="1"/>
    </xf>
    <xf numFmtId="0" fontId="33" fillId="21" borderId="4" xfId="0" applyFont="1" applyFill="1" applyBorder="1" applyAlignment="1">
      <alignment horizontal="center" vertical="center" wrapText="1"/>
    </xf>
    <xf numFmtId="0" fontId="34" fillId="28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49" fontId="30" fillId="21" borderId="4" xfId="0" applyNumberFormat="1" applyFont="1" applyFill="1" applyBorder="1" applyAlignment="1" applyProtection="1">
      <alignment horizontal="left" vertical="center" wrapText="1"/>
      <protection locked="0"/>
    </xf>
    <xf numFmtId="0" fontId="3" fillId="30" borderId="4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8" fillId="19" borderId="4" xfId="0" applyNumberFormat="1" applyFont="1" applyFill="1" applyBorder="1" applyAlignment="1">
      <alignment horizontal="center" vertical="center"/>
    </xf>
    <xf numFmtId="164" fontId="38" fillId="0" borderId="7" xfId="0" applyNumberFormat="1" applyFont="1" applyBorder="1" applyAlignment="1">
      <alignment vertical="center"/>
    </xf>
    <xf numFmtId="164" fontId="39" fillId="0" borderId="0" xfId="0" applyNumberFormat="1" applyFont="1" applyAlignment="1">
      <alignment horizontal="center" vertical="center"/>
    </xf>
    <xf numFmtId="164" fontId="7" fillId="0" borderId="4" xfId="0" applyNumberFormat="1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wrapText="1"/>
    </xf>
    <xf numFmtId="0" fontId="12" fillId="31" borderId="0" xfId="0" applyFont="1" applyFill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23" fillId="0" borderId="0" xfId="0" applyFont="1"/>
    <xf numFmtId="44" fontId="3" fillId="10" borderId="4" xfId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 wrapText="1"/>
    </xf>
    <xf numFmtId="44" fontId="2" fillId="0" borderId="3" xfId="1" applyFont="1" applyBorder="1" applyAlignment="1">
      <alignment horizontal="center" vertical="center"/>
    </xf>
    <xf numFmtId="49" fontId="2" fillId="19" borderId="4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vertical="center"/>
    </xf>
    <xf numFmtId="164" fontId="3" fillId="0" borderId="7" xfId="0" applyNumberFormat="1" applyFont="1" applyBorder="1" applyAlignment="1">
      <alignment vertical="center"/>
    </xf>
    <xf numFmtId="44" fontId="2" fillId="0" borderId="0" xfId="1" applyFont="1" applyAlignment="1">
      <alignment horizontal="center" vertical="center"/>
    </xf>
    <xf numFmtId="164" fontId="42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44" fontId="23" fillId="0" borderId="0" xfId="1" applyFont="1" applyAlignment="1">
      <alignment vertical="center"/>
    </xf>
    <xf numFmtId="0" fontId="7" fillId="2" borderId="4" xfId="0" applyFont="1" applyFill="1" applyBorder="1" applyAlignment="1">
      <alignment horizontal="center" vertical="center"/>
    </xf>
    <xf numFmtId="49" fontId="46" fillId="21" borderId="4" xfId="0" applyNumberFormat="1" applyFont="1" applyFill="1" applyBorder="1" applyAlignment="1">
      <alignment horizontal="center" vertical="center" wrapText="1"/>
    </xf>
    <xf numFmtId="49" fontId="46" fillId="21" borderId="4" xfId="0" applyNumberFormat="1" applyFont="1" applyFill="1" applyBorder="1" applyAlignment="1">
      <alignment horizontal="left" vertical="center"/>
    </xf>
    <xf numFmtId="0" fontId="46" fillId="21" borderId="3" xfId="0" applyFont="1" applyFill="1" applyBorder="1" applyAlignment="1">
      <alignment horizontal="center" vertical="center"/>
    </xf>
    <xf numFmtId="165" fontId="46" fillId="21" borderId="3" xfId="0" applyNumberFormat="1" applyFont="1" applyFill="1" applyBorder="1" applyAlignment="1">
      <alignment horizontal="center" vertical="center"/>
    </xf>
    <xf numFmtId="164" fontId="46" fillId="21" borderId="3" xfId="0" applyNumberFormat="1" applyFont="1" applyFill="1" applyBorder="1" applyAlignment="1">
      <alignment horizontal="center" vertical="center"/>
    </xf>
    <xf numFmtId="0" fontId="8" fillId="19" borderId="4" xfId="0" applyFont="1" applyFill="1" applyBorder="1" applyAlignment="1">
      <alignment horizontal="center" vertical="center" wrapText="1"/>
    </xf>
    <xf numFmtId="0" fontId="46" fillId="21" borderId="4" xfId="0" applyFont="1" applyFill="1" applyBorder="1" applyAlignment="1">
      <alignment horizontal="center" vertical="center"/>
    </xf>
    <xf numFmtId="164" fontId="46" fillId="21" borderId="4" xfId="0" applyNumberFormat="1" applyFont="1" applyFill="1" applyBorder="1" applyAlignment="1">
      <alignment horizontal="center" vertical="center"/>
    </xf>
    <xf numFmtId="49" fontId="2" fillId="0" borderId="4" xfId="0" applyNumberFormat="1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49" fontId="29" fillId="21" borderId="4" xfId="0" applyNumberFormat="1" applyFont="1" applyFill="1" applyBorder="1" applyAlignment="1">
      <alignment horizontal="center" vertical="center" wrapText="1"/>
    </xf>
    <xf numFmtId="3" fontId="24" fillId="0" borderId="4" xfId="0" applyNumberFormat="1" applyFont="1" applyFill="1" applyBorder="1" applyAlignment="1">
      <alignment horizontal="center" vertical="center" wrapText="1"/>
    </xf>
    <xf numFmtId="164" fontId="7" fillId="8" borderId="4" xfId="0" applyNumberFormat="1" applyFont="1" applyFill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164" fontId="2" fillId="19" borderId="3" xfId="0" applyNumberFormat="1" applyFont="1" applyFill="1" applyBorder="1" applyAlignment="1">
      <alignment horizontal="center" vertical="center"/>
    </xf>
    <xf numFmtId="0" fontId="2" fillId="19" borderId="3" xfId="0" applyFont="1" applyFill="1" applyBorder="1" applyAlignment="1">
      <alignment horizontal="center" vertical="center"/>
    </xf>
    <xf numFmtId="164" fontId="2" fillId="19" borderId="4" xfId="0" applyNumberFormat="1" applyFont="1" applyFill="1" applyBorder="1" applyAlignment="1">
      <alignment horizontal="center" vertical="center"/>
    </xf>
    <xf numFmtId="0" fontId="2" fillId="19" borderId="4" xfId="0" applyFont="1" applyFill="1" applyBorder="1" applyAlignment="1">
      <alignment horizontal="center" vertical="center"/>
    </xf>
    <xf numFmtId="164" fontId="2" fillId="35" borderId="3" xfId="0" applyNumberFormat="1" applyFont="1" applyFill="1" applyBorder="1" applyAlignment="1">
      <alignment horizontal="center" vertical="center"/>
    </xf>
    <xf numFmtId="0" fontId="2" fillId="35" borderId="3" xfId="0" applyFont="1" applyFill="1" applyBorder="1" applyAlignment="1">
      <alignment horizontal="center" vertical="center"/>
    </xf>
    <xf numFmtId="164" fontId="2" fillId="35" borderId="4" xfId="0" applyNumberFormat="1" applyFont="1" applyFill="1" applyBorder="1" applyAlignment="1">
      <alignment horizontal="center" vertical="center"/>
    </xf>
    <xf numFmtId="0" fontId="2" fillId="35" borderId="4" xfId="0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 wrapText="1"/>
    </xf>
    <xf numFmtId="49" fontId="30" fillId="21" borderId="4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23" fillId="0" borderId="4" xfId="0" applyNumberFormat="1" applyFont="1" applyBorder="1" applyAlignment="1">
      <alignment horizontal="center" vertical="center" wrapText="1"/>
    </xf>
    <xf numFmtId="0" fontId="2" fillId="37" borderId="4" xfId="0" applyFont="1" applyFill="1" applyBorder="1" applyAlignment="1">
      <alignment horizontal="center" vertical="center"/>
    </xf>
    <xf numFmtId="49" fontId="3" fillId="15" borderId="4" xfId="0" applyNumberFormat="1" applyFont="1" applyFill="1" applyBorder="1" applyAlignment="1">
      <alignment horizontal="center" vertical="center" wrapText="1"/>
    </xf>
    <xf numFmtId="49" fontId="7" fillId="15" borderId="4" xfId="0" applyNumberFormat="1" applyFont="1" applyFill="1" applyBorder="1" applyAlignment="1">
      <alignment horizontal="center" vertical="center" wrapText="1"/>
    </xf>
    <xf numFmtId="49" fontId="7" fillId="33" borderId="4" xfId="0" applyNumberFormat="1" applyFont="1" applyFill="1" applyBorder="1" applyAlignment="1">
      <alignment horizontal="center" vertical="center" wrapText="1"/>
    </xf>
    <xf numFmtId="49" fontId="7" fillId="34" borderId="4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" fillId="39" borderId="4" xfId="0" applyFont="1" applyFill="1" applyBorder="1" applyAlignment="1">
      <alignment horizontal="center" vertical="center"/>
    </xf>
    <xf numFmtId="44" fontId="2" fillId="0" borderId="4" xfId="1" applyFont="1" applyBorder="1" applyAlignment="1">
      <alignment horizontal="center" vertical="center" wrapText="1"/>
    </xf>
    <xf numFmtId="165" fontId="2" fillId="0" borderId="4" xfId="0" applyNumberFormat="1" applyFont="1" applyBorder="1" applyAlignment="1">
      <alignment horizontal="center" vertical="center" wrapText="1"/>
    </xf>
    <xf numFmtId="44" fontId="23" fillId="0" borderId="0" xfId="1" applyFont="1" applyAlignment="1">
      <alignment horizontal="center" vertical="center"/>
    </xf>
    <xf numFmtId="0" fontId="2" fillId="29" borderId="4" xfId="0" applyFont="1" applyFill="1" applyBorder="1" applyAlignment="1">
      <alignment horizontal="center" vertical="center"/>
    </xf>
    <xf numFmtId="49" fontId="7" fillId="16" borderId="4" xfId="0" applyNumberFormat="1" applyFont="1" applyFill="1" applyBorder="1" applyAlignment="1">
      <alignment horizontal="center" vertical="center" wrapText="1"/>
    </xf>
    <xf numFmtId="44" fontId="18" fillId="0" borderId="4" xfId="1" applyFont="1" applyBorder="1" applyAlignment="1">
      <alignment horizontal="center" vertical="center" wrapText="1"/>
    </xf>
    <xf numFmtId="164" fontId="8" fillId="0" borderId="4" xfId="0" applyNumberFormat="1" applyFont="1" applyBorder="1" applyAlignment="1">
      <alignment horizontal="center" vertical="center" wrapText="1"/>
    </xf>
    <xf numFmtId="165" fontId="8" fillId="0" borderId="4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49" fontId="7" fillId="45" borderId="4" xfId="0" applyNumberFormat="1" applyFont="1" applyFill="1" applyBorder="1" applyAlignment="1">
      <alignment horizontal="center" vertical="center" wrapText="1"/>
    </xf>
    <xf numFmtId="164" fontId="18" fillId="46" borderId="3" xfId="0" applyNumberFormat="1" applyFont="1" applyFill="1" applyBorder="1" applyAlignment="1">
      <alignment horizontal="center" vertical="center"/>
    </xf>
    <xf numFmtId="0" fontId="18" fillId="46" borderId="3" xfId="0" applyFont="1" applyFill="1" applyBorder="1" applyAlignment="1">
      <alignment horizontal="center" vertical="center"/>
    </xf>
    <xf numFmtId="164" fontId="18" fillId="19" borderId="3" xfId="0" applyNumberFormat="1" applyFont="1" applyFill="1" applyBorder="1" applyAlignment="1">
      <alignment horizontal="center" vertical="center"/>
    </xf>
    <xf numFmtId="0" fontId="18" fillId="19" borderId="3" xfId="0" applyFont="1" applyFill="1" applyBorder="1" applyAlignment="1">
      <alignment horizontal="center" vertical="center"/>
    </xf>
    <xf numFmtId="164" fontId="18" fillId="46" borderId="4" xfId="0" applyNumberFormat="1" applyFont="1" applyFill="1" applyBorder="1" applyAlignment="1">
      <alignment horizontal="center" vertical="center"/>
    </xf>
    <xf numFmtId="0" fontId="18" fillId="46" borderId="4" xfId="0" applyFont="1" applyFill="1" applyBorder="1" applyAlignment="1">
      <alignment horizontal="center" vertical="center"/>
    </xf>
    <xf numFmtId="164" fontId="18" fillId="19" borderId="4" xfId="0" applyNumberFormat="1" applyFont="1" applyFill="1" applyBorder="1" applyAlignment="1">
      <alignment horizontal="center" vertical="center"/>
    </xf>
    <xf numFmtId="0" fontId="18" fillId="19" borderId="4" xfId="0" applyFont="1" applyFill="1" applyBorder="1" applyAlignment="1">
      <alignment horizontal="center" vertical="center"/>
    </xf>
    <xf numFmtId="164" fontId="18" fillId="35" borderId="3" xfId="0" applyNumberFormat="1" applyFont="1" applyFill="1" applyBorder="1" applyAlignment="1">
      <alignment horizontal="center" vertical="center"/>
    </xf>
    <xf numFmtId="0" fontId="18" fillId="35" borderId="3" xfId="0" applyFont="1" applyFill="1" applyBorder="1" applyAlignment="1">
      <alignment horizontal="center" vertical="center"/>
    </xf>
    <xf numFmtId="164" fontId="18" fillId="35" borderId="4" xfId="0" applyNumberFormat="1" applyFont="1" applyFill="1" applyBorder="1" applyAlignment="1">
      <alignment horizontal="center" vertical="center"/>
    </xf>
    <xf numFmtId="0" fontId="18" fillId="35" borderId="4" xfId="0" applyFont="1" applyFill="1" applyBorder="1" applyAlignment="1">
      <alignment horizontal="center" vertical="center"/>
    </xf>
    <xf numFmtId="0" fontId="14" fillId="0" borderId="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/>
    </xf>
    <xf numFmtId="165" fontId="2" fillId="0" borderId="4" xfId="0" applyNumberFormat="1" applyFont="1" applyBorder="1" applyAlignment="1">
      <alignment horizontal="center" vertical="center"/>
    </xf>
    <xf numFmtId="49" fontId="3" fillId="16" borderId="4" xfId="0" applyNumberFormat="1" applyFont="1" applyFill="1" applyBorder="1" applyAlignment="1">
      <alignment horizontal="center" vertical="center" wrapText="1"/>
    </xf>
    <xf numFmtId="164" fontId="2" fillId="13" borderId="3" xfId="0" applyNumberFormat="1" applyFont="1" applyFill="1" applyBorder="1" applyAlignment="1">
      <alignment horizontal="center" vertical="center"/>
    </xf>
    <xf numFmtId="0" fontId="2" fillId="13" borderId="3" xfId="0" applyFont="1" applyFill="1" applyBorder="1" applyAlignment="1">
      <alignment horizontal="center" vertical="center"/>
    </xf>
    <xf numFmtId="164" fontId="2" fillId="13" borderId="4" xfId="0" applyNumberFormat="1" applyFont="1" applyFill="1" applyBorder="1" applyAlignment="1">
      <alignment horizontal="center" vertical="center"/>
    </xf>
    <xf numFmtId="0" fontId="2" fillId="13" borderId="4" xfId="0" applyFont="1" applyFill="1" applyBorder="1" applyAlignment="1">
      <alignment horizontal="center" vertical="center"/>
    </xf>
    <xf numFmtId="49" fontId="3" fillId="33" borderId="4" xfId="0" applyNumberFormat="1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49" fontId="7" fillId="47" borderId="4" xfId="0" applyNumberFormat="1" applyFont="1" applyFill="1" applyBorder="1" applyAlignment="1">
      <alignment horizontal="center" vertical="center" wrapText="1"/>
    </xf>
    <xf numFmtId="164" fontId="8" fillId="48" borderId="4" xfId="0" applyNumberFormat="1" applyFont="1" applyFill="1" applyBorder="1" applyAlignment="1">
      <alignment horizontal="center" vertical="center"/>
    </xf>
    <xf numFmtId="0" fontId="8" fillId="48" borderId="4" xfId="0" applyFont="1" applyFill="1" applyBorder="1" applyAlignment="1">
      <alignment horizontal="center" vertical="center"/>
    </xf>
    <xf numFmtId="164" fontId="8" fillId="32" borderId="4" xfId="0" applyNumberFormat="1" applyFont="1" applyFill="1" applyBorder="1" applyAlignment="1">
      <alignment horizontal="center" vertical="center"/>
    </xf>
    <xf numFmtId="0" fontId="8" fillId="32" borderId="4" xfId="0" applyFont="1" applyFill="1" applyBorder="1" applyAlignment="1">
      <alignment horizontal="center" vertical="center"/>
    </xf>
    <xf numFmtId="44" fontId="3" fillId="6" borderId="4" xfId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center" vertical="center"/>
    </xf>
    <xf numFmtId="49" fontId="23" fillId="4" borderId="4" xfId="0" applyNumberFormat="1" applyFont="1" applyFill="1" applyBorder="1" applyAlignment="1">
      <alignment horizontal="center" vertical="center"/>
    </xf>
    <xf numFmtId="164" fontId="3" fillId="6" borderId="4" xfId="0" applyNumberFormat="1" applyFont="1" applyFill="1" applyBorder="1" applyAlignment="1">
      <alignment vertical="center"/>
    </xf>
    <xf numFmtId="164" fontId="3" fillId="7" borderId="4" xfId="0" applyNumberFormat="1" applyFont="1" applyFill="1" applyBorder="1" applyAlignment="1">
      <alignment vertical="center"/>
    </xf>
    <xf numFmtId="164" fontId="3" fillId="0" borderId="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left" vertical="center" wrapText="1"/>
    </xf>
    <xf numFmtId="49" fontId="26" fillId="4" borderId="4" xfId="0" applyNumberFormat="1" applyFont="1" applyFill="1" applyBorder="1" applyAlignment="1">
      <alignment horizontal="center" vertical="center"/>
    </xf>
    <xf numFmtId="44" fontId="3" fillId="6" borderId="4" xfId="1" applyFont="1" applyFill="1" applyBorder="1" applyAlignment="1">
      <alignment horizontal="left" vertical="center"/>
    </xf>
    <xf numFmtId="44" fontId="3" fillId="7" borderId="4" xfId="1" applyFont="1" applyFill="1" applyBorder="1" applyAlignment="1">
      <alignment horizontal="left" vertical="center"/>
    </xf>
    <xf numFmtId="44" fontId="3" fillId="0" borderId="0" xfId="1" applyFont="1" applyAlignment="1">
      <alignment vertical="center"/>
    </xf>
    <xf numFmtId="44" fontId="26" fillId="0" borderId="0" xfId="1" applyFont="1" applyAlignment="1">
      <alignment vertical="center"/>
    </xf>
    <xf numFmtId="8" fontId="2" fillId="0" borderId="4" xfId="1" applyNumberFormat="1" applyFont="1" applyBorder="1" applyAlignment="1">
      <alignment horizontal="center" vertical="center" wrapText="1"/>
    </xf>
    <xf numFmtId="49" fontId="23" fillId="0" borderId="4" xfId="0" applyNumberFormat="1" applyFont="1" applyFill="1" applyBorder="1" applyAlignment="1" applyProtection="1">
      <alignment horizontal="center" vertical="center"/>
      <protection locked="0"/>
    </xf>
    <xf numFmtId="49" fontId="3" fillId="0" borderId="4" xfId="0" applyNumberFormat="1" applyFont="1" applyFill="1" applyBorder="1" applyAlignment="1">
      <alignment horizontal="center" vertical="center" wrapText="1"/>
    </xf>
    <xf numFmtId="49" fontId="24" fillId="0" borderId="4" xfId="0" applyNumberFormat="1" applyFont="1" applyFill="1" applyBorder="1" applyAlignment="1" applyProtection="1">
      <alignment vertical="center"/>
      <protection locked="0"/>
    </xf>
    <xf numFmtId="49" fontId="24" fillId="0" borderId="4" xfId="0" applyNumberFormat="1" applyFont="1" applyFill="1" applyBorder="1" applyAlignment="1" applyProtection="1">
      <alignment horizontal="center" vertical="center"/>
      <protection locked="0"/>
    </xf>
    <xf numFmtId="9" fontId="31" fillId="0" borderId="4" xfId="0" applyNumberFormat="1" applyFont="1" applyFill="1" applyBorder="1" applyAlignment="1">
      <alignment horizontal="left" vertical="center"/>
    </xf>
    <xf numFmtId="49" fontId="24" fillId="0" borderId="4" xfId="0" applyNumberFormat="1" applyFont="1" applyFill="1" applyBorder="1" applyAlignment="1">
      <alignment horizontal="center" vertical="center" wrapText="1"/>
    </xf>
    <xf numFmtId="49" fontId="31" fillId="0" borderId="4" xfId="0" applyNumberFormat="1" applyFont="1" applyFill="1" applyBorder="1" applyAlignment="1">
      <alignment horizontal="left" vertical="center"/>
    </xf>
    <xf numFmtId="0" fontId="32" fillId="0" borderId="0" xfId="0" applyFont="1" applyAlignment="1">
      <alignment vertical="center"/>
    </xf>
    <xf numFmtId="164" fontId="3" fillId="15" borderId="4" xfId="0" applyNumberFormat="1" applyFont="1" applyFill="1" applyBorder="1" applyAlignment="1">
      <alignment horizontal="center" vertical="center" wrapText="1"/>
    </xf>
    <xf numFmtId="0" fontId="30" fillId="21" borderId="4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164" fontId="8" fillId="8" borderId="4" xfId="0" applyNumberFormat="1" applyFont="1" applyFill="1" applyBorder="1" applyAlignment="1">
      <alignment horizontal="center" vertical="center"/>
    </xf>
    <xf numFmtId="49" fontId="18" fillId="0" borderId="4" xfId="0" applyNumberFormat="1" applyFont="1" applyFill="1" applyBorder="1" applyAlignment="1">
      <alignment horizontal="center" vertical="center" wrapText="1"/>
    </xf>
    <xf numFmtId="49" fontId="3" fillId="2" borderId="4" xfId="0" applyNumberFormat="1" applyFont="1" applyFill="1" applyBorder="1" applyAlignment="1">
      <alignment horizontal="center" vertical="center"/>
    </xf>
    <xf numFmtId="164" fontId="2" fillId="8" borderId="4" xfId="0" applyNumberFormat="1" applyFont="1" applyFill="1" applyBorder="1" applyAlignment="1">
      <alignment horizontal="center" vertical="center"/>
    </xf>
    <xf numFmtId="49" fontId="3" fillId="3" borderId="4" xfId="0" applyNumberFormat="1" applyFont="1" applyFill="1" applyBorder="1" applyAlignment="1">
      <alignment horizontal="center" vertical="center"/>
    </xf>
    <xf numFmtId="49" fontId="3" fillId="4" borderId="4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49" fontId="3" fillId="3" borderId="4" xfId="0" applyNumberFormat="1" applyFont="1" applyFill="1" applyBorder="1" applyAlignment="1">
      <alignment horizontal="center" vertical="center" wrapText="1"/>
    </xf>
    <xf numFmtId="49" fontId="3" fillId="4" borderId="4" xfId="0" applyNumberFormat="1" applyFont="1" applyFill="1" applyBorder="1" applyAlignment="1">
      <alignment horizontal="center" vertical="center" wrapText="1"/>
    </xf>
    <xf numFmtId="164" fontId="2" fillId="6" borderId="4" xfId="0" applyNumberFormat="1" applyFont="1" applyFill="1" applyBorder="1" applyAlignment="1">
      <alignment horizontal="center" vertical="center"/>
    </xf>
    <xf numFmtId="164" fontId="2" fillId="7" borderId="4" xfId="0" applyNumberFormat="1" applyFont="1" applyFill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4" fillId="0" borderId="2" xfId="0" applyFont="1" applyBorder="1" applyAlignment="1">
      <alignment horizontal="center" vertical="center" wrapText="1"/>
    </xf>
    <xf numFmtId="44" fontId="4" fillId="0" borderId="2" xfId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64" fontId="19" fillId="0" borderId="8" xfId="0" applyNumberFormat="1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44" fontId="1" fillId="0" borderId="2" xfId="1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/>
    </xf>
    <xf numFmtId="164" fontId="2" fillId="17" borderId="4" xfId="0" applyNumberFormat="1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/>
    </xf>
    <xf numFmtId="164" fontId="3" fillId="8" borderId="4" xfId="0" applyNumberFormat="1" applyFont="1" applyFill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49" fontId="3" fillId="9" borderId="4" xfId="0" applyNumberFormat="1" applyFont="1" applyFill="1" applyBorder="1" applyAlignment="1">
      <alignment horizontal="center" vertical="center" wrapText="1"/>
    </xf>
    <xf numFmtId="44" fontId="3" fillId="6" borderId="4" xfId="1" applyFont="1" applyFill="1" applyBorder="1" applyAlignment="1">
      <alignment horizontal="left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left" vertical="center"/>
    </xf>
    <xf numFmtId="0" fontId="3" fillId="0" borderId="4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/>
    </xf>
    <xf numFmtId="0" fontId="30" fillId="21" borderId="3" xfId="0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164" fontId="8" fillId="19" borderId="3" xfId="0" applyNumberFormat="1" applyFont="1" applyFill="1" applyBorder="1" applyAlignment="1">
      <alignment horizontal="center" vertical="center"/>
    </xf>
    <xf numFmtId="0" fontId="8" fillId="19" borderId="3" xfId="0" applyFont="1" applyFill="1" applyBorder="1" applyAlignment="1">
      <alignment horizontal="center" vertical="center"/>
    </xf>
    <xf numFmtId="164" fontId="8" fillId="19" borderId="4" xfId="0" applyNumberFormat="1" applyFont="1" applyFill="1" applyBorder="1" applyAlignment="1">
      <alignment horizontal="center" vertical="center"/>
    </xf>
    <xf numFmtId="0" fontId="8" fillId="19" borderId="4" xfId="0" applyFont="1" applyFill="1" applyBorder="1" applyAlignment="1">
      <alignment horizontal="center" vertical="center"/>
    </xf>
    <xf numFmtId="164" fontId="8" fillId="35" borderId="4" xfId="0" applyNumberFormat="1" applyFont="1" applyFill="1" applyBorder="1" applyAlignment="1">
      <alignment horizontal="center" vertical="center"/>
    </xf>
    <xf numFmtId="0" fontId="8" fillId="35" borderId="4" xfId="0" applyFont="1" applyFill="1" applyBorder="1" applyAlignment="1">
      <alignment horizontal="center" vertical="center"/>
    </xf>
    <xf numFmtId="165" fontId="8" fillId="0" borderId="4" xfId="0" applyNumberFormat="1" applyFont="1" applyFill="1" applyBorder="1" applyAlignment="1">
      <alignment horizontal="center" vertical="center" wrapText="1"/>
    </xf>
    <xf numFmtId="164" fontId="18" fillId="0" borderId="4" xfId="0" applyNumberFormat="1" applyFont="1" applyFill="1" applyBorder="1" applyAlignment="1">
      <alignment horizontal="center" vertical="center" wrapText="1"/>
    </xf>
    <xf numFmtId="49" fontId="7" fillId="2" borderId="4" xfId="0" applyNumberFormat="1" applyFont="1" applyFill="1" applyBorder="1" applyAlignment="1">
      <alignment horizontal="center" vertical="center" wrapText="1"/>
    </xf>
    <xf numFmtId="0" fontId="46" fillId="21" borderId="4" xfId="0" applyFont="1" applyFill="1" applyBorder="1" applyAlignment="1">
      <alignment horizontal="center" vertical="center" wrapText="1"/>
    </xf>
    <xf numFmtId="3" fontId="30" fillId="21" borderId="4" xfId="0" applyNumberFormat="1" applyFont="1" applyFill="1" applyBorder="1" applyAlignment="1">
      <alignment horizontal="center" vertical="center" wrapText="1"/>
    </xf>
    <xf numFmtId="0" fontId="46" fillId="22" borderId="3" xfId="0" applyFont="1" applyFill="1" applyBorder="1" applyAlignment="1">
      <alignment vertical="center" wrapText="1"/>
    </xf>
    <xf numFmtId="0" fontId="46" fillId="23" borderId="4" xfId="0" applyFont="1" applyFill="1" applyBorder="1" applyAlignment="1">
      <alignment horizontal="center" vertical="center"/>
    </xf>
    <xf numFmtId="49" fontId="46" fillId="24" borderId="4" xfId="0" applyNumberFormat="1" applyFont="1" applyFill="1" applyBorder="1" applyAlignment="1">
      <alignment horizontal="center" vertical="center"/>
    </xf>
    <xf numFmtId="49" fontId="46" fillId="25" borderId="4" xfId="0" applyNumberFormat="1" applyFont="1" applyFill="1" applyBorder="1" applyAlignment="1">
      <alignment horizontal="center" vertical="center" wrapText="1"/>
    </xf>
    <xf numFmtId="164" fontId="46" fillId="26" borderId="4" xfId="0" applyNumberFormat="1" applyFont="1" applyFill="1" applyBorder="1" applyAlignment="1">
      <alignment vertical="center"/>
    </xf>
    <xf numFmtId="164" fontId="46" fillId="27" borderId="4" xfId="0" applyNumberFormat="1" applyFont="1" applyFill="1" applyBorder="1" applyAlignment="1">
      <alignment vertical="center"/>
    </xf>
    <xf numFmtId="165" fontId="46" fillId="21" borderId="4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164" fontId="38" fillId="0" borderId="8" xfId="0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44" fontId="2" fillId="0" borderId="2" xfId="1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164" fontId="52" fillId="0" borderId="7" xfId="0" applyNumberFormat="1" applyFont="1" applyBorder="1" applyAlignment="1">
      <alignment horizontal="center" vertical="center"/>
    </xf>
    <xf numFmtId="0" fontId="46" fillId="22" borderId="4" xfId="0" applyFont="1" applyFill="1" applyBorder="1" applyAlignment="1">
      <alignment vertical="center" wrapText="1"/>
    </xf>
    <xf numFmtId="49" fontId="30" fillId="21" borderId="4" xfId="0" applyNumberFormat="1" applyFont="1" applyFill="1" applyBorder="1" applyAlignment="1">
      <alignment horizontal="center" vertical="center"/>
    </xf>
    <xf numFmtId="164" fontId="46" fillId="49" borderId="4" xfId="0" applyNumberFormat="1" applyFont="1" applyFill="1" applyBorder="1" applyAlignment="1">
      <alignment horizontal="left" vertical="center"/>
    </xf>
    <xf numFmtId="0" fontId="30" fillId="21" borderId="4" xfId="0" applyFont="1" applyFill="1" applyBorder="1" applyAlignment="1">
      <alignment horizontal="center" vertical="center"/>
    </xf>
    <xf numFmtId="164" fontId="30" fillId="21" borderId="4" xfId="0" applyNumberFormat="1" applyFont="1" applyFill="1" applyBorder="1" applyAlignment="1">
      <alignment horizontal="center" vertical="center"/>
    </xf>
    <xf numFmtId="49" fontId="30" fillId="22" borderId="4" xfId="0" applyNumberFormat="1" applyFont="1" applyFill="1" applyBorder="1" applyAlignment="1">
      <alignment horizontal="left" vertical="center"/>
    </xf>
    <xf numFmtId="0" fontId="30" fillId="23" borderId="4" xfId="0" applyFont="1" applyFill="1" applyBorder="1" applyAlignment="1">
      <alignment horizontal="center" vertical="center" wrapText="1"/>
    </xf>
    <xf numFmtId="49" fontId="30" fillId="24" borderId="4" xfId="0" applyNumberFormat="1" applyFont="1" applyFill="1" applyBorder="1" applyAlignment="1">
      <alignment horizontal="center" vertical="center"/>
    </xf>
    <xf numFmtId="44" fontId="30" fillId="26" borderId="4" xfId="1" applyFont="1" applyFill="1" applyBorder="1" applyAlignment="1">
      <alignment horizontal="left" vertical="center"/>
    </xf>
    <xf numFmtId="44" fontId="30" fillId="27" borderId="4" xfId="1" applyFont="1" applyFill="1" applyBorder="1" applyAlignment="1">
      <alignment horizontal="left" vertical="center"/>
    </xf>
    <xf numFmtId="164" fontId="30" fillId="49" borderId="4" xfId="0" applyNumberFormat="1" applyFont="1" applyFill="1" applyBorder="1" applyAlignment="1">
      <alignment horizontal="center" vertical="center" wrapText="1"/>
    </xf>
    <xf numFmtId="49" fontId="2" fillId="19" borderId="4" xfId="0" applyNumberFormat="1" applyFont="1" applyFill="1" applyBorder="1" applyAlignment="1">
      <alignment horizontal="center" vertical="center" wrapText="1"/>
    </xf>
    <xf numFmtId="0" fontId="2" fillId="19" borderId="4" xfId="0" applyFont="1" applyFill="1" applyBorder="1" applyAlignment="1">
      <alignment horizontal="center" vertical="center" wrapText="1"/>
    </xf>
    <xf numFmtId="0" fontId="10" fillId="0" borderId="0" xfId="0" applyFont="1" applyAlignment="1"/>
    <xf numFmtId="0" fontId="57" fillId="0" borderId="4" xfId="0" applyFont="1" applyBorder="1" applyAlignment="1">
      <alignment horizontal="center" vertical="center"/>
    </xf>
    <xf numFmtId="0" fontId="57" fillId="0" borderId="4" xfId="0" applyFont="1" applyBorder="1" applyAlignment="1">
      <alignment horizontal="center" vertical="center" wrapText="1"/>
    </xf>
    <xf numFmtId="0" fontId="59" fillId="0" borderId="4" xfId="0" applyFont="1" applyBorder="1" applyAlignment="1">
      <alignment horizontal="center" vertical="center"/>
    </xf>
    <xf numFmtId="49" fontId="7" fillId="50" borderId="4" xfId="0" applyNumberFormat="1" applyFont="1" applyFill="1" applyBorder="1" applyAlignment="1">
      <alignment horizontal="center" vertical="center" wrapText="1"/>
    </xf>
    <xf numFmtId="164" fontId="8" fillId="51" borderId="3" xfId="0" applyNumberFormat="1" applyFont="1" applyFill="1" applyBorder="1" applyAlignment="1">
      <alignment horizontal="center" vertical="center"/>
    </xf>
    <xf numFmtId="0" fontId="8" fillId="51" borderId="3" xfId="0" applyFont="1" applyFill="1" applyBorder="1" applyAlignment="1">
      <alignment horizontal="center" vertical="center"/>
    </xf>
    <xf numFmtId="164" fontId="8" fillId="51" borderId="4" xfId="0" applyNumberFormat="1" applyFont="1" applyFill="1" applyBorder="1" applyAlignment="1">
      <alignment horizontal="center" vertical="center"/>
    </xf>
    <xf numFmtId="0" fontId="8" fillId="51" borderId="4" xfId="0" applyFont="1" applyFill="1" applyBorder="1" applyAlignment="1">
      <alignment horizontal="center" vertical="center"/>
    </xf>
    <xf numFmtId="164" fontId="7" fillId="8" borderId="4" xfId="0" applyNumberFormat="1" applyFont="1" applyFill="1" applyBorder="1" applyAlignment="1">
      <alignment horizontal="left" vertical="center"/>
    </xf>
    <xf numFmtId="0" fontId="58" fillId="53" borderId="4" xfId="0" applyFont="1" applyFill="1" applyBorder="1" applyAlignment="1">
      <alignment horizontal="center" vertical="center"/>
    </xf>
    <xf numFmtId="0" fontId="1" fillId="0" borderId="0" xfId="0" quotePrefix="1" applyFont="1" applyAlignment="1">
      <alignment vertical="center"/>
    </xf>
    <xf numFmtId="165" fontId="30" fillId="21" borderId="4" xfId="0" applyNumberFormat="1" applyFont="1" applyFill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 wrapText="1"/>
    </xf>
    <xf numFmtId="164" fontId="35" fillId="0" borderId="4" xfId="0" applyNumberFormat="1" applyFont="1" applyBorder="1" applyAlignment="1">
      <alignment horizontal="center" vertical="center"/>
    </xf>
    <xf numFmtId="164" fontId="36" fillId="0" borderId="4" xfId="0" applyNumberFormat="1" applyFont="1" applyBorder="1" applyAlignment="1">
      <alignment horizontal="center" vertical="center"/>
    </xf>
    <xf numFmtId="44" fontId="2" fillId="29" borderId="4" xfId="3" applyFont="1" applyFill="1" applyBorder="1" applyAlignment="1">
      <alignment horizontal="center" vertical="center"/>
    </xf>
    <xf numFmtId="44" fontId="2" fillId="35" borderId="4" xfId="3" applyFont="1" applyFill="1" applyBorder="1" applyAlignment="1">
      <alignment horizontal="center" vertical="center"/>
    </xf>
    <xf numFmtId="44" fontId="2" fillId="39" borderId="4" xfId="3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3" fontId="24" fillId="0" borderId="4" xfId="0" applyNumberFormat="1" applyFont="1" applyBorder="1" applyAlignment="1">
      <alignment horizontal="center" vertical="center" wrapText="1"/>
    </xf>
    <xf numFmtId="44" fontId="2" fillId="0" borderId="2" xfId="3" applyFont="1" applyAlignment="1">
      <alignment horizontal="center" vertical="center"/>
    </xf>
    <xf numFmtId="44" fontId="23" fillId="0" borderId="2" xfId="3" applyFont="1" applyAlignment="1">
      <alignment horizontal="center" vertical="center"/>
    </xf>
    <xf numFmtId="164" fontId="18" fillId="8" borderId="4" xfId="0" applyNumberFormat="1" applyFont="1" applyFill="1" applyBorder="1" applyAlignment="1">
      <alignment horizontal="center" vertical="center"/>
    </xf>
    <xf numFmtId="49" fontId="8" fillId="54" borderId="4" xfId="0" applyNumberFormat="1" applyFont="1" applyFill="1" applyBorder="1" applyAlignment="1">
      <alignment horizontal="center" vertical="center" wrapText="1"/>
    </xf>
    <xf numFmtId="49" fontId="2" fillId="54" borderId="4" xfId="0" applyNumberFormat="1" applyFont="1" applyFill="1" applyBorder="1" applyAlignment="1">
      <alignment horizontal="center" vertical="center" wrapText="1"/>
    </xf>
    <xf numFmtId="49" fontId="46" fillId="21" borderId="4" xfId="0" applyNumberFormat="1" applyFont="1" applyFill="1" applyBorder="1" applyAlignment="1">
      <alignment horizontal="center" vertical="center"/>
    </xf>
    <xf numFmtId="0" fontId="62" fillId="21" borderId="0" xfId="0" applyFont="1" applyFill="1" applyAlignment="1">
      <alignment vertical="center"/>
    </xf>
    <xf numFmtId="0" fontId="7" fillId="12" borderId="3" xfId="0" applyFont="1" applyFill="1" applyBorder="1" applyAlignment="1">
      <alignment horizontal="center" vertical="center"/>
    </xf>
    <xf numFmtId="49" fontId="14" fillId="4" borderId="4" xfId="0" applyNumberFormat="1" applyFont="1" applyFill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164" fontId="8" fillId="8" borderId="4" xfId="0" applyNumberFormat="1" applyFont="1" applyFill="1" applyBorder="1" applyAlignment="1">
      <alignment horizontal="center" vertical="center" wrapText="1"/>
    </xf>
    <xf numFmtId="49" fontId="30" fillId="21" borderId="4" xfId="0" applyNumberFormat="1" applyFont="1" applyFill="1" applyBorder="1" applyAlignment="1" applyProtection="1">
      <alignment horizontal="center" vertical="center"/>
      <protection locked="0"/>
    </xf>
    <xf numFmtId="164" fontId="30" fillId="21" borderId="4" xfId="0" applyNumberFormat="1" applyFont="1" applyFill="1" applyBorder="1" applyAlignment="1">
      <alignment horizontal="center" vertical="center" wrapText="1"/>
    </xf>
    <xf numFmtId="44" fontId="63" fillId="0" borderId="0" xfId="1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20" fillId="0" borderId="5" xfId="0" applyFont="1" applyBorder="1" applyAlignment="1">
      <alignment vertical="center"/>
    </xf>
    <xf numFmtId="0" fontId="23" fillId="0" borderId="3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164" fontId="17" fillId="0" borderId="7" xfId="0" applyNumberFormat="1" applyFont="1" applyBorder="1" applyAlignment="1">
      <alignment vertical="center"/>
    </xf>
    <xf numFmtId="164" fontId="8" fillId="8" borderId="13" xfId="0" applyNumberFormat="1" applyFont="1" applyFill="1" applyBorder="1" applyAlignment="1">
      <alignment horizontal="left" vertical="center"/>
    </xf>
    <xf numFmtId="164" fontId="34" fillId="0" borderId="7" xfId="0" applyNumberFormat="1" applyFont="1" applyBorder="1" applyAlignment="1">
      <alignment horizontal="center" vertical="center"/>
    </xf>
    <xf numFmtId="164" fontId="2" fillId="8" borderId="13" xfId="0" applyNumberFormat="1" applyFont="1" applyFill="1" applyBorder="1" applyAlignment="1">
      <alignment horizontal="left" vertical="center"/>
    </xf>
    <xf numFmtId="164" fontId="68" fillId="0" borderId="7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164" fontId="8" fillId="52" borderId="4" xfId="0" applyNumberFormat="1" applyFont="1" applyFill="1" applyBorder="1" applyAlignment="1">
      <alignment horizontal="center" vertical="center"/>
    </xf>
    <xf numFmtId="0" fontId="8" fillId="52" borderId="4" xfId="0" applyFont="1" applyFill="1" applyBorder="1" applyAlignment="1">
      <alignment horizontal="center" vertical="center"/>
    </xf>
    <xf numFmtId="49" fontId="46" fillId="22" borderId="4" xfId="0" applyNumberFormat="1" applyFont="1" applyFill="1" applyBorder="1" applyAlignment="1">
      <alignment horizontal="center" vertical="center" wrapText="1"/>
    </xf>
    <xf numFmtId="49" fontId="46" fillId="23" borderId="4" xfId="0" applyNumberFormat="1" applyFont="1" applyFill="1" applyBorder="1" applyAlignment="1">
      <alignment horizontal="center" vertical="center" wrapText="1"/>
    </xf>
    <xf numFmtId="49" fontId="46" fillId="24" borderId="4" xfId="0" applyNumberFormat="1" applyFont="1" applyFill="1" applyBorder="1" applyAlignment="1">
      <alignment horizontal="center" vertical="center" wrapText="1"/>
    </xf>
    <xf numFmtId="49" fontId="46" fillId="25" borderId="4" xfId="0" applyNumberFormat="1" applyFont="1" applyFill="1" applyBorder="1" applyAlignment="1">
      <alignment horizontal="left" vertical="center" wrapText="1"/>
    </xf>
    <xf numFmtId="164" fontId="46" fillId="26" borderId="4" xfId="0" applyNumberFormat="1" applyFont="1" applyFill="1" applyBorder="1" applyAlignment="1">
      <alignment horizontal="center" vertical="center"/>
    </xf>
    <xf numFmtId="164" fontId="46" fillId="27" borderId="4" xfId="0" applyNumberFormat="1" applyFont="1" applyFill="1" applyBorder="1" applyAlignment="1">
      <alignment horizontal="center" vertical="center"/>
    </xf>
    <xf numFmtId="164" fontId="46" fillId="49" borderId="4" xfId="0" applyNumberFormat="1" applyFont="1" applyFill="1" applyBorder="1" applyAlignment="1">
      <alignment horizontal="center" vertical="center" wrapText="1"/>
    </xf>
    <xf numFmtId="164" fontId="3" fillId="0" borderId="8" xfId="0" applyNumberFormat="1" applyFont="1" applyBorder="1" applyAlignment="1">
      <alignment vertical="center"/>
    </xf>
    <xf numFmtId="0" fontId="26" fillId="0" borderId="4" xfId="0" applyFont="1" applyBorder="1" applyAlignment="1">
      <alignment horizontal="center" vertical="center" wrapText="1"/>
    </xf>
    <xf numFmtId="0" fontId="18" fillId="0" borderId="3" xfId="0" applyNumberFormat="1" applyFont="1" applyBorder="1" applyAlignment="1">
      <alignment horizontal="center" vertical="center" wrapText="1"/>
    </xf>
    <xf numFmtId="0" fontId="18" fillId="0" borderId="4" xfId="0" applyNumberFormat="1" applyFont="1" applyBorder="1" applyAlignment="1">
      <alignment horizontal="center" vertical="center" wrapText="1"/>
    </xf>
    <xf numFmtId="164" fontId="69" fillId="35" borderId="3" xfId="0" applyNumberFormat="1" applyFont="1" applyFill="1" applyBorder="1" applyAlignment="1">
      <alignment horizontal="center" vertical="center"/>
    </xf>
    <xf numFmtId="0" fontId="69" fillId="35" borderId="3" xfId="0" applyFont="1" applyFill="1" applyBorder="1" applyAlignment="1">
      <alignment horizontal="center" vertical="center"/>
    </xf>
    <xf numFmtId="164" fontId="30" fillId="49" borderId="4" xfId="0" applyNumberFormat="1" applyFont="1" applyFill="1" applyBorder="1" applyAlignment="1">
      <alignment horizontal="center" vertical="center"/>
    </xf>
    <xf numFmtId="0" fontId="30" fillId="21" borderId="4" xfId="0" applyFont="1" applyFill="1" applyBorder="1" applyAlignment="1">
      <alignment horizontal="left" vertical="center" wrapText="1"/>
    </xf>
    <xf numFmtId="49" fontId="30" fillId="21" borderId="4" xfId="0" applyNumberFormat="1" applyFont="1" applyFill="1" applyBorder="1" applyAlignment="1" applyProtection="1">
      <alignment vertical="center"/>
      <protection locked="0"/>
    </xf>
    <xf numFmtId="11" fontId="3" fillId="2" borderId="4" xfId="0" applyNumberFormat="1" applyFont="1" applyFill="1" applyBorder="1" applyAlignment="1">
      <alignment horizontal="center" vertical="center" wrapText="1"/>
    </xf>
    <xf numFmtId="164" fontId="7" fillId="12" borderId="3" xfId="0" applyNumberFormat="1" applyFont="1" applyFill="1" applyBorder="1" applyAlignment="1">
      <alignment horizontal="center" vertical="center"/>
    </xf>
    <xf numFmtId="0" fontId="3" fillId="12" borderId="4" xfId="0" applyFont="1" applyFill="1" applyBorder="1" applyAlignment="1">
      <alignment horizontal="center" vertical="center"/>
    </xf>
    <xf numFmtId="164" fontId="3" fillId="12" borderId="4" xfId="0" applyNumberFormat="1" applyFont="1" applyFill="1" applyBorder="1" applyAlignment="1">
      <alignment horizontal="center" vertical="center"/>
    </xf>
    <xf numFmtId="49" fontId="8" fillId="0" borderId="4" xfId="0" applyNumberFormat="1" applyFont="1" applyBorder="1" applyAlignment="1">
      <alignment horizontal="center" vertical="center" wrapText="1"/>
    </xf>
    <xf numFmtId="164" fontId="7" fillId="13" borderId="3" xfId="0" applyNumberFormat="1" applyFont="1" applyFill="1" applyBorder="1" applyAlignment="1">
      <alignment horizontal="center" vertical="center" wrapText="1"/>
    </xf>
    <xf numFmtId="0" fontId="30" fillId="23" borderId="4" xfId="0" applyFont="1" applyFill="1" applyBorder="1" applyAlignment="1">
      <alignment horizontal="center" vertical="center"/>
    </xf>
    <xf numFmtId="164" fontId="30" fillId="26" borderId="4" xfId="0" applyNumberFormat="1" applyFont="1" applyFill="1" applyBorder="1" applyAlignment="1">
      <alignment vertical="center"/>
    </xf>
    <xf numFmtId="164" fontId="30" fillId="27" borderId="4" xfId="0" applyNumberFormat="1" applyFont="1" applyFill="1" applyBorder="1" applyAlignment="1">
      <alignment vertical="center"/>
    </xf>
    <xf numFmtId="0" fontId="30" fillId="22" borderId="4" xfId="0" applyFont="1" applyFill="1" applyBorder="1" applyAlignment="1">
      <alignment vertical="center" wrapText="1"/>
    </xf>
    <xf numFmtId="165" fontId="30" fillId="21" borderId="3" xfId="0" applyNumberFormat="1" applyFont="1" applyFill="1" applyBorder="1" applyAlignment="1">
      <alignment horizontal="center" vertical="center"/>
    </xf>
    <xf numFmtId="44" fontId="7" fillId="6" borderId="4" xfId="3" applyFont="1" applyFill="1" applyBorder="1" applyAlignment="1">
      <alignment horizontal="left" vertical="center"/>
    </xf>
    <xf numFmtId="44" fontId="7" fillId="7" borderId="4" xfId="3" applyFont="1" applyFill="1" applyBorder="1" applyAlignment="1">
      <alignment horizontal="left" vertical="center"/>
    </xf>
    <xf numFmtId="0" fontId="3" fillId="19" borderId="4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4" fontId="3" fillId="6" borderId="4" xfId="3" applyFont="1" applyFill="1" applyBorder="1" applyAlignment="1">
      <alignment horizontal="left" vertical="center"/>
    </xf>
    <xf numFmtId="44" fontId="3" fillId="7" borderId="4" xfId="3" applyFont="1" applyFill="1" applyBorder="1" applyAlignment="1">
      <alignment horizontal="left" vertical="center"/>
    </xf>
    <xf numFmtId="164" fontId="3" fillId="0" borderId="4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49" fontId="3" fillId="56" borderId="4" xfId="0" applyNumberFormat="1" applyFont="1" applyFill="1" applyBorder="1" applyAlignment="1">
      <alignment horizontal="center" vertical="center" wrapText="1"/>
    </xf>
    <xf numFmtId="165" fontId="8" fillId="57" borderId="4" xfId="0" applyNumberFormat="1" applyFont="1" applyFill="1" applyBorder="1" applyAlignment="1">
      <alignment horizontal="center" vertical="center"/>
    </xf>
    <xf numFmtId="49" fontId="3" fillId="0" borderId="4" xfId="0" applyNumberFormat="1" applyFont="1" applyBorder="1" applyAlignment="1">
      <alignment horizontal="left" vertical="center" wrapText="1"/>
    </xf>
    <xf numFmtId="0" fontId="2" fillId="37" borderId="19" xfId="0" applyFont="1" applyFill="1" applyBorder="1" applyAlignment="1">
      <alignment horizontal="center" vertical="center"/>
    </xf>
    <xf numFmtId="0" fontId="2" fillId="35" borderId="20" xfId="0" applyFont="1" applyFill="1" applyBorder="1" applyAlignment="1">
      <alignment horizontal="center" vertical="center"/>
    </xf>
    <xf numFmtId="0" fontId="2" fillId="37" borderId="17" xfId="0" applyFont="1" applyFill="1" applyBorder="1" applyAlignment="1">
      <alignment horizontal="center" vertical="center"/>
    </xf>
    <xf numFmtId="0" fontId="2" fillId="37" borderId="18" xfId="0" applyFont="1" applyFill="1" applyBorder="1" applyAlignment="1">
      <alignment horizontal="center" vertical="center"/>
    </xf>
    <xf numFmtId="0" fontId="2" fillId="29" borderId="18" xfId="0" applyFont="1" applyFill="1" applyBorder="1" applyAlignment="1">
      <alignment horizontal="center" vertical="center"/>
    </xf>
    <xf numFmtId="164" fontId="2" fillId="35" borderId="18" xfId="0" applyNumberFormat="1" applyFont="1" applyFill="1" applyBorder="1" applyAlignment="1">
      <alignment horizontal="center" vertical="center"/>
    </xf>
    <xf numFmtId="0" fontId="2" fillId="35" borderId="21" xfId="0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164" fontId="52" fillId="0" borderId="4" xfId="0" applyNumberFormat="1" applyFont="1" applyBorder="1" applyAlignment="1">
      <alignment horizontal="center" vertical="center"/>
    </xf>
    <xf numFmtId="164" fontId="8" fillId="59" borderId="4" xfId="0" applyNumberFormat="1" applyFont="1" applyFill="1" applyBorder="1" applyAlignment="1">
      <alignment horizontal="center" vertical="center"/>
    </xf>
    <xf numFmtId="0" fontId="8" fillId="59" borderId="4" xfId="0" applyFont="1" applyFill="1" applyBorder="1" applyAlignment="1">
      <alignment horizontal="center" vertical="center"/>
    </xf>
    <xf numFmtId="164" fontId="8" fillId="60" borderId="4" xfId="0" applyNumberFormat="1" applyFont="1" applyFill="1" applyBorder="1" applyAlignment="1">
      <alignment horizontal="center" vertical="center"/>
    </xf>
    <xf numFmtId="0" fontId="8" fillId="60" borderId="4" xfId="0" applyFont="1" applyFill="1" applyBorder="1" applyAlignment="1">
      <alignment horizontal="center" vertical="center"/>
    </xf>
    <xf numFmtId="49" fontId="7" fillId="58" borderId="9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left" vertical="center" wrapText="1"/>
    </xf>
    <xf numFmtId="44" fontId="12" fillId="0" borderId="3" xfId="1" applyFont="1" applyBorder="1" applyAlignment="1">
      <alignment horizontal="center" vertical="center"/>
    </xf>
    <xf numFmtId="49" fontId="1" fillId="0" borderId="0" xfId="1" applyNumberFormat="1" applyFont="1" applyAlignment="1">
      <alignment horizontal="center" vertical="center"/>
    </xf>
    <xf numFmtId="49" fontId="10" fillId="0" borderId="0" xfId="1" applyNumberFormat="1" applyFont="1" applyAlignment="1">
      <alignment vertical="center"/>
    </xf>
    <xf numFmtId="44" fontId="7" fillId="61" borderId="4" xfId="1" applyFont="1" applyFill="1" applyBorder="1" applyAlignment="1">
      <alignment horizontal="center" vertical="center" wrapText="1"/>
    </xf>
    <xf numFmtId="49" fontId="7" fillId="61" borderId="4" xfId="1" applyNumberFormat="1" applyFont="1" applyFill="1" applyBorder="1" applyAlignment="1">
      <alignment horizontal="center" vertical="center" wrapText="1"/>
    </xf>
    <xf numFmtId="44" fontId="8" fillId="14" borderId="4" xfId="1" applyFont="1" applyFill="1" applyBorder="1" applyAlignment="1">
      <alignment horizontal="center" vertical="center"/>
    </xf>
    <xf numFmtId="49" fontId="8" fillId="14" borderId="4" xfId="0" applyNumberFormat="1" applyFont="1" applyFill="1" applyBorder="1" applyAlignment="1">
      <alignment horizontal="center" vertical="center"/>
    </xf>
    <xf numFmtId="49" fontId="8" fillId="14" borderId="4" xfId="1" applyNumberFormat="1" applyFont="1" applyFill="1" applyBorder="1" applyAlignment="1">
      <alignment horizontal="center" vertical="center"/>
    </xf>
    <xf numFmtId="49" fontId="7" fillId="19" borderId="4" xfId="0" applyNumberFormat="1" applyFont="1" applyFill="1" applyBorder="1" applyAlignment="1">
      <alignment horizontal="left" vertical="center" wrapText="1"/>
    </xf>
    <xf numFmtId="44" fontId="5" fillId="6" borderId="14" xfId="1" applyFont="1" applyFill="1" applyBorder="1" applyAlignment="1">
      <alignment horizontal="center" vertical="center" wrapText="1"/>
    </xf>
    <xf numFmtId="49" fontId="3" fillId="9" borderId="15" xfId="0" applyNumberFormat="1" applyFont="1" applyFill="1" applyBorder="1" applyAlignment="1">
      <alignment horizontal="center" vertical="center" wrapText="1"/>
    </xf>
    <xf numFmtId="44" fontId="3" fillId="7" borderId="7" xfId="1" applyFont="1" applyFill="1" applyBorder="1" applyAlignment="1">
      <alignment horizontal="center" vertical="center" wrapText="1"/>
    </xf>
    <xf numFmtId="165" fontId="3" fillId="0" borderId="7" xfId="0" applyNumberFormat="1" applyFont="1" applyBorder="1" applyAlignment="1">
      <alignment horizontal="center" vertical="center"/>
    </xf>
    <xf numFmtId="164" fontId="3" fillId="8" borderId="13" xfId="0" applyNumberFormat="1" applyFont="1" applyFill="1" applyBorder="1" applyAlignment="1">
      <alignment horizontal="center" vertical="center"/>
    </xf>
    <xf numFmtId="49" fontId="46" fillId="22" borderId="4" xfId="0" applyNumberFormat="1" applyFont="1" applyFill="1" applyBorder="1" applyAlignment="1">
      <alignment horizontal="left" vertical="center" wrapText="1"/>
    </xf>
    <xf numFmtId="164" fontId="19" fillId="5" borderId="4" xfId="0" applyNumberFormat="1" applyFont="1" applyFill="1" applyBorder="1" applyAlignment="1">
      <alignment horizontal="center" vertical="center" wrapText="1"/>
    </xf>
    <xf numFmtId="49" fontId="76" fillId="2" borderId="4" xfId="0" applyNumberFormat="1" applyFont="1" applyFill="1" applyBorder="1" applyAlignment="1">
      <alignment horizontal="left" vertical="center" wrapText="1"/>
    </xf>
    <xf numFmtId="49" fontId="77" fillId="2" borderId="4" xfId="0" applyNumberFormat="1" applyFont="1" applyFill="1" applyBorder="1" applyAlignment="1">
      <alignment horizontal="left" vertical="center" wrapText="1"/>
    </xf>
    <xf numFmtId="44" fontId="8" fillId="0" borderId="4" xfId="1" applyFont="1" applyBorder="1" applyAlignment="1">
      <alignment vertical="center" wrapText="1"/>
    </xf>
    <xf numFmtId="44" fontId="8" fillId="14" borderId="4" xfId="1" applyFont="1" applyFill="1" applyBorder="1" applyAlignment="1">
      <alignment vertical="center" wrapText="1"/>
    </xf>
    <xf numFmtId="49" fontId="8" fillId="14" borderId="4" xfId="1" applyNumberFormat="1" applyFont="1" applyFill="1" applyBorder="1" applyAlignment="1">
      <alignment vertical="center" wrapText="1"/>
    </xf>
    <xf numFmtId="14" fontId="57" fillId="0" borderId="4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44" fontId="78" fillId="21" borderId="4" xfId="1" applyFont="1" applyFill="1" applyBorder="1" applyAlignment="1">
      <alignment vertical="center" wrapText="1"/>
    </xf>
    <xf numFmtId="164" fontId="79" fillId="0" borderId="0" xfId="0" applyNumberFormat="1" applyFont="1" applyAlignment="1">
      <alignment horizontal="center" vertical="center"/>
    </xf>
    <xf numFmtId="164" fontId="32" fillId="0" borderId="0" xfId="0" applyNumberFormat="1" applyFont="1" applyAlignment="1">
      <alignment horizontal="center" vertical="center" wrapText="1"/>
    </xf>
    <xf numFmtId="0" fontId="3" fillId="9" borderId="13" xfId="0" applyFont="1" applyFill="1" applyBorder="1" applyAlignment="1">
      <alignment horizontal="center" vertical="center" wrapText="1"/>
    </xf>
    <xf numFmtId="164" fontId="3" fillId="9" borderId="13" xfId="0" applyNumberFormat="1" applyFont="1" applyFill="1" applyBorder="1" applyAlignment="1">
      <alignment horizontal="center" vertical="center" wrapText="1"/>
    </xf>
    <xf numFmtId="164" fontId="3" fillId="18" borderId="13" xfId="0" applyNumberFormat="1" applyFont="1" applyFill="1" applyBorder="1" applyAlignment="1">
      <alignment horizontal="center" vertical="center" wrapText="1"/>
    </xf>
    <xf numFmtId="164" fontId="3" fillId="2" borderId="13" xfId="0" applyNumberFormat="1" applyFont="1" applyFill="1" applyBorder="1" applyAlignment="1">
      <alignment horizontal="center" vertical="center" wrapText="1"/>
    </xf>
    <xf numFmtId="164" fontId="3" fillId="5" borderId="13" xfId="0" applyNumberFormat="1" applyFont="1" applyFill="1" applyBorder="1" applyAlignment="1">
      <alignment horizontal="center" vertical="center" wrapText="1"/>
    </xf>
    <xf numFmtId="49" fontId="3" fillId="9" borderId="13" xfId="0" applyNumberFormat="1" applyFont="1" applyFill="1" applyBorder="1" applyAlignment="1">
      <alignment horizontal="center" vertical="center" wrapText="1"/>
    </xf>
    <xf numFmtId="164" fontId="3" fillId="11" borderId="13" xfId="0" applyNumberFormat="1" applyFont="1" applyFill="1" applyBorder="1" applyAlignment="1">
      <alignment horizontal="center" vertical="center" wrapText="1"/>
    </xf>
    <xf numFmtId="49" fontId="3" fillId="15" borderId="16" xfId="0" applyNumberFormat="1" applyFont="1" applyFill="1" applyBorder="1" applyAlignment="1">
      <alignment horizontal="center" vertical="center" wrapText="1"/>
    </xf>
    <xf numFmtId="49" fontId="3" fillId="38" borderId="16" xfId="0" applyNumberFormat="1" applyFont="1" applyFill="1" applyBorder="1" applyAlignment="1">
      <alignment horizontal="center" vertical="center" wrapText="1"/>
    </xf>
    <xf numFmtId="49" fontId="3" fillId="36" borderId="22" xfId="0" applyNumberFormat="1" applyFont="1" applyFill="1" applyBorder="1" applyAlignment="1">
      <alignment horizontal="center" vertical="center" wrapText="1"/>
    </xf>
    <xf numFmtId="49" fontId="3" fillId="36" borderId="16" xfId="0" applyNumberFormat="1" applyFont="1" applyFill="1" applyBorder="1" applyAlignment="1">
      <alignment horizontal="center" vertical="center" wrapText="1"/>
    </xf>
    <xf numFmtId="49" fontId="3" fillId="44" borderId="16" xfId="0" applyNumberFormat="1" applyFont="1" applyFill="1" applyBorder="1" applyAlignment="1">
      <alignment horizontal="center" vertical="center" wrapText="1"/>
    </xf>
    <xf numFmtId="49" fontId="3" fillId="34" borderId="16" xfId="0" applyNumberFormat="1" applyFont="1" applyFill="1" applyBorder="1" applyAlignment="1">
      <alignment horizontal="center" vertical="center" wrapText="1"/>
    </xf>
    <xf numFmtId="49" fontId="3" fillId="34" borderId="23" xfId="0" applyNumberFormat="1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164" fontId="28" fillId="0" borderId="9" xfId="0" applyNumberFormat="1" applyFont="1" applyBorder="1" applyAlignment="1">
      <alignment vertical="center"/>
    </xf>
    <xf numFmtId="49" fontId="3" fillId="42" borderId="22" xfId="0" applyNumberFormat="1" applyFont="1" applyFill="1" applyBorder="1" applyAlignment="1">
      <alignment horizontal="center" vertical="center" wrapText="1"/>
    </xf>
    <xf numFmtId="164" fontId="2" fillId="43" borderId="19" xfId="0" applyNumberFormat="1" applyFont="1" applyFill="1" applyBorder="1" applyAlignment="1">
      <alignment horizontal="center" vertical="center"/>
    </xf>
    <xf numFmtId="0" fontId="2" fillId="41" borderId="20" xfId="0" applyFont="1" applyFill="1" applyBorder="1" applyAlignment="1">
      <alignment horizontal="center" vertical="center"/>
    </xf>
    <xf numFmtId="44" fontId="2" fillId="43" borderId="19" xfId="3" applyFont="1" applyFill="1" applyBorder="1" applyAlignment="1">
      <alignment horizontal="center" vertical="center"/>
    </xf>
    <xf numFmtId="164" fontId="2" fillId="43" borderId="17" xfId="0" applyNumberFormat="1" applyFont="1" applyFill="1" applyBorder="1" applyAlignment="1">
      <alignment horizontal="center" vertical="center"/>
    </xf>
    <xf numFmtId="0" fontId="2" fillId="41" borderId="21" xfId="0" applyFont="1" applyFill="1" applyBorder="1" applyAlignment="1">
      <alignment horizontal="center" vertical="center"/>
    </xf>
    <xf numFmtId="44" fontId="3" fillId="10" borderId="24" xfId="3" applyFont="1" applyFill="1" applyBorder="1" applyAlignment="1">
      <alignment horizontal="center" vertical="center" wrapText="1"/>
    </xf>
    <xf numFmtId="44" fontId="2" fillId="0" borderId="14" xfId="3" applyFont="1" applyBorder="1" applyAlignment="1">
      <alignment horizontal="center" vertical="center"/>
    </xf>
    <xf numFmtId="44" fontId="2" fillId="0" borderId="14" xfId="3" applyFont="1" applyBorder="1" applyAlignment="1">
      <alignment horizontal="center" vertical="center" wrapText="1"/>
    </xf>
    <xf numFmtId="165" fontId="2" fillId="0" borderId="14" xfId="0" applyNumberFormat="1" applyFont="1" applyBorder="1" applyAlignment="1">
      <alignment horizontal="center" vertical="center" wrapText="1"/>
    </xf>
    <xf numFmtId="49" fontId="2" fillId="0" borderId="14" xfId="3" applyNumberFormat="1" applyFont="1" applyBorder="1" applyAlignment="1">
      <alignment horizontal="center" vertical="center" wrapText="1"/>
    </xf>
    <xf numFmtId="8" fontId="2" fillId="0" borderId="14" xfId="3" applyNumberFormat="1" applyFont="1" applyBorder="1" applyAlignment="1">
      <alignment horizontal="center" vertical="center"/>
    </xf>
    <xf numFmtId="49" fontId="3" fillId="15" borderId="22" xfId="0" applyNumberFormat="1" applyFont="1" applyFill="1" applyBorder="1" applyAlignment="1">
      <alignment horizontal="center" vertical="center" wrapText="1"/>
    </xf>
    <xf numFmtId="49" fontId="3" fillId="38" borderId="23" xfId="0" applyNumberFormat="1" applyFont="1" applyFill="1" applyBorder="1" applyAlignment="1">
      <alignment horizontal="center" vertical="center" wrapText="1"/>
    </xf>
    <xf numFmtId="164" fontId="2" fillId="12" borderId="19" xfId="0" applyNumberFormat="1" applyFont="1" applyFill="1" applyBorder="1" applyAlignment="1">
      <alignment horizontal="center" vertical="center"/>
    </xf>
    <xf numFmtId="0" fontId="2" fillId="39" borderId="20" xfId="0" applyFont="1" applyFill="1" applyBorder="1" applyAlignment="1">
      <alignment horizontal="center" vertical="center"/>
    </xf>
    <xf numFmtId="44" fontId="2" fillId="12" borderId="19" xfId="3" applyFont="1" applyFill="1" applyBorder="1" applyAlignment="1">
      <alignment horizontal="center" vertical="center"/>
    </xf>
    <xf numFmtId="164" fontId="2" fillId="12" borderId="17" xfId="0" applyNumberFormat="1" applyFont="1" applyFill="1" applyBorder="1" applyAlignment="1">
      <alignment horizontal="center" vertical="center"/>
    </xf>
    <xf numFmtId="0" fontId="2" fillId="12" borderId="18" xfId="0" applyFont="1" applyFill="1" applyBorder="1" applyAlignment="1">
      <alignment horizontal="center" vertical="center"/>
    </xf>
    <xf numFmtId="0" fontId="2" fillId="39" borderId="18" xfId="0" applyFont="1" applyFill="1" applyBorder="1" applyAlignment="1">
      <alignment horizontal="center" vertical="center"/>
    </xf>
    <xf numFmtId="0" fontId="2" fillId="39" borderId="21" xfId="0" applyFont="1" applyFill="1" applyBorder="1" applyAlignment="1">
      <alignment horizontal="center" vertical="center"/>
    </xf>
    <xf numFmtId="49" fontId="7" fillId="62" borderId="4" xfId="0" applyNumberFormat="1" applyFont="1" applyFill="1" applyBorder="1" applyAlignment="1">
      <alignment horizontal="center" vertical="center" wrapText="1"/>
    </xf>
    <xf numFmtId="164" fontId="18" fillId="63" borderId="3" xfId="0" applyNumberFormat="1" applyFont="1" applyFill="1" applyBorder="1" applyAlignment="1">
      <alignment horizontal="center" vertical="center"/>
    </xf>
    <xf numFmtId="0" fontId="18" fillId="63" borderId="3" xfId="0" applyFont="1" applyFill="1" applyBorder="1" applyAlignment="1">
      <alignment horizontal="center" vertical="center"/>
    </xf>
    <xf numFmtId="164" fontId="18" fillId="63" borderId="4" xfId="0" applyNumberFormat="1" applyFont="1" applyFill="1" applyBorder="1" applyAlignment="1">
      <alignment horizontal="center" vertical="center"/>
    </xf>
    <xf numFmtId="0" fontId="18" fillId="63" borderId="4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44" fontId="3" fillId="0" borderId="0" xfId="1" applyFont="1" applyBorder="1" applyAlignment="1">
      <alignment vertical="center"/>
    </xf>
    <xf numFmtId="164" fontId="2" fillId="0" borderId="0" xfId="0" applyNumberFormat="1" applyFont="1" applyBorder="1" applyAlignment="1">
      <alignment vertical="center"/>
    </xf>
    <xf numFmtId="164" fontId="42" fillId="0" borderId="0" xfId="0" applyNumberFormat="1" applyFont="1" applyBorder="1" applyAlignment="1">
      <alignment horizontal="center" vertical="center"/>
    </xf>
    <xf numFmtId="44" fontId="2" fillId="0" borderId="0" xfId="1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164" fontId="7" fillId="0" borderId="2" xfId="0" applyNumberFormat="1" applyFont="1" applyFill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 wrapText="1"/>
    </xf>
    <xf numFmtId="0" fontId="80" fillId="0" borderId="0" xfId="0" applyFont="1" applyAlignment="1">
      <alignment horizontal="center" vertical="center"/>
    </xf>
    <xf numFmtId="49" fontId="46" fillId="23" borderId="4" xfId="0" applyNumberFormat="1" applyFont="1" applyFill="1" applyBorder="1" applyAlignment="1">
      <alignment horizontal="center" vertical="center"/>
    </xf>
    <xf numFmtId="44" fontId="46" fillId="26" borderId="4" xfId="1" applyFont="1" applyFill="1" applyBorder="1" applyAlignment="1">
      <alignment horizontal="left" vertical="center"/>
    </xf>
    <xf numFmtId="44" fontId="46" fillId="27" borderId="4" xfId="1" applyFont="1" applyFill="1" applyBorder="1" applyAlignment="1">
      <alignment horizontal="left" vertical="center"/>
    </xf>
    <xf numFmtId="44" fontId="30" fillId="21" borderId="4" xfId="1" applyFont="1" applyFill="1" applyBorder="1" applyAlignment="1">
      <alignment horizontal="center" vertical="center"/>
    </xf>
    <xf numFmtId="164" fontId="46" fillId="64" borderId="4" xfId="0" applyNumberFormat="1" applyFont="1" applyFill="1" applyBorder="1" applyAlignment="1">
      <alignment horizontal="center" vertical="center"/>
    </xf>
    <xf numFmtId="0" fontId="46" fillId="64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 wrapText="1"/>
    </xf>
    <xf numFmtId="0" fontId="46" fillId="22" borderId="4" xfId="0" applyFont="1" applyFill="1" applyBorder="1" applyAlignment="1">
      <alignment vertical="center"/>
    </xf>
    <xf numFmtId="3" fontId="30" fillId="21" borderId="4" xfId="0" applyNumberFormat="1" applyFont="1" applyFill="1" applyBorder="1" applyAlignment="1">
      <alignment horizontal="left" vertical="center" wrapText="1"/>
    </xf>
    <xf numFmtId="0" fontId="46" fillId="22" borderId="4" xfId="0" applyFont="1" applyFill="1" applyBorder="1" applyAlignment="1">
      <alignment horizontal="center" vertical="center"/>
    </xf>
    <xf numFmtId="164" fontId="7" fillId="8" borderId="4" xfId="0" applyNumberFormat="1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49" fontId="23" fillId="0" borderId="4" xfId="0" applyNumberFormat="1" applyFont="1" applyFill="1" applyBorder="1" applyAlignment="1" applyProtection="1">
      <alignment horizontal="left" vertical="center"/>
      <protection locked="0"/>
    </xf>
    <xf numFmtId="49" fontId="30" fillId="21" borderId="4" xfId="0" applyNumberFormat="1" applyFont="1" applyFill="1" applyBorder="1" applyAlignment="1" applyProtection="1">
      <alignment horizontal="left" vertical="center"/>
      <protection locked="0"/>
    </xf>
    <xf numFmtId="0" fontId="23" fillId="0" borderId="4" xfId="0" applyFont="1" applyFill="1" applyBorder="1" applyAlignment="1">
      <alignment vertical="center"/>
    </xf>
    <xf numFmtId="49" fontId="23" fillId="0" borderId="4" xfId="0" applyNumberFormat="1" applyFont="1" applyFill="1" applyBorder="1" applyAlignment="1" applyProtection="1">
      <alignment vertical="center"/>
      <protection locked="0"/>
    </xf>
    <xf numFmtId="49" fontId="24" fillId="0" borderId="4" xfId="0" quotePrefix="1" applyNumberFormat="1" applyFont="1" applyFill="1" applyBorder="1" applyAlignment="1" applyProtection="1">
      <alignment vertical="center"/>
      <protection locked="0"/>
    </xf>
    <xf numFmtId="49" fontId="24" fillId="0" borderId="4" xfId="0" applyNumberFormat="1" applyFont="1" applyFill="1" applyBorder="1" applyAlignment="1" applyProtection="1">
      <alignment vertical="center" wrapText="1"/>
      <protection locked="0"/>
    </xf>
    <xf numFmtId="49" fontId="2" fillId="0" borderId="4" xfId="0" applyNumberFormat="1" applyFont="1" applyFill="1" applyBorder="1" applyAlignment="1">
      <alignment horizontal="left" vertical="center" wrapText="1"/>
    </xf>
    <xf numFmtId="9" fontId="23" fillId="0" borderId="4" xfId="0" applyNumberFormat="1" applyFont="1" applyFill="1" applyBorder="1" applyAlignment="1">
      <alignment horizontal="left" vertical="center"/>
    </xf>
    <xf numFmtId="49" fontId="23" fillId="0" borderId="4" xfId="0" applyNumberFormat="1" applyFont="1" applyFill="1" applyBorder="1" applyAlignment="1">
      <alignment horizontal="left" vertical="center"/>
    </xf>
    <xf numFmtId="3" fontId="24" fillId="0" borderId="4" xfId="0" applyNumberFormat="1" applyFont="1" applyFill="1" applyBorder="1" applyAlignment="1">
      <alignment horizontal="left" vertical="center" wrapText="1"/>
    </xf>
    <xf numFmtId="0" fontId="30" fillId="21" borderId="4" xfId="0" applyFont="1" applyFill="1" applyBorder="1" applyAlignment="1">
      <alignment vertical="center" wrapText="1"/>
    </xf>
    <xf numFmtId="49" fontId="24" fillId="0" borderId="4" xfId="0" applyNumberFormat="1" applyFont="1" applyFill="1" applyBorder="1" applyAlignment="1" applyProtection="1">
      <alignment horizontal="left" vertical="center"/>
      <protection locked="0"/>
    </xf>
    <xf numFmtId="9" fontId="30" fillId="21" borderId="4" xfId="0" applyNumberFormat="1" applyFont="1" applyFill="1" applyBorder="1" applyAlignment="1">
      <alignment horizontal="left" vertical="center"/>
    </xf>
    <xf numFmtId="49" fontId="24" fillId="0" borderId="4" xfId="0" applyNumberFormat="1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vertical="center" wrapText="1"/>
    </xf>
    <xf numFmtId="9" fontId="12" fillId="0" borderId="4" xfId="0" applyNumberFormat="1" applyFont="1" applyFill="1" applyBorder="1" applyAlignment="1">
      <alignment horizontal="left" vertical="center" wrapText="1"/>
    </xf>
    <xf numFmtId="49" fontId="26" fillId="5" borderId="4" xfId="0" applyNumberFormat="1" applyFont="1" applyFill="1" applyBorder="1" applyAlignment="1">
      <alignment horizontal="left" vertical="center" wrapText="1"/>
    </xf>
    <xf numFmtId="44" fontId="7" fillId="6" borderId="4" xfId="1" applyFont="1" applyFill="1" applyBorder="1" applyAlignment="1">
      <alignment horizontal="center" vertical="center" wrapText="1"/>
    </xf>
    <xf numFmtId="44" fontId="7" fillId="7" borderId="4" xfId="1" applyFont="1" applyFill="1" applyBorder="1" applyAlignment="1">
      <alignment horizontal="center" vertical="center" wrapText="1"/>
    </xf>
    <xf numFmtId="164" fontId="3" fillId="12" borderId="3" xfId="0" applyNumberFormat="1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164" fontId="7" fillId="13" borderId="4" xfId="0" applyNumberFormat="1" applyFont="1" applyFill="1" applyBorder="1" applyAlignment="1">
      <alignment horizontal="center" vertical="center"/>
    </xf>
    <xf numFmtId="0" fontId="3" fillId="12" borderId="3" xfId="0" applyFont="1" applyFill="1" applyBorder="1" applyAlignment="1">
      <alignment horizontal="center" vertical="center"/>
    </xf>
    <xf numFmtId="0" fontId="3" fillId="35" borderId="3" xfId="0" applyFont="1" applyFill="1" applyBorder="1" applyAlignment="1">
      <alignment horizontal="center" vertical="center"/>
    </xf>
    <xf numFmtId="164" fontId="3" fillId="35" borderId="3" xfId="0" applyNumberFormat="1" applyFont="1" applyFill="1" applyBorder="1" applyAlignment="1">
      <alignment horizontal="center" vertical="center"/>
    </xf>
    <xf numFmtId="164" fontId="3" fillId="12" borderId="19" xfId="0" applyNumberFormat="1" applyFont="1" applyFill="1" applyBorder="1" applyAlignment="1">
      <alignment horizontal="center" vertical="center"/>
    </xf>
    <xf numFmtId="0" fontId="3" fillId="35" borderId="20" xfId="0" applyFont="1" applyFill="1" applyBorder="1" applyAlignment="1">
      <alignment horizontal="center" vertical="center"/>
    </xf>
    <xf numFmtId="44" fontId="3" fillId="35" borderId="4" xfId="3" applyFont="1" applyFill="1" applyBorder="1" applyAlignment="1">
      <alignment horizontal="center" vertical="center"/>
    </xf>
    <xf numFmtId="44" fontId="3" fillId="37" borderId="19" xfId="3" applyFont="1" applyFill="1" applyBorder="1" applyAlignment="1">
      <alignment horizontal="center" vertical="center"/>
    </xf>
    <xf numFmtId="0" fontId="3" fillId="37" borderId="4" xfId="0" applyFont="1" applyFill="1" applyBorder="1" applyAlignment="1">
      <alignment horizontal="center" vertical="center"/>
    </xf>
    <xf numFmtId="164" fontId="3" fillId="43" borderId="19" xfId="0" applyNumberFormat="1" applyFont="1" applyFill="1" applyBorder="1" applyAlignment="1">
      <alignment horizontal="center" vertical="center"/>
    </xf>
    <xf numFmtId="44" fontId="3" fillId="12" borderId="19" xfId="3" applyFont="1" applyFill="1" applyBorder="1" applyAlignment="1">
      <alignment horizontal="center" vertical="center"/>
    </xf>
    <xf numFmtId="0" fontId="3" fillId="41" borderId="20" xfId="0" applyFont="1" applyFill="1" applyBorder="1" applyAlignment="1">
      <alignment horizontal="center" vertical="center"/>
    </xf>
    <xf numFmtId="49" fontId="24" fillId="0" borderId="4" xfId="0" applyNumberFormat="1" applyFont="1" applyBorder="1" applyAlignment="1" applyProtection="1">
      <alignment vertical="center"/>
      <protection locked="0"/>
    </xf>
    <xf numFmtId="44" fontId="2" fillId="0" borderId="4" xfId="3" applyFont="1" applyBorder="1" applyAlignment="1">
      <alignment horizontal="center" vertical="center"/>
    </xf>
    <xf numFmtId="49" fontId="23" fillId="0" borderId="4" xfId="0" applyNumberFormat="1" applyFont="1" applyBorder="1" applyAlignment="1" applyProtection="1">
      <alignment horizontal="left" vertical="center"/>
      <protection locked="0"/>
    </xf>
    <xf numFmtId="164" fontId="3" fillId="8" borderId="4" xfId="0" applyNumberFormat="1" applyFont="1" applyFill="1" applyBorder="1" applyAlignment="1">
      <alignment horizontal="center" vertical="center"/>
    </xf>
    <xf numFmtId="49" fontId="2" fillId="29" borderId="4" xfId="3" applyNumberFormat="1" applyFont="1" applyFill="1" applyBorder="1" applyAlignment="1">
      <alignment horizontal="center" vertical="center" wrapText="1"/>
    </xf>
    <xf numFmtId="9" fontId="12" fillId="0" borderId="4" xfId="0" applyNumberFormat="1" applyFont="1" applyBorder="1" applyAlignment="1">
      <alignment horizontal="left" vertical="center"/>
    </xf>
    <xf numFmtId="49" fontId="8" fillId="0" borderId="4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49" fontId="23" fillId="0" borderId="4" xfId="0" applyNumberFormat="1" applyFont="1" applyBorder="1" applyAlignment="1" applyProtection="1">
      <alignment horizontal="center" vertical="center"/>
      <protection locked="0"/>
    </xf>
    <xf numFmtId="49" fontId="7" fillId="0" borderId="4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 wrapText="1"/>
    </xf>
    <xf numFmtId="44" fontId="30" fillId="21" borderId="4" xfId="3" applyFont="1" applyFill="1" applyBorder="1" applyAlignment="1">
      <alignment horizontal="center" vertical="center"/>
    </xf>
    <xf numFmtId="49" fontId="30" fillId="22" borderId="4" xfId="0" applyNumberFormat="1" applyFont="1" applyFill="1" applyBorder="1" applyAlignment="1">
      <alignment horizontal="center" vertical="center"/>
    </xf>
    <xf numFmtId="44" fontId="30" fillId="26" borderId="4" xfId="3" applyFont="1" applyFill="1" applyBorder="1" applyAlignment="1">
      <alignment horizontal="center" vertical="center"/>
    </xf>
    <xf numFmtId="44" fontId="30" fillId="27" borderId="4" xfId="3" applyFont="1" applyFill="1" applyBorder="1" applyAlignment="1">
      <alignment horizontal="center" vertical="center"/>
    </xf>
    <xf numFmtId="49" fontId="3" fillId="34" borderId="4" xfId="0" applyNumberFormat="1" applyFont="1" applyFill="1" applyBorder="1" applyAlignment="1">
      <alignment horizontal="center" vertical="center" wrapText="1"/>
    </xf>
    <xf numFmtId="0" fontId="23" fillId="65" borderId="0" xfId="0" applyFont="1" applyFill="1" applyAlignment="1">
      <alignment vertical="center"/>
    </xf>
    <xf numFmtId="0" fontId="23" fillId="66" borderId="0" xfId="0" applyFont="1" applyFill="1" applyAlignment="1">
      <alignment vertical="center"/>
    </xf>
    <xf numFmtId="0" fontId="2" fillId="54" borderId="4" xfId="0" applyFont="1" applyFill="1" applyBorder="1" applyAlignment="1">
      <alignment horizontal="center" vertical="center" wrapText="1"/>
    </xf>
    <xf numFmtId="0" fontId="2" fillId="32" borderId="4" xfId="0" applyFont="1" applyFill="1" applyBorder="1" applyAlignment="1">
      <alignment horizontal="center" vertical="center" wrapText="1"/>
    </xf>
    <xf numFmtId="0" fontId="2" fillId="67" borderId="4" xfId="0" applyFont="1" applyFill="1" applyBorder="1" applyAlignment="1">
      <alignment horizontal="center" vertical="center" wrapText="1"/>
    </xf>
    <xf numFmtId="164" fontId="3" fillId="37" borderId="4" xfId="0" applyNumberFormat="1" applyFont="1" applyFill="1" applyBorder="1" applyAlignment="1">
      <alignment horizontal="center" vertical="center" wrapText="1"/>
    </xf>
    <xf numFmtId="164" fontId="46" fillId="49" borderId="4" xfId="0" applyNumberFormat="1" applyFont="1" applyFill="1" applyBorder="1" applyAlignment="1">
      <alignment horizontal="left" vertical="center" wrapText="1"/>
    </xf>
    <xf numFmtId="0" fontId="2" fillId="0" borderId="4" xfId="0" applyNumberFormat="1" applyFont="1" applyBorder="1" applyAlignment="1">
      <alignment horizontal="center" vertical="center" wrapText="1"/>
    </xf>
    <xf numFmtId="49" fontId="3" fillId="36" borderId="4" xfId="0" applyNumberFormat="1" applyFont="1" applyFill="1" applyBorder="1" applyAlignment="1">
      <alignment horizontal="center" vertical="center" wrapText="1"/>
    </xf>
    <xf numFmtId="164" fontId="2" fillId="37" borderId="3" xfId="0" applyNumberFormat="1" applyFont="1" applyFill="1" applyBorder="1" applyAlignment="1">
      <alignment horizontal="center" vertical="center"/>
    </xf>
    <xf numFmtId="0" fontId="2" fillId="37" borderId="3" xfId="0" applyFont="1" applyFill="1" applyBorder="1" applyAlignment="1">
      <alignment horizontal="center" vertical="center"/>
    </xf>
    <xf numFmtId="164" fontId="2" fillId="37" borderId="4" xfId="0" applyNumberFormat="1" applyFont="1" applyFill="1" applyBorder="1" applyAlignment="1">
      <alignment horizontal="center" vertical="center"/>
    </xf>
    <xf numFmtId="0" fontId="24" fillId="0" borderId="4" xfId="0" applyNumberFormat="1" applyFont="1" applyFill="1" applyBorder="1" applyAlignment="1">
      <alignment horizontal="center" vertical="center" wrapText="1"/>
    </xf>
    <xf numFmtId="44" fontId="20" fillId="0" borderId="2" xfId="1" applyFont="1" applyBorder="1" applyAlignment="1">
      <alignment horizontal="center" vertical="center"/>
    </xf>
    <xf numFmtId="44" fontId="3" fillId="9" borderId="4" xfId="1" applyFont="1" applyFill="1" applyBorder="1" applyAlignment="1">
      <alignment horizontal="center" vertical="center" wrapText="1"/>
    </xf>
    <xf numFmtId="44" fontId="12" fillId="0" borderId="4" xfId="1" applyFont="1" applyBorder="1" applyAlignment="1">
      <alignment horizontal="center" vertical="center" wrapText="1"/>
    </xf>
    <xf numFmtId="44" fontId="12" fillId="0" borderId="4" xfId="1" applyFont="1" applyBorder="1" applyAlignment="1">
      <alignment horizontal="center" vertical="center"/>
    </xf>
    <xf numFmtId="44" fontId="10" fillId="0" borderId="0" xfId="1" applyFont="1" applyAlignment="1">
      <alignment horizontal="center" vertical="center"/>
    </xf>
    <xf numFmtId="49" fontId="8" fillId="14" borderId="4" xfId="1" applyNumberFormat="1" applyFont="1" applyFill="1" applyBorder="1" applyAlignment="1">
      <alignment horizontal="center" vertical="center" wrapText="1"/>
    </xf>
    <xf numFmtId="0" fontId="24" fillId="0" borderId="4" xfId="0" applyFont="1" applyBorder="1" applyAlignment="1">
      <alignment horizontal="left" vertical="center" wrapText="1"/>
    </xf>
    <xf numFmtId="44" fontId="2" fillId="0" borderId="4" xfId="3" applyFont="1" applyBorder="1" applyAlignment="1">
      <alignment vertical="center" wrapText="1"/>
    </xf>
    <xf numFmtId="49" fontId="3" fillId="42" borderId="25" xfId="0" applyNumberFormat="1" applyFont="1" applyFill="1" applyBorder="1" applyAlignment="1">
      <alignment horizontal="center" vertical="center" wrapText="1"/>
    </xf>
    <xf numFmtId="0" fontId="2" fillId="43" borderId="14" xfId="0" applyFont="1" applyFill="1" applyBorder="1" applyAlignment="1">
      <alignment horizontal="center" vertical="center"/>
    </xf>
    <xf numFmtId="0" fontId="3" fillId="43" borderId="14" xfId="0" applyFont="1" applyFill="1" applyBorder="1" applyAlignment="1">
      <alignment horizontal="center" vertical="center"/>
    </xf>
    <xf numFmtId="0" fontId="2" fillId="43" borderId="26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164" fontId="17" fillId="0" borderId="0" xfId="0" applyNumberFormat="1" applyFont="1" applyAlignment="1">
      <alignment vertical="center"/>
    </xf>
    <xf numFmtId="44" fontId="17" fillId="0" borderId="2" xfId="3" applyFont="1" applyAlignment="1">
      <alignment horizontal="center" vertical="center"/>
    </xf>
    <xf numFmtId="0" fontId="28" fillId="0" borderId="0" xfId="0" applyFont="1" applyAlignment="1">
      <alignment vertical="center"/>
    </xf>
    <xf numFmtId="49" fontId="3" fillId="40" borderId="19" xfId="0" applyNumberFormat="1" applyFont="1" applyFill="1" applyBorder="1" applyAlignment="1">
      <alignment horizontal="center" vertical="center" wrapText="1"/>
    </xf>
    <xf numFmtId="49" fontId="3" fillId="40" borderId="20" xfId="0" applyNumberFormat="1" applyFont="1" applyFill="1" applyBorder="1" applyAlignment="1">
      <alignment horizontal="center" vertical="center" wrapText="1"/>
    </xf>
    <xf numFmtId="0" fontId="2" fillId="41" borderId="19" xfId="0" applyFont="1" applyFill="1" applyBorder="1" applyAlignment="1">
      <alignment horizontal="center" vertical="center"/>
    </xf>
    <xf numFmtId="44" fontId="3" fillId="41" borderId="19" xfId="3" applyFont="1" applyFill="1" applyBorder="1" applyAlignment="1">
      <alignment horizontal="center" vertical="center"/>
    </xf>
    <xf numFmtId="0" fontId="2" fillId="41" borderId="17" xfId="0" applyFont="1" applyFill="1" applyBorder="1" applyAlignment="1">
      <alignment horizontal="center" vertical="center"/>
    </xf>
    <xf numFmtId="0" fontId="17" fillId="0" borderId="2" xfId="0" applyFont="1" applyBorder="1" applyAlignment="1">
      <alignment vertical="center"/>
    </xf>
    <xf numFmtId="164" fontId="17" fillId="0" borderId="2" xfId="0" applyNumberFormat="1" applyFont="1" applyBorder="1" applyAlignment="1">
      <alignment vertical="center"/>
    </xf>
    <xf numFmtId="164" fontId="28" fillId="0" borderId="7" xfId="0" applyNumberFormat="1" applyFont="1" applyBorder="1" applyAlignment="1">
      <alignment vertical="center"/>
    </xf>
    <xf numFmtId="0" fontId="28" fillId="0" borderId="2" xfId="0" applyFont="1" applyBorder="1" applyAlignment="1">
      <alignment vertical="center"/>
    </xf>
    <xf numFmtId="49" fontId="3" fillId="0" borderId="4" xfId="0" applyNumberFormat="1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66" fillId="0" borderId="6" xfId="0" applyFont="1" applyBorder="1" applyAlignment="1">
      <alignment horizontal="center" vertical="center"/>
    </xf>
    <xf numFmtId="0" fontId="66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19" borderId="10" xfId="0" applyFont="1" applyFill="1" applyBorder="1" applyAlignment="1">
      <alignment horizontal="center" vertical="center" wrapText="1"/>
    </xf>
    <xf numFmtId="0" fontId="3" fillId="19" borderId="11" xfId="0" applyFont="1" applyFill="1" applyBorder="1" applyAlignment="1">
      <alignment horizontal="center" vertical="center" wrapText="1"/>
    </xf>
    <xf numFmtId="0" fontId="3" fillId="20" borderId="27" xfId="0" applyFont="1" applyFill="1" applyBorder="1" applyAlignment="1">
      <alignment horizontal="center" vertical="center" wrapText="1"/>
    </xf>
    <xf numFmtId="0" fontId="3" fillId="20" borderId="28" xfId="0" applyFont="1" applyFill="1" applyBorder="1" applyAlignment="1">
      <alignment horizontal="center" vertical="center" wrapText="1"/>
    </xf>
    <xf numFmtId="0" fontId="38" fillId="55" borderId="10" xfId="0" applyFont="1" applyFill="1" applyBorder="1" applyAlignment="1">
      <alignment horizontal="center" vertical="center"/>
    </xf>
    <xf numFmtId="0" fontId="38" fillId="55" borderId="11" xfId="0" applyFont="1" applyFill="1" applyBorder="1" applyAlignment="1">
      <alignment horizontal="center" vertical="center"/>
    </xf>
    <xf numFmtId="0" fontId="38" fillId="55" borderId="12" xfId="0" applyFont="1" applyFill="1" applyBorder="1" applyAlignment="1">
      <alignment horizontal="center" vertical="center"/>
    </xf>
    <xf numFmtId="0" fontId="3" fillId="20" borderId="10" xfId="0" applyFont="1" applyFill="1" applyBorder="1" applyAlignment="1">
      <alignment horizontal="center" vertical="center"/>
    </xf>
    <xf numFmtId="0" fontId="3" fillId="20" borderId="11" xfId="0" applyFont="1" applyFill="1" applyBorder="1" applyAlignment="1">
      <alignment horizontal="center" vertical="center"/>
    </xf>
    <xf numFmtId="0" fontId="3" fillId="20" borderId="12" xfId="0" applyFont="1" applyFill="1" applyBorder="1" applyAlignment="1">
      <alignment horizontal="center" vertical="center"/>
    </xf>
    <xf numFmtId="0" fontId="40" fillId="0" borderId="6" xfId="0" applyFont="1" applyBorder="1" applyAlignment="1">
      <alignment horizontal="center" vertical="center"/>
    </xf>
    <xf numFmtId="0" fontId="40" fillId="0" borderId="5" xfId="0" applyFont="1" applyBorder="1" applyAlignment="1">
      <alignment horizontal="center" vertical="center"/>
    </xf>
    <xf numFmtId="0" fontId="43" fillId="0" borderId="5" xfId="0" applyFont="1" applyBorder="1" applyAlignment="1">
      <alignment horizontal="center" vertical="center"/>
    </xf>
    <xf numFmtId="0" fontId="74" fillId="0" borderId="10" xfId="0" applyFont="1" applyBorder="1" applyAlignment="1">
      <alignment horizontal="center" vertical="center" wrapText="1"/>
    </xf>
    <xf numFmtId="0" fontId="74" fillId="0" borderId="12" xfId="0" applyFont="1" applyBorder="1" applyAlignment="1">
      <alignment horizontal="center" vertical="center" wrapText="1"/>
    </xf>
    <xf numFmtId="0" fontId="38" fillId="0" borderId="6" xfId="0" applyFont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75" fillId="0" borderId="5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</cellXfs>
  <cellStyles count="13">
    <cellStyle name="Moeda" xfId="1" builtinId="4"/>
    <cellStyle name="Moeda 2" xfId="3" xr:uid="{E83E112B-2CD1-4747-9154-C184FDE3D2B8}"/>
    <cellStyle name="Moeda 3" xfId="8" xr:uid="{858D2123-DB1A-4D3F-BE7D-F3D27DB5DF17}"/>
    <cellStyle name="Normal" xfId="0" builtinId="0"/>
    <cellStyle name="Normal 10" xfId="12" xr:uid="{96A90115-F02E-4DFE-9505-69AF4F13F71C}"/>
    <cellStyle name="Normal 2" xfId="2" xr:uid="{D2D7E3DF-3100-4A94-B664-1389F1632A81}"/>
    <cellStyle name="Normal 3" xfId="4" xr:uid="{7FD07D2A-2DD4-4B52-A7BE-2441FD20F394}"/>
    <cellStyle name="Normal 4" xfId="5" xr:uid="{CDF9D448-5AB7-4DDC-91E7-CCEA1A06777D}"/>
    <cellStyle name="Normal 5" xfId="6" xr:uid="{1407FB7A-BF93-4504-AB29-BB5B19CCFA13}"/>
    <cellStyle name="Normal 6" xfId="7" xr:uid="{4C3A7F50-D7EA-4214-A35F-9612896ACF0C}"/>
    <cellStyle name="Normal 7" xfId="9" xr:uid="{8447E8C3-7BE9-4479-B69A-1D2B54BC45BF}"/>
    <cellStyle name="Normal 8" xfId="10" xr:uid="{BDB610F1-1BC0-4CC4-A5DC-CF5A73B5D55E}"/>
    <cellStyle name="Normal 9" xfId="11" xr:uid="{5B71C8E3-AF94-4CAD-A0A3-98146B20FEC9}"/>
  </cellStyles>
  <dxfs count="0"/>
  <tableStyles count="0" defaultTableStyle="TableStyleMedium2" defaultPivotStyle="PivotStyleLight16"/>
  <colors>
    <mruColors>
      <color rgb="FF00FF00"/>
      <color rgb="FFFFCCFF"/>
      <color rgb="FFCC99FF"/>
      <color rgb="FFCC00FF"/>
      <color rgb="FFFF6600"/>
      <color rgb="FFCCCC00"/>
      <color rgb="FF666699"/>
      <color rgb="FF9966FF"/>
      <color rgb="FF33CCFF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app.setuf.com.br/index/valeTransporte%20%20%20(INTERMUNICIPAL)" TargetMode="External"/><Relationship Id="rId4" Type="http://schemas.openxmlformats.org/officeDocument/2006/relationships/comments" Target="../comments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5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97A25-5303-430C-9934-CEC99624138D}">
  <sheetPr codeName="Planilha15">
    <tabColor theme="5" tint="0.39997558519241921"/>
    <pageSetUpPr fitToPage="1"/>
  </sheetPr>
  <dimension ref="A1:X885"/>
  <sheetViews>
    <sheetView showGridLines="0" zoomScale="55" zoomScaleNormal="55" workbookViewId="0">
      <selection activeCell="B7" sqref="B7"/>
    </sheetView>
  </sheetViews>
  <sheetFormatPr defaultColWidth="14.42578125" defaultRowHeight="12.75" x14ac:dyDescent="0.2"/>
  <cols>
    <col min="1" max="1" width="13.42578125" style="13" customWidth="1"/>
    <col min="2" max="2" width="93.5703125" style="13" bestFit="1" customWidth="1"/>
    <col min="3" max="3" width="33" style="9" customWidth="1"/>
    <col min="4" max="5" width="31.140625" style="9" customWidth="1"/>
    <col min="6" max="6" width="45.85546875" style="13" bestFit="1" customWidth="1"/>
    <col min="7" max="7" width="46.7109375" style="13" customWidth="1"/>
    <col min="8" max="8" width="35" style="14" bestFit="1" customWidth="1"/>
    <col min="9" max="9" width="53" style="13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3" customWidth="1"/>
    <col min="14" max="14" width="32.42578125" style="9" customWidth="1"/>
    <col min="15" max="15" width="30" style="74" customWidth="1"/>
    <col min="16" max="16" width="23.140625" style="73" customWidth="1"/>
    <col min="17" max="17" width="26.28515625" style="9" customWidth="1"/>
    <col min="18" max="18" width="29" style="9" customWidth="1"/>
    <col min="19" max="19" width="24.140625" style="9" customWidth="1"/>
    <col min="20" max="20" width="26.140625" style="9" customWidth="1"/>
    <col min="21" max="21" width="35.5703125" style="13" customWidth="1"/>
    <col min="22" max="22" width="33.7109375" style="13" customWidth="1"/>
    <col min="23" max="23" width="14.42578125" style="13" customWidth="1"/>
    <col min="24" max="24" width="20.42578125" style="13" customWidth="1"/>
    <col min="25" max="29" width="14.42578125" style="13" customWidth="1"/>
    <col min="30" max="16384" width="14.42578125" style="13"/>
  </cols>
  <sheetData>
    <row r="1" spans="1:24" ht="71.45" customHeight="1" x14ac:dyDescent="0.2">
      <c r="A1" s="3" t="s">
        <v>1</v>
      </c>
      <c r="B1" s="695" t="s">
        <v>461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96"/>
      <c r="Q1" s="696"/>
      <c r="R1" s="696"/>
      <c r="S1" s="696"/>
      <c r="T1" s="696"/>
      <c r="V1" s="18"/>
      <c r="W1" s="19" t="s">
        <v>8</v>
      </c>
      <c r="X1" s="19" t="s">
        <v>9</v>
      </c>
    </row>
    <row r="2" spans="1:24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467</v>
      </c>
      <c r="K2" s="42" t="s">
        <v>14</v>
      </c>
      <c r="L2" s="46" t="s">
        <v>16</v>
      </c>
      <c r="M2" s="25" t="s">
        <v>5</v>
      </c>
      <c r="N2" s="82" t="s">
        <v>469</v>
      </c>
      <c r="O2" s="59" t="s">
        <v>13</v>
      </c>
      <c r="P2" s="72" t="s">
        <v>19</v>
      </c>
      <c r="Q2" s="64" t="s">
        <v>20</v>
      </c>
      <c r="R2" s="64" t="s">
        <v>11</v>
      </c>
      <c r="S2" s="65" t="s">
        <v>21</v>
      </c>
      <c r="T2" s="65" t="s">
        <v>12</v>
      </c>
      <c r="V2" s="31" t="s">
        <v>2</v>
      </c>
      <c r="W2" s="21">
        <v>48</v>
      </c>
      <c r="X2" s="48" t="s">
        <v>10</v>
      </c>
    </row>
    <row r="3" spans="1:24" s="49" customFormat="1" ht="49.9" customHeight="1" x14ac:dyDescent="0.2">
      <c r="A3" s="40"/>
      <c r="B3" s="87"/>
      <c r="C3" s="88"/>
      <c r="D3" s="88"/>
      <c r="E3" s="107"/>
      <c r="F3" s="16"/>
      <c r="G3" s="27"/>
      <c r="H3" s="27"/>
      <c r="I3" s="67"/>
      <c r="J3" s="38"/>
      <c r="K3" s="68"/>
      <c r="L3" s="28"/>
      <c r="M3" s="29">
        <v>0</v>
      </c>
      <c r="N3" s="30">
        <v>0</v>
      </c>
      <c r="O3" s="85"/>
      <c r="P3" s="86"/>
      <c r="Q3" s="76"/>
      <c r="R3" s="77"/>
      <c r="S3" s="78"/>
      <c r="T3" s="80"/>
      <c r="V3" s="83" t="s">
        <v>6</v>
      </c>
      <c r="W3" s="40">
        <v>38</v>
      </c>
      <c r="X3" s="83" t="s">
        <v>15</v>
      </c>
    </row>
    <row r="4" spans="1:24" s="49" customFormat="1" ht="49.9" customHeight="1" x14ac:dyDescent="0.2">
      <c r="A4" s="40"/>
      <c r="B4" s="87"/>
      <c r="C4" s="88"/>
      <c r="D4" s="88"/>
      <c r="E4" s="107"/>
      <c r="F4" s="16"/>
      <c r="G4" s="27"/>
      <c r="H4" s="27"/>
      <c r="I4" s="67"/>
      <c r="J4" s="38"/>
      <c r="K4" s="68"/>
      <c r="L4" s="28"/>
      <c r="M4" s="29">
        <v>0</v>
      </c>
      <c r="N4" s="30">
        <v>0</v>
      </c>
      <c r="O4" s="85"/>
      <c r="P4" s="86"/>
      <c r="Q4" s="76"/>
      <c r="R4" s="77"/>
      <c r="S4" s="78"/>
      <c r="T4" s="80"/>
      <c r="V4" s="83" t="s">
        <v>6</v>
      </c>
      <c r="W4" s="40">
        <v>38</v>
      </c>
      <c r="X4" s="83" t="s">
        <v>15</v>
      </c>
    </row>
    <row r="5" spans="1:24" ht="60" customHeight="1" x14ac:dyDescent="0.2">
      <c r="A5" s="40"/>
      <c r="B5" s="88"/>
      <c r="C5" s="90"/>
      <c r="D5" s="90"/>
      <c r="E5" s="107"/>
      <c r="F5" s="36"/>
      <c r="G5" s="58"/>
      <c r="H5" s="58"/>
      <c r="I5" s="37"/>
      <c r="J5" s="33"/>
      <c r="K5" s="34"/>
      <c r="L5" s="35"/>
      <c r="M5" s="29">
        <v>0</v>
      </c>
      <c r="N5" s="30">
        <v>0</v>
      </c>
      <c r="O5" s="69"/>
      <c r="P5" s="57"/>
      <c r="Q5" s="76"/>
      <c r="R5" s="77"/>
      <c r="S5" s="78"/>
      <c r="T5" s="80"/>
    </row>
    <row r="6" spans="1:24" ht="57" customHeight="1" x14ac:dyDescent="0.2">
      <c r="A6" s="40"/>
      <c r="B6" s="87"/>
      <c r="C6" s="88"/>
      <c r="D6" s="88"/>
      <c r="E6" s="107"/>
      <c r="F6" s="66"/>
      <c r="G6" s="27"/>
      <c r="H6" s="27"/>
      <c r="I6" s="67"/>
      <c r="J6" s="38"/>
      <c r="K6" s="68"/>
      <c r="L6" s="28"/>
      <c r="M6" s="29">
        <v>0</v>
      </c>
      <c r="N6" s="30">
        <v>0</v>
      </c>
      <c r="O6" s="84"/>
      <c r="P6" s="41"/>
      <c r="Q6" s="76"/>
      <c r="R6" s="77"/>
      <c r="S6" s="60"/>
      <c r="T6" s="61"/>
    </row>
    <row r="7" spans="1:24" ht="60" customHeight="1" x14ac:dyDescent="0.2">
      <c r="A7" s="40"/>
      <c r="B7" s="87"/>
      <c r="C7" s="88"/>
      <c r="D7" s="88"/>
      <c r="E7" s="107"/>
      <c r="F7" s="16"/>
      <c r="G7" s="27"/>
      <c r="H7" s="27"/>
      <c r="I7" s="67"/>
      <c r="J7" s="38"/>
      <c r="K7" s="68"/>
      <c r="L7" s="28"/>
      <c r="M7" s="29">
        <v>0</v>
      </c>
      <c r="N7" s="30">
        <v>0</v>
      </c>
      <c r="O7" s="84"/>
      <c r="P7" s="41"/>
      <c r="Q7" s="76"/>
      <c r="R7" s="77"/>
      <c r="S7" s="78"/>
      <c r="T7" s="80"/>
    </row>
    <row r="8" spans="1:24" s="15" customFormat="1" ht="60" customHeight="1" x14ac:dyDescent="0.2">
      <c r="A8" s="40"/>
      <c r="B8" s="87"/>
      <c r="C8" s="88"/>
      <c r="D8" s="88"/>
      <c r="E8" s="107"/>
      <c r="F8" s="16"/>
      <c r="G8" s="27"/>
      <c r="H8" s="27"/>
      <c r="I8" s="67"/>
      <c r="J8" s="38"/>
      <c r="K8" s="68"/>
      <c r="L8" s="28"/>
      <c r="M8" s="29">
        <v>0</v>
      </c>
      <c r="N8" s="30">
        <v>0</v>
      </c>
      <c r="O8" s="84"/>
      <c r="P8" s="41"/>
      <c r="Q8" s="76"/>
      <c r="R8" s="77"/>
      <c r="S8" s="60"/>
      <c r="T8" s="61"/>
    </row>
    <row r="9" spans="1:24" ht="60" customHeight="1" x14ac:dyDescent="0.2">
      <c r="A9" s="40"/>
      <c r="B9" s="88"/>
      <c r="C9" s="90"/>
      <c r="D9" s="90"/>
      <c r="E9" s="107"/>
      <c r="F9" s="36"/>
      <c r="G9" s="58"/>
      <c r="H9" s="58"/>
      <c r="I9" s="37"/>
      <c r="J9" s="33"/>
      <c r="K9" s="34"/>
      <c r="L9" s="35"/>
      <c r="M9" s="29">
        <v>0</v>
      </c>
      <c r="N9" s="30">
        <v>0</v>
      </c>
      <c r="O9" s="47"/>
      <c r="P9" s="75"/>
      <c r="Q9" s="76"/>
      <c r="R9" s="77"/>
      <c r="S9" s="60"/>
      <c r="T9" s="61"/>
    </row>
    <row r="10" spans="1:24" ht="60" customHeight="1" x14ac:dyDescent="0.2">
      <c r="A10" s="40"/>
      <c r="B10" s="88"/>
      <c r="C10" s="90"/>
      <c r="D10" s="90"/>
      <c r="E10" s="107"/>
      <c r="F10" s="36"/>
      <c r="G10" s="58"/>
      <c r="H10" s="58"/>
      <c r="I10" s="37"/>
      <c r="J10" s="33"/>
      <c r="K10" s="34"/>
      <c r="L10" s="35"/>
      <c r="M10" s="29">
        <v>0</v>
      </c>
      <c r="N10" s="30">
        <v>0</v>
      </c>
      <c r="O10" s="69"/>
      <c r="P10" s="57"/>
      <c r="Q10" s="62"/>
      <c r="R10" s="63"/>
      <c r="S10" s="70"/>
      <c r="T10" s="71"/>
    </row>
    <row r="11" spans="1:24" ht="60" customHeight="1" x14ac:dyDescent="0.2">
      <c r="A11" s="40"/>
      <c r="B11" s="88"/>
      <c r="C11" s="90"/>
      <c r="D11" s="90"/>
      <c r="E11" s="107"/>
      <c r="F11" s="36"/>
      <c r="G11" s="58"/>
      <c r="H11" s="58"/>
      <c r="I11" s="37"/>
      <c r="J11" s="33"/>
      <c r="K11" s="34"/>
      <c r="L11" s="35"/>
      <c r="M11" s="29">
        <v>0</v>
      </c>
      <c r="N11" s="30">
        <v>0</v>
      </c>
      <c r="O11" s="20"/>
      <c r="P11" s="75"/>
      <c r="Q11" s="76"/>
      <c r="R11" s="77"/>
      <c r="S11" s="60"/>
      <c r="T11" s="61"/>
    </row>
    <row r="12" spans="1:24" s="15" customFormat="1" ht="60" customHeight="1" x14ac:dyDescent="0.2">
      <c r="A12" s="40"/>
      <c r="B12" s="88"/>
      <c r="C12" s="92"/>
      <c r="D12" s="92"/>
      <c r="E12" s="107"/>
      <c r="F12" s="36"/>
      <c r="G12" s="58"/>
      <c r="H12" s="58"/>
      <c r="I12" s="37"/>
      <c r="J12" s="33"/>
      <c r="K12" s="34"/>
      <c r="L12" s="35"/>
      <c r="M12" s="29">
        <v>0</v>
      </c>
      <c r="N12" s="30">
        <v>0</v>
      </c>
      <c r="O12" s="84"/>
      <c r="P12" s="86"/>
      <c r="Q12" s="76"/>
      <c r="R12" s="77"/>
      <c r="S12" s="78"/>
      <c r="T12" s="80"/>
    </row>
    <row r="13" spans="1:24" ht="60" customHeight="1" x14ac:dyDescent="0.2">
      <c r="A13" s="40"/>
      <c r="B13" s="88"/>
      <c r="C13" s="88"/>
      <c r="D13" s="88"/>
      <c r="E13" s="107"/>
      <c r="F13" s="17"/>
      <c r="G13" s="26"/>
      <c r="H13" s="26"/>
      <c r="I13" s="32"/>
      <c r="J13" s="38"/>
      <c r="K13" s="39"/>
      <c r="L13" s="35"/>
      <c r="M13" s="29">
        <v>0</v>
      </c>
      <c r="N13" s="30">
        <v>0</v>
      </c>
      <c r="O13" s="47"/>
      <c r="P13" s="75"/>
      <c r="Q13" s="76"/>
      <c r="R13" s="77"/>
      <c r="S13" s="78"/>
      <c r="T13" s="80"/>
    </row>
    <row r="14" spans="1:24" ht="60" customHeight="1" x14ac:dyDescent="0.2">
      <c r="A14" s="40"/>
      <c r="B14" s="91"/>
      <c r="C14" s="88"/>
      <c r="D14" s="88"/>
      <c r="E14" s="107"/>
      <c r="F14" s="50"/>
      <c r="G14" s="26"/>
      <c r="H14" s="26"/>
      <c r="I14" s="32"/>
      <c r="J14" s="38"/>
      <c r="K14" s="34"/>
      <c r="L14" s="35"/>
      <c r="M14" s="22">
        <v>0</v>
      </c>
      <c r="N14" s="30">
        <v>0</v>
      </c>
      <c r="O14" s="47"/>
      <c r="P14" s="75"/>
      <c r="Q14" s="76"/>
      <c r="R14" s="77"/>
      <c r="S14" s="78"/>
      <c r="T14" s="80"/>
    </row>
    <row r="15" spans="1:24" ht="60" customHeight="1" x14ac:dyDescent="0.2">
      <c r="A15" s="40"/>
      <c r="B15" s="91"/>
      <c r="C15" s="88"/>
      <c r="D15" s="88"/>
      <c r="E15" s="107"/>
      <c r="F15" s="50"/>
      <c r="G15" s="26"/>
      <c r="H15" s="26"/>
      <c r="I15" s="32"/>
      <c r="J15" s="38"/>
      <c r="K15" s="34"/>
      <c r="L15" s="35"/>
      <c r="M15" s="29">
        <v>0</v>
      </c>
      <c r="N15" s="30">
        <v>0</v>
      </c>
      <c r="O15" s="47"/>
      <c r="P15" s="75"/>
      <c r="Q15" s="76"/>
      <c r="R15" s="77"/>
      <c r="S15" s="78"/>
      <c r="T15" s="80"/>
    </row>
    <row r="16" spans="1:24" ht="60" customHeight="1" x14ac:dyDescent="0.2">
      <c r="A16" s="40"/>
      <c r="B16" s="89"/>
      <c r="C16" s="88"/>
      <c r="D16" s="88"/>
      <c r="E16" s="107"/>
      <c r="F16" s="51"/>
      <c r="G16" s="52"/>
      <c r="H16" s="52"/>
      <c r="I16" s="53"/>
      <c r="J16" s="54"/>
      <c r="K16" s="55"/>
      <c r="L16" s="56"/>
      <c r="M16" s="29">
        <v>0</v>
      </c>
      <c r="N16" s="30">
        <v>0</v>
      </c>
      <c r="O16" s="47"/>
      <c r="P16" s="75"/>
      <c r="Q16" s="76"/>
      <c r="R16" s="77"/>
      <c r="S16" s="78"/>
      <c r="T16" s="80"/>
    </row>
    <row r="17" spans="1:20" ht="60" customHeight="1" x14ac:dyDescent="0.2">
      <c r="A17" s="40"/>
      <c r="B17" s="88"/>
      <c r="C17" s="88"/>
      <c r="D17" s="88"/>
      <c r="E17" s="107"/>
      <c r="F17" s="17"/>
      <c r="G17" s="26"/>
      <c r="H17" s="26"/>
      <c r="I17" s="32"/>
      <c r="J17" s="38"/>
      <c r="K17" s="34"/>
      <c r="L17" s="35"/>
      <c r="M17" s="29">
        <v>0</v>
      </c>
      <c r="N17" s="30">
        <v>0</v>
      </c>
      <c r="O17" s="69"/>
      <c r="P17" s="57"/>
      <c r="Q17" s="76"/>
      <c r="R17" s="77"/>
      <c r="S17" s="79"/>
      <c r="T17" s="81"/>
    </row>
    <row r="18" spans="1:20" ht="60" customHeight="1" thickBot="1" x14ac:dyDescent="0.25">
      <c r="A18" s="40"/>
      <c r="B18" s="88"/>
      <c r="C18" s="90"/>
      <c r="D18" s="90"/>
      <c r="E18" s="107"/>
      <c r="F18" s="36"/>
      <c r="G18" s="58"/>
      <c r="H18" s="58"/>
      <c r="I18" s="37"/>
      <c r="J18" s="33"/>
      <c r="K18" s="34"/>
      <c r="L18" s="35"/>
      <c r="M18" s="29">
        <v>0</v>
      </c>
      <c r="N18" s="30">
        <v>0</v>
      </c>
      <c r="O18" s="69"/>
      <c r="P18" s="57"/>
      <c r="Q18" s="76"/>
      <c r="R18" s="77"/>
      <c r="S18" s="78"/>
      <c r="T18" s="80"/>
    </row>
    <row r="19" spans="1:20" ht="42.75" customHeight="1" thickBot="1" x14ac:dyDescent="0.25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197">
        <f>SUM(N3:N18)</f>
        <v>0</v>
      </c>
      <c r="O19" s="2"/>
      <c r="P19" s="7"/>
      <c r="Q19" s="2"/>
      <c r="R19" s="2"/>
      <c r="S19" s="2"/>
      <c r="T19" s="2"/>
    </row>
    <row r="20" spans="1:20" ht="57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196" t="s">
        <v>80</v>
      </c>
      <c r="O20" s="2"/>
      <c r="P20" s="7"/>
      <c r="Q20" s="2"/>
      <c r="R20" s="2"/>
      <c r="S20" s="2"/>
      <c r="T20" s="2"/>
    </row>
    <row r="21" spans="1:20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  <c r="P21" s="7"/>
      <c r="Q21" s="2"/>
      <c r="R21" s="2"/>
      <c r="S21" s="2"/>
      <c r="T21" s="2"/>
    </row>
    <row r="22" spans="1:20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  <c r="P22" s="7"/>
      <c r="Q22" s="2"/>
      <c r="R22" s="2"/>
      <c r="S22" s="2"/>
      <c r="T22" s="2"/>
    </row>
    <row r="23" spans="1:20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  <c r="P23" s="7"/>
      <c r="Q23" s="2"/>
      <c r="R23" s="2"/>
      <c r="S23" s="2"/>
      <c r="T23" s="2"/>
    </row>
    <row r="24" spans="1:20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  <c r="P24" s="7"/>
      <c r="Q24" s="2"/>
      <c r="R24" s="2"/>
      <c r="S24" s="2"/>
      <c r="T24" s="2"/>
    </row>
    <row r="25" spans="1:20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  <c r="P25" s="7"/>
      <c r="Q25" s="2"/>
      <c r="R25" s="2"/>
      <c r="S25" s="2"/>
      <c r="T25" s="2"/>
    </row>
    <row r="26" spans="1:20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  <c r="P26" s="7"/>
      <c r="Q26" s="2"/>
      <c r="R26" s="2"/>
      <c r="S26" s="2"/>
      <c r="T26" s="2"/>
    </row>
    <row r="27" spans="1:20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  <c r="P27" s="7"/>
      <c r="Q27" s="2"/>
      <c r="R27" s="2"/>
      <c r="S27" s="2"/>
      <c r="T27" s="2"/>
    </row>
    <row r="28" spans="1:20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  <c r="P28" s="7"/>
      <c r="Q28" s="2"/>
      <c r="R28" s="2"/>
      <c r="S28" s="2"/>
      <c r="T28" s="2"/>
    </row>
    <row r="29" spans="1:20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  <c r="P29" s="7"/>
      <c r="Q29" s="2"/>
      <c r="R29" s="2"/>
      <c r="S29" s="2"/>
      <c r="T29" s="2"/>
    </row>
    <row r="30" spans="1:20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  <c r="P30" s="7"/>
      <c r="Q30" s="2"/>
      <c r="R30" s="2"/>
      <c r="S30" s="2"/>
      <c r="T30" s="2"/>
    </row>
    <row r="31" spans="1:20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  <c r="P31" s="7"/>
      <c r="Q31" s="2"/>
      <c r="R31" s="2"/>
      <c r="S31" s="2"/>
      <c r="T31" s="2"/>
    </row>
    <row r="32" spans="1:20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  <c r="P32" s="7"/>
      <c r="Q32" s="2"/>
      <c r="R32" s="2"/>
      <c r="S32" s="2"/>
      <c r="T32" s="2"/>
    </row>
    <row r="33" spans="1:20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  <c r="P33" s="7"/>
      <c r="Q33" s="2"/>
      <c r="R33" s="2"/>
      <c r="S33" s="2"/>
      <c r="T33" s="2"/>
    </row>
    <row r="34" spans="1:20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  <c r="P34" s="7"/>
      <c r="Q34" s="2"/>
      <c r="R34" s="2"/>
      <c r="S34" s="2"/>
      <c r="T34" s="2"/>
    </row>
    <row r="35" spans="1:20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  <c r="P35" s="7"/>
      <c r="Q35" s="2"/>
      <c r="R35" s="2"/>
      <c r="S35" s="2"/>
      <c r="T35" s="2"/>
    </row>
    <row r="36" spans="1:20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  <c r="P36" s="7"/>
      <c r="Q36" s="2"/>
      <c r="R36" s="2"/>
      <c r="S36" s="2"/>
      <c r="T36" s="2"/>
    </row>
    <row r="37" spans="1:20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  <c r="P37" s="7"/>
      <c r="Q37" s="2"/>
      <c r="R37" s="2"/>
      <c r="S37" s="2"/>
      <c r="T37" s="2"/>
    </row>
    <row r="38" spans="1:20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  <c r="P38" s="7"/>
      <c r="Q38" s="2"/>
      <c r="R38" s="2"/>
      <c r="S38" s="2"/>
      <c r="T38" s="2"/>
    </row>
    <row r="39" spans="1:20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  <c r="P39" s="7"/>
      <c r="Q39" s="2"/>
      <c r="R39" s="2"/>
      <c r="S39" s="2"/>
      <c r="T39" s="2"/>
    </row>
    <row r="40" spans="1:20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  <c r="P40" s="7"/>
      <c r="Q40" s="2"/>
      <c r="R40" s="2"/>
      <c r="S40" s="2"/>
      <c r="T40" s="2"/>
    </row>
    <row r="41" spans="1:20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  <c r="P41" s="7"/>
      <c r="Q41" s="2"/>
      <c r="R41" s="2"/>
      <c r="S41" s="2"/>
      <c r="T41" s="2"/>
    </row>
    <row r="42" spans="1:20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  <c r="P42" s="7"/>
      <c r="Q42" s="2"/>
      <c r="R42" s="2"/>
      <c r="S42" s="2"/>
      <c r="T42" s="2"/>
    </row>
    <row r="43" spans="1:20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  <c r="P43" s="7"/>
      <c r="Q43" s="2"/>
      <c r="R43" s="2"/>
      <c r="S43" s="2"/>
      <c r="T43" s="2"/>
    </row>
    <row r="44" spans="1:20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  <c r="P44" s="7"/>
      <c r="Q44" s="2"/>
      <c r="R44" s="2"/>
      <c r="S44" s="2"/>
      <c r="T44" s="2"/>
    </row>
    <row r="45" spans="1:20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  <c r="P45" s="7"/>
      <c r="Q45" s="2"/>
      <c r="R45" s="2"/>
      <c r="S45" s="2"/>
      <c r="T45" s="2"/>
    </row>
    <row r="46" spans="1:20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  <c r="P46" s="7"/>
      <c r="Q46" s="2"/>
      <c r="R46" s="2"/>
      <c r="S46" s="2"/>
      <c r="T46" s="2"/>
    </row>
    <row r="47" spans="1:20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  <c r="P47" s="7"/>
      <c r="Q47" s="2"/>
      <c r="R47" s="2"/>
      <c r="S47" s="2"/>
      <c r="T47" s="2"/>
    </row>
    <row r="48" spans="1:20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  <c r="P48" s="7"/>
      <c r="Q48" s="2"/>
      <c r="R48" s="2"/>
      <c r="S48" s="2"/>
      <c r="T48" s="2"/>
    </row>
    <row r="49" spans="1:20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  <c r="P49" s="7"/>
      <c r="Q49" s="2"/>
      <c r="R49" s="2"/>
      <c r="S49" s="2"/>
      <c r="T49" s="2"/>
    </row>
    <row r="50" spans="1:20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  <c r="P50" s="7"/>
      <c r="Q50" s="2"/>
      <c r="R50" s="2"/>
      <c r="S50" s="2"/>
      <c r="T50" s="2"/>
    </row>
    <row r="51" spans="1:20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  <c r="P51" s="7"/>
      <c r="Q51" s="2"/>
      <c r="R51" s="2"/>
      <c r="S51" s="2"/>
      <c r="T51" s="2"/>
    </row>
    <row r="52" spans="1:20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  <c r="P52" s="7"/>
      <c r="Q52" s="2"/>
      <c r="R52" s="2"/>
      <c r="S52" s="2"/>
      <c r="T52" s="2"/>
    </row>
    <row r="53" spans="1:20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  <c r="P53" s="7"/>
      <c r="Q53" s="2"/>
      <c r="R53" s="2"/>
      <c r="S53" s="2"/>
      <c r="T53" s="2"/>
    </row>
    <row r="54" spans="1:20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  <c r="P54" s="7"/>
      <c r="Q54" s="2"/>
      <c r="R54" s="2"/>
      <c r="S54" s="2"/>
      <c r="T54" s="2"/>
    </row>
    <row r="55" spans="1:20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  <c r="P55" s="7"/>
      <c r="Q55" s="2"/>
      <c r="R55" s="2"/>
      <c r="S55" s="2"/>
      <c r="T55" s="2"/>
    </row>
    <row r="56" spans="1:20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  <c r="P56" s="7"/>
      <c r="Q56" s="2"/>
      <c r="R56" s="2"/>
      <c r="S56" s="2"/>
      <c r="T56" s="2"/>
    </row>
    <row r="57" spans="1:20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  <c r="P57" s="7"/>
      <c r="Q57" s="2"/>
      <c r="R57" s="2"/>
      <c r="S57" s="2"/>
      <c r="T57" s="2"/>
    </row>
    <row r="58" spans="1:20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  <c r="P58" s="7"/>
      <c r="Q58" s="2"/>
      <c r="R58" s="2"/>
      <c r="S58" s="2"/>
      <c r="T58" s="2"/>
    </row>
    <row r="59" spans="1:20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  <c r="P59" s="7"/>
      <c r="Q59" s="2"/>
      <c r="R59" s="2"/>
      <c r="S59" s="2"/>
      <c r="T59" s="2"/>
    </row>
    <row r="60" spans="1:20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  <c r="P60" s="7"/>
      <c r="Q60" s="2"/>
      <c r="R60" s="2"/>
      <c r="S60" s="2"/>
      <c r="T60" s="2"/>
    </row>
    <row r="61" spans="1:20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  <c r="P61" s="7"/>
      <c r="Q61" s="2"/>
      <c r="R61" s="2"/>
      <c r="S61" s="2"/>
      <c r="T61" s="2"/>
    </row>
    <row r="62" spans="1:20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  <c r="P62" s="7"/>
      <c r="Q62" s="2"/>
      <c r="R62" s="2"/>
      <c r="S62" s="2"/>
      <c r="T62" s="2"/>
    </row>
    <row r="63" spans="1:20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  <c r="P63" s="7"/>
      <c r="Q63" s="2"/>
      <c r="R63" s="2"/>
      <c r="S63" s="2"/>
      <c r="T63" s="2"/>
    </row>
    <row r="64" spans="1:20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  <c r="P64" s="7"/>
      <c r="Q64" s="2"/>
      <c r="R64" s="2"/>
      <c r="S64" s="2"/>
      <c r="T64" s="2"/>
    </row>
    <row r="65" spans="1:20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  <c r="P65" s="7"/>
      <c r="Q65" s="2"/>
      <c r="R65" s="2"/>
      <c r="S65" s="2"/>
      <c r="T65" s="2"/>
    </row>
    <row r="66" spans="1:20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  <c r="P66" s="7"/>
      <c r="Q66" s="2"/>
      <c r="R66" s="2"/>
      <c r="S66" s="2"/>
      <c r="T66" s="2"/>
    </row>
    <row r="67" spans="1:20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  <c r="P67" s="7"/>
      <c r="Q67" s="2"/>
      <c r="R67" s="2"/>
      <c r="S67" s="2"/>
      <c r="T67" s="2"/>
    </row>
    <row r="68" spans="1:20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  <c r="P68" s="7"/>
      <c r="Q68" s="2"/>
      <c r="R68" s="2"/>
      <c r="S68" s="2"/>
      <c r="T68" s="2"/>
    </row>
    <row r="69" spans="1:20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  <c r="P69" s="7"/>
      <c r="Q69" s="2"/>
      <c r="R69" s="2"/>
      <c r="S69" s="2"/>
      <c r="T69" s="2"/>
    </row>
    <row r="70" spans="1:20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  <c r="P70" s="7"/>
      <c r="Q70" s="2"/>
      <c r="R70" s="2"/>
      <c r="S70" s="2"/>
      <c r="T70" s="2"/>
    </row>
    <row r="71" spans="1:20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  <c r="P71" s="7"/>
      <c r="Q71" s="2"/>
      <c r="R71" s="2"/>
      <c r="S71" s="2"/>
      <c r="T71" s="2"/>
    </row>
    <row r="72" spans="1:20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  <c r="P72" s="7"/>
      <c r="Q72" s="2"/>
      <c r="R72" s="2"/>
      <c r="S72" s="2"/>
      <c r="T72" s="2"/>
    </row>
    <row r="73" spans="1:20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  <c r="P73" s="7"/>
      <c r="Q73" s="2"/>
      <c r="R73" s="2"/>
      <c r="S73" s="2"/>
      <c r="T73" s="2"/>
    </row>
    <row r="74" spans="1:20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  <c r="P74" s="7"/>
      <c r="Q74" s="2"/>
      <c r="R74" s="2"/>
      <c r="S74" s="2"/>
      <c r="T74" s="2"/>
    </row>
    <row r="75" spans="1:20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  <c r="P75" s="7"/>
      <c r="Q75" s="2"/>
      <c r="R75" s="2"/>
      <c r="S75" s="2"/>
      <c r="T75" s="2"/>
    </row>
    <row r="76" spans="1:20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  <c r="P76" s="7"/>
      <c r="Q76" s="2"/>
      <c r="R76" s="2"/>
      <c r="S76" s="2"/>
      <c r="T76" s="2"/>
    </row>
    <row r="77" spans="1:20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  <c r="P77" s="7"/>
      <c r="Q77" s="2"/>
      <c r="R77" s="2"/>
      <c r="S77" s="2"/>
      <c r="T77" s="2"/>
    </row>
    <row r="78" spans="1:20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  <c r="P78" s="7"/>
      <c r="Q78" s="2"/>
      <c r="R78" s="2"/>
      <c r="S78" s="2"/>
      <c r="T78" s="2"/>
    </row>
    <row r="79" spans="1:20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  <c r="P79" s="7"/>
      <c r="Q79" s="2"/>
      <c r="R79" s="2"/>
      <c r="S79" s="2"/>
      <c r="T79" s="2"/>
    </row>
    <row r="80" spans="1:20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  <c r="P80" s="7"/>
      <c r="Q80" s="2"/>
      <c r="R80" s="2"/>
      <c r="S80" s="2"/>
      <c r="T80" s="2"/>
    </row>
    <row r="81" spans="1:20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  <c r="P81" s="7"/>
      <c r="Q81" s="2"/>
      <c r="R81" s="2"/>
      <c r="S81" s="2"/>
      <c r="T81" s="2"/>
    </row>
    <row r="82" spans="1:20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  <c r="P82" s="7"/>
      <c r="Q82" s="2"/>
      <c r="R82" s="2"/>
      <c r="S82" s="2"/>
      <c r="T82" s="2"/>
    </row>
    <row r="83" spans="1:20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  <c r="P83" s="7"/>
      <c r="Q83" s="2"/>
      <c r="R83" s="2"/>
      <c r="S83" s="2"/>
      <c r="T83" s="2"/>
    </row>
    <row r="84" spans="1:20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  <c r="P84" s="7"/>
      <c r="Q84" s="2"/>
      <c r="R84" s="2"/>
      <c r="S84" s="2"/>
      <c r="T84" s="2"/>
    </row>
    <row r="85" spans="1:20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  <c r="P85" s="7"/>
      <c r="Q85" s="2"/>
      <c r="R85" s="2"/>
      <c r="S85" s="2"/>
      <c r="T85" s="2"/>
    </row>
    <row r="86" spans="1:20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  <c r="P86" s="7"/>
      <c r="Q86" s="2"/>
      <c r="R86" s="2"/>
      <c r="S86" s="2"/>
      <c r="T86" s="2"/>
    </row>
    <row r="87" spans="1:20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  <c r="P87" s="7"/>
      <c r="Q87" s="2"/>
      <c r="R87" s="2"/>
      <c r="S87" s="2"/>
      <c r="T87" s="2"/>
    </row>
    <row r="88" spans="1:20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  <c r="P88" s="7"/>
      <c r="Q88" s="2"/>
      <c r="R88" s="2"/>
      <c r="S88" s="2"/>
      <c r="T88" s="2"/>
    </row>
    <row r="89" spans="1:20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  <c r="P89" s="7"/>
      <c r="Q89" s="2"/>
      <c r="R89" s="2"/>
      <c r="S89" s="2"/>
      <c r="T89" s="2"/>
    </row>
    <row r="90" spans="1:20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  <c r="P90" s="7"/>
      <c r="Q90" s="2"/>
      <c r="R90" s="2"/>
      <c r="S90" s="2"/>
      <c r="T90" s="2"/>
    </row>
    <row r="91" spans="1:20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  <c r="P91" s="7"/>
      <c r="Q91" s="2"/>
      <c r="R91" s="2"/>
      <c r="S91" s="2"/>
      <c r="T91" s="2"/>
    </row>
    <row r="92" spans="1:20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  <c r="P92" s="7"/>
      <c r="Q92" s="2"/>
      <c r="R92" s="2"/>
      <c r="S92" s="2"/>
      <c r="T92" s="2"/>
    </row>
    <row r="93" spans="1:20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  <c r="P93" s="7"/>
      <c r="Q93" s="2"/>
      <c r="R93" s="2"/>
      <c r="S93" s="2"/>
      <c r="T93" s="2"/>
    </row>
    <row r="94" spans="1:20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  <c r="P94" s="7"/>
      <c r="Q94" s="2"/>
      <c r="R94" s="2"/>
      <c r="S94" s="2"/>
      <c r="T94" s="2"/>
    </row>
    <row r="95" spans="1:20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  <c r="P95" s="7"/>
      <c r="Q95" s="2"/>
      <c r="R95" s="2"/>
      <c r="S95" s="2"/>
      <c r="T95" s="2"/>
    </row>
    <row r="96" spans="1:20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  <c r="P96" s="7"/>
      <c r="Q96" s="2"/>
      <c r="R96" s="2"/>
      <c r="S96" s="2"/>
      <c r="T96" s="2"/>
    </row>
    <row r="97" spans="1:20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  <c r="P97" s="7"/>
      <c r="Q97" s="2"/>
      <c r="R97" s="2"/>
      <c r="S97" s="2"/>
      <c r="T97" s="2"/>
    </row>
    <row r="98" spans="1:20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  <c r="P98" s="7"/>
      <c r="Q98" s="2"/>
      <c r="R98" s="2"/>
      <c r="S98" s="2"/>
      <c r="T98" s="2"/>
    </row>
    <row r="99" spans="1:20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  <c r="P99" s="7"/>
      <c r="Q99" s="2"/>
      <c r="R99" s="2"/>
      <c r="S99" s="2"/>
      <c r="T99" s="2"/>
    </row>
    <row r="100" spans="1:20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  <c r="P100" s="7"/>
      <c r="Q100" s="2"/>
      <c r="R100" s="2"/>
      <c r="S100" s="2"/>
      <c r="T100" s="2"/>
    </row>
    <row r="101" spans="1:20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  <c r="P101" s="7"/>
      <c r="Q101" s="2"/>
      <c r="R101" s="2"/>
      <c r="S101" s="2"/>
      <c r="T101" s="2"/>
    </row>
    <row r="102" spans="1:20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  <c r="P102" s="7"/>
      <c r="Q102" s="2"/>
      <c r="R102" s="2"/>
      <c r="S102" s="2"/>
      <c r="T102" s="2"/>
    </row>
    <row r="103" spans="1:20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  <c r="P103" s="7"/>
      <c r="Q103" s="2"/>
      <c r="R103" s="2"/>
      <c r="S103" s="2"/>
      <c r="T103" s="2"/>
    </row>
    <row r="104" spans="1:20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  <c r="P104" s="7"/>
      <c r="Q104" s="2"/>
      <c r="R104" s="2"/>
      <c r="S104" s="2"/>
      <c r="T104" s="2"/>
    </row>
    <row r="105" spans="1:20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  <c r="P105" s="7"/>
      <c r="Q105" s="2"/>
      <c r="R105" s="2"/>
      <c r="S105" s="2"/>
      <c r="T105" s="2"/>
    </row>
    <row r="106" spans="1:20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  <c r="P106" s="7"/>
      <c r="Q106" s="2"/>
      <c r="R106" s="2"/>
      <c r="S106" s="2"/>
      <c r="T106" s="2"/>
    </row>
    <row r="107" spans="1:20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  <c r="P107" s="7"/>
      <c r="Q107" s="2"/>
      <c r="R107" s="2"/>
      <c r="S107" s="2"/>
      <c r="T107" s="2"/>
    </row>
    <row r="108" spans="1:20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  <c r="P108" s="7"/>
      <c r="Q108" s="2"/>
      <c r="R108" s="2"/>
      <c r="S108" s="2"/>
      <c r="T108" s="2"/>
    </row>
    <row r="109" spans="1:20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  <c r="P109" s="7"/>
      <c r="Q109" s="2"/>
      <c r="R109" s="2"/>
      <c r="S109" s="2"/>
      <c r="T109" s="2"/>
    </row>
    <row r="110" spans="1:20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  <c r="P110" s="7"/>
      <c r="Q110" s="2"/>
      <c r="R110" s="2"/>
      <c r="S110" s="2"/>
      <c r="T110" s="2"/>
    </row>
    <row r="111" spans="1:20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  <c r="P111" s="7"/>
      <c r="Q111" s="2"/>
      <c r="R111" s="2"/>
      <c r="S111" s="2"/>
      <c r="T111" s="2"/>
    </row>
    <row r="112" spans="1:20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  <c r="P112" s="7"/>
      <c r="Q112" s="2"/>
      <c r="R112" s="2"/>
      <c r="S112" s="2"/>
      <c r="T112" s="2"/>
    </row>
    <row r="113" spans="1:20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  <c r="P113" s="7"/>
      <c r="Q113" s="2"/>
      <c r="R113" s="2"/>
      <c r="S113" s="2"/>
      <c r="T113" s="2"/>
    </row>
    <row r="114" spans="1:20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  <c r="P114" s="7"/>
      <c r="Q114" s="2"/>
      <c r="R114" s="2"/>
      <c r="S114" s="2"/>
      <c r="T114" s="2"/>
    </row>
    <row r="115" spans="1:20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  <c r="P115" s="7"/>
      <c r="Q115" s="2"/>
      <c r="R115" s="2"/>
      <c r="S115" s="2"/>
      <c r="T115" s="2"/>
    </row>
    <row r="116" spans="1:20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  <c r="P116" s="7"/>
      <c r="Q116" s="2"/>
      <c r="R116" s="2"/>
      <c r="S116" s="2"/>
      <c r="T116" s="2"/>
    </row>
    <row r="117" spans="1:20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  <c r="P117" s="7"/>
      <c r="Q117" s="2"/>
      <c r="R117" s="2"/>
      <c r="S117" s="2"/>
      <c r="T117" s="2"/>
    </row>
    <row r="118" spans="1:20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  <c r="P118" s="7"/>
      <c r="Q118" s="2"/>
      <c r="R118" s="2"/>
      <c r="S118" s="2"/>
      <c r="T118" s="2"/>
    </row>
    <row r="119" spans="1:20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  <c r="P119" s="7"/>
      <c r="Q119" s="2"/>
      <c r="R119" s="2"/>
      <c r="S119" s="2"/>
      <c r="T119" s="2"/>
    </row>
    <row r="120" spans="1:20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  <c r="P120" s="7"/>
      <c r="Q120" s="2"/>
      <c r="R120" s="2"/>
      <c r="S120" s="2"/>
      <c r="T120" s="2"/>
    </row>
    <row r="121" spans="1:20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  <c r="P121" s="7"/>
      <c r="Q121" s="2"/>
      <c r="R121" s="2"/>
      <c r="S121" s="2"/>
      <c r="T121" s="2"/>
    </row>
    <row r="122" spans="1:20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  <c r="P122" s="7"/>
      <c r="Q122" s="2"/>
      <c r="R122" s="2"/>
      <c r="S122" s="2"/>
      <c r="T122" s="2"/>
    </row>
    <row r="123" spans="1:20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  <c r="P123" s="7"/>
      <c r="Q123" s="2"/>
      <c r="R123" s="2"/>
      <c r="S123" s="2"/>
      <c r="T123" s="2"/>
    </row>
    <row r="124" spans="1:20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  <c r="P124" s="7"/>
      <c r="Q124" s="2"/>
      <c r="R124" s="2"/>
      <c r="S124" s="2"/>
      <c r="T124" s="2"/>
    </row>
    <row r="125" spans="1:20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  <c r="P125" s="7"/>
      <c r="Q125" s="2"/>
      <c r="R125" s="2"/>
      <c r="S125" s="2"/>
      <c r="T125" s="2"/>
    </row>
    <row r="126" spans="1:20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  <c r="P126" s="7"/>
      <c r="Q126" s="2"/>
      <c r="R126" s="2"/>
      <c r="S126" s="2"/>
      <c r="T126" s="2"/>
    </row>
    <row r="127" spans="1:20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  <c r="P127" s="7"/>
      <c r="Q127" s="2"/>
      <c r="R127" s="2"/>
      <c r="S127" s="2"/>
      <c r="T127" s="2"/>
    </row>
    <row r="128" spans="1:20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  <c r="P128" s="7"/>
      <c r="Q128" s="2"/>
      <c r="R128" s="2"/>
      <c r="S128" s="2"/>
      <c r="T128" s="2"/>
    </row>
    <row r="129" spans="1:20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  <c r="P129" s="7"/>
      <c r="Q129" s="2"/>
      <c r="R129" s="2"/>
      <c r="S129" s="2"/>
      <c r="T129" s="2"/>
    </row>
    <row r="130" spans="1:20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  <c r="P130" s="7"/>
      <c r="Q130" s="2"/>
      <c r="R130" s="2"/>
      <c r="S130" s="2"/>
      <c r="T130" s="2"/>
    </row>
    <row r="131" spans="1:20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  <c r="P131" s="7"/>
      <c r="Q131" s="2"/>
      <c r="R131" s="2"/>
      <c r="S131" s="2"/>
      <c r="T131" s="2"/>
    </row>
    <row r="132" spans="1:20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  <c r="P132" s="7"/>
      <c r="Q132" s="2"/>
      <c r="R132" s="2"/>
      <c r="S132" s="2"/>
      <c r="T132" s="2"/>
    </row>
    <row r="133" spans="1:20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  <c r="P133" s="7"/>
      <c r="Q133" s="2"/>
      <c r="R133" s="2"/>
      <c r="S133" s="2"/>
      <c r="T133" s="2"/>
    </row>
    <row r="134" spans="1:20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  <c r="P134" s="7"/>
      <c r="Q134" s="2"/>
      <c r="R134" s="2"/>
      <c r="S134" s="2"/>
      <c r="T134" s="2"/>
    </row>
    <row r="135" spans="1:20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  <c r="P135" s="7"/>
      <c r="Q135" s="2"/>
      <c r="R135" s="2"/>
      <c r="S135" s="2"/>
      <c r="T135" s="2"/>
    </row>
    <row r="136" spans="1:20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  <c r="P136" s="7"/>
      <c r="Q136" s="2"/>
      <c r="R136" s="2"/>
      <c r="S136" s="2"/>
      <c r="T136" s="2"/>
    </row>
    <row r="137" spans="1:20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  <c r="P137" s="7"/>
      <c r="Q137" s="2"/>
      <c r="R137" s="2"/>
      <c r="S137" s="2"/>
      <c r="T137" s="2"/>
    </row>
    <row r="138" spans="1:20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  <c r="P138" s="7"/>
      <c r="Q138" s="2"/>
      <c r="R138" s="2"/>
      <c r="S138" s="2"/>
      <c r="T138" s="2"/>
    </row>
    <row r="139" spans="1:20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  <c r="P139" s="7"/>
      <c r="Q139" s="2"/>
      <c r="R139" s="2"/>
      <c r="S139" s="2"/>
      <c r="T139" s="2"/>
    </row>
    <row r="140" spans="1:20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  <c r="P140" s="7"/>
      <c r="Q140" s="2"/>
      <c r="R140" s="2"/>
      <c r="S140" s="2"/>
      <c r="T140" s="2"/>
    </row>
    <row r="141" spans="1:20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  <c r="P141" s="7"/>
      <c r="Q141" s="2"/>
      <c r="R141" s="2"/>
      <c r="S141" s="2"/>
      <c r="T141" s="2"/>
    </row>
    <row r="142" spans="1:20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  <c r="P142" s="7"/>
      <c r="Q142" s="2"/>
      <c r="R142" s="2"/>
      <c r="S142" s="2"/>
      <c r="T142" s="2"/>
    </row>
    <row r="143" spans="1:20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  <c r="P143" s="7"/>
      <c r="Q143" s="2"/>
      <c r="R143" s="2"/>
      <c r="S143" s="2"/>
      <c r="T143" s="2"/>
    </row>
    <row r="144" spans="1:20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  <c r="P144" s="7"/>
      <c r="Q144" s="2"/>
      <c r="R144" s="2"/>
      <c r="S144" s="2"/>
      <c r="T144" s="2"/>
    </row>
    <row r="145" spans="1:20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  <c r="P145" s="7"/>
      <c r="Q145" s="2"/>
      <c r="R145" s="2"/>
      <c r="S145" s="2"/>
      <c r="T145" s="2"/>
    </row>
    <row r="146" spans="1:20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  <c r="P146" s="7"/>
      <c r="Q146" s="2"/>
      <c r="R146" s="2"/>
      <c r="S146" s="2"/>
      <c r="T146" s="2"/>
    </row>
    <row r="147" spans="1:20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  <c r="P147" s="7"/>
      <c r="Q147" s="2"/>
      <c r="R147" s="2"/>
      <c r="S147" s="2"/>
      <c r="T147" s="2"/>
    </row>
    <row r="148" spans="1:20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  <c r="P148" s="7"/>
      <c r="Q148" s="2"/>
      <c r="R148" s="2"/>
      <c r="S148" s="2"/>
      <c r="T148" s="2"/>
    </row>
    <row r="149" spans="1:20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  <c r="P149" s="7"/>
      <c r="Q149" s="2"/>
      <c r="R149" s="2"/>
      <c r="S149" s="2"/>
      <c r="T149" s="2"/>
    </row>
    <row r="150" spans="1:20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  <c r="P150" s="7"/>
      <c r="Q150" s="2"/>
      <c r="R150" s="2"/>
      <c r="S150" s="2"/>
      <c r="T150" s="2"/>
    </row>
    <row r="151" spans="1:20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  <c r="P151" s="7"/>
      <c r="Q151" s="2"/>
      <c r="R151" s="2"/>
      <c r="S151" s="2"/>
      <c r="T151" s="2"/>
    </row>
    <row r="152" spans="1:20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  <c r="P152" s="7"/>
      <c r="Q152" s="2"/>
      <c r="R152" s="2"/>
      <c r="S152" s="2"/>
      <c r="T152" s="2"/>
    </row>
    <row r="153" spans="1:20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  <c r="P153" s="7"/>
      <c r="Q153" s="2"/>
      <c r="R153" s="2"/>
      <c r="S153" s="2"/>
      <c r="T153" s="2"/>
    </row>
    <row r="154" spans="1:20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  <c r="P154" s="7"/>
      <c r="Q154" s="2"/>
      <c r="R154" s="2"/>
      <c r="S154" s="2"/>
      <c r="T154" s="2"/>
    </row>
    <row r="155" spans="1:20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  <c r="P155" s="7"/>
      <c r="Q155" s="2"/>
      <c r="R155" s="2"/>
      <c r="S155" s="2"/>
      <c r="T155" s="2"/>
    </row>
    <row r="156" spans="1:20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  <c r="P156" s="7"/>
      <c r="Q156" s="2"/>
      <c r="R156" s="2"/>
      <c r="S156" s="2"/>
      <c r="T156" s="2"/>
    </row>
    <row r="157" spans="1:20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  <c r="P157" s="7"/>
      <c r="Q157" s="2"/>
      <c r="R157" s="2"/>
      <c r="S157" s="2"/>
      <c r="T157" s="2"/>
    </row>
    <row r="158" spans="1:20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  <c r="P158" s="7"/>
      <c r="Q158" s="2"/>
      <c r="R158" s="2"/>
      <c r="S158" s="2"/>
      <c r="T158" s="2"/>
    </row>
    <row r="159" spans="1:20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  <c r="P159" s="7"/>
      <c r="Q159" s="2"/>
      <c r="R159" s="2"/>
      <c r="S159" s="2"/>
      <c r="T159" s="2"/>
    </row>
    <row r="160" spans="1:20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  <c r="P160" s="7"/>
      <c r="Q160" s="2"/>
      <c r="R160" s="2"/>
      <c r="S160" s="2"/>
      <c r="T160" s="2"/>
    </row>
    <row r="161" spans="1:20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  <c r="P161" s="7"/>
      <c r="Q161" s="2"/>
      <c r="R161" s="2"/>
      <c r="S161" s="2"/>
      <c r="T161" s="2"/>
    </row>
    <row r="162" spans="1:20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  <c r="P162" s="7"/>
      <c r="Q162" s="2"/>
      <c r="R162" s="2"/>
      <c r="S162" s="2"/>
      <c r="T162" s="2"/>
    </row>
    <row r="163" spans="1:20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  <c r="P163" s="7"/>
      <c r="Q163" s="2"/>
      <c r="R163" s="2"/>
      <c r="S163" s="2"/>
      <c r="T163" s="2"/>
    </row>
    <row r="164" spans="1:20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  <c r="P164" s="7"/>
      <c r="Q164" s="2"/>
      <c r="R164" s="2"/>
      <c r="S164" s="2"/>
      <c r="T164" s="2"/>
    </row>
    <row r="165" spans="1:20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  <c r="P165" s="7"/>
      <c r="Q165" s="2"/>
      <c r="R165" s="2"/>
      <c r="S165" s="2"/>
      <c r="T165" s="2"/>
    </row>
    <row r="166" spans="1:20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  <c r="P166" s="7"/>
      <c r="Q166" s="2"/>
      <c r="R166" s="2"/>
      <c r="S166" s="2"/>
      <c r="T166" s="2"/>
    </row>
    <row r="167" spans="1:20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  <c r="P167" s="7"/>
      <c r="Q167" s="2"/>
      <c r="R167" s="2"/>
      <c r="S167" s="2"/>
      <c r="T167" s="2"/>
    </row>
    <row r="168" spans="1:20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  <c r="P168" s="7"/>
      <c r="Q168" s="2"/>
      <c r="R168" s="2"/>
      <c r="S168" s="2"/>
      <c r="T168" s="2"/>
    </row>
    <row r="169" spans="1:20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  <c r="P169" s="7"/>
      <c r="Q169" s="2"/>
      <c r="R169" s="2"/>
      <c r="S169" s="2"/>
      <c r="T169" s="2"/>
    </row>
    <row r="170" spans="1:20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  <c r="P170" s="7"/>
      <c r="Q170" s="2"/>
      <c r="R170" s="2"/>
      <c r="S170" s="2"/>
      <c r="T170" s="2"/>
    </row>
    <row r="171" spans="1:20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  <c r="P171" s="7"/>
      <c r="Q171" s="2"/>
      <c r="R171" s="2"/>
      <c r="S171" s="2"/>
      <c r="T171" s="2"/>
    </row>
    <row r="172" spans="1:20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  <c r="P172" s="7"/>
      <c r="Q172" s="2"/>
      <c r="R172" s="2"/>
      <c r="S172" s="2"/>
      <c r="T172" s="2"/>
    </row>
    <row r="173" spans="1:20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  <c r="P173" s="7"/>
      <c r="Q173" s="2"/>
      <c r="R173" s="2"/>
      <c r="S173" s="2"/>
      <c r="T173" s="2"/>
    </row>
    <row r="174" spans="1:20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  <c r="P174" s="7"/>
      <c r="Q174" s="2"/>
      <c r="R174" s="2"/>
      <c r="S174" s="2"/>
      <c r="T174" s="2"/>
    </row>
    <row r="175" spans="1:20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  <c r="P175" s="7"/>
      <c r="Q175" s="2"/>
      <c r="R175" s="2"/>
      <c r="S175" s="2"/>
      <c r="T175" s="2"/>
    </row>
    <row r="176" spans="1:20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  <c r="P176" s="7"/>
      <c r="Q176" s="2"/>
      <c r="R176" s="2"/>
      <c r="S176" s="2"/>
      <c r="T176" s="2"/>
    </row>
    <row r="177" spans="1:20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  <c r="P177" s="7"/>
      <c r="Q177" s="2"/>
      <c r="R177" s="2"/>
      <c r="S177" s="2"/>
      <c r="T177" s="2"/>
    </row>
    <row r="178" spans="1:20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  <c r="P178" s="7"/>
      <c r="Q178" s="2"/>
      <c r="R178" s="2"/>
      <c r="S178" s="2"/>
      <c r="T178" s="2"/>
    </row>
    <row r="179" spans="1:20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  <c r="P179" s="7"/>
      <c r="Q179" s="2"/>
      <c r="R179" s="2"/>
      <c r="S179" s="2"/>
      <c r="T179" s="2"/>
    </row>
    <row r="180" spans="1:20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  <c r="P180" s="7"/>
      <c r="Q180" s="2"/>
      <c r="R180" s="2"/>
      <c r="S180" s="2"/>
      <c r="T180" s="2"/>
    </row>
    <row r="181" spans="1:20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  <c r="P181" s="7"/>
      <c r="Q181" s="2"/>
      <c r="R181" s="2"/>
      <c r="S181" s="2"/>
      <c r="T181" s="2"/>
    </row>
    <row r="182" spans="1:20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  <c r="P182" s="7"/>
      <c r="Q182" s="2"/>
      <c r="R182" s="2"/>
      <c r="S182" s="2"/>
      <c r="T182" s="2"/>
    </row>
    <row r="183" spans="1:20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  <c r="P183" s="7"/>
      <c r="Q183" s="2"/>
      <c r="R183" s="2"/>
      <c r="S183" s="2"/>
      <c r="T183" s="2"/>
    </row>
    <row r="184" spans="1:20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  <c r="P184" s="7"/>
      <c r="Q184" s="2"/>
      <c r="R184" s="2"/>
      <c r="S184" s="2"/>
      <c r="T184" s="2"/>
    </row>
    <row r="185" spans="1:20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  <c r="P185" s="7"/>
      <c r="Q185" s="2"/>
      <c r="R185" s="2"/>
      <c r="S185" s="2"/>
      <c r="T185" s="2"/>
    </row>
    <row r="186" spans="1:20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  <c r="P186" s="7"/>
      <c r="Q186" s="2"/>
      <c r="R186" s="2"/>
      <c r="S186" s="2"/>
      <c r="T186" s="2"/>
    </row>
    <row r="187" spans="1:20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  <c r="P187" s="7"/>
      <c r="Q187" s="2"/>
      <c r="R187" s="2"/>
      <c r="S187" s="2"/>
      <c r="T187" s="2"/>
    </row>
    <row r="188" spans="1:20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  <c r="P188" s="7"/>
      <c r="Q188" s="2"/>
      <c r="R188" s="2"/>
      <c r="S188" s="2"/>
      <c r="T188" s="2"/>
    </row>
    <row r="189" spans="1:20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  <c r="P189" s="7"/>
      <c r="Q189" s="2"/>
      <c r="R189" s="2"/>
      <c r="S189" s="2"/>
      <c r="T189" s="2"/>
    </row>
    <row r="190" spans="1:20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  <c r="P190" s="7"/>
      <c r="Q190" s="2"/>
      <c r="R190" s="2"/>
      <c r="S190" s="2"/>
      <c r="T190" s="2"/>
    </row>
    <row r="191" spans="1:20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  <c r="P191" s="7"/>
      <c r="Q191" s="2"/>
      <c r="R191" s="2"/>
      <c r="S191" s="2"/>
      <c r="T191" s="2"/>
    </row>
    <row r="192" spans="1:20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  <c r="P192" s="7"/>
      <c r="Q192" s="2"/>
      <c r="R192" s="2"/>
      <c r="S192" s="2"/>
      <c r="T192" s="2"/>
    </row>
    <row r="193" spans="1:20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  <c r="P193" s="7"/>
      <c r="Q193" s="2"/>
      <c r="R193" s="2"/>
      <c r="S193" s="2"/>
      <c r="T193" s="2"/>
    </row>
    <row r="194" spans="1:20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  <c r="P194" s="7"/>
      <c r="Q194" s="2"/>
      <c r="R194" s="2"/>
      <c r="S194" s="2"/>
      <c r="T194" s="2"/>
    </row>
    <row r="195" spans="1:20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  <c r="P195" s="7"/>
      <c r="Q195" s="2"/>
      <c r="R195" s="2"/>
      <c r="S195" s="2"/>
      <c r="T195" s="2"/>
    </row>
    <row r="196" spans="1:20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  <c r="P196" s="7"/>
      <c r="Q196" s="2"/>
      <c r="R196" s="2"/>
      <c r="S196" s="2"/>
      <c r="T196" s="2"/>
    </row>
    <row r="197" spans="1:20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  <c r="P197" s="7"/>
      <c r="Q197" s="2"/>
      <c r="R197" s="2"/>
      <c r="S197" s="2"/>
      <c r="T197" s="2"/>
    </row>
    <row r="198" spans="1:20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  <c r="P198" s="7"/>
      <c r="Q198" s="2"/>
      <c r="R198" s="2"/>
      <c r="S198" s="2"/>
      <c r="T198" s="2"/>
    </row>
    <row r="199" spans="1:20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  <c r="P199" s="7"/>
      <c r="Q199" s="2"/>
      <c r="R199" s="2"/>
      <c r="S199" s="2"/>
      <c r="T199" s="2"/>
    </row>
    <row r="200" spans="1:20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  <c r="P200" s="7"/>
      <c r="Q200" s="2"/>
      <c r="R200" s="2"/>
      <c r="S200" s="2"/>
      <c r="T200" s="2"/>
    </row>
    <row r="201" spans="1:20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  <c r="P201" s="7"/>
      <c r="Q201" s="2"/>
      <c r="R201" s="2"/>
      <c r="S201" s="2"/>
      <c r="T201" s="2"/>
    </row>
    <row r="202" spans="1:20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  <c r="P202" s="7"/>
      <c r="Q202" s="2"/>
      <c r="R202" s="2"/>
      <c r="S202" s="2"/>
      <c r="T202" s="2"/>
    </row>
    <row r="203" spans="1:20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  <c r="P203" s="7"/>
      <c r="Q203" s="2"/>
      <c r="R203" s="2"/>
      <c r="S203" s="2"/>
      <c r="T203" s="2"/>
    </row>
    <row r="204" spans="1:20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  <c r="P204" s="7"/>
      <c r="Q204" s="2"/>
      <c r="R204" s="2"/>
      <c r="S204" s="2"/>
      <c r="T204" s="2"/>
    </row>
    <row r="205" spans="1:20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  <c r="P205" s="7"/>
      <c r="Q205" s="2"/>
      <c r="R205" s="2"/>
      <c r="S205" s="2"/>
      <c r="T205" s="2"/>
    </row>
    <row r="206" spans="1:20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  <c r="P206" s="7"/>
      <c r="Q206" s="2"/>
      <c r="R206" s="2"/>
      <c r="S206" s="2"/>
      <c r="T206" s="2"/>
    </row>
    <row r="207" spans="1:20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  <c r="P207" s="7"/>
      <c r="Q207" s="2"/>
      <c r="R207" s="2"/>
      <c r="S207" s="2"/>
      <c r="T207" s="2"/>
    </row>
    <row r="208" spans="1:20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  <c r="P208" s="7"/>
      <c r="Q208" s="2"/>
      <c r="R208" s="2"/>
      <c r="S208" s="2"/>
      <c r="T208" s="2"/>
    </row>
    <row r="209" spans="1:20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  <c r="P209" s="7"/>
      <c r="Q209" s="2"/>
      <c r="R209" s="2"/>
      <c r="S209" s="2"/>
      <c r="T209" s="2"/>
    </row>
    <row r="210" spans="1:20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  <c r="P210" s="7"/>
      <c r="Q210" s="2"/>
      <c r="R210" s="2"/>
      <c r="S210" s="2"/>
      <c r="T210" s="2"/>
    </row>
    <row r="211" spans="1:20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  <c r="P211" s="7"/>
      <c r="Q211" s="2"/>
      <c r="R211" s="2"/>
      <c r="S211" s="2"/>
      <c r="T211" s="2"/>
    </row>
    <row r="212" spans="1:20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  <c r="P212" s="7"/>
      <c r="Q212" s="2"/>
      <c r="R212" s="2"/>
      <c r="S212" s="2"/>
      <c r="T212" s="2"/>
    </row>
    <row r="213" spans="1:20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  <c r="P213" s="7"/>
      <c r="Q213" s="2"/>
      <c r="R213" s="2"/>
      <c r="S213" s="2"/>
      <c r="T213" s="2"/>
    </row>
    <row r="214" spans="1:20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  <c r="P214" s="7"/>
      <c r="Q214" s="2"/>
      <c r="R214" s="2"/>
      <c r="S214" s="2"/>
      <c r="T214" s="2"/>
    </row>
    <row r="215" spans="1:20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  <c r="P215" s="7"/>
      <c r="Q215" s="2"/>
      <c r="R215" s="2"/>
      <c r="S215" s="2"/>
      <c r="T215" s="2"/>
    </row>
    <row r="216" spans="1:20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  <c r="P216" s="7"/>
      <c r="Q216" s="2"/>
      <c r="R216" s="2"/>
      <c r="S216" s="2"/>
      <c r="T216" s="2"/>
    </row>
    <row r="217" spans="1:20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  <c r="P217" s="7"/>
      <c r="Q217" s="2"/>
      <c r="R217" s="2"/>
      <c r="S217" s="2"/>
      <c r="T217" s="2"/>
    </row>
    <row r="218" spans="1:20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  <c r="P218" s="7"/>
      <c r="Q218" s="2"/>
      <c r="R218" s="2"/>
      <c r="S218" s="2"/>
      <c r="T218" s="2"/>
    </row>
    <row r="219" spans="1:20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  <c r="P219" s="7"/>
      <c r="Q219" s="2"/>
      <c r="R219" s="2"/>
      <c r="S219" s="2"/>
      <c r="T219" s="2"/>
    </row>
    <row r="220" spans="1:20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  <c r="P220" s="7"/>
      <c r="Q220" s="2"/>
      <c r="R220" s="2"/>
      <c r="S220" s="2"/>
      <c r="T220" s="2"/>
    </row>
    <row r="221" spans="1:20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  <c r="P221" s="7"/>
      <c r="Q221" s="2"/>
      <c r="R221" s="2"/>
      <c r="S221" s="2"/>
      <c r="T221" s="2"/>
    </row>
    <row r="222" spans="1:20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  <c r="P222" s="7"/>
      <c r="Q222" s="2"/>
      <c r="R222" s="2"/>
      <c r="S222" s="2"/>
      <c r="T222" s="2"/>
    </row>
    <row r="223" spans="1:20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  <c r="P223" s="7"/>
      <c r="Q223" s="2"/>
      <c r="R223" s="2"/>
      <c r="S223" s="2"/>
      <c r="T223" s="2"/>
    </row>
    <row r="224" spans="1:20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  <c r="P224" s="7"/>
      <c r="Q224" s="2"/>
      <c r="R224" s="2"/>
      <c r="S224" s="2"/>
      <c r="T224" s="2"/>
    </row>
    <row r="225" spans="1:20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  <c r="P225" s="7"/>
      <c r="Q225" s="2"/>
      <c r="R225" s="2"/>
      <c r="S225" s="2"/>
      <c r="T225" s="2"/>
    </row>
    <row r="226" spans="1:20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  <c r="P226" s="7"/>
      <c r="Q226" s="2"/>
      <c r="R226" s="2"/>
      <c r="S226" s="2"/>
      <c r="T226" s="2"/>
    </row>
    <row r="227" spans="1:20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  <c r="P227" s="7"/>
      <c r="Q227" s="2"/>
      <c r="R227" s="2"/>
      <c r="S227" s="2"/>
      <c r="T227" s="2"/>
    </row>
    <row r="228" spans="1:20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  <c r="P228" s="7"/>
      <c r="Q228" s="2"/>
      <c r="R228" s="2"/>
      <c r="S228" s="2"/>
      <c r="T228" s="2"/>
    </row>
    <row r="229" spans="1:20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  <c r="P229" s="7"/>
      <c r="Q229" s="2"/>
      <c r="R229" s="2"/>
      <c r="S229" s="2"/>
      <c r="T229" s="2"/>
    </row>
    <row r="230" spans="1:20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  <c r="P230" s="7"/>
      <c r="Q230" s="2"/>
      <c r="R230" s="2"/>
      <c r="S230" s="2"/>
      <c r="T230" s="2"/>
    </row>
    <row r="231" spans="1:20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  <c r="P231" s="7"/>
      <c r="Q231" s="2"/>
      <c r="R231" s="2"/>
      <c r="S231" s="2"/>
      <c r="T231" s="2"/>
    </row>
    <row r="232" spans="1:20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  <c r="P232" s="7"/>
      <c r="Q232" s="2"/>
      <c r="R232" s="2"/>
      <c r="S232" s="2"/>
      <c r="T232" s="2"/>
    </row>
    <row r="233" spans="1:20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  <c r="P233" s="7"/>
      <c r="Q233" s="2"/>
      <c r="R233" s="2"/>
      <c r="S233" s="2"/>
      <c r="T233" s="2"/>
    </row>
    <row r="234" spans="1:20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  <c r="P234" s="7"/>
      <c r="Q234" s="2"/>
      <c r="R234" s="2"/>
      <c r="S234" s="2"/>
      <c r="T234" s="2"/>
    </row>
    <row r="235" spans="1:20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  <c r="P235" s="7"/>
      <c r="Q235" s="2"/>
      <c r="R235" s="2"/>
      <c r="S235" s="2"/>
      <c r="T235" s="2"/>
    </row>
    <row r="236" spans="1:20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  <c r="P236" s="7"/>
      <c r="Q236" s="2"/>
      <c r="R236" s="2"/>
      <c r="S236" s="2"/>
      <c r="T236" s="2"/>
    </row>
    <row r="237" spans="1:20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  <c r="P237" s="7"/>
      <c r="Q237" s="2"/>
      <c r="R237" s="2"/>
      <c r="S237" s="2"/>
      <c r="T237" s="2"/>
    </row>
    <row r="238" spans="1:20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  <c r="P238" s="7"/>
      <c r="Q238" s="2"/>
      <c r="R238" s="2"/>
      <c r="S238" s="2"/>
      <c r="T238" s="2"/>
    </row>
    <row r="239" spans="1:20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  <c r="P239" s="7"/>
      <c r="Q239" s="2"/>
      <c r="R239" s="2"/>
      <c r="S239" s="2"/>
      <c r="T239" s="2"/>
    </row>
    <row r="240" spans="1:20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  <c r="P240" s="7"/>
      <c r="Q240" s="2"/>
      <c r="R240" s="2"/>
      <c r="S240" s="2"/>
      <c r="T240" s="2"/>
    </row>
    <row r="241" spans="1:20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  <c r="P241" s="7"/>
      <c r="Q241" s="2"/>
      <c r="R241" s="2"/>
      <c r="S241" s="2"/>
      <c r="T241" s="2"/>
    </row>
    <row r="242" spans="1:20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  <c r="P242" s="7"/>
      <c r="Q242" s="2"/>
      <c r="R242" s="2"/>
      <c r="S242" s="2"/>
      <c r="T242" s="2"/>
    </row>
    <row r="243" spans="1:20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  <c r="P243" s="7"/>
      <c r="Q243" s="2"/>
      <c r="R243" s="2"/>
      <c r="S243" s="2"/>
      <c r="T243" s="2"/>
    </row>
    <row r="244" spans="1:20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  <c r="P244" s="7"/>
      <c r="Q244" s="2"/>
      <c r="R244" s="2"/>
      <c r="S244" s="2"/>
      <c r="T244" s="2"/>
    </row>
    <row r="245" spans="1:20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  <c r="P245" s="7"/>
      <c r="Q245" s="2"/>
      <c r="R245" s="2"/>
      <c r="S245" s="2"/>
      <c r="T245" s="2"/>
    </row>
    <row r="246" spans="1:20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  <c r="P246" s="7"/>
      <c r="Q246" s="2"/>
      <c r="R246" s="2"/>
      <c r="S246" s="2"/>
      <c r="T246" s="2"/>
    </row>
    <row r="247" spans="1:20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  <c r="P247" s="7"/>
      <c r="Q247" s="2"/>
      <c r="R247" s="2"/>
      <c r="S247" s="2"/>
      <c r="T247" s="2"/>
    </row>
    <row r="248" spans="1:20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  <c r="P248" s="7"/>
      <c r="Q248" s="2"/>
      <c r="R248" s="2"/>
      <c r="S248" s="2"/>
      <c r="T248" s="2"/>
    </row>
    <row r="249" spans="1:20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  <c r="P249" s="7"/>
      <c r="Q249" s="2"/>
      <c r="R249" s="2"/>
      <c r="S249" s="2"/>
      <c r="T249" s="2"/>
    </row>
    <row r="250" spans="1:20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  <c r="P250" s="7"/>
      <c r="Q250" s="2"/>
      <c r="R250" s="2"/>
      <c r="S250" s="2"/>
      <c r="T250" s="2"/>
    </row>
    <row r="251" spans="1:20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  <c r="P251" s="7"/>
      <c r="Q251" s="2"/>
      <c r="R251" s="2"/>
      <c r="S251" s="2"/>
      <c r="T251" s="2"/>
    </row>
    <row r="252" spans="1:20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  <c r="P252" s="7"/>
      <c r="Q252" s="2"/>
      <c r="R252" s="2"/>
      <c r="S252" s="2"/>
      <c r="T252" s="2"/>
    </row>
    <row r="253" spans="1:20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  <c r="P253" s="7"/>
      <c r="Q253" s="2"/>
      <c r="R253" s="2"/>
      <c r="S253" s="2"/>
      <c r="T253" s="2"/>
    </row>
    <row r="254" spans="1:20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  <c r="P254" s="7"/>
      <c r="Q254" s="2"/>
      <c r="R254" s="2"/>
      <c r="S254" s="2"/>
      <c r="T254" s="2"/>
    </row>
    <row r="255" spans="1:20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  <c r="P255" s="7"/>
      <c r="Q255" s="2"/>
      <c r="R255" s="2"/>
      <c r="S255" s="2"/>
      <c r="T255" s="2"/>
    </row>
    <row r="256" spans="1:20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  <c r="P256" s="7"/>
      <c r="Q256" s="2"/>
      <c r="R256" s="2"/>
      <c r="S256" s="2"/>
      <c r="T256" s="2"/>
    </row>
    <row r="257" spans="1:20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  <c r="P257" s="7"/>
      <c r="Q257" s="2"/>
      <c r="R257" s="2"/>
      <c r="S257" s="2"/>
      <c r="T257" s="2"/>
    </row>
    <row r="258" spans="1:20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  <c r="P258" s="7"/>
      <c r="Q258" s="2"/>
      <c r="R258" s="2"/>
      <c r="S258" s="2"/>
      <c r="T258" s="2"/>
    </row>
    <row r="259" spans="1:20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  <c r="P259" s="7"/>
      <c r="Q259" s="2"/>
      <c r="R259" s="2"/>
      <c r="S259" s="2"/>
      <c r="T259" s="2"/>
    </row>
    <row r="260" spans="1:20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  <c r="P260" s="7"/>
      <c r="Q260" s="2"/>
      <c r="R260" s="2"/>
      <c r="S260" s="2"/>
      <c r="T260" s="2"/>
    </row>
    <row r="261" spans="1:20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  <c r="P261" s="7"/>
      <c r="Q261" s="2"/>
      <c r="R261" s="2"/>
      <c r="S261" s="2"/>
      <c r="T261" s="2"/>
    </row>
    <row r="262" spans="1:20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  <c r="P262" s="7"/>
      <c r="Q262" s="2"/>
      <c r="R262" s="2"/>
      <c r="S262" s="2"/>
      <c r="T262" s="2"/>
    </row>
    <row r="263" spans="1:20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  <c r="P263" s="7"/>
      <c r="Q263" s="2"/>
      <c r="R263" s="2"/>
      <c r="S263" s="2"/>
      <c r="T263" s="2"/>
    </row>
    <row r="264" spans="1:20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  <c r="P264" s="7"/>
      <c r="Q264" s="2"/>
      <c r="R264" s="2"/>
      <c r="S264" s="2"/>
      <c r="T264" s="2"/>
    </row>
    <row r="265" spans="1:20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  <c r="P265" s="7"/>
      <c r="Q265" s="2"/>
      <c r="R265" s="2"/>
      <c r="S265" s="2"/>
      <c r="T265" s="2"/>
    </row>
    <row r="266" spans="1:20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  <c r="P266" s="7"/>
      <c r="Q266" s="2"/>
      <c r="R266" s="2"/>
      <c r="S266" s="2"/>
      <c r="T266" s="2"/>
    </row>
    <row r="267" spans="1:20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  <c r="P267" s="7"/>
      <c r="Q267" s="2"/>
      <c r="R267" s="2"/>
      <c r="S267" s="2"/>
      <c r="T267" s="2"/>
    </row>
    <row r="268" spans="1:20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  <c r="P268" s="7"/>
      <c r="Q268" s="2"/>
      <c r="R268" s="2"/>
      <c r="S268" s="2"/>
      <c r="T268" s="2"/>
    </row>
    <row r="269" spans="1:20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  <c r="P269" s="7"/>
      <c r="Q269" s="2"/>
      <c r="R269" s="2"/>
      <c r="S269" s="2"/>
      <c r="T269" s="2"/>
    </row>
    <row r="270" spans="1:20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  <c r="P270" s="7"/>
      <c r="Q270" s="2"/>
      <c r="R270" s="2"/>
      <c r="S270" s="2"/>
      <c r="T270" s="2"/>
    </row>
    <row r="271" spans="1:20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  <c r="P271" s="7"/>
      <c r="Q271" s="2"/>
      <c r="R271" s="2"/>
      <c r="S271" s="2"/>
      <c r="T271" s="2"/>
    </row>
    <row r="272" spans="1:20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  <c r="P272" s="7"/>
      <c r="Q272" s="2"/>
      <c r="R272" s="2"/>
      <c r="S272" s="2"/>
      <c r="T272" s="2"/>
    </row>
    <row r="273" spans="1:20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  <c r="P273" s="7"/>
      <c r="Q273" s="2"/>
      <c r="R273" s="2"/>
      <c r="S273" s="2"/>
      <c r="T273" s="2"/>
    </row>
    <row r="274" spans="1:20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  <c r="P274" s="7"/>
      <c r="Q274" s="2"/>
      <c r="R274" s="2"/>
      <c r="S274" s="2"/>
      <c r="T274" s="2"/>
    </row>
    <row r="275" spans="1:20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  <c r="P275" s="7"/>
      <c r="Q275" s="2"/>
      <c r="R275" s="2"/>
      <c r="S275" s="2"/>
      <c r="T275" s="2"/>
    </row>
    <row r="276" spans="1:20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  <c r="P276" s="7"/>
      <c r="Q276" s="2"/>
      <c r="R276" s="2"/>
      <c r="S276" s="2"/>
      <c r="T276" s="2"/>
    </row>
    <row r="277" spans="1:20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  <c r="P277" s="7"/>
      <c r="Q277" s="2"/>
      <c r="R277" s="2"/>
      <c r="S277" s="2"/>
      <c r="T277" s="2"/>
    </row>
    <row r="278" spans="1:20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  <c r="P278" s="7"/>
      <c r="Q278" s="2"/>
      <c r="R278" s="2"/>
      <c r="S278" s="2"/>
      <c r="T278" s="2"/>
    </row>
    <row r="279" spans="1:20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  <c r="P279" s="7"/>
      <c r="Q279" s="2"/>
      <c r="R279" s="2"/>
      <c r="S279" s="2"/>
      <c r="T279" s="2"/>
    </row>
    <row r="280" spans="1:20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  <c r="P280" s="7"/>
      <c r="Q280" s="2"/>
      <c r="R280" s="2"/>
      <c r="S280" s="2"/>
      <c r="T280" s="2"/>
    </row>
    <row r="281" spans="1:20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  <c r="P281" s="7"/>
      <c r="Q281" s="2"/>
      <c r="R281" s="2"/>
      <c r="S281" s="2"/>
      <c r="T281" s="2"/>
    </row>
    <row r="282" spans="1:20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  <c r="P282" s="7"/>
      <c r="Q282" s="2"/>
      <c r="R282" s="2"/>
      <c r="S282" s="2"/>
      <c r="T282" s="2"/>
    </row>
    <row r="283" spans="1:20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  <c r="P283" s="7"/>
      <c r="Q283" s="2"/>
      <c r="R283" s="2"/>
      <c r="S283" s="2"/>
      <c r="T283" s="2"/>
    </row>
    <row r="284" spans="1:20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  <c r="P284" s="7"/>
      <c r="Q284" s="2"/>
      <c r="R284" s="2"/>
      <c r="S284" s="2"/>
      <c r="T284" s="2"/>
    </row>
    <row r="285" spans="1:20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  <c r="P285" s="7"/>
      <c r="Q285" s="2"/>
      <c r="R285" s="2"/>
      <c r="S285" s="2"/>
      <c r="T285" s="2"/>
    </row>
    <row r="286" spans="1:20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  <c r="P286" s="7"/>
      <c r="Q286" s="2"/>
      <c r="R286" s="2"/>
      <c r="S286" s="2"/>
      <c r="T286" s="2"/>
    </row>
    <row r="287" spans="1:20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  <c r="P287" s="7"/>
      <c r="Q287" s="2"/>
      <c r="R287" s="2"/>
      <c r="S287" s="2"/>
      <c r="T287" s="2"/>
    </row>
    <row r="288" spans="1:20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  <c r="P288" s="7"/>
      <c r="Q288" s="2"/>
      <c r="R288" s="2"/>
      <c r="S288" s="2"/>
      <c r="T288" s="2"/>
    </row>
    <row r="289" spans="1:20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  <c r="P289" s="7"/>
      <c r="Q289" s="2"/>
      <c r="R289" s="2"/>
      <c r="S289" s="2"/>
      <c r="T289" s="2"/>
    </row>
    <row r="290" spans="1:20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  <c r="P290" s="7"/>
      <c r="Q290" s="2"/>
      <c r="R290" s="2"/>
      <c r="S290" s="2"/>
      <c r="T290" s="2"/>
    </row>
    <row r="291" spans="1:20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  <c r="P291" s="7"/>
      <c r="Q291" s="2"/>
      <c r="R291" s="2"/>
      <c r="S291" s="2"/>
      <c r="T291" s="2"/>
    </row>
    <row r="292" spans="1:20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  <c r="P292" s="7"/>
      <c r="Q292" s="2"/>
      <c r="R292" s="2"/>
      <c r="S292" s="2"/>
      <c r="T292" s="2"/>
    </row>
    <row r="293" spans="1:20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  <c r="P293" s="7"/>
      <c r="Q293" s="2"/>
      <c r="R293" s="2"/>
      <c r="S293" s="2"/>
      <c r="T293" s="2"/>
    </row>
    <row r="294" spans="1:20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  <c r="P294" s="7"/>
      <c r="Q294" s="2"/>
      <c r="R294" s="2"/>
      <c r="S294" s="2"/>
      <c r="T294" s="2"/>
    </row>
    <row r="295" spans="1:20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  <c r="P295" s="7"/>
      <c r="Q295" s="2"/>
      <c r="R295" s="2"/>
      <c r="S295" s="2"/>
      <c r="T295" s="2"/>
    </row>
    <row r="296" spans="1:20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  <c r="P296" s="7"/>
      <c r="Q296" s="2"/>
      <c r="R296" s="2"/>
      <c r="S296" s="2"/>
      <c r="T296" s="2"/>
    </row>
    <row r="297" spans="1:20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  <c r="P297" s="7"/>
      <c r="Q297" s="2"/>
      <c r="R297" s="2"/>
      <c r="S297" s="2"/>
      <c r="T297" s="2"/>
    </row>
    <row r="298" spans="1:20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  <c r="P298" s="7"/>
      <c r="Q298" s="2"/>
      <c r="R298" s="2"/>
      <c r="S298" s="2"/>
      <c r="T298" s="2"/>
    </row>
    <row r="299" spans="1:20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  <c r="P299" s="7"/>
      <c r="Q299" s="2"/>
      <c r="R299" s="2"/>
      <c r="S299" s="2"/>
      <c r="T299" s="2"/>
    </row>
    <row r="300" spans="1:20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  <c r="P300" s="7"/>
      <c r="Q300" s="2"/>
      <c r="R300" s="2"/>
      <c r="S300" s="2"/>
      <c r="T300" s="2"/>
    </row>
    <row r="301" spans="1:20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  <c r="P301" s="7"/>
      <c r="Q301" s="2"/>
      <c r="R301" s="2"/>
      <c r="S301" s="2"/>
      <c r="T301" s="2"/>
    </row>
    <row r="302" spans="1:20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  <c r="P302" s="7"/>
      <c r="Q302" s="2"/>
      <c r="R302" s="2"/>
      <c r="S302" s="2"/>
      <c r="T302" s="2"/>
    </row>
    <row r="303" spans="1:20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  <c r="P303" s="7"/>
      <c r="Q303" s="2"/>
      <c r="R303" s="2"/>
      <c r="S303" s="2"/>
      <c r="T303" s="2"/>
    </row>
    <row r="304" spans="1:20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  <c r="P304" s="7"/>
      <c r="Q304" s="2"/>
      <c r="R304" s="2"/>
      <c r="S304" s="2"/>
      <c r="T304" s="2"/>
    </row>
    <row r="305" spans="1:20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  <c r="P305" s="7"/>
      <c r="Q305" s="2"/>
      <c r="R305" s="2"/>
      <c r="S305" s="2"/>
      <c r="T305" s="2"/>
    </row>
    <row r="306" spans="1:20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  <c r="P306" s="7"/>
      <c r="Q306" s="2"/>
      <c r="R306" s="2"/>
      <c r="S306" s="2"/>
      <c r="T306" s="2"/>
    </row>
    <row r="307" spans="1:20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  <c r="P307" s="7"/>
      <c r="Q307" s="2"/>
      <c r="R307" s="2"/>
      <c r="S307" s="2"/>
      <c r="T307" s="2"/>
    </row>
    <row r="308" spans="1:20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  <c r="P308" s="7"/>
      <c r="Q308" s="2"/>
      <c r="R308" s="2"/>
      <c r="S308" s="2"/>
      <c r="T308" s="2"/>
    </row>
    <row r="309" spans="1:20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  <c r="P309" s="7"/>
      <c r="Q309" s="2"/>
      <c r="R309" s="2"/>
      <c r="S309" s="2"/>
      <c r="T309" s="2"/>
    </row>
    <row r="310" spans="1:20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  <c r="P310" s="7"/>
      <c r="Q310" s="2"/>
      <c r="R310" s="2"/>
      <c r="S310" s="2"/>
      <c r="T310" s="2"/>
    </row>
    <row r="311" spans="1:20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  <c r="P311" s="7"/>
      <c r="Q311" s="2"/>
      <c r="R311" s="2"/>
      <c r="S311" s="2"/>
      <c r="T311" s="2"/>
    </row>
    <row r="312" spans="1:20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  <c r="P312" s="7"/>
      <c r="Q312" s="2"/>
      <c r="R312" s="2"/>
      <c r="S312" s="2"/>
      <c r="T312" s="2"/>
    </row>
    <row r="313" spans="1:20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  <c r="P313" s="7"/>
      <c r="Q313" s="2"/>
      <c r="R313" s="2"/>
      <c r="S313" s="2"/>
      <c r="T313" s="2"/>
    </row>
    <row r="314" spans="1:20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  <c r="P314" s="7"/>
      <c r="Q314" s="2"/>
      <c r="R314" s="2"/>
      <c r="S314" s="2"/>
      <c r="T314" s="2"/>
    </row>
    <row r="315" spans="1:20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  <c r="P315" s="7"/>
      <c r="Q315" s="2"/>
      <c r="R315" s="2"/>
      <c r="S315" s="2"/>
      <c r="T315" s="2"/>
    </row>
    <row r="316" spans="1:20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  <c r="P316" s="7"/>
      <c r="Q316" s="2"/>
      <c r="R316" s="2"/>
      <c r="S316" s="2"/>
      <c r="T316" s="2"/>
    </row>
    <row r="317" spans="1:20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  <c r="P317" s="7"/>
      <c r="Q317" s="2"/>
      <c r="R317" s="2"/>
      <c r="S317" s="2"/>
      <c r="T317" s="2"/>
    </row>
    <row r="318" spans="1:20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  <c r="P318" s="7"/>
      <c r="Q318" s="2"/>
      <c r="R318" s="2"/>
      <c r="S318" s="2"/>
      <c r="T318" s="2"/>
    </row>
    <row r="319" spans="1:20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  <c r="P319" s="7"/>
      <c r="Q319" s="2"/>
      <c r="R319" s="2"/>
      <c r="S319" s="2"/>
      <c r="T319" s="2"/>
    </row>
    <row r="320" spans="1:20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  <c r="P320" s="7"/>
      <c r="Q320" s="2"/>
      <c r="R320" s="2"/>
      <c r="S320" s="2"/>
      <c r="T320" s="2"/>
    </row>
    <row r="321" spans="1:20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  <c r="P321" s="7"/>
      <c r="Q321" s="2"/>
      <c r="R321" s="2"/>
      <c r="S321" s="2"/>
      <c r="T321" s="2"/>
    </row>
    <row r="322" spans="1:20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  <c r="P322" s="7"/>
      <c r="Q322" s="2"/>
      <c r="R322" s="2"/>
      <c r="S322" s="2"/>
      <c r="T322" s="2"/>
    </row>
    <row r="323" spans="1:20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  <c r="P323" s="7"/>
      <c r="Q323" s="2"/>
      <c r="R323" s="2"/>
      <c r="S323" s="2"/>
      <c r="T323" s="2"/>
    </row>
    <row r="324" spans="1:20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  <c r="P324" s="7"/>
      <c r="Q324" s="2"/>
      <c r="R324" s="2"/>
      <c r="S324" s="2"/>
      <c r="T324" s="2"/>
    </row>
    <row r="325" spans="1:20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  <c r="P325" s="7"/>
      <c r="Q325" s="2"/>
      <c r="R325" s="2"/>
      <c r="S325" s="2"/>
      <c r="T325" s="2"/>
    </row>
    <row r="326" spans="1:20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  <c r="P326" s="7"/>
      <c r="Q326" s="2"/>
      <c r="R326" s="2"/>
      <c r="S326" s="2"/>
      <c r="T326" s="2"/>
    </row>
    <row r="327" spans="1:20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  <c r="P327" s="7"/>
      <c r="Q327" s="2"/>
      <c r="R327" s="2"/>
      <c r="S327" s="2"/>
      <c r="T327" s="2"/>
    </row>
    <row r="328" spans="1:20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  <c r="P328" s="7"/>
      <c r="Q328" s="2"/>
      <c r="R328" s="2"/>
      <c r="S328" s="2"/>
      <c r="T328" s="2"/>
    </row>
    <row r="329" spans="1:20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  <c r="P329" s="7"/>
      <c r="Q329" s="2"/>
      <c r="R329" s="2"/>
      <c r="S329" s="2"/>
      <c r="T329" s="2"/>
    </row>
    <row r="330" spans="1:20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  <c r="P330" s="7"/>
      <c r="Q330" s="2"/>
      <c r="R330" s="2"/>
      <c r="S330" s="2"/>
      <c r="T330" s="2"/>
    </row>
    <row r="331" spans="1:20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  <c r="P331" s="7"/>
      <c r="Q331" s="2"/>
      <c r="R331" s="2"/>
      <c r="S331" s="2"/>
      <c r="T331" s="2"/>
    </row>
    <row r="332" spans="1:20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  <c r="P332" s="7"/>
      <c r="Q332" s="2"/>
      <c r="R332" s="2"/>
      <c r="S332" s="2"/>
      <c r="T332" s="2"/>
    </row>
    <row r="333" spans="1:20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  <c r="P333" s="7"/>
      <c r="Q333" s="2"/>
      <c r="R333" s="2"/>
      <c r="S333" s="2"/>
      <c r="T333" s="2"/>
    </row>
    <row r="334" spans="1:20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  <c r="P334" s="7"/>
      <c r="Q334" s="2"/>
      <c r="R334" s="2"/>
      <c r="S334" s="2"/>
      <c r="T334" s="2"/>
    </row>
    <row r="335" spans="1:20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  <c r="P335" s="7"/>
      <c r="Q335" s="2"/>
      <c r="R335" s="2"/>
      <c r="S335" s="2"/>
      <c r="T335" s="2"/>
    </row>
    <row r="336" spans="1:20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  <c r="P336" s="7"/>
      <c r="Q336" s="2"/>
      <c r="R336" s="2"/>
      <c r="S336" s="2"/>
      <c r="T336" s="2"/>
    </row>
    <row r="337" spans="1:20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  <c r="P337" s="7"/>
      <c r="Q337" s="2"/>
      <c r="R337" s="2"/>
      <c r="S337" s="2"/>
      <c r="T337" s="2"/>
    </row>
    <row r="338" spans="1:20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  <c r="P338" s="7"/>
      <c r="Q338" s="2"/>
      <c r="R338" s="2"/>
      <c r="S338" s="2"/>
      <c r="T338" s="2"/>
    </row>
    <row r="339" spans="1:20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  <c r="P339" s="7"/>
      <c r="Q339" s="2"/>
      <c r="R339" s="2"/>
      <c r="S339" s="2"/>
      <c r="T339" s="2"/>
    </row>
    <row r="340" spans="1:20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  <c r="P340" s="7"/>
      <c r="Q340" s="2"/>
      <c r="R340" s="2"/>
      <c r="S340" s="2"/>
      <c r="T340" s="2"/>
    </row>
    <row r="341" spans="1:20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  <c r="P341" s="7"/>
      <c r="Q341" s="2"/>
      <c r="R341" s="2"/>
      <c r="S341" s="2"/>
      <c r="T341" s="2"/>
    </row>
    <row r="342" spans="1:20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  <c r="P342" s="7"/>
      <c r="Q342" s="2"/>
      <c r="R342" s="2"/>
      <c r="S342" s="2"/>
      <c r="T342" s="2"/>
    </row>
    <row r="343" spans="1:20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  <c r="P343" s="7"/>
      <c r="Q343" s="2"/>
      <c r="R343" s="2"/>
      <c r="S343" s="2"/>
      <c r="T343" s="2"/>
    </row>
    <row r="344" spans="1:20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  <c r="P344" s="7"/>
      <c r="Q344" s="2"/>
      <c r="R344" s="2"/>
      <c r="S344" s="2"/>
      <c r="T344" s="2"/>
    </row>
    <row r="345" spans="1:20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  <c r="P345" s="7"/>
      <c r="Q345" s="2"/>
      <c r="R345" s="2"/>
      <c r="S345" s="2"/>
      <c r="T345" s="2"/>
    </row>
    <row r="346" spans="1:20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  <c r="P346" s="7"/>
      <c r="Q346" s="2"/>
      <c r="R346" s="2"/>
      <c r="S346" s="2"/>
      <c r="T346" s="2"/>
    </row>
    <row r="347" spans="1:20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  <c r="P347" s="7"/>
      <c r="Q347" s="2"/>
      <c r="R347" s="2"/>
      <c r="S347" s="2"/>
      <c r="T347" s="2"/>
    </row>
    <row r="348" spans="1:20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  <c r="P348" s="7"/>
      <c r="Q348" s="2"/>
      <c r="R348" s="2"/>
      <c r="S348" s="2"/>
      <c r="T348" s="2"/>
    </row>
    <row r="349" spans="1:20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  <c r="P349" s="7"/>
      <c r="Q349" s="2"/>
      <c r="R349" s="2"/>
      <c r="S349" s="2"/>
      <c r="T349" s="2"/>
    </row>
    <row r="350" spans="1:20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  <c r="P350" s="7"/>
      <c r="Q350" s="2"/>
      <c r="R350" s="2"/>
      <c r="S350" s="2"/>
      <c r="T350" s="2"/>
    </row>
    <row r="351" spans="1:20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  <c r="P351" s="7"/>
      <c r="Q351" s="2"/>
      <c r="R351" s="2"/>
      <c r="S351" s="2"/>
      <c r="T351" s="2"/>
    </row>
    <row r="352" spans="1:20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  <c r="P352" s="7"/>
      <c r="Q352" s="2"/>
      <c r="R352" s="2"/>
      <c r="S352" s="2"/>
      <c r="T352" s="2"/>
    </row>
    <row r="353" spans="1:20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  <c r="P353" s="7"/>
      <c r="Q353" s="2"/>
      <c r="R353" s="2"/>
      <c r="S353" s="2"/>
      <c r="T353" s="2"/>
    </row>
    <row r="354" spans="1:20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  <c r="P354" s="7"/>
      <c r="Q354" s="2"/>
      <c r="R354" s="2"/>
      <c r="S354" s="2"/>
      <c r="T354" s="2"/>
    </row>
    <row r="355" spans="1:20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  <c r="P355" s="7"/>
      <c r="Q355" s="2"/>
      <c r="R355" s="2"/>
      <c r="S355" s="2"/>
      <c r="T355" s="2"/>
    </row>
    <row r="356" spans="1:20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  <c r="P356" s="7"/>
      <c r="Q356" s="2"/>
      <c r="R356" s="2"/>
      <c r="S356" s="2"/>
      <c r="T356" s="2"/>
    </row>
    <row r="357" spans="1:20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  <c r="P357" s="7"/>
      <c r="Q357" s="2"/>
      <c r="R357" s="2"/>
      <c r="S357" s="2"/>
      <c r="T357" s="2"/>
    </row>
    <row r="358" spans="1:20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  <c r="P358" s="7"/>
      <c r="Q358" s="2"/>
      <c r="R358" s="2"/>
      <c r="S358" s="2"/>
      <c r="T358" s="2"/>
    </row>
    <row r="359" spans="1:20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  <c r="P359" s="7"/>
      <c r="Q359" s="2"/>
      <c r="R359" s="2"/>
      <c r="S359" s="2"/>
      <c r="T359" s="2"/>
    </row>
    <row r="360" spans="1:20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  <c r="P360" s="7"/>
      <c r="Q360" s="2"/>
      <c r="R360" s="2"/>
      <c r="S360" s="2"/>
      <c r="T360" s="2"/>
    </row>
    <row r="361" spans="1:20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  <c r="P361" s="7"/>
      <c r="Q361" s="2"/>
      <c r="R361" s="2"/>
      <c r="S361" s="2"/>
      <c r="T361" s="2"/>
    </row>
    <row r="362" spans="1:20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  <c r="P362" s="7"/>
      <c r="Q362" s="2"/>
      <c r="R362" s="2"/>
      <c r="S362" s="2"/>
      <c r="T362" s="2"/>
    </row>
    <row r="363" spans="1:20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  <c r="P363" s="7"/>
      <c r="Q363" s="2"/>
      <c r="R363" s="2"/>
      <c r="S363" s="2"/>
      <c r="T363" s="2"/>
    </row>
    <row r="364" spans="1:20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  <c r="P364" s="7"/>
      <c r="Q364" s="2"/>
      <c r="R364" s="2"/>
      <c r="S364" s="2"/>
      <c r="T364" s="2"/>
    </row>
    <row r="365" spans="1:20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  <c r="P365" s="7"/>
      <c r="Q365" s="2"/>
      <c r="R365" s="2"/>
      <c r="S365" s="2"/>
      <c r="T365" s="2"/>
    </row>
    <row r="366" spans="1:20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  <c r="P366" s="7"/>
      <c r="Q366" s="2"/>
      <c r="R366" s="2"/>
      <c r="S366" s="2"/>
      <c r="T366" s="2"/>
    </row>
    <row r="367" spans="1:20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  <c r="P367" s="7"/>
      <c r="Q367" s="2"/>
      <c r="R367" s="2"/>
      <c r="S367" s="2"/>
      <c r="T367" s="2"/>
    </row>
    <row r="368" spans="1:20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  <c r="P368" s="7"/>
      <c r="Q368" s="2"/>
      <c r="R368" s="2"/>
      <c r="S368" s="2"/>
      <c r="T368" s="2"/>
    </row>
    <row r="369" spans="1:20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  <c r="P369" s="7"/>
      <c r="Q369" s="2"/>
      <c r="R369" s="2"/>
      <c r="S369" s="2"/>
      <c r="T369" s="2"/>
    </row>
    <row r="370" spans="1:20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  <c r="P370" s="7"/>
      <c r="Q370" s="2"/>
      <c r="R370" s="2"/>
      <c r="S370" s="2"/>
      <c r="T370" s="2"/>
    </row>
    <row r="371" spans="1:20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  <c r="P371" s="7"/>
      <c r="Q371" s="2"/>
      <c r="R371" s="2"/>
      <c r="S371" s="2"/>
      <c r="T371" s="2"/>
    </row>
    <row r="372" spans="1:20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  <c r="P372" s="7"/>
      <c r="Q372" s="2"/>
      <c r="R372" s="2"/>
      <c r="S372" s="2"/>
      <c r="T372" s="2"/>
    </row>
    <row r="373" spans="1:20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  <c r="P373" s="7"/>
      <c r="Q373" s="2"/>
      <c r="R373" s="2"/>
      <c r="S373" s="2"/>
      <c r="T373" s="2"/>
    </row>
    <row r="374" spans="1:20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  <c r="P374" s="7"/>
      <c r="Q374" s="2"/>
      <c r="R374" s="2"/>
      <c r="S374" s="2"/>
      <c r="T374" s="2"/>
    </row>
    <row r="375" spans="1:20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  <c r="P375" s="7"/>
      <c r="Q375" s="2"/>
      <c r="R375" s="2"/>
      <c r="S375" s="2"/>
      <c r="T375" s="2"/>
    </row>
    <row r="376" spans="1:20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  <c r="P376" s="7"/>
      <c r="Q376" s="2"/>
      <c r="R376" s="2"/>
      <c r="S376" s="2"/>
      <c r="T376" s="2"/>
    </row>
    <row r="377" spans="1:20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  <c r="P377" s="7"/>
      <c r="Q377" s="2"/>
      <c r="R377" s="2"/>
      <c r="S377" s="2"/>
      <c r="T377" s="2"/>
    </row>
    <row r="378" spans="1:20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  <c r="P378" s="7"/>
      <c r="Q378" s="2"/>
      <c r="R378" s="2"/>
      <c r="S378" s="2"/>
      <c r="T378" s="2"/>
    </row>
    <row r="379" spans="1:20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  <c r="P379" s="7"/>
      <c r="Q379" s="2"/>
      <c r="R379" s="2"/>
      <c r="S379" s="2"/>
      <c r="T379" s="2"/>
    </row>
    <row r="380" spans="1:20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  <c r="P380" s="7"/>
      <c r="Q380" s="2"/>
      <c r="R380" s="2"/>
      <c r="S380" s="2"/>
      <c r="T380" s="2"/>
    </row>
    <row r="381" spans="1:20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  <c r="P381" s="7"/>
      <c r="Q381" s="2"/>
      <c r="R381" s="2"/>
      <c r="S381" s="2"/>
      <c r="T381" s="2"/>
    </row>
    <row r="382" spans="1:20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  <c r="P382" s="7"/>
      <c r="Q382" s="2"/>
      <c r="R382" s="2"/>
      <c r="S382" s="2"/>
      <c r="T382" s="2"/>
    </row>
    <row r="383" spans="1:20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  <c r="P383" s="7"/>
      <c r="Q383" s="2"/>
      <c r="R383" s="2"/>
      <c r="S383" s="2"/>
      <c r="T383" s="2"/>
    </row>
    <row r="384" spans="1:20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  <c r="P384" s="7"/>
      <c r="Q384" s="2"/>
      <c r="R384" s="2"/>
      <c r="S384" s="2"/>
      <c r="T384" s="2"/>
    </row>
    <row r="385" spans="1:20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  <c r="P385" s="7"/>
      <c r="Q385" s="2"/>
      <c r="R385" s="2"/>
      <c r="S385" s="2"/>
      <c r="T385" s="2"/>
    </row>
    <row r="386" spans="1:20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  <c r="P386" s="7"/>
      <c r="Q386" s="2"/>
      <c r="R386" s="2"/>
      <c r="S386" s="2"/>
      <c r="T386" s="2"/>
    </row>
    <row r="387" spans="1:20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  <c r="P387" s="7"/>
      <c r="Q387" s="2"/>
      <c r="R387" s="2"/>
      <c r="S387" s="2"/>
      <c r="T387" s="2"/>
    </row>
    <row r="388" spans="1:20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  <c r="P388" s="7"/>
      <c r="Q388" s="2"/>
      <c r="R388" s="2"/>
      <c r="S388" s="2"/>
      <c r="T388" s="2"/>
    </row>
    <row r="389" spans="1:20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  <c r="P389" s="7"/>
      <c r="Q389" s="2"/>
      <c r="R389" s="2"/>
      <c r="S389" s="2"/>
      <c r="T389" s="2"/>
    </row>
    <row r="390" spans="1:20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  <c r="P390" s="7"/>
      <c r="Q390" s="2"/>
      <c r="R390" s="2"/>
      <c r="S390" s="2"/>
      <c r="T390" s="2"/>
    </row>
    <row r="391" spans="1:20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  <c r="P391" s="7"/>
      <c r="Q391" s="2"/>
      <c r="R391" s="2"/>
      <c r="S391" s="2"/>
      <c r="T391" s="2"/>
    </row>
    <row r="392" spans="1:20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  <c r="P392" s="7"/>
      <c r="Q392" s="2"/>
      <c r="R392" s="2"/>
      <c r="S392" s="2"/>
      <c r="T392" s="2"/>
    </row>
    <row r="393" spans="1:20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  <c r="P393" s="7"/>
      <c r="Q393" s="2"/>
      <c r="R393" s="2"/>
      <c r="S393" s="2"/>
      <c r="T393" s="2"/>
    </row>
    <row r="394" spans="1:20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  <c r="P394" s="7"/>
      <c r="Q394" s="2"/>
      <c r="R394" s="2"/>
      <c r="S394" s="2"/>
      <c r="T394" s="2"/>
    </row>
    <row r="395" spans="1:20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  <c r="P395" s="7"/>
      <c r="Q395" s="2"/>
      <c r="R395" s="2"/>
      <c r="S395" s="2"/>
      <c r="T395" s="2"/>
    </row>
    <row r="396" spans="1:20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  <c r="P396" s="7"/>
      <c r="Q396" s="2"/>
      <c r="R396" s="2"/>
      <c r="S396" s="2"/>
      <c r="T396" s="2"/>
    </row>
    <row r="397" spans="1:20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  <c r="P397" s="7"/>
      <c r="Q397" s="2"/>
      <c r="R397" s="2"/>
      <c r="S397" s="2"/>
      <c r="T397" s="2"/>
    </row>
    <row r="398" spans="1:20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  <c r="P398" s="7"/>
      <c r="Q398" s="2"/>
      <c r="R398" s="2"/>
      <c r="S398" s="2"/>
      <c r="T398" s="2"/>
    </row>
    <row r="399" spans="1:20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  <c r="P399" s="7"/>
      <c r="Q399" s="2"/>
      <c r="R399" s="2"/>
      <c r="S399" s="2"/>
      <c r="T399" s="2"/>
    </row>
    <row r="400" spans="1:20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  <c r="P400" s="7"/>
      <c r="Q400" s="2"/>
      <c r="R400" s="2"/>
      <c r="S400" s="2"/>
      <c r="T400" s="2"/>
    </row>
    <row r="401" spans="1:20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  <c r="P401" s="7"/>
      <c r="Q401" s="2"/>
      <c r="R401" s="2"/>
      <c r="S401" s="2"/>
      <c r="T401" s="2"/>
    </row>
    <row r="402" spans="1:20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  <c r="P402" s="7"/>
      <c r="Q402" s="2"/>
      <c r="R402" s="2"/>
      <c r="S402" s="2"/>
      <c r="T402" s="2"/>
    </row>
    <row r="403" spans="1:20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  <c r="P403" s="7"/>
      <c r="Q403" s="2"/>
      <c r="R403" s="2"/>
      <c r="S403" s="2"/>
      <c r="T403" s="2"/>
    </row>
    <row r="404" spans="1:20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  <c r="P404" s="7"/>
      <c r="Q404" s="2"/>
      <c r="R404" s="2"/>
      <c r="S404" s="2"/>
      <c r="T404" s="2"/>
    </row>
    <row r="405" spans="1:20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  <c r="P405" s="7"/>
      <c r="Q405" s="2"/>
      <c r="R405" s="2"/>
      <c r="S405" s="2"/>
      <c r="T405" s="2"/>
    </row>
    <row r="406" spans="1:20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  <c r="P406" s="7"/>
      <c r="Q406" s="2"/>
      <c r="R406" s="2"/>
      <c r="S406" s="2"/>
      <c r="T406" s="2"/>
    </row>
    <row r="407" spans="1:20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  <c r="P407" s="7"/>
      <c r="Q407" s="2"/>
      <c r="R407" s="2"/>
      <c r="S407" s="2"/>
      <c r="T407" s="2"/>
    </row>
    <row r="408" spans="1:20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  <c r="P408" s="7"/>
      <c r="Q408" s="2"/>
      <c r="R408" s="2"/>
      <c r="S408" s="2"/>
      <c r="T408" s="2"/>
    </row>
    <row r="409" spans="1:20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  <c r="P409" s="7"/>
      <c r="Q409" s="2"/>
      <c r="R409" s="2"/>
      <c r="S409" s="2"/>
      <c r="T409" s="2"/>
    </row>
    <row r="410" spans="1:20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  <c r="P410" s="7"/>
      <c r="Q410" s="2"/>
      <c r="R410" s="2"/>
      <c r="S410" s="2"/>
      <c r="T410" s="2"/>
    </row>
    <row r="411" spans="1:20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  <c r="P411" s="7"/>
      <c r="Q411" s="2"/>
      <c r="R411" s="2"/>
      <c r="S411" s="2"/>
      <c r="T411" s="2"/>
    </row>
    <row r="412" spans="1:20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  <c r="P412" s="7"/>
      <c r="Q412" s="2"/>
      <c r="R412" s="2"/>
      <c r="S412" s="2"/>
      <c r="T412" s="2"/>
    </row>
    <row r="413" spans="1:20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  <c r="P413" s="7"/>
      <c r="Q413" s="2"/>
      <c r="R413" s="2"/>
      <c r="S413" s="2"/>
      <c r="T413" s="2"/>
    </row>
    <row r="414" spans="1:20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  <c r="P414" s="7"/>
      <c r="Q414" s="2"/>
      <c r="R414" s="2"/>
      <c r="S414" s="2"/>
      <c r="T414" s="2"/>
    </row>
    <row r="415" spans="1:20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  <c r="P415" s="7"/>
      <c r="Q415" s="2"/>
      <c r="R415" s="2"/>
      <c r="S415" s="2"/>
      <c r="T415" s="2"/>
    </row>
    <row r="416" spans="1:20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  <c r="P416" s="7"/>
      <c r="Q416" s="2"/>
      <c r="R416" s="2"/>
      <c r="S416" s="2"/>
      <c r="T416" s="2"/>
    </row>
    <row r="417" spans="1:20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  <c r="P417" s="7"/>
      <c r="Q417" s="2"/>
      <c r="R417" s="2"/>
      <c r="S417" s="2"/>
      <c r="T417" s="2"/>
    </row>
    <row r="418" spans="1:20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  <c r="P418" s="7"/>
      <c r="Q418" s="2"/>
      <c r="R418" s="2"/>
      <c r="S418" s="2"/>
      <c r="T418" s="2"/>
    </row>
    <row r="419" spans="1:20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  <c r="P419" s="7"/>
      <c r="Q419" s="2"/>
      <c r="R419" s="2"/>
      <c r="S419" s="2"/>
      <c r="T419" s="2"/>
    </row>
    <row r="420" spans="1:20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  <c r="P420" s="7"/>
      <c r="Q420" s="2"/>
      <c r="R420" s="2"/>
      <c r="S420" s="2"/>
      <c r="T420" s="2"/>
    </row>
    <row r="421" spans="1:20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  <c r="P421" s="7"/>
      <c r="Q421" s="2"/>
      <c r="R421" s="2"/>
      <c r="S421" s="2"/>
      <c r="T421" s="2"/>
    </row>
    <row r="422" spans="1:20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  <c r="P422" s="7"/>
      <c r="Q422" s="2"/>
      <c r="R422" s="2"/>
      <c r="S422" s="2"/>
      <c r="T422" s="2"/>
    </row>
    <row r="423" spans="1:20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  <c r="P423" s="7"/>
      <c r="Q423" s="2"/>
      <c r="R423" s="2"/>
      <c r="S423" s="2"/>
      <c r="T423" s="2"/>
    </row>
    <row r="424" spans="1:20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  <c r="P424" s="7"/>
      <c r="Q424" s="2"/>
      <c r="R424" s="2"/>
      <c r="S424" s="2"/>
      <c r="T424" s="2"/>
    </row>
    <row r="425" spans="1:20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  <c r="P425" s="7"/>
      <c r="Q425" s="2"/>
      <c r="R425" s="2"/>
      <c r="S425" s="2"/>
      <c r="T425" s="2"/>
    </row>
    <row r="426" spans="1:20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  <c r="P426" s="7"/>
      <c r="Q426" s="2"/>
      <c r="R426" s="2"/>
      <c r="S426" s="2"/>
      <c r="T426" s="2"/>
    </row>
    <row r="427" spans="1:20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  <c r="P427" s="7"/>
      <c r="Q427" s="2"/>
      <c r="R427" s="2"/>
      <c r="S427" s="2"/>
      <c r="T427" s="2"/>
    </row>
    <row r="428" spans="1:20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  <c r="P428" s="7"/>
      <c r="Q428" s="2"/>
      <c r="R428" s="2"/>
      <c r="S428" s="2"/>
      <c r="T428" s="2"/>
    </row>
    <row r="429" spans="1:20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  <c r="P429" s="7"/>
      <c r="Q429" s="2"/>
      <c r="R429" s="2"/>
      <c r="S429" s="2"/>
      <c r="T429" s="2"/>
    </row>
    <row r="430" spans="1:20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  <c r="P430" s="7"/>
      <c r="Q430" s="2"/>
      <c r="R430" s="2"/>
      <c r="S430" s="2"/>
      <c r="T430" s="2"/>
    </row>
    <row r="431" spans="1:20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  <c r="P431" s="7"/>
      <c r="Q431" s="2"/>
      <c r="R431" s="2"/>
      <c r="S431" s="2"/>
      <c r="T431" s="2"/>
    </row>
    <row r="432" spans="1:20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  <c r="P432" s="7"/>
      <c r="Q432" s="2"/>
      <c r="R432" s="2"/>
      <c r="S432" s="2"/>
      <c r="T432" s="2"/>
    </row>
    <row r="433" spans="1:20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  <c r="P433" s="7"/>
      <c r="Q433" s="2"/>
      <c r="R433" s="2"/>
      <c r="S433" s="2"/>
      <c r="T433" s="2"/>
    </row>
    <row r="434" spans="1:20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  <c r="P434" s="7"/>
      <c r="Q434" s="2"/>
      <c r="R434" s="2"/>
      <c r="S434" s="2"/>
      <c r="T434" s="2"/>
    </row>
    <row r="435" spans="1:20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  <c r="P435" s="7"/>
      <c r="Q435" s="2"/>
      <c r="R435" s="2"/>
      <c r="S435" s="2"/>
      <c r="T435" s="2"/>
    </row>
    <row r="436" spans="1:20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  <c r="P436" s="7"/>
      <c r="Q436" s="2"/>
      <c r="R436" s="2"/>
      <c r="S436" s="2"/>
      <c r="T436" s="2"/>
    </row>
    <row r="437" spans="1:20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  <c r="P437" s="7"/>
      <c r="Q437" s="2"/>
      <c r="R437" s="2"/>
      <c r="S437" s="2"/>
      <c r="T437" s="2"/>
    </row>
    <row r="438" spans="1:20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  <c r="P438" s="7"/>
      <c r="Q438" s="2"/>
      <c r="R438" s="2"/>
      <c r="S438" s="2"/>
      <c r="T438" s="2"/>
    </row>
    <row r="439" spans="1:20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  <c r="P439" s="7"/>
      <c r="Q439" s="2"/>
      <c r="R439" s="2"/>
      <c r="S439" s="2"/>
      <c r="T439" s="2"/>
    </row>
    <row r="440" spans="1:20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  <c r="P440" s="7"/>
      <c r="Q440" s="2"/>
      <c r="R440" s="2"/>
      <c r="S440" s="2"/>
      <c r="T440" s="2"/>
    </row>
    <row r="441" spans="1:20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  <c r="P441" s="7"/>
      <c r="Q441" s="2"/>
      <c r="R441" s="2"/>
      <c r="S441" s="2"/>
      <c r="T441" s="2"/>
    </row>
    <row r="442" spans="1:20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  <c r="P442" s="7"/>
      <c r="Q442" s="2"/>
      <c r="R442" s="2"/>
      <c r="S442" s="2"/>
      <c r="T442" s="2"/>
    </row>
    <row r="443" spans="1:20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  <c r="P443" s="7"/>
      <c r="Q443" s="2"/>
      <c r="R443" s="2"/>
      <c r="S443" s="2"/>
      <c r="T443" s="2"/>
    </row>
    <row r="444" spans="1:20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  <c r="P444" s="7"/>
      <c r="Q444" s="2"/>
      <c r="R444" s="2"/>
      <c r="S444" s="2"/>
      <c r="T444" s="2"/>
    </row>
    <row r="445" spans="1:20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  <c r="P445" s="7"/>
      <c r="Q445" s="2"/>
      <c r="R445" s="2"/>
      <c r="S445" s="2"/>
      <c r="T445" s="2"/>
    </row>
    <row r="446" spans="1:20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  <c r="P446" s="7"/>
      <c r="Q446" s="2"/>
      <c r="R446" s="2"/>
      <c r="S446" s="2"/>
      <c r="T446" s="2"/>
    </row>
    <row r="447" spans="1:20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  <c r="P447" s="7"/>
      <c r="Q447" s="2"/>
      <c r="R447" s="2"/>
      <c r="S447" s="2"/>
      <c r="T447" s="2"/>
    </row>
    <row r="448" spans="1:20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  <c r="P448" s="7"/>
      <c r="Q448" s="2"/>
      <c r="R448" s="2"/>
      <c r="S448" s="2"/>
      <c r="T448" s="2"/>
    </row>
    <row r="449" spans="1:20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  <c r="P449" s="7"/>
      <c r="Q449" s="2"/>
      <c r="R449" s="2"/>
      <c r="S449" s="2"/>
      <c r="T449" s="2"/>
    </row>
    <row r="450" spans="1:20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  <c r="P450" s="7"/>
      <c r="Q450" s="2"/>
      <c r="R450" s="2"/>
      <c r="S450" s="2"/>
      <c r="T450" s="2"/>
    </row>
    <row r="451" spans="1:20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  <c r="P451" s="7"/>
      <c r="Q451" s="2"/>
      <c r="R451" s="2"/>
      <c r="S451" s="2"/>
      <c r="T451" s="2"/>
    </row>
    <row r="452" spans="1:20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  <c r="P452" s="7"/>
      <c r="Q452" s="2"/>
      <c r="R452" s="2"/>
      <c r="S452" s="2"/>
      <c r="T452" s="2"/>
    </row>
    <row r="453" spans="1:20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  <c r="P453" s="7"/>
      <c r="Q453" s="2"/>
      <c r="R453" s="2"/>
      <c r="S453" s="2"/>
      <c r="T453" s="2"/>
    </row>
    <row r="454" spans="1:20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  <c r="P454" s="7"/>
      <c r="Q454" s="2"/>
      <c r="R454" s="2"/>
      <c r="S454" s="2"/>
      <c r="T454" s="2"/>
    </row>
    <row r="455" spans="1:20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  <c r="P455" s="7"/>
      <c r="Q455" s="2"/>
      <c r="R455" s="2"/>
      <c r="S455" s="2"/>
      <c r="T455" s="2"/>
    </row>
    <row r="456" spans="1:20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  <c r="P456" s="7"/>
      <c r="Q456" s="2"/>
      <c r="R456" s="2"/>
      <c r="S456" s="2"/>
      <c r="T456" s="2"/>
    </row>
    <row r="457" spans="1:20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  <c r="P457" s="7"/>
      <c r="Q457" s="2"/>
      <c r="R457" s="2"/>
      <c r="S457" s="2"/>
      <c r="T457" s="2"/>
    </row>
    <row r="458" spans="1:20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  <c r="P458" s="7"/>
      <c r="Q458" s="2"/>
      <c r="R458" s="2"/>
      <c r="S458" s="2"/>
      <c r="T458" s="2"/>
    </row>
    <row r="459" spans="1:20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  <c r="P459" s="7"/>
      <c r="Q459" s="2"/>
      <c r="R459" s="2"/>
      <c r="S459" s="2"/>
      <c r="T459" s="2"/>
    </row>
    <row r="460" spans="1:20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  <c r="P460" s="7"/>
      <c r="Q460" s="2"/>
      <c r="R460" s="2"/>
      <c r="S460" s="2"/>
      <c r="T460" s="2"/>
    </row>
    <row r="461" spans="1:20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  <c r="P461" s="7"/>
      <c r="Q461" s="2"/>
      <c r="R461" s="2"/>
      <c r="S461" s="2"/>
      <c r="T461" s="2"/>
    </row>
    <row r="462" spans="1:20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  <c r="P462" s="7"/>
      <c r="Q462" s="2"/>
      <c r="R462" s="2"/>
      <c r="S462" s="2"/>
      <c r="T462" s="2"/>
    </row>
    <row r="463" spans="1:20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  <c r="P463" s="7"/>
      <c r="Q463" s="2"/>
      <c r="R463" s="2"/>
      <c r="S463" s="2"/>
      <c r="T463" s="2"/>
    </row>
    <row r="464" spans="1:20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  <c r="P464" s="7"/>
      <c r="Q464" s="2"/>
      <c r="R464" s="2"/>
      <c r="S464" s="2"/>
      <c r="T464" s="2"/>
    </row>
    <row r="465" spans="1:20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  <c r="P465" s="7"/>
      <c r="Q465" s="2"/>
      <c r="R465" s="2"/>
      <c r="S465" s="2"/>
      <c r="T465" s="2"/>
    </row>
    <row r="466" spans="1:20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  <c r="P466" s="7"/>
      <c r="Q466" s="2"/>
      <c r="R466" s="2"/>
      <c r="S466" s="2"/>
      <c r="T466" s="2"/>
    </row>
    <row r="467" spans="1:20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  <c r="P467" s="7"/>
      <c r="Q467" s="2"/>
      <c r="R467" s="2"/>
      <c r="S467" s="2"/>
      <c r="T467" s="2"/>
    </row>
    <row r="468" spans="1:20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  <c r="P468" s="7"/>
      <c r="Q468" s="2"/>
      <c r="R468" s="2"/>
      <c r="S468" s="2"/>
      <c r="T468" s="2"/>
    </row>
    <row r="469" spans="1:20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  <c r="P469" s="7"/>
      <c r="Q469" s="2"/>
      <c r="R469" s="2"/>
      <c r="S469" s="2"/>
      <c r="T469" s="2"/>
    </row>
    <row r="470" spans="1:20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  <c r="P470" s="7"/>
      <c r="Q470" s="2"/>
      <c r="R470" s="2"/>
      <c r="S470" s="2"/>
      <c r="T470" s="2"/>
    </row>
    <row r="471" spans="1:20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  <c r="P471" s="7"/>
      <c r="Q471" s="2"/>
      <c r="R471" s="2"/>
      <c r="S471" s="2"/>
      <c r="T471" s="2"/>
    </row>
    <row r="472" spans="1:20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  <c r="P472" s="7"/>
      <c r="Q472" s="2"/>
      <c r="R472" s="2"/>
      <c r="S472" s="2"/>
      <c r="T472" s="2"/>
    </row>
    <row r="473" spans="1:20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  <c r="P473" s="7"/>
      <c r="Q473" s="2"/>
      <c r="R473" s="2"/>
      <c r="S473" s="2"/>
      <c r="T473" s="2"/>
    </row>
    <row r="474" spans="1:20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  <c r="P474" s="7"/>
      <c r="Q474" s="2"/>
      <c r="R474" s="2"/>
      <c r="S474" s="2"/>
      <c r="T474" s="2"/>
    </row>
    <row r="475" spans="1:20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  <c r="P475" s="7"/>
      <c r="Q475" s="2"/>
      <c r="R475" s="2"/>
      <c r="S475" s="2"/>
      <c r="T475" s="2"/>
    </row>
    <row r="476" spans="1:20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  <c r="P476" s="7"/>
      <c r="Q476" s="2"/>
      <c r="R476" s="2"/>
      <c r="S476" s="2"/>
      <c r="T476" s="2"/>
    </row>
    <row r="477" spans="1:20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  <c r="P477" s="7"/>
      <c r="Q477" s="2"/>
      <c r="R477" s="2"/>
      <c r="S477" s="2"/>
      <c r="T477" s="2"/>
    </row>
    <row r="478" spans="1:20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  <c r="P478" s="7"/>
      <c r="Q478" s="2"/>
      <c r="R478" s="2"/>
      <c r="S478" s="2"/>
      <c r="T478" s="2"/>
    </row>
    <row r="479" spans="1:20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  <c r="P479" s="7"/>
      <c r="Q479" s="2"/>
      <c r="R479" s="2"/>
      <c r="S479" s="2"/>
      <c r="T479" s="2"/>
    </row>
    <row r="480" spans="1:20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  <c r="P480" s="7"/>
      <c r="Q480" s="2"/>
      <c r="R480" s="2"/>
      <c r="S480" s="2"/>
      <c r="T480" s="2"/>
    </row>
    <row r="481" spans="1:20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  <c r="P481" s="7"/>
      <c r="Q481" s="2"/>
      <c r="R481" s="2"/>
      <c r="S481" s="2"/>
      <c r="T481" s="2"/>
    </row>
    <row r="482" spans="1:20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  <c r="P482" s="7"/>
      <c r="Q482" s="2"/>
      <c r="R482" s="2"/>
      <c r="S482" s="2"/>
      <c r="T482" s="2"/>
    </row>
    <row r="483" spans="1:20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  <c r="P483" s="7"/>
      <c r="Q483" s="2"/>
      <c r="R483" s="2"/>
      <c r="S483" s="2"/>
      <c r="T483" s="2"/>
    </row>
    <row r="484" spans="1:20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  <c r="P484" s="7"/>
      <c r="Q484" s="2"/>
      <c r="R484" s="2"/>
      <c r="S484" s="2"/>
      <c r="T484" s="2"/>
    </row>
    <row r="485" spans="1:20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  <c r="P485" s="7"/>
      <c r="Q485" s="2"/>
      <c r="R485" s="2"/>
      <c r="S485" s="2"/>
      <c r="T485" s="2"/>
    </row>
    <row r="486" spans="1:20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  <c r="P486" s="7"/>
      <c r="Q486" s="2"/>
      <c r="R486" s="2"/>
      <c r="S486" s="2"/>
      <c r="T486" s="2"/>
    </row>
    <row r="487" spans="1:20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  <c r="P487" s="7"/>
      <c r="Q487" s="2"/>
      <c r="R487" s="2"/>
      <c r="S487" s="2"/>
      <c r="T487" s="2"/>
    </row>
    <row r="488" spans="1:20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  <c r="P488" s="7"/>
      <c r="Q488" s="2"/>
      <c r="R488" s="2"/>
      <c r="S488" s="2"/>
      <c r="T488" s="2"/>
    </row>
    <row r="489" spans="1:20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  <c r="P489" s="7"/>
      <c r="Q489" s="2"/>
      <c r="R489" s="2"/>
      <c r="S489" s="2"/>
      <c r="T489" s="2"/>
    </row>
    <row r="490" spans="1:20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  <c r="P490" s="7"/>
      <c r="Q490" s="2"/>
      <c r="R490" s="2"/>
      <c r="S490" s="2"/>
      <c r="T490" s="2"/>
    </row>
    <row r="491" spans="1:20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  <c r="P491" s="7"/>
      <c r="Q491" s="2"/>
      <c r="R491" s="2"/>
      <c r="S491" s="2"/>
      <c r="T491" s="2"/>
    </row>
    <row r="492" spans="1:20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  <c r="P492" s="7"/>
      <c r="Q492" s="2"/>
      <c r="R492" s="2"/>
      <c r="S492" s="2"/>
      <c r="T492" s="2"/>
    </row>
    <row r="493" spans="1:20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  <c r="P493" s="7"/>
      <c r="Q493" s="2"/>
      <c r="R493" s="2"/>
      <c r="S493" s="2"/>
      <c r="T493" s="2"/>
    </row>
    <row r="494" spans="1:20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  <c r="P494" s="7"/>
      <c r="Q494" s="2"/>
      <c r="R494" s="2"/>
      <c r="S494" s="2"/>
      <c r="T494" s="2"/>
    </row>
    <row r="495" spans="1:20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  <c r="P495" s="7"/>
      <c r="Q495" s="2"/>
      <c r="R495" s="2"/>
      <c r="S495" s="2"/>
      <c r="T495" s="2"/>
    </row>
    <row r="496" spans="1:20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  <c r="P496" s="7"/>
      <c r="Q496" s="2"/>
      <c r="R496" s="2"/>
      <c r="S496" s="2"/>
      <c r="T496" s="2"/>
    </row>
    <row r="497" spans="1:20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  <c r="P497" s="7"/>
      <c r="Q497" s="2"/>
      <c r="R497" s="2"/>
      <c r="S497" s="2"/>
      <c r="T497" s="2"/>
    </row>
    <row r="498" spans="1:20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  <c r="P498" s="7"/>
      <c r="Q498" s="2"/>
      <c r="R498" s="2"/>
      <c r="S498" s="2"/>
      <c r="T498" s="2"/>
    </row>
    <row r="499" spans="1:20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  <c r="P499" s="7"/>
      <c r="Q499" s="2"/>
      <c r="R499" s="2"/>
      <c r="S499" s="2"/>
      <c r="T499" s="2"/>
    </row>
    <row r="500" spans="1:20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  <c r="P500" s="7"/>
      <c r="Q500" s="2"/>
      <c r="R500" s="2"/>
      <c r="S500" s="2"/>
      <c r="T500" s="2"/>
    </row>
    <row r="501" spans="1:20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  <c r="P501" s="7"/>
      <c r="Q501" s="2"/>
      <c r="R501" s="2"/>
      <c r="S501" s="2"/>
      <c r="T501" s="2"/>
    </row>
    <row r="502" spans="1:20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  <c r="P502" s="7"/>
      <c r="Q502" s="2"/>
      <c r="R502" s="2"/>
      <c r="S502" s="2"/>
      <c r="T502" s="2"/>
    </row>
    <row r="503" spans="1:20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  <c r="P503" s="7"/>
      <c r="Q503" s="2"/>
      <c r="R503" s="2"/>
      <c r="S503" s="2"/>
      <c r="T503" s="2"/>
    </row>
    <row r="504" spans="1:20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  <c r="P504" s="7"/>
      <c r="Q504" s="2"/>
      <c r="R504" s="2"/>
      <c r="S504" s="2"/>
      <c r="T504" s="2"/>
    </row>
    <row r="505" spans="1:20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  <c r="P505" s="7"/>
      <c r="Q505" s="2"/>
      <c r="R505" s="2"/>
      <c r="S505" s="2"/>
      <c r="T505" s="2"/>
    </row>
    <row r="506" spans="1:20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  <c r="P506" s="7"/>
      <c r="Q506" s="2"/>
      <c r="R506" s="2"/>
      <c r="S506" s="2"/>
      <c r="T506" s="2"/>
    </row>
    <row r="507" spans="1:20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  <c r="P507" s="7"/>
      <c r="Q507" s="2"/>
      <c r="R507" s="2"/>
      <c r="S507" s="2"/>
      <c r="T507" s="2"/>
    </row>
    <row r="508" spans="1:20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  <c r="P508" s="7"/>
      <c r="Q508" s="2"/>
      <c r="R508" s="2"/>
      <c r="S508" s="2"/>
      <c r="T508" s="2"/>
    </row>
    <row r="509" spans="1:20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  <c r="P509" s="7"/>
      <c r="Q509" s="2"/>
      <c r="R509" s="2"/>
      <c r="S509" s="2"/>
      <c r="T509" s="2"/>
    </row>
    <row r="510" spans="1:20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  <c r="P510" s="7"/>
      <c r="Q510" s="2"/>
      <c r="R510" s="2"/>
      <c r="S510" s="2"/>
      <c r="T510" s="2"/>
    </row>
    <row r="511" spans="1:20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  <c r="P511" s="7"/>
      <c r="Q511" s="2"/>
      <c r="R511" s="2"/>
      <c r="S511" s="2"/>
      <c r="T511" s="2"/>
    </row>
    <row r="512" spans="1:20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  <c r="P512" s="7"/>
      <c r="Q512" s="2"/>
      <c r="R512" s="2"/>
      <c r="S512" s="2"/>
      <c r="T512" s="2"/>
    </row>
    <row r="513" spans="1:20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  <c r="P513" s="7"/>
      <c r="Q513" s="2"/>
      <c r="R513" s="2"/>
      <c r="S513" s="2"/>
      <c r="T513" s="2"/>
    </row>
    <row r="514" spans="1:20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  <c r="P514" s="7"/>
      <c r="Q514" s="2"/>
      <c r="R514" s="2"/>
      <c r="S514" s="2"/>
      <c r="T514" s="2"/>
    </row>
    <row r="515" spans="1:20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  <c r="P515" s="7"/>
      <c r="Q515" s="2"/>
      <c r="R515" s="2"/>
      <c r="S515" s="2"/>
      <c r="T515" s="2"/>
    </row>
    <row r="516" spans="1:20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  <c r="P516" s="7"/>
      <c r="Q516" s="2"/>
      <c r="R516" s="2"/>
      <c r="S516" s="2"/>
      <c r="T516" s="2"/>
    </row>
    <row r="517" spans="1:20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  <c r="P517" s="7"/>
      <c r="Q517" s="2"/>
      <c r="R517" s="2"/>
      <c r="S517" s="2"/>
      <c r="T517" s="2"/>
    </row>
    <row r="518" spans="1:20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  <c r="P518" s="7"/>
      <c r="Q518" s="2"/>
      <c r="R518" s="2"/>
      <c r="S518" s="2"/>
      <c r="T518" s="2"/>
    </row>
    <row r="519" spans="1:20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  <c r="P519" s="7"/>
      <c r="Q519" s="2"/>
      <c r="R519" s="2"/>
      <c r="S519" s="2"/>
      <c r="T519" s="2"/>
    </row>
    <row r="520" spans="1:20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  <c r="P520" s="7"/>
      <c r="Q520" s="2"/>
      <c r="R520" s="2"/>
      <c r="S520" s="2"/>
      <c r="T520" s="2"/>
    </row>
    <row r="521" spans="1:20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  <c r="P521" s="7"/>
      <c r="Q521" s="2"/>
      <c r="R521" s="2"/>
      <c r="S521" s="2"/>
      <c r="T521" s="2"/>
    </row>
    <row r="522" spans="1:20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  <c r="P522" s="7"/>
      <c r="Q522" s="2"/>
      <c r="R522" s="2"/>
      <c r="S522" s="2"/>
      <c r="T522" s="2"/>
    </row>
    <row r="523" spans="1:20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  <c r="P523" s="7"/>
      <c r="Q523" s="2"/>
      <c r="R523" s="2"/>
      <c r="S523" s="2"/>
      <c r="T523" s="2"/>
    </row>
    <row r="524" spans="1:20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  <c r="P524" s="7"/>
      <c r="Q524" s="2"/>
      <c r="R524" s="2"/>
      <c r="S524" s="2"/>
      <c r="T524" s="2"/>
    </row>
    <row r="525" spans="1:20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  <c r="P525" s="7"/>
      <c r="Q525" s="2"/>
      <c r="R525" s="2"/>
      <c r="S525" s="2"/>
      <c r="T525" s="2"/>
    </row>
    <row r="526" spans="1:20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  <c r="P526" s="7"/>
      <c r="Q526" s="2"/>
      <c r="R526" s="2"/>
      <c r="S526" s="2"/>
      <c r="T526" s="2"/>
    </row>
    <row r="527" spans="1:20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  <c r="P527" s="7"/>
      <c r="Q527" s="2"/>
      <c r="R527" s="2"/>
      <c r="S527" s="2"/>
      <c r="T527" s="2"/>
    </row>
    <row r="528" spans="1:20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  <c r="P528" s="7"/>
      <c r="Q528" s="2"/>
      <c r="R528" s="2"/>
      <c r="S528" s="2"/>
      <c r="T528" s="2"/>
    </row>
    <row r="529" spans="1:20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  <c r="P529" s="7"/>
      <c r="Q529" s="2"/>
      <c r="R529" s="2"/>
      <c r="S529" s="2"/>
      <c r="T529" s="2"/>
    </row>
    <row r="530" spans="1:20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  <c r="P530" s="7"/>
      <c r="Q530" s="2"/>
      <c r="R530" s="2"/>
      <c r="S530" s="2"/>
      <c r="T530" s="2"/>
    </row>
    <row r="531" spans="1:20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  <c r="P531" s="7"/>
      <c r="Q531" s="2"/>
      <c r="R531" s="2"/>
      <c r="S531" s="2"/>
      <c r="T531" s="2"/>
    </row>
    <row r="532" spans="1:20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  <c r="P532" s="7"/>
      <c r="Q532" s="2"/>
      <c r="R532" s="2"/>
      <c r="S532" s="2"/>
      <c r="T532" s="2"/>
    </row>
    <row r="533" spans="1:20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  <c r="P533" s="7"/>
      <c r="Q533" s="2"/>
      <c r="R533" s="2"/>
      <c r="S533" s="2"/>
      <c r="T533" s="2"/>
    </row>
    <row r="534" spans="1:20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  <c r="P534" s="7"/>
      <c r="Q534" s="2"/>
      <c r="R534" s="2"/>
      <c r="S534" s="2"/>
      <c r="T534" s="2"/>
    </row>
    <row r="535" spans="1:20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  <c r="P535" s="7"/>
      <c r="Q535" s="2"/>
      <c r="R535" s="2"/>
      <c r="S535" s="2"/>
      <c r="T535" s="2"/>
    </row>
    <row r="536" spans="1:20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  <c r="P536" s="7"/>
      <c r="Q536" s="2"/>
      <c r="R536" s="2"/>
      <c r="S536" s="2"/>
      <c r="T536" s="2"/>
    </row>
    <row r="537" spans="1:20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  <c r="P537" s="7"/>
      <c r="Q537" s="2"/>
      <c r="R537" s="2"/>
      <c r="S537" s="2"/>
      <c r="T537" s="2"/>
    </row>
    <row r="538" spans="1:20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  <c r="P538" s="7"/>
      <c r="Q538" s="2"/>
      <c r="R538" s="2"/>
      <c r="S538" s="2"/>
      <c r="T538" s="2"/>
    </row>
    <row r="539" spans="1:20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  <c r="P539" s="7"/>
      <c r="Q539" s="2"/>
      <c r="R539" s="2"/>
      <c r="S539" s="2"/>
      <c r="T539" s="2"/>
    </row>
    <row r="540" spans="1:20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  <c r="P540" s="7"/>
      <c r="Q540" s="2"/>
      <c r="R540" s="2"/>
      <c r="S540" s="2"/>
      <c r="T540" s="2"/>
    </row>
    <row r="541" spans="1:20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  <c r="P541" s="7"/>
      <c r="Q541" s="2"/>
      <c r="R541" s="2"/>
      <c r="S541" s="2"/>
      <c r="T541" s="2"/>
    </row>
    <row r="542" spans="1:20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  <c r="P542" s="7"/>
      <c r="Q542" s="2"/>
      <c r="R542" s="2"/>
      <c r="S542" s="2"/>
      <c r="T542" s="2"/>
    </row>
    <row r="543" spans="1:20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  <c r="P543" s="7"/>
      <c r="Q543" s="2"/>
      <c r="R543" s="2"/>
      <c r="S543" s="2"/>
      <c r="T543" s="2"/>
    </row>
    <row r="544" spans="1:20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  <c r="P544" s="7"/>
      <c r="Q544" s="2"/>
      <c r="R544" s="2"/>
      <c r="S544" s="2"/>
      <c r="T544" s="2"/>
    </row>
    <row r="545" spans="1:20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  <c r="P545" s="7"/>
      <c r="Q545" s="2"/>
      <c r="R545" s="2"/>
      <c r="S545" s="2"/>
      <c r="T545" s="2"/>
    </row>
    <row r="546" spans="1:20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  <c r="P546" s="7"/>
      <c r="Q546" s="2"/>
      <c r="R546" s="2"/>
      <c r="S546" s="2"/>
      <c r="T546" s="2"/>
    </row>
    <row r="547" spans="1:20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  <c r="P547" s="7"/>
      <c r="Q547" s="2"/>
      <c r="R547" s="2"/>
      <c r="S547" s="2"/>
      <c r="T547" s="2"/>
    </row>
    <row r="548" spans="1:20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  <c r="P548" s="7"/>
      <c r="Q548" s="2"/>
      <c r="R548" s="2"/>
      <c r="S548" s="2"/>
      <c r="T548" s="2"/>
    </row>
    <row r="549" spans="1:20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  <c r="P549" s="7"/>
      <c r="Q549" s="2"/>
      <c r="R549" s="2"/>
      <c r="S549" s="2"/>
      <c r="T549" s="2"/>
    </row>
    <row r="550" spans="1:20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  <c r="P550" s="7"/>
      <c r="Q550" s="2"/>
      <c r="R550" s="2"/>
      <c r="S550" s="2"/>
      <c r="T550" s="2"/>
    </row>
    <row r="551" spans="1:20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  <c r="P551" s="7"/>
      <c r="Q551" s="2"/>
      <c r="R551" s="2"/>
      <c r="S551" s="2"/>
      <c r="T551" s="2"/>
    </row>
    <row r="552" spans="1:20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  <c r="P552" s="7"/>
      <c r="Q552" s="2"/>
      <c r="R552" s="2"/>
      <c r="S552" s="2"/>
      <c r="T552" s="2"/>
    </row>
    <row r="553" spans="1:20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  <c r="P553" s="7"/>
      <c r="Q553" s="2"/>
      <c r="R553" s="2"/>
      <c r="S553" s="2"/>
      <c r="T553" s="2"/>
    </row>
    <row r="554" spans="1:20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  <c r="P554" s="7"/>
      <c r="Q554" s="2"/>
      <c r="R554" s="2"/>
      <c r="S554" s="2"/>
      <c r="T554" s="2"/>
    </row>
    <row r="555" spans="1:20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  <c r="P555" s="7"/>
      <c r="Q555" s="2"/>
      <c r="R555" s="2"/>
      <c r="S555" s="2"/>
      <c r="T555" s="2"/>
    </row>
    <row r="556" spans="1:20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  <c r="P556" s="7"/>
      <c r="Q556" s="2"/>
      <c r="R556" s="2"/>
      <c r="S556" s="2"/>
      <c r="T556" s="2"/>
    </row>
    <row r="557" spans="1:20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  <c r="P557" s="7"/>
      <c r="Q557" s="2"/>
      <c r="R557" s="2"/>
      <c r="S557" s="2"/>
      <c r="T557" s="2"/>
    </row>
    <row r="558" spans="1:20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  <c r="P558" s="7"/>
      <c r="Q558" s="2"/>
      <c r="R558" s="2"/>
      <c r="S558" s="2"/>
      <c r="T558" s="2"/>
    </row>
    <row r="559" spans="1:20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  <c r="P559" s="7"/>
      <c r="Q559" s="2"/>
      <c r="R559" s="2"/>
      <c r="S559" s="2"/>
      <c r="T559" s="2"/>
    </row>
    <row r="560" spans="1:20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  <c r="P560" s="7"/>
      <c r="Q560" s="2"/>
      <c r="R560" s="2"/>
      <c r="S560" s="2"/>
      <c r="T560" s="2"/>
    </row>
    <row r="561" spans="1:20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  <c r="P561" s="7"/>
      <c r="Q561" s="2"/>
      <c r="R561" s="2"/>
      <c r="S561" s="2"/>
      <c r="T561" s="2"/>
    </row>
    <row r="562" spans="1:20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  <c r="P562" s="7"/>
      <c r="Q562" s="2"/>
      <c r="R562" s="2"/>
      <c r="S562" s="2"/>
      <c r="T562" s="2"/>
    </row>
    <row r="563" spans="1:20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  <c r="P563" s="7"/>
      <c r="Q563" s="2"/>
      <c r="R563" s="2"/>
      <c r="S563" s="2"/>
      <c r="T563" s="2"/>
    </row>
    <row r="564" spans="1:20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  <c r="P564" s="7"/>
      <c r="Q564" s="2"/>
      <c r="R564" s="2"/>
      <c r="S564" s="2"/>
      <c r="T564" s="2"/>
    </row>
    <row r="565" spans="1:20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  <c r="P565" s="7"/>
      <c r="Q565" s="2"/>
      <c r="R565" s="2"/>
      <c r="S565" s="2"/>
      <c r="T565" s="2"/>
    </row>
    <row r="566" spans="1:20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  <c r="P566" s="7"/>
      <c r="Q566" s="2"/>
      <c r="R566" s="2"/>
      <c r="S566" s="2"/>
      <c r="T566" s="2"/>
    </row>
    <row r="567" spans="1:20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  <c r="P567" s="7"/>
      <c r="Q567" s="2"/>
      <c r="R567" s="2"/>
      <c r="S567" s="2"/>
      <c r="T567" s="2"/>
    </row>
    <row r="568" spans="1:20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  <c r="P568" s="7"/>
      <c r="Q568" s="2"/>
      <c r="R568" s="2"/>
      <c r="S568" s="2"/>
      <c r="T568" s="2"/>
    </row>
    <row r="569" spans="1:20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  <c r="P569" s="7"/>
      <c r="Q569" s="2"/>
      <c r="R569" s="2"/>
      <c r="S569" s="2"/>
      <c r="T569" s="2"/>
    </row>
    <row r="570" spans="1:20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  <c r="P570" s="7"/>
      <c r="Q570" s="2"/>
      <c r="R570" s="2"/>
      <c r="S570" s="2"/>
      <c r="T570" s="2"/>
    </row>
    <row r="571" spans="1:20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  <c r="P571" s="7"/>
      <c r="Q571" s="2"/>
      <c r="R571" s="2"/>
      <c r="S571" s="2"/>
      <c r="T571" s="2"/>
    </row>
    <row r="572" spans="1:20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  <c r="P572" s="7"/>
      <c r="Q572" s="2"/>
      <c r="R572" s="2"/>
      <c r="S572" s="2"/>
      <c r="T572" s="2"/>
    </row>
    <row r="573" spans="1:20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  <c r="P573" s="7"/>
      <c r="Q573" s="2"/>
      <c r="R573" s="2"/>
      <c r="S573" s="2"/>
      <c r="T573" s="2"/>
    </row>
    <row r="574" spans="1:20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  <c r="P574" s="7"/>
      <c r="Q574" s="2"/>
      <c r="R574" s="2"/>
      <c r="S574" s="2"/>
      <c r="T574" s="2"/>
    </row>
    <row r="575" spans="1:20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  <c r="P575" s="7"/>
      <c r="Q575" s="2"/>
      <c r="R575" s="2"/>
      <c r="S575" s="2"/>
      <c r="T575" s="2"/>
    </row>
    <row r="576" spans="1:20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  <c r="P576" s="7"/>
      <c r="Q576" s="2"/>
      <c r="R576" s="2"/>
      <c r="S576" s="2"/>
      <c r="T576" s="2"/>
    </row>
    <row r="577" spans="1:20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  <c r="P577" s="7"/>
      <c r="Q577" s="2"/>
      <c r="R577" s="2"/>
      <c r="S577" s="2"/>
      <c r="T577" s="2"/>
    </row>
    <row r="578" spans="1:20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  <c r="P578" s="7"/>
      <c r="Q578" s="2"/>
      <c r="R578" s="2"/>
      <c r="S578" s="2"/>
      <c r="T578" s="2"/>
    </row>
    <row r="579" spans="1:20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  <c r="P579" s="7"/>
      <c r="Q579" s="2"/>
      <c r="R579" s="2"/>
      <c r="S579" s="2"/>
      <c r="T579" s="2"/>
    </row>
    <row r="580" spans="1:20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  <c r="P580" s="7"/>
      <c r="Q580" s="2"/>
      <c r="R580" s="2"/>
      <c r="S580" s="2"/>
      <c r="T580" s="2"/>
    </row>
    <row r="581" spans="1:20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  <c r="P581" s="7"/>
      <c r="Q581" s="2"/>
      <c r="R581" s="2"/>
      <c r="S581" s="2"/>
      <c r="T581" s="2"/>
    </row>
    <row r="582" spans="1:20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  <c r="P582" s="7"/>
      <c r="Q582" s="2"/>
      <c r="R582" s="2"/>
      <c r="S582" s="2"/>
      <c r="T582" s="2"/>
    </row>
    <row r="583" spans="1:20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  <c r="P583" s="7"/>
      <c r="Q583" s="2"/>
      <c r="R583" s="2"/>
      <c r="S583" s="2"/>
      <c r="T583" s="2"/>
    </row>
    <row r="584" spans="1:20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  <c r="P584" s="7"/>
      <c r="Q584" s="2"/>
      <c r="R584" s="2"/>
      <c r="S584" s="2"/>
      <c r="T584" s="2"/>
    </row>
    <row r="585" spans="1:20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  <c r="P585" s="7"/>
      <c r="Q585" s="2"/>
      <c r="R585" s="2"/>
      <c r="S585" s="2"/>
      <c r="T585" s="2"/>
    </row>
    <row r="586" spans="1:20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  <c r="P586" s="7"/>
      <c r="Q586" s="2"/>
      <c r="R586" s="2"/>
      <c r="S586" s="2"/>
      <c r="T586" s="2"/>
    </row>
    <row r="587" spans="1:20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  <c r="P587" s="7"/>
      <c r="Q587" s="2"/>
      <c r="R587" s="2"/>
      <c r="S587" s="2"/>
      <c r="T587" s="2"/>
    </row>
    <row r="588" spans="1:20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  <c r="P588" s="7"/>
      <c r="Q588" s="2"/>
      <c r="R588" s="2"/>
      <c r="S588" s="2"/>
      <c r="T588" s="2"/>
    </row>
    <row r="589" spans="1:20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  <c r="P589" s="7"/>
      <c r="Q589" s="2"/>
      <c r="R589" s="2"/>
      <c r="S589" s="2"/>
      <c r="T589" s="2"/>
    </row>
    <row r="590" spans="1:20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  <c r="P590" s="7"/>
      <c r="Q590" s="2"/>
      <c r="R590" s="2"/>
      <c r="S590" s="2"/>
      <c r="T590" s="2"/>
    </row>
    <row r="591" spans="1:20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  <c r="P591" s="7"/>
      <c r="Q591" s="2"/>
      <c r="R591" s="2"/>
      <c r="S591" s="2"/>
      <c r="T591" s="2"/>
    </row>
    <row r="592" spans="1:20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  <c r="P592" s="7"/>
      <c r="Q592" s="2"/>
      <c r="R592" s="2"/>
      <c r="S592" s="2"/>
      <c r="T592" s="2"/>
    </row>
    <row r="593" spans="1:20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  <c r="P593" s="7"/>
      <c r="Q593" s="2"/>
      <c r="R593" s="2"/>
      <c r="S593" s="2"/>
      <c r="T593" s="2"/>
    </row>
    <row r="594" spans="1:20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  <c r="P594" s="7"/>
      <c r="Q594" s="2"/>
      <c r="R594" s="2"/>
      <c r="S594" s="2"/>
      <c r="T594" s="2"/>
    </row>
    <row r="595" spans="1:20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  <c r="P595" s="7"/>
      <c r="Q595" s="2"/>
      <c r="R595" s="2"/>
      <c r="S595" s="2"/>
      <c r="T595" s="2"/>
    </row>
    <row r="596" spans="1:20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  <c r="P596" s="7"/>
      <c r="Q596" s="2"/>
      <c r="R596" s="2"/>
      <c r="S596" s="2"/>
      <c r="T596" s="2"/>
    </row>
    <row r="597" spans="1:20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  <c r="P597" s="7"/>
      <c r="Q597" s="2"/>
      <c r="R597" s="2"/>
      <c r="S597" s="2"/>
      <c r="T597" s="2"/>
    </row>
    <row r="598" spans="1:20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  <c r="P598" s="7"/>
      <c r="Q598" s="2"/>
      <c r="R598" s="2"/>
      <c r="S598" s="2"/>
      <c r="T598" s="2"/>
    </row>
    <row r="599" spans="1:20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  <c r="P599" s="7"/>
      <c r="Q599" s="2"/>
      <c r="R599" s="2"/>
      <c r="S599" s="2"/>
      <c r="T599" s="2"/>
    </row>
    <row r="600" spans="1:20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  <c r="P600" s="7"/>
      <c r="Q600" s="2"/>
      <c r="R600" s="2"/>
      <c r="S600" s="2"/>
      <c r="T600" s="2"/>
    </row>
    <row r="601" spans="1:20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  <c r="P601" s="7"/>
      <c r="Q601" s="2"/>
      <c r="R601" s="2"/>
      <c r="S601" s="2"/>
      <c r="T601" s="2"/>
    </row>
    <row r="602" spans="1:20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  <c r="P602" s="7"/>
      <c r="Q602" s="2"/>
      <c r="R602" s="2"/>
      <c r="S602" s="2"/>
      <c r="T602" s="2"/>
    </row>
    <row r="603" spans="1:20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  <c r="P603" s="7"/>
      <c r="Q603" s="2"/>
      <c r="R603" s="2"/>
      <c r="S603" s="2"/>
      <c r="T603" s="2"/>
    </row>
    <row r="604" spans="1:20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  <c r="P604" s="7"/>
      <c r="Q604" s="2"/>
      <c r="R604" s="2"/>
      <c r="S604" s="2"/>
      <c r="T604" s="2"/>
    </row>
    <row r="605" spans="1:20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  <c r="P605" s="7"/>
      <c r="Q605" s="2"/>
      <c r="R605" s="2"/>
      <c r="S605" s="2"/>
      <c r="T605" s="2"/>
    </row>
    <row r="606" spans="1:20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  <c r="P606" s="7"/>
      <c r="Q606" s="2"/>
      <c r="R606" s="2"/>
      <c r="S606" s="2"/>
      <c r="T606" s="2"/>
    </row>
    <row r="607" spans="1:20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  <c r="P607" s="7"/>
      <c r="Q607" s="2"/>
      <c r="R607" s="2"/>
      <c r="S607" s="2"/>
      <c r="T607" s="2"/>
    </row>
    <row r="608" spans="1:20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  <c r="P608" s="7"/>
      <c r="Q608" s="2"/>
      <c r="R608" s="2"/>
      <c r="S608" s="2"/>
      <c r="T608" s="2"/>
    </row>
    <row r="609" spans="1:20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  <c r="P609" s="7"/>
      <c r="Q609" s="2"/>
      <c r="R609" s="2"/>
      <c r="S609" s="2"/>
      <c r="T609" s="2"/>
    </row>
    <row r="610" spans="1:20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  <c r="P610" s="7"/>
      <c r="Q610" s="2"/>
      <c r="R610" s="2"/>
      <c r="S610" s="2"/>
      <c r="T610" s="2"/>
    </row>
    <row r="611" spans="1:20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  <c r="P611" s="7"/>
      <c r="Q611" s="2"/>
      <c r="R611" s="2"/>
      <c r="S611" s="2"/>
      <c r="T611" s="2"/>
    </row>
    <row r="612" spans="1:20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  <c r="P612" s="7"/>
      <c r="Q612" s="2"/>
      <c r="R612" s="2"/>
      <c r="S612" s="2"/>
      <c r="T612" s="2"/>
    </row>
    <row r="613" spans="1:20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  <c r="P613" s="7"/>
      <c r="Q613" s="2"/>
      <c r="R613" s="2"/>
      <c r="S613" s="2"/>
      <c r="T613" s="2"/>
    </row>
    <row r="614" spans="1:20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  <c r="P614" s="7"/>
      <c r="Q614" s="2"/>
      <c r="R614" s="2"/>
      <c r="S614" s="2"/>
      <c r="T614" s="2"/>
    </row>
    <row r="615" spans="1:20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  <c r="P615" s="7"/>
      <c r="Q615" s="2"/>
      <c r="R615" s="2"/>
      <c r="S615" s="2"/>
      <c r="T615" s="2"/>
    </row>
    <row r="616" spans="1:20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  <c r="P616" s="7"/>
      <c r="Q616" s="2"/>
      <c r="R616" s="2"/>
      <c r="S616" s="2"/>
      <c r="T616" s="2"/>
    </row>
    <row r="617" spans="1:20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  <c r="P617" s="7"/>
      <c r="Q617" s="2"/>
      <c r="R617" s="2"/>
      <c r="S617" s="2"/>
      <c r="T617" s="2"/>
    </row>
    <row r="618" spans="1:20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  <c r="P618" s="7"/>
      <c r="Q618" s="2"/>
      <c r="R618" s="2"/>
      <c r="S618" s="2"/>
      <c r="T618" s="2"/>
    </row>
    <row r="619" spans="1:20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  <c r="P619" s="7"/>
      <c r="Q619" s="2"/>
      <c r="R619" s="2"/>
      <c r="S619" s="2"/>
      <c r="T619" s="2"/>
    </row>
    <row r="620" spans="1:20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  <c r="P620" s="7"/>
      <c r="Q620" s="2"/>
      <c r="R620" s="2"/>
      <c r="S620" s="2"/>
      <c r="T620" s="2"/>
    </row>
    <row r="621" spans="1:20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  <c r="P621" s="7"/>
      <c r="Q621" s="2"/>
      <c r="R621" s="2"/>
      <c r="S621" s="2"/>
      <c r="T621" s="2"/>
    </row>
    <row r="622" spans="1:20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  <c r="P622" s="7"/>
      <c r="Q622" s="2"/>
      <c r="R622" s="2"/>
      <c r="S622" s="2"/>
      <c r="T622" s="2"/>
    </row>
    <row r="623" spans="1:20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  <c r="P623" s="7"/>
      <c r="Q623" s="2"/>
      <c r="R623" s="2"/>
      <c r="S623" s="2"/>
      <c r="T623" s="2"/>
    </row>
    <row r="624" spans="1:20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  <c r="P624" s="7"/>
      <c r="Q624" s="2"/>
      <c r="R624" s="2"/>
      <c r="S624" s="2"/>
      <c r="T624" s="2"/>
    </row>
    <row r="625" spans="1:20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  <c r="P625" s="7"/>
      <c r="Q625" s="2"/>
      <c r="R625" s="2"/>
      <c r="S625" s="2"/>
      <c r="T625" s="2"/>
    </row>
    <row r="626" spans="1:20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  <c r="P626" s="7"/>
      <c r="Q626" s="2"/>
      <c r="R626" s="2"/>
      <c r="S626" s="2"/>
      <c r="T626" s="2"/>
    </row>
    <row r="627" spans="1:20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  <c r="P627" s="7"/>
      <c r="Q627" s="2"/>
      <c r="R627" s="2"/>
      <c r="S627" s="2"/>
      <c r="T627" s="2"/>
    </row>
    <row r="628" spans="1:20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  <c r="P628" s="7"/>
      <c r="Q628" s="2"/>
      <c r="R628" s="2"/>
      <c r="S628" s="2"/>
      <c r="T628" s="2"/>
    </row>
    <row r="629" spans="1:20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  <c r="P629" s="7"/>
      <c r="Q629" s="2"/>
      <c r="R629" s="2"/>
      <c r="S629" s="2"/>
      <c r="T629" s="2"/>
    </row>
    <row r="630" spans="1:20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  <c r="P630" s="7"/>
      <c r="Q630" s="2"/>
      <c r="R630" s="2"/>
      <c r="S630" s="2"/>
      <c r="T630" s="2"/>
    </row>
    <row r="631" spans="1:20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  <c r="P631" s="7"/>
      <c r="Q631" s="2"/>
      <c r="R631" s="2"/>
      <c r="S631" s="2"/>
      <c r="T631" s="2"/>
    </row>
    <row r="632" spans="1:20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  <c r="P632" s="7"/>
      <c r="Q632" s="2"/>
      <c r="R632" s="2"/>
      <c r="S632" s="2"/>
      <c r="T632" s="2"/>
    </row>
    <row r="633" spans="1:20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  <c r="P633" s="7"/>
      <c r="Q633" s="2"/>
      <c r="R633" s="2"/>
      <c r="S633" s="2"/>
      <c r="T633" s="2"/>
    </row>
    <row r="634" spans="1:20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  <c r="P634" s="7"/>
      <c r="Q634" s="2"/>
      <c r="R634" s="2"/>
      <c r="S634" s="2"/>
      <c r="T634" s="2"/>
    </row>
    <row r="635" spans="1:20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  <c r="P635" s="7"/>
      <c r="Q635" s="2"/>
      <c r="R635" s="2"/>
      <c r="S635" s="2"/>
      <c r="T635" s="2"/>
    </row>
    <row r="636" spans="1:20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  <c r="P636" s="7"/>
      <c r="Q636" s="2"/>
      <c r="R636" s="2"/>
      <c r="S636" s="2"/>
      <c r="T636" s="2"/>
    </row>
    <row r="637" spans="1:20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  <c r="P637" s="7"/>
      <c r="Q637" s="2"/>
      <c r="R637" s="2"/>
      <c r="S637" s="2"/>
      <c r="T637" s="2"/>
    </row>
    <row r="638" spans="1:20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  <c r="P638" s="7"/>
      <c r="Q638" s="2"/>
      <c r="R638" s="2"/>
      <c r="S638" s="2"/>
      <c r="T638" s="2"/>
    </row>
    <row r="639" spans="1:20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  <c r="P639" s="7"/>
      <c r="Q639" s="2"/>
      <c r="R639" s="2"/>
      <c r="S639" s="2"/>
      <c r="T639" s="2"/>
    </row>
    <row r="640" spans="1:20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  <c r="P640" s="7"/>
      <c r="Q640" s="2"/>
      <c r="R640" s="2"/>
      <c r="S640" s="2"/>
      <c r="T640" s="2"/>
    </row>
    <row r="641" spans="1:20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  <c r="P641" s="7"/>
      <c r="Q641" s="2"/>
      <c r="R641" s="2"/>
      <c r="S641" s="2"/>
      <c r="T641" s="2"/>
    </row>
    <row r="642" spans="1:20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  <c r="P642" s="7"/>
      <c r="Q642" s="2"/>
      <c r="R642" s="2"/>
      <c r="S642" s="2"/>
      <c r="T642" s="2"/>
    </row>
    <row r="643" spans="1:20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  <c r="P643" s="7"/>
      <c r="Q643" s="2"/>
      <c r="R643" s="2"/>
      <c r="S643" s="2"/>
      <c r="T643" s="2"/>
    </row>
    <row r="644" spans="1:20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  <c r="P644" s="7"/>
      <c r="Q644" s="2"/>
      <c r="R644" s="2"/>
      <c r="S644" s="2"/>
      <c r="T644" s="2"/>
    </row>
    <row r="645" spans="1:20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  <c r="P645" s="7"/>
      <c r="Q645" s="2"/>
      <c r="R645" s="2"/>
      <c r="S645" s="2"/>
      <c r="T645" s="2"/>
    </row>
    <row r="646" spans="1:20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  <c r="P646" s="7"/>
      <c r="Q646" s="2"/>
      <c r="R646" s="2"/>
      <c r="S646" s="2"/>
      <c r="T646" s="2"/>
    </row>
    <row r="647" spans="1:20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  <c r="P647" s="7"/>
      <c r="Q647" s="2"/>
      <c r="R647" s="2"/>
      <c r="S647" s="2"/>
      <c r="T647" s="2"/>
    </row>
    <row r="648" spans="1:20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  <c r="P648" s="7"/>
      <c r="Q648" s="2"/>
      <c r="R648" s="2"/>
      <c r="S648" s="2"/>
      <c r="T648" s="2"/>
    </row>
    <row r="649" spans="1:20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  <c r="P649" s="7"/>
      <c r="Q649" s="2"/>
      <c r="R649" s="2"/>
      <c r="S649" s="2"/>
      <c r="T649" s="2"/>
    </row>
    <row r="650" spans="1:20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  <c r="P650" s="7"/>
      <c r="Q650" s="2"/>
      <c r="R650" s="2"/>
      <c r="S650" s="2"/>
      <c r="T650" s="2"/>
    </row>
    <row r="651" spans="1:20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  <c r="P651" s="7"/>
      <c r="Q651" s="2"/>
      <c r="R651" s="2"/>
      <c r="S651" s="2"/>
      <c r="T651" s="2"/>
    </row>
    <row r="652" spans="1:20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  <c r="P652" s="7"/>
      <c r="Q652" s="2"/>
      <c r="R652" s="2"/>
      <c r="S652" s="2"/>
      <c r="T652" s="2"/>
    </row>
    <row r="653" spans="1:20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  <c r="P653" s="7"/>
      <c r="Q653" s="2"/>
      <c r="R653" s="2"/>
      <c r="S653" s="2"/>
      <c r="T653" s="2"/>
    </row>
    <row r="654" spans="1:20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  <c r="P654" s="7"/>
      <c r="Q654" s="2"/>
      <c r="R654" s="2"/>
      <c r="S654" s="2"/>
      <c r="T654" s="2"/>
    </row>
    <row r="655" spans="1:20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  <c r="P655" s="7"/>
      <c r="Q655" s="2"/>
      <c r="R655" s="2"/>
      <c r="S655" s="2"/>
      <c r="T655" s="2"/>
    </row>
    <row r="656" spans="1:20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  <c r="P656" s="7"/>
      <c r="Q656" s="2"/>
      <c r="R656" s="2"/>
      <c r="S656" s="2"/>
      <c r="T656" s="2"/>
    </row>
    <row r="657" spans="1:20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  <c r="P657" s="7"/>
      <c r="Q657" s="2"/>
      <c r="R657" s="2"/>
      <c r="S657" s="2"/>
      <c r="T657" s="2"/>
    </row>
    <row r="658" spans="1:20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  <c r="P658" s="7"/>
      <c r="Q658" s="2"/>
      <c r="R658" s="2"/>
      <c r="S658" s="2"/>
      <c r="T658" s="2"/>
    </row>
    <row r="659" spans="1:20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  <c r="P659" s="7"/>
      <c r="Q659" s="2"/>
      <c r="R659" s="2"/>
      <c r="S659" s="2"/>
      <c r="T659" s="2"/>
    </row>
    <row r="660" spans="1:20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  <c r="P660" s="7"/>
      <c r="Q660" s="2"/>
      <c r="R660" s="2"/>
      <c r="S660" s="2"/>
      <c r="T660" s="2"/>
    </row>
    <row r="661" spans="1:20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  <c r="P661" s="7"/>
      <c r="Q661" s="2"/>
      <c r="R661" s="2"/>
      <c r="S661" s="2"/>
      <c r="T661" s="2"/>
    </row>
    <row r="662" spans="1:20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  <c r="P662" s="7"/>
      <c r="Q662" s="2"/>
      <c r="R662" s="2"/>
      <c r="S662" s="2"/>
      <c r="T662" s="2"/>
    </row>
    <row r="663" spans="1:20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  <c r="P663" s="7"/>
      <c r="Q663" s="2"/>
      <c r="R663" s="2"/>
      <c r="S663" s="2"/>
      <c r="T663" s="2"/>
    </row>
    <row r="664" spans="1:20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  <c r="P664" s="7"/>
      <c r="Q664" s="2"/>
      <c r="R664" s="2"/>
      <c r="S664" s="2"/>
      <c r="T664" s="2"/>
    </row>
    <row r="665" spans="1:20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  <c r="P665" s="7"/>
      <c r="Q665" s="2"/>
      <c r="R665" s="2"/>
      <c r="S665" s="2"/>
      <c r="T665" s="2"/>
    </row>
    <row r="666" spans="1:20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  <c r="P666" s="7"/>
      <c r="Q666" s="2"/>
      <c r="R666" s="2"/>
      <c r="S666" s="2"/>
      <c r="T666" s="2"/>
    </row>
    <row r="667" spans="1:20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  <c r="P667" s="7"/>
      <c r="Q667" s="2"/>
      <c r="R667" s="2"/>
      <c r="S667" s="2"/>
      <c r="T667" s="2"/>
    </row>
    <row r="668" spans="1:20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  <c r="P668" s="7"/>
      <c r="Q668" s="2"/>
      <c r="R668" s="2"/>
      <c r="S668" s="2"/>
      <c r="T668" s="2"/>
    </row>
    <row r="669" spans="1:20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  <c r="P669" s="7"/>
      <c r="Q669" s="2"/>
      <c r="R669" s="2"/>
      <c r="S669" s="2"/>
      <c r="T669" s="2"/>
    </row>
    <row r="670" spans="1:20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  <c r="P670" s="7"/>
      <c r="Q670" s="2"/>
      <c r="R670" s="2"/>
      <c r="S670" s="2"/>
      <c r="T670" s="2"/>
    </row>
    <row r="671" spans="1:20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  <c r="P671" s="7"/>
      <c r="Q671" s="2"/>
      <c r="R671" s="2"/>
      <c r="S671" s="2"/>
      <c r="T671" s="2"/>
    </row>
    <row r="672" spans="1:20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  <c r="P672" s="7"/>
      <c r="Q672" s="2"/>
      <c r="R672" s="2"/>
      <c r="S672" s="2"/>
      <c r="T672" s="2"/>
    </row>
    <row r="673" spans="1:20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  <c r="P673" s="7"/>
      <c r="Q673" s="2"/>
      <c r="R673" s="2"/>
      <c r="S673" s="2"/>
      <c r="T673" s="2"/>
    </row>
    <row r="674" spans="1:20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  <c r="P674" s="7"/>
      <c r="Q674" s="2"/>
      <c r="R674" s="2"/>
      <c r="S674" s="2"/>
      <c r="T674" s="2"/>
    </row>
    <row r="675" spans="1:20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  <c r="P675" s="7"/>
      <c r="Q675" s="2"/>
      <c r="R675" s="2"/>
      <c r="S675" s="2"/>
      <c r="T675" s="2"/>
    </row>
    <row r="676" spans="1:20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  <c r="P676" s="7"/>
      <c r="Q676" s="2"/>
      <c r="R676" s="2"/>
      <c r="S676" s="2"/>
      <c r="T676" s="2"/>
    </row>
    <row r="677" spans="1:20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  <c r="P677" s="7"/>
      <c r="Q677" s="2"/>
      <c r="R677" s="2"/>
      <c r="S677" s="2"/>
      <c r="T677" s="2"/>
    </row>
    <row r="678" spans="1:20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  <c r="P678" s="7"/>
      <c r="Q678" s="2"/>
      <c r="R678" s="2"/>
      <c r="S678" s="2"/>
      <c r="T678" s="2"/>
    </row>
    <row r="679" spans="1:20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  <c r="P679" s="7"/>
      <c r="Q679" s="2"/>
      <c r="R679" s="2"/>
      <c r="S679" s="2"/>
      <c r="T679" s="2"/>
    </row>
    <row r="680" spans="1:20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  <c r="P680" s="7"/>
      <c r="Q680" s="2"/>
      <c r="R680" s="2"/>
      <c r="S680" s="2"/>
      <c r="T680" s="2"/>
    </row>
    <row r="681" spans="1:20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  <c r="P681" s="7"/>
      <c r="Q681" s="2"/>
      <c r="R681" s="2"/>
      <c r="S681" s="2"/>
      <c r="T681" s="2"/>
    </row>
    <row r="682" spans="1:20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  <c r="P682" s="7"/>
      <c r="Q682" s="2"/>
      <c r="R682" s="2"/>
      <c r="S682" s="2"/>
      <c r="T682" s="2"/>
    </row>
    <row r="683" spans="1:20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  <c r="P683" s="7"/>
      <c r="Q683" s="2"/>
      <c r="R683" s="2"/>
      <c r="S683" s="2"/>
      <c r="T683" s="2"/>
    </row>
    <row r="684" spans="1:20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  <c r="P684" s="7"/>
      <c r="Q684" s="2"/>
      <c r="R684" s="2"/>
      <c r="S684" s="2"/>
      <c r="T684" s="2"/>
    </row>
    <row r="685" spans="1:20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  <c r="P685" s="7"/>
      <c r="Q685" s="2"/>
      <c r="R685" s="2"/>
      <c r="S685" s="2"/>
      <c r="T685" s="2"/>
    </row>
    <row r="686" spans="1:20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  <c r="P686" s="7"/>
      <c r="Q686" s="2"/>
      <c r="R686" s="2"/>
      <c r="S686" s="2"/>
      <c r="T686" s="2"/>
    </row>
    <row r="687" spans="1:20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  <c r="P687" s="7"/>
      <c r="Q687" s="2"/>
      <c r="R687" s="2"/>
      <c r="S687" s="2"/>
      <c r="T687" s="2"/>
    </row>
    <row r="688" spans="1:20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  <c r="P688" s="7"/>
      <c r="Q688" s="2"/>
      <c r="R688" s="2"/>
      <c r="S688" s="2"/>
      <c r="T688" s="2"/>
    </row>
    <row r="689" spans="1:20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  <c r="P689" s="7"/>
      <c r="Q689" s="2"/>
      <c r="R689" s="2"/>
      <c r="S689" s="2"/>
      <c r="T689" s="2"/>
    </row>
    <row r="690" spans="1:20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  <c r="P690" s="7"/>
      <c r="Q690" s="2"/>
      <c r="R690" s="2"/>
      <c r="S690" s="2"/>
      <c r="T690" s="2"/>
    </row>
    <row r="691" spans="1:20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  <c r="P691" s="7"/>
      <c r="Q691" s="2"/>
      <c r="R691" s="2"/>
      <c r="S691" s="2"/>
      <c r="T691" s="2"/>
    </row>
    <row r="692" spans="1:20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  <c r="P692" s="7"/>
      <c r="Q692" s="2"/>
      <c r="R692" s="2"/>
      <c r="S692" s="2"/>
      <c r="T692" s="2"/>
    </row>
    <row r="693" spans="1:20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  <c r="P693" s="7"/>
      <c r="Q693" s="2"/>
      <c r="R693" s="2"/>
      <c r="S693" s="2"/>
      <c r="T693" s="2"/>
    </row>
    <row r="694" spans="1:20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  <c r="P694" s="7"/>
      <c r="Q694" s="2"/>
      <c r="R694" s="2"/>
      <c r="S694" s="2"/>
      <c r="T694" s="2"/>
    </row>
    <row r="695" spans="1:20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  <c r="P695" s="7"/>
      <c r="Q695" s="2"/>
      <c r="R695" s="2"/>
      <c r="S695" s="2"/>
      <c r="T695" s="2"/>
    </row>
    <row r="696" spans="1:20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  <c r="P696" s="7"/>
      <c r="Q696" s="2"/>
      <c r="R696" s="2"/>
      <c r="S696" s="2"/>
      <c r="T696" s="2"/>
    </row>
    <row r="697" spans="1:20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  <c r="P697" s="7"/>
      <c r="Q697" s="2"/>
      <c r="R697" s="2"/>
      <c r="S697" s="2"/>
      <c r="T697" s="2"/>
    </row>
    <row r="698" spans="1:20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  <c r="P698" s="7"/>
      <c r="Q698" s="2"/>
      <c r="R698" s="2"/>
      <c r="S698" s="2"/>
      <c r="T698" s="2"/>
    </row>
    <row r="699" spans="1:20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  <c r="P699" s="7"/>
      <c r="Q699" s="2"/>
      <c r="R699" s="2"/>
      <c r="S699" s="2"/>
      <c r="T699" s="2"/>
    </row>
    <row r="700" spans="1:20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  <c r="P700" s="7"/>
      <c r="Q700" s="2"/>
      <c r="R700" s="2"/>
      <c r="S700" s="2"/>
      <c r="T700" s="2"/>
    </row>
    <row r="701" spans="1:20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  <c r="P701" s="7"/>
      <c r="Q701" s="2"/>
      <c r="R701" s="2"/>
      <c r="S701" s="2"/>
      <c r="T701" s="2"/>
    </row>
    <row r="702" spans="1:20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  <c r="P702" s="7"/>
      <c r="Q702" s="2"/>
      <c r="R702" s="2"/>
      <c r="S702" s="2"/>
      <c r="T702" s="2"/>
    </row>
    <row r="703" spans="1:20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  <c r="P703" s="7"/>
      <c r="Q703" s="2"/>
      <c r="R703" s="2"/>
      <c r="S703" s="2"/>
      <c r="T703" s="2"/>
    </row>
    <row r="704" spans="1:20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  <c r="P704" s="7"/>
      <c r="Q704" s="2"/>
      <c r="R704" s="2"/>
      <c r="S704" s="2"/>
      <c r="T704" s="2"/>
    </row>
    <row r="705" spans="1:20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  <c r="P705" s="7"/>
      <c r="Q705" s="2"/>
      <c r="R705" s="2"/>
      <c r="S705" s="2"/>
      <c r="T705" s="2"/>
    </row>
    <row r="706" spans="1:20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  <c r="P706" s="7"/>
      <c r="Q706" s="2"/>
      <c r="R706" s="2"/>
      <c r="S706" s="2"/>
      <c r="T706" s="2"/>
    </row>
    <row r="707" spans="1:20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  <c r="P707" s="7"/>
      <c r="Q707" s="2"/>
      <c r="R707" s="2"/>
      <c r="S707" s="2"/>
      <c r="T707" s="2"/>
    </row>
    <row r="708" spans="1:20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  <c r="P708" s="7"/>
      <c r="Q708" s="2"/>
      <c r="R708" s="2"/>
      <c r="S708" s="2"/>
      <c r="T708" s="2"/>
    </row>
    <row r="709" spans="1:20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  <c r="P709" s="7"/>
      <c r="Q709" s="2"/>
      <c r="R709" s="2"/>
      <c r="S709" s="2"/>
      <c r="T709" s="2"/>
    </row>
    <row r="710" spans="1:20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  <c r="P710" s="7"/>
      <c r="Q710" s="2"/>
      <c r="R710" s="2"/>
      <c r="S710" s="2"/>
      <c r="T710" s="2"/>
    </row>
    <row r="711" spans="1:20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  <c r="P711" s="7"/>
      <c r="Q711" s="2"/>
      <c r="R711" s="2"/>
      <c r="S711" s="2"/>
      <c r="T711" s="2"/>
    </row>
    <row r="712" spans="1:20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  <c r="P712" s="7"/>
      <c r="Q712" s="2"/>
      <c r="R712" s="2"/>
      <c r="S712" s="2"/>
      <c r="T712" s="2"/>
    </row>
    <row r="713" spans="1:20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  <c r="P713" s="7"/>
      <c r="Q713" s="2"/>
      <c r="R713" s="2"/>
      <c r="S713" s="2"/>
      <c r="T713" s="2"/>
    </row>
    <row r="714" spans="1:20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  <c r="P714" s="7"/>
      <c r="Q714" s="2"/>
      <c r="R714" s="2"/>
      <c r="S714" s="2"/>
      <c r="T714" s="2"/>
    </row>
    <row r="715" spans="1:20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  <c r="P715" s="7"/>
      <c r="Q715" s="2"/>
      <c r="R715" s="2"/>
      <c r="S715" s="2"/>
      <c r="T715" s="2"/>
    </row>
    <row r="716" spans="1:20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  <c r="P716" s="7"/>
      <c r="Q716" s="2"/>
      <c r="R716" s="2"/>
      <c r="S716" s="2"/>
      <c r="T716" s="2"/>
    </row>
    <row r="717" spans="1:20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  <c r="P717" s="7"/>
      <c r="Q717" s="2"/>
      <c r="R717" s="2"/>
      <c r="S717" s="2"/>
      <c r="T717" s="2"/>
    </row>
    <row r="718" spans="1:20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  <c r="P718" s="7"/>
      <c r="Q718" s="2"/>
      <c r="R718" s="2"/>
      <c r="S718" s="2"/>
      <c r="T718" s="2"/>
    </row>
    <row r="719" spans="1:20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  <c r="P719" s="7"/>
      <c r="Q719" s="2"/>
      <c r="R719" s="2"/>
      <c r="S719" s="2"/>
      <c r="T719" s="2"/>
    </row>
    <row r="720" spans="1:20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  <c r="P720" s="7"/>
      <c r="Q720" s="2"/>
      <c r="R720" s="2"/>
      <c r="S720" s="2"/>
      <c r="T720" s="2"/>
    </row>
    <row r="721" spans="1:20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  <c r="P721" s="7"/>
      <c r="Q721" s="2"/>
      <c r="R721" s="2"/>
      <c r="S721" s="2"/>
      <c r="T721" s="2"/>
    </row>
    <row r="722" spans="1:20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  <c r="P722" s="7"/>
      <c r="Q722" s="2"/>
      <c r="R722" s="2"/>
      <c r="S722" s="2"/>
      <c r="T722" s="2"/>
    </row>
    <row r="723" spans="1:20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  <c r="P723" s="7"/>
      <c r="Q723" s="2"/>
      <c r="R723" s="2"/>
      <c r="S723" s="2"/>
      <c r="T723" s="2"/>
    </row>
    <row r="724" spans="1:20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  <c r="P724" s="7"/>
      <c r="Q724" s="2"/>
      <c r="R724" s="2"/>
      <c r="S724" s="2"/>
      <c r="T724" s="2"/>
    </row>
    <row r="725" spans="1:20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  <c r="P725" s="7"/>
      <c r="Q725" s="2"/>
      <c r="R725" s="2"/>
      <c r="S725" s="2"/>
      <c r="T725" s="2"/>
    </row>
    <row r="726" spans="1:20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  <c r="P726" s="7"/>
      <c r="Q726" s="2"/>
      <c r="R726" s="2"/>
      <c r="S726" s="2"/>
      <c r="T726" s="2"/>
    </row>
    <row r="727" spans="1:20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  <c r="P727" s="7"/>
      <c r="Q727" s="2"/>
      <c r="R727" s="2"/>
      <c r="S727" s="2"/>
      <c r="T727" s="2"/>
    </row>
    <row r="728" spans="1:20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  <c r="P728" s="7"/>
      <c r="Q728" s="2"/>
      <c r="R728" s="2"/>
      <c r="S728" s="2"/>
      <c r="T728" s="2"/>
    </row>
    <row r="729" spans="1:20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  <c r="P729" s="7"/>
      <c r="Q729" s="2"/>
      <c r="R729" s="2"/>
      <c r="S729" s="2"/>
      <c r="T729" s="2"/>
    </row>
    <row r="730" spans="1:20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  <c r="P730" s="7"/>
      <c r="Q730" s="2"/>
      <c r="R730" s="2"/>
      <c r="S730" s="2"/>
      <c r="T730" s="2"/>
    </row>
    <row r="731" spans="1:20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  <c r="P731" s="7"/>
      <c r="Q731" s="2"/>
      <c r="R731" s="2"/>
      <c r="S731" s="2"/>
      <c r="T731" s="2"/>
    </row>
    <row r="732" spans="1:20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  <c r="P732" s="7"/>
      <c r="Q732" s="2"/>
      <c r="R732" s="2"/>
      <c r="S732" s="2"/>
      <c r="T732" s="2"/>
    </row>
    <row r="733" spans="1:20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  <c r="P733" s="7"/>
      <c r="Q733" s="2"/>
      <c r="R733" s="2"/>
      <c r="S733" s="2"/>
      <c r="T733" s="2"/>
    </row>
    <row r="734" spans="1:20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  <c r="P734" s="7"/>
      <c r="Q734" s="2"/>
      <c r="R734" s="2"/>
      <c r="S734" s="2"/>
      <c r="T734" s="2"/>
    </row>
    <row r="735" spans="1:20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  <c r="P735" s="7"/>
      <c r="Q735" s="2"/>
      <c r="R735" s="2"/>
      <c r="S735" s="2"/>
      <c r="T735" s="2"/>
    </row>
    <row r="736" spans="1:20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  <c r="P736" s="7"/>
      <c r="Q736" s="2"/>
      <c r="R736" s="2"/>
      <c r="S736" s="2"/>
      <c r="T736" s="2"/>
    </row>
    <row r="737" spans="1:20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  <c r="P737" s="7"/>
      <c r="Q737" s="2"/>
      <c r="R737" s="2"/>
      <c r="S737" s="2"/>
      <c r="T737" s="2"/>
    </row>
    <row r="738" spans="1:20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  <c r="P738" s="7"/>
      <c r="Q738" s="2"/>
      <c r="R738" s="2"/>
      <c r="S738" s="2"/>
      <c r="T738" s="2"/>
    </row>
    <row r="739" spans="1:20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  <c r="P739" s="7"/>
      <c r="Q739" s="2"/>
      <c r="R739" s="2"/>
      <c r="S739" s="2"/>
      <c r="T739" s="2"/>
    </row>
    <row r="740" spans="1:20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  <c r="P740" s="7"/>
      <c r="Q740" s="2"/>
      <c r="R740" s="2"/>
      <c r="S740" s="2"/>
      <c r="T740" s="2"/>
    </row>
    <row r="741" spans="1:20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  <c r="P741" s="7"/>
      <c r="Q741" s="2"/>
      <c r="R741" s="2"/>
      <c r="S741" s="2"/>
      <c r="T741" s="2"/>
    </row>
    <row r="742" spans="1:20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  <c r="P742" s="7"/>
      <c r="Q742" s="2"/>
      <c r="R742" s="2"/>
      <c r="S742" s="2"/>
      <c r="T742" s="2"/>
    </row>
    <row r="743" spans="1:20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  <c r="P743" s="7"/>
      <c r="Q743" s="2"/>
      <c r="R743" s="2"/>
      <c r="S743" s="2"/>
      <c r="T743" s="2"/>
    </row>
    <row r="744" spans="1:20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  <c r="P744" s="7"/>
      <c r="Q744" s="2"/>
      <c r="R744" s="2"/>
      <c r="S744" s="2"/>
      <c r="T744" s="2"/>
    </row>
    <row r="745" spans="1:20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  <c r="P745" s="7"/>
      <c r="Q745" s="2"/>
      <c r="R745" s="2"/>
      <c r="S745" s="2"/>
      <c r="T745" s="2"/>
    </row>
    <row r="746" spans="1:20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  <c r="P746" s="7"/>
      <c r="Q746" s="2"/>
      <c r="R746" s="2"/>
      <c r="S746" s="2"/>
      <c r="T746" s="2"/>
    </row>
    <row r="747" spans="1:20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  <c r="P747" s="7"/>
      <c r="Q747" s="2"/>
      <c r="R747" s="2"/>
      <c r="S747" s="2"/>
      <c r="T747" s="2"/>
    </row>
    <row r="748" spans="1:20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  <c r="P748" s="7"/>
      <c r="Q748" s="2"/>
      <c r="R748" s="2"/>
      <c r="S748" s="2"/>
      <c r="T748" s="2"/>
    </row>
    <row r="749" spans="1:20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  <c r="P749" s="7"/>
      <c r="Q749" s="2"/>
      <c r="R749" s="2"/>
      <c r="S749" s="2"/>
      <c r="T749" s="2"/>
    </row>
    <row r="750" spans="1:20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  <c r="P750" s="7"/>
      <c r="Q750" s="2"/>
      <c r="R750" s="2"/>
      <c r="S750" s="2"/>
      <c r="T750" s="2"/>
    </row>
    <row r="751" spans="1:20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  <c r="P751" s="7"/>
      <c r="Q751" s="2"/>
      <c r="R751" s="2"/>
      <c r="S751" s="2"/>
      <c r="T751" s="2"/>
    </row>
    <row r="752" spans="1:20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  <c r="P752" s="7"/>
      <c r="Q752" s="2"/>
      <c r="R752" s="2"/>
      <c r="S752" s="2"/>
      <c r="T752" s="2"/>
    </row>
    <row r="753" spans="1:20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  <c r="P753" s="7"/>
      <c r="Q753" s="2"/>
      <c r="R753" s="2"/>
      <c r="S753" s="2"/>
      <c r="T753" s="2"/>
    </row>
    <row r="754" spans="1:20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  <c r="P754" s="7"/>
      <c r="Q754" s="2"/>
      <c r="R754" s="2"/>
      <c r="S754" s="2"/>
      <c r="T754" s="2"/>
    </row>
    <row r="755" spans="1:20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  <c r="P755" s="7"/>
      <c r="Q755" s="2"/>
      <c r="R755" s="2"/>
      <c r="S755" s="2"/>
      <c r="T755" s="2"/>
    </row>
    <row r="756" spans="1:20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  <c r="P756" s="7"/>
      <c r="Q756" s="2"/>
      <c r="R756" s="2"/>
      <c r="S756" s="2"/>
      <c r="T756" s="2"/>
    </row>
    <row r="757" spans="1:20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  <c r="P757" s="7"/>
      <c r="Q757" s="2"/>
      <c r="R757" s="2"/>
      <c r="S757" s="2"/>
      <c r="T757" s="2"/>
    </row>
    <row r="758" spans="1:20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  <c r="P758" s="7"/>
      <c r="Q758" s="2"/>
      <c r="R758" s="2"/>
      <c r="S758" s="2"/>
      <c r="T758" s="2"/>
    </row>
    <row r="759" spans="1:20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  <c r="P759" s="7"/>
      <c r="Q759" s="2"/>
      <c r="R759" s="2"/>
      <c r="S759" s="2"/>
      <c r="T759" s="2"/>
    </row>
    <row r="760" spans="1:20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  <c r="P760" s="7"/>
      <c r="Q760" s="2"/>
      <c r="R760" s="2"/>
      <c r="S760" s="2"/>
      <c r="T760" s="2"/>
    </row>
    <row r="761" spans="1:20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  <c r="P761" s="7"/>
      <c r="Q761" s="2"/>
      <c r="R761" s="2"/>
      <c r="S761" s="2"/>
      <c r="T761" s="2"/>
    </row>
    <row r="762" spans="1:20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  <c r="P762" s="7"/>
      <c r="Q762" s="2"/>
      <c r="R762" s="2"/>
      <c r="S762" s="2"/>
      <c r="T762" s="2"/>
    </row>
    <row r="763" spans="1:20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  <c r="P763" s="7"/>
      <c r="Q763" s="2"/>
      <c r="R763" s="2"/>
      <c r="S763" s="2"/>
      <c r="T763" s="2"/>
    </row>
    <row r="764" spans="1:20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  <c r="P764" s="7"/>
      <c r="Q764" s="2"/>
      <c r="R764" s="2"/>
      <c r="S764" s="2"/>
      <c r="T764" s="2"/>
    </row>
    <row r="765" spans="1:20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  <c r="P765" s="7"/>
      <c r="Q765" s="2"/>
      <c r="R765" s="2"/>
      <c r="S765" s="2"/>
      <c r="T765" s="2"/>
    </row>
    <row r="766" spans="1:20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  <c r="P766" s="7"/>
      <c r="Q766" s="2"/>
      <c r="R766" s="2"/>
      <c r="S766" s="2"/>
      <c r="T766" s="2"/>
    </row>
    <row r="767" spans="1:20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  <c r="P767" s="7"/>
      <c r="Q767" s="2"/>
      <c r="R767" s="2"/>
      <c r="S767" s="2"/>
      <c r="T767" s="2"/>
    </row>
    <row r="768" spans="1:20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  <c r="P768" s="7"/>
      <c r="Q768" s="2"/>
      <c r="R768" s="2"/>
      <c r="S768" s="2"/>
      <c r="T768" s="2"/>
    </row>
    <row r="769" spans="1:20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  <c r="P769" s="7"/>
      <c r="Q769" s="2"/>
      <c r="R769" s="2"/>
      <c r="S769" s="2"/>
      <c r="T769" s="2"/>
    </row>
    <row r="770" spans="1:20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  <c r="P770" s="7"/>
      <c r="Q770" s="2"/>
      <c r="R770" s="2"/>
      <c r="S770" s="2"/>
      <c r="T770" s="2"/>
    </row>
    <row r="771" spans="1:20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  <c r="P771" s="7"/>
      <c r="Q771" s="2"/>
      <c r="R771" s="2"/>
      <c r="S771" s="2"/>
      <c r="T771" s="2"/>
    </row>
    <row r="772" spans="1:20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  <c r="P772" s="7"/>
      <c r="Q772" s="2"/>
      <c r="R772" s="2"/>
      <c r="S772" s="2"/>
      <c r="T772" s="2"/>
    </row>
    <row r="773" spans="1:20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  <c r="P773" s="7"/>
      <c r="Q773" s="2"/>
      <c r="R773" s="2"/>
      <c r="S773" s="2"/>
      <c r="T773" s="2"/>
    </row>
    <row r="774" spans="1:20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  <c r="P774" s="7"/>
      <c r="Q774" s="2"/>
      <c r="R774" s="2"/>
      <c r="S774" s="2"/>
      <c r="T774" s="2"/>
    </row>
    <row r="775" spans="1:20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  <c r="P775" s="7"/>
      <c r="Q775" s="2"/>
      <c r="R775" s="2"/>
      <c r="S775" s="2"/>
      <c r="T775" s="2"/>
    </row>
    <row r="776" spans="1:20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  <c r="P776" s="7"/>
      <c r="Q776" s="2"/>
      <c r="R776" s="2"/>
      <c r="S776" s="2"/>
      <c r="T776" s="2"/>
    </row>
    <row r="777" spans="1:20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  <c r="P777" s="7"/>
      <c r="Q777" s="2"/>
      <c r="R777" s="2"/>
      <c r="S777" s="2"/>
      <c r="T777" s="2"/>
    </row>
    <row r="778" spans="1:20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  <c r="P778" s="7"/>
      <c r="Q778" s="2"/>
      <c r="R778" s="2"/>
      <c r="S778" s="2"/>
      <c r="T778" s="2"/>
    </row>
    <row r="779" spans="1:20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  <c r="P779" s="7"/>
      <c r="Q779" s="2"/>
      <c r="R779" s="2"/>
      <c r="S779" s="2"/>
      <c r="T779" s="2"/>
    </row>
    <row r="780" spans="1:20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  <c r="P780" s="7"/>
      <c r="Q780" s="2"/>
      <c r="R780" s="2"/>
      <c r="S780" s="2"/>
      <c r="T780" s="2"/>
    </row>
    <row r="781" spans="1:20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  <c r="P781" s="7"/>
      <c r="Q781" s="2"/>
      <c r="R781" s="2"/>
      <c r="S781" s="2"/>
      <c r="T781" s="2"/>
    </row>
    <row r="782" spans="1:20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  <c r="P782" s="7"/>
      <c r="Q782" s="2"/>
      <c r="R782" s="2"/>
      <c r="S782" s="2"/>
      <c r="T782" s="2"/>
    </row>
    <row r="783" spans="1:20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  <c r="P783" s="7"/>
      <c r="Q783" s="2"/>
      <c r="R783" s="2"/>
      <c r="S783" s="2"/>
      <c r="T783" s="2"/>
    </row>
    <row r="784" spans="1:20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  <c r="P784" s="7"/>
      <c r="Q784" s="2"/>
      <c r="R784" s="2"/>
      <c r="S784" s="2"/>
      <c r="T784" s="2"/>
    </row>
    <row r="785" spans="1:20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  <c r="P785" s="7"/>
      <c r="Q785" s="2"/>
      <c r="R785" s="2"/>
      <c r="S785" s="2"/>
      <c r="T785" s="2"/>
    </row>
    <row r="786" spans="1:20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  <c r="P786" s="7"/>
      <c r="Q786" s="2"/>
      <c r="R786" s="2"/>
      <c r="S786" s="2"/>
      <c r="T786" s="2"/>
    </row>
    <row r="787" spans="1:20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  <c r="P787" s="7"/>
      <c r="Q787" s="2"/>
      <c r="R787" s="2"/>
      <c r="S787" s="2"/>
      <c r="T787" s="2"/>
    </row>
    <row r="788" spans="1:20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  <c r="P788" s="7"/>
      <c r="Q788" s="2"/>
      <c r="R788" s="2"/>
      <c r="S788" s="2"/>
      <c r="T788" s="2"/>
    </row>
    <row r="789" spans="1:20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  <c r="P789" s="7"/>
      <c r="Q789" s="2"/>
      <c r="R789" s="2"/>
      <c r="S789" s="2"/>
      <c r="T789" s="2"/>
    </row>
    <row r="790" spans="1:20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  <c r="P790" s="7"/>
      <c r="Q790" s="2"/>
      <c r="R790" s="2"/>
      <c r="S790" s="2"/>
      <c r="T790" s="2"/>
    </row>
    <row r="791" spans="1:20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  <c r="P791" s="7"/>
      <c r="Q791" s="2"/>
      <c r="R791" s="2"/>
      <c r="S791" s="2"/>
      <c r="T791" s="2"/>
    </row>
    <row r="792" spans="1:20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  <c r="P792" s="7"/>
      <c r="Q792" s="2"/>
      <c r="R792" s="2"/>
      <c r="S792" s="2"/>
      <c r="T792" s="2"/>
    </row>
    <row r="793" spans="1:20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  <c r="P793" s="7"/>
      <c r="Q793" s="2"/>
      <c r="R793" s="2"/>
      <c r="S793" s="2"/>
      <c r="T793" s="2"/>
    </row>
    <row r="794" spans="1:20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  <c r="P794" s="7"/>
      <c r="Q794" s="2"/>
      <c r="R794" s="2"/>
      <c r="S794" s="2"/>
      <c r="T794" s="2"/>
    </row>
    <row r="795" spans="1:20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  <c r="P795" s="7"/>
      <c r="Q795" s="2"/>
      <c r="R795" s="2"/>
      <c r="S795" s="2"/>
      <c r="T795" s="2"/>
    </row>
    <row r="796" spans="1:20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  <c r="P796" s="7"/>
      <c r="Q796" s="2"/>
      <c r="R796" s="2"/>
      <c r="S796" s="2"/>
      <c r="T796" s="2"/>
    </row>
    <row r="797" spans="1:20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  <c r="P797" s="7"/>
      <c r="Q797" s="2"/>
      <c r="R797" s="2"/>
      <c r="S797" s="2"/>
      <c r="T797" s="2"/>
    </row>
    <row r="798" spans="1:20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  <c r="P798" s="7"/>
      <c r="Q798" s="2"/>
      <c r="R798" s="2"/>
      <c r="S798" s="2"/>
      <c r="T798" s="2"/>
    </row>
    <row r="799" spans="1:20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  <c r="P799" s="7"/>
      <c r="Q799" s="2"/>
      <c r="R799" s="2"/>
      <c r="S799" s="2"/>
      <c r="T799" s="2"/>
    </row>
    <row r="800" spans="1:20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  <c r="P800" s="7"/>
      <c r="Q800" s="2"/>
      <c r="R800" s="2"/>
      <c r="S800" s="2"/>
      <c r="T800" s="2"/>
    </row>
    <row r="801" spans="1:20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  <c r="P801" s="7"/>
      <c r="Q801" s="2"/>
      <c r="R801" s="2"/>
      <c r="S801" s="2"/>
      <c r="T801" s="2"/>
    </row>
    <row r="802" spans="1:20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  <c r="P802" s="7"/>
      <c r="Q802" s="2"/>
      <c r="R802" s="2"/>
      <c r="S802" s="2"/>
      <c r="T802" s="2"/>
    </row>
    <row r="803" spans="1:20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  <c r="P803" s="7"/>
      <c r="Q803" s="2"/>
      <c r="R803" s="2"/>
      <c r="S803" s="2"/>
      <c r="T803" s="2"/>
    </row>
    <row r="804" spans="1:20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  <c r="P804" s="7"/>
      <c r="Q804" s="2"/>
      <c r="R804" s="2"/>
      <c r="S804" s="2"/>
      <c r="T804" s="2"/>
    </row>
    <row r="805" spans="1:20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  <c r="P805" s="7"/>
      <c r="Q805" s="2"/>
      <c r="R805" s="2"/>
      <c r="S805" s="2"/>
      <c r="T805" s="2"/>
    </row>
    <row r="806" spans="1:20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  <c r="P806" s="7"/>
      <c r="Q806" s="2"/>
      <c r="R806" s="2"/>
      <c r="S806" s="2"/>
      <c r="T806" s="2"/>
    </row>
    <row r="807" spans="1:20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  <c r="P807" s="7"/>
      <c r="Q807" s="2"/>
      <c r="R807" s="2"/>
      <c r="S807" s="2"/>
      <c r="T807" s="2"/>
    </row>
    <row r="808" spans="1:20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  <c r="P808" s="7"/>
      <c r="Q808" s="2"/>
      <c r="R808" s="2"/>
      <c r="S808" s="2"/>
      <c r="T808" s="2"/>
    </row>
    <row r="809" spans="1:20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  <c r="P809" s="7"/>
      <c r="Q809" s="2"/>
      <c r="R809" s="2"/>
      <c r="S809" s="2"/>
      <c r="T809" s="2"/>
    </row>
    <row r="810" spans="1:20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  <c r="P810" s="7"/>
      <c r="Q810" s="2"/>
      <c r="R810" s="2"/>
      <c r="S810" s="2"/>
      <c r="T810" s="2"/>
    </row>
    <row r="811" spans="1:20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  <c r="P811" s="7"/>
      <c r="Q811" s="2"/>
      <c r="R811" s="2"/>
      <c r="S811" s="2"/>
      <c r="T811" s="2"/>
    </row>
    <row r="812" spans="1:20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  <c r="P812" s="7"/>
      <c r="Q812" s="2"/>
      <c r="R812" s="2"/>
      <c r="S812" s="2"/>
      <c r="T812" s="2"/>
    </row>
    <row r="813" spans="1:20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  <c r="P813" s="7"/>
      <c r="Q813" s="2"/>
      <c r="R813" s="2"/>
      <c r="S813" s="2"/>
      <c r="T813" s="2"/>
    </row>
    <row r="814" spans="1:20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  <c r="P814" s="7"/>
      <c r="Q814" s="2"/>
      <c r="R814" s="2"/>
      <c r="S814" s="2"/>
      <c r="T814" s="2"/>
    </row>
    <row r="815" spans="1:20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  <c r="P815" s="7"/>
      <c r="Q815" s="2"/>
      <c r="R815" s="2"/>
      <c r="S815" s="2"/>
      <c r="T815" s="2"/>
    </row>
    <row r="816" spans="1:20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  <c r="P816" s="7"/>
      <c r="Q816" s="2"/>
      <c r="R816" s="2"/>
      <c r="S816" s="2"/>
      <c r="T816" s="2"/>
    </row>
    <row r="817" spans="1:20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  <c r="P817" s="7"/>
      <c r="Q817" s="2"/>
      <c r="R817" s="2"/>
      <c r="S817" s="2"/>
      <c r="T817" s="2"/>
    </row>
    <row r="818" spans="1:20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  <c r="P818" s="7"/>
      <c r="Q818" s="2"/>
      <c r="R818" s="2"/>
      <c r="S818" s="2"/>
      <c r="T818" s="2"/>
    </row>
    <row r="819" spans="1:20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  <c r="P819" s="7"/>
      <c r="Q819" s="2"/>
      <c r="R819" s="2"/>
      <c r="S819" s="2"/>
      <c r="T819" s="2"/>
    </row>
    <row r="820" spans="1:20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  <c r="P820" s="7"/>
      <c r="Q820" s="2"/>
      <c r="R820" s="2"/>
      <c r="S820" s="2"/>
      <c r="T820" s="2"/>
    </row>
    <row r="821" spans="1:20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  <c r="P821" s="7"/>
      <c r="Q821" s="2"/>
      <c r="R821" s="2"/>
      <c r="S821" s="2"/>
      <c r="T821" s="2"/>
    </row>
    <row r="822" spans="1:20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  <c r="P822" s="7"/>
      <c r="Q822" s="2"/>
      <c r="R822" s="2"/>
      <c r="S822" s="2"/>
      <c r="T822" s="2"/>
    </row>
    <row r="823" spans="1:20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  <c r="P823" s="7"/>
      <c r="Q823" s="2"/>
      <c r="R823" s="2"/>
      <c r="S823" s="2"/>
      <c r="T823" s="2"/>
    </row>
    <row r="824" spans="1:20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  <c r="P824" s="7"/>
      <c r="Q824" s="2"/>
      <c r="R824" s="2"/>
      <c r="S824" s="2"/>
      <c r="T824" s="2"/>
    </row>
    <row r="825" spans="1:20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  <c r="P825" s="7"/>
      <c r="Q825" s="2"/>
      <c r="R825" s="2"/>
      <c r="S825" s="2"/>
      <c r="T825" s="2"/>
    </row>
    <row r="826" spans="1:20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  <c r="P826" s="7"/>
      <c r="Q826" s="2"/>
      <c r="R826" s="2"/>
      <c r="S826" s="2"/>
      <c r="T826" s="2"/>
    </row>
    <row r="827" spans="1:20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  <c r="P827" s="7"/>
      <c r="Q827" s="2"/>
      <c r="R827" s="2"/>
      <c r="S827" s="2"/>
      <c r="T827" s="2"/>
    </row>
    <row r="828" spans="1:20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  <c r="P828" s="7"/>
      <c r="Q828" s="2"/>
      <c r="R828" s="2"/>
      <c r="S828" s="2"/>
      <c r="T828" s="2"/>
    </row>
    <row r="829" spans="1:20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  <c r="P829" s="7"/>
      <c r="Q829" s="2"/>
      <c r="R829" s="2"/>
      <c r="S829" s="2"/>
      <c r="T829" s="2"/>
    </row>
    <row r="830" spans="1:20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  <c r="P830" s="7"/>
      <c r="Q830" s="2"/>
      <c r="R830" s="2"/>
      <c r="S830" s="2"/>
      <c r="T830" s="2"/>
    </row>
    <row r="831" spans="1:20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  <c r="P831" s="7"/>
      <c r="Q831" s="2"/>
      <c r="R831" s="2"/>
      <c r="S831" s="2"/>
      <c r="T831" s="2"/>
    </row>
    <row r="832" spans="1:20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  <c r="P832" s="7"/>
      <c r="Q832" s="2"/>
      <c r="R832" s="2"/>
      <c r="S832" s="2"/>
      <c r="T832" s="2"/>
    </row>
    <row r="833" spans="1:20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  <c r="P833" s="7"/>
      <c r="Q833" s="2"/>
      <c r="R833" s="2"/>
      <c r="S833" s="2"/>
      <c r="T833" s="2"/>
    </row>
    <row r="834" spans="1:20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  <c r="P834" s="7"/>
      <c r="Q834" s="2"/>
      <c r="R834" s="2"/>
      <c r="S834" s="2"/>
      <c r="T834" s="2"/>
    </row>
    <row r="835" spans="1:20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  <c r="P835" s="7"/>
      <c r="Q835" s="2"/>
      <c r="R835" s="2"/>
      <c r="S835" s="2"/>
      <c r="T835" s="2"/>
    </row>
    <row r="836" spans="1:20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  <c r="P836" s="7"/>
      <c r="Q836" s="2"/>
      <c r="R836" s="2"/>
      <c r="S836" s="2"/>
      <c r="T836" s="2"/>
    </row>
    <row r="837" spans="1:20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  <c r="P837" s="7"/>
      <c r="Q837" s="2"/>
      <c r="R837" s="2"/>
      <c r="S837" s="2"/>
      <c r="T837" s="2"/>
    </row>
    <row r="838" spans="1:20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  <c r="P838" s="7"/>
      <c r="Q838" s="2"/>
      <c r="R838" s="2"/>
      <c r="S838" s="2"/>
      <c r="T838" s="2"/>
    </row>
    <row r="839" spans="1:20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  <c r="P839" s="7"/>
      <c r="Q839" s="2"/>
      <c r="R839" s="2"/>
      <c r="S839" s="2"/>
      <c r="T839" s="2"/>
    </row>
    <row r="840" spans="1:20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  <c r="P840" s="7"/>
      <c r="Q840" s="2"/>
      <c r="R840" s="2"/>
      <c r="S840" s="2"/>
      <c r="T840" s="2"/>
    </row>
    <row r="841" spans="1:20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  <c r="P841" s="7"/>
      <c r="Q841" s="2"/>
      <c r="R841" s="2"/>
      <c r="S841" s="2"/>
      <c r="T841" s="2"/>
    </row>
    <row r="842" spans="1:20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  <c r="P842" s="7"/>
      <c r="Q842" s="2"/>
      <c r="R842" s="2"/>
      <c r="S842" s="2"/>
      <c r="T842" s="2"/>
    </row>
    <row r="843" spans="1:20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  <c r="P843" s="7"/>
      <c r="Q843" s="2"/>
      <c r="R843" s="2"/>
      <c r="S843" s="2"/>
      <c r="T843" s="2"/>
    </row>
    <row r="844" spans="1:20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  <c r="P844" s="7"/>
      <c r="Q844" s="2"/>
      <c r="R844" s="2"/>
      <c r="S844" s="2"/>
      <c r="T844" s="2"/>
    </row>
    <row r="845" spans="1:20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  <c r="P845" s="7"/>
      <c r="Q845" s="2"/>
      <c r="R845" s="2"/>
      <c r="S845" s="2"/>
      <c r="T845" s="2"/>
    </row>
    <row r="846" spans="1:20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  <c r="P846" s="7"/>
      <c r="Q846" s="2"/>
      <c r="R846" s="2"/>
      <c r="S846" s="2"/>
      <c r="T846" s="2"/>
    </row>
    <row r="847" spans="1:20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  <c r="P847" s="7"/>
      <c r="Q847" s="2"/>
      <c r="R847" s="2"/>
      <c r="S847" s="2"/>
      <c r="T847" s="2"/>
    </row>
    <row r="848" spans="1:20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  <c r="P848" s="7"/>
      <c r="Q848" s="2"/>
      <c r="R848" s="2"/>
      <c r="S848" s="2"/>
      <c r="T848" s="2"/>
    </row>
    <row r="849" spans="1:20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  <c r="P849" s="7"/>
      <c r="Q849" s="2"/>
      <c r="R849" s="2"/>
      <c r="S849" s="2"/>
      <c r="T849" s="2"/>
    </row>
    <row r="850" spans="1:20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  <c r="P850" s="7"/>
      <c r="Q850" s="2"/>
      <c r="R850" s="2"/>
      <c r="S850" s="2"/>
      <c r="T850" s="2"/>
    </row>
    <row r="851" spans="1:20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  <c r="P851" s="7"/>
      <c r="Q851" s="2"/>
      <c r="R851" s="2"/>
      <c r="S851" s="2"/>
      <c r="T851" s="2"/>
    </row>
    <row r="852" spans="1:20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  <c r="P852" s="7"/>
      <c r="Q852" s="2"/>
      <c r="R852" s="2"/>
      <c r="S852" s="2"/>
      <c r="T852" s="2"/>
    </row>
    <row r="853" spans="1:20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  <c r="P853" s="7"/>
      <c r="Q853" s="2"/>
      <c r="R853" s="2"/>
      <c r="S853" s="2"/>
      <c r="T853" s="2"/>
    </row>
    <row r="854" spans="1:20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  <c r="P854" s="7"/>
      <c r="Q854" s="2"/>
      <c r="R854" s="2"/>
      <c r="S854" s="2"/>
      <c r="T854" s="2"/>
    </row>
    <row r="855" spans="1:20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  <c r="P855" s="7"/>
      <c r="Q855" s="2"/>
      <c r="R855" s="2"/>
      <c r="S855" s="2"/>
      <c r="T855" s="2"/>
    </row>
    <row r="856" spans="1:20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  <c r="P856" s="7"/>
      <c r="Q856" s="2"/>
      <c r="R856" s="2"/>
      <c r="S856" s="2"/>
      <c r="T856" s="2"/>
    </row>
    <row r="857" spans="1:20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  <c r="P857" s="7"/>
      <c r="Q857" s="2"/>
      <c r="R857" s="2"/>
      <c r="S857" s="2"/>
      <c r="T857" s="2"/>
    </row>
    <row r="858" spans="1:20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  <c r="P858" s="7"/>
      <c r="Q858" s="2"/>
      <c r="R858" s="2"/>
      <c r="S858" s="2"/>
      <c r="T858" s="2"/>
    </row>
    <row r="859" spans="1:20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  <c r="P859" s="7"/>
      <c r="Q859" s="2"/>
      <c r="R859" s="2"/>
      <c r="S859" s="2"/>
      <c r="T859" s="2"/>
    </row>
    <row r="860" spans="1:20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  <c r="P860" s="7"/>
      <c r="Q860" s="2"/>
      <c r="R860" s="2"/>
      <c r="S860" s="2"/>
      <c r="T860" s="2"/>
    </row>
    <row r="861" spans="1:20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  <c r="P861" s="7"/>
      <c r="Q861" s="2"/>
      <c r="R861" s="2"/>
      <c r="S861" s="2"/>
      <c r="T861" s="2"/>
    </row>
    <row r="862" spans="1:20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  <c r="P862" s="7"/>
      <c r="Q862" s="2"/>
      <c r="R862" s="2"/>
      <c r="S862" s="2"/>
      <c r="T862" s="2"/>
    </row>
    <row r="863" spans="1:20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  <c r="P863" s="7"/>
      <c r="Q863" s="2"/>
      <c r="R863" s="2"/>
      <c r="S863" s="2"/>
      <c r="T863" s="2"/>
    </row>
    <row r="864" spans="1:20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  <c r="P864" s="7"/>
      <c r="Q864" s="2"/>
      <c r="R864" s="2"/>
      <c r="S864" s="2"/>
      <c r="T864" s="2"/>
    </row>
    <row r="865" spans="1:20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  <c r="P865" s="7"/>
      <c r="Q865" s="2"/>
      <c r="R865" s="2"/>
      <c r="S865" s="2"/>
      <c r="T865" s="2"/>
    </row>
    <row r="866" spans="1:20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  <c r="P866" s="7"/>
      <c r="Q866" s="2"/>
      <c r="R866" s="2"/>
      <c r="S866" s="2"/>
      <c r="T866" s="2"/>
    </row>
    <row r="867" spans="1:20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  <c r="P867" s="7"/>
      <c r="Q867" s="2"/>
      <c r="R867" s="2"/>
      <c r="S867" s="2"/>
      <c r="T867" s="2"/>
    </row>
    <row r="868" spans="1:20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  <c r="P868" s="7"/>
      <c r="Q868" s="2"/>
      <c r="R868" s="2"/>
      <c r="S868" s="2"/>
      <c r="T868" s="2"/>
    </row>
    <row r="869" spans="1:20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  <c r="P869" s="7"/>
      <c r="Q869" s="2"/>
      <c r="R869" s="2"/>
      <c r="S869" s="2"/>
      <c r="T869" s="2"/>
    </row>
    <row r="870" spans="1:20" ht="12.75" customHeight="1" x14ac:dyDescent="0.2">
      <c r="A870" s="10"/>
      <c r="B870" s="1"/>
      <c r="C870" s="1"/>
      <c r="D870" s="1"/>
      <c r="E870" s="1"/>
      <c r="F870" s="1"/>
      <c r="G870" s="10"/>
      <c r="H870" s="10"/>
      <c r="I870" s="10"/>
      <c r="J870" s="4"/>
      <c r="K870" s="11"/>
      <c r="L870" s="11"/>
      <c r="M870" s="5"/>
      <c r="N870" s="5"/>
      <c r="O870" s="2"/>
      <c r="P870" s="7"/>
      <c r="Q870" s="2"/>
      <c r="R870" s="2"/>
      <c r="S870" s="2"/>
      <c r="T870" s="2"/>
    </row>
    <row r="871" spans="1:20" ht="12.75" customHeight="1" x14ac:dyDescent="0.2">
      <c r="A871" s="10"/>
      <c r="B871" s="1"/>
      <c r="C871" s="1"/>
      <c r="D871" s="1"/>
      <c r="E871" s="1"/>
      <c r="F871" s="1"/>
      <c r="G871" s="10"/>
      <c r="H871" s="10"/>
      <c r="I871" s="10"/>
      <c r="J871" s="4"/>
      <c r="K871" s="11"/>
      <c r="L871" s="11"/>
      <c r="M871" s="5"/>
      <c r="N871" s="5"/>
      <c r="O871" s="2"/>
      <c r="P871" s="7"/>
      <c r="Q871" s="2"/>
      <c r="R871" s="2"/>
      <c r="S871" s="2"/>
      <c r="T871" s="2"/>
    </row>
    <row r="872" spans="1:20" ht="12.75" customHeight="1" x14ac:dyDescent="0.2">
      <c r="A872" s="10"/>
      <c r="B872" s="1"/>
      <c r="C872" s="1"/>
      <c r="D872" s="1"/>
      <c r="E872" s="1"/>
      <c r="F872" s="1"/>
      <c r="G872" s="10"/>
      <c r="H872" s="10"/>
      <c r="I872" s="10"/>
      <c r="J872" s="4"/>
      <c r="K872" s="11"/>
      <c r="L872" s="11"/>
      <c r="M872" s="5"/>
      <c r="N872" s="5"/>
      <c r="O872" s="2"/>
      <c r="P872" s="7"/>
      <c r="Q872" s="2"/>
      <c r="R872" s="2"/>
      <c r="S872" s="2"/>
      <c r="T872" s="2"/>
    </row>
    <row r="873" spans="1:20" ht="12.75" customHeight="1" x14ac:dyDescent="0.2">
      <c r="A873" s="10"/>
      <c r="B873" s="1"/>
      <c r="C873" s="1"/>
      <c r="D873" s="1"/>
      <c r="E873" s="1"/>
      <c r="F873" s="1"/>
      <c r="G873" s="10"/>
      <c r="H873" s="10"/>
      <c r="I873" s="10"/>
      <c r="J873" s="4"/>
      <c r="K873" s="11"/>
      <c r="L873" s="11"/>
      <c r="M873" s="5"/>
      <c r="N873" s="5"/>
      <c r="O873" s="2"/>
      <c r="P873" s="7"/>
      <c r="Q873" s="2"/>
      <c r="R873" s="2"/>
      <c r="S873" s="2"/>
      <c r="T873" s="2"/>
    </row>
    <row r="874" spans="1:20" ht="12.75" customHeight="1" x14ac:dyDescent="0.2">
      <c r="A874" s="10"/>
      <c r="B874" s="1"/>
      <c r="C874" s="1"/>
      <c r="D874" s="1"/>
      <c r="E874" s="1"/>
      <c r="F874" s="1"/>
      <c r="G874" s="10"/>
      <c r="H874" s="10"/>
      <c r="I874" s="10"/>
      <c r="J874" s="4"/>
      <c r="K874" s="11"/>
      <c r="L874" s="11"/>
      <c r="M874" s="5"/>
      <c r="N874" s="5"/>
      <c r="O874" s="2"/>
      <c r="P874" s="7"/>
      <c r="Q874" s="2"/>
      <c r="R874" s="2"/>
      <c r="S874" s="2"/>
      <c r="T874" s="2"/>
    </row>
    <row r="875" spans="1:20" ht="12.75" customHeight="1" x14ac:dyDescent="0.2">
      <c r="A875" s="10"/>
      <c r="B875" s="1"/>
      <c r="C875" s="1"/>
      <c r="D875" s="1"/>
      <c r="E875" s="1"/>
      <c r="F875" s="1"/>
      <c r="G875" s="10"/>
      <c r="H875" s="10"/>
      <c r="I875" s="10"/>
      <c r="J875" s="4"/>
      <c r="K875" s="11"/>
      <c r="L875" s="11"/>
      <c r="M875" s="5"/>
      <c r="N875" s="5"/>
      <c r="O875" s="2"/>
      <c r="P875" s="7"/>
      <c r="Q875" s="2"/>
      <c r="R875" s="2"/>
      <c r="S875" s="2"/>
      <c r="T875" s="2"/>
    </row>
    <row r="876" spans="1:20" ht="12.75" customHeight="1" x14ac:dyDescent="0.2">
      <c r="A876" s="10"/>
      <c r="B876" s="1"/>
      <c r="C876" s="1"/>
      <c r="D876" s="1"/>
      <c r="E876" s="1"/>
      <c r="F876" s="1"/>
      <c r="G876" s="10"/>
      <c r="H876" s="10"/>
      <c r="I876" s="10"/>
      <c r="J876" s="4"/>
      <c r="K876" s="11"/>
      <c r="L876" s="11"/>
      <c r="M876" s="5"/>
      <c r="N876" s="5"/>
      <c r="O876" s="2"/>
      <c r="P876" s="7"/>
      <c r="Q876" s="2"/>
      <c r="R876" s="2"/>
      <c r="S876" s="2"/>
      <c r="T876" s="2"/>
    </row>
    <row r="877" spans="1:20" ht="12.75" customHeight="1" x14ac:dyDescent="0.2">
      <c r="A877" s="10"/>
      <c r="B877" s="1"/>
      <c r="C877" s="1"/>
      <c r="D877" s="1"/>
      <c r="E877" s="1"/>
      <c r="F877" s="1"/>
      <c r="G877" s="10"/>
      <c r="H877" s="10"/>
      <c r="I877" s="10"/>
      <c r="J877" s="4"/>
      <c r="K877" s="11"/>
      <c r="L877" s="11"/>
      <c r="M877" s="5"/>
      <c r="N877" s="5"/>
      <c r="O877" s="2"/>
      <c r="P877" s="7"/>
      <c r="Q877" s="2"/>
      <c r="R877" s="2"/>
      <c r="S877" s="2"/>
      <c r="T877" s="2"/>
    </row>
    <row r="878" spans="1:20" ht="12.75" customHeight="1" x14ac:dyDescent="0.2">
      <c r="A878" s="10"/>
      <c r="B878" s="1"/>
      <c r="C878" s="1"/>
      <c r="D878" s="1"/>
      <c r="E878" s="1"/>
      <c r="F878" s="1"/>
      <c r="G878" s="10"/>
      <c r="H878" s="10"/>
      <c r="I878" s="10"/>
      <c r="J878" s="4"/>
      <c r="K878" s="11"/>
      <c r="L878" s="11"/>
      <c r="M878" s="5"/>
      <c r="N878" s="5"/>
      <c r="O878" s="2"/>
      <c r="P878" s="7"/>
      <c r="Q878" s="2"/>
      <c r="R878" s="2"/>
      <c r="S878" s="2"/>
      <c r="T878" s="2"/>
    </row>
    <row r="879" spans="1:20" ht="12.75" customHeight="1" x14ac:dyDescent="0.2">
      <c r="A879" s="10"/>
      <c r="B879" s="1"/>
      <c r="C879" s="1"/>
      <c r="D879" s="1"/>
      <c r="E879" s="1"/>
      <c r="F879" s="1"/>
      <c r="G879" s="10"/>
      <c r="H879" s="10"/>
      <c r="I879" s="10"/>
      <c r="J879" s="4"/>
      <c r="K879" s="11"/>
      <c r="L879" s="11"/>
      <c r="M879" s="5"/>
      <c r="N879" s="5"/>
      <c r="O879" s="2"/>
      <c r="P879" s="7"/>
      <c r="Q879" s="2"/>
      <c r="R879" s="2"/>
      <c r="S879" s="2"/>
      <c r="T879" s="2"/>
    </row>
    <row r="880" spans="1:20" ht="12.75" customHeight="1" x14ac:dyDescent="0.2">
      <c r="A880" s="10"/>
      <c r="B880" s="1"/>
      <c r="C880" s="1"/>
      <c r="D880" s="1"/>
      <c r="E880" s="1"/>
      <c r="F880" s="1"/>
      <c r="G880" s="10"/>
      <c r="H880" s="10"/>
      <c r="I880" s="10"/>
      <c r="J880" s="4"/>
      <c r="K880" s="11"/>
      <c r="L880" s="11"/>
      <c r="M880" s="5"/>
      <c r="N880" s="5"/>
      <c r="O880" s="2"/>
      <c r="P880" s="7"/>
      <c r="Q880" s="2"/>
      <c r="R880" s="2"/>
      <c r="S880" s="2"/>
      <c r="T880" s="2"/>
    </row>
    <row r="881" spans="1:20" ht="12.75" customHeight="1" x14ac:dyDescent="0.2">
      <c r="A881" s="10"/>
      <c r="B881" s="1"/>
      <c r="C881" s="1"/>
      <c r="D881" s="1"/>
      <c r="E881" s="1"/>
      <c r="F881" s="1"/>
      <c r="G881" s="10"/>
      <c r="H881" s="10"/>
      <c r="I881" s="10"/>
      <c r="J881" s="4"/>
      <c r="K881" s="11"/>
      <c r="L881" s="11"/>
      <c r="M881" s="5"/>
      <c r="N881" s="5"/>
      <c r="O881" s="2"/>
      <c r="P881" s="7"/>
      <c r="Q881" s="2"/>
      <c r="R881" s="2"/>
      <c r="S881" s="2"/>
      <c r="T881" s="2"/>
    </row>
    <row r="882" spans="1:20" ht="12.75" customHeight="1" x14ac:dyDescent="0.2">
      <c r="A882" s="10"/>
      <c r="B882" s="1"/>
      <c r="C882" s="1"/>
      <c r="D882" s="1"/>
      <c r="E882" s="1"/>
      <c r="F882" s="1"/>
      <c r="G882" s="10"/>
      <c r="H882" s="10"/>
      <c r="I882" s="10"/>
      <c r="J882" s="4"/>
      <c r="K882" s="11"/>
      <c r="L882" s="11"/>
      <c r="M882" s="5"/>
      <c r="N882" s="5"/>
      <c r="O882" s="2"/>
      <c r="P882" s="7"/>
      <c r="Q882" s="2"/>
      <c r="R882" s="2"/>
      <c r="S882" s="2"/>
      <c r="T882" s="2"/>
    </row>
    <row r="883" spans="1:20" ht="12.75" customHeight="1" x14ac:dyDescent="0.2">
      <c r="A883" s="10"/>
      <c r="B883" s="1"/>
      <c r="C883" s="1"/>
      <c r="D883" s="1"/>
      <c r="E883" s="1"/>
      <c r="F883" s="1"/>
      <c r="G883" s="10"/>
      <c r="H883" s="10"/>
      <c r="I883" s="10"/>
      <c r="J883" s="4"/>
      <c r="K883" s="11"/>
      <c r="L883" s="11"/>
      <c r="M883" s="5"/>
      <c r="N883" s="5"/>
      <c r="O883" s="2"/>
      <c r="P883" s="7"/>
      <c r="Q883" s="2"/>
      <c r="R883" s="2"/>
      <c r="S883" s="2"/>
      <c r="T883" s="2"/>
    </row>
    <row r="884" spans="1:20" ht="12.75" customHeight="1" x14ac:dyDescent="0.2">
      <c r="A884" s="10"/>
      <c r="B884" s="1"/>
      <c r="C884" s="1"/>
      <c r="D884" s="1"/>
      <c r="E884" s="1"/>
      <c r="F884" s="1"/>
      <c r="G884" s="10"/>
      <c r="H884" s="10"/>
      <c r="I884" s="10"/>
      <c r="J884" s="4"/>
      <c r="K884" s="11"/>
      <c r="L884" s="11"/>
      <c r="M884" s="5"/>
      <c r="N884" s="5"/>
      <c r="O884" s="2"/>
      <c r="P884" s="7"/>
      <c r="Q884" s="2"/>
      <c r="R884" s="2"/>
      <c r="S884" s="2"/>
      <c r="T884" s="2"/>
    </row>
    <row r="885" spans="1:20" ht="12.75" customHeight="1" x14ac:dyDescent="0.2">
      <c r="A885" s="10"/>
      <c r="B885" s="1"/>
      <c r="C885" s="1"/>
      <c r="D885" s="1"/>
      <c r="E885" s="1"/>
      <c r="F885" s="1"/>
      <c r="G885" s="10"/>
      <c r="H885" s="10"/>
      <c r="I885" s="10"/>
      <c r="J885" s="4"/>
      <c r="K885" s="11"/>
      <c r="L885" s="11"/>
      <c r="M885" s="5"/>
      <c r="N885" s="5"/>
      <c r="O885" s="2"/>
      <c r="P885" s="7"/>
      <c r="Q885" s="2"/>
      <c r="R885" s="2"/>
      <c r="S885" s="2"/>
      <c r="T885" s="2"/>
    </row>
  </sheetData>
  <autoFilter ref="A2:T18" xr:uid="{6CF97A25-5303-430C-9934-CEC99624138D}">
    <sortState xmlns:xlrd2="http://schemas.microsoft.com/office/spreadsheetml/2017/richdata2" ref="A3:T18">
      <sortCondition ref="B2:B18"/>
    </sortState>
  </autoFilter>
  <mergeCells count="1">
    <mergeCell ref="B1:T1"/>
  </mergeCells>
  <pageMargins left="0.511811024" right="0.511811024" top="0.78740157499999996" bottom="0.78740157499999996" header="0.31496062000000002" footer="0.31496062000000002"/>
  <pageSetup paperSize="9" scale="16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3C752-7F05-4A27-9838-2D18107E9FA6}">
  <sheetPr>
    <tabColor rgb="FF00FF99"/>
    <pageSetUpPr fitToPage="1"/>
  </sheetPr>
  <dimension ref="A1:R873"/>
  <sheetViews>
    <sheetView showGridLines="0" topLeftCell="H1" zoomScale="55" zoomScaleNormal="55" workbookViewId="0">
      <selection activeCell="R1" sqref="R1:R1048576"/>
    </sheetView>
  </sheetViews>
  <sheetFormatPr defaultColWidth="14.42578125" defaultRowHeight="12.75" x14ac:dyDescent="0.2"/>
  <cols>
    <col min="1" max="1" width="24" style="15" bestFit="1" customWidth="1"/>
    <col min="2" max="2" width="70.7109375" style="15" bestFit="1" customWidth="1"/>
    <col min="3" max="3" width="44.85546875" style="9" customWidth="1"/>
    <col min="4" max="4" width="31.140625" style="9" customWidth="1"/>
    <col min="5" max="5" width="31.140625" style="74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" width="30" style="673" customWidth="1"/>
    <col min="17" max="17" width="32.140625" style="15" customWidth="1"/>
    <col min="18" max="18" width="25.5703125" style="186" customWidth="1"/>
    <col min="19" max="16384" width="14.42578125" style="15"/>
  </cols>
  <sheetData>
    <row r="1" spans="1:18" ht="71.45" customHeight="1" x14ac:dyDescent="0.2">
      <c r="A1" s="3" t="s">
        <v>1</v>
      </c>
      <c r="B1" s="695" t="s">
        <v>1184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69"/>
    </row>
    <row r="2" spans="1:18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670" t="s">
        <v>1529</v>
      </c>
      <c r="Q2" s="511" t="s">
        <v>1111</v>
      </c>
      <c r="R2" s="512" t="s">
        <v>1112</v>
      </c>
    </row>
    <row r="3" spans="1:18" ht="52.5" x14ac:dyDescent="0.2">
      <c r="A3" s="331"/>
      <c r="B3" s="87" t="s">
        <v>1527</v>
      </c>
      <c r="C3" s="211" t="s">
        <v>749</v>
      </c>
      <c r="D3" s="366" t="s">
        <v>824</v>
      </c>
      <c r="E3" s="218"/>
      <c r="F3" s="66" t="s">
        <v>1503</v>
      </c>
      <c r="G3" s="27"/>
      <c r="H3" s="27"/>
      <c r="I3" s="67"/>
      <c r="J3" s="38"/>
      <c r="K3" s="68"/>
      <c r="L3" s="28"/>
      <c r="M3" s="29">
        <v>500.85</v>
      </c>
      <c r="N3" s="30">
        <f>500.85-K3-L3</f>
        <v>500.85</v>
      </c>
      <c r="O3" s="300" t="s">
        <v>1528</v>
      </c>
      <c r="P3" s="671">
        <v>5.5</v>
      </c>
      <c r="Q3" s="527">
        <f>R3*P3</f>
        <v>231</v>
      </c>
      <c r="R3" s="674" t="s">
        <v>1290</v>
      </c>
    </row>
    <row r="4" spans="1:18" ht="52.5" x14ac:dyDescent="0.2">
      <c r="A4" s="331"/>
      <c r="B4" s="87" t="s">
        <v>1526</v>
      </c>
      <c r="C4" s="211" t="s">
        <v>749</v>
      </c>
      <c r="D4" s="366" t="s">
        <v>824</v>
      </c>
      <c r="E4" s="218"/>
      <c r="F4" s="66" t="s">
        <v>1503</v>
      </c>
      <c r="G4" s="27"/>
      <c r="H4" s="27"/>
      <c r="I4" s="67"/>
      <c r="J4" s="38"/>
      <c r="K4" s="68"/>
      <c r="L4" s="28"/>
      <c r="M4" s="29">
        <v>500.85</v>
      </c>
      <c r="N4" s="30">
        <f>500.85-K4-L4</f>
        <v>500.85</v>
      </c>
      <c r="O4" s="300" t="s">
        <v>1528</v>
      </c>
      <c r="P4" s="671">
        <v>5.5</v>
      </c>
      <c r="Q4" s="527">
        <f>R4*P4</f>
        <v>231</v>
      </c>
      <c r="R4" s="674" t="s">
        <v>1290</v>
      </c>
    </row>
    <row r="5" spans="1:18" ht="52.5" x14ac:dyDescent="0.2">
      <c r="A5" s="331" t="s">
        <v>379</v>
      </c>
      <c r="B5" s="87" t="s">
        <v>380</v>
      </c>
      <c r="C5" s="211" t="s">
        <v>749</v>
      </c>
      <c r="D5" s="366" t="s">
        <v>824</v>
      </c>
      <c r="E5" s="218"/>
      <c r="F5" s="66"/>
      <c r="G5" s="27"/>
      <c r="H5" s="27"/>
      <c r="I5" s="67"/>
      <c r="J5" s="38"/>
      <c r="K5" s="68"/>
      <c r="L5" s="28"/>
      <c r="M5" s="29">
        <v>500.85</v>
      </c>
      <c r="N5" s="30">
        <f>500.85-K5-L5</f>
        <v>500.85</v>
      </c>
      <c r="O5" s="84" t="s">
        <v>580</v>
      </c>
      <c r="P5" s="672"/>
      <c r="Q5" s="527"/>
      <c r="R5" s="674"/>
    </row>
    <row r="6" spans="1:18" ht="57" customHeight="1" thickBot="1" x14ac:dyDescent="0.25">
      <c r="A6" s="331" t="s">
        <v>61</v>
      </c>
      <c r="B6" s="87" t="s">
        <v>378</v>
      </c>
      <c r="C6" s="211" t="s">
        <v>749</v>
      </c>
      <c r="D6" s="366" t="s">
        <v>824</v>
      </c>
      <c r="E6" s="218"/>
      <c r="F6" s="66"/>
      <c r="G6" s="27"/>
      <c r="H6" s="27"/>
      <c r="I6" s="67"/>
      <c r="J6" s="38"/>
      <c r="K6" s="68"/>
      <c r="L6" s="28"/>
      <c r="M6" s="29">
        <v>500.85</v>
      </c>
      <c r="N6" s="30">
        <f>500.85-K6-L6</f>
        <v>500.85</v>
      </c>
      <c r="O6" s="85" t="s">
        <v>465</v>
      </c>
      <c r="P6" s="672"/>
      <c r="Q6" s="527"/>
      <c r="R6" s="674"/>
    </row>
    <row r="7" spans="1:18" ht="42.75" customHeight="1" thickBot="1" x14ac:dyDescent="0.25">
      <c r="A7" s="10"/>
      <c r="B7" s="1"/>
      <c r="C7" s="1"/>
      <c r="D7" s="1"/>
      <c r="E7" s="2"/>
      <c r="F7" s="1"/>
      <c r="G7" s="10"/>
      <c r="H7" s="10"/>
      <c r="I7" s="10"/>
      <c r="J7" s="4"/>
      <c r="K7" s="11"/>
      <c r="L7" s="11"/>
      <c r="M7" s="5"/>
      <c r="N7" s="197">
        <f>SUM(N5:N6)</f>
        <v>1001.7</v>
      </c>
      <c r="O7" s="2"/>
      <c r="P7" s="7"/>
    </row>
    <row r="8" spans="1:18" ht="57.75" customHeight="1" x14ac:dyDescent="0.2">
      <c r="A8" s="10"/>
      <c r="B8" s="1"/>
      <c r="C8" s="1"/>
      <c r="D8" s="1"/>
      <c r="E8" s="2"/>
      <c r="F8" s="1"/>
      <c r="G8" s="10"/>
      <c r="H8" s="10"/>
      <c r="I8" s="10"/>
      <c r="J8" s="4"/>
      <c r="K8" s="11"/>
      <c r="L8" s="11"/>
      <c r="M8" s="5"/>
      <c r="N8" s="196" t="s">
        <v>80</v>
      </c>
      <c r="O8" s="2"/>
      <c r="P8" s="7"/>
    </row>
    <row r="9" spans="1:18" ht="12.75" customHeight="1" x14ac:dyDescent="0.2">
      <c r="A9" s="10"/>
      <c r="B9" s="1"/>
      <c r="C9" s="1"/>
      <c r="D9" s="1"/>
      <c r="E9" s="2"/>
      <c r="F9" s="1"/>
      <c r="G9" s="10"/>
      <c r="H9" s="10"/>
      <c r="I9" s="10"/>
      <c r="J9" s="4"/>
      <c r="K9" s="11"/>
      <c r="L9" s="11"/>
      <c r="M9" s="5"/>
      <c r="N9" s="5"/>
      <c r="O9" s="2"/>
      <c r="P9" s="7"/>
    </row>
    <row r="10" spans="1:18" ht="12.75" customHeight="1" x14ac:dyDescent="0.2">
      <c r="A10" s="10"/>
      <c r="B10" s="1"/>
      <c r="C10" s="1"/>
      <c r="D10" s="1"/>
      <c r="E10" s="2"/>
      <c r="F10" s="1"/>
      <c r="G10" s="10"/>
      <c r="H10" s="10"/>
      <c r="I10" s="10"/>
      <c r="J10" s="4"/>
      <c r="K10" s="11"/>
      <c r="L10" s="11"/>
      <c r="M10" s="5"/>
      <c r="N10" s="5"/>
      <c r="O10" s="2"/>
      <c r="P10" s="7"/>
    </row>
    <row r="11" spans="1:18" ht="12.75" customHeight="1" x14ac:dyDescent="0.2">
      <c r="A11" s="10"/>
      <c r="B11" s="1"/>
      <c r="C11" s="1"/>
      <c r="D11" s="1"/>
      <c r="E11" s="2"/>
      <c r="F11" s="1"/>
      <c r="G11" s="10"/>
      <c r="H11" s="10"/>
      <c r="I11" s="10"/>
      <c r="J11" s="4"/>
      <c r="K11" s="11"/>
      <c r="L11" s="11"/>
      <c r="M11" s="5"/>
      <c r="N11" s="5"/>
      <c r="O11" s="2"/>
      <c r="P11" s="7"/>
    </row>
    <row r="12" spans="1:18" ht="12.75" customHeight="1" x14ac:dyDescent="0.2">
      <c r="A12" s="10"/>
      <c r="B12" s="1"/>
      <c r="C12" s="1"/>
      <c r="D12" s="1"/>
      <c r="E12" s="2"/>
      <c r="F12" s="1"/>
      <c r="G12" s="10"/>
      <c r="H12" s="10"/>
      <c r="I12" s="10"/>
      <c r="J12" s="4"/>
      <c r="K12" s="11"/>
      <c r="L12" s="11"/>
      <c r="M12" s="5"/>
      <c r="N12" s="5"/>
      <c r="O12" s="2"/>
      <c r="P12" s="7"/>
    </row>
    <row r="13" spans="1:18" ht="12.75" customHeight="1" x14ac:dyDescent="0.2">
      <c r="A13" s="10"/>
      <c r="B13" s="1"/>
      <c r="C13" s="1"/>
      <c r="D13" s="1"/>
      <c r="E13" s="2"/>
      <c r="F13" s="1"/>
      <c r="G13" s="10"/>
      <c r="H13" s="10"/>
      <c r="I13" s="10"/>
      <c r="J13" s="4"/>
      <c r="K13" s="11"/>
      <c r="L13" s="11"/>
      <c r="M13" s="5"/>
      <c r="N13" s="5"/>
      <c r="O13" s="2"/>
      <c r="P13" s="7"/>
    </row>
    <row r="14" spans="1:18" ht="12.75" customHeight="1" x14ac:dyDescent="0.2">
      <c r="A14" s="10"/>
      <c r="B14" s="1"/>
      <c r="C14" s="1"/>
      <c r="D14" s="1"/>
      <c r="E14" s="2"/>
      <c r="F14" s="1"/>
      <c r="G14" s="10"/>
      <c r="H14" s="10"/>
      <c r="I14" s="10"/>
      <c r="J14" s="4"/>
      <c r="K14" s="11"/>
      <c r="L14" s="11"/>
      <c r="M14" s="5"/>
      <c r="N14" s="5"/>
      <c r="O14" s="2"/>
      <c r="P14" s="7"/>
    </row>
    <row r="15" spans="1:18" ht="12.75" customHeight="1" x14ac:dyDescent="0.2">
      <c r="A15" s="10"/>
      <c r="B15" s="1"/>
      <c r="C15" s="1"/>
      <c r="D15" s="1"/>
      <c r="E15" s="2"/>
      <c r="F15" s="1"/>
      <c r="G15" s="10"/>
      <c r="H15" s="10"/>
      <c r="I15" s="10"/>
      <c r="J15" s="4"/>
      <c r="K15" s="11"/>
      <c r="L15" s="11"/>
      <c r="M15" s="5"/>
      <c r="N15" s="5"/>
      <c r="O15" s="2"/>
      <c r="P15" s="7"/>
    </row>
    <row r="16" spans="1:18" ht="12.75" customHeight="1" x14ac:dyDescent="0.2">
      <c r="A16" s="10"/>
      <c r="B16" s="1"/>
      <c r="C16" s="1"/>
      <c r="D16" s="1"/>
      <c r="E16" s="2"/>
      <c r="F16" s="1"/>
      <c r="G16" s="10"/>
      <c r="H16" s="10"/>
      <c r="I16" s="10"/>
      <c r="J16" s="4"/>
      <c r="K16" s="11"/>
      <c r="L16" s="11"/>
      <c r="M16" s="5"/>
      <c r="N16" s="5"/>
      <c r="O16" s="2"/>
      <c r="P16" s="7"/>
    </row>
    <row r="17" spans="1:16" ht="12.75" customHeight="1" x14ac:dyDescent="0.2">
      <c r="A17" s="10"/>
      <c r="B17" s="1"/>
      <c r="C17" s="1"/>
      <c r="D17" s="1"/>
      <c r="E17" s="2"/>
      <c r="F17" s="1"/>
      <c r="G17" s="10"/>
      <c r="H17" s="10"/>
      <c r="I17" s="10"/>
      <c r="J17" s="4"/>
      <c r="K17" s="11"/>
      <c r="L17" s="11"/>
      <c r="M17" s="5"/>
      <c r="N17" s="5"/>
      <c r="O17" s="2"/>
      <c r="P17" s="7"/>
    </row>
    <row r="18" spans="1:16" ht="12.75" customHeight="1" x14ac:dyDescent="0.2">
      <c r="A18" s="10"/>
      <c r="B18" s="1"/>
      <c r="C18" s="1"/>
      <c r="D18" s="1"/>
      <c r="E18" s="2"/>
      <c r="F18" s="1"/>
      <c r="G18" s="10"/>
      <c r="H18" s="10"/>
      <c r="I18" s="10"/>
      <c r="J18" s="4"/>
      <c r="K18" s="11"/>
      <c r="L18" s="11"/>
      <c r="M18" s="5"/>
      <c r="N18" s="5"/>
      <c r="O18" s="2"/>
      <c r="P18" s="7"/>
    </row>
    <row r="19" spans="1:16" ht="12.75" customHeight="1" x14ac:dyDescent="0.2">
      <c r="A19" s="10"/>
      <c r="B19" s="1"/>
      <c r="C19" s="1"/>
      <c r="D19" s="1"/>
      <c r="E19" s="2"/>
      <c r="F19" s="1"/>
      <c r="G19" s="10"/>
      <c r="H19" s="10"/>
      <c r="I19" s="10"/>
      <c r="J19" s="4"/>
      <c r="K19" s="11"/>
      <c r="L19" s="11"/>
      <c r="M19" s="5"/>
      <c r="N19" s="5"/>
      <c r="O19" s="2"/>
      <c r="P19" s="7"/>
    </row>
    <row r="20" spans="1:16" ht="12.75" customHeight="1" x14ac:dyDescent="0.2">
      <c r="A20" s="10"/>
      <c r="B20" s="1"/>
      <c r="C20" s="1"/>
      <c r="D20" s="1"/>
      <c r="E20" s="2"/>
      <c r="F20" s="1"/>
      <c r="G20" s="10"/>
      <c r="H20" s="10"/>
      <c r="I20" s="10"/>
      <c r="J20" s="4"/>
      <c r="K20" s="11"/>
      <c r="L20" s="11"/>
      <c r="M20" s="5"/>
      <c r="N20" s="5"/>
      <c r="O20" s="2"/>
      <c r="P20" s="7"/>
    </row>
    <row r="21" spans="1:16" ht="12.75" customHeight="1" x14ac:dyDescent="0.2">
      <c r="A21" s="10"/>
      <c r="B21" s="1"/>
      <c r="C21" s="1"/>
      <c r="D21" s="1"/>
      <c r="E21" s="2"/>
      <c r="F21" s="1"/>
      <c r="G21" s="10"/>
      <c r="H21" s="10"/>
      <c r="I21" s="10"/>
      <c r="J21" s="4"/>
      <c r="K21" s="11"/>
      <c r="L21" s="11"/>
      <c r="M21" s="5"/>
      <c r="N21" s="5"/>
      <c r="O21" s="2"/>
      <c r="P21" s="7"/>
    </row>
    <row r="22" spans="1:16" ht="12.75" customHeight="1" x14ac:dyDescent="0.2">
      <c r="A22" s="10"/>
      <c r="B22" s="1"/>
      <c r="C22" s="1"/>
      <c r="D22" s="1"/>
      <c r="E22" s="2"/>
      <c r="F22" s="1"/>
      <c r="G22" s="10"/>
      <c r="H22" s="10"/>
      <c r="I22" s="10"/>
      <c r="J22" s="4"/>
      <c r="K22" s="11"/>
      <c r="L22" s="11"/>
      <c r="M22" s="5"/>
      <c r="N22" s="5"/>
      <c r="O22" s="2"/>
      <c r="P22" s="7"/>
    </row>
    <row r="23" spans="1:16" ht="12.75" customHeight="1" x14ac:dyDescent="0.2">
      <c r="A23" s="10"/>
      <c r="B23" s="1"/>
      <c r="C23" s="1"/>
      <c r="D23" s="1"/>
      <c r="E23" s="2"/>
      <c r="F23" s="1"/>
      <c r="G23" s="10"/>
      <c r="H23" s="10"/>
      <c r="I23" s="10"/>
      <c r="J23" s="4"/>
      <c r="K23" s="11"/>
      <c r="L23" s="11"/>
      <c r="M23" s="5"/>
      <c r="N23" s="5"/>
      <c r="O23" s="2"/>
      <c r="P23" s="7"/>
    </row>
    <row r="24" spans="1:16" ht="12.75" customHeight="1" x14ac:dyDescent="0.2">
      <c r="A24" s="10"/>
      <c r="B24" s="1"/>
      <c r="C24" s="1"/>
      <c r="D24" s="1"/>
      <c r="E24" s="2"/>
      <c r="F24" s="1"/>
      <c r="G24" s="10"/>
      <c r="H24" s="10"/>
      <c r="I24" s="10"/>
      <c r="J24" s="4"/>
      <c r="K24" s="11"/>
      <c r="L24" s="11"/>
      <c r="M24" s="5"/>
      <c r="N24" s="5"/>
      <c r="O24" s="2"/>
      <c r="P24" s="7"/>
    </row>
    <row r="25" spans="1:16" ht="12.75" customHeight="1" x14ac:dyDescent="0.2">
      <c r="A25" s="10"/>
      <c r="B25" s="1"/>
      <c r="C25" s="1"/>
      <c r="D25" s="1"/>
      <c r="E25" s="2"/>
      <c r="F25" s="1"/>
      <c r="G25" s="10"/>
      <c r="H25" s="10"/>
      <c r="I25" s="10"/>
      <c r="J25" s="4"/>
      <c r="K25" s="11"/>
      <c r="L25" s="11"/>
      <c r="M25" s="5"/>
      <c r="N25" s="5"/>
      <c r="O25" s="2"/>
      <c r="P25" s="7"/>
    </row>
    <row r="26" spans="1:16" ht="12.75" customHeight="1" x14ac:dyDescent="0.2">
      <c r="A26" s="10"/>
      <c r="B26" s="1"/>
      <c r="C26" s="1"/>
      <c r="D26" s="1"/>
      <c r="E26" s="2"/>
      <c r="F26" s="1"/>
      <c r="G26" s="10"/>
      <c r="H26" s="10"/>
      <c r="I26" s="10"/>
      <c r="J26" s="4"/>
      <c r="K26" s="11"/>
      <c r="L26" s="11"/>
      <c r="M26" s="5"/>
      <c r="N26" s="5"/>
      <c r="O26" s="2"/>
      <c r="P26" s="7"/>
    </row>
    <row r="27" spans="1:16" ht="12.75" customHeight="1" x14ac:dyDescent="0.2">
      <c r="A27" s="10"/>
      <c r="B27" s="1"/>
      <c r="C27" s="1"/>
      <c r="D27" s="1"/>
      <c r="E27" s="2"/>
      <c r="F27" s="1"/>
      <c r="G27" s="10"/>
      <c r="H27" s="10"/>
      <c r="I27" s="10"/>
      <c r="J27" s="4"/>
      <c r="K27" s="11"/>
      <c r="L27" s="11"/>
      <c r="M27" s="5"/>
      <c r="N27" s="5"/>
      <c r="O27" s="2"/>
      <c r="P27" s="7"/>
    </row>
    <row r="28" spans="1:16" ht="12.75" customHeight="1" x14ac:dyDescent="0.2">
      <c r="A28" s="10"/>
      <c r="B28" s="1"/>
      <c r="C28" s="1"/>
      <c r="D28" s="1"/>
      <c r="E28" s="2"/>
      <c r="F28" s="1"/>
      <c r="G28" s="10"/>
      <c r="H28" s="10"/>
      <c r="I28" s="10"/>
      <c r="J28" s="4"/>
      <c r="K28" s="11"/>
      <c r="L28" s="11"/>
      <c r="M28" s="5"/>
      <c r="N28" s="5"/>
      <c r="O28" s="2"/>
      <c r="P28" s="7"/>
    </row>
    <row r="29" spans="1:16" ht="12.75" customHeight="1" x14ac:dyDescent="0.2">
      <c r="A29" s="10"/>
      <c r="B29" s="1"/>
      <c r="C29" s="1"/>
      <c r="D29" s="1"/>
      <c r="E29" s="2"/>
      <c r="F29" s="1"/>
      <c r="G29" s="10"/>
      <c r="H29" s="10"/>
      <c r="I29" s="10"/>
      <c r="J29" s="4"/>
      <c r="K29" s="11"/>
      <c r="L29" s="11"/>
      <c r="M29" s="5"/>
      <c r="N29" s="5"/>
      <c r="O29" s="2"/>
      <c r="P29" s="7"/>
    </row>
    <row r="30" spans="1:16" ht="12.75" customHeight="1" x14ac:dyDescent="0.2">
      <c r="A30" s="10"/>
      <c r="B30" s="1"/>
      <c r="C30" s="1"/>
      <c r="D30" s="1"/>
      <c r="E30" s="2"/>
      <c r="F30" s="1"/>
      <c r="G30" s="10"/>
      <c r="H30" s="10"/>
      <c r="I30" s="10"/>
      <c r="J30" s="4"/>
      <c r="K30" s="11"/>
      <c r="L30" s="11"/>
      <c r="M30" s="5"/>
      <c r="N30" s="5"/>
      <c r="O30" s="2"/>
      <c r="P30" s="7"/>
    </row>
    <row r="31" spans="1:16" ht="12.75" customHeight="1" x14ac:dyDescent="0.2">
      <c r="A31" s="10"/>
      <c r="B31" s="1"/>
      <c r="C31" s="1"/>
      <c r="D31" s="1"/>
      <c r="E31" s="2"/>
      <c r="F31" s="1"/>
      <c r="G31" s="10"/>
      <c r="H31" s="10"/>
      <c r="I31" s="10"/>
      <c r="J31" s="4"/>
      <c r="K31" s="11"/>
      <c r="L31" s="11"/>
      <c r="M31" s="5"/>
      <c r="N31" s="5"/>
      <c r="O31" s="2"/>
      <c r="P31" s="7"/>
    </row>
    <row r="32" spans="1:16" ht="12.75" customHeight="1" x14ac:dyDescent="0.2">
      <c r="A32" s="10"/>
      <c r="B32" s="1"/>
      <c r="C32" s="1"/>
      <c r="D32" s="1"/>
      <c r="E32" s="2"/>
      <c r="F32" s="1"/>
      <c r="G32" s="10"/>
      <c r="H32" s="10"/>
      <c r="I32" s="10"/>
      <c r="J32" s="4"/>
      <c r="K32" s="11"/>
      <c r="L32" s="11"/>
      <c r="M32" s="5"/>
      <c r="N32" s="5"/>
      <c r="O32" s="2"/>
      <c r="P32" s="7"/>
    </row>
    <row r="33" spans="1:16" ht="12.75" customHeight="1" x14ac:dyDescent="0.2">
      <c r="A33" s="10"/>
      <c r="B33" s="1"/>
      <c r="C33" s="1"/>
      <c r="D33" s="1"/>
      <c r="E33" s="2"/>
      <c r="F33" s="1"/>
      <c r="G33" s="10"/>
      <c r="H33" s="10"/>
      <c r="I33" s="10"/>
      <c r="J33" s="4"/>
      <c r="K33" s="11"/>
      <c r="L33" s="11"/>
      <c r="M33" s="5"/>
      <c r="N33" s="5"/>
      <c r="O33" s="2"/>
      <c r="P33" s="7"/>
    </row>
    <row r="34" spans="1:16" ht="12.75" customHeight="1" x14ac:dyDescent="0.2">
      <c r="A34" s="10"/>
      <c r="B34" s="1"/>
      <c r="C34" s="1"/>
      <c r="D34" s="1"/>
      <c r="E34" s="2"/>
      <c r="F34" s="1"/>
      <c r="G34" s="10"/>
      <c r="H34" s="10"/>
      <c r="I34" s="10"/>
      <c r="J34" s="4"/>
      <c r="K34" s="11"/>
      <c r="L34" s="11"/>
      <c r="M34" s="5"/>
      <c r="N34" s="5"/>
      <c r="O34" s="2"/>
      <c r="P34" s="7"/>
    </row>
    <row r="35" spans="1:16" ht="12.75" customHeight="1" x14ac:dyDescent="0.2">
      <c r="A35" s="10"/>
      <c r="B35" s="1"/>
      <c r="C35" s="1"/>
      <c r="D35" s="1"/>
      <c r="E35" s="2"/>
      <c r="F35" s="1"/>
      <c r="G35" s="10"/>
      <c r="H35" s="10"/>
      <c r="I35" s="10"/>
      <c r="J35" s="4"/>
      <c r="K35" s="11"/>
      <c r="L35" s="11"/>
      <c r="M35" s="5"/>
      <c r="N35" s="5"/>
      <c r="O35" s="2"/>
      <c r="P35" s="7"/>
    </row>
    <row r="36" spans="1:16" ht="12.75" customHeight="1" x14ac:dyDescent="0.2">
      <c r="A36" s="10"/>
      <c r="B36" s="1"/>
      <c r="C36" s="1"/>
      <c r="D36" s="1"/>
      <c r="E36" s="2"/>
      <c r="F36" s="1"/>
      <c r="G36" s="10"/>
      <c r="H36" s="10"/>
      <c r="I36" s="10"/>
      <c r="J36" s="4"/>
      <c r="K36" s="11"/>
      <c r="L36" s="11"/>
      <c r="M36" s="5"/>
      <c r="N36" s="5"/>
      <c r="O36" s="2"/>
      <c r="P36" s="7"/>
    </row>
    <row r="37" spans="1:16" ht="12.75" customHeight="1" x14ac:dyDescent="0.2">
      <c r="A37" s="10"/>
      <c r="B37" s="1"/>
      <c r="C37" s="1"/>
      <c r="D37" s="1"/>
      <c r="E37" s="2"/>
      <c r="F37" s="1"/>
      <c r="G37" s="10"/>
      <c r="H37" s="10"/>
      <c r="I37" s="10"/>
      <c r="J37" s="4"/>
      <c r="K37" s="11"/>
      <c r="L37" s="11"/>
      <c r="M37" s="5"/>
      <c r="N37" s="5"/>
      <c r="O37" s="2"/>
      <c r="P37" s="7"/>
    </row>
    <row r="38" spans="1:16" ht="12.75" customHeight="1" x14ac:dyDescent="0.2">
      <c r="A38" s="10"/>
      <c r="B38" s="1"/>
      <c r="C38" s="1"/>
      <c r="D38" s="1"/>
      <c r="E38" s="2"/>
      <c r="F38" s="1"/>
      <c r="G38" s="10"/>
      <c r="H38" s="10"/>
      <c r="I38" s="10"/>
      <c r="J38" s="4"/>
      <c r="K38" s="11"/>
      <c r="L38" s="11"/>
      <c r="M38" s="5"/>
      <c r="N38" s="5"/>
      <c r="O38" s="2"/>
      <c r="P38" s="7"/>
    </row>
    <row r="39" spans="1:16" ht="12.75" customHeight="1" x14ac:dyDescent="0.2">
      <c r="A39" s="10"/>
      <c r="B39" s="1"/>
      <c r="C39" s="1"/>
      <c r="D39" s="1"/>
      <c r="E39" s="2"/>
      <c r="F39" s="1"/>
      <c r="G39" s="10"/>
      <c r="H39" s="10"/>
      <c r="I39" s="10"/>
      <c r="J39" s="4"/>
      <c r="K39" s="11"/>
      <c r="L39" s="11"/>
      <c r="M39" s="5"/>
      <c r="N39" s="5"/>
      <c r="O39" s="2"/>
      <c r="P39" s="7"/>
    </row>
    <row r="40" spans="1:16" ht="12.75" customHeight="1" x14ac:dyDescent="0.2">
      <c r="A40" s="10"/>
      <c r="B40" s="1"/>
      <c r="C40" s="1"/>
      <c r="D40" s="1"/>
      <c r="E40" s="2"/>
      <c r="F40" s="1"/>
      <c r="G40" s="10"/>
      <c r="H40" s="10"/>
      <c r="I40" s="10"/>
      <c r="J40" s="4"/>
      <c r="K40" s="11"/>
      <c r="L40" s="11"/>
      <c r="M40" s="5"/>
      <c r="N40" s="5"/>
      <c r="O40" s="2"/>
      <c r="P40" s="7"/>
    </row>
    <row r="41" spans="1:16" ht="12.75" customHeight="1" x14ac:dyDescent="0.2">
      <c r="A41" s="10"/>
      <c r="B41" s="1"/>
      <c r="C41" s="1"/>
      <c r="D41" s="1"/>
      <c r="E41" s="2"/>
      <c r="F41" s="1"/>
      <c r="G41" s="10"/>
      <c r="H41" s="10"/>
      <c r="I41" s="10"/>
      <c r="J41" s="4"/>
      <c r="K41" s="11"/>
      <c r="L41" s="11"/>
      <c r="M41" s="5"/>
      <c r="N41" s="5"/>
      <c r="O41" s="2"/>
      <c r="P41" s="7"/>
    </row>
    <row r="42" spans="1:16" ht="12.75" customHeight="1" x14ac:dyDescent="0.2">
      <c r="A42" s="10"/>
      <c r="B42" s="1"/>
      <c r="C42" s="1"/>
      <c r="D42" s="1"/>
      <c r="E42" s="2"/>
      <c r="F42" s="1"/>
      <c r="G42" s="10"/>
      <c r="H42" s="10"/>
      <c r="I42" s="10"/>
      <c r="J42" s="4"/>
      <c r="K42" s="11"/>
      <c r="L42" s="11"/>
      <c r="M42" s="5"/>
      <c r="N42" s="5"/>
      <c r="O42" s="2"/>
      <c r="P42" s="7"/>
    </row>
    <row r="43" spans="1:16" ht="12.75" customHeight="1" x14ac:dyDescent="0.2">
      <c r="A43" s="10"/>
      <c r="B43" s="1"/>
      <c r="C43" s="1"/>
      <c r="D43" s="1"/>
      <c r="E43" s="2"/>
      <c r="F43" s="1"/>
      <c r="G43" s="10"/>
      <c r="H43" s="10"/>
      <c r="I43" s="10"/>
      <c r="J43" s="4"/>
      <c r="K43" s="11"/>
      <c r="L43" s="11"/>
      <c r="M43" s="5"/>
      <c r="N43" s="5"/>
      <c r="O43" s="2"/>
      <c r="P43" s="7"/>
    </row>
    <row r="44" spans="1:16" ht="12.75" customHeight="1" x14ac:dyDescent="0.2">
      <c r="A44" s="10"/>
      <c r="B44" s="1"/>
      <c r="C44" s="1"/>
      <c r="D44" s="1"/>
      <c r="E44" s="2"/>
      <c r="F44" s="1"/>
      <c r="G44" s="10"/>
      <c r="H44" s="10"/>
      <c r="I44" s="10"/>
      <c r="J44" s="4"/>
      <c r="K44" s="11"/>
      <c r="L44" s="11"/>
      <c r="M44" s="5"/>
      <c r="N44" s="5"/>
      <c r="O44" s="2"/>
      <c r="P44" s="7"/>
    </row>
    <row r="45" spans="1:16" ht="12.75" customHeight="1" x14ac:dyDescent="0.2">
      <c r="A45" s="10"/>
      <c r="B45" s="1"/>
      <c r="C45" s="1"/>
      <c r="D45" s="1"/>
      <c r="E45" s="2"/>
      <c r="F45" s="1"/>
      <c r="G45" s="10"/>
      <c r="H45" s="10"/>
      <c r="I45" s="10"/>
      <c r="J45" s="4"/>
      <c r="K45" s="11"/>
      <c r="L45" s="11"/>
      <c r="M45" s="5"/>
      <c r="N45" s="5"/>
      <c r="O45" s="2"/>
      <c r="P45" s="7"/>
    </row>
    <row r="46" spans="1:16" ht="12.75" customHeight="1" x14ac:dyDescent="0.2">
      <c r="A46" s="10"/>
      <c r="B46" s="1"/>
      <c r="C46" s="1"/>
      <c r="D46" s="1"/>
      <c r="E46" s="2"/>
      <c r="F46" s="1"/>
      <c r="G46" s="10"/>
      <c r="H46" s="10"/>
      <c r="I46" s="10"/>
      <c r="J46" s="4"/>
      <c r="K46" s="11"/>
      <c r="L46" s="11"/>
      <c r="M46" s="5"/>
      <c r="N46" s="5"/>
      <c r="O46" s="2"/>
      <c r="P46" s="7"/>
    </row>
    <row r="47" spans="1:16" ht="12.75" customHeight="1" x14ac:dyDescent="0.2">
      <c r="A47" s="10"/>
      <c r="B47" s="1"/>
      <c r="C47" s="1"/>
      <c r="D47" s="1"/>
      <c r="E47" s="2"/>
      <c r="F47" s="1"/>
      <c r="G47" s="10"/>
      <c r="H47" s="10"/>
      <c r="I47" s="10"/>
      <c r="J47" s="4"/>
      <c r="K47" s="11"/>
      <c r="L47" s="11"/>
      <c r="M47" s="5"/>
      <c r="N47" s="5"/>
      <c r="O47" s="2"/>
      <c r="P47" s="7"/>
    </row>
    <row r="48" spans="1:16" ht="12.75" customHeight="1" x14ac:dyDescent="0.2">
      <c r="A48" s="10"/>
      <c r="B48" s="1"/>
      <c r="C48" s="1"/>
      <c r="D48" s="1"/>
      <c r="E48" s="2"/>
      <c r="F48" s="1"/>
      <c r="G48" s="10"/>
      <c r="H48" s="10"/>
      <c r="I48" s="10"/>
      <c r="J48" s="4"/>
      <c r="K48" s="11"/>
      <c r="L48" s="11"/>
      <c r="M48" s="5"/>
      <c r="N48" s="5"/>
      <c r="O48" s="2"/>
      <c r="P48" s="7"/>
    </row>
    <row r="49" spans="1:16" ht="12.75" customHeight="1" x14ac:dyDescent="0.2">
      <c r="A49" s="10"/>
      <c r="B49" s="1"/>
      <c r="C49" s="1"/>
      <c r="D49" s="1"/>
      <c r="E49" s="2"/>
      <c r="F49" s="1"/>
      <c r="G49" s="10"/>
      <c r="H49" s="10"/>
      <c r="I49" s="10"/>
      <c r="J49" s="4"/>
      <c r="K49" s="11"/>
      <c r="L49" s="11"/>
      <c r="M49" s="5"/>
      <c r="N49" s="5"/>
      <c r="O49" s="2"/>
      <c r="P49" s="7"/>
    </row>
    <row r="50" spans="1:16" ht="12.75" customHeight="1" x14ac:dyDescent="0.2">
      <c r="A50" s="10"/>
      <c r="B50" s="1"/>
      <c r="C50" s="1"/>
      <c r="D50" s="1"/>
      <c r="E50" s="2"/>
      <c r="F50" s="1"/>
      <c r="G50" s="10"/>
      <c r="H50" s="10"/>
      <c r="I50" s="10"/>
      <c r="J50" s="4"/>
      <c r="K50" s="11"/>
      <c r="L50" s="11"/>
      <c r="M50" s="5"/>
      <c r="N50" s="5"/>
      <c r="O50" s="2"/>
      <c r="P50" s="7"/>
    </row>
    <row r="51" spans="1:16" ht="12.75" customHeight="1" x14ac:dyDescent="0.2">
      <c r="A51" s="10"/>
      <c r="B51" s="1"/>
      <c r="C51" s="1"/>
      <c r="D51" s="1"/>
      <c r="E51" s="2"/>
      <c r="F51" s="1"/>
      <c r="G51" s="10"/>
      <c r="H51" s="10"/>
      <c r="I51" s="10"/>
      <c r="J51" s="4"/>
      <c r="K51" s="11"/>
      <c r="L51" s="11"/>
      <c r="M51" s="5"/>
      <c r="N51" s="5"/>
      <c r="O51" s="2"/>
      <c r="P51" s="7"/>
    </row>
    <row r="52" spans="1:16" ht="12.75" customHeight="1" x14ac:dyDescent="0.2">
      <c r="A52" s="10"/>
      <c r="B52" s="1"/>
      <c r="C52" s="1"/>
      <c r="D52" s="1"/>
      <c r="E52" s="2"/>
      <c r="F52" s="1"/>
      <c r="G52" s="10"/>
      <c r="H52" s="10"/>
      <c r="I52" s="10"/>
      <c r="J52" s="4"/>
      <c r="K52" s="11"/>
      <c r="L52" s="11"/>
      <c r="M52" s="5"/>
      <c r="N52" s="5"/>
      <c r="O52" s="2"/>
      <c r="P52" s="7"/>
    </row>
    <row r="53" spans="1:16" ht="12.75" customHeight="1" x14ac:dyDescent="0.2">
      <c r="A53" s="10"/>
      <c r="B53" s="1"/>
      <c r="C53" s="1"/>
      <c r="D53" s="1"/>
      <c r="E53" s="2"/>
      <c r="F53" s="1"/>
      <c r="G53" s="10"/>
      <c r="H53" s="10"/>
      <c r="I53" s="10"/>
      <c r="J53" s="4"/>
      <c r="K53" s="11"/>
      <c r="L53" s="11"/>
      <c r="M53" s="5"/>
      <c r="N53" s="5"/>
      <c r="O53" s="2"/>
      <c r="P53" s="7"/>
    </row>
    <row r="54" spans="1:16" ht="12.75" customHeight="1" x14ac:dyDescent="0.2">
      <c r="A54" s="10"/>
      <c r="B54" s="1"/>
      <c r="C54" s="1"/>
      <c r="D54" s="1"/>
      <c r="E54" s="2"/>
      <c r="F54" s="1"/>
      <c r="G54" s="10"/>
      <c r="H54" s="10"/>
      <c r="I54" s="10"/>
      <c r="J54" s="4"/>
      <c r="K54" s="11"/>
      <c r="L54" s="11"/>
      <c r="M54" s="5"/>
      <c r="N54" s="5"/>
      <c r="O54" s="2"/>
      <c r="P54" s="7"/>
    </row>
    <row r="55" spans="1:16" ht="12.75" customHeight="1" x14ac:dyDescent="0.2">
      <c r="A55" s="10"/>
      <c r="B55" s="1"/>
      <c r="C55" s="1"/>
      <c r="D55" s="1"/>
      <c r="E55" s="2"/>
      <c r="F55" s="1"/>
      <c r="G55" s="10"/>
      <c r="H55" s="10"/>
      <c r="I55" s="10"/>
      <c r="J55" s="4"/>
      <c r="K55" s="11"/>
      <c r="L55" s="11"/>
      <c r="M55" s="5"/>
      <c r="N55" s="5"/>
      <c r="O55" s="2"/>
      <c r="P55" s="7"/>
    </row>
    <row r="56" spans="1:16" ht="12.75" customHeight="1" x14ac:dyDescent="0.2">
      <c r="A56" s="10"/>
      <c r="B56" s="1"/>
      <c r="C56" s="1"/>
      <c r="D56" s="1"/>
      <c r="E56" s="2"/>
      <c r="F56" s="1"/>
      <c r="G56" s="10"/>
      <c r="H56" s="10"/>
      <c r="I56" s="10"/>
      <c r="J56" s="4"/>
      <c r="K56" s="11"/>
      <c r="L56" s="11"/>
      <c r="M56" s="5"/>
      <c r="N56" s="5"/>
      <c r="O56" s="2"/>
      <c r="P56" s="7"/>
    </row>
    <row r="57" spans="1:16" ht="12.75" customHeight="1" x14ac:dyDescent="0.2">
      <c r="A57" s="10"/>
      <c r="B57" s="1"/>
      <c r="C57" s="1"/>
      <c r="D57" s="1"/>
      <c r="E57" s="2"/>
      <c r="F57" s="1"/>
      <c r="G57" s="10"/>
      <c r="H57" s="10"/>
      <c r="I57" s="10"/>
      <c r="J57" s="4"/>
      <c r="K57" s="11"/>
      <c r="L57" s="11"/>
      <c r="M57" s="5"/>
      <c r="N57" s="5"/>
      <c r="O57" s="2"/>
      <c r="P57" s="7"/>
    </row>
    <row r="58" spans="1:16" ht="12.75" customHeight="1" x14ac:dyDescent="0.2">
      <c r="A58" s="10"/>
      <c r="B58" s="1"/>
      <c r="C58" s="1"/>
      <c r="D58" s="1"/>
      <c r="E58" s="2"/>
      <c r="F58" s="1"/>
      <c r="G58" s="10"/>
      <c r="H58" s="10"/>
      <c r="I58" s="10"/>
      <c r="J58" s="4"/>
      <c r="K58" s="11"/>
      <c r="L58" s="11"/>
      <c r="M58" s="5"/>
      <c r="N58" s="5"/>
      <c r="O58" s="2"/>
      <c r="P58" s="7"/>
    </row>
    <row r="59" spans="1:16" ht="12.75" customHeight="1" x14ac:dyDescent="0.2">
      <c r="A59" s="10"/>
      <c r="B59" s="1"/>
      <c r="C59" s="1"/>
      <c r="D59" s="1"/>
      <c r="E59" s="2"/>
      <c r="F59" s="1"/>
      <c r="G59" s="10"/>
      <c r="H59" s="10"/>
      <c r="I59" s="10"/>
      <c r="J59" s="4"/>
      <c r="K59" s="11"/>
      <c r="L59" s="11"/>
      <c r="M59" s="5"/>
      <c r="N59" s="5"/>
      <c r="O59" s="2"/>
      <c r="P59" s="7"/>
    </row>
    <row r="60" spans="1:16" ht="12.75" customHeight="1" x14ac:dyDescent="0.2">
      <c r="A60" s="10"/>
      <c r="B60" s="1"/>
      <c r="C60" s="1"/>
      <c r="D60" s="1"/>
      <c r="E60" s="2"/>
      <c r="F60" s="1"/>
      <c r="G60" s="10"/>
      <c r="H60" s="10"/>
      <c r="I60" s="10"/>
      <c r="J60" s="4"/>
      <c r="K60" s="11"/>
      <c r="L60" s="11"/>
      <c r="M60" s="5"/>
      <c r="N60" s="5"/>
      <c r="O60" s="2"/>
      <c r="P60" s="7"/>
    </row>
    <row r="61" spans="1:16" ht="12.75" customHeight="1" x14ac:dyDescent="0.2">
      <c r="A61" s="10"/>
      <c r="B61" s="1"/>
      <c r="C61" s="1"/>
      <c r="D61" s="1"/>
      <c r="E61" s="2"/>
      <c r="F61" s="1"/>
      <c r="G61" s="10"/>
      <c r="H61" s="10"/>
      <c r="I61" s="10"/>
      <c r="J61" s="4"/>
      <c r="K61" s="11"/>
      <c r="L61" s="11"/>
      <c r="M61" s="5"/>
      <c r="N61" s="5"/>
      <c r="O61" s="2"/>
      <c r="P61" s="7"/>
    </row>
    <row r="62" spans="1:16" ht="12.75" customHeight="1" x14ac:dyDescent="0.2">
      <c r="A62" s="10"/>
      <c r="B62" s="1"/>
      <c r="C62" s="1"/>
      <c r="D62" s="1"/>
      <c r="E62" s="2"/>
      <c r="F62" s="1"/>
      <c r="G62" s="10"/>
      <c r="H62" s="10"/>
      <c r="I62" s="10"/>
      <c r="J62" s="4"/>
      <c r="K62" s="11"/>
      <c r="L62" s="11"/>
      <c r="M62" s="5"/>
      <c r="N62" s="5"/>
      <c r="O62" s="2"/>
      <c r="P62" s="7"/>
    </row>
    <row r="63" spans="1:16" ht="12.75" customHeight="1" x14ac:dyDescent="0.2">
      <c r="A63" s="10"/>
      <c r="B63" s="1"/>
      <c r="C63" s="1"/>
      <c r="D63" s="1"/>
      <c r="E63" s="2"/>
      <c r="F63" s="1"/>
      <c r="G63" s="10"/>
      <c r="H63" s="10"/>
      <c r="I63" s="10"/>
      <c r="J63" s="4"/>
      <c r="K63" s="11"/>
      <c r="L63" s="11"/>
      <c r="M63" s="5"/>
      <c r="N63" s="5"/>
      <c r="O63" s="2"/>
      <c r="P63" s="7"/>
    </row>
    <row r="64" spans="1:16" ht="12.75" customHeight="1" x14ac:dyDescent="0.2">
      <c r="A64" s="10"/>
      <c r="B64" s="1"/>
      <c r="C64" s="1"/>
      <c r="D64" s="1"/>
      <c r="E64" s="2"/>
      <c r="F64" s="1"/>
      <c r="G64" s="10"/>
      <c r="H64" s="10"/>
      <c r="I64" s="10"/>
      <c r="J64" s="4"/>
      <c r="K64" s="11"/>
      <c r="L64" s="11"/>
      <c r="M64" s="5"/>
      <c r="N64" s="5"/>
      <c r="O64" s="2"/>
      <c r="P64" s="7"/>
    </row>
    <row r="65" spans="1:16" ht="12.75" customHeight="1" x14ac:dyDescent="0.2">
      <c r="A65" s="10"/>
      <c r="B65" s="1"/>
      <c r="C65" s="1"/>
      <c r="D65" s="1"/>
      <c r="E65" s="2"/>
      <c r="F65" s="1"/>
      <c r="G65" s="10"/>
      <c r="H65" s="10"/>
      <c r="I65" s="10"/>
      <c r="J65" s="4"/>
      <c r="K65" s="11"/>
      <c r="L65" s="11"/>
      <c r="M65" s="5"/>
      <c r="N65" s="5"/>
      <c r="O65" s="2"/>
      <c r="P65" s="7"/>
    </row>
    <row r="66" spans="1:16" ht="12.75" customHeight="1" x14ac:dyDescent="0.2">
      <c r="A66" s="10"/>
      <c r="B66" s="1"/>
      <c r="C66" s="1"/>
      <c r="D66" s="1"/>
      <c r="E66" s="2"/>
      <c r="F66" s="1"/>
      <c r="G66" s="10"/>
      <c r="H66" s="10"/>
      <c r="I66" s="10"/>
      <c r="J66" s="4"/>
      <c r="K66" s="11"/>
      <c r="L66" s="11"/>
      <c r="M66" s="5"/>
      <c r="N66" s="5"/>
      <c r="O66" s="2"/>
      <c r="P66" s="7"/>
    </row>
    <row r="67" spans="1:16" ht="12.75" customHeight="1" x14ac:dyDescent="0.2">
      <c r="A67" s="10"/>
      <c r="B67" s="1"/>
      <c r="C67" s="1"/>
      <c r="D67" s="1"/>
      <c r="E67" s="2"/>
      <c r="F67" s="1"/>
      <c r="G67" s="10"/>
      <c r="H67" s="10"/>
      <c r="I67" s="10"/>
      <c r="J67" s="4"/>
      <c r="K67" s="11"/>
      <c r="L67" s="11"/>
      <c r="M67" s="5"/>
      <c r="N67" s="5"/>
      <c r="O67" s="2"/>
      <c r="P67" s="7"/>
    </row>
    <row r="68" spans="1:16" ht="12.75" customHeight="1" x14ac:dyDescent="0.2">
      <c r="A68" s="10"/>
      <c r="B68" s="1"/>
      <c r="C68" s="1"/>
      <c r="D68" s="1"/>
      <c r="E68" s="2"/>
      <c r="F68" s="1"/>
      <c r="G68" s="10"/>
      <c r="H68" s="10"/>
      <c r="I68" s="10"/>
      <c r="J68" s="4"/>
      <c r="K68" s="11"/>
      <c r="L68" s="11"/>
      <c r="M68" s="5"/>
      <c r="N68" s="5"/>
      <c r="O68" s="2"/>
      <c r="P68" s="7"/>
    </row>
    <row r="69" spans="1:16" ht="12.75" customHeight="1" x14ac:dyDescent="0.2">
      <c r="A69" s="10"/>
      <c r="B69" s="1"/>
      <c r="C69" s="1"/>
      <c r="D69" s="1"/>
      <c r="E69" s="2"/>
      <c r="F69" s="1"/>
      <c r="G69" s="10"/>
      <c r="H69" s="10"/>
      <c r="I69" s="10"/>
      <c r="J69" s="4"/>
      <c r="K69" s="11"/>
      <c r="L69" s="11"/>
      <c r="M69" s="5"/>
      <c r="N69" s="5"/>
      <c r="O69" s="2"/>
      <c r="P69" s="7"/>
    </row>
    <row r="70" spans="1:16" ht="12.75" customHeight="1" x14ac:dyDescent="0.2">
      <c r="A70" s="10"/>
      <c r="B70" s="1"/>
      <c r="C70" s="1"/>
      <c r="D70" s="1"/>
      <c r="E70" s="2"/>
      <c r="F70" s="1"/>
      <c r="G70" s="10"/>
      <c r="H70" s="10"/>
      <c r="I70" s="10"/>
      <c r="J70" s="4"/>
      <c r="K70" s="11"/>
      <c r="L70" s="11"/>
      <c r="M70" s="5"/>
      <c r="N70" s="5"/>
      <c r="O70" s="2"/>
      <c r="P70" s="7"/>
    </row>
    <row r="71" spans="1:16" ht="12.75" customHeight="1" x14ac:dyDescent="0.2">
      <c r="A71" s="10"/>
      <c r="B71" s="1"/>
      <c r="C71" s="1"/>
      <c r="D71" s="1"/>
      <c r="E71" s="2"/>
      <c r="F71" s="1"/>
      <c r="G71" s="10"/>
      <c r="H71" s="10"/>
      <c r="I71" s="10"/>
      <c r="J71" s="4"/>
      <c r="K71" s="11"/>
      <c r="L71" s="11"/>
      <c r="M71" s="5"/>
      <c r="N71" s="5"/>
      <c r="O71" s="2"/>
      <c r="P71" s="7"/>
    </row>
    <row r="72" spans="1:16" ht="12.75" customHeight="1" x14ac:dyDescent="0.2">
      <c r="A72" s="10"/>
      <c r="B72" s="1"/>
      <c r="C72" s="1"/>
      <c r="D72" s="1"/>
      <c r="E72" s="2"/>
      <c r="F72" s="1"/>
      <c r="G72" s="10"/>
      <c r="H72" s="10"/>
      <c r="I72" s="10"/>
      <c r="J72" s="4"/>
      <c r="K72" s="11"/>
      <c r="L72" s="11"/>
      <c r="M72" s="5"/>
      <c r="N72" s="5"/>
      <c r="O72" s="2"/>
      <c r="P72" s="7"/>
    </row>
    <row r="73" spans="1:16" ht="12.75" customHeight="1" x14ac:dyDescent="0.2">
      <c r="A73" s="10"/>
      <c r="B73" s="1"/>
      <c r="C73" s="1"/>
      <c r="D73" s="1"/>
      <c r="E73" s="2"/>
      <c r="F73" s="1"/>
      <c r="G73" s="10"/>
      <c r="H73" s="10"/>
      <c r="I73" s="10"/>
      <c r="J73" s="4"/>
      <c r="K73" s="11"/>
      <c r="L73" s="11"/>
      <c r="M73" s="5"/>
      <c r="N73" s="5"/>
      <c r="O73" s="2"/>
      <c r="P73" s="7"/>
    </row>
    <row r="74" spans="1:16" ht="12.75" customHeight="1" x14ac:dyDescent="0.2">
      <c r="A74" s="10"/>
      <c r="B74" s="1"/>
      <c r="C74" s="1"/>
      <c r="D74" s="1"/>
      <c r="E74" s="2"/>
      <c r="F74" s="1"/>
      <c r="G74" s="10"/>
      <c r="H74" s="10"/>
      <c r="I74" s="10"/>
      <c r="J74" s="4"/>
      <c r="K74" s="11"/>
      <c r="L74" s="11"/>
      <c r="M74" s="5"/>
      <c r="N74" s="5"/>
      <c r="O74" s="2"/>
      <c r="P74" s="7"/>
    </row>
    <row r="75" spans="1:16" ht="12.75" customHeight="1" x14ac:dyDescent="0.2">
      <c r="A75" s="10"/>
      <c r="B75" s="1"/>
      <c r="C75" s="1"/>
      <c r="D75" s="1"/>
      <c r="E75" s="2"/>
      <c r="F75" s="1"/>
      <c r="G75" s="10"/>
      <c r="H75" s="10"/>
      <c r="I75" s="10"/>
      <c r="J75" s="4"/>
      <c r="K75" s="11"/>
      <c r="L75" s="11"/>
      <c r="M75" s="5"/>
      <c r="N75" s="5"/>
      <c r="O75" s="2"/>
      <c r="P75" s="7"/>
    </row>
    <row r="76" spans="1:16" ht="12.75" customHeight="1" x14ac:dyDescent="0.2">
      <c r="A76" s="10"/>
      <c r="B76" s="1"/>
      <c r="C76" s="1"/>
      <c r="D76" s="1"/>
      <c r="E76" s="2"/>
      <c r="F76" s="1"/>
      <c r="G76" s="10"/>
      <c r="H76" s="10"/>
      <c r="I76" s="10"/>
      <c r="J76" s="4"/>
      <c r="K76" s="11"/>
      <c r="L76" s="11"/>
      <c r="M76" s="5"/>
      <c r="N76" s="5"/>
      <c r="O76" s="2"/>
      <c r="P76" s="7"/>
    </row>
    <row r="77" spans="1:16" ht="12.75" customHeight="1" x14ac:dyDescent="0.2">
      <c r="A77" s="10"/>
      <c r="B77" s="1"/>
      <c r="C77" s="1"/>
      <c r="D77" s="1"/>
      <c r="E77" s="2"/>
      <c r="F77" s="1"/>
      <c r="G77" s="10"/>
      <c r="H77" s="10"/>
      <c r="I77" s="10"/>
      <c r="J77" s="4"/>
      <c r="K77" s="11"/>
      <c r="L77" s="11"/>
      <c r="M77" s="5"/>
      <c r="N77" s="5"/>
      <c r="O77" s="2"/>
      <c r="P77" s="7"/>
    </row>
    <row r="78" spans="1:16" ht="12.75" customHeight="1" x14ac:dyDescent="0.2">
      <c r="A78" s="10"/>
      <c r="B78" s="1"/>
      <c r="C78" s="1"/>
      <c r="D78" s="1"/>
      <c r="E78" s="2"/>
      <c r="F78" s="1"/>
      <c r="G78" s="10"/>
      <c r="H78" s="10"/>
      <c r="I78" s="10"/>
      <c r="J78" s="4"/>
      <c r="K78" s="11"/>
      <c r="L78" s="11"/>
      <c r="M78" s="5"/>
      <c r="N78" s="5"/>
      <c r="O78" s="2"/>
      <c r="P78" s="7"/>
    </row>
    <row r="79" spans="1:16" ht="12.75" customHeight="1" x14ac:dyDescent="0.2">
      <c r="A79" s="10"/>
      <c r="B79" s="1"/>
      <c r="C79" s="1"/>
      <c r="D79" s="1"/>
      <c r="E79" s="2"/>
      <c r="F79" s="1"/>
      <c r="G79" s="10"/>
      <c r="H79" s="10"/>
      <c r="I79" s="10"/>
      <c r="J79" s="4"/>
      <c r="K79" s="11"/>
      <c r="L79" s="11"/>
      <c r="M79" s="5"/>
      <c r="N79" s="5"/>
      <c r="O79" s="2"/>
      <c r="P79" s="7"/>
    </row>
    <row r="80" spans="1:16" ht="12.75" customHeight="1" x14ac:dyDescent="0.2">
      <c r="A80" s="10"/>
      <c r="B80" s="1"/>
      <c r="C80" s="1"/>
      <c r="D80" s="1"/>
      <c r="E80" s="2"/>
      <c r="F80" s="1"/>
      <c r="G80" s="10"/>
      <c r="H80" s="10"/>
      <c r="I80" s="10"/>
      <c r="J80" s="4"/>
      <c r="K80" s="11"/>
      <c r="L80" s="11"/>
      <c r="M80" s="5"/>
      <c r="N80" s="5"/>
      <c r="O80" s="2"/>
      <c r="P80" s="7"/>
    </row>
    <row r="81" spans="1:16" ht="12.75" customHeight="1" x14ac:dyDescent="0.2">
      <c r="A81" s="10"/>
      <c r="B81" s="1"/>
      <c r="C81" s="1"/>
      <c r="D81" s="1"/>
      <c r="E81" s="2"/>
      <c r="F81" s="1"/>
      <c r="G81" s="10"/>
      <c r="H81" s="10"/>
      <c r="I81" s="10"/>
      <c r="J81" s="4"/>
      <c r="K81" s="11"/>
      <c r="L81" s="11"/>
      <c r="M81" s="5"/>
      <c r="N81" s="5"/>
      <c r="O81" s="2"/>
      <c r="P81" s="7"/>
    </row>
    <row r="82" spans="1:16" ht="12.75" customHeight="1" x14ac:dyDescent="0.2">
      <c r="A82" s="10"/>
      <c r="B82" s="1"/>
      <c r="C82" s="1"/>
      <c r="D82" s="1"/>
      <c r="E82" s="2"/>
      <c r="F82" s="1"/>
      <c r="G82" s="10"/>
      <c r="H82" s="10"/>
      <c r="I82" s="10"/>
      <c r="J82" s="4"/>
      <c r="K82" s="11"/>
      <c r="L82" s="11"/>
      <c r="M82" s="5"/>
      <c r="N82" s="5"/>
      <c r="O82" s="2"/>
      <c r="P82" s="7"/>
    </row>
    <row r="83" spans="1:16" ht="12.75" customHeight="1" x14ac:dyDescent="0.2">
      <c r="A83" s="10"/>
      <c r="B83" s="1"/>
      <c r="C83" s="1"/>
      <c r="D83" s="1"/>
      <c r="E83" s="2"/>
      <c r="F83" s="1"/>
      <c r="G83" s="10"/>
      <c r="H83" s="10"/>
      <c r="I83" s="10"/>
      <c r="J83" s="4"/>
      <c r="K83" s="11"/>
      <c r="L83" s="11"/>
      <c r="M83" s="5"/>
      <c r="N83" s="5"/>
      <c r="O83" s="2"/>
      <c r="P83" s="7"/>
    </row>
    <row r="84" spans="1:16" ht="12.75" customHeight="1" x14ac:dyDescent="0.2">
      <c r="A84" s="10"/>
      <c r="B84" s="1"/>
      <c r="C84" s="1"/>
      <c r="D84" s="1"/>
      <c r="E84" s="2"/>
      <c r="F84" s="1"/>
      <c r="G84" s="10"/>
      <c r="H84" s="10"/>
      <c r="I84" s="10"/>
      <c r="J84" s="4"/>
      <c r="K84" s="11"/>
      <c r="L84" s="11"/>
      <c r="M84" s="5"/>
      <c r="N84" s="5"/>
      <c r="O84" s="2"/>
      <c r="P84" s="7"/>
    </row>
    <row r="85" spans="1:16" ht="12.75" customHeight="1" x14ac:dyDescent="0.2">
      <c r="A85" s="10"/>
      <c r="B85" s="1"/>
      <c r="C85" s="1"/>
      <c r="D85" s="1"/>
      <c r="E85" s="2"/>
      <c r="F85" s="1"/>
      <c r="G85" s="10"/>
      <c r="H85" s="10"/>
      <c r="I85" s="10"/>
      <c r="J85" s="4"/>
      <c r="K85" s="11"/>
      <c r="L85" s="11"/>
      <c r="M85" s="5"/>
      <c r="N85" s="5"/>
      <c r="O85" s="2"/>
      <c r="P85" s="7"/>
    </row>
    <row r="86" spans="1:16" ht="12.75" customHeight="1" x14ac:dyDescent="0.2">
      <c r="A86" s="10"/>
      <c r="B86" s="1"/>
      <c r="C86" s="1"/>
      <c r="D86" s="1"/>
      <c r="E86" s="2"/>
      <c r="F86" s="1"/>
      <c r="G86" s="10"/>
      <c r="H86" s="10"/>
      <c r="I86" s="10"/>
      <c r="J86" s="4"/>
      <c r="K86" s="11"/>
      <c r="L86" s="11"/>
      <c r="M86" s="5"/>
      <c r="N86" s="5"/>
      <c r="O86" s="2"/>
      <c r="P86" s="7"/>
    </row>
    <row r="87" spans="1:16" ht="12.75" customHeight="1" x14ac:dyDescent="0.2">
      <c r="A87" s="10"/>
      <c r="B87" s="1"/>
      <c r="C87" s="1"/>
      <c r="D87" s="1"/>
      <c r="E87" s="2"/>
      <c r="F87" s="1"/>
      <c r="G87" s="10"/>
      <c r="H87" s="10"/>
      <c r="I87" s="10"/>
      <c r="J87" s="4"/>
      <c r="K87" s="11"/>
      <c r="L87" s="11"/>
      <c r="M87" s="5"/>
      <c r="N87" s="5"/>
      <c r="O87" s="2"/>
      <c r="P87" s="7"/>
    </row>
    <row r="88" spans="1:16" ht="12.75" customHeight="1" x14ac:dyDescent="0.2">
      <c r="A88" s="10"/>
      <c r="B88" s="1"/>
      <c r="C88" s="1"/>
      <c r="D88" s="1"/>
      <c r="E88" s="2"/>
      <c r="F88" s="1"/>
      <c r="G88" s="10"/>
      <c r="H88" s="10"/>
      <c r="I88" s="10"/>
      <c r="J88" s="4"/>
      <c r="K88" s="11"/>
      <c r="L88" s="11"/>
      <c r="M88" s="5"/>
      <c r="N88" s="5"/>
      <c r="O88" s="2"/>
      <c r="P88" s="7"/>
    </row>
    <row r="89" spans="1:16" ht="12.75" customHeight="1" x14ac:dyDescent="0.2">
      <c r="A89" s="10"/>
      <c r="B89" s="1"/>
      <c r="C89" s="1"/>
      <c r="D89" s="1"/>
      <c r="E89" s="2"/>
      <c r="F89" s="1"/>
      <c r="G89" s="10"/>
      <c r="H89" s="10"/>
      <c r="I89" s="10"/>
      <c r="J89" s="4"/>
      <c r="K89" s="11"/>
      <c r="L89" s="11"/>
      <c r="M89" s="5"/>
      <c r="N89" s="5"/>
      <c r="O89" s="2"/>
      <c r="P89" s="7"/>
    </row>
    <row r="90" spans="1:16" ht="12.75" customHeight="1" x14ac:dyDescent="0.2">
      <c r="A90" s="10"/>
      <c r="B90" s="1"/>
      <c r="C90" s="1"/>
      <c r="D90" s="1"/>
      <c r="E90" s="2"/>
      <c r="F90" s="1"/>
      <c r="G90" s="10"/>
      <c r="H90" s="10"/>
      <c r="I90" s="10"/>
      <c r="J90" s="4"/>
      <c r="K90" s="11"/>
      <c r="L90" s="11"/>
      <c r="M90" s="5"/>
      <c r="N90" s="5"/>
      <c r="O90" s="2"/>
      <c r="P90" s="7"/>
    </row>
    <row r="91" spans="1:16" ht="12.75" customHeight="1" x14ac:dyDescent="0.2">
      <c r="A91" s="10"/>
      <c r="B91" s="1"/>
      <c r="C91" s="1"/>
      <c r="D91" s="1"/>
      <c r="E91" s="2"/>
      <c r="F91" s="1"/>
      <c r="G91" s="10"/>
      <c r="H91" s="10"/>
      <c r="I91" s="10"/>
      <c r="J91" s="4"/>
      <c r="K91" s="11"/>
      <c r="L91" s="11"/>
      <c r="M91" s="5"/>
      <c r="N91" s="5"/>
      <c r="O91" s="2"/>
      <c r="P91" s="7"/>
    </row>
    <row r="92" spans="1:16" ht="12.75" customHeight="1" x14ac:dyDescent="0.2">
      <c r="A92" s="10"/>
      <c r="B92" s="1"/>
      <c r="C92" s="1"/>
      <c r="D92" s="1"/>
      <c r="E92" s="2"/>
      <c r="F92" s="1"/>
      <c r="G92" s="10"/>
      <c r="H92" s="10"/>
      <c r="I92" s="10"/>
      <c r="J92" s="4"/>
      <c r="K92" s="11"/>
      <c r="L92" s="11"/>
      <c r="M92" s="5"/>
      <c r="N92" s="5"/>
      <c r="O92" s="2"/>
      <c r="P92" s="7"/>
    </row>
    <row r="93" spans="1:16" ht="12.75" customHeight="1" x14ac:dyDescent="0.2">
      <c r="A93" s="10"/>
      <c r="B93" s="1"/>
      <c r="C93" s="1"/>
      <c r="D93" s="1"/>
      <c r="E93" s="2"/>
      <c r="F93" s="1"/>
      <c r="G93" s="10"/>
      <c r="H93" s="10"/>
      <c r="I93" s="10"/>
      <c r="J93" s="4"/>
      <c r="K93" s="11"/>
      <c r="L93" s="11"/>
      <c r="M93" s="5"/>
      <c r="N93" s="5"/>
      <c r="O93" s="2"/>
      <c r="P93" s="7"/>
    </row>
    <row r="94" spans="1:16" ht="12.75" customHeight="1" x14ac:dyDescent="0.2">
      <c r="A94" s="10"/>
      <c r="B94" s="1"/>
      <c r="C94" s="1"/>
      <c r="D94" s="1"/>
      <c r="E94" s="2"/>
      <c r="F94" s="1"/>
      <c r="G94" s="10"/>
      <c r="H94" s="10"/>
      <c r="I94" s="10"/>
      <c r="J94" s="4"/>
      <c r="K94" s="11"/>
      <c r="L94" s="11"/>
      <c r="M94" s="5"/>
      <c r="N94" s="5"/>
      <c r="O94" s="2"/>
      <c r="P94" s="7"/>
    </row>
    <row r="95" spans="1:16" ht="12.75" customHeight="1" x14ac:dyDescent="0.2">
      <c r="A95" s="10"/>
      <c r="B95" s="1"/>
      <c r="C95" s="1"/>
      <c r="D95" s="1"/>
      <c r="E95" s="2"/>
      <c r="F95" s="1"/>
      <c r="G95" s="10"/>
      <c r="H95" s="10"/>
      <c r="I95" s="10"/>
      <c r="J95" s="4"/>
      <c r="K95" s="11"/>
      <c r="L95" s="11"/>
      <c r="M95" s="5"/>
      <c r="N95" s="5"/>
      <c r="O95" s="2"/>
      <c r="P95" s="7"/>
    </row>
    <row r="96" spans="1:16" ht="12.75" customHeight="1" x14ac:dyDescent="0.2">
      <c r="A96" s="10"/>
      <c r="B96" s="1"/>
      <c r="C96" s="1"/>
      <c r="D96" s="1"/>
      <c r="E96" s="2"/>
      <c r="F96" s="1"/>
      <c r="G96" s="10"/>
      <c r="H96" s="10"/>
      <c r="I96" s="10"/>
      <c r="J96" s="4"/>
      <c r="K96" s="11"/>
      <c r="L96" s="11"/>
      <c r="M96" s="5"/>
      <c r="N96" s="5"/>
      <c r="O96" s="2"/>
      <c r="P96" s="7"/>
    </row>
    <row r="97" spans="1:16" ht="12.75" customHeight="1" x14ac:dyDescent="0.2">
      <c r="A97" s="10"/>
      <c r="B97" s="1"/>
      <c r="C97" s="1"/>
      <c r="D97" s="1"/>
      <c r="E97" s="2"/>
      <c r="F97" s="1"/>
      <c r="G97" s="10"/>
      <c r="H97" s="10"/>
      <c r="I97" s="10"/>
      <c r="J97" s="4"/>
      <c r="K97" s="11"/>
      <c r="L97" s="11"/>
      <c r="M97" s="5"/>
      <c r="N97" s="5"/>
      <c r="O97" s="2"/>
      <c r="P97" s="7"/>
    </row>
    <row r="98" spans="1:16" ht="12.75" customHeight="1" x14ac:dyDescent="0.2">
      <c r="A98" s="10"/>
      <c r="B98" s="1"/>
      <c r="C98" s="1"/>
      <c r="D98" s="1"/>
      <c r="E98" s="2"/>
      <c r="F98" s="1"/>
      <c r="G98" s="10"/>
      <c r="H98" s="10"/>
      <c r="I98" s="10"/>
      <c r="J98" s="4"/>
      <c r="K98" s="11"/>
      <c r="L98" s="11"/>
      <c r="M98" s="5"/>
      <c r="N98" s="5"/>
      <c r="O98" s="2"/>
      <c r="P98" s="7"/>
    </row>
    <row r="99" spans="1:16" ht="12.75" customHeight="1" x14ac:dyDescent="0.2">
      <c r="A99" s="10"/>
      <c r="B99" s="1"/>
      <c r="C99" s="1"/>
      <c r="D99" s="1"/>
      <c r="E99" s="2"/>
      <c r="F99" s="1"/>
      <c r="G99" s="10"/>
      <c r="H99" s="10"/>
      <c r="I99" s="10"/>
      <c r="J99" s="4"/>
      <c r="K99" s="11"/>
      <c r="L99" s="11"/>
      <c r="M99" s="5"/>
      <c r="N99" s="5"/>
      <c r="O99" s="2"/>
      <c r="P99" s="7"/>
    </row>
    <row r="100" spans="1:16" ht="12.75" customHeight="1" x14ac:dyDescent="0.2">
      <c r="A100" s="10"/>
      <c r="B100" s="1"/>
      <c r="C100" s="1"/>
      <c r="D100" s="1"/>
      <c r="E100" s="2"/>
      <c r="F100" s="1"/>
      <c r="G100" s="10"/>
      <c r="H100" s="10"/>
      <c r="I100" s="10"/>
      <c r="J100" s="4"/>
      <c r="K100" s="11"/>
      <c r="L100" s="11"/>
      <c r="M100" s="5"/>
      <c r="N100" s="5"/>
      <c r="O100" s="2"/>
      <c r="P100" s="7"/>
    </row>
    <row r="101" spans="1:16" ht="12.75" customHeight="1" x14ac:dyDescent="0.2">
      <c r="A101" s="10"/>
      <c r="B101" s="1"/>
      <c r="C101" s="1"/>
      <c r="D101" s="1"/>
      <c r="E101" s="2"/>
      <c r="F101" s="1"/>
      <c r="G101" s="10"/>
      <c r="H101" s="10"/>
      <c r="I101" s="10"/>
      <c r="J101" s="4"/>
      <c r="K101" s="11"/>
      <c r="L101" s="11"/>
      <c r="M101" s="5"/>
      <c r="N101" s="5"/>
      <c r="O101" s="2"/>
      <c r="P101" s="7"/>
    </row>
    <row r="102" spans="1:16" ht="12.75" customHeight="1" x14ac:dyDescent="0.2">
      <c r="A102" s="10"/>
      <c r="B102" s="1"/>
      <c r="C102" s="1"/>
      <c r="D102" s="1"/>
      <c r="E102" s="2"/>
      <c r="F102" s="1"/>
      <c r="G102" s="10"/>
      <c r="H102" s="10"/>
      <c r="I102" s="10"/>
      <c r="J102" s="4"/>
      <c r="K102" s="11"/>
      <c r="L102" s="11"/>
      <c r="M102" s="5"/>
      <c r="N102" s="5"/>
      <c r="O102" s="2"/>
      <c r="P102" s="7"/>
    </row>
    <row r="103" spans="1:16" ht="12.75" customHeight="1" x14ac:dyDescent="0.2">
      <c r="A103" s="10"/>
      <c r="B103" s="1"/>
      <c r="C103" s="1"/>
      <c r="D103" s="1"/>
      <c r="E103" s="2"/>
      <c r="F103" s="1"/>
      <c r="G103" s="10"/>
      <c r="H103" s="10"/>
      <c r="I103" s="10"/>
      <c r="J103" s="4"/>
      <c r="K103" s="11"/>
      <c r="L103" s="11"/>
      <c r="M103" s="5"/>
      <c r="N103" s="5"/>
      <c r="O103" s="2"/>
      <c r="P103" s="7"/>
    </row>
    <row r="104" spans="1:16" ht="12.75" customHeight="1" x14ac:dyDescent="0.2">
      <c r="A104" s="10"/>
      <c r="B104" s="1"/>
      <c r="C104" s="1"/>
      <c r="D104" s="1"/>
      <c r="E104" s="2"/>
      <c r="F104" s="1"/>
      <c r="G104" s="10"/>
      <c r="H104" s="10"/>
      <c r="I104" s="10"/>
      <c r="J104" s="4"/>
      <c r="K104" s="11"/>
      <c r="L104" s="11"/>
      <c r="M104" s="5"/>
      <c r="N104" s="5"/>
      <c r="O104" s="2"/>
      <c r="P104" s="7"/>
    </row>
    <row r="105" spans="1:16" ht="12.75" customHeight="1" x14ac:dyDescent="0.2">
      <c r="A105" s="10"/>
      <c r="B105" s="1"/>
      <c r="C105" s="1"/>
      <c r="D105" s="1"/>
      <c r="E105" s="2"/>
      <c r="F105" s="1"/>
      <c r="G105" s="10"/>
      <c r="H105" s="10"/>
      <c r="I105" s="10"/>
      <c r="J105" s="4"/>
      <c r="K105" s="11"/>
      <c r="L105" s="11"/>
      <c r="M105" s="5"/>
      <c r="N105" s="5"/>
      <c r="O105" s="2"/>
      <c r="P105" s="7"/>
    </row>
    <row r="106" spans="1:16" ht="12.75" customHeight="1" x14ac:dyDescent="0.2">
      <c r="A106" s="10"/>
      <c r="B106" s="1"/>
      <c r="C106" s="1"/>
      <c r="D106" s="1"/>
      <c r="E106" s="2"/>
      <c r="F106" s="1"/>
      <c r="G106" s="10"/>
      <c r="H106" s="10"/>
      <c r="I106" s="10"/>
      <c r="J106" s="4"/>
      <c r="K106" s="11"/>
      <c r="L106" s="11"/>
      <c r="M106" s="5"/>
      <c r="N106" s="5"/>
      <c r="O106" s="2"/>
      <c r="P106" s="7"/>
    </row>
    <row r="107" spans="1:16" ht="12.75" customHeight="1" x14ac:dyDescent="0.2">
      <c r="A107" s="10"/>
      <c r="B107" s="1"/>
      <c r="C107" s="1"/>
      <c r="D107" s="1"/>
      <c r="E107" s="2"/>
      <c r="F107" s="1"/>
      <c r="G107" s="10"/>
      <c r="H107" s="10"/>
      <c r="I107" s="10"/>
      <c r="J107" s="4"/>
      <c r="K107" s="11"/>
      <c r="L107" s="11"/>
      <c r="M107" s="5"/>
      <c r="N107" s="5"/>
      <c r="O107" s="2"/>
      <c r="P107" s="7"/>
    </row>
    <row r="108" spans="1:16" ht="12.75" customHeight="1" x14ac:dyDescent="0.2">
      <c r="A108" s="10"/>
      <c r="B108" s="1"/>
      <c r="C108" s="1"/>
      <c r="D108" s="1"/>
      <c r="E108" s="2"/>
      <c r="F108" s="1"/>
      <c r="G108" s="10"/>
      <c r="H108" s="10"/>
      <c r="I108" s="10"/>
      <c r="J108" s="4"/>
      <c r="K108" s="11"/>
      <c r="L108" s="11"/>
      <c r="M108" s="5"/>
      <c r="N108" s="5"/>
      <c r="O108" s="2"/>
      <c r="P108" s="7"/>
    </row>
    <row r="109" spans="1:16" ht="12.75" customHeight="1" x14ac:dyDescent="0.2">
      <c r="A109" s="10"/>
      <c r="B109" s="1"/>
      <c r="C109" s="1"/>
      <c r="D109" s="1"/>
      <c r="E109" s="2"/>
      <c r="F109" s="1"/>
      <c r="G109" s="10"/>
      <c r="H109" s="10"/>
      <c r="I109" s="10"/>
      <c r="J109" s="4"/>
      <c r="K109" s="11"/>
      <c r="L109" s="11"/>
      <c r="M109" s="5"/>
      <c r="N109" s="5"/>
      <c r="O109" s="2"/>
      <c r="P109" s="7"/>
    </row>
    <row r="110" spans="1:16" ht="12.75" customHeight="1" x14ac:dyDescent="0.2">
      <c r="A110" s="10"/>
      <c r="B110" s="1"/>
      <c r="C110" s="1"/>
      <c r="D110" s="1"/>
      <c r="E110" s="2"/>
      <c r="F110" s="1"/>
      <c r="G110" s="10"/>
      <c r="H110" s="10"/>
      <c r="I110" s="10"/>
      <c r="J110" s="4"/>
      <c r="K110" s="11"/>
      <c r="L110" s="11"/>
      <c r="M110" s="5"/>
      <c r="N110" s="5"/>
      <c r="O110" s="2"/>
      <c r="P110" s="7"/>
    </row>
    <row r="111" spans="1:16" ht="12.75" customHeight="1" x14ac:dyDescent="0.2">
      <c r="A111" s="10"/>
      <c r="B111" s="1"/>
      <c r="C111" s="1"/>
      <c r="D111" s="1"/>
      <c r="E111" s="2"/>
      <c r="F111" s="1"/>
      <c r="G111" s="10"/>
      <c r="H111" s="10"/>
      <c r="I111" s="10"/>
      <c r="J111" s="4"/>
      <c r="K111" s="11"/>
      <c r="L111" s="11"/>
      <c r="M111" s="5"/>
      <c r="N111" s="5"/>
      <c r="O111" s="2"/>
      <c r="P111" s="7"/>
    </row>
    <row r="112" spans="1:16" ht="12.75" customHeight="1" x14ac:dyDescent="0.2">
      <c r="A112" s="10"/>
      <c r="B112" s="1"/>
      <c r="C112" s="1"/>
      <c r="D112" s="1"/>
      <c r="E112" s="2"/>
      <c r="F112" s="1"/>
      <c r="G112" s="10"/>
      <c r="H112" s="10"/>
      <c r="I112" s="10"/>
      <c r="J112" s="4"/>
      <c r="K112" s="11"/>
      <c r="L112" s="11"/>
      <c r="M112" s="5"/>
      <c r="N112" s="5"/>
      <c r="O112" s="2"/>
      <c r="P112" s="7"/>
    </row>
    <row r="113" spans="1:16" ht="12.75" customHeight="1" x14ac:dyDescent="0.2">
      <c r="A113" s="10"/>
      <c r="B113" s="1"/>
      <c r="C113" s="1"/>
      <c r="D113" s="1"/>
      <c r="E113" s="2"/>
      <c r="F113" s="1"/>
      <c r="G113" s="10"/>
      <c r="H113" s="10"/>
      <c r="I113" s="10"/>
      <c r="J113" s="4"/>
      <c r="K113" s="11"/>
      <c r="L113" s="11"/>
      <c r="M113" s="5"/>
      <c r="N113" s="5"/>
      <c r="O113" s="2"/>
      <c r="P113" s="7"/>
    </row>
    <row r="114" spans="1:16" ht="12.75" customHeight="1" x14ac:dyDescent="0.2">
      <c r="A114" s="10"/>
      <c r="B114" s="1"/>
      <c r="C114" s="1"/>
      <c r="D114" s="1"/>
      <c r="E114" s="2"/>
      <c r="F114" s="1"/>
      <c r="G114" s="10"/>
      <c r="H114" s="10"/>
      <c r="I114" s="10"/>
      <c r="J114" s="4"/>
      <c r="K114" s="11"/>
      <c r="L114" s="11"/>
      <c r="M114" s="5"/>
      <c r="N114" s="5"/>
      <c r="O114" s="2"/>
      <c r="P114" s="7"/>
    </row>
    <row r="115" spans="1:16" ht="12.75" customHeight="1" x14ac:dyDescent="0.2">
      <c r="A115" s="10"/>
      <c r="B115" s="1"/>
      <c r="C115" s="1"/>
      <c r="D115" s="1"/>
      <c r="E115" s="2"/>
      <c r="F115" s="1"/>
      <c r="G115" s="10"/>
      <c r="H115" s="10"/>
      <c r="I115" s="10"/>
      <c r="J115" s="4"/>
      <c r="K115" s="11"/>
      <c r="L115" s="11"/>
      <c r="M115" s="5"/>
      <c r="N115" s="5"/>
      <c r="O115" s="2"/>
      <c r="P115" s="7"/>
    </row>
    <row r="116" spans="1:16" ht="12.75" customHeight="1" x14ac:dyDescent="0.2">
      <c r="A116" s="10"/>
      <c r="B116" s="1"/>
      <c r="C116" s="1"/>
      <c r="D116" s="1"/>
      <c r="E116" s="2"/>
      <c r="F116" s="1"/>
      <c r="G116" s="10"/>
      <c r="H116" s="10"/>
      <c r="I116" s="10"/>
      <c r="J116" s="4"/>
      <c r="K116" s="11"/>
      <c r="L116" s="11"/>
      <c r="M116" s="5"/>
      <c r="N116" s="5"/>
      <c r="O116" s="2"/>
      <c r="P116" s="7"/>
    </row>
    <row r="117" spans="1:16" ht="12.75" customHeight="1" x14ac:dyDescent="0.2">
      <c r="A117" s="10"/>
      <c r="B117" s="1"/>
      <c r="C117" s="1"/>
      <c r="D117" s="1"/>
      <c r="E117" s="2"/>
      <c r="F117" s="1"/>
      <c r="G117" s="10"/>
      <c r="H117" s="10"/>
      <c r="I117" s="10"/>
      <c r="J117" s="4"/>
      <c r="K117" s="11"/>
      <c r="L117" s="11"/>
      <c r="M117" s="5"/>
      <c r="N117" s="5"/>
      <c r="O117" s="2"/>
      <c r="P117" s="7"/>
    </row>
    <row r="118" spans="1:16" ht="12.75" customHeight="1" x14ac:dyDescent="0.2">
      <c r="A118" s="10"/>
      <c r="B118" s="1"/>
      <c r="C118" s="1"/>
      <c r="D118" s="1"/>
      <c r="E118" s="2"/>
      <c r="F118" s="1"/>
      <c r="G118" s="10"/>
      <c r="H118" s="10"/>
      <c r="I118" s="10"/>
      <c r="J118" s="4"/>
      <c r="K118" s="11"/>
      <c r="L118" s="11"/>
      <c r="M118" s="5"/>
      <c r="N118" s="5"/>
      <c r="O118" s="2"/>
      <c r="P118" s="7"/>
    </row>
    <row r="119" spans="1:16" ht="12.75" customHeight="1" x14ac:dyDescent="0.2">
      <c r="A119" s="10"/>
      <c r="B119" s="1"/>
      <c r="C119" s="1"/>
      <c r="D119" s="1"/>
      <c r="E119" s="2"/>
      <c r="F119" s="1"/>
      <c r="G119" s="10"/>
      <c r="H119" s="10"/>
      <c r="I119" s="10"/>
      <c r="J119" s="4"/>
      <c r="K119" s="11"/>
      <c r="L119" s="11"/>
      <c r="M119" s="5"/>
      <c r="N119" s="5"/>
      <c r="O119" s="2"/>
      <c r="P119" s="7"/>
    </row>
    <row r="120" spans="1:16" ht="12.75" customHeight="1" x14ac:dyDescent="0.2">
      <c r="A120" s="10"/>
      <c r="B120" s="1"/>
      <c r="C120" s="1"/>
      <c r="D120" s="1"/>
      <c r="E120" s="2"/>
      <c r="F120" s="1"/>
      <c r="G120" s="10"/>
      <c r="H120" s="10"/>
      <c r="I120" s="10"/>
      <c r="J120" s="4"/>
      <c r="K120" s="11"/>
      <c r="L120" s="11"/>
      <c r="M120" s="5"/>
      <c r="N120" s="5"/>
      <c r="O120" s="2"/>
      <c r="P120" s="7"/>
    </row>
    <row r="121" spans="1:16" ht="12.75" customHeight="1" x14ac:dyDescent="0.2">
      <c r="A121" s="10"/>
      <c r="B121" s="1"/>
      <c r="C121" s="1"/>
      <c r="D121" s="1"/>
      <c r="E121" s="2"/>
      <c r="F121" s="1"/>
      <c r="G121" s="10"/>
      <c r="H121" s="10"/>
      <c r="I121" s="10"/>
      <c r="J121" s="4"/>
      <c r="K121" s="11"/>
      <c r="L121" s="11"/>
      <c r="M121" s="5"/>
      <c r="N121" s="5"/>
      <c r="O121" s="2"/>
      <c r="P121" s="7"/>
    </row>
    <row r="122" spans="1:16" ht="12.75" customHeight="1" x14ac:dyDescent="0.2">
      <c r="A122" s="10"/>
      <c r="B122" s="1"/>
      <c r="C122" s="1"/>
      <c r="D122" s="1"/>
      <c r="E122" s="2"/>
      <c r="F122" s="1"/>
      <c r="G122" s="10"/>
      <c r="H122" s="10"/>
      <c r="I122" s="10"/>
      <c r="J122" s="4"/>
      <c r="K122" s="11"/>
      <c r="L122" s="11"/>
      <c r="M122" s="5"/>
      <c r="N122" s="5"/>
      <c r="O122" s="2"/>
      <c r="P122" s="7"/>
    </row>
    <row r="123" spans="1:16" ht="12.75" customHeight="1" x14ac:dyDescent="0.2">
      <c r="A123" s="10"/>
      <c r="B123" s="1"/>
      <c r="C123" s="1"/>
      <c r="D123" s="1"/>
      <c r="E123" s="2"/>
      <c r="F123" s="1"/>
      <c r="G123" s="10"/>
      <c r="H123" s="10"/>
      <c r="I123" s="10"/>
      <c r="J123" s="4"/>
      <c r="K123" s="11"/>
      <c r="L123" s="11"/>
      <c r="M123" s="5"/>
      <c r="N123" s="5"/>
      <c r="O123" s="2"/>
      <c r="P123" s="7"/>
    </row>
    <row r="124" spans="1:16" ht="12.75" customHeight="1" x14ac:dyDescent="0.2">
      <c r="A124" s="10"/>
      <c r="B124" s="1"/>
      <c r="C124" s="1"/>
      <c r="D124" s="1"/>
      <c r="E124" s="2"/>
      <c r="F124" s="1"/>
      <c r="G124" s="10"/>
      <c r="H124" s="10"/>
      <c r="I124" s="10"/>
      <c r="J124" s="4"/>
      <c r="K124" s="11"/>
      <c r="L124" s="11"/>
      <c r="M124" s="5"/>
      <c r="N124" s="5"/>
      <c r="O124" s="2"/>
      <c r="P124" s="7"/>
    </row>
    <row r="125" spans="1:16" ht="12.75" customHeight="1" x14ac:dyDescent="0.2">
      <c r="A125" s="10"/>
      <c r="B125" s="1"/>
      <c r="C125" s="1"/>
      <c r="D125" s="1"/>
      <c r="E125" s="2"/>
      <c r="F125" s="1"/>
      <c r="G125" s="10"/>
      <c r="H125" s="10"/>
      <c r="I125" s="10"/>
      <c r="J125" s="4"/>
      <c r="K125" s="11"/>
      <c r="L125" s="11"/>
      <c r="M125" s="5"/>
      <c r="N125" s="5"/>
      <c r="O125" s="2"/>
      <c r="P125" s="7"/>
    </row>
    <row r="126" spans="1:16" ht="12.75" customHeight="1" x14ac:dyDescent="0.2">
      <c r="A126" s="10"/>
      <c r="B126" s="1"/>
      <c r="C126" s="1"/>
      <c r="D126" s="1"/>
      <c r="E126" s="2"/>
      <c r="F126" s="1"/>
      <c r="G126" s="10"/>
      <c r="H126" s="10"/>
      <c r="I126" s="10"/>
      <c r="J126" s="4"/>
      <c r="K126" s="11"/>
      <c r="L126" s="11"/>
      <c r="M126" s="5"/>
      <c r="N126" s="5"/>
      <c r="O126" s="2"/>
      <c r="P126" s="7"/>
    </row>
    <row r="127" spans="1:16" ht="12.75" customHeight="1" x14ac:dyDescent="0.2">
      <c r="A127" s="10"/>
      <c r="B127" s="1"/>
      <c r="C127" s="1"/>
      <c r="D127" s="1"/>
      <c r="E127" s="2"/>
      <c r="F127" s="1"/>
      <c r="G127" s="10"/>
      <c r="H127" s="10"/>
      <c r="I127" s="10"/>
      <c r="J127" s="4"/>
      <c r="K127" s="11"/>
      <c r="L127" s="11"/>
      <c r="M127" s="5"/>
      <c r="N127" s="5"/>
      <c r="O127" s="2"/>
      <c r="P127" s="7"/>
    </row>
    <row r="128" spans="1:16" ht="12.75" customHeight="1" x14ac:dyDescent="0.2">
      <c r="A128" s="10"/>
      <c r="B128" s="1"/>
      <c r="C128" s="1"/>
      <c r="D128" s="1"/>
      <c r="E128" s="2"/>
      <c r="F128" s="1"/>
      <c r="G128" s="10"/>
      <c r="H128" s="10"/>
      <c r="I128" s="10"/>
      <c r="J128" s="4"/>
      <c r="K128" s="11"/>
      <c r="L128" s="11"/>
      <c r="M128" s="5"/>
      <c r="N128" s="5"/>
      <c r="O128" s="2"/>
      <c r="P128" s="7"/>
    </row>
    <row r="129" spans="1:16" ht="12.75" customHeight="1" x14ac:dyDescent="0.2">
      <c r="A129" s="10"/>
      <c r="B129" s="1"/>
      <c r="C129" s="1"/>
      <c r="D129" s="1"/>
      <c r="E129" s="2"/>
      <c r="F129" s="1"/>
      <c r="G129" s="10"/>
      <c r="H129" s="10"/>
      <c r="I129" s="10"/>
      <c r="J129" s="4"/>
      <c r="K129" s="11"/>
      <c r="L129" s="11"/>
      <c r="M129" s="5"/>
      <c r="N129" s="5"/>
      <c r="O129" s="2"/>
      <c r="P129" s="7"/>
    </row>
    <row r="130" spans="1:16" ht="12.75" customHeight="1" x14ac:dyDescent="0.2">
      <c r="A130" s="10"/>
      <c r="B130" s="1"/>
      <c r="C130" s="1"/>
      <c r="D130" s="1"/>
      <c r="E130" s="2"/>
      <c r="F130" s="1"/>
      <c r="G130" s="10"/>
      <c r="H130" s="10"/>
      <c r="I130" s="10"/>
      <c r="J130" s="4"/>
      <c r="K130" s="11"/>
      <c r="L130" s="11"/>
      <c r="M130" s="5"/>
      <c r="N130" s="5"/>
      <c r="O130" s="2"/>
      <c r="P130" s="7"/>
    </row>
    <row r="131" spans="1:16" ht="12.75" customHeight="1" x14ac:dyDescent="0.2">
      <c r="A131" s="10"/>
      <c r="B131" s="1"/>
      <c r="C131" s="1"/>
      <c r="D131" s="1"/>
      <c r="E131" s="2"/>
      <c r="F131" s="1"/>
      <c r="G131" s="10"/>
      <c r="H131" s="10"/>
      <c r="I131" s="10"/>
      <c r="J131" s="4"/>
      <c r="K131" s="11"/>
      <c r="L131" s="11"/>
      <c r="M131" s="5"/>
      <c r="N131" s="5"/>
      <c r="O131" s="2"/>
      <c r="P131" s="7"/>
    </row>
    <row r="132" spans="1:16" ht="12.75" customHeight="1" x14ac:dyDescent="0.2">
      <c r="A132" s="10"/>
      <c r="B132" s="1"/>
      <c r="C132" s="1"/>
      <c r="D132" s="1"/>
      <c r="E132" s="2"/>
      <c r="F132" s="1"/>
      <c r="G132" s="10"/>
      <c r="H132" s="10"/>
      <c r="I132" s="10"/>
      <c r="J132" s="4"/>
      <c r="K132" s="11"/>
      <c r="L132" s="11"/>
      <c r="M132" s="5"/>
      <c r="N132" s="5"/>
      <c r="O132" s="2"/>
      <c r="P132" s="7"/>
    </row>
    <row r="133" spans="1:16" ht="12.75" customHeight="1" x14ac:dyDescent="0.2">
      <c r="A133" s="10"/>
      <c r="B133" s="1"/>
      <c r="C133" s="1"/>
      <c r="D133" s="1"/>
      <c r="E133" s="2"/>
      <c r="F133" s="1"/>
      <c r="G133" s="10"/>
      <c r="H133" s="10"/>
      <c r="I133" s="10"/>
      <c r="J133" s="4"/>
      <c r="K133" s="11"/>
      <c r="L133" s="11"/>
      <c r="M133" s="5"/>
      <c r="N133" s="5"/>
      <c r="O133" s="2"/>
      <c r="P133" s="7"/>
    </row>
    <row r="134" spans="1:16" ht="12.75" customHeight="1" x14ac:dyDescent="0.2">
      <c r="A134" s="10"/>
      <c r="B134" s="1"/>
      <c r="C134" s="1"/>
      <c r="D134" s="1"/>
      <c r="E134" s="2"/>
      <c r="F134" s="1"/>
      <c r="G134" s="10"/>
      <c r="H134" s="10"/>
      <c r="I134" s="10"/>
      <c r="J134" s="4"/>
      <c r="K134" s="11"/>
      <c r="L134" s="11"/>
      <c r="M134" s="5"/>
      <c r="N134" s="5"/>
      <c r="O134" s="2"/>
      <c r="P134" s="7"/>
    </row>
    <row r="135" spans="1:16" ht="12.75" customHeight="1" x14ac:dyDescent="0.2">
      <c r="A135" s="10"/>
      <c r="B135" s="1"/>
      <c r="C135" s="1"/>
      <c r="D135" s="1"/>
      <c r="E135" s="2"/>
      <c r="F135" s="1"/>
      <c r="G135" s="10"/>
      <c r="H135" s="10"/>
      <c r="I135" s="10"/>
      <c r="J135" s="4"/>
      <c r="K135" s="11"/>
      <c r="L135" s="11"/>
      <c r="M135" s="5"/>
      <c r="N135" s="5"/>
      <c r="O135" s="2"/>
      <c r="P135" s="7"/>
    </row>
    <row r="136" spans="1:16" ht="12.75" customHeight="1" x14ac:dyDescent="0.2">
      <c r="A136" s="10"/>
      <c r="B136" s="1"/>
      <c r="C136" s="1"/>
      <c r="D136" s="1"/>
      <c r="E136" s="2"/>
      <c r="F136" s="1"/>
      <c r="G136" s="10"/>
      <c r="H136" s="10"/>
      <c r="I136" s="10"/>
      <c r="J136" s="4"/>
      <c r="K136" s="11"/>
      <c r="L136" s="11"/>
      <c r="M136" s="5"/>
      <c r="N136" s="5"/>
      <c r="O136" s="2"/>
      <c r="P136" s="7"/>
    </row>
    <row r="137" spans="1:16" ht="12.75" customHeight="1" x14ac:dyDescent="0.2">
      <c r="A137" s="10"/>
      <c r="B137" s="1"/>
      <c r="C137" s="1"/>
      <c r="D137" s="1"/>
      <c r="E137" s="2"/>
      <c r="F137" s="1"/>
      <c r="G137" s="10"/>
      <c r="H137" s="10"/>
      <c r="I137" s="10"/>
      <c r="J137" s="4"/>
      <c r="K137" s="11"/>
      <c r="L137" s="11"/>
      <c r="M137" s="5"/>
      <c r="N137" s="5"/>
      <c r="O137" s="2"/>
      <c r="P137" s="7"/>
    </row>
    <row r="138" spans="1:16" ht="12.75" customHeight="1" x14ac:dyDescent="0.2">
      <c r="A138" s="10"/>
      <c r="B138" s="1"/>
      <c r="C138" s="1"/>
      <c r="D138" s="1"/>
      <c r="E138" s="2"/>
      <c r="F138" s="1"/>
      <c r="G138" s="10"/>
      <c r="H138" s="10"/>
      <c r="I138" s="10"/>
      <c r="J138" s="4"/>
      <c r="K138" s="11"/>
      <c r="L138" s="11"/>
      <c r="M138" s="5"/>
      <c r="N138" s="5"/>
      <c r="O138" s="2"/>
      <c r="P138" s="7"/>
    </row>
    <row r="139" spans="1:16" ht="12.75" customHeight="1" x14ac:dyDescent="0.2">
      <c r="A139" s="10"/>
      <c r="B139" s="1"/>
      <c r="C139" s="1"/>
      <c r="D139" s="1"/>
      <c r="E139" s="2"/>
      <c r="F139" s="1"/>
      <c r="G139" s="10"/>
      <c r="H139" s="10"/>
      <c r="I139" s="10"/>
      <c r="J139" s="4"/>
      <c r="K139" s="11"/>
      <c r="L139" s="11"/>
      <c r="M139" s="5"/>
      <c r="N139" s="5"/>
      <c r="O139" s="2"/>
      <c r="P139" s="7"/>
    </row>
    <row r="140" spans="1:16" ht="12.75" customHeight="1" x14ac:dyDescent="0.2">
      <c r="A140" s="10"/>
      <c r="B140" s="1"/>
      <c r="C140" s="1"/>
      <c r="D140" s="1"/>
      <c r="E140" s="2"/>
      <c r="F140" s="1"/>
      <c r="G140" s="10"/>
      <c r="H140" s="10"/>
      <c r="I140" s="10"/>
      <c r="J140" s="4"/>
      <c r="K140" s="11"/>
      <c r="L140" s="11"/>
      <c r="M140" s="5"/>
      <c r="N140" s="5"/>
      <c r="O140" s="2"/>
      <c r="P140" s="7"/>
    </row>
    <row r="141" spans="1:16" ht="12.75" customHeight="1" x14ac:dyDescent="0.2">
      <c r="A141" s="10"/>
      <c r="B141" s="1"/>
      <c r="C141" s="1"/>
      <c r="D141" s="1"/>
      <c r="E141" s="2"/>
      <c r="F141" s="1"/>
      <c r="G141" s="10"/>
      <c r="H141" s="10"/>
      <c r="I141" s="10"/>
      <c r="J141" s="4"/>
      <c r="K141" s="11"/>
      <c r="L141" s="11"/>
      <c r="M141" s="5"/>
      <c r="N141" s="5"/>
      <c r="O141" s="2"/>
      <c r="P141" s="7"/>
    </row>
    <row r="142" spans="1:16" ht="12.75" customHeight="1" x14ac:dyDescent="0.2">
      <c r="A142" s="10"/>
      <c r="B142" s="1"/>
      <c r="C142" s="1"/>
      <c r="D142" s="1"/>
      <c r="E142" s="2"/>
      <c r="F142" s="1"/>
      <c r="G142" s="10"/>
      <c r="H142" s="10"/>
      <c r="I142" s="10"/>
      <c r="J142" s="4"/>
      <c r="K142" s="11"/>
      <c r="L142" s="11"/>
      <c r="M142" s="5"/>
      <c r="N142" s="5"/>
      <c r="O142" s="2"/>
      <c r="P142" s="7"/>
    </row>
    <row r="143" spans="1:16" ht="12.75" customHeight="1" x14ac:dyDescent="0.2">
      <c r="A143" s="10"/>
      <c r="B143" s="1"/>
      <c r="C143" s="1"/>
      <c r="D143" s="1"/>
      <c r="E143" s="2"/>
      <c r="F143" s="1"/>
      <c r="G143" s="10"/>
      <c r="H143" s="10"/>
      <c r="I143" s="10"/>
      <c r="J143" s="4"/>
      <c r="K143" s="11"/>
      <c r="L143" s="11"/>
      <c r="M143" s="5"/>
      <c r="N143" s="5"/>
      <c r="O143" s="2"/>
      <c r="P143" s="7"/>
    </row>
    <row r="144" spans="1:16" ht="12.75" customHeight="1" x14ac:dyDescent="0.2">
      <c r="A144" s="10"/>
      <c r="B144" s="1"/>
      <c r="C144" s="1"/>
      <c r="D144" s="1"/>
      <c r="E144" s="2"/>
      <c r="F144" s="1"/>
      <c r="G144" s="10"/>
      <c r="H144" s="10"/>
      <c r="I144" s="10"/>
      <c r="J144" s="4"/>
      <c r="K144" s="11"/>
      <c r="L144" s="11"/>
      <c r="M144" s="5"/>
      <c r="N144" s="5"/>
      <c r="O144" s="2"/>
      <c r="P144" s="7"/>
    </row>
    <row r="145" spans="1:16" ht="12.75" customHeight="1" x14ac:dyDescent="0.2">
      <c r="A145" s="10"/>
      <c r="B145" s="1"/>
      <c r="C145" s="1"/>
      <c r="D145" s="1"/>
      <c r="E145" s="2"/>
      <c r="F145" s="1"/>
      <c r="G145" s="10"/>
      <c r="H145" s="10"/>
      <c r="I145" s="10"/>
      <c r="J145" s="4"/>
      <c r="K145" s="11"/>
      <c r="L145" s="11"/>
      <c r="M145" s="5"/>
      <c r="N145" s="5"/>
      <c r="O145" s="2"/>
      <c r="P145" s="7"/>
    </row>
    <row r="146" spans="1:16" ht="12.75" customHeight="1" x14ac:dyDescent="0.2">
      <c r="A146" s="10"/>
      <c r="B146" s="1"/>
      <c r="C146" s="1"/>
      <c r="D146" s="1"/>
      <c r="E146" s="2"/>
      <c r="F146" s="1"/>
      <c r="G146" s="10"/>
      <c r="H146" s="10"/>
      <c r="I146" s="10"/>
      <c r="J146" s="4"/>
      <c r="K146" s="11"/>
      <c r="L146" s="11"/>
      <c r="M146" s="5"/>
      <c r="N146" s="5"/>
      <c r="O146" s="2"/>
      <c r="P146" s="7"/>
    </row>
    <row r="147" spans="1:16" ht="12.75" customHeight="1" x14ac:dyDescent="0.2">
      <c r="A147" s="10"/>
      <c r="B147" s="1"/>
      <c r="C147" s="1"/>
      <c r="D147" s="1"/>
      <c r="E147" s="2"/>
      <c r="F147" s="1"/>
      <c r="G147" s="10"/>
      <c r="H147" s="10"/>
      <c r="I147" s="10"/>
      <c r="J147" s="4"/>
      <c r="K147" s="11"/>
      <c r="L147" s="11"/>
      <c r="M147" s="5"/>
      <c r="N147" s="5"/>
      <c r="O147" s="2"/>
      <c r="P147" s="7"/>
    </row>
    <row r="148" spans="1:16" ht="12.75" customHeight="1" x14ac:dyDescent="0.2">
      <c r="A148" s="10"/>
      <c r="B148" s="1"/>
      <c r="C148" s="1"/>
      <c r="D148" s="1"/>
      <c r="E148" s="2"/>
      <c r="F148" s="1"/>
      <c r="G148" s="10"/>
      <c r="H148" s="10"/>
      <c r="I148" s="10"/>
      <c r="J148" s="4"/>
      <c r="K148" s="11"/>
      <c r="L148" s="11"/>
      <c r="M148" s="5"/>
      <c r="N148" s="5"/>
      <c r="O148" s="2"/>
      <c r="P148" s="7"/>
    </row>
    <row r="149" spans="1:16" ht="12.75" customHeight="1" x14ac:dyDescent="0.2">
      <c r="A149" s="10"/>
      <c r="B149" s="1"/>
      <c r="C149" s="1"/>
      <c r="D149" s="1"/>
      <c r="E149" s="2"/>
      <c r="F149" s="1"/>
      <c r="G149" s="10"/>
      <c r="H149" s="10"/>
      <c r="I149" s="10"/>
      <c r="J149" s="4"/>
      <c r="K149" s="11"/>
      <c r="L149" s="11"/>
      <c r="M149" s="5"/>
      <c r="N149" s="5"/>
      <c r="O149" s="2"/>
      <c r="P149" s="7"/>
    </row>
    <row r="150" spans="1:16" ht="12.75" customHeight="1" x14ac:dyDescent="0.2">
      <c r="A150" s="10"/>
      <c r="B150" s="1"/>
      <c r="C150" s="1"/>
      <c r="D150" s="1"/>
      <c r="E150" s="2"/>
      <c r="F150" s="1"/>
      <c r="G150" s="10"/>
      <c r="H150" s="10"/>
      <c r="I150" s="10"/>
      <c r="J150" s="4"/>
      <c r="K150" s="11"/>
      <c r="L150" s="11"/>
      <c r="M150" s="5"/>
      <c r="N150" s="5"/>
      <c r="O150" s="2"/>
      <c r="P150" s="7"/>
    </row>
    <row r="151" spans="1:16" ht="12.75" customHeight="1" x14ac:dyDescent="0.2">
      <c r="A151" s="10"/>
      <c r="B151" s="1"/>
      <c r="C151" s="1"/>
      <c r="D151" s="1"/>
      <c r="E151" s="2"/>
      <c r="F151" s="1"/>
      <c r="G151" s="10"/>
      <c r="H151" s="10"/>
      <c r="I151" s="10"/>
      <c r="J151" s="4"/>
      <c r="K151" s="11"/>
      <c r="L151" s="11"/>
      <c r="M151" s="5"/>
      <c r="N151" s="5"/>
      <c r="O151" s="2"/>
      <c r="P151" s="7"/>
    </row>
    <row r="152" spans="1:16" ht="12.75" customHeight="1" x14ac:dyDescent="0.2">
      <c r="A152" s="10"/>
      <c r="B152" s="1"/>
      <c r="C152" s="1"/>
      <c r="D152" s="1"/>
      <c r="E152" s="2"/>
      <c r="F152" s="1"/>
      <c r="G152" s="10"/>
      <c r="H152" s="10"/>
      <c r="I152" s="10"/>
      <c r="J152" s="4"/>
      <c r="K152" s="11"/>
      <c r="L152" s="11"/>
      <c r="M152" s="5"/>
      <c r="N152" s="5"/>
      <c r="O152" s="2"/>
      <c r="P152" s="7"/>
    </row>
    <row r="153" spans="1:16" ht="12.75" customHeight="1" x14ac:dyDescent="0.2">
      <c r="A153" s="10"/>
      <c r="B153" s="1"/>
      <c r="C153" s="1"/>
      <c r="D153" s="1"/>
      <c r="E153" s="2"/>
      <c r="F153" s="1"/>
      <c r="G153" s="10"/>
      <c r="H153" s="10"/>
      <c r="I153" s="10"/>
      <c r="J153" s="4"/>
      <c r="K153" s="11"/>
      <c r="L153" s="11"/>
      <c r="M153" s="5"/>
      <c r="N153" s="5"/>
      <c r="O153" s="2"/>
      <c r="P153" s="7"/>
    </row>
    <row r="154" spans="1:16" ht="12.75" customHeight="1" x14ac:dyDescent="0.2">
      <c r="A154" s="10"/>
      <c r="B154" s="1"/>
      <c r="C154" s="1"/>
      <c r="D154" s="1"/>
      <c r="E154" s="2"/>
      <c r="F154" s="1"/>
      <c r="G154" s="10"/>
      <c r="H154" s="10"/>
      <c r="I154" s="10"/>
      <c r="J154" s="4"/>
      <c r="K154" s="11"/>
      <c r="L154" s="11"/>
      <c r="M154" s="5"/>
      <c r="N154" s="5"/>
      <c r="O154" s="2"/>
      <c r="P154" s="7"/>
    </row>
    <row r="155" spans="1:16" ht="12.75" customHeight="1" x14ac:dyDescent="0.2">
      <c r="A155" s="10"/>
      <c r="B155" s="1"/>
      <c r="C155" s="1"/>
      <c r="D155" s="1"/>
      <c r="E155" s="2"/>
      <c r="F155" s="1"/>
      <c r="G155" s="10"/>
      <c r="H155" s="10"/>
      <c r="I155" s="10"/>
      <c r="J155" s="4"/>
      <c r="K155" s="11"/>
      <c r="L155" s="11"/>
      <c r="M155" s="5"/>
      <c r="N155" s="5"/>
      <c r="O155" s="2"/>
      <c r="P155" s="7"/>
    </row>
    <row r="156" spans="1:16" ht="12.75" customHeight="1" x14ac:dyDescent="0.2">
      <c r="A156" s="10"/>
      <c r="B156" s="1"/>
      <c r="C156" s="1"/>
      <c r="D156" s="1"/>
      <c r="E156" s="2"/>
      <c r="F156" s="1"/>
      <c r="G156" s="10"/>
      <c r="H156" s="10"/>
      <c r="I156" s="10"/>
      <c r="J156" s="4"/>
      <c r="K156" s="11"/>
      <c r="L156" s="11"/>
      <c r="M156" s="5"/>
      <c r="N156" s="5"/>
      <c r="O156" s="2"/>
      <c r="P156" s="7"/>
    </row>
    <row r="157" spans="1:16" ht="12.75" customHeight="1" x14ac:dyDescent="0.2">
      <c r="A157" s="10"/>
      <c r="B157" s="1"/>
      <c r="C157" s="1"/>
      <c r="D157" s="1"/>
      <c r="E157" s="2"/>
      <c r="F157" s="1"/>
      <c r="G157" s="10"/>
      <c r="H157" s="10"/>
      <c r="I157" s="10"/>
      <c r="J157" s="4"/>
      <c r="K157" s="11"/>
      <c r="L157" s="11"/>
      <c r="M157" s="5"/>
      <c r="N157" s="5"/>
      <c r="O157" s="2"/>
      <c r="P157" s="7"/>
    </row>
    <row r="158" spans="1:16" ht="12.75" customHeight="1" x14ac:dyDescent="0.2">
      <c r="A158" s="10"/>
      <c r="B158" s="1"/>
      <c r="C158" s="1"/>
      <c r="D158" s="1"/>
      <c r="E158" s="2"/>
      <c r="F158" s="1"/>
      <c r="G158" s="10"/>
      <c r="H158" s="10"/>
      <c r="I158" s="10"/>
      <c r="J158" s="4"/>
      <c r="K158" s="11"/>
      <c r="L158" s="11"/>
      <c r="M158" s="5"/>
      <c r="N158" s="5"/>
      <c r="O158" s="2"/>
      <c r="P158" s="7"/>
    </row>
    <row r="159" spans="1:16" ht="12.75" customHeight="1" x14ac:dyDescent="0.2">
      <c r="A159" s="10"/>
      <c r="B159" s="1"/>
      <c r="C159" s="1"/>
      <c r="D159" s="1"/>
      <c r="E159" s="2"/>
      <c r="F159" s="1"/>
      <c r="G159" s="10"/>
      <c r="H159" s="10"/>
      <c r="I159" s="10"/>
      <c r="J159" s="4"/>
      <c r="K159" s="11"/>
      <c r="L159" s="11"/>
      <c r="M159" s="5"/>
      <c r="N159" s="5"/>
      <c r="O159" s="2"/>
      <c r="P159" s="7"/>
    </row>
    <row r="160" spans="1:16" ht="12.75" customHeight="1" x14ac:dyDescent="0.2">
      <c r="A160" s="10"/>
      <c r="B160" s="1"/>
      <c r="C160" s="1"/>
      <c r="D160" s="1"/>
      <c r="E160" s="2"/>
      <c r="F160" s="1"/>
      <c r="G160" s="10"/>
      <c r="H160" s="10"/>
      <c r="I160" s="10"/>
      <c r="J160" s="4"/>
      <c r="K160" s="11"/>
      <c r="L160" s="11"/>
      <c r="M160" s="5"/>
      <c r="N160" s="5"/>
      <c r="O160" s="2"/>
      <c r="P160" s="7"/>
    </row>
    <row r="161" spans="1:16" ht="12.75" customHeight="1" x14ac:dyDescent="0.2">
      <c r="A161" s="10"/>
      <c r="B161" s="1"/>
      <c r="C161" s="1"/>
      <c r="D161" s="1"/>
      <c r="E161" s="2"/>
      <c r="F161" s="1"/>
      <c r="G161" s="10"/>
      <c r="H161" s="10"/>
      <c r="I161" s="10"/>
      <c r="J161" s="4"/>
      <c r="K161" s="11"/>
      <c r="L161" s="11"/>
      <c r="M161" s="5"/>
      <c r="N161" s="5"/>
      <c r="O161" s="2"/>
      <c r="P161" s="7"/>
    </row>
    <row r="162" spans="1:16" ht="12.75" customHeight="1" x14ac:dyDescent="0.2">
      <c r="A162" s="10"/>
      <c r="B162" s="1"/>
      <c r="C162" s="1"/>
      <c r="D162" s="1"/>
      <c r="E162" s="2"/>
      <c r="F162" s="1"/>
      <c r="G162" s="10"/>
      <c r="H162" s="10"/>
      <c r="I162" s="10"/>
      <c r="J162" s="4"/>
      <c r="K162" s="11"/>
      <c r="L162" s="11"/>
      <c r="M162" s="5"/>
      <c r="N162" s="5"/>
      <c r="O162" s="2"/>
      <c r="P162" s="7"/>
    </row>
    <row r="163" spans="1:16" ht="12.75" customHeight="1" x14ac:dyDescent="0.2">
      <c r="A163" s="10"/>
      <c r="B163" s="1"/>
      <c r="C163" s="1"/>
      <c r="D163" s="1"/>
      <c r="E163" s="2"/>
      <c r="F163" s="1"/>
      <c r="G163" s="10"/>
      <c r="H163" s="10"/>
      <c r="I163" s="10"/>
      <c r="J163" s="4"/>
      <c r="K163" s="11"/>
      <c r="L163" s="11"/>
      <c r="M163" s="5"/>
      <c r="N163" s="5"/>
      <c r="O163" s="2"/>
      <c r="P163" s="7"/>
    </row>
    <row r="164" spans="1:16" ht="12.75" customHeight="1" x14ac:dyDescent="0.2">
      <c r="A164" s="10"/>
      <c r="B164" s="1"/>
      <c r="C164" s="1"/>
      <c r="D164" s="1"/>
      <c r="E164" s="2"/>
      <c r="F164" s="1"/>
      <c r="G164" s="10"/>
      <c r="H164" s="10"/>
      <c r="I164" s="10"/>
      <c r="J164" s="4"/>
      <c r="K164" s="11"/>
      <c r="L164" s="11"/>
      <c r="M164" s="5"/>
      <c r="N164" s="5"/>
      <c r="O164" s="2"/>
      <c r="P164" s="7"/>
    </row>
    <row r="165" spans="1:16" ht="12.75" customHeight="1" x14ac:dyDescent="0.2">
      <c r="A165" s="10"/>
      <c r="B165" s="1"/>
      <c r="C165" s="1"/>
      <c r="D165" s="1"/>
      <c r="E165" s="2"/>
      <c r="F165" s="1"/>
      <c r="G165" s="10"/>
      <c r="H165" s="10"/>
      <c r="I165" s="10"/>
      <c r="J165" s="4"/>
      <c r="K165" s="11"/>
      <c r="L165" s="11"/>
      <c r="M165" s="5"/>
      <c r="N165" s="5"/>
      <c r="O165" s="2"/>
      <c r="P165" s="7"/>
    </row>
    <row r="166" spans="1:16" ht="12.75" customHeight="1" x14ac:dyDescent="0.2">
      <c r="A166" s="10"/>
      <c r="B166" s="1"/>
      <c r="C166" s="1"/>
      <c r="D166" s="1"/>
      <c r="E166" s="2"/>
      <c r="F166" s="1"/>
      <c r="G166" s="10"/>
      <c r="H166" s="10"/>
      <c r="I166" s="10"/>
      <c r="J166" s="4"/>
      <c r="K166" s="11"/>
      <c r="L166" s="11"/>
      <c r="M166" s="5"/>
      <c r="N166" s="5"/>
      <c r="O166" s="2"/>
      <c r="P166" s="7"/>
    </row>
    <row r="167" spans="1:16" ht="12.75" customHeight="1" x14ac:dyDescent="0.2">
      <c r="A167" s="10"/>
      <c r="B167" s="1"/>
      <c r="C167" s="1"/>
      <c r="D167" s="1"/>
      <c r="E167" s="2"/>
      <c r="F167" s="1"/>
      <c r="G167" s="10"/>
      <c r="H167" s="10"/>
      <c r="I167" s="10"/>
      <c r="J167" s="4"/>
      <c r="K167" s="11"/>
      <c r="L167" s="11"/>
      <c r="M167" s="5"/>
      <c r="N167" s="5"/>
      <c r="O167" s="2"/>
      <c r="P167" s="7"/>
    </row>
    <row r="168" spans="1:16" ht="12.75" customHeight="1" x14ac:dyDescent="0.2">
      <c r="A168" s="10"/>
      <c r="B168" s="1"/>
      <c r="C168" s="1"/>
      <c r="D168" s="1"/>
      <c r="E168" s="2"/>
      <c r="F168" s="1"/>
      <c r="G168" s="10"/>
      <c r="H168" s="10"/>
      <c r="I168" s="10"/>
      <c r="J168" s="4"/>
      <c r="K168" s="11"/>
      <c r="L168" s="11"/>
      <c r="M168" s="5"/>
      <c r="N168" s="5"/>
      <c r="O168" s="2"/>
      <c r="P168" s="7"/>
    </row>
    <row r="169" spans="1:16" ht="12.75" customHeight="1" x14ac:dyDescent="0.2">
      <c r="A169" s="10"/>
      <c r="B169" s="1"/>
      <c r="C169" s="1"/>
      <c r="D169" s="1"/>
      <c r="E169" s="2"/>
      <c r="F169" s="1"/>
      <c r="G169" s="10"/>
      <c r="H169" s="10"/>
      <c r="I169" s="10"/>
      <c r="J169" s="4"/>
      <c r="K169" s="11"/>
      <c r="L169" s="11"/>
      <c r="M169" s="5"/>
      <c r="N169" s="5"/>
      <c r="O169" s="2"/>
      <c r="P169" s="7"/>
    </row>
    <row r="170" spans="1:16" ht="12.75" customHeight="1" x14ac:dyDescent="0.2">
      <c r="A170" s="10"/>
      <c r="B170" s="1"/>
      <c r="C170" s="1"/>
      <c r="D170" s="1"/>
      <c r="E170" s="2"/>
      <c r="F170" s="1"/>
      <c r="G170" s="10"/>
      <c r="H170" s="10"/>
      <c r="I170" s="10"/>
      <c r="J170" s="4"/>
      <c r="K170" s="11"/>
      <c r="L170" s="11"/>
      <c r="M170" s="5"/>
      <c r="N170" s="5"/>
      <c r="O170" s="2"/>
      <c r="P170" s="7"/>
    </row>
    <row r="171" spans="1:16" ht="12.75" customHeight="1" x14ac:dyDescent="0.2">
      <c r="A171" s="10"/>
      <c r="B171" s="1"/>
      <c r="C171" s="1"/>
      <c r="D171" s="1"/>
      <c r="E171" s="2"/>
      <c r="F171" s="1"/>
      <c r="G171" s="10"/>
      <c r="H171" s="10"/>
      <c r="I171" s="10"/>
      <c r="J171" s="4"/>
      <c r="K171" s="11"/>
      <c r="L171" s="11"/>
      <c r="M171" s="5"/>
      <c r="N171" s="5"/>
      <c r="O171" s="2"/>
      <c r="P171" s="7"/>
    </row>
    <row r="172" spans="1:16" ht="12.75" customHeight="1" x14ac:dyDescent="0.2">
      <c r="A172" s="10"/>
      <c r="B172" s="1"/>
      <c r="C172" s="1"/>
      <c r="D172" s="1"/>
      <c r="E172" s="2"/>
      <c r="F172" s="1"/>
      <c r="G172" s="10"/>
      <c r="H172" s="10"/>
      <c r="I172" s="10"/>
      <c r="J172" s="4"/>
      <c r="K172" s="11"/>
      <c r="L172" s="11"/>
      <c r="M172" s="5"/>
      <c r="N172" s="5"/>
      <c r="O172" s="2"/>
      <c r="P172" s="7"/>
    </row>
    <row r="173" spans="1:16" ht="12.75" customHeight="1" x14ac:dyDescent="0.2">
      <c r="A173" s="10"/>
      <c r="B173" s="1"/>
      <c r="C173" s="1"/>
      <c r="D173" s="1"/>
      <c r="E173" s="2"/>
      <c r="F173" s="1"/>
      <c r="G173" s="10"/>
      <c r="H173" s="10"/>
      <c r="I173" s="10"/>
      <c r="J173" s="4"/>
      <c r="K173" s="11"/>
      <c r="L173" s="11"/>
      <c r="M173" s="5"/>
      <c r="N173" s="5"/>
      <c r="O173" s="2"/>
      <c r="P173" s="7"/>
    </row>
    <row r="174" spans="1:16" ht="12.75" customHeight="1" x14ac:dyDescent="0.2">
      <c r="A174" s="10"/>
      <c r="B174" s="1"/>
      <c r="C174" s="1"/>
      <c r="D174" s="1"/>
      <c r="E174" s="2"/>
      <c r="F174" s="1"/>
      <c r="G174" s="10"/>
      <c r="H174" s="10"/>
      <c r="I174" s="10"/>
      <c r="J174" s="4"/>
      <c r="K174" s="11"/>
      <c r="L174" s="11"/>
      <c r="M174" s="5"/>
      <c r="N174" s="5"/>
      <c r="O174" s="2"/>
      <c r="P174" s="7"/>
    </row>
    <row r="175" spans="1:16" ht="12.75" customHeight="1" x14ac:dyDescent="0.2">
      <c r="A175" s="10"/>
      <c r="B175" s="1"/>
      <c r="C175" s="1"/>
      <c r="D175" s="1"/>
      <c r="E175" s="2"/>
      <c r="F175" s="1"/>
      <c r="G175" s="10"/>
      <c r="H175" s="10"/>
      <c r="I175" s="10"/>
      <c r="J175" s="4"/>
      <c r="K175" s="11"/>
      <c r="L175" s="11"/>
      <c r="M175" s="5"/>
      <c r="N175" s="5"/>
      <c r="O175" s="2"/>
      <c r="P175" s="7"/>
    </row>
    <row r="176" spans="1:16" ht="12.75" customHeight="1" x14ac:dyDescent="0.2">
      <c r="A176" s="10"/>
      <c r="B176" s="1"/>
      <c r="C176" s="1"/>
      <c r="D176" s="1"/>
      <c r="E176" s="2"/>
      <c r="F176" s="1"/>
      <c r="G176" s="10"/>
      <c r="H176" s="10"/>
      <c r="I176" s="10"/>
      <c r="J176" s="4"/>
      <c r="K176" s="11"/>
      <c r="L176" s="11"/>
      <c r="M176" s="5"/>
      <c r="N176" s="5"/>
      <c r="O176" s="2"/>
      <c r="P176" s="7"/>
    </row>
    <row r="177" spans="1:16" ht="12.75" customHeight="1" x14ac:dyDescent="0.2">
      <c r="A177" s="10"/>
      <c r="B177" s="1"/>
      <c r="C177" s="1"/>
      <c r="D177" s="1"/>
      <c r="E177" s="2"/>
      <c r="F177" s="1"/>
      <c r="G177" s="10"/>
      <c r="H177" s="10"/>
      <c r="I177" s="10"/>
      <c r="J177" s="4"/>
      <c r="K177" s="11"/>
      <c r="L177" s="11"/>
      <c r="M177" s="5"/>
      <c r="N177" s="5"/>
      <c r="O177" s="2"/>
      <c r="P177" s="7"/>
    </row>
    <row r="178" spans="1:16" ht="12.75" customHeight="1" x14ac:dyDescent="0.2">
      <c r="A178" s="10"/>
      <c r="B178" s="1"/>
      <c r="C178" s="1"/>
      <c r="D178" s="1"/>
      <c r="E178" s="2"/>
      <c r="F178" s="1"/>
      <c r="G178" s="10"/>
      <c r="H178" s="10"/>
      <c r="I178" s="10"/>
      <c r="J178" s="4"/>
      <c r="K178" s="11"/>
      <c r="L178" s="11"/>
      <c r="M178" s="5"/>
      <c r="N178" s="5"/>
      <c r="O178" s="2"/>
      <c r="P178" s="7"/>
    </row>
    <row r="179" spans="1:16" ht="12.75" customHeight="1" x14ac:dyDescent="0.2">
      <c r="A179" s="10"/>
      <c r="B179" s="1"/>
      <c r="C179" s="1"/>
      <c r="D179" s="1"/>
      <c r="E179" s="2"/>
      <c r="F179" s="1"/>
      <c r="G179" s="10"/>
      <c r="H179" s="10"/>
      <c r="I179" s="10"/>
      <c r="J179" s="4"/>
      <c r="K179" s="11"/>
      <c r="L179" s="11"/>
      <c r="M179" s="5"/>
      <c r="N179" s="5"/>
      <c r="O179" s="2"/>
      <c r="P179" s="7"/>
    </row>
    <row r="180" spans="1:16" ht="12.75" customHeight="1" x14ac:dyDescent="0.2">
      <c r="A180" s="10"/>
      <c r="B180" s="1"/>
      <c r="C180" s="1"/>
      <c r="D180" s="1"/>
      <c r="E180" s="2"/>
      <c r="F180" s="1"/>
      <c r="G180" s="10"/>
      <c r="H180" s="10"/>
      <c r="I180" s="10"/>
      <c r="J180" s="4"/>
      <c r="K180" s="11"/>
      <c r="L180" s="11"/>
      <c r="M180" s="5"/>
      <c r="N180" s="5"/>
      <c r="O180" s="2"/>
      <c r="P180" s="7"/>
    </row>
    <row r="181" spans="1:16" ht="12.75" customHeight="1" x14ac:dyDescent="0.2">
      <c r="A181" s="10"/>
      <c r="B181" s="1"/>
      <c r="C181" s="1"/>
      <c r="D181" s="1"/>
      <c r="E181" s="2"/>
      <c r="F181" s="1"/>
      <c r="G181" s="10"/>
      <c r="H181" s="10"/>
      <c r="I181" s="10"/>
      <c r="J181" s="4"/>
      <c r="K181" s="11"/>
      <c r="L181" s="11"/>
      <c r="M181" s="5"/>
      <c r="N181" s="5"/>
      <c r="O181" s="2"/>
      <c r="P181" s="7"/>
    </row>
    <row r="182" spans="1:16" ht="12.75" customHeight="1" x14ac:dyDescent="0.2">
      <c r="A182" s="10"/>
      <c r="B182" s="1"/>
      <c r="C182" s="1"/>
      <c r="D182" s="1"/>
      <c r="E182" s="2"/>
      <c r="F182" s="1"/>
      <c r="G182" s="10"/>
      <c r="H182" s="10"/>
      <c r="I182" s="10"/>
      <c r="J182" s="4"/>
      <c r="K182" s="11"/>
      <c r="L182" s="11"/>
      <c r="M182" s="5"/>
      <c r="N182" s="5"/>
      <c r="O182" s="2"/>
      <c r="P182" s="7"/>
    </row>
    <row r="183" spans="1:16" ht="12.75" customHeight="1" x14ac:dyDescent="0.2">
      <c r="A183" s="10"/>
      <c r="B183" s="1"/>
      <c r="C183" s="1"/>
      <c r="D183" s="1"/>
      <c r="E183" s="2"/>
      <c r="F183" s="1"/>
      <c r="G183" s="10"/>
      <c r="H183" s="10"/>
      <c r="I183" s="10"/>
      <c r="J183" s="4"/>
      <c r="K183" s="11"/>
      <c r="L183" s="11"/>
      <c r="M183" s="5"/>
      <c r="N183" s="5"/>
      <c r="O183" s="2"/>
      <c r="P183" s="7"/>
    </row>
    <row r="184" spans="1:16" ht="12.75" customHeight="1" x14ac:dyDescent="0.2">
      <c r="A184" s="10"/>
      <c r="B184" s="1"/>
      <c r="C184" s="1"/>
      <c r="D184" s="1"/>
      <c r="E184" s="2"/>
      <c r="F184" s="1"/>
      <c r="G184" s="10"/>
      <c r="H184" s="10"/>
      <c r="I184" s="10"/>
      <c r="J184" s="4"/>
      <c r="K184" s="11"/>
      <c r="L184" s="11"/>
      <c r="M184" s="5"/>
      <c r="N184" s="5"/>
      <c r="O184" s="2"/>
      <c r="P184" s="7"/>
    </row>
    <row r="185" spans="1:16" ht="12.75" customHeight="1" x14ac:dyDescent="0.2">
      <c r="A185" s="10"/>
      <c r="B185" s="1"/>
      <c r="C185" s="1"/>
      <c r="D185" s="1"/>
      <c r="E185" s="2"/>
      <c r="F185" s="1"/>
      <c r="G185" s="10"/>
      <c r="H185" s="10"/>
      <c r="I185" s="10"/>
      <c r="J185" s="4"/>
      <c r="K185" s="11"/>
      <c r="L185" s="11"/>
      <c r="M185" s="5"/>
      <c r="N185" s="5"/>
      <c r="O185" s="2"/>
      <c r="P185" s="7"/>
    </row>
    <row r="186" spans="1:16" ht="12.75" customHeight="1" x14ac:dyDescent="0.2">
      <c r="A186" s="10"/>
      <c r="B186" s="1"/>
      <c r="C186" s="1"/>
      <c r="D186" s="1"/>
      <c r="E186" s="2"/>
      <c r="F186" s="1"/>
      <c r="G186" s="10"/>
      <c r="H186" s="10"/>
      <c r="I186" s="10"/>
      <c r="J186" s="4"/>
      <c r="K186" s="11"/>
      <c r="L186" s="11"/>
      <c r="M186" s="5"/>
      <c r="N186" s="5"/>
      <c r="O186" s="2"/>
      <c r="P186" s="7"/>
    </row>
    <row r="187" spans="1:16" ht="12.75" customHeight="1" x14ac:dyDescent="0.2">
      <c r="A187" s="10"/>
      <c r="B187" s="1"/>
      <c r="C187" s="1"/>
      <c r="D187" s="1"/>
      <c r="E187" s="2"/>
      <c r="F187" s="1"/>
      <c r="G187" s="10"/>
      <c r="H187" s="10"/>
      <c r="I187" s="10"/>
      <c r="J187" s="4"/>
      <c r="K187" s="11"/>
      <c r="L187" s="11"/>
      <c r="M187" s="5"/>
      <c r="N187" s="5"/>
      <c r="O187" s="2"/>
      <c r="P187" s="7"/>
    </row>
    <row r="188" spans="1:16" ht="12.75" customHeight="1" x14ac:dyDescent="0.2">
      <c r="A188" s="10"/>
      <c r="B188" s="1"/>
      <c r="C188" s="1"/>
      <c r="D188" s="1"/>
      <c r="E188" s="2"/>
      <c r="F188" s="1"/>
      <c r="G188" s="10"/>
      <c r="H188" s="10"/>
      <c r="I188" s="10"/>
      <c r="J188" s="4"/>
      <c r="K188" s="11"/>
      <c r="L188" s="11"/>
      <c r="M188" s="5"/>
      <c r="N188" s="5"/>
      <c r="O188" s="2"/>
      <c r="P188" s="7"/>
    </row>
    <row r="189" spans="1:16" ht="12.75" customHeight="1" x14ac:dyDescent="0.2">
      <c r="A189" s="10"/>
      <c r="B189" s="1"/>
      <c r="C189" s="1"/>
      <c r="D189" s="1"/>
      <c r="E189" s="2"/>
      <c r="F189" s="1"/>
      <c r="G189" s="10"/>
      <c r="H189" s="10"/>
      <c r="I189" s="10"/>
      <c r="J189" s="4"/>
      <c r="K189" s="11"/>
      <c r="L189" s="11"/>
      <c r="M189" s="5"/>
      <c r="N189" s="5"/>
      <c r="O189" s="2"/>
      <c r="P189" s="7"/>
    </row>
    <row r="190" spans="1:16" ht="12.75" customHeight="1" x14ac:dyDescent="0.2">
      <c r="A190" s="10"/>
      <c r="B190" s="1"/>
      <c r="C190" s="1"/>
      <c r="D190" s="1"/>
      <c r="E190" s="2"/>
      <c r="F190" s="1"/>
      <c r="G190" s="10"/>
      <c r="H190" s="10"/>
      <c r="I190" s="10"/>
      <c r="J190" s="4"/>
      <c r="K190" s="11"/>
      <c r="L190" s="11"/>
      <c r="M190" s="5"/>
      <c r="N190" s="5"/>
      <c r="O190" s="2"/>
      <c r="P190" s="7"/>
    </row>
    <row r="191" spans="1:16" ht="12.75" customHeight="1" x14ac:dyDescent="0.2">
      <c r="A191" s="10"/>
      <c r="B191" s="1"/>
      <c r="C191" s="1"/>
      <c r="D191" s="1"/>
      <c r="E191" s="2"/>
      <c r="F191" s="1"/>
      <c r="G191" s="10"/>
      <c r="H191" s="10"/>
      <c r="I191" s="10"/>
      <c r="J191" s="4"/>
      <c r="K191" s="11"/>
      <c r="L191" s="11"/>
      <c r="M191" s="5"/>
      <c r="N191" s="5"/>
      <c r="O191" s="2"/>
      <c r="P191" s="7"/>
    </row>
    <row r="192" spans="1:16" ht="12.75" customHeight="1" x14ac:dyDescent="0.2">
      <c r="A192" s="10"/>
      <c r="B192" s="1"/>
      <c r="C192" s="1"/>
      <c r="D192" s="1"/>
      <c r="E192" s="2"/>
      <c r="F192" s="1"/>
      <c r="G192" s="10"/>
      <c r="H192" s="10"/>
      <c r="I192" s="10"/>
      <c r="J192" s="4"/>
      <c r="K192" s="11"/>
      <c r="L192" s="11"/>
      <c r="M192" s="5"/>
      <c r="N192" s="5"/>
      <c r="O192" s="2"/>
      <c r="P192" s="7"/>
    </row>
    <row r="193" spans="1:16" ht="12.75" customHeight="1" x14ac:dyDescent="0.2">
      <c r="A193" s="10"/>
      <c r="B193" s="1"/>
      <c r="C193" s="1"/>
      <c r="D193" s="1"/>
      <c r="E193" s="2"/>
      <c r="F193" s="1"/>
      <c r="G193" s="10"/>
      <c r="H193" s="10"/>
      <c r="I193" s="10"/>
      <c r="J193" s="4"/>
      <c r="K193" s="11"/>
      <c r="L193" s="11"/>
      <c r="M193" s="5"/>
      <c r="N193" s="5"/>
      <c r="O193" s="2"/>
      <c r="P193" s="7"/>
    </row>
    <row r="194" spans="1:16" ht="12.75" customHeight="1" x14ac:dyDescent="0.2">
      <c r="A194" s="10"/>
      <c r="B194" s="1"/>
      <c r="C194" s="1"/>
      <c r="D194" s="1"/>
      <c r="E194" s="2"/>
      <c r="F194" s="1"/>
      <c r="G194" s="10"/>
      <c r="H194" s="10"/>
      <c r="I194" s="10"/>
      <c r="J194" s="4"/>
      <c r="K194" s="11"/>
      <c r="L194" s="11"/>
      <c r="M194" s="5"/>
      <c r="N194" s="5"/>
      <c r="O194" s="2"/>
      <c r="P194" s="7"/>
    </row>
    <row r="195" spans="1:16" ht="12.75" customHeight="1" x14ac:dyDescent="0.2">
      <c r="A195" s="10"/>
      <c r="B195" s="1"/>
      <c r="C195" s="1"/>
      <c r="D195" s="1"/>
      <c r="E195" s="2"/>
      <c r="F195" s="1"/>
      <c r="G195" s="10"/>
      <c r="H195" s="10"/>
      <c r="I195" s="10"/>
      <c r="J195" s="4"/>
      <c r="K195" s="11"/>
      <c r="L195" s="11"/>
      <c r="M195" s="5"/>
      <c r="N195" s="5"/>
      <c r="O195" s="2"/>
      <c r="P195" s="7"/>
    </row>
    <row r="196" spans="1:16" ht="12.75" customHeight="1" x14ac:dyDescent="0.2">
      <c r="A196" s="10"/>
      <c r="B196" s="1"/>
      <c r="C196" s="1"/>
      <c r="D196" s="1"/>
      <c r="E196" s="2"/>
      <c r="F196" s="1"/>
      <c r="G196" s="10"/>
      <c r="H196" s="10"/>
      <c r="I196" s="10"/>
      <c r="J196" s="4"/>
      <c r="K196" s="11"/>
      <c r="L196" s="11"/>
      <c r="M196" s="5"/>
      <c r="N196" s="5"/>
      <c r="O196" s="2"/>
      <c r="P196" s="7"/>
    </row>
    <row r="197" spans="1:16" ht="12.75" customHeight="1" x14ac:dyDescent="0.2">
      <c r="A197" s="10"/>
      <c r="B197" s="1"/>
      <c r="C197" s="1"/>
      <c r="D197" s="1"/>
      <c r="E197" s="2"/>
      <c r="F197" s="1"/>
      <c r="G197" s="10"/>
      <c r="H197" s="10"/>
      <c r="I197" s="10"/>
      <c r="J197" s="4"/>
      <c r="K197" s="11"/>
      <c r="L197" s="11"/>
      <c r="M197" s="5"/>
      <c r="N197" s="5"/>
      <c r="O197" s="2"/>
      <c r="P197" s="7"/>
    </row>
    <row r="198" spans="1:16" ht="12.75" customHeight="1" x14ac:dyDescent="0.2">
      <c r="A198" s="10"/>
      <c r="B198" s="1"/>
      <c r="C198" s="1"/>
      <c r="D198" s="1"/>
      <c r="E198" s="2"/>
      <c r="F198" s="1"/>
      <c r="G198" s="10"/>
      <c r="H198" s="10"/>
      <c r="I198" s="10"/>
      <c r="J198" s="4"/>
      <c r="K198" s="11"/>
      <c r="L198" s="11"/>
      <c r="M198" s="5"/>
      <c r="N198" s="5"/>
      <c r="O198" s="2"/>
      <c r="P198" s="7"/>
    </row>
    <row r="199" spans="1:16" ht="12.75" customHeight="1" x14ac:dyDescent="0.2">
      <c r="A199" s="10"/>
      <c r="B199" s="1"/>
      <c r="C199" s="1"/>
      <c r="D199" s="1"/>
      <c r="E199" s="2"/>
      <c r="F199" s="1"/>
      <c r="G199" s="10"/>
      <c r="H199" s="10"/>
      <c r="I199" s="10"/>
      <c r="J199" s="4"/>
      <c r="K199" s="11"/>
      <c r="L199" s="11"/>
      <c r="M199" s="5"/>
      <c r="N199" s="5"/>
      <c r="O199" s="2"/>
      <c r="P199" s="7"/>
    </row>
    <row r="200" spans="1:16" ht="12.75" customHeight="1" x14ac:dyDescent="0.2">
      <c r="A200" s="10"/>
      <c r="B200" s="1"/>
      <c r="C200" s="1"/>
      <c r="D200" s="1"/>
      <c r="E200" s="2"/>
      <c r="F200" s="1"/>
      <c r="G200" s="10"/>
      <c r="H200" s="10"/>
      <c r="I200" s="10"/>
      <c r="J200" s="4"/>
      <c r="K200" s="11"/>
      <c r="L200" s="11"/>
      <c r="M200" s="5"/>
      <c r="N200" s="5"/>
      <c r="O200" s="2"/>
      <c r="P200" s="7"/>
    </row>
    <row r="201" spans="1:16" ht="12.75" customHeight="1" x14ac:dyDescent="0.2">
      <c r="A201" s="10"/>
      <c r="B201" s="1"/>
      <c r="C201" s="1"/>
      <c r="D201" s="1"/>
      <c r="E201" s="2"/>
      <c r="F201" s="1"/>
      <c r="G201" s="10"/>
      <c r="H201" s="10"/>
      <c r="I201" s="10"/>
      <c r="J201" s="4"/>
      <c r="K201" s="11"/>
      <c r="L201" s="11"/>
      <c r="M201" s="5"/>
      <c r="N201" s="5"/>
      <c r="O201" s="2"/>
      <c r="P201" s="7"/>
    </row>
    <row r="202" spans="1:16" ht="12.75" customHeight="1" x14ac:dyDescent="0.2">
      <c r="A202" s="10"/>
      <c r="B202" s="1"/>
      <c r="C202" s="1"/>
      <c r="D202" s="1"/>
      <c r="E202" s="2"/>
      <c r="F202" s="1"/>
      <c r="G202" s="10"/>
      <c r="H202" s="10"/>
      <c r="I202" s="10"/>
      <c r="J202" s="4"/>
      <c r="K202" s="11"/>
      <c r="L202" s="11"/>
      <c r="M202" s="5"/>
      <c r="N202" s="5"/>
      <c r="O202" s="2"/>
      <c r="P202" s="7"/>
    </row>
    <row r="203" spans="1:16" ht="12.75" customHeight="1" x14ac:dyDescent="0.2">
      <c r="A203" s="10"/>
      <c r="B203" s="1"/>
      <c r="C203" s="1"/>
      <c r="D203" s="1"/>
      <c r="E203" s="2"/>
      <c r="F203" s="1"/>
      <c r="G203" s="10"/>
      <c r="H203" s="10"/>
      <c r="I203" s="10"/>
      <c r="J203" s="4"/>
      <c r="K203" s="11"/>
      <c r="L203" s="11"/>
      <c r="M203" s="5"/>
      <c r="N203" s="5"/>
      <c r="O203" s="2"/>
      <c r="P203" s="7"/>
    </row>
    <row r="204" spans="1:16" ht="12.75" customHeight="1" x14ac:dyDescent="0.2">
      <c r="A204" s="10"/>
      <c r="B204" s="1"/>
      <c r="C204" s="1"/>
      <c r="D204" s="1"/>
      <c r="E204" s="2"/>
      <c r="F204" s="1"/>
      <c r="G204" s="10"/>
      <c r="H204" s="10"/>
      <c r="I204" s="10"/>
      <c r="J204" s="4"/>
      <c r="K204" s="11"/>
      <c r="L204" s="11"/>
      <c r="M204" s="5"/>
      <c r="N204" s="5"/>
      <c r="O204" s="2"/>
      <c r="P204" s="7"/>
    </row>
    <row r="205" spans="1:16" ht="12.75" customHeight="1" x14ac:dyDescent="0.2">
      <c r="A205" s="10"/>
      <c r="B205" s="1"/>
      <c r="C205" s="1"/>
      <c r="D205" s="1"/>
      <c r="E205" s="2"/>
      <c r="F205" s="1"/>
      <c r="G205" s="10"/>
      <c r="H205" s="10"/>
      <c r="I205" s="10"/>
      <c r="J205" s="4"/>
      <c r="K205" s="11"/>
      <c r="L205" s="11"/>
      <c r="M205" s="5"/>
      <c r="N205" s="5"/>
      <c r="O205" s="2"/>
      <c r="P205" s="7"/>
    </row>
    <row r="206" spans="1:16" ht="12.75" customHeight="1" x14ac:dyDescent="0.2">
      <c r="A206" s="10"/>
      <c r="B206" s="1"/>
      <c r="C206" s="1"/>
      <c r="D206" s="1"/>
      <c r="E206" s="2"/>
      <c r="F206" s="1"/>
      <c r="G206" s="10"/>
      <c r="H206" s="10"/>
      <c r="I206" s="10"/>
      <c r="J206" s="4"/>
      <c r="K206" s="11"/>
      <c r="L206" s="11"/>
      <c r="M206" s="5"/>
      <c r="N206" s="5"/>
      <c r="O206" s="2"/>
      <c r="P206" s="7"/>
    </row>
    <row r="207" spans="1:16" ht="12.75" customHeight="1" x14ac:dyDescent="0.2">
      <c r="A207" s="10"/>
      <c r="B207" s="1"/>
      <c r="C207" s="1"/>
      <c r="D207" s="1"/>
      <c r="E207" s="2"/>
      <c r="F207" s="1"/>
      <c r="G207" s="10"/>
      <c r="H207" s="10"/>
      <c r="I207" s="10"/>
      <c r="J207" s="4"/>
      <c r="K207" s="11"/>
      <c r="L207" s="11"/>
      <c r="M207" s="5"/>
      <c r="N207" s="5"/>
      <c r="O207" s="2"/>
      <c r="P207" s="7"/>
    </row>
    <row r="208" spans="1:16" ht="12.75" customHeight="1" x14ac:dyDescent="0.2">
      <c r="A208" s="10"/>
      <c r="B208" s="1"/>
      <c r="C208" s="1"/>
      <c r="D208" s="1"/>
      <c r="E208" s="2"/>
      <c r="F208" s="1"/>
      <c r="G208" s="10"/>
      <c r="H208" s="10"/>
      <c r="I208" s="10"/>
      <c r="J208" s="4"/>
      <c r="K208" s="11"/>
      <c r="L208" s="11"/>
      <c r="M208" s="5"/>
      <c r="N208" s="5"/>
      <c r="O208" s="2"/>
      <c r="P208" s="7"/>
    </row>
    <row r="209" spans="1:16" ht="12.75" customHeight="1" x14ac:dyDescent="0.2">
      <c r="A209" s="10"/>
      <c r="B209" s="1"/>
      <c r="C209" s="1"/>
      <c r="D209" s="1"/>
      <c r="E209" s="2"/>
      <c r="F209" s="1"/>
      <c r="G209" s="10"/>
      <c r="H209" s="10"/>
      <c r="I209" s="10"/>
      <c r="J209" s="4"/>
      <c r="K209" s="11"/>
      <c r="L209" s="11"/>
      <c r="M209" s="5"/>
      <c r="N209" s="5"/>
      <c r="O209" s="2"/>
      <c r="P209" s="7"/>
    </row>
    <row r="210" spans="1:16" ht="12.75" customHeight="1" x14ac:dyDescent="0.2">
      <c r="A210" s="10"/>
      <c r="B210" s="1"/>
      <c r="C210" s="1"/>
      <c r="D210" s="1"/>
      <c r="E210" s="2"/>
      <c r="F210" s="1"/>
      <c r="G210" s="10"/>
      <c r="H210" s="10"/>
      <c r="I210" s="10"/>
      <c r="J210" s="4"/>
      <c r="K210" s="11"/>
      <c r="L210" s="11"/>
      <c r="M210" s="5"/>
      <c r="N210" s="5"/>
      <c r="O210" s="2"/>
      <c r="P210" s="7"/>
    </row>
    <row r="211" spans="1:16" ht="12.75" customHeight="1" x14ac:dyDescent="0.2">
      <c r="A211" s="10"/>
      <c r="B211" s="1"/>
      <c r="C211" s="1"/>
      <c r="D211" s="1"/>
      <c r="E211" s="2"/>
      <c r="F211" s="1"/>
      <c r="G211" s="10"/>
      <c r="H211" s="10"/>
      <c r="I211" s="10"/>
      <c r="J211" s="4"/>
      <c r="K211" s="11"/>
      <c r="L211" s="11"/>
      <c r="M211" s="5"/>
      <c r="N211" s="5"/>
      <c r="O211" s="2"/>
      <c r="P211" s="7"/>
    </row>
    <row r="212" spans="1:16" ht="12.75" customHeight="1" x14ac:dyDescent="0.2">
      <c r="A212" s="10"/>
      <c r="B212" s="1"/>
      <c r="C212" s="1"/>
      <c r="D212" s="1"/>
      <c r="E212" s="2"/>
      <c r="F212" s="1"/>
      <c r="G212" s="10"/>
      <c r="H212" s="10"/>
      <c r="I212" s="10"/>
      <c r="J212" s="4"/>
      <c r="K212" s="11"/>
      <c r="L212" s="11"/>
      <c r="M212" s="5"/>
      <c r="N212" s="5"/>
      <c r="O212" s="2"/>
      <c r="P212" s="7"/>
    </row>
    <row r="213" spans="1:16" ht="12.75" customHeight="1" x14ac:dyDescent="0.2">
      <c r="A213" s="10"/>
      <c r="B213" s="1"/>
      <c r="C213" s="1"/>
      <c r="D213" s="1"/>
      <c r="E213" s="2"/>
      <c r="F213" s="1"/>
      <c r="G213" s="10"/>
      <c r="H213" s="10"/>
      <c r="I213" s="10"/>
      <c r="J213" s="4"/>
      <c r="K213" s="11"/>
      <c r="L213" s="11"/>
      <c r="M213" s="5"/>
      <c r="N213" s="5"/>
      <c r="O213" s="2"/>
      <c r="P213" s="7"/>
    </row>
    <row r="214" spans="1:16" ht="12.75" customHeight="1" x14ac:dyDescent="0.2">
      <c r="A214" s="10"/>
      <c r="B214" s="1"/>
      <c r="C214" s="1"/>
      <c r="D214" s="1"/>
      <c r="E214" s="2"/>
      <c r="F214" s="1"/>
      <c r="G214" s="10"/>
      <c r="H214" s="10"/>
      <c r="I214" s="10"/>
      <c r="J214" s="4"/>
      <c r="K214" s="11"/>
      <c r="L214" s="11"/>
      <c r="M214" s="5"/>
      <c r="N214" s="5"/>
      <c r="O214" s="2"/>
      <c r="P214" s="7"/>
    </row>
    <row r="215" spans="1:16" ht="12.75" customHeight="1" x14ac:dyDescent="0.2">
      <c r="A215" s="10"/>
      <c r="B215" s="1"/>
      <c r="C215" s="1"/>
      <c r="D215" s="1"/>
      <c r="E215" s="2"/>
      <c r="F215" s="1"/>
      <c r="G215" s="10"/>
      <c r="H215" s="10"/>
      <c r="I215" s="10"/>
      <c r="J215" s="4"/>
      <c r="K215" s="11"/>
      <c r="L215" s="11"/>
      <c r="M215" s="5"/>
      <c r="N215" s="5"/>
      <c r="O215" s="2"/>
      <c r="P215" s="7"/>
    </row>
    <row r="216" spans="1:16" ht="12.75" customHeight="1" x14ac:dyDescent="0.2">
      <c r="A216" s="10"/>
      <c r="B216" s="1"/>
      <c r="C216" s="1"/>
      <c r="D216" s="1"/>
      <c r="E216" s="2"/>
      <c r="F216" s="1"/>
      <c r="G216" s="10"/>
      <c r="H216" s="10"/>
      <c r="I216" s="10"/>
      <c r="J216" s="4"/>
      <c r="K216" s="11"/>
      <c r="L216" s="11"/>
      <c r="M216" s="5"/>
      <c r="N216" s="5"/>
      <c r="O216" s="2"/>
      <c r="P216" s="7"/>
    </row>
    <row r="217" spans="1:16" ht="12.75" customHeight="1" x14ac:dyDescent="0.2">
      <c r="A217" s="10"/>
      <c r="B217" s="1"/>
      <c r="C217" s="1"/>
      <c r="D217" s="1"/>
      <c r="E217" s="2"/>
      <c r="F217" s="1"/>
      <c r="G217" s="10"/>
      <c r="H217" s="10"/>
      <c r="I217" s="10"/>
      <c r="J217" s="4"/>
      <c r="K217" s="11"/>
      <c r="L217" s="11"/>
      <c r="M217" s="5"/>
      <c r="N217" s="5"/>
      <c r="O217" s="2"/>
      <c r="P217" s="7"/>
    </row>
    <row r="218" spans="1:16" ht="12.75" customHeight="1" x14ac:dyDescent="0.2">
      <c r="A218" s="10"/>
      <c r="B218" s="1"/>
      <c r="C218" s="1"/>
      <c r="D218" s="1"/>
      <c r="E218" s="2"/>
      <c r="F218" s="1"/>
      <c r="G218" s="10"/>
      <c r="H218" s="10"/>
      <c r="I218" s="10"/>
      <c r="J218" s="4"/>
      <c r="K218" s="11"/>
      <c r="L218" s="11"/>
      <c r="M218" s="5"/>
      <c r="N218" s="5"/>
      <c r="O218" s="2"/>
      <c r="P218" s="7"/>
    </row>
    <row r="219" spans="1:16" ht="12.75" customHeight="1" x14ac:dyDescent="0.2">
      <c r="A219" s="10"/>
      <c r="B219" s="1"/>
      <c r="C219" s="1"/>
      <c r="D219" s="1"/>
      <c r="E219" s="2"/>
      <c r="F219" s="1"/>
      <c r="G219" s="10"/>
      <c r="H219" s="10"/>
      <c r="I219" s="10"/>
      <c r="J219" s="4"/>
      <c r="K219" s="11"/>
      <c r="L219" s="11"/>
      <c r="M219" s="5"/>
      <c r="N219" s="5"/>
      <c r="O219" s="2"/>
      <c r="P219" s="7"/>
    </row>
    <row r="220" spans="1:16" ht="12.75" customHeight="1" x14ac:dyDescent="0.2">
      <c r="A220" s="10"/>
      <c r="B220" s="1"/>
      <c r="C220" s="1"/>
      <c r="D220" s="1"/>
      <c r="E220" s="2"/>
      <c r="F220" s="1"/>
      <c r="G220" s="10"/>
      <c r="H220" s="10"/>
      <c r="I220" s="10"/>
      <c r="J220" s="4"/>
      <c r="K220" s="11"/>
      <c r="L220" s="11"/>
      <c r="M220" s="5"/>
      <c r="N220" s="5"/>
      <c r="O220" s="2"/>
      <c r="P220" s="7"/>
    </row>
    <row r="221" spans="1:16" ht="12.75" customHeight="1" x14ac:dyDescent="0.2">
      <c r="A221" s="10"/>
      <c r="B221" s="1"/>
      <c r="C221" s="1"/>
      <c r="D221" s="1"/>
      <c r="E221" s="2"/>
      <c r="F221" s="1"/>
      <c r="G221" s="10"/>
      <c r="H221" s="10"/>
      <c r="I221" s="10"/>
      <c r="J221" s="4"/>
      <c r="K221" s="11"/>
      <c r="L221" s="11"/>
      <c r="M221" s="5"/>
      <c r="N221" s="5"/>
      <c r="O221" s="2"/>
      <c r="P221" s="7"/>
    </row>
    <row r="222" spans="1:16" ht="12.75" customHeight="1" x14ac:dyDescent="0.2">
      <c r="A222" s="10"/>
      <c r="B222" s="1"/>
      <c r="C222" s="1"/>
      <c r="D222" s="1"/>
      <c r="E222" s="2"/>
      <c r="F222" s="1"/>
      <c r="G222" s="10"/>
      <c r="H222" s="10"/>
      <c r="I222" s="10"/>
      <c r="J222" s="4"/>
      <c r="K222" s="11"/>
      <c r="L222" s="11"/>
      <c r="M222" s="5"/>
      <c r="N222" s="5"/>
      <c r="O222" s="2"/>
      <c r="P222" s="7"/>
    </row>
    <row r="223" spans="1:16" ht="12.75" customHeight="1" x14ac:dyDescent="0.2">
      <c r="A223" s="10"/>
      <c r="B223" s="1"/>
      <c r="C223" s="1"/>
      <c r="D223" s="1"/>
      <c r="E223" s="2"/>
      <c r="F223" s="1"/>
      <c r="G223" s="10"/>
      <c r="H223" s="10"/>
      <c r="I223" s="10"/>
      <c r="J223" s="4"/>
      <c r="K223" s="11"/>
      <c r="L223" s="11"/>
      <c r="M223" s="5"/>
      <c r="N223" s="5"/>
      <c r="O223" s="2"/>
      <c r="P223" s="7"/>
    </row>
    <row r="224" spans="1:16" ht="12.75" customHeight="1" x14ac:dyDescent="0.2">
      <c r="A224" s="10"/>
      <c r="B224" s="1"/>
      <c r="C224" s="1"/>
      <c r="D224" s="1"/>
      <c r="E224" s="2"/>
      <c r="F224" s="1"/>
      <c r="G224" s="10"/>
      <c r="H224" s="10"/>
      <c r="I224" s="10"/>
      <c r="J224" s="4"/>
      <c r="K224" s="11"/>
      <c r="L224" s="11"/>
      <c r="M224" s="5"/>
      <c r="N224" s="5"/>
      <c r="O224" s="2"/>
      <c r="P224" s="7"/>
    </row>
    <row r="225" spans="1:16" ht="12.75" customHeight="1" x14ac:dyDescent="0.2">
      <c r="A225" s="10"/>
      <c r="B225" s="1"/>
      <c r="C225" s="1"/>
      <c r="D225" s="1"/>
      <c r="E225" s="2"/>
      <c r="F225" s="1"/>
      <c r="G225" s="10"/>
      <c r="H225" s="10"/>
      <c r="I225" s="10"/>
      <c r="J225" s="4"/>
      <c r="K225" s="11"/>
      <c r="L225" s="11"/>
      <c r="M225" s="5"/>
      <c r="N225" s="5"/>
      <c r="O225" s="2"/>
      <c r="P225" s="7"/>
    </row>
    <row r="226" spans="1:16" ht="12.75" customHeight="1" x14ac:dyDescent="0.2">
      <c r="A226" s="10"/>
      <c r="B226" s="1"/>
      <c r="C226" s="1"/>
      <c r="D226" s="1"/>
      <c r="E226" s="2"/>
      <c r="F226" s="1"/>
      <c r="G226" s="10"/>
      <c r="H226" s="10"/>
      <c r="I226" s="10"/>
      <c r="J226" s="4"/>
      <c r="K226" s="11"/>
      <c r="L226" s="11"/>
      <c r="M226" s="5"/>
      <c r="N226" s="5"/>
      <c r="O226" s="2"/>
      <c r="P226" s="7"/>
    </row>
    <row r="227" spans="1:16" ht="12.75" customHeight="1" x14ac:dyDescent="0.2">
      <c r="A227" s="10"/>
      <c r="B227" s="1"/>
      <c r="C227" s="1"/>
      <c r="D227" s="1"/>
      <c r="E227" s="2"/>
      <c r="F227" s="1"/>
      <c r="G227" s="10"/>
      <c r="H227" s="10"/>
      <c r="I227" s="10"/>
      <c r="J227" s="4"/>
      <c r="K227" s="11"/>
      <c r="L227" s="11"/>
      <c r="M227" s="5"/>
      <c r="N227" s="5"/>
      <c r="O227" s="2"/>
      <c r="P227" s="7"/>
    </row>
    <row r="228" spans="1:16" ht="12.75" customHeight="1" x14ac:dyDescent="0.2">
      <c r="A228" s="10"/>
      <c r="B228" s="1"/>
      <c r="C228" s="1"/>
      <c r="D228" s="1"/>
      <c r="E228" s="2"/>
      <c r="F228" s="1"/>
      <c r="G228" s="10"/>
      <c r="H228" s="10"/>
      <c r="I228" s="10"/>
      <c r="J228" s="4"/>
      <c r="K228" s="11"/>
      <c r="L228" s="11"/>
      <c r="M228" s="5"/>
      <c r="N228" s="5"/>
      <c r="O228" s="2"/>
      <c r="P228" s="7"/>
    </row>
    <row r="229" spans="1:16" ht="12.75" customHeight="1" x14ac:dyDescent="0.2">
      <c r="A229" s="10"/>
      <c r="B229" s="1"/>
      <c r="C229" s="1"/>
      <c r="D229" s="1"/>
      <c r="E229" s="2"/>
      <c r="F229" s="1"/>
      <c r="G229" s="10"/>
      <c r="H229" s="10"/>
      <c r="I229" s="10"/>
      <c r="J229" s="4"/>
      <c r="K229" s="11"/>
      <c r="L229" s="11"/>
      <c r="M229" s="5"/>
      <c r="N229" s="5"/>
      <c r="O229" s="2"/>
      <c r="P229" s="7"/>
    </row>
    <row r="230" spans="1:16" ht="12.75" customHeight="1" x14ac:dyDescent="0.2">
      <c r="A230" s="10"/>
      <c r="B230" s="1"/>
      <c r="C230" s="1"/>
      <c r="D230" s="1"/>
      <c r="E230" s="2"/>
      <c r="F230" s="1"/>
      <c r="G230" s="10"/>
      <c r="H230" s="10"/>
      <c r="I230" s="10"/>
      <c r="J230" s="4"/>
      <c r="K230" s="11"/>
      <c r="L230" s="11"/>
      <c r="M230" s="5"/>
      <c r="N230" s="5"/>
      <c r="O230" s="2"/>
      <c r="P230" s="7"/>
    </row>
    <row r="231" spans="1:16" ht="12.75" customHeight="1" x14ac:dyDescent="0.2">
      <c r="A231" s="10"/>
      <c r="B231" s="1"/>
      <c r="C231" s="1"/>
      <c r="D231" s="1"/>
      <c r="E231" s="2"/>
      <c r="F231" s="1"/>
      <c r="G231" s="10"/>
      <c r="H231" s="10"/>
      <c r="I231" s="10"/>
      <c r="J231" s="4"/>
      <c r="K231" s="11"/>
      <c r="L231" s="11"/>
      <c r="M231" s="5"/>
      <c r="N231" s="5"/>
      <c r="O231" s="2"/>
      <c r="P231" s="7"/>
    </row>
    <row r="232" spans="1:16" ht="12.75" customHeight="1" x14ac:dyDescent="0.2">
      <c r="A232" s="10"/>
      <c r="B232" s="1"/>
      <c r="C232" s="1"/>
      <c r="D232" s="1"/>
      <c r="E232" s="2"/>
      <c r="F232" s="1"/>
      <c r="G232" s="10"/>
      <c r="H232" s="10"/>
      <c r="I232" s="10"/>
      <c r="J232" s="4"/>
      <c r="K232" s="11"/>
      <c r="L232" s="11"/>
      <c r="M232" s="5"/>
      <c r="N232" s="5"/>
      <c r="O232" s="2"/>
      <c r="P232" s="7"/>
    </row>
    <row r="233" spans="1:16" ht="12.75" customHeight="1" x14ac:dyDescent="0.2">
      <c r="A233" s="10"/>
      <c r="B233" s="1"/>
      <c r="C233" s="1"/>
      <c r="D233" s="1"/>
      <c r="E233" s="2"/>
      <c r="F233" s="1"/>
      <c r="G233" s="10"/>
      <c r="H233" s="10"/>
      <c r="I233" s="10"/>
      <c r="J233" s="4"/>
      <c r="K233" s="11"/>
      <c r="L233" s="11"/>
      <c r="M233" s="5"/>
      <c r="N233" s="5"/>
      <c r="O233" s="2"/>
      <c r="P233" s="7"/>
    </row>
    <row r="234" spans="1:16" ht="12.75" customHeight="1" x14ac:dyDescent="0.2">
      <c r="A234" s="10"/>
      <c r="B234" s="1"/>
      <c r="C234" s="1"/>
      <c r="D234" s="1"/>
      <c r="E234" s="2"/>
      <c r="F234" s="1"/>
      <c r="G234" s="10"/>
      <c r="H234" s="10"/>
      <c r="I234" s="10"/>
      <c r="J234" s="4"/>
      <c r="K234" s="11"/>
      <c r="L234" s="11"/>
      <c r="M234" s="5"/>
      <c r="N234" s="5"/>
      <c r="O234" s="2"/>
      <c r="P234" s="7"/>
    </row>
    <row r="235" spans="1:16" ht="12.75" customHeight="1" x14ac:dyDescent="0.2">
      <c r="A235" s="10"/>
      <c r="B235" s="1"/>
      <c r="C235" s="1"/>
      <c r="D235" s="1"/>
      <c r="E235" s="2"/>
      <c r="F235" s="1"/>
      <c r="G235" s="10"/>
      <c r="H235" s="10"/>
      <c r="I235" s="10"/>
      <c r="J235" s="4"/>
      <c r="K235" s="11"/>
      <c r="L235" s="11"/>
      <c r="M235" s="5"/>
      <c r="N235" s="5"/>
      <c r="O235" s="2"/>
      <c r="P235" s="7"/>
    </row>
    <row r="236" spans="1:16" ht="12.75" customHeight="1" x14ac:dyDescent="0.2">
      <c r="A236" s="10"/>
      <c r="B236" s="1"/>
      <c r="C236" s="1"/>
      <c r="D236" s="1"/>
      <c r="E236" s="2"/>
      <c r="F236" s="1"/>
      <c r="G236" s="10"/>
      <c r="H236" s="10"/>
      <c r="I236" s="10"/>
      <c r="J236" s="4"/>
      <c r="K236" s="11"/>
      <c r="L236" s="11"/>
      <c r="M236" s="5"/>
      <c r="N236" s="5"/>
      <c r="O236" s="2"/>
      <c r="P236" s="7"/>
    </row>
    <row r="237" spans="1:16" ht="12.75" customHeight="1" x14ac:dyDescent="0.2">
      <c r="A237" s="10"/>
      <c r="B237" s="1"/>
      <c r="C237" s="1"/>
      <c r="D237" s="1"/>
      <c r="E237" s="2"/>
      <c r="F237" s="1"/>
      <c r="G237" s="10"/>
      <c r="H237" s="10"/>
      <c r="I237" s="10"/>
      <c r="J237" s="4"/>
      <c r="K237" s="11"/>
      <c r="L237" s="11"/>
      <c r="M237" s="5"/>
      <c r="N237" s="5"/>
      <c r="O237" s="2"/>
      <c r="P237" s="7"/>
    </row>
    <row r="238" spans="1:16" ht="12.75" customHeight="1" x14ac:dyDescent="0.2">
      <c r="A238" s="10"/>
      <c r="B238" s="1"/>
      <c r="C238" s="1"/>
      <c r="D238" s="1"/>
      <c r="E238" s="2"/>
      <c r="F238" s="1"/>
      <c r="G238" s="10"/>
      <c r="H238" s="10"/>
      <c r="I238" s="10"/>
      <c r="J238" s="4"/>
      <c r="K238" s="11"/>
      <c r="L238" s="11"/>
      <c r="M238" s="5"/>
      <c r="N238" s="5"/>
      <c r="O238" s="2"/>
      <c r="P238" s="7"/>
    </row>
    <row r="239" spans="1:16" ht="12.75" customHeight="1" x14ac:dyDescent="0.2">
      <c r="A239" s="10"/>
      <c r="B239" s="1"/>
      <c r="C239" s="1"/>
      <c r="D239" s="1"/>
      <c r="E239" s="2"/>
      <c r="F239" s="1"/>
      <c r="G239" s="10"/>
      <c r="H239" s="10"/>
      <c r="I239" s="10"/>
      <c r="J239" s="4"/>
      <c r="K239" s="11"/>
      <c r="L239" s="11"/>
      <c r="M239" s="5"/>
      <c r="N239" s="5"/>
      <c r="O239" s="2"/>
      <c r="P239" s="7"/>
    </row>
    <row r="240" spans="1:16" ht="12.75" customHeight="1" x14ac:dyDescent="0.2">
      <c r="A240" s="10"/>
      <c r="B240" s="1"/>
      <c r="C240" s="1"/>
      <c r="D240" s="1"/>
      <c r="E240" s="2"/>
      <c r="F240" s="1"/>
      <c r="G240" s="10"/>
      <c r="H240" s="10"/>
      <c r="I240" s="10"/>
      <c r="J240" s="4"/>
      <c r="K240" s="11"/>
      <c r="L240" s="11"/>
      <c r="M240" s="5"/>
      <c r="N240" s="5"/>
      <c r="O240" s="2"/>
      <c r="P240" s="7"/>
    </row>
    <row r="241" spans="1:16" ht="12.75" customHeight="1" x14ac:dyDescent="0.2">
      <c r="A241" s="10"/>
      <c r="B241" s="1"/>
      <c r="C241" s="1"/>
      <c r="D241" s="1"/>
      <c r="E241" s="2"/>
      <c r="F241" s="1"/>
      <c r="G241" s="10"/>
      <c r="H241" s="10"/>
      <c r="I241" s="10"/>
      <c r="J241" s="4"/>
      <c r="K241" s="11"/>
      <c r="L241" s="11"/>
      <c r="M241" s="5"/>
      <c r="N241" s="5"/>
      <c r="O241" s="2"/>
      <c r="P241" s="7"/>
    </row>
    <row r="242" spans="1:16" ht="12.75" customHeight="1" x14ac:dyDescent="0.2">
      <c r="A242" s="10"/>
      <c r="B242" s="1"/>
      <c r="C242" s="1"/>
      <c r="D242" s="1"/>
      <c r="E242" s="2"/>
      <c r="F242" s="1"/>
      <c r="G242" s="10"/>
      <c r="H242" s="10"/>
      <c r="I242" s="10"/>
      <c r="J242" s="4"/>
      <c r="K242" s="11"/>
      <c r="L242" s="11"/>
      <c r="M242" s="5"/>
      <c r="N242" s="5"/>
      <c r="O242" s="2"/>
      <c r="P242" s="7"/>
    </row>
    <row r="243" spans="1:16" ht="12.75" customHeight="1" x14ac:dyDescent="0.2">
      <c r="A243" s="10"/>
      <c r="B243" s="1"/>
      <c r="C243" s="1"/>
      <c r="D243" s="1"/>
      <c r="E243" s="2"/>
      <c r="F243" s="1"/>
      <c r="G243" s="10"/>
      <c r="H243" s="10"/>
      <c r="I243" s="10"/>
      <c r="J243" s="4"/>
      <c r="K243" s="11"/>
      <c r="L243" s="11"/>
      <c r="M243" s="5"/>
      <c r="N243" s="5"/>
      <c r="O243" s="2"/>
      <c r="P243" s="7"/>
    </row>
    <row r="244" spans="1:16" ht="12.75" customHeight="1" x14ac:dyDescent="0.2">
      <c r="A244" s="10"/>
      <c r="B244" s="1"/>
      <c r="C244" s="1"/>
      <c r="D244" s="1"/>
      <c r="E244" s="2"/>
      <c r="F244" s="1"/>
      <c r="G244" s="10"/>
      <c r="H244" s="10"/>
      <c r="I244" s="10"/>
      <c r="J244" s="4"/>
      <c r="K244" s="11"/>
      <c r="L244" s="11"/>
      <c r="M244" s="5"/>
      <c r="N244" s="5"/>
      <c r="O244" s="2"/>
      <c r="P244" s="7"/>
    </row>
    <row r="245" spans="1:16" ht="12.75" customHeight="1" x14ac:dyDescent="0.2">
      <c r="A245" s="10"/>
      <c r="B245" s="1"/>
      <c r="C245" s="1"/>
      <c r="D245" s="1"/>
      <c r="E245" s="2"/>
      <c r="F245" s="1"/>
      <c r="G245" s="10"/>
      <c r="H245" s="10"/>
      <c r="I245" s="10"/>
      <c r="J245" s="4"/>
      <c r="K245" s="11"/>
      <c r="L245" s="11"/>
      <c r="M245" s="5"/>
      <c r="N245" s="5"/>
      <c r="O245" s="2"/>
      <c r="P245" s="7"/>
    </row>
    <row r="246" spans="1:16" ht="12.75" customHeight="1" x14ac:dyDescent="0.2">
      <c r="A246" s="10"/>
      <c r="B246" s="1"/>
      <c r="C246" s="1"/>
      <c r="D246" s="1"/>
      <c r="E246" s="2"/>
      <c r="F246" s="1"/>
      <c r="G246" s="10"/>
      <c r="H246" s="10"/>
      <c r="I246" s="10"/>
      <c r="J246" s="4"/>
      <c r="K246" s="11"/>
      <c r="L246" s="11"/>
      <c r="M246" s="5"/>
      <c r="N246" s="5"/>
      <c r="O246" s="2"/>
      <c r="P246" s="7"/>
    </row>
    <row r="247" spans="1:16" ht="12.75" customHeight="1" x14ac:dyDescent="0.2">
      <c r="A247" s="10"/>
      <c r="B247" s="1"/>
      <c r="C247" s="1"/>
      <c r="D247" s="1"/>
      <c r="E247" s="2"/>
      <c r="F247" s="1"/>
      <c r="G247" s="10"/>
      <c r="H247" s="10"/>
      <c r="I247" s="10"/>
      <c r="J247" s="4"/>
      <c r="K247" s="11"/>
      <c r="L247" s="11"/>
      <c r="M247" s="5"/>
      <c r="N247" s="5"/>
      <c r="O247" s="2"/>
      <c r="P247" s="7"/>
    </row>
    <row r="248" spans="1:16" ht="12.75" customHeight="1" x14ac:dyDescent="0.2">
      <c r="A248" s="10"/>
      <c r="B248" s="1"/>
      <c r="C248" s="1"/>
      <c r="D248" s="1"/>
      <c r="E248" s="2"/>
      <c r="F248" s="1"/>
      <c r="G248" s="10"/>
      <c r="H248" s="10"/>
      <c r="I248" s="10"/>
      <c r="J248" s="4"/>
      <c r="K248" s="11"/>
      <c r="L248" s="11"/>
      <c r="M248" s="5"/>
      <c r="N248" s="5"/>
      <c r="O248" s="2"/>
      <c r="P248" s="7"/>
    </row>
    <row r="249" spans="1:16" ht="12.75" customHeight="1" x14ac:dyDescent="0.2">
      <c r="A249" s="10"/>
      <c r="B249" s="1"/>
      <c r="C249" s="1"/>
      <c r="D249" s="1"/>
      <c r="E249" s="2"/>
      <c r="F249" s="1"/>
      <c r="G249" s="10"/>
      <c r="H249" s="10"/>
      <c r="I249" s="10"/>
      <c r="J249" s="4"/>
      <c r="K249" s="11"/>
      <c r="L249" s="11"/>
      <c r="M249" s="5"/>
      <c r="N249" s="5"/>
      <c r="O249" s="2"/>
      <c r="P249" s="7"/>
    </row>
    <row r="250" spans="1:16" ht="12.75" customHeight="1" x14ac:dyDescent="0.2">
      <c r="A250" s="10"/>
      <c r="B250" s="1"/>
      <c r="C250" s="1"/>
      <c r="D250" s="1"/>
      <c r="E250" s="2"/>
      <c r="F250" s="1"/>
      <c r="G250" s="10"/>
      <c r="H250" s="10"/>
      <c r="I250" s="10"/>
      <c r="J250" s="4"/>
      <c r="K250" s="11"/>
      <c r="L250" s="11"/>
      <c r="M250" s="5"/>
      <c r="N250" s="5"/>
      <c r="O250" s="2"/>
      <c r="P250" s="7"/>
    </row>
    <row r="251" spans="1:16" ht="12.75" customHeight="1" x14ac:dyDescent="0.2">
      <c r="A251" s="10"/>
      <c r="B251" s="1"/>
      <c r="C251" s="1"/>
      <c r="D251" s="1"/>
      <c r="E251" s="2"/>
      <c r="F251" s="1"/>
      <c r="G251" s="10"/>
      <c r="H251" s="10"/>
      <c r="I251" s="10"/>
      <c r="J251" s="4"/>
      <c r="K251" s="11"/>
      <c r="L251" s="11"/>
      <c r="M251" s="5"/>
      <c r="N251" s="5"/>
      <c r="O251" s="2"/>
      <c r="P251" s="7"/>
    </row>
    <row r="252" spans="1:16" ht="12.75" customHeight="1" x14ac:dyDescent="0.2">
      <c r="A252" s="10"/>
      <c r="B252" s="1"/>
      <c r="C252" s="1"/>
      <c r="D252" s="1"/>
      <c r="E252" s="2"/>
      <c r="F252" s="1"/>
      <c r="G252" s="10"/>
      <c r="H252" s="10"/>
      <c r="I252" s="10"/>
      <c r="J252" s="4"/>
      <c r="K252" s="11"/>
      <c r="L252" s="11"/>
      <c r="M252" s="5"/>
      <c r="N252" s="5"/>
      <c r="O252" s="2"/>
      <c r="P252" s="7"/>
    </row>
    <row r="253" spans="1:16" ht="12.75" customHeight="1" x14ac:dyDescent="0.2">
      <c r="A253" s="10"/>
      <c r="B253" s="1"/>
      <c r="C253" s="1"/>
      <c r="D253" s="1"/>
      <c r="E253" s="2"/>
      <c r="F253" s="1"/>
      <c r="G253" s="10"/>
      <c r="H253" s="10"/>
      <c r="I253" s="10"/>
      <c r="J253" s="4"/>
      <c r="K253" s="11"/>
      <c r="L253" s="11"/>
      <c r="M253" s="5"/>
      <c r="N253" s="5"/>
      <c r="O253" s="2"/>
      <c r="P253" s="7"/>
    </row>
    <row r="254" spans="1:16" ht="12.75" customHeight="1" x14ac:dyDescent="0.2">
      <c r="A254" s="10"/>
      <c r="B254" s="1"/>
      <c r="C254" s="1"/>
      <c r="D254" s="1"/>
      <c r="E254" s="2"/>
      <c r="F254" s="1"/>
      <c r="G254" s="10"/>
      <c r="H254" s="10"/>
      <c r="I254" s="10"/>
      <c r="J254" s="4"/>
      <c r="K254" s="11"/>
      <c r="L254" s="11"/>
      <c r="M254" s="5"/>
      <c r="N254" s="5"/>
      <c r="O254" s="2"/>
      <c r="P254" s="7"/>
    </row>
    <row r="255" spans="1:16" ht="12.75" customHeight="1" x14ac:dyDescent="0.2">
      <c r="A255" s="10"/>
      <c r="B255" s="1"/>
      <c r="C255" s="1"/>
      <c r="D255" s="1"/>
      <c r="E255" s="2"/>
      <c r="F255" s="1"/>
      <c r="G255" s="10"/>
      <c r="H255" s="10"/>
      <c r="I255" s="10"/>
      <c r="J255" s="4"/>
      <c r="K255" s="11"/>
      <c r="L255" s="11"/>
      <c r="M255" s="5"/>
      <c r="N255" s="5"/>
      <c r="O255" s="2"/>
      <c r="P255" s="7"/>
    </row>
    <row r="256" spans="1:16" ht="12.75" customHeight="1" x14ac:dyDescent="0.2">
      <c r="A256" s="10"/>
      <c r="B256" s="1"/>
      <c r="C256" s="1"/>
      <c r="D256" s="1"/>
      <c r="E256" s="2"/>
      <c r="F256" s="1"/>
      <c r="G256" s="10"/>
      <c r="H256" s="10"/>
      <c r="I256" s="10"/>
      <c r="J256" s="4"/>
      <c r="K256" s="11"/>
      <c r="L256" s="11"/>
      <c r="M256" s="5"/>
      <c r="N256" s="5"/>
      <c r="O256" s="2"/>
      <c r="P256" s="7"/>
    </row>
    <row r="257" spans="1:16" ht="12.75" customHeight="1" x14ac:dyDescent="0.2">
      <c r="A257" s="10"/>
      <c r="B257" s="1"/>
      <c r="C257" s="1"/>
      <c r="D257" s="1"/>
      <c r="E257" s="2"/>
      <c r="F257" s="1"/>
      <c r="G257" s="10"/>
      <c r="H257" s="10"/>
      <c r="I257" s="10"/>
      <c r="J257" s="4"/>
      <c r="K257" s="11"/>
      <c r="L257" s="11"/>
      <c r="M257" s="5"/>
      <c r="N257" s="5"/>
      <c r="O257" s="2"/>
      <c r="P257" s="7"/>
    </row>
    <row r="258" spans="1:16" ht="12.75" customHeight="1" x14ac:dyDescent="0.2">
      <c r="A258" s="10"/>
      <c r="B258" s="1"/>
      <c r="C258" s="1"/>
      <c r="D258" s="1"/>
      <c r="E258" s="2"/>
      <c r="F258" s="1"/>
      <c r="G258" s="10"/>
      <c r="H258" s="10"/>
      <c r="I258" s="10"/>
      <c r="J258" s="4"/>
      <c r="K258" s="11"/>
      <c r="L258" s="11"/>
      <c r="M258" s="5"/>
      <c r="N258" s="5"/>
      <c r="O258" s="2"/>
      <c r="P258" s="7"/>
    </row>
    <row r="259" spans="1:16" ht="12.75" customHeight="1" x14ac:dyDescent="0.2">
      <c r="A259" s="10"/>
      <c r="B259" s="1"/>
      <c r="C259" s="1"/>
      <c r="D259" s="1"/>
      <c r="E259" s="2"/>
      <c r="F259" s="1"/>
      <c r="G259" s="10"/>
      <c r="H259" s="10"/>
      <c r="I259" s="10"/>
      <c r="J259" s="4"/>
      <c r="K259" s="11"/>
      <c r="L259" s="11"/>
      <c r="M259" s="5"/>
      <c r="N259" s="5"/>
      <c r="O259" s="2"/>
      <c r="P259" s="7"/>
    </row>
    <row r="260" spans="1:16" ht="12.75" customHeight="1" x14ac:dyDescent="0.2">
      <c r="A260" s="10"/>
      <c r="B260" s="1"/>
      <c r="C260" s="1"/>
      <c r="D260" s="1"/>
      <c r="E260" s="2"/>
      <c r="F260" s="1"/>
      <c r="G260" s="10"/>
      <c r="H260" s="10"/>
      <c r="I260" s="10"/>
      <c r="J260" s="4"/>
      <c r="K260" s="11"/>
      <c r="L260" s="11"/>
      <c r="M260" s="5"/>
      <c r="N260" s="5"/>
      <c r="O260" s="2"/>
      <c r="P260" s="7"/>
    </row>
    <row r="261" spans="1:16" ht="12.75" customHeight="1" x14ac:dyDescent="0.2">
      <c r="A261" s="10"/>
      <c r="B261" s="1"/>
      <c r="C261" s="1"/>
      <c r="D261" s="1"/>
      <c r="E261" s="2"/>
      <c r="F261" s="1"/>
      <c r="G261" s="10"/>
      <c r="H261" s="10"/>
      <c r="I261" s="10"/>
      <c r="J261" s="4"/>
      <c r="K261" s="11"/>
      <c r="L261" s="11"/>
      <c r="M261" s="5"/>
      <c r="N261" s="5"/>
      <c r="O261" s="2"/>
      <c r="P261" s="7"/>
    </row>
    <row r="262" spans="1:16" ht="12.75" customHeight="1" x14ac:dyDescent="0.2">
      <c r="A262" s="10"/>
      <c r="B262" s="1"/>
      <c r="C262" s="1"/>
      <c r="D262" s="1"/>
      <c r="E262" s="2"/>
      <c r="F262" s="1"/>
      <c r="G262" s="10"/>
      <c r="H262" s="10"/>
      <c r="I262" s="10"/>
      <c r="J262" s="4"/>
      <c r="K262" s="11"/>
      <c r="L262" s="11"/>
      <c r="M262" s="5"/>
      <c r="N262" s="5"/>
      <c r="O262" s="2"/>
      <c r="P262" s="7"/>
    </row>
    <row r="263" spans="1:16" ht="12.75" customHeight="1" x14ac:dyDescent="0.2">
      <c r="A263" s="10"/>
      <c r="B263" s="1"/>
      <c r="C263" s="1"/>
      <c r="D263" s="1"/>
      <c r="E263" s="2"/>
      <c r="F263" s="1"/>
      <c r="G263" s="10"/>
      <c r="H263" s="10"/>
      <c r="I263" s="10"/>
      <c r="J263" s="4"/>
      <c r="K263" s="11"/>
      <c r="L263" s="11"/>
      <c r="M263" s="5"/>
      <c r="N263" s="5"/>
      <c r="O263" s="2"/>
      <c r="P263" s="7"/>
    </row>
    <row r="264" spans="1:16" ht="12.75" customHeight="1" x14ac:dyDescent="0.2">
      <c r="A264" s="10"/>
      <c r="B264" s="1"/>
      <c r="C264" s="1"/>
      <c r="D264" s="1"/>
      <c r="E264" s="2"/>
      <c r="F264" s="1"/>
      <c r="G264" s="10"/>
      <c r="H264" s="10"/>
      <c r="I264" s="10"/>
      <c r="J264" s="4"/>
      <c r="K264" s="11"/>
      <c r="L264" s="11"/>
      <c r="M264" s="5"/>
      <c r="N264" s="5"/>
      <c r="O264" s="2"/>
      <c r="P264" s="7"/>
    </row>
    <row r="265" spans="1:16" ht="12.75" customHeight="1" x14ac:dyDescent="0.2">
      <c r="A265" s="10"/>
      <c r="B265" s="1"/>
      <c r="C265" s="1"/>
      <c r="D265" s="1"/>
      <c r="E265" s="2"/>
      <c r="F265" s="1"/>
      <c r="G265" s="10"/>
      <c r="H265" s="10"/>
      <c r="I265" s="10"/>
      <c r="J265" s="4"/>
      <c r="K265" s="11"/>
      <c r="L265" s="11"/>
      <c r="M265" s="5"/>
      <c r="N265" s="5"/>
      <c r="O265" s="2"/>
      <c r="P265" s="7"/>
    </row>
    <row r="266" spans="1:16" ht="12.75" customHeight="1" x14ac:dyDescent="0.2">
      <c r="A266" s="10"/>
      <c r="B266" s="1"/>
      <c r="C266" s="1"/>
      <c r="D266" s="1"/>
      <c r="E266" s="2"/>
      <c r="F266" s="1"/>
      <c r="G266" s="10"/>
      <c r="H266" s="10"/>
      <c r="I266" s="10"/>
      <c r="J266" s="4"/>
      <c r="K266" s="11"/>
      <c r="L266" s="11"/>
      <c r="M266" s="5"/>
      <c r="N266" s="5"/>
      <c r="O266" s="2"/>
      <c r="P266" s="7"/>
    </row>
    <row r="267" spans="1:16" ht="12.75" customHeight="1" x14ac:dyDescent="0.2">
      <c r="A267" s="10"/>
      <c r="B267" s="1"/>
      <c r="C267" s="1"/>
      <c r="D267" s="1"/>
      <c r="E267" s="2"/>
      <c r="F267" s="1"/>
      <c r="G267" s="10"/>
      <c r="H267" s="10"/>
      <c r="I267" s="10"/>
      <c r="J267" s="4"/>
      <c r="K267" s="11"/>
      <c r="L267" s="11"/>
      <c r="M267" s="5"/>
      <c r="N267" s="5"/>
      <c r="O267" s="2"/>
      <c r="P267" s="7"/>
    </row>
    <row r="268" spans="1:16" ht="12.75" customHeight="1" x14ac:dyDescent="0.2">
      <c r="A268" s="10"/>
      <c r="B268" s="1"/>
      <c r="C268" s="1"/>
      <c r="D268" s="1"/>
      <c r="E268" s="2"/>
      <c r="F268" s="1"/>
      <c r="G268" s="10"/>
      <c r="H268" s="10"/>
      <c r="I268" s="10"/>
      <c r="J268" s="4"/>
      <c r="K268" s="11"/>
      <c r="L268" s="11"/>
      <c r="M268" s="5"/>
      <c r="N268" s="5"/>
      <c r="O268" s="2"/>
      <c r="P268" s="7"/>
    </row>
    <row r="269" spans="1:16" ht="12.75" customHeight="1" x14ac:dyDescent="0.2">
      <c r="A269" s="10"/>
      <c r="B269" s="1"/>
      <c r="C269" s="1"/>
      <c r="D269" s="1"/>
      <c r="E269" s="2"/>
      <c r="F269" s="1"/>
      <c r="G269" s="10"/>
      <c r="H269" s="10"/>
      <c r="I269" s="10"/>
      <c r="J269" s="4"/>
      <c r="K269" s="11"/>
      <c r="L269" s="11"/>
      <c r="M269" s="5"/>
      <c r="N269" s="5"/>
      <c r="O269" s="2"/>
      <c r="P269" s="7"/>
    </row>
    <row r="270" spans="1:16" ht="12.75" customHeight="1" x14ac:dyDescent="0.2">
      <c r="A270" s="10"/>
      <c r="B270" s="1"/>
      <c r="C270" s="1"/>
      <c r="D270" s="1"/>
      <c r="E270" s="2"/>
      <c r="F270" s="1"/>
      <c r="G270" s="10"/>
      <c r="H270" s="10"/>
      <c r="I270" s="10"/>
      <c r="J270" s="4"/>
      <c r="K270" s="11"/>
      <c r="L270" s="11"/>
      <c r="M270" s="5"/>
      <c r="N270" s="5"/>
      <c r="O270" s="2"/>
      <c r="P270" s="7"/>
    </row>
    <row r="271" spans="1:16" ht="12.75" customHeight="1" x14ac:dyDescent="0.2">
      <c r="A271" s="10"/>
      <c r="B271" s="1"/>
      <c r="C271" s="1"/>
      <c r="D271" s="1"/>
      <c r="E271" s="2"/>
      <c r="F271" s="1"/>
      <c r="G271" s="10"/>
      <c r="H271" s="10"/>
      <c r="I271" s="10"/>
      <c r="J271" s="4"/>
      <c r="K271" s="11"/>
      <c r="L271" s="11"/>
      <c r="M271" s="5"/>
      <c r="N271" s="5"/>
      <c r="O271" s="2"/>
      <c r="P271" s="7"/>
    </row>
    <row r="272" spans="1:16" ht="12.75" customHeight="1" x14ac:dyDescent="0.2">
      <c r="A272" s="10"/>
      <c r="B272" s="1"/>
      <c r="C272" s="1"/>
      <c r="D272" s="1"/>
      <c r="E272" s="2"/>
      <c r="F272" s="1"/>
      <c r="G272" s="10"/>
      <c r="H272" s="10"/>
      <c r="I272" s="10"/>
      <c r="J272" s="4"/>
      <c r="K272" s="11"/>
      <c r="L272" s="11"/>
      <c r="M272" s="5"/>
      <c r="N272" s="5"/>
      <c r="O272" s="2"/>
      <c r="P272" s="7"/>
    </row>
    <row r="273" spans="1:16" ht="12.75" customHeight="1" x14ac:dyDescent="0.2">
      <c r="A273" s="10"/>
      <c r="B273" s="1"/>
      <c r="C273" s="1"/>
      <c r="D273" s="1"/>
      <c r="E273" s="2"/>
      <c r="F273" s="1"/>
      <c r="G273" s="10"/>
      <c r="H273" s="10"/>
      <c r="I273" s="10"/>
      <c r="J273" s="4"/>
      <c r="K273" s="11"/>
      <c r="L273" s="11"/>
      <c r="M273" s="5"/>
      <c r="N273" s="5"/>
      <c r="O273" s="2"/>
      <c r="P273" s="7"/>
    </row>
    <row r="274" spans="1:16" ht="12.75" customHeight="1" x14ac:dyDescent="0.2">
      <c r="A274" s="10"/>
      <c r="B274" s="1"/>
      <c r="C274" s="1"/>
      <c r="D274" s="1"/>
      <c r="E274" s="2"/>
      <c r="F274" s="1"/>
      <c r="G274" s="10"/>
      <c r="H274" s="10"/>
      <c r="I274" s="10"/>
      <c r="J274" s="4"/>
      <c r="K274" s="11"/>
      <c r="L274" s="11"/>
      <c r="M274" s="5"/>
      <c r="N274" s="5"/>
      <c r="O274" s="2"/>
      <c r="P274" s="7"/>
    </row>
    <row r="275" spans="1:16" ht="12.75" customHeight="1" x14ac:dyDescent="0.2">
      <c r="A275" s="10"/>
      <c r="B275" s="1"/>
      <c r="C275" s="1"/>
      <c r="D275" s="1"/>
      <c r="E275" s="2"/>
      <c r="F275" s="1"/>
      <c r="G275" s="10"/>
      <c r="H275" s="10"/>
      <c r="I275" s="10"/>
      <c r="J275" s="4"/>
      <c r="K275" s="11"/>
      <c r="L275" s="11"/>
      <c r="M275" s="5"/>
      <c r="N275" s="5"/>
      <c r="O275" s="2"/>
      <c r="P275" s="7"/>
    </row>
    <row r="276" spans="1:16" ht="12.75" customHeight="1" x14ac:dyDescent="0.2">
      <c r="A276" s="10"/>
      <c r="B276" s="1"/>
      <c r="C276" s="1"/>
      <c r="D276" s="1"/>
      <c r="E276" s="2"/>
      <c r="F276" s="1"/>
      <c r="G276" s="10"/>
      <c r="H276" s="10"/>
      <c r="I276" s="10"/>
      <c r="J276" s="4"/>
      <c r="K276" s="11"/>
      <c r="L276" s="11"/>
      <c r="M276" s="5"/>
      <c r="N276" s="5"/>
      <c r="O276" s="2"/>
      <c r="P276" s="7"/>
    </row>
    <row r="277" spans="1:16" ht="12.75" customHeight="1" x14ac:dyDescent="0.2">
      <c r="A277" s="10"/>
      <c r="B277" s="1"/>
      <c r="C277" s="1"/>
      <c r="D277" s="1"/>
      <c r="E277" s="2"/>
      <c r="F277" s="1"/>
      <c r="G277" s="10"/>
      <c r="H277" s="10"/>
      <c r="I277" s="10"/>
      <c r="J277" s="4"/>
      <c r="K277" s="11"/>
      <c r="L277" s="11"/>
      <c r="M277" s="5"/>
      <c r="N277" s="5"/>
      <c r="O277" s="2"/>
      <c r="P277" s="7"/>
    </row>
    <row r="278" spans="1:16" ht="12.75" customHeight="1" x14ac:dyDescent="0.2">
      <c r="A278" s="10"/>
      <c r="B278" s="1"/>
      <c r="C278" s="1"/>
      <c r="D278" s="1"/>
      <c r="E278" s="2"/>
      <c r="F278" s="1"/>
      <c r="G278" s="10"/>
      <c r="H278" s="10"/>
      <c r="I278" s="10"/>
      <c r="J278" s="4"/>
      <c r="K278" s="11"/>
      <c r="L278" s="11"/>
      <c r="M278" s="5"/>
      <c r="N278" s="5"/>
      <c r="O278" s="2"/>
      <c r="P278" s="7"/>
    </row>
    <row r="279" spans="1:16" ht="12.75" customHeight="1" x14ac:dyDescent="0.2">
      <c r="A279" s="10"/>
      <c r="B279" s="1"/>
      <c r="C279" s="1"/>
      <c r="D279" s="1"/>
      <c r="E279" s="2"/>
      <c r="F279" s="1"/>
      <c r="G279" s="10"/>
      <c r="H279" s="10"/>
      <c r="I279" s="10"/>
      <c r="J279" s="4"/>
      <c r="K279" s="11"/>
      <c r="L279" s="11"/>
      <c r="M279" s="5"/>
      <c r="N279" s="5"/>
      <c r="O279" s="2"/>
      <c r="P279" s="7"/>
    </row>
    <row r="280" spans="1:16" ht="12.75" customHeight="1" x14ac:dyDescent="0.2">
      <c r="A280" s="10"/>
      <c r="B280" s="1"/>
      <c r="C280" s="1"/>
      <c r="D280" s="1"/>
      <c r="E280" s="2"/>
      <c r="F280" s="1"/>
      <c r="G280" s="10"/>
      <c r="H280" s="10"/>
      <c r="I280" s="10"/>
      <c r="J280" s="4"/>
      <c r="K280" s="11"/>
      <c r="L280" s="11"/>
      <c r="M280" s="5"/>
      <c r="N280" s="5"/>
      <c r="O280" s="2"/>
      <c r="P280" s="7"/>
    </row>
    <row r="281" spans="1:16" ht="12.75" customHeight="1" x14ac:dyDescent="0.2">
      <c r="A281" s="10"/>
      <c r="B281" s="1"/>
      <c r="C281" s="1"/>
      <c r="D281" s="1"/>
      <c r="E281" s="2"/>
      <c r="F281" s="1"/>
      <c r="G281" s="10"/>
      <c r="H281" s="10"/>
      <c r="I281" s="10"/>
      <c r="J281" s="4"/>
      <c r="K281" s="11"/>
      <c r="L281" s="11"/>
      <c r="M281" s="5"/>
      <c r="N281" s="5"/>
      <c r="O281" s="2"/>
      <c r="P281" s="7"/>
    </row>
    <row r="282" spans="1:16" ht="12.75" customHeight="1" x14ac:dyDescent="0.2">
      <c r="A282" s="10"/>
      <c r="B282" s="1"/>
      <c r="C282" s="1"/>
      <c r="D282" s="1"/>
      <c r="E282" s="2"/>
      <c r="F282" s="1"/>
      <c r="G282" s="10"/>
      <c r="H282" s="10"/>
      <c r="I282" s="10"/>
      <c r="J282" s="4"/>
      <c r="K282" s="11"/>
      <c r="L282" s="11"/>
      <c r="M282" s="5"/>
      <c r="N282" s="5"/>
      <c r="O282" s="2"/>
      <c r="P282" s="7"/>
    </row>
    <row r="283" spans="1:16" ht="12.75" customHeight="1" x14ac:dyDescent="0.2">
      <c r="A283" s="10"/>
      <c r="B283" s="1"/>
      <c r="C283" s="1"/>
      <c r="D283" s="1"/>
      <c r="E283" s="2"/>
      <c r="F283" s="1"/>
      <c r="G283" s="10"/>
      <c r="H283" s="10"/>
      <c r="I283" s="10"/>
      <c r="J283" s="4"/>
      <c r="K283" s="11"/>
      <c r="L283" s="11"/>
      <c r="M283" s="5"/>
      <c r="N283" s="5"/>
      <c r="O283" s="2"/>
      <c r="P283" s="7"/>
    </row>
    <row r="284" spans="1:16" ht="12.75" customHeight="1" x14ac:dyDescent="0.2">
      <c r="A284" s="10"/>
      <c r="B284" s="1"/>
      <c r="C284" s="1"/>
      <c r="D284" s="1"/>
      <c r="E284" s="2"/>
      <c r="F284" s="1"/>
      <c r="G284" s="10"/>
      <c r="H284" s="10"/>
      <c r="I284" s="10"/>
      <c r="J284" s="4"/>
      <c r="K284" s="11"/>
      <c r="L284" s="11"/>
      <c r="M284" s="5"/>
      <c r="N284" s="5"/>
      <c r="O284" s="2"/>
      <c r="P284" s="7"/>
    </row>
    <row r="285" spans="1:16" ht="12.75" customHeight="1" x14ac:dyDescent="0.2">
      <c r="A285" s="10"/>
      <c r="B285" s="1"/>
      <c r="C285" s="1"/>
      <c r="D285" s="1"/>
      <c r="E285" s="2"/>
      <c r="F285" s="1"/>
      <c r="G285" s="10"/>
      <c r="H285" s="10"/>
      <c r="I285" s="10"/>
      <c r="J285" s="4"/>
      <c r="K285" s="11"/>
      <c r="L285" s="11"/>
      <c r="M285" s="5"/>
      <c r="N285" s="5"/>
      <c r="O285" s="2"/>
      <c r="P285" s="7"/>
    </row>
    <row r="286" spans="1:16" ht="12.75" customHeight="1" x14ac:dyDescent="0.2">
      <c r="A286" s="10"/>
      <c r="B286" s="1"/>
      <c r="C286" s="1"/>
      <c r="D286" s="1"/>
      <c r="E286" s="2"/>
      <c r="F286" s="1"/>
      <c r="G286" s="10"/>
      <c r="H286" s="10"/>
      <c r="I286" s="10"/>
      <c r="J286" s="4"/>
      <c r="K286" s="11"/>
      <c r="L286" s="11"/>
      <c r="M286" s="5"/>
      <c r="N286" s="5"/>
      <c r="O286" s="2"/>
      <c r="P286" s="7"/>
    </row>
    <row r="287" spans="1:16" ht="12.75" customHeight="1" x14ac:dyDescent="0.2">
      <c r="A287" s="10"/>
      <c r="B287" s="1"/>
      <c r="C287" s="1"/>
      <c r="D287" s="1"/>
      <c r="E287" s="2"/>
      <c r="F287" s="1"/>
      <c r="G287" s="10"/>
      <c r="H287" s="10"/>
      <c r="I287" s="10"/>
      <c r="J287" s="4"/>
      <c r="K287" s="11"/>
      <c r="L287" s="11"/>
      <c r="M287" s="5"/>
      <c r="N287" s="5"/>
      <c r="O287" s="2"/>
      <c r="P287" s="7"/>
    </row>
    <row r="288" spans="1:16" ht="12.75" customHeight="1" x14ac:dyDescent="0.2">
      <c r="A288" s="10"/>
      <c r="B288" s="1"/>
      <c r="C288" s="1"/>
      <c r="D288" s="1"/>
      <c r="E288" s="2"/>
      <c r="F288" s="1"/>
      <c r="G288" s="10"/>
      <c r="H288" s="10"/>
      <c r="I288" s="10"/>
      <c r="J288" s="4"/>
      <c r="K288" s="11"/>
      <c r="L288" s="11"/>
      <c r="M288" s="5"/>
      <c r="N288" s="5"/>
      <c r="O288" s="2"/>
      <c r="P288" s="7"/>
    </row>
    <row r="289" spans="1:16" ht="12.75" customHeight="1" x14ac:dyDescent="0.2">
      <c r="A289" s="10"/>
      <c r="B289" s="1"/>
      <c r="C289" s="1"/>
      <c r="D289" s="1"/>
      <c r="E289" s="2"/>
      <c r="F289" s="1"/>
      <c r="G289" s="10"/>
      <c r="H289" s="10"/>
      <c r="I289" s="10"/>
      <c r="J289" s="4"/>
      <c r="K289" s="11"/>
      <c r="L289" s="11"/>
      <c r="M289" s="5"/>
      <c r="N289" s="5"/>
      <c r="O289" s="2"/>
      <c r="P289" s="7"/>
    </row>
    <row r="290" spans="1:16" ht="12.75" customHeight="1" x14ac:dyDescent="0.2">
      <c r="A290" s="10"/>
      <c r="B290" s="1"/>
      <c r="C290" s="1"/>
      <c r="D290" s="1"/>
      <c r="E290" s="2"/>
      <c r="F290" s="1"/>
      <c r="G290" s="10"/>
      <c r="H290" s="10"/>
      <c r="I290" s="10"/>
      <c r="J290" s="4"/>
      <c r="K290" s="11"/>
      <c r="L290" s="11"/>
      <c r="M290" s="5"/>
      <c r="N290" s="5"/>
      <c r="O290" s="2"/>
      <c r="P290" s="7"/>
    </row>
    <row r="291" spans="1:16" ht="12.75" customHeight="1" x14ac:dyDescent="0.2">
      <c r="A291" s="10"/>
      <c r="B291" s="1"/>
      <c r="C291" s="1"/>
      <c r="D291" s="1"/>
      <c r="E291" s="2"/>
      <c r="F291" s="1"/>
      <c r="G291" s="10"/>
      <c r="H291" s="10"/>
      <c r="I291" s="10"/>
      <c r="J291" s="4"/>
      <c r="K291" s="11"/>
      <c r="L291" s="11"/>
      <c r="M291" s="5"/>
      <c r="N291" s="5"/>
      <c r="O291" s="2"/>
      <c r="P291" s="7"/>
    </row>
    <row r="292" spans="1:16" ht="12.75" customHeight="1" x14ac:dyDescent="0.2">
      <c r="A292" s="10"/>
      <c r="B292" s="1"/>
      <c r="C292" s="1"/>
      <c r="D292" s="1"/>
      <c r="E292" s="2"/>
      <c r="F292" s="1"/>
      <c r="G292" s="10"/>
      <c r="H292" s="10"/>
      <c r="I292" s="10"/>
      <c r="J292" s="4"/>
      <c r="K292" s="11"/>
      <c r="L292" s="11"/>
      <c r="M292" s="5"/>
      <c r="N292" s="5"/>
      <c r="O292" s="2"/>
      <c r="P292" s="7"/>
    </row>
    <row r="293" spans="1:16" ht="12.75" customHeight="1" x14ac:dyDescent="0.2">
      <c r="A293" s="10"/>
      <c r="B293" s="1"/>
      <c r="C293" s="1"/>
      <c r="D293" s="1"/>
      <c r="E293" s="2"/>
      <c r="F293" s="1"/>
      <c r="G293" s="10"/>
      <c r="H293" s="10"/>
      <c r="I293" s="10"/>
      <c r="J293" s="4"/>
      <c r="K293" s="11"/>
      <c r="L293" s="11"/>
      <c r="M293" s="5"/>
      <c r="N293" s="5"/>
      <c r="O293" s="2"/>
      <c r="P293" s="7"/>
    </row>
    <row r="294" spans="1:16" ht="12.75" customHeight="1" x14ac:dyDescent="0.2">
      <c r="A294" s="10"/>
      <c r="B294" s="1"/>
      <c r="C294" s="1"/>
      <c r="D294" s="1"/>
      <c r="E294" s="2"/>
      <c r="F294" s="1"/>
      <c r="G294" s="10"/>
      <c r="H294" s="10"/>
      <c r="I294" s="10"/>
      <c r="J294" s="4"/>
      <c r="K294" s="11"/>
      <c r="L294" s="11"/>
      <c r="M294" s="5"/>
      <c r="N294" s="5"/>
      <c r="O294" s="2"/>
      <c r="P294" s="7"/>
    </row>
    <row r="295" spans="1:16" ht="12.75" customHeight="1" x14ac:dyDescent="0.2">
      <c r="A295" s="10"/>
      <c r="B295" s="1"/>
      <c r="C295" s="1"/>
      <c r="D295" s="1"/>
      <c r="E295" s="2"/>
      <c r="F295" s="1"/>
      <c r="G295" s="10"/>
      <c r="H295" s="10"/>
      <c r="I295" s="10"/>
      <c r="J295" s="4"/>
      <c r="K295" s="11"/>
      <c r="L295" s="11"/>
      <c r="M295" s="5"/>
      <c r="N295" s="5"/>
      <c r="O295" s="2"/>
      <c r="P295" s="7"/>
    </row>
    <row r="296" spans="1:16" ht="12.75" customHeight="1" x14ac:dyDescent="0.2">
      <c r="A296" s="10"/>
      <c r="B296" s="1"/>
      <c r="C296" s="1"/>
      <c r="D296" s="1"/>
      <c r="E296" s="2"/>
      <c r="F296" s="1"/>
      <c r="G296" s="10"/>
      <c r="H296" s="10"/>
      <c r="I296" s="10"/>
      <c r="J296" s="4"/>
      <c r="K296" s="11"/>
      <c r="L296" s="11"/>
      <c r="M296" s="5"/>
      <c r="N296" s="5"/>
      <c r="O296" s="2"/>
      <c r="P296" s="7"/>
    </row>
    <row r="297" spans="1:16" ht="12.75" customHeight="1" x14ac:dyDescent="0.2">
      <c r="A297" s="10"/>
      <c r="B297" s="1"/>
      <c r="C297" s="1"/>
      <c r="D297" s="1"/>
      <c r="E297" s="2"/>
      <c r="F297" s="1"/>
      <c r="G297" s="10"/>
      <c r="H297" s="10"/>
      <c r="I297" s="10"/>
      <c r="J297" s="4"/>
      <c r="K297" s="11"/>
      <c r="L297" s="11"/>
      <c r="M297" s="5"/>
      <c r="N297" s="5"/>
      <c r="O297" s="2"/>
      <c r="P297" s="7"/>
    </row>
    <row r="298" spans="1:16" ht="12.75" customHeight="1" x14ac:dyDescent="0.2">
      <c r="A298" s="10"/>
      <c r="B298" s="1"/>
      <c r="C298" s="1"/>
      <c r="D298" s="1"/>
      <c r="E298" s="2"/>
      <c r="F298" s="1"/>
      <c r="G298" s="10"/>
      <c r="H298" s="10"/>
      <c r="I298" s="10"/>
      <c r="J298" s="4"/>
      <c r="K298" s="11"/>
      <c r="L298" s="11"/>
      <c r="M298" s="5"/>
      <c r="N298" s="5"/>
      <c r="O298" s="2"/>
      <c r="P298" s="7"/>
    </row>
    <row r="299" spans="1:16" ht="12.75" customHeight="1" x14ac:dyDescent="0.2">
      <c r="A299" s="10"/>
      <c r="B299" s="1"/>
      <c r="C299" s="1"/>
      <c r="D299" s="1"/>
      <c r="E299" s="2"/>
      <c r="F299" s="1"/>
      <c r="G299" s="10"/>
      <c r="H299" s="10"/>
      <c r="I299" s="10"/>
      <c r="J299" s="4"/>
      <c r="K299" s="11"/>
      <c r="L299" s="11"/>
      <c r="M299" s="5"/>
      <c r="N299" s="5"/>
      <c r="O299" s="2"/>
      <c r="P299" s="7"/>
    </row>
    <row r="300" spans="1:16" ht="12.75" customHeight="1" x14ac:dyDescent="0.2">
      <c r="A300" s="10"/>
      <c r="B300" s="1"/>
      <c r="C300" s="1"/>
      <c r="D300" s="1"/>
      <c r="E300" s="2"/>
      <c r="F300" s="1"/>
      <c r="G300" s="10"/>
      <c r="H300" s="10"/>
      <c r="I300" s="10"/>
      <c r="J300" s="4"/>
      <c r="K300" s="11"/>
      <c r="L300" s="11"/>
      <c r="M300" s="5"/>
      <c r="N300" s="5"/>
      <c r="O300" s="2"/>
      <c r="P300" s="7"/>
    </row>
    <row r="301" spans="1:16" ht="12.75" customHeight="1" x14ac:dyDescent="0.2">
      <c r="A301" s="10"/>
      <c r="B301" s="1"/>
      <c r="C301" s="1"/>
      <c r="D301" s="1"/>
      <c r="E301" s="2"/>
      <c r="F301" s="1"/>
      <c r="G301" s="10"/>
      <c r="H301" s="10"/>
      <c r="I301" s="10"/>
      <c r="J301" s="4"/>
      <c r="K301" s="11"/>
      <c r="L301" s="11"/>
      <c r="M301" s="5"/>
      <c r="N301" s="5"/>
      <c r="O301" s="2"/>
      <c r="P301" s="7"/>
    </row>
    <row r="302" spans="1:16" ht="12.75" customHeight="1" x14ac:dyDescent="0.2">
      <c r="A302" s="10"/>
      <c r="B302" s="1"/>
      <c r="C302" s="1"/>
      <c r="D302" s="1"/>
      <c r="E302" s="2"/>
      <c r="F302" s="1"/>
      <c r="G302" s="10"/>
      <c r="H302" s="10"/>
      <c r="I302" s="10"/>
      <c r="J302" s="4"/>
      <c r="K302" s="11"/>
      <c r="L302" s="11"/>
      <c r="M302" s="5"/>
      <c r="N302" s="5"/>
      <c r="O302" s="2"/>
      <c r="P302" s="7"/>
    </row>
    <row r="303" spans="1:16" ht="12.75" customHeight="1" x14ac:dyDescent="0.2">
      <c r="A303" s="10"/>
      <c r="B303" s="1"/>
      <c r="C303" s="1"/>
      <c r="D303" s="1"/>
      <c r="E303" s="2"/>
      <c r="F303" s="1"/>
      <c r="G303" s="10"/>
      <c r="H303" s="10"/>
      <c r="I303" s="10"/>
      <c r="J303" s="4"/>
      <c r="K303" s="11"/>
      <c r="L303" s="11"/>
      <c r="M303" s="5"/>
      <c r="N303" s="5"/>
      <c r="O303" s="2"/>
      <c r="P303" s="7"/>
    </row>
    <row r="304" spans="1:16" ht="12.75" customHeight="1" x14ac:dyDescent="0.2">
      <c r="A304" s="10"/>
      <c r="B304" s="1"/>
      <c r="C304" s="1"/>
      <c r="D304" s="1"/>
      <c r="E304" s="2"/>
      <c r="F304" s="1"/>
      <c r="G304" s="10"/>
      <c r="H304" s="10"/>
      <c r="I304" s="10"/>
      <c r="J304" s="4"/>
      <c r="K304" s="11"/>
      <c r="L304" s="11"/>
      <c r="M304" s="5"/>
      <c r="N304" s="5"/>
      <c r="O304" s="2"/>
      <c r="P304" s="7"/>
    </row>
    <row r="305" spans="1:16" ht="12.75" customHeight="1" x14ac:dyDescent="0.2">
      <c r="A305" s="10"/>
      <c r="B305" s="1"/>
      <c r="C305" s="1"/>
      <c r="D305" s="1"/>
      <c r="E305" s="2"/>
      <c r="F305" s="1"/>
      <c r="G305" s="10"/>
      <c r="H305" s="10"/>
      <c r="I305" s="10"/>
      <c r="J305" s="4"/>
      <c r="K305" s="11"/>
      <c r="L305" s="11"/>
      <c r="M305" s="5"/>
      <c r="N305" s="5"/>
      <c r="O305" s="2"/>
      <c r="P305" s="7"/>
    </row>
    <row r="306" spans="1:16" ht="12.75" customHeight="1" x14ac:dyDescent="0.2">
      <c r="A306" s="10"/>
      <c r="B306" s="1"/>
      <c r="C306" s="1"/>
      <c r="D306" s="1"/>
      <c r="E306" s="2"/>
      <c r="F306" s="1"/>
      <c r="G306" s="10"/>
      <c r="H306" s="10"/>
      <c r="I306" s="10"/>
      <c r="J306" s="4"/>
      <c r="K306" s="11"/>
      <c r="L306" s="11"/>
      <c r="M306" s="5"/>
      <c r="N306" s="5"/>
      <c r="O306" s="2"/>
      <c r="P306" s="7"/>
    </row>
    <row r="307" spans="1:16" ht="12.75" customHeight="1" x14ac:dyDescent="0.2">
      <c r="A307" s="10"/>
      <c r="B307" s="1"/>
      <c r="C307" s="1"/>
      <c r="D307" s="1"/>
      <c r="E307" s="2"/>
      <c r="F307" s="1"/>
      <c r="G307" s="10"/>
      <c r="H307" s="10"/>
      <c r="I307" s="10"/>
      <c r="J307" s="4"/>
      <c r="K307" s="11"/>
      <c r="L307" s="11"/>
      <c r="M307" s="5"/>
      <c r="N307" s="5"/>
      <c r="O307" s="2"/>
      <c r="P307" s="7"/>
    </row>
    <row r="308" spans="1:16" ht="12.75" customHeight="1" x14ac:dyDescent="0.2">
      <c r="A308" s="10"/>
      <c r="B308" s="1"/>
      <c r="C308" s="1"/>
      <c r="D308" s="1"/>
      <c r="E308" s="2"/>
      <c r="F308" s="1"/>
      <c r="G308" s="10"/>
      <c r="H308" s="10"/>
      <c r="I308" s="10"/>
      <c r="J308" s="4"/>
      <c r="K308" s="11"/>
      <c r="L308" s="11"/>
      <c r="M308" s="5"/>
      <c r="N308" s="5"/>
      <c r="O308" s="2"/>
      <c r="P308" s="7"/>
    </row>
    <row r="309" spans="1:16" ht="12.75" customHeight="1" x14ac:dyDescent="0.2">
      <c r="A309" s="10"/>
      <c r="B309" s="1"/>
      <c r="C309" s="1"/>
      <c r="D309" s="1"/>
      <c r="E309" s="2"/>
      <c r="F309" s="1"/>
      <c r="G309" s="10"/>
      <c r="H309" s="10"/>
      <c r="I309" s="10"/>
      <c r="J309" s="4"/>
      <c r="K309" s="11"/>
      <c r="L309" s="11"/>
      <c r="M309" s="5"/>
      <c r="N309" s="5"/>
      <c r="O309" s="2"/>
      <c r="P309" s="7"/>
    </row>
    <row r="310" spans="1:16" ht="12.75" customHeight="1" x14ac:dyDescent="0.2">
      <c r="A310" s="10"/>
      <c r="B310" s="1"/>
      <c r="C310" s="1"/>
      <c r="D310" s="1"/>
      <c r="E310" s="2"/>
      <c r="F310" s="1"/>
      <c r="G310" s="10"/>
      <c r="H310" s="10"/>
      <c r="I310" s="10"/>
      <c r="J310" s="4"/>
      <c r="K310" s="11"/>
      <c r="L310" s="11"/>
      <c r="M310" s="5"/>
      <c r="N310" s="5"/>
      <c r="O310" s="2"/>
      <c r="P310" s="7"/>
    </row>
    <row r="311" spans="1:16" ht="12.75" customHeight="1" x14ac:dyDescent="0.2">
      <c r="A311" s="10"/>
      <c r="B311" s="1"/>
      <c r="C311" s="1"/>
      <c r="D311" s="1"/>
      <c r="E311" s="2"/>
      <c r="F311" s="1"/>
      <c r="G311" s="10"/>
      <c r="H311" s="10"/>
      <c r="I311" s="10"/>
      <c r="J311" s="4"/>
      <c r="K311" s="11"/>
      <c r="L311" s="11"/>
      <c r="M311" s="5"/>
      <c r="N311" s="5"/>
      <c r="O311" s="2"/>
      <c r="P311" s="7"/>
    </row>
    <row r="312" spans="1:16" ht="12.75" customHeight="1" x14ac:dyDescent="0.2">
      <c r="A312" s="10"/>
      <c r="B312" s="1"/>
      <c r="C312" s="1"/>
      <c r="D312" s="1"/>
      <c r="E312" s="2"/>
      <c r="F312" s="1"/>
      <c r="G312" s="10"/>
      <c r="H312" s="10"/>
      <c r="I312" s="10"/>
      <c r="J312" s="4"/>
      <c r="K312" s="11"/>
      <c r="L312" s="11"/>
      <c r="M312" s="5"/>
      <c r="N312" s="5"/>
      <c r="O312" s="2"/>
      <c r="P312" s="7"/>
    </row>
    <row r="313" spans="1:16" ht="12.75" customHeight="1" x14ac:dyDescent="0.2">
      <c r="A313" s="10"/>
      <c r="B313" s="1"/>
      <c r="C313" s="1"/>
      <c r="D313" s="1"/>
      <c r="E313" s="2"/>
      <c r="F313" s="1"/>
      <c r="G313" s="10"/>
      <c r="H313" s="10"/>
      <c r="I313" s="10"/>
      <c r="J313" s="4"/>
      <c r="K313" s="11"/>
      <c r="L313" s="11"/>
      <c r="M313" s="5"/>
      <c r="N313" s="5"/>
      <c r="O313" s="2"/>
      <c r="P313" s="7"/>
    </row>
    <row r="314" spans="1:16" ht="12.75" customHeight="1" x14ac:dyDescent="0.2">
      <c r="A314" s="10"/>
      <c r="B314" s="1"/>
      <c r="C314" s="1"/>
      <c r="D314" s="1"/>
      <c r="E314" s="2"/>
      <c r="F314" s="1"/>
      <c r="G314" s="10"/>
      <c r="H314" s="10"/>
      <c r="I314" s="10"/>
      <c r="J314" s="4"/>
      <c r="K314" s="11"/>
      <c r="L314" s="11"/>
      <c r="M314" s="5"/>
      <c r="N314" s="5"/>
      <c r="O314" s="2"/>
      <c r="P314" s="7"/>
    </row>
    <row r="315" spans="1:16" ht="12.75" customHeight="1" x14ac:dyDescent="0.2">
      <c r="A315" s="10"/>
      <c r="B315" s="1"/>
      <c r="C315" s="1"/>
      <c r="D315" s="1"/>
      <c r="E315" s="2"/>
      <c r="F315" s="1"/>
      <c r="G315" s="10"/>
      <c r="H315" s="10"/>
      <c r="I315" s="10"/>
      <c r="J315" s="4"/>
      <c r="K315" s="11"/>
      <c r="L315" s="11"/>
      <c r="M315" s="5"/>
      <c r="N315" s="5"/>
      <c r="O315" s="2"/>
      <c r="P315" s="7"/>
    </row>
    <row r="316" spans="1:16" ht="12.75" customHeight="1" x14ac:dyDescent="0.2">
      <c r="A316" s="10"/>
      <c r="B316" s="1"/>
      <c r="C316" s="1"/>
      <c r="D316" s="1"/>
      <c r="E316" s="2"/>
      <c r="F316" s="1"/>
      <c r="G316" s="10"/>
      <c r="H316" s="10"/>
      <c r="I316" s="10"/>
      <c r="J316" s="4"/>
      <c r="K316" s="11"/>
      <c r="L316" s="11"/>
      <c r="M316" s="5"/>
      <c r="N316" s="5"/>
      <c r="O316" s="2"/>
      <c r="P316" s="7"/>
    </row>
    <row r="317" spans="1:16" ht="12.75" customHeight="1" x14ac:dyDescent="0.2">
      <c r="A317" s="10"/>
      <c r="B317" s="1"/>
      <c r="C317" s="1"/>
      <c r="D317" s="1"/>
      <c r="E317" s="2"/>
      <c r="F317" s="1"/>
      <c r="G317" s="10"/>
      <c r="H317" s="10"/>
      <c r="I317" s="10"/>
      <c r="J317" s="4"/>
      <c r="K317" s="11"/>
      <c r="L317" s="11"/>
      <c r="M317" s="5"/>
      <c r="N317" s="5"/>
      <c r="O317" s="2"/>
      <c r="P317" s="7"/>
    </row>
    <row r="318" spans="1:16" ht="12.75" customHeight="1" x14ac:dyDescent="0.2">
      <c r="A318" s="10"/>
      <c r="B318" s="1"/>
      <c r="C318" s="1"/>
      <c r="D318" s="1"/>
      <c r="E318" s="2"/>
      <c r="F318" s="1"/>
      <c r="G318" s="10"/>
      <c r="H318" s="10"/>
      <c r="I318" s="10"/>
      <c r="J318" s="4"/>
      <c r="K318" s="11"/>
      <c r="L318" s="11"/>
      <c r="M318" s="5"/>
      <c r="N318" s="5"/>
      <c r="O318" s="2"/>
      <c r="P318" s="7"/>
    </row>
    <row r="319" spans="1:16" ht="12.75" customHeight="1" x14ac:dyDescent="0.2">
      <c r="A319" s="10"/>
      <c r="B319" s="1"/>
      <c r="C319" s="1"/>
      <c r="D319" s="1"/>
      <c r="E319" s="2"/>
      <c r="F319" s="1"/>
      <c r="G319" s="10"/>
      <c r="H319" s="10"/>
      <c r="I319" s="10"/>
      <c r="J319" s="4"/>
      <c r="K319" s="11"/>
      <c r="L319" s="11"/>
      <c r="M319" s="5"/>
      <c r="N319" s="5"/>
      <c r="O319" s="2"/>
      <c r="P319" s="7"/>
    </row>
    <row r="320" spans="1:16" ht="12.75" customHeight="1" x14ac:dyDescent="0.2">
      <c r="A320" s="10"/>
      <c r="B320" s="1"/>
      <c r="C320" s="1"/>
      <c r="D320" s="1"/>
      <c r="E320" s="2"/>
      <c r="F320" s="1"/>
      <c r="G320" s="10"/>
      <c r="H320" s="10"/>
      <c r="I320" s="10"/>
      <c r="J320" s="4"/>
      <c r="K320" s="11"/>
      <c r="L320" s="11"/>
      <c r="M320" s="5"/>
      <c r="N320" s="5"/>
      <c r="O320" s="2"/>
      <c r="P320" s="7"/>
    </row>
    <row r="321" spans="1:16" ht="12.75" customHeight="1" x14ac:dyDescent="0.2">
      <c r="A321" s="10"/>
      <c r="B321" s="1"/>
      <c r="C321" s="1"/>
      <c r="D321" s="1"/>
      <c r="E321" s="2"/>
      <c r="F321" s="1"/>
      <c r="G321" s="10"/>
      <c r="H321" s="10"/>
      <c r="I321" s="10"/>
      <c r="J321" s="4"/>
      <c r="K321" s="11"/>
      <c r="L321" s="11"/>
      <c r="M321" s="5"/>
      <c r="N321" s="5"/>
      <c r="O321" s="2"/>
      <c r="P321" s="7"/>
    </row>
    <row r="322" spans="1:16" ht="12.75" customHeight="1" x14ac:dyDescent="0.2">
      <c r="A322" s="10"/>
      <c r="B322" s="1"/>
      <c r="C322" s="1"/>
      <c r="D322" s="1"/>
      <c r="E322" s="2"/>
      <c r="F322" s="1"/>
      <c r="G322" s="10"/>
      <c r="H322" s="10"/>
      <c r="I322" s="10"/>
      <c r="J322" s="4"/>
      <c r="K322" s="11"/>
      <c r="L322" s="11"/>
      <c r="M322" s="5"/>
      <c r="N322" s="5"/>
      <c r="O322" s="2"/>
      <c r="P322" s="7"/>
    </row>
    <row r="323" spans="1:16" ht="12.75" customHeight="1" x14ac:dyDescent="0.2">
      <c r="A323" s="10"/>
      <c r="B323" s="1"/>
      <c r="C323" s="1"/>
      <c r="D323" s="1"/>
      <c r="E323" s="2"/>
      <c r="F323" s="1"/>
      <c r="G323" s="10"/>
      <c r="H323" s="10"/>
      <c r="I323" s="10"/>
      <c r="J323" s="4"/>
      <c r="K323" s="11"/>
      <c r="L323" s="11"/>
      <c r="M323" s="5"/>
      <c r="N323" s="5"/>
      <c r="O323" s="2"/>
      <c r="P323" s="7"/>
    </row>
    <row r="324" spans="1:16" ht="12.75" customHeight="1" x14ac:dyDescent="0.2">
      <c r="A324" s="10"/>
      <c r="B324" s="1"/>
      <c r="C324" s="1"/>
      <c r="D324" s="1"/>
      <c r="E324" s="2"/>
      <c r="F324" s="1"/>
      <c r="G324" s="10"/>
      <c r="H324" s="10"/>
      <c r="I324" s="10"/>
      <c r="J324" s="4"/>
      <c r="K324" s="11"/>
      <c r="L324" s="11"/>
      <c r="M324" s="5"/>
      <c r="N324" s="5"/>
      <c r="O324" s="2"/>
      <c r="P324" s="7"/>
    </row>
    <row r="325" spans="1:16" ht="12.75" customHeight="1" x14ac:dyDescent="0.2">
      <c r="A325" s="10"/>
      <c r="B325" s="1"/>
      <c r="C325" s="1"/>
      <c r="D325" s="1"/>
      <c r="E325" s="2"/>
      <c r="F325" s="1"/>
      <c r="G325" s="10"/>
      <c r="H325" s="10"/>
      <c r="I325" s="10"/>
      <c r="J325" s="4"/>
      <c r="K325" s="11"/>
      <c r="L325" s="11"/>
      <c r="M325" s="5"/>
      <c r="N325" s="5"/>
      <c r="O325" s="2"/>
      <c r="P325" s="7"/>
    </row>
    <row r="326" spans="1:16" ht="12.75" customHeight="1" x14ac:dyDescent="0.2">
      <c r="A326" s="10"/>
      <c r="B326" s="1"/>
      <c r="C326" s="1"/>
      <c r="D326" s="1"/>
      <c r="E326" s="2"/>
      <c r="F326" s="1"/>
      <c r="G326" s="10"/>
      <c r="H326" s="10"/>
      <c r="I326" s="10"/>
      <c r="J326" s="4"/>
      <c r="K326" s="11"/>
      <c r="L326" s="11"/>
      <c r="M326" s="5"/>
      <c r="N326" s="5"/>
      <c r="O326" s="2"/>
      <c r="P326" s="7"/>
    </row>
    <row r="327" spans="1:16" ht="12.75" customHeight="1" x14ac:dyDescent="0.2">
      <c r="A327" s="10"/>
      <c r="B327" s="1"/>
      <c r="C327" s="1"/>
      <c r="D327" s="1"/>
      <c r="E327" s="2"/>
      <c r="F327" s="1"/>
      <c r="G327" s="10"/>
      <c r="H327" s="10"/>
      <c r="I327" s="10"/>
      <c r="J327" s="4"/>
      <c r="K327" s="11"/>
      <c r="L327" s="11"/>
      <c r="M327" s="5"/>
      <c r="N327" s="5"/>
      <c r="O327" s="2"/>
      <c r="P327" s="7"/>
    </row>
    <row r="328" spans="1:16" ht="12.75" customHeight="1" x14ac:dyDescent="0.2">
      <c r="A328" s="10"/>
      <c r="B328" s="1"/>
      <c r="C328" s="1"/>
      <c r="D328" s="1"/>
      <c r="E328" s="2"/>
      <c r="F328" s="1"/>
      <c r="G328" s="10"/>
      <c r="H328" s="10"/>
      <c r="I328" s="10"/>
      <c r="J328" s="4"/>
      <c r="K328" s="11"/>
      <c r="L328" s="11"/>
      <c r="M328" s="5"/>
      <c r="N328" s="5"/>
      <c r="O328" s="2"/>
      <c r="P328" s="7"/>
    </row>
    <row r="329" spans="1:16" ht="12.75" customHeight="1" x14ac:dyDescent="0.2">
      <c r="A329" s="10"/>
      <c r="B329" s="1"/>
      <c r="C329" s="1"/>
      <c r="D329" s="1"/>
      <c r="E329" s="2"/>
      <c r="F329" s="1"/>
      <c r="G329" s="10"/>
      <c r="H329" s="10"/>
      <c r="I329" s="10"/>
      <c r="J329" s="4"/>
      <c r="K329" s="11"/>
      <c r="L329" s="11"/>
      <c r="M329" s="5"/>
      <c r="N329" s="5"/>
      <c r="O329" s="2"/>
      <c r="P329" s="7"/>
    </row>
    <row r="330" spans="1:16" ht="12.75" customHeight="1" x14ac:dyDescent="0.2">
      <c r="A330" s="10"/>
      <c r="B330" s="1"/>
      <c r="C330" s="1"/>
      <c r="D330" s="1"/>
      <c r="E330" s="2"/>
      <c r="F330" s="1"/>
      <c r="G330" s="10"/>
      <c r="H330" s="10"/>
      <c r="I330" s="10"/>
      <c r="J330" s="4"/>
      <c r="K330" s="11"/>
      <c r="L330" s="11"/>
      <c r="M330" s="5"/>
      <c r="N330" s="5"/>
      <c r="O330" s="2"/>
      <c r="P330" s="7"/>
    </row>
    <row r="331" spans="1:16" ht="12.75" customHeight="1" x14ac:dyDescent="0.2">
      <c r="A331" s="10"/>
      <c r="B331" s="1"/>
      <c r="C331" s="1"/>
      <c r="D331" s="1"/>
      <c r="E331" s="2"/>
      <c r="F331" s="1"/>
      <c r="G331" s="10"/>
      <c r="H331" s="10"/>
      <c r="I331" s="10"/>
      <c r="J331" s="4"/>
      <c r="K331" s="11"/>
      <c r="L331" s="11"/>
      <c r="M331" s="5"/>
      <c r="N331" s="5"/>
      <c r="O331" s="2"/>
      <c r="P331" s="7"/>
    </row>
    <row r="332" spans="1:16" ht="12.75" customHeight="1" x14ac:dyDescent="0.2">
      <c r="A332" s="10"/>
      <c r="B332" s="1"/>
      <c r="C332" s="1"/>
      <c r="D332" s="1"/>
      <c r="E332" s="2"/>
      <c r="F332" s="1"/>
      <c r="G332" s="10"/>
      <c r="H332" s="10"/>
      <c r="I332" s="10"/>
      <c r="J332" s="4"/>
      <c r="K332" s="11"/>
      <c r="L332" s="11"/>
      <c r="M332" s="5"/>
      <c r="N332" s="5"/>
      <c r="O332" s="2"/>
      <c r="P332" s="7"/>
    </row>
    <row r="333" spans="1:16" ht="12.75" customHeight="1" x14ac:dyDescent="0.2">
      <c r="A333" s="10"/>
      <c r="B333" s="1"/>
      <c r="C333" s="1"/>
      <c r="D333" s="1"/>
      <c r="E333" s="2"/>
      <c r="F333" s="1"/>
      <c r="G333" s="10"/>
      <c r="H333" s="10"/>
      <c r="I333" s="10"/>
      <c r="J333" s="4"/>
      <c r="K333" s="11"/>
      <c r="L333" s="11"/>
      <c r="M333" s="5"/>
      <c r="N333" s="5"/>
      <c r="O333" s="2"/>
      <c r="P333" s="7"/>
    </row>
    <row r="334" spans="1:16" ht="12.75" customHeight="1" x14ac:dyDescent="0.2">
      <c r="A334" s="10"/>
      <c r="B334" s="1"/>
      <c r="C334" s="1"/>
      <c r="D334" s="1"/>
      <c r="E334" s="2"/>
      <c r="F334" s="1"/>
      <c r="G334" s="10"/>
      <c r="H334" s="10"/>
      <c r="I334" s="10"/>
      <c r="J334" s="4"/>
      <c r="K334" s="11"/>
      <c r="L334" s="11"/>
      <c r="M334" s="5"/>
      <c r="N334" s="5"/>
      <c r="O334" s="2"/>
      <c r="P334" s="7"/>
    </row>
    <row r="335" spans="1:16" ht="12.75" customHeight="1" x14ac:dyDescent="0.2">
      <c r="A335" s="10"/>
      <c r="B335" s="1"/>
      <c r="C335" s="1"/>
      <c r="D335" s="1"/>
      <c r="E335" s="2"/>
      <c r="F335" s="1"/>
      <c r="G335" s="10"/>
      <c r="H335" s="10"/>
      <c r="I335" s="10"/>
      <c r="J335" s="4"/>
      <c r="K335" s="11"/>
      <c r="L335" s="11"/>
      <c r="M335" s="5"/>
      <c r="N335" s="5"/>
      <c r="O335" s="2"/>
      <c r="P335" s="7"/>
    </row>
    <row r="336" spans="1:16" ht="12.75" customHeight="1" x14ac:dyDescent="0.2">
      <c r="A336" s="10"/>
      <c r="B336" s="1"/>
      <c r="C336" s="1"/>
      <c r="D336" s="1"/>
      <c r="E336" s="2"/>
      <c r="F336" s="1"/>
      <c r="G336" s="10"/>
      <c r="H336" s="10"/>
      <c r="I336" s="10"/>
      <c r="J336" s="4"/>
      <c r="K336" s="11"/>
      <c r="L336" s="11"/>
      <c r="M336" s="5"/>
      <c r="N336" s="5"/>
      <c r="O336" s="2"/>
      <c r="P336" s="7"/>
    </row>
    <row r="337" spans="1:16" ht="12.75" customHeight="1" x14ac:dyDescent="0.2">
      <c r="A337" s="10"/>
      <c r="B337" s="1"/>
      <c r="C337" s="1"/>
      <c r="D337" s="1"/>
      <c r="E337" s="2"/>
      <c r="F337" s="1"/>
      <c r="G337" s="10"/>
      <c r="H337" s="10"/>
      <c r="I337" s="10"/>
      <c r="J337" s="4"/>
      <c r="K337" s="11"/>
      <c r="L337" s="11"/>
      <c r="M337" s="5"/>
      <c r="N337" s="5"/>
      <c r="O337" s="2"/>
      <c r="P337" s="7"/>
    </row>
    <row r="338" spans="1:16" ht="12.75" customHeight="1" x14ac:dyDescent="0.2">
      <c r="A338" s="10"/>
      <c r="B338" s="1"/>
      <c r="C338" s="1"/>
      <c r="D338" s="1"/>
      <c r="E338" s="2"/>
      <c r="F338" s="1"/>
      <c r="G338" s="10"/>
      <c r="H338" s="10"/>
      <c r="I338" s="10"/>
      <c r="J338" s="4"/>
      <c r="K338" s="11"/>
      <c r="L338" s="11"/>
      <c r="M338" s="5"/>
      <c r="N338" s="5"/>
      <c r="O338" s="2"/>
      <c r="P338" s="7"/>
    </row>
    <row r="339" spans="1:16" ht="12.75" customHeight="1" x14ac:dyDescent="0.2">
      <c r="A339" s="10"/>
      <c r="B339" s="1"/>
      <c r="C339" s="1"/>
      <c r="D339" s="1"/>
      <c r="E339" s="2"/>
      <c r="F339" s="1"/>
      <c r="G339" s="10"/>
      <c r="H339" s="10"/>
      <c r="I339" s="10"/>
      <c r="J339" s="4"/>
      <c r="K339" s="11"/>
      <c r="L339" s="11"/>
      <c r="M339" s="5"/>
      <c r="N339" s="5"/>
      <c r="O339" s="2"/>
      <c r="P339" s="7"/>
    </row>
    <row r="340" spans="1:16" ht="12.75" customHeight="1" x14ac:dyDescent="0.2">
      <c r="A340" s="10"/>
      <c r="B340" s="1"/>
      <c r="C340" s="1"/>
      <c r="D340" s="1"/>
      <c r="E340" s="2"/>
      <c r="F340" s="1"/>
      <c r="G340" s="10"/>
      <c r="H340" s="10"/>
      <c r="I340" s="10"/>
      <c r="J340" s="4"/>
      <c r="K340" s="11"/>
      <c r="L340" s="11"/>
      <c r="M340" s="5"/>
      <c r="N340" s="5"/>
      <c r="O340" s="2"/>
      <c r="P340" s="7"/>
    </row>
    <row r="341" spans="1:16" ht="12.75" customHeight="1" x14ac:dyDescent="0.2">
      <c r="A341" s="10"/>
      <c r="B341" s="1"/>
      <c r="C341" s="1"/>
      <c r="D341" s="1"/>
      <c r="E341" s="2"/>
      <c r="F341" s="1"/>
      <c r="G341" s="10"/>
      <c r="H341" s="10"/>
      <c r="I341" s="10"/>
      <c r="J341" s="4"/>
      <c r="K341" s="11"/>
      <c r="L341" s="11"/>
      <c r="M341" s="5"/>
      <c r="N341" s="5"/>
      <c r="O341" s="2"/>
      <c r="P341" s="7"/>
    </row>
    <row r="342" spans="1:16" ht="12.75" customHeight="1" x14ac:dyDescent="0.2">
      <c r="A342" s="10"/>
      <c r="B342" s="1"/>
      <c r="C342" s="1"/>
      <c r="D342" s="1"/>
      <c r="E342" s="2"/>
      <c r="F342" s="1"/>
      <c r="G342" s="10"/>
      <c r="H342" s="10"/>
      <c r="I342" s="10"/>
      <c r="J342" s="4"/>
      <c r="K342" s="11"/>
      <c r="L342" s="11"/>
      <c r="M342" s="5"/>
      <c r="N342" s="5"/>
      <c r="O342" s="2"/>
      <c r="P342" s="7"/>
    </row>
    <row r="343" spans="1:16" ht="12.75" customHeight="1" x14ac:dyDescent="0.2">
      <c r="A343" s="10"/>
      <c r="B343" s="1"/>
      <c r="C343" s="1"/>
      <c r="D343" s="1"/>
      <c r="E343" s="2"/>
      <c r="F343" s="1"/>
      <c r="G343" s="10"/>
      <c r="H343" s="10"/>
      <c r="I343" s="10"/>
      <c r="J343" s="4"/>
      <c r="K343" s="11"/>
      <c r="L343" s="11"/>
      <c r="M343" s="5"/>
      <c r="N343" s="5"/>
      <c r="O343" s="2"/>
      <c r="P343" s="7"/>
    </row>
    <row r="344" spans="1:16" ht="12.75" customHeight="1" x14ac:dyDescent="0.2">
      <c r="A344" s="10"/>
      <c r="B344" s="1"/>
      <c r="C344" s="1"/>
      <c r="D344" s="1"/>
      <c r="E344" s="2"/>
      <c r="F344" s="1"/>
      <c r="G344" s="10"/>
      <c r="H344" s="10"/>
      <c r="I344" s="10"/>
      <c r="J344" s="4"/>
      <c r="K344" s="11"/>
      <c r="L344" s="11"/>
      <c r="M344" s="5"/>
      <c r="N344" s="5"/>
      <c r="O344" s="2"/>
      <c r="P344" s="7"/>
    </row>
    <row r="345" spans="1:16" ht="12.75" customHeight="1" x14ac:dyDescent="0.2">
      <c r="A345" s="10"/>
      <c r="B345" s="1"/>
      <c r="C345" s="1"/>
      <c r="D345" s="1"/>
      <c r="E345" s="2"/>
      <c r="F345" s="1"/>
      <c r="G345" s="10"/>
      <c r="H345" s="10"/>
      <c r="I345" s="10"/>
      <c r="J345" s="4"/>
      <c r="K345" s="11"/>
      <c r="L345" s="11"/>
      <c r="M345" s="5"/>
      <c r="N345" s="5"/>
      <c r="O345" s="2"/>
      <c r="P345" s="7"/>
    </row>
    <row r="346" spans="1:16" ht="12.75" customHeight="1" x14ac:dyDescent="0.2">
      <c r="A346" s="10"/>
      <c r="B346" s="1"/>
      <c r="C346" s="1"/>
      <c r="D346" s="1"/>
      <c r="E346" s="2"/>
      <c r="F346" s="1"/>
      <c r="G346" s="10"/>
      <c r="H346" s="10"/>
      <c r="I346" s="10"/>
      <c r="J346" s="4"/>
      <c r="K346" s="11"/>
      <c r="L346" s="11"/>
      <c r="M346" s="5"/>
      <c r="N346" s="5"/>
      <c r="O346" s="2"/>
      <c r="P346" s="7"/>
    </row>
    <row r="347" spans="1:16" ht="12.75" customHeight="1" x14ac:dyDescent="0.2">
      <c r="A347" s="10"/>
      <c r="B347" s="1"/>
      <c r="C347" s="1"/>
      <c r="D347" s="1"/>
      <c r="E347" s="2"/>
      <c r="F347" s="1"/>
      <c r="G347" s="10"/>
      <c r="H347" s="10"/>
      <c r="I347" s="10"/>
      <c r="J347" s="4"/>
      <c r="K347" s="11"/>
      <c r="L347" s="11"/>
      <c r="M347" s="5"/>
      <c r="N347" s="5"/>
      <c r="O347" s="2"/>
      <c r="P347" s="7"/>
    </row>
    <row r="348" spans="1:16" ht="12.75" customHeight="1" x14ac:dyDescent="0.2">
      <c r="A348" s="10"/>
      <c r="B348" s="1"/>
      <c r="C348" s="1"/>
      <c r="D348" s="1"/>
      <c r="E348" s="2"/>
      <c r="F348" s="1"/>
      <c r="G348" s="10"/>
      <c r="H348" s="10"/>
      <c r="I348" s="10"/>
      <c r="J348" s="4"/>
      <c r="K348" s="11"/>
      <c r="L348" s="11"/>
      <c r="M348" s="5"/>
      <c r="N348" s="5"/>
      <c r="O348" s="2"/>
      <c r="P348" s="7"/>
    </row>
    <row r="349" spans="1:16" ht="12.75" customHeight="1" x14ac:dyDescent="0.2">
      <c r="A349" s="10"/>
      <c r="B349" s="1"/>
      <c r="C349" s="1"/>
      <c r="D349" s="1"/>
      <c r="E349" s="2"/>
      <c r="F349" s="1"/>
      <c r="G349" s="10"/>
      <c r="H349" s="10"/>
      <c r="I349" s="10"/>
      <c r="J349" s="4"/>
      <c r="K349" s="11"/>
      <c r="L349" s="11"/>
      <c r="M349" s="5"/>
      <c r="N349" s="5"/>
      <c r="O349" s="2"/>
      <c r="P349" s="7"/>
    </row>
    <row r="350" spans="1:16" ht="12.75" customHeight="1" x14ac:dyDescent="0.2">
      <c r="A350" s="10"/>
      <c r="B350" s="1"/>
      <c r="C350" s="1"/>
      <c r="D350" s="1"/>
      <c r="E350" s="2"/>
      <c r="F350" s="1"/>
      <c r="G350" s="10"/>
      <c r="H350" s="10"/>
      <c r="I350" s="10"/>
      <c r="J350" s="4"/>
      <c r="K350" s="11"/>
      <c r="L350" s="11"/>
      <c r="M350" s="5"/>
      <c r="N350" s="5"/>
      <c r="O350" s="2"/>
      <c r="P350" s="7"/>
    </row>
    <row r="351" spans="1:16" ht="12.75" customHeight="1" x14ac:dyDescent="0.2">
      <c r="A351" s="10"/>
      <c r="B351" s="1"/>
      <c r="C351" s="1"/>
      <c r="D351" s="1"/>
      <c r="E351" s="2"/>
      <c r="F351" s="1"/>
      <c r="G351" s="10"/>
      <c r="H351" s="10"/>
      <c r="I351" s="10"/>
      <c r="J351" s="4"/>
      <c r="K351" s="11"/>
      <c r="L351" s="11"/>
      <c r="M351" s="5"/>
      <c r="N351" s="5"/>
      <c r="O351" s="2"/>
      <c r="P351" s="7"/>
    </row>
    <row r="352" spans="1:16" ht="12.75" customHeight="1" x14ac:dyDescent="0.2">
      <c r="A352" s="10"/>
      <c r="B352" s="1"/>
      <c r="C352" s="1"/>
      <c r="D352" s="1"/>
      <c r="E352" s="2"/>
      <c r="F352" s="1"/>
      <c r="G352" s="10"/>
      <c r="H352" s="10"/>
      <c r="I352" s="10"/>
      <c r="J352" s="4"/>
      <c r="K352" s="11"/>
      <c r="L352" s="11"/>
      <c r="M352" s="5"/>
      <c r="N352" s="5"/>
      <c r="O352" s="2"/>
      <c r="P352" s="7"/>
    </row>
    <row r="353" spans="1:16" ht="12.75" customHeight="1" x14ac:dyDescent="0.2">
      <c r="A353" s="10"/>
      <c r="B353" s="1"/>
      <c r="C353" s="1"/>
      <c r="D353" s="1"/>
      <c r="E353" s="2"/>
      <c r="F353" s="1"/>
      <c r="G353" s="10"/>
      <c r="H353" s="10"/>
      <c r="I353" s="10"/>
      <c r="J353" s="4"/>
      <c r="K353" s="11"/>
      <c r="L353" s="11"/>
      <c r="M353" s="5"/>
      <c r="N353" s="5"/>
      <c r="O353" s="2"/>
      <c r="P353" s="7"/>
    </row>
    <row r="354" spans="1:16" ht="12.75" customHeight="1" x14ac:dyDescent="0.2">
      <c r="A354" s="10"/>
      <c r="B354" s="1"/>
      <c r="C354" s="1"/>
      <c r="D354" s="1"/>
      <c r="E354" s="2"/>
      <c r="F354" s="1"/>
      <c r="G354" s="10"/>
      <c r="H354" s="10"/>
      <c r="I354" s="10"/>
      <c r="J354" s="4"/>
      <c r="K354" s="11"/>
      <c r="L354" s="11"/>
      <c r="M354" s="5"/>
      <c r="N354" s="5"/>
      <c r="O354" s="2"/>
      <c r="P354" s="7"/>
    </row>
    <row r="355" spans="1:16" ht="12.75" customHeight="1" x14ac:dyDescent="0.2">
      <c r="A355" s="10"/>
      <c r="B355" s="1"/>
      <c r="C355" s="1"/>
      <c r="D355" s="1"/>
      <c r="E355" s="2"/>
      <c r="F355" s="1"/>
      <c r="G355" s="10"/>
      <c r="H355" s="10"/>
      <c r="I355" s="10"/>
      <c r="J355" s="4"/>
      <c r="K355" s="11"/>
      <c r="L355" s="11"/>
      <c r="M355" s="5"/>
      <c r="N355" s="5"/>
      <c r="O355" s="2"/>
      <c r="P355" s="7"/>
    </row>
    <row r="356" spans="1:16" ht="12.75" customHeight="1" x14ac:dyDescent="0.2">
      <c r="A356" s="10"/>
      <c r="B356" s="1"/>
      <c r="C356" s="1"/>
      <c r="D356" s="1"/>
      <c r="E356" s="2"/>
      <c r="F356" s="1"/>
      <c r="G356" s="10"/>
      <c r="H356" s="10"/>
      <c r="I356" s="10"/>
      <c r="J356" s="4"/>
      <c r="K356" s="11"/>
      <c r="L356" s="11"/>
      <c r="M356" s="5"/>
      <c r="N356" s="5"/>
      <c r="O356" s="2"/>
      <c r="P356" s="7"/>
    </row>
    <row r="357" spans="1:16" ht="12.75" customHeight="1" x14ac:dyDescent="0.2">
      <c r="A357" s="10"/>
      <c r="B357" s="1"/>
      <c r="C357" s="1"/>
      <c r="D357" s="1"/>
      <c r="E357" s="2"/>
      <c r="F357" s="1"/>
      <c r="G357" s="10"/>
      <c r="H357" s="10"/>
      <c r="I357" s="10"/>
      <c r="J357" s="4"/>
      <c r="K357" s="11"/>
      <c r="L357" s="11"/>
      <c r="M357" s="5"/>
      <c r="N357" s="5"/>
      <c r="O357" s="2"/>
      <c r="P357" s="7"/>
    </row>
    <row r="358" spans="1:16" ht="12.75" customHeight="1" x14ac:dyDescent="0.2">
      <c r="A358" s="10"/>
      <c r="B358" s="1"/>
      <c r="C358" s="1"/>
      <c r="D358" s="1"/>
      <c r="E358" s="2"/>
      <c r="F358" s="1"/>
      <c r="G358" s="10"/>
      <c r="H358" s="10"/>
      <c r="I358" s="10"/>
      <c r="J358" s="4"/>
      <c r="K358" s="11"/>
      <c r="L358" s="11"/>
      <c r="M358" s="5"/>
      <c r="N358" s="5"/>
      <c r="O358" s="2"/>
      <c r="P358" s="7"/>
    </row>
    <row r="359" spans="1:16" ht="12.75" customHeight="1" x14ac:dyDescent="0.2">
      <c r="A359" s="10"/>
      <c r="B359" s="1"/>
      <c r="C359" s="1"/>
      <c r="D359" s="1"/>
      <c r="E359" s="2"/>
      <c r="F359" s="1"/>
      <c r="G359" s="10"/>
      <c r="H359" s="10"/>
      <c r="I359" s="10"/>
      <c r="J359" s="4"/>
      <c r="K359" s="11"/>
      <c r="L359" s="11"/>
      <c r="M359" s="5"/>
      <c r="N359" s="5"/>
      <c r="O359" s="2"/>
      <c r="P359" s="7"/>
    </row>
    <row r="360" spans="1:16" ht="12.75" customHeight="1" x14ac:dyDescent="0.2">
      <c r="A360" s="10"/>
      <c r="B360" s="1"/>
      <c r="C360" s="1"/>
      <c r="D360" s="1"/>
      <c r="E360" s="2"/>
      <c r="F360" s="1"/>
      <c r="G360" s="10"/>
      <c r="H360" s="10"/>
      <c r="I360" s="10"/>
      <c r="J360" s="4"/>
      <c r="K360" s="11"/>
      <c r="L360" s="11"/>
      <c r="M360" s="5"/>
      <c r="N360" s="5"/>
      <c r="O360" s="2"/>
      <c r="P360" s="7"/>
    </row>
    <row r="361" spans="1:16" ht="12.75" customHeight="1" x14ac:dyDescent="0.2">
      <c r="A361" s="10"/>
      <c r="B361" s="1"/>
      <c r="C361" s="1"/>
      <c r="D361" s="1"/>
      <c r="E361" s="2"/>
      <c r="F361" s="1"/>
      <c r="G361" s="10"/>
      <c r="H361" s="10"/>
      <c r="I361" s="10"/>
      <c r="J361" s="4"/>
      <c r="K361" s="11"/>
      <c r="L361" s="11"/>
      <c r="M361" s="5"/>
      <c r="N361" s="5"/>
      <c r="O361" s="2"/>
      <c r="P361" s="7"/>
    </row>
    <row r="362" spans="1:16" ht="12.75" customHeight="1" x14ac:dyDescent="0.2">
      <c r="A362" s="10"/>
      <c r="B362" s="1"/>
      <c r="C362" s="1"/>
      <c r="D362" s="1"/>
      <c r="E362" s="2"/>
      <c r="F362" s="1"/>
      <c r="G362" s="10"/>
      <c r="H362" s="10"/>
      <c r="I362" s="10"/>
      <c r="J362" s="4"/>
      <c r="K362" s="11"/>
      <c r="L362" s="11"/>
      <c r="M362" s="5"/>
      <c r="N362" s="5"/>
      <c r="O362" s="2"/>
      <c r="P362" s="7"/>
    </row>
    <row r="363" spans="1:16" ht="12.75" customHeight="1" x14ac:dyDescent="0.2">
      <c r="A363" s="10"/>
      <c r="B363" s="1"/>
      <c r="C363" s="1"/>
      <c r="D363" s="1"/>
      <c r="E363" s="2"/>
      <c r="F363" s="1"/>
      <c r="G363" s="10"/>
      <c r="H363" s="10"/>
      <c r="I363" s="10"/>
      <c r="J363" s="4"/>
      <c r="K363" s="11"/>
      <c r="L363" s="11"/>
      <c r="M363" s="5"/>
      <c r="N363" s="5"/>
      <c r="O363" s="2"/>
      <c r="P363" s="7"/>
    </row>
    <row r="364" spans="1:16" ht="12.75" customHeight="1" x14ac:dyDescent="0.2">
      <c r="A364" s="10"/>
      <c r="B364" s="1"/>
      <c r="C364" s="1"/>
      <c r="D364" s="1"/>
      <c r="E364" s="2"/>
      <c r="F364" s="1"/>
      <c r="G364" s="10"/>
      <c r="H364" s="10"/>
      <c r="I364" s="10"/>
      <c r="J364" s="4"/>
      <c r="K364" s="11"/>
      <c r="L364" s="11"/>
      <c r="M364" s="5"/>
      <c r="N364" s="5"/>
      <c r="O364" s="2"/>
      <c r="P364" s="7"/>
    </row>
    <row r="365" spans="1:16" ht="12.75" customHeight="1" x14ac:dyDescent="0.2">
      <c r="A365" s="10"/>
      <c r="B365" s="1"/>
      <c r="C365" s="1"/>
      <c r="D365" s="1"/>
      <c r="E365" s="2"/>
      <c r="F365" s="1"/>
      <c r="G365" s="10"/>
      <c r="H365" s="10"/>
      <c r="I365" s="10"/>
      <c r="J365" s="4"/>
      <c r="K365" s="11"/>
      <c r="L365" s="11"/>
      <c r="M365" s="5"/>
      <c r="N365" s="5"/>
      <c r="O365" s="2"/>
      <c r="P365" s="7"/>
    </row>
    <row r="366" spans="1:16" ht="12.75" customHeight="1" x14ac:dyDescent="0.2">
      <c r="A366" s="10"/>
      <c r="B366" s="1"/>
      <c r="C366" s="1"/>
      <c r="D366" s="1"/>
      <c r="E366" s="2"/>
      <c r="F366" s="1"/>
      <c r="G366" s="10"/>
      <c r="H366" s="10"/>
      <c r="I366" s="10"/>
      <c r="J366" s="4"/>
      <c r="K366" s="11"/>
      <c r="L366" s="11"/>
      <c r="M366" s="5"/>
      <c r="N366" s="5"/>
      <c r="O366" s="2"/>
      <c r="P366" s="7"/>
    </row>
    <row r="367" spans="1:16" ht="12.75" customHeight="1" x14ac:dyDescent="0.2">
      <c r="A367" s="10"/>
      <c r="B367" s="1"/>
      <c r="C367" s="1"/>
      <c r="D367" s="1"/>
      <c r="E367" s="2"/>
      <c r="F367" s="1"/>
      <c r="G367" s="10"/>
      <c r="H367" s="10"/>
      <c r="I367" s="10"/>
      <c r="J367" s="4"/>
      <c r="K367" s="11"/>
      <c r="L367" s="11"/>
      <c r="M367" s="5"/>
      <c r="N367" s="5"/>
      <c r="O367" s="2"/>
      <c r="P367" s="7"/>
    </row>
    <row r="368" spans="1:16" ht="12.75" customHeight="1" x14ac:dyDescent="0.2">
      <c r="A368" s="10"/>
      <c r="B368" s="1"/>
      <c r="C368" s="1"/>
      <c r="D368" s="1"/>
      <c r="E368" s="2"/>
      <c r="F368" s="1"/>
      <c r="G368" s="10"/>
      <c r="H368" s="10"/>
      <c r="I368" s="10"/>
      <c r="J368" s="4"/>
      <c r="K368" s="11"/>
      <c r="L368" s="11"/>
      <c r="M368" s="5"/>
      <c r="N368" s="5"/>
      <c r="O368" s="2"/>
      <c r="P368" s="7"/>
    </row>
    <row r="369" spans="1:16" ht="12.75" customHeight="1" x14ac:dyDescent="0.2">
      <c r="A369" s="10"/>
      <c r="B369" s="1"/>
      <c r="C369" s="1"/>
      <c r="D369" s="1"/>
      <c r="E369" s="2"/>
      <c r="F369" s="1"/>
      <c r="G369" s="10"/>
      <c r="H369" s="10"/>
      <c r="I369" s="10"/>
      <c r="J369" s="4"/>
      <c r="K369" s="11"/>
      <c r="L369" s="11"/>
      <c r="M369" s="5"/>
      <c r="N369" s="5"/>
      <c r="O369" s="2"/>
      <c r="P369" s="7"/>
    </row>
    <row r="370" spans="1:16" ht="12.75" customHeight="1" x14ac:dyDescent="0.2">
      <c r="A370" s="10"/>
      <c r="B370" s="1"/>
      <c r="C370" s="1"/>
      <c r="D370" s="1"/>
      <c r="E370" s="2"/>
      <c r="F370" s="1"/>
      <c r="G370" s="10"/>
      <c r="H370" s="10"/>
      <c r="I370" s="10"/>
      <c r="J370" s="4"/>
      <c r="K370" s="11"/>
      <c r="L370" s="11"/>
      <c r="M370" s="5"/>
      <c r="N370" s="5"/>
      <c r="O370" s="2"/>
      <c r="P370" s="7"/>
    </row>
    <row r="371" spans="1:16" ht="12.75" customHeight="1" x14ac:dyDescent="0.2">
      <c r="A371" s="10"/>
      <c r="B371" s="1"/>
      <c r="C371" s="1"/>
      <c r="D371" s="1"/>
      <c r="E371" s="2"/>
      <c r="F371" s="1"/>
      <c r="G371" s="10"/>
      <c r="H371" s="10"/>
      <c r="I371" s="10"/>
      <c r="J371" s="4"/>
      <c r="K371" s="11"/>
      <c r="L371" s="11"/>
      <c r="M371" s="5"/>
      <c r="N371" s="5"/>
      <c r="O371" s="2"/>
      <c r="P371" s="7"/>
    </row>
    <row r="372" spans="1:16" ht="12.75" customHeight="1" x14ac:dyDescent="0.2">
      <c r="A372" s="10"/>
      <c r="B372" s="1"/>
      <c r="C372" s="1"/>
      <c r="D372" s="1"/>
      <c r="E372" s="2"/>
      <c r="F372" s="1"/>
      <c r="G372" s="10"/>
      <c r="H372" s="10"/>
      <c r="I372" s="10"/>
      <c r="J372" s="4"/>
      <c r="K372" s="11"/>
      <c r="L372" s="11"/>
      <c r="M372" s="5"/>
      <c r="N372" s="5"/>
      <c r="O372" s="2"/>
      <c r="P372" s="7"/>
    </row>
    <row r="373" spans="1:16" ht="12.75" customHeight="1" x14ac:dyDescent="0.2">
      <c r="A373" s="10"/>
      <c r="B373" s="1"/>
      <c r="C373" s="1"/>
      <c r="D373" s="1"/>
      <c r="E373" s="2"/>
      <c r="F373" s="1"/>
      <c r="G373" s="10"/>
      <c r="H373" s="10"/>
      <c r="I373" s="10"/>
      <c r="J373" s="4"/>
      <c r="K373" s="11"/>
      <c r="L373" s="11"/>
      <c r="M373" s="5"/>
      <c r="N373" s="5"/>
      <c r="O373" s="2"/>
      <c r="P373" s="7"/>
    </row>
    <row r="374" spans="1:16" ht="12.75" customHeight="1" x14ac:dyDescent="0.2">
      <c r="A374" s="10"/>
      <c r="B374" s="1"/>
      <c r="C374" s="1"/>
      <c r="D374" s="1"/>
      <c r="E374" s="2"/>
      <c r="F374" s="1"/>
      <c r="G374" s="10"/>
      <c r="H374" s="10"/>
      <c r="I374" s="10"/>
      <c r="J374" s="4"/>
      <c r="K374" s="11"/>
      <c r="L374" s="11"/>
      <c r="M374" s="5"/>
      <c r="N374" s="5"/>
      <c r="O374" s="2"/>
      <c r="P374" s="7"/>
    </row>
    <row r="375" spans="1:16" ht="12.75" customHeight="1" x14ac:dyDescent="0.2">
      <c r="A375" s="10"/>
      <c r="B375" s="1"/>
      <c r="C375" s="1"/>
      <c r="D375" s="1"/>
      <c r="E375" s="2"/>
      <c r="F375" s="1"/>
      <c r="G375" s="10"/>
      <c r="H375" s="10"/>
      <c r="I375" s="10"/>
      <c r="J375" s="4"/>
      <c r="K375" s="11"/>
      <c r="L375" s="11"/>
      <c r="M375" s="5"/>
      <c r="N375" s="5"/>
      <c r="O375" s="2"/>
      <c r="P375" s="7"/>
    </row>
    <row r="376" spans="1:16" ht="12.75" customHeight="1" x14ac:dyDescent="0.2">
      <c r="A376" s="10"/>
      <c r="B376" s="1"/>
      <c r="C376" s="1"/>
      <c r="D376" s="1"/>
      <c r="E376" s="2"/>
      <c r="F376" s="1"/>
      <c r="G376" s="10"/>
      <c r="H376" s="10"/>
      <c r="I376" s="10"/>
      <c r="J376" s="4"/>
      <c r="K376" s="11"/>
      <c r="L376" s="11"/>
      <c r="M376" s="5"/>
      <c r="N376" s="5"/>
      <c r="O376" s="2"/>
      <c r="P376" s="7"/>
    </row>
    <row r="377" spans="1:16" ht="12.75" customHeight="1" x14ac:dyDescent="0.2">
      <c r="A377" s="10"/>
      <c r="B377" s="1"/>
      <c r="C377" s="1"/>
      <c r="D377" s="1"/>
      <c r="E377" s="2"/>
      <c r="F377" s="1"/>
      <c r="G377" s="10"/>
      <c r="H377" s="10"/>
      <c r="I377" s="10"/>
      <c r="J377" s="4"/>
      <c r="K377" s="11"/>
      <c r="L377" s="11"/>
      <c r="M377" s="5"/>
      <c r="N377" s="5"/>
      <c r="O377" s="2"/>
      <c r="P377" s="7"/>
    </row>
    <row r="378" spans="1:16" ht="12.75" customHeight="1" x14ac:dyDescent="0.2">
      <c r="A378" s="10"/>
      <c r="B378" s="1"/>
      <c r="C378" s="1"/>
      <c r="D378" s="1"/>
      <c r="E378" s="2"/>
      <c r="F378" s="1"/>
      <c r="G378" s="10"/>
      <c r="H378" s="10"/>
      <c r="I378" s="10"/>
      <c r="J378" s="4"/>
      <c r="K378" s="11"/>
      <c r="L378" s="11"/>
      <c r="M378" s="5"/>
      <c r="N378" s="5"/>
      <c r="O378" s="2"/>
      <c r="P378" s="7"/>
    </row>
    <row r="379" spans="1:16" ht="12.75" customHeight="1" x14ac:dyDescent="0.2">
      <c r="A379" s="10"/>
      <c r="B379" s="1"/>
      <c r="C379" s="1"/>
      <c r="D379" s="1"/>
      <c r="E379" s="2"/>
      <c r="F379" s="1"/>
      <c r="G379" s="10"/>
      <c r="H379" s="10"/>
      <c r="I379" s="10"/>
      <c r="J379" s="4"/>
      <c r="K379" s="11"/>
      <c r="L379" s="11"/>
      <c r="M379" s="5"/>
      <c r="N379" s="5"/>
      <c r="O379" s="2"/>
      <c r="P379" s="7"/>
    </row>
    <row r="380" spans="1:16" ht="12.75" customHeight="1" x14ac:dyDescent="0.2">
      <c r="A380" s="10"/>
      <c r="B380" s="1"/>
      <c r="C380" s="1"/>
      <c r="D380" s="1"/>
      <c r="E380" s="2"/>
      <c r="F380" s="1"/>
      <c r="G380" s="10"/>
      <c r="H380" s="10"/>
      <c r="I380" s="10"/>
      <c r="J380" s="4"/>
      <c r="K380" s="11"/>
      <c r="L380" s="11"/>
      <c r="M380" s="5"/>
      <c r="N380" s="5"/>
      <c r="O380" s="2"/>
      <c r="P380" s="7"/>
    </row>
    <row r="381" spans="1:16" ht="12.75" customHeight="1" x14ac:dyDescent="0.2">
      <c r="A381" s="10"/>
      <c r="B381" s="1"/>
      <c r="C381" s="1"/>
      <c r="D381" s="1"/>
      <c r="E381" s="2"/>
      <c r="F381" s="1"/>
      <c r="G381" s="10"/>
      <c r="H381" s="10"/>
      <c r="I381" s="10"/>
      <c r="J381" s="4"/>
      <c r="K381" s="11"/>
      <c r="L381" s="11"/>
      <c r="M381" s="5"/>
      <c r="N381" s="5"/>
      <c r="O381" s="2"/>
      <c r="P381" s="7"/>
    </row>
    <row r="382" spans="1:16" ht="12.75" customHeight="1" x14ac:dyDescent="0.2">
      <c r="A382" s="10"/>
      <c r="B382" s="1"/>
      <c r="C382" s="1"/>
      <c r="D382" s="1"/>
      <c r="E382" s="2"/>
      <c r="F382" s="1"/>
      <c r="G382" s="10"/>
      <c r="H382" s="10"/>
      <c r="I382" s="10"/>
      <c r="J382" s="4"/>
      <c r="K382" s="11"/>
      <c r="L382" s="11"/>
      <c r="M382" s="5"/>
      <c r="N382" s="5"/>
      <c r="O382" s="2"/>
      <c r="P382" s="7"/>
    </row>
    <row r="383" spans="1:16" ht="12.75" customHeight="1" x14ac:dyDescent="0.2">
      <c r="A383" s="10"/>
      <c r="B383" s="1"/>
      <c r="C383" s="1"/>
      <c r="D383" s="1"/>
      <c r="E383" s="2"/>
      <c r="F383" s="1"/>
      <c r="G383" s="10"/>
      <c r="H383" s="10"/>
      <c r="I383" s="10"/>
      <c r="J383" s="4"/>
      <c r="K383" s="11"/>
      <c r="L383" s="11"/>
      <c r="M383" s="5"/>
      <c r="N383" s="5"/>
      <c r="O383" s="2"/>
      <c r="P383" s="7"/>
    </row>
    <row r="384" spans="1:16" ht="12.75" customHeight="1" x14ac:dyDescent="0.2">
      <c r="A384" s="10"/>
      <c r="B384" s="1"/>
      <c r="C384" s="1"/>
      <c r="D384" s="1"/>
      <c r="E384" s="2"/>
      <c r="F384" s="1"/>
      <c r="G384" s="10"/>
      <c r="H384" s="10"/>
      <c r="I384" s="10"/>
      <c r="J384" s="4"/>
      <c r="K384" s="11"/>
      <c r="L384" s="11"/>
      <c r="M384" s="5"/>
      <c r="N384" s="5"/>
      <c r="O384" s="2"/>
      <c r="P384" s="7"/>
    </row>
    <row r="385" spans="1:16" ht="12.75" customHeight="1" x14ac:dyDescent="0.2">
      <c r="A385" s="10"/>
      <c r="B385" s="1"/>
      <c r="C385" s="1"/>
      <c r="D385" s="1"/>
      <c r="E385" s="2"/>
      <c r="F385" s="1"/>
      <c r="G385" s="10"/>
      <c r="H385" s="10"/>
      <c r="I385" s="10"/>
      <c r="J385" s="4"/>
      <c r="K385" s="11"/>
      <c r="L385" s="11"/>
      <c r="M385" s="5"/>
      <c r="N385" s="5"/>
      <c r="O385" s="2"/>
      <c r="P385" s="7"/>
    </row>
    <row r="386" spans="1:16" ht="12.75" customHeight="1" x14ac:dyDescent="0.2">
      <c r="A386" s="10"/>
      <c r="B386" s="1"/>
      <c r="C386" s="1"/>
      <c r="D386" s="1"/>
      <c r="E386" s="2"/>
      <c r="F386" s="1"/>
      <c r="G386" s="10"/>
      <c r="H386" s="10"/>
      <c r="I386" s="10"/>
      <c r="J386" s="4"/>
      <c r="K386" s="11"/>
      <c r="L386" s="11"/>
      <c r="M386" s="5"/>
      <c r="N386" s="5"/>
      <c r="O386" s="2"/>
      <c r="P386" s="7"/>
    </row>
    <row r="387" spans="1:16" ht="12.75" customHeight="1" x14ac:dyDescent="0.2">
      <c r="A387" s="10"/>
      <c r="B387" s="1"/>
      <c r="C387" s="1"/>
      <c r="D387" s="1"/>
      <c r="E387" s="2"/>
      <c r="F387" s="1"/>
      <c r="G387" s="10"/>
      <c r="H387" s="10"/>
      <c r="I387" s="10"/>
      <c r="J387" s="4"/>
      <c r="K387" s="11"/>
      <c r="L387" s="11"/>
      <c r="M387" s="5"/>
      <c r="N387" s="5"/>
      <c r="O387" s="2"/>
      <c r="P387" s="7"/>
    </row>
    <row r="388" spans="1:16" ht="12.75" customHeight="1" x14ac:dyDescent="0.2">
      <c r="A388" s="10"/>
      <c r="B388" s="1"/>
      <c r="C388" s="1"/>
      <c r="D388" s="1"/>
      <c r="E388" s="2"/>
      <c r="F388" s="1"/>
      <c r="G388" s="10"/>
      <c r="H388" s="10"/>
      <c r="I388" s="10"/>
      <c r="J388" s="4"/>
      <c r="K388" s="11"/>
      <c r="L388" s="11"/>
      <c r="M388" s="5"/>
      <c r="N388" s="5"/>
      <c r="O388" s="2"/>
      <c r="P388" s="7"/>
    </row>
    <row r="389" spans="1:16" ht="12.75" customHeight="1" x14ac:dyDescent="0.2">
      <c r="A389" s="10"/>
      <c r="B389" s="1"/>
      <c r="C389" s="1"/>
      <c r="D389" s="1"/>
      <c r="E389" s="2"/>
      <c r="F389" s="1"/>
      <c r="G389" s="10"/>
      <c r="H389" s="10"/>
      <c r="I389" s="10"/>
      <c r="J389" s="4"/>
      <c r="K389" s="11"/>
      <c r="L389" s="11"/>
      <c r="M389" s="5"/>
      <c r="N389" s="5"/>
      <c r="O389" s="2"/>
      <c r="P389" s="7"/>
    </row>
    <row r="390" spans="1:16" ht="12.75" customHeight="1" x14ac:dyDescent="0.2">
      <c r="A390" s="10"/>
      <c r="B390" s="1"/>
      <c r="C390" s="1"/>
      <c r="D390" s="1"/>
      <c r="E390" s="2"/>
      <c r="F390" s="1"/>
      <c r="G390" s="10"/>
      <c r="H390" s="10"/>
      <c r="I390" s="10"/>
      <c r="J390" s="4"/>
      <c r="K390" s="11"/>
      <c r="L390" s="11"/>
      <c r="M390" s="5"/>
      <c r="N390" s="5"/>
      <c r="O390" s="2"/>
      <c r="P390" s="7"/>
    </row>
    <row r="391" spans="1:16" ht="12.75" customHeight="1" x14ac:dyDescent="0.2">
      <c r="A391" s="10"/>
      <c r="B391" s="1"/>
      <c r="C391" s="1"/>
      <c r="D391" s="1"/>
      <c r="E391" s="2"/>
      <c r="F391" s="1"/>
      <c r="G391" s="10"/>
      <c r="H391" s="10"/>
      <c r="I391" s="10"/>
      <c r="J391" s="4"/>
      <c r="K391" s="11"/>
      <c r="L391" s="11"/>
      <c r="M391" s="5"/>
      <c r="N391" s="5"/>
      <c r="O391" s="2"/>
      <c r="P391" s="7"/>
    </row>
    <row r="392" spans="1:16" ht="12.75" customHeight="1" x14ac:dyDescent="0.2">
      <c r="A392" s="10"/>
      <c r="B392" s="1"/>
      <c r="C392" s="1"/>
      <c r="D392" s="1"/>
      <c r="E392" s="2"/>
      <c r="F392" s="1"/>
      <c r="G392" s="10"/>
      <c r="H392" s="10"/>
      <c r="I392" s="10"/>
      <c r="J392" s="4"/>
      <c r="K392" s="11"/>
      <c r="L392" s="11"/>
      <c r="M392" s="5"/>
      <c r="N392" s="5"/>
      <c r="O392" s="2"/>
      <c r="P392" s="7"/>
    </row>
    <row r="393" spans="1:16" ht="12.75" customHeight="1" x14ac:dyDescent="0.2">
      <c r="A393" s="10"/>
      <c r="B393" s="1"/>
      <c r="C393" s="1"/>
      <c r="D393" s="1"/>
      <c r="E393" s="2"/>
      <c r="F393" s="1"/>
      <c r="G393" s="10"/>
      <c r="H393" s="10"/>
      <c r="I393" s="10"/>
      <c r="J393" s="4"/>
      <c r="K393" s="11"/>
      <c r="L393" s="11"/>
      <c r="M393" s="5"/>
      <c r="N393" s="5"/>
      <c r="O393" s="2"/>
      <c r="P393" s="7"/>
    </row>
    <row r="394" spans="1:16" ht="12.75" customHeight="1" x14ac:dyDescent="0.2">
      <c r="A394" s="10"/>
      <c r="B394" s="1"/>
      <c r="C394" s="1"/>
      <c r="D394" s="1"/>
      <c r="E394" s="2"/>
      <c r="F394" s="1"/>
      <c r="G394" s="10"/>
      <c r="H394" s="10"/>
      <c r="I394" s="10"/>
      <c r="J394" s="4"/>
      <c r="K394" s="11"/>
      <c r="L394" s="11"/>
      <c r="M394" s="5"/>
      <c r="N394" s="5"/>
      <c r="O394" s="2"/>
      <c r="P394" s="7"/>
    </row>
    <row r="395" spans="1:16" ht="12.75" customHeight="1" x14ac:dyDescent="0.2">
      <c r="A395" s="10"/>
      <c r="B395" s="1"/>
      <c r="C395" s="1"/>
      <c r="D395" s="1"/>
      <c r="E395" s="2"/>
      <c r="F395" s="1"/>
      <c r="G395" s="10"/>
      <c r="H395" s="10"/>
      <c r="I395" s="10"/>
      <c r="J395" s="4"/>
      <c r="K395" s="11"/>
      <c r="L395" s="11"/>
      <c r="M395" s="5"/>
      <c r="N395" s="5"/>
      <c r="O395" s="2"/>
      <c r="P395" s="7"/>
    </row>
    <row r="396" spans="1:16" ht="12.75" customHeight="1" x14ac:dyDescent="0.2">
      <c r="A396" s="10"/>
      <c r="B396" s="1"/>
      <c r="C396" s="1"/>
      <c r="D396" s="1"/>
      <c r="E396" s="2"/>
      <c r="F396" s="1"/>
      <c r="G396" s="10"/>
      <c r="H396" s="10"/>
      <c r="I396" s="10"/>
      <c r="J396" s="4"/>
      <c r="K396" s="11"/>
      <c r="L396" s="11"/>
      <c r="M396" s="5"/>
      <c r="N396" s="5"/>
      <c r="O396" s="2"/>
      <c r="P396" s="7"/>
    </row>
    <row r="397" spans="1:16" ht="12.75" customHeight="1" x14ac:dyDescent="0.2">
      <c r="A397" s="10"/>
      <c r="B397" s="1"/>
      <c r="C397" s="1"/>
      <c r="D397" s="1"/>
      <c r="E397" s="2"/>
      <c r="F397" s="1"/>
      <c r="G397" s="10"/>
      <c r="H397" s="10"/>
      <c r="I397" s="10"/>
      <c r="J397" s="4"/>
      <c r="K397" s="11"/>
      <c r="L397" s="11"/>
      <c r="M397" s="5"/>
      <c r="N397" s="5"/>
      <c r="O397" s="2"/>
      <c r="P397" s="7"/>
    </row>
    <row r="398" spans="1:16" ht="12.75" customHeight="1" x14ac:dyDescent="0.2">
      <c r="A398" s="10"/>
      <c r="B398" s="1"/>
      <c r="C398" s="1"/>
      <c r="D398" s="1"/>
      <c r="E398" s="2"/>
      <c r="F398" s="1"/>
      <c r="G398" s="10"/>
      <c r="H398" s="10"/>
      <c r="I398" s="10"/>
      <c r="J398" s="4"/>
      <c r="K398" s="11"/>
      <c r="L398" s="11"/>
      <c r="M398" s="5"/>
      <c r="N398" s="5"/>
      <c r="O398" s="2"/>
      <c r="P398" s="7"/>
    </row>
    <row r="399" spans="1:16" ht="12.75" customHeight="1" x14ac:dyDescent="0.2">
      <c r="A399" s="10"/>
      <c r="B399" s="1"/>
      <c r="C399" s="1"/>
      <c r="D399" s="1"/>
      <c r="E399" s="2"/>
      <c r="F399" s="1"/>
      <c r="G399" s="10"/>
      <c r="H399" s="10"/>
      <c r="I399" s="10"/>
      <c r="J399" s="4"/>
      <c r="K399" s="11"/>
      <c r="L399" s="11"/>
      <c r="M399" s="5"/>
      <c r="N399" s="5"/>
      <c r="O399" s="2"/>
      <c r="P399" s="7"/>
    </row>
    <row r="400" spans="1:16" ht="12.75" customHeight="1" x14ac:dyDescent="0.2">
      <c r="A400" s="10"/>
      <c r="B400" s="1"/>
      <c r="C400" s="1"/>
      <c r="D400" s="1"/>
      <c r="E400" s="2"/>
      <c r="F400" s="1"/>
      <c r="G400" s="10"/>
      <c r="H400" s="10"/>
      <c r="I400" s="10"/>
      <c r="J400" s="4"/>
      <c r="K400" s="11"/>
      <c r="L400" s="11"/>
      <c r="M400" s="5"/>
      <c r="N400" s="5"/>
      <c r="O400" s="2"/>
      <c r="P400" s="7"/>
    </row>
    <row r="401" spans="1:16" ht="12.75" customHeight="1" x14ac:dyDescent="0.2">
      <c r="A401" s="10"/>
      <c r="B401" s="1"/>
      <c r="C401" s="1"/>
      <c r="D401" s="1"/>
      <c r="E401" s="2"/>
      <c r="F401" s="1"/>
      <c r="G401" s="10"/>
      <c r="H401" s="10"/>
      <c r="I401" s="10"/>
      <c r="J401" s="4"/>
      <c r="K401" s="11"/>
      <c r="L401" s="11"/>
      <c r="M401" s="5"/>
      <c r="N401" s="5"/>
      <c r="O401" s="2"/>
      <c r="P401" s="7"/>
    </row>
    <row r="402" spans="1:16" ht="12.75" customHeight="1" x14ac:dyDescent="0.2">
      <c r="A402" s="10"/>
      <c r="B402" s="1"/>
      <c r="C402" s="1"/>
      <c r="D402" s="1"/>
      <c r="E402" s="2"/>
      <c r="F402" s="1"/>
      <c r="G402" s="10"/>
      <c r="H402" s="10"/>
      <c r="I402" s="10"/>
      <c r="J402" s="4"/>
      <c r="K402" s="11"/>
      <c r="L402" s="11"/>
      <c r="M402" s="5"/>
      <c r="N402" s="5"/>
      <c r="O402" s="2"/>
      <c r="P402" s="7"/>
    </row>
    <row r="403" spans="1:16" ht="12.75" customHeight="1" x14ac:dyDescent="0.2">
      <c r="A403" s="10"/>
      <c r="B403" s="1"/>
      <c r="C403" s="1"/>
      <c r="D403" s="1"/>
      <c r="E403" s="2"/>
      <c r="F403" s="1"/>
      <c r="G403" s="10"/>
      <c r="H403" s="10"/>
      <c r="I403" s="10"/>
      <c r="J403" s="4"/>
      <c r="K403" s="11"/>
      <c r="L403" s="11"/>
      <c r="M403" s="5"/>
      <c r="N403" s="5"/>
      <c r="O403" s="2"/>
      <c r="P403" s="7"/>
    </row>
    <row r="404" spans="1:16" ht="12.75" customHeight="1" x14ac:dyDescent="0.2">
      <c r="A404" s="10"/>
      <c r="B404" s="1"/>
      <c r="C404" s="1"/>
      <c r="D404" s="1"/>
      <c r="E404" s="2"/>
      <c r="F404" s="1"/>
      <c r="G404" s="10"/>
      <c r="H404" s="10"/>
      <c r="I404" s="10"/>
      <c r="J404" s="4"/>
      <c r="K404" s="11"/>
      <c r="L404" s="11"/>
      <c r="M404" s="5"/>
      <c r="N404" s="5"/>
      <c r="O404" s="2"/>
      <c r="P404" s="7"/>
    </row>
    <row r="405" spans="1:16" ht="12.75" customHeight="1" x14ac:dyDescent="0.2">
      <c r="A405" s="10"/>
      <c r="B405" s="1"/>
      <c r="C405" s="1"/>
      <c r="D405" s="1"/>
      <c r="E405" s="2"/>
      <c r="F405" s="1"/>
      <c r="G405" s="10"/>
      <c r="H405" s="10"/>
      <c r="I405" s="10"/>
      <c r="J405" s="4"/>
      <c r="K405" s="11"/>
      <c r="L405" s="11"/>
      <c r="M405" s="5"/>
      <c r="N405" s="5"/>
      <c r="O405" s="2"/>
      <c r="P405" s="7"/>
    </row>
    <row r="406" spans="1:16" ht="12.75" customHeight="1" x14ac:dyDescent="0.2">
      <c r="A406" s="10"/>
      <c r="B406" s="1"/>
      <c r="C406" s="1"/>
      <c r="D406" s="1"/>
      <c r="E406" s="2"/>
      <c r="F406" s="1"/>
      <c r="G406" s="10"/>
      <c r="H406" s="10"/>
      <c r="I406" s="10"/>
      <c r="J406" s="4"/>
      <c r="K406" s="11"/>
      <c r="L406" s="11"/>
      <c r="M406" s="5"/>
      <c r="N406" s="5"/>
      <c r="O406" s="2"/>
      <c r="P406" s="7"/>
    </row>
    <row r="407" spans="1:16" ht="12.75" customHeight="1" x14ac:dyDescent="0.2">
      <c r="A407" s="10"/>
      <c r="B407" s="1"/>
      <c r="C407" s="1"/>
      <c r="D407" s="1"/>
      <c r="E407" s="2"/>
      <c r="F407" s="1"/>
      <c r="G407" s="10"/>
      <c r="H407" s="10"/>
      <c r="I407" s="10"/>
      <c r="J407" s="4"/>
      <c r="K407" s="11"/>
      <c r="L407" s="11"/>
      <c r="M407" s="5"/>
      <c r="N407" s="5"/>
      <c r="O407" s="2"/>
      <c r="P407" s="7"/>
    </row>
    <row r="408" spans="1:16" ht="12.75" customHeight="1" x14ac:dyDescent="0.2">
      <c r="A408" s="10"/>
      <c r="B408" s="1"/>
      <c r="C408" s="1"/>
      <c r="D408" s="1"/>
      <c r="E408" s="2"/>
      <c r="F408" s="1"/>
      <c r="G408" s="10"/>
      <c r="H408" s="10"/>
      <c r="I408" s="10"/>
      <c r="J408" s="4"/>
      <c r="K408" s="11"/>
      <c r="L408" s="11"/>
      <c r="M408" s="5"/>
      <c r="N408" s="5"/>
      <c r="O408" s="2"/>
      <c r="P408" s="7"/>
    </row>
    <row r="409" spans="1:16" ht="12.75" customHeight="1" x14ac:dyDescent="0.2">
      <c r="A409" s="10"/>
      <c r="B409" s="1"/>
      <c r="C409" s="1"/>
      <c r="D409" s="1"/>
      <c r="E409" s="2"/>
      <c r="F409" s="1"/>
      <c r="G409" s="10"/>
      <c r="H409" s="10"/>
      <c r="I409" s="10"/>
      <c r="J409" s="4"/>
      <c r="K409" s="11"/>
      <c r="L409" s="11"/>
      <c r="M409" s="5"/>
      <c r="N409" s="5"/>
      <c r="O409" s="2"/>
      <c r="P409" s="7"/>
    </row>
    <row r="410" spans="1:16" ht="12.75" customHeight="1" x14ac:dyDescent="0.2">
      <c r="A410" s="10"/>
      <c r="B410" s="1"/>
      <c r="C410" s="1"/>
      <c r="D410" s="1"/>
      <c r="E410" s="2"/>
      <c r="F410" s="1"/>
      <c r="G410" s="10"/>
      <c r="H410" s="10"/>
      <c r="I410" s="10"/>
      <c r="J410" s="4"/>
      <c r="K410" s="11"/>
      <c r="L410" s="11"/>
      <c r="M410" s="5"/>
      <c r="N410" s="5"/>
      <c r="O410" s="2"/>
      <c r="P410" s="7"/>
    </row>
    <row r="411" spans="1:16" ht="12.75" customHeight="1" x14ac:dyDescent="0.2">
      <c r="A411" s="10"/>
      <c r="B411" s="1"/>
      <c r="C411" s="1"/>
      <c r="D411" s="1"/>
      <c r="E411" s="2"/>
      <c r="F411" s="1"/>
      <c r="G411" s="10"/>
      <c r="H411" s="10"/>
      <c r="I411" s="10"/>
      <c r="J411" s="4"/>
      <c r="K411" s="11"/>
      <c r="L411" s="11"/>
      <c r="M411" s="5"/>
      <c r="N411" s="5"/>
      <c r="O411" s="2"/>
      <c r="P411" s="7"/>
    </row>
    <row r="412" spans="1:16" ht="12.75" customHeight="1" x14ac:dyDescent="0.2">
      <c r="A412" s="10"/>
      <c r="B412" s="1"/>
      <c r="C412" s="1"/>
      <c r="D412" s="1"/>
      <c r="E412" s="2"/>
      <c r="F412" s="1"/>
      <c r="G412" s="10"/>
      <c r="H412" s="10"/>
      <c r="I412" s="10"/>
      <c r="J412" s="4"/>
      <c r="K412" s="11"/>
      <c r="L412" s="11"/>
      <c r="M412" s="5"/>
      <c r="N412" s="5"/>
      <c r="O412" s="2"/>
      <c r="P412" s="7"/>
    </row>
    <row r="413" spans="1:16" ht="12.75" customHeight="1" x14ac:dyDescent="0.2">
      <c r="A413" s="10"/>
      <c r="B413" s="1"/>
      <c r="C413" s="1"/>
      <c r="D413" s="1"/>
      <c r="E413" s="2"/>
      <c r="F413" s="1"/>
      <c r="G413" s="10"/>
      <c r="H413" s="10"/>
      <c r="I413" s="10"/>
      <c r="J413" s="4"/>
      <c r="K413" s="11"/>
      <c r="L413" s="11"/>
      <c r="M413" s="5"/>
      <c r="N413" s="5"/>
      <c r="O413" s="2"/>
      <c r="P413" s="7"/>
    </row>
    <row r="414" spans="1:16" ht="12.75" customHeight="1" x14ac:dyDescent="0.2">
      <c r="A414" s="10"/>
      <c r="B414" s="1"/>
      <c r="C414" s="1"/>
      <c r="D414" s="1"/>
      <c r="E414" s="2"/>
      <c r="F414" s="1"/>
      <c r="G414" s="10"/>
      <c r="H414" s="10"/>
      <c r="I414" s="10"/>
      <c r="J414" s="4"/>
      <c r="K414" s="11"/>
      <c r="L414" s="11"/>
      <c r="M414" s="5"/>
      <c r="N414" s="5"/>
      <c r="O414" s="2"/>
      <c r="P414" s="7"/>
    </row>
    <row r="415" spans="1:16" ht="12.75" customHeight="1" x14ac:dyDescent="0.2">
      <c r="A415" s="10"/>
      <c r="B415" s="1"/>
      <c r="C415" s="1"/>
      <c r="D415" s="1"/>
      <c r="E415" s="2"/>
      <c r="F415" s="1"/>
      <c r="G415" s="10"/>
      <c r="H415" s="10"/>
      <c r="I415" s="10"/>
      <c r="J415" s="4"/>
      <c r="K415" s="11"/>
      <c r="L415" s="11"/>
      <c r="M415" s="5"/>
      <c r="N415" s="5"/>
      <c r="O415" s="2"/>
      <c r="P415" s="7"/>
    </row>
    <row r="416" spans="1:16" ht="12.75" customHeight="1" x14ac:dyDescent="0.2">
      <c r="A416" s="10"/>
      <c r="B416" s="1"/>
      <c r="C416" s="1"/>
      <c r="D416" s="1"/>
      <c r="E416" s="2"/>
      <c r="F416" s="1"/>
      <c r="G416" s="10"/>
      <c r="H416" s="10"/>
      <c r="I416" s="10"/>
      <c r="J416" s="4"/>
      <c r="K416" s="11"/>
      <c r="L416" s="11"/>
      <c r="M416" s="5"/>
      <c r="N416" s="5"/>
      <c r="O416" s="2"/>
      <c r="P416" s="7"/>
    </row>
    <row r="417" spans="1:16" ht="12.75" customHeight="1" x14ac:dyDescent="0.2">
      <c r="A417" s="10"/>
      <c r="B417" s="1"/>
      <c r="C417" s="1"/>
      <c r="D417" s="1"/>
      <c r="E417" s="2"/>
      <c r="F417" s="1"/>
      <c r="G417" s="10"/>
      <c r="H417" s="10"/>
      <c r="I417" s="10"/>
      <c r="J417" s="4"/>
      <c r="K417" s="11"/>
      <c r="L417" s="11"/>
      <c r="M417" s="5"/>
      <c r="N417" s="5"/>
      <c r="O417" s="2"/>
      <c r="P417" s="7"/>
    </row>
    <row r="418" spans="1:16" ht="12.75" customHeight="1" x14ac:dyDescent="0.2">
      <c r="A418" s="10"/>
      <c r="B418" s="1"/>
      <c r="C418" s="1"/>
      <c r="D418" s="1"/>
      <c r="E418" s="2"/>
      <c r="F418" s="1"/>
      <c r="G418" s="10"/>
      <c r="H418" s="10"/>
      <c r="I418" s="10"/>
      <c r="J418" s="4"/>
      <c r="K418" s="11"/>
      <c r="L418" s="11"/>
      <c r="M418" s="5"/>
      <c r="N418" s="5"/>
      <c r="O418" s="2"/>
      <c r="P418" s="7"/>
    </row>
    <row r="419" spans="1:16" ht="12.75" customHeight="1" x14ac:dyDescent="0.2">
      <c r="A419" s="10"/>
      <c r="B419" s="1"/>
      <c r="C419" s="1"/>
      <c r="D419" s="1"/>
      <c r="E419" s="2"/>
      <c r="F419" s="1"/>
      <c r="G419" s="10"/>
      <c r="H419" s="10"/>
      <c r="I419" s="10"/>
      <c r="J419" s="4"/>
      <c r="K419" s="11"/>
      <c r="L419" s="11"/>
      <c r="M419" s="5"/>
      <c r="N419" s="5"/>
      <c r="O419" s="2"/>
      <c r="P419" s="7"/>
    </row>
    <row r="420" spans="1:16" ht="12.75" customHeight="1" x14ac:dyDescent="0.2">
      <c r="A420" s="10"/>
      <c r="B420" s="1"/>
      <c r="C420" s="1"/>
      <c r="D420" s="1"/>
      <c r="E420" s="2"/>
      <c r="F420" s="1"/>
      <c r="G420" s="10"/>
      <c r="H420" s="10"/>
      <c r="I420" s="10"/>
      <c r="J420" s="4"/>
      <c r="K420" s="11"/>
      <c r="L420" s="11"/>
      <c r="M420" s="5"/>
      <c r="N420" s="5"/>
      <c r="O420" s="2"/>
      <c r="P420" s="7"/>
    </row>
    <row r="421" spans="1:16" ht="12.75" customHeight="1" x14ac:dyDescent="0.2">
      <c r="A421" s="10"/>
      <c r="B421" s="1"/>
      <c r="C421" s="1"/>
      <c r="D421" s="1"/>
      <c r="E421" s="2"/>
      <c r="F421" s="1"/>
      <c r="G421" s="10"/>
      <c r="H421" s="10"/>
      <c r="I421" s="10"/>
      <c r="J421" s="4"/>
      <c r="K421" s="11"/>
      <c r="L421" s="11"/>
      <c r="M421" s="5"/>
      <c r="N421" s="5"/>
      <c r="O421" s="2"/>
      <c r="P421" s="7"/>
    </row>
    <row r="422" spans="1:16" ht="12.75" customHeight="1" x14ac:dyDescent="0.2">
      <c r="A422" s="10"/>
      <c r="B422" s="1"/>
      <c r="C422" s="1"/>
      <c r="D422" s="1"/>
      <c r="E422" s="2"/>
      <c r="F422" s="1"/>
      <c r="G422" s="10"/>
      <c r="H422" s="10"/>
      <c r="I422" s="10"/>
      <c r="J422" s="4"/>
      <c r="K422" s="11"/>
      <c r="L422" s="11"/>
      <c r="M422" s="5"/>
      <c r="N422" s="5"/>
      <c r="O422" s="2"/>
      <c r="P422" s="7"/>
    </row>
    <row r="423" spans="1:16" ht="12.75" customHeight="1" x14ac:dyDescent="0.2">
      <c r="A423" s="10"/>
      <c r="B423" s="1"/>
      <c r="C423" s="1"/>
      <c r="D423" s="1"/>
      <c r="E423" s="2"/>
      <c r="F423" s="1"/>
      <c r="G423" s="10"/>
      <c r="H423" s="10"/>
      <c r="I423" s="10"/>
      <c r="J423" s="4"/>
      <c r="K423" s="11"/>
      <c r="L423" s="11"/>
      <c r="M423" s="5"/>
      <c r="N423" s="5"/>
      <c r="O423" s="2"/>
      <c r="P423" s="7"/>
    </row>
    <row r="424" spans="1:16" ht="12.75" customHeight="1" x14ac:dyDescent="0.2">
      <c r="A424" s="10"/>
      <c r="B424" s="1"/>
      <c r="C424" s="1"/>
      <c r="D424" s="1"/>
      <c r="E424" s="2"/>
      <c r="F424" s="1"/>
      <c r="G424" s="10"/>
      <c r="H424" s="10"/>
      <c r="I424" s="10"/>
      <c r="J424" s="4"/>
      <c r="K424" s="11"/>
      <c r="L424" s="11"/>
      <c r="M424" s="5"/>
      <c r="N424" s="5"/>
      <c r="O424" s="2"/>
      <c r="P424" s="7"/>
    </row>
    <row r="425" spans="1:16" ht="12.75" customHeight="1" x14ac:dyDescent="0.2">
      <c r="A425" s="10"/>
      <c r="B425" s="1"/>
      <c r="C425" s="1"/>
      <c r="D425" s="1"/>
      <c r="E425" s="2"/>
      <c r="F425" s="1"/>
      <c r="G425" s="10"/>
      <c r="H425" s="10"/>
      <c r="I425" s="10"/>
      <c r="J425" s="4"/>
      <c r="K425" s="11"/>
      <c r="L425" s="11"/>
      <c r="M425" s="5"/>
      <c r="N425" s="5"/>
      <c r="O425" s="2"/>
      <c r="P425" s="7"/>
    </row>
    <row r="426" spans="1:16" ht="12.75" customHeight="1" x14ac:dyDescent="0.2">
      <c r="A426" s="10"/>
      <c r="B426" s="1"/>
      <c r="C426" s="1"/>
      <c r="D426" s="1"/>
      <c r="E426" s="2"/>
      <c r="F426" s="1"/>
      <c r="G426" s="10"/>
      <c r="H426" s="10"/>
      <c r="I426" s="10"/>
      <c r="J426" s="4"/>
      <c r="K426" s="11"/>
      <c r="L426" s="11"/>
      <c r="M426" s="5"/>
      <c r="N426" s="5"/>
      <c r="O426" s="2"/>
      <c r="P426" s="7"/>
    </row>
    <row r="427" spans="1:16" ht="12.75" customHeight="1" x14ac:dyDescent="0.2">
      <c r="A427" s="10"/>
      <c r="B427" s="1"/>
      <c r="C427" s="1"/>
      <c r="D427" s="1"/>
      <c r="E427" s="2"/>
      <c r="F427" s="1"/>
      <c r="G427" s="10"/>
      <c r="H427" s="10"/>
      <c r="I427" s="10"/>
      <c r="J427" s="4"/>
      <c r="K427" s="11"/>
      <c r="L427" s="11"/>
      <c r="M427" s="5"/>
      <c r="N427" s="5"/>
      <c r="O427" s="2"/>
      <c r="P427" s="7"/>
    </row>
    <row r="428" spans="1:16" ht="12.75" customHeight="1" x14ac:dyDescent="0.2">
      <c r="A428" s="10"/>
      <c r="B428" s="1"/>
      <c r="C428" s="1"/>
      <c r="D428" s="1"/>
      <c r="E428" s="2"/>
      <c r="F428" s="1"/>
      <c r="G428" s="10"/>
      <c r="H428" s="10"/>
      <c r="I428" s="10"/>
      <c r="J428" s="4"/>
      <c r="K428" s="11"/>
      <c r="L428" s="11"/>
      <c r="M428" s="5"/>
      <c r="N428" s="5"/>
      <c r="O428" s="2"/>
      <c r="P428" s="7"/>
    </row>
    <row r="429" spans="1:16" ht="12.75" customHeight="1" x14ac:dyDescent="0.2">
      <c r="A429" s="10"/>
      <c r="B429" s="1"/>
      <c r="C429" s="1"/>
      <c r="D429" s="1"/>
      <c r="E429" s="2"/>
      <c r="F429" s="1"/>
      <c r="G429" s="10"/>
      <c r="H429" s="10"/>
      <c r="I429" s="10"/>
      <c r="J429" s="4"/>
      <c r="K429" s="11"/>
      <c r="L429" s="11"/>
      <c r="M429" s="5"/>
      <c r="N429" s="5"/>
      <c r="O429" s="2"/>
      <c r="P429" s="7"/>
    </row>
    <row r="430" spans="1:16" ht="12.75" customHeight="1" x14ac:dyDescent="0.2">
      <c r="A430" s="10"/>
      <c r="B430" s="1"/>
      <c r="C430" s="1"/>
      <c r="D430" s="1"/>
      <c r="E430" s="2"/>
      <c r="F430" s="1"/>
      <c r="G430" s="10"/>
      <c r="H430" s="10"/>
      <c r="I430" s="10"/>
      <c r="J430" s="4"/>
      <c r="K430" s="11"/>
      <c r="L430" s="11"/>
      <c r="M430" s="5"/>
      <c r="N430" s="5"/>
      <c r="O430" s="2"/>
      <c r="P430" s="7"/>
    </row>
    <row r="431" spans="1:16" ht="12.75" customHeight="1" x14ac:dyDescent="0.2">
      <c r="A431" s="10"/>
      <c r="B431" s="1"/>
      <c r="C431" s="1"/>
      <c r="D431" s="1"/>
      <c r="E431" s="2"/>
      <c r="F431" s="1"/>
      <c r="G431" s="10"/>
      <c r="H431" s="10"/>
      <c r="I431" s="10"/>
      <c r="J431" s="4"/>
      <c r="K431" s="11"/>
      <c r="L431" s="11"/>
      <c r="M431" s="5"/>
      <c r="N431" s="5"/>
      <c r="O431" s="2"/>
      <c r="P431" s="7"/>
    </row>
    <row r="432" spans="1:16" ht="12.75" customHeight="1" x14ac:dyDescent="0.2">
      <c r="A432" s="10"/>
      <c r="B432" s="1"/>
      <c r="C432" s="1"/>
      <c r="D432" s="1"/>
      <c r="E432" s="2"/>
      <c r="F432" s="1"/>
      <c r="G432" s="10"/>
      <c r="H432" s="10"/>
      <c r="I432" s="10"/>
      <c r="J432" s="4"/>
      <c r="K432" s="11"/>
      <c r="L432" s="11"/>
      <c r="M432" s="5"/>
      <c r="N432" s="5"/>
      <c r="O432" s="2"/>
      <c r="P432" s="7"/>
    </row>
    <row r="433" spans="1:16" ht="12.75" customHeight="1" x14ac:dyDescent="0.2">
      <c r="A433" s="10"/>
      <c r="B433" s="1"/>
      <c r="C433" s="1"/>
      <c r="D433" s="1"/>
      <c r="E433" s="2"/>
      <c r="F433" s="1"/>
      <c r="G433" s="10"/>
      <c r="H433" s="10"/>
      <c r="I433" s="10"/>
      <c r="J433" s="4"/>
      <c r="K433" s="11"/>
      <c r="L433" s="11"/>
      <c r="M433" s="5"/>
      <c r="N433" s="5"/>
      <c r="O433" s="2"/>
      <c r="P433" s="7"/>
    </row>
    <row r="434" spans="1:16" ht="12.75" customHeight="1" x14ac:dyDescent="0.2">
      <c r="A434" s="10"/>
      <c r="B434" s="1"/>
      <c r="C434" s="1"/>
      <c r="D434" s="1"/>
      <c r="E434" s="2"/>
      <c r="F434" s="1"/>
      <c r="G434" s="10"/>
      <c r="H434" s="10"/>
      <c r="I434" s="10"/>
      <c r="J434" s="4"/>
      <c r="K434" s="11"/>
      <c r="L434" s="11"/>
      <c r="M434" s="5"/>
      <c r="N434" s="5"/>
      <c r="O434" s="2"/>
      <c r="P434" s="7"/>
    </row>
    <row r="435" spans="1:16" ht="12.75" customHeight="1" x14ac:dyDescent="0.2">
      <c r="A435" s="10"/>
      <c r="B435" s="1"/>
      <c r="C435" s="1"/>
      <c r="D435" s="1"/>
      <c r="E435" s="2"/>
      <c r="F435" s="1"/>
      <c r="G435" s="10"/>
      <c r="H435" s="10"/>
      <c r="I435" s="10"/>
      <c r="J435" s="4"/>
      <c r="K435" s="11"/>
      <c r="L435" s="11"/>
      <c r="M435" s="5"/>
      <c r="N435" s="5"/>
      <c r="O435" s="2"/>
      <c r="P435" s="7"/>
    </row>
    <row r="436" spans="1:16" ht="12.75" customHeight="1" x14ac:dyDescent="0.2">
      <c r="A436" s="10"/>
      <c r="B436" s="1"/>
      <c r="C436" s="1"/>
      <c r="D436" s="1"/>
      <c r="E436" s="2"/>
      <c r="F436" s="1"/>
      <c r="G436" s="10"/>
      <c r="H436" s="10"/>
      <c r="I436" s="10"/>
      <c r="J436" s="4"/>
      <c r="K436" s="11"/>
      <c r="L436" s="11"/>
      <c r="M436" s="5"/>
      <c r="N436" s="5"/>
      <c r="O436" s="2"/>
      <c r="P436" s="7"/>
    </row>
    <row r="437" spans="1:16" ht="12.75" customHeight="1" x14ac:dyDescent="0.2">
      <c r="A437" s="10"/>
      <c r="B437" s="1"/>
      <c r="C437" s="1"/>
      <c r="D437" s="1"/>
      <c r="E437" s="2"/>
      <c r="F437" s="1"/>
      <c r="G437" s="10"/>
      <c r="H437" s="10"/>
      <c r="I437" s="10"/>
      <c r="J437" s="4"/>
      <c r="K437" s="11"/>
      <c r="L437" s="11"/>
      <c r="M437" s="5"/>
      <c r="N437" s="5"/>
      <c r="O437" s="2"/>
      <c r="P437" s="7"/>
    </row>
    <row r="438" spans="1:16" ht="12.75" customHeight="1" x14ac:dyDescent="0.2">
      <c r="A438" s="10"/>
      <c r="B438" s="1"/>
      <c r="C438" s="1"/>
      <c r="D438" s="1"/>
      <c r="E438" s="2"/>
      <c r="F438" s="1"/>
      <c r="G438" s="10"/>
      <c r="H438" s="10"/>
      <c r="I438" s="10"/>
      <c r="J438" s="4"/>
      <c r="K438" s="11"/>
      <c r="L438" s="11"/>
      <c r="M438" s="5"/>
      <c r="N438" s="5"/>
      <c r="O438" s="2"/>
      <c r="P438" s="7"/>
    </row>
    <row r="439" spans="1:16" ht="12.75" customHeight="1" x14ac:dyDescent="0.2">
      <c r="A439" s="10"/>
      <c r="B439" s="1"/>
      <c r="C439" s="1"/>
      <c r="D439" s="1"/>
      <c r="E439" s="2"/>
      <c r="F439" s="1"/>
      <c r="G439" s="10"/>
      <c r="H439" s="10"/>
      <c r="I439" s="10"/>
      <c r="J439" s="4"/>
      <c r="K439" s="11"/>
      <c r="L439" s="11"/>
      <c r="M439" s="5"/>
      <c r="N439" s="5"/>
      <c r="O439" s="2"/>
      <c r="P439" s="7"/>
    </row>
    <row r="440" spans="1:16" ht="12.75" customHeight="1" x14ac:dyDescent="0.2">
      <c r="A440" s="10"/>
      <c r="B440" s="1"/>
      <c r="C440" s="1"/>
      <c r="D440" s="1"/>
      <c r="E440" s="2"/>
      <c r="F440" s="1"/>
      <c r="G440" s="10"/>
      <c r="H440" s="10"/>
      <c r="I440" s="10"/>
      <c r="J440" s="4"/>
      <c r="K440" s="11"/>
      <c r="L440" s="11"/>
      <c r="M440" s="5"/>
      <c r="N440" s="5"/>
      <c r="O440" s="2"/>
      <c r="P440" s="7"/>
    </row>
    <row r="441" spans="1:16" ht="12.75" customHeight="1" x14ac:dyDescent="0.2">
      <c r="A441" s="10"/>
      <c r="B441" s="1"/>
      <c r="C441" s="1"/>
      <c r="D441" s="1"/>
      <c r="E441" s="2"/>
      <c r="F441" s="1"/>
      <c r="G441" s="10"/>
      <c r="H441" s="10"/>
      <c r="I441" s="10"/>
      <c r="J441" s="4"/>
      <c r="K441" s="11"/>
      <c r="L441" s="11"/>
      <c r="M441" s="5"/>
      <c r="N441" s="5"/>
      <c r="O441" s="2"/>
      <c r="P441" s="7"/>
    </row>
    <row r="442" spans="1:16" ht="12.75" customHeight="1" x14ac:dyDescent="0.2">
      <c r="A442" s="10"/>
      <c r="B442" s="1"/>
      <c r="C442" s="1"/>
      <c r="D442" s="1"/>
      <c r="E442" s="2"/>
      <c r="F442" s="1"/>
      <c r="G442" s="10"/>
      <c r="H442" s="10"/>
      <c r="I442" s="10"/>
      <c r="J442" s="4"/>
      <c r="K442" s="11"/>
      <c r="L442" s="11"/>
      <c r="M442" s="5"/>
      <c r="N442" s="5"/>
      <c r="O442" s="2"/>
      <c r="P442" s="7"/>
    </row>
    <row r="443" spans="1:16" ht="12.75" customHeight="1" x14ac:dyDescent="0.2">
      <c r="A443" s="10"/>
      <c r="B443" s="1"/>
      <c r="C443" s="1"/>
      <c r="D443" s="1"/>
      <c r="E443" s="2"/>
      <c r="F443" s="1"/>
      <c r="G443" s="10"/>
      <c r="H443" s="10"/>
      <c r="I443" s="10"/>
      <c r="J443" s="4"/>
      <c r="K443" s="11"/>
      <c r="L443" s="11"/>
      <c r="M443" s="5"/>
      <c r="N443" s="5"/>
      <c r="O443" s="2"/>
      <c r="P443" s="7"/>
    </row>
    <row r="444" spans="1:16" ht="12.75" customHeight="1" x14ac:dyDescent="0.2">
      <c r="A444" s="10"/>
      <c r="B444" s="1"/>
      <c r="C444" s="1"/>
      <c r="D444" s="1"/>
      <c r="E444" s="2"/>
      <c r="F444" s="1"/>
      <c r="G444" s="10"/>
      <c r="H444" s="10"/>
      <c r="I444" s="10"/>
      <c r="J444" s="4"/>
      <c r="K444" s="11"/>
      <c r="L444" s="11"/>
      <c r="M444" s="5"/>
      <c r="N444" s="5"/>
      <c r="O444" s="2"/>
      <c r="P444" s="7"/>
    </row>
    <row r="445" spans="1:16" ht="12.75" customHeight="1" x14ac:dyDescent="0.2">
      <c r="A445" s="10"/>
      <c r="B445" s="1"/>
      <c r="C445" s="1"/>
      <c r="D445" s="1"/>
      <c r="E445" s="2"/>
      <c r="F445" s="1"/>
      <c r="G445" s="10"/>
      <c r="H445" s="10"/>
      <c r="I445" s="10"/>
      <c r="J445" s="4"/>
      <c r="K445" s="11"/>
      <c r="L445" s="11"/>
      <c r="M445" s="5"/>
      <c r="N445" s="5"/>
      <c r="O445" s="2"/>
      <c r="P445" s="7"/>
    </row>
    <row r="446" spans="1:16" ht="12.75" customHeight="1" x14ac:dyDescent="0.2">
      <c r="A446" s="10"/>
      <c r="B446" s="1"/>
      <c r="C446" s="1"/>
      <c r="D446" s="1"/>
      <c r="E446" s="2"/>
      <c r="F446" s="1"/>
      <c r="G446" s="10"/>
      <c r="H446" s="10"/>
      <c r="I446" s="10"/>
      <c r="J446" s="4"/>
      <c r="K446" s="11"/>
      <c r="L446" s="11"/>
      <c r="M446" s="5"/>
      <c r="N446" s="5"/>
      <c r="O446" s="2"/>
      <c r="P446" s="7"/>
    </row>
    <row r="447" spans="1:16" ht="12.75" customHeight="1" x14ac:dyDescent="0.2">
      <c r="A447" s="10"/>
      <c r="B447" s="1"/>
      <c r="C447" s="1"/>
      <c r="D447" s="1"/>
      <c r="E447" s="2"/>
      <c r="F447" s="1"/>
      <c r="G447" s="10"/>
      <c r="H447" s="10"/>
      <c r="I447" s="10"/>
      <c r="J447" s="4"/>
      <c r="K447" s="11"/>
      <c r="L447" s="11"/>
      <c r="M447" s="5"/>
      <c r="N447" s="5"/>
      <c r="O447" s="2"/>
      <c r="P447" s="7"/>
    </row>
    <row r="448" spans="1:16" ht="12.75" customHeight="1" x14ac:dyDescent="0.2">
      <c r="A448" s="10"/>
      <c r="B448" s="1"/>
      <c r="C448" s="1"/>
      <c r="D448" s="1"/>
      <c r="E448" s="2"/>
      <c r="F448" s="1"/>
      <c r="G448" s="10"/>
      <c r="H448" s="10"/>
      <c r="I448" s="10"/>
      <c r="J448" s="4"/>
      <c r="K448" s="11"/>
      <c r="L448" s="11"/>
      <c r="M448" s="5"/>
      <c r="N448" s="5"/>
      <c r="O448" s="2"/>
      <c r="P448" s="7"/>
    </row>
    <row r="449" spans="1:16" ht="12.75" customHeight="1" x14ac:dyDescent="0.2">
      <c r="A449" s="10"/>
      <c r="B449" s="1"/>
      <c r="C449" s="1"/>
      <c r="D449" s="1"/>
      <c r="E449" s="2"/>
      <c r="F449" s="1"/>
      <c r="G449" s="10"/>
      <c r="H449" s="10"/>
      <c r="I449" s="10"/>
      <c r="J449" s="4"/>
      <c r="K449" s="11"/>
      <c r="L449" s="11"/>
      <c r="M449" s="5"/>
      <c r="N449" s="5"/>
      <c r="O449" s="2"/>
      <c r="P449" s="7"/>
    </row>
    <row r="450" spans="1:16" ht="12.75" customHeight="1" x14ac:dyDescent="0.2">
      <c r="A450" s="10"/>
      <c r="B450" s="1"/>
      <c r="C450" s="1"/>
      <c r="D450" s="1"/>
      <c r="E450" s="2"/>
      <c r="F450" s="1"/>
      <c r="G450" s="10"/>
      <c r="H450" s="10"/>
      <c r="I450" s="10"/>
      <c r="J450" s="4"/>
      <c r="K450" s="11"/>
      <c r="L450" s="11"/>
      <c r="M450" s="5"/>
      <c r="N450" s="5"/>
      <c r="O450" s="2"/>
      <c r="P450" s="7"/>
    </row>
    <row r="451" spans="1:16" ht="12.75" customHeight="1" x14ac:dyDescent="0.2">
      <c r="A451" s="10"/>
      <c r="B451" s="1"/>
      <c r="C451" s="1"/>
      <c r="D451" s="1"/>
      <c r="E451" s="2"/>
      <c r="F451" s="1"/>
      <c r="G451" s="10"/>
      <c r="H451" s="10"/>
      <c r="I451" s="10"/>
      <c r="J451" s="4"/>
      <c r="K451" s="11"/>
      <c r="L451" s="11"/>
      <c r="M451" s="5"/>
      <c r="N451" s="5"/>
      <c r="O451" s="2"/>
      <c r="P451" s="7"/>
    </row>
    <row r="452" spans="1:16" ht="12.75" customHeight="1" x14ac:dyDescent="0.2">
      <c r="A452" s="10"/>
      <c r="B452" s="1"/>
      <c r="C452" s="1"/>
      <c r="D452" s="1"/>
      <c r="E452" s="2"/>
      <c r="F452" s="1"/>
      <c r="G452" s="10"/>
      <c r="H452" s="10"/>
      <c r="I452" s="10"/>
      <c r="J452" s="4"/>
      <c r="K452" s="11"/>
      <c r="L452" s="11"/>
      <c r="M452" s="5"/>
      <c r="N452" s="5"/>
      <c r="O452" s="2"/>
      <c r="P452" s="7"/>
    </row>
    <row r="453" spans="1:16" ht="12.75" customHeight="1" x14ac:dyDescent="0.2">
      <c r="A453" s="10"/>
      <c r="B453" s="1"/>
      <c r="C453" s="1"/>
      <c r="D453" s="1"/>
      <c r="E453" s="2"/>
      <c r="F453" s="1"/>
      <c r="G453" s="10"/>
      <c r="H453" s="10"/>
      <c r="I453" s="10"/>
      <c r="J453" s="4"/>
      <c r="K453" s="11"/>
      <c r="L453" s="11"/>
      <c r="M453" s="5"/>
      <c r="N453" s="5"/>
      <c r="O453" s="2"/>
      <c r="P453" s="7"/>
    </row>
    <row r="454" spans="1:16" ht="12.75" customHeight="1" x14ac:dyDescent="0.2">
      <c r="A454" s="10"/>
      <c r="B454" s="1"/>
      <c r="C454" s="1"/>
      <c r="D454" s="1"/>
      <c r="E454" s="2"/>
      <c r="F454" s="1"/>
      <c r="G454" s="10"/>
      <c r="H454" s="10"/>
      <c r="I454" s="10"/>
      <c r="J454" s="4"/>
      <c r="K454" s="11"/>
      <c r="L454" s="11"/>
      <c r="M454" s="5"/>
      <c r="N454" s="5"/>
      <c r="O454" s="2"/>
      <c r="P454" s="7"/>
    </row>
    <row r="455" spans="1:16" ht="12.75" customHeight="1" x14ac:dyDescent="0.2">
      <c r="A455" s="10"/>
      <c r="B455" s="1"/>
      <c r="C455" s="1"/>
      <c r="D455" s="1"/>
      <c r="E455" s="2"/>
      <c r="F455" s="1"/>
      <c r="G455" s="10"/>
      <c r="H455" s="10"/>
      <c r="I455" s="10"/>
      <c r="J455" s="4"/>
      <c r="K455" s="11"/>
      <c r="L455" s="11"/>
      <c r="M455" s="5"/>
      <c r="N455" s="5"/>
      <c r="O455" s="2"/>
      <c r="P455" s="7"/>
    </row>
    <row r="456" spans="1:16" ht="12.75" customHeight="1" x14ac:dyDescent="0.2">
      <c r="A456" s="10"/>
      <c r="B456" s="1"/>
      <c r="C456" s="1"/>
      <c r="D456" s="1"/>
      <c r="E456" s="2"/>
      <c r="F456" s="1"/>
      <c r="G456" s="10"/>
      <c r="H456" s="10"/>
      <c r="I456" s="10"/>
      <c r="J456" s="4"/>
      <c r="K456" s="11"/>
      <c r="L456" s="11"/>
      <c r="M456" s="5"/>
      <c r="N456" s="5"/>
      <c r="O456" s="2"/>
      <c r="P456" s="7"/>
    </row>
    <row r="457" spans="1:16" ht="12.75" customHeight="1" x14ac:dyDescent="0.2">
      <c r="A457" s="10"/>
      <c r="B457" s="1"/>
      <c r="C457" s="1"/>
      <c r="D457" s="1"/>
      <c r="E457" s="2"/>
      <c r="F457" s="1"/>
      <c r="G457" s="10"/>
      <c r="H457" s="10"/>
      <c r="I457" s="10"/>
      <c r="J457" s="4"/>
      <c r="K457" s="11"/>
      <c r="L457" s="11"/>
      <c r="M457" s="5"/>
      <c r="N457" s="5"/>
      <c r="O457" s="2"/>
      <c r="P457" s="7"/>
    </row>
    <row r="458" spans="1:16" ht="12.75" customHeight="1" x14ac:dyDescent="0.2">
      <c r="A458" s="10"/>
      <c r="B458" s="1"/>
      <c r="C458" s="1"/>
      <c r="D458" s="1"/>
      <c r="E458" s="2"/>
      <c r="F458" s="1"/>
      <c r="G458" s="10"/>
      <c r="H458" s="10"/>
      <c r="I458" s="10"/>
      <c r="J458" s="4"/>
      <c r="K458" s="11"/>
      <c r="L458" s="11"/>
      <c r="M458" s="5"/>
      <c r="N458" s="5"/>
      <c r="O458" s="2"/>
      <c r="P458" s="7"/>
    </row>
    <row r="459" spans="1:16" ht="12.75" customHeight="1" x14ac:dyDescent="0.2">
      <c r="A459" s="10"/>
      <c r="B459" s="1"/>
      <c r="C459" s="1"/>
      <c r="D459" s="1"/>
      <c r="E459" s="2"/>
      <c r="F459" s="1"/>
      <c r="G459" s="10"/>
      <c r="H459" s="10"/>
      <c r="I459" s="10"/>
      <c r="J459" s="4"/>
      <c r="K459" s="11"/>
      <c r="L459" s="11"/>
      <c r="M459" s="5"/>
      <c r="N459" s="5"/>
      <c r="O459" s="2"/>
      <c r="P459" s="7"/>
    </row>
    <row r="460" spans="1:16" ht="12.75" customHeight="1" x14ac:dyDescent="0.2">
      <c r="A460" s="10"/>
      <c r="B460" s="1"/>
      <c r="C460" s="1"/>
      <c r="D460" s="1"/>
      <c r="E460" s="2"/>
      <c r="F460" s="1"/>
      <c r="G460" s="10"/>
      <c r="H460" s="10"/>
      <c r="I460" s="10"/>
      <c r="J460" s="4"/>
      <c r="K460" s="11"/>
      <c r="L460" s="11"/>
      <c r="M460" s="5"/>
      <c r="N460" s="5"/>
      <c r="O460" s="2"/>
      <c r="P460" s="7"/>
    </row>
    <row r="461" spans="1:16" ht="12.75" customHeight="1" x14ac:dyDescent="0.2">
      <c r="A461" s="10"/>
      <c r="B461" s="1"/>
      <c r="C461" s="1"/>
      <c r="D461" s="1"/>
      <c r="E461" s="2"/>
      <c r="F461" s="1"/>
      <c r="G461" s="10"/>
      <c r="H461" s="10"/>
      <c r="I461" s="10"/>
      <c r="J461" s="4"/>
      <c r="K461" s="11"/>
      <c r="L461" s="11"/>
      <c r="M461" s="5"/>
      <c r="N461" s="5"/>
      <c r="O461" s="2"/>
      <c r="P461" s="7"/>
    </row>
    <row r="462" spans="1:16" ht="12.75" customHeight="1" x14ac:dyDescent="0.2">
      <c r="A462" s="10"/>
      <c r="B462" s="1"/>
      <c r="C462" s="1"/>
      <c r="D462" s="1"/>
      <c r="E462" s="2"/>
      <c r="F462" s="1"/>
      <c r="G462" s="10"/>
      <c r="H462" s="10"/>
      <c r="I462" s="10"/>
      <c r="J462" s="4"/>
      <c r="K462" s="11"/>
      <c r="L462" s="11"/>
      <c r="M462" s="5"/>
      <c r="N462" s="5"/>
      <c r="O462" s="2"/>
      <c r="P462" s="7"/>
    </row>
    <row r="463" spans="1:16" ht="12.75" customHeight="1" x14ac:dyDescent="0.2">
      <c r="A463" s="10"/>
      <c r="B463" s="1"/>
      <c r="C463" s="1"/>
      <c r="D463" s="1"/>
      <c r="E463" s="2"/>
      <c r="F463" s="1"/>
      <c r="G463" s="10"/>
      <c r="H463" s="10"/>
      <c r="I463" s="10"/>
      <c r="J463" s="4"/>
      <c r="K463" s="11"/>
      <c r="L463" s="11"/>
      <c r="M463" s="5"/>
      <c r="N463" s="5"/>
      <c r="O463" s="2"/>
      <c r="P463" s="7"/>
    </row>
    <row r="464" spans="1:16" ht="12.75" customHeight="1" x14ac:dyDescent="0.2">
      <c r="A464" s="10"/>
      <c r="B464" s="1"/>
      <c r="C464" s="1"/>
      <c r="D464" s="1"/>
      <c r="E464" s="2"/>
      <c r="F464" s="1"/>
      <c r="G464" s="10"/>
      <c r="H464" s="10"/>
      <c r="I464" s="10"/>
      <c r="J464" s="4"/>
      <c r="K464" s="11"/>
      <c r="L464" s="11"/>
      <c r="M464" s="5"/>
      <c r="N464" s="5"/>
      <c r="O464" s="2"/>
      <c r="P464" s="7"/>
    </row>
    <row r="465" spans="1:16" ht="12.75" customHeight="1" x14ac:dyDescent="0.2">
      <c r="A465" s="10"/>
      <c r="B465" s="1"/>
      <c r="C465" s="1"/>
      <c r="D465" s="1"/>
      <c r="E465" s="2"/>
      <c r="F465" s="1"/>
      <c r="G465" s="10"/>
      <c r="H465" s="10"/>
      <c r="I465" s="10"/>
      <c r="J465" s="4"/>
      <c r="K465" s="11"/>
      <c r="L465" s="11"/>
      <c r="M465" s="5"/>
      <c r="N465" s="5"/>
      <c r="O465" s="2"/>
      <c r="P465" s="7"/>
    </row>
    <row r="466" spans="1:16" ht="12.75" customHeight="1" x14ac:dyDescent="0.2">
      <c r="A466" s="10"/>
      <c r="B466" s="1"/>
      <c r="C466" s="1"/>
      <c r="D466" s="1"/>
      <c r="E466" s="2"/>
      <c r="F466" s="1"/>
      <c r="G466" s="10"/>
      <c r="H466" s="10"/>
      <c r="I466" s="10"/>
      <c r="J466" s="4"/>
      <c r="K466" s="11"/>
      <c r="L466" s="11"/>
      <c r="M466" s="5"/>
      <c r="N466" s="5"/>
      <c r="O466" s="2"/>
      <c r="P466" s="7"/>
    </row>
    <row r="467" spans="1:16" ht="12.75" customHeight="1" x14ac:dyDescent="0.2">
      <c r="A467" s="10"/>
      <c r="B467" s="1"/>
      <c r="C467" s="1"/>
      <c r="D467" s="1"/>
      <c r="E467" s="2"/>
      <c r="F467" s="1"/>
      <c r="G467" s="10"/>
      <c r="H467" s="10"/>
      <c r="I467" s="10"/>
      <c r="J467" s="4"/>
      <c r="K467" s="11"/>
      <c r="L467" s="11"/>
      <c r="M467" s="5"/>
      <c r="N467" s="5"/>
      <c r="O467" s="2"/>
      <c r="P467" s="7"/>
    </row>
    <row r="468" spans="1:16" ht="12.75" customHeight="1" x14ac:dyDescent="0.2">
      <c r="A468" s="10"/>
      <c r="B468" s="1"/>
      <c r="C468" s="1"/>
      <c r="D468" s="1"/>
      <c r="E468" s="2"/>
      <c r="F468" s="1"/>
      <c r="G468" s="10"/>
      <c r="H468" s="10"/>
      <c r="I468" s="10"/>
      <c r="J468" s="4"/>
      <c r="K468" s="11"/>
      <c r="L468" s="11"/>
      <c r="M468" s="5"/>
      <c r="N468" s="5"/>
      <c r="O468" s="2"/>
      <c r="P468" s="7"/>
    </row>
    <row r="469" spans="1:16" ht="12.75" customHeight="1" x14ac:dyDescent="0.2">
      <c r="A469" s="10"/>
      <c r="B469" s="1"/>
      <c r="C469" s="1"/>
      <c r="D469" s="1"/>
      <c r="E469" s="2"/>
      <c r="F469" s="1"/>
      <c r="G469" s="10"/>
      <c r="H469" s="10"/>
      <c r="I469" s="10"/>
      <c r="J469" s="4"/>
      <c r="K469" s="11"/>
      <c r="L469" s="11"/>
      <c r="M469" s="5"/>
      <c r="N469" s="5"/>
      <c r="O469" s="2"/>
      <c r="P469" s="7"/>
    </row>
    <row r="470" spans="1:16" ht="12.75" customHeight="1" x14ac:dyDescent="0.2">
      <c r="A470" s="10"/>
      <c r="B470" s="1"/>
      <c r="C470" s="1"/>
      <c r="D470" s="1"/>
      <c r="E470" s="2"/>
      <c r="F470" s="1"/>
      <c r="G470" s="10"/>
      <c r="H470" s="10"/>
      <c r="I470" s="10"/>
      <c r="J470" s="4"/>
      <c r="K470" s="11"/>
      <c r="L470" s="11"/>
      <c r="M470" s="5"/>
      <c r="N470" s="5"/>
      <c r="O470" s="2"/>
      <c r="P470" s="7"/>
    </row>
    <row r="471" spans="1:16" ht="12.75" customHeight="1" x14ac:dyDescent="0.2">
      <c r="A471" s="10"/>
      <c r="B471" s="1"/>
      <c r="C471" s="1"/>
      <c r="D471" s="1"/>
      <c r="E471" s="2"/>
      <c r="F471" s="1"/>
      <c r="G471" s="10"/>
      <c r="H471" s="10"/>
      <c r="I471" s="10"/>
      <c r="J471" s="4"/>
      <c r="K471" s="11"/>
      <c r="L471" s="11"/>
      <c r="M471" s="5"/>
      <c r="N471" s="5"/>
      <c r="O471" s="2"/>
      <c r="P471" s="7"/>
    </row>
    <row r="472" spans="1:16" ht="12.75" customHeight="1" x14ac:dyDescent="0.2">
      <c r="A472" s="10"/>
      <c r="B472" s="1"/>
      <c r="C472" s="1"/>
      <c r="D472" s="1"/>
      <c r="E472" s="2"/>
      <c r="F472" s="1"/>
      <c r="G472" s="10"/>
      <c r="H472" s="10"/>
      <c r="I472" s="10"/>
      <c r="J472" s="4"/>
      <c r="K472" s="11"/>
      <c r="L472" s="11"/>
      <c r="M472" s="5"/>
      <c r="N472" s="5"/>
      <c r="O472" s="2"/>
      <c r="P472" s="7"/>
    </row>
    <row r="473" spans="1:16" ht="12.75" customHeight="1" x14ac:dyDescent="0.2">
      <c r="A473" s="10"/>
      <c r="B473" s="1"/>
      <c r="C473" s="1"/>
      <c r="D473" s="1"/>
      <c r="E473" s="2"/>
      <c r="F473" s="1"/>
      <c r="G473" s="10"/>
      <c r="H473" s="10"/>
      <c r="I473" s="10"/>
      <c r="J473" s="4"/>
      <c r="K473" s="11"/>
      <c r="L473" s="11"/>
      <c r="M473" s="5"/>
      <c r="N473" s="5"/>
      <c r="O473" s="2"/>
      <c r="P473" s="7"/>
    </row>
    <row r="474" spans="1:16" ht="12.75" customHeight="1" x14ac:dyDescent="0.2">
      <c r="A474" s="10"/>
      <c r="B474" s="1"/>
      <c r="C474" s="1"/>
      <c r="D474" s="1"/>
      <c r="E474" s="2"/>
      <c r="F474" s="1"/>
      <c r="G474" s="10"/>
      <c r="H474" s="10"/>
      <c r="I474" s="10"/>
      <c r="J474" s="4"/>
      <c r="K474" s="11"/>
      <c r="L474" s="11"/>
      <c r="M474" s="5"/>
      <c r="N474" s="5"/>
      <c r="O474" s="2"/>
      <c r="P474" s="7"/>
    </row>
    <row r="475" spans="1:16" ht="12.75" customHeight="1" x14ac:dyDescent="0.2">
      <c r="A475" s="10"/>
      <c r="B475" s="1"/>
      <c r="C475" s="1"/>
      <c r="D475" s="1"/>
      <c r="E475" s="2"/>
      <c r="F475" s="1"/>
      <c r="G475" s="10"/>
      <c r="H475" s="10"/>
      <c r="I475" s="10"/>
      <c r="J475" s="4"/>
      <c r="K475" s="11"/>
      <c r="L475" s="11"/>
      <c r="M475" s="5"/>
      <c r="N475" s="5"/>
      <c r="O475" s="2"/>
      <c r="P475" s="7"/>
    </row>
    <row r="476" spans="1:16" ht="12.75" customHeight="1" x14ac:dyDescent="0.2">
      <c r="A476" s="10"/>
      <c r="B476" s="1"/>
      <c r="C476" s="1"/>
      <c r="D476" s="1"/>
      <c r="E476" s="2"/>
      <c r="F476" s="1"/>
      <c r="G476" s="10"/>
      <c r="H476" s="10"/>
      <c r="I476" s="10"/>
      <c r="J476" s="4"/>
      <c r="K476" s="11"/>
      <c r="L476" s="11"/>
      <c r="M476" s="5"/>
      <c r="N476" s="5"/>
      <c r="O476" s="2"/>
      <c r="P476" s="7"/>
    </row>
    <row r="477" spans="1:16" ht="12.75" customHeight="1" x14ac:dyDescent="0.2">
      <c r="A477" s="10"/>
      <c r="B477" s="1"/>
      <c r="C477" s="1"/>
      <c r="D477" s="1"/>
      <c r="E477" s="2"/>
      <c r="F477" s="1"/>
      <c r="G477" s="10"/>
      <c r="H477" s="10"/>
      <c r="I477" s="10"/>
      <c r="J477" s="4"/>
      <c r="K477" s="11"/>
      <c r="L477" s="11"/>
      <c r="M477" s="5"/>
      <c r="N477" s="5"/>
      <c r="O477" s="2"/>
      <c r="P477" s="7"/>
    </row>
    <row r="478" spans="1:16" ht="12.75" customHeight="1" x14ac:dyDescent="0.2">
      <c r="A478" s="10"/>
      <c r="B478" s="1"/>
      <c r="C478" s="1"/>
      <c r="D478" s="1"/>
      <c r="E478" s="2"/>
      <c r="F478" s="1"/>
      <c r="G478" s="10"/>
      <c r="H478" s="10"/>
      <c r="I478" s="10"/>
      <c r="J478" s="4"/>
      <c r="K478" s="11"/>
      <c r="L478" s="11"/>
      <c r="M478" s="5"/>
      <c r="N478" s="5"/>
      <c r="O478" s="2"/>
      <c r="P478" s="7"/>
    </row>
    <row r="479" spans="1:16" ht="12.75" customHeight="1" x14ac:dyDescent="0.2">
      <c r="A479" s="10"/>
      <c r="B479" s="1"/>
      <c r="C479" s="1"/>
      <c r="D479" s="1"/>
      <c r="E479" s="2"/>
      <c r="F479" s="1"/>
      <c r="G479" s="10"/>
      <c r="H479" s="10"/>
      <c r="I479" s="10"/>
      <c r="J479" s="4"/>
      <c r="K479" s="11"/>
      <c r="L479" s="11"/>
      <c r="M479" s="5"/>
      <c r="N479" s="5"/>
      <c r="O479" s="2"/>
      <c r="P479" s="7"/>
    </row>
    <row r="480" spans="1:16" ht="12.75" customHeight="1" x14ac:dyDescent="0.2">
      <c r="A480" s="10"/>
      <c r="B480" s="1"/>
      <c r="C480" s="1"/>
      <c r="D480" s="1"/>
      <c r="E480" s="2"/>
      <c r="F480" s="1"/>
      <c r="G480" s="10"/>
      <c r="H480" s="10"/>
      <c r="I480" s="10"/>
      <c r="J480" s="4"/>
      <c r="K480" s="11"/>
      <c r="L480" s="11"/>
      <c r="M480" s="5"/>
      <c r="N480" s="5"/>
      <c r="O480" s="2"/>
      <c r="P480" s="7"/>
    </row>
    <row r="481" spans="1:16" ht="12.75" customHeight="1" x14ac:dyDescent="0.2">
      <c r="A481" s="10"/>
      <c r="B481" s="1"/>
      <c r="C481" s="1"/>
      <c r="D481" s="1"/>
      <c r="E481" s="2"/>
      <c r="F481" s="1"/>
      <c r="G481" s="10"/>
      <c r="H481" s="10"/>
      <c r="I481" s="10"/>
      <c r="J481" s="4"/>
      <c r="K481" s="11"/>
      <c r="L481" s="11"/>
      <c r="M481" s="5"/>
      <c r="N481" s="5"/>
      <c r="O481" s="2"/>
      <c r="P481" s="7"/>
    </row>
    <row r="482" spans="1:16" ht="12.75" customHeight="1" x14ac:dyDescent="0.2">
      <c r="A482" s="10"/>
      <c r="B482" s="1"/>
      <c r="C482" s="1"/>
      <c r="D482" s="1"/>
      <c r="E482" s="2"/>
      <c r="F482" s="1"/>
      <c r="G482" s="10"/>
      <c r="H482" s="10"/>
      <c r="I482" s="10"/>
      <c r="J482" s="4"/>
      <c r="K482" s="11"/>
      <c r="L482" s="11"/>
      <c r="M482" s="5"/>
      <c r="N482" s="5"/>
      <c r="O482" s="2"/>
      <c r="P482" s="7"/>
    </row>
    <row r="483" spans="1:16" ht="12.75" customHeight="1" x14ac:dyDescent="0.2">
      <c r="A483" s="10"/>
      <c r="B483" s="1"/>
      <c r="C483" s="1"/>
      <c r="D483" s="1"/>
      <c r="E483" s="2"/>
      <c r="F483" s="1"/>
      <c r="G483" s="10"/>
      <c r="H483" s="10"/>
      <c r="I483" s="10"/>
      <c r="J483" s="4"/>
      <c r="K483" s="11"/>
      <c r="L483" s="11"/>
      <c r="M483" s="5"/>
      <c r="N483" s="5"/>
      <c r="O483" s="2"/>
      <c r="P483" s="7"/>
    </row>
    <row r="484" spans="1:16" ht="12.75" customHeight="1" x14ac:dyDescent="0.2">
      <c r="A484" s="10"/>
      <c r="B484" s="1"/>
      <c r="C484" s="1"/>
      <c r="D484" s="1"/>
      <c r="E484" s="2"/>
      <c r="F484" s="1"/>
      <c r="G484" s="10"/>
      <c r="H484" s="10"/>
      <c r="I484" s="10"/>
      <c r="J484" s="4"/>
      <c r="K484" s="11"/>
      <c r="L484" s="11"/>
      <c r="M484" s="5"/>
      <c r="N484" s="5"/>
      <c r="O484" s="2"/>
      <c r="P484" s="7"/>
    </row>
    <row r="485" spans="1:16" ht="12.75" customHeight="1" x14ac:dyDescent="0.2">
      <c r="A485" s="10"/>
      <c r="B485" s="1"/>
      <c r="C485" s="1"/>
      <c r="D485" s="1"/>
      <c r="E485" s="2"/>
      <c r="F485" s="1"/>
      <c r="G485" s="10"/>
      <c r="H485" s="10"/>
      <c r="I485" s="10"/>
      <c r="J485" s="4"/>
      <c r="K485" s="11"/>
      <c r="L485" s="11"/>
      <c r="M485" s="5"/>
      <c r="N485" s="5"/>
      <c r="O485" s="2"/>
      <c r="P485" s="7"/>
    </row>
    <row r="486" spans="1:16" ht="12.75" customHeight="1" x14ac:dyDescent="0.2">
      <c r="A486" s="10"/>
      <c r="B486" s="1"/>
      <c r="C486" s="1"/>
      <c r="D486" s="1"/>
      <c r="E486" s="2"/>
      <c r="F486" s="1"/>
      <c r="G486" s="10"/>
      <c r="H486" s="10"/>
      <c r="I486" s="10"/>
      <c r="J486" s="4"/>
      <c r="K486" s="11"/>
      <c r="L486" s="11"/>
      <c r="M486" s="5"/>
      <c r="N486" s="5"/>
      <c r="O486" s="2"/>
      <c r="P486" s="7"/>
    </row>
    <row r="487" spans="1:16" ht="12.75" customHeight="1" x14ac:dyDescent="0.2">
      <c r="A487" s="10"/>
      <c r="B487" s="1"/>
      <c r="C487" s="1"/>
      <c r="D487" s="1"/>
      <c r="E487" s="2"/>
      <c r="F487" s="1"/>
      <c r="G487" s="10"/>
      <c r="H487" s="10"/>
      <c r="I487" s="10"/>
      <c r="J487" s="4"/>
      <c r="K487" s="11"/>
      <c r="L487" s="11"/>
      <c r="M487" s="5"/>
      <c r="N487" s="5"/>
      <c r="O487" s="2"/>
      <c r="P487" s="7"/>
    </row>
    <row r="488" spans="1:16" ht="12.75" customHeight="1" x14ac:dyDescent="0.2">
      <c r="A488" s="10"/>
      <c r="B488" s="1"/>
      <c r="C488" s="1"/>
      <c r="D488" s="1"/>
      <c r="E488" s="2"/>
      <c r="F488" s="1"/>
      <c r="G488" s="10"/>
      <c r="H488" s="10"/>
      <c r="I488" s="10"/>
      <c r="J488" s="4"/>
      <c r="K488" s="11"/>
      <c r="L488" s="11"/>
      <c r="M488" s="5"/>
      <c r="N488" s="5"/>
      <c r="O488" s="2"/>
      <c r="P488" s="7"/>
    </row>
    <row r="489" spans="1:16" ht="12.75" customHeight="1" x14ac:dyDescent="0.2">
      <c r="A489" s="10"/>
      <c r="B489" s="1"/>
      <c r="C489" s="1"/>
      <c r="D489" s="1"/>
      <c r="E489" s="2"/>
      <c r="F489" s="1"/>
      <c r="G489" s="10"/>
      <c r="H489" s="10"/>
      <c r="I489" s="10"/>
      <c r="J489" s="4"/>
      <c r="K489" s="11"/>
      <c r="L489" s="11"/>
      <c r="M489" s="5"/>
      <c r="N489" s="5"/>
      <c r="O489" s="2"/>
      <c r="P489" s="7"/>
    </row>
    <row r="490" spans="1:16" ht="12.75" customHeight="1" x14ac:dyDescent="0.2">
      <c r="A490" s="10"/>
      <c r="B490" s="1"/>
      <c r="C490" s="1"/>
      <c r="D490" s="1"/>
      <c r="E490" s="2"/>
      <c r="F490" s="1"/>
      <c r="G490" s="10"/>
      <c r="H490" s="10"/>
      <c r="I490" s="10"/>
      <c r="J490" s="4"/>
      <c r="K490" s="11"/>
      <c r="L490" s="11"/>
      <c r="M490" s="5"/>
      <c r="N490" s="5"/>
      <c r="O490" s="2"/>
      <c r="P490" s="7"/>
    </row>
    <row r="491" spans="1:16" ht="12.75" customHeight="1" x14ac:dyDescent="0.2">
      <c r="A491" s="10"/>
      <c r="B491" s="1"/>
      <c r="C491" s="1"/>
      <c r="D491" s="1"/>
      <c r="E491" s="2"/>
      <c r="F491" s="1"/>
      <c r="G491" s="10"/>
      <c r="H491" s="10"/>
      <c r="I491" s="10"/>
      <c r="J491" s="4"/>
      <c r="K491" s="11"/>
      <c r="L491" s="11"/>
      <c r="M491" s="5"/>
      <c r="N491" s="5"/>
      <c r="O491" s="2"/>
      <c r="P491" s="7"/>
    </row>
    <row r="492" spans="1:16" ht="12.75" customHeight="1" x14ac:dyDescent="0.2">
      <c r="A492" s="10"/>
      <c r="B492" s="1"/>
      <c r="C492" s="1"/>
      <c r="D492" s="1"/>
      <c r="E492" s="2"/>
      <c r="F492" s="1"/>
      <c r="G492" s="10"/>
      <c r="H492" s="10"/>
      <c r="I492" s="10"/>
      <c r="J492" s="4"/>
      <c r="K492" s="11"/>
      <c r="L492" s="11"/>
      <c r="M492" s="5"/>
      <c r="N492" s="5"/>
      <c r="O492" s="2"/>
      <c r="P492" s="7"/>
    </row>
    <row r="493" spans="1:16" ht="12.75" customHeight="1" x14ac:dyDescent="0.2">
      <c r="A493" s="10"/>
      <c r="B493" s="1"/>
      <c r="C493" s="1"/>
      <c r="D493" s="1"/>
      <c r="E493" s="2"/>
      <c r="F493" s="1"/>
      <c r="G493" s="10"/>
      <c r="H493" s="10"/>
      <c r="I493" s="10"/>
      <c r="J493" s="4"/>
      <c r="K493" s="11"/>
      <c r="L493" s="11"/>
      <c r="M493" s="5"/>
      <c r="N493" s="5"/>
      <c r="O493" s="2"/>
      <c r="P493" s="7"/>
    </row>
    <row r="494" spans="1:16" ht="12.75" customHeight="1" x14ac:dyDescent="0.2">
      <c r="A494" s="10"/>
      <c r="B494" s="1"/>
      <c r="C494" s="1"/>
      <c r="D494" s="1"/>
      <c r="E494" s="2"/>
      <c r="F494" s="1"/>
      <c r="G494" s="10"/>
      <c r="H494" s="10"/>
      <c r="I494" s="10"/>
      <c r="J494" s="4"/>
      <c r="K494" s="11"/>
      <c r="L494" s="11"/>
      <c r="M494" s="5"/>
      <c r="N494" s="5"/>
      <c r="O494" s="2"/>
      <c r="P494" s="7"/>
    </row>
    <row r="495" spans="1:16" ht="12.75" customHeight="1" x14ac:dyDescent="0.2">
      <c r="A495" s="10"/>
      <c r="B495" s="1"/>
      <c r="C495" s="1"/>
      <c r="D495" s="1"/>
      <c r="E495" s="2"/>
      <c r="F495" s="1"/>
      <c r="G495" s="10"/>
      <c r="H495" s="10"/>
      <c r="I495" s="10"/>
      <c r="J495" s="4"/>
      <c r="K495" s="11"/>
      <c r="L495" s="11"/>
      <c r="M495" s="5"/>
      <c r="N495" s="5"/>
      <c r="O495" s="2"/>
      <c r="P495" s="7"/>
    </row>
    <row r="496" spans="1:16" ht="12.75" customHeight="1" x14ac:dyDescent="0.2">
      <c r="A496" s="10"/>
      <c r="B496" s="1"/>
      <c r="C496" s="1"/>
      <c r="D496" s="1"/>
      <c r="E496" s="2"/>
      <c r="F496" s="1"/>
      <c r="G496" s="10"/>
      <c r="H496" s="10"/>
      <c r="I496" s="10"/>
      <c r="J496" s="4"/>
      <c r="K496" s="11"/>
      <c r="L496" s="11"/>
      <c r="M496" s="5"/>
      <c r="N496" s="5"/>
      <c r="O496" s="2"/>
      <c r="P496" s="7"/>
    </row>
    <row r="497" spans="1:16" ht="12.75" customHeight="1" x14ac:dyDescent="0.2">
      <c r="A497" s="10"/>
      <c r="B497" s="1"/>
      <c r="C497" s="1"/>
      <c r="D497" s="1"/>
      <c r="E497" s="2"/>
      <c r="F497" s="1"/>
      <c r="G497" s="10"/>
      <c r="H497" s="10"/>
      <c r="I497" s="10"/>
      <c r="J497" s="4"/>
      <c r="K497" s="11"/>
      <c r="L497" s="11"/>
      <c r="M497" s="5"/>
      <c r="N497" s="5"/>
      <c r="O497" s="2"/>
      <c r="P497" s="7"/>
    </row>
    <row r="498" spans="1:16" ht="12.75" customHeight="1" x14ac:dyDescent="0.2">
      <c r="A498" s="10"/>
      <c r="B498" s="1"/>
      <c r="C498" s="1"/>
      <c r="D498" s="1"/>
      <c r="E498" s="2"/>
      <c r="F498" s="1"/>
      <c r="G498" s="10"/>
      <c r="H498" s="10"/>
      <c r="I498" s="10"/>
      <c r="J498" s="4"/>
      <c r="K498" s="11"/>
      <c r="L498" s="11"/>
      <c r="M498" s="5"/>
      <c r="N498" s="5"/>
      <c r="O498" s="2"/>
      <c r="P498" s="7"/>
    </row>
    <row r="499" spans="1:16" ht="12.75" customHeight="1" x14ac:dyDescent="0.2">
      <c r="A499" s="10"/>
      <c r="B499" s="1"/>
      <c r="C499" s="1"/>
      <c r="D499" s="1"/>
      <c r="E499" s="2"/>
      <c r="F499" s="1"/>
      <c r="G499" s="10"/>
      <c r="H499" s="10"/>
      <c r="I499" s="10"/>
      <c r="J499" s="4"/>
      <c r="K499" s="11"/>
      <c r="L499" s="11"/>
      <c r="M499" s="5"/>
      <c r="N499" s="5"/>
      <c r="O499" s="2"/>
      <c r="P499" s="7"/>
    </row>
    <row r="500" spans="1:16" ht="12.75" customHeight="1" x14ac:dyDescent="0.2">
      <c r="A500" s="10"/>
      <c r="B500" s="1"/>
      <c r="C500" s="1"/>
      <c r="D500" s="1"/>
      <c r="E500" s="2"/>
      <c r="F500" s="1"/>
      <c r="G500" s="10"/>
      <c r="H500" s="10"/>
      <c r="I500" s="10"/>
      <c r="J500" s="4"/>
      <c r="K500" s="11"/>
      <c r="L500" s="11"/>
      <c r="M500" s="5"/>
      <c r="N500" s="5"/>
      <c r="O500" s="2"/>
      <c r="P500" s="7"/>
    </row>
    <row r="501" spans="1:16" ht="12.75" customHeight="1" x14ac:dyDescent="0.2">
      <c r="A501" s="10"/>
      <c r="B501" s="1"/>
      <c r="C501" s="1"/>
      <c r="D501" s="1"/>
      <c r="E501" s="2"/>
      <c r="F501" s="1"/>
      <c r="G501" s="10"/>
      <c r="H501" s="10"/>
      <c r="I501" s="10"/>
      <c r="J501" s="4"/>
      <c r="K501" s="11"/>
      <c r="L501" s="11"/>
      <c r="M501" s="5"/>
      <c r="N501" s="5"/>
      <c r="O501" s="2"/>
      <c r="P501" s="7"/>
    </row>
    <row r="502" spans="1:16" ht="12.75" customHeight="1" x14ac:dyDescent="0.2">
      <c r="A502" s="10"/>
      <c r="B502" s="1"/>
      <c r="C502" s="1"/>
      <c r="D502" s="1"/>
      <c r="E502" s="2"/>
      <c r="F502" s="1"/>
      <c r="G502" s="10"/>
      <c r="H502" s="10"/>
      <c r="I502" s="10"/>
      <c r="J502" s="4"/>
      <c r="K502" s="11"/>
      <c r="L502" s="11"/>
      <c r="M502" s="5"/>
      <c r="N502" s="5"/>
      <c r="O502" s="2"/>
      <c r="P502" s="7"/>
    </row>
    <row r="503" spans="1:16" ht="12.75" customHeight="1" x14ac:dyDescent="0.2">
      <c r="A503" s="10"/>
      <c r="B503" s="1"/>
      <c r="C503" s="1"/>
      <c r="D503" s="1"/>
      <c r="E503" s="2"/>
      <c r="F503" s="1"/>
      <c r="G503" s="10"/>
      <c r="H503" s="10"/>
      <c r="I503" s="10"/>
      <c r="J503" s="4"/>
      <c r="K503" s="11"/>
      <c r="L503" s="11"/>
      <c r="M503" s="5"/>
      <c r="N503" s="5"/>
      <c r="O503" s="2"/>
      <c r="P503" s="7"/>
    </row>
    <row r="504" spans="1:16" ht="12.75" customHeight="1" x14ac:dyDescent="0.2">
      <c r="A504" s="10"/>
      <c r="B504" s="1"/>
      <c r="C504" s="1"/>
      <c r="D504" s="1"/>
      <c r="E504" s="2"/>
      <c r="F504" s="1"/>
      <c r="G504" s="10"/>
      <c r="H504" s="10"/>
      <c r="I504" s="10"/>
      <c r="J504" s="4"/>
      <c r="K504" s="11"/>
      <c r="L504" s="11"/>
      <c r="M504" s="5"/>
      <c r="N504" s="5"/>
      <c r="O504" s="2"/>
      <c r="P504" s="7"/>
    </row>
    <row r="505" spans="1:16" ht="12.75" customHeight="1" x14ac:dyDescent="0.2">
      <c r="A505" s="10"/>
      <c r="B505" s="1"/>
      <c r="C505" s="1"/>
      <c r="D505" s="1"/>
      <c r="E505" s="2"/>
      <c r="F505" s="1"/>
      <c r="G505" s="10"/>
      <c r="H505" s="10"/>
      <c r="I505" s="10"/>
      <c r="J505" s="4"/>
      <c r="K505" s="11"/>
      <c r="L505" s="11"/>
      <c r="M505" s="5"/>
      <c r="N505" s="5"/>
      <c r="O505" s="2"/>
      <c r="P505" s="7"/>
    </row>
    <row r="506" spans="1:16" ht="12.75" customHeight="1" x14ac:dyDescent="0.2">
      <c r="A506" s="10"/>
      <c r="B506" s="1"/>
      <c r="C506" s="1"/>
      <c r="D506" s="1"/>
      <c r="E506" s="2"/>
      <c r="F506" s="1"/>
      <c r="G506" s="10"/>
      <c r="H506" s="10"/>
      <c r="I506" s="10"/>
      <c r="J506" s="4"/>
      <c r="K506" s="11"/>
      <c r="L506" s="11"/>
      <c r="M506" s="5"/>
      <c r="N506" s="5"/>
      <c r="O506" s="2"/>
      <c r="P506" s="7"/>
    </row>
    <row r="507" spans="1:16" ht="12.75" customHeight="1" x14ac:dyDescent="0.2">
      <c r="A507" s="10"/>
      <c r="B507" s="1"/>
      <c r="C507" s="1"/>
      <c r="D507" s="1"/>
      <c r="E507" s="2"/>
      <c r="F507" s="1"/>
      <c r="G507" s="10"/>
      <c r="H507" s="10"/>
      <c r="I507" s="10"/>
      <c r="J507" s="4"/>
      <c r="K507" s="11"/>
      <c r="L507" s="11"/>
      <c r="M507" s="5"/>
      <c r="N507" s="5"/>
      <c r="O507" s="2"/>
      <c r="P507" s="7"/>
    </row>
    <row r="508" spans="1:16" ht="12.75" customHeight="1" x14ac:dyDescent="0.2">
      <c r="A508" s="10"/>
      <c r="B508" s="1"/>
      <c r="C508" s="1"/>
      <c r="D508" s="1"/>
      <c r="E508" s="2"/>
      <c r="F508" s="1"/>
      <c r="G508" s="10"/>
      <c r="H508" s="10"/>
      <c r="I508" s="10"/>
      <c r="J508" s="4"/>
      <c r="K508" s="11"/>
      <c r="L508" s="11"/>
      <c r="M508" s="5"/>
      <c r="N508" s="5"/>
      <c r="O508" s="2"/>
      <c r="P508" s="7"/>
    </row>
    <row r="509" spans="1:16" ht="12.75" customHeight="1" x14ac:dyDescent="0.2">
      <c r="A509" s="10"/>
      <c r="B509" s="1"/>
      <c r="C509" s="1"/>
      <c r="D509" s="1"/>
      <c r="E509" s="2"/>
      <c r="F509" s="1"/>
      <c r="G509" s="10"/>
      <c r="H509" s="10"/>
      <c r="I509" s="10"/>
      <c r="J509" s="4"/>
      <c r="K509" s="11"/>
      <c r="L509" s="11"/>
      <c r="M509" s="5"/>
      <c r="N509" s="5"/>
      <c r="O509" s="2"/>
      <c r="P509" s="7"/>
    </row>
    <row r="510" spans="1:16" ht="12.75" customHeight="1" x14ac:dyDescent="0.2">
      <c r="A510" s="10"/>
      <c r="B510" s="1"/>
      <c r="C510" s="1"/>
      <c r="D510" s="1"/>
      <c r="E510" s="2"/>
      <c r="F510" s="1"/>
      <c r="G510" s="10"/>
      <c r="H510" s="10"/>
      <c r="I510" s="10"/>
      <c r="J510" s="4"/>
      <c r="K510" s="11"/>
      <c r="L510" s="11"/>
      <c r="M510" s="5"/>
      <c r="N510" s="5"/>
      <c r="O510" s="2"/>
      <c r="P510" s="7"/>
    </row>
    <row r="511" spans="1:16" ht="12.75" customHeight="1" x14ac:dyDescent="0.2">
      <c r="A511" s="10"/>
      <c r="B511" s="1"/>
      <c r="C511" s="1"/>
      <c r="D511" s="1"/>
      <c r="E511" s="2"/>
      <c r="F511" s="1"/>
      <c r="G511" s="10"/>
      <c r="H511" s="10"/>
      <c r="I511" s="10"/>
      <c r="J511" s="4"/>
      <c r="K511" s="11"/>
      <c r="L511" s="11"/>
      <c r="M511" s="5"/>
      <c r="N511" s="5"/>
      <c r="O511" s="2"/>
      <c r="P511" s="7"/>
    </row>
    <row r="512" spans="1:16" ht="12.75" customHeight="1" x14ac:dyDescent="0.2">
      <c r="A512" s="10"/>
      <c r="B512" s="1"/>
      <c r="C512" s="1"/>
      <c r="D512" s="1"/>
      <c r="E512" s="2"/>
      <c r="F512" s="1"/>
      <c r="G512" s="10"/>
      <c r="H512" s="10"/>
      <c r="I512" s="10"/>
      <c r="J512" s="4"/>
      <c r="K512" s="11"/>
      <c r="L512" s="11"/>
      <c r="M512" s="5"/>
      <c r="N512" s="5"/>
      <c r="O512" s="2"/>
      <c r="P512" s="7"/>
    </row>
    <row r="513" spans="1:16" ht="12.75" customHeight="1" x14ac:dyDescent="0.2">
      <c r="A513" s="10"/>
      <c r="B513" s="1"/>
      <c r="C513" s="1"/>
      <c r="D513" s="1"/>
      <c r="E513" s="2"/>
      <c r="F513" s="1"/>
      <c r="G513" s="10"/>
      <c r="H513" s="10"/>
      <c r="I513" s="10"/>
      <c r="J513" s="4"/>
      <c r="K513" s="11"/>
      <c r="L513" s="11"/>
      <c r="M513" s="5"/>
      <c r="N513" s="5"/>
      <c r="O513" s="2"/>
      <c r="P513" s="7"/>
    </row>
    <row r="514" spans="1:16" ht="12.75" customHeight="1" x14ac:dyDescent="0.2">
      <c r="A514" s="10"/>
      <c r="B514" s="1"/>
      <c r="C514" s="1"/>
      <c r="D514" s="1"/>
      <c r="E514" s="2"/>
      <c r="F514" s="1"/>
      <c r="G514" s="10"/>
      <c r="H514" s="10"/>
      <c r="I514" s="10"/>
      <c r="J514" s="4"/>
      <c r="K514" s="11"/>
      <c r="L514" s="11"/>
      <c r="M514" s="5"/>
      <c r="N514" s="5"/>
      <c r="O514" s="2"/>
      <c r="P514" s="7"/>
    </row>
    <row r="515" spans="1:16" ht="12.75" customHeight="1" x14ac:dyDescent="0.2">
      <c r="A515" s="10"/>
      <c r="B515" s="1"/>
      <c r="C515" s="1"/>
      <c r="D515" s="1"/>
      <c r="E515" s="2"/>
      <c r="F515" s="1"/>
      <c r="G515" s="10"/>
      <c r="H515" s="10"/>
      <c r="I515" s="10"/>
      <c r="J515" s="4"/>
      <c r="K515" s="11"/>
      <c r="L515" s="11"/>
      <c r="M515" s="5"/>
      <c r="N515" s="5"/>
      <c r="O515" s="2"/>
      <c r="P515" s="7"/>
    </row>
    <row r="516" spans="1:16" ht="12.75" customHeight="1" x14ac:dyDescent="0.2">
      <c r="A516" s="10"/>
      <c r="B516" s="1"/>
      <c r="C516" s="1"/>
      <c r="D516" s="1"/>
      <c r="E516" s="2"/>
      <c r="F516" s="1"/>
      <c r="G516" s="10"/>
      <c r="H516" s="10"/>
      <c r="I516" s="10"/>
      <c r="J516" s="4"/>
      <c r="K516" s="11"/>
      <c r="L516" s="11"/>
      <c r="M516" s="5"/>
      <c r="N516" s="5"/>
      <c r="O516" s="2"/>
      <c r="P516" s="7"/>
    </row>
    <row r="517" spans="1:16" ht="12.75" customHeight="1" x14ac:dyDescent="0.2">
      <c r="A517" s="10"/>
      <c r="B517" s="1"/>
      <c r="C517" s="1"/>
      <c r="D517" s="1"/>
      <c r="E517" s="2"/>
      <c r="F517" s="1"/>
      <c r="G517" s="10"/>
      <c r="H517" s="10"/>
      <c r="I517" s="10"/>
      <c r="J517" s="4"/>
      <c r="K517" s="11"/>
      <c r="L517" s="11"/>
      <c r="M517" s="5"/>
      <c r="N517" s="5"/>
      <c r="O517" s="2"/>
      <c r="P517" s="7"/>
    </row>
    <row r="518" spans="1:16" ht="12.75" customHeight="1" x14ac:dyDescent="0.2">
      <c r="A518" s="10"/>
      <c r="B518" s="1"/>
      <c r="C518" s="1"/>
      <c r="D518" s="1"/>
      <c r="E518" s="2"/>
      <c r="F518" s="1"/>
      <c r="G518" s="10"/>
      <c r="H518" s="10"/>
      <c r="I518" s="10"/>
      <c r="J518" s="4"/>
      <c r="K518" s="11"/>
      <c r="L518" s="11"/>
      <c r="M518" s="5"/>
      <c r="N518" s="5"/>
      <c r="O518" s="2"/>
      <c r="P518" s="7"/>
    </row>
    <row r="519" spans="1:16" ht="12.75" customHeight="1" x14ac:dyDescent="0.2">
      <c r="A519" s="10"/>
      <c r="B519" s="1"/>
      <c r="C519" s="1"/>
      <c r="D519" s="1"/>
      <c r="E519" s="2"/>
      <c r="F519" s="1"/>
      <c r="G519" s="10"/>
      <c r="H519" s="10"/>
      <c r="I519" s="10"/>
      <c r="J519" s="4"/>
      <c r="K519" s="11"/>
      <c r="L519" s="11"/>
      <c r="M519" s="5"/>
      <c r="N519" s="5"/>
      <c r="O519" s="2"/>
      <c r="P519" s="7"/>
    </row>
    <row r="520" spans="1:16" ht="12.75" customHeight="1" x14ac:dyDescent="0.2">
      <c r="A520" s="10"/>
      <c r="B520" s="1"/>
      <c r="C520" s="1"/>
      <c r="D520" s="1"/>
      <c r="E520" s="2"/>
      <c r="F520" s="1"/>
      <c r="G520" s="10"/>
      <c r="H520" s="10"/>
      <c r="I520" s="10"/>
      <c r="J520" s="4"/>
      <c r="K520" s="11"/>
      <c r="L520" s="11"/>
      <c r="M520" s="5"/>
      <c r="N520" s="5"/>
      <c r="O520" s="2"/>
      <c r="P520" s="7"/>
    </row>
    <row r="521" spans="1:16" ht="12.75" customHeight="1" x14ac:dyDescent="0.2">
      <c r="A521" s="10"/>
      <c r="B521" s="1"/>
      <c r="C521" s="1"/>
      <c r="D521" s="1"/>
      <c r="E521" s="2"/>
      <c r="F521" s="1"/>
      <c r="G521" s="10"/>
      <c r="H521" s="10"/>
      <c r="I521" s="10"/>
      <c r="J521" s="4"/>
      <c r="K521" s="11"/>
      <c r="L521" s="11"/>
      <c r="M521" s="5"/>
      <c r="N521" s="5"/>
      <c r="O521" s="2"/>
      <c r="P521" s="7"/>
    </row>
    <row r="522" spans="1:16" ht="12.75" customHeight="1" x14ac:dyDescent="0.2">
      <c r="A522" s="10"/>
      <c r="B522" s="1"/>
      <c r="C522" s="1"/>
      <c r="D522" s="1"/>
      <c r="E522" s="2"/>
      <c r="F522" s="1"/>
      <c r="G522" s="10"/>
      <c r="H522" s="10"/>
      <c r="I522" s="10"/>
      <c r="J522" s="4"/>
      <c r="K522" s="11"/>
      <c r="L522" s="11"/>
      <c r="M522" s="5"/>
      <c r="N522" s="5"/>
      <c r="O522" s="2"/>
      <c r="P522" s="7"/>
    </row>
    <row r="523" spans="1:16" ht="12.75" customHeight="1" x14ac:dyDescent="0.2">
      <c r="A523" s="10"/>
      <c r="B523" s="1"/>
      <c r="C523" s="1"/>
      <c r="D523" s="1"/>
      <c r="E523" s="2"/>
      <c r="F523" s="1"/>
      <c r="G523" s="10"/>
      <c r="H523" s="10"/>
      <c r="I523" s="10"/>
      <c r="J523" s="4"/>
      <c r="K523" s="11"/>
      <c r="L523" s="11"/>
      <c r="M523" s="5"/>
      <c r="N523" s="5"/>
      <c r="O523" s="2"/>
      <c r="P523" s="7"/>
    </row>
    <row r="524" spans="1:16" ht="12.75" customHeight="1" x14ac:dyDescent="0.2">
      <c r="A524" s="10"/>
      <c r="B524" s="1"/>
      <c r="C524" s="1"/>
      <c r="D524" s="1"/>
      <c r="E524" s="2"/>
      <c r="F524" s="1"/>
      <c r="G524" s="10"/>
      <c r="H524" s="10"/>
      <c r="I524" s="10"/>
      <c r="J524" s="4"/>
      <c r="K524" s="11"/>
      <c r="L524" s="11"/>
      <c r="M524" s="5"/>
      <c r="N524" s="5"/>
      <c r="O524" s="2"/>
      <c r="P524" s="7"/>
    </row>
    <row r="525" spans="1:16" ht="12.75" customHeight="1" x14ac:dyDescent="0.2">
      <c r="A525" s="10"/>
      <c r="B525" s="1"/>
      <c r="C525" s="1"/>
      <c r="D525" s="1"/>
      <c r="E525" s="2"/>
      <c r="F525" s="1"/>
      <c r="G525" s="10"/>
      <c r="H525" s="10"/>
      <c r="I525" s="10"/>
      <c r="J525" s="4"/>
      <c r="K525" s="11"/>
      <c r="L525" s="11"/>
      <c r="M525" s="5"/>
      <c r="N525" s="5"/>
      <c r="O525" s="2"/>
      <c r="P525" s="7"/>
    </row>
    <row r="526" spans="1:16" ht="12.75" customHeight="1" x14ac:dyDescent="0.2">
      <c r="A526" s="10"/>
      <c r="B526" s="1"/>
      <c r="C526" s="1"/>
      <c r="D526" s="1"/>
      <c r="E526" s="2"/>
      <c r="F526" s="1"/>
      <c r="G526" s="10"/>
      <c r="H526" s="10"/>
      <c r="I526" s="10"/>
      <c r="J526" s="4"/>
      <c r="K526" s="11"/>
      <c r="L526" s="11"/>
      <c r="M526" s="5"/>
      <c r="N526" s="5"/>
      <c r="O526" s="2"/>
      <c r="P526" s="7"/>
    </row>
    <row r="527" spans="1:16" ht="12.75" customHeight="1" x14ac:dyDescent="0.2">
      <c r="A527" s="10"/>
      <c r="B527" s="1"/>
      <c r="C527" s="1"/>
      <c r="D527" s="1"/>
      <c r="E527" s="2"/>
      <c r="F527" s="1"/>
      <c r="G527" s="10"/>
      <c r="H527" s="10"/>
      <c r="I527" s="10"/>
      <c r="J527" s="4"/>
      <c r="K527" s="11"/>
      <c r="L527" s="11"/>
      <c r="M527" s="5"/>
      <c r="N527" s="5"/>
      <c r="O527" s="2"/>
      <c r="P527" s="7"/>
    </row>
    <row r="528" spans="1:16" ht="12.75" customHeight="1" x14ac:dyDescent="0.2">
      <c r="A528" s="10"/>
      <c r="B528" s="1"/>
      <c r="C528" s="1"/>
      <c r="D528" s="1"/>
      <c r="E528" s="2"/>
      <c r="F528" s="1"/>
      <c r="G528" s="10"/>
      <c r="H528" s="10"/>
      <c r="I528" s="10"/>
      <c r="J528" s="4"/>
      <c r="K528" s="11"/>
      <c r="L528" s="11"/>
      <c r="M528" s="5"/>
      <c r="N528" s="5"/>
      <c r="O528" s="2"/>
      <c r="P528" s="7"/>
    </row>
    <row r="529" spans="1:16" ht="12.75" customHeight="1" x14ac:dyDescent="0.2">
      <c r="A529" s="10"/>
      <c r="B529" s="1"/>
      <c r="C529" s="1"/>
      <c r="D529" s="1"/>
      <c r="E529" s="2"/>
      <c r="F529" s="1"/>
      <c r="G529" s="10"/>
      <c r="H529" s="10"/>
      <c r="I529" s="10"/>
      <c r="J529" s="4"/>
      <c r="K529" s="11"/>
      <c r="L529" s="11"/>
      <c r="M529" s="5"/>
      <c r="N529" s="5"/>
      <c r="O529" s="2"/>
      <c r="P529" s="7"/>
    </row>
    <row r="530" spans="1:16" ht="12.75" customHeight="1" x14ac:dyDescent="0.2">
      <c r="A530" s="10"/>
      <c r="B530" s="1"/>
      <c r="C530" s="1"/>
      <c r="D530" s="1"/>
      <c r="E530" s="2"/>
      <c r="F530" s="1"/>
      <c r="G530" s="10"/>
      <c r="H530" s="10"/>
      <c r="I530" s="10"/>
      <c r="J530" s="4"/>
      <c r="K530" s="11"/>
      <c r="L530" s="11"/>
      <c r="M530" s="5"/>
      <c r="N530" s="5"/>
      <c r="O530" s="2"/>
      <c r="P530" s="7"/>
    </row>
    <row r="531" spans="1:16" ht="12.75" customHeight="1" x14ac:dyDescent="0.2">
      <c r="A531" s="10"/>
      <c r="B531" s="1"/>
      <c r="C531" s="1"/>
      <c r="D531" s="1"/>
      <c r="E531" s="2"/>
      <c r="F531" s="1"/>
      <c r="G531" s="10"/>
      <c r="H531" s="10"/>
      <c r="I531" s="10"/>
      <c r="J531" s="4"/>
      <c r="K531" s="11"/>
      <c r="L531" s="11"/>
      <c r="M531" s="5"/>
      <c r="N531" s="5"/>
      <c r="O531" s="2"/>
      <c r="P531" s="7"/>
    </row>
    <row r="532" spans="1:16" ht="12.75" customHeight="1" x14ac:dyDescent="0.2">
      <c r="A532" s="10"/>
      <c r="B532" s="1"/>
      <c r="C532" s="1"/>
      <c r="D532" s="1"/>
      <c r="E532" s="2"/>
      <c r="F532" s="1"/>
      <c r="G532" s="10"/>
      <c r="H532" s="10"/>
      <c r="I532" s="10"/>
      <c r="J532" s="4"/>
      <c r="K532" s="11"/>
      <c r="L532" s="11"/>
      <c r="M532" s="5"/>
      <c r="N532" s="5"/>
      <c r="O532" s="2"/>
      <c r="P532" s="7"/>
    </row>
    <row r="533" spans="1:16" ht="12.75" customHeight="1" x14ac:dyDescent="0.2">
      <c r="A533" s="10"/>
      <c r="B533" s="1"/>
      <c r="C533" s="1"/>
      <c r="D533" s="1"/>
      <c r="E533" s="2"/>
      <c r="F533" s="1"/>
      <c r="G533" s="10"/>
      <c r="H533" s="10"/>
      <c r="I533" s="10"/>
      <c r="J533" s="4"/>
      <c r="K533" s="11"/>
      <c r="L533" s="11"/>
      <c r="M533" s="5"/>
      <c r="N533" s="5"/>
      <c r="O533" s="2"/>
      <c r="P533" s="7"/>
    </row>
    <row r="534" spans="1:16" ht="12.75" customHeight="1" x14ac:dyDescent="0.2">
      <c r="A534" s="10"/>
      <c r="B534" s="1"/>
      <c r="C534" s="1"/>
      <c r="D534" s="1"/>
      <c r="E534" s="2"/>
      <c r="F534" s="1"/>
      <c r="G534" s="10"/>
      <c r="H534" s="10"/>
      <c r="I534" s="10"/>
      <c r="J534" s="4"/>
      <c r="K534" s="11"/>
      <c r="L534" s="11"/>
      <c r="M534" s="5"/>
      <c r="N534" s="5"/>
      <c r="O534" s="2"/>
      <c r="P534" s="7"/>
    </row>
    <row r="535" spans="1:16" ht="12.75" customHeight="1" x14ac:dyDescent="0.2">
      <c r="A535" s="10"/>
      <c r="B535" s="1"/>
      <c r="C535" s="1"/>
      <c r="D535" s="1"/>
      <c r="E535" s="2"/>
      <c r="F535" s="1"/>
      <c r="G535" s="10"/>
      <c r="H535" s="10"/>
      <c r="I535" s="10"/>
      <c r="J535" s="4"/>
      <c r="K535" s="11"/>
      <c r="L535" s="11"/>
      <c r="M535" s="5"/>
      <c r="N535" s="5"/>
      <c r="O535" s="2"/>
      <c r="P535" s="7"/>
    </row>
    <row r="536" spans="1:16" ht="12.75" customHeight="1" x14ac:dyDescent="0.2">
      <c r="A536" s="10"/>
      <c r="B536" s="1"/>
      <c r="C536" s="1"/>
      <c r="D536" s="1"/>
      <c r="E536" s="2"/>
      <c r="F536" s="1"/>
      <c r="G536" s="10"/>
      <c r="H536" s="10"/>
      <c r="I536" s="10"/>
      <c r="J536" s="4"/>
      <c r="K536" s="11"/>
      <c r="L536" s="11"/>
      <c r="M536" s="5"/>
      <c r="N536" s="5"/>
      <c r="O536" s="2"/>
      <c r="P536" s="7"/>
    </row>
    <row r="537" spans="1:16" ht="12.75" customHeight="1" x14ac:dyDescent="0.2">
      <c r="A537" s="10"/>
      <c r="B537" s="1"/>
      <c r="C537" s="1"/>
      <c r="D537" s="1"/>
      <c r="E537" s="2"/>
      <c r="F537" s="1"/>
      <c r="G537" s="10"/>
      <c r="H537" s="10"/>
      <c r="I537" s="10"/>
      <c r="J537" s="4"/>
      <c r="K537" s="11"/>
      <c r="L537" s="11"/>
      <c r="M537" s="5"/>
      <c r="N537" s="5"/>
      <c r="O537" s="2"/>
      <c r="P537" s="7"/>
    </row>
    <row r="538" spans="1:16" ht="12.75" customHeight="1" x14ac:dyDescent="0.2">
      <c r="A538" s="10"/>
      <c r="B538" s="1"/>
      <c r="C538" s="1"/>
      <c r="D538" s="1"/>
      <c r="E538" s="2"/>
      <c r="F538" s="1"/>
      <c r="G538" s="10"/>
      <c r="H538" s="10"/>
      <c r="I538" s="10"/>
      <c r="J538" s="4"/>
      <c r="K538" s="11"/>
      <c r="L538" s="11"/>
      <c r="M538" s="5"/>
      <c r="N538" s="5"/>
      <c r="O538" s="2"/>
      <c r="P538" s="7"/>
    </row>
    <row r="539" spans="1:16" ht="12.75" customHeight="1" x14ac:dyDescent="0.2">
      <c r="A539" s="10"/>
      <c r="B539" s="1"/>
      <c r="C539" s="1"/>
      <c r="D539" s="1"/>
      <c r="E539" s="2"/>
      <c r="F539" s="1"/>
      <c r="G539" s="10"/>
      <c r="H539" s="10"/>
      <c r="I539" s="10"/>
      <c r="J539" s="4"/>
      <c r="K539" s="11"/>
      <c r="L539" s="11"/>
      <c r="M539" s="5"/>
      <c r="N539" s="5"/>
      <c r="O539" s="2"/>
      <c r="P539" s="7"/>
    </row>
    <row r="540" spans="1:16" ht="12.75" customHeight="1" x14ac:dyDescent="0.2">
      <c r="A540" s="10"/>
      <c r="B540" s="1"/>
      <c r="C540" s="1"/>
      <c r="D540" s="1"/>
      <c r="E540" s="2"/>
      <c r="F540" s="1"/>
      <c r="G540" s="10"/>
      <c r="H540" s="10"/>
      <c r="I540" s="10"/>
      <c r="J540" s="4"/>
      <c r="K540" s="11"/>
      <c r="L540" s="11"/>
      <c r="M540" s="5"/>
      <c r="N540" s="5"/>
      <c r="O540" s="2"/>
      <c r="P540" s="7"/>
    </row>
    <row r="541" spans="1:16" ht="12.75" customHeight="1" x14ac:dyDescent="0.2">
      <c r="A541" s="10"/>
      <c r="B541" s="1"/>
      <c r="C541" s="1"/>
      <c r="D541" s="1"/>
      <c r="E541" s="2"/>
      <c r="F541" s="1"/>
      <c r="G541" s="10"/>
      <c r="H541" s="10"/>
      <c r="I541" s="10"/>
      <c r="J541" s="4"/>
      <c r="K541" s="11"/>
      <c r="L541" s="11"/>
      <c r="M541" s="5"/>
      <c r="N541" s="5"/>
      <c r="O541" s="2"/>
      <c r="P541" s="7"/>
    </row>
    <row r="542" spans="1:16" ht="12.75" customHeight="1" x14ac:dyDescent="0.2">
      <c r="A542" s="10"/>
      <c r="B542" s="1"/>
      <c r="C542" s="1"/>
      <c r="D542" s="1"/>
      <c r="E542" s="2"/>
      <c r="F542" s="1"/>
      <c r="G542" s="10"/>
      <c r="H542" s="10"/>
      <c r="I542" s="10"/>
      <c r="J542" s="4"/>
      <c r="K542" s="11"/>
      <c r="L542" s="11"/>
      <c r="M542" s="5"/>
      <c r="N542" s="5"/>
      <c r="O542" s="2"/>
      <c r="P542" s="7"/>
    </row>
    <row r="543" spans="1:16" ht="12.75" customHeight="1" x14ac:dyDescent="0.2">
      <c r="A543" s="10"/>
      <c r="B543" s="1"/>
      <c r="C543" s="1"/>
      <c r="D543" s="1"/>
      <c r="E543" s="2"/>
      <c r="F543" s="1"/>
      <c r="G543" s="10"/>
      <c r="H543" s="10"/>
      <c r="I543" s="10"/>
      <c r="J543" s="4"/>
      <c r="K543" s="11"/>
      <c r="L543" s="11"/>
      <c r="M543" s="5"/>
      <c r="N543" s="5"/>
      <c r="O543" s="2"/>
      <c r="P543" s="7"/>
    </row>
    <row r="544" spans="1:16" ht="12.75" customHeight="1" x14ac:dyDescent="0.2">
      <c r="A544" s="10"/>
      <c r="B544" s="1"/>
      <c r="C544" s="1"/>
      <c r="D544" s="1"/>
      <c r="E544" s="2"/>
      <c r="F544" s="1"/>
      <c r="G544" s="10"/>
      <c r="H544" s="10"/>
      <c r="I544" s="10"/>
      <c r="J544" s="4"/>
      <c r="K544" s="11"/>
      <c r="L544" s="11"/>
      <c r="M544" s="5"/>
      <c r="N544" s="5"/>
      <c r="O544" s="2"/>
      <c r="P544" s="7"/>
    </row>
    <row r="545" spans="1:16" ht="12.75" customHeight="1" x14ac:dyDescent="0.2">
      <c r="A545" s="10"/>
      <c r="B545" s="1"/>
      <c r="C545" s="1"/>
      <c r="D545" s="1"/>
      <c r="E545" s="2"/>
      <c r="F545" s="1"/>
      <c r="G545" s="10"/>
      <c r="H545" s="10"/>
      <c r="I545" s="10"/>
      <c r="J545" s="4"/>
      <c r="K545" s="11"/>
      <c r="L545" s="11"/>
      <c r="M545" s="5"/>
      <c r="N545" s="5"/>
      <c r="O545" s="2"/>
      <c r="P545" s="7"/>
    </row>
    <row r="546" spans="1:16" ht="12.75" customHeight="1" x14ac:dyDescent="0.2">
      <c r="A546" s="10"/>
      <c r="B546" s="1"/>
      <c r="C546" s="1"/>
      <c r="D546" s="1"/>
      <c r="E546" s="2"/>
      <c r="F546" s="1"/>
      <c r="G546" s="10"/>
      <c r="H546" s="10"/>
      <c r="I546" s="10"/>
      <c r="J546" s="4"/>
      <c r="K546" s="11"/>
      <c r="L546" s="11"/>
      <c r="M546" s="5"/>
      <c r="N546" s="5"/>
      <c r="O546" s="2"/>
      <c r="P546" s="7"/>
    </row>
    <row r="547" spans="1:16" ht="12.75" customHeight="1" x14ac:dyDescent="0.2">
      <c r="A547" s="10"/>
      <c r="B547" s="1"/>
      <c r="C547" s="1"/>
      <c r="D547" s="1"/>
      <c r="E547" s="2"/>
      <c r="F547" s="1"/>
      <c r="G547" s="10"/>
      <c r="H547" s="10"/>
      <c r="I547" s="10"/>
      <c r="J547" s="4"/>
      <c r="K547" s="11"/>
      <c r="L547" s="11"/>
      <c r="M547" s="5"/>
      <c r="N547" s="5"/>
      <c r="O547" s="2"/>
      <c r="P547" s="7"/>
    </row>
    <row r="548" spans="1:16" ht="12.75" customHeight="1" x14ac:dyDescent="0.2">
      <c r="A548" s="10"/>
      <c r="B548" s="1"/>
      <c r="C548" s="1"/>
      <c r="D548" s="1"/>
      <c r="E548" s="2"/>
      <c r="F548" s="1"/>
      <c r="G548" s="10"/>
      <c r="H548" s="10"/>
      <c r="I548" s="10"/>
      <c r="J548" s="4"/>
      <c r="K548" s="11"/>
      <c r="L548" s="11"/>
      <c r="M548" s="5"/>
      <c r="N548" s="5"/>
      <c r="O548" s="2"/>
      <c r="P548" s="7"/>
    </row>
    <row r="549" spans="1:16" ht="12.75" customHeight="1" x14ac:dyDescent="0.2">
      <c r="A549" s="10"/>
      <c r="B549" s="1"/>
      <c r="C549" s="1"/>
      <c r="D549" s="1"/>
      <c r="E549" s="2"/>
      <c r="F549" s="1"/>
      <c r="G549" s="10"/>
      <c r="H549" s="10"/>
      <c r="I549" s="10"/>
      <c r="J549" s="4"/>
      <c r="K549" s="11"/>
      <c r="L549" s="11"/>
      <c r="M549" s="5"/>
      <c r="N549" s="5"/>
      <c r="O549" s="2"/>
      <c r="P549" s="7"/>
    </row>
    <row r="550" spans="1:16" ht="12.75" customHeight="1" x14ac:dyDescent="0.2">
      <c r="A550" s="10"/>
      <c r="B550" s="1"/>
      <c r="C550" s="1"/>
      <c r="D550" s="1"/>
      <c r="E550" s="2"/>
      <c r="F550" s="1"/>
      <c r="G550" s="10"/>
      <c r="H550" s="10"/>
      <c r="I550" s="10"/>
      <c r="J550" s="4"/>
      <c r="K550" s="11"/>
      <c r="L550" s="11"/>
      <c r="M550" s="5"/>
      <c r="N550" s="5"/>
      <c r="O550" s="2"/>
      <c r="P550" s="7"/>
    </row>
    <row r="551" spans="1:16" ht="12.75" customHeight="1" x14ac:dyDescent="0.2">
      <c r="A551" s="10"/>
      <c r="B551" s="1"/>
      <c r="C551" s="1"/>
      <c r="D551" s="1"/>
      <c r="E551" s="2"/>
      <c r="F551" s="1"/>
      <c r="G551" s="10"/>
      <c r="H551" s="10"/>
      <c r="I551" s="10"/>
      <c r="J551" s="4"/>
      <c r="K551" s="11"/>
      <c r="L551" s="11"/>
      <c r="M551" s="5"/>
      <c r="N551" s="5"/>
      <c r="O551" s="2"/>
      <c r="P551" s="7"/>
    </row>
    <row r="552" spans="1:16" ht="12.75" customHeight="1" x14ac:dyDescent="0.2">
      <c r="A552" s="10"/>
      <c r="B552" s="1"/>
      <c r="C552" s="1"/>
      <c r="D552" s="1"/>
      <c r="E552" s="2"/>
      <c r="F552" s="1"/>
      <c r="G552" s="10"/>
      <c r="H552" s="10"/>
      <c r="I552" s="10"/>
      <c r="J552" s="4"/>
      <c r="K552" s="11"/>
      <c r="L552" s="11"/>
      <c r="M552" s="5"/>
      <c r="N552" s="5"/>
      <c r="O552" s="2"/>
      <c r="P552" s="7"/>
    </row>
    <row r="553" spans="1:16" ht="12.75" customHeight="1" x14ac:dyDescent="0.2">
      <c r="A553" s="10"/>
      <c r="B553" s="1"/>
      <c r="C553" s="1"/>
      <c r="D553" s="1"/>
      <c r="E553" s="2"/>
      <c r="F553" s="1"/>
      <c r="G553" s="10"/>
      <c r="H553" s="10"/>
      <c r="I553" s="10"/>
      <c r="J553" s="4"/>
      <c r="K553" s="11"/>
      <c r="L553" s="11"/>
      <c r="M553" s="5"/>
      <c r="N553" s="5"/>
      <c r="O553" s="2"/>
      <c r="P553" s="7"/>
    </row>
    <row r="554" spans="1:16" ht="12.75" customHeight="1" x14ac:dyDescent="0.2">
      <c r="A554" s="10"/>
      <c r="B554" s="1"/>
      <c r="C554" s="1"/>
      <c r="D554" s="1"/>
      <c r="E554" s="2"/>
      <c r="F554" s="1"/>
      <c r="G554" s="10"/>
      <c r="H554" s="10"/>
      <c r="I554" s="10"/>
      <c r="J554" s="4"/>
      <c r="K554" s="11"/>
      <c r="L554" s="11"/>
      <c r="M554" s="5"/>
      <c r="N554" s="5"/>
      <c r="O554" s="2"/>
      <c r="P554" s="7"/>
    </row>
    <row r="555" spans="1:16" ht="12.75" customHeight="1" x14ac:dyDescent="0.2">
      <c r="A555" s="10"/>
      <c r="B555" s="1"/>
      <c r="C555" s="1"/>
      <c r="D555" s="1"/>
      <c r="E555" s="2"/>
      <c r="F555" s="1"/>
      <c r="G555" s="10"/>
      <c r="H555" s="10"/>
      <c r="I555" s="10"/>
      <c r="J555" s="4"/>
      <c r="K555" s="11"/>
      <c r="L555" s="11"/>
      <c r="M555" s="5"/>
      <c r="N555" s="5"/>
      <c r="O555" s="2"/>
      <c r="P555" s="7"/>
    </row>
    <row r="556" spans="1:16" ht="12.75" customHeight="1" x14ac:dyDescent="0.2">
      <c r="A556" s="10"/>
      <c r="B556" s="1"/>
      <c r="C556" s="1"/>
      <c r="D556" s="1"/>
      <c r="E556" s="2"/>
      <c r="F556" s="1"/>
      <c r="G556" s="10"/>
      <c r="H556" s="10"/>
      <c r="I556" s="10"/>
      <c r="J556" s="4"/>
      <c r="K556" s="11"/>
      <c r="L556" s="11"/>
      <c r="M556" s="5"/>
      <c r="N556" s="5"/>
      <c r="O556" s="2"/>
      <c r="P556" s="7"/>
    </row>
    <row r="557" spans="1:16" ht="12.75" customHeight="1" x14ac:dyDescent="0.2">
      <c r="A557" s="10"/>
      <c r="B557" s="1"/>
      <c r="C557" s="1"/>
      <c r="D557" s="1"/>
      <c r="E557" s="2"/>
      <c r="F557" s="1"/>
      <c r="G557" s="10"/>
      <c r="H557" s="10"/>
      <c r="I557" s="10"/>
      <c r="J557" s="4"/>
      <c r="K557" s="11"/>
      <c r="L557" s="11"/>
      <c r="M557" s="5"/>
      <c r="N557" s="5"/>
      <c r="O557" s="2"/>
      <c r="P557" s="7"/>
    </row>
    <row r="558" spans="1:16" ht="12.75" customHeight="1" x14ac:dyDescent="0.2">
      <c r="A558" s="10"/>
      <c r="B558" s="1"/>
      <c r="C558" s="1"/>
      <c r="D558" s="1"/>
      <c r="E558" s="2"/>
      <c r="F558" s="1"/>
      <c r="G558" s="10"/>
      <c r="H558" s="10"/>
      <c r="I558" s="10"/>
      <c r="J558" s="4"/>
      <c r="K558" s="11"/>
      <c r="L558" s="11"/>
      <c r="M558" s="5"/>
      <c r="N558" s="5"/>
      <c r="O558" s="2"/>
      <c r="P558" s="7"/>
    </row>
    <row r="559" spans="1:16" ht="12.75" customHeight="1" x14ac:dyDescent="0.2">
      <c r="A559" s="10"/>
      <c r="B559" s="1"/>
      <c r="C559" s="1"/>
      <c r="D559" s="1"/>
      <c r="E559" s="2"/>
      <c r="F559" s="1"/>
      <c r="G559" s="10"/>
      <c r="H559" s="10"/>
      <c r="I559" s="10"/>
      <c r="J559" s="4"/>
      <c r="K559" s="11"/>
      <c r="L559" s="11"/>
      <c r="M559" s="5"/>
      <c r="N559" s="5"/>
      <c r="O559" s="2"/>
      <c r="P559" s="7"/>
    </row>
    <row r="560" spans="1:16" ht="12.75" customHeight="1" x14ac:dyDescent="0.2">
      <c r="A560" s="10"/>
      <c r="B560" s="1"/>
      <c r="C560" s="1"/>
      <c r="D560" s="1"/>
      <c r="E560" s="2"/>
      <c r="F560" s="1"/>
      <c r="G560" s="10"/>
      <c r="H560" s="10"/>
      <c r="I560" s="10"/>
      <c r="J560" s="4"/>
      <c r="K560" s="11"/>
      <c r="L560" s="11"/>
      <c r="M560" s="5"/>
      <c r="N560" s="5"/>
      <c r="O560" s="2"/>
      <c r="P560" s="7"/>
    </row>
    <row r="561" spans="1:16" ht="12.75" customHeight="1" x14ac:dyDescent="0.2">
      <c r="A561" s="10"/>
      <c r="B561" s="1"/>
      <c r="C561" s="1"/>
      <c r="D561" s="1"/>
      <c r="E561" s="2"/>
      <c r="F561" s="1"/>
      <c r="G561" s="10"/>
      <c r="H561" s="10"/>
      <c r="I561" s="10"/>
      <c r="J561" s="4"/>
      <c r="K561" s="11"/>
      <c r="L561" s="11"/>
      <c r="M561" s="5"/>
      <c r="N561" s="5"/>
      <c r="O561" s="2"/>
      <c r="P561" s="7"/>
    </row>
    <row r="562" spans="1:16" ht="12.75" customHeight="1" x14ac:dyDescent="0.2">
      <c r="A562" s="10"/>
      <c r="B562" s="1"/>
      <c r="C562" s="1"/>
      <c r="D562" s="1"/>
      <c r="E562" s="2"/>
      <c r="F562" s="1"/>
      <c r="G562" s="10"/>
      <c r="H562" s="10"/>
      <c r="I562" s="10"/>
      <c r="J562" s="4"/>
      <c r="K562" s="11"/>
      <c r="L562" s="11"/>
      <c r="M562" s="5"/>
      <c r="N562" s="5"/>
      <c r="O562" s="2"/>
      <c r="P562" s="7"/>
    </row>
    <row r="563" spans="1:16" ht="12.75" customHeight="1" x14ac:dyDescent="0.2">
      <c r="A563" s="10"/>
      <c r="B563" s="1"/>
      <c r="C563" s="1"/>
      <c r="D563" s="1"/>
      <c r="E563" s="2"/>
      <c r="F563" s="1"/>
      <c r="G563" s="10"/>
      <c r="H563" s="10"/>
      <c r="I563" s="10"/>
      <c r="J563" s="4"/>
      <c r="K563" s="11"/>
      <c r="L563" s="11"/>
      <c r="M563" s="5"/>
      <c r="N563" s="5"/>
      <c r="O563" s="2"/>
      <c r="P563" s="7"/>
    </row>
    <row r="564" spans="1:16" ht="12.75" customHeight="1" x14ac:dyDescent="0.2">
      <c r="A564" s="10"/>
      <c r="B564" s="1"/>
      <c r="C564" s="1"/>
      <c r="D564" s="1"/>
      <c r="E564" s="2"/>
      <c r="F564" s="1"/>
      <c r="G564" s="10"/>
      <c r="H564" s="10"/>
      <c r="I564" s="10"/>
      <c r="J564" s="4"/>
      <c r="K564" s="11"/>
      <c r="L564" s="11"/>
      <c r="M564" s="5"/>
      <c r="N564" s="5"/>
      <c r="O564" s="2"/>
      <c r="P564" s="7"/>
    </row>
    <row r="565" spans="1:16" ht="12.75" customHeight="1" x14ac:dyDescent="0.2">
      <c r="A565" s="10"/>
      <c r="B565" s="1"/>
      <c r="C565" s="1"/>
      <c r="D565" s="1"/>
      <c r="E565" s="2"/>
      <c r="F565" s="1"/>
      <c r="G565" s="10"/>
      <c r="H565" s="10"/>
      <c r="I565" s="10"/>
      <c r="J565" s="4"/>
      <c r="K565" s="11"/>
      <c r="L565" s="11"/>
      <c r="M565" s="5"/>
      <c r="N565" s="5"/>
      <c r="O565" s="2"/>
      <c r="P565" s="7"/>
    </row>
    <row r="566" spans="1:16" ht="12.75" customHeight="1" x14ac:dyDescent="0.2">
      <c r="A566" s="10"/>
      <c r="B566" s="1"/>
      <c r="C566" s="1"/>
      <c r="D566" s="1"/>
      <c r="E566" s="2"/>
      <c r="F566" s="1"/>
      <c r="G566" s="10"/>
      <c r="H566" s="10"/>
      <c r="I566" s="10"/>
      <c r="J566" s="4"/>
      <c r="K566" s="11"/>
      <c r="L566" s="11"/>
      <c r="M566" s="5"/>
      <c r="N566" s="5"/>
      <c r="O566" s="2"/>
      <c r="P566" s="7"/>
    </row>
    <row r="567" spans="1:16" ht="12.75" customHeight="1" x14ac:dyDescent="0.2">
      <c r="A567" s="10"/>
      <c r="B567" s="1"/>
      <c r="C567" s="1"/>
      <c r="D567" s="1"/>
      <c r="E567" s="2"/>
      <c r="F567" s="1"/>
      <c r="G567" s="10"/>
      <c r="H567" s="10"/>
      <c r="I567" s="10"/>
      <c r="J567" s="4"/>
      <c r="K567" s="11"/>
      <c r="L567" s="11"/>
      <c r="M567" s="5"/>
      <c r="N567" s="5"/>
      <c r="O567" s="2"/>
      <c r="P567" s="7"/>
    </row>
    <row r="568" spans="1:16" ht="12.75" customHeight="1" x14ac:dyDescent="0.2">
      <c r="A568" s="10"/>
      <c r="B568" s="1"/>
      <c r="C568" s="1"/>
      <c r="D568" s="1"/>
      <c r="E568" s="2"/>
      <c r="F568" s="1"/>
      <c r="G568" s="10"/>
      <c r="H568" s="10"/>
      <c r="I568" s="10"/>
      <c r="J568" s="4"/>
      <c r="K568" s="11"/>
      <c r="L568" s="11"/>
      <c r="M568" s="5"/>
      <c r="N568" s="5"/>
      <c r="O568" s="2"/>
      <c r="P568" s="7"/>
    </row>
    <row r="569" spans="1:16" ht="12.75" customHeight="1" x14ac:dyDescent="0.2">
      <c r="A569" s="10"/>
      <c r="B569" s="1"/>
      <c r="C569" s="1"/>
      <c r="D569" s="1"/>
      <c r="E569" s="2"/>
      <c r="F569" s="1"/>
      <c r="G569" s="10"/>
      <c r="H569" s="10"/>
      <c r="I569" s="10"/>
      <c r="J569" s="4"/>
      <c r="K569" s="11"/>
      <c r="L569" s="11"/>
      <c r="M569" s="5"/>
      <c r="N569" s="5"/>
      <c r="O569" s="2"/>
      <c r="P569" s="7"/>
    </row>
    <row r="570" spans="1:16" ht="12.75" customHeight="1" x14ac:dyDescent="0.2">
      <c r="A570" s="10"/>
      <c r="B570" s="1"/>
      <c r="C570" s="1"/>
      <c r="D570" s="1"/>
      <c r="E570" s="2"/>
      <c r="F570" s="1"/>
      <c r="G570" s="10"/>
      <c r="H570" s="10"/>
      <c r="I570" s="10"/>
      <c r="J570" s="4"/>
      <c r="K570" s="11"/>
      <c r="L570" s="11"/>
      <c r="M570" s="5"/>
      <c r="N570" s="5"/>
      <c r="O570" s="2"/>
      <c r="P570" s="7"/>
    </row>
    <row r="571" spans="1:16" ht="12.75" customHeight="1" x14ac:dyDescent="0.2">
      <c r="A571" s="10"/>
      <c r="B571" s="1"/>
      <c r="C571" s="1"/>
      <c r="D571" s="1"/>
      <c r="E571" s="2"/>
      <c r="F571" s="1"/>
      <c r="G571" s="10"/>
      <c r="H571" s="10"/>
      <c r="I571" s="10"/>
      <c r="J571" s="4"/>
      <c r="K571" s="11"/>
      <c r="L571" s="11"/>
      <c r="M571" s="5"/>
      <c r="N571" s="5"/>
      <c r="O571" s="2"/>
      <c r="P571" s="7"/>
    </row>
    <row r="572" spans="1:16" ht="12.75" customHeight="1" x14ac:dyDescent="0.2">
      <c r="A572" s="10"/>
      <c r="B572" s="1"/>
      <c r="C572" s="1"/>
      <c r="D572" s="1"/>
      <c r="E572" s="2"/>
      <c r="F572" s="1"/>
      <c r="G572" s="10"/>
      <c r="H572" s="10"/>
      <c r="I572" s="10"/>
      <c r="J572" s="4"/>
      <c r="K572" s="11"/>
      <c r="L572" s="11"/>
      <c r="M572" s="5"/>
      <c r="N572" s="5"/>
      <c r="O572" s="2"/>
      <c r="P572" s="7"/>
    </row>
    <row r="573" spans="1:16" ht="12.75" customHeight="1" x14ac:dyDescent="0.2">
      <c r="A573" s="10"/>
      <c r="B573" s="1"/>
      <c r="C573" s="1"/>
      <c r="D573" s="1"/>
      <c r="E573" s="2"/>
      <c r="F573" s="1"/>
      <c r="G573" s="10"/>
      <c r="H573" s="10"/>
      <c r="I573" s="10"/>
      <c r="J573" s="4"/>
      <c r="K573" s="11"/>
      <c r="L573" s="11"/>
      <c r="M573" s="5"/>
      <c r="N573" s="5"/>
      <c r="O573" s="2"/>
      <c r="P573" s="7"/>
    </row>
    <row r="574" spans="1:16" ht="12.75" customHeight="1" x14ac:dyDescent="0.2">
      <c r="A574" s="10"/>
      <c r="B574" s="1"/>
      <c r="C574" s="1"/>
      <c r="D574" s="1"/>
      <c r="E574" s="2"/>
      <c r="F574" s="1"/>
      <c r="G574" s="10"/>
      <c r="H574" s="10"/>
      <c r="I574" s="10"/>
      <c r="J574" s="4"/>
      <c r="K574" s="11"/>
      <c r="L574" s="11"/>
      <c r="M574" s="5"/>
      <c r="N574" s="5"/>
      <c r="O574" s="2"/>
      <c r="P574" s="7"/>
    </row>
    <row r="575" spans="1:16" ht="12.75" customHeight="1" x14ac:dyDescent="0.2">
      <c r="A575" s="10"/>
      <c r="B575" s="1"/>
      <c r="C575" s="1"/>
      <c r="D575" s="1"/>
      <c r="E575" s="2"/>
      <c r="F575" s="1"/>
      <c r="G575" s="10"/>
      <c r="H575" s="10"/>
      <c r="I575" s="10"/>
      <c r="J575" s="4"/>
      <c r="K575" s="11"/>
      <c r="L575" s="11"/>
      <c r="M575" s="5"/>
      <c r="N575" s="5"/>
      <c r="O575" s="2"/>
      <c r="P575" s="7"/>
    </row>
    <row r="576" spans="1:16" ht="12.75" customHeight="1" x14ac:dyDescent="0.2">
      <c r="A576" s="10"/>
      <c r="B576" s="1"/>
      <c r="C576" s="1"/>
      <c r="D576" s="1"/>
      <c r="E576" s="2"/>
      <c r="F576" s="1"/>
      <c r="G576" s="10"/>
      <c r="H576" s="10"/>
      <c r="I576" s="10"/>
      <c r="J576" s="4"/>
      <c r="K576" s="11"/>
      <c r="L576" s="11"/>
      <c r="M576" s="5"/>
      <c r="N576" s="5"/>
      <c r="O576" s="2"/>
      <c r="P576" s="7"/>
    </row>
    <row r="577" spans="1:16" ht="12.75" customHeight="1" x14ac:dyDescent="0.2">
      <c r="A577" s="10"/>
      <c r="B577" s="1"/>
      <c r="C577" s="1"/>
      <c r="D577" s="1"/>
      <c r="E577" s="2"/>
      <c r="F577" s="1"/>
      <c r="G577" s="10"/>
      <c r="H577" s="10"/>
      <c r="I577" s="10"/>
      <c r="J577" s="4"/>
      <c r="K577" s="11"/>
      <c r="L577" s="11"/>
      <c r="M577" s="5"/>
      <c r="N577" s="5"/>
      <c r="O577" s="2"/>
      <c r="P577" s="7"/>
    </row>
    <row r="578" spans="1:16" ht="12.75" customHeight="1" x14ac:dyDescent="0.2">
      <c r="A578" s="10"/>
      <c r="B578" s="1"/>
      <c r="C578" s="1"/>
      <c r="D578" s="1"/>
      <c r="E578" s="2"/>
      <c r="F578" s="1"/>
      <c r="G578" s="10"/>
      <c r="H578" s="10"/>
      <c r="I578" s="10"/>
      <c r="J578" s="4"/>
      <c r="K578" s="11"/>
      <c r="L578" s="11"/>
      <c r="M578" s="5"/>
      <c r="N578" s="5"/>
      <c r="O578" s="2"/>
      <c r="P578" s="7"/>
    </row>
    <row r="579" spans="1:16" ht="12.75" customHeight="1" x14ac:dyDescent="0.2">
      <c r="A579" s="10"/>
      <c r="B579" s="1"/>
      <c r="C579" s="1"/>
      <c r="D579" s="1"/>
      <c r="E579" s="2"/>
      <c r="F579" s="1"/>
      <c r="G579" s="10"/>
      <c r="H579" s="10"/>
      <c r="I579" s="10"/>
      <c r="J579" s="4"/>
      <c r="K579" s="11"/>
      <c r="L579" s="11"/>
      <c r="M579" s="5"/>
      <c r="N579" s="5"/>
      <c r="O579" s="2"/>
      <c r="P579" s="7"/>
    </row>
    <row r="580" spans="1:16" ht="12.75" customHeight="1" x14ac:dyDescent="0.2">
      <c r="A580" s="10"/>
      <c r="B580" s="1"/>
      <c r="C580" s="1"/>
      <c r="D580" s="1"/>
      <c r="E580" s="2"/>
      <c r="F580" s="1"/>
      <c r="G580" s="10"/>
      <c r="H580" s="10"/>
      <c r="I580" s="10"/>
      <c r="J580" s="4"/>
      <c r="K580" s="11"/>
      <c r="L580" s="11"/>
      <c r="M580" s="5"/>
      <c r="N580" s="5"/>
      <c r="O580" s="2"/>
      <c r="P580" s="7"/>
    </row>
    <row r="581" spans="1:16" ht="12.75" customHeight="1" x14ac:dyDescent="0.2">
      <c r="A581" s="10"/>
      <c r="B581" s="1"/>
      <c r="C581" s="1"/>
      <c r="D581" s="1"/>
      <c r="E581" s="2"/>
      <c r="F581" s="1"/>
      <c r="G581" s="10"/>
      <c r="H581" s="10"/>
      <c r="I581" s="10"/>
      <c r="J581" s="4"/>
      <c r="K581" s="11"/>
      <c r="L581" s="11"/>
      <c r="M581" s="5"/>
      <c r="N581" s="5"/>
      <c r="O581" s="2"/>
      <c r="P581" s="7"/>
    </row>
    <row r="582" spans="1:16" ht="12.75" customHeight="1" x14ac:dyDescent="0.2">
      <c r="A582" s="10"/>
      <c r="B582" s="1"/>
      <c r="C582" s="1"/>
      <c r="D582" s="1"/>
      <c r="E582" s="2"/>
      <c r="F582" s="1"/>
      <c r="G582" s="10"/>
      <c r="H582" s="10"/>
      <c r="I582" s="10"/>
      <c r="J582" s="4"/>
      <c r="K582" s="11"/>
      <c r="L582" s="11"/>
      <c r="M582" s="5"/>
      <c r="N582" s="5"/>
      <c r="O582" s="2"/>
      <c r="P582" s="7"/>
    </row>
    <row r="583" spans="1:16" ht="12.75" customHeight="1" x14ac:dyDescent="0.2">
      <c r="A583" s="10"/>
      <c r="B583" s="1"/>
      <c r="C583" s="1"/>
      <c r="D583" s="1"/>
      <c r="E583" s="2"/>
      <c r="F583" s="1"/>
      <c r="G583" s="10"/>
      <c r="H583" s="10"/>
      <c r="I583" s="10"/>
      <c r="J583" s="4"/>
      <c r="K583" s="11"/>
      <c r="L583" s="11"/>
      <c r="M583" s="5"/>
      <c r="N583" s="5"/>
      <c r="O583" s="2"/>
      <c r="P583" s="7"/>
    </row>
    <row r="584" spans="1:16" ht="12.75" customHeight="1" x14ac:dyDescent="0.2">
      <c r="A584" s="10"/>
      <c r="B584" s="1"/>
      <c r="C584" s="1"/>
      <c r="D584" s="1"/>
      <c r="E584" s="2"/>
      <c r="F584" s="1"/>
      <c r="G584" s="10"/>
      <c r="H584" s="10"/>
      <c r="I584" s="10"/>
      <c r="J584" s="4"/>
      <c r="K584" s="11"/>
      <c r="L584" s="11"/>
      <c r="M584" s="5"/>
      <c r="N584" s="5"/>
      <c r="O584" s="2"/>
      <c r="P584" s="7"/>
    </row>
    <row r="585" spans="1:16" ht="12.75" customHeight="1" x14ac:dyDescent="0.2">
      <c r="A585" s="10"/>
      <c r="B585" s="1"/>
      <c r="C585" s="1"/>
      <c r="D585" s="1"/>
      <c r="E585" s="2"/>
      <c r="F585" s="1"/>
      <c r="G585" s="10"/>
      <c r="H585" s="10"/>
      <c r="I585" s="10"/>
      <c r="J585" s="4"/>
      <c r="K585" s="11"/>
      <c r="L585" s="11"/>
      <c r="M585" s="5"/>
      <c r="N585" s="5"/>
      <c r="O585" s="2"/>
      <c r="P585" s="7"/>
    </row>
    <row r="586" spans="1:16" ht="12.75" customHeight="1" x14ac:dyDescent="0.2">
      <c r="A586" s="10"/>
      <c r="B586" s="1"/>
      <c r="C586" s="1"/>
      <c r="D586" s="1"/>
      <c r="E586" s="2"/>
      <c r="F586" s="1"/>
      <c r="G586" s="10"/>
      <c r="H586" s="10"/>
      <c r="I586" s="10"/>
      <c r="J586" s="4"/>
      <c r="K586" s="11"/>
      <c r="L586" s="11"/>
      <c r="M586" s="5"/>
      <c r="N586" s="5"/>
      <c r="O586" s="2"/>
      <c r="P586" s="7"/>
    </row>
    <row r="587" spans="1:16" ht="12.75" customHeight="1" x14ac:dyDescent="0.2">
      <c r="A587" s="10"/>
      <c r="B587" s="1"/>
      <c r="C587" s="1"/>
      <c r="D587" s="1"/>
      <c r="E587" s="2"/>
      <c r="F587" s="1"/>
      <c r="G587" s="10"/>
      <c r="H587" s="10"/>
      <c r="I587" s="10"/>
      <c r="J587" s="4"/>
      <c r="K587" s="11"/>
      <c r="L587" s="11"/>
      <c r="M587" s="5"/>
      <c r="N587" s="5"/>
      <c r="O587" s="2"/>
      <c r="P587" s="7"/>
    </row>
    <row r="588" spans="1:16" ht="12.75" customHeight="1" x14ac:dyDescent="0.2">
      <c r="A588" s="10"/>
      <c r="B588" s="1"/>
      <c r="C588" s="1"/>
      <c r="D588" s="1"/>
      <c r="E588" s="2"/>
      <c r="F588" s="1"/>
      <c r="G588" s="10"/>
      <c r="H588" s="10"/>
      <c r="I588" s="10"/>
      <c r="J588" s="4"/>
      <c r="K588" s="11"/>
      <c r="L588" s="11"/>
      <c r="M588" s="5"/>
      <c r="N588" s="5"/>
      <c r="O588" s="2"/>
      <c r="P588" s="7"/>
    </row>
    <row r="589" spans="1:16" ht="12.75" customHeight="1" x14ac:dyDescent="0.2">
      <c r="A589" s="10"/>
      <c r="B589" s="1"/>
      <c r="C589" s="1"/>
      <c r="D589" s="1"/>
      <c r="E589" s="2"/>
      <c r="F589" s="1"/>
      <c r="G589" s="10"/>
      <c r="H589" s="10"/>
      <c r="I589" s="10"/>
      <c r="J589" s="4"/>
      <c r="K589" s="11"/>
      <c r="L589" s="11"/>
      <c r="M589" s="5"/>
      <c r="N589" s="5"/>
      <c r="O589" s="2"/>
      <c r="P589" s="7"/>
    </row>
    <row r="590" spans="1:16" ht="12.75" customHeight="1" x14ac:dyDescent="0.2">
      <c r="A590" s="10"/>
      <c r="B590" s="1"/>
      <c r="C590" s="1"/>
      <c r="D590" s="1"/>
      <c r="E590" s="2"/>
      <c r="F590" s="1"/>
      <c r="G590" s="10"/>
      <c r="H590" s="10"/>
      <c r="I590" s="10"/>
      <c r="J590" s="4"/>
      <c r="K590" s="11"/>
      <c r="L590" s="11"/>
      <c r="M590" s="5"/>
      <c r="N590" s="5"/>
      <c r="O590" s="2"/>
      <c r="P590" s="7"/>
    </row>
    <row r="591" spans="1:16" ht="12.75" customHeight="1" x14ac:dyDescent="0.2">
      <c r="A591" s="10"/>
      <c r="B591" s="1"/>
      <c r="C591" s="1"/>
      <c r="D591" s="1"/>
      <c r="E591" s="2"/>
      <c r="F591" s="1"/>
      <c r="G591" s="10"/>
      <c r="H591" s="10"/>
      <c r="I591" s="10"/>
      <c r="J591" s="4"/>
      <c r="K591" s="11"/>
      <c r="L591" s="11"/>
      <c r="M591" s="5"/>
      <c r="N591" s="5"/>
      <c r="O591" s="2"/>
      <c r="P591" s="7"/>
    </row>
    <row r="592" spans="1:16" ht="12.75" customHeight="1" x14ac:dyDescent="0.2">
      <c r="A592" s="10"/>
      <c r="B592" s="1"/>
      <c r="C592" s="1"/>
      <c r="D592" s="1"/>
      <c r="E592" s="2"/>
      <c r="F592" s="1"/>
      <c r="G592" s="10"/>
      <c r="H592" s="10"/>
      <c r="I592" s="10"/>
      <c r="J592" s="4"/>
      <c r="K592" s="11"/>
      <c r="L592" s="11"/>
      <c r="M592" s="5"/>
      <c r="N592" s="5"/>
      <c r="O592" s="2"/>
      <c r="P592" s="7"/>
    </row>
    <row r="593" spans="1:16" ht="12.75" customHeight="1" x14ac:dyDescent="0.2">
      <c r="A593" s="10"/>
      <c r="B593" s="1"/>
      <c r="C593" s="1"/>
      <c r="D593" s="1"/>
      <c r="E593" s="2"/>
      <c r="F593" s="1"/>
      <c r="G593" s="10"/>
      <c r="H593" s="10"/>
      <c r="I593" s="10"/>
      <c r="J593" s="4"/>
      <c r="K593" s="11"/>
      <c r="L593" s="11"/>
      <c r="M593" s="5"/>
      <c r="N593" s="5"/>
      <c r="O593" s="2"/>
      <c r="P593" s="7"/>
    </row>
    <row r="594" spans="1:16" ht="12.75" customHeight="1" x14ac:dyDescent="0.2">
      <c r="A594" s="10"/>
      <c r="B594" s="1"/>
      <c r="C594" s="1"/>
      <c r="D594" s="1"/>
      <c r="E594" s="2"/>
      <c r="F594" s="1"/>
      <c r="G594" s="10"/>
      <c r="H594" s="10"/>
      <c r="I594" s="10"/>
      <c r="J594" s="4"/>
      <c r="K594" s="11"/>
      <c r="L594" s="11"/>
      <c r="M594" s="5"/>
      <c r="N594" s="5"/>
      <c r="O594" s="2"/>
      <c r="P594" s="7"/>
    </row>
    <row r="595" spans="1:16" ht="12.75" customHeight="1" x14ac:dyDescent="0.2">
      <c r="A595" s="10"/>
      <c r="B595" s="1"/>
      <c r="C595" s="1"/>
      <c r="D595" s="1"/>
      <c r="E595" s="2"/>
      <c r="F595" s="1"/>
      <c r="G595" s="10"/>
      <c r="H595" s="10"/>
      <c r="I595" s="10"/>
      <c r="J595" s="4"/>
      <c r="K595" s="11"/>
      <c r="L595" s="11"/>
      <c r="M595" s="5"/>
      <c r="N595" s="5"/>
      <c r="O595" s="2"/>
      <c r="P595" s="7"/>
    </row>
    <row r="596" spans="1:16" ht="12.75" customHeight="1" x14ac:dyDescent="0.2">
      <c r="A596" s="10"/>
      <c r="B596" s="1"/>
      <c r="C596" s="1"/>
      <c r="D596" s="1"/>
      <c r="E596" s="2"/>
      <c r="F596" s="1"/>
      <c r="G596" s="10"/>
      <c r="H596" s="10"/>
      <c r="I596" s="10"/>
      <c r="J596" s="4"/>
      <c r="K596" s="11"/>
      <c r="L596" s="11"/>
      <c r="M596" s="5"/>
      <c r="N596" s="5"/>
      <c r="O596" s="2"/>
      <c r="P596" s="7"/>
    </row>
    <row r="597" spans="1:16" ht="12.75" customHeight="1" x14ac:dyDescent="0.2">
      <c r="A597" s="10"/>
      <c r="B597" s="1"/>
      <c r="C597" s="1"/>
      <c r="D597" s="1"/>
      <c r="E597" s="2"/>
      <c r="F597" s="1"/>
      <c r="G597" s="10"/>
      <c r="H597" s="10"/>
      <c r="I597" s="10"/>
      <c r="J597" s="4"/>
      <c r="K597" s="11"/>
      <c r="L597" s="11"/>
      <c r="M597" s="5"/>
      <c r="N597" s="5"/>
      <c r="O597" s="2"/>
      <c r="P597" s="7"/>
    </row>
    <row r="598" spans="1:16" ht="12.75" customHeight="1" x14ac:dyDescent="0.2">
      <c r="A598" s="10"/>
      <c r="B598" s="1"/>
      <c r="C598" s="1"/>
      <c r="D598" s="1"/>
      <c r="E598" s="2"/>
      <c r="F598" s="1"/>
      <c r="G598" s="10"/>
      <c r="H598" s="10"/>
      <c r="I598" s="10"/>
      <c r="J598" s="4"/>
      <c r="K598" s="11"/>
      <c r="L598" s="11"/>
      <c r="M598" s="5"/>
      <c r="N598" s="5"/>
      <c r="O598" s="2"/>
      <c r="P598" s="7"/>
    </row>
    <row r="599" spans="1:16" ht="12.75" customHeight="1" x14ac:dyDescent="0.2">
      <c r="A599" s="10"/>
      <c r="B599" s="1"/>
      <c r="C599" s="1"/>
      <c r="D599" s="1"/>
      <c r="E599" s="2"/>
      <c r="F599" s="1"/>
      <c r="G599" s="10"/>
      <c r="H599" s="10"/>
      <c r="I599" s="10"/>
      <c r="J599" s="4"/>
      <c r="K599" s="11"/>
      <c r="L599" s="11"/>
      <c r="M599" s="5"/>
      <c r="N599" s="5"/>
      <c r="O599" s="2"/>
      <c r="P599" s="7"/>
    </row>
    <row r="600" spans="1:16" ht="12.75" customHeight="1" x14ac:dyDescent="0.2">
      <c r="A600" s="10"/>
      <c r="B600" s="1"/>
      <c r="C600" s="1"/>
      <c r="D600" s="1"/>
      <c r="E600" s="2"/>
      <c r="F600" s="1"/>
      <c r="G600" s="10"/>
      <c r="H600" s="10"/>
      <c r="I600" s="10"/>
      <c r="J600" s="4"/>
      <c r="K600" s="11"/>
      <c r="L600" s="11"/>
      <c r="M600" s="5"/>
      <c r="N600" s="5"/>
      <c r="O600" s="2"/>
      <c r="P600" s="7"/>
    </row>
    <row r="601" spans="1:16" ht="12.75" customHeight="1" x14ac:dyDescent="0.2">
      <c r="A601" s="10"/>
      <c r="B601" s="1"/>
      <c r="C601" s="1"/>
      <c r="D601" s="1"/>
      <c r="E601" s="2"/>
      <c r="F601" s="1"/>
      <c r="G601" s="10"/>
      <c r="H601" s="10"/>
      <c r="I601" s="10"/>
      <c r="J601" s="4"/>
      <c r="K601" s="11"/>
      <c r="L601" s="11"/>
      <c r="M601" s="5"/>
      <c r="N601" s="5"/>
      <c r="O601" s="2"/>
      <c r="P601" s="7"/>
    </row>
    <row r="602" spans="1:16" ht="12.75" customHeight="1" x14ac:dyDescent="0.2">
      <c r="A602" s="10"/>
      <c r="B602" s="1"/>
      <c r="C602" s="1"/>
      <c r="D602" s="1"/>
      <c r="E602" s="2"/>
      <c r="F602" s="1"/>
      <c r="G602" s="10"/>
      <c r="H602" s="10"/>
      <c r="I602" s="10"/>
      <c r="J602" s="4"/>
      <c r="K602" s="11"/>
      <c r="L602" s="11"/>
      <c r="M602" s="5"/>
      <c r="N602" s="5"/>
      <c r="O602" s="2"/>
      <c r="P602" s="7"/>
    </row>
    <row r="603" spans="1:16" ht="12.75" customHeight="1" x14ac:dyDescent="0.2">
      <c r="A603" s="10"/>
      <c r="B603" s="1"/>
      <c r="C603" s="1"/>
      <c r="D603" s="1"/>
      <c r="E603" s="2"/>
      <c r="F603" s="1"/>
      <c r="G603" s="10"/>
      <c r="H603" s="10"/>
      <c r="I603" s="10"/>
      <c r="J603" s="4"/>
      <c r="K603" s="11"/>
      <c r="L603" s="11"/>
      <c r="M603" s="5"/>
      <c r="N603" s="5"/>
      <c r="O603" s="2"/>
      <c r="P603" s="7"/>
    </row>
    <row r="604" spans="1:16" ht="12.75" customHeight="1" x14ac:dyDescent="0.2">
      <c r="A604" s="10"/>
      <c r="B604" s="1"/>
      <c r="C604" s="1"/>
      <c r="D604" s="1"/>
      <c r="E604" s="2"/>
      <c r="F604" s="1"/>
      <c r="G604" s="10"/>
      <c r="H604" s="10"/>
      <c r="I604" s="10"/>
      <c r="J604" s="4"/>
      <c r="K604" s="11"/>
      <c r="L604" s="11"/>
      <c r="M604" s="5"/>
      <c r="N604" s="5"/>
      <c r="O604" s="2"/>
      <c r="P604" s="7"/>
    </row>
    <row r="605" spans="1:16" ht="12.75" customHeight="1" x14ac:dyDescent="0.2">
      <c r="A605" s="10"/>
      <c r="B605" s="1"/>
      <c r="C605" s="1"/>
      <c r="D605" s="1"/>
      <c r="E605" s="2"/>
      <c r="F605" s="1"/>
      <c r="G605" s="10"/>
      <c r="H605" s="10"/>
      <c r="I605" s="10"/>
      <c r="J605" s="4"/>
      <c r="K605" s="11"/>
      <c r="L605" s="11"/>
      <c r="M605" s="5"/>
      <c r="N605" s="5"/>
      <c r="O605" s="2"/>
      <c r="P605" s="7"/>
    </row>
    <row r="606" spans="1:16" ht="12.75" customHeight="1" x14ac:dyDescent="0.2">
      <c r="A606" s="10"/>
      <c r="B606" s="1"/>
      <c r="C606" s="1"/>
      <c r="D606" s="1"/>
      <c r="E606" s="2"/>
      <c r="F606" s="1"/>
      <c r="G606" s="10"/>
      <c r="H606" s="10"/>
      <c r="I606" s="10"/>
      <c r="J606" s="4"/>
      <c r="K606" s="11"/>
      <c r="L606" s="11"/>
      <c r="M606" s="5"/>
      <c r="N606" s="5"/>
      <c r="O606" s="2"/>
      <c r="P606" s="7"/>
    </row>
    <row r="607" spans="1:16" ht="12.75" customHeight="1" x14ac:dyDescent="0.2">
      <c r="A607" s="10"/>
      <c r="B607" s="1"/>
      <c r="C607" s="1"/>
      <c r="D607" s="1"/>
      <c r="E607" s="2"/>
      <c r="F607" s="1"/>
      <c r="G607" s="10"/>
      <c r="H607" s="10"/>
      <c r="I607" s="10"/>
      <c r="J607" s="4"/>
      <c r="K607" s="11"/>
      <c r="L607" s="11"/>
      <c r="M607" s="5"/>
      <c r="N607" s="5"/>
      <c r="O607" s="2"/>
      <c r="P607" s="7"/>
    </row>
    <row r="608" spans="1:16" ht="12.75" customHeight="1" x14ac:dyDescent="0.2">
      <c r="A608" s="10"/>
      <c r="B608" s="1"/>
      <c r="C608" s="1"/>
      <c r="D608" s="1"/>
      <c r="E608" s="2"/>
      <c r="F608" s="1"/>
      <c r="G608" s="10"/>
      <c r="H608" s="10"/>
      <c r="I608" s="10"/>
      <c r="J608" s="4"/>
      <c r="K608" s="11"/>
      <c r="L608" s="11"/>
      <c r="M608" s="5"/>
      <c r="N608" s="5"/>
      <c r="O608" s="2"/>
      <c r="P608" s="7"/>
    </row>
    <row r="609" spans="1:16" ht="12.75" customHeight="1" x14ac:dyDescent="0.2">
      <c r="A609" s="10"/>
      <c r="B609" s="1"/>
      <c r="C609" s="1"/>
      <c r="D609" s="1"/>
      <c r="E609" s="2"/>
      <c r="F609" s="1"/>
      <c r="G609" s="10"/>
      <c r="H609" s="10"/>
      <c r="I609" s="10"/>
      <c r="J609" s="4"/>
      <c r="K609" s="11"/>
      <c r="L609" s="11"/>
      <c r="M609" s="5"/>
      <c r="N609" s="5"/>
      <c r="O609" s="2"/>
      <c r="P609" s="7"/>
    </row>
    <row r="610" spans="1:16" ht="12.75" customHeight="1" x14ac:dyDescent="0.2">
      <c r="A610" s="10"/>
      <c r="B610" s="1"/>
      <c r="C610" s="1"/>
      <c r="D610" s="1"/>
      <c r="E610" s="2"/>
      <c r="F610" s="1"/>
      <c r="G610" s="10"/>
      <c r="H610" s="10"/>
      <c r="I610" s="10"/>
      <c r="J610" s="4"/>
      <c r="K610" s="11"/>
      <c r="L610" s="11"/>
      <c r="M610" s="5"/>
      <c r="N610" s="5"/>
      <c r="O610" s="2"/>
      <c r="P610" s="7"/>
    </row>
    <row r="611" spans="1:16" ht="12.75" customHeight="1" x14ac:dyDescent="0.2">
      <c r="A611" s="10"/>
      <c r="B611" s="1"/>
      <c r="C611" s="1"/>
      <c r="D611" s="1"/>
      <c r="E611" s="2"/>
      <c r="F611" s="1"/>
      <c r="G611" s="10"/>
      <c r="H611" s="10"/>
      <c r="I611" s="10"/>
      <c r="J611" s="4"/>
      <c r="K611" s="11"/>
      <c r="L611" s="11"/>
      <c r="M611" s="5"/>
      <c r="N611" s="5"/>
      <c r="O611" s="2"/>
      <c r="P611" s="7"/>
    </row>
    <row r="612" spans="1:16" ht="12.75" customHeight="1" x14ac:dyDescent="0.2">
      <c r="A612" s="10"/>
      <c r="B612" s="1"/>
      <c r="C612" s="1"/>
      <c r="D612" s="1"/>
      <c r="E612" s="2"/>
      <c r="F612" s="1"/>
      <c r="G612" s="10"/>
      <c r="H612" s="10"/>
      <c r="I612" s="10"/>
      <c r="J612" s="4"/>
      <c r="K612" s="11"/>
      <c r="L612" s="11"/>
      <c r="M612" s="5"/>
      <c r="N612" s="5"/>
      <c r="O612" s="2"/>
      <c r="P612" s="7"/>
    </row>
    <row r="613" spans="1:16" ht="12.75" customHeight="1" x14ac:dyDescent="0.2">
      <c r="A613" s="10"/>
      <c r="B613" s="1"/>
      <c r="C613" s="1"/>
      <c r="D613" s="1"/>
      <c r="E613" s="2"/>
      <c r="F613" s="1"/>
      <c r="G613" s="10"/>
      <c r="H613" s="10"/>
      <c r="I613" s="10"/>
      <c r="J613" s="4"/>
      <c r="K613" s="11"/>
      <c r="L613" s="11"/>
      <c r="M613" s="5"/>
      <c r="N613" s="5"/>
      <c r="O613" s="2"/>
      <c r="P613" s="7"/>
    </row>
    <row r="614" spans="1:16" ht="12.75" customHeight="1" x14ac:dyDescent="0.2">
      <c r="A614" s="10"/>
      <c r="B614" s="1"/>
      <c r="C614" s="1"/>
      <c r="D614" s="1"/>
      <c r="E614" s="2"/>
      <c r="F614" s="1"/>
      <c r="G614" s="10"/>
      <c r="H614" s="10"/>
      <c r="I614" s="10"/>
      <c r="J614" s="4"/>
      <c r="K614" s="11"/>
      <c r="L614" s="11"/>
      <c r="M614" s="5"/>
      <c r="N614" s="5"/>
      <c r="O614" s="2"/>
      <c r="P614" s="7"/>
    </row>
    <row r="615" spans="1:16" ht="12.75" customHeight="1" x14ac:dyDescent="0.2">
      <c r="A615" s="10"/>
      <c r="B615" s="1"/>
      <c r="C615" s="1"/>
      <c r="D615" s="1"/>
      <c r="E615" s="2"/>
      <c r="F615" s="1"/>
      <c r="G615" s="10"/>
      <c r="H615" s="10"/>
      <c r="I615" s="10"/>
      <c r="J615" s="4"/>
      <c r="K615" s="11"/>
      <c r="L615" s="11"/>
      <c r="M615" s="5"/>
      <c r="N615" s="5"/>
      <c r="O615" s="2"/>
      <c r="P615" s="7"/>
    </row>
    <row r="616" spans="1:16" ht="12.75" customHeight="1" x14ac:dyDescent="0.2">
      <c r="A616" s="10"/>
      <c r="B616" s="1"/>
      <c r="C616" s="1"/>
      <c r="D616" s="1"/>
      <c r="E616" s="2"/>
      <c r="F616" s="1"/>
      <c r="G616" s="10"/>
      <c r="H616" s="10"/>
      <c r="I616" s="10"/>
      <c r="J616" s="4"/>
      <c r="K616" s="11"/>
      <c r="L616" s="11"/>
      <c r="M616" s="5"/>
      <c r="N616" s="5"/>
      <c r="O616" s="2"/>
      <c r="P616" s="7"/>
    </row>
    <row r="617" spans="1:16" ht="12.75" customHeight="1" x14ac:dyDescent="0.2">
      <c r="A617" s="10"/>
      <c r="B617" s="1"/>
      <c r="C617" s="1"/>
      <c r="D617" s="1"/>
      <c r="E617" s="2"/>
      <c r="F617" s="1"/>
      <c r="G617" s="10"/>
      <c r="H617" s="10"/>
      <c r="I617" s="10"/>
      <c r="J617" s="4"/>
      <c r="K617" s="11"/>
      <c r="L617" s="11"/>
      <c r="M617" s="5"/>
      <c r="N617" s="5"/>
      <c r="O617" s="2"/>
      <c r="P617" s="7"/>
    </row>
    <row r="618" spans="1:16" ht="12.75" customHeight="1" x14ac:dyDescent="0.2">
      <c r="A618" s="10"/>
      <c r="B618" s="1"/>
      <c r="C618" s="1"/>
      <c r="D618" s="1"/>
      <c r="E618" s="2"/>
      <c r="F618" s="1"/>
      <c r="G618" s="10"/>
      <c r="H618" s="10"/>
      <c r="I618" s="10"/>
      <c r="J618" s="4"/>
      <c r="K618" s="11"/>
      <c r="L618" s="11"/>
      <c r="M618" s="5"/>
      <c r="N618" s="5"/>
      <c r="O618" s="2"/>
      <c r="P618" s="7"/>
    </row>
    <row r="619" spans="1:16" ht="12.75" customHeight="1" x14ac:dyDescent="0.2">
      <c r="A619" s="10"/>
      <c r="B619" s="1"/>
      <c r="C619" s="1"/>
      <c r="D619" s="1"/>
      <c r="E619" s="2"/>
      <c r="F619" s="1"/>
      <c r="G619" s="10"/>
      <c r="H619" s="10"/>
      <c r="I619" s="10"/>
      <c r="J619" s="4"/>
      <c r="K619" s="11"/>
      <c r="L619" s="11"/>
      <c r="M619" s="5"/>
      <c r="N619" s="5"/>
      <c r="O619" s="2"/>
      <c r="P619" s="7"/>
    </row>
    <row r="620" spans="1:16" ht="12.75" customHeight="1" x14ac:dyDescent="0.2">
      <c r="A620" s="10"/>
      <c r="B620" s="1"/>
      <c r="C620" s="1"/>
      <c r="D620" s="1"/>
      <c r="E620" s="2"/>
      <c r="F620" s="1"/>
      <c r="G620" s="10"/>
      <c r="H620" s="10"/>
      <c r="I620" s="10"/>
      <c r="J620" s="4"/>
      <c r="K620" s="11"/>
      <c r="L620" s="11"/>
      <c r="M620" s="5"/>
      <c r="N620" s="5"/>
      <c r="O620" s="2"/>
      <c r="P620" s="7"/>
    </row>
    <row r="621" spans="1:16" ht="12.75" customHeight="1" x14ac:dyDescent="0.2">
      <c r="A621" s="10"/>
      <c r="B621" s="1"/>
      <c r="C621" s="1"/>
      <c r="D621" s="1"/>
      <c r="E621" s="2"/>
      <c r="F621" s="1"/>
      <c r="G621" s="10"/>
      <c r="H621" s="10"/>
      <c r="I621" s="10"/>
      <c r="J621" s="4"/>
      <c r="K621" s="11"/>
      <c r="L621" s="11"/>
      <c r="M621" s="5"/>
      <c r="N621" s="5"/>
      <c r="O621" s="2"/>
      <c r="P621" s="7"/>
    </row>
    <row r="622" spans="1:16" ht="12.75" customHeight="1" x14ac:dyDescent="0.2">
      <c r="A622" s="10"/>
      <c r="B622" s="1"/>
      <c r="C622" s="1"/>
      <c r="D622" s="1"/>
      <c r="E622" s="2"/>
      <c r="F622" s="1"/>
      <c r="G622" s="10"/>
      <c r="H622" s="10"/>
      <c r="I622" s="10"/>
      <c r="J622" s="4"/>
      <c r="K622" s="11"/>
      <c r="L622" s="11"/>
      <c r="M622" s="5"/>
      <c r="N622" s="5"/>
      <c r="O622" s="2"/>
      <c r="P622" s="7"/>
    </row>
    <row r="623" spans="1:16" ht="12.75" customHeight="1" x14ac:dyDescent="0.2">
      <c r="A623" s="10"/>
      <c r="B623" s="1"/>
      <c r="C623" s="1"/>
      <c r="D623" s="1"/>
      <c r="E623" s="2"/>
      <c r="F623" s="1"/>
      <c r="G623" s="10"/>
      <c r="H623" s="10"/>
      <c r="I623" s="10"/>
      <c r="J623" s="4"/>
      <c r="K623" s="11"/>
      <c r="L623" s="11"/>
      <c r="M623" s="5"/>
      <c r="N623" s="5"/>
      <c r="O623" s="2"/>
      <c r="P623" s="7"/>
    </row>
    <row r="624" spans="1:16" ht="12.75" customHeight="1" x14ac:dyDescent="0.2">
      <c r="A624" s="10"/>
      <c r="B624" s="1"/>
      <c r="C624" s="1"/>
      <c r="D624" s="1"/>
      <c r="E624" s="2"/>
      <c r="F624" s="1"/>
      <c r="G624" s="10"/>
      <c r="H624" s="10"/>
      <c r="I624" s="10"/>
      <c r="J624" s="4"/>
      <c r="K624" s="11"/>
      <c r="L624" s="11"/>
      <c r="M624" s="5"/>
      <c r="N624" s="5"/>
      <c r="O624" s="2"/>
      <c r="P624" s="7"/>
    </row>
    <row r="625" spans="1:16" ht="12.75" customHeight="1" x14ac:dyDescent="0.2">
      <c r="A625" s="10"/>
      <c r="B625" s="1"/>
      <c r="C625" s="1"/>
      <c r="D625" s="1"/>
      <c r="E625" s="2"/>
      <c r="F625" s="1"/>
      <c r="G625" s="10"/>
      <c r="H625" s="10"/>
      <c r="I625" s="10"/>
      <c r="J625" s="4"/>
      <c r="K625" s="11"/>
      <c r="L625" s="11"/>
      <c r="M625" s="5"/>
      <c r="N625" s="5"/>
      <c r="O625" s="2"/>
      <c r="P625" s="7"/>
    </row>
    <row r="626" spans="1:16" ht="12.75" customHeight="1" x14ac:dyDescent="0.2">
      <c r="A626" s="10"/>
      <c r="B626" s="1"/>
      <c r="C626" s="1"/>
      <c r="D626" s="1"/>
      <c r="E626" s="2"/>
      <c r="F626" s="1"/>
      <c r="G626" s="10"/>
      <c r="H626" s="10"/>
      <c r="I626" s="10"/>
      <c r="J626" s="4"/>
      <c r="K626" s="11"/>
      <c r="L626" s="11"/>
      <c r="M626" s="5"/>
      <c r="N626" s="5"/>
      <c r="O626" s="2"/>
      <c r="P626" s="7"/>
    </row>
    <row r="627" spans="1:16" ht="12.75" customHeight="1" x14ac:dyDescent="0.2">
      <c r="A627" s="10"/>
      <c r="B627" s="1"/>
      <c r="C627" s="1"/>
      <c r="D627" s="1"/>
      <c r="E627" s="2"/>
      <c r="F627" s="1"/>
      <c r="G627" s="10"/>
      <c r="H627" s="10"/>
      <c r="I627" s="10"/>
      <c r="J627" s="4"/>
      <c r="K627" s="11"/>
      <c r="L627" s="11"/>
      <c r="M627" s="5"/>
      <c r="N627" s="5"/>
      <c r="O627" s="2"/>
      <c r="P627" s="7"/>
    </row>
    <row r="628" spans="1:16" ht="12.75" customHeight="1" x14ac:dyDescent="0.2">
      <c r="A628" s="10"/>
      <c r="B628" s="1"/>
      <c r="C628" s="1"/>
      <c r="D628" s="1"/>
      <c r="E628" s="2"/>
      <c r="F628" s="1"/>
      <c r="G628" s="10"/>
      <c r="H628" s="10"/>
      <c r="I628" s="10"/>
      <c r="J628" s="4"/>
      <c r="K628" s="11"/>
      <c r="L628" s="11"/>
      <c r="M628" s="5"/>
      <c r="N628" s="5"/>
      <c r="O628" s="2"/>
      <c r="P628" s="7"/>
    </row>
    <row r="629" spans="1:16" ht="12.75" customHeight="1" x14ac:dyDescent="0.2">
      <c r="A629" s="10"/>
      <c r="B629" s="1"/>
      <c r="C629" s="1"/>
      <c r="D629" s="1"/>
      <c r="E629" s="2"/>
      <c r="F629" s="1"/>
      <c r="G629" s="10"/>
      <c r="H629" s="10"/>
      <c r="I629" s="10"/>
      <c r="J629" s="4"/>
      <c r="K629" s="11"/>
      <c r="L629" s="11"/>
      <c r="M629" s="5"/>
      <c r="N629" s="5"/>
      <c r="O629" s="2"/>
      <c r="P629" s="7"/>
    </row>
    <row r="630" spans="1:16" ht="12.75" customHeight="1" x14ac:dyDescent="0.2">
      <c r="A630" s="10"/>
      <c r="B630" s="1"/>
      <c r="C630" s="1"/>
      <c r="D630" s="1"/>
      <c r="E630" s="2"/>
      <c r="F630" s="1"/>
      <c r="G630" s="10"/>
      <c r="H630" s="10"/>
      <c r="I630" s="10"/>
      <c r="J630" s="4"/>
      <c r="K630" s="11"/>
      <c r="L630" s="11"/>
      <c r="M630" s="5"/>
      <c r="N630" s="5"/>
      <c r="O630" s="2"/>
      <c r="P630" s="7"/>
    </row>
    <row r="631" spans="1:16" ht="12.75" customHeight="1" x14ac:dyDescent="0.2">
      <c r="A631" s="10"/>
      <c r="B631" s="1"/>
      <c r="C631" s="1"/>
      <c r="D631" s="1"/>
      <c r="E631" s="2"/>
      <c r="F631" s="1"/>
      <c r="G631" s="10"/>
      <c r="H631" s="10"/>
      <c r="I631" s="10"/>
      <c r="J631" s="4"/>
      <c r="K631" s="11"/>
      <c r="L631" s="11"/>
      <c r="M631" s="5"/>
      <c r="N631" s="5"/>
      <c r="O631" s="2"/>
      <c r="P631" s="7"/>
    </row>
    <row r="632" spans="1:16" ht="12.75" customHeight="1" x14ac:dyDescent="0.2">
      <c r="A632" s="10"/>
      <c r="B632" s="1"/>
      <c r="C632" s="1"/>
      <c r="D632" s="1"/>
      <c r="E632" s="2"/>
      <c r="F632" s="1"/>
      <c r="G632" s="10"/>
      <c r="H632" s="10"/>
      <c r="I632" s="10"/>
      <c r="J632" s="4"/>
      <c r="K632" s="11"/>
      <c r="L632" s="11"/>
      <c r="M632" s="5"/>
      <c r="N632" s="5"/>
      <c r="O632" s="2"/>
      <c r="P632" s="7"/>
    </row>
    <row r="633" spans="1:16" ht="12.75" customHeight="1" x14ac:dyDescent="0.2">
      <c r="A633" s="10"/>
      <c r="B633" s="1"/>
      <c r="C633" s="1"/>
      <c r="D633" s="1"/>
      <c r="E633" s="2"/>
      <c r="F633" s="1"/>
      <c r="G633" s="10"/>
      <c r="H633" s="10"/>
      <c r="I633" s="10"/>
      <c r="J633" s="4"/>
      <c r="K633" s="11"/>
      <c r="L633" s="11"/>
      <c r="M633" s="5"/>
      <c r="N633" s="5"/>
      <c r="O633" s="2"/>
      <c r="P633" s="7"/>
    </row>
    <row r="634" spans="1:16" ht="12.75" customHeight="1" x14ac:dyDescent="0.2">
      <c r="A634" s="10"/>
      <c r="B634" s="1"/>
      <c r="C634" s="1"/>
      <c r="D634" s="1"/>
      <c r="E634" s="2"/>
      <c r="F634" s="1"/>
      <c r="G634" s="10"/>
      <c r="H634" s="10"/>
      <c r="I634" s="10"/>
      <c r="J634" s="4"/>
      <c r="K634" s="11"/>
      <c r="L634" s="11"/>
      <c r="M634" s="5"/>
      <c r="N634" s="5"/>
      <c r="O634" s="2"/>
      <c r="P634" s="7"/>
    </row>
    <row r="635" spans="1:16" ht="12.75" customHeight="1" x14ac:dyDescent="0.2">
      <c r="A635" s="10"/>
      <c r="B635" s="1"/>
      <c r="C635" s="1"/>
      <c r="D635" s="1"/>
      <c r="E635" s="2"/>
      <c r="F635" s="1"/>
      <c r="G635" s="10"/>
      <c r="H635" s="10"/>
      <c r="I635" s="10"/>
      <c r="J635" s="4"/>
      <c r="K635" s="11"/>
      <c r="L635" s="11"/>
      <c r="M635" s="5"/>
      <c r="N635" s="5"/>
      <c r="O635" s="2"/>
      <c r="P635" s="7"/>
    </row>
    <row r="636" spans="1:16" ht="12.75" customHeight="1" x14ac:dyDescent="0.2">
      <c r="A636" s="10"/>
      <c r="B636" s="1"/>
      <c r="C636" s="1"/>
      <c r="D636" s="1"/>
      <c r="E636" s="2"/>
      <c r="F636" s="1"/>
      <c r="G636" s="10"/>
      <c r="H636" s="10"/>
      <c r="I636" s="10"/>
      <c r="J636" s="4"/>
      <c r="K636" s="11"/>
      <c r="L636" s="11"/>
      <c r="M636" s="5"/>
      <c r="N636" s="5"/>
      <c r="O636" s="2"/>
      <c r="P636" s="7"/>
    </row>
    <row r="637" spans="1:16" ht="12.75" customHeight="1" x14ac:dyDescent="0.2">
      <c r="A637" s="10"/>
      <c r="B637" s="1"/>
      <c r="C637" s="1"/>
      <c r="D637" s="1"/>
      <c r="E637" s="2"/>
      <c r="F637" s="1"/>
      <c r="G637" s="10"/>
      <c r="H637" s="10"/>
      <c r="I637" s="10"/>
      <c r="J637" s="4"/>
      <c r="K637" s="11"/>
      <c r="L637" s="11"/>
      <c r="M637" s="5"/>
      <c r="N637" s="5"/>
      <c r="O637" s="2"/>
      <c r="P637" s="7"/>
    </row>
    <row r="638" spans="1:16" ht="12.75" customHeight="1" x14ac:dyDescent="0.2">
      <c r="A638" s="10"/>
      <c r="B638" s="1"/>
      <c r="C638" s="1"/>
      <c r="D638" s="1"/>
      <c r="E638" s="2"/>
      <c r="F638" s="1"/>
      <c r="G638" s="10"/>
      <c r="H638" s="10"/>
      <c r="I638" s="10"/>
      <c r="J638" s="4"/>
      <c r="K638" s="11"/>
      <c r="L638" s="11"/>
      <c r="M638" s="5"/>
      <c r="N638" s="5"/>
      <c r="O638" s="2"/>
      <c r="P638" s="7"/>
    </row>
    <row r="639" spans="1:16" ht="12.75" customHeight="1" x14ac:dyDescent="0.2">
      <c r="A639" s="10"/>
      <c r="B639" s="1"/>
      <c r="C639" s="1"/>
      <c r="D639" s="1"/>
      <c r="E639" s="2"/>
      <c r="F639" s="1"/>
      <c r="G639" s="10"/>
      <c r="H639" s="10"/>
      <c r="I639" s="10"/>
      <c r="J639" s="4"/>
      <c r="K639" s="11"/>
      <c r="L639" s="11"/>
      <c r="M639" s="5"/>
      <c r="N639" s="5"/>
      <c r="O639" s="2"/>
      <c r="P639" s="7"/>
    </row>
    <row r="640" spans="1:16" ht="12.75" customHeight="1" x14ac:dyDescent="0.2">
      <c r="A640" s="10"/>
      <c r="B640" s="1"/>
      <c r="C640" s="1"/>
      <c r="D640" s="1"/>
      <c r="E640" s="2"/>
      <c r="F640" s="1"/>
      <c r="G640" s="10"/>
      <c r="H640" s="10"/>
      <c r="I640" s="10"/>
      <c r="J640" s="4"/>
      <c r="K640" s="11"/>
      <c r="L640" s="11"/>
      <c r="M640" s="5"/>
      <c r="N640" s="5"/>
      <c r="O640" s="2"/>
      <c r="P640" s="7"/>
    </row>
    <row r="641" spans="1:16" ht="12.75" customHeight="1" x14ac:dyDescent="0.2">
      <c r="A641" s="10"/>
      <c r="B641" s="1"/>
      <c r="C641" s="1"/>
      <c r="D641" s="1"/>
      <c r="E641" s="2"/>
      <c r="F641" s="1"/>
      <c r="G641" s="10"/>
      <c r="H641" s="10"/>
      <c r="I641" s="10"/>
      <c r="J641" s="4"/>
      <c r="K641" s="11"/>
      <c r="L641" s="11"/>
      <c r="M641" s="5"/>
      <c r="N641" s="5"/>
      <c r="O641" s="2"/>
      <c r="P641" s="7"/>
    </row>
    <row r="642" spans="1:16" ht="12.75" customHeight="1" x14ac:dyDescent="0.2">
      <c r="A642" s="10"/>
      <c r="B642" s="1"/>
      <c r="C642" s="1"/>
      <c r="D642" s="1"/>
      <c r="E642" s="2"/>
      <c r="F642" s="1"/>
      <c r="G642" s="10"/>
      <c r="H642" s="10"/>
      <c r="I642" s="10"/>
      <c r="J642" s="4"/>
      <c r="K642" s="11"/>
      <c r="L642" s="11"/>
      <c r="M642" s="5"/>
      <c r="N642" s="5"/>
      <c r="O642" s="2"/>
      <c r="P642" s="7"/>
    </row>
    <row r="643" spans="1:16" ht="12.75" customHeight="1" x14ac:dyDescent="0.2">
      <c r="A643" s="10"/>
      <c r="B643" s="1"/>
      <c r="C643" s="1"/>
      <c r="D643" s="1"/>
      <c r="E643" s="2"/>
      <c r="F643" s="1"/>
      <c r="G643" s="10"/>
      <c r="H643" s="10"/>
      <c r="I643" s="10"/>
      <c r="J643" s="4"/>
      <c r="K643" s="11"/>
      <c r="L643" s="11"/>
      <c r="M643" s="5"/>
      <c r="N643" s="5"/>
      <c r="O643" s="2"/>
      <c r="P643" s="7"/>
    </row>
    <row r="644" spans="1:16" ht="12.75" customHeight="1" x14ac:dyDescent="0.2">
      <c r="A644" s="10"/>
      <c r="B644" s="1"/>
      <c r="C644" s="1"/>
      <c r="D644" s="1"/>
      <c r="E644" s="2"/>
      <c r="F644" s="1"/>
      <c r="G644" s="10"/>
      <c r="H644" s="10"/>
      <c r="I644" s="10"/>
      <c r="J644" s="4"/>
      <c r="K644" s="11"/>
      <c r="L644" s="11"/>
      <c r="M644" s="5"/>
      <c r="N644" s="5"/>
      <c r="O644" s="2"/>
      <c r="P644" s="7"/>
    </row>
    <row r="645" spans="1:16" ht="12.75" customHeight="1" x14ac:dyDescent="0.2">
      <c r="A645" s="10"/>
      <c r="B645" s="1"/>
      <c r="C645" s="1"/>
      <c r="D645" s="1"/>
      <c r="E645" s="2"/>
      <c r="F645" s="1"/>
      <c r="G645" s="10"/>
      <c r="H645" s="10"/>
      <c r="I645" s="10"/>
      <c r="J645" s="4"/>
      <c r="K645" s="11"/>
      <c r="L645" s="11"/>
      <c r="M645" s="5"/>
      <c r="N645" s="5"/>
      <c r="O645" s="2"/>
      <c r="P645" s="7"/>
    </row>
    <row r="646" spans="1:16" ht="12.75" customHeight="1" x14ac:dyDescent="0.2">
      <c r="A646" s="10"/>
      <c r="B646" s="1"/>
      <c r="C646" s="1"/>
      <c r="D646" s="1"/>
      <c r="E646" s="2"/>
      <c r="F646" s="1"/>
      <c r="G646" s="10"/>
      <c r="H646" s="10"/>
      <c r="I646" s="10"/>
      <c r="J646" s="4"/>
      <c r="K646" s="11"/>
      <c r="L646" s="11"/>
      <c r="M646" s="5"/>
      <c r="N646" s="5"/>
      <c r="O646" s="2"/>
      <c r="P646" s="7"/>
    </row>
    <row r="647" spans="1:16" ht="12.75" customHeight="1" x14ac:dyDescent="0.2">
      <c r="A647" s="10"/>
      <c r="B647" s="1"/>
      <c r="C647" s="1"/>
      <c r="D647" s="1"/>
      <c r="E647" s="2"/>
      <c r="F647" s="1"/>
      <c r="G647" s="10"/>
      <c r="H647" s="10"/>
      <c r="I647" s="10"/>
      <c r="J647" s="4"/>
      <c r="K647" s="11"/>
      <c r="L647" s="11"/>
      <c r="M647" s="5"/>
      <c r="N647" s="5"/>
      <c r="O647" s="2"/>
      <c r="P647" s="7"/>
    </row>
    <row r="648" spans="1:16" ht="12.75" customHeight="1" x14ac:dyDescent="0.2">
      <c r="A648" s="10"/>
      <c r="B648" s="1"/>
      <c r="C648" s="1"/>
      <c r="D648" s="1"/>
      <c r="E648" s="2"/>
      <c r="F648" s="1"/>
      <c r="G648" s="10"/>
      <c r="H648" s="10"/>
      <c r="I648" s="10"/>
      <c r="J648" s="4"/>
      <c r="K648" s="11"/>
      <c r="L648" s="11"/>
      <c r="M648" s="5"/>
      <c r="N648" s="5"/>
      <c r="O648" s="2"/>
      <c r="P648" s="7"/>
    </row>
    <row r="649" spans="1:16" ht="12.75" customHeight="1" x14ac:dyDescent="0.2">
      <c r="A649" s="10"/>
      <c r="B649" s="1"/>
      <c r="C649" s="1"/>
      <c r="D649" s="1"/>
      <c r="E649" s="2"/>
      <c r="F649" s="1"/>
      <c r="G649" s="10"/>
      <c r="H649" s="10"/>
      <c r="I649" s="10"/>
      <c r="J649" s="4"/>
      <c r="K649" s="11"/>
      <c r="L649" s="11"/>
      <c r="M649" s="5"/>
      <c r="N649" s="5"/>
      <c r="O649" s="2"/>
      <c r="P649" s="7"/>
    </row>
    <row r="650" spans="1:16" ht="12.75" customHeight="1" x14ac:dyDescent="0.2">
      <c r="A650" s="10"/>
      <c r="B650" s="1"/>
      <c r="C650" s="1"/>
      <c r="D650" s="1"/>
      <c r="E650" s="2"/>
      <c r="F650" s="1"/>
      <c r="G650" s="10"/>
      <c r="H650" s="10"/>
      <c r="I650" s="10"/>
      <c r="J650" s="4"/>
      <c r="K650" s="11"/>
      <c r="L650" s="11"/>
      <c r="M650" s="5"/>
      <c r="N650" s="5"/>
      <c r="O650" s="2"/>
      <c r="P650" s="7"/>
    </row>
    <row r="651" spans="1:16" ht="12.75" customHeight="1" x14ac:dyDescent="0.2">
      <c r="A651" s="10"/>
      <c r="B651" s="1"/>
      <c r="C651" s="1"/>
      <c r="D651" s="1"/>
      <c r="E651" s="2"/>
      <c r="F651" s="1"/>
      <c r="G651" s="10"/>
      <c r="H651" s="10"/>
      <c r="I651" s="10"/>
      <c r="J651" s="4"/>
      <c r="K651" s="11"/>
      <c r="L651" s="11"/>
      <c r="M651" s="5"/>
      <c r="N651" s="5"/>
      <c r="O651" s="2"/>
      <c r="P651" s="7"/>
    </row>
    <row r="652" spans="1:16" ht="12.75" customHeight="1" x14ac:dyDescent="0.2">
      <c r="A652" s="10"/>
      <c r="B652" s="1"/>
      <c r="C652" s="1"/>
      <c r="D652" s="1"/>
      <c r="E652" s="2"/>
      <c r="F652" s="1"/>
      <c r="G652" s="10"/>
      <c r="H652" s="10"/>
      <c r="I652" s="10"/>
      <c r="J652" s="4"/>
      <c r="K652" s="11"/>
      <c r="L652" s="11"/>
      <c r="M652" s="5"/>
      <c r="N652" s="5"/>
      <c r="O652" s="2"/>
      <c r="P652" s="7"/>
    </row>
    <row r="653" spans="1:16" ht="12.75" customHeight="1" x14ac:dyDescent="0.2">
      <c r="A653" s="10"/>
      <c r="B653" s="1"/>
      <c r="C653" s="1"/>
      <c r="D653" s="1"/>
      <c r="E653" s="2"/>
      <c r="F653" s="1"/>
      <c r="G653" s="10"/>
      <c r="H653" s="10"/>
      <c r="I653" s="10"/>
      <c r="J653" s="4"/>
      <c r="K653" s="11"/>
      <c r="L653" s="11"/>
      <c r="M653" s="5"/>
      <c r="N653" s="5"/>
      <c r="O653" s="2"/>
      <c r="P653" s="7"/>
    </row>
    <row r="654" spans="1:16" ht="12.75" customHeight="1" x14ac:dyDescent="0.2">
      <c r="A654" s="10"/>
      <c r="B654" s="1"/>
      <c r="C654" s="1"/>
      <c r="D654" s="1"/>
      <c r="E654" s="2"/>
      <c r="F654" s="1"/>
      <c r="G654" s="10"/>
      <c r="H654" s="10"/>
      <c r="I654" s="10"/>
      <c r="J654" s="4"/>
      <c r="K654" s="11"/>
      <c r="L654" s="11"/>
      <c r="M654" s="5"/>
      <c r="N654" s="5"/>
      <c r="O654" s="2"/>
      <c r="P654" s="7"/>
    </row>
    <row r="655" spans="1:16" ht="12.75" customHeight="1" x14ac:dyDescent="0.2">
      <c r="A655" s="10"/>
      <c r="B655" s="1"/>
      <c r="C655" s="1"/>
      <c r="D655" s="1"/>
      <c r="E655" s="2"/>
      <c r="F655" s="1"/>
      <c r="G655" s="10"/>
      <c r="H655" s="10"/>
      <c r="I655" s="10"/>
      <c r="J655" s="4"/>
      <c r="K655" s="11"/>
      <c r="L655" s="11"/>
      <c r="M655" s="5"/>
      <c r="N655" s="5"/>
      <c r="O655" s="2"/>
      <c r="P655" s="7"/>
    </row>
    <row r="656" spans="1:16" ht="12.75" customHeight="1" x14ac:dyDescent="0.2">
      <c r="A656" s="10"/>
      <c r="B656" s="1"/>
      <c r="C656" s="1"/>
      <c r="D656" s="1"/>
      <c r="E656" s="2"/>
      <c r="F656" s="1"/>
      <c r="G656" s="10"/>
      <c r="H656" s="10"/>
      <c r="I656" s="10"/>
      <c r="J656" s="4"/>
      <c r="K656" s="11"/>
      <c r="L656" s="11"/>
      <c r="M656" s="5"/>
      <c r="N656" s="5"/>
      <c r="O656" s="2"/>
      <c r="P656" s="7"/>
    </row>
    <row r="657" spans="1:16" ht="12.75" customHeight="1" x14ac:dyDescent="0.2">
      <c r="A657" s="10"/>
      <c r="B657" s="1"/>
      <c r="C657" s="1"/>
      <c r="D657" s="1"/>
      <c r="E657" s="2"/>
      <c r="F657" s="1"/>
      <c r="G657" s="10"/>
      <c r="H657" s="10"/>
      <c r="I657" s="10"/>
      <c r="J657" s="4"/>
      <c r="K657" s="11"/>
      <c r="L657" s="11"/>
      <c r="M657" s="5"/>
      <c r="N657" s="5"/>
      <c r="O657" s="2"/>
      <c r="P657" s="7"/>
    </row>
    <row r="658" spans="1:16" ht="12.75" customHeight="1" x14ac:dyDescent="0.2">
      <c r="A658" s="10"/>
      <c r="B658" s="1"/>
      <c r="C658" s="1"/>
      <c r="D658" s="1"/>
      <c r="E658" s="2"/>
      <c r="F658" s="1"/>
      <c r="G658" s="10"/>
      <c r="H658" s="10"/>
      <c r="I658" s="10"/>
      <c r="J658" s="4"/>
      <c r="K658" s="11"/>
      <c r="L658" s="11"/>
      <c r="M658" s="5"/>
      <c r="N658" s="5"/>
      <c r="O658" s="2"/>
      <c r="P658" s="7"/>
    </row>
    <row r="659" spans="1:16" ht="12.75" customHeight="1" x14ac:dyDescent="0.2">
      <c r="A659" s="10"/>
      <c r="B659" s="1"/>
      <c r="C659" s="1"/>
      <c r="D659" s="1"/>
      <c r="E659" s="2"/>
      <c r="F659" s="1"/>
      <c r="G659" s="10"/>
      <c r="H659" s="10"/>
      <c r="I659" s="10"/>
      <c r="J659" s="4"/>
      <c r="K659" s="11"/>
      <c r="L659" s="11"/>
      <c r="M659" s="5"/>
      <c r="N659" s="5"/>
      <c r="O659" s="2"/>
      <c r="P659" s="7"/>
    </row>
    <row r="660" spans="1:16" ht="12.75" customHeight="1" x14ac:dyDescent="0.2">
      <c r="A660" s="10"/>
      <c r="B660" s="1"/>
      <c r="C660" s="1"/>
      <c r="D660" s="1"/>
      <c r="E660" s="2"/>
      <c r="F660" s="1"/>
      <c r="G660" s="10"/>
      <c r="H660" s="10"/>
      <c r="I660" s="10"/>
      <c r="J660" s="4"/>
      <c r="K660" s="11"/>
      <c r="L660" s="11"/>
      <c r="M660" s="5"/>
      <c r="N660" s="5"/>
      <c r="O660" s="2"/>
      <c r="P660" s="7"/>
    </row>
    <row r="661" spans="1:16" ht="12.75" customHeight="1" x14ac:dyDescent="0.2">
      <c r="A661" s="10"/>
      <c r="B661" s="1"/>
      <c r="C661" s="1"/>
      <c r="D661" s="1"/>
      <c r="E661" s="2"/>
      <c r="F661" s="1"/>
      <c r="G661" s="10"/>
      <c r="H661" s="10"/>
      <c r="I661" s="10"/>
      <c r="J661" s="4"/>
      <c r="K661" s="11"/>
      <c r="L661" s="11"/>
      <c r="M661" s="5"/>
      <c r="N661" s="5"/>
      <c r="O661" s="2"/>
      <c r="P661" s="7"/>
    </row>
    <row r="662" spans="1:16" ht="12.75" customHeight="1" x14ac:dyDescent="0.2">
      <c r="A662" s="10"/>
      <c r="B662" s="1"/>
      <c r="C662" s="1"/>
      <c r="D662" s="1"/>
      <c r="E662" s="2"/>
      <c r="F662" s="1"/>
      <c r="G662" s="10"/>
      <c r="H662" s="10"/>
      <c r="I662" s="10"/>
      <c r="J662" s="4"/>
      <c r="K662" s="11"/>
      <c r="L662" s="11"/>
      <c r="M662" s="5"/>
      <c r="N662" s="5"/>
      <c r="O662" s="2"/>
      <c r="P662" s="7"/>
    </row>
    <row r="663" spans="1:16" ht="12.75" customHeight="1" x14ac:dyDescent="0.2">
      <c r="A663" s="10"/>
      <c r="B663" s="1"/>
      <c r="C663" s="1"/>
      <c r="D663" s="1"/>
      <c r="E663" s="2"/>
      <c r="F663" s="1"/>
      <c r="G663" s="10"/>
      <c r="H663" s="10"/>
      <c r="I663" s="10"/>
      <c r="J663" s="4"/>
      <c r="K663" s="11"/>
      <c r="L663" s="11"/>
      <c r="M663" s="5"/>
      <c r="N663" s="5"/>
      <c r="O663" s="2"/>
      <c r="P663" s="7"/>
    </row>
    <row r="664" spans="1:16" ht="12.75" customHeight="1" x14ac:dyDescent="0.2">
      <c r="A664" s="10"/>
      <c r="B664" s="1"/>
      <c r="C664" s="1"/>
      <c r="D664" s="1"/>
      <c r="E664" s="2"/>
      <c r="F664" s="1"/>
      <c r="G664" s="10"/>
      <c r="H664" s="10"/>
      <c r="I664" s="10"/>
      <c r="J664" s="4"/>
      <c r="K664" s="11"/>
      <c r="L664" s="11"/>
      <c r="M664" s="5"/>
      <c r="N664" s="5"/>
      <c r="O664" s="2"/>
      <c r="P664" s="7"/>
    </row>
    <row r="665" spans="1:16" ht="12.75" customHeight="1" x14ac:dyDescent="0.2">
      <c r="A665" s="10"/>
      <c r="B665" s="1"/>
      <c r="C665" s="1"/>
      <c r="D665" s="1"/>
      <c r="E665" s="2"/>
      <c r="F665" s="1"/>
      <c r="G665" s="10"/>
      <c r="H665" s="10"/>
      <c r="I665" s="10"/>
      <c r="J665" s="4"/>
      <c r="K665" s="11"/>
      <c r="L665" s="11"/>
      <c r="M665" s="5"/>
      <c r="N665" s="5"/>
      <c r="O665" s="2"/>
      <c r="P665" s="7"/>
    </row>
    <row r="666" spans="1:16" ht="12.75" customHeight="1" x14ac:dyDescent="0.2">
      <c r="A666" s="10"/>
      <c r="B666" s="1"/>
      <c r="C666" s="1"/>
      <c r="D666" s="1"/>
      <c r="E666" s="2"/>
      <c r="F666" s="1"/>
      <c r="G666" s="10"/>
      <c r="H666" s="10"/>
      <c r="I666" s="10"/>
      <c r="J666" s="4"/>
      <c r="K666" s="11"/>
      <c r="L666" s="11"/>
      <c r="M666" s="5"/>
      <c r="N666" s="5"/>
      <c r="O666" s="2"/>
      <c r="P666" s="7"/>
    </row>
    <row r="667" spans="1:16" ht="12.75" customHeight="1" x14ac:dyDescent="0.2">
      <c r="A667" s="10"/>
      <c r="B667" s="1"/>
      <c r="C667" s="1"/>
      <c r="D667" s="1"/>
      <c r="E667" s="2"/>
      <c r="F667" s="1"/>
      <c r="G667" s="10"/>
      <c r="H667" s="10"/>
      <c r="I667" s="10"/>
      <c r="J667" s="4"/>
      <c r="K667" s="11"/>
      <c r="L667" s="11"/>
      <c r="M667" s="5"/>
      <c r="N667" s="5"/>
      <c r="O667" s="2"/>
      <c r="P667" s="7"/>
    </row>
    <row r="668" spans="1:16" ht="12.75" customHeight="1" x14ac:dyDescent="0.2">
      <c r="A668" s="10"/>
      <c r="B668" s="1"/>
      <c r="C668" s="1"/>
      <c r="D668" s="1"/>
      <c r="E668" s="2"/>
      <c r="F668" s="1"/>
      <c r="G668" s="10"/>
      <c r="H668" s="10"/>
      <c r="I668" s="10"/>
      <c r="J668" s="4"/>
      <c r="K668" s="11"/>
      <c r="L668" s="11"/>
      <c r="M668" s="5"/>
      <c r="N668" s="5"/>
      <c r="O668" s="2"/>
      <c r="P668" s="7"/>
    </row>
    <row r="669" spans="1:16" ht="12.75" customHeight="1" x14ac:dyDescent="0.2">
      <c r="A669" s="10"/>
      <c r="B669" s="1"/>
      <c r="C669" s="1"/>
      <c r="D669" s="1"/>
      <c r="E669" s="2"/>
      <c r="F669" s="1"/>
      <c r="G669" s="10"/>
      <c r="H669" s="10"/>
      <c r="I669" s="10"/>
      <c r="J669" s="4"/>
      <c r="K669" s="11"/>
      <c r="L669" s="11"/>
      <c r="M669" s="5"/>
      <c r="N669" s="5"/>
      <c r="O669" s="2"/>
      <c r="P669" s="7"/>
    </row>
    <row r="670" spans="1:16" ht="12.75" customHeight="1" x14ac:dyDescent="0.2">
      <c r="A670" s="10"/>
      <c r="B670" s="1"/>
      <c r="C670" s="1"/>
      <c r="D670" s="1"/>
      <c r="E670" s="2"/>
      <c r="F670" s="1"/>
      <c r="G670" s="10"/>
      <c r="H670" s="10"/>
      <c r="I670" s="10"/>
      <c r="J670" s="4"/>
      <c r="K670" s="11"/>
      <c r="L670" s="11"/>
      <c r="M670" s="5"/>
      <c r="N670" s="5"/>
      <c r="O670" s="2"/>
      <c r="P670" s="7"/>
    </row>
    <row r="671" spans="1:16" ht="12.75" customHeight="1" x14ac:dyDescent="0.2">
      <c r="A671" s="10"/>
      <c r="B671" s="1"/>
      <c r="C671" s="1"/>
      <c r="D671" s="1"/>
      <c r="E671" s="2"/>
      <c r="F671" s="1"/>
      <c r="G671" s="10"/>
      <c r="H671" s="10"/>
      <c r="I671" s="10"/>
      <c r="J671" s="4"/>
      <c r="K671" s="11"/>
      <c r="L671" s="11"/>
      <c r="M671" s="5"/>
      <c r="N671" s="5"/>
      <c r="O671" s="2"/>
      <c r="P671" s="7"/>
    </row>
    <row r="672" spans="1:16" ht="12.75" customHeight="1" x14ac:dyDescent="0.2">
      <c r="A672" s="10"/>
      <c r="B672" s="1"/>
      <c r="C672" s="1"/>
      <c r="D672" s="1"/>
      <c r="E672" s="2"/>
      <c r="F672" s="1"/>
      <c r="G672" s="10"/>
      <c r="H672" s="10"/>
      <c r="I672" s="10"/>
      <c r="J672" s="4"/>
      <c r="K672" s="11"/>
      <c r="L672" s="11"/>
      <c r="M672" s="5"/>
      <c r="N672" s="5"/>
      <c r="O672" s="2"/>
      <c r="P672" s="7"/>
    </row>
    <row r="673" spans="1:16" ht="12.75" customHeight="1" x14ac:dyDescent="0.2">
      <c r="A673" s="10"/>
      <c r="B673" s="1"/>
      <c r="C673" s="1"/>
      <c r="D673" s="1"/>
      <c r="E673" s="2"/>
      <c r="F673" s="1"/>
      <c r="G673" s="10"/>
      <c r="H673" s="10"/>
      <c r="I673" s="10"/>
      <c r="J673" s="4"/>
      <c r="K673" s="11"/>
      <c r="L673" s="11"/>
      <c r="M673" s="5"/>
      <c r="N673" s="5"/>
      <c r="O673" s="2"/>
      <c r="P673" s="7"/>
    </row>
    <row r="674" spans="1:16" ht="12.75" customHeight="1" x14ac:dyDescent="0.2">
      <c r="A674" s="10"/>
      <c r="B674" s="1"/>
      <c r="C674" s="1"/>
      <c r="D674" s="1"/>
      <c r="E674" s="2"/>
      <c r="F674" s="1"/>
      <c r="G674" s="10"/>
      <c r="H674" s="10"/>
      <c r="I674" s="10"/>
      <c r="J674" s="4"/>
      <c r="K674" s="11"/>
      <c r="L674" s="11"/>
      <c r="M674" s="5"/>
      <c r="N674" s="5"/>
      <c r="O674" s="2"/>
      <c r="P674" s="7"/>
    </row>
    <row r="675" spans="1:16" ht="12.75" customHeight="1" x14ac:dyDescent="0.2">
      <c r="A675" s="10"/>
      <c r="B675" s="1"/>
      <c r="C675" s="1"/>
      <c r="D675" s="1"/>
      <c r="E675" s="2"/>
      <c r="F675" s="1"/>
      <c r="G675" s="10"/>
      <c r="H675" s="10"/>
      <c r="I675" s="10"/>
      <c r="J675" s="4"/>
      <c r="K675" s="11"/>
      <c r="L675" s="11"/>
      <c r="M675" s="5"/>
      <c r="N675" s="5"/>
      <c r="O675" s="2"/>
      <c r="P675" s="7"/>
    </row>
    <row r="676" spans="1:16" ht="12.75" customHeight="1" x14ac:dyDescent="0.2">
      <c r="A676" s="10"/>
      <c r="B676" s="1"/>
      <c r="C676" s="1"/>
      <c r="D676" s="1"/>
      <c r="E676" s="2"/>
      <c r="F676" s="1"/>
      <c r="G676" s="10"/>
      <c r="H676" s="10"/>
      <c r="I676" s="10"/>
      <c r="J676" s="4"/>
      <c r="K676" s="11"/>
      <c r="L676" s="11"/>
      <c r="M676" s="5"/>
      <c r="N676" s="5"/>
      <c r="O676" s="2"/>
      <c r="P676" s="7"/>
    </row>
    <row r="677" spans="1:16" ht="12.75" customHeight="1" x14ac:dyDescent="0.2">
      <c r="A677" s="10"/>
      <c r="B677" s="1"/>
      <c r="C677" s="1"/>
      <c r="D677" s="1"/>
      <c r="E677" s="2"/>
      <c r="F677" s="1"/>
      <c r="G677" s="10"/>
      <c r="H677" s="10"/>
      <c r="I677" s="10"/>
      <c r="J677" s="4"/>
      <c r="K677" s="11"/>
      <c r="L677" s="11"/>
      <c r="M677" s="5"/>
      <c r="N677" s="5"/>
      <c r="O677" s="2"/>
      <c r="P677" s="7"/>
    </row>
    <row r="678" spans="1:16" ht="12.75" customHeight="1" x14ac:dyDescent="0.2">
      <c r="A678" s="10"/>
      <c r="B678" s="1"/>
      <c r="C678" s="1"/>
      <c r="D678" s="1"/>
      <c r="E678" s="2"/>
      <c r="F678" s="1"/>
      <c r="G678" s="10"/>
      <c r="H678" s="10"/>
      <c r="I678" s="10"/>
      <c r="J678" s="4"/>
      <c r="K678" s="11"/>
      <c r="L678" s="11"/>
      <c r="M678" s="5"/>
      <c r="N678" s="5"/>
      <c r="O678" s="2"/>
      <c r="P678" s="7"/>
    </row>
    <row r="679" spans="1:16" ht="12.75" customHeight="1" x14ac:dyDescent="0.2">
      <c r="A679" s="10"/>
      <c r="B679" s="1"/>
      <c r="C679" s="1"/>
      <c r="D679" s="1"/>
      <c r="E679" s="2"/>
      <c r="F679" s="1"/>
      <c r="G679" s="10"/>
      <c r="H679" s="10"/>
      <c r="I679" s="10"/>
      <c r="J679" s="4"/>
      <c r="K679" s="11"/>
      <c r="L679" s="11"/>
      <c r="M679" s="5"/>
      <c r="N679" s="5"/>
      <c r="O679" s="2"/>
      <c r="P679" s="7"/>
    </row>
    <row r="680" spans="1:16" ht="12.75" customHeight="1" x14ac:dyDescent="0.2">
      <c r="A680" s="10"/>
      <c r="B680" s="1"/>
      <c r="C680" s="1"/>
      <c r="D680" s="1"/>
      <c r="E680" s="2"/>
      <c r="F680" s="1"/>
      <c r="G680" s="10"/>
      <c r="H680" s="10"/>
      <c r="I680" s="10"/>
      <c r="J680" s="4"/>
      <c r="K680" s="11"/>
      <c r="L680" s="11"/>
      <c r="M680" s="5"/>
      <c r="N680" s="5"/>
      <c r="O680" s="2"/>
      <c r="P680" s="7"/>
    </row>
    <row r="681" spans="1:16" ht="12.75" customHeight="1" x14ac:dyDescent="0.2">
      <c r="A681" s="10"/>
      <c r="B681" s="1"/>
      <c r="C681" s="1"/>
      <c r="D681" s="1"/>
      <c r="E681" s="2"/>
      <c r="F681" s="1"/>
      <c r="G681" s="10"/>
      <c r="H681" s="10"/>
      <c r="I681" s="10"/>
      <c r="J681" s="4"/>
      <c r="K681" s="11"/>
      <c r="L681" s="11"/>
      <c r="M681" s="5"/>
      <c r="N681" s="5"/>
      <c r="O681" s="2"/>
      <c r="P681" s="7"/>
    </row>
    <row r="682" spans="1:16" ht="12.75" customHeight="1" x14ac:dyDescent="0.2">
      <c r="A682" s="10"/>
      <c r="B682" s="1"/>
      <c r="C682" s="1"/>
      <c r="D682" s="1"/>
      <c r="E682" s="2"/>
      <c r="F682" s="1"/>
      <c r="G682" s="10"/>
      <c r="H682" s="10"/>
      <c r="I682" s="10"/>
      <c r="J682" s="4"/>
      <c r="K682" s="11"/>
      <c r="L682" s="11"/>
      <c r="M682" s="5"/>
      <c r="N682" s="5"/>
      <c r="O682" s="2"/>
      <c r="P682" s="7"/>
    </row>
    <row r="683" spans="1:16" ht="12.75" customHeight="1" x14ac:dyDescent="0.2">
      <c r="A683" s="10"/>
      <c r="B683" s="1"/>
      <c r="C683" s="1"/>
      <c r="D683" s="1"/>
      <c r="E683" s="2"/>
      <c r="F683" s="1"/>
      <c r="G683" s="10"/>
      <c r="H683" s="10"/>
      <c r="I683" s="10"/>
      <c r="J683" s="4"/>
      <c r="K683" s="11"/>
      <c r="L683" s="11"/>
      <c r="M683" s="5"/>
      <c r="N683" s="5"/>
      <c r="O683" s="2"/>
      <c r="P683" s="7"/>
    </row>
    <row r="684" spans="1:16" ht="12.75" customHeight="1" x14ac:dyDescent="0.2">
      <c r="A684" s="10"/>
      <c r="B684" s="1"/>
      <c r="C684" s="1"/>
      <c r="D684" s="1"/>
      <c r="E684" s="2"/>
      <c r="F684" s="1"/>
      <c r="G684" s="10"/>
      <c r="H684" s="10"/>
      <c r="I684" s="10"/>
      <c r="J684" s="4"/>
      <c r="K684" s="11"/>
      <c r="L684" s="11"/>
      <c r="M684" s="5"/>
      <c r="N684" s="5"/>
      <c r="O684" s="2"/>
      <c r="P684" s="7"/>
    </row>
    <row r="685" spans="1:16" ht="12.75" customHeight="1" x14ac:dyDescent="0.2">
      <c r="A685" s="10"/>
      <c r="B685" s="1"/>
      <c r="C685" s="1"/>
      <c r="D685" s="1"/>
      <c r="E685" s="2"/>
      <c r="F685" s="1"/>
      <c r="G685" s="10"/>
      <c r="H685" s="10"/>
      <c r="I685" s="10"/>
      <c r="J685" s="4"/>
      <c r="K685" s="11"/>
      <c r="L685" s="11"/>
      <c r="M685" s="5"/>
      <c r="N685" s="5"/>
      <c r="O685" s="2"/>
      <c r="P685" s="7"/>
    </row>
    <row r="686" spans="1:16" ht="12.75" customHeight="1" x14ac:dyDescent="0.2">
      <c r="A686" s="10"/>
      <c r="B686" s="1"/>
      <c r="C686" s="1"/>
      <c r="D686" s="1"/>
      <c r="E686" s="2"/>
      <c r="F686" s="1"/>
      <c r="G686" s="10"/>
      <c r="H686" s="10"/>
      <c r="I686" s="10"/>
      <c r="J686" s="4"/>
      <c r="K686" s="11"/>
      <c r="L686" s="11"/>
      <c r="M686" s="5"/>
      <c r="N686" s="5"/>
      <c r="O686" s="2"/>
      <c r="P686" s="7"/>
    </row>
    <row r="687" spans="1:16" ht="12.75" customHeight="1" x14ac:dyDescent="0.2">
      <c r="A687" s="10"/>
      <c r="B687" s="1"/>
      <c r="C687" s="1"/>
      <c r="D687" s="1"/>
      <c r="E687" s="2"/>
      <c r="F687" s="1"/>
      <c r="G687" s="10"/>
      <c r="H687" s="10"/>
      <c r="I687" s="10"/>
      <c r="J687" s="4"/>
      <c r="K687" s="11"/>
      <c r="L687" s="11"/>
      <c r="M687" s="5"/>
      <c r="N687" s="5"/>
      <c r="O687" s="2"/>
      <c r="P687" s="7"/>
    </row>
    <row r="688" spans="1:16" ht="12.75" customHeight="1" x14ac:dyDescent="0.2">
      <c r="A688" s="10"/>
      <c r="B688" s="1"/>
      <c r="C688" s="1"/>
      <c r="D688" s="1"/>
      <c r="E688" s="2"/>
      <c r="F688" s="1"/>
      <c r="G688" s="10"/>
      <c r="H688" s="10"/>
      <c r="I688" s="10"/>
      <c r="J688" s="4"/>
      <c r="K688" s="11"/>
      <c r="L688" s="11"/>
      <c r="M688" s="5"/>
      <c r="N688" s="5"/>
      <c r="O688" s="2"/>
      <c r="P688" s="7"/>
    </row>
    <row r="689" spans="1:16" ht="12.75" customHeight="1" x14ac:dyDescent="0.2">
      <c r="A689" s="10"/>
      <c r="B689" s="1"/>
      <c r="C689" s="1"/>
      <c r="D689" s="1"/>
      <c r="E689" s="2"/>
      <c r="F689" s="1"/>
      <c r="G689" s="10"/>
      <c r="H689" s="10"/>
      <c r="I689" s="10"/>
      <c r="J689" s="4"/>
      <c r="K689" s="11"/>
      <c r="L689" s="11"/>
      <c r="M689" s="5"/>
      <c r="N689" s="5"/>
      <c r="O689" s="2"/>
      <c r="P689" s="7"/>
    </row>
    <row r="690" spans="1:16" ht="12.75" customHeight="1" x14ac:dyDescent="0.2">
      <c r="A690" s="10"/>
      <c r="B690" s="1"/>
      <c r="C690" s="1"/>
      <c r="D690" s="1"/>
      <c r="E690" s="2"/>
      <c r="F690" s="1"/>
      <c r="G690" s="10"/>
      <c r="H690" s="10"/>
      <c r="I690" s="10"/>
      <c r="J690" s="4"/>
      <c r="K690" s="11"/>
      <c r="L690" s="11"/>
      <c r="M690" s="5"/>
      <c r="N690" s="5"/>
      <c r="O690" s="2"/>
      <c r="P690" s="7"/>
    </row>
    <row r="691" spans="1:16" ht="12.75" customHeight="1" x14ac:dyDescent="0.2">
      <c r="A691" s="10"/>
      <c r="B691" s="1"/>
      <c r="C691" s="1"/>
      <c r="D691" s="1"/>
      <c r="E691" s="2"/>
      <c r="F691" s="1"/>
      <c r="G691" s="10"/>
      <c r="H691" s="10"/>
      <c r="I691" s="10"/>
      <c r="J691" s="4"/>
      <c r="K691" s="11"/>
      <c r="L691" s="11"/>
      <c r="M691" s="5"/>
      <c r="N691" s="5"/>
      <c r="O691" s="2"/>
      <c r="P691" s="7"/>
    </row>
    <row r="692" spans="1:16" ht="12.75" customHeight="1" x14ac:dyDescent="0.2">
      <c r="A692" s="10"/>
      <c r="B692" s="1"/>
      <c r="C692" s="1"/>
      <c r="D692" s="1"/>
      <c r="E692" s="2"/>
      <c r="F692" s="1"/>
      <c r="G692" s="10"/>
      <c r="H692" s="10"/>
      <c r="I692" s="10"/>
      <c r="J692" s="4"/>
      <c r="K692" s="11"/>
      <c r="L692" s="11"/>
      <c r="M692" s="5"/>
      <c r="N692" s="5"/>
      <c r="O692" s="2"/>
      <c r="P692" s="7"/>
    </row>
    <row r="693" spans="1:16" ht="12.75" customHeight="1" x14ac:dyDescent="0.2">
      <c r="A693" s="10"/>
      <c r="B693" s="1"/>
      <c r="C693" s="1"/>
      <c r="D693" s="1"/>
      <c r="E693" s="2"/>
      <c r="F693" s="1"/>
      <c r="G693" s="10"/>
      <c r="H693" s="10"/>
      <c r="I693" s="10"/>
      <c r="J693" s="4"/>
      <c r="K693" s="11"/>
      <c r="L693" s="11"/>
      <c r="M693" s="5"/>
      <c r="N693" s="5"/>
      <c r="O693" s="2"/>
      <c r="P693" s="7"/>
    </row>
    <row r="694" spans="1:16" ht="12.75" customHeight="1" x14ac:dyDescent="0.2">
      <c r="A694" s="10"/>
      <c r="B694" s="1"/>
      <c r="C694" s="1"/>
      <c r="D694" s="1"/>
      <c r="E694" s="2"/>
      <c r="F694" s="1"/>
      <c r="G694" s="10"/>
      <c r="H694" s="10"/>
      <c r="I694" s="10"/>
      <c r="J694" s="4"/>
      <c r="K694" s="11"/>
      <c r="L694" s="11"/>
      <c r="M694" s="5"/>
      <c r="N694" s="5"/>
      <c r="O694" s="2"/>
      <c r="P694" s="7"/>
    </row>
    <row r="695" spans="1:16" ht="12.75" customHeight="1" x14ac:dyDescent="0.2">
      <c r="A695" s="10"/>
      <c r="B695" s="1"/>
      <c r="C695" s="1"/>
      <c r="D695" s="1"/>
      <c r="E695" s="2"/>
      <c r="F695" s="1"/>
      <c r="G695" s="10"/>
      <c r="H695" s="10"/>
      <c r="I695" s="10"/>
      <c r="J695" s="4"/>
      <c r="K695" s="11"/>
      <c r="L695" s="11"/>
      <c r="M695" s="5"/>
      <c r="N695" s="5"/>
      <c r="O695" s="2"/>
      <c r="P695" s="7"/>
    </row>
    <row r="696" spans="1:16" ht="12.75" customHeight="1" x14ac:dyDescent="0.2">
      <c r="A696" s="10"/>
      <c r="B696" s="1"/>
      <c r="C696" s="1"/>
      <c r="D696" s="1"/>
      <c r="E696" s="2"/>
      <c r="F696" s="1"/>
      <c r="G696" s="10"/>
      <c r="H696" s="10"/>
      <c r="I696" s="10"/>
      <c r="J696" s="4"/>
      <c r="K696" s="11"/>
      <c r="L696" s="11"/>
      <c r="M696" s="5"/>
      <c r="N696" s="5"/>
      <c r="O696" s="2"/>
      <c r="P696" s="7"/>
    </row>
    <row r="697" spans="1:16" ht="12.75" customHeight="1" x14ac:dyDescent="0.2">
      <c r="A697" s="10"/>
      <c r="B697" s="1"/>
      <c r="C697" s="1"/>
      <c r="D697" s="1"/>
      <c r="E697" s="2"/>
      <c r="F697" s="1"/>
      <c r="G697" s="10"/>
      <c r="H697" s="10"/>
      <c r="I697" s="10"/>
      <c r="J697" s="4"/>
      <c r="K697" s="11"/>
      <c r="L697" s="11"/>
      <c r="M697" s="5"/>
      <c r="N697" s="5"/>
      <c r="O697" s="2"/>
      <c r="P697" s="7"/>
    </row>
    <row r="698" spans="1:16" ht="12.75" customHeight="1" x14ac:dyDescent="0.2">
      <c r="A698" s="10"/>
      <c r="B698" s="1"/>
      <c r="C698" s="1"/>
      <c r="D698" s="1"/>
      <c r="E698" s="2"/>
      <c r="F698" s="1"/>
      <c r="G698" s="10"/>
      <c r="H698" s="10"/>
      <c r="I698" s="10"/>
      <c r="J698" s="4"/>
      <c r="K698" s="11"/>
      <c r="L698" s="11"/>
      <c r="M698" s="5"/>
      <c r="N698" s="5"/>
      <c r="O698" s="2"/>
      <c r="P698" s="7"/>
    </row>
    <row r="699" spans="1:16" ht="12.75" customHeight="1" x14ac:dyDescent="0.2">
      <c r="A699" s="10"/>
      <c r="B699" s="1"/>
      <c r="C699" s="1"/>
      <c r="D699" s="1"/>
      <c r="E699" s="2"/>
      <c r="F699" s="1"/>
      <c r="G699" s="10"/>
      <c r="H699" s="10"/>
      <c r="I699" s="10"/>
      <c r="J699" s="4"/>
      <c r="K699" s="11"/>
      <c r="L699" s="11"/>
      <c r="M699" s="5"/>
      <c r="N699" s="5"/>
      <c r="O699" s="2"/>
      <c r="P699" s="7"/>
    </row>
    <row r="700" spans="1:16" ht="12.75" customHeight="1" x14ac:dyDescent="0.2">
      <c r="A700" s="10"/>
      <c r="B700" s="1"/>
      <c r="C700" s="1"/>
      <c r="D700" s="1"/>
      <c r="E700" s="2"/>
      <c r="F700" s="1"/>
      <c r="G700" s="10"/>
      <c r="H700" s="10"/>
      <c r="I700" s="10"/>
      <c r="J700" s="4"/>
      <c r="K700" s="11"/>
      <c r="L700" s="11"/>
      <c r="M700" s="5"/>
      <c r="N700" s="5"/>
      <c r="O700" s="2"/>
      <c r="P700" s="7"/>
    </row>
    <row r="701" spans="1:16" ht="12.75" customHeight="1" x14ac:dyDescent="0.2">
      <c r="A701" s="10"/>
      <c r="B701" s="1"/>
      <c r="C701" s="1"/>
      <c r="D701" s="1"/>
      <c r="E701" s="2"/>
      <c r="F701" s="1"/>
      <c r="G701" s="10"/>
      <c r="H701" s="10"/>
      <c r="I701" s="10"/>
      <c r="J701" s="4"/>
      <c r="K701" s="11"/>
      <c r="L701" s="11"/>
      <c r="M701" s="5"/>
      <c r="N701" s="5"/>
      <c r="O701" s="2"/>
      <c r="P701" s="7"/>
    </row>
    <row r="702" spans="1:16" ht="12.75" customHeight="1" x14ac:dyDescent="0.2">
      <c r="A702" s="10"/>
      <c r="B702" s="1"/>
      <c r="C702" s="1"/>
      <c r="D702" s="1"/>
      <c r="E702" s="2"/>
      <c r="F702" s="1"/>
      <c r="G702" s="10"/>
      <c r="H702" s="10"/>
      <c r="I702" s="10"/>
      <c r="J702" s="4"/>
      <c r="K702" s="11"/>
      <c r="L702" s="11"/>
      <c r="M702" s="5"/>
      <c r="N702" s="5"/>
      <c r="O702" s="2"/>
      <c r="P702" s="7"/>
    </row>
    <row r="703" spans="1:16" ht="12.75" customHeight="1" x14ac:dyDescent="0.2">
      <c r="A703" s="10"/>
      <c r="B703" s="1"/>
      <c r="C703" s="1"/>
      <c r="D703" s="1"/>
      <c r="E703" s="2"/>
      <c r="F703" s="1"/>
      <c r="G703" s="10"/>
      <c r="H703" s="10"/>
      <c r="I703" s="10"/>
      <c r="J703" s="4"/>
      <c r="K703" s="11"/>
      <c r="L703" s="11"/>
      <c r="M703" s="5"/>
      <c r="N703" s="5"/>
      <c r="O703" s="2"/>
      <c r="P703" s="7"/>
    </row>
    <row r="704" spans="1:16" ht="12.75" customHeight="1" x14ac:dyDescent="0.2">
      <c r="A704" s="10"/>
      <c r="B704" s="1"/>
      <c r="C704" s="1"/>
      <c r="D704" s="1"/>
      <c r="E704" s="2"/>
      <c r="F704" s="1"/>
      <c r="G704" s="10"/>
      <c r="H704" s="10"/>
      <c r="I704" s="10"/>
      <c r="J704" s="4"/>
      <c r="K704" s="11"/>
      <c r="L704" s="11"/>
      <c r="M704" s="5"/>
      <c r="N704" s="5"/>
      <c r="O704" s="2"/>
      <c r="P704" s="7"/>
    </row>
    <row r="705" spans="1:16" ht="12.75" customHeight="1" x14ac:dyDescent="0.2">
      <c r="A705" s="10"/>
      <c r="B705" s="1"/>
      <c r="C705" s="1"/>
      <c r="D705" s="1"/>
      <c r="E705" s="2"/>
      <c r="F705" s="1"/>
      <c r="G705" s="10"/>
      <c r="H705" s="10"/>
      <c r="I705" s="10"/>
      <c r="J705" s="4"/>
      <c r="K705" s="11"/>
      <c r="L705" s="11"/>
      <c r="M705" s="5"/>
      <c r="N705" s="5"/>
      <c r="O705" s="2"/>
      <c r="P705" s="7"/>
    </row>
    <row r="706" spans="1:16" ht="12.75" customHeight="1" x14ac:dyDescent="0.2">
      <c r="A706" s="10"/>
      <c r="B706" s="1"/>
      <c r="C706" s="1"/>
      <c r="D706" s="1"/>
      <c r="E706" s="2"/>
      <c r="F706" s="1"/>
      <c r="G706" s="10"/>
      <c r="H706" s="10"/>
      <c r="I706" s="10"/>
      <c r="J706" s="4"/>
      <c r="K706" s="11"/>
      <c r="L706" s="11"/>
      <c r="M706" s="5"/>
      <c r="N706" s="5"/>
      <c r="O706" s="2"/>
      <c r="P706" s="7"/>
    </row>
    <row r="707" spans="1:16" ht="12.75" customHeight="1" x14ac:dyDescent="0.2">
      <c r="A707" s="10"/>
      <c r="B707" s="1"/>
      <c r="C707" s="1"/>
      <c r="D707" s="1"/>
      <c r="E707" s="2"/>
      <c r="F707" s="1"/>
      <c r="G707" s="10"/>
      <c r="H707" s="10"/>
      <c r="I707" s="10"/>
      <c r="J707" s="4"/>
      <c r="K707" s="11"/>
      <c r="L707" s="11"/>
      <c r="M707" s="5"/>
      <c r="N707" s="5"/>
      <c r="O707" s="2"/>
      <c r="P707" s="7"/>
    </row>
    <row r="708" spans="1:16" ht="12.75" customHeight="1" x14ac:dyDescent="0.2">
      <c r="A708" s="10"/>
      <c r="B708" s="1"/>
      <c r="C708" s="1"/>
      <c r="D708" s="1"/>
      <c r="E708" s="2"/>
      <c r="F708" s="1"/>
      <c r="G708" s="10"/>
      <c r="H708" s="10"/>
      <c r="I708" s="10"/>
      <c r="J708" s="4"/>
      <c r="K708" s="11"/>
      <c r="L708" s="11"/>
      <c r="M708" s="5"/>
      <c r="N708" s="5"/>
      <c r="O708" s="2"/>
      <c r="P708" s="7"/>
    </row>
    <row r="709" spans="1:16" ht="12.75" customHeight="1" x14ac:dyDescent="0.2">
      <c r="A709" s="10"/>
      <c r="B709" s="1"/>
      <c r="C709" s="1"/>
      <c r="D709" s="1"/>
      <c r="E709" s="2"/>
      <c r="F709" s="1"/>
      <c r="G709" s="10"/>
      <c r="H709" s="10"/>
      <c r="I709" s="10"/>
      <c r="J709" s="4"/>
      <c r="K709" s="11"/>
      <c r="L709" s="11"/>
      <c r="M709" s="5"/>
      <c r="N709" s="5"/>
      <c r="O709" s="2"/>
      <c r="P709" s="7"/>
    </row>
    <row r="710" spans="1:16" ht="12.75" customHeight="1" x14ac:dyDescent="0.2">
      <c r="A710" s="10"/>
      <c r="B710" s="1"/>
      <c r="C710" s="1"/>
      <c r="D710" s="1"/>
      <c r="E710" s="2"/>
      <c r="F710" s="1"/>
      <c r="G710" s="10"/>
      <c r="H710" s="10"/>
      <c r="I710" s="10"/>
      <c r="J710" s="4"/>
      <c r="K710" s="11"/>
      <c r="L710" s="11"/>
      <c r="M710" s="5"/>
      <c r="N710" s="5"/>
      <c r="O710" s="2"/>
      <c r="P710" s="7"/>
    </row>
    <row r="711" spans="1:16" ht="12.75" customHeight="1" x14ac:dyDescent="0.2">
      <c r="A711" s="10"/>
      <c r="B711" s="1"/>
      <c r="C711" s="1"/>
      <c r="D711" s="1"/>
      <c r="E711" s="2"/>
      <c r="F711" s="1"/>
      <c r="G711" s="10"/>
      <c r="H711" s="10"/>
      <c r="I711" s="10"/>
      <c r="J711" s="4"/>
      <c r="K711" s="11"/>
      <c r="L711" s="11"/>
      <c r="M711" s="5"/>
      <c r="N711" s="5"/>
      <c r="O711" s="2"/>
      <c r="P711" s="7"/>
    </row>
    <row r="712" spans="1:16" ht="12.75" customHeight="1" x14ac:dyDescent="0.2">
      <c r="A712" s="10"/>
      <c r="B712" s="1"/>
      <c r="C712" s="1"/>
      <c r="D712" s="1"/>
      <c r="E712" s="2"/>
      <c r="F712" s="1"/>
      <c r="G712" s="10"/>
      <c r="H712" s="10"/>
      <c r="I712" s="10"/>
      <c r="J712" s="4"/>
      <c r="K712" s="11"/>
      <c r="L712" s="11"/>
      <c r="M712" s="5"/>
      <c r="N712" s="5"/>
      <c r="O712" s="2"/>
      <c r="P712" s="7"/>
    </row>
    <row r="713" spans="1:16" ht="12.75" customHeight="1" x14ac:dyDescent="0.2">
      <c r="A713" s="10"/>
      <c r="B713" s="1"/>
      <c r="C713" s="1"/>
      <c r="D713" s="1"/>
      <c r="E713" s="2"/>
      <c r="F713" s="1"/>
      <c r="G713" s="10"/>
      <c r="H713" s="10"/>
      <c r="I713" s="10"/>
      <c r="J713" s="4"/>
      <c r="K713" s="11"/>
      <c r="L713" s="11"/>
      <c r="M713" s="5"/>
      <c r="N713" s="5"/>
      <c r="O713" s="2"/>
      <c r="P713" s="7"/>
    </row>
    <row r="714" spans="1:16" ht="12.75" customHeight="1" x14ac:dyDescent="0.2">
      <c r="A714" s="10"/>
      <c r="B714" s="1"/>
      <c r="C714" s="1"/>
      <c r="D714" s="1"/>
      <c r="E714" s="2"/>
      <c r="F714" s="1"/>
      <c r="G714" s="10"/>
      <c r="H714" s="10"/>
      <c r="I714" s="10"/>
      <c r="J714" s="4"/>
      <c r="K714" s="11"/>
      <c r="L714" s="11"/>
      <c r="M714" s="5"/>
      <c r="N714" s="5"/>
      <c r="O714" s="2"/>
      <c r="P714" s="7"/>
    </row>
    <row r="715" spans="1:16" ht="12.75" customHeight="1" x14ac:dyDescent="0.2">
      <c r="A715" s="10"/>
      <c r="B715" s="1"/>
      <c r="C715" s="1"/>
      <c r="D715" s="1"/>
      <c r="E715" s="2"/>
      <c r="F715" s="1"/>
      <c r="G715" s="10"/>
      <c r="H715" s="10"/>
      <c r="I715" s="10"/>
      <c r="J715" s="4"/>
      <c r="K715" s="11"/>
      <c r="L715" s="11"/>
      <c r="M715" s="5"/>
      <c r="N715" s="5"/>
      <c r="O715" s="2"/>
      <c r="P715" s="7"/>
    </row>
    <row r="716" spans="1:16" ht="12.75" customHeight="1" x14ac:dyDescent="0.2">
      <c r="A716" s="10"/>
      <c r="B716" s="1"/>
      <c r="C716" s="1"/>
      <c r="D716" s="1"/>
      <c r="E716" s="2"/>
      <c r="F716" s="1"/>
      <c r="G716" s="10"/>
      <c r="H716" s="10"/>
      <c r="I716" s="10"/>
      <c r="J716" s="4"/>
      <c r="K716" s="11"/>
      <c r="L716" s="11"/>
      <c r="M716" s="5"/>
      <c r="N716" s="5"/>
      <c r="O716" s="2"/>
      <c r="P716" s="7"/>
    </row>
    <row r="717" spans="1:16" ht="12.75" customHeight="1" x14ac:dyDescent="0.2">
      <c r="A717" s="10"/>
      <c r="B717" s="1"/>
      <c r="C717" s="1"/>
      <c r="D717" s="1"/>
      <c r="E717" s="2"/>
      <c r="F717" s="1"/>
      <c r="G717" s="10"/>
      <c r="H717" s="10"/>
      <c r="I717" s="10"/>
      <c r="J717" s="4"/>
      <c r="K717" s="11"/>
      <c r="L717" s="11"/>
      <c r="M717" s="5"/>
      <c r="N717" s="5"/>
      <c r="O717" s="2"/>
      <c r="P717" s="7"/>
    </row>
    <row r="718" spans="1:16" ht="12.75" customHeight="1" x14ac:dyDescent="0.2">
      <c r="A718" s="10"/>
      <c r="B718" s="1"/>
      <c r="C718" s="1"/>
      <c r="D718" s="1"/>
      <c r="E718" s="2"/>
      <c r="F718" s="1"/>
      <c r="G718" s="10"/>
      <c r="H718" s="10"/>
      <c r="I718" s="10"/>
      <c r="J718" s="4"/>
      <c r="K718" s="11"/>
      <c r="L718" s="11"/>
      <c r="M718" s="5"/>
      <c r="N718" s="5"/>
      <c r="O718" s="2"/>
      <c r="P718" s="7"/>
    </row>
    <row r="719" spans="1:16" ht="12.75" customHeight="1" x14ac:dyDescent="0.2">
      <c r="A719" s="10"/>
      <c r="B719" s="1"/>
      <c r="C719" s="1"/>
      <c r="D719" s="1"/>
      <c r="E719" s="2"/>
      <c r="F719" s="1"/>
      <c r="G719" s="10"/>
      <c r="H719" s="10"/>
      <c r="I719" s="10"/>
      <c r="J719" s="4"/>
      <c r="K719" s="11"/>
      <c r="L719" s="11"/>
      <c r="M719" s="5"/>
      <c r="N719" s="5"/>
      <c r="O719" s="2"/>
      <c r="P719" s="7"/>
    </row>
    <row r="720" spans="1:16" ht="12.75" customHeight="1" x14ac:dyDescent="0.2">
      <c r="A720" s="10"/>
      <c r="B720" s="1"/>
      <c r="C720" s="1"/>
      <c r="D720" s="1"/>
      <c r="E720" s="2"/>
      <c r="F720" s="1"/>
      <c r="G720" s="10"/>
      <c r="H720" s="10"/>
      <c r="I720" s="10"/>
      <c r="J720" s="4"/>
      <c r="K720" s="11"/>
      <c r="L720" s="11"/>
      <c r="M720" s="5"/>
      <c r="N720" s="5"/>
      <c r="O720" s="2"/>
      <c r="P720" s="7"/>
    </row>
    <row r="721" spans="1:16" ht="12.75" customHeight="1" x14ac:dyDescent="0.2">
      <c r="A721" s="10"/>
      <c r="B721" s="1"/>
      <c r="C721" s="1"/>
      <c r="D721" s="1"/>
      <c r="E721" s="2"/>
      <c r="F721" s="1"/>
      <c r="G721" s="10"/>
      <c r="H721" s="10"/>
      <c r="I721" s="10"/>
      <c r="J721" s="4"/>
      <c r="K721" s="11"/>
      <c r="L721" s="11"/>
      <c r="M721" s="5"/>
      <c r="N721" s="5"/>
      <c r="O721" s="2"/>
      <c r="P721" s="7"/>
    </row>
    <row r="722" spans="1:16" ht="12.75" customHeight="1" x14ac:dyDescent="0.2">
      <c r="A722" s="10"/>
      <c r="B722" s="1"/>
      <c r="C722" s="1"/>
      <c r="D722" s="1"/>
      <c r="E722" s="2"/>
      <c r="F722" s="1"/>
      <c r="G722" s="10"/>
      <c r="H722" s="10"/>
      <c r="I722" s="10"/>
      <c r="J722" s="4"/>
      <c r="K722" s="11"/>
      <c r="L722" s="11"/>
      <c r="M722" s="5"/>
      <c r="N722" s="5"/>
      <c r="O722" s="2"/>
      <c r="P722" s="7"/>
    </row>
    <row r="723" spans="1:16" ht="12.75" customHeight="1" x14ac:dyDescent="0.2">
      <c r="A723" s="10"/>
      <c r="B723" s="1"/>
      <c r="C723" s="1"/>
      <c r="D723" s="1"/>
      <c r="E723" s="2"/>
      <c r="F723" s="1"/>
      <c r="G723" s="10"/>
      <c r="H723" s="10"/>
      <c r="I723" s="10"/>
      <c r="J723" s="4"/>
      <c r="K723" s="11"/>
      <c r="L723" s="11"/>
      <c r="M723" s="5"/>
      <c r="N723" s="5"/>
      <c r="O723" s="2"/>
      <c r="P723" s="7"/>
    </row>
    <row r="724" spans="1:16" ht="12.75" customHeight="1" x14ac:dyDescent="0.2">
      <c r="A724" s="10"/>
      <c r="B724" s="1"/>
      <c r="C724" s="1"/>
      <c r="D724" s="1"/>
      <c r="E724" s="2"/>
      <c r="F724" s="1"/>
      <c r="G724" s="10"/>
      <c r="H724" s="10"/>
      <c r="I724" s="10"/>
      <c r="J724" s="4"/>
      <c r="K724" s="11"/>
      <c r="L724" s="11"/>
      <c r="M724" s="5"/>
      <c r="N724" s="5"/>
      <c r="O724" s="2"/>
      <c r="P724" s="7"/>
    </row>
    <row r="725" spans="1:16" ht="12.75" customHeight="1" x14ac:dyDescent="0.2">
      <c r="A725" s="10"/>
      <c r="B725" s="1"/>
      <c r="C725" s="1"/>
      <c r="D725" s="1"/>
      <c r="E725" s="2"/>
      <c r="F725" s="1"/>
      <c r="G725" s="10"/>
      <c r="H725" s="10"/>
      <c r="I725" s="10"/>
      <c r="J725" s="4"/>
      <c r="K725" s="11"/>
      <c r="L725" s="11"/>
      <c r="M725" s="5"/>
      <c r="N725" s="5"/>
      <c r="O725" s="2"/>
      <c r="P725" s="7"/>
    </row>
    <row r="726" spans="1:16" ht="12.75" customHeight="1" x14ac:dyDescent="0.2">
      <c r="A726" s="10"/>
      <c r="B726" s="1"/>
      <c r="C726" s="1"/>
      <c r="D726" s="1"/>
      <c r="E726" s="2"/>
      <c r="F726" s="1"/>
      <c r="G726" s="10"/>
      <c r="H726" s="10"/>
      <c r="I726" s="10"/>
      <c r="J726" s="4"/>
      <c r="K726" s="11"/>
      <c r="L726" s="11"/>
      <c r="M726" s="5"/>
      <c r="N726" s="5"/>
      <c r="O726" s="2"/>
      <c r="P726" s="7"/>
    </row>
    <row r="727" spans="1:16" ht="12.75" customHeight="1" x14ac:dyDescent="0.2">
      <c r="A727" s="10"/>
      <c r="B727" s="1"/>
      <c r="C727" s="1"/>
      <c r="D727" s="1"/>
      <c r="E727" s="2"/>
      <c r="F727" s="1"/>
      <c r="G727" s="10"/>
      <c r="H727" s="10"/>
      <c r="I727" s="10"/>
      <c r="J727" s="4"/>
      <c r="K727" s="11"/>
      <c r="L727" s="11"/>
      <c r="M727" s="5"/>
      <c r="N727" s="5"/>
      <c r="O727" s="2"/>
      <c r="P727" s="7"/>
    </row>
    <row r="728" spans="1:16" ht="12.75" customHeight="1" x14ac:dyDescent="0.2">
      <c r="A728" s="10"/>
      <c r="B728" s="1"/>
      <c r="C728" s="1"/>
      <c r="D728" s="1"/>
      <c r="E728" s="2"/>
      <c r="F728" s="1"/>
      <c r="G728" s="10"/>
      <c r="H728" s="10"/>
      <c r="I728" s="10"/>
      <c r="J728" s="4"/>
      <c r="K728" s="11"/>
      <c r="L728" s="11"/>
      <c r="M728" s="5"/>
      <c r="N728" s="5"/>
      <c r="O728" s="2"/>
      <c r="P728" s="7"/>
    </row>
    <row r="729" spans="1:16" ht="12.75" customHeight="1" x14ac:dyDescent="0.2">
      <c r="A729" s="10"/>
      <c r="B729" s="1"/>
      <c r="C729" s="1"/>
      <c r="D729" s="1"/>
      <c r="E729" s="2"/>
      <c r="F729" s="1"/>
      <c r="G729" s="10"/>
      <c r="H729" s="10"/>
      <c r="I729" s="10"/>
      <c r="J729" s="4"/>
      <c r="K729" s="11"/>
      <c r="L729" s="11"/>
      <c r="M729" s="5"/>
      <c r="N729" s="5"/>
      <c r="O729" s="2"/>
      <c r="P729" s="7"/>
    </row>
    <row r="730" spans="1:16" ht="12.75" customHeight="1" x14ac:dyDescent="0.2">
      <c r="A730" s="10"/>
      <c r="B730" s="1"/>
      <c r="C730" s="1"/>
      <c r="D730" s="1"/>
      <c r="E730" s="2"/>
      <c r="F730" s="1"/>
      <c r="G730" s="10"/>
      <c r="H730" s="10"/>
      <c r="I730" s="10"/>
      <c r="J730" s="4"/>
      <c r="K730" s="11"/>
      <c r="L730" s="11"/>
      <c r="M730" s="5"/>
      <c r="N730" s="5"/>
      <c r="O730" s="2"/>
      <c r="P730" s="7"/>
    </row>
    <row r="731" spans="1:16" ht="12.75" customHeight="1" x14ac:dyDescent="0.2">
      <c r="A731" s="10"/>
      <c r="B731" s="1"/>
      <c r="C731" s="1"/>
      <c r="D731" s="1"/>
      <c r="E731" s="2"/>
      <c r="F731" s="1"/>
      <c r="G731" s="10"/>
      <c r="H731" s="10"/>
      <c r="I731" s="10"/>
      <c r="J731" s="4"/>
      <c r="K731" s="11"/>
      <c r="L731" s="11"/>
      <c r="M731" s="5"/>
      <c r="N731" s="5"/>
      <c r="O731" s="2"/>
      <c r="P731" s="7"/>
    </row>
    <row r="732" spans="1:16" ht="12.75" customHeight="1" x14ac:dyDescent="0.2">
      <c r="A732" s="10"/>
      <c r="B732" s="1"/>
      <c r="C732" s="1"/>
      <c r="D732" s="1"/>
      <c r="E732" s="2"/>
      <c r="F732" s="1"/>
      <c r="G732" s="10"/>
      <c r="H732" s="10"/>
      <c r="I732" s="10"/>
      <c r="J732" s="4"/>
      <c r="K732" s="11"/>
      <c r="L732" s="11"/>
      <c r="M732" s="5"/>
      <c r="N732" s="5"/>
      <c r="O732" s="2"/>
      <c r="P732" s="7"/>
    </row>
    <row r="733" spans="1:16" ht="12.75" customHeight="1" x14ac:dyDescent="0.2">
      <c r="A733" s="10"/>
      <c r="B733" s="1"/>
      <c r="C733" s="1"/>
      <c r="D733" s="1"/>
      <c r="E733" s="2"/>
      <c r="F733" s="1"/>
      <c r="G733" s="10"/>
      <c r="H733" s="10"/>
      <c r="I733" s="10"/>
      <c r="J733" s="4"/>
      <c r="K733" s="11"/>
      <c r="L733" s="11"/>
      <c r="M733" s="5"/>
      <c r="N733" s="5"/>
      <c r="O733" s="2"/>
      <c r="P733" s="7"/>
    </row>
    <row r="734" spans="1:16" ht="12.75" customHeight="1" x14ac:dyDescent="0.2">
      <c r="A734" s="10"/>
      <c r="B734" s="1"/>
      <c r="C734" s="1"/>
      <c r="D734" s="1"/>
      <c r="E734" s="2"/>
      <c r="F734" s="1"/>
      <c r="G734" s="10"/>
      <c r="H734" s="10"/>
      <c r="I734" s="10"/>
      <c r="J734" s="4"/>
      <c r="K734" s="11"/>
      <c r="L734" s="11"/>
      <c r="M734" s="5"/>
      <c r="N734" s="5"/>
      <c r="O734" s="2"/>
      <c r="P734" s="7"/>
    </row>
    <row r="735" spans="1:16" ht="12.75" customHeight="1" x14ac:dyDescent="0.2">
      <c r="A735" s="10"/>
      <c r="B735" s="1"/>
      <c r="C735" s="1"/>
      <c r="D735" s="1"/>
      <c r="E735" s="2"/>
      <c r="F735" s="1"/>
      <c r="G735" s="10"/>
      <c r="H735" s="10"/>
      <c r="I735" s="10"/>
      <c r="J735" s="4"/>
      <c r="K735" s="11"/>
      <c r="L735" s="11"/>
      <c r="M735" s="5"/>
      <c r="N735" s="5"/>
      <c r="O735" s="2"/>
      <c r="P735" s="7"/>
    </row>
    <row r="736" spans="1:16" ht="12.75" customHeight="1" x14ac:dyDescent="0.2">
      <c r="A736" s="10"/>
      <c r="B736" s="1"/>
      <c r="C736" s="1"/>
      <c r="D736" s="1"/>
      <c r="E736" s="2"/>
      <c r="F736" s="1"/>
      <c r="G736" s="10"/>
      <c r="H736" s="10"/>
      <c r="I736" s="10"/>
      <c r="J736" s="4"/>
      <c r="K736" s="11"/>
      <c r="L736" s="11"/>
      <c r="M736" s="5"/>
      <c r="N736" s="5"/>
      <c r="O736" s="2"/>
      <c r="P736" s="7"/>
    </row>
    <row r="737" spans="1:16" ht="12.75" customHeight="1" x14ac:dyDescent="0.2">
      <c r="A737" s="10"/>
      <c r="B737" s="1"/>
      <c r="C737" s="1"/>
      <c r="D737" s="1"/>
      <c r="E737" s="2"/>
      <c r="F737" s="1"/>
      <c r="G737" s="10"/>
      <c r="H737" s="10"/>
      <c r="I737" s="10"/>
      <c r="J737" s="4"/>
      <c r="K737" s="11"/>
      <c r="L737" s="11"/>
      <c r="M737" s="5"/>
      <c r="N737" s="5"/>
      <c r="O737" s="2"/>
      <c r="P737" s="7"/>
    </row>
    <row r="738" spans="1:16" ht="12.75" customHeight="1" x14ac:dyDescent="0.2">
      <c r="A738" s="10"/>
      <c r="B738" s="1"/>
      <c r="C738" s="1"/>
      <c r="D738" s="1"/>
      <c r="E738" s="2"/>
      <c r="F738" s="1"/>
      <c r="G738" s="10"/>
      <c r="H738" s="10"/>
      <c r="I738" s="10"/>
      <c r="J738" s="4"/>
      <c r="K738" s="11"/>
      <c r="L738" s="11"/>
      <c r="M738" s="5"/>
      <c r="N738" s="5"/>
      <c r="O738" s="2"/>
      <c r="P738" s="7"/>
    </row>
    <row r="739" spans="1:16" ht="12.75" customHeight="1" x14ac:dyDescent="0.2">
      <c r="A739" s="10"/>
      <c r="B739" s="1"/>
      <c r="C739" s="1"/>
      <c r="D739" s="1"/>
      <c r="E739" s="2"/>
      <c r="F739" s="1"/>
      <c r="G739" s="10"/>
      <c r="H739" s="10"/>
      <c r="I739" s="10"/>
      <c r="J739" s="4"/>
      <c r="K739" s="11"/>
      <c r="L739" s="11"/>
      <c r="M739" s="5"/>
      <c r="N739" s="5"/>
      <c r="O739" s="2"/>
      <c r="P739" s="7"/>
    </row>
    <row r="740" spans="1:16" ht="12.75" customHeight="1" x14ac:dyDescent="0.2">
      <c r="A740" s="10"/>
      <c r="B740" s="1"/>
      <c r="C740" s="1"/>
      <c r="D740" s="1"/>
      <c r="E740" s="2"/>
      <c r="F740" s="1"/>
      <c r="G740" s="10"/>
      <c r="H740" s="10"/>
      <c r="I740" s="10"/>
      <c r="J740" s="4"/>
      <c r="K740" s="11"/>
      <c r="L740" s="11"/>
      <c r="M740" s="5"/>
      <c r="N740" s="5"/>
      <c r="O740" s="2"/>
      <c r="P740" s="7"/>
    </row>
    <row r="741" spans="1:16" ht="12.75" customHeight="1" x14ac:dyDescent="0.2">
      <c r="A741" s="10"/>
      <c r="B741" s="1"/>
      <c r="C741" s="1"/>
      <c r="D741" s="1"/>
      <c r="E741" s="2"/>
      <c r="F741" s="1"/>
      <c r="G741" s="10"/>
      <c r="H741" s="10"/>
      <c r="I741" s="10"/>
      <c r="J741" s="4"/>
      <c r="K741" s="11"/>
      <c r="L741" s="11"/>
      <c r="M741" s="5"/>
      <c r="N741" s="5"/>
      <c r="O741" s="2"/>
      <c r="P741" s="7"/>
    </row>
    <row r="742" spans="1:16" ht="12.75" customHeight="1" x14ac:dyDescent="0.2">
      <c r="A742" s="10"/>
      <c r="B742" s="1"/>
      <c r="C742" s="1"/>
      <c r="D742" s="1"/>
      <c r="E742" s="2"/>
      <c r="F742" s="1"/>
      <c r="G742" s="10"/>
      <c r="H742" s="10"/>
      <c r="I742" s="10"/>
      <c r="J742" s="4"/>
      <c r="K742" s="11"/>
      <c r="L742" s="11"/>
      <c r="M742" s="5"/>
      <c r="N742" s="5"/>
      <c r="O742" s="2"/>
      <c r="P742" s="7"/>
    </row>
    <row r="743" spans="1:16" ht="12.75" customHeight="1" x14ac:dyDescent="0.2">
      <c r="A743" s="10"/>
      <c r="B743" s="1"/>
      <c r="C743" s="1"/>
      <c r="D743" s="1"/>
      <c r="E743" s="2"/>
      <c r="F743" s="1"/>
      <c r="G743" s="10"/>
      <c r="H743" s="10"/>
      <c r="I743" s="10"/>
      <c r="J743" s="4"/>
      <c r="K743" s="11"/>
      <c r="L743" s="11"/>
      <c r="M743" s="5"/>
      <c r="N743" s="5"/>
      <c r="O743" s="2"/>
      <c r="P743" s="7"/>
    </row>
    <row r="744" spans="1:16" ht="12.75" customHeight="1" x14ac:dyDescent="0.2">
      <c r="A744" s="10"/>
      <c r="B744" s="1"/>
      <c r="C744" s="1"/>
      <c r="D744" s="1"/>
      <c r="E744" s="2"/>
      <c r="F744" s="1"/>
      <c r="G744" s="10"/>
      <c r="H744" s="10"/>
      <c r="I744" s="10"/>
      <c r="J744" s="4"/>
      <c r="K744" s="11"/>
      <c r="L744" s="11"/>
      <c r="M744" s="5"/>
      <c r="N744" s="5"/>
      <c r="O744" s="2"/>
      <c r="P744" s="7"/>
    </row>
    <row r="745" spans="1:16" ht="12.75" customHeight="1" x14ac:dyDescent="0.2">
      <c r="A745" s="10"/>
      <c r="B745" s="1"/>
      <c r="C745" s="1"/>
      <c r="D745" s="1"/>
      <c r="E745" s="2"/>
      <c r="F745" s="1"/>
      <c r="G745" s="10"/>
      <c r="H745" s="10"/>
      <c r="I745" s="10"/>
      <c r="J745" s="4"/>
      <c r="K745" s="11"/>
      <c r="L745" s="11"/>
      <c r="M745" s="5"/>
      <c r="N745" s="5"/>
      <c r="O745" s="2"/>
      <c r="P745" s="7"/>
    </row>
    <row r="746" spans="1:16" ht="12.75" customHeight="1" x14ac:dyDescent="0.2">
      <c r="A746" s="10"/>
      <c r="B746" s="1"/>
      <c r="C746" s="1"/>
      <c r="D746" s="1"/>
      <c r="E746" s="2"/>
      <c r="F746" s="1"/>
      <c r="G746" s="10"/>
      <c r="H746" s="10"/>
      <c r="I746" s="10"/>
      <c r="J746" s="4"/>
      <c r="K746" s="11"/>
      <c r="L746" s="11"/>
      <c r="M746" s="5"/>
      <c r="N746" s="5"/>
      <c r="O746" s="2"/>
      <c r="P746" s="7"/>
    </row>
    <row r="747" spans="1:16" ht="12.75" customHeight="1" x14ac:dyDescent="0.2">
      <c r="A747" s="10"/>
      <c r="B747" s="1"/>
      <c r="C747" s="1"/>
      <c r="D747" s="1"/>
      <c r="E747" s="2"/>
      <c r="F747" s="1"/>
      <c r="G747" s="10"/>
      <c r="H747" s="10"/>
      <c r="I747" s="10"/>
      <c r="J747" s="4"/>
      <c r="K747" s="11"/>
      <c r="L747" s="11"/>
      <c r="M747" s="5"/>
      <c r="N747" s="5"/>
      <c r="O747" s="2"/>
      <c r="P747" s="7"/>
    </row>
    <row r="748" spans="1:16" ht="12.75" customHeight="1" x14ac:dyDescent="0.2">
      <c r="A748" s="10"/>
      <c r="B748" s="1"/>
      <c r="C748" s="1"/>
      <c r="D748" s="1"/>
      <c r="E748" s="2"/>
      <c r="F748" s="1"/>
      <c r="G748" s="10"/>
      <c r="H748" s="10"/>
      <c r="I748" s="10"/>
      <c r="J748" s="4"/>
      <c r="K748" s="11"/>
      <c r="L748" s="11"/>
      <c r="M748" s="5"/>
      <c r="N748" s="5"/>
      <c r="O748" s="2"/>
      <c r="P748" s="7"/>
    </row>
    <row r="749" spans="1:16" ht="12.75" customHeight="1" x14ac:dyDescent="0.2">
      <c r="A749" s="10"/>
      <c r="B749" s="1"/>
      <c r="C749" s="1"/>
      <c r="D749" s="1"/>
      <c r="E749" s="2"/>
      <c r="F749" s="1"/>
      <c r="G749" s="10"/>
      <c r="H749" s="10"/>
      <c r="I749" s="10"/>
      <c r="J749" s="4"/>
      <c r="K749" s="11"/>
      <c r="L749" s="11"/>
      <c r="M749" s="5"/>
      <c r="N749" s="5"/>
      <c r="O749" s="2"/>
      <c r="P749" s="7"/>
    </row>
    <row r="750" spans="1:16" ht="12.75" customHeight="1" x14ac:dyDescent="0.2">
      <c r="A750" s="10"/>
      <c r="B750" s="1"/>
      <c r="C750" s="1"/>
      <c r="D750" s="1"/>
      <c r="E750" s="2"/>
      <c r="F750" s="1"/>
      <c r="G750" s="10"/>
      <c r="H750" s="10"/>
      <c r="I750" s="10"/>
      <c r="J750" s="4"/>
      <c r="K750" s="11"/>
      <c r="L750" s="11"/>
      <c r="M750" s="5"/>
      <c r="N750" s="5"/>
      <c r="O750" s="2"/>
      <c r="P750" s="7"/>
    </row>
    <row r="751" spans="1:16" ht="12.75" customHeight="1" x14ac:dyDescent="0.2">
      <c r="A751" s="10"/>
      <c r="B751" s="1"/>
      <c r="C751" s="1"/>
      <c r="D751" s="1"/>
      <c r="E751" s="2"/>
      <c r="F751" s="1"/>
      <c r="G751" s="10"/>
      <c r="H751" s="10"/>
      <c r="I751" s="10"/>
      <c r="J751" s="4"/>
      <c r="K751" s="11"/>
      <c r="L751" s="11"/>
      <c r="M751" s="5"/>
      <c r="N751" s="5"/>
      <c r="O751" s="2"/>
      <c r="P751" s="7"/>
    </row>
    <row r="752" spans="1:16" ht="12.75" customHeight="1" x14ac:dyDescent="0.2">
      <c r="A752" s="10"/>
      <c r="B752" s="1"/>
      <c r="C752" s="1"/>
      <c r="D752" s="1"/>
      <c r="E752" s="2"/>
      <c r="F752" s="1"/>
      <c r="G752" s="10"/>
      <c r="H752" s="10"/>
      <c r="I752" s="10"/>
      <c r="J752" s="4"/>
      <c r="K752" s="11"/>
      <c r="L752" s="11"/>
      <c r="M752" s="5"/>
      <c r="N752" s="5"/>
      <c r="O752" s="2"/>
      <c r="P752" s="7"/>
    </row>
    <row r="753" spans="1:16" ht="12.75" customHeight="1" x14ac:dyDescent="0.2">
      <c r="A753" s="10"/>
      <c r="B753" s="1"/>
      <c r="C753" s="1"/>
      <c r="D753" s="1"/>
      <c r="E753" s="2"/>
      <c r="F753" s="1"/>
      <c r="G753" s="10"/>
      <c r="H753" s="10"/>
      <c r="I753" s="10"/>
      <c r="J753" s="4"/>
      <c r="K753" s="11"/>
      <c r="L753" s="11"/>
      <c r="M753" s="5"/>
      <c r="N753" s="5"/>
      <c r="O753" s="2"/>
      <c r="P753" s="7"/>
    </row>
    <row r="754" spans="1:16" ht="12.75" customHeight="1" x14ac:dyDescent="0.2">
      <c r="A754" s="10"/>
      <c r="B754" s="1"/>
      <c r="C754" s="1"/>
      <c r="D754" s="1"/>
      <c r="E754" s="2"/>
      <c r="F754" s="1"/>
      <c r="G754" s="10"/>
      <c r="H754" s="10"/>
      <c r="I754" s="10"/>
      <c r="J754" s="4"/>
      <c r="K754" s="11"/>
      <c r="L754" s="11"/>
      <c r="M754" s="5"/>
      <c r="N754" s="5"/>
      <c r="O754" s="2"/>
      <c r="P754" s="7"/>
    </row>
    <row r="755" spans="1:16" ht="12.75" customHeight="1" x14ac:dyDescent="0.2">
      <c r="A755" s="10"/>
      <c r="B755" s="1"/>
      <c r="C755" s="1"/>
      <c r="D755" s="1"/>
      <c r="E755" s="2"/>
      <c r="F755" s="1"/>
      <c r="G755" s="10"/>
      <c r="H755" s="10"/>
      <c r="I755" s="10"/>
      <c r="J755" s="4"/>
      <c r="K755" s="11"/>
      <c r="L755" s="11"/>
      <c r="M755" s="5"/>
      <c r="N755" s="5"/>
      <c r="O755" s="2"/>
      <c r="P755" s="7"/>
    </row>
    <row r="756" spans="1:16" ht="12.75" customHeight="1" x14ac:dyDescent="0.2">
      <c r="A756" s="10"/>
      <c r="B756" s="1"/>
      <c r="C756" s="1"/>
      <c r="D756" s="1"/>
      <c r="E756" s="2"/>
      <c r="F756" s="1"/>
      <c r="G756" s="10"/>
      <c r="H756" s="10"/>
      <c r="I756" s="10"/>
      <c r="J756" s="4"/>
      <c r="K756" s="11"/>
      <c r="L756" s="11"/>
      <c r="M756" s="5"/>
      <c r="N756" s="5"/>
      <c r="O756" s="2"/>
      <c r="P756" s="7"/>
    </row>
    <row r="757" spans="1:16" ht="12.75" customHeight="1" x14ac:dyDescent="0.2">
      <c r="A757" s="10"/>
      <c r="B757" s="1"/>
      <c r="C757" s="1"/>
      <c r="D757" s="1"/>
      <c r="E757" s="2"/>
      <c r="F757" s="1"/>
      <c r="G757" s="10"/>
      <c r="H757" s="10"/>
      <c r="I757" s="10"/>
      <c r="J757" s="4"/>
      <c r="K757" s="11"/>
      <c r="L757" s="11"/>
      <c r="M757" s="5"/>
      <c r="N757" s="5"/>
      <c r="O757" s="2"/>
      <c r="P757" s="7"/>
    </row>
    <row r="758" spans="1:16" ht="12.75" customHeight="1" x14ac:dyDescent="0.2">
      <c r="A758" s="10"/>
      <c r="B758" s="1"/>
      <c r="C758" s="1"/>
      <c r="D758" s="1"/>
      <c r="E758" s="2"/>
      <c r="F758" s="1"/>
      <c r="G758" s="10"/>
      <c r="H758" s="10"/>
      <c r="I758" s="10"/>
      <c r="J758" s="4"/>
      <c r="K758" s="11"/>
      <c r="L758" s="11"/>
      <c r="M758" s="5"/>
      <c r="N758" s="5"/>
      <c r="O758" s="2"/>
      <c r="P758" s="7"/>
    </row>
    <row r="759" spans="1:16" ht="12.75" customHeight="1" x14ac:dyDescent="0.2">
      <c r="A759" s="10"/>
      <c r="B759" s="1"/>
      <c r="C759" s="1"/>
      <c r="D759" s="1"/>
      <c r="E759" s="2"/>
      <c r="F759" s="1"/>
      <c r="G759" s="10"/>
      <c r="H759" s="10"/>
      <c r="I759" s="10"/>
      <c r="J759" s="4"/>
      <c r="K759" s="11"/>
      <c r="L759" s="11"/>
      <c r="M759" s="5"/>
      <c r="N759" s="5"/>
      <c r="O759" s="2"/>
      <c r="P759" s="7"/>
    </row>
    <row r="760" spans="1:16" ht="12.75" customHeight="1" x14ac:dyDescent="0.2">
      <c r="A760" s="10"/>
      <c r="B760" s="1"/>
      <c r="C760" s="1"/>
      <c r="D760" s="1"/>
      <c r="E760" s="2"/>
      <c r="F760" s="1"/>
      <c r="G760" s="10"/>
      <c r="H760" s="10"/>
      <c r="I760" s="10"/>
      <c r="J760" s="4"/>
      <c r="K760" s="11"/>
      <c r="L760" s="11"/>
      <c r="M760" s="5"/>
      <c r="N760" s="5"/>
      <c r="O760" s="2"/>
      <c r="P760" s="7"/>
    </row>
    <row r="761" spans="1:16" ht="12.75" customHeight="1" x14ac:dyDescent="0.2">
      <c r="A761" s="10"/>
      <c r="B761" s="1"/>
      <c r="C761" s="1"/>
      <c r="D761" s="1"/>
      <c r="E761" s="2"/>
      <c r="F761" s="1"/>
      <c r="G761" s="10"/>
      <c r="H761" s="10"/>
      <c r="I761" s="10"/>
      <c r="J761" s="4"/>
      <c r="K761" s="11"/>
      <c r="L761" s="11"/>
      <c r="M761" s="5"/>
      <c r="N761" s="5"/>
      <c r="O761" s="2"/>
      <c r="P761" s="7"/>
    </row>
    <row r="762" spans="1:16" ht="12.75" customHeight="1" x14ac:dyDescent="0.2">
      <c r="A762" s="10"/>
      <c r="B762" s="1"/>
      <c r="C762" s="1"/>
      <c r="D762" s="1"/>
      <c r="E762" s="2"/>
      <c r="F762" s="1"/>
      <c r="G762" s="10"/>
      <c r="H762" s="10"/>
      <c r="I762" s="10"/>
      <c r="J762" s="4"/>
      <c r="K762" s="11"/>
      <c r="L762" s="11"/>
      <c r="M762" s="5"/>
      <c r="N762" s="5"/>
      <c r="O762" s="2"/>
      <c r="P762" s="7"/>
    </row>
    <row r="763" spans="1:16" ht="12.75" customHeight="1" x14ac:dyDescent="0.2">
      <c r="A763" s="10"/>
      <c r="B763" s="1"/>
      <c r="C763" s="1"/>
      <c r="D763" s="1"/>
      <c r="E763" s="2"/>
      <c r="F763" s="1"/>
      <c r="G763" s="10"/>
      <c r="H763" s="10"/>
      <c r="I763" s="10"/>
      <c r="J763" s="4"/>
      <c r="K763" s="11"/>
      <c r="L763" s="11"/>
      <c r="M763" s="5"/>
      <c r="N763" s="5"/>
      <c r="O763" s="2"/>
      <c r="P763" s="7"/>
    </row>
    <row r="764" spans="1:16" ht="12.75" customHeight="1" x14ac:dyDescent="0.2">
      <c r="A764" s="10"/>
      <c r="B764" s="1"/>
      <c r="C764" s="1"/>
      <c r="D764" s="1"/>
      <c r="E764" s="2"/>
      <c r="F764" s="1"/>
      <c r="G764" s="10"/>
      <c r="H764" s="10"/>
      <c r="I764" s="10"/>
      <c r="J764" s="4"/>
      <c r="K764" s="11"/>
      <c r="L764" s="11"/>
      <c r="M764" s="5"/>
      <c r="N764" s="5"/>
      <c r="O764" s="2"/>
      <c r="P764" s="7"/>
    </row>
    <row r="765" spans="1:16" ht="12.75" customHeight="1" x14ac:dyDescent="0.2">
      <c r="A765" s="10"/>
      <c r="B765" s="1"/>
      <c r="C765" s="1"/>
      <c r="D765" s="1"/>
      <c r="E765" s="2"/>
      <c r="F765" s="1"/>
      <c r="G765" s="10"/>
      <c r="H765" s="10"/>
      <c r="I765" s="10"/>
      <c r="J765" s="4"/>
      <c r="K765" s="11"/>
      <c r="L765" s="11"/>
      <c r="M765" s="5"/>
      <c r="N765" s="5"/>
      <c r="O765" s="2"/>
      <c r="P765" s="7"/>
    </row>
    <row r="766" spans="1:16" ht="12.75" customHeight="1" x14ac:dyDescent="0.2">
      <c r="A766" s="10"/>
      <c r="B766" s="1"/>
      <c r="C766" s="1"/>
      <c r="D766" s="1"/>
      <c r="E766" s="2"/>
      <c r="F766" s="1"/>
      <c r="G766" s="10"/>
      <c r="H766" s="10"/>
      <c r="I766" s="10"/>
      <c r="J766" s="4"/>
      <c r="K766" s="11"/>
      <c r="L766" s="11"/>
      <c r="M766" s="5"/>
      <c r="N766" s="5"/>
      <c r="O766" s="2"/>
      <c r="P766" s="7"/>
    </row>
    <row r="767" spans="1:16" ht="12.75" customHeight="1" x14ac:dyDescent="0.2">
      <c r="A767" s="10"/>
      <c r="B767" s="1"/>
      <c r="C767" s="1"/>
      <c r="D767" s="1"/>
      <c r="E767" s="2"/>
      <c r="F767" s="1"/>
      <c r="G767" s="10"/>
      <c r="H767" s="10"/>
      <c r="I767" s="10"/>
      <c r="J767" s="4"/>
      <c r="K767" s="11"/>
      <c r="L767" s="11"/>
      <c r="M767" s="5"/>
      <c r="N767" s="5"/>
      <c r="O767" s="2"/>
      <c r="P767" s="7"/>
    </row>
    <row r="768" spans="1:16" ht="12.75" customHeight="1" x14ac:dyDescent="0.2">
      <c r="A768" s="10"/>
      <c r="B768" s="1"/>
      <c r="C768" s="1"/>
      <c r="D768" s="1"/>
      <c r="E768" s="2"/>
      <c r="F768" s="1"/>
      <c r="G768" s="10"/>
      <c r="H768" s="10"/>
      <c r="I768" s="10"/>
      <c r="J768" s="4"/>
      <c r="K768" s="11"/>
      <c r="L768" s="11"/>
      <c r="M768" s="5"/>
      <c r="N768" s="5"/>
      <c r="O768" s="2"/>
      <c r="P768" s="7"/>
    </row>
    <row r="769" spans="1:16" ht="12.75" customHeight="1" x14ac:dyDescent="0.2">
      <c r="A769" s="10"/>
      <c r="B769" s="1"/>
      <c r="C769" s="1"/>
      <c r="D769" s="1"/>
      <c r="E769" s="2"/>
      <c r="F769" s="1"/>
      <c r="G769" s="10"/>
      <c r="H769" s="10"/>
      <c r="I769" s="10"/>
      <c r="J769" s="4"/>
      <c r="K769" s="11"/>
      <c r="L769" s="11"/>
      <c r="M769" s="5"/>
      <c r="N769" s="5"/>
      <c r="O769" s="2"/>
      <c r="P769" s="7"/>
    </row>
    <row r="770" spans="1:16" ht="12.75" customHeight="1" x14ac:dyDescent="0.2">
      <c r="A770" s="10"/>
      <c r="B770" s="1"/>
      <c r="C770" s="1"/>
      <c r="D770" s="1"/>
      <c r="E770" s="2"/>
      <c r="F770" s="1"/>
      <c r="G770" s="10"/>
      <c r="H770" s="10"/>
      <c r="I770" s="10"/>
      <c r="J770" s="4"/>
      <c r="K770" s="11"/>
      <c r="L770" s="11"/>
      <c r="M770" s="5"/>
      <c r="N770" s="5"/>
      <c r="O770" s="2"/>
      <c r="P770" s="7"/>
    </row>
    <row r="771" spans="1:16" ht="12.75" customHeight="1" x14ac:dyDescent="0.2">
      <c r="A771" s="10"/>
      <c r="B771" s="1"/>
      <c r="C771" s="1"/>
      <c r="D771" s="1"/>
      <c r="E771" s="2"/>
      <c r="F771" s="1"/>
      <c r="G771" s="10"/>
      <c r="H771" s="10"/>
      <c r="I771" s="10"/>
      <c r="J771" s="4"/>
      <c r="K771" s="11"/>
      <c r="L771" s="11"/>
      <c r="M771" s="5"/>
      <c r="N771" s="5"/>
      <c r="O771" s="2"/>
      <c r="P771" s="7"/>
    </row>
    <row r="772" spans="1:16" ht="12.75" customHeight="1" x14ac:dyDescent="0.2">
      <c r="A772" s="10"/>
      <c r="B772" s="1"/>
      <c r="C772" s="1"/>
      <c r="D772" s="1"/>
      <c r="E772" s="2"/>
      <c r="F772" s="1"/>
      <c r="G772" s="10"/>
      <c r="H772" s="10"/>
      <c r="I772" s="10"/>
      <c r="J772" s="4"/>
      <c r="K772" s="11"/>
      <c r="L772" s="11"/>
      <c r="M772" s="5"/>
      <c r="N772" s="5"/>
      <c r="O772" s="2"/>
      <c r="P772" s="7"/>
    </row>
    <row r="773" spans="1:16" ht="12.75" customHeight="1" x14ac:dyDescent="0.2">
      <c r="A773" s="10"/>
      <c r="B773" s="1"/>
      <c r="C773" s="1"/>
      <c r="D773" s="1"/>
      <c r="E773" s="2"/>
      <c r="F773" s="1"/>
      <c r="G773" s="10"/>
      <c r="H773" s="10"/>
      <c r="I773" s="10"/>
      <c r="J773" s="4"/>
      <c r="K773" s="11"/>
      <c r="L773" s="11"/>
      <c r="M773" s="5"/>
      <c r="N773" s="5"/>
      <c r="O773" s="2"/>
      <c r="P773" s="7"/>
    </row>
    <row r="774" spans="1:16" ht="12.75" customHeight="1" x14ac:dyDescent="0.2">
      <c r="A774" s="10"/>
      <c r="B774" s="1"/>
      <c r="C774" s="1"/>
      <c r="D774" s="1"/>
      <c r="E774" s="2"/>
      <c r="F774" s="1"/>
      <c r="G774" s="10"/>
      <c r="H774" s="10"/>
      <c r="I774" s="10"/>
      <c r="J774" s="4"/>
      <c r="K774" s="11"/>
      <c r="L774" s="11"/>
      <c r="M774" s="5"/>
      <c r="N774" s="5"/>
      <c r="O774" s="2"/>
      <c r="P774" s="7"/>
    </row>
    <row r="775" spans="1:16" ht="12.75" customHeight="1" x14ac:dyDescent="0.2">
      <c r="A775" s="10"/>
      <c r="B775" s="1"/>
      <c r="C775" s="1"/>
      <c r="D775" s="1"/>
      <c r="E775" s="2"/>
      <c r="F775" s="1"/>
      <c r="G775" s="10"/>
      <c r="H775" s="10"/>
      <c r="I775" s="10"/>
      <c r="J775" s="4"/>
      <c r="K775" s="11"/>
      <c r="L775" s="11"/>
      <c r="M775" s="5"/>
      <c r="N775" s="5"/>
      <c r="O775" s="2"/>
      <c r="P775" s="7"/>
    </row>
    <row r="776" spans="1:16" ht="12.75" customHeight="1" x14ac:dyDescent="0.2">
      <c r="A776" s="10"/>
      <c r="B776" s="1"/>
      <c r="C776" s="1"/>
      <c r="D776" s="1"/>
      <c r="E776" s="2"/>
      <c r="F776" s="1"/>
      <c r="G776" s="10"/>
      <c r="H776" s="10"/>
      <c r="I776" s="10"/>
      <c r="J776" s="4"/>
      <c r="K776" s="11"/>
      <c r="L776" s="11"/>
      <c r="M776" s="5"/>
      <c r="N776" s="5"/>
      <c r="O776" s="2"/>
      <c r="P776" s="7"/>
    </row>
    <row r="777" spans="1:16" ht="12.75" customHeight="1" x14ac:dyDescent="0.2">
      <c r="A777" s="10"/>
      <c r="B777" s="1"/>
      <c r="C777" s="1"/>
      <c r="D777" s="1"/>
      <c r="E777" s="2"/>
      <c r="F777" s="1"/>
      <c r="G777" s="10"/>
      <c r="H777" s="10"/>
      <c r="I777" s="10"/>
      <c r="J777" s="4"/>
      <c r="K777" s="11"/>
      <c r="L777" s="11"/>
      <c r="M777" s="5"/>
      <c r="N777" s="5"/>
      <c r="O777" s="2"/>
      <c r="P777" s="7"/>
    </row>
    <row r="778" spans="1:16" ht="12.75" customHeight="1" x14ac:dyDescent="0.2">
      <c r="A778" s="10"/>
      <c r="B778" s="1"/>
      <c r="C778" s="1"/>
      <c r="D778" s="1"/>
      <c r="E778" s="2"/>
      <c r="F778" s="1"/>
      <c r="G778" s="10"/>
      <c r="H778" s="10"/>
      <c r="I778" s="10"/>
      <c r="J778" s="4"/>
      <c r="K778" s="11"/>
      <c r="L778" s="11"/>
      <c r="M778" s="5"/>
      <c r="N778" s="5"/>
      <c r="O778" s="2"/>
      <c r="P778" s="7"/>
    </row>
    <row r="779" spans="1:16" ht="12.75" customHeight="1" x14ac:dyDescent="0.2">
      <c r="A779" s="10"/>
      <c r="B779" s="1"/>
      <c r="C779" s="1"/>
      <c r="D779" s="1"/>
      <c r="E779" s="2"/>
      <c r="F779" s="1"/>
      <c r="G779" s="10"/>
      <c r="H779" s="10"/>
      <c r="I779" s="10"/>
      <c r="J779" s="4"/>
      <c r="K779" s="11"/>
      <c r="L779" s="11"/>
      <c r="M779" s="5"/>
      <c r="N779" s="5"/>
      <c r="O779" s="2"/>
      <c r="P779" s="7"/>
    </row>
    <row r="780" spans="1:16" ht="12.75" customHeight="1" x14ac:dyDescent="0.2">
      <c r="A780" s="10"/>
      <c r="B780" s="1"/>
      <c r="C780" s="1"/>
      <c r="D780" s="1"/>
      <c r="E780" s="2"/>
      <c r="F780" s="1"/>
      <c r="G780" s="10"/>
      <c r="H780" s="10"/>
      <c r="I780" s="10"/>
      <c r="J780" s="4"/>
      <c r="K780" s="11"/>
      <c r="L780" s="11"/>
      <c r="M780" s="5"/>
      <c r="N780" s="5"/>
      <c r="O780" s="2"/>
      <c r="P780" s="7"/>
    </row>
    <row r="781" spans="1:16" ht="12.75" customHeight="1" x14ac:dyDescent="0.2">
      <c r="A781" s="10"/>
      <c r="B781" s="1"/>
      <c r="C781" s="1"/>
      <c r="D781" s="1"/>
      <c r="E781" s="2"/>
      <c r="F781" s="1"/>
      <c r="G781" s="10"/>
      <c r="H781" s="10"/>
      <c r="I781" s="10"/>
      <c r="J781" s="4"/>
      <c r="K781" s="11"/>
      <c r="L781" s="11"/>
      <c r="M781" s="5"/>
      <c r="N781" s="5"/>
      <c r="O781" s="2"/>
      <c r="P781" s="7"/>
    </row>
    <row r="782" spans="1:16" ht="12.75" customHeight="1" x14ac:dyDescent="0.2">
      <c r="A782" s="10"/>
      <c r="B782" s="1"/>
      <c r="C782" s="1"/>
      <c r="D782" s="1"/>
      <c r="E782" s="2"/>
      <c r="F782" s="1"/>
      <c r="G782" s="10"/>
      <c r="H782" s="10"/>
      <c r="I782" s="10"/>
      <c r="J782" s="4"/>
      <c r="K782" s="11"/>
      <c r="L782" s="11"/>
      <c r="M782" s="5"/>
      <c r="N782" s="5"/>
      <c r="O782" s="2"/>
      <c r="P782" s="7"/>
    </row>
    <row r="783" spans="1:16" ht="12.75" customHeight="1" x14ac:dyDescent="0.2">
      <c r="A783" s="10"/>
      <c r="B783" s="1"/>
      <c r="C783" s="1"/>
      <c r="D783" s="1"/>
      <c r="E783" s="2"/>
      <c r="F783" s="1"/>
      <c r="G783" s="10"/>
      <c r="H783" s="10"/>
      <c r="I783" s="10"/>
      <c r="J783" s="4"/>
      <c r="K783" s="11"/>
      <c r="L783" s="11"/>
      <c r="M783" s="5"/>
      <c r="N783" s="5"/>
      <c r="O783" s="2"/>
      <c r="P783" s="7"/>
    </row>
    <row r="784" spans="1:16" ht="12.75" customHeight="1" x14ac:dyDescent="0.2">
      <c r="A784" s="10"/>
      <c r="B784" s="1"/>
      <c r="C784" s="1"/>
      <c r="D784" s="1"/>
      <c r="E784" s="2"/>
      <c r="F784" s="1"/>
      <c r="G784" s="10"/>
      <c r="H784" s="10"/>
      <c r="I784" s="10"/>
      <c r="J784" s="4"/>
      <c r="K784" s="11"/>
      <c r="L784" s="11"/>
      <c r="M784" s="5"/>
      <c r="N784" s="5"/>
      <c r="O784" s="2"/>
      <c r="P784" s="7"/>
    </row>
    <row r="785" spans="1:16" ht="12.75" customHeight="1" x14ac:dyDescent="0.2">
      <c r="A785" s="10"/>
      <c r="B785" s="1"/>
      <c r="C785" s="1"/>
      <c r="D785" s="1"/>
      <c r="E785" s="2"/>
      <c r="F785" s="1"/>
      <c r="G785" s="10"/>
      <c r="H785" s="10"/>
      <c r="I785" s="10"/>
      <c r="J785" s="4"/>
      <c r="K785" s="11"/>
      <c r="L785" s="11"/>
      <c r="M785" s="5"/>
      <c r="N785" s="5"/>
      <c r="O785" s="2"/>
      <c r="P785" s="7"/>
    </row>
    <row r="786" spans="1:16" ht="12.75" customHeight="1" x14ac:dyDescent="0.2">
      <c r="A786" s="10"/>
      <c r="B786" s="1"/>
      <c r="C786" s="1"/>
      <c r="D786" s="1"/>
      <c r="E786" s="2"/>
      <c r="F786" s="1"/>
      <c r="G786" s="10"/>
      <c r="H786" s="10"/>
      <c r="I786" s="10"/>
      <c r="J786" s="4"/>
      <c r="K786" s="11"/>
      <c r="L786" s="11"/>
      <c r="M786" s="5"/>
      <c r="N786" s="5"/>
      <c r="O786" s="2"/>
      <c r="P786" s="7"/>
    </row>
    <row r="787" spans="1:16" ht="12.75" customHeight="1" x14ac:dyDescent="0.2">
      <c r="A787" s="10"/>
      <c r="B787" s="1"/>
      <c r="C787" s="1"/>
      <c r="D787" s="1"/>
      <c r="E787" s="2"/>
      <c r="F787" s="1"/>
      <c r="G787" s="10"/>
      <c r="H787" s="10"/>
      <c r="I787" s="10"/>
      <c r="J787" s="4"/>
      <c r="K787" s="11"/>
      <c r="L787" s="11"/>
      <c r="M787" s="5"/>
      <c r="N787" s="5"/>
      <c r="O787" s="2"/>
      <c r="P787" s="7"/>
    </row>
    <row r="788" spans="1:16" ht="12.75" customHeight="1" x14ac:dyDescent="0.2">
      <c r="A788" s="10"/>
      <c r="B788" s="1"/>
      <c r="C788" s="1"/>
      <c r="D788" s="1"/>
      <c r="E788" s="2"/>
      <c r="F788" s="1"/>
      <c r="G788" s="10"/>
      <c r="H788" s="10"/>
      <c r="I788" s="10"/>
      <c r="J788" s="4"/>
      <c r="K788" s="11"/>
      <c r="L788" s="11"/>
      <c r="M788" s="5"/>
      <c r="N788" s="5"/>
      <c r="O788" s="2"/>
      <c r="P788" s="7"/>
    </row>
    <row r="789" spans="1:16" ht="12.75" customHeight="1" x14ac:dyDescent="0.2">
      <c r="A789" s="10"/>
      <c r="B789" s="1"/>
      <c r="C789" s="1"/>
      <c r="D789" s="1"/>
      <c r="E789" s="2"/>
      <c r="F789" s="1"/>
      <c r="G789" s="10"/>
      <c r="H789" s="10"/>
      <c r="I789" s="10"/>
      <c r="J789" s="4"/>
      <c r="K789" s="11"/>
      <c r="L789" s="11"/>
      <c r="M789" s="5"/>
      <c r="N789" s="5"/>
      <c r="O789" s="2"/>
      <c r="P789" s="7"/>
    </row>
    <row r="790" spans="1:16" ht="12.75" customHeight="1" x14ac:dyDescent="0.2">
      <c r="A790" s="10"/>
      <c r="B790" s="1"/>
      <c r="C790" s="1"/>
      <c r="D790" s="1"/>
      <c r="E790" s="2"/>
      <c r="F790" s="1"/>
      <c r="G790" s="10"/>
      <c r="H790" s="10"/>
      <c r="I790" s="10"/>
      <c r="J790" s="4"/>
      <c r="K790" s="11"/>
      <c r="L790" s="11"/>
      <c r="M790" s="5"/>
      <c r="N790" s="5"/>
      <c r="O790" s="2"/>
      <c r="P790" s="7"/>
    </row>
    <row r="791" spans="1:16" ht="12.75" customHeight="1" x14ac:dyDescent="0.2">
      <c r="A791" s="10"/>
      <c r="B791" s="1"/>
      <c r="C791" s="1"/>
      <c r="D791" s="1"/>
      <c r="E791" s="2"/>
      <c r="F791" s="1"/>
      <c r="G791" s="10"/>
      <c r="H791" s="10"/>
      <c r="I791" s="10"/>
      <c r="J791" s="4"/>
      <c r="K791" s="11"/>
      <c r="L791" s="11"/>
      <c r="M791" s="5"/>
      <c r="N791" s="5"/>
      <c r="O791" s="2"/>
      <c r="P791" s="7"/>
    </row>
    <row r="792" spans="1:16" ht="12.75" customHeight="1" x14ac:dyDescent="0.2">
      <c r="A792" s="10"/>
      <c r="B792" s="1"/>
      <c r="C792" s="1"/>
      <c r="D792" s="1"/>
      <c r="E792" s="2"/>
      <c r="F792" s="1"/>
      <c r="G792" s="10"/>
      <c r="H792" s="10"/>
      <c r="I792" s="10"/>
      <c r="J792" s="4"/>
      <c r="K792" s="11"/>
      <c r="L792" s="11"/>
      <c r="M792" s="5"/>
      <c r="N792" s="5"/>
      <c r="O792" s="2"/>
      <c r="P792" s="7"/>
    </row>
    <row r="793" spans="1:16" ht="12.75" customHeight="1" x14ac:dyDescent="0.2">
      <c r="A793" s="10"/>
      <c r="B793" s="1"/>
      <c r="C793" s="1"/>
      <c r="D793" s="1"/>
      <c r="E793" s="2"/>
      <c r="F793" s="1"/>
      <c r="G793" s="10"/>
      <c r="H793" s="10"/>
      <c r="I793" s="10"/>
      <c r="J793" s="4"/>
      <c r="K793" s="11"/>
      <c r="L793" s="11"/>
      <c r="M793" s="5"/>
      <c r="N793" s="5"/>
      <c r="O793" s="2"/>
      <c r="P793" s="7"/>
    </row>
    <row r="794" spans="1:16" ht="12.75" customHeight="1" x14ac:dyDescent="0.2">
      <c r="A794" s="10"/>
      <c r="B794" s="1"/>
      <c r="C794" s="1"/>
      <c r="D794" s="1"/>
      <c r="E794" s="2"/>
      <c r="F794" s="1"/>
      <c r="G794" s="10"/>
      <c r="H794" s="10"/>
      <c r="I794" s="10"/>
      <c r="J794" s="4"/>
      <c r="K794" s="11"/>
      <c r="L794" s="11"/>
      <c r="M794" s="5"/>
      <c r="N794" s="5"/>
      <c r="O794" s="2"/>
      <c r="P794" s="7"/>
    </row>
    <row r="795" spans="1:16" ht="12.75" customHeight="1" x14ac:dyDescent="0.2">
      <c r="A795" s="10"/>
      <c r="B795" s="1"/>
      <c r="C795" s="1"/>
      <c r="D795" s="1"/>
      <c r="E795" s="2"/>
      <c r="F795" s="1"/>
      <c r="G795" s="10"/>
      <c r="H795" s="10"/>
      <c r="I795" s="10"/>
      <c r="J795" s="4"/>
      <c r="K795" s="11"/>
      <c r="L795" s="11"/>
      <c r="M795" s="5"/>
      <c r="N795" s="5"/>
      <c r="O795" s="2"/>
      <c r="P795" s="7"/>
    </row>
    <row r="796" spans="1:16" ht="12.75" customHeight="1" x14ac:dyDescent="0.2">
      <c r="A796" s="10"/>
      <c r="B796" s="1"/>
      <c r="C796" s="1"/>
      <c r="D796" s="1"/>
      <c r="E796" s="2"/>
      <c r="F796" s="1"/>
      <c r="G796" s="10"/>
      <c r="H796" s="10"/>
      <c r="I796" s="10"/>
      <c r="J796" s="4"/>
      <c r="K796" s="11"/>
      <c r="L796" s="11"/>
      <c r="M796" s="5"/>
      <c r="N796" s="5"/>
      <c r="O796" s="2"/>
      <c r="P796" s="7"/>
    </row>
    <row r="797" spans="1:16" ht="12.75" customHeight="1" x14ac:dyDescent="0.2">
      <c r="A797" s="10"/>
      <c r="B797" s="1"/>
      <c r="C797" s="1"/>
      <c r="D797" s="1"/>
      <c r="E797" s="2"/>
      <c r="F797" s="1"/>
      <c r="G797" s="10"/>
      <c r="H797" s="10"/>
      <c r="I797" s="10"/>
      <c r="J797" s="4"/>
      <c r="K797" s="11"/>
      <c r="L797" s="11"/>
      <c r="M797" s="5"/>
      <c r="N797" s="5"/>
      <c r="O797" s="2"/>
      <c r="P797" s="7"/>
    </row>
    <row r="798" spans="1:16" ht="12.75" customHeight="1" x14ac:dyDescent="0.2">
      <c r="A798" s="10"/>
      <c r="B798" s="1"/>
      <c r="C798" s="1"/>
      <c r="D798" s="1"/>
      <c r="E798" s="2"/>
      <c r="F798" s="1"/>
      <c r="G798" s="10"/>
      <c r="H798" s="10"/>
      <c r="I798" s="10"/>
      <c r="J798" s="4"/>
      <c r="K798" s="11"/>
      <c r="L798" s="11"/>
      <c r="M798" s="5"/>
      <c r="N798" s="5"/>
      <c r="O798" s="2"/>
      <c r="P798" s="7"/>
    </row>
    <row r="799" spans="1:16" ht="12.75" customHeight="1" x14ac:dyDescent="0.2">
      <c r="A799" s="10"/>
      <c r="B799" s="1"/>
      <c r="C799" s="1"/>
      <c r="D799" s="1"/>
      <c r="E799" s="2"/>
      <c r="F799" s="1"/>
      <c r="G799" s="10"/>
      <c r="H799" s="10"/>
      <c r="I799" s="10"/>
      <c r="J799" s="4"/>
      <c r="K799" s="11"/>
      <c r="L799" s="11"/>
      <c r="M799" s="5"/>
      <c r="N799" s="5"/>
      <c r="O799" s="2"/>
      <c r="P799" s="7"/>
    </row>
    <row r="800" spans="1:16" ht="12.75" customHeight="1" x14ac:dyDescent="0.2">
      <c r="A800" s="10"/>
      <c r="B800" s="1"/>
      <c r="C800" s="1"/>
      <c r="D800" s="1"/>
      <c r="E800" s="2"/>
      <c r="F800" s="1"/>
      <c r="G800" s="10"/>
      <c r="H800" s="10"/>
      <c r="I800" s="10"/>
      <c r="J800" s="4"/>
      <c r="K800" s="11"/>
      <c r="L800" s="11"/>
      <c r="M800" s="5"/>
      <c r="N800" s="5"/>
      <c r="O800" s="2"/>
      <c r="P800" s="7"/>
    </row>
    <row r="801" spans="1:16" ht="12.75" customHeight="1" x14ac:dyDescent="0.2">
      <c r="A801" s="10"/>
      <c r="B801" s="1"/>
      <c r="C801" s="1"/>
      <c r="D801" s="1"/>
      <c r="E801" s="2"/>
      <c r="F801" s="1"/>
      <c r="G801" s="10"/>
      <c r="H801" s="10"/>
      <c r="I801" s="10"/>
      <c r="J801" s="4"/>
      <c r="K801" s="11"/>
      <c r="L801" s="11"/>
      <c r="M801" s="5"/>
      <c r="N801" s="5"/>
      <c r="O801" s="2"/>
      <c r="P801" s="7"/>
    </row>
    <row r="802" spans="1:16" ht="12.75" customHeight="1" x14ac:dyDescent="0.2">
      <c r="A802" s="10"/>
      <c r="B802" s="1"/>
      <c r="C802" s="1"/>
      <c r="D802" s="1"/>
      <c r="E802" s="2"/>
      <c r="F802" s="1"/>
      <c r="G802" s="10"/>
      <c r="H802" s="10"/>
      <c r="I802" s="10"/>
      <c r="J802" s="4"/>
      <c r="K802" s="11"/>
      <c r="L802" s="11"/>
      <c r="M802" s="5"/>
      <c r="N802" s="5"/>
      <c r="O802" s="2"/>
      <c r="P802" s="7"/>
    </row>
    <row r="803" spans="1:16" ht="12.75" customHeight="1" x14ac:dyDescent="0.2">
      <c r="A803" s="10"/>
      <c r="B803" s="1"/>
      <c r="C803" s="1"/>
      <c r="D803" s="1"/>
      <c r="E803" s="2"/>
      <c r="F803" s="1"/>
      <c r="G803" s="10"/>
      <c r="H803" s="10"/>
      <c r="I803" s="10"/>
      <c r="J803" s="4"/>
      <c r="K803" s="11"/>
      <c r="L803" s="11"/>
      <c r="M803" s="5"/>
      <c r="N803" s="5"/>
      <c r="O803" s="2"/>
      <c r="P803" s="7"/>
    </row>
    <row r="804" spans="1:16" ht="12.75" customHeight="1" x14ac:dyDescent="0.2">
      <c r="A804" s="10"/>
      <c r="B804" s="1"/>
      <c r="C804" s="1"/>
      <c r="D804" s="1"/>
      <c r="E804" s="2"/>
      <c r="F804" s="1"/>
      <c r="G804" s="10"/>
      <c r="H804" s="10"/>
      <c r="I804" s="10"/>
      <c r="J804" s="4"/>
      <c r="K804" s="11"/>
      <c r="L804" s="11"/>
      <c r="M804" s="5"/>
      <c r="N804" s="5"/>
      <c r="O804" s="2"/>
      <c r="P804" s="7"/>
    </row>
    <row r="805" spans="1:16" ht="12.75" customHeight="1" x14ac:dyDescent="0.2">
      <c r="A805" s="10"/>
      <c r="B805" s="1"/>
      <c r="C805" s="1"/>
      <c r="D805" s="1"/>
      <c r="E805" s="2"/>
      <c r="F805" s="1"/>
      <c r="G805" s="10"/>
      <c r="H805" s="10"/>
      <c r="I805" s="10"/>
      <c r="J805" s="4"/>
      <c r="K805" s="11"/>
      <c r="L805" s="11"/>
      <c r="M805" s="5"/>
      <c r="N805" s="5"/>
      <c r="O805" s="2"/>
      <c r="P805" s="7"/>
    </row>
    <row r="806" spans="1:16" ht="12.75" customHeight="1" x14ac:dyDescent="0.2">
      <c r="A806" s="10"/>
      <c r="B806" s="1"/>
      <c r="C806" s="1"/>
      <c r="D806" s="1"/>
      <c r="E806" s="2"/>
      <c r="F806" s="1"/>
      <c r="G806" s="10"/>
      <c r="H806" s="10"/>
      <c r="I806" s="10"/>
      <c r="J806" s="4"/>
      <c r="K806" s="11"/>
      <c r="L806" s="11"/>
      <c r="M806" s="5"/>
      <c r="N806" s="5"/>
      <c r="O806" s="2"/>
      <c r="P806" s="7"/>
    </row>
    <row r="807" spans="1:16" ht="12.75" customHeight="1" x14ac:dyDescent="0.2">
      <c r="A807" s="10"/>
      <c r="B807" s="1"/>
      <c r="C807" s="1"/>
      <c r="D807" s="1"/>
      <c r="E807" s="2"/>
      <c r="F807" s="1"/>
      <c r="G807" s="10"/>
      <c r="H807" s="10"/>
      <c r="I807" s="10"/>
      <c r="J807" s="4"/>
      <c r="K807" s="11"/>
      <c r="L807" s="11"/>
      <c r="M807" s="5"/>
      <c r="N807" s="5"/>
      <c r="O807" s="2"/>
      <c r="P807" s="7"/>
    </row>
    <row r="808" spans="1:16" ht="12.75" customHeight="1" x14ac:dyDescent="0.2">
      <c r="A808" s="10"/>
      <c r="B808" s="1"/>
      <c r="C808" s="1"/>
      <c r="D808" s="1"/>
      <c r="E808" s="2"/>
      <c r="F808" s="1"/>
      <c r="G808" s="10"/>
      <c r="H808" s="10"/>
      <c r="I808" s="10"/>
      <c r="J808" s="4"/>
      <c r="K808" s="11"/>
      <c r="L808" s="11"/>
      <c r="M808" s="5"/>
      <c r="N808" s="5"/>
      <c r="O808" s="2"/>
      <c r="P808" s="7"/>
    </row>
    <row r="809" spans="1:16" ht="12.75" customHeight="1" x14ac:dyDescent="0.2">
      <c r="A809" s="10"/>
      <c r="B809" s="1"/>
      <c r="C809" s="1"/>
      <c r="D809" s="1"/>
      <c r="E809" s="2"/>
      <c r="F809" s="1"/>
      <c r="G809" s="10"/>
      <c r="H809" s="10"/>
      <c r="I809" s="10"/>
      <c r="J809" s="4"/>
      <c r="K809" s="11"/>
      <c r="L809" s="11"/>
      <c r="M809" s="5"/>
      <c r="N809" s="5"/>
      <c r="O809" s="2"/>
      <c r="P809" s="7"/>
    </row>
    <row r="810" spans="1:16" ht="12.75" customHeight="1" x14ac:dyDescent="0.2">
      <c r="A810" s="10"/>
      <c r="B810" s="1"/>
      <c r="C810" s="1"/>
      <c r="D810" s="1"/>
      <c r="E810" s="2"/>
      <c r="F810" s="1"/>
      <c r="G810" s="10"/>
      <c r="H810" s="10"/>
      <c r="I810" s="10"/>
      <c r="J810" s="4"/>
      <c r="K810" s="11"/>
      <c r="L810" s="11"/>
      <c r="M810" s="5"/>
      <c r="N810" s="5"/>
      <c r="O810" s="2"/>
      <c r="P810" s="7"/>
    </row>
    <row r="811" spans="1:16" ht="12.75" customHeight="1" x14ac:dyDescent="0.2">
      <c r="A811" s="10"/>
      <c r="B811" s="1"/>
      <c r="C811" s="1"/>
      <c r="D811" s="1"/>
      <c r="E811" s="2"/>
      <c r="F811" s="1"/>
      <c r="G811" s="10"/>
      <c r="H811" s="10"/>
      <c r="I811" s="10"/>
      <c r="J811" s="4"/>
      <c r="K811" s="11"/>
      <c r="L811" s="11"/>
      <c r="M811" s="5"/>
      <c r="N811" s="5"/>
      <c r="O811" s="2"/>
      <c r="P811" s="7"/>
    </row>
    <row r="812" spans="1:16" ht="12.75" customHeight="1" x14ac:dyDescent="0.2">
      <c r="A812" s="10"/>
      <c r="B812" s="1"/>
      <c r="C812" s="1"/>
      <c r="D812" s="1"/>
      <c r="E812" s="2"/>
      <c r="F812" s="1"/>
      <c r="G812" s="10"/>
      <c r="H812" s="10"/>
      <c r="I812" s="10"/>
      <c r="J812" s="4"/>
      <c r="K812" s="11"/>
      <c r="L812" s="11"/>
      <c r="M812" s="5"/>
      <c r="N812" s="5"/>
      <c r="O812" s="2"/>
      <c r="P812" s="7"/>
    </row>
    <row r="813" spans="1:16" ht="12.75" customHeight="1" x14ac:dyDescent="0.2">
      <c r="A813" s="10"/>
      <c r="B813" s="1"/>
      <c r="C813" s="1"/>
      <c r="D813" s="1"/>
      <c r="E813" s="2"/>
      <c r="F813" s="1"/>
      <c r="G813" s="10"/>
      <c r="H813" s="10"/>
      <c r="I813" s="10"/>
      <c r="J813" s="4"/>
      <c r="K813" s="11"/>
      <c r="L813" s="11"/>
      <c r="M813" s="5"/>
      <c r="N813" s="5"/>
      <c r="O813" s="2"/>
      <c r="P813" s="7"/>
    </row>
    <row r="814" spans="1:16" ht="12.75" customHeight="1" x14ac:dyDescent="0.2">
      <c r="A814" s="10"/>
      <c r="B814" s="1"/>
      <c r="C814" s="1"/>
      <c r="D814" s="1"/>
      <c r="E814" s="2"/>
      <c r="F814" s="1"/>
      <c r="G814" s="10"/>
      <c r="H814" s="10"/>
      <c r="I814" s="10"/>
      <c r="J814" s="4"/>
      <c r="K814" s="11"/>
      <c r="L814" s="11"/>
      <c r="M814" s="5"/>
      <c r="N814" s="5"/>
      <c r="O814" s="2"/>
      <c r="P814" s="7"/>
    </row>
    <row r="815" spans="1:16" ht="12.75" customHeight="1" x14ac:dyDescent="0.2">
      <c r="A815" s="10"/>
      <c r="B815" s="1"/>
      <c r="C815" s="1"/>
      <c r="D815" s="1"/>
      <c r="E815" s="2"/>
      <c r="F815" s="1"/>
      <c r="G815" s="10"/>
      <c r="H815" s="10"/>
      <c r="I815" s="10"/>
      <c r="J815" s="4"/>
      <c r="K815" s="11"/>
      <c r="L815" s="11"/>
      <c r="M815" s="5"/>
      <c r="N815" s="5"/>
      <c r="O815" s="2"/>
      <c r="P815" s="7"/>
    </row>
    <row r="816" spans="1:16" ht="12.75" customHeight="1" x14ac:dyDescent="0.2">
      <c r="A816" s="10"/>
      <c r="B816" s="1"/>
      <c r="C816" s="1"/>
      <c r="D816" s="1"/>
      <c r="E816" s="2"/>
      <c r="F816" s="1"/>
      <c r="G816" s="10"/>
      <c r="H816" s="10"/>
      <c r="I816" s="10"/>
      <c r="J816" s="4"/>
      <c r="K816" s="11"/>
      <c r="L816" s="11"/>
      <c r="M816" s="5"/>
      <c r="N816" s="5"/>
      <c r="O816" s="2"/>
      <c r="P816" s="7"/>
    </row>
    <row r="817" spans="1:16" ht="12.75" customHeight="1" x14ac:dyDescent="0.2">
      <c r="A817" s="10"/>
      <c r="B817" s="1"/>
      <c r="C817" s="1"/>
      <c r="D817" s="1"/>
      <c r="E817" s="2"/>
      <c r="F817" s="1"/>
      <c r="G817" s="10"/>
      <c r="H817" s="10"/>
      <c r="I817" s="10"/>
      <c r="J817" s="4"/>
      <c r="K817" s="11"/>
      <c r="L817" s="11"/>
      <c r="M817" s="5"/>
      <c r="N817" s="5"/>
      <c r="O817" s="2"/>
      <c r="P817" s="7"/>
    </row>
    <row r="818" spans="1:16" ht="12.75" customHeight="1" x14ac:dyDescent="0.2">
      <c r="A818" s="10"/>
      <c r="B818" s="1"/>
      <c r="C818" s="1"/>
      <c r="D818" s="1"/>
      <c r="E818" s="2"/>
      <c r="F818" s="1"/>
      <c r="G818" s="10"/>
      <c r="H818" s="10"/>
      <c r="I818" s="10"/>
      <c r="J818" s="4"/>
      <c r="K818" s="11"/>
      <c r="L818" s="11"/>
      <c r="M818" s="5"/>
      <c r="N818" s="5"/>
      <c r="O818" s="2"/>
      <c r="P818" s="7"/>
    </row>
    <row r="819" spans="1:16" ht="12.75" customHeight="1" x14ac:dyDescent="0.2">
      <c r="A819" s="10"/>
      <c r="B819" s="1"/>
      <c r="C819" s="1"/>
      <c r="D819" s="1"/>
      <c r="E819" s="2"/>
      <c r="F819" s="1"/>
      <c r="G819" s="10"/>
      <c r="H819" s="10"/>
      <c r="I819" s="10"/>
      <c r="J819" s="4"/>
      <c r="K819" s="11"/>
      <c r="L819" s="11"/>
      <c r="M819" s="5"/>
      <c r="N819" s="5"/>
      <c r="O819" s="2"/>
      <c r="P819" s="7"/>
    </row>
    <row r="820" spans="1:16" ht="12.75" customHeight="1" x14ac:dyDescent="0.2">
      <c r="A820" s="10"/>
      <c r="B820" s="1"/>
      <c r="C820" s="1"/>
      <c r="D820" s="1"/>
      <c r="E820" s="2"/>
      <c r="F820" s="1"/>
      <c r="G820" s="10"/>
      <c r="H820" s="10"/>
      <c r="I820" s="10"/>
      <c r="J820" s="4"/>
      <c r="K820" s="11"/>
      <c r="L820" s="11"/>
      <c r="M820" s="5"/>
      <c r="N820" s="5"/>
      <c r="O820" s="2"/>
      <c r="P820" s="7"/>
    </row>
    <row r="821" spans="1:16" ht="12.75" customHeight="1" x14ac:dyDescent="0.2">
      <c r="A821" s="10"/>
      <c r="B821" s="1"/>
      <c r="C821" s="1"/>
      <c r="D821" s="1"/>
      <c r="E821" s="2"/>
      <c r="F821" s="1"/>
      <c r="G821" s="10"/>
      <c r="H821" s="10"/>
      <c r="I821" s="10"/>
      <c r="J821" s="4"/>
      <c r="K821" s="11"/>
      <c r="L821" s="11"/>
      <c r="M821" s="5"/>
      <c r="N821" s="5"/>
      <c r="O821" s="2"/>
      <c r="P821" s="7"/>
    </row>
    <row r="822" spans="1:16" ht="12.75" customHeight="1" x14ac:dyDescent="0.2">
      <c r="A822" s="10"/>
      <c r="B822" s="1"/>
      <c r="C822" s="1"/>
      <c r="D822" s="1"/>
      <c r="E822" s="2"/>
      <c r="F822" s="1"/>
      <c r="G822" s="10"/>
      <c r="H822" s="10"/>
      <c r="I822" s="10"/>
      <c r="J822" s="4"/>
      <c r="K822" s="11"/>
      <c r="L822" s="11"/>
      <c r="M822" s="5"/>
      <c r="N822" s="5"/>
      <c r="O822" s="2"/>
      <c r="P822" s="7"/>
    </row>
    <row r="823" spans="1:16" ht="12.75" customHeight="1" x14ac:dyDescent="0.2">
      <c r="A823" s="10"/>
      <c r="B823" s="1"/>
      <c r="C823" s="1"/>
      <c r="D823" s="1"/>
      <c r="E823" s="2"/>
      <c r="F823" s="1"/>
      <c r="G823" s="10"/>
      <c r="H823" s="10"/>
      <c r="I823" s="10"/>
      <c r="J823" s="4"/>
      <c r="K823" s="11"/>
      <c r="L823" s="11"/>
      <c r="M823" s="5"/>
      <c r="N823" s="5"/>
      <c r="O823" s="2"/>
      <c r="P823" s="7"/>
    </row>
    <row r="824" spans="1:16" ht="12.75" customHeight="1" x14ac:dyDescent="0.2">
      <c r="A824" s="10"/>
      <c r="B824" s="1"/>
      <c r="C824" s="1"/>
      <c r="D824" s="1"/>
      <c r="E824" s="2"/>
      <c r="F824" s="1"/>
      <c r="G824" s="10"/>
      <c r="H824" s="10"/>
      <c r="I824" s="10"/>
      <c r="J824" s="4"/>
      <c r="K824" s="11"/>
      <c r="L824" s="11"/>
      <c r="M824" s="5"/>
      <c r="N824" s="5"/>
      <c r="O824" s="2"/>
      <c r="P824" s="7"/>
    </row>
    <row r="825" spans="1:16" ht="12.75" customHeight="1" x14ac:dyDescent="0.2">
      <c r="A825" s="10"/>
      <c r="B825" s="1"/>
      <c r="C825" s="1"/>
      <c r="D825" s="1"/>
      <c r="E825" s="2"/>
      <c r="F825" s="1"/>
      <c r="G825" s="10"/>
      <c r="H825" s="10"/>
      <c r="I825" s="10"/>
      <c r="J825" s="4"/>
      <c r="K825" s="11"/>
      <c r="L825" s="11"/>
      <c r="M825" s="5"/>
      <c r="N825" s="5"/>
      <c r="O825" s="2"/>
      <c r="P825" s="7"/>
    </row>
    <row r="826" spans="1:16" ht="12.75" customHeight="1" x14ac:dyDescent="0.2">
      <c r="A826" s="10"/>
      <c r="B826" s="1"/>
      <c r="C826" s="1"/>
      <c r="D826" s="1"/>
      <c r="E826" s="2"/>
      <c r="F826" s="1"/>
      <c r="G826" s="10"/>
      <c r="H826" s="10"/>
      <c r="I826" s="10"/>
      <c r="J826" s="4"/>
      <c r="K826" s="11"/>
      <c r="L826" s="11"/>
      <c r="M826" s="5"/>
      <c r="N826" s="5"/>
      <c r="O826" s="2"/>
      <c r="P826" s="7"/>
    </row>
    <row r="827" spans="1:16" ht="12.75" customHeight="1" x14ac:dyDescent="0.2">
      <c r="A827" s="10"/>
      <c r="B827" s="1"/>
      <c r="C827" s="1"/>
      <c r="D827" s="1"/>
      <c r="E827" s="2"/>
      <c r="F827" s="1"/>
      <c r="G827" s="10"/>
      <c r="H827" s="10"/>
      <c r="I827" s="10"/>
      <c r="J827" s="4"/>
      <c r="K827" s="11"/>
      <c r="L827" s="11"/>
      <c r="M827" s="5"/>
      <c r="N827" s="5"/>
      <c r="O827" s="2"/>
      <c r="P827" s="7"/>
    </row>
    <row r="828" spans="1:16" ht="12.75" customHeight="1" x14ac:dyDescent="0.2">
      <c r="A828" s="10"/>
      <c r="B828" s="1"/>
      <c r="C828" s="1"/>
      <c r="D828" s="1"/>
      <c r="E828" s="2"/>
      <c r="F828" s="1"/>
      <c r="G828" s="10"/>
      <c r="H828" s="10"/>
      <c r="I828" s="10"/>
      <c r="J828" s="4"/>
      <c r="K828" s="11"/>
      <c r="L828" s="11"/>
      <c r="M828" s="5"/>
      <c r="N828" s="5"/>
      <c r="O828" s="2"/>
      <c r="P828" s="7"/>
    </row>
    <row r="829" spans="1:16" ht="12.75" customHeight="1" x14ac:dyDescent="0.2">
      <c r="A829" s="10"/>
      <c r="B829" s="1"/>
      <c r="C829" s="1"/>
      <c r="D829" s="1"/>
      <c r="E829" s="2"/>
      <c r="F829" s="1"/>
      <c r="G829" s="10"/>
      <c r="H829" s="10"/>
      <c r="I829" s="10"/>
      <c r="J829" s="4"/>
      <c r="K829" s="11"/>
      <c r="L829" s="11"/>
      <c r="M829" s="5"/>
      <c r="N829" s="5"/>
      <c r="O829" s="2"/>
      <c r="P829" s="7"/>
    </row>
    <row r="830" spans="1:16" ht="12.75" customHeight="1" x14ac:dyDescent="0.2">
      <c r="A830" s="10"/>
      <c r="B830" s="1"/>
      <c r="C830" s="1"/>
      <c r="D830" s="1"/>
      <c r="E830" s="2"/>
      <c r="F830" s="1"/>
      <c r="G830" s="10"/>
      <c r="H830" s="10"/>
      <c r="I830" s="10"/>
      <c r="J830" s="4"/>
      <c r="K830" s="11"/>
      <c r="L830" s="11"/>
      <c r="M830" s="5"/>
      <c r="N830" s="5"/>
      <c r="O830" s="2"/>
      <c r="P830" s="7"/>
    </row>
    <row r="831" spans="1:16" ht="12.75" customHeight="1" x14ac:dyDescent="0.2">
      <c r="A831" s="10"/>
      <c r="B831" s="1"/>
      <c r="C831" s="1"/>
      <c r="D831" s="1"/>
      <c r="E831" s="2"/>
      <c r="F831" s="1"/>
      <c r="G831" s="10"/>
      <c r="H831" s="10"/>
      <c r="I831" s="10"/>
      <c r="J831" s="4"/>
      <c r="K831" s="11"/>
      <c r="L831" s="11"/>
      <c r="M831" s="5"/>
      <c r="N831" s="5"/>
      <c r="O831" s="2"/>
      <c r="P831" s="7"/>
    </row>
    <row r="832" spans="1:16" ht="12.75" customHeight="1" x14ac:dyDescent="0.2">
      <c r="A832" s="10"/>
      <c r="B832" s="1"/>
      <c r="C832" s="1"/>
      <c r="D832" s="1"/>
      <c r="E832" s="2"/>
      <c r="F832" s="1"/>
      <c r="G832" s="10"/>
      <c r="H832" s="10"/>
      <c r="I832" s="10"/>
      <c r="J832" s="4"/>
      <c r="K832" s="11"/>
      <c r="L832" s="11"/>
      <c r="M832" s="5"/>
      <c r="N832" s="5"/>
      <c r="O832" s="2"/>
      <c r="P832" s="7"/>
    </row>
    <row r="833" spans="1:16" ht="12.75" customHeight="1" x14ac:dyDescent="0.2">
      <c r="A833" s="10"/>
      <c r="B833" s="1"/>
      <c r="C833" s="1"/>
      <c r="D833" s="1"/>
      <c r="E833" s="2"/>
      <c r="F833" s="1"/>
      <c r="G833" s="10"/>
      <c r="H833" s="10"/>
      <c r="I833" s="10"/>
      <c r="J833" s="4"/>
      <c r="K833" s="11"/>
      <c r="L833" s="11"/>
      <c r="M833" s="5"/>
      <c r="N833" s="5"/>
      <c r="O833" s="2"/>
      <c r="P833" s="7"/>
    </row>
    <row r="834" spans="1:16" ht="12.75" customHeight="1" x14ac:dyDescent="0.2">
      <c r="A834" s="10"/>
      <c r="B834" s="1"/>
      <c r="C834" s="1"/>
      <c r="D834" s="1"/>
      <c r="E834" s="2"/>
      <c r="F834" s="1"/>
      <c r="G834" s="10"/>
      <c r="H834" s="10"/>
      <c r="I834" s="10"/>
      <c r="J834" s="4"/>
      <c r="K834" s="11"/>
      <c r="L834" s="11"/>
      <c r="M834" s="5"/>
      <c r="N834" s="5"/>
      <c r="O834" s="2"/>
      <c r="P834" s="7"/>
    </row>
    <row r="835" spans="1:16" ht="12.75" customHeight="1" x14ac:dyDescent="0.2">
      <c r="A835" s="10"/>
      <c r="B835" s="1"/>
      <c r="C835" s="1"/>
      <c r="D835" s="1"/>
      <c r="E835" s="2"/>
      <c r="F835" s="1"/>
      <c r="G835" s="10"/>
      <c r="H835" s="10"/>
      <c r="I835" s="10"/>
      <c r="J835" s="4"/>
      <c r="K835" s="11"/>
      <c r="L835" s="11"/>
      <c r="M835" s="5"/>
      <c r="N835" s="5"/>
      <c r="O835" s="2"/>
      <c r="P835" s="7"/>
    </row>
    <row r="836" spans="1:16" ht="12.75" customHeight="1" x14ac:dyDescent="0.2">
      <c r="A836" s="10"/>
      <c r="B836" s="1"/>
      <c r="C836" s="1"/>
      <c r="D836" s="1"/>
      <c r="E836" s="2"/>
      <c r="F836" s="1"/>
      <c r="G836" s="10"/>
      <c r="H836" s="10"/>
      <c r="I836" s="10"/>
      <c r="J836" s="4"/>
      <c r="K836" s="11"/>
      <c r="L836" s="11"/>
      <c r="M836" s="5"/>
      <c r="N836" s="5"/>
      <c r="O836" s="2"/>
      <c r="P836" s="7"/>
    </row>
    <row r="837" spans="1:16" ht="12.75" customHeight="1" x14ac:dyDescent="0.2">
      <c r="A837" s="10"/>
      <c r="B837" s="1"/>
      <c r="C837" s="1"/>
      <c r="D837" s="1"/>
      <c r="E837" s="2"/>
      <c r="F837" s="1"/>
      <c r="G837" s="10"/>
      <c r="H837" s="10"/>
      <c r="I837" s="10"/>
      <c r="J837" s="4"/>
      <c r="K837" s="11"/>
      <c r="L837" s="11"/>
      <c r="M837" s="5"/>
      <c r="N837" s="5"/>
      <c r="O837" s="2"/>
      <c r="P837" s="7"/>
    </row>
    <row r="838" spans="1:16" ht="12.75" customHeight="1" x14ac:dyDescent="0.2">
      <c r="A838" s="10"/>
      <c r="B838" s="1"/>
      <c r="C838" s="1"/>
      <c r="D838" s="1"/>
      <c r="E838" s="2"/>
      <c r="F838" s="1"/>
      <c r="G838" s="10"/>
      <c r="H838" s="10"/>
      <c r="I838" s="10"/>
      <c r="J838" s="4"/>
      <c r="K838" s="11"/>
      <c r="L838" s="11"/>
      <c r="M838" s="5"/>
      <c r="N838" s="5"/>
      <c r="O838" s="2"/>
      <c r="P838" s="7"/>
    </row>
    <row r="839" spans="1:16" ht="12.75" customHeight="1" x14ac:dyDescent="0.2">
      <c r="A839" s="10"/>
      <c r="B839" s="1"/>
      <c r="C839" s="1"/>
      <c r="D839" s="1"/>
      <c r="E839" s="2"/>
      <c r="F839" s="1"/>
      <c r="G839" s="10"/>
      <c r="H839" s="10"/>
      <c r="I839" s="10"/>
      <c r="J839" s="4"/>
      <c r="K839" s="11"/>
      <c r="L839" s="11"/>
      <c r="M839" s="5"/>
      <c r="N839" s="5"/>
      <c r="O839" s="2"/>
      <c r="P839" s="7"/>
    </row>
    <row r="840" spans="1:16" ht="12.75" customHeight="1" x14ac:dyDescent="0.2">
      <c r="A840" s="10"/>
      <c r="B840" s="1"/>
      <c r="C840" s="1"/>
      <c r="D840" s="1"/>
      <c r="E840" s="2"/>
      <c r="F840" s="1"/>
      <c r="G840" s="10"/>
      <c r="H840" s="10"/>
      <c r="I840" s="10"/>
      <c r="J840" s="4"/>
      <c r="K840" s="11"/>
      <c r="L840" s="11"/>
      <c r="M840" s="5"/>
      <c r="N840" s="5"/>
      <c r="O840" s="2"/>
      <c r="P840" s="7"/>
    </row>
    <row r="841" spans="1:16" ht="12.75" customHeight="1" x14ac:dyDescent="0.2">
      <c r="A841" s="10"/>
      <c r="B841" s="1"/>
      <c r="C841" s="1"/>
      <c r="D841" s="1"/>
      <c r="E841" s="2"/>
      <c r="F841" s="1"/>
      <c r="G841" s="10"/>
      <c r="H841" s="10"/>
      <c r="I841" s="10"/>
      <c r="J841" s="4"/>
      <c r="K841" s="11"/>
      <c r="L841" s="11"/>
      <c r="M841" s="5"/>
      <c r="N841" s="5"/>
      <c r="O841" s="2"/>
      <c r="P841" s="7"/>
    </row>
    <row r="842" spans="1:16" ht="12.75" customHeight="1" x14ac:dyDescent="0.2">
      <c r="A842" s="10"/>
      <c r="B842" s="1"/>
      <c r="C842" s="1"/>
      <c r="D842" s="1"/>
      <c r="E842" s="2"/>
      <c r="F842" s="1"/>
      <c r="G842" s="10"/>
      <c r="H842" s="10"/>
      <c r="I842" s="10"/>
      <c r="J842" s="4"/>
      <c r="K842" s="11"/>
      <c r="L842" s="11"/>
      <c r="M842" s="5"/>
      <c r="N842" s="5"/>
      <c r="O842" s="2"/>
      <c r="P842" s="7"/>
    </row>
    <row r="843" spans="1:16" ht="12.75" customHeight="1" x14ac:dyDescent="0.2">
      <c r="A843" s="10"/>
      <c r="B843" s="1"/>
      <c r="C843" s="1"/>
      <c r="D843" s="1"/>
      <c r="E843" s="2"/>
      <c r="F843" s="1"/>
      <c r="G843" s="10"/>
      <c r="H843" s="10"/>
      <c r="I843" s="10"/>
      <c r="J843" s="4"/>
      <c r="K843" s="11"/>
      <c r="L843" s="11"/>
      <c r="M843" s="5"/>
      <c r="N843" s="5"/>
      <c r="O843" s="2"/>
      <c r="P843" s="7"/>
    </row>
    <row r="844" spans="1:16" ht="12.75" customHeight="1" x14ac:dyDescent="0.2">
      <c r="A844" s="10"/>
      <c r="B844" s="1"/>
      <c r="C844" s="1"/>
      <c r="D844" s="1"/>
      <c r="E844" s="2"/>
      <c r="F844" s="1"/>
      <c r="G844" s="10"/>
      <c r="H844" s="10"/>
      <c r="I844" s="10"/>
      <c r="J844" s="4"/>
      <c r="K844" s="11"/>
      <c r="L844" s="11"/>
      <c r="M844" s="5"/>
      <c r="N844" s="5"/>
      <c r="O844" s="2"/>
      <c r="P844" s="7"/>
    </row>
    <row r="845" spans="1:16" ht="12.75" customHeight="1" x14ac:dyDescent="0.2">
      <c r="A845" s="10"/>
      <c r="B845" s="1"/>
      <c r="C845" s="1"/>
      <c r="D845" s="1"/>
      <c r="E845" s="2"/>
      <c r="F845" s="1"/>
      <c r="G845" s="10"/>
      <c r="H845" s="10"/>
      <c r="I845" s="10"/>
      <c r="J845" s="4"/>
      <c r="K845" s="11"/>
      <c r="L845" s="11"/>
      <c r="M845" s="5"/>
      <c r="N845" s="5"/>
      <c r="O845" s="2"/>
      <c r="P845" s="7"/>
    </row>
    <row r="846" spans="1:16" ht="12.75" customHeight="1" x14ac:dyDescent="0.2">
      <c r="A846" s="10"/>
      <c r="B846" s="1"/>
      <c r="C846" s="1"/>
      <c r="D846" s="1"/>
      <c r="E846" s="2"/>
      <c r="F846" s="1"/>
      <c r="G846" s="10"/>
      <c r="H846" s="10"/>
      <c r="I846" s="10"/>
      <c r="J846" s="4"/>
      <c r="K846" s="11"/>
      <c r="L846" s="11"/>
      <c r="M846" s="5"/>
      <c r="N846" s="5"/>
      <c r="O846" s="2"/>
      <c r="P846" s="7"/>
    </row>
    <row r="847" spans="1:16" ht="12.75" customHeight="1" x14ac:dyDescent="0.2">
      <c r="A847" s="10"/>
      <c r="B847" s="1"/>
      <c r="C847" s="1"/>
      <c r="D847" s="1"/>
      <c r="E847" s="2"/>
      <c r="F847" s="1"/>
      <c r="G847" s="10"/>
      <c r="H847" s="10"/>
      <c r="I847" s="10"/>
      <c r="J847" s="4"/>
      <c r="K847" s="11"/>
      <c r="L847" s="11"/>
      <c r="M847" s="5"/>
      <c r="N847" s="5"/>
      <c r="O847" s="2"/>
      <c r="P847" s="7"/>
    </row>
    <row r="848" spans="1:16" ht="12.75" customHeight="1" x14ac:dyDescent="0.2">
      <c r="A848" s="10"/>
      <c r="B848" s="1"/>
      <c r="C848" s="1"/>
      <c r="D848" s="1"/>
      <c r="E848" s="2"/>
      <c r="F848" s="1"/>
      <c r="G848" s="10"/>
      <c r="H848" s="10"/>
      <c r="I848" s="10"/>
      <c r="J848" s="4"/>
      <c r="K848" s="11"/>
      <c r="L848" s="11"/>
      <c r="M848" s="5"/>
      <c r="N848" s="5"/>
      <c r="O848" s="2"/>
      <c r="P848" s="7"/>
    </row>
    <row r="849" spans="1:16" ht="12.75" customHeight="1" x14ac:dyDescent="0.2">
      <c r="A849" s="10"/>
      <c r="B849" s="1"/>
      <c r="C849" s="1"/>
      <c r="D849" s="1"/>
      <c r="E849" s="2"/>
      <c r="F849" s="1"/>
      <c r="G849" s="10"/>
      <c r="H849" s="10"/>
      <c r="I849" s="10"/>
      <c r="J849" s="4"/>
      <c r="K849" s="11"/>
      <c r="L849" s="11"/>
      <c r="M849" s="5"/>
      <c r="N849" s="5"/>
      <c r="O849" s="2"/>
      <c r="P849" s="7"/>
    </row>
    <row r="850" spans="1:16" ht="12.75" customHeight="1" x14ac:dyDescent="0.2">
      <c r="A850" s="10"/>
      <c r="B850" s="1"/>
      <c r="C850" s="1"/>
      <c r="D850" s="1"/>
      <c r="E850" s="2"/>
      <c r="F850" s="1"/>
      <c r="G850" s="10"/>
      <c r="H850" s="10"/>
      <c r="I850" s="10"/>
      <c r="J850" s="4"/>
      <c r="K850" s="11"/>
      <c r="L850" s="11"/>
      <c r="M850" s="5"/>
      <c r="N850" s="5"/>
      <c r="O850" s="2"/>
      <c r="P850" s="7"/>
    </row>
    <row r="851" spans="1:16" ht="12.75" customHeight="1" x14ac:dyDescent="0.2">
      <c r="A851" s="10"/>
      <c r="B851" s="1"/>
      <c r="C851" s="1"/>
      <c r="D851" s="1"/>
      <c r="E851" s="2"/>
      <c r="F851" s="1"/>
      <c r="G851" s="10"/>
      <c r="H851" s="10"/>
      <c r="I851" s="10"/>
      <c r="J851" s="4"/>
      <c r="K851" s="11"/>
      <c r="L851" s="11"/>
      <c r="M851" s="5"/>
      <c r="N851" s="5"/>
      <c r="O851" s="2"/>
      <c r="P851" s="7"/>
    </row>
    <row r="852" spans="1:16" ht="12.75" customHeight="1" x14ac:dyDescent="0.2">
      <c r="A852" s="10"/>
      <c r="B852" s="1"/>
      <c r="C852" s="1"/>
      <c r="D852" s="1"/>
      <c r="E852" s="2"/>
      <c r="F852" s="1"/>
      <c r="G852" s="10"/>
      <c r="H852" s="10"/>
      <c r="I852" s="10"/>
      <c r="J852" s="4"/>
      <c r="K852" s="11"/>
      <c r="L852" s="11"/>
      <c r="M852" s="5"/>
      <c r="N852" s="5"/>
      <c r="O852" s="2"/>
      <c r="P852" s="7"/>
    </row>
    <row r="853" spans="1:16" ht="12.75" customHeight="1" x14ac:dyDescent="0.2">
      <c r="A853" s="10"/>
      <c r="B853" s="1"/>
      <c r="C853" s="1"/>
      <c r="D853" s="1"/>
      <c r="E853" s="2"/>
      <c r="F853" s="1"/>
      <c r="G853" s="10"/>
      <c r="H853" s="10"/>
      <c r="I853" s="10"/>
      <c r="J853" s="4"/>
      <c r="K853" s="11"/>
      <c r="L853" s="11"/>
      <c r="M853" s="5"/>
      <c r="N853" s="5"/>
      <c r="O853" s="2"/>
      <c r="P853" s="7"/>
    </row>
    <row r="854" spans="1:16" ht="12.75" customHeight="1" x14ac:dyDescent="0.2">
      <c r="A854" s="10"/>
      <c r="B854" s="1"/>
      <c r="C854" s="1"/>
      <c r="D854" s="1"/>
      <c r="E854" s="2"/>
      <c r="F854" s="1"/>
      <c r="G854" s="10"/>
      <c r="H854" s="10"/>
      <c r="I854" s="10"/>
      <c r="J854" s="4"/>
      <c r="K854" s="11"/>
      <c r="L854" s="11"/>
      <c r="M854" s="5"/>
      <c r="N854" s="5"/>
      <c r="O854" s="2"/>
      <c r="P854" s="7"/>
    </row>
    <row r="855" spans="1:16" ht="12.75" customHeight="1" x14ac:dyDescent="0.2">
      <c r="A855" s="10"/>
      <c r="B855" s="1"/>
      <c r="C855" s="1"/>
      <c r="D855" s="1"/>
      <c r="E855" s="2"/>
      <c r="F855" s="1"/>
      <c r="G855" s="10"/>
      <c r="H855" s="10"/>
      <c r="I855" s="10"/>
      <c r="J855" s="4"/>
      <c r="K855" s="11"/>
      <c r="L855" s="11"/>
      <c r="M855" s="5"/>
      <c r="N855" s="5"/>
      <c r="O855" s="2"/>
      <c r="P855" s="7"/>
    </row>
    <row r="856" spans="1:16" ht="12.75" customHeight="1" x14ac:dyDescent="0.2">
      <c r="A856" s="10"/>
      <c r="B856" s="1"/>
      <c r="C856" s="1"/>
      <c r="D856" s="1"/>
      <c r="E856" s="2"/>
      <c r="F856" s="1"/>
      <c r="G856" s="10"/>
      <c r="H856" s="10"/>
      <c r="I856" s="10"/>
      <c r="J856" s="4"/>
      <c r="K856" s="11"/>
      <c r="L856" s="11"/>
      <c r="M856" s="5"/>
      <c r="N856" s="5"/>
      <c r="O856" s="2"/>
      <c r="P856" s="7"/>
    </row>
    <row r="857" spans="1:16" ht="12.75" customHeight="1" x14ac:dyDescent="0.2">
      <c r="A857" s="10"/>
      <c r="B857" s="1"/>
      <c r="C857" s="1"/>
      <c r="D857" s="1"/>
      <c r="E857" s="2"/>
      <c r="F857" s="1"/>
      <c r="G857" s="10"/>
      <c r="H857" s="10"/>
      <c r="I857" s="10"/>
      <c r="J857" s="4"/>
      <c r="K857" s="11"/>
      <c r="L857" s="11"/>
      <c r="M857" s="5"/>
      <c r="N857" s="5"/>
      <c r="O857" s="2"/>
      <c r="P857" s="7"/>
    </row>
    <row r="858" spans="1:16" ht="12.75" customHeight="1" x14ac:dyDescent="0.2">
      <c r="A858" s="10"/>
      <c r="B858" s="1"/>
      <c r="C858" s="1"/>
      <c r="D858" s="1"/>
      <c r="E858" s="2"/>
      <c r="F858" s="1"/>
      <c r="G858" s="10"/>
      <c r="H858" s="10"/>
      <c r="I858" s="10"/>
      <c r="J858" s="4"/>
      <c r="K858" s="11"/>
      <c r="L858" s="11"/>
      <c r="M858" s="5"/>
      <c r="N858" s="5"/>
      <c r="O858" s="2"/>
      <c r="P858" s="7"/>
    </row>
    <row r="859" spans="1:16" ht="12.75" customHeight="1" x14ac:dyDescent="0.2">
      <c r="A859" s="10"/>
      <c r="B859" s="1"/>
      <c r="C859" s="1"/>
      <c r="D859" s="1"/>
      <c r="E859" s="2"/>
      <c r="F859" s="1"/>
      <c r="G859" s="10"/>
      <c r="H859" s="10"/>
      <c r="I859" s="10"/>
      <c r="J859" s="4"/>
      <c r="K859" s="11"/>
      <c r="L859" s="11"/>
      <c r="M859" s="5"/>
      <c r="N859" s="5"/>
      <c r="O859" s="2"/>
      <c r="P859" s="7"/>
    </row>
    <row r="860" spans="1:16" ht="12.75" customHeight="1" x14ac:dyDescent="0.2">
      <c r="A860" s="10"/>
      <c r="B860" s="1"/>
      <c r="C860" s="1"/>
      <c r="D860" s="1"/>
      <c r="E860" s="2"/>
      <c r="F860" s="1"/>
      <c r="G860" s="10"/>
      <c r="H860" s="10"/>
      <c r="I860" s="10"/>
      <c r="J860" s="4"/>
      <c r="K860" s="11"/>
      <c r="L860" s="11"/>
      <c r="M860" s="5"/>
      <c r="N860" s="5"/>
      <c r="O860" s="2"/>
      <c r="P860" s="7"/>
    </row>
    <row r="861" spans="1:16" ht="12.75" customHeight="1" x14ac:dyDescent="0.2">
      <c r="A861" s="10"/>
      <c r="B861" s="1"/>
      <c r="C861" s="1"/>
      <c r="D861" s="1"/>
      <c r="E861" s="2"/>
      <c r="F861" s="1"/>
      <c r="G861" s="10"/>
      <c r="H861" s="10"/>
      <c r="I861" s="10"/>
      <c r="J861" s="4"/>
      <c r="K861" s="11"/>
      <c r="L861" s="11"/>
      <c r="M861" s="5"/>
      <c r="N861" s="5"/>
      <c r="O861" s="2"/>
      <c r="P861" s="7"/>
    </row>
    <row r="862" spans="1:16" ht="12.75" customHeight="1" x14ac:dyDescent="0.2">
      <c r="A862" s="10"/>
      <c r="B862" s="1"/>
      <c r="C862" s="1"/>
      <c r="D862" s="1"/>
      <c r="E862" s="2"/>
      <c r="F862" s="1"/>
      <c r="G862" s="10"/>
      <c r="H862" s="10"/>
      <c r="I862" s="10"/>
      <c r="J862" s="4"/>
      <c r="K862" s="11"/>
      <c r="L862" s="11"/>
      <c r="M862" s="5"/>
      <c r="N862" s="5"/>
      <c r="O862" s="2"/>
      <c r="P862" s="7"/>
    </row>
    <row r="863" spans="1:16" ht="12.75" customHeight="1" x14ac:dyDescent="0.2">
      <c r="A863" s="10"/>
      <c r="B863" s="1"/>
      <c r="C863" s="1"/>
      <c r="D863" s="1"/>
      <c r="E863" s="2"/>
      <c r="F863" s="1"/>
      <c r="G863" s="10"/>
      <c r="H863" s="10"/>
      <c r="I863" s="10"/>
      <c r="J863" s="4"/>
      <c r="K863" s="11"/>
      <c r="L863" s="11"/>
      <c r="M863" s="5"/>
      <c r="N863" s="5"/>
      <c r="O863" s="2"/>
      <c r="P863" s="7"/>
    </row>
    <row r="864" spans="1:16" ht="12.75" customHeight="1" x14ac:dyDescent="0.2">
      <c r="A864" s="10"/>
      <c r="B864" s="1"/>
      <c r="C864" s="1"/>
      <c r="D864" s="1"/>
      <c r="E864" s="2"/>
      <c r="F864" s="1"/>
      <c r="G864" s="10"/>
      <c r="H864" s="10"/>
      <c r="I864" s="10"/>
      <c r="J864" s="4"/>
      <c r="K864" s="11"/>
      <c r="L864" s="11"/>
      <c r="M864" s="5"/>
      <c r="N864" s="5"/>
      <c r="O864" s="2"/>
      <c r="P864" s="7"/>
    </row>
    <row r="865" spans="1:16" ht="12.75" customHeight="1" x14ac:dyDescent="0.2">
      <c r="A865" s="10"/>
      <c r="B865" s="1"/>
      <c r="C865" s="1"/>
      <c r="D865" s="1"/>
      <c r="E865" s="2"/>
      <c r="F865" s="1"/>
      <c r="G865" s="10"/>
      <c r="H865" s="10"/>
      <c r="I865" s="10"/>
      <c r="J865" s="4"/>
      <c r="K865" s="11"/>
      <c r="L865" s="11"/>
      <c r="M865" s="5"/>
      <c r="N865" s="5"/>
      <c r="O865" s="2"/>
      <c r="P865" s="7"/>
    </row>
    <row r="866" spans="1:16" ht="12.75" customHeight="1" x14ac:dyDescent="0.2">
      <c r="A866" s="10"/>
      <c r="B866" s="1"/>
      <c r="C866" s="1"/>
      <c r="D866" s="1"/>
      <c r="E866" s="2"/>
      <c r="F866" s="1"/>
      <c r="G866" s="10"/>
      <c r="H866" s="10"/>
      <c r="I866" s="10"/>
      <c r="J866" s="4"/>
      <c r="K866" s="11"/>
      <c r="L866" s="11"/>
      <c r="M866" s="5"/>
      <c r="N866" s="5"/>
      <c r="O866" s="2"/>
      <c r="P866" s="7"/>
    </row>
    <row r="867" spans="1:16" ht="12.75" customHeight="1" x14ac:dyDescent="0.2">
      <c r="A867" s="10"/>
      <c r="B867" s="1"/>
      <c r="C867" s="1"/>
      <c r="D867" s="1"/>
      <c r="E867" s="2"/>
      <c r="F867" s="1"/>
      <c r="G867" s="10"/>
      <c r="H867" s="10"/>
      <c r="I867" s="10"/>
      <c r="J867" s="4"/>
      <c r="K867" s="11"/>
      <c r="L867" s="11"/>
      <c r="M867" s="5"/>
      <c r="N867" s="5"/>
      <c r="O867" s="2"/>
      <c r="P867" s="7"/>
    </row>
    <row r="868" spans="1:16" ht="12.75" customHeight="1" x14ac:dyDescent="0.2">
      <c r="A868" s="10"/>
      <c r="B868" s="1"/>
      <c r="C868" s="1"/>
      <c r="D868" s="1"/>
      <c r="E868" s="2"/>
      <c r="F868" s="1"/>
      <c r="G868" s="10"/>
      <c r="H868" s="10"/>
      <c r="I868" s="10"/>
      <c r="J868" s="4"/>
      <c r="K868" s="11"/>
      <c r="L868" s="11"/>
      <c r="M868" s="5"/>
      <c r="N868" s="5"/>
      <c r="O868" s="2"/>
      <c r="P868" s="7"/>
    </row>
    <row r="869" spans="1:16" ht="12.75" customHeight="1" x14ac:dyDescent="0.2">
      <c r="A869" s="10"/>
      <c r="B869" s="1"/>
      <c r="C869" s="1"/>
      <c r="D869" s="1"/>
      <c r="E869" s="2"/>
      <c r="F869" s="1"/>
      <c r="G869" s="10"/>
      <c r="H869" s="10"/>
      <c r="I869" s="10"/>
      <c r="J869" s="4"/>
      <c r="K869" s="11"/>
      <c r="L869" s="11"/>
      <c r="M869" s="5"/>
      <c r="N869" s="5"/>
      <c r="O869" s="2"/>
      <c r="P869" s="7"/>
    </row>
    <row r="870" spans="1:16" ht="12.75" customHeight="1" x14ac:dyDescent="0.2">
      <c r="A870" s="10"/>
      <c r="B870" s="1"/>
      <c r="C870" s="1"/>
      <c r="D870" s="1"/>
      <c r="E870" s="2"/>
      <c r="F870" s="1"/>
      <c r="G870" s="10"/>
      <c r="H870" s="10"/>
      <c r="I870" s="10"/>
      <c r="J870" s="4"/>
      <c r="K870" s="11"/>
      <c r="L870" s="11"/>
      <c r="M870" s="5"/>
      <c r="N870" s="5"/>
      <c r="O870" s="2"/>
      <c r="P870" s="7"/>
    </row>
    <row r="871" spans="1:16" ht="12.75" customHeight="1" x14ac:dyDescent="0.2">
      <c r="A871" s="10"/>
      <c r="B871" s="1"/>
      <c r="C871" s="1"/>
      <c r="D871" s="1"/>
      <c r="E871" s="2"/>
      <c r="F871" s="1"/>
      <c r="G871" s="10"/>
      <c r="H871" s="10"/>
      <c r="I871" s="10"/>
      <c r="J871" s="4"/>
      <c r="K871" s="11"/>
      <c r="L871" s="11"/>
      <c r="M871" s="5"/>
      <c r="N871" s="5"/>
      <c r="O871" s="2"/>
      <c r="P871" s="7"/>
    </row>
    <row r="872" spans="1:16" ht="12.75" customHeight="1" x14ac:dyDescent="0.2">
      <c r="A872" s="10"/>
      <c r="B872" s="1"/>
      <c r="C872" s="1"/>
      <c r="D872" s="1"/>
      <c r="E872" s="2"/>
      <c r="F872" s="1"/>
      <c r="G872" s="10"/>
      <c r="H872" s="10"/>
      <c r="I872" s="10"/>
      <c r="J872" s="4"/>
      <c r="K872" s="11"/>
      <c r="L872" s="11"/>
      <c r="M872" s="5"/>
      <c r="N872" s="5"/>
      <c r="O872" s="2"/>
      <c r="P872" s="7"/>
    </row>
    <row r="873" spans="1:16" ht="12.75" customHeight="1" x14ac:dyDescent="0.2">
      <c r="A873" s="10"/>
      <c r="B873" s="1"/>
      <c r="C873" s="1"/>
      <c r="D873" s="1"/>
      <c r="E873" s="2"/>
      <c r="F873" s="1"/>
      <c r="G873" s="10"/>
      <c r="H873" s="10"/>
      <c r="I873" s="10"/>
      <c r="J873" s="4"/>
      <c r="K873" s="11"/>
      <c r="L873" s="11"/>
      <c r="M873" s="5"/>
      <c r="N873" s="5"/>
      <c r="O873" s="2"/>
      <c r="P873" s="7"/>
    </row>
  </sheetData>
  <autoFilter ref="A2:R2" xr:uid="{95657F70-BC2D-42C9-A404-1FADBD9B4DF9}"/>
  <sortState xmlns:xlrd2="http://schemas.microsoft.com/office/spreadsheetml/2017/richdata2" ref="A5:O8">
    <sortCondition ref="B5:B8"/>
  </sortState>
  <mergeCells count="1">
    <mergeCell ref="B1:O1"/>
  </mergeCells>
  <pageMargins left="0.511811024" right="0.511811024" top="0.78740157499999996" bottom="0.78740157499999996" header="0.31496062000000002" footer="0.31496062000000002"/>
  <pageSetup paperSize="9" scale="61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21AAA-442F-4F12-8A5B-73223BB0C14E}">
  <sheetPr>
    <tabColor rgb="FF00FF99"/>
    <pageSetUpPr fitToPage="1"/>
  </sheetPr>
  <dimension ref="A1:O870"/>
  <sheetViews>
    <sheetView showGridLines="0" topLeftCell="G1" zoomScale="55" zoomScaleNormal="55" workbookViewId="0">
      <selection activeCell="K22" sqref="K22"/>
    </sheetView>
  </sheetViews>
  <sheetFormatPr defaultColWidth="14.42578125" defaultRowHeight="27.75" x14ac:dyDescent="0.2"/>
  <cols>
    <col min="1" max="1" width="16.7109375" style="113" bestFit="1" customWidth="1"/>
    <col min="2" max="2" width="93.5703125" style="113" bestFit="1" customWidth="1"/>
    <col min="3" max="3" width="33" style="113" customWidth="1"/>
    <col min="4" max="5" width="31.140625" style="113" customWidth="1"/>
    <col min="6" max="6" width="45.85546875" style="113" customWidth="1"/>
    <col min="7" max="7" width="46.7109375" style="113" customWidth="1"/>
    <col min="8" max="8" width="35" style="113" customWidth="1"/>
    <col min="9" max="9" width="53" style="113" customWidth="1"/>
    <col min="10" max="10" width="42.140625" style="193" customWidth="1"/>
    <col min="11" max="11" width="47.42578125" style="318" customWidth="1"/>
    <col min="12" max="12" width="39.140625" style="318" customWidth="1"/>
    <col min="13" max="13" width="36.28515625" style="113" customWidth="1"/>
    <col min="14" max="14" width="32.42578125" style="113" customWidth="1"/>
    <col min="15" max="15" width="30" style="228" customWidth="1"/>
    <col min="16" max="16384" width="14.42578125" style="113"/>
  </cols>
  <sheetData>
    <row r="1" spans="1:15" ht="71.45" customHeight="1" x14ac:dyDescent="0.2">
      <c r="A1" s="213" t="s">
        <v>1</v>
      </c>
      <c r="B1" s="711" t="s">
        <v>1185</v>
      </c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3"/>
      <c r="O1" s="712"/>
    </row>
    <row r="2" spans="1:15" s="193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306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</row>
    <row r="3" spans="1:15" s="106" customFormat="1" ht="94.9" customHeight="1" thickBot="1" x14ac:dyDescent="0.25">
      <c r="A3" s="364" t="s">
        <v>495</v>
      </c>
      <c r="B3" s="614" t="s">
        <v>494</v>
      </c>
      <c r="C3" s="321" t="s">
        <v>805</v>
      </c>
      <c r="D3" s="307"/>
      <c r="E3" s="107"/>
      <c r="F3" s="108" t="s">
        <v>1008</v>
      </c>
      <c r="G3" s="308"/>
      <c r="H3" s="308"/>
      <c r="I3" s="309"/>
      <c r="J3" s="109"/>
      <c r="K3" s="310"/>
      <c r="L3" s="311"/>
      <c r="M3" s="312">
        <v>500.85</v>
      </c>
      <c r="N3" s="102">
        <v>500.85</v>
      </c>
      <c r="O3" s="291" t="s">
        <v>580</v>
      </c>
    </row>
    <row r="4" spans="1:15" ht="42.75" customHeight="1" thickBot="1" x14ac:dyDescent="0.25">
      <c r="A4" s="220"/>
      <c r="B4" s="221"/>
      <c r="C4" s="221"/>
      <c r="D4" s="221"/>
      <c r="E4" s="221"/>
      <c r="F4" s="221"/>
      <c r="G4" s="220"/>
      <c r="H4" s="220"/>
      <c r="I4" s="220"/>
      <c r="J4" s="223"/>
      <c r="K4" s="317"/>
      <c r="L4" s="317"/>
      <c r="M4" s="224"/>
      <c r="N4" s="225">
        <f>SUM(N3:N3)</f>
        <v>500.85</v>
      </c>
      <c r="O4" s="222"/>
    </row>
    <row r="5" spans="1:15" ht="57.75" customHeight="1" x14ac:dyDescent="0.2">
      <c r="A5" s="220"/>
      <c r="B5" s="221"/>
      <c r="C5" s="221"/>
      <c r="D5" s="221"/>
      <c r="E5" s="221"/>
      <c r="F5" s="221"/>
      <c r="G5" s="220"/>
      <c r="H5" s="220"/>
      <c r="I5" s="220"/>
      <c r="J5" s="223"/>
      <c r="K5" s="317"/>
      <c r="L5" s="317"/>
      <c r="M5" s="224"/>
      <c r="N5" s="227" t="s">
        <v>80</v>
      </c>
      <c r="O5" s="222"/>
    </row>
    <row r="6" spans="1:15" ht="12.75" customHeight="1" x14ac:dyDescent="0.2">
      <c r="A6" s="220"/>
      <c r="B6" s="221"/>
      <c r="C6" s="221"/>
      <c r="D6" s="221"/>
      <c r="E6" s="221"/>
      <c r="F6" s="221"/>
      <c r="G6" s="220"/>
      <c r="H6" s="220"/>
      <c r="I6" s="220"/>
      <c r="J6" s="223"/>
      <c r="K6" s="317"/>
      <c r="L6" s="317"/>
      <c r="M6" s="224"/>
      <c r="N6" s="224"/>
      <c r="O6" s="222"/>
    </row>
    <row r="7" spans="1:15" ht="12.75" customHeight="1" x14ac:dyDescent="0.2">
      <c r="A7" s="220"/>
      <c r="B7" s="221"/>
      <c r="C7" s="221"/>
      <c r="D7" s="221"/>
      <c r="E7" s="221"/>
      <c r="F7" s="221"/>
      <c r="G7" s="220"/>
      <c r="H7" s="220"/>
      <c r="I7" s="220"/>
      <c r="J7" s="223"/>
      <c r="K7" s="317"/>
      <c r="L7" s="317"/>
      <c r="M7" s="224"/>
      <c r="N7" s="224"/>
      <c r="O7" s="222"/>
    </row>
    <row r="8" spans="1:15" ht="12.75" customHeight="1" x14ac:dyDescent="0.2">
      <c r="A8" s="220"/>
      <c r="B8" s="221"/>
      <c r="C8" s="221"/>
      <c r="D8" s="221"/>
      <c r="E8" s="221"/>
      <c r="F8" s="221"/>
      <c r="G8" s="220"/>
      <c r="H8" s="220"/>
      <c r="I8" s="220"/>
      <c r="J8" s="223"/>
      <c r="K8" s="317"/>
      <c r="L8" s="317"/>
      <c r="M8" s="224"/>
      <c r="N8" s="224"/>
      <c r="O8" s="222"/>
    </row>
    <row r="9" spans="1:15" ht="12.75" customHeight="1" x14ac:dyDescent="0.2">
      <c r="A9" s="220"/>
      <c r="B9" s="221"/>
      <c r="C9" s="221"/>
      <c r="D9" s="221"/>
      <c r="E9" s="221"/>
      <c r="F9" s="221"/>
      <c r="G9" s="220"/>
      <c r="H9" s="220"/>
      <c r="I9" s="220"/>
      <c r="J9" s="223"/>
      <c r="K9" s="317"/>
      <c r="L9" s="317"/>
      <c r="M9" s="224"/>
      <c r="N9" s="224"/>
      <c r="O9" s="222"/>
    </row>
    <row r="10" spans="1:15" ht="12.75" customHeight="1" x14ac:dyDescent="0.2">
      <c r="A10" s="220"/>
      <c r="B10" s="221"/>
      <c r="C10" s="221"/>
      <c r="D10" s="221"/>
      <c r="E10" s="221"/>
      <c r="F10" s="221"/>
      <c r="G10" s="220"/>
      <c r="H10" s="220"/>
      <c r="I10" s="220"/>
      <c r="J10" s="223"/>
      <c r="K10" s="317"/>
      <c r="L10" s="317"/>
      <c r="M10" s="224"/>
      <c r="N10" s="224"/>
      <c r="O10" s="222"/>
    </row>
    <row r="11" spans="1:15" ht="12.75" customHeight="1" x14ac:dyDescent="0.2">
      <c r="A11" s="220"/>
      <c r="B11" s="221"/>
      <c r="C11" s="221"/>
      <c r="D11" s="221"/>
      <c r="E11" s="221"/>
      <c r="F11" s="221"/>
      <c r="G11" s="220"/>
      <c r="H11" s="220"/>
      <c r="I11" s="220"/>
      <c r="J11" s="223"/>
      <c r="K11" s="317"/>
      <c r="L11" s="317"/>
      <c r="M11" s="224"/>
      <c r="N11" s="224"/>
      <c r="O11" s="222"/>
    </row>
    <row r="12" spans="1:15" ht="12.75" customHeight="1" x14ac:dyDescent="0.2">
      <c r="A12" s="220"/>
      <c r="B12" s="221"/>
      <c r="C12" s="221"/>
      <c r="D12" s="221"/>
      <c r="E12" s="221"/>
      <c r="F12" s="221"/>
      <c r="G12" s="220"/>
      <c r="H12" s="220"/>
      <c r="I12" s="220"/>
      <c r="J12" s="223"/>
      <c r="K12" s="317"/>
      <c r="L12" s="317"/>
      <c r="M12" s="224"/>
      <c r="N12" s="224"/>
      <c r="O12" s="222"/>
    </row>
    <row r="13" spans="1:15" ht="12.75" customHeight="1" x14ac:dyDescent="0.2">
      <c r="A13" s="220"/>
      <c r="B13" s="221"/>
      <c r="C13" s="221"/>
      <c r="D13" s="221"/>
      <c r="E13" s="221"/>
      <c r="F13" s="221"/>
      <c r="G13" s="220"/>
      <c r="H13" s="220"/>
      <c r="I13" s="220"/>
      <c r="J13" s="223"/>
      <c r="K13" s="317"/>
      <c r="L13" s="317"/>
      <c r="M13" s="224"/>
      <c r="N13" s="224"/>
      <c r="O13" s="222"/>
    </row>
    <row r="14" spans="1:15" ht="12.75" customHeight="1" x14ac:dyDescent="0.2">
      <c r="A14" s="220"/>
      <c r="B14" s="221"/>
      <c r="C14" s="221"/>
      <c r="D14" s="221"/>
      <c r="E14" s="221"/>
      <c r="F14" s="221"/>
      <c r="G14" s="220"/>
      <c r="H14" s="220"/>
      <c r="I14" s="220"/>
      <c r="J14" s="223"/>
      <c r="K14" s="317"/>
      <c r="L14" s="317"/>
      <c r="M14" s="224"/>
      <c r="N14" s="224"/>
      <c r="O14" s="222"/>
    </row>
    <row r="15" spans="1:15" ht="12.75" customHeight="1" x14ac:dyDescent="0.2">
      <c r="A15" s="220"/>
      <c r="B15" s="221"/>
      <c r="C15" s="221"/>
      <c r="D15" s="221"/>
      <c r="E15" s="221"/>
      <c r="F15" s="221"/>
      <c r="G15" s="220"/>
      <c r="H15" s="220"/>
      <c r="I15" s="220"/>
      <c r="J15" s="223"/>
      <c r="K15" s="317"/>
      <c r="L15" s="317"/>
      <c r="M15" s="224"/>
      <c r="N15" s="224"/>
      <c r="O15" s="222"/>
    </row>
    <row r="16" spans="1:15" ht="12.75" customHeight="1" x14ac:dyDescent="0.2">
      <c r="A16" s="220"/>
      <c r="B16" s="221"/>
      <c r="C16" s="221"/>
      <c r="D16" s="221"/>
      <c r="E16" s="221"/>
      <c r="F16" s="221"/>
      <c r="G16" s="220"/>
      <c r="H16" s="220"/>
      <c r="I16" s="220"/>
      <c r="J16" s="223"/>
      <c r="K16" s="317"/>
      <c r="L16" s="317"/>
      <c r="M16" s="224"/>
      <c r="N16" s="224"/>
      <c r="O16" s="222"/>
    </row>
    <row r="17" spans="1:15" ht="12.75" customHeight="1" x14ac:dyDescent="0.2">
      <c r="A17" s="220"/>
      <c r="B17" s="221"/>
      <c r="C17" s="221"/>
      <c r="D17" s="221"/>
      <c r="E17" s="221"/>
      <c r="F17" s="221"/>
      <c r="G17" s="220"/>
      <c r="H17" s="220"/>
      <c r="I17" s="220"/>
      <c r="J17" s="223"/>
      <c r="K17" s="317"/>
      <c r="L17" s="317"/>
      <c r="M17" s="224"/>
      <c r="N17" s="224"/>
      <c r="O17" s="222"/>
    </row>
    <row r="18" spans="1:15" ht="12.75" customHeight="1" x14ac:dyDescent="0.2">
      <c r="A18" s="220"/>
      <c r="B18" s="221"/>
      <c r="C18" s="221"/>
      <c r="D18" s="221"/>
      <c r="E18" s="221"/>
      <c r="F18" s="221"/>
      <c r="G18" s="220"/>
      <c r="H18" s="220"/>
      <c r="I18" s="220"/>
      <c r="J18" s="223"/>
      <c r="K18" s="317"/>
      <c r="L18" s="317"/>
      <c r="M18" s="224"/>
      <c r="N18" s="224"/>
      <c r="O18" s="222"/>
    </row>
    <row r="19" spans="1:15" ht="12.75" customHeight="1" x14ac:dyDescent="0.2">
      <c r="A19" s="220"/>
      <c r="B19" s="221"/>
      <c r="C19" s="221"/>
      <c r="D19" s="221"/>
      <c r="E19" s="221"/>
      <c r="F19" s="221"/>
      <c r="G19" s="220"/>
      <c r="H19" s="220"/>
      <c r="I19" s="220"/>
      <c r="J19" s="223"/>
      <c r="K19" s="317"/>
      <c r="L19" s="317"/>
      <c r="M19" s="224"/>
      <c r="N19" s="224"/>
      <c r="O19" s="222"/>
    </row>
    <row r="20" spans="1:15" ht="12.75" customHeight="1" x14ac:dyDescent="0.2">
      <c r="A20" s="220"/>
      <c r="B20" s="221"/>
      <c r="C20" s="221"/>
      <c r="D20" s="221"/>
      <c r="E20" s="221"/>
      <c r="F20" s="221"/>
      <c r="G20" s="220"/>
      <c r="H20" s="220"/>
      <c r="I20" s="220"/>
      <c r="J20" s="223"/>
      <c r="K20" s="317"/>
      <c r="L20" s="317"/>
      <c r="M20" s="224"/>
      <c r="N20" s="224"/>
      <c r="O20" s="222"/>
    </row>
    <row r="21" spans="1:15" ht="12.75" customHeight="1" x14ac:dyDescent="0.2">
      <c r="A21" s="220"/>
      <c r="B21" s="221"/>
      <c r="C21" s="221"/>
      <c r="D21" s="221"/>
      <c r="E21" s="221"/>
      <c r="F21" s="221"/>
      <c r="G21" s="220"/>
      <c r="H21" s="220"/>
      <c r="I21" s="220"/>
      <c r="J21" s="223"/>
      <c r="K21" s="317"/>
      <c r="L21" s="317"/>
      <c r="M21" s="224"/>
      <c r="N21" s="224"/>
      <c r="O21" s="222"/>
    </row>
    <row r="22" spans="1:15" ht="12.75" customHeight="1" x14ac:dyDescent="0.2">
      <c r="A22" s="220"/>
      <c r="B22" s="221"/>
      <c r="C22" s="221"/>
      <c r="D22" s="221"/>
      <c r="E22" s="221"/>
      <c r="F22" s="221"/>
      <c r="G22" s="220"/>
      <c r="H22" s="220"/>
      <c r="I22" s="220"/>
      <c r="J22" s="223"/>
      <c r="K22" s="317"/>
      <c r="L22" s="317"/>
      <c r="M22" s="224"/>
      <c r="N22" s="224"/>
      <c r="O22" s="222"/>
    </row>
    <row r="23" spans="1:15" ht="12.75" customHeight="1" x14ac:dyDescent="0.2">
      <c r="A23" s="220"/>
      <c r="B23" s="221"/>
      <c r="C23" s="221"/>
      <c r="D23" s="221"/>
      <c r="E23" s="221"/>
      <c r="F23" s="221"/>
      <c r="G23" s="220"/>
      <c r="H23" s="220"/>
      <c r="I23" s="220"/>
      <c r="J23" s="223"/>
      <c r="K23" s="317"/>
      <c r="L23" s="317"/>
      <c r="M23" s="224"/>
      <c r="N23" s="224"/>
      <c r="O23" s="222"/>
    </row>
    <row r="24" spans="1:15" ht="12.75" customHeight="1" x14ac:dyDescent="0.2">
      <c r="A24" s="220"/>
      <c r="B24" s="221"/>
      <c r="C24" s="221"/>
      <c r="D24" s="221"/>
      <c r="E24" s="221"/>
      <c r="F24" s="221"/>
      <c r="G24" s="220"/>
      <c r="H24" s="220"/>
      <c r="I24" s="220"/>
      <c r="J24" s="223"/>
      <c r="K24" s="317"/>
      <c r="L24" s="317"/>
      <c r="M24" s="224"/>
      <c r="N24" s="224"/>
      <c r="O24" s="222"/>
    </row>
    <row r="25" spans="1:15" ht="12.75" customHeight="1" x14ac:dyDescent="0.2">
      <c r="A25" s="220"/>
      <c r="B25" s="221"/>
      <c r="C25" s="221"/>
      <c r="D25" s="221"/>
      <c r="E25" s="221"/>
      <c r="F25" s="221"/>
      <c r="G25" s="220"/>
      <c r="H25" s="220"/>
      <c r="I25" s="220"/>
      <c r="J25" s="223"/>
      <c r="K25" s="317"/>
      <c r="L25" s="317"/>
      <c r="M25" s="224"/>
      <c r="N25" s="224"/>
      <c r="O25" s="222"/>
    </row>
    <row r="26" spans="1:15" ht="12.75" customHeight="1" x14ac:dyDescent="0.2">
      <c r="A26" s="220"/>
      <c r="B26" s="221"/>
      <c r="C26" s="221"/>
      <c r="D26" s="221"/>
      <c r="E26" s="221"/>
      <c r="F26" s="221"/>
      <c r="G26" s="220"/>
      <c r="H26" s="220"/>
      <c r="I26" s="220"/>
      <c r="J26" s="223"/>
      <c r="K26" s="317"/>
      <c r="L26" s="317"/>
      <c r="M26" s="224"/>
      <c r="N26" s="224"/>
      <c r="O26" s="222"/>
    </row>
    <row r="27" spans="1:15" ht="12.75" customHeight="1" x14ac:dyDescent="0.2">
      <c r="A27" s="220"/>
      <c r="B27" s="221"/>
      <c r="C27" s="221"/>
      <c r="D27" s="221"/>
      <c r="E27" s="221"/>
      <c r="F27" s="221"/>
      <c r="G27" s="220"/>
      <c r="H27" s="220"/>
      <c r="I27" s="220"/>
      <c r="J27" s="223"/>
      <c r="K27" s="317"/>
      <c r="L27" s="317"/>
      <c r="M27" s="224"/>
      <c r="N27" s="224"/>
      <c r="O27" s="222"/>
    </row>
    <row r="28" spans="1:15" ht="12.75" customHeight="1" x14ac:dyDescent="0.2">
      <c r="A28" s="220"/>
      <c r="B28" s="221"/>
      <c r="C28" s="221"/>
      <c r="D28" s="221"/>
      <c r="E28" s="221"/>
      <c r="F28" s="221"/>
      <c r="G28" s="220"/>
      <c r="H28" s="220"/>
      <c r="I28" s="220"/>
      <c r="J28" s="223"/>
      <c r="K28" s="317"/>
      <c r="L28" s="317"/>
      <c r="M28" s="224"/>
      <c r="N28" s="224"/>
      <c r="O28" s="222"/>
    </row>
    <row r="29" spans="1:15" ht="12.75" customHeight="1" x14ac:dyDescent="0.2">
      <c r="A29" s="220"/>
      <c r="B29" s="221"/>
      <c r="C29" s="221"/>
      <c r="D29" s="221"/>
      <c r="E29" s="221"/>
      <c r="F29" s="221"/>
      <c r="G29" s="220"/>
      <c r="H29" s="220"/>
      <c r="I29" s="220"/>
      <c r="J29" s="223"/>
      <c r="K29" s="317"/>
      <c r="L29" s="317"/>
      <c r="M29" s="224"/>
      <c r="N29" s="224"/>
      <c r="O29" s="222"/>
    </row>
    <row r="30" spans="1:15" ht="12.75" customHeight="1" x14ac:dyDescent="0.2">
      <c r="A30" s="220"/>
      <c r="B30" s="221"/>
      <c r="C30" s="221"/>
      <c r="D30" s="221"/>
      <c r="E30" s="221"/>
      <c r="F30" s="221"/>
      <c r="G30" s="220"/>
      <c r="H30" s="220"/>
      <c r="I30" s="220"/>
      <c r="J30" s="223"/>
      <c r="K30" s="317"/>
      <c r="L30" s="317"/>
      <c r="M30" s="224"/>
      <c r="N30" s="224"/>
      <c r="O30" s="222"/>
    </row>
    <row r="31" spans="1:15" ht="12.75" customHeight="1" x14ac:dyDescent="0.2">
      <c r="A31" s="220"/>
      <c r="B31" s="221"/>
      <c r="C31" s="221"/>
      <c r="D31" s="221"/>
      <c r="E31" s="221"/>
      <c r="F31" s="221"/>
      <c r="G31" s="220"/>
      <c r="H31" s="220"/>
      <c r="I31" s="220"/>
      <c r="J31" s="223"/>
      <c r="K31" s="317"/>
      <c r="L31" s="317"/>
      <c r="M31" s="224"/>
      <c r="N31" s="224"/>
      <c r="O31" s="222"/>
    </row>
    <row r="32" spans="1:15" ht="12.75" customHeight="1" x14ac:dyDescent="0.2">
      <c r="A32" s="220"/>
      <c r="B32" s="221"/>
      <c r="C32" s="221"/>
      <c r="D32" s="221"/>
      <c r="E32" s="221"/>
      <c r="F32" s="221"/>
      <c r="G32" s="220"/>
      <c r="H32" s="220"/>
      <c r="I32" s="220"/>
      <c r="J32" s="223"/>
      <c r="K32" s="317"/>
      <c r="L32" s="317"/>
      <c r="M32" s="224"/>
      <c r="N32" s="224"/>
      <c r="O32" s="222"/>
    </row>
    <row r="33" spans="1:15" ht="12.75" customHeight="1" x14ac:dyDescent="0.2">
      <c r="A33" s="220"/>
      <c r="B33" s="221"/>
      <c r="C33" s="221"/>
      <c r="D33" s="221"/>
      <c r="E33" s="221"/>
      <c r="F33" s="221"/>
      <c r="G33" s="220"/>
      <c r="H33" s="220"/>
      <c r="I33" s="220"/>
      <c r="J33" s="223"/>
      <c r="K33" s="317"/>
      <c r="L33" s="317"/>
      <c r="M33" s="224"/>
      <c r="N33" s="224"/>
      <c r="O33" s="222"/>
    </row>
    <row r="34" spans="1:15" ht="12.75" customHeight="1" x14ac:dyDescent="0.2">
      <c r="A34" s="220"/>
      <c r="B34" s="221"/>
      <c r="C34" s="221"/>
      <c r="D34" s="221"/>
      <c r="E34" s="221"/>
      <c r="F34" s="221"/>
      <c r="G34" s="220"/>
      <c r="H34" s="220"/>
      <c r="I34" s="220"/>
      <c r="J34" s="223"/>
      <c r="K34" s="317"/>
      <c r="L34" s="317"/>
      <c r="M34" s="224"/>
      <c r="N34" s="224"/>
      <c r="O34" s="222"/>
    </row>
    <row r="35" spans="1:15" ht="12.75" customHeight="1" x14ac:dyDescent="0.2">
      <c r="A35" s="220"/>
      <c r="B35" s="221"/>
      <c r="C35" s="221"/>
      <c r="D35" s="221"/>
      <c r="E35" s="221"/>
      <c r="F35" s="221"/>
      <c r="G35" s="220"/>
      <c r="H35" s="220"/>
      <c r="I35" s="220"/>
      <c r="J35" s="223"/>
      <c r="K35" s="317"/>
      <c r="L35" s="317"/>
      <c r="M35" s="224"/>
      <c r="N35" s="224"/>
      <c r="O35" s="222"/>
    </row>
    <row r="36" spans="1:15" ht="12.75" customHeight="1" x14ac:dyDescent="0.2">
      <c r="A36" s="220"/>
      <c r="B36" s="221"/>
      <c r="C36" s="221"/>
      <c r="D36" s="221"/>
      <c r="E36" s="221"/>
      <c r="F36" s="221"/>
      <c r="G36" s="220"/>
      <c r="H36" s="220"/>
      <c r="I36" s="220"/>
      <c r="J36" s="223"/>
      <c r="K36" s="317"/>
      <c r="L36" s="317"/>
      <c r="M36" s="224"/>
      <c r="N36" s="224"/>
      <c r="O36" s="222"/>
    </row>
    <row r="37" spans="1:15" ht="12.75" customHeight="1" x14ac:dyDescent="0.2">
      <c r="A37" s="220"/>
      <c r="B37" s="221"/>
      <c r="C37" s="221"/>
      <c r="D37" s="221"/>
      <c r="E37" s="221"/>
      <c r="F37" s="221"/>
      <c r="G37" s="220"/>
      <c r="H37" s="220"/>
      <c r="I37" s="220"/>
      <c r="J37" s="223"/>
      <c r="K37" s="317"/>
      <c r="L37" s="317"/>
      <c r="M37" s="224"/>
      <c r="N37" s="224"/>
      <c r="O37" s="222"/>
    </row>
    <row r="38" spans="1:15" ht="12.75" customHeight="1" x14ac:dyDescent="0.2">
      <c r="A38" s="220"/>
      <c r="B38" s="221"/>
      <c r="C38" s="221"/>
      <c r="D38" s="221"/>
      <c r="E38" s="221"/>
      <c r="F38" s="221"/>
      <c r="G38" s="220"/>
      <c r="H38" s="220"/>
      <c r="I38" s="220"/>
      <c r="J38" s="223"/>
      <c r="K38" s="317"/>
      <c r="L38" s="317"/>
      <c r="M38" s="224"/>
      <c r="N38" s="224"/>
      <c r="O38" s="222"/>
    </row>
    <row r="39" spans="1:15" ht="12.75" customHeight="1" x14ac:dyDescent="0.2">
      <c r="A39" s="220"/>
      <c r="B39" s="221"/>
      <c r="C39" s="221"/>
      <c r="D39" s="221"/>
      <c r="E39" s="221"/>
      <c r="F39" s="221"/>
      <c r="G39" s="220"/>
      <c r="H39" s="220"/>
      <c r="I39" s="220"/>
      <c r="J39" s="223"/>
      <c r="K39" s="317"/>
      <c r="L39" s="317"/>
      <c r="M39" s="224"/>
      <c r="N39" s="224"/>
      <c r="O39" s="222"/>
    </row>
    <row r="40" spans="1:15" ht="12.75" customHeight="1" x14ac:dyDescent="0.2">
      <c r="A40" s="220"/>
      <c r="B40" s="221"/>
      <c r="C40" s="221"/>
      <c r="D40" s="221"/>
      <c r="E40" s="221"/>
      <c r="F40" s="221"/>
      <c r="G40" s="220"/>
      <c r="H40" s="220"/>
      <c r="I40" s="220"/>
      <c r="J40" s="223"/>
      <c r="K40" s="317"/>
      <c r="L40" s="317"/>
      <c r="M40" s="224"/>
      <c r="N40" s="224"/>
      <c r="O40" s="222"/>
    </row>
    <row r="41" spans="1:15" ht="12.75" customHeight="1" x14ac:dyDescent="0.2">
      <c r="A41" s="220"/>
      <c r="B41" s="221"/>
      <c r="C41" s="221"/>
      <c r="D41" s="221"/>
      <c r="E41" s="221"/>
      <c r="F41" s="221"/>
      <c r="G41" s="220"/>
      <c r="H41" s="220"/>
      <c r="I41" s="220"/>
      <c r="J41" s="223"/>
      <c r="K41" s="317"/>
      <c r="L41" s="317"/>
      <c r="M41" s="224"/>
      <c r="N41" s="224"/>
      <c r="O41" s="222"/>
    </row>
    <row r="42" spans="1:15" ht="12.75" customHeight="1" x14ac:dyDescent="0.2">
      <c r="A42" s="220"/>
      <c r="B42" s="221"/>
      <c r="C42" s="221"/>
      <c r="D42" s="221"/>
      <c r="E42" s="221"/>
      <c r="F42" s="221"/>
      <c r="G42" s="220"/>
      <c r="H42" s="220"/>
      <c r="I42" s="220"/>
      <c r="J42" s="223"/>
      <c r="K42" s="317"/>
      <c r="L42" s="317"/>
      <c r="M42" s="224"/>
      <c r="N42" s="224"/>
      <c r="O42" s="222"/>
    </row>
    <row r="43" spans="1:15" ht="12.75" customHeight="1" x14ac:dyDescent="0.2">
      <c r="A43" s="220"/>
      <c r="B43" s="221"/>
      <c r="C43" s="221"/>
      <c r="D43" s="221"/>
      <c r="E43" s="221"/>
      <c r="F43" s="221"/>
      <c r="G43" s="220"/>
      <c r="H43" s="220"/>
      <c r="I43" s="220"/>
      <c r="J43" s="223"/>
      <c r="K43" s="317"/>
      <c r="L43" s="317"/>
      <c r="M43" s="224"/>
      <c r="N43" s="224"/>
      <c r="O43" s="222"/>
    </row>
    <row r="44" spans="1:15" ht="12.75" customHeight="1" x14ac:dyDescent="0.2">
      <c r="A44" s="220"/>
      <c r="B44" s="221"/>
      <c r="C44" s="221"/>
      <c r="D44" s="221"/>
      <c r="E44" s="221"/>
      <c r="F44" s="221"/>
      <c r="G44" s="220"/>
      <c r="H44" s="220"/>
      <c r="I44" s="220"/>
      <c r="J44" s="223"/>
      <c r="K44" s="317"/>
      <c r="L44" s="317"/>
      <c r="M44" s="224"/>
      <c r="N44" s="224"/>
      <c r="O44" s="222"/>
    </row>
    <row r="45" spans="1:15" ht="12.75" customHeight="1" x14ac:dyDescent="0.2">
      <c r="A45" s="220"/>
      <c r="B45" s="221"/>
      <c r="C45" s="221"/>
      <c r="D45" s="221"/>
      <c r="E45" s="221"/>
      <c r="F45" s="221"/>
      <c r="G45" s="220"/>
      <c r="H45" s="220"/>
      <c r="I45" s="220"/>
      <c r="J45" s="223"/>
      <c r="K45" s="317"/>
      <c r="L45" s="317"/>
      <c r="M45" s="224"/>
      <c r="N45" s="224"/>
      <c r="O45" s="222"/>
    </row>
    <row r="46" spans="1:15" ht="12.75" customHeight="1" x14ac:dyDescent="0.2">
      <c r="A46" s="220"/>
      <c r="B46" s="221"/>
      <c r="C46" s="221"/>
      <c r="D46" s="221"/>
      <c r="E46" s="221"/>
      <c r="F46" s="221"/>
      <c r="G46" s="220"/>
      <c r="H46" s="220"/>
      <c r="I46" s="220"/>
      <c r="J46" s="223"/>
      <c r="K46" s="317"/>
      <c r="L46" s="317"/>
      <c r="M46" s="224"/>
      <c r="N46" s="224"/>
      <c r="O46" s="222"/>
    </row>
    <row r="47" spans="1:15" ht="12.75" customHeight="1" x14ac:dyDescent="0.2">
      <c r="A47" s="220"/>
      <c r="B47" s="221"/>
      <c r="C47" s="221"/>
      <c r="D47" s="221"/>
      <c r="E47" s="221"/>
      <c r="F47" s="221"/>
      <c r="G47" s="220"/>
      <c r="H47" s="220"/>
      <c r="I47" s="220"/>
      <c r="J47" s="223"/>
      <c r="K47" s="317"/>
      <c r="L47" s="317"/>
      <c r="M47" s="224"/>
      <c r="N47" s="224"/>
      <c r="O47" s="222"/>
    </row>
    <row r="48" spans="1:15" ht="12.75" customHeight="1" x14ac:dyDescent="0.2">
      <c r="A48" s="220"/>
      <c r="B48" s="221"/>
      <c r="C48" s="221"/>
      <c r="D48" s="221"/>
      <c r="E48" s="221"/>
      <c r="F48" s="221"/>
      <c r="G48" s="220"/>
      <c r="H48" s="220"/>
      <c r="I48" s="220"/>
      <c r="J48" s="223"/>
      <c r="K48" s="317"/>
      <c r="L48" s="317"/>
      <c r="M48" s="224"/>
      <c r="N48" s="224"/>
      <c r="O48" s="222"/>
    </row>
    <row r="49" spans="1:15" ht="12.75" customHeight="1" x14ac:dyDescent="0.2">
      <c r="A49" s="220"/>
      <c r="B49" s="221"/>
      <c r="C49" s="221"/>
      <c r="D49" s="221"/>
      <c r="E49" s="221"/>
      <c r="F49" s="221"/>
      <c r="G49" s="220"/>
      <c r="H49" s="220"/>
      <c r="I49" s="220"/>
      <c r="J49" s="223"/>
      <c r="K49" s="317"/>
      <c r="L49" s="317"/>
      <c r="M49" s="224"/>
      <c r="N49" s="224"/>
      <c r="O49" s="222"/>
    </row>
    <row r="50" spans="1:15" ht="12.75" customHeight="1" x14ac:dyDescent="0.2">
      <c r="A50" s="220"/>
      <c r="B50" s="221"/>
      <c r="C50" s="221"/>
      <c r="D50" s="221"/>
      <c r="E50" s="221"/>
      <c r="F50" s="221"/>
      <c r="G50" s="220"/>
      <c r="H50" s="220"/>
      <c r="I50" s="220"/>
      <c r="J50" s="223"/>
      <c r="K50" s="317"/>
      <c r="L50" s="317"/>
      <c r="M50" s="224"/>
      <c r="N50" s="224"/>
      <c r="O50" s="222"/>
    </row>
    <row r="51" spans="1:15" ht="12.75" customHeight="1" x14ac:dyDescent="0.2">
      <c r="A51" s="220"/>
      <c r="B51" s="221"/>
      <c r="C51" s="221"/>
      <c r="D51" s="221"/>
      <c r="E51" s="221"/>
      <c r="F51" s="221"/>
      <c r="G51" s="220"/>
      <c r="H51" s="220"/>
      <c r="I51" s="220"/>
      <c r="J51" s="223"/>
      <c r="K51" s="317"/>
      <c r="L51" s="317"/>
      <c r="M51" s="224"/>
      <c r="N51" s="224"/>
      <c r="O51" s="222"/>
    </row>
    <row r="52" spans="1:15" ht="12.75" customHeight="1" x14ac:dyDescent="0.2">
      <c r="A52" s="220"/>
      <c r="B52" s="221"/>
      <c r="C52" s="221"/>
      <c r="D52" s="221"/>
      <c r="E52" s="221"/>
      <c r="F52" s="221"/>
      <c r="G52" s="220"/>
      <c r="H52" s="220"/>
      <c r="I52" s="220"/>
      <c r="J52" s="223"/>
      <c r="K52" s="317"/>
      <c r="L52" s="317"/>
      <c r="M52" s="224"/>
      <c r="N52" s="224"/>
      <c r="O52" s="222"/>
    </row>
    <row r="53" spans="1:15" ht="12.75" customHeight="1" x14ac:dyDescent="0.2">
      <c r="A53" s="220"/>
      <c r="B53" s="221"/>
      <c r="C53" s="221"/>
      <c r="D53" s="221"/>
      <c r="E53" s="221"/>
      <c r="F53" s="221"/>
      <c r="G53" s="220"/>
      <c r="H53" s="220"/>
      <c r="I53" s="220"/>
      <c r="J53" s="223"/>
      <c r="K53" s="317"/>
      <c r="L53" s="317"/>
      <c r="M53" s="224"/>
      <c r="N53" s="224"/>
      <c r="O53" s="222"/>
    </row>
    <row r="54" spans="1:15" ht="12.75" customHeight="1" x14ac:dyDescent="0.2">
      <c r="A54" s="220"/>
      <c r="B54" s="221"/>
      <c r="C54" s="221"/>
      <c r="D54" s="221"/>
      <c r="E54" s="221"/>
      <c r="F54" s="221"/>
      <c r="G54" s="220"/>
      <c r="H54" s="220"/>
      <c r="I54" s="220"/>
      <c r="J54" s="223"/>
      <c r="K54" s="317"/>
      <c r="L54" s="317"/>
      <c r="M54" s="224"/>
      <c r="N54" s="224"/>
      <c r="O54" s="222"/>
    </row>
    <row r="55" spans="1:15" ht="12.75" customHeight="1" x14ac:dyDescent="0.2">
      <c r="A55" s="220"/>
      <c r="B55" s="221"/>
      <c r="C55" s="221"/>
      <c r="D55" s="221"/>
      <c r="E55" s="221"/>
      <c r="F55" s="221"/>
      <c r="G55" s="220"/>
      <c r="H55" s="220"/>
      <c r="I55" s="220"/>
      <c r="J55" s="223"/>
      <c r="K55" s="317"/>
      <c r="L55" s="317"/>
      <c r="M55" s="224"/>
      <c r="N55" s="224"/>
      <c r="O55" s="222"/>
    </row>
    <row r="56" spans="1:15" ht="12.75" customHeight="1" x14ac:dyDescent="0.2">
      <c r="A56" s="220"/>
      <c r="B56" s="221"/>
      <c r="C56" s="221"/>
      <c r="D56" s="221"/>
      <c r="E56" s="221"/>
      <c r="F56" s="221"/>
      <c r="G56" s="220"/>
      <c r="H56" s="220"/>
      <c r="I56" s="220"/>
      <c r="J56" s="223"/>
      <c r="K56" s="317"/>
      <c r="L56" s="317"/>
      <c r="M56" s="224"/>
      <c r="N56" s="224"/>
      <c r="O56" s="222"/>
    </row>
    <row r="57" spans="1:15" ht="12.75" customHeight="1" x14ac:dyDescent="0.2">
      <c r="A57" s="220"/>
      <c r="B57" s="221"/>
      <c r="C57" s="221"/>
      <c r="D57" s="221"/>
      <c r="E57" s="221"/>
      <c r="F57" s="221"/>
      <c r="G57" s="220"/>
      <c r="H57" s="220"/>
      <c r="I57" s="220"/>
      <c r="J57" s="223"/>
      <c r="K57" s="317"/>
      <c r="L57" s="317"/>
      <c r="M57" s="224"/>
      <c r="N57" s="224"/>
      <c r="O57" s="222"/>
    </row>
    <row r="58" spans="1:15" ht="12.75" customHeight="1" x14ac:dyDescent="0.2">
      <c r="A58" s="220"/>
      <c r="B58" s="221"/>
      <c r="C58" s="221"/>
      <c r="D58" s="221"/>
      <c r="E58" s="221"/>
      <c r="F58" s="221"/>
      <c r="G58" s="220"/>
      <c r="H58" s="220"/>
      <c r="I58" s="220"/>
      <c r="J58" s="223"/>
      <c r="K58" s="317"/>
      <c r="L58" s="317"/>
      <c r="M58" s="224"/>
      <c r="N58" s="224"/>
      <c r="O58" s="222"/>
    </row>
    <row r="59" spans="1:15" ht="12.75" customHeight="1" x14ac:dyDescent="0.2">
      <c r="A59" s="220"/>
      <c r="B59" s="221"/>
      <c r="C59" s="221"/>
      <c r="D59" s="221"/>
      <c r="E59" s="221"/>
      <c r="F59" s="221"/>
      <c r="G59" s="220"/>
      <c r="H59" s="220"/>
      <c r="I59" s="220"/>
      <c r="J59" s="223"/>
      <c r="K59" s="317"/>
      <c r="L59" s="317"/>
      <c r="M59" s="224"/>
      <c r="N59" s="224"/>
      <c r="O59" s="222"/>
    </row>
    <row r="60" spans="1:15" ht="12.75" customHeight="1" x14ac:dyDescent="0.2">
      <c r="A60" s="220"/>
      <c r="B60" s="221"/>
      <c r="C60" s="221"/>
      <c r="D60" s="221"/>
      <c r="E60" s="221"/>
      <c r="F60" s="221"/>
      <c r="G60" s="220"/>
      <c r="H60" s="220"/>
      <c r="I60" s="220"/>
      <c r="J60" s="223"/>
      <c r="K60" s="317"/>
      <c r="L60" s="317"/>
      <c r="M60" s="224"/>
      <c r="N60" s="224"/>
      <c r="O60" s="222"/>
    </row>
    <row r="61" spans="1:15" ht="12.75" customHeight="1" x14ac:dyDescent="0.2">
      <c r="A61" s="220"/>
      <c r="B61" s="221"/>
      <c r="C61" s="221"/>
      <c r="D61" s="221"/>
      <c r="E61" s="221"/>
      <c r="F61" s="221"/>
      <c r="G61" s="220"/>
      <c r="H61" s="220"/>
      <c r="I61" s="220"/>
      <c r="J61" s="223"/>
      <c r="K61" s="317"/>
      <c r="L61" s="317"/>
      <c r="M61" s="224"/>
      <c r="N61" s="224"/>
      <c r="O61" s="222"/>
    </row>
    <row r="62" spans="1:15" ht="12.75" customHeight="1" x14ac:dyDescent="0.2">
      <c r="A62" s="220"/>
      <c r="B62" s="221"/>
      <c r="C62" s="221"/>
      <c r="D62" s="221"/>
      <c r="E62" s="221"/>
      <c r="F62" s="221"/>
      <c r="G62" s="220"/>
      <c r="H62" s="220"/>
      <c r="I62" s="220"/>
      <c r="J62" s="223"/>
      <c r="K62" s="317"/>
      <c r="L62" s="317"/>
      <c r="M62" s="224"/>
      <c r="N62" s="224"/>
      <c r="O62" s="222"/>
    </row>
    <row r="63" spans="1:15" ht="12.75" customHeight="1" x14ac:dyDescent="0.2">
      <c r="A63" s="220"/>
      <c r="B63" s="221"/>
      <c r="C63" s="221"/>
      <c r="D63" s="221"/>
      <c r="E63" s="221"/>
      <c r="F63" s="221"/>
      <c r="G63" s="220"/>
      <c r="H63" s="220"/>
      <c r="I63" s="220"/>
      <c r="J63" s="223"/>
      <c r="K63" s="317"/>
      <c r="L63" s="317"/>
      <c r="M63" s="224"/>
      <c r="N63" s="224"/>
      <c r="O63" s="222"/>
    </row>
    <row r="64" spans="1:15" ht="12.75" customHeight="1" x14ac:dyDescent="0.2">
      <c r="A64" s="220"/>
      <c r="B64" s="221"/>
      <c r="C64" s="221"/>
      <c r="D64" s="221"/>
      <c r="E64" s="221"/>
      <c r="F64" s="221"/>
      <c r="G64" s="220"/>
      <c r="H64" s="220"/>
      <c r="I64" s="220"/>
      <c r="J64" s="223"/>
      <c r="K64" s="317"/>
      <c r="L64" s="317"/>
      <c r="M64" s="224"/>
      <c r="N64" s="224"/>
      <c r="O64" s="222"/>
    </row>
    <row r="65" spans="1:15" ht="12.75" customHeight="1" x14ac:dyDescent="0.2">
      <c r="A65" s="220"/>
      <c r="B65" s="221"/>
      <c r="C65" s="221"/>
      <c r="D65" s="221"/>
      <c r="E65" s="221"/>
      <c r="F65" s="221"/>
      <c r="G65" s="220"/>
      <c r="H65" s="220"/>
      <c r="I65" s="220"/>
      <c r="J65" s="223"/>
      <c r="K65" s="317"/>
      <c r="L65" s="317"/>
      <c r="M65" s="224"/>
      <c r="N65" s="224"/>
      <c r="O65" s="222"/>
    </row>
    <row r="66" spans="1:15" ht="12.75" customHeight="1" x14ac:dyDescent="0.2">
      <c r="A66" s="220"/>
      <c r="B66" s="221"/>
      <c r="C66" s="221"/>
      <c r="D66" s="221"/>
      <c r="E66" s="221"/>
      <c r="F66" s="221"/>
      <c r="G66" s="220"/>
      <c r="H66" s="220"/>
      <c r="I66" s="220"/>
      <c r="J66" s="223"/>
      <c r="K66" s="317"/>
      <c r="L66" s="317"/>
      <c r="M66" s="224"/>
      <c r="N66" s="224"/>
      <c r="O66" s="222"/>
    </row>
    <row r="67" spans="1:15" ht="12.75" customHeight="1" x14ac:dyDescent="0.2">
      <c r="A67" s="220"/>
      <c r="B67" s="221"/>
      <c r="C67" s="221"/>
      <c r="D67" s="221"/>
      <c r="E67" s="221"/>
      <c r="F67" s="221"/>
      <c r="G67" s="220"/>
      <c r="H67" s="220"/>
      <c r="I67" s="220"/>
      <c r="J67" s="223"/>
      <c r="K67" s="317"/>
      <c r="L67" s="317"/>
      <c r="M67" s="224"/>
      <c r="N67" s="224"/>
      <c r="O67" s="222"/>
    </row>
    <row r="68" spans="1:15" ht="12.75" customHeight="1" x14ac:dyDescent="0.2">
      <c r="A68" s="220"/>
      <c r="B68" s="221"/>
      <c r="C68" s="221"/>
      <c r="D68" s="221"/>
      <c r="E68" s="221"/>
      <c r="F68" s="221"/>
      <c r="G68" s="220"/>
      <c r="H68" s="220"/>
      <c r="I68" s="220"/>
      <c r="J68" s="223"/>
      <c r="K68" s="317"/>
      <c r="L68" s="317"/>
      <c r="M68" s="224"/>
      <c r="N68" s="224"/>
      <c r="O68" s="222"/>
    </row>
    <row r="69" spans="1:15" ht="12.75" customHeight="1" x14ac:dyDescent="0.2">
      <c r="A69" s="220"/>
      <c r="B69" s="221"/>
      <c r="C69" s="221"/>
      <c r="D69" s="221"/>
      <c r="E69" s="221"/>
      <c r="F69" s="221"/>
      <c r="G69" s="220"/>
      <c r="H69" s="220"/>
      <c r="I69" s="220"/>
      <c r="J69" s="223"/>
      <c r="K69" s="317"/>
      <c r="L69" s="317"/>
      <c r="M69" s="224"/>
      <c r="N69" s="224"/>
      <c r="O69" s="222"/>
    </row>
    <row r="70" spans="1:15" ht="12.75" customHeight="1" x14ac:dyDescent="0.2">
      <c r="A70" s="220"/>
      <c r="B70" s="221"/>
      <c r="C70" s="221"/>
      <c r="D70" s="221"/>
      <c r="E70" s="221"/>
      <c r="F70" s="221"/>
      <c r="G70" s="220"/>
      <c r="H70" s="220"/>
      <c r="I70" s="220"/>
      <c r="J70" s="223"/>
      <c r="K70" s="317"/>
      <c r="L70" s="317"/>
      <c r="M70" s="224"/>
      <c r="N70" s="224"/>
      <c r="O70" s="222"/>
    </row>
    <row r="71" spans="1:15" ht="12.75" customHeight="1" x14ac:dyDescent="0.2">
      <c r="A71" s="220"/>
      <c r="B71" s="221"/>
      <c r="C71" s="221"/>
      <c r="D71" s="221"/>
      <c r="E71" s="221"/>
      <c r="F71" s="221"/>
      <c r="G71" s="220"/>
      <c r="H71" s="220"/>
      <c r="I71" s="220"/>
      <c r="J71" s="223"/>
      <c r="K71" s="317"/>
      <c r="L71" s="317"/>
      <c r="M71" s="224"/>
      <c r="N71" s="224"/>
      <c r="O71" s="222"/>
    </row>
    <row r="72" spans="1:15" ht="12.75" customHeight="1" x14ac:dyDescent="0.2">
      <c r="A72" s="220"/>
      <c r="B72" s="221"/>
      <c r="C72" s="221"/>
      <c r="D72" s="221"/>
      <c r="E72" s="221"/>
      <c r="F72" s="221"/>
      <c r="G72" s="220"/>
      <c r="H72" s="220"/>
      <c r="I72" s="220"/>
      <c r="J72" s="223"/>
      <c r="K72" s="317"/>
      <c r="L72" s="317"/>
      <c r="M72" s="224"/>
      <c r="N72" s="224"/>
      <c r="O72" s="222"/>
    </row>
    <row r="73" spans="1:15" ht="12.75" customHeight="1" x14ac:dyDescent="0.2">
      <c r="A73" s="220"/>
      <c r="B73" s="221"/>
      <c r="C73" s="221"/>
      <c r="D73" s="221"/>
      <c r="E73" s="221"/>
      <c r="F73" s="221"/>
      <c r="G73" s="220"/>
      <c r="H73" s="220"/>
      <c r="I73" s="220"/>
      <c r="J73" s="223"/>
      <c r="K73" s="317"/>
      <c r="L73" s="317"/>
      <c r="M73" s="224"/>
      <c r="N73" s="224"/>
      <c r="O73" s="222"/>
    </row>
    <row r="74" spans="1:15" ht="12.75" customHeight="1" x14ac:dyDescent="0.2">
      <c r="A74" s="220"/>
      <c r="B74" s="221"/>
      <c r="C74" s="221"/>
      <c r="D74" s="221"/>
      <c r="E74" s="221"/>
      <c r="F74" s="221"/>
      <c r="G74" s="220"/>
      <c r="H74" s="220"/>
      <c r="I74" s="220"/>
      <c r="J74" s="223"/>
      <c r="K74" s="317"/>
      <c r="L74" s="317"/>
      <c r="M74" s="224"/>
      <c r="N74" s="224"/>
      <c r="O74" s="222"/>
    </row>
    <row r="75" spans="1:15" ht="12.75" customHeight="1" x14ac:dyDescent="0.2">
      <c r="A75" s="220"/>
      <c r="B75" s="221"/>
      <c r="C75" s="221"/>
      <c r="D75" s="221"/>
      <c r="E75" s="221"/>
      <c r="F75" s="221"/>
      <c r="G75" s="220"/>
      <c r="H75" s="220"/>
      <c r="I75" s="220"/>
      <c r="J75" s="223"/>
      <c r="K75" s="317"/>
      <c r="L75" s="317"/>
      <c r="M75" s="224"/>
      <c r="N75" s="224"/>
      <c r="O75" s="222"/>
    </row>
    <row r="76" spans="1:15" ht="12.75" customHeight="1" x14ac:dyDescent="0.2">
      <c r="A76" s="220"/>
      <c r="B76" s="221"/>
      <c r="C76" s="221"/>
      <c r="D76" s="221"/>
      <c r="E76" s="221"/>
      <c r="F76" s="221"/>
      <c r="G76" s="220"/>
      <c r="H76" s="220"/>
      <c r="I76" s="220"/>
      <c r="J76" s="223"/>
      <c r="K76" s="317"/>
      <c r="L76" s="317"/>
      <c r="M76" s="224"/>
      <c r="N76" s="224"/>
      <c r="O76" s="222"/>
    </row>
    <row r="77" spans="1:15" ht="12.75" customHeight="1" x14ac:dyDescent="0.2">
      <c r="A77" s="220"/>
      <c r="B77" s="221"/>
      <c r="C77" s="221"/>
      <c r="D77" s="221"/>
      <c r="E77" s="221"/>
      <c r="F77" s="221"/>
      <c r="G77" s="220"/>
      <c r="H77" s="220"/>
      <c r="I77" s="220"/>
      <c r="J77" s="223"/>
      <c r="K77" s="317"/>
      <c r="L77" s="317"/>
      <c r="M77" s="224"/>
      <c r="N77" s="224"/>
      <c r="O77" s="222"/>
    </row>
    <row r="78" spans="1:15" ht="12.75" customHeight="1" x14ac:dyDescent="0.2">
      <c r="A78" s="220"/>
      <c r="B78" s="221"/>
      <c r="C78" s="221"/>
      <c r="D78" s="221"/>
      <c r="E78" s="221"/>
      <c r="F78" s="221"/>
      <c r="G78" s="220"/>
      <c r="H78" s="220"/>
      <c r="I78" s="220"/>
      <c r="J78" s="223"/>
      <c r="K78" s="317"/>
      <c r="L78" s="317"/>
      <c r="M78" s="224"/>
      <c r="N78" s="224"/>
      <c r="O78" s="222"/>
    </row>
    <row r="79" spans="1:15" ht="12.75" customHeight="1" x14ac:dyDescent="0.2">
      <c r="A79" s="220"/>
      <c r="B79" s="221"/>
      <c r="C79" s="221"/>
      <c r="D79" s="221"/>
      <c r="E79" s="221"/>
      <c r="F79" s="221"/>
      <c r="G79" s="220"/>
      <c r="H79" s="220"/>
      <c r="I79" s="220"/>
      <c r="J79" s="223"/>
      <c r="K79" s="317"/>
      <c r="L79" s="317"/>
      <c r="M79" s="224"/>
      <c r="N79" s="224"/>
      <c r="O79" s="222"/>
    </row>
    <row r="80" spans="1:15" ht="12.75" customHeight="1" x14ac:dyDescent="0.2">
      <c r="A80" s="220"/>
      <c r="B80" s="221"/>
      <c r="C80" s="221"/>
      <c r="D80" s="221"/>
      <c r="E80" s="221"/>
      <c r="F80" s="221"/>
      <c r="G80" s="220"/>
      <c r="H80" s="220"/>
      <c r="I80" s="220"/>
      <c r="J80" s="223"/>
      <c r="K80" s="317"/>
      <c r="L80" s="317"/>
      <c r="M80" s="224"/>
      <c r="N80" s="224"/>
      <c r="O80" s="222"/>
    </row>
    <row r="81" spans="1:15" ht="12.75" customHeight="1" x14ac:dyDescent="0.2">
      <c r="A81" s="220"/>
      <c r="B81" s="221"/>
      <c r="C81" s="221"/>
      <c r="D81" s="221"/>
      <c r="E81" s="221"/>
      <c r="F81" s="221"/>
      <c r="G81" s="220"/>
      <c r="H81" s="220"/>
      <c r="I81" s="220"/>
      <c r="J81" s="223"/>
      <c r="K81" s="317"/>
      <c r="L81" s="317"/>
      <c r="M81" s="224"/>
      <c r="N81" s="224"/>
      <c r="O81" s="222"/>
    </row>
    <row r="82" spans="1:15" ht="12.75" customHeight="1" x14ac:dyDescent="0.2">
      <c r="A82" s="220"/>
      <c r="B82" s="221"/>
      <c r="C82" s="221"/>
      <c r="D82" s="221"/>
      <c r="E82" s="221"/>
      <c r="F82" s="221"/>
      <c r="G82" s="220"/>
      <c r="H82" s="220"/>
      <c r="I82" s="220"/>
      <c r="J82" s="223"/>
      <c r="K82" s="317"/>
      <c r="L82" s="317"/>
      <c r="M82" s="224"/>
      <c r="N82" s="224"/>
      <c r="O82" s="222"/>
    </row>
    <row r="83" spans="1:15" ht="12.75" customHeight="1" x14ac:dyDescent="0.2">
      <c r="A83" s="220"/>
      <c r="B83" s="221"/>
      <c r="C83" s="221"/>
      <c r="D83" s="221"/>
      <c r="E83" s="221"/>
      <c r="F83" s="221"/>
      <c r="G83" s="220"/>
      <c r="H83" s="220"/>
      <c r="I83" s="220"/>
      <c r="J83" s="223"/>
      <c r="K83" s="317"/>
      <c r="L83" s="317"/>
      <c r="M83" s="224"/>
      <c r="N83" s="224"/>
      <c r="O83" s="222"/>
    </row>
    <row r="84" spans="1:15" ht="12.75" customHeight="1" x14ac:dyDescent="0.2">
      <c r="A84" s="220"/>
      <c r="B84" s="221"/>
      <c r="C84" s="221"/>
      <c r="D84" s="221"/>
      <c r="E84" s="221"/>
      <c r="F84" s="221"/>
      <c r="G84" s="220"/>
      <c r="H84" s="220"/>
      <c r="I84" s="220"/>
      <c r="J84" s="223"/>
      <c r="K84" s="317"/>
      <c r="L84" s="317"/>
      <c r="M84" s="224"/>
      <c r="N84" s="224"/>
      <c r="O84" s="222"/>
    </row>
    <row r="85" spans="1:15" ht="12.75" customHeight="1" x14ac:dyDescent="0.2">
      <c r="A85" s="220"/>
      <c r="B85" s="221"/>
      <c r="C85" s="221"/>
      <c r="D85" s="221"/>
      <c r="E85" s="221"/>
      <c r="F85" s="221"/>
      <c r="G85" s="220"/>
      <c r="H85" s="220"/>
      <c r="I85" s="220"/>
      <c r="J85" s="223"/>
      <c r="K85" s="317"/>
      <c r="L85" s="317"/>
      <c r="M85" s="224"/>
      <c r="N85" s="224"/>
      <c r="O85" s="222"/>
    </row>
    <row r="86" spans="1:15" ht="12.75" customHeight="1" x14ac:dyDescent="0.2">
      <c r="A86" s="220"/>
      <c r="B86" s="221"/>
      <c r="C86" s="221"/>
      <c r="D86" s="221"/>
      <c r="E86" s="221"/>
      <c r="F86" s="221"/>
      <c r="G86" s="220"/>
      <c r="H86" s="220"/>
      <c r="I86" s="220"/>
      <c r="J86" s="223"/>
      <c r="K86" s="317"/>
      <c r="L86" s="317"/>
      <c r="M86" s="224"/>
      <c r="N86" s="224"/>
      <c r="O86" s="222"/>
    </row>
    <row r="87" spans="1:15" ht="12.75" customHeight="1" x14ac:dyDescent="0.2">
      <c r="A87" s="220"/>
      <c r="B87" s="221"/>
      <c r="C87" s="221"/>
      <c r="D87" s="221"/>
      <c r="E87" s="221"/>
      <c r="F87" s="221"/>
      <c r="G87" s="220"/>
      <c r="H87" s="220"/>
      <c r="I87" s="220"/>
      <c r="J87" s="223"/>
      <c r="K87" s="317"/>
      <c r="L87" s="317"/>
      <c r="M87" s="224"/>
      <c r="N87" s="224"/>
      <c r="O87" s="222"/>
    </row>
    <row r="88" spans="1:15" ht="12.75" customHeight="1" x14ac:dyDescent="0.2">
      <c r="A88" s="220"/>
      <c r="B88" s="221"/>
      <c r="C88" s="221"/>
      <c r="D88" s="221"/>
      <c r="E88" s="221"/>
      <c r="F88" s="221"/>
      <c r="G88" s="220"/>
      <c r="H88" s="220"/>
      <c r="I88" s="220"/>
      <c r="J88" s="223"/>
      <c r="K88" s="317"/>
      <c r="L88" s="317"/>
      <c r="M88" s="224"/>
      <c r="N88" s="224"/>
      <c r="O88" s="222"/>
    </row>
    <row r="89" spans="1:15" ht="12.75" customHeight="1" x14ac:dyDescent="0.2">
      <c r="A89" s="220"/>
      <c r="B89" s="221"/>
      <c r="C89" s="221"/>
      <c r="D89" s="221"/>
      <c r="E89" s="221"/>
      <c r="F89" s="221"/>
      <c r="G89" s="220"/>
      <c r="H89" s="220"/>
      <c r="I89" s="220"/>
      <c r="J89" s="223"/>
      <c r="K89" s="317"/>
      <c r="L89" s="317"/>
      <c r="M89" s="224"/>
      <c r="N89" s="224"/>
      <c r="O89" s="222"/>
    </row>
    <row r="90" spans="1:15" ht="12.75" customHeight="1" x14ac:dyDescent="0.2">
      <c r="A90" s="220"/>
      <c r="B90" s="221"/>
      <c r="C90" s="221"/>
      <c r="D90" s="221"/>
      <c r="E90" s="221"/>
      <c r="F90" s="221"/>
      <c r="G90" s="220"/>
      <c r="H90" s="220"/>
      <c r="I90" s="220"/>
      <c r="J90" s="223"/>
      <c r="K90" s="317"/>
      <c r="L90" s="317"/>
      <c r="M90" s="224"/>
      <c r="N90" s="224"/>
      <c r="O90" s="222"/>
    </row>
    <row r="91" spans="1:15" ht="12.75" customHeight="1" x14ac:dyDescent="0.2">
      <c r="A91" s="220"/>
      <c r="B91" s="221"/>
      <c r="C91" s="221"/>
      <c r="D91" s="221"/>
      <c r="E91" s="221"/>
      <c r="F91" s="221"/>
      <c r="G91" s="220"/>
      <c r="H91" s="220"/>
      <c r="I91" s="220"/>
      <c r="J91" s="223"/>
      <c r="K91" s="317"/>
      <c r="L91" s="317"/>
      <c r="M91" s="224"/>
      <c r="N91" s="224"/>
      <c r="O91" s="222"/>
    </row>
    <row r="92" spans="1:15" ht="12.75" customHeight="1" x14ac:dyDescent="0.2">
      <c r="A92" s="220"/>
      <c r="B92" s="221"/>
      <c r="C92" s="221"/>
      <c r="D92" s="221"/>
      <c r="E92" s="221"/>
      <c r="F92" s="221"/>
      <c r="G92" s="220"/>
      <c r="H92" s="220"/>
      <c r="I92" s="220"/>
      <c r="J92" s="223"/>
      <c r="K92" s="317"/>
      <c r="L92" s="317"/>
      <c r="M92" s="224"/>
      <c r="N92" s="224"/>
      <c r="O92" s="222"/>
    </row>
    <row r="93" spans="1:15" ht="12.75" customHeight="1" x14ac:dyDescent="0.2">
      <c r="A93" s="220"/>
      <c r="B93" s="221"/>
      <c r="C93" s="221"/>
      <c r="D93" s="221"/>
      <c r="E93" s="221"/>
      <c r="F93" s="221"/>
      <c r="G93" s="220"/>
      <c r="H93" s="220"/>
      <c r="I93" s="220"/>
      <c r="J93" s="223"/>
      <c r="K93" s="317"/>
      <c r="L93" s="317"/>
      <c r="M93" s="224"/>
      <c r="N93" s="224"/>
      <c r="O93" s="222"/>
    </row>
    <row r="94" spans="1:15" ht="12.75" customHeight="1" x14ac:dyDescent="0.2">
      <c r="A94" s="220"/>
      <c r="B94" s="221"/>
      <c r="C94" s="221"/>
      <c r="D94" s="221"/>
      <c r="E94" s="221"/>
      <c r="F94" s="221"/>
      <c r="G94" s="220"/>
      <c r="H94" s="220"/>
      <c r="I94" s="220"/>
      <c r="J94" s="223"/>
      <c r="K94" s="317"/>
      <c r="L94" s="317"/>
      <c r="M94" s="224"/>
      <c r="N94" s="224"/>
      <c r="O94" s="222"/>
    </row>
    <row r="95" spans="1:15" ht="12.75" customHeight="1" x14ac:dyDescent="0.2">
      <c r="A95" s="220"/>
      <c r="B95" s="221"/>
      <c r="C95" s="221"/>
      <c r="D95" s="221"/>
      <c r="E95" s="221"/>
      <c r="F95" s="221"/>
      <c r="G95" s="220"/>
      <c r="H95" s="220"/>
      <c r="I95" s="220"/>
      <c r="J95" s="223"/>
      <c r="K95" s="317"/>
      <c r="L95" s="317"/>
      <c r="M95" s="224"/>
      <c r="N95" s="224"/>
      <c r="O95" s="222"/>
    </row>
    <row r="96" spans="1:15" ht="12.75" customHeight="1" x14ac:dyDescent="0.2">
      <c r="A96" s="220"/>
      <c r="B96" s="221"/>
      <c r="C96" s="221"/>
      <c r="D96" s="221"/>
      <c r="E96" s="221"/>
      <c r="F96" s="221"/>
      <c r="G96" s="220"/>
      <c r="H96" s="220"/>
      <c r="I96" s="220"/>
      <c r="J96" s="223"/>
      <c r="K96" s="317"/>
      <c r="L96" s="317"/>
      <c r="M96" s="224"/>
      <c r="N96" s="224"/>
      <c r="O96" s="222"/>
    </row>
    <row r="97" spans="1:15" ht="12.75" customHeight="1" x14ac:dyDescent="0.2">
      <c r="A97" s="220"/>
      <c r="B97" s="221"/>
      <c r="C97" s="221"/>
      <c r="D97" s="221"/>
      <c r="E97" s="221"/>
      <c r="F97" s="221"/>
      <c r="G97" s="220"/>
      <c r="H97" s="220"/>
      <c r="I97" s="220"/>
      <c r="J97" s="223"/>
      <c r="K97" s="317"/>
      <c r="L97" s="317"/>
      <c r="M97" s="224"/>
      <c r="N97" s="224"/>
      <c r="O97" s="222"/>
    </row>
    <row r="98" spans="1:15" ht="12.75" customHeight="1" x14ac:dyDescent="0.2">
      <c r="A98" s="220"/>
      <c r="B98" s="221"/>
      <c r="C98" s="221"/>
      <c r="D98" s="221"/>
      <c r="E98" s="221"/>
      <c r="F98" s="221"/>
      <c r="G98" s="220"/>
      <c r="H98" s="220"/>
      <c r="I98" s="220"/>
      <c r="J98" s="223"/>
      <c r="K98" s="317"/>
      <c r="L98" s="317"/>
      <c r="M98" s="224"/>
      <c r="N98" s="224"/>
      <c r="O98" s="222"/>
    </row>
    <row r="99" spans="1:15" ht="12.75" customHeight="1" x14ac:dyDescent="0.2">
      <c r="A99" s="220"/>
      <c r="B99" s="221"/>
      <c r="C99" s="221"/>
      <c r="D99" s="221"/>
      <c r="E99" s="221"/>
      <c r="F99" s="221"/>
      <c r="G99" s="220"/>
      <c r="H99" s="220"/>
      <c r="I99" s="220"/>
      <c r="J99" s="223"/>
      <c r="K99" s="317"/>
      <c r="L99" s="317"/>
      <c r="M99" s="224"/>
      <c r="N99" s="224"/>
      <c r="O99" s="222"/>
    </row>
    <row r="100" spans="1:15" ht="12.75" customHeight="1" x14ac:dyDescent="0.2">
      <c r="A100" s="220"/>
      <c r="B100" s="221"/>
      <c r="C100" s="221"/>
      <c r="D100" s="221"/>
      <c r="E100" s="221"/>
      <c r="F100" s="221"/>
      <c r="G100" s="220"/>
      <c r="H100" s="220"/>
      <c r="I100" s="220"/>
      <c r="J100" s="223"/>
      <c r="K100" s="317"/>
      <c r="L100" s="317"/>
      <c r="M100" s="224"/>
      <c r="N100" s="224"/>
      <c r="O100" s="222"/>
    </row>
    <row r="101" spans="1:15" ht="12.75" customHeight="1" x14ac:dyDescent="0.2">
      <c r="A101" s="220"/>
      <c r="B101" s="221"/>
      <c r="C101" s="221"/>
      <c r="D101" s="221"/>
      <c r="E101" s="221"/>
      <c r="F101" s="221"/>
      <c r="G101" s="220"/>
      <c r="H101" s="220"/>
      <c r="I101" s="220"/>
      <c r="J101" s="223"/>
      <c r="K101" s="317"/>
      <c r="L101" s="317"/>
      <c r="M101" s="224"/>
      <c r="N101" s="224"/>
      <c r="O101" s="222"/>
    </row>
    <row r="102" spans="1:15" ht="12.75" customHeight="1" x14ac:dyDescent="0.2">
      <c r="A102" s="220"/>
      <c r="B102" s="221"/>
      <c r="C102" s="221"/>
      <c r="D102" s="221"/>
      <c r="E102" s="221"/>
      <c r="F102" s="221"/>
      <c r="G102" s="220"/>
      <c r="H102" s="220"/>
      <c r="I102" s="220"/>
      <c r="J102" s="223"/>
      <c r="K102" s="317"/>
      <c r="L102" s="317"/>
      <c r="M102" s="224"/>
      <c r="N102" s="224"/>
      <c r="O102" s="222"/>
    </row>
    <row r="103" spans="1:15" ht="12.75" customHeight="1" x14ac:dyDescent="0.2">
      <c r="A103" s="220"/>
      <c r="B103" s="221"/>
      <c r="C103" s="221"/>
      <c r="D103" s="221"/>
      <c r="E103" s="221"/>
      <c r="F103" s="221"/>
      <c r="G103" s="220"/>
      <c r="H103" s="220"/>
      <c r="I103" s="220"/>
      <c r="J103" s="223"/>
      <c r="K103" s="317"/>
      <c r="L103" s="317"/>
      <c r="M103" s="224"/>
      <c r="N103" s="224"/>
      <c r="O103" s="222"/>
    </row>
    <row r="104" spans="1:15" ht="12.75" customHeight="1" x14ac:dyDescent="0.2">
      <c r="A104" s="220"/>
      <c r="B104" s="221"/>
      <c r="C104" s="221"/>
      <c r="D104" s="221"/>
      <c r="E104" s="221"/>
      <c r="F104" s="221"/>
      <c r="G104" s="220"/>
      <c r="H104" s="220"/>
      <c r="I104" s="220"/>
      <c r="J104" s="223"/>
      <c r="K104" s="317"/>
      <c r="L104" s="317"/>
      <c r="M104" s="224"/>
      <c r="N104" s="224"/>
      <c r="O104" s="222"/>
    </row>
    <row r="105" spans="1:15" ht="12.75" customHeight="1" x14ac:dyDescent="0.2">
      <c r="A105" s="220"/>
      <c r="B105" s="221"/>
      <c r="C105" s="221"/>
      <c r="D105" s="221"/>
      <c r="E105" s="221"/>
      <c r="F105" s="221"/>
      <c r="G105" s="220"/>
      <c r="H105" s="220"/>
      <c r="I105" s="220"/>
      <c r="J105" s="223"/>
      <c r="K105" s="317"/>
      <c r="L105" s="317"/>
      <c r="M105" s="224"/>
      <c r="N105" s="224"/>
      <c r="O105" s="222"/>
    </row>
    <row r="106" spans="1:15" ht="12.75" customHeight="1" x14ac:dyDescent="0.2">
      <c r="A106" s="220"/>
      <c r="B106" s="221"/>
      <c r="C106" s="221"/>
      <c r="D106" s="221"/>
      <c r="E106" s="221"/>
      <c r="F106" s="221"/>
      <c r="G106" s="220"/>
      <c r="H106" s="220"/>
      <c r="I106" s="220"/>
      <c r="J106" s="223"/>
      <c r="K106" s="317"/>
      <c r="L106" s="317"/>
      <c r="M106" s="224"/>
      <c r="N106" s="224"/>
      <c r="O106" s="222"/>
    </row>
    <row r="107" spans="1:15" ht="12.75" customHeight="1" x14ac:dyDescent="0.2">
      <c r="A107" s="220"/>
      <c r="B107" s="221"/>
      <c r="C107" s="221"/>
      <c r="D107" s="221"/>
      <c r="E107" s="221"/>
      <c r="F107" s="221"/>
      <c r="G107" s="220"/>
      <c r="H107" s="220"/>
      <c r="I107" s="220"/>
      <c r="J107" s="223"/>
      <c r="K107" s="317"/>
      <c r="L107" s="317"/>
      <c r="M107" s="224"/>
      <c r="N107" s="224"/>
      <c r="O107" s="222"/>
    </row>
    <row r="108" spans="1:15" ht="12.75" customHeight="1" x14ac:dyDescent="0.2">
      <c r="A108" s="220"/>
      <c r="B108" s="221"/>
      <c r="C108" s="221"/>
      <c r="D108" s="221"/>
      <c r="E108" s="221"/>
      <c r="F108" s="221"/>
      <c r="G108" s="220"/>
      <c r="H108" s="220"/>
      <c r="I108" s="220"/>
      <c r="J108" s="223"/>
      <c r="K108" s="317"/>
      <c r="L108" s="317"/>
      <c r="M108" s="224"/>
      <c r="N108" s="224"/>
      <c r="O108" s="222"/>
    </row>
    <row r="109" spans="1:15" ht="12.75" customHeight="1" x14ac:dyDescent="0.2">
      <c r="A109" s="220"/>
      <c r="B109" s="221"/>
      <c r="C109" s="221"/>
      <c r="D109" s="221"/>
      <c r="E109" s="221"/>
      <c r="F109" s="221"/>
      <c r="G109" s="220"/>
      <c r="H109" s="220"/>
      <c r="I109" s="220"/>
      <c r="J109" s="223"/>
      <c r="K109" s="317"/>
      <c r="L109" s="317"/>
      <c r="M109" s="224"/>
      <c r="N109" s="224"/>
      <c r="O109" s="222"/>
    </row>
    <row r="110" spans="1:15" ht="12.75" customHeight="1" x14ac:dyDescent="0.2">
      <c r="A110" s="220"/>
      <c r="B110" s="221"/>
      <c r="C110" s="221"/>
      <c r="D110" s="221"/>
      <c r="E110" s="221"/>
      <c r="F110" s="221"/>
      <c r="G110" s="220"/>
      <c r="H110" s="220"/>
      <c r="I110" s="220"/>
      <c r="J110" s="223"/>
      <c r="K110" s="317"/>
      <c r="L110" s="317"/>
      <c r="M110" s="224"/>
      <c r="N110" s="224"/>
      <c r="O110" s="222"/>
    </row>
    <row r="111" spans="1:15" ht="12.75" customHeight="1" x14ac:dyDescent="0.2">
      <c r="A111" s="220"/>
      <c r="B111" s="221"/>
      <c r="C111" s="221"/>
      <c r="D111" s="221"/>
      <c r="E111" s="221"/>
      <c r="F111" s="221"/>
      <c r="G111" s="220"/>
      <c r="H111" s="220"/>
      <c r="I111" s="220"/>
      <c r="J111" s="223"/>
      <c r="K111" s="317"/>
      <c r="L111" s="317"/>
      <c r="M111" s="224"/>
      <c r="N111" s="224"/>
      <c r="O111" s="222"/>
    </row>
    <row r="112" spans="1:15" ht="12.75" customHeight="1" x14ac:dyDescent="0.2">
      <c r="A112" s="220"/>
      <c r="B112" s="221"/>
      <c r="C112" s="221"/>
      <c r="D112" s="221"/>
      <c r="E112" s="221"/>
      <c r="F112" s="221"/>
      <c r="G112" s="220"/>
      <c r="H112" s="220"/>
      <c r="I112" s="220"/>
      <c r="J112" s="223"/>
      <c r="K112" s="317"/>
      <c r="L112" s="317"/>
      <c r="M112" s="224"/>
      <c r="N112" s="224"/>
      <c r="O112" s="222"/>
    </row>
    <row r="113" spans="1:15" ht="12.75" customHeight="1" x14ac:dyDescent="0.2">
      <c r="A113" s="220"/>
      <c r="B113" s="221"/>
      <c r="C113" s="221"/>
      <c r="D113" s="221"/>
      <c r="E113" s="221"/>
      <c r="F113" s="221"/>
      <c r="G113" s="220"/>
      <c r="H113" s="220"/>
      <c r="I113" s="220"/>
      <c r="J113" s="223"/>
      <c r="K113" s="317"/>
      <c r="L113" s="317"/>
      <c r="M113" s="224"/>
      <c r="N113" s="224"/>
      <c r="O113" s="222"/>
    </row>
    <row r="114" spans="1:15" ht="12.75" customHeight="1" x14ac:dyDescent="0.2">
      <c r="A114" s="220"/>
      <c r="B114" s="221"/>
      <c r="C114" s="221"/>
      <c r="D114" s="221"/>
      <c r="E114" s="221"/>
      <c r="F114" s="221"/>
      <c r="G114" s="220"/>
      <c r="H114" s="220"/>
      <c r="I114" s="220"/>
      <c r="J114" s="223"/>
      <c r="K114" s="317"/>
      <c r="L114" s="317"/>
      <c r="M114" s="224"/>
      <c r="N114" s="224"/>
      <c r="O114" s="222"/>
    </row>
    <row r="115" spans="1:15" ht="12.75" customHeight="1" x14ac:dyDescent="0.2">
      <c r="A115" s="220"/>
      <c r="B115" s="221"/>
      <c r="C115" s="221"/>
      <c r="D115" s="221"/>
      <c r="E115" s="221"/>
      <c r="F115" s="221"/>
      <c r="G115" s="220"/>
      <c r="H115" s="220"/>
      <c r="I115" s="220"/>
      <c r="J115" s="223"/>
      <c r="K115" s="317"/>
      <c r="L115" s="317"/>
      <c r="M115" s="224"/>
      <c r="N115" s="224"/>
      <c r="O115" s="222"/>
    </row>
    <row r="116" spans="1:15" ht="12.75" customHeight="1" x14ac:dyDescent="0.2">
      <c r="A116" s="220"/>
      <c r="B116" s="221"/>
      <c r="C116" s="221"/>
      <c r="D116" s="221"/>
      <c r="E116" s="221"/>
      <c r="F116" s="221"/>
      <c r="G116" s="220"/>
      <c r="H116" s="220"/>
      <c r="I116" s="220"/>
      <c r="J116" s="223"/>
      <c r="K116" s="317"/>
      <c r="L116" s="317"/>
      <c r="M116" s="224"/>
      <c r="N116" s="224"/>
      <c r="O116" s="222"/>
    </row>
    <row r="117" spans="1:15" ht="12.75" customHeight="1" x14ac:dyDescent="0.2">
      <c r="A117" s="220"/>
      <c r="B117" s="221"/>
      <c r="C117" s="221"/>
      <c r="D117" s="221"/>
      <c r="E117" s="221"/>
      <c r="F117" s="221"/>
      <c r="G117" s="220"/>
      <c r="H117" s="220"/>
      <c r="I117" s="220"/>
      <c r="J117" s="223"/>
      <c r="K117" s="317"/>
      <c r="L117" s="317"/>
      <c r="M117" s="224"/>
      <c r="N117" s="224"/>
      <c r="O117" s="222"/>
    </row>
    <row r="118" spans="1:15" ht="12.75" customHeight="1" x14ac:dyDescent="0.2">
      <c r="A118" s="220"/>
      <c r="B118" s="221"/>
      <c r="C118" s="221"/>
      <c r="D118" s="221"/>
      <c r="E118" s="221"/>
      <c r="F118" s="221"/>
      <c r="G118" s="220"/>
      <c r="H118" s="220"/>
      <c r="I118" s="220"/>
      <c r="J118" s="223"/>
      <c r="K118" s="317"/>
      <c r="L118" s="317"/>
      <c r="M118" s="224"/>
      <c r="N118" s="224"/>
      <c r="O118" s="222"/>
    </row>
    <row r="119" spans="1:15" ht="12.75" customHeight="1" x14ac:dyDescent="0.2">
      <c r="A119" s="220"/>
      <c r="B119" s="221"/>
      <c r="C119" s="221"/>
      <c r="D119" s="221"/>
      <c r="E119" s="221"/>
      <c r="F119" s="221"/>
      <c r="G119" s="220"/>
      <c r="H119" s="220"/>
      <c r="I119" s="220"/>
      <c r="J119" s="223"/>
      <c r="K119" s="317"/>
      <c r="L119" s="317"/>
      <c r="M119" s="224"/>
      <c r="N119" s="224"/>
      <c r="O119" s="222"/>
    </row>
    <row r="120" spans="1:15" ht="12.75" customHeight="1" x14ac:dyDescent="0.2">
      <c r="A120" s="220"/>
      <c r="B120" s="221"/>
      <c r="C120" s="221"/>
      <c r="D120" s="221"/>
      <c r="E120" s="221"/>
      <c r="F120" s="221"/>
      <c r="G120" s="220"/>
      <c r="H120" s="220"/>
      <c r="I120" s="220"/>
      <c r="J120" s="223"/>
      <c r="K120" s="317"/>
      <c r="L120" s="317"/>
      <c r="M120" s="224"/>
      <c r="N120" s="224"/>
      <c r="O120" s="222"/>
    </row>
    <row r="121" spans="1:15" ht="12.75" customHeight="1" x14ac:dyDescent="0.2">
      <c r="A121" s="220"/>
      <c r="B121" s="221"/>
      <c r="C121" s="221"/>
      <c r="D121" s="221"/>
      <c r="E121" s="221"/>
      <c r="F121" s="221"/>
      <c r="G121" s="220"/>
      <c r="H121" s="220"/>
      <c r="I121" s="220"/>
      <c r="J121" s="223"/>
      <c r="K121" s="317"/>
      <c r="L121" s="317"/>
      <c r="M121" s="224"/>
      <c r="N121" s="224"/>
      <c r="O121" s="222"/>
    </row>
    <row r="122" spans="1:15" ht="12.75" customHeight="1" x14ac:dyDescent="0.2">
      <c r="A122" s="220"/>
      <c r="B122" s="221"/>
      <c r="C122" s="221"/>
      <c r="D122" s="221"/>
      <c r="E122" s="221"/>
      <c r="F122" s="221"/>
      <c r="G122" s="220"/>
      <c r="H122" s="220"/>
      <c r="I122" s="220"/>
      <c r="J122" s="223"/>
      <c r="K122" s="317"/>
      <c r="L122" s="317"/>
      <c r="M122" s="224"/>
      <c r="N122" s="224"/>
      <c r="O122" s="222"/>
    </row>
    <row r="123" spans="1:15" ht="12.75" customHeight="1" x14ac:dyDescent="0.2">
      <c r="A123" s="220"/>
      <c r="B123" s="221"/>
      <c r="C123" s="221"/>
      <c r="D123" s="221"/>
      <c r="E123" s="221"/>
      <c r="F123" s="221"/>
      <c r="G123" s="220"/>
      <c r="H123" s="220"/>
      <c r="I123" s="220"/>
      <c r="J123" s="223"/>
      <c r="K123" s="317"/>
      <c r="L123" s="317"/>
      <c r="M123" s="224"/>
      <c r="N123" s="224"/>
      <c r="O123" s="222"/>
    </row>
    <row r="124" spans="1:15" ht="12.75" customHeight="1" x14ac:dyDescent="0.2">
      <c r="A124" s="220"/>
      <c r="B124" s="221"/>
      <c r="C124" s="221"/>
      <c r="D124" s="221"/>
      <c r="E124" s="221"/>
      <c r="F124" s="221"/>
      <c r="G124" s="220"/>
      <c r="H124" s="220"/>
      <c r="I124" s="220"/>
      <c r="J124" s="223"/>
      <c r="K124" s="317"/>
      <c r="L124" s="317"/>
      <c r="M124" s="224"/>
      <c r="N124" s="224"/>
      <c r="O124" s="222"/>
    </row>
    <row r="125" spans="1:15" ht="12.75" customHeight="1" x14ac:dyDescent="0.2">
      <c r="A125" s="220"/>
      <c r="B125" s="221"/>
      <c r="C125" s="221"/>
      <c r="D125" s="221"/>
      <c r="E125" s="221"/>
      <c r="F125" s="221"/>
      <c r="G125" s="220"/>
      <c r="H125" s="220"/>
      <c r="I125" s="220"/>
      <c r="J125" s="223"/>
      <c r="K125" s="317"/>
      <c r="L125" s="317"/>
      <c r="M125" s="224"/>
      <c r="N125" s="224"/>
      <c r="O125" s="222"/>
    </row>
    <row r="126" spans="1:15" ht="12.75" customHeight="1" x14ac:dyDescent="0.2">
      <c r="A126" s="220"/>
      <c r="B126" s="221"/>
      <c r="C126" s="221"/>
      <c r="D126" s="221"/>
      <c r="E126" s="221"/>
      <c r="F126" s="221"/>
      <c r="G126" s="220"/>
      <c r="H126" s="220"/>
      <c r="I126" s="220"/>
      <c r="J126" s="223"/>
      <c r="K126" s="317"/>
      <c r="L126" s="317"/>
      <c r="M126" s="224"/>
      <c r="N126" s="224"/>
      <c r="O126" s="222"/>
    </row>
    <row r="127" spans="1:15" ht="12.75" customHeight="1" x14ac:dyDescent="0.2">
      <c r="A127" s="220"/>
      <c r="B127" s="221"/>
      <c r="C127" s="221"/>
      <c r="D127" s="221"/>
      <c r="E127" s="221"/>
      <c r="F127" s="221"/>
      <c r="G127" s="220"/>
      <c r="H127" s="220"/>
      <c r="I127" s="220"/>
      <c r="J127" s="223"/>
      <c r="K127" s="317"/>
      <c r="L127" s="317"/>
      <c r="M127" s="224"/>
      <c r="N127" s="224"/>
      <c r="O127" s="222"/>
    </row>
    <row r="128" spans="1:15" ht="12.75" customHeight="1" x14ac:dyDescent="0.2">
      <c r="A128" s="220"/>
      <c r="B128" s="221"/>
      <c r="C128" s="221"/>
      <c r="D128" s="221"/>
      <c r="E128" s="221"/>
      <c r="F128" s="221"/>
      <c r="G128" s="220"/>
      <c r="H128" s="220"/>
      <c r="I128" s="220"/>
      <c r="J128" s="223"/>
      <c r="K128" s="317"/>
      <c r="L128" s="317"/>
      <c r="M128" s="224"/>
      <c r="N128" s="224"/>
      <c r="O128" s="222"/>
    </row>
    <row r="129" spans="1:15" ht="12.75" customHeight="1" x14ac:dyDescent="0.2">
      <c r="A129" s="220"/>
      <c r="B129" s="221"/>
      <c r="C129" s="221"/>
      <c r="D129" s="221"/>
      <c r="E129" s="221"/>
      <c r="F129" s="221"/>
      <c r="G129" s="220"/>
      <c r="H129" s="220"/>
      <c r="I129" s="220"/>
      <c r="J129" s="223"/>
      <c r="K129" s="317"/>
      <c r="L129" s="317"/>
      <c r="M129" s="224"/>
      <c r="N129" s="224"/>
      <c r="O129" s="222"/>
    </row>
    <row r="130" spans="1:15" ht="12.75" customHeight="1" x14ac:dyDescent="0.2">
      <c r="A130" s="220"/>
      <c r="B130" s="221"/>
      <c r="C130" s="221"/>
      <c r="D130" s="221"/>
      <c r="E130" s="221"/>
      <c r="F130" s="221"/>
      <c r="G130" s="220"/>
      <c r="H130" s="220"/>
      <c r="I130" s="220"/>
      <c r="J130" s="223"/>
      <c r="K130" s="317"/>
      <c r="L130" s="317"/>
      <c r="M130" s="224"/>
      <c r="N130" s="224"/>
      <c r="O130" s="222"/>
    </row>
    <row r="131" spans="1:15" ht="12.75" customHeight="1" x14ac:dyDescent="0.2">
      <c r="A131" s="220"/>
      <c r="B131" s="221"/>
      <c r="C131" s="221"/>
      <c r="D131" s="221"/>
      <c r="E131" s="221"/>
      <c r="F131" s="221"/>
      <c r="G131" s="220"/>
      <c r="H131" s="220"/>
      <c r="I131" s="220"/>
      <c r="J131" s="223"/>
      <c r="K131" s="317"/>
      <c r="L131" s="317"/>
      <c r="M131" s="224"/>
      <c r="N131" s="224"/>
      <c r="O131" s="222"/>
    </row>
    <row r="132" spans="1:15" ht="12.75" customHeight="1" x14ac:dyDescent="0.2">
      <c r="A132" s="220"/>
      <c r="B132" s="221"/>
      <c r="C132" s="221"/>
      <c r="D132" s="221"/>
      <c r="E132" s="221"/>
      <c r="F132" s="221"/>
      <c r="G132" s="220"/>
      <c r="H132" s="220"/>
      <c r="I132" s="220"/>
      <c r="J132" s="223"/>
      <c r="K132" s="317"/>
      <c r="L132" s="317"/>
      <c r="M132" s="224"/>
      <c r="N132" s="224"/>
      <c r="O132" s="222"/>
    </row>
    <row r="133" spans="1:15" ht="12.75" customHeight="1" x14ac:dyDescent="0.2">
      <c r="A133" s="220"/>
      <c r="B133" s="221"/>
      <c r="C133" s="221"/>
      <c r="D133" s="221"/>
      <c r="E133" s="221"/>
      <c r="F133" s="221"/>
      <c r="G133" s="220"/>
      <c r="H133" s="220"/>
      <c r="I133" s="220"/>
      <c r="J133" s="223"/>
      <c r="K133" s="317"/>
      <c r="L133" s="317"/>
      <c r="M133" s="224"/>
      <c r="N133" s="224"/>
      <c r="O133" s="222"/>
    </row>
    <row r="134" spans="1:15" ht="12.75" customHeight="1" x14ac:dyDescent="0.2">
      <c r="A134" s="220"/>
      <c r="B134" s="221"/>
      <c r="C134" s="221"/>
      <c r="D134" s="221"/>
      <c r="E134" s="221"/>
      <c r="F134" s="221"/>
      <c r="G134" s="220"/>
      <c r="H134" s="220"/>
      <c r="I134" s="220"/>
      <c r="J134" s="223"/>
      <c r="K134" s="317"/>
      <c r="L134" s="317"/>
      <c r="M134" s="224"/>
      <c r="N134" s="224"/>
      <c r="O134" s="222"/>
    </row>
    <row r="135" spans="1:15" ht="12.75" customHeight="1" x14ac:dyDescent="0.2">
      <c r="A135" s="220"/>
      <c r="B135" s="221"/>
      <c r="C135" s="221"/>
      <c r="D135" s="221"/>
      <c r="E135" s="221"/>
      <c r="F135" s="221"/>
      <c r="G135" s="220"/>
      <c r="H135" s="220"/>
      <c r="I135" s="220"/>
      <c r="J135" s="223"/>
      <c r="K135" s="317"/>
      <c r="L135" s="317"/>
      <c r="M135" s="224"/>
      <c r="N135" s="224"/>
      <c r="O135" s="222"/>
    </row>
    <row r="136" spans="1:15" ht="12.75" customHeight="1" x14ac:dyDescent="0.2">
      <c r="A136" s="220"/>
      <c r="B136" s="221"/>
      <c r="C136" s="221"/>
      <c r="D136" s="221"/>
      <c r="E136" s="221"/>
      <c r="F136" s="221"/>
      <c r="G136" s="220"/>
      <c r="H136" s="220"/>
      <c r="I136" s="220"/>
      <c r="J136" s="223"/>
      <c r="K136" s="317"/>
      <c r="L136" s="317"/>
      <c r="M136" s="224"/>
      <c r="N136" s="224"/>
      <c r="O136" s="222"/>
    </row>
    <row r="137" spans="1:15" ht="12.75" customHeight="1" x14ac:dyDescent="0.2">
      <c r="A137" s="220"/>
      <c r="B137" s="221"/>
      <c r="C137" s="221"/>
      <c r="D137" s="221"/>
      <c r="E137" s="221"/>
      <c r="F137" s="221"/>
      <c r="G137" s="220"/>
      <c r="H137" s="220"/>
      <c r="I137" s="220"/>
      <c r="J137" s="223"/>
      <c r="K137" s="317"/>
      <c r="L137" s="317"/>
      <c r="M137" s="224"/>
      <c r="N137" s="224"/>
      <c r="O137" s="222"/>
    </row>
    <row r="138" spans="1:15" ht="12.75" customHeight="1" x14ac:dyDescent="0.2">
      <c r="A138" s="220"/>
      <c r="B138" s="221"/>
      <c r="C138" s="221"/>
      <c r="D138" s="221"/>
      <c r="E138" s="221"/>
      <c r="F138" s="221"/>
      <c r="G138" s="220"/>
      <c r="H138" s="220"/>
      <c r="I138" s="220"/>
      <c r="J138" s="223"/>
      <c r="K138" s="317"/>
      <c r="L138" s="317"/>
      <c r="M138" s="224"/>
      <c r="N138" s="224"/>
      <c r="O138" s="222"/>
    </row>
    <row r="139" spans="1:15" ht="12.75" customHeight="1" x14ac:dyDescent="0.2">
      <c r="A139" s="220"/>
      <c r="B139" s="221"/>
      <c r="C139" s="221"/>
      <c r="D139" s="221"/>
      <c r="E139" s="221"/>
      <c r="F139" s="221"/>
      <c r="G139" s="220"/>
      <c r="H139" s="220"/>
      <c r="I139" s="220"/>
      <c r="J139" s="223"/>
      <c r="K139" s="317"/>
      <c r="L139" s="317"/>
      <c r="M139" s="224"/>
      <c r="N139" s="224"/>
      <c r="O139" s="222"/>
    </row>
    <row r="140" spans="1:15" ht="12.75" customHeight="1" x14ac:dyDescent="0.2">
      <c r="A140" s="220"/>
      <c r="B140" s="221"/>
      <c r="C140" s="221"/>
      <c r="D140" s="221"/>
      <c r="E140" s="221"/>
      <c r="F140" s="221"/>
      <c r="G140" s="220"/>
      <c r="H140" s="220"/>
      <c r="I140" s="220"/>
      <c r="J140" s="223"/>
      <c r="K140" s="317"/>
      <c r="L140" s="317"/>
      <c r="M140" s="224"/>
      <c r="N140" s="224"/>
      <c r="O140" s="222"/>
    </row>
    <row r="141" spans="1:15" ht="12.75" customHeight="1" x14ac:dyDescent="0.2">
      <c r="A141" s="220"/>
      <c r="B141" s="221"/>
      <c r="C141" s="221"/>
      <c r="D141" s="221"/>
      <c r="E141" s="221"/>
      <c r="F141" s="221"/>
      <c r="G141" s="220"/>
      <c r="H141" s="220"/>
      <c r="I141" s="220"/>
      <c r="J141" s="223"/>
      <c r="K141" s="317"/>
      <c r="L141" s="317"/>
      <c r="M141" s="224"/>
      <c r="N141" s="224"/>
      <c r="O141" s="222"/>
    </row>
    <row r="142" spans="1:15" ht="12.75" customHeight="1" x14ac:dyDescent="0.2">
      <c r="A142" s="220"/>
      <c r="B142" s="221"/>
      <c r="C142" s="221"/>
      <c r="D142" s="221"/>
      <c r="E142" s="221"/>
      <c r="F142" s="221"/>
      <c r="G142" s="220"/>
      <c r="H142" s="220"/>
      <c r="I142" s="220"/>
      <c r="J142" s="223"/>
      <c r="K142" s="317"/>
      <c r="L142" s="317"/>
      <c r="M142" s="224"/>
      <c r="N142" s="224"/>
      <c r="O142" s="222"/>
    </row>
    <row r="143" spans="1:15" ht="12.75" customHeight="1" x14ac:dyDescent="0.2">
      <c r="A143" s="220"/>
      <c r="B143" s="221"/>
      <c r="C143" s="221"/>
      <c r="D143" s="221"/>
      <c r="E143" s="221"/>
      <c r="F143" s="221"/>
      <c r="G143" s="220"/>
      <c r="H143" s="220"/>
      <c r="I143" s="220"/>
      <c r="J143" s="223"/>
      <c r="K143" s="317"/>
      <c r="L143" s="317"/>
      <c r="M143" s="224"/>
      <c r="N143" s="224"/>
      <c r="O143" s="222"/>
    </row>
    <row r="144" spans="1:15" ht="12.75" customHeight="1" x14ac:dyDescent="0.2">
      <c r="A144" s="220"/>
      <c r="B144" s="221"/>
      <c r="C144" s="221"/>
      <c r="D144" s="221"/>
      <c r="E144" s="221"/>
      <c r="F144" s="221"/>
      <c r="G144" s="220"/>
      <c r="H144" s="220"/>
      <c r="I144" s="220"/>
      <c r="J144" s="223"/>
      <c r="K144" s="317"/>
      <c r="L144" s="317"/>
      <c r="M144" s="224"/>
      <c r="N144" s="224"/>
      <c r="O144" s="222"/>
    </row>
    <row r="145" spans="1:15" ht="12.75" customHeight="1" x14ac:dyDescent="0.2">
      <c r="A145" s="220"/>
      <c r="B145" s="221"/>
      <c r="C145" s="221"/>
      <c r="D145" s="221"/>
      <c r="E145" s="221"/>
      <c r="F145" s="221"/>
      <c r="G145" s="220"/>
      <c r="H145" s="220"/>
      <c r="I145" s="220"/>
      <c r="J145" s="223"/>
      <c r="K145" s="317"/>
      <c r="L145" s="317"/>
      <c r="M145" s="224"/>
      <c r="N145" s="224"/>
      <c r="O145" s="222"/>
    </row>
    <row r="146" spans="1:15" ht="12.75" customHeight="1" x14ac:dyDescent="0.2">
      <c r="A146" s="220"/>
      <c r="B146" s="221"/>
      <c r="C146" s="221"/>
      <c r="D146" s="221"/>
      <c r="E146" s="221"/>
      <c r="F146" s="221"/>
      <c r="G146" s="220"/>
      <c r="H146" s="220"/>
      <c r="I146" s="220"/>
      <c r="J146" s="223"/>
      <c r="K146" s="317"/>
      <c r="L146" s="317"/>
      <c r="M146" s="224"/>
      <c r="N146" s="224"/>
      <c r="O146" s="222"/>
    </row>
    <row r="147" spans="1:15" ht="12.75" customHeight="1" x14ac:dyDescent="0.2">
      <c r="A147" s="220"/>
      <c r="B147" s="221"/>
      <c r="C147" s="221"/>
      <c r="D147" s="221"/>
      <c r="E147" s="221"/>
      <c r="F147" s="221"/>
      <c r="G147" s="220"/>
      <c r="H147" s="220"/>
      <c r="I147" s="220"/>
      <c r="J147" s="223"/>
      <c r="K147" s="317"/>
      <c r="L147" s="317"/>
      <c r="M147" s="224"/>
      <c r="N147" s="224"/>
      <c r="O147" s="222"/>
    </row>
    <row r="148" spans="1:15" ht="12.75" customHeight="1" x14ac:dyDescent="0.2">
      <c r="A148" s="220"/>
      <c r="B148" s="221"/>
      <c r="C148" s="221"/>
      <c r="D148" s="221"/>
      <c r="E148" s="221"/>
      <c r="F148" s="221"/>
      <c r="G148" s="220"/>
      <c r="H148" s="220"/>
      <c r="I148" s="220"/>
      <c r="J148" s="223"/>
      <c r="K148" s="317"/>
      <c r="L148" s="317"/>
      <c r="M148" s="224"/>
      <c r="N148" s="224"/>
      <c r="O148" s="222"/>
    </row>
    <row r="149" spans="1:15" ht="12.75" customHeight="1" x14ac:dyDescent="0.2">
      <c r="A149" s="220"/>
      <c r="B149" s="221"/>
      <c r="C149" s="221"/>
      <c r="D149" s="221"/>
      <c r="E149" s="221"/>
      <c r="F149" s="221"/>
      <c r="G149" s="220"/>
      <c r="H149" s="220"/>
      <c r="I149" s="220"/>
      <c r="J149" s="223"/>
      <c r="K149" s="317"/>
      <c r="L149" s="317"/>
      <c r="M149" s="224"/>
      <c r="N149" s="224"/>
      <c r="O149" s="222"/>
    </row>
    <row r="150" spans="1:15" ht="12.75" customHeight="1" x14ac:dyDescent="0.2">
      <c r="A150" s="220"/>
      <c r="B150" s="221"/>
      <c r="C150" s="221"/>
      <c r="D150" s="221"/>
      <c r="E150" s="221"/>
      <c r="F150" s="221"/>
      <c r="G150" s="220"/>
      <c r="H150" s="220"/>
      <c r="I150" s="220"/>
      <c r="J150" s="223"/>
      <c r="K150" s="317"/>
      <c r="L150" s="317"/>
      <c r="M150" s="224"/>
      <c r="N150" s="224"/>
      <c r="O150" s="222"/>
    </row>
    <row r="151" spans="1:15" ht="12.75" customHeight="1" x14ac:dyDescent="0.2">
      <c r="A151" s="220"/>
      <c r="B151" s="221"/>
      <c r="C151" s="221"/>
      <c r="D151" s="221"/>
      <c r="E151" s="221"/>
      <c r="F151" s="221"/>
      <c r="G151" s="220"/>
      <c r="H151" s="220"/>
      <c r="I151" s="220"/>
      <c r="J151" s="223"/>
      <c r="K151" s="317"/>
      <c r="L151" s="317"/>
      <c r="M151" s="224"/>
      <c r="N151" s="224"/>
      <c r="O151" s="222"/>
    </row>
    <row r="152" spans="1:15" ht="12.75" customHeight="1" x14ac:dyDescent="0.2">
      <c r="A152" s="220"/>
      <c r="B152" s="221"/>
      <c r="C152" s="221"/>
      <c r="D152" s="221"/>
      <c r="E152" s="221"/>
      <c r="F152" s="221"/>
      <c r="G152" s="220"/>
      <c r="H152" s="220"/>
      <c r="I152" s="220"/>
      <c r="J152" s="223"/>
      <c r="K152" s="317"/>
      <c r="L152" s="317"/>
      <c r="M152" s="224"/>
      <c r="N152" s="224"/>
      <c r="O152" s="222"/>
    </row>
    <row r="153" spans="1:15" ht="12.75" customHeight="1" x14ac:dyDescent="0.2">
      <c r="A153" s="220"/>
      <c r="B153" s="221"/>
      <c r="C153" s="221"/>
      <c r="D153" s="221"/>
      <c r="E153" s="221"/>
      <c r="F153" s="221"/>
      <c r="G153" s="220"/>
      <c r="H153" s="220"/>
      <c r="I153" s="220"/>
      <c r="J153" s="223"/>
      <c r="K153" s="317"/>
      <c r="L153" s="317"/>
      <c r="M153" s="224"/>
      <c r="N153" s="224"/>
      <c r="O153" s="222"/>
    </row>
    <row r="154" spans="1:15" ht="12.75" customHeight="1" x14ac:dyDescent="0.2">
      <c r="A154" s="220"/>
      <c r="B154" s="221"/>
      <c r="C154" s="221"/>
      <c r="D154" s="221"/>
      <c r="E154" s="221"/>
      <c r="F154" s="221"/>
      <c r="G154" s="220"/>
      <c r="H154" s="220"/>
      <c r="I154" s="220"/>
      <c r="J154" s="223"/>
      <c r="K154" s="317"/>
      <c r="L154" s="317"/>
      <c r="M154" s="224"/>
      <c r="N154" s="224"/>
      <c r="O154" s="222"/>
    </row>
    <row r="155" spans="1:15" ht="12.75" customHeight="1" x14ac:dyDescent="0.2">
      <c r="A155" s="220"/>
      <c r="B155" s="221"/>
      <c r="C155" s="221"/>
      <c r="D155" s="221"/>
      <c r="E155" s="221"/>
      <c r="F155" s="221"/>
      <c r="G155" s="220"/>
      <c r="H155" s="220"/>
      <c r="I155" s="220"/>
      <c r="J155" s="223"/>
      <c r="K155" s="317"/>
      <c r="L155" s="317"/>
      <c r="M155" s="224"/>
      <c r="N155" s="224"/>
      <c r="O155" s="222"/>
    </row>
    <row r="156" spans="1:15" ht="12.75" customHeight="1" x14ac:dyDescent="0.2">
      <c r="A156" s="220"/>
      <c r="B156" s="221"/>
      <c r="C156" s="221"/>
      <c r="D156" s="221"/>
      <c r="E156" s="221"/>
      <c r="F156" s="221"/>
      <c r="G156" s="220"/>
      <c r="H156" s="220"/>
      <c r="I156" s="220"/>
      <c r="J156" s="223"/>
      <c r="K156" s="317"/>
      <c r="L156" s="317"/>
      <c r="M156" s="224"/>
      <c r="N156" s="224"/>
      <c r="O156" s="222"/>
    </row>
    <row r="157" spans="1:15" ht="12.75" customHeight="1" x14ac:dyDescent="0.2">
      <c r="A157" s="220"/>
      <c r="B157" s="221"/>
      <c r="C157" s="221"/>
      <c r="D157" s="221"/>
      <c r="E157" s="221"/>
      <c r="F157" s="221"/>
      <c r="G157" s="220"/>
      <c r="H157" s="220"/>
      <c r="I157" s="220"/>
      <c r="J157" s="223"/>
      <c r="K157" s="317"/>
      <c r="L157" s="317"/>
      <c r="M157" s="224"/>
      <c r="N157" s="224"/>
      <c r="O157" s="222"/>
    </row>
    <row r="158" spans="1:15" ht="12.75" customHeight="1" x14ac:dyDescent="0.2">
      <c r="A158" s="220"/>
      <c r="B158" s="221"/>
      <c r="C158" s="221"/>
      <c r="D158" s="221"/>
      <c r="E158" s="221"/>
      <c r="F158" s="221"/>
      <c r="G158" s="220"/>
      <c r="H158" s="220"/>
      <c r="I158" s="220"/>
      <c r="J158" s="223"/>
      <c r="K158" s="317"/>
      <c r="L158" s="317"/>
      <c r="M158" s="224"/>
      <c r="N158" s="224"/>
      <c r="O158" s="222"/>
    </row>
    <row r="159" spans="1:15" ht="12.75" customHeight="1" x14ac:dyDescent="0.2">
      <c r="A159" s="220"/>
      <c r="B159" s="221"/>
      <c r="C159" s="221"/>
      <c r="D159" s="221"/>
      <c r="E159" s="221"/>
      <c r="F159" s="221"/>
      <c r="G159" s="220"/>
      <c r="H159" s="220"/>
      <c r="I159" s="220"/>
      <c r="J159" s="223"/>
      <c r="K159" s="317"/>
      <c r="L159" s="317"/>
      <c r="M159" s="224"/>
      <c r="N159" s="224"/>
      <c r="O159" s="222"/>
    </row>
    <row r="160" spans="1:15" ht="12.75" customHeight="1" x14ac:dyDescent="0.2">
      <c r="A160" s="220"/>
      <c r="B160" s="221"/>
      <c r="C160" s="221"/>
      <c r="D160" s="221"/>
      <c r="E160" s="221"/>
      <c r="F160" s="221"/>
      <c r="G160" s="220"/>
      <c r="H160" s="220"/>
      <c r="I160" s="220"/>
      <c r="J160" s="223"/>
      <c r="K160" s="317"/>
      <c r="L160" s="317"/>
      <c r="M160" s="224"/>
      <c r="N160" s="224"/>
      <c r="O160" s="222"/>
    </row>
    <row r="161" spans="1:15" ht="12.75" customHeight="1" x14ac:dyDescent="0.2">
      <c r="A161" s="220"/>
      <c r="B161" s="221"/>
      <c r="C161" s="221"/>
      <c r="D161" s="221"/>
      <c r="E161" s="221"/>
      <c r="F161" s="221"/>
      <c r="G161" s="220"/>
      <c r="H161" s="220"/>
      <c r="I161" s="220"/>
      <c r="J161" s="223"/>
      <c r="K161" s="317"/>
      <c r="L161" s="317"/>
      <c r="M161" s="224"/>
      <c r="N161" s="224"/>
      <c r="O161" s="222"/>
    </row>
    <row r="162" spans="1:15" ht="12.75" customHeight="1" x14ac:dyDescent="0.2">
      <c r="A162" s="220"/>
      <c r="B162" s="221"/>
      <c r="C162" s="221"/>
      <c r="D162" s="221"/>
      <c r="E162" s="221"/>
      <c r="F162" s="221"/>
      <c r="G162" s="220"/>
      <c r="H162" s="220"/>
      <c r="I162" s="220"/>
      <c r="J162" s="223"/>
      <c r="K162" s="317"/>
      <c r="L162" s="317"/>
      <c r="M162" s="224"/>
      <c r="N162" s="224"/>
      <c r="O162" s="222"/>
    </row>
    <row r="163" spans="1:15" ht="12.75" customHeight="1" x14ac:dyDescent="0.2">
      <c r="A163" s="220"/>
      <c r="B163" s="221"/>
      <c r="C163" s="221"/>
      <c r="D163" s="221"/>
      <c r="E163" s="221"/>
      <c r="F163" s="221"/>
      <c r="G163" s="220"/>
      <c r="H163" s="220"/>
      <c r="I163" s="220"/>
      <c r="J163" s="223"/>
      <c r="K163" s="317"/>
      <c r="L163" s="317"/>
      <c r="M163" s="224"/>
      <c r="N163" s="224"/>
      <c r="O163" s="222"/>
    </row>
    <row r="164" spans="1:15" ht="12.75" customHeight="1" x14ac:dyDescent="0.2">
      <c r="A164" s="220"/>
      <c r="B164" s="221"/>
      <c r="C164" s="221"/>
      <c r="D164" s="221"/>
      <c r="E164" s="221"/>
      <c r="F164" s="221"/>
      <c r="G164" s="220"/>
      <c r="H164" s="220"/>
      <c r="I164" s="220"/>
      <c r="J164" s="223"/>
      <c r="K164" s="317"/>
      <c r="L164" s="317"/>
      <c r="M164" s="224"/>
      <c r="N164" s="224"/>
      <c r="O164" s="222"/>
    </row>
    <row r="165" spans="1:15" ht="12.75" customHeight="1" x14ac:dyDescent="0.2">
      <c r="A165" s="220"/>
      <c r="B165" s="221"/>
      <c r="C165" s="221"/>
      <c r="D165" s="221"/>
      <c r="E165" s="221"/>
      <c r="F165" s="221"/>
      <c r="G165" s="220"/>
      <c r="H165" s="220"/>
      <c r="I165" s="220"/>
      <c r="J165" s="223"/>
      <c r="K165" s="317"/>
      <c r="L165" s="317"/>
      <c r="M165" s="224"/>
      <c r="N165" s="224"/>
      <c r="O165" s="222"/>
    </row>
    <row r="166" spans="1:15" ht="12.75" customHeight="1" x14ac:dyDescent="0.2">
      <c r="A166" s="220"/>
      <c r="B166" s="221"/>
      <c r="C166" s="221"/>
      <c r="D166" s="221"/>
      <c r="E166" s="221"/>
      <c r="F166" s="221"/>
      <c r="G166" s="220"/>
      <c r="H166" s="220"/>
      <c r="I166" s="220"/>
      <c r="J166" s="223"/>
      <c r="K166" s="317"/>
      <c r="L166" s="317"/>
      <c r="M166" s="224"/>
      <c r="N166" s="224"/>
      <c r="O166" s="222"/>
    </row>
    <row r="167" spans="1:15" ht="12.75" customHeight="1" x14ac:dyDescent="0.2">
      <c r="A167" s="220"/>
      <c r="B167" s="221"/>
      <c r="C167" s="221"/>
      <c r="D167" s="221"/>
      <c r="E167" s="221"/>
      <c r="F167" s="221"/>
      <c r="G167" s="220"/>
      <c r="H167" s="220"/>
      <c r="I167" s="220"/>
      <c r="J167" s="223"/>
      <c r="K167" s="317"/>
      <c r="L167" s="317"/>
      <c r="M167" s="224"/>
      <c r="N167" s="224"/>
      <c r="O167" s="222"/>
    </row>
    <row r="168" spans="1:15" ht="12.75" customHeight="1" x14ac:dyDescent="0.2">
      <c r="A168" s="220"/>
      <c r="B168" s="221"/>
      <c r="C168" s="221"/>
      <c r="D168" s="221"/>
      <c r="E168" s="221"/>
      <c r="F168" s="221"/>
      <c r="G168" s="220"/>
      <c r="H168" s="220"/>
      <c r="I168" s="220"/>
      <c r="J168" s="223"/>
      <c r="K168" s="317"/>
      <c r="L168" s="317"/>
      <c r="M168" s="224"/>
      <c r="N168" s="224"/>
      <c r="O168" s="222"/>
    </row>
    <row r="169" spans="1:15" ht="12.75" customHeight="1" x14ac:dyDescent="0.2">
      <c r="A169" s="220"/>
      <c r="B169" s="221"/>
      <c r="C169" s="221"/>
      <c r="D169" s="221"/>
      <c r="E169" s="221"/>
      <c r="F169" s="221"/>
      <c r="G169" s="220"/>
      <c r="H169" s="220"/>
      <c r="I169" s="220"/>
      <c r="J169" s="223"/>
      <c r="K169" s="317"/>
      <c r="L169" s="317"/>
      <c r="M169" s="224"/>
      <c r="N169" s="224"/>
      <c r="O169" s="222"/>
    </row>
    <row r="170" spans="1:15" ht="12.75" customHeight="1" x14ac:dyDescent="0.2">
      <c r="A170" s="220"/>
      <c r="B170" s="221"/>
      <c r="C170" s="221"/>
      <c r="D170" s="221"/>
      <c r="E170" s="221"/>
      <c r="F170" s="221"/>
      <c r="G170" s="220"/>
      <c r="H170" s="220"/>
      <c r="I170" s="220"/>
      <c r="J170" s="223"/>
      <c r="K170" s="317"/>
      <c r="L170" s="317"/>
      <c r="M170" s="224"/>
      <c r="N170" s="224"/>
      <c r="O170" s="222"/>
    </row>
    <row r="171" spans="1:15" ht="12.75" customHeight="1" x14ac:dyDescent="0.2">
      <c r="A171" s="220"/>
      <c r="B171" s="221"/>
      <c r="C171" s="221"/>
      <c r="D171" s="221"/>
      <c r="E171" s="221"/>
      <c r="F171" s="221"/>
      <c r="G171" s="220"/>
      <c r="H171" s="220"/>
      <c r="I171" s="220"/>
      <c r="J171" s="223"/>
      <c r="K171" s="317"/>
      <c r="L171" s="317"/>
      <c r="M171" s="224"/>
      <c r="N171" s="224"/>
      <c r="O171" s="222"/>
    </row>
    <row r="172" spans="1:15" ht="12.75" customHeight="1" x14ac:dyDescent="0.2">
      <c r="A172" s="220"/>
      <c r="B172" s="221"/>
      <c r="C172" s="221"/>
      <c r="D172" s="221"/>
      <c r="E172" s="221"/>
      <c r="F172" s="221"/>
      <c r="G172" s="220"/>
      <c r="H172" s="220"/>
      <c r="I172" s="220"/>
      <c r="J172" s="223"/>
      <c r="K172" s="317"/>
      <c r="L172" s="317"/>
      <c r="M172" s="224"/>
      <c r="N172" s="224"/>
      <c r="O172" s="222"/>
    </row>
    <row r="173" spans="1:15" ht="12.75" customHeight="1" x14ac:dyDescent="0.2">
      <c r="A173" s="220"/>
      <c r="B173" s="221"/>
      <c r="C173" s="221"/>
      <c r="D173" s="221"/>
      <c r="E173" s="221"/>
      <c r="F173" s="221"/>
      <c r="G173" s="220"/>
      <c r="H173" s="220"/>
      <c r="I173" s="220"/>
      <c r="J173" s="223"/>
      <c r="K173" s="317"/>
      <c r="L173" s="317"/>
      <c r="M173" s="224"/>
      <c r="N173" s="224"/>
      <c r="O173" s="222"/>
    </row>
    <row r="174" spans="1:15" ht="12.75" customHeight="1" x14ac:dyDescent="0.2">
      <c r="A174" s="220"/>
      <c r="B174" s="221"/>
      <c r="C174" s="221"/>
      <c r="D174" s="221"/>
      <c r="E174" s="221"/>
      <c r="F174" s="221"/>
      <c r="G174" s="220"/>
      <c r="H174" s="220"/>
      <c r="I174" s="220"/>
      <c r="J174" s="223"/>
      <c r="K174" s="317"/>
      <c r="L174" s="317"/>
      <c r="M174" s="224"/>
      <c r="N174" s="224"/>
      <c r="O174" s="222"/>
    </row>
    <row r="175" spans="1:15" ht="12.75" customHeight="1" x14ac:dyDescent="0.2">
      <c r="A175" s="220"/>
      <c r="B175" s="221"/>
      <c r="C175" s="221"/>
      <c r="D175" s="221"/>
      <c r="E175" s="221"/>
      <c r="F175" s="221"/>
      <c r="G175" s="220"/>
      <c r="H175" s="220"/>
      <c r="I175" s="220"/>
      <c r="J175" s="223"/>
      <c r="K175" s="317"/>
      <c r="L175" s="317"/>
      <c r="M175" s="224"/>
      <c r="N175" s="224"/>
      <c r="O175" s="222"/>
    </row>
    <row r="176" spans="1:15" ht="12.75" customHeight="1" x14ac:dyDescent="0.2">
      <c r="A176" s="220"/>
      <c r="B176" s="221"/>
      <c r="C176" s="221"/>
      <c r="D176" s="221"/>
      <c r="E176" s="221"/>
      <c r="F176" s="221"/>
      <c r="G176" s="220"/>
      <c r="H176" s="220"/>
      <c r="I176" s="220"/>
      <c r="J176" s="223"/>
      <c r="K176" s="317"/>
      <c r="L176" s="317"/>
      <c r="M176" s="224"/>
      <c r="N176" s="224"/>
      <c r="O176" s="222"/>
    </row>
    <row r="177" spans="1:15" ht="12.75" customHeight="1" x14ac:dyDescent="0.2">
      <c r="A177" s="220"/>
      <c r="B177" s="221"/>
      <c r="C177" s="221"/>
      <c r="D177" s="221"/>
      <c r="E177" s="221"/>
      <c r="F177" s="221"/>
      <c r="G177" s="220"/>
      <c r="H177" s="220"/>
      <c r="I177" s="220"/>
      <c r="J177" s="223"/>
      <c r="K177" s="317"/>
      <c r="L177" s="317"/>
      <c r="M177" s="224"/>
      <c r="N177" s="224"/>
      <c r="O177" s="222"/>
    </row>
    <row r="178" spans="1:15" ht="12.75" customHeight="1" x14ac:dyDescent="0.2">
      <c r="A178" s="220"/>
      <c r="B178" s="221"/>
      <c r="C178" s="221"/>
      <c r="D178" s="221"/>
      <c r="E178" s="221"/>
      <c r="F178" s="221"/>
      <c r="G178" s="220"/>
      <c r="H178" s="220"/>
      <c r="I178" s="220"/>
      <c r="J178" s="223"/>
      <c r="K178" s="317"/>
      <c r="L178" s="317"/>
      <c r="M178" s="224"/>
      <c r="N178" s="224"/>
      <c r="O178" s="222"/>
    </row>
    <row r="179" spans="1:15" ht="12.75" customHeight="1" x14ac:dyDescent="0.2">
      <c r="A179" s="220"/>
      <c r="B179" s="221"/>
      <c r="C179" s="221"/>
      <c r="D179" s="221"/>
      <c r="E179" s="221"/>
      <c r="F179" s="221"/>
      <c r="G179" s="220"/>
      <c r="H179" s="220"/>
      <c r="I179" s="220"/>
      <c r="J179" s="223"/>
      <c r="K179" s="317"/>
      <c r="L179" s="317"/>
      <c r="M179" s="224"/>
      <c r="N179" s="224"/>
      <c r="O179" s="222"/>
    </row>
    <row r="180" spans="1:15" ht="12.75" customHeight="1" x14ac:dyDescent="0.2">
      <c r="A180" s="220"/>
      <c r="B180" s="221"/>
      <c r="C180" s="221"/>
      <c r="D180" s="221"/>
      <c r="E180" s="221"/>
      <c r="F180" s="221"/>
      <c r="G180" s="220"/>
      <c r="H180" s="220"/>
      <c r="I180" s="220"/>
      <c r="J180" s="223"/>
      <c r="K180" s="317"/>
      <c r="L180" s="317"/>
      <c r="M180" s="224"/>
      <c r="N180" s="224"/>
      <c r="O180" s="222"/>
    </row>
    <row r="181" spans="1:15" ht="12.75" customHeight="1" x14ac:dyDescent="0.2">
      <c r="A181" s="220"/>
      <c r="B181" s="221"/>
      <c r="C181" s="221"/>
      <c r="D181" s="221"/>
      <c r="E181" s="221"/>
      <c r="F181" s="221"/>
      <c r="G181" s="220"/>
      <c r="H181" s="220"/>
      <c r="I181" s="220"/>
      <c r="J181" s="223"/>
      <c r="K181" s="317"/>
      <c r="L181" s="317"/>
      <c r="M181" s="224"/>
      <c r="N181" s="224"/>
      <c r="O181" s="222"/>
    </row>
    <row r="182" spans="1:15" ht="12.75" customHeight="1" x14ac:dyDescent="0.2">
      <c r="A182" s="220"/>
      <c r="B182" s="221"/>
      <c r="C182" s="221"/>
      <c r="D182" s="221"/>
      <c r="E182" s="221"/>
      <c r="F182" s="221"/>
      <c r="G182" s="220"/>
      <c r="H182" s="220"/>
      <c r="I182" s="220"/>
      <c r="J182" s="223"/>
      <c r="K182" s="317"/>
      <c r="L182" s="317"/>
      <c r="M182" s="224"/>
      <c r="N182" s="224"/>
      <c r="O182" s="222"/>
    </row>
    <row r="183" spans="1:15" ht="12.75" customHeight="1" x14ac:dyDescent="0.2">
      <c r="A183" s="220"/>
      <c r="B183" s="221"/>
      <c r="C183" s="221"/>
      <c r="D183" s="221"/>
      <c r="E183" s="221"/>
      <c r="F183" s="221"/>
      <c r="G183" s="220"/>
      <c r="H183" s="220"/>
      <c r="I183" s="220"/>
      <c r="J183" s="223"/>
      <c r="K183" s="317"/>
      <c r="L183" s="317"/>
      <c r="M183" s="224"/>
      <c r="N183" s="224"/>
      <c r="O183" s="222"/>
    </row>
    <row r="184" spans="1:15" ht="12.75" customHeight="1" x14ac:dyDescent="0.2">
      <c r="A184" s="220"/>
      <c r="B184" s="221"/>
      <c r="C184" s="221"/>
      <c r="D184" s="221"/>
      <c r="E184" s="221"/>
      <c r="F184" s="221"/>
      <c r="G184" s="220"/>
      <c r="H184" s="220"/>
      <c r="I184" s="220"/>
      <c r="J184" s="223"/>
      <c r="K184" s="317"/>
      <c r="L184" s="317"/>
      <c r="M184" s="224"/>
      <c r="N184" s="224"/>
      <c r="O184" s="222"/>
    </row>
    <row r="185" spans="1:15" ht="12.75" customHeight="1" x14ac:dyDescent="0.2">
      <c r="A185" s="220"/>
      <c r="B185" s="221"/>
      <c r="C185" s="221"/>
      <c r="D185" s="221"/>
      <c r="E185" s="221"/>
      <c r="F185" s="221"/>
      <c r="G185" s="220"/>
      <c r="H185" s="220"/>
      <c r="I185" s="220"/>
      <c r="J185" s="223"/>
      <c r="K185" s="317"/>
      <c r="L185" s="317"/>
      <c r="M185" s="224"/>
      <c r="N185" s="224"/>
      <c r="O185" s="222"/>
    </row>
    <row r="186" spans="1:15" ht="12.75" customHeight="1" x14ac:dyDescent="0.2">
      <c r="A186" s="220"/>
      <c r="B186" s="221"/>
      <c r="C186" s="221"/>
      <c r="D186" s="221"/>
      <c r="E186" s="221"/>
      <c r="F186" s="221"/>
      <c r="G186" s="220"/>
      <c r="H186" s="220"/>
      <c r="I186" s="220"/>
      <c r="J186" s="223"/>
      <c r="K186" s="317"/>
      <c r="L186" s="317"/>
      <c r="M186" s="224"/>
      <c r="N186" s="224"/>
      <c r="O186" s="222"/>
    </row>
    <row r="187" spans="1:15" ht="12.75" customHeight="1" x14ac:dyDescent="0.2">
      <c r="A187" s="220"/>
      <c r="B187" s="221"/>
      <c r="C187" s="221"/>
      <c r="D187" s="221"/>
      <c r="E187" s="221"/>
      <c r="F187" s="221"/>
      <c r="G187" s="220"/>
      <c r="H187" s="220"/>
      <c r="I187" s="220"/>
      <c r="J187" s="223"/>
      <c r="K187" s="317"/>
      <c r="L187" s="317"/>
      <c r="M187" s="224"/>
      <c r="N187" s="224"/>
      <c r="O187" s="222"/>
    </row>
    <row r="188" spans="1:15" ht="12.75" customHeight="1" x14ac:dyDescent="0.2">
      <c r="A188" s="220"/>
      <c r="B188" s="221"/>
      <c r="C188" s="221"/>
      <c r="D188" s="221"/>
      <c r="E188" s="221"/>
      <c r="F188" s="221"/>
      <c r="G188" s="220"/>
      <c r="H188" s="220"/>
      <c r="I188" s="220"/>
      <c r="J188" s="223"/>
      <c r="K188" s="317"/>
      <c r="L188" s="317"/>
      <c r="M188" s="224"/>
      <c r="N188" s="224"/>
      <c r="O188" s="222"/>
    </row>
    <row r="189" spans="1:15" ht="12.75" customHeight="1" x14ac:dyDescent="0.2">
      <c r="A189" s="220"/>
      <c r="B189" s="221"/>
      <c r="C189" s="221"/>
      <c r="D189" s="221"/>
      <c r="E189" s="221"/>
      <c r="F189" s="221"/>
      <c r="G189" s="220"/>
      <c r="H189" s="220"/>
      <c r="I189" s="220"/>
      <c r="J189" s="223"/>
      <c r="K189" s="317"/>
      <c r="L189" s="317"/>
      <c r="M189" s="224"/>
      <c r="N189" s="224"/>
      <c r="O189" s="222"/>
    </row>
    <row r="190" spans="1:15" ht="12.75" customHeight="1" x14ac:dyDescent="0.2">
      <c r="A190" s="220"/>
      <c r="B190" s="221"/>
      <c r="C190" s="221"/>
      <c r="D190" s="221"/>
      <c r="E190" s="221"/>
      <c r="F190" s="221"/>
      <c r="G190" s="220"/>
      <c r="H190" s="220"/>
      <c r="I190" s="220"/>
      <c r="J190" s="223"/>
      <c r="K190" s="317"/>
      <c r="L190" s="317"/>
      <c r="M190" s="224"/>
      <c r="N190" s="224"/>
      <c r="O190" s="222"/>
    </row>
    <row r="191" spans="1:15" ht="12.75" customHeight="1" x14ac:dyDescent="0.2">
      <c r="A191" s="220"/>
      <c r="B191" s="221"/>
      <c r="C191" s="221"/>
      <c r="D191" s="221"/>
      <c r="E191" s="221"/>
      <c r="F191" s="221"/>
      <c r="G191" s="220"/>
      <c r="H191" s="220"/>
      <c r="I191" s="220"/>
      <c r="J191" s="223"/>
      <c r="K191" s="317"/>
      <c r="L191" s="317"/>
      <c r="M191" s="224"/>
      <c r="N191" s="224"/>
      <c r="O191" s="222"/>
    </row>
    <row r="192" spans="1:15" ht="12.75" customHeight="1" x14ac:dyDescent="0.2">
      <c r="A192" s="220"/>
      <c r="B192" s="221"/>
      <c r="C192" s="221"/>
      <c r="D192" s="221"/>
      <c r="E192" s="221"/>
      <c r="F192" s="221"/>
      <c r="G192" s="220"/>
      <c r="H192" s="220"/>
      <c r="I192" s="220"/>
      <c r="J192" s="223"/>
      <c r="K192" s="317"/>
      <c r="L192" s="317"/>
      <c r="M192" s="224"/>
      <c r="N192" s="224"/>
      <c r="O192" s="222"/>
    </row>
    <row r="193" spans="1:15" ht="12.75" customHeight="1" x14ac:dyDescent="0.2">
      <c r="A193" s="220"/>
      <c r="B193" s="221"/>
      <c r="C193" s="221"/>
      <c r="D193" s="221"/>
      <c r="E193" s="221"/>
      <c r="F193" s="221"/>
      <c r="G193" s="220"/>
      <c r="H193" s="220"/>
      <c r="I193" s="220"/>
      <c r="J193" s="223"/>
      <c r="K193" s="317"/>
      <c r="L193" s="317"/>
      <c r="M193" s="224"/>
      <c r="N193" s="224"/>
      <c r="O193" s="222"/>
    </row>
    <row r="194" spans="1:15" ht="12.75" customHeight="1" x14ac:dyDescent="0.2">
      <c r="A194" s="220"/>
      <c r="B194" s="221"/>
      <c r="C194" s="221"/>
      <c r="D194" s="221"/>
      <c r="E194" s="221"/>
      <c r="F194" s="221"/>
      <c r="G194" s="220"/>
      <c r="H194" s="220"/>
      <c r="I194" s="220"/>
      <c r="J194" s="223"/>
      <c r="K194" s="317"/>
      <c r="L194" s="317"/>
      <c r="M194" s="224"/>
      <c r="N194" s="224"/>
      <c r="O194" s="222"/>
    </row>
    <row r="195" spans="1:15" ht="12.75" customHeight="1" x14ac:dyDescent="0.2">
      <c r="A195" s="220"/>
      <c r="B195" s="221"/>
      <c r="C195" s="221"/>
      <c r="D195" s="221"/>
      <c r="E195" s="221"/>
      <c r="F195" s="221"/>
      <c r="G195" s="220"/>
      <c r="H195" s="220"/>
      <c r="I195" s="220"/>
      <c r="J195" s="223"/>
      <c r="K195" s="317"/>
      <c r="L195" s="317"/>
      <c r="M195" s="224"/>
      <c r="N195" s="224"/>
      <c r="O195" s="222"/>
    </row>
    <row r="196" spans="1:15" ht="12.75" customHeight="1" x14ac:dyDescent="0.2">
      <c r="A196" s="220"/>
      <c r="B196" s="221"/>
      <c r="C196" s="221"/>
      <c r="D196" s="221"/>
      <c r="E196" s="221"/>
      <c r="F196" s="221"/>
      <c r="G196" s="220"/>
      <c r="H196" s="220"/>
      <c r="I196" s="220"/>
      <c r="J196" s="223"/>
      <c r="K196" s="317"/>
      <c r="L196" s="317"/>
      <c r="M196" s="224"/>
      <c r="N196" s="224"/>
      <c r="O196" s="222"/>
    </row>
    <row r="197" spans="1:15" ht="12.75" customHeight="1" x14ac:dyDescent="0.2">
      <c r="A197" s="220"/>
      <c r="B197" s="221"/>
      <c r="C197" s="221"/>
      <c r="D197" s="221"/>
      <c r="E197" s="221"/>
      <c r="F197" s="221"/>
      <c r="G197" s="220"/>
      <c r="H197" s="220"/>
      <c r="I197" s="220"/>
      <c r="J197" s="223"/>
      <c r="K197" s="317"/>
      <c r="L197" s="317"/>
      <c r="M197" s="224"/>
      <c r="N197" s="224"/>
      <c r="O197" s="222"/>
    </row>
    <row r="198" spans="1:15" ht="12.75" customHeight="1" x14ac:dyDescent="0.2">
      <c r="A198" s="220"/>
      <c r="B198" s="221"/>
      <c r="C198" s="221"/>
      <c r="D198" s="221"/>
      <c r="E198" s="221"/>
      <c r="F198" s="221"/>
      <c r="G198" s="220"/>
      <c r="H198" s="220"/>
      <c r="I198" s="220"/>
      <c r="J198" s="223"/>
      <c r="K198" s="317"/>
      <c r="L198" s="317"/>
      <c r="M198" s="224"/>
      <c r="N198" s="224"/>
      <c r="O198" s="222"/>
    </row>
    <row r="199" spans="1:15" ht="12.75" customHeight="1" x14ac:dyDescent="0.2">
      <c r="A199" s="220"/>
      <c r="B199" s="221"/>
      <c r="C199" s="221"/>
      <c r="D199" s="221"/>
      <c r="E199" s="221"/>
      <c r="F199" s="221"/>
      <c r="G199" s="220"/>
      <c r="H199" s="220"/>
      <c r="I199" s="220"/>
      <c r="J199" s="223"/>
      <c r="K199" s="317"/>
      <c r="L199" s="317"/>
      <c r="M199" s="224"/>
      <c r="N199" s="224"/>
      <c r="O199" s="222"/>
    </row>
    <row r="200" spans="1:15" ht="12.75" customHeight="1" x14ac:dyDescent="0.2">
      <c r="A200" s="220"/>
      <c r="B200" s="221"/>
      <c r="C200" s="221"/>
      <c r="D200" s="221"/>
      <c r="E200" s="221"/>
      <c r="F200" s="221"/>
      <c r="G200" s="220"/>
      <c r="H200" s="220"/>
      <c r="I200" s="220"/>
      <c r="J200" s="223"/>
      <c r="K200" s="317"/>
      <c r="L200" s="317"/>
      <c r="M200" s="224"/>
      <c r="N200" s="224"/>
      <c r="O200" s="222"/>
    </row>
    <row r="201" spans="1:15" ht="12.75" customHeight="1" x14ac:dyDescent="0.2">
      <c r="A201" s="220"/>
      <c r="B201" s="221"/>
      <c r="C201" s="221"/>
      <c r="D201" s="221"/>
      <c r="E201" s="221"/>
      <c r="F201" s="221"/>
      <c r="G201" s="220"/>
      <c r="H201" s="220"/>
      <c r="I201" s="220"/>
      <c r="J201" s="223"/>
      <c r="K201" s="317"/>
      <c r="L201" s="317"/>
      <c r="M201" s="224"/>
      <c r="N201" s="224"/>
      <c r="O201" s="222"/>
    </row>
    <row r="202" spans="1:15" ht="12.75" customHeight="1" x14ac:dyDescent="0.2">
      <c r="A202" s="220"/>
      <c r="B202" s="221"/>
      <c r="C202" s="221"/>
      <c r="D202" s="221"/>
      <c r="E202" s="221"/>
      <c r="F202" s="221"/>
      <c r="G202" s="220"/>
      <c r="H202" s="220"/>
      <c r="I202" s="220"/>
      <c r="J202" s="223"/>
      <c r="K202" s="317"/>
      <c r="L202" s="317"/>
      <c r="M202" s="224"/>
      <c r="N202" s="224"/>
      <c r="O202" s="222"/>
    </row>
    <row r="203" spans="1:15" ht="12.75" customHeight="1" x14ac:dyDescent="0.2">
      <c r="A203" s="220"/>
      <c r="B203" s="221"/>
      <c r="C203" s="221"/>
      <c r="D203" s="221"/>
      <c r="E203" s="221"/>
      <c r="F203" s="221"/>
      <c r="G203" s="220"/>
      <c r="H203" s="220"/>
      <c r="I203" s="220"/>
      <c r="J203" s="223"/>
      <c r="K203" s="317"/>
      <c r="L203" s="317"/>
      <c r="M203" s="224"/>
      <c r="N203" s="224"/>
      <c r="O203" s="222"/>
    </row>
    <row r="204" spans="1:15" ht="12.75" customHeight="1" x14ac:dyDescent="0.2">
      <c r="A204" s="220"/>
      <c r="B204" s="221"/>
      <c r="C204" s="221"/>
      <c r="D204" s="221"/>
      <c r="E204" s="221"/>
      <c r="F204" s="221"/>
      <c r="G204" s="220"/>
      <c r="H204" s="220"/>
      <c r="I204" s="220"/>
      <c r="J204" s="223"/>
      <c r="K204" s="317"/>
      <c r="L204" s="317"/>
      <c r="M204" s="224"/>
      <c r="N204" s="224"/>
      <c r="O204" s="222"/>
    </row>
    <row r="205" spans="1:15" ht="12.75" customHeight="1" x14ac:dyDescent="0.2">
      <c r="A205" s="220"/>
      <c r="B205" s="221"/>
      <c r="C205" s="221"/>
      <c r="D205" s="221"/>
      <c r="E205" s="221"/>
      <c r="F205" s="221"/>
      <c r="G205" s="220"/>
      <c r="H205" s="220"/>
      <c r="I205" s="220"/>
      <c r="J205" s="223"/>
      <c r="K205" s="317"/>
      <c r="L205" s="317"/>
      <c r="M205" s="224"/>
      <c r="N205" s="224"/>
      <c r="O205" s="222"/>
    </row>
    <row r="206" spans="1:15" ht="12.75" customHeight="1" x14ac:dyDescent="0.2">
      <c r="A206" s="220"/>
      <c r="B206" s="221"/>
      <c r="C206" s="221"/>
      <c r="D206" s="221"/>
      <c r="E206" s="221"/>
      <c r="F206" s="221"/>
      <c r="G206" s="220"/>
      <c r="H206" s="220"/>
      <c r="I206" s="220"/>
      <c r="J206" s="223"/>
      <c r="K206" s="317"/>
      <c r="L206" s="317"/>
      <c r="M206" s="224"/>
      <c r="N206" s="224"/>
      <c r="O206" s="222"/>
    </row>
    <row r="207" spans="1:15" ht="12.75" customHeight="1" x14ac:dyDescent="0.2">
      <c r="A207" s="220"/>
      <c r="B207" s="221"/>
      <c r="C207" s="221"/>
      <c r="D207" s="221"/>
      <c r="E207" s="221"/>
      <c r="F207" s="221"/>
      <c r="G207" s="220"/>
      <c r="H207" s="220"/>
      <c r="I207" s="220"/>
      <c r="J207" s="223"/>
      <c r="K207" s="317"/>
      <c r="L207" s="317"/>
      <c r="M207" s="224"/>
      <c r="N207" s="224"/>
      <c r="O207" s="222"/>
    </row>
    <row r="208" spans="1:15" ht="12.75" customHeight="1" x14ac:dyDescent="0.2">
      <c r="A208" s="220"/>
      <c r="B208" s="221"/>
      <c r="C208" s="221"/>
      <c r="D208" s="221"/>
      <c r="E208" s="221"/>
      <c r="F208" s="221"/>
      <c r="G208" s="220"/>
      <c r="H208" s="220"/>
      <c r="I208" s="220"/>
      <c r="J208" s="223"/>
      <c r="K208" s="317"/>
      <c r="L208" s="317"/>
      <c r="M208" s="224"/>
      <c r="N208" s="224"/>
      <c r="O208" s="222"/>
    </row>
    <row r="209" spans="1:15" ht="12.75" customHeight="1" x14ac:dyDescent="0.2">
      <c r="A209" s="220"/>
      <c r="B209" s="221"/>
      <c r="C209" s="221"/>
      <c r="D209" s="221"/>
      <c r="E209" s="221"/>
      <c r="F209" s="221"/>
      <c r="G209" s="220"/>
      <c r="H209" s="220"/>
      <c r="I209" s="220"/>
      <c r="J209" s="223"/>
      <c r="K209" s="317"/>
      <c r="L209" s="317"/>
      <c r="M209" s="224"/>
      <c r="N209" s="224"/>
      <c r="O209" s="222"/>
    </row>
    <row r="210" spans="1:15" ht="12.75" customHeight="1" x14ac:dyDescent="0.2">
      <c r="A210" s="220"/>
      <c r="B210" s="221"/>
      <c r="C210" s="221"/>
      <c r="D210" s="221"/>
      <c r="E210" s="221"/>
      <c r="F210" s="221"/>
      <c r="G210" s="220"/>
      <c r="H210" s="220"/>
      <c r="I210" s="220"/>
      <c r="J210" s="223"/>
      <c r="K210" s="317"/>
      <c r="L210" s="317"/>
      <c r="M210" s="224"/>
      <c r="N210" s="224"/>
      <c r="O210" s="222"/>
    </row>
    <row r="211" spans="1:15" ht="12.75" customHeight="1" x14ac:dyDescent="0.2">
      <c r="A211" s="220"/>
      <c r="B211" s="221"/>
      <c r="C211" s="221"/>
      <c r="D211" s="221"/>
      <c r="E211" s="221"/>
      <c r="F211" s="221"/>
      <c r="G211" s="220"/>
      <c r="H211" s="220"/>
      <c r="I211" s="220"/>
      <c r="J211" s="223"/>
      <c r="K211" s="317"/>
      <c r="L211" s="317"/>
      <c r="M211" s="224"/>
      <c r="N211" s="224"/>
      <c r="O211" s="222"/>
    </row>
    <row r="212" spans="1:15" ht="12.75" customHeight="1" x14ac:dyDescent="0.2">
      <c r="A212" s="220"/>
      <c r="B212" s="221"/>
      <c r="C212" s="221"/>
      <c r="D212" s="221"/>
      <c r="E212" s="221"/>
      <c r="F212" s="221"/>
      <c r="G212" s="220"/>
      <c r="H212" s="220"/>
      <c r="I212" s="220"/>
      <c r="J212" s="223"/>
      <c r="K212" s="317"/>
      <c r="L212" s="317"/>
      <c r="M212" s="224"/>
      <c r="N212" s="224"/>
      <c r="O212" s="222"/>
    </row>
    <row r="213" spans="1:15" ht="12.75" customHeight="1" x14ac:dyDescent="0.2">
      <c r="A213" s="220"/>
      <c r="B213" s="221"/>
      <c r="C213" s="221"/>
      <c r="D213" s="221"/>
      <c r="E213" s="221"/>
      <c r="F213" s="221"/>
      <c r="G213" s="220"/>
      <c r="H213" s="220"/>
      <c r="I213" s="220"/>
      <c r="J213" s="223"/>
      <c r="K213" s="317"/>
      <c r="L213" s="317"/>
      <c r="M213" s="224"/>
      <c r="N213" s="224"/>
      <c r="O213" s="222"/>
    </row>
    <row r="214" spans="1:15" ht="12.75" customHeight="1" x14ac:dyDescent="0.2">
      <c r="A214" s="220"/>
      <c r="B214" s="221"/>
      <c r="C214" s="221"/>
      <c r="D214" s="221"/>
      <c r="E214" s="221"/>
      <c r="F214" s="221"/>
      <c r="G214" s="220"/>
      <c r="H214" s="220"/>
      <c r="I214" s="220"/>
      <c r="J214" s="223"/>
      <c r="K214" s="317"/>
      <c r="L214" s="317"/>
      <c r="M214" s="224"/>
      <c r="N214" s="224"/>
      <c r="O214" s="222"/>
    </row>
    <row r="215" spans="1:15" ht="12.75" customHeight="1" x14ac:dyDescent="0.2">
      <c r="A215" s="220"/>
      <c r="B215" s="221"/>
      <c r="C215" s="221"/>
      <c r="D215" s="221"/>
      <c r="E215" s="221"/>
      <c r="F215" s="221"/>
      <c r="G215" s="220"/>
      <c r="H215" s="220"/>
      <c r="I215" s="220"/>
      <c r="J215" s="223"/>
      <c r="K215" s="317"/>
      <c r="L215" s="317"/>
      <c r="M215" s="224"/>
      <c r="N215" s="224"/>
      <c r="O215" s="222"/>
    </row>
    <row r="216" spans="1:15" ht="12.75" customHeight="1" x14ac:dyDescent="0.2">
      <c r="A216" s="220"/>
      <c r="B216" s="221"/>
      <c r="C216" s="221"/>
      <c r="D216" s="221"/>
      <c r="E216" s="221"/>
      <c r="F216" s="221"/>
      <c r="G216" s="220"/>
      <c r="H216" s="220"/>
      <c r="I216" s="220"/>
      <c r="J216" s="223"/>
      <c r="K216" s="317"/>
      <c r="L216" s="317"/>
      <c r="M216" s="224"/>
      <c r="N216" s="224"/>
      <c r="O216" s="222"/>
    </row>
    <row r="217" spans="1:15" ht="12.75" customHeight="1" x14ac:dyDescent="0.2">
      <c r="A217" s="220"/>
      <c r="B217" s="221"/>
      <c r="C217" s="221"/>
      <c r="D217" s="221"/>
      <c r="E217" s="221"/>
      <c r="F217" s="221"/>
      <c r="G217" s="220"/>
      <c r="H217" s="220"/>
      <c r="I217" s="220"/>
      <c r="J217" s="223"/>
      <c r="K217" s="317"/>
      <c r="L217" s="317"/>
      <c r="M217" s="224"/>
      <c r="N217" s="224"/>
      <c r="O217" s="222"/>
    </row>
    <row r="218" spans="1:15" ht="12.75" customHeight="1" x14ac:dyDescent="0.2">
      <c r="A218" s="220"/>
      <c r="B218" s="221"/>
      <c r="C218" s="221"/>
      <c r="D218" s="221"/>
      <c r="E218" s="221"/>
      <c r="F218" s="221"/>
      <c r="G218" s="220"/>
      <c r="H218" s="220"/>
      <c r="I218" s="220"/>
      <c r="J218" s="223"/>
      <c r="K218" s="317"/>
      <c r="L218" s="317"/>
      <c r="M218" s="224"/>
      <c r="N218" s="224"/>
      <c r="O218" s="222"/>
    </row>
    <row r="219" spans="1:15" ht="12.75" customHeight="1" x14ac:dyDescent="0.2">
      <c r="A219" s="220"/>
      <c r="B219" s="221"/>
      <c r="C219" s="221"/>
      <c r="D219" s="221"/>
      <c r="E219" s="221"/>
      <c r="F219" s="221"/>
      <c r="G219" s="220"/>
      <c r="H219" s="220"/>
      <c r="I219" s="220"/>
      <c r="J219" s="223"/>
      <c r="K219" s="317"/>
      <c r="L219" s="317"/>
      <c r="M219" s="224"/>
      <c r="N219" s="224"/>
      <c r="O219" s="222"/>
    </row>
    <row r="220" spans="1:15" ht="12.75" customHeight="1" x14ac:dyDescent="0.2">
      <c r="A220" s="220"/>
      <c r="B220" s="221"/>
      <c r="C220" s="221"/>
      <c r="D220" s="221"/>
      <c r="E220" s="221"/>
      <c r="F220" s="221"/>
      <c r="G220" s="220"/>
      <c r="H220" s="220"/>
      <c r="I220" s="220"/>
      <c r="J220" s="223"/>
      <c r="K220" s="317"/>
      <c r="L220" s="317"/>
      <c r="M220" s="224"/>
      <c r="N220" s="224"/>
      <c r="O220" s="222"/>
    </row>
    <row r="221" spans="1:15" ht="12.75" customHeight="1" x14ac:dyDescent="0.2">
      <c r="A221" s="220"/>
      <c r="B221" s="221"/>
      <c r="C221" s="221"/>
      <c r="D221" s="221"/>
      <c r="E221" s="221"/>
      <c r="F221" s="221"/>
      <c r="G221" s="220"/>
      <c r="H221" s="220"/>
      <c r="I221" s="220"/>
      <c r="J221" s="223"/>
      <c r="K221" s="317"/>
      <c r="L221" s="317"/>
      <c r="M221" s="224"/>
      <c r="N221" s="224"/>
      <c r="O221" s="222"/>
    </row>
    <row r="222" spans="1:15" ht="12.75" customHeight="1" x14ac:dyDescent="0.2">
      <c r="A222" s="220"/>
      <c r="B222" s="221"/>
      <c r="C222" s="221"/>
      <c r="D222" s="221"/>
      <c r="E222" s="221"/>
      <c r="F222" s="221"/>
      <c r="G222" s="220"/>
      <c r="H222" s="220"/>
      <c r="I222" s="220"/>
      <c r="J222" s="223"/>
      <c r="K222" s="317"/>
      <c r="L222" s="317"/>
      <c r="M222" s="224"/>
      <c r="N222" s="224"/>
      <c r="O222" s="222"/>
    </row>
    <row r="223" spans="1:15" ht="12.75" customHeight="1" x14ac:dyDescent="0.2">
      <c r="A223" s="220"/>
      <c r="B223" s="221"/>
      <c r="C223" s="221"/>
      <c r="D223" s="221"/>
      <c r="E223" s="221"/>
      <c r="F223" s="221"/>
      <c r="G223" s="220"/>
      <c r="H223" s="220"/>
      <c r="I223" s="220"/>
      <c r="J223" s="223"/>
      <c r="K223" s="317"/>
      <c r="L223" s="317"/>
      <c r="M223" s="224"/>
      <c r="N223" s="224"/>
      <c r="O223" s="222"/>
    </row>
    <row r="224" spans="1:15" ht="12.75" customHeight="1" x14ac:dyDescent="0.2">
      <c r="A224" s="220"/>
      <c r="B224" s="221"/>
      <c r="C224" s="221"/>
      <c r="D224" s="221"/>
      <c r="E224" s="221"/>
      <c r="F224" s="221"/>
      <c r="G224" s="220"/>
      <c r="H224" s="220"/>
      <c r="I224" s="220"/>
      <c r="J224" s="223"/>
      <c r="K224" s="317"/>
      <c r="L224" s="317"/>
      <c r="M224" s="224"/>
      <c r="N224" s="224"/>
      <c r="O224" s="222"/>
    </row>
    <row r="225" spans="1:15" ht="12.75" customHeight="1" x14ac:dyDescent="0.2">
      <c r="A225" s="220"/>
      <c r="B225" s="221"/>
      <c r="C225" s="221"/>
      <c r="D225" s="221"/>
      <c r="E225" s="221"/>
      <c r="F225" s="221"/>
      <c r="G225" s="220"/>
      <c r="H225" s="220"/>
      <c r="I225" s="220"/>
      <c r="J225" s="223"/>
      <c r="K225" s="317"/>
      <c r="L225" s="317"/>
      <c r="M225" s="224"/>
      <c r="N225" s="224"/>
      <c r="O225" s="222"/>
    </row>
    <row r="226" spans="1:15" ht="12.75" customHeight="1" x14ac:dyDescent="0.2">
      <c r="A226" s="220"/>
      <c r="B226" s="221"/>
      <c r="C226" s="221"/>
      <c r="D226" s="221"/>
      <c r="E226" s="221"/>
      <c r="F226" s="221"/>
      <c r="G226" s="220"/>
      <c r="H226" s="220"/>
      <c r="I226" s="220"/>
      <c r="J226" s="223"/>
      <c r="K226" s="317"/>
      <c r="L226" s="317"/>
      <c r="M226" s="224"/>
      <c r="N226" s="224"/>
      <c r="O226" s="222"/>
    </row>
    <row r="227" spans="1:15" ht="12.75" customHeight="1" x14ac:dyDescent="0.2">
      <c r="A227" s="220"/>
      <c r="B227" s="221"/>
      <c r="C227" s="221"/>
      <c r="D227" s="221"/>
      <c r="E227" s="221"/>
      <c r="F227" s="221"/>
      <c r="G227" s="220"/>
      <c r="H227" s="220"/>
      <c r="I227" s="220"/>
      <c r="J227" s="223"/>
      <c r="K227" s="317"/>
      <c r="L227" s="317"/>
      <c r="M227" s="224"/>
      <c r="N227" s="224"/>
      <c r="O227" s="222"/>
    </row>
    <row r="228" spans="1:15" ht="12.75" customHeight="1" x14ac:dyDescent="0.2">
      <c r="A228" s="220"/>
      <c r="B228" s="221"/>
      <c r="C228" s="221"/>
      <c r="D228" s="221"/>
      <c r="E228" s="221"/>
      <c r="F228" s="221"/>
      <c r="G228" s="220"/>
      <c r="H228" s="220"/>
      <c r="I228" s="220"/>
      <c r="J228" s="223"/>
      <c r="K228" s="317"/>
      <c r="L228" s="317"/>
      <c r="M228" s="224"/>
      <c r="N228" s="224"/>
      <c r="O228" s="222"/>
    </row>
    <row r="229" spans="1:15" ht="12.75" customHeight="1" x14ac:dyDescent="0.2">
      <c r="A229" s="220"/>
      <c r="B229" s="221"/>
      <c r="C229" s="221"/>
      <c r="D229" s="221"/>
      <c r="E229" s="221"/>
      <c r="F229" s="221"/>
      <c r="G229" s="220"/>
      <c r="H229" s="220"/>
      <c r="I229" s="220"/>
      <c r="J229" s="223"/>
      <c r="K229" s="317"/>
      <c r="L229" s="317"/>
      <c r="M229" s="224"/>
      <c r="N229" s="224"/>
      <c r="O229" s="222"/>
    </row>
    <row r="230" spans="1:15" ht="12.75" customHeight="1" x14ac:dyDescent="0.2">
      <c r="A230" s="220"/>
      <c r="B230" s="221"/>
      <c r="C230" s="221"/>
      <c r="D230" s="221"/>
      <c r="E230" s="221"/>
      <c r="F230" s="221"/>
      <c r="G230" s="220"/>
      <c r="H230" s="220"/>
      <c r="I230" s="220"/>
      <c r="J230" s="223"/>
      <c r="K230" s="317"/>
      <c r="L230" s="317"/>
      <c r="M230" s="224"/>
      <c r="N230" s="224"/>
      <c r="O230" s="222"/>
    </row>
    <row r="231" spans="1:15" ht="12.75" customHeight="1" x14ac:dyDescent="0.2">
      <c r="A231" s="220"/>
      <c r="B231" s="221"/>
      <c r="C231" s="221"/>
      <c r="D231" s="221"/>
      <c r="E231" s="221"/>
      <c r="F231" s="221"/>
      <c r="G231" s="220"/>
      <c r="H231" s="220"/>
      <c r="I231" s="220"/>
      <c r="J231" s="223"/>
      <c r="K231" s="317"/>
      <c r="L231" s="317"/>
      <c r="M231" s="224"/>
      <c r="N231" s="224"/>
      <c r="O231" s="222"/>
    </row>
    <row r="232" spans="1:15" ht="12.75" customHeight="1" x14ac:dyDescent="0.2">
      <c r="A232" s="220"/>
      <c r="B232" s="221"/>
      <c r="C232" s="221"/>
      <c r="D232" s="221"/>
      <c r="E232" s="221"/>
      <c r="F232" s="221"/>
      <c r="G232" s="220"/>
      <c r="H232" s="220"/>
      <c r="I232" s="220"/>
      <c r="J232" s="223"/>
      <c r="K232" s="317"/>
      <c r="L232" s="317"/>
      <c r="M232" s="224"/>
      <c r="N232" s="224"/>
      <c r="O232" s="222"/>
    </row>
    <row r="233" spans="1:15" ht="12.75" customHeight="1" x14ac:dyDescent="0.2">
      <c r="A233" s="220"/>
      <c r="B233" s="221"/>
      <c r="C233" s="221"/>
      <c r="D233" s="221"/>
      <c r="E233" s="221"/>
      <c r="F233" s="221"/>
      <c r="G233" s="220"/>
      <c r="H233" s="220"/>
      <c r="I233" s="220"/>
      <c r="J233" s="223"/>
      <c r="K233" s="317"/>
      <c r="L233" s="317"/>
      <c r="M233" s="224"/>
      <c r="N233" s="224"/>
      <c r="O233" s="222"/>
    </row>
    <row r="234" spans="1:15" ht="12.75" customHeight="1" x14ac:dyDescent="0.2">
      <c r="A234" s="220"/>
      <c r="B234" s="221"/>
      <c r="C234" s="221"/>
      <c r="D234" s="221"/>
      <c r="E234" s="221"/>
      <c r="F234" s="221"/>
      <c r="G234" s="220"/>
      <c r="H234" s="220"/>
      <c r="I234" s="220"/>
      <c r="J234" s="223"/>
      <c r="K234" s="317"/>
      <c r="L234" s="317"/>
      <c r="M234" s="224"/>
      <c r="N234" s="224"/>
      <c r="O234" s="222"/>
    </row>
    <row r="235" spans="1:15" ht="12.75" customHeight="1" x14ac:dyDescent="0.2">
      <c r="A235" s="220"/>
      <c r="B235" s="221"/>
      <c r="C235" s="221"/>
      <c r="D235" s="221"/>
      <c r="E235" s="221"/>
      <c r="F235" s="221"/>
      <c r="G235" s="220"/>
      <c r="H235" s="220"/>
      <c r="I235" s="220"/>
      <c r="J235" s="223"/>
      <c r="K235" s="317"/>
      <c r="L235" s="317"/>
      <c r="M235" s="224"/>
      <c r="N235" s="224"/>
      <c r="O235" s="222"/>
    </row>
    <row r="236" spans="1:15" ht="12.75" customHeight="1" x14ac:dyDescent="0.2">
      <c r="A236" s="220"/>
      <c r="B236" s="221"/>
      <c r="C236" s="221"/>
      <c r="D236" s="221"/>
      <c r="E236" s="221"/>
      <c r="F236" s="221"/>
      <c r="G236" s="220"/>
      <c r="H236" s="220"/>
      <c r="I236" s="220"/>
      <c r="J236" s="223"/>
      <c r="K236" s="317"/>
      <c r="L236" s="317"/>
      <c r="M236" s="224"/>
      <c r="N236" s="224"/>
      <c r="O236" s="222"/>
    </row>
    <row r="237" spans="1:15" ht="12.75" customHeight="1" x14ac:dyDescent="0.2">
      <c r="A237" s="220"/>
      <c r="B237" s="221"/>
      <c r="C237" s="221"/>
      <c r="D237" s="221"/>
      <c r="E237" s="221"/>
      <c r="F237" s="221"/>
      <c r="G237" s="220"/>
      <c r="H237" s="220"/>
      <c r="I237" s="220"/>
      <c r="J237" s="223"/>
      <c r="K237" s="317"/>
      <c r="L237" s="317"/>
      <c r="M237" s="224"/>
      <c r="N237" s="224"/>
      <c r="O237" s="222"/>
    </row>
    <row r="238" spans="1:15" ht="12.75" customHeight="1" x14ac:dyDescent="0.2">
      <c r="A238" s="220"/>
      <c r="B238" s="221"/>
      <c r="C238" s="221"/>
      <c r="D238" s="221"/>
      <c r="E238" s="221"/>
      <c r="F238" s="221"/>
      <c r="G238" s="220"/>
      <c r="H238" s="220"/>
      <c r="I238" s="220"/>
      <c r="J238" s="223"/>
      <c r="K238" s="317"/>
      <c r="L238" s="317"/>
      <c r="M238" s="224"/>
      <c r="N238" s="224"/>
      <c r="O238" s="222"/>
    </row>
    <row r="239" spans="1:15" ht="12.75" customHeight="1" x14ac:dyDescent="0.2">
      <c r="A239" s="220"/>
      <c r="B239" s="221"/>
      <c r="C239" s="221"/>
      <c r="D239" s="221"/>
      <c r="E239" s="221"/>
      <c r="F239" s="221"/>
      <c r="G239" s="220"/>
      <c r="H239" s="220"/>
      <c r="I239" s="220"/>
      <c r="J239" s="223"/>
      <c r="K239" s="317"/>
      <c r="L239" s="317"/>
      <c r="M239" s="224"/>
      <c r="N239" s="224"/>
      <c r="O239" s="222"/>
    </row>
    <row r="240" spans="1:15" ht="12.75" customHeight="1" x14ac:dyDescent="0.2">
      <c r="A240" s="220"/>
      <c r="B240" s="221"/>
      <c r="C240" s="221"/>
      <c r="D240" s="221"/>
      <c r="E240" s="221"/>
      <c r="F240" s="221"/>
      <c r="G240" s="220"/>
      <c r="H240" s="220"/>
      <c r="I240" s="220"/>
      <c r="J240" s="223"/>
      <c r="K240" s="317"/>
      <c r="L240" s="317"/>
      <c r="M240" s="224"/>
      <c r="N240" s="224"/>
      <c r="O240" s="222"/>
    </row>
    <row r="241" spans="1:15" ht="12.75" customHeight="1" x14ac:dyDescent="0.2">
      <c r="A241" s="220"/>
      <c r="B241" s="221"/>
      <c r="C241" s="221"/>
      <c r="D241" s="221"/>
      <c r="E241" s="221"/>
      <c r="F241" s="221"/>
      <c r="G241" s="220"/>
      <c r="H241" s="220"/>
      <c r="I241" s="220"/>
      <c r="J241" s="223"/>
      <c r="K241" s="317"/>
      <c r="L241" s="317"/>
      <c r="M241" s="224"/>
      <c r="N241" s="224"/>
      <c r="O241" s="222"/>
    </row>
    <row r="242" spans="1:15" ht="12.75" customHeight="1" x14ac:dyDescent="0.2">
      <c r="A242" s="220"/>
      <c r="B242" s="221"/>
      <c r="C242" s="221"/>
      <c r="D242" s="221"/>
      <c r="E242" s="221"/>
      <c r="F242" s="221"/>
      <c r="G242" s="220"/>
      <c r="H242" s="220"/>
      <c r="I242" s="220"/>
      <c r="J242" s="223"/>
      <c r="K242" s="317"/>
      <c r="L242" s="317"/>
      <c r="M242" s="224"/>
      <c r="N242" s="224"/>
      <c r="O242" s="222"/>
    </row>
    <row r="243" spans="1:15" ht="12.75" customHeight="1" x14ac:dyDescent="0.2">
      <c r="A243" s="220"/>
      <c r="B243" s="221"/>
      <c r="C243" s="221"/>
      <c r="D243" s="221"/>
      <c r="E243" s="221"/>
      <c r="F243" s="221"/>
      <c r="G243" s="220"/>
      <c r="H243" s="220"/>
      <c r="I243" s="220"/>
      <c r="J243" s="223"/>
      <c r="K243" s="317"/>
      <c r="L243" s="317"/>
      <c r="M243" s="224"/>
      <c r="N243" s="224"/>
      <c r="O243" s="222"/>
    </row>
    <row r="244" spans="1:15" ht="12.75" customHeight="1" x14ac:dyDescent="0.2">
      <c r="A244" s="220"/>
      <c r="B244" s="221"/>
      <c r="C244" s="221"/>
      <c r="D244" s="221"/>
      <c r="E244" s="221"/>
      <c r="F244" s="221"/>
      <c r="G244" s="220"/>
      <c r="H244" s="220"/>
      <c r="I244" s="220"/>
      <c r="J244" s="223"/>
      <c r="K244" s="317"/>
      <c r="L244" s="317"/>
      <c r="M244" s="224"/>
      <c r="N244" s="224"/>
      <c r="O244" s="222"/>
    </row>
    <row r="245" spans="1:15" ht="12.75" customHeight="1" x14ac:dyDescent="0.2">
      <c r="A245" s="220"/>
      <c r="B245" s="221"/>
      <c r="C245" s="221"/>
      <c r="D245" s="221"/>
      <c r="E245" s="221"/>
      <c r="F245" s="221"/>
      <c r="G245" s="220"/>
      <c r="H245" s="220"/>
      <c r="I245" s="220"/>
      <c r="J245" s="223"/>
      <c r="K245" s="317"/>
      <c r="L245" s="317"/>
      <c r="M245" s="224"/>
      <c r="N245" s="224"/>
      <c r="O245" s="222"/>
    </row>
    <row r="246" spans="1:15" ht="12.75" customHeight="1" x14ac:dyDescent="0.2">
      <c r="A246" s="220"/>
      <c r="B246" s="221"/>
      <c r="C246" s="221"/>
      <c r="D246" s="221"/>
      <c r="E246" s="221"/>
      <c r="F246" s="221"/>
      <c r="G246" s="220"/>
      <c r="H246" s="220"/>
      <c r="I246" s="220"/>
      <c r="J246" s="223"/>
      <c r="K246" s="317"/>
      <c r="L246" s="317"/>
      <c r="M246" s="224"/>
      <c r="N246" s="224"/>
      <c r="O246" s="222"/>
    </row>
    <row r="247" spans="1:15" ht="12.75" customHeight="1" x14ac:dyDescent="0.2">
      <c r="A247" s="220"/>
      <c r="B247" s="221"/>
      <c r="C247" s="221"/>
      <c r="D247" s="221"/>
      <c r="E247" s="221"/>
      <c r="F247" s="221"/>
      <c r="G247" s="220"/>
      <c r="H247" s="220"/>
      <c r="I247" s="220"/>
      <c r="J247" s="223"/>
      <c r="K247" s="317"/>
      <c r="L247" s="317"/>
      <c r="M247" s="224"/>
      <c r="N247" s="224"/>
      <c r="O247" s="222"/>
    </row>
    <row r="248" spans="1:15" ht="12.75" customHeight="1" x14ac:dyDescent="0.2">
      <c r="A248" s="220"/>
      <c r="B248" s="221"/>
      <c r="C248" s="221"/>
      <c r="D248" s="221"/>
      <c r="E248" s="221"/>
      <c r="F248" s="221"/>
      <c r="G248" s="220"/>
      <c r="H248" s="220"/>
      <c r="I248" s="220"/>
      <c r="J248" s="223"/>
      <c r="K248" s="317"/>
      <c r="L248" s="317"/>
      <c r="M248" s="224"/>
      <c r="N248" s="224"/>
      <c r="O248" s="222"/>
    </row>
    <row r="249" spans="1:15" ht="12.75" customHeight="1" x14ac:dyDescent="0.2">
      <c r="A249" s="220"/>
      <c r="B249" s="221"/>
      <c r="C249" s="221"/>
      <c r="D249" s="221"/>
      <c r="E249" s="221"/>
      <c r="F249" s="221"/>
      <c r="G249" s="220"/>
      <c r="H249" s="220"/>
      <c r="I249" s="220"/>
      <c r="J249" s="223"/>
      <c r="K249" s="317"/>
      <c r="L249" s="317"/>
      <c r="M249" s="224"/>
      <c r="N249" s="224"/>
      <c r="O249" s="222"/>
    </row>
    <row r="250" spans="1:15" ht="12.75" customHeight="1" x14ac:dyDescent="0.2">
      <c r="A250" s="220"/>
      <c r="B250" s="221"/>
      <c r="C250" s="221"/>
      <c r="D250" s="221"/>
      <c r="E250" s="221"/>
      <c r="F250" s="221"/>
      <c r="G250" s="220"/>
      <c r="H250" s="220"/>
      <c r="I250" s="220"/>
      <c r="J250" s="223"/>
      <c r="K250" s="317"/>
      <c r="L250" s="317"/>
      <c r="M250" s="224"/>
      <c r="N250" s="224"/>
      <c r="O250" s="222"/>
    </row>
    <row r="251" spans="1:15" ht="12.75" customHeight="1" x14ac:dyDescent="0.2">
      <c r="A251" s="220"/>
      <c r="B251" s="221"/>
      <c r="C251" s="221"/>
      <c r="D251" s="221"/>
      <c r="E251" s="221"/>
      <c r="F251" s="221"/>
      <c r="G251" s="220"/>
      <c r="H251" s="220"/>
      <c r="I251" s="220"/>
      <c r="J251" s="223"/>
      <c r="K251" s="317"/>
      <c r="L251" s="317"/>
      <c r="M251" s="224"/>
      <c r="N251" s="224"/>
      <c r="O251" s="222"/>
    </row>
    <row r="252" spans="1:15" ht="12.75" customHeight="1" x14ac:dyDescent="0.2">
      <c r="A252" s="220"/>
      <c r="B252" s="221"/>
      <c r="C252" s="221"/>
      <c r="D252" s="221"/>
      <c r="E252" s="221"/>
      <c r="F252" s="221"/>
      <c r="G252" s="220"/>
      <c r="H252" s="220"/>
      <c r="I252" s="220"/>
      <c r="J252" s="223"/>
      <c r="K252" s="317"/>
      <c r="L252" s="317"/>
      <c r="M252" s="224"/>
      <c r="N252" s="224"/>
      <c r="O252" s="222"/>
    </row>
    <row r="253" spans="1:15" ht="12.75" customHeight="1" x14ac:dyDescent="0.2">
      <c r="A253" s="220"/>
      <c r="B253" s="221"/>
      <c r="C253" s="221"/>
      <c r="D253" s="221"/>
      <c r="E253" s="221"/>
      <c r="F253" s="221"/>
      <c r="G253" s="220"/>
      <c r="H253" s="220"/>
      <c r="I253" s="220"/>
      <c r="J253" s="223"/>
      <c r="K253" s="317"/>
      <c r="L253" s="317"/>
      <c r="M253" s="224"/>
      <c r="N253" s="224"/>
      <c r="O253" s="222"/>
    </row>
    <row r="254" spans="1:15" ht="12.75" customHeight="1" x14ac:dyDescent="0.2">
      <c r="A254" s="220"/>
      <c r="B254" s="221"/>
      <c r="C254" s="221"/>
      <c r="D254" s="221"/>
      <c r="E254" s="221"/>
      <c r="F254" s="221"/>
      <c r="G254" s="220"/>
      <c r="H254" s="220"/>
      <c r="I254" s="220"/>
      <c r="J254" s="223"/>
      <c r="K254" s="317"/>
      <c r="L254" s="317"/>
      <c r="M254" s="224"/>
      <c r="N254" s="224"/>
      <c r="O254" s="222"/>
    </row>
    <row r="255" spans="1:15" ht="12.75" customHeight="1" x14ac:dyDescent="0.2">
      <c r="A255" s="220"/>
      <c r="B255" s="221"/>
      <c r="C255" s="221"/>
      <c r="D255" s="221"/>
      <c r="E255" s="221"/>
      <c r="F255" s="221"/>
      <c r="G255" s="220"/>
      <c r="H255" s="220"/>
      <c r="I255" s="220"/>
      <c r="J255" s="223"/>
      <c r="K255" s="317"/>
      <c r="L255" s="317"/>
      <c r="M255" s="224"/>
      <c r="N255" s="224"/>
      <c r="O255" s="222"/>
    </row>
    <row r="256" spans="1:15" ht="12.75" customHeight="1" x14ac:dyDescent="0.2">
      <c r="A256" s="220"/>
      <c r="B256" s="221"/>
      <c r="C256" s="221"/>
      <c r="D256" s="221"/>
      <c r="E256" s="221"/>
      <c r="F256" s="221"/>
      <c r="G256" s="220"/>
      <c r="H256" s="220"/>
      <c r="I256" s="220"/>
      <c r="J256" s="223"/>
      <c r="K256" s="317"/>
      <c r="L256" s="317"/>
      <c r="M256" s="224"/>
      <c r="N256" s="224"/>
      <c r="O256" s="222"/>
    </row>
    <row r="257" spans="1:15" ht="12.75" customHeight="1" x14ac:dyDescent="0.2">
      <c r="A257" s="220"/>
      <c r="B257" s="221"/>
      <c r="C257" s="221"/>
      <c r="D257" s="221"/>
      <c r="E257" s="221"/>
      <c r="F257" s="221"/>
      <c r="G257" s="220"/>
      <c r="H257" s="220"/>
      <c r="I257" s="220"/>
      <c r="J257" s="223"/>
      <c r="K257" s="317"/>
      <c r="L257" s="317"/>
      <c r="M257" s="224"/>
      <c r="N257" s="224"/>
      <c r="O257" s="222"/>
    </row>
    <row r="258" spans="1:15" ht="12.75" customHeight="1" x14ac:dyDescent="0.2">
      <c r="A258" s="220"/>
      <c r="B258" s="221"/>
      <c r="C258" s="221"/>
      <c r="D258" s="221"/>
      <c r="E258" s="221"/>
      <c r="F258" s="221"/>
      <c r="G258" s="220"/>
      <c r="H258" s="220"/>
      <c r="I258" s="220"/>
      <c r="J258" s="223"/>
      <c r="K258" s="317"/>
      <c r="L258" s="317"/>
      <c r="M258" s="224"/>
      <c r="N258" s="224"/>
      <c r="O258" s="222"/>
    </row>
    <row r="259" spans="1:15" ht="12.75" customHeight="1" x14ac:dyDescent="0.2">
      <c r="A259" s="220"/>
      <c r="B259" s="221"/>
      <c r="C259" s="221"/>
      <c r="D259" s="221"/>
      <c r="E259" s="221"/>
      <c r="F259" s="221"/>
      <c r="G259" s="220"/>
      <c r="H259" s="220"/>
      <c r="I259" s="220"/>
      <c r="J259" s="223"/>
      <c r="K259" s="317"/>
      <c r="L259" s="317"/>
      <c r="M259" s="224"/>
      <c r="N259" s="224"/>
      <c r="O259" s="222"/>
    </row>
    <row r="260" spans="1:15" ht="12.75" customHeight="1" x14ac:dyDescent="0.2">
      <c r="A260" s="220"/>
      <c r="B260" s="221"/>
      <c r="C260" s="221"/>
      <c r="D260" s="221"/>
      <c r="E260" s="221"/>
      <c r="F260" s="221"/>
      <c r="G260" s="220"/>
      <c r="H260" s="220"/>
      <c r="I260" s="220"/>
      <c r="J260" s="223"/>
      <c r="K260" s="317"/>
      <c r="L260" s="317"/>
      <c r="M260" s="224"/>
      <c r="N260" s="224"/>
      <c r="O260" s="222"/>
    </row>
    <row r="261" spans="1:15" ht="12.75" customHeight="1" x14ac:dyDescent="0.2">
      <c r="A261" s="220"/>
      <c r="B261" s="221"/>
      <c r="C261" s="221"/>
      <c r="D261" s="221"/>
      <c r="E261" s="221"/>
      <c r="F261" s="221"/>
      <c r="G261" s="220"/>
      <c r="H261" s="220"/>
      <c r="I261" s="220"/>
      <c r="J261" s="223"/>
      <c r="K261" s="317"/>
      <c r="L261" s="317"/>
      <c r="M261" s="224"/>
      <c r="N261" s="224"/>
      <c r="O261" s="222"/>
    </row>
    <row r="262" spans="1:15" ht="12.75" customHeight="1" x14ac:dyDescent="0.2">
      <c r="A262" s="220"/>
      <c r="B262" s="221"/>
      <c r="C262" s="221"/>
      <c r="D262" s="221"/>
      <c r="E262" s="221"/>
      <c r="F262" s="221"/>
      <c r="G262" s="220"/>
      <c r="H262" s="220"/>
      <c r="I262" s="220"/>
      <c r="J262" s="223"/>
      <c r="K262" s="317"/>
      <c r="L262" s="317"/>
      <c r="M262" s="224"/>
      <c r="N262" s="224"/>
      <c r="O262" s="222"/>
    </row>
    <row r="263" spans="1:15" ht="12.75" customHeight="1" x14ac:dyDescent="0.2">
      <c r="A263" s="220"/>
      <c r="B263" s="221"/>
      <c r="C263" s="221"/>
      <c r="D263" s="221"/>
      <c r="E263" s="221"/>
      <c r="F263" s="221"/>
      <c r="G263" s="220"/>
      <c r="H263" s="220"/>
      <c r="I263" s="220"/>
      <c r="J263" s="223"/>
      <c r="K263" s="317"/>
      <c r="L263" s="317"/>
      <c r="M263" s="224"/>
      <c r="N263" s="224"/>
      <c r="O263" s="222"/>
    </row>
    <row r="264" spans="1:15" ht="12.75" customHeight="1" x14ac:dyDescent="0.2">
      <c r="A264" s="220"/>
      <c r="B264" s="221"/>
      <c r="C264" s="221"/>
      <c r="D264" s="221"/>
      <c r="E264" s="221"/>
      <c r="F264" s="221"/>
      <c r="G264" s="220"/>
      <c r="H264" s="220"/>
      <c r="I264" s="220"/>
      <c r="J264" s="223"/>
      <c r="K264" s="317"/>
      <c r="L264" s="317"/>
      <c r="M264" s="224"/>
      <c r="N264" s="224"/>
      <c r="O264" s="222"/>
    </row>
    <row r="265" spans="1:15" ht="12.75" customHeight="1" x14ac:dyDescent="0.2">
      <c r="A265" s="220"/>
      <c r="B265" s="221"/>
      <c r="C265" s="221"/>
      <c r="D265" s="221"/>
      <c r="E265" s="221"/>
      <c r="F265" s="221"/>
      <c r="G265" s="220"/>
      <c r="H265" s="220"/>
      <c r="I265" s="220"/>
      <c r="J265" s="223"/>
      <c r="K265" s="317"/>
      <c r="L265" s="317"/>
      <c r="M265" s="224"/>
      <c r="N265" s="224"/>
      <c r="O265" s="222"/>
    </row>
    <row r="266" spans="1:15" ht="12.75" customHeight="1" x14ac:dyDescent="0.2">
      <c r="A266" s="220"/>
      <c r="B266" s="221"/>
      <c r="C266" s="221"/>
      <c r="D266" s="221"/>
      <c r="E266" s="221"/>
      <c r="F266" s="221"/>
      <c r="G266" s="220"/>
      <c r="H266" s="220"/>
      <c r="I266" s="220"/>
      <c r="J266" s="223"/>
      <c r="K266" s="317"/>
      <c r="L266" s="317"/>
      <c r="M266" s="224"/>
      <c r="N266" s="224"/>
      <c r="O266" s="222"/>
    </row>
    <row r="267" spans="1:15" ht="12.75" customHeight="1" x14ac:dyDescent="0.2">
      <c r="A267" s="220"/>
      <c r="B267" s="221"/>
      <c r="C267" s="221"/>
      <c r="D267" s="221"/>
      <c r="E267" s="221"/>
      <c r="F267" s="221"/>
      <c r="G267" s="220"/>
      <c r="H267" s="220"/>
      <c r="I267" s="220"/>
      <c r="J267" s="223"/>
      <c r="K267" s="317"/>
      <c r="L267" s="317"/>
      <c r="M267" s="224"/>
      <c r="N267" s="224"/>
      <c r="O267" s="222"/>
    </row>
    <row r="268" spans="1:15" ht="12.75" customHeight="1" x14ac:dyDescent="0.2">
      <c r="A268" s="220"/>
      <c r="B268" s="221"/>
      <c r="C268" s="221"/>
      <c r="D268" s="221"/>
      <c r="E268" s="221"/>
      <c r="F268" s="221"/>
      <c r="G268" s="220"/>
      <c r="H268" s="220"/>
      <c r="I268" s="220"/>
      <c r="J268" s="223"/>
      <c r="K268" s="317"/>
      <c r="L268" s="317"/>
      <c r="M268" s="224"/>
      <c r="N268" s="224"/>
      <c r="O268" s="222"/>
    </row>
    <row r="269" spans="1:15" ht="12.75" customHeight="1" x14ac:dyDescent="0.2">
      <c r="A269" s="220"/>
      <c r="B269" s="221"/>
      <c r="C269" s="221"/>
      <c r="D269" s="221"/>
      <c r="E269" s="221"/>
      <c r="F269" s="221"/>
      <c r="G269" s="220"/>
      <c r="H269" s="220"/>
      <c r="I269" s="220"/>
      <c r="J269" s="223"/>
      <c r="K269" s="317"/>
      <c r="L269" s="317"/>
      <c r="M269" s="224"/>
      <c r="N269" s="224"/>
      <c r="O269" s="222"/>
    </row>
    <row r="270" spans="1:15" ht="12.75" customHeight="1" x14ac:dyDescent="0.2">
      <c r="A270" s="220"/>
      <c r="B270" s="221"/>
      <c r="C270" s="221"/>
      <c r="D270" s="221"/>
      <c r="E270" s="221"/>
      <c r="F270" s="221"/>
      <c r="G270" s="220"/>
      <c r="H270" s="220"/>
      <c r="I270" s="220"/>
      <c r="J270" s="223"/>
      <c r="K270" s="317"/>
      <c r="L270" s="317"/>
      <c r="M270" s="224"/>
      <c r="N270" s="224"/>
      <c r="O270" s="222"/>
    </row>
    <row r="271" spans="1:15" ht="12.75" customHeight="1" x14ac:dyDescent="0.2">
      <c r="A271" s="220"/>
      <c r="B271" s="221"/>
      <c r="C271" s="221"/>
      <c r="D271" s="221"/>
      <c r="E271" s="221"/>
      <c r="F271" s="221"/>
      <c r="G271" s="220"/>
      <c r="H271" s="220"/>
      <c r="I271" s="220"/>
      <c r="J271" s="223"/>
      <c r="K271" s="317"/>
      <c r="L271" s="317"/>
      <c r="M271" s="224"/>
      <c r="N271" s="224"/>
      <c r="O271" s="222"/>
    </row>
    <row r="272" spans="1:15" ht="12.75" customHeight="1" x14ac:dyDescent="0.2">
      <c r="A272" s="220"/>
      <c r="B272" s="221"/>
      <c r="C272" s="221"/>
      <c r="D272" s="221"/>
      <c r="E272" s="221"/>
      <c r="F272" s="221"/>
      <c r="G272" s="220"/>
      <c r="H272" s="220"/>
      <c r="I272" s="220"/>
      <c r="J272" s="223"/>
      <c r="K272" s="317"/>
      <c r="L272" s="317"/>
      <c r="M272" s="224"/>
      <c r="N272" s="224"/>
      <c r="O272" s="222"/>
    </row>
    <row r="273" spans="1:15" ht="12.75" customHeight="1" x14ac:dyDescent="0.2">
      <c r="A273" s="220"/>
      <c r="B273" s="221"/>
      <c r="C273" s="221"/>
      <c r="D273" s="221"/>
      <c r="E273" s="221"/>
      <c r="F273" s="221"/>
      <c r="G273" s="220"/>
      <c r="H273" s="220"/>
      <c r="I273" s="220"/>
      <c r="J273" s="223"/>
      <c r="K273" s="317"/>
      <c r="L273" s="317"/>
      <c r="M273" s="224"/>
      <c r="N273" s="224"/>
      <c r="O273" s="222"/>
    </row>
    <row r="274" spans="1:15" ht="12.75" customHeight="1" x14ac:dyDescent="0.2">
      <c r="A274" s="220"/>
      <c r="B274" s="221"/>
      <c r="C274" s="221"/>
      <c r="D274" s="221"/>
      <c r="E274" s="221"/>
      <c r="F274" s="221"/>
      <c r="G274" s="220"/>
      <c r="H274" s="220"/>
      <c r="I274" s="220"/>
      <c r="J274" s="223"/>
      <c r="K274" s="317"/>
      <c r="L274" s="317"/>
      <c r="M274" s="224"/>
      <c r="N274" s="224"/>
      <c r="O274" s="222"/>
    </row>
    <row r="275" spans="1:15" ht="12.75" customHeight="1" x14ac:dyDescent="0.2">
      <c r="A275" s="220"/>
      <c r="B275" s="221"/>
      <c r="C275" s="221"/>
      <c r="D275" s="221"/>
      <c r="E275" s="221"/>
      <c r="F275" s="221"/>
      <c r="G275" s="220"/>
      <c r="H275" s="220"/>
      <c r="I275" s="220"/>
      <c r="J275" s="223"/>
      <c r="K275" s="317"/>
      <c r="L275" s="317"/>
      <c r="M275" s="224"/>
      <c r="N275" s="224"/>
      <c r="O275" s="222"/>
    </row>
    <row r="276" spans="1:15" ht="12.75" customHeight="1" x14ac:dyDescent="0.2">
      <c r="A276" s="220"/>
      <c r="B276" s="221"/>
      <c r="C276" s="221"/>
      <c r="D276" s="221"/>
      <c r="E276" s="221"/>
      <c r="F276" s="221"/>
      <c r="G276" s="220"/>
      <c r="H276" s="220"/>
      <c r="I276" s="220"/>
      <c r="J276" s="223"/>
      <c r="K276" s="317"/>
      <c r="L276" s="317"/>
      <c r="M276" s="224"/>
      <c r="N276" s="224"/>
      <c r="O276" s="222"/>
    </row>
    <row r="277" spans="1:15" ht="12.75" customHeight="1" x14ac:dyDescent="0.2">
      <c r="A277" s="220"/>
      <c r="B277" s="221"/>
      <c r="C277" s="221"/>
      <c r="D277" s="221"/>
      <c r="E277" s="221"/>
      <c r="F277" s="221"/>
      <c r="G277" s="220"/>
      <c r="H277" s="220"/>
      <c r="I277" s="220"/>
      <c r="J277" s="223"/>
      <c r="K277" s="317"/>
      <c r="L277" s="317"/>
      <c r="M277" s="224"/>
      <c r="N277" s="224"/>
      <c r="O277" s="222"/>
    </row>
    <row r="278" spans="1:15" ht="12.75" customHeight="1" x14ac:dyDescent="0.2">
      <c r="A278" s="220"/>
      <c r="B278" s="221"/>
      <c r="C278" s="221"/>
      <c r="D278" s="221"/>
      <c r="E278" s="221"/>
      <c r="F278" s="221"/>
      <c r="G278" s="220"/>
      <c r="H278" s="220"/>
      <c r="I278" s="220"/>
      <c r="J278" s="223"/>
      <c r="K278" s="317"/>
      <c r="L278" s="317"/>
      <c r="M278" s="224"/>
      <c r="N278" s="224"/>
      <c r="O278" s="222"/>
    </row>
    <row r="279" spans="1:15" ht="12.75" customHeight="1" x14ac:dyDescent="0.2">
      <c r="A279" s="220"/>
      <c r="B279" s="221"/>
      <c r="C279" s="221"/>
      <c r="D279" s="221"/>
      <c r="E279" s="221"/>
      <c r="F279" s="221"/>
      <c r="G279" s="220"/>
      <c r="H279" s="220"/>
      <c r="I279" s="220"/>
      <c r="J279" s="223"/>
      <c r="K279" s="317"/>
      <c r="L279" s="317"/>
      <c r="M279" s="224"/>
      <c r="N279" s="224"/>
      <c r="O279" s="222"/>
    </row>
    <row r="280" spans="1:15" ht="12.75" customHeight="1" x14ac:dyDescent="0.2">
      <c r="A280" s="220"/>
      <c r="B280" s="221"/>
      <c r="C280" s="221"/>
      <c r="D280" s="221"/>
      <c r="E280" s="221"/>
      <c r="F280" s="221"/>
      <c r="G280" s="220"/>
      <c r="H280" s="220"/>
      <c r="I280" s="220"/>
      <c r="J280" s="223"/>
      <c r="K280" s="317"/>
      <c r="L280" s="317"/>
      <c r="M280" s="224"/>
      <c r="N280" s="224"/>
      <c r="O280" s="222"/>
    </row>
    <row r="281" spans="1:15" ht="12.75" customHeight="1" x14ac:dyDescent="0.2">
      <c r="A281" s="220"/>
      <c r="B281" s="221"/>
      <c r="C281" s="221"/>
      <c r="D281" s="221"/>
      <c r="E281" s="221"/>
      <c r="F281" s="221"/>
      <c r="G281" s="220"/>
      <c r="H281" s="220"/>
      <c r="I281" s="220"/>
      <c r="J281" s="223"/>
      <c r="K281" s="317"/>
      <c r="L281" s="317"/>
      <c r="M281" s="224"/>
      <c r="N281" s="224"/>
      <c r="O281" s="222"/>
    </row>
    <row r="282" spans="1:15" ht="12.75" customHeight="1" x14ac:dyDescent="0.2">
      <c r="A282" s="220"/>
      <c r="B282" s="221"/>
      <c r="C282" s="221"/>
      <c r="D282" s="221"/>
      <c r="E282" s="221"/>
      <c r="F282" s="221"/>
      <c r="G282" s="220"/>
      <c r="H282" s="220"/>
      <c r="I282" s="220"/>
      <c r="J282" s="223"/>
      <c r="K282" s="317"/>
      <c r="L282" s="317"/>
      <c r="M282" s="224"/>
      <c r="N282" s="224"/>
      <c r="O282" s="222"/>
    </row>
    <row r="283" spans="1:15" ht="12.75" customHeight="1" x14ac:dyDescent="0.2">
      <c r="A283" s="220"/>
      <c r="B283" s="221"/>
      <c r="C283" s="221"/>
      <c r="D283" s="221"/>
      <c r="E283" s="221"/>
      <c r="F283" s="221"/>
      <c r="G283" s="220"/>
      <c r="H283" s="220"/>
      <c r="I283" s="220"/>
      <c r="J283" s="223"/>
      <c r="K283" s="317"/>
      <c r="L283" s="317"/>
      <c r="M283" s="224"/>
      <c r="N283" s="224"/>
      <c r="O283" s="222"/>
    </row>
    <row r="284" spans="1:15" ht="12.75" customHeight="1" x14ac:dyDescent="0.2">
      <c r="A284" s="220"/>
      <c r="B284" s="221"/>
      <c r="C284" s="221"/>
      <c r="D284" s="221"/>
      <c r="E284" s="221"/>
      <c r="F284" s="221"/>
      <c r="G284" s="220"/>
      <c r="H284" s="220"/>
      <c r="I284" s="220"/>
      <c r="J284" s="223"/>
      <c r="K284" s="317"/>
      <c r="L284" s="317"/>
      <c r="M284" s="224"/>
      <c r="N284" s="224"/>
      <c r="O284" s="222"/>
    </row>
    <row r="285" spans="1:15" ht="12.75" customHeight="1" x14ac:dyDescent="0.2">
      <c r="A285" s="220"/>
      <c r="B285" s="221"/>
      <c r="C285" s="221"/>
      <c r="D285" s="221"/>
      <c r="E285" s="221"/>
      <c r="F285" s="221"/>
      <c r="G285" s="220"/>
      <c r="H285" s="220"/>
      <c r="I285" s="220"/>
      <c r="J285" s="223"/>
      <c r="K285" s="317"/>
      <c r="L285" s="317"/>
      <c r="M285" s="224"/>
      <c r="N285" s="224"/>
      <c r="O285" s="222"/>
    </row>
    <row r="286" spans="1:15" ht="12.75" customHeight="1" x14ac:dyDescent="0.2">
      <c r="A286" s="220"/>
      <c r="B286" s="221"/>
      <c r="C286" s="221"/>
      <c r="D286" s="221"/>
      <c r="E286" s="221"/>
      <c r="F286" s="221"/>
      <c r="G286" s="220"/>
      <c r="H286" s="220"/>
      <c r="I286" s="220"/>
      <c r="J286" s="223"/>
      <c r="K286" s="317"/>
      <c r="L286" s="317"/>
      <c r="M286" s="224"/>
      <c r="N286" s="224"/>
      <c r="O286" s="222"/>
    </row>
    <row r="287" spans="1:15" ht="12.75" customHeight="1" x14ac:dyDescent="0.2">
      <c r="A287" s="220"/>
      <c r="B287" s="221"/>
      <c r="C287" s="221"/>
      <c r="D287" s="221"/>
      <c r="E287" s="221"/>
      <c r="F287" s="221"/>
      <c r="G287" s="220"/>
      <c r="H287" s="220"/>
      <c r="I287" s="220"/>
      <c r="J287" s="223"/>
      <c r="K287" s="317"/>
      <c r="L287" s="317"/>
      <c r="M287" s="224"/>
      <c r="N287" s="224"/>
      <c r="O287" s="222"/>
    </row>
    <row r="288" spans="1:15" ht="12.75" customHeight="1" x14ac:dyDescent="0.2">
      <c r="A288" s="220"/>
      <c r="B288" s="221"/>
      <c r="C288" s="221"/>
      <c r="D288" s="221"/>
      <c r="E288" s="221"/>
      <c r="F288" s="221"/>
      <c r="G288" s="220"/>
      <c r="H288" s="220"/>
      <c r="I288" s="220"/>
      <c r="J288" s="223"/>
      <c r="K288" s="317"/>
      <c r="L288" s="317"/>
      <c r="M288" s="224"/>
      <c r="N288" s="224"/>
      <c r="O288" s="222"/>
    </row>
    <row r="289" spans="1:15" ht="12.75" customHeight="1" x14ac:dyDescent="0.2">
      <c r="A289" s="220"/>
      <c r="B289" s="221"/>
      <c r="C289" s="221"/>
      <c r="D289" s="221"/>
      <c r="E289" s="221"/>
      <c r="F289" s="221"/>
      <c r="G289" s="220"/>
      <c r="H289" s="220"/>
      <c r="I289" s="220"/>
      <c r="J289" s="223"/>
      <c r="K289" s="317"/>
      <c r="L289" s="317"/>
      <c r="M289" s="224"/>
      <c r="N289" s="224"/>
      <c r="O289" s="222"/>
    </row>
    <row r="290" spans="1:15" ht="12.75" customHeight="1" x14ac:dyDescent="0.2">
      <c r="A290" s="220"/>
      <c r="B290" s="221"/>
      <c r="C290" s="221"/>
      <c r="D290" s="221"/>
      <c r="E290" s="221"/>
      <c r="F290" s="221"/>
      <c r="G290" s="220"/>
      <c r="H290" s="220"/>
      <c r="I290" s="220"/>
      <c r="J290" s="223"/>
      <c r="K290" s="317"/>
      <c r="L290" s="317"/>
      <c r="M290" s="224"/>
      <c r="N290" s="224"/>
      <c r="O290" s="222"/>
    </row>
    <row r="291" spans="1:15" ht="12.75" customHeight="1" x14ac:dyDescent="0.2">
      <c r="A291" s="220"/>
      <c r="B291" s="221"/>
      <c r="C291" s="221"/>
      <c r="D291" s="221"/>
      <c r="E291" s="221"/>
      <c r="F291" s="221"/>
      <c r="G291" s="220"/>
      <c r="H291" s="220"/>
      <c r="I291" s="220"/>
      <c r="J291" s="223"/>
      <c r="K291" s="317"/>
      <c r="L291" s="317"/>
      <c r="M291" s="224"/>
      <c r="N291" s="224"/>
      <c r="O291" s="222"/>
    </row>
    <row r="292" spans="1:15" ht="12.75" customHeight="1" x14ac:dyDescent="0.2">
      <c r="A292" s="220"/>
      <c r="B292" s="221"/>
      <c r="C292" s="221"/>
      <c r="D292" s="221"/>
      <c r="E292" s="221"/>
      <c r="F292" s="221"/>
      <c r="G292" s="220"/>
      <c r="H292" s="220"/>
      <c r="I292" s="220"/>
      <c r="J292" s="223"/>
      <c r="K292" s="317"/>
      <c r="L292" s="317"/>
      <c r="M292" s="224"/>
      <c r="N292" s="224"/>
      <c r="O292" s="222"/>
    </row>
    <row r="293" spans="1:15" ht="12.75" customHeight="1" x14ac:dyDescent="0.2">
      <c r="A293" s="220"/>
      <c r="B293" s="221"/>
      <c r="C293" s="221"/>
      <c r="D293" s="221"/>
      <c r="E293" s="221"/>
      <c r="F293" s="221"/>
      <c r="G293" s="220"/>
      <c r="H293" s="220"/>
      <c r="I293" s="220"/>
      <c r="J293" s="223"/>
      <c r="K293" s="317"/>
      <c r="L293" s="317"/>
      <c r="M293" s="224"/>
      <c r="N293" s="224"/>
      <c r="O293" s="222"/>
    </row>
    <row r="294" spans="1:15" ht="12.75" customHeight="1" x14ac:dyDescent="0.2">
      <c r="A294" s="220"/>
      <c r="B294" s="221"/>
      <c r="C294" s="221"/>
      <c r="D294" s="221"/>
      <c r="E294" s="221"/>
      <c r="F294" s="221"/>
      <c r="G294" s="220"/>
      <c r="H294" s="220"/>
      <c r="I294" s="220"/>
      <c r="J294" s="223"/>
      <c r="K294" s="317"/>
      <c r="L294" s="317"/>
      <c r="M294" s="224"/>
      <c r="N294" s="224"/>
      <c r="O294" s="222"/>
    </row>
    <row r="295" spans="1:15" ht="12.75" customHeight="1" x14ac:dyDescent="0.2">
      <c r="A295" s="220"/>
      <c r="B295" s="221"/>
      <c r="C295" s="221"/>
      <c r="D295" s="221"/>
      <c r="E295" s="221"/>
      <c r="F295" s="221"/>
      <c r="G295" s="220"/>
      <c r="H295" s="220"/>
      <c r="I295" s="220"/>
      <c r="J295" s="223"/>
      <c r="K295" s="317"/>
      <c r="L295" s="317"/>
      <c r="M295" s="224"/>
      <c r="N295" s="224"/>
      <c r="O295" s="222"/>
    </row>
    <row r="296" spans="1:15" ht="12.75" customHeight="1" x14ac:dyDescent="0.2">
      <c r="A296" s="220"/>
      <c r="B296" s="221"/>
      <c r="C296" s="221"/>
      <c r="D296" s="221"/>
      <c r="E296" s="221"/>
      <c r="F296" s="221"/>
      <c r="G296" s="220"/>
      <c r="H296" s="220"/>
      <c r="I296" s="220"/>
      <c r="J296" s="223"/>
      <c r="K296" s="317"/>
      <c r="L296" s="317"/>
      <c r="M296" s="224"/>
      <c r="N296" s="224"/>
      <c r="O296" s="222"/>
    </row>
    <row r="297" spans="1:15" ht="12.75" customHeight="1" x14ac:dyDescent="0.2">
      <c r="A297" s="220"/>
      <c r="B297" s="221"/>
      <c r="C297" s="221"/>
      <c r="D297" s="221"/>
      <c r="E297" s="221"/>
      <c r="F297" s="221"/>
      <c r="G297" s="220"/>
      <c r="H297" s="220"/>
      <c r="I297" s="220"/>
      <c r="J297" s="223"/>
      <c r="K297" s="317"/>
      <c r="L297" s="317"/>
      <c r="M297" s="224"/>
      <c r="N297" s="224"/>
      <c r="O297" s="222"/>
    </row>
    <row r="298" spans="1:15" ht="12.75" customHeight="1" x14ac:dyDescent="0.2">
      <c r="A298" s="220"/>
      <c r="B298" s="221"/>
      <c r="C298" s="221"/>
      <c r="D298" s="221"/>
      <c r="E298" s="221"/>
      <c r="F298" s="221"/>
      <c r="G298" s="220"/>
      <c r="H298" s="220"/>
      <c r="I298" s="220"/>
      <c r="J298" s="223"/>
      <c r="K298" s="317"/>
      <c r="L298" s="317"/>
      <c r="M298" s="224"/>
      <c r="N298" s="224"/>
      <c r="O298" s="222"/>
    </row>
    <row r="299" spans="1:15" ht="12.75" customHeight="1" x14ac:dyDescent="0.2">
      <c r="A299" s="220"/>
      <c r="B299" s="221"/>
      <c r="C299" s="221"/>
      <c r="D299" s="221"/>
      <c r="E299" s="221"/>
      <c r="F299" s="221"/>
      <c r="G299" s="220"/>
      <c r="H299" s="220"/>
      <c r="I299" s="220"/>
      <c r="J299" s="223"/>
      <c r="K299" s="317"/>
      <c r="L299" s="317"/>
      <c r="M299" s="224"/>
      <c r="N299" s="224"/>
      <c r="O299" s="222"/>
    </row>
    <row r="300" spans="1:15" ht="12.75" customHeight="1" x14ac:dyDescent="0.2">
      <c r="A300" s="220"/>
      <c r="B300" s="221"/>
      <c r="C300" s="221"/>
      <c r="D300" s="221"/>
      <c r="E300" s="221"/>
      <c r="F300" s="221"/>
      <c r="G300" s="220"/>
      <c r="H300" s="220"/>
      <c r="I300" s="220"/>
      <c r="J300" s="223"/>
      <c r="K300" s="317"/>
      <c r="L300" s="317"/>
      <c r="M300" s="224"/>
      <c r="N300" s="224"/>
      <c r="O300" s="222"/>
    </row>
    <row r="301" spans="1:15" ht="12.75" customHeight="1" x14ac:dyDescent="0.2">
      <c r="A301" s="220"/>
      <c r="B301" s="221"/>
      <c r="C301" s="221"/>
      <c r="D301" s="221"/>
      <c r="E301" s="221"/>
      <c r="F301" s="221"/>
      <c r="G301" s="220"/>
      <c r="H301" s="220"/>
      <c r="I301" s="220"/>
      <c r="J301" s="223"/>
      <c r="K301" s="317"/>
      <c r="L301" s="317"/>
      <c r="M301" s="224"/>
      <c r="N301" s="224"/>
      <c r="O301" s="222"/>
    </row>
    <row r="302" spans="1:15" ht="12.75" customHeight="1" x14ac:dyDescent="0.2">
      <c r="A302" s="220"/>
      <c r="B302" s="221"/>
      <c r="C302" s="221"/>
      <c r="D302" s="221"/>
      <c r="E302" s="221"/>
      <c r="F302" s="221"/>
      <c r="G302" s="220"/>
      <c r="H302" s="220"/>
      <c r="I302" s="220"/>
      <c r="J302" s="223"/>
      <c r="K302" s="317"/>
      <c r="L302" s="317"/>
      <c r="M302" s="224"/>
      <c r="N302" s="224"/>
      <c r="O302" s="222"/>
    </row>
    <row r="303" spans="1:15" ht="12.75" customHeight="1" x14ac:dyDescent="0.2">
      <c r="A303" s="220"/>
      <c r="B303" s="221"/>
      <c r="C303" s="221"/>
      <c r="D303" s="221"/>
      <c r="E303" s="221"/>
      <c r="F303" s="221"/>
      <c r="G303" s="220"/>
      <c r="H303" s="220"/>
      <c r="I303" s="220"/>
      <c r="J303" s="223"/>
      <c r="K303" s="317"/>
      <c r="L303" s="317"/>
      <c r="M303" s="224"/>
      <c r="N303" s="224"/>
      <c r="O303" s="222"/>
    </row>
    <row r="304" spans="1:15" ht="12.75" customHeight="1" x14ac:dyDescent="0.2">
      <c r="A304" s="220"/>
      <c r="B304" s="221"/>
      <c r="C304" s="221"/>
      <c r="D304" s="221"/>
      <c r="E304" s="221"/>
      <c r="F304" s="221"/>
      <c r="G304" s="220"/>
      <c r="H304" s="220"/>
      <c r="I304" s="220"/>
      <c r="J304" s="223"/>
      <c r="K304" s="317"/>
      <c r="L304" s="317"/>
      <c r="M304" s="224"/>
      <c r="N304" s="224"/>
      <c r="O304" s="222"/>
    </row>
    <row r="305" spans="1:15" ht="12.75" customHeight="1" x14ac:dyDescent="0.2">
      <c r="A305" s="220"/>
      <c r="B305" s="221"/>
      <c r="C305" s="221"/>
      <c r="D305" s="221"/>
      <c r="E305" s="221"/>
      <c r="F305" s="221"/>
      <c r="G305" s="220"/>
      <c r="H305" s="220"/>
      <c r="I305" s="220"/>
      <c r="J305" s="223"/>
      <c r="K305" s="317"/>
      <c r="L305" s="317"/>
      <c r="M305" s="224"/>
      <c r="N305" s="224"/>
      <c r="O305" s="222"/>
    </row>
    <row r="306" spans="1:15" ht="12.75" customHeight="1" x14ac:dyDescent="0.2">
      <c r="A306" s="220"/>
      <c r="B306" s="221"/>
      <c r="C306" s="221"/>
      <c r="D306" s="221"/>
      <c r="E306" s="221"/>
      <c r="F306" s="221"/>
      <c r="G306" s="220"/>
      <c r="H306" s="220"/>
      <c r="I306" s="220"/>
      <c r="J306" s="223"/>
      <c r="K306" s="317"/>
      <c r="L306" s="317"/>
      <c r="M306" s="224"/>
      <c r="N306" s="224"/>
      <c r="O306" s="222"/>
    </row>
    <row r="307" spans="1:15" ht="12.75" customHeight="1" x14ac:dyDescent="0.2">
      <c r="A307" s="220"/>
      <c r="B307" s="221"/>
      <c r="C307" s="221"/>
      <c r="D307" s="221"/>
      <c r="E307" s="221"/>
      <c r="F307" s="221"/>
      <c r="G307" s="220"/>
      <c r="H307" s="220"/>
      <c r="I307" s="220"/>
      <c r="J307" s="223"/>
      <c r="K307" s="317"/>
      <c r="L307" s="317"/>
      <c r="M307" s="224"/>
      <c r="N307" s="224"/>
      <c r="O307" s="222"/>
    </row>
    <row r="308" spans="1:15" ht="12.75" customHeight="1" x14ac:dyDescent="0.2">
      <c r="A308" s="220"/>
      <c r="B308" s="221"/>
      <c r="C308" s="221"/>
      <c r="D308" s="221"/>
      <c r="E308" s="221"/>
      <c r="F308" s="221"/>
      <c r="G308" s="220"/>
      <c r="H308" s="220"/>
      <c r="I308" s="220"/>
      <c r="J308" s="223"/>
      <c r="K308" s="317"/>
      <c r="L308" s="317"/>
      <c r="M308" s="224"/>
      <c r="N308" s="224"/>
      <c r="O308" s="222"/>
    </row>
    <row r="309" spans="1:15" ht="12.75" customHeight="1" x14ac:dyDescent="0.2">
      <c r="A309" s="220"/>
      <c r="B309" s="221"/>
      <c r="C309" s="221"/>
      <c r="D309" s="221"/>
      <c r="E309" s="221"/>
      <c r="F309" s="221"/>
      <c r="G309" s="220"/>
      <c r="H309" s="220"/>
      <c r="I309" s="220"/>
      <c r="J309" s="223"/>
      <c r="K309" s="317"/>
      <c r="L309" s="317"/>
      <c r="M309" s="224"/>
      <c r="N309" s="224"/>
      <c r="O309" s="222"/>
    </row>
    <row r="310" spans="1:15" ht="12.75" customHeight="1" x14ac:dyDescent="0.2">
      <c r="A310" s="220"/>
      <c r="B310" s="221"/>
      <c r="C310" s="221"/>
      <c r="D310" s="221"/>
      <c r="E310" s="221"/>
      <c r="F310" s="221"/>
      <c r="G310" s="220"/>
      <c r="H310" s="220"/>
      <c r="I310" s="220"/>
      <c r="J310" s="223"/>
      <c r="K310" s="317"/>
      <c r="L310" s="317"/>
      <c r="M310" s="224"/>
      <c r="N310" s="224"/>
      <c r="O310" s="222"/>
    </row>
    <row r="311" spans="1:15" ht="12.75" customHeight="1" x14ac:dyDescent="0.2">
      <c r="A311" s="220"/>
      <c r="B311" s="221"/>
      <c r="C311" s="221"/>
      <c r="D311" s="221"/>
      <c r="E311" s="221"/>
      <c r="F311" s="221"/>
      <c r="G311" s="220"/>
      <c r="H311" s="220"/>
      <c r="I311" s="220"/>
      <c r="J311" s="223"/>
      <c r="K311" s="317"/>
      <c r="L311" s="317"/>
      <c r="M311" s="224"/>
      <c r="N311" s="224"/>
      <c r="O311" s="222"/>
    </row>
    <row r="312" spans="1:15" ht="12.75" customHeight="1" x14ac:dyDescent="0.2">
      <c r="A312" s="220"/>
      <c r="B312" s="221"/>
      <c r="C312" s="221"/>
      <c r="D312" s="221"/>
      <c r="E312" s="221"/>
      <c r="F312" s="221"/>
      <c r="G312" s="220"/>
      <c r="H312" s="220"/>
      <c r="I312" s="220"/>
      <c r="J312" s="223"/>
      <c r="K312" s="317"/>
      <c r="L312" s="317"/>
      <c r="M312" s="224"/>
      <c r="N312" s="224"/>
      <c r="O312" s="222"/>
    </row>
    <row r="313" spans="1:15" ht="12.75" customHeight="1" x14ac:dyDescent="0.2">
      <c r="A313" s="220"/>
      <c r="B313" s="221"/>
      <c r="C313" s="221"/>
      <c r="D313" s="221"/>
      <c r="E313" s="221"/>
      <c r="F313" s="221"/>
      <c r="G313" s="220"/>
      <c r="H313" s="220"/>
      <c r="I313" s="220"/>
      <c r="J313" s="223"/>
      <c r="K313" s="317"/>
      <c r="L313" s="317"/>
      <c r="M313" s="224"/>
      <c r="N313" s="224"/>
      <c r="O313" s="222"/>
    </row>
    <row r="314" spans="1:15" ht="12.75" customHeight="1" x14ac:dyDescent="0.2">
      <c r="A314" s="220"/>
      <c r="B314" s="221"/>
      <c r="C314" s="221"/>
      <c r="D314" s="221"/>
      <c r="E314" s="221"/>
      <c r="F314" s="221"/>
      <c r="G314" s="220"/>
      <c r="H314" s="220"/>
      <c r="I314" s="220"/>
      <c r="J314" s="223"/>
      <c r="K314" s="317"/>
      <c r="L314" s="317"/>
      <c r="M314" s="224"/>
      <c r="N314" s="224"/>
      <c r="O314" s="222"/>
    </row>
    <row r="315" spans="1:15" ht="12.75" customHeight="1" x14ac:dyDescent="0.2">
      <c r="A315" s="220"/>
      <c r="B315" s="221"/>
      <c r="C315" s="221"/>
      <c r="D315" s="221"/>
      <c r="E315" s="221"/>
      <c r="F315" s="221"/>
      <c r="G315" s="220"/>
      <c r="H315" s="220"/>
      <c r="I315" s="220"/>
      <c r="J315" s="223"/>
      <c r="K315" s="317"/>
      <c r="L315" s="317"/>
      <c r="M315" s="224"/>
      <c r="N315" s="224"/>
      <c r="O315" s="222"/>
    </row>
    <row r="316" spans="1:15" ht="12.75" customHeight="1" x14ac:dyDescent="0.2">
      <c r="A316" s="220"/>
      <c r="B316" s="221"/>
      <c r="C316" s="221"/>
      <c r="D316" s="221"/>
      <c r="E316" s="221"/>
      <c r="F316" s="221"/>
      <c r="G316" s="220"/>
      <c r="H316" s="220"/>
      <c r="I316" s="220"/>
      <c r="J316" s="223"/>
      <c r="K316" s="317"/>
      <c r="L316" s="317"/>
      <c r="M316" s="224"/>
      <c r="N316" s="224"/>
      <c r="O316" s="222"/>
    </row>
    <row r="317" spans="1:15" ht="12.75" customHeight="1" x14ac:dyDescent="0.2">
      <c r="A317" s="220"/>
      <c r="B317" s="221"/>
      <c r="C317" s="221"/>
      <c r="D317" s="221"/>
      <c r="E317" s="221"/>
      <c r="F317" s="221"/>
      <c r="G317" s="220"/>
      <c r="H317" s="220"/>
      <c r="I317" s="220"/>
      <c r="J317" s="223"/>
      <c r="K317" s="317"/>
      <c r="L317" s="317"/>
      <c r="M317" s="224"/>
      <c r="N317" s="224"/>
      <c r="O317" s="222"/>
    </row>
    <row r="318" spans="1:15" ht="12.75" customHeight="1" x14ac:dyDescent="0.2">
      <c r="A318" s="220"/>
      <c r="B318" s="221"/>
      <c r="C318" s="221"/>
      <c r="D318" s="221"/>
      <c r="E318" s="221"/>
      <c r="F318" s="221"/>
      <c r="G318" s="220"/>
      <c r="H318" s="220"/>
      <c r="I318" s="220"/>
      <c r="J318" s="223"/>
      <c r="K318" s="317"/>
      <c r="L318" s="317"/>
      <c r="M318" s="224"/>
      <c r="N318" s="224"/>
      <c r="O318" s="222"/>
    </row>
    <row r="319" spans="1:15" ht="12.75" customHeight="1" x14ac:dyDescent="0.2">
      <c r="A319" s="220"/>
      <c r="B319" s="221"/>
      <c r="C319" s="221"/>
      <c r="D319" s="221"/>
      <c r="E319" s="221"/>
      <c r="F319" s="221"/>
      <c r="G319" s="220"/>
      <c r="H319" s="220"/>
      <c r="I319" s="220"/>
      <c r="J319" s="223"/>
      <c r="K319" s="317"/>
      <c r="L319" s="317"/>
      <c r="M319" s="224"/>
      <c r="N319" s="224"/>
      <c r="O319" s="222"/>
    </row>
    <row r="320" spans="1:15" ht="12.75" customHeight="1" x14ac:dyDescent="0.2">
      <c r="A320" s="220"/>
      <c r="B320" s="221"/>
      <c r="C320" s="221"/>
      <c r="D320" s="221"/>
      <c r="E320" s="221"/>
      <c r="F320" s="221"/>
      <c r="G320" s="220"/>
      <c r="H320" s="220"/>
      <c r="I320" s="220"/>
      <c r="J320" s="223"/>
      <c r="K320" s="317"/>
      <c r="L320" s="317"/>
      <c r="M320" s="224"/>
      <c r="N320" s="224"/>
      <c r="O320" s="222"/>
    </row>
    <row r="321" spans="1:15" ht="12.75" customHeight="1" x14ac:dyDescent="0.2">
      <c r="A321" s="220"/>
      <c r="B321" s="221"/>
      <c r="C321" s="221"/>
      <c r="D321" s="221"/>
      <c r="E321" s="221"/>
      <c r="F321" s="221"/>
      <c r="G321" s="220"/>
      <c r="H321" s="220"/>
      <c r="I321" s="220"/>
      <c r="J321" s="223"/>
      <c r="K321" s="317"/>
      <c r="L321" s="317"/>
      <c r="M321" s="224"/>
      <c r="N321" s="224"/>
      <c r="O321" s="222"/>
    </row>
    <row r="322" spans="1:15" ht="12.75" customHeight="1" x14ac:dyDescent="0.2">
      <c r="A322" s="220"/>
      <c r="B322" s="221"/>
      <c r="C322" s="221"/>
      <c r="D322" s="221"/>
      <c r="E322" s="221"/>
      <c r="F322" s="221"/>
      <c r="G322" s="220"/>
      <c r="H322" s="220"/>
      <c r="I322" s="220"/>
      <c r="J322" s="223"/>
      <c r="K322" s="317"/>
      <c r="L322" s="317"/>
      <c r="M322" s="224"/>
      <c r="N322" s="224"/>
      <c r="O322" s="222"/>
    </row>
    <row r="323" spans="1:15" ht="12.75" customHeight="1" x14ac:dyDescent="0.2">
      <c r="A323" s="220"/>
      <c r="B323" s="221"/>
      <c r="C323" s="221"/>
      <c r="D323" s="221"/>
      <c r="E323" s="221"/>
      <c r="F323" s="221"/>
      <c r="G323" s="220"/>
      <c r="H323" s="220"/>
      <c r="I323" s="220"/>
      <c r="J323" s="223"/>
      <c r="K323" s="317"/>
      <c r="L323" s="317"/>
      <c r="M323" s="224"/>
      <c r="N323" s="224"/>
      <c r="O323" s="222"/>
    </row>
    <row r="324" spans="1:15" ht="12.75" customHeight="1" x14ac:dyDescent="0.2">
      <c r="A324" s="220"/>
      <c r="B324" s="221"/>
      <c r="C324" s="221"/>
      <c r="D324" s="221"/>
      <c r="E324" s="221"/>
      <c r="F324" s="221"/>
      <c r="G324" s="220"/>
      <c r="H324" s="220"/>
      <c r="I324" s="220"/>
      <c r="J324" s="223"/>
      <c r="K324" s="317"/>
      <c r="L324" s="317"/>
      <c r="M324" s="224"/>
      <c r="N324" s="224"/>
      <c r="O324" s="222"/>
    </row>
    <row r="325" spans="1:15" ht="12.75" customHeight="1" x14ac:dyDescent="0.2">
      <c r="A325" s="220"/>
      <c r="B325" s="221"/>
      <c r="C325" s="221"/>
      <c r="D325" s="221"/>
      <c r="E325" s="221"/>
      <c r="F325" s="221"/>
      <c r="G325" s="220"/>
      <c r="H325" s="220"/>
      <c r="I325" s="220"/>
      <c r="J325" s="223"/>
      <c r="K325" s="317"/>
      <c r="L325" s="317"/>
      <c r="M325" s="224"/>
      <c r="N325" s="224"/>
      <c r="O325" s="222"/>
    </row>
    <row r="326" spans="1:15" ht="12.75" customHeight="1" x14ac:dyDescent="0.2">
      <c r="A326" s="220"/>
      <c r="B326" s="221"/>
      <c r="C326" s="221"/>
      <c r="D326" s="221"/>
      <c r="E326" s="221"/>
      <c r="F326" s="221"/>
      <c r="G326" s="220"/>
      <c r="H326" s="220"/>
      <c r="I326" s="220"/>
      <c r="J326" s="223"/>
      <c r="K326" s="317"/>
      <c r="L326" s="317"/>
      <c r="M326" s="224"/>
      <c r="N326" s="224"/>
      <c r="O326" s="222"/>
    </row>
    <row r="327" spans="1:15" ht="12.75" customHeight="1" x14ac:dyDescent="0.2">
      <c r="A327" s="220"/>
      <c r="B327" s="221"/>
      <c r="C327" s="221"/>
      <c r="D327" s="221"/>
      <c r="E327" s="221"/>
      <c r="F327" s="221"/>
      <c r="G327" s="220"/>
      <c r="H327" s="220"/>
      <c r="I327" s="220"/>
      <c r="J327" s="223"/>
      <c r="K327" s="317"/>
      <c r="L327" s="317"/>
      <c r="M327" s="224"/>
      <c r="N327" s="224"/>
      <c r="O327" s="222"/>
    </row>
    <row r="328" spans="1:15" ht="12.75" customHeight="1" x14ac:dyDescent="0.2">
      <c r="A328" s="220"/>
      <c r="B328" s="221"/>
      <c r="C328" s="221"/>
      <c r="D328" s="221"/>
      <c r="E328" s="221"/>
      <c r="F328" s="221"/>
      <c r="G328" s="220"/>
      <c r="H328" s="220"/>
      <c r="I328" s="220"/>
      <c r="J328" s="223"/>
      <c r="K328" s="317"/>
      <c r="L328" s="317"/>
      <c r="M328" s="224"/>
      <c r="N328" s="224"/>
      <c r="O328" s="222"/>
    </row>
    <row r="329" spans="1:15" ht="12.75" customHeight="1" x14ac:dyDescent="0.2">
      <c r="A329" s="220"/>
      <c r="B329" s="221"/>
      <c r="C329" s="221"/>
      <c r="D329" s="221"/>
      <c r="E329" s="221"/>
      <c r="F329" s="221"/>
      <c r="G329" s="220"/>
      <c r="H329" s="220"/>
      <c r="I329" s="220"/>
      <c r="J329" s="223"/>
      <c r="K329" s="317"/>
      <c r="L329" s="317"/>
      <c r="M329" s="224"/>
      <c r="N329" s="224"/>
      <c r="O329" s="222"/>
    </row>
    <row r="330" spans="1:15" ht="12.75" customHeight="1" x14ac:dyDescent="0.2">
      <c r="A330" s="220"/>
      <c r="B330" s="221"/>
      <c r="C330" s="221"/>
      <c r="D330" s="221"/>
      <c r="E330" s="221"/>
      <c r="F330" s="221"/>
      <c r="G330" s="220"/>
      <c r="H330" s="220"/>
      <c r="I330" s="220"/>
      <c r="J330" s="223"/>
      <c r="K330" s="317"/>
      <c r="L330" s="317"/>
      <c r="M330" s="224"/>
      <c r="N330" s="224"/>
      <c r="O330" s="222"/>
    </row>
    <row r="331" spans="1:15" ht="12.75" customHeight="1" x14ac:dyDescent="0.2">
      <c r="A331" s="220"/>
      <c r="B331" s="221"/>
      <c r="C331" s="221"/>
      <c r="D331" s="221"/>
      <c r="E331" s="221"/>
      <c r="F331" s="221"/>
      <c r="G331" s="220"/>
      <c r="H331" s="220"/>
      <c r="I331" s="220"/>
      <c r="J331" s="223"/>
      <c r="K331" s="317"/>
      <c r="L331" s="317"/>
      <c r="M331" s="224"/>
      <c r="N331" s="224"/>
      <c r="O331" s="222"/>
    </row>
    <row r="332" spans="1:15" ht="12.75" customHeight="1" x14ac:dyDescent="0.2">
      <c r="A332" s="220"/>
      <c r="B332" s="221"/>
      <c r="C332" s="221"/>
      <c r="D332" s="221"/>
      <c r="E332" s="221"/>
      <c r="F332" s="221"/>
      <c r="G332" s="220"/>
      <c r="H332" s="220"/>
      <c r="I332" s="220"/>
      <c r="J332" s="223"/>
      <c r="K332" s="317"/>
      <c r="L332" s="317"/>
      <c r="M332" s="224"/>
      <c r="N332" s="224"/>
      <c r="O332" s="222"/>
    </row>
    <row r="333" spans="1:15" ht="12.75" customHeight="1" x14ac:dyDescent="0.2">
      <c r="A333" s="220"/>
      <c r="B333" s="221"/>
      <c r="C333" s="221"/>
      <c r="D333" s="221"/>
      <c r="E333" s="221"/>
      <c r="F333" s="221"/>
      <c r="G333" s="220"/>
      <c r="H333" s="220"/>
      <c r="I333" s="220"/>
      <c r="J333" s="223"/>
      <c r="K333" s="317"/>
      <c r="L333" s="317"/>
      <c r="M333" s="224"/>
      <c r="N333" s="224"/>
      <c r="O333" s="222"/>
    </row>
    <row r="334" spans="1:15" ht="12.75" customHeight="1" x14ac:dyDescent="0.2">
      <c r="A334" s="220"/>
      <c r="B334" s="221"/>
      <c r="C334" s="221"/>
      <c r="D334" s="221"/>
      <c r="E334" s="221"/>
      <c r="F334" s="221"/>
      <c r="G334" s="220"/>
      <c r="H334" s="220"/>
      <c r="I334" s="220"/>
      <c r="J334" s="223"/>
      <c r="K334" s="317"/>
      <c r="L334" s="317"/>
      <c r="M334" s="224"/>
      <c r="N334" s="224"/>
      <c r="O334" s="222"/>
    </row>
    <row r="335" spans="1:15" ht="12.75" customHeight="1" x14ac:dyDescent="0.2">
      <c r="A335" s="220"/>
      <c r="B335" s="221"/>
      <c r="C335" s="221"/>
      <c r="D335" s="221"/>
      <c r="E335" s="221"/>
      <c r="F335" s="221"/>
      <c r="G335" s="220"/>
      <c r="H335" s="220"/>
      <c r="I335" s="220"/>
      <c r="J335" s="223"/>
      <c r="K335" s="317"/>
      <c r="L335" s="317"/>
      <c r="M335" s="224"/>
      <c r="N335" s="224"/>
      <c r="O335" s="222"/>
    </row>
    <row r="336" spans="1:15" ht="12.75" customHeight="1" x14ac:dyDescent="0.2">
      <c r="A336" s="220"/>
      <c r="B336" s="221"/>
      <c r="C336" s="221"/>
      <c r="D336" s="221"/>
      <c r="E336" s="221"/>
      <c r="F336" s="221"/>
      <c r="G336" s="220"/>
      <c r="H336" s="220"/>
      <c r="I336" s="220"/>
      <c r="J336" s="223"/>
      <c r="K336" s="317"/>
      <c r="L336" s="317"/>
      <c r="M336" s="224"/>
      <c r="N336" s="224"/>
      <c r="O336" s="222"/>
    </row>
    <row r="337" spans="1:15" ht="12.75" customHeight="1" x14ac:dyDescent="0.2">
      <c r="A337" s="220"/>
      <c r="B337" s="221"/>
      <c r="C337" s="221"/>
      <c r="D337" s="221"/>
      <c r="E337" s="221"/>
      <c r="F337" s="221"/>
      <c r="G337" s="220"/>
      <c r="H337" s="220"/>
      <c r="I337" s="220"/>
      <c r="J337" s="223"/>
      <c r="K337" s="317"/>
      <c r="L337" s="317"/>
      <c r="M337" s="224"/>
      <c r="N337" s="224"/>
      <c r="O337" s="222"/>
    </row>
    <row r="338" spans="1:15" ht="12.75" customHeight="1" x14ac:dyDescent="0.2">
      <c r="A338" s="220"/>
      <c r="B338" s="221"/>
      <c r="C338" s="221"/>
      <c r="D338" s="221"/>
      <c r="E338" s="221"/>
      <c r="F338" s="221"/>
      <c r="G338" s="220"/>
      <c r="H338" s="220"/>
      <c r="I338" s="220"/>
      <c r="J338" s="223"/>
      <c r="K338" s="317"/>
      <c r="L338" s="317"/>
      <c r="M338" s="224"/>
      <c r="N338" s="224"/>
      <c r="O338" s="222"/>
    </row>
    <row r="339" spans="1:15" ht="12.75" customHeight="1" x14ac:dyDescent="0.2">
      <c r="A339" s="220"/>
      <c r="B339" s="221"/>
      <c r="C339" s="221"/>
      <c r="D339" s="221"/>
      <c r="E339" s="221"/>
      <c r="F339" s="221"/>
      <c r="G339" s="220"/>
      <c r="H339" s="220"/>
      <c r="I339" s="220"/>
      <c r="J339" s="223"/>
      <c r="K339" s="317"/>
      <c r="L339" s="317"/>
      <c r="M339" s="224"/>
      <c r="N339" s="224"/>
      <c r="O339" s="222"/>
    </row>
    <row r="340" spans="1:15" ht="12.75" customHeight="1" x14ac:dyDescent="0.2">
      <c r="A340" s="220"/>
      <c r="B340" s="221"/>
      <c r="C340" s="221"/>
      <c r="D340" s="221"/>
      <c r="E340" s="221"/>
      <c r="F340" s="221"/>
      <c r="G340" s="220"/>
      <c r="H340" s="220"/>
      <c r="I340" s="220"/>
      <c r="J340" s="223"/>
      <c r="K340" s="317"/>
      <c r="L340" s="317"/>
      <c r="M340" s="224"/>
      <c r="N340" s="224"/>
      <c r="O340" s="222"/>
    </row>
    <row r="341" spans="1:15" ht="12.75" customHeight="1" x14ac:dyDescent="0.2">
      <c r="A341" s="220"/>
      <c r="B341" s="221"/>
      <c r="C341" s="221"/>
      <c r="D341" s="221"/>
      <c r="E341" s="221"/>
      <c r="F341" s="221"/>
      <c r="G341" s="220"/>
      <c r="H341" s="220"/>
      <c r="I341" s="220"/>
      <c r="J341" s="223"/>
      <c r="K341" s="317"/>
      <c r="L341" s="317"/>
      <c r="M341" s="224"/>
      <c r="N341" s="224"/>
      <c r="O341" s="222"/>
    </row>
    <row r="342" spans="1:15" ht="12.75" customHeight="1" x14ac:dyDescent="0.2">
      <c r="A342" s="220"/>
      <c r="B342" s="221"/>
      <c r="C342" s="221"/>
      <c r="D342" s="221"/>
      <c r="E342" s="221"/>
      <c r="F342" s="221"/>
      <c r="G342" s="220"/>
      <c r="H342" s="220"/>
      <c r="I342" s="220"/>
      <c r="J342" s="223"/>
      <c r="K342" s="317"/>
      <c r="L342" s="317"/>
      <c r="M342" s="224"/>
      <c r="N342" s="224"/>
      <c r="O342" s="222"/>
    </row>
    <row r="343" spans="1:15" ht="12.75" customHeight="1" x14ac:dyDescent="0.2">
      <c r="A343" s="220"/>
      <c r="B343" s="221"/>
      <c r="C343" s="221"/>
      <c r="D343" s="221"/>
      <c r="E343" s="221"/>
      <c r="F343" s="221"/>
      <c r="G343" s="220"/>
      <c r="H343" s="220"/>
      <c r="I343" s="220"/>
      <c r="J343" s="223"/>
      <c r="K343" s="317"/>
      <c r="L343" s="317"/>
      <c r="M343" s="224"/>
      <c r="N343" s="224"/>
      <c r="O343" s="222"/>
    </row>
    <row r="344" spans="1:15" ht="12.75" customHeight="1" x14ac:dyDescent="0.2">
      <c r="A344" s="220"/>
      <c r="B344" s="221"/>
      <c r="C344" s="221"/>
      <c r="D344" s="221"/>
      <c r="E344" s="221"/>
      <c r="F344" s="221"/>
      <c r="G344" s="220"/>
      <c r="H344" s="220"/>
      <c r="I344" s="220"/>
      <c r="J344" s="223"/>
      <c r="K344" s="317"/>
      <c r="L344" s="317"/>
      <c r="M344" s="224"/>
      <c r="N344" s="224"/>
      <c r="O344" s="222"/>
    </row>
    <row r="345" spans="1:15" ht="12.75" customHeight="1" x14ac:dyDescent="0.2">
      <c r="A345" s="220"/>
      <c r="B345" s="221"/>
      <c r="C345" s="221"/>
      <c r="D345" s="221"/>
      <c r="E345" s="221"/>
      <c r="F345" s="221"/>
      <c r="G345" s="220"/>
      <c r="H345" s="220"/>
      <c r="I345" s="220"/>
      <c r="J345" s="223"/>
      <c r="K345" s="317"/>
      <c r="L345" s="317"/>
      <c r="M345" s="224"/>
      <c r="N345" s="224"/>
      <c r="O345" s="222"/>
    </row>
    <row r="346" spans="1:15" ht="12.75" customHeight="1" x14ac:dyDescent="0.2">
      <c r="A346" s="220"/>
      <c r="B346" s="221"/>
      <c r="C346" s="221"/>
      <c r="D346" s="221"/>
      <c r="E346" s="221"/>
      <c r="F346" s="221"/>
      <c r="G346" s="220"/>
      <c r="H346" s="220"/>
      <c r="I346" s="220"/>
      <c r="J346" s="223"/>
      <c r="K346" s="317"/>
      <c r="L346" s="317"/>
      <c r="M346" s="224"/>
      <c r="N346" s="224"/>
      <c r="O346" s="222"/>
    </row>
    <row r="347" spans="1:15" ht="12.75" customHeight="1" x14ac:dyDescent="0.2">
      <c r="A347" s="220"/>
      <c r="B347" s="221"/>
      <c r="C347" s="221"/>
      <c r="D347" s="221"/>
      <c r="E347" s="221"/>
      <c r="F347" s="221"/>
      <c r="G347" s="220"/>
      <c r="H347" s="220"/>
      <c r="I347" s="220"/>
      <c r="J347" s="223"/>
      <c r="K347" s="317"/>
      <c r="L347" s="317"/>
      <c r="M347" s="224"/>
      <c r="N347" s="224"/>
      <c r="O347" s="222"/>
    </row>
    <row r="348" spans="1:15" ht="12.75" customHeight="1" x14ac:dyDescent="0.2">
      <c r="A348" s="220"/>
      <c r="B348" s="221"/>
      <c r="C348" s="221"/>
      <c r="D348" s="221"/>
      <c r="E348" s="221"/>
      <c r="F348" s="221"/>
      <c r="G348" s="220"/>
      <c r="H348" s="220"/>
      <c r="I348" s="220"/>
      <c r="J348" s="223"/>
      <c r="K348" s="317"/>
      <c r="L348" s="317"/>
      <c r="M348" s="224"/>
      <c r="N348" s="224"/>
      <c r="O348" s="222"/>
    </row>
    <row r="349" spans="1:15" ht="12.75" customHeight="1" x14ac:dyDescent="0.2">
      <c r="A349" s="220"/>
      <c r="B349" s="221"/>
      <c r="C349" s="221"/>
      <c r="D349" s="221"/>
      <c r="E349" s="221"/>
      <c r="F349" s="221"/>
      <c r="G349" s="220"/>
      <c r="H349" s="220"/>
      <c r="I349" s="220"/>
      <c r="J349" s="223"/>
      <c r="K349" s="317"/>
      <c r="L349" s="317"/>
      <c r="M349" s="224"/>
      <c r="N349" s="224"/>
      <c r="O349" s="222"/>
    </row>
    <row r="350" spans="1:15" ht="12.75" customHeight="1" x14ac:dyDescent="0.2">
      <c r="A350" s="220"/>
      <c r="B350" s="221"/>
      <c r="C350" s="221"/>
      <c r="D350" s="221"/>
      <c r="E350" s="221"/>
      <c r="F350" s="221"/>
      <c r="G350" s="220"/>
      <c r="H350" s="220"/>
      <c r="I350" s="220"/>
      <c r="J350" s="223"/>
      <c r="K350" s="317"/>
      <c r="L350" s="317"/>
      <c r="M350" s="224"/>
      <c r="N350" s="224"/>
      <c r="O350" s="222"/>
    </row>
    <row r="351" spans="1:15" ht="12.75" customHeight="1" x14ac:dyDescent="0.2">
      <c r="A351" s="220"/>
      <c r="B351" s="221"/>
      <c r="C351" s="221"/>
      <c r="D351" s="221"/>
      <c r="E351" s="221"/>
      <c r="F351" s="221"/>
      <c r="G351" s="220"/>
      <c r="H351" s="220"/>
      <c r="I351" s="220"/>
      <c r="J351" s="223"/>
      <c r="K351" s="317"/>
      <c r="L351" s="317"/>
      <c r="M351" s="224"/>
      <c r="N351" s="224"/>
      <c r="O351" s="222"/>
    </row>
    <row r="352" spans="1:15" ht="12.75" customHeight="1" x14ac:dyDescent="0.2">
      <c r="A352" s="220"/>
      <c r="B352" s="221"/>
      <c r="C352" s="221"/>
      <c r="D352" s="221"/>
      <c r="E352" s="221"/>
      <c r="F352" s="221"/>
      <c r="G352" s="220"/>
      <c r="H352" s="220"/>
      <c r="I352" s="220"/>
      <c r="J352" s="223"/>
      <c r="K352" s="317"/>
      <c r="L352" s="317"/>
      <c r="M352" s="224"/>
      <c r="N352" s="224"/>
      <c r="O352" s="222"/>
    </row>
    <row r="353" spans="1:15" ht="12.75" customHeight="1" x14ac:dyDescent="0.2">
      <c r="A353" s="220"/>
      <c r="B353" s="221"/>
      <c r="C353" s="221"/>
      <c r="D353" s="221"/>
      <c r="E353" s="221"/>
      <c r="F353" s="221"/>
      <c r="G353" s="220"/>
      <c r="H353" s="220"/>
      <c r="I353" s="220"/>
      <c r="J353" s="223"/>
      <c r="K353" s="317"/>
      <c r="L353" s="317"/>
      <c r="M353" s="224"/>
      <c r="N353" s="224"/>
      <c r="O353" s="222"/>
    </row>
    <row r="354" spans="1:15" ht="12.75" customHeight="1" x14ac:dyDescent="0.2">
      <c r="A354" s="220"/>
      <c r="B354" s="221"/>
      <c r="C354" s="221"/>
      <c r="D354" s="221"/>
      <c r="E354" s="221"/>
      <c r="F354" s="221"/>
      <c r="G354" s="220"/>
      <c r="H354" s="220"/>
      <c r="I354" s="220"/>
      <c r="J354" s="223"/>
      <c r="K354" s="317"/>
      <c r="L354" s="317"/>
      <c r="M354" s="224"/>
      <c r="N354" s="224"/>
      <c r="O354" s="222"/>
    </row>
    <row r="355" spans="1:15" ht="12.75" customHeight="1" x14ac:dyDescent="0.2">
      <c r="A355" s="220"/>
      <c r="B355" s="221"/>
      <c r="C355" s="221"/>
      <c r="D355" s="221"/>
      <c r="E355" s="221"/>
      <c r="F355" s="221"/>
      <c r="G355" s="220"/>
      <c r="H355" s="220"/>
      <c r="I355" s="220"/>
      <c r="J355" s="223"/>
      <c r="K355" s="317"/>
      <c r="L355" s="317"/>
      <c r="M355" s="224"/>
      <c r="N355" s="224"/>
      <c r="O355" s="222"/>
    </row>
    <row r="356" spans="1:15" ht="12.75" customHeight="1" x14ac:dyDescent="0.2">
      <c r="A356" s="220"/>
      <c r="B356" s="221"/>
      <c r="C356" s="221"/>
      <c r="D356" s="221"/>
      <c r="E356" s="221"/>
      <c r="F356" s="221"/>
      <c r="G356" s="220"/>
      <c r="H356" s="220"/>
      <c r="I356" s="220"/>
      <c r="J356" s="223"/>
      <c r="K356" s="317"/>
      <c r="L356" s="317"/>
      <c r="M356" s="224"/>
      <c r="N356" s="224"/>
      <c r="O356" s="222"/>
    </row>
    <row r="357" spans="1:15" ht="12.75" customHeight="1" x14ac:dyDescent="0.2">
      <c r="A357" s="220"/>
      <c r="B357" s="221"/>
      <c r="C357" s="221"/>
      <c r="D357" s="221"/>
      <c r="E357" s="221"/>
      <c r="F357" s="221"/>
      <c r="G357" s="220"/>
      <c r="H357" s="220"/>
      <c r="I357" s="220"/>
      <c r="J357" s="223"/>
      <c r="K357" s="317"/>
      <c r="L357" s="317"/>
      <c r="M357" s="224"/>
      <c r="N357" s="224"/>
      <c r="O357" s="222"/>
    </row>
    <row r="358" spans="1:15" ht="12.75" customHeight="1" x14ac:dyDescent="0.2">
      <c r="A358" s="220"/>
      <c r="B358" s="221"/>
      <c r="C358" s="221"/>
      <c r="D358" s="221"/>
      <c r="E358" s="221"/>
      <c r="F358" s="221"/>
      <c r="G358" s="220"/>
      <c r="H358" s="220"/>
      <c r="I358" s="220"/>
      <c r="J358" s="223"/>
      <c r="K358" s="317"/>
      <c r="L358" s="317"/>
      <c r="M358" s="224"/>
      <c r="N358" s="224"/>
      <c r="O358" s="222"/>
    </row>
    <row r="359" spans="1:15" ht="12.75" customHeight="1" x14ac:dyDescent="0.2">
      <c r="A359" s="220"/>
      <c r="B359" s="221"/>
      <c r="C359" s="221"/>
      <c r="D359" s="221"/>
      <c r="E359" s="221"/>
      <c r="F359" s="221"/>
      <c r="G359" s="220"/>
      <c r="H359" s="220"/>
      <c r="I359" s="220"/>
      <c r="J359" s="223"/>
      <c r="K359" s="317"/>
      <c r="L359" s="317"/>
      <c r="M359" s="224"/>
      <c r="N359" s="224"/>
      <c r="O359" s="222"/>
    </row>
    <row r="360" spans="1:15" ht="12.75" customHeight="1" x14ac:dyDescent="0.2">
      <c r="A360" s="220"/>
      <c r="B360" s="221"/>
      <c r="C360" s="221"/>
      <c r="D360" s="221"/>
      <c r="E360" s="221"/>
      <c r="F360" s="221"/>
      <c r="G360" s="220"/>
      <c r="H360" s="220"/>
      <c r="I360" s="220"/>
      <c r="J360" s="223"/>
      <c r="K360" s="317"/>
      <c r="L360" s="317"/>
      <c r="M360" s="224"/>
      <c r="N360" s="224"/>
      <c r="O360" s="222"/>
    </row>
    <row r="361" spans="1:15" ht="12.75" customHeight="1" x14ac:dyDescent="0.2">
      <c r="A361" s="220"/>
      <c r="B361" s="221"/>
      <c r="C361" s="221"/>
      <c r="D361" s="221"/>
      <c r="E361" s="221"/>
      <c r="F361" s="221"/>
      <c r="G361" s="220"/>
      <c r="H361" s="220"/>
      <c r="I361" s="220"/>
      <c r="J361" s="223"/>
      <c r="K361" s="317"/>
      <c r="L361" s="317"/>
      <c r="M361" s="224"/>
      <c r="N361" s="224"/>
      <c r="O361" s="222"/>
    </row>
    <row r="362" spans="1:15" ht="12.75" customHeight="1" x14ac:dyDescent="0.2">
      <c r="A362" s="220"/>
      <c r="B362" s="221"/>
      <c r="C362" s="221"/>
      <c r="D362" s="221"/>
      <c r="E362" s="221"/>
      <c r="F362" s="221"/>
      <c r="G362" s="220"/>
      <c r="H362" s="220"/>
      <c r="I362" s="220"/>
      <c r="J362" s="223"/>
      <c r="K362" s="317"/>
      <c r="L362" s="317"/>
      <c r="M362" s="224"/>
      <c r="N362" s="224"/>
      <c r="O362" s="222"/>
    </row>
    <row r="363" spans="1:15" ht="12.75" customHeight="1" x14ac:dyDescent="0.2">
      <c r="A363" s="220"/>
      <c r="B363" s="221"/>
      <c r="C363" s="221"/>
      <c r="D363" s="221"/>
      <c r="E363" s="221"/>
      <c r="F363" s="221"/>
      <c r="G363" s="220"/>
      <c r="H363" s="220"/>
      <c r="I363" s="220"/>
      <c r="J363" s="223"/>
      <c r="K363" s="317"/>
      <c r="L363" s="317"/>
      <c r="M363" s="224"/>
      <c r="N363" s="224"/>
      <c r="O363" s="222"/>
    </row>
    <row r="364" spans="1:15" ht="12.75" customHeight="1" x14ac:dyDescent="0.2">
      <c r="A364" s="220"/>
      <c r="B364" s="221"/>
      <c r="C364" s="221"/>
      <c r="D364" s="221"/>
      <c r="E364" s="221"/>
      <c r="F364" s="221"/>
      <c r="G364" s="220"/>
      <c r="H364" s="220"/>
      <c r="I364" s="220"/>
      <c r="J364" s="223"/>
      <c r="K364" s="317"/>
      <c r="L364" s="317"/>
      <c r="M364" s="224"/>
      <c r="N364" s="224"/>
      <c r="O364" s="222"/>
    </row>
    <row r="365" spans="1:15" ht="12.75" customHeight="1" x14ac:dyDescent="0.2">
      <c r="A365" s="220"/>
      <c r="B365" s="221"/>
      <c r="C365" s="221"/>
      <c r="D365" s="221"/>
      <c r="E365" s="221"/>
      <c r="F365" s="221"/>
      <c r="G365" s="220"/>
      <c r="H365" s="220"/>
      <c r="I365" s="220"/>
      <c r="J365" s="223"/>
      <c r="K365" s="317"/>
      <c r="L365" s="317"/>
      <c r="M365" s="224"/>
      <c r="N365" s="224"/>
      <c r="O365" s="222"/>
    </row>
    <row r="366" spans="1:15" ht="12.75" customHeight="1" x14ac:dyDescent="0.2">
      <c r="A366" s="220"/>
      <c r="B366" s="221"/>
      <c r="C366" s="221"/>
      <c r="D366" s="221"/>
      <c r="E366" s="221"/>
      <c r="F366" s="221"/>
      <c r="G366" s="220"/>
      <c r="H366" s="220"/>
      <c r="I366" s="220"/>
      <c r="J366" s="223"/>
      <c r="K366" s="317"/>
      <c r="L366" s="317"/>
      <c r="M366" s="224"/>
      <c r="N366" s="224"/>
      <c r="O366" s="222"/>
    </row>
    <row r="367" spans="1:15" ht="12.75" customHeight="1" x14ac:dyDescent="0.2">
      <c r="A367" s="220"/>
      <c r="B367" s="221"/>
      <c r="C367" s="221"/>
      <c r="D367" s="221"/>
      <c r="E367" s="221"/>
      <c r="F367" s="221"/>
      <c r="G367" s="220"/>
      <c r="H367" s="220"/>
      <c r="I367" s="220"/>
      <c r="J367" s="223"/>
      <c r="K367" s="317"/>
      <c r="L367" s="317"/>
      <c r="M367" s="224"/>
      <c r="N367" s="224"/>
      <c r="O367" s="222"/>
    </row>
    <row r="368" spans="1:15" ht="12.75" customHeight="1" x14ac:dyDescent="0.2">
      <c r="A368" s="220"/>
      <c r="B368" s="221"/>
      <c r="C368" s="221"/>
      <c r="D368" s="221"/>
      <c r="E368" s="221"/>
      <c r="F368" s="221"/>
      <c r="G368" s="220"/>
      <c r="H368" s="220"/>
      <c r="I368" s="220"/>
      <c r="J368" s="223"/>
      <c r="K368" s="317"/>
      <c r="L368" s="317"/>
      <c r="M368" s="224"/>
      <c r="N368" s="224"/>
      <c r="O368" s="222"/>
    </row>
    <row r="369" spans="1:15" ht="12.75" customHeight="1" x14ac:dyDescent="0.2">
      <c r="A369" s="220"/>
      <c r="B369" s="221"/>
      <c r="C369" s="221"/>
      <c r="D369" s="221"/>
      <c r="E369" s="221"/>
      <c r="F369" s="221"/>
      <c r="G369" s="220"/>
      <c r="H369" s="220"/>
      <c r="I369" s="220"/>
      <c r="J369" s="223"/>
      <c r="K369" s="317"/>
      <c r="L369" s="317"/>
      <c r="M369" s="224"/>
      <c r="N369" s="224"/>
      <c r="O369" s="222"/>
    </row>
    <row r="370" spans="1:15" ht="12.75" customHeight="1" x14ac:dyDescent="0.2">
      <c r="A370" s="220"/>
      <c r="B370" s="221"/>
      <c r="C370" s="221"/>
      <c r="D370" s="221"/>
      <c r="E370" s="221"/>
      <c r="F370" s="221"/>
      <c r="G370" s="220"/>
      <c r="H370" s="220"/>
      <c r="I370" s="220"/>
      <c r="J370" s="223"/>
      <c r="K370" s="317"/>
      <c r="L370" s="317"/>
      <c r="M370" s="224"/>
      <c r="N370" s="224"/>
      <c r="O370" s="222"/>
    </row>
    <row r="371" spans="1:15" ht="12.75" customHeight="1" x14ac:dyDescent="0.2">
      <c r="A371" s="220"/>
      <c r="B371" s="221"/>
      <c r="C371" s="221"/>
      <c r="D371" s="221"/>
      <c r="E371" s="221"/>
      <c r="F371" s="221"/>
      <c r="G371" s="220"/>
      <c r="H371" s="220"/>
      <c r="I371" s="220"/>
      <c r="J371" s="223"/>
      <c r="K371" s="317"/>
      <c r="L371" s="317"/>
      <c r="M371" s="224"/>
      <c r="N371" s="224"/>
      <c r="O371" s="222"/>
    </row>
    <row r="372" spans="1:15" ht="12.75" customHeight="1" x14ac:dyDescent="0.2">
      <c r="A372" s="220"/>
      <c r="B372" s="221"/>
      <c r="C372" s="221"/>
      <c r="D372" s="221"/>
      <c r="E372" s="221"/>
      <c r="F372" s="221"/>
      <c r="G372" s="220"/>
      <c r="H372" s="220"/>
      <c r="I372" s="220"/>
      <c r="J372" s="223"/>
      <c r="K372" s="317"/>
      <c r="L372" s="317"/>
      <c r="M372" s="224"/>
      <c r="N372" s="224"/>
      <c r="O372" s="222"/>
    </row>
    <row r="373" spans="1:15" ht="12.75" customHeight="1" x14ac:dyDescent="0.2">
      <c r="A373" s="220"/>
      <c r="B373" s="221"/>
      <c r="C373" s="221"/>
      <c r="D373" s="221"/>
      <c r="E373" s="221"/>
      <c r="F373" s="221"/>
      <c r="G373" s="220"/>
      <c r="H373" s="220"/>
      <c r="I373" s="220"/>
      <c r="J373" s="223"/>
      <c r="K373" s="317"/>
      <c r="L373" s="317"/>
      <c r="M373" s="224"/>
      <c r="N373" s="224"/>
      <c r="O373" s="222"/>
    </row>
    <row r="374" spans="1:15" ht="12.75" customHeight="1" x14ac:dyDescent="0.2">
      <c r="A374" s="220"/>
      <c r="B374" s="221"/>
      <c r="C374" s="221"/>
      <c r="D374" s="221"/>
      <c r="E374" s="221"/>
      <c r="F374" s="221"/>
      <c r="G374" s="220"/>
      <c r="H374" s="220"/>
      <c r="I374" s="220"/>
      <c r="J374" s="223"/>
      <c r="K374" s="317"/>
      <c r="L374" s="317"/>
      <c r="M374" s="224"/>
      <c r="N374" s="224"/>
      <c r="O374" s="222"/>
    </row>
    <row r="375" spans="1:15" ht="12.75" customHeight="1" x14ac:dyDescent="0.2">
      <c r="A375" s="220"/>
      <c r="B375" s="221"/>
      <c r="C375" s="221"/>
      <c r="D375" s="221"/>
      <c r="E375" s="221"/>
      <c r="F375" s="221"/>
      <c r="G375" s="220"/>
      <c r="H375" s="220"/>
      <c r="I375" s="220"/>
      <c r="J375" s="223"/>
      <c r="K375" s="317"/>
      <c r="L375" s="317"/>
      <c r="M375" s="224"/>
      <c r="N375" s="224"/>
      <c r="O375" s="222"/>
    </row>
    <row r="376" spans="1:15" ht="12.75" customHeight="1" x14ac:dyDescent="0.2">
      <c r="A376" s="220"/>
      <c r="B376" s="221"/>
      <c r="C376" s="221"/>
      <c r="D376" s="221"/>
      <c r="E376" s="221"/>
      <c r="F376" s="221"/>
      <c r="G376" s="220"/>
      <c r="H376" s="220"/>
      <c r="I376" s="220"/>
      <c r="J376" s="223"/>
      <c r="K376" s="317"/>
      <c r="L376" s="317"/>
      <c r="M376" s="224"/>
      <c r="N376" s="224"/>
      <c r="O376" s="222"/>
    </row>
    <row r="377" spans="1:15" ht="12.75" customHeight="1" x14ac:dyDescent="0.2">
      <c r="A377" s="220"/>
      <c r="B377" s="221"/>
      <c r="C377" s="221"/>
      <c r="D377" s="221"/>
      <c r="E377" s="221"/>
      <c r="F377" s="221"/>
      <c r="G377" s="220"/>
      <c r="H377" s="220"/>
      <c r="I377" s="220"/>
      <c r="J377" s="223"/>
      <c r="K377" s="317"/>
      <c r="L377" s="317"/>
      <c r="M377" s="224"/>
      <c r="N377" s="224"/>
      <c r="O377" s="222"/>
    </row>
    <row r="378" spans="1:15" ht="12.75" customHeight="1" x14ac:dyDescent="0.2">
      <c r="A378" s="220"/>
      <c r="B378" s="221"/>
      <c r="C378" s="221"/>
      <c r="D378" s="221"/>
      <c r="E378" s="221"/>
      <c r="F378" s="221"/>
      <c r="G378" s="220"/>
      <c r="H378" s="220"/>
      <c r="I378" s="220"/>
      <c r="J378" s="223"/>
      <c r="K378" s="317"/>
      <c r="L378" s="317"/>
      <c r="M378" s="224"/>
      <c r="N378" s="224"/>
      <c r="O378" s="222"/>
    </row>
    <row r="379" spans="1:15" ht="12.75" customHeight="1" x14ac:dyDescent="0.2">
      <c r="A379" s="220"/>
      <c r="B379" s="221"/>
      <c r="C379" s="221"/>
      <c r="D379" s="221"/>
      <c r="E379" s="221"/>
      <c r="F379" s="221"/>
      <c r="G379" s="220"/>
      <c r="H379" s="220"/>
      <c r="I379" s="220"/>
      <c r="J379" s="223"/>
      <c r="K379" s="317"/>
      <c r="L379" s="317"/>
      <c r="M379" s="224"/>
      <c r="N379" s="224"/>
      <c r="O379" s="222"/>
    </row>
    <row r="380" spans="1:15" ht="12.75" customHeight="1" x14ac:dyDescent="0.2">
      <c r="A380" s="220"/>
      <c r="B380" s="221"/>
      <c r="C380" s="221"/>
      <c r="D380" s="221"/>
      <c r="E380" s="221"/>
      <c r="F380" s="221"/>
      <c r="G380" s="220"/>
      <c r="H380" s="220"/>
      <c r="I380" s="220"/>
      <c r="J380" s="223"/>
      <c r="K380" s="317"/>
      <c r="L380" s="317"/>
      <c r="M380" s="224"/>
      <c r="N380" s="224"/>
      <c r="O380" s="222"/>
    </row>
    <row r="381" spans="1:15" ht="12.75" customHeight="1" x14ac:dyDescent="0.2">
      <c r="A381" s="220"/>
      <c r="B381" s="221"/>
      <c r="C381" s="221"/>
      <c r="D381" s="221"/>
      <c r="E381" s="221"/>
      <c r="F381" s="221"/>
      <c r="G381" s="220"/>
      <c r="H381" s="220"/>
      <c r="I381" s="220"/>
      <c r="J381" s="223"/>
      <c r="K381" s="317"/>
      <c r="L381" s="317"/>
      <c r="M381" s="224"/>
      <c r="N381" s="224"/>
      <c r="O381" s="222"/>
    </row>
    <row r="382" spans="1:15" ht="12.75" customHeight="1" x14ac:dyDescent="0.2">
      <c r="A382" s="220"/>
      <c r="B382" s="221"/>
      <c r="C382" s="221"/>
      <c r="D382" s="221"/>
      <c r="E382" s="221"/>
      <c r="F382" s="221"/>
      <c r="G382" s="220"/>
      <c r="H382" s="220"/>
      <c r="I382" s="220"/>
      <c r="J382" s="223"/>
      <c r="K382" s="317"/>
      <c r="L382" s="317"/>
      <c r="M382" s="224"/>
      <c r="N382" s="224"/>
      <c r="O382" s="222"/>
    </row>
    <row r="383" spans="1:15" ht="12.75" customHeight="1" x14ac:dyDescent="0.2">
      <c r="A383" s="220"/>
      <c r="B383" s="221"/>
      <c r="C383" s="221"/>
      <c r="D383" s="221"/>
      <c r="E383" s="221"/>
      <c r="F383" s="221"/>
      <c r="G383" s="220"/>
      <c r="H383" s="220"/>
      <c r="I383" s="220"/>
      <c r="J383" s="223"/>
      <c r="K383" s="317"/>
      <c r="L383" s="317"/>
      <c r="M383" s="224"/>
      <c r="N383" s="224"/>
      <c r="O383" s="222"/>
    </row>
    <row r="384" spans="1:15" ht="12.75" customHeight="1" x14ac:dyDescent="0.2">
      <c r="A384" s="220"/>
      <c r="B384" s="221"/>
      <c r="C384" s="221"/>
      <c r="D384" s="221"/>
      <c r="E384" s="221"/>
      <c r="F384" s="221"/>
      <c r="G384" s="220"/>
      <c r="H384" s="220"/>
      <c r="I384" s="220"/>
      <c r="J384" s="223"/>
      <c r="K384" s="317"/>
      <c r="L384" s="317"/>
      <c r="M384" s="224"/>
      <c r="N384" s="224"/>
      <c r="O384" s="222"/>
    </row>
    <row r="385" spans="1:15" ht="12.75" customHeight="1" x14ac:dyDescent="0.2">
      <c r="A385" s="220"/>
      <c r="B385" s="221"/>
      <c r="C385" s="221"/>
      <c r="D385" s="221"/>
      <c r="E385" s="221"/>
      <c r="F385" s="221"/>
      <c r="G385" s="220"/>
      <c r="H385" s="220"/>
      <c r="I385" s="220"/>
      <c r="J385" s="223"/>
      <c r="K385" s="317"/>
      <c r="L385" s="317"/>
      <c r="M385" s="224"/>
      <c r="N385" s="224"/>
      <c r="O385" s="222"/>
    </row>
    <row r="386" spans="1:15" ht="12.75" customHeight="1" x14ac:dyDescent="0.2">
      <c r="A386" s="220"/>
      <c r="B386" s="221"/>
      <c r="C386" s="221"/>
      <c r="D386" s="221"/>
      <c r="E386" s="221"/>
      <c r="F386" s="221"/>
      <c r="G386" s="220"/>
      <c r="H386" s="220"/>
      <c r="I386" s="220"/>
      <c r="J386" s="223"/>
      <c r="K386" s="317"/>
      <c r="L386" s="317"/>
      <c r="M386" s="224"/>
      <c r="N386" s="224"/>
      <c r="O386" s="222"/>
    </row>
    <row r="387" spans="1:15" ht="12.75" customHeight="1" x14ac:dyDescent="0.2">
      <c r="A387" s="220"/>
      <c r="B387" s="221"/>
      <c r="C387" s="221"/>
      <c r="D387" s="221"/>
      <c r="E387" s="221"/>
      <c r="F387" s="221"/>
      <c r="G387" s="220"/>
      <c r="H387" s="220"/>
      <c r="I387" s="220"/>
      <c r="J387" s="223"/>
      <c r="K387" s="317"/>
      <c r="L387" s="317"/>
      <c r="M387" s="224"/>
      <c r="N387" s="224"/>
      <c r="O387" s="222"/>
    </row>
    <row r="388" spans="1:15" ht="12.75" customHeight="1" x14ac:dyDescent="0.2">
      <c r="A388" s="220"/>
      <c r="B388" s="221"/>
      <c r="C388" s="221"/>
      <c r="D388" s="221"/>
      <c r="E388" s="221"/>
      <c r="F388" s="221"/>
      <c r="G388" s="220"/>
      <c r="H388" s="220"/>
      <c r="I388" s="220"/>
      <c r="J388" s="223"/>
      <c r="K388" s="317"/>
      <c r="L388" s="317"/>
      <c r="M388" s="224"/>
      <c r="N388" s="224"/>
      <c r="O388" s="222"/>
    </row>
    <row r="389" spans="1:15" ht="12.75" customHeight="1" x14ac:dyDescent="0.2">
      <c r="A389" s="220"/>
      <c r="B389" s="221"/>
      <c r="C389" s="221"/>
      <c r="D389" s="221"/>
      <c r="E389" s="221"/>
      <c r="F389" s="221"/>
      <c r="G389" s="220"/>
      <c r="H389" s="220"/>
      <c r="I389" s="220"/>
      <c r="J389" s="223"/>
      <c r="K389" s="317"/>
      <c r="L389" s="317"/>
      <c r="M389" s="224"/>
      <c r="N389" s="224"/>
      <c r="O389" s="222"/>
    </row>
    <row r="390" spans="1:15" ht="12.75" customHeight="1" x14ac:dyDescent="0.2">
      <c r="A390" s="220"/>
      <c r="B390" s="221"/>
      <c r="C390" s="221"/>
      <c r="D390" s="221"/>
      <c r="E390" s="221"/>
      <c r="F390" s="221"/>
      <c r="G390" s="220"/>
      <c r="H390" s="220"/>
      <c r="I390" s="220"/>
      <c r="J390" s="223"/>
      <c r="K390" s="317"/>
      <c r="L390" s="317"/>
      <c r="M390" s="224"/>
      <c r="N390" s="224"/>
      <c r="O390" s="222"/>
    </row>
    <row r="391" spans="1:15" ht="12.75" customHeight="1" x14ac:dyDescent="0.2">
      <c r="A391" s="220"/>
      <c r="B391" s="221"/>
      <c r="C391" s="221"/>
      <c r="D391" s="221"/>
      <c r="E391" s="221"/>
      <c r="F391" s="221"/>
      <c r="G391" s="220"/>
      <c r="H391" s="220"/>
      <c r="I391" s="220"/>
      <c r="J391" s="223"/>
      <c r="K391" s="317"/>
      <c r="L391" s="317"/>
      <c r="M391" s="224"/>
      <c r="N391" s="224"/>
      <c r="O391" s="222"/>
    </row>
    <row r="392" spans="1:15" ht="12.75" customHeight="1" x14ac:dyDescent="0.2">
      <c r="A392" s="220"/>
      <c r="B392" s="221"/>
      <c r="C392" s="221"/>
      <c r="D392" s="221"/>
      <c r="E392" s="221"/>
      <c r="F392" s="221"/>
      <c r="G392" s="220"/>
      <c r="H392" s="220"/>
      <c r="I392" s="220"/>
      <c r="J392" s="223"/>
      <c r="K392" s="317"/>
      <c r="L392" s="317"/>
      <c r="M392" s="224"/>
      <c r="N392" s="224"/>
      <c r="O392" s="222"/>
    </row>
    <row r="393" spans="1:15" ht="12.75" customHeight="1" x14ac:dyDescent="0.2">
      <c r="A393" s="220"/>
      <c r="B393" s="221"/>
      <c r="C393" s="221"/>
      <c r="D393" s="221"/>
      <c r="E393" s="221"/>
      <c r="F393" s="221"/>
      <c r="G393" s="220"/>
      <c r="H393" s="220"/>
      <c r="I393" s="220"/>
      <c r="J393" s="223"/>
      <c r="K393" s="317"/>
      <c r="L393" s="317"/>
      <c r="M393" s="224"/>
      <c r="N393" s="224"/>
      <c r="O393" s="222"/>
    </row>
    <row r="394" spans="1:15" ht="12.75" customHeight="1" x14ac:dyDescent="0.2">
      <c r="A394" s="220"/>
      <c r="B394" s="221"/>
      <c r="C394" s="221"/>
      <c r="D394" s="221"/>
      <c r="E394" s="221"/>
      <c r="F394" s="221"/>
      <c r="G394" s="220"/>
      <c r="H394" s="220"/>
      <c r="I394" s="220"/>
      <c r="J394" s="223"/>
      <c r="K394" s="317"/>
      <c r="L394" s="317"/>
      <c r="M394" s="224"/>
      <c r="N394" s="224"/>
      <c r="O394" s="222"/>
    </row>
    <row r="395" spans="1:15" ht="12.75" customHeight="1" x14ac:dyDescent="0.2">
      <c r="A395" s="220"/>
      <c r="B395" s="221"/>
      <c r="C395" s="221"/>
      <c r="D395" s="221"/>
      <c r="E395" s="221"/>
      <c r="F395" s="221"/>
      <c r="G395" s="220"/>
      <c r="H395" s="220"/>
      <c r="I395" s="220"/>
      <c r="J395" s="223"/>
      <c r="K395" s="317"/>
      <c r="L395" s="317"/>
      <c r="M395" s="224"/>
      <c r="N395" s="224"/>
      <c r="O395" s="222"/>
    </row>
    <row r="396" spans="1:15" ht="12.75" customHeight="1" x14ac:dyDescent="0.2">
      <c r="A396" s="220"/>
      <c r="B396" s="221"/>
      <c r="C396" s="221"/>
      <c r="D396" s="221"/>
      <c r="E396" s="221"/>
      <c r="F396" s="221"/>
      <c r="G396" s="220"/>
      <c r="H396" s="220"/>
      <c r="I396" s="220"/>
      <c r="J396" s="223"/>
      <c r="K396" s="317"/>
      <c r="L396" s="317"/>
      <c r="M396" s="224"/>
      <c r="N396" s="224"/>
      <c r="O396" s="222"/>
    </row>
    <row r="397" spans="1:15" ht="12.75" customHeight="1" x14ac:dyDescent="0.2">
      <c r="A397" s="220"/>
      <c r="B397" s="221"/>
      <c r="C397" s="221"/>
      <c r="D397" s="221"/>
      <c r="E397" s="221"/>
      <c r="F397" s="221"/>
      <c r="G397" s="220"/>
      <c r="H397" s="220"/>
      <c r="I397" s="220"/>
      <c r="J397" s="223"/>
      <c r="K397" s="317"/>
      <c r="L397" s="317"/>
      <c r="M397" s="224"/>
      <c r="N397" s="224"/>
      <c r="O397" s="222"/>
    </row>
    <row r="398" spans="1:15" ht="12.75" customHeight="1" x14ac:dyDescent="0.2">
      <c r="A398" s="220"/>
      <c r="B398" s="221"/>
      <c r="C398" s="221"/>
      <c r="D398" s="221"/>
      <c r="E398" s="221"/>
      <c r="F398" s="221"/>
      <c r="G398" s="220"/>
      <c r="H398" s="220"/>
      <c r="I398" s="220"/>
      <c r="J398" s="223"/>
      <c r="K398" s="317"/>
      <c r="L398" s="317"/>
      <c r="M398" s="224"/>
      <c r="N398" s="224"/>
      <c r="O398" s="222"/>
    </row>
    <row r="399" spans="1:15" ht="12.75" customHeight="1" x14ac:dyDescent="0.2">
      <c r="A399" s="220"/>
      <c r="B399" s="221"/>
      <c r="C399" s="221"/>
      <c r="D399" s="221"/>
      <c r="E399" s="221"/>
      <c r="F399" s="221"/>
      <c r="G399" s="220"/>
      <c r="H399" s="220"/>
      <c r="I399" s="220"/>
      <c r="J399" s="223"/>
      <c r="K399" s="317"/>
      <c r="L399" s="317"/>
      <c r="M399" s="224"/>
      <c r="N399" s="224"/>
      <c r="O399" s="222"/>
    </row>
    <row r="400" spans="1:15" ht="12.75" customHeight="1" x14ac:dyDescent="0.2">
      <c r="A400" s="220"/>
      <c r="B400" s="221"/>
      <c r="C400" s="221"/>
      <c r="D400" s="221"/>
      <c r="E400" s="221"/>
      <c r="F400" s="221"/>
      <c r="G400" s="220"/>
      <c r="H400" s="220"/>
      <c r="I400" s="220"/>
      <c r="J400" s="223"/>
      <c r="K400" s="317"/>
      <c r="L400" s="317"/>
      <c r="M400" s="224"/>
      <c r="N400" s="224"/>
      <c r="O400" s="222"/>
    </row>
    <row r="401" spans="1:15" ht="12.75" customHeight="1" x14ac:dyDescent="0.2">
      <c r="A401" s="220"/>
      <c r="B401" s="221"/>
      <c r="C401" s="221"/>
      <c r="D401" s="221"/>
      <c r="E401" s="221"/>
      <c r="F401" s="221"/>
      <c r="G401" s="220"/>
      <c r="H401" s="220"/>
      <c r="I401" s="220"/>
      <c r="J401" s="223"/>
      <c r="K401" s="317"/>
      <c r="L401" s="317"/>
      <c r="M401" s="224"/>
      <c r="N401" s="224"/>
      <c r="O401" s="222"/>
    </row>
    <row r="402" spans="1:15" ht="12.75" customHeight="1" x14ac:dyDescent="0.2">
      <c r="A402" s="220"/>
      <c r="B402" s="221"/>
      <c r="C402" s="221"/>
      <c r="D402" s="221"/>
      <c r="E402" s="221"/>
      <c r="F402" s="221"/>
      <c r="G402" s="220"/>
      <c r="H402" s="220"/>
      <c r="I402" s="220"/>
      <c r="J402" s="223"/>
      <c r="K402" s="317"/>
      <c r="L402" s="317"/>
      <c r="M402" s="224"/>
      <c r="N402" s="224"/>
      <c r="O402" s="222"/>
    </row>
    <row r="403" spans="1:15" ht="12.75" customHeight="1" x14ac:dyDescent="0.2">
      <c r="A403" s="220"/>
      <c r="B403" s="221"/>
      <c r="C403" s="221"/>
      <c r="D403" s="221"/>
      <c r="E403" s="221"/>
      <c r="F403" s="221"/>
      <c r="G403" s="220"/>
      <c r="H403" s="220"/>
      <c r="I403" s="220"/>
      <c r="J403" s="223"/>
      <c r="K403" s="317"/>
      <c r="L403" s="317"/>
      <c r="M403" s="224"/>
      <c r="N403" s="224"/>
      <c r="O403" s="222"/>
    </row>
    <row r="404" spans="1:15" ht="12.75" customHeight="1" x14ac:dyDescent="0.2">
      <c r="A404" s="220"/>
      <c r="B404" s="221"/>
      <c r="C404" s="221"/>
      <c r="D404" s="221"/>
      <c r="E404" s="221"/>
      <c r="F404" s="221"/>
      <c r="G404" s="220"/>
      <c r="H404" s="220"/>
      <c r="I404" s="220"/>
      <c r="J404" s="223"/>
      <c r="K404" s="317"/>
      <c r="L404" s="317"/>
      <c r="M404" s="224"/>
      <c r="N404" s="224"/>
      <c r="O404" s="222"/>
    </row>
    <row r="405" spans="1:15" ht="12.75" customHeight="1" x14ac:dyDescent="0.2">
      <c r="A405" s="220"/>
      <c r="B405" s="221"/>
      <c r="C405" s="221"/>
      <c r="D405" s="221"/>
      <c r="E405" s="221"/>
      <c r="F405" s="221"/>
      <c r="G405" s="220"/>
      <c r="H405" s="220"/>
      <c r="I405" s="220"/>
      <c r="J405" s="223"/>
      <c r="K405" s="317"/>
      <c r="L405" s="317"/>
      <c r="M405" s="224"/>
      <c r="N405" s="224"/>
      <c r="O405" s="222"/>
    </row>
    <row r="406" spans="1:15" ht="12.75" customHeight="1" x14ac:dyDescent="0.2">
      <c r="A406" s="220"/>
      <c r="B406" s="221"/>
      <c r="C406" s="221"/>
      <c r="D406" s="221"/>
      <c r="E406" s="221"/>
      <c r="F406" s="221"/>
      <c r="G406" s="220"/>
      <c r="H406" s="220"/>
      <c r="I406" s="220"/>
      <c r="J406" s="223"/>
      <c r="K406" s="317"/>
      <c r="L406" s="317"/>
      <c r="M406" s="224"/>
      <c r="N406" s="224"/>
      <c r="O406" s="222"/>
    </row>
    <row r="407" spans="1:15" ht="12.75" customHeight="1" x14ac:dyDescent="0.2">
      <c r="A407" s="220"/>
      <c r="B407" s="221"/>
      <c r="C407" s="221"/>
      <c r="D407" s="221"/>
      <c r="E407" s="221"/>
      <c r="F407" s="221"/>
      <c r="G407" s="220"/>
      <c r="H407" s="220"/>
      <c r="I407" s="220"/>
      <c r="J407" s="223"/>
      <c r="K407" s="317"/>
      <c r="L407" s="317"/>
      <c r="M407" s="224"/>
      <c r="N407" s="224"/>
      <c r="O407" s="222"/>
    </row>
    <row r="408" spans="1:15" ht="12.75" customHeight="1" x14ac:dyDescent="0.2">
      <c r="A408" s="220"/>
      <c r="B408" s="221"/>
      <c r="C408" s="221"/>
      <c r="D408" s="221"/>
      <c r="E408" s="221"/>
      <c r="F408" s="221"/>
      <c r="G408" s="220"/>
      <c r="H408" s="220"/>
      <c r="I408" s="220"/>
      <c r="J408" s="223"/>
      <c r="K408" s="317"/>
      <c r="L408" s="317"/>
      <c r="M408" s="224"/>
      <c r="N408" s="224"/>
      <c r="O408" s="222"/>
    </row>
    <row r="409" spans="1:15" ht="12.75" customHeight="1" x14ac:dyDescent="0.2">
      <c r="A409" s="220"/>
      <c r="B409" s="221"/>
      <c r="C409" s="221"/>
      <c r="D409" s="221"/>
      <c r="E409" s="221"/>
      <c r="F409" s="221"/>
      <c r="G409" s="220"/>
      <c r="H409" s="220"/>
      <c r="I409" s="220"/>
      <c r="J409" s="223"/>
      <c r="K409" s="317"/>
      <c r="L409" s="317"/>
      <c r="M409" s="224"/>
      <c r="N409" s="224"/>
      <c r="O409" s="222"/>
    </row>
    <row r="410" spans="1:15" ht="12.75" customHeight="1" x14ac:dyDescent="0.2">
      <c r="A410" s="220"/>
      <c r="B410" s="221"/>
      <c r="C410" s="221"/>
      <c r="D410" s="221"/>
      <c r="E410" s="221"/>
      <c r="F410" s="221"/>
      <c r="G410" s="220"/>
      <c r="H410" s="220"/>
      <c r="I410" s="220"/>
      <c r="J410" s="223"/>
      <c r="K410" s="317"/>
      <c r="L410" s="317"/>
      <c r="M410" s="224"/>
      <c r="N410" s="224"/>
      <c r="O410" s="222"/>
    </row>
    <row r="411" spans="1:15" ht="12.75" customHeight="1" x14ac:dyDescent="0.2">
      <c r="A411" s="220"/>
      <c r="B411" s="221"/>
      <c r="C411" s="221"/>
      <c r="D411" s="221"/>
      <c r="E411" s="221"/>
      <c r="F411" s="221"/>
      <c r="G411" s="220"/>
      <c r="H411" s="220"/>
      <c r="I411" s="220"/>
      <c r="J411" s="223"/>
      <c r="K411" s="317"/>
      <c r="L411" s="317"/>
      <c r="M411" s="224"/>
      <c r="N411" s="224"/>
      <c r="O411" s="222"/>
    </row>
    <row r="412" spans="1:15" ht="12.75" customHeight="1" x14ac:dyDescent="0.2">
      <c r="A412" s="220"/>
      <c r="B412" s="221"/>
      <c r="C412" s="221"/>
      <c r="D412" s="221"/>
      <c r="E412" s="221"/>
      <c r="F412" s="221"/>
      <c r="G412" s="220"/>
      <c r="H412" s="220"/>
      <c r="I412" s="220"/>
      <c r="J412" s="223"/>
      <c r="K412" s="317"/>
      <c r="L412" s="317"/>
      <c r="M412" s="224"/>
      <c r="N412" s="224"/>
      <c r="O412" s="222"/>
    </row>
    <row r="413" spans="1:15" ht="12.75" customHeight="1" x14ac:dyDescent="0.2">
      <c r="A413" s="220"/>
      <c r="B413" s="221"/>
      <c r="C413" s="221"/>
      <c r="D413" s="221"/>
      <c r="E413" s="221"/>
      <c r="F413" s="221"/>
      <c r="G413" s="220"/>
      <c r="H413" s="220"/>
      <c r="I413" s="220"/>
      <c r="J413" s="223"/>
      <c r="K413" s="317"/>
      <c r="L413" s="317"/>
      <c r="M413" s="224"/>
      <c r="N413" s="224"/>
      <c r="O413" s="222"/>
    </row>
    <row r="414" spans="1:15" ht="12.75" customHeight="1" x14ac:dyDescent="0.2">
      <c r="A414" s="220"/>
      <c r="B414" s="221"/>
      <c r="C414" s="221"/>
      <c r="D414" s="221"/>
      <c r="E414" s="221"/>
      <c r="F414" s="221"/>
      <c r="G414" s="220"/>
      <c r="H414" s="220"/>
      <c r="I414" s="220"/>
      <c r="J414" s="223"/>
      <c r="K414" s="317"/>
      <c r="L414" s="317"/>
      <c r="M414" s="224"/>
      <c r="N414" s="224"/>
      <c r="O414" s="222"/>
    </row>
    <row r="415" spans="1:15" ht="12.75" customHeight="1" x14ac:dyDescent="0.2">
      <c r="A415" s="220"/>
      <c r="B415" s="221"/>
      <c r="C415" s="221"/>
      <c r="D415" s="221"/>
      <c r="E415" s="221"/>
      <c r="F415" s="221"/>
      <c r="G415" s="220"/>
      <c r="H415" s="220"/>
      <c r="I415" s="220"/>
      <c r="J415" s="223"/>
      <c r="K415" s="317"/>
      <c r="L415" s="317"/>
      <c r="M415" s="224"/>
      <c r="N415" s="224"/>
      <c r="O415" s="222"/>
    </row>
    <row r="416" spans="1:15" ht="12.75" customHeight="1" x14ac:dyDescent="0.2">
      <c r="A416" s="220"/>
      <c r="B416" s="221"/>
      <c r="C416" s="221"/>
      <c r="D416" s="221"/>
      <c r="E416" s="221"/>
      <c r="F416" s="221"/>
      <c r="G416" s="220"/>
      <c r="H416" s="220"/>
      <c r="I416" s="220"/>
      <c r="J416" s="223"/>
      <c r="K416" s="317"/>
      <c r="L416" s="317"/>
      <c r="M416" s="224"/>
      <c r="N416" s="224"/>
      <c r="O416" s="222"/>
    </row>
    <row r="417" spans="1:15" ht="12.75" customHeight="1" x14ac:dyDescent="0.2">
      <c r="A417" s="220"/>
      <c r="B417" s="221"/>
      <c r="C417" s="221"/>
      <c r="D417" s="221"/>
      <c r="E417" s="221"/>
      <c r="F417" s="221"/>
      <c r="G417" s="220"/>
      <c r="H417" s="220"/>
      <c r="I417" s="220"/>
      <c r="J417" s="223"/>
      <c r="K417" s="317"/>
      <c r="L417" s="317"/>
      <c r="M417" s="224"/>
      <c r="N417" s="224"/>
      <c r="O417" s="222"/>
    </row>
    <row r="418" spans="1:15" ht="12.75" customHeight="1" x14ac:dyDescent="0.2">
      <c r="A418" s="220"/>
      <c r="B418" s="221"/>
      <c r="C418" s="221"/>
      <c r="D418" s="221"/>
      <c r="E418" s="221"/>
      <c r="F418" s="221"/>
      <c r="G418" s="220"/>
      <c r="H418" s="220"/>
      <c r="I418" s="220"/>
      <c r="J418" s="223"/>
      <c r="K418" s="317"/>
      <c r="L418" s="317"/>
      <c r="M418" s="224"/>
      <c r="N418" s="224"/>
      <c r="O418" s="222"/>
    </row>
    <row r="419" spans="1:15" ht="12.75" customHeight="1" x14ac:dyDescent="0.2">
      <c r="A419" s="220"/>
      <c r="B419" s="221"/>
      <c r="C419" s="221"/>
      <c r="D419" s="221"/>
      <c r="E419" s="221"/>
      <c r="F419" s="221"/>
      <c r="G419" s="220"/>
      <c r="H419" s="220"/>
      <c r="I419" s="220"/>
      <c r="J419" s="223"/>
      <c r="K419" s="317"/>
      <c r="L419" s="317"/>
      <c r="M419" s="224"/>
      <c r="N419" s="224"/>
      <c r="O419" s="222"/>
    </row>
    <row r="420" spans="1:15" ht="12.75" customHeight="1" x14ac:dyDescent="0.2">
      <c r="A420" s="220"/>
      <c r="B420" s="221"/>
      <c r="C420" s="221"/>
      <c r="D420" s="221"/>
      <c r="E420" s="221"/>
      <c r="F420" s="221"/>
      <c r="G420" s="220"/>
      <c r="H420" s="220"/>
      <c r="I420" s="220"/>
      <c r="J420" s="223"/>
      <c r="K420" s="317"/>
      <c r="L420" s="317"/>
      <c r="M420" s="224"/>
      <c r="N420" s="224"/>
      <c r="O420" s="222"/>
    </row>
    <row r="421" spans="1:15" ht="12.75" customHeight="1" x14ac:dyDescent="0.2">
      <c r="A421" s="220"/>
      <c r="B421" s="221"/>
      <c r="C421" s="221"/>
      <c r="D421" s="221"/>
      <c r="E421" s="221"/>
      <c r="F421" s="221"/>
      <c r="G421" s="220"/>
      <c r="H421" s="220"/>
      <c r="I421" s="220"/>
      <c r="J421" s="223"/>
      <c r="K421" s="317"/>
      <c r="L421" s="317"/>
      <c r="M421" s="224"/>
      <c r="N421" s="224"/>
      <c r="O421" s="222"/>
    </row>
    <row r="422" spans="1:15" ht="12.75" customHeight="1" x14ac:dyDescent="0.2">
      <c r="A422" s="220"/>
      <c r="B422" s="221"/>
      <c r="C422" s="221"/>
      <c r="D422" s="221"/>
      <c r="E422" s="221"/>
      <c r="F422" s="221"/>
      <c r="G422" s="220"/>
      <c r="H422" s="220"/>
      <c r="I422" s="220"/>
      <c r="J422" s="223"/>
      <c r="K422" s="317"/>
      <c r="L422" s="317"/>
      <c r="M422" s="224"/>
      <c r="N422" s="224"/>
      <c r="O422" s="222"/>
    </row>
    <row r="423" spans="1:15" ht="12.75" customHeight="1" x14ac:dyDescent="0.2">
      <c r="A423" s="220"/>
      <c r="B423" s="221"/>
      <c r="C423" s="221"/>
      <c r="D423" s="221"/>
      <c r="E423" s="221"/>
      <c r="F423" s="221"/>
      <c r="G423" s="220"/>
      <c r="H423" s="220"/>
      <c r="I423" s="220"/>
      <c r="J423" s="223"/>
      <c r="K423" s="317"/>
      <c r="L423" s="317"/>
      <c r="M423" s="224"/>
      <c r="N423" s="224"/>
      <c r="O423" s="222"/>
    </row>
    <row r="424" spans="1:15" ht="12.75" customHeight="1" x14ac:dyDescent="0.2">
      <c r="A424" s="220"/>
      <c r="B424" s="221"/>
      <c r="C424" s="221"/>
      <c r="D424" s="221"/>
      <c r="E424" s="221"/>
      <c r="F424" s="221"/>
      <c r="G424" s="220"/>
      <c r="H424" s="220"/>
      <c r="I424" s="220"/>
      <c r="J424" s="223"/>
      <c r="K424" s="317"/>
      <c r="L424" s="317"/>
      <c r="M424" s="224"/>
      <c r="N424" s="224"/>
      <c r="O424" s="222"/>
    </row>
    <row r="425" spans="1:15" ht="12.75" customHeight="1" x14ac:dyDescent="0.2">
      <c r="A425" s="220"/>
      <c r="B425" s="221"/>
      <c r="C425" s="221"/>
      <c r="D425" s="221"/>
      <c r="E425" s="221"/>
      <c r="F425" s="221"/>
      <c r="G425" s="220"/>
      <c r="H425" s="220"/>
      <c r="I425" s="220"/>
      <c r="J425" s="223"/>
      <c r="K425" s="317"/>
      <c r="L425" s="317"/>
      <c r="M425" s="224"/>
      <c r="N425" s="224"/>
      <c r="O425" s="222"/>
    </row>
    <row r="426" spans="1:15" ht="12.75" customHeight="1" x14ac:dyDescent="0.2">
      <c r="A426" s="220"/>
      <c r="B426" s="221"/>
      <c r="C426" s="221"/>
      <c r="D426" s="221"/>
      <c r="E426" s="221"/>
      <c r="F426" s="221"/>
      <c r="G426" s="220"/>
      <c r="H426" s="220"/>
      <c r="I426" s="220"/>
      <c r="J426" s="223"/>
      <c r="K426" s="317"/>
      <c r="L426" s="317"/>
      <c r="M426" s="224"/>
      <c r="N426" s="224"/>
      <c r="O426" s="222"/>
    </row>
    <row r="427" spans="1:15" ht="12.75" customHeight="1" x14ac:dyDescent="0.2">
      <c r="A427" s="220"/>
      <c r="B427" s="221"/>
      <c r="C427" s="221"/>
      <c r="D427" s="221"/>
      <c r="E427" s="221"/>
      <c r="F427" s="221"/>
      <c r="G427" s="220"/>
      <c r="H427" s="220"/>
      <c r="I427" s="220"/>
      <c r="J427" s="223"/>
      <c r="K427" s="317"/>
      <c r="L427" s="317"/>
      <c r="M427" s="224"/>
      <c r="N427" s="224"/>
      <c r="O427" s="222"/>
    </row>
    <row r="428" spans="1:15" ht="12.75" customHeight="1" x14ac:dyDescent="0.2">
      <c r="A428" s="220"/>
      <c r="B428" s="221"/>
      <c r="C428" s="221"/>
      <c r="D428" s="221"/>
      <c r="E428" s="221"/>
      <c r="F428" s="221"/>
      <c r="G428" s="220"/>
      <c r="H428" s="220"/>
      <c r="I428" s="220"/>
      <c r="J428" s="223"/>
      <c r="K428" s="317"/>
      <c r="L428" s="317"/>
      <c r="M428" s="224"/>
      <c r="N428" s="224"/>
      <c r="O428" s="222"/>
    </row>
    <row r="429" spans="1:15" ht="12.75" customHeight="1" x14ac:dyDescent="0.2">
      <c r="A429" s="220"/>
      <c r="B429" s="221"/>
      <c r="C429" s="221"/>
      <c r="D429" s="221"/>
      <c r="E429" s="221"/>
      <c r="F429" s="221"/>
      <c r="G429" s="220"/>
      <c r="H429" s="220"/>
      <c r="I429" s="220"/>
      <c r="J429" s="223"/>
      <c r="K429" s="317"/>
      <c r="L429" s="317"/>
      <c r="M429" s="224"/>
      <c r="N429" s="224"/>
      <c r="O429" s="222"/>
    </row>
    <row r="430" spans="1:15" ht="12.75" customHeight="1" x14ac:dyDescent="0.2">
      <c r="A430" s="220"/>
      <c r="B430" s="221"/>
      <c r="C430" s="221"/>
      <c r="D430" s="221"/>
      <c r="E430" s="221"/>
      <c r="F430" s="221"/>
      <c r="G430" s="220"/>
      <c r="H430" s="220"/>
      <c r="I430" s="220"/>
      <c r="J430" s="223"/>
      <c r="K430" s="317"/>
      <c r="L430" s="317"/>
      <c r="M430" s="224"/>
      <c r="N430" s="224"/>
      <c r="O430" s="222"/>
    </row>
    <row r="431" spans="1:15" ht="12.75" customHeight="1" x14ac:dyDescent="0.2">
      <c r="A431" s="220"/>
      <c r="B431" s="221"/>
      <c r="C431" s="221"/>
      <c r="D431" s="221"/>
      <c r="E431" s="221"/>
      <c r="F431" s="221"/>
      <c r="G431" s="220"/>
      <c r="H431" s="220"/>
      <c r="I431" s="220"/>
      <c r="J431" s="223"/>
      <c r="K431" s="317"/>
      <c r="L431" s="317"/>
      <c r="M431" s="224"/>
      <c r="N431" s="224"/>
      <c r="O431" s="222"/>
    </row>
    <row r="432" spans="1:15" ht="12.75" customHeight="1" x14ac:dyDescent="0.2">
      <c r="A432" s="220"/>
      <c r="B432" s="221"/>
      <c r="C432" s="221"/>
      <c r="D432" s="221"/>
      <c r="E432" s="221"/>
      <c r="F432" s="221"/>
      <c r="G432" s="220"/>
      <c r="H432" s="220"/>
      <c r="I432" s="220"/>
      <c r="J432" s="223"/>
      <c r="K432" s="317"/>
      <c r="L432" s="317"/>
      <c r="M432" s="224"/>
      <c r="N432" s="224"/>
      <c r="O432" s="222"/>
    </row>
    <row r="433" spans="1:15" ht="12.75" customHeight="1" x14ac:dyDescent="0.2">
      <c r="A433" s="220"/>
      <c r="B433" s="221"/>
      <c r="C433" s="221"/>
      <c r="D433" s="221"/>
      <c r="E433" s="221"/>
      <c r="F433" s="221"/>
      <c r="G433" s="220"/>
      <c r="H433" s="220"/>
      <c r="I433" s="220"/>
      <c r="J433" s="223"/>
      <c r="K433" s="317"/>
      <c r="L433" s="317"/>
      <c r="M433" s="224"/>
      <c r="N433" s="224"/>
      <c r="O433" s="222"/>
    </row>
    <row r="434" spans="1:15" ht="12.75" customHeight="1" x14ac:dyDescent="0.2">
      <c r="A434" s="220"/>
      <c r="B434" s="221"/>
      <c r="C434" s="221"/>
      <c r="D434" s="221"/>
      <c r="E434" s="221"/>
      <c r="F434" s="221"/>
      <c r="G434" s="220"/>
      <c r="H434" s="220"/>
      <c r="I434" s="220"/>
      <c r="J434" s="223"/>
      <c r="K434" s="317"/>
      <c r="L434" s="317"/>
      <c r="M434" s="224"/>
      <c r="N434" s="224"/>
      <c r="O434" s="222"/>
    </row>
    <row r="435" spans="1:15" ht="12.75" customHeight="1" x14ac:dyDescent="0.2">
      <c r="A435" s="220"/>
      <c r="B435" s="221"/>
      <c r="C435" s="221"/>
      <c r="D435" s="221"/>
      <c r="E435" s="221"/>
      <c r="F435" s="221"/>
      <c r="G435" s="220"/>
      <c r="H435" s="220"/>
      <c r="I435" s="220"/>
      <c r="J435" s="223"/>
      <c r="K435" s="317"/>
      <c r="L435" s="317"/>
      <c r="M435" s="224"/>
      <c r="N435" s="224"/>
      <c r="O435" s="222"/>
    </row>
    <row r="436" spans="1:15" ht="12.75" customHeight="1" x14ac:dyDescent="0.2">
      <c r="A436" s="220"/>
      <c r="B436" s="221"/>
      <c r="C436" s="221"/>
      <c r="D436" s="221"/>
      <c r="E436" s="221"/>
      <c r="F436" s="221"/>
      <c r="G436" s="220"/>
      <c r="H436" s="220"/>
      <c r="I436" s="220"/>
      <c r="J436" s="223"/>
      <c r="K436" s="317"/>
      <c r="L436" s="317"/>
      <c r="M436" s="224"/>
      <c r="N436" s="224"/>
      <c r="O436" s="222"/>
    </row>
    <row r="437" spans="1:15" ht="12.75" customHeight="1" x14ac:dyDescent="0.2">
      <c r="A437" s="220"/>
      <c r="B437" s="221"/>
      <c r="C437" s="221"/>
      <c r="D437" s="221"/>
      <c r="E437" s="221"/>
      <c r="F437" s="221"/>
      <c r="G437" s="220"/>
      <c r="H437" s="220"/>
      <c r="I437" s="220"/>
      <c r="J437" s="223"/>
      <c r="K437" s="317"/>
      <c r="L437" s="317"/>
      <c r="M437" s="224"/>
      <c r="N437" s="224"/>
      <c r="O437" s="222"/>
    </row>
    <row r="438" spans="1:15" ht="12.75" customHeight="1" x14ac:dyDescent="0.2">
      <c r="A438" s="220"/>
      <c r="B438" s="221"/>
      <c r="C438" s="221"/>
      <c r="D438" s="221"/>
      <c r="E438" s="221"/>
      <c r="F438" s="221"/>
      <c r="G438" s="220"/>
      <c r="H438" s="220"/>
      <c r="I438" s="220"/>
      <c r="J438" s="223"/>
      <c r="K438" s="317"/>
      <c r="L438" s="317"/>
      <c r="M438" s="224"/>
      <c r="N438" s="224"/>
      <c r="O438" s="222"/>
    </row>
    <row r="439" spans="1:15" ht="12.75" customHeight="1" x14ac:dyDescent="0.2">
      <c r="A439" s="220"/>
      <c r="B439" s="221"/>
      <c r="C439" s="221"/>
      <c r="D439" s="221"/>
      <c r="E439" s="221"/>
      <c r="F439" s="221"/>
      <c r="G439" s="220"/>
      <c r="H439" s="220"/>
      <c r="I439" s="220"/>
      <c r="J439" s="223"/>
      <c r="K439" s="317"/>
      <c r="L439" s="317"/>
      <c r="M439" s="224"/>
      <c r="N439" s="224"/>
      <c r="O439" s="222"/>
    </row>
    <row r="440" spans="1:15" ht="12.75" customHeight="1" x14ac:dyDescent="0.2">
      <c r="A440" s="220"/>
      <c r="B440" s="221"/>
      <c r="C440" s="221"/>
      <c r="D440" s="221"/>
      <c r="E440" s="221"/>
      <c r="F440" s="221"/>
      <c r="G440" s="220"/>
      <c r="H440" s="220"/>
      <c r="I440" s="220"/>
      <c r="J440" s="223"/>
      <c r="K440" s="317"/>
      <c r="L440" s="317"/>
      <c r="M440" s="224"/>
      <c r="N440" s="224"/>
      <c r="O440" s="222"/>
    </row>
    <row r="441" spans="1:15" ht="12.75" customHeight="1" x14ac:dyDescent="0.2">
      <c r="A441" s="220"/>
      <c r="B441" s="221"/>
      <c r="C441" s="221"/>
      <c r="D441" s="221"/>
      <c r="E441" s="221"/>
      <c r="F441" s="221"/>
      <c r="G441" s="220"/>
      <c r="H441" s="220"/>
      <c r="I441" s="220"/>
      <c r="J441" s="223"/>
      <c r="K441" s="317"/>
      <c r="L441" s="317"/>
      <c r="M441" s="224"/>
      <c r="N441" s="224"/>
      <c r="O441" s="222"/>
    </row>
    <row r="442" spans="1:15" ht="12.75" customHeight="1" x14ac:dyDescent="0.2">
      <c r="A442" s="220"/>
      <c r="B442" s="221"/>
      <c r="C442" s="221"/>
      <c r="D442" s="221"/>
      <c r="E442" s="221"/>
      <c r="F442" s="221"/>
      <c r="G442" s="220"/>
      <c r="H442" s="220"/>
      <c r="I442" s="220"/>
      <c r="J442" s="223"/>
      <c r="K442" s="317"/>
      <c r="L442" s="317"/>
      <c r="M442" s="224"/>
      <c r="N442" s="224"/>
      <c r="O442" s="222"/>
    </row>
    <row r="443" spans="1:15" ht="12.75" customHeight="1" x14ac:dyDescent="0.2">
      <c r="A443" s="220"/>
      <c r="B443" s="221"/>
      <c r="C443" s="221"/>
      <c r="D443" s="221"/>
      <c r="E443" s="221"/>
      <c r="F443" s="221"/>
      <c r="G443" s="220"/>
      <c r="H443" s="220"/>
      <c r="I443" s="220"/>
      <c r="J443" s="223"/>
      <c r="K443" s="317"/>
      <c r="L443" s="317"/>
      <c r="M443" s="224"/>
      <c r="N443" s="224"/>
      <c r="O443" s="222"/>
    </row>
    <row r="444" spans="1:15" ht="12.75" customHeight="1" x14ac:dyDescent="0.2">
      <c r="A444" s="220"/>
      <c r="B444" s="221"/>
      <c r="C444" s="221"/>
      <c r="D444" s="221"/>
      <c r="E444" s="221"/>
      <c r="F444" s="221"/>
      <c r="G444" s="220"/>
      <c r="H444" s="220"/>
      <c r="I444" s="220"/>
      <c r="J444" s="223"/>
      <c r="K444" s="317"/>
      <c r="L444" s="317"/>
      <c r="M444" s="224"/>
      <c r="N444" s="224"/>
      <c r="O444" s="222"/>
    </row>
    <row r="445" spans="1:15" ht="12.75" customHeight="1" x14ac:dyDescent="0.2">
      <c r="A445" s="220"/>
      <c r="B445" s="221"/>
      <c r="C445" s="221"/>
      <c r="D445" s="221"/>
      <c r="E445" s="221"/>
      <c r="F445" s="221"/>
      <c r="G445" s="220"/>
      <c r="H445" s="220"/>
      <c r="I445" s="220"/>
      <c r="J445" s="223"/>
      <c r="K445" s="317"/>
      <c r="L445" s="317"/>
      <c r="M445" s="224"/>
      <c r="N445" s="224"/>
      <c r="O445" s="222"/>
    </row>
    <row r="446" spans="1:15" ht="12.75" customHeight="1" x14ac:dyDescent="0.2">
      <c r="A446" s="220"/>
      <c r="B446" s="221"/>
      <c r="C446" s="221"/>
      <c r="D446" s="221"/>
      <c r="E446" s="221"/>
      <c r="F446" s="221"/>
      <c r="G446" s="220"/>
      <c r="H446" s="220"/>
      <c r="I446" s="220"/>
      <c r="J446" s="223"/>
      <c r="K446" s="317"/>
      <c r="L446" s="317"/>
      <c r="M446" s="224"/>
      <c r="N446" s="224"/>
      <c r="O446" s="222"/>
    </row>
    <row r="447" spans="1:15" ht="12.75" customHeight="1" x14ac:dyDescent="0.2">
      <c r="A447" s="220"/>
      <c r="B447" s="221"/>
      <c r="C447" s="221"/>
      <c r="D447" s="221"/>
      <c r="E447" s="221"/>
      <c r="F447" s="221"/>
      <c r="G447" s="220"/>
      <c r="H447" s="220"/>
      <c r="I447" s="220"/>
      <c r="J447" s="223"/>
      <c r="K447" s="317"/>
      <c r="L447" s="317"/>
      <c r="M447" s="224"/>
      <c r="N447" s="224"/>
      <c r="O447" s="222"/>
    </row>
    <row r="448" spans="1:15" ht="12.75" customHeight="1" x14ac:dyDescent="0.2">
      <c r="A448" s="220"/>
      <c r="B448" s="221"/>
      <c r="C448" s="221"/>
      <c r="D448" s="221"/>
      <c r="E448" s="221"/>
      <c r="F448" s="221"/>
      <c r="G448" s="220"/>
      <c r="H448" s="220"/>
      <c r="I448" s="220"/>
      <c r="J448" s="223"/>
      <c r="K448" s="317"/>
      <c r="L448" s="317"/>
      <c r="M448" s="224"/>
      <c r="N448" s="224"/>
      <c r="O448" s="222"/>
    </row>
    <row r="449" spans="1:15" ht="12.75" customHeight="1" x14ac:dyDescent="0.2">
      <c r="A449" s="220"/>
      <c r="B449" s="221"/>
      <c r="C449" s="221"/>
      <c r="D449" s="221"/>
      <c r="E449" s="221"/>
      <c r="F449" s="221"/>
      <c r="G449" s="220"/>
      <c r="H449" s="220"/>
      <c r="I449" s="220"/>
      <c r="J449" s="223"/>
      <c r="K449" s="317"/>
      <c r="L449" s="317"/>
      <c r="M449" s="224"/>
      <c r="N449" s="224"/>
      <c r="O449" s="222"/>
    </row>
    <row r="450" spans="1:15" ht="12.75" customHeight="1" x14ac:dyDescent="0.2">
      <c r="A450" s="220"/>
      <c r="B450" s="221"/>
      <c r="C450" s="221"/>
      <c r="D450" s="221"/>
      <c r="E450" s="221"/>
      <c r="F450" s="221"/>
      <c r="G450" s="220"/>
      <c r="H450" s="220"/>
      <c r="I450" s="220"/>
      <c r="J450" s="223"/>
      <c r="K450" s="317"/>
      <c r="L450" s="317"/>
      <c r="M450" s="224"/>
      <c r="N450" s="224"/>
      <c r="O450" s="222"/>
    </row>
    <row r="451" spans="1:15" ht="12.75" customHeight="1" x14ac:dyDescent="0.2">
      <c r="A451" s="220"/>
      <c r="B451" s="221"/>
      <c r="C451" s="221"/>
      <c r="D451" s="221"/>
      <c r="E451" s="221"/>
      <c r="F451" s="221"/>
      <c r="G451" s="220"/>
      <c r="H451" s="220"/>
      <c r="I451" s="220"/>
      <c r="J451" s="223"/>
      <c r="K451" s="317"/>
      <c r="L451" s="317"/>
      <c r="M451" s="224"/>
      <c r="N451" s="224"/>
      <c r="O451" s="222"/>
    </row>
    <row r="452" spans="1:15" ht="12.75" customHeight="1" x14ac:dyDescent="0.2">
      <c r="A452" s="220"/>
      <c r="B452" s="221"/>
      <c r="C452" s="221"/>
      <c r="D452" s="221"/>
      <c r="E452" s="221"/>
      <c r="F452" s="221"/>
      <c r="G452" s="220"/>
      <c r="H452" s="220"/>
      <c r="I452" s="220"/>
      <c r="J452" s="223"/>
      <c r="K452" s="317"/>
      <c r="L452" s="317"/>
      <c r="M452" s="224"/>
      <c r="N452" s="224"/>
      <c r="O452" s="222"/>
    </row>
    <row r="453" spans="1:15" ht="12.75" customHeight="1" x14ac:dyDescent="0.2">
      <c r="A453" s="220"/>
      <c r="B453" s="221"/>
      <c r="C453" s="221"/>
      <c r="D453" s="221"/>
      <c r="E453" s="221"/>
      <c r="F453" s="221"/>
      <c r="G453" s="220"/>
      <c r="H453" s="220"/>
      <c r="I453" s="220"/>
      <c r="J453" s="223"/>
      <c r="K453" s="317"/>
      <c r="L453" s="317"/>
      <c r="M453" s="224"/>
      <c r="N453" s="224"/>
      <c r="O453" s="222"/>
    </row>
    <row r="454" spans="1:15" ht="12.75" customHeight="1" x14ac:dyDescent="0.2">
      <c r="A454" s="220"/>
      <c r="B454" s="221"/>
      <c r="C454" s="221"/>
      <c r="D454" s="221"/>
      <c r="E454" s="221"/>
      <c r="F454" s="221"/>
      <c r="G454" s="220"/>
      <c r="H454" s="220"/>
      <c r="I454" s="220"/>
      <c r="J454" s="223"/>
      <c r="K454" s="317"/>
      <c r="L454" s="317"/>
      <c r="M454" s="224"/>
      <c r="N454" s="224"/>
      <c r="O454" s="222"/>
    </row>
    <row r="455" spans="1:15" ht="12.75" customHeight="1" x14ac:dyDescent="0.2">
      <c r="A455" s="220"/>
      <c r="B455" s="221"/>
      <c r="C455" s="221"/>
      <c r="D455" s="221"/>
      <c r="E455" s="221"/>
      <c r="F455" s="221"/>
      <c r="G455" s="220"/>
      <c r="H455" s="220"/>
      <c r="I455" s="220"/>
      <c r="J455" s="223"/>
      <c r="K455" s="317"/>
      <c r="L455" s="317"/>
      <c r="M455" s="224"/>
      <c r="N455" s="224"/>
      <c r="O455" s="222"/>
    </row>
    <row r="456" spans="1:15" ht="12.75" customHeight="1" x14ac:dyDescent="0.2">
      <c r="A456" s="220"/>
      <c r="B456" s="221"/>
      <c r="C456" s="221"/>
      <c r="D456" s="221"/>
      <c r="E456" s="221"/>
      <c r="F456" s="221"/>
      <c r="G456" s="220"/>
      <c r="H456" s="220"/>
      <c r="I456" s="220"/>
      <c r="J456" s="223"/>
      <c r="K456" s="317"/>
      <c r="L456" s="317"/>
      <c r="M456" s="224"/>
      <c r="N456" s="224"/>
      <c r="O456" s="222"/>
    </row>
    <row r="457" spans="1:15" ht="12.75" customHeight="1" x14ac:dyDescent="0.2">
      <c r="A457" s="220"/>
      <c r="B457" s="221"/>
      <c r="C457" s="221"/>
      <c r="D457" s="221"/>
      <c r="E457" s="221"/>
      <c r="F457" s="221"/>
      <c r="G457" s="220"/>
      <c r="H457" s="220"/>
      <c r="I457" s="220"/>
      <c r="J457" s="223"/>
      <c r="K457" s="317"/>
      <c r="L457" s="317"/>
      <c r="M457" s="224"/>
      <c r="N457" s="224"/>
      <c r="O457" s="222"/>
    </row>
    <row r="458" spans="1:15" ht="12.75" customHeight="1" x14ac:dyDescent="0.2">
      <c r="A458" s="220"/>
      <c r="B458" s="221"/>
      <c r="C458" s="221"/>
      <c r="D458" s="221"/>
      <c r="E458" s="221"/>
      <c r="F458" s="221"/>
      <c r="G458" s="220"/>
      <c r="H458" s="220"/>
      <c r="I458" s="220"/>
      <c r="J458" s="223"/>
      <c r="K458" s="317"/>
      <c r="L458" s="317"/>
      <c r="M458" s="224"/>
      <c r="N458" s="224"/>
      <c r="O458" s="222"/>
    </row>
    <row r="459" spans="1:15" ht="12.75" customHeight="1" x14ac:dyDescent="0.2">
      <c r="A459" s="220"/>
      <c r="B459" s="221"/>
      <c r="C459" s="221"/>
      <c r="D459" s="221"/>
      <c r="E459" s="221"/>
      <c r="F459" s="221"/>
      <c r="G459" s="220"/>
      <c r="H459" s="220"/>
      <c r="I459" s="220"/>
      <c r="J459" s="223"/>
      <c r="K459" s="317"/>
      <c r="L459" s="317"/>
      <c r="M459" s="224"/>
      <c r="N459" s="224"/>
      <c r="O459" s="222"/>
    </row>
    <row r="460" spans="1:15" ht="12.75" customHeight="1" x14ac:dyDescent="0.2">
      <c r="A460" s="220"/>
      <c r="B460" s="221"/>
      <c r="C460" s="221"/>
      <c r="D460" s="221"/>
      <c r="E460" s="221"/>
      <c r="F460" s="221"/>
      <c r="G460" s="220"/>
      <c r="H460" s="220"/>
      <c r="I460" s="220"/>
      <c r="J460" s="223"/>
      <c r="K460" s="317"/>
      <c r="L460" s="317"/>
      <c r="M460" s="224"/>
      <c r="N460" s="224"/>
      <c r="O460" s="222"/>
    </row>
    <row r="461" spans="1:15" ht="12.75" customHeight="1" x14ac:dyDescent="0.2">
      <c r="A461" s="220"/>
      <c r="B461" s="221"/>
      <c r="C461" s="221"/>
      <c r="D461" s="221"/>
      <c r="E461" s="221"/>
      <c r="F461" s="221"/>
      <c r="G461" s="220"/>
      <c r="H461" s="220"/>
      <c r="I461" s="220"/>
      <c r="J461" s="223"/>
      <c r="K461" s="317"/>
      <c r="L461" s="317"/>
      <c r="M461" s="224"/>
      <c r="N461" s="224"/>
      <c r="O461" s="222"/>
    </row>
    <row r="462" spans="1:15" ht="12.75" customHeight="1" x14ac:dyDescent="0.2">
      <c r="A462" s="220"/>
      <c r="B462" s="221"/>
      <c r="C462" s="221"/>
      <c r="D462" s="221"/>
      <c r="E462" s="221"/>
      <c r="F462" s="221"/>
      <c r="G462" s="220"/>
      <c r="H462" s="220"/>
      <c r="I462" s="220"/>
      <c r="J462" s="223"/>
      <c r="K462" s="317"/>
      <c r="L462" s="317"/>
      <c r="M462" s="224"/>
      <c r="N462" s="224"/>
      <c r="O462" s="222"/>
    </row>
    <row r="463" spans="1:15" ht="12.75" customHeight="1" x14ac:dyDescent="0.2">
      <c r="A463" s="220"/>
      <c r="B463" s="221"/>
      <c r="C463" s="221"/>
      <c r="D463" s="221"/>
      <c r="E463" s="221"/>
      <c r="F463" s="221"/>
      <c r="G463" s="220"/>
      <c r="H463" s="220"/>
      <c r="I463" s="220"/>
      <c r="J463" s="223"/>
      <c r="K463" s="317"/>
      <c r="L463" s="317"/>
      <c r="M463" s="224"/>
      <c r="N463" s="224"/>
      <c r="O463" s="222"/>
    </row>
    <row r="464" spans="1:15" ht="12.75" customHeight="1" x14ac:dyDescent="0.2">
      <c r="A464" s="220"/>
      <c r="B464" s="221"/>
      <c r="C464" s="221"/>
      <c r="D464" s="221"/>
      <c r="E464" s="221"/>
      <c r="F464" s="221"/>
      <c r="G464" s="220"/>
      <c r="H464" s="220"/>
      <c r="I464" s="220"/>
      <c r="J464" s="223"/>
      <c r="K464" s="317"/>
      <c r="L464" s="317"/>
      <c r="M464" s="224"/>
      <c r="N464" s="224"/>
      <c r="O464" s="222"/>
    </row>
    <row r="465" spans="1:15" ht="12.75" customHeight="1" x14ac:dyDescent="0.2">
      <c r="A465" s="220"/>
      <c r="B465" s="221"/>
      <c r="C465" s="221"/>
      <c r="D465" s="221"/>
      <c r="E465" s="221"/>
      <c r="F465" s="221"/>
      <c r="G465" s="220"/>
      <c r="H465" s="220"/>
      <c r="I465" s="220"/>
      <c r="J465" s="223"/>
      <c r="K465" s="317"/>
      <c r="L465" s="317"/>
      <c r="M465" s="224"/>
      <c r="N465" s="224"/>
      <c r="O465" s="222"/>
    </row>
    <row r="466" spans="1:15" ht="12.75" customHeight="1" x14ac:dyDescent="0.2">
      <c r="A466" s="220"/>
      <c r="B466" s="221"/>
      <c r="C466" s="221"/>
      <c r="D466" s="221"/>
      <c r="E466" s="221"/>
      <c r="F466" s="221"/>
      <c r="G466" s="220"/>
      <c r="H466" s="220"/>
      <c r="I466" s="220"/>
      <c r="J466" s="223"/>
      <c r="K466" s="317"/>
      <c r="L466" s="317"/>
      <c r="M466" s="224"/>
      <c r="N466" s="224"/>
      <c r="O466" s="222"/>
    </row>
    <row r="467" spans="1:15" ht="12.75" customHeight="1" x14ac:dyDescent="0.2">
      <c r="A467" s="220"/>
      <c r="B467" s="221"/>
      <c r="C467" s="221"/>
      <c r="D467" s="221"/>
      <c r="E467" s="221"/>
      <c r="F467" s="221"/>
      <c r="G467" s="220"/>
      <c r="H467" s="220"/>
      <c r="I467" s="220"/>
      <c r="J467" s="223"/>
      <c r="K467" s="317"/>
      <c r="L467" s="317"/>
      <c r="M467" s="224"/>
      <c r="N467" s="224"/>
      <c r="O467" s="222"/>
    </row>
    <row r="468" spans="1:15" ht="12.75" customHeight="1" x14ac:dyDescent="0.2">
      <c r="A468" s="220"/>
      <c r="B468" s="221"/>
      <c r="C468" s="221"/>
      <c r="D468" s="221"/>
      <c r="E468" s="221"/>
      <c r="F468" s="221"/>
      <c r="G468" s="220"/>
      <c r="H468" s="220"/>
      <c r="I468" s="220"/>
      <c r="J468" s="223"/>
      <c r="K468" s="317"/>
      <c r="L468" s="317"/>
      <c r="M468" s="224"/>
      <c r="N468" s="224"/>
      <c r="O468" s="222"/>
    </row>
    <row r="469" spans="1:15" ht="12.75" customHeight="1" x14ac:dyDescent="0.2">
      <c r="A469" s="220"/>
      <c r="B469" s="221"/>
      <c r="C469" s="221"/>
      <c r="D469" s="221"/>
      <c r="E469" s="221"/>
      <c r="F469" s="221"/>
      <c r="G469" s="220"/>
      <c r="H469" s="220"/>
      <c r="I469" s="220"/>
      <c r="J469" s="223"/>
      <c r="K469" s="317"/>
      <c r="L469" s="317"/>
      <c r="M469" s="224"/>
      <c r="N469" s="224"/>
      <c r="O469" s="222"/>
    </row>
    <row r="470" spans="1:15" ht="12.75" customHeight="1" x14ac:dyDescent="0.2">
      <c r="A470" s="220"/>
      <c r="B470" s="221"/>
      <c r="C470" s="221"/>
      <c r="D470" s="221"/>
      <c r="E470" s="221"/>
      <c r="F470" s="221"/>
      <c r="G470" s="220"/>
      <c r="H470" s="220"/>
      <c r="I470" s="220"/>
      <c r="J470" s="223"/>
      <c r="K470" s="317"/>
      <c r="L470" s="317"/>
      <c r="M470" s="224"/>
      <c r="N470" s="224"/>
      <c r="O470" s="222"/>
    </row>
    <row r="471" spans="1:15" ht="12.75" customHeight="1" x14ac:dyDescent="0.2">
      <c r="A471" s="220"/>
      <c r="B471" s="221"/>
      <c r="C471" s="221"/>
      <c r="D471" s="221"/>
      <c r="E471" s="221"/>
      <c r="F471" s="221"/>
      <c r="G471" s="220"/>
      <c r="H471" s="220"/>
      <c r="I471" s="220"/>
      <c r="J471" s="223"/>
      <c r="K471" s="317"/>
      <c r="L471" s="317"/>
      <c r="M471" s="224"/>
      <c r="N471" s="224"/>
      <c r="O471" s="222"/>
    </row>
    <row r="472" spans="1:15" ht="12.75" customHeight="1" x14ac:dyDescent="0.2">
      <c r="A472" s="220"/>
      <c r="B472" s="221"/>
      <c r="C472" s="221"/>
      <c r="D472" s="221"/>
      <c r="E472" s="221"/>
      <c r="F472" s="221"/>
      <c r="G472" s="220"/>
      <c r="H472" s="220"/>
      <c r="I472" s="220"/>
      <c r="J472" s="223"/>
      <c r="K472" s="317"/>
      <c r="L472" s="317"/>
      <c r="M472" s="224"/>
      <c r="N472" s="224"/>
      <c r="O472" s="222"/>
    </row>
    <row r="473" spans="1:15" ht="12.75" customHeight="1" x14ac:dyDescent="0.2">
      <c r="A473" s="220"/>
      <c r="B473" s="221"/>
      <c r="C473" s="221"/>
      <c r="D473" s="221"/>
      <c r="E473" s="221"/>
      <c r="F473" s="221"/>
      <c r="G473" s="220"/>
      <c r="H473" s="220"/>
      <c r="I473" s="220"/>
      <c r="J473" s="223"/>
      <c r="K473" s="317"/>
      <c r="L473" s="317"/>
      <c r="M473" s="224"/>
      <c r="N473" s="224"/>
      <c r="O473" s="222"/>
    </row>
    <row r="474" spans="1:15" ht="12.75" customHeight="1" x14ac:dyDescent="0.2">
      <c r="A474" s="220"/>
      <c r="B474" s="221"/>
      <c r="C474" s="221"/>
      <c r="D474" s="221"/>
      <c r="E474" s="221"/>
      <c r="F474" s="221"/>
      <c r="G474" s="220"/>
      <c r="H474" s="220"/>
      <c r="I474" s="220"/>
      <c r="J474" s="223"/>
      <c r="K474" s="317"/>
      <c r="L474" s="317"/>
      <c r="M474" s="224"/>
      <c r="N474" s="224"/>
      <c r="O474" s="222"/>
    </row>
    <row r="475" spans="1:15" ht="12.75" customHeight="1" x14ac:dyDescent="0.2">
      <c r="A475" s="220"/>
      <c r="B475" s="221"/>
      <c r="C475" s="221"/>
      <c r="D475" s="221"/>
      <c r="E475" s="221"/>
      <c r="F475" s="221"/>
      <c r="G475" s="220"/>
      <c r="H475" s="220"/>
      <c r="I475" s="220"/>
      <c r="J475" s="223"/>
      <c r="K475" s="317"/>
      <c r="L475" s="317"/>
      <c r="M475" s="224"/>
      <c r="N475" s="224"/>
      <c r="O475" s="222"/>
    </row>
    <row r="476" spans="1:15" ht="12.75" customHeight="1" x14ac:dyDescent="0.2">
      <c r="A476" s="220"/>
      <c r="B476" s="221"/>
      <c r="C476" s="221"/>
      <c r="D476" s="221"/>
      <c r="E476" s="221"/>
      <c r="F476" s="221"/>
      <c r="G476" s="220"/>
      <c r="H476" s="220"/>
      <c r="I476" s="220"/>
      <c r="J476" s="223"/>
      <c r="K476" s="317"/>
      <c r="L476" s="317"/>
      <c r="M476" s="224"/>
      <c r="N476" s="224"/>
      <c r="O476" s="222"/>
    </row>
    <row r="477" spans="1:15" ht="12.75" customHeight="1" x14ac:dyDescent="0.2">
      <c r="A477" s="220"/>
      <c r="B477" s="221"/>
      <c r="C477" s="221"/>
      <c r="D477" s="221"/>
      <c r="E477" s="221"/>
      <c r="F477" s="221"/>
      <c r="G477" s="220"/>
      <c r="H477" s="220"/>
      <c r="I477" s="220"/>
      <c r="J477" s="223"/>
      <c r="K477" s="317"/>
      <c r="L477" s="317"/>
      <c r="M477" s="224"/>
      <c r="N477" s="224"/>
      <c r="O477" s="222"/>
    </row>
    <row r="478" spans="1:15" ht="12.75" customHeight="1" x14ac:dyDescent="0.2">
      <c r="A478" s="220"/>
      <c r="B478" s="221"/>
      <c r="C478" s="221"/>
      <c r="D478" s="221"/>
      <c r="E478" s="221"/>
      <c r="F478" s="221"/>
      <c r="G478" s="220"/>
      <c r="H478" s="220"/>
      <c r="I478" s="220"/>
      <c r="J478" s="223"/>
      <c r="K478" s="317"/>
      <c r="L478" s="317"/>
      <c r="M478" s="224"/>
      <c r="N478" s="224"/>
      <c r="O478" s="222"/>
    </row>
    <row r="479" spans="1:15" ht="12.75" customHeight="1" x14ac:dyDescent="0.2">
      <c r="A479" s="220"/>
      <c r="B479" s="221"/>
      <c r="C479" s="221"/>
      <c r="D479" s="221"/>
      <c r="E479" s="221"/>
      <c r="F479" s="221"/>
      <c r="G479" s="220"/>
      <c r="H479" s="220"/>
      <c r="I479" s="220"/>
      <c r="J479" s="223"/>
      <c r="K479" s="317"/>
      <c r="L479" s="317"/>
      <c r="M479" s="224"/>
      <c r="N479" s="224"/>
      <c r="O479" s="222"/>
    </row>
    <row r="480" spans="1:15" ht="12.75" customHeight="1" x14ac:dyDescent="0.2">
      <c r="A480" s="220"/>
      <c r="B480" s="221"/>
      <c r="C480" s="221"/>
      <c r="D480" s="221"/>
      <c r="E480" s="221"/>
      <c r="F480" s="221"/>
      <c r="G480" s="220"/>
      <c r="H480" s="220"/>
      <c r="I480" s="220"/>
      <c r="J480" s="223"/>
      <c r="K480" s="317"/>
      <c r="L480" s="317"/>
      <c r="M480" s="224"/>
      <c r="N480" s="224"/>
      <c r="O480" s="222"/>
    </row>
    <row r="481" spans="1:15" ht="12.75" customHeight="1" x14ac:dyDescent="0.2">
      <c r="A481" s="220"/>
      <c r="B481" s="221"/>
      <c r="C481" s="221"/>
      <c r="D481" s="221"/>
      <c r="E481" s="221"/>
      <c r="F481" s="221"/>
      <c r="G481" s="220"/>
      <c r="H481" s="220"/>
      <c r="I481" s="220"/>
      <c r="J481" s="223"/>
      <c r="K481" s="317"/>
      <c r="L481" s="317"/>
      <c r="M481" s="224"/>
      <c r="N481" s="224"/>
      <c r="O481" s="222"/>
    </row>
    <row r="482" spans="1:15" ht="12.75" customHeight="1" x14ac:dyDescent="0.2">
      <c r="A482" s="220"/>
      <c r="B482" s="221"/>
      <c r="C482" s="221"/>
      <c r="D482" s="221"/>
      <c r="E482" s="221"/>
      <c r="F482" s="221"/>
      <c r="G482" s="220"/>
      <c r="H482" s="220"/>
      <c r="I482" s="220"/>
      <c r="J482" s="223"/>
      <c r="K482" s="317"/>
      <c r="L482" s="317"/>
      <c r="M482" s="224"/>
      <c r="N482" s="224"/>
      <c r="O482" s="222"/>
    </row>
    <row r="483" spans="1:15" ht="12.75" customHeight="1" x14ac:dyDescent="0.2">
      <c r="A483" s="220"/>
      <c r="B483" s="221"/>
      <c r="C483" s="221"/>
      <c r="D483" s="221"/>
      <c r="E483" s="221"/>
      <c r="F483" s="221"/>
      <c r="G483" s="220"/>
      <c r="H483" s="220"/>
      <c r="I483" s="220"/>
      <c r="J483" s="223"/>
      <c r="K483" s="317"/>
      <c r="L483" s="317"/>
      <c r="M483" s="224"/>
      <c r="N483" s="224"/>
      <c r="O483" s="222"/>
    </row>
    <row r="484" spans="1:15" ht="12.75" customHeight="1" x14ac:dyDescent="0.2">
      <c r="A484" s="220"/>
      <c r="B484" s="221"/>
      <c r="C484" s="221"/>
      <c r="D484" s="221"/>
      <c r="E484" s="221"/>
      <c r="F484" s="221"/>
      <c r="G484" s="220"/>
      <c r="H484" s="220"/>
      <c r="I484" s="220"/>
      <c r="J484" s="223"/>
      <c r="K484" s="317"/>
      <c r="L484" s="317"/>
      <c r="M484" s="224"/>
      <c r="N484" s="224"/>
      <c r="O484" s="222"/>
    </row>
    <row r="485" spans="1:15" ht="12.75" customHeight="1" x14ac:dyDescent="0.2">
      <c r="A485" s="220"/>
      <c r="B485" s="221"/>
      <c r="C485" s="221"/>
      <c r="D485" s="221"/>
      <c r="E485" s="221"/>
      <c r="F485" s="221"/>
      <c r="G485" s="220"/>
      <c r="H485" s="220"/>
      <c r="I485" s="220"/>
      <c r="J485" s="223"/>
      <c r="K485" s="317"/>
      <c r="L485" s="317"/>
      <c r="M485" s="224"/>
      <c r="N485" s="224"/>
      <c r="O485" s="222"/>
    </row>
    <row r="486" spans="1:15" ht="12.75" customHeight="1" x14ac:dyDescent="0.2">
      <c r="A486" s="220"/>
      <c r="B486" s="221"/>
      <c r="C486" s="221"/>
      <c r="D486" s="221"/>
      <c r="E486" s="221"/>
      <c r="F486" s="221"/>
      <c r="G486" s="220"/>
      <c r="H486" s="220"/>
      <c r="I486" s="220"/>
      <c r="J486" s="223"/>
      <c r="K486" s="317"/>
      <c r="L486" s="317"/>
      <c r="M486" s="224"/>
      <c r="N486" s="224"/>
      <c r="O486" s="222"/>
    </row>
    <row r="487" spans="1:15" ht="12.75" customHeight="1" x14ac:dyDescent="0.2">
      <c r="A487" s="220"/>
      <c r="B487" s="221"/>
      <c r="C487" s="221"/>
      <c r="D487" s="221"/>
      <c r="E487" s="221"/>
      <c r="F487" s="221"/>
      <c r="G487" s="220"/>
      <c r="H487" s="220"/>
      <c r="I487" s="220"/>
      <c r="J487" s="223"/>
      <c r="K487" s="317"/>
      <c r="L487" s="317"/>
      <c r="M487" s="224"/>
      <c r="N487" s="224"/>
      <c r="O487" s="222"/>
    </row>
    <row r="488" spans="1:15" ht="12.75" customHeight="1" x14ac:dyDescent="0.2">
      <c r="A488" s="220"/>
      <c r="B488" s="221"/>
      <c r="C488" s="221"/>
      <c r="D488" s="221"/>
      <c r="E488" s="221"/>
      <c r="F488" s="221"/>
      <c r="G488" s="220"/>
      <c r="H488" s="220"/>
      <c r="I488" s="220"/>
      <c r="J488" s="223"/>
      <c r="K488" s="317"/>
      <c r="L488" s="317"/>
      <c r="M488" s="224"/>
      <c r="N488" s="224"/>
      <c r="O488" s="222"/>
    </row>
    <row r="489" spans="1:15" ht="12.75" customHeight="1" x14ac:dyDescent="0.2">
      <c r="A489" s="220"/>
      <c r="B489" s="221"/>
      <c r="C489" s="221"/>
      <c r="D489" s="221"/>
      <c r="E489" s="221"/>
      <c r="F489" s="221"/>
      <c r="G489" s="220"/>
      <c r="H489" s="220"/>
      <c r="I489" s="220"/>
      <c r="J489" s="223"/>
      <c r="K489" s="317"/>
      <c r="L489" s="317"/>
      <c r="M489" s="224"/>
      <c r="N489" s="224"/>
      <c r="O489" s="222"/>
    </row>
    <row r="490" spans="1:15" ht="12.75" customHeight="1" x14ac:dyDescent="0.2">
      <c r="A490" s="220"/>
      <c r="B490" s="221"/>
      <c r="C490" s="221"/>
      <c r="D490" s="221"/>
      <c r="E490" s="221"/>
      <c r="F490" s="221"/>
      <c r="G490" s="220"/>
      <c r="H490" s="220"/>
      <c r="I490" s="220"/>
      <c r="J490" s="223"/>
      <c r="K490" s="317"/>
      <c r="L490" s="317"/>
      <c r="M490" s="224"/>
      <c r="N490" s="224"/>
      <c r="O490" s="222"/>
    </row>
    <row r="491" spans="1:15" ht="12.75" customHeight="1" x14ac:dyDescent="0.2">
      <c r="A491" s="220"/>
      <c r="B491" s="221"/>
      <c r="C491" s="221"/>
      <c r="D491" s="221"/>
      <c r="E491" s="221"/>
      <c r="F491" s="221"/>
      <c r="G491" s="220"/>
      <c r="H491" s="220"/>
      <c r="I491" s="220"/>
      <c r="J491" s="223"/>
      <c r="K491" s="317"/>
      <c r="L491" s="317"/>
      <c r="M491" s="224"/>
      <c r="N491" s="224"/>
      <c r="O491" s="222"/>
    </row>
    <row r="492" spans="1:15" ht="12.75" customHeight="1" x14ac:dyDescent="0.2">
      <c r="A492" s="220"/>
      <c r="B492" s="221"/>
      <c r="C492" s="221"/>
      <c r="D492" s="221"/>
      <c r="E492" s="221"/>
      <c r="F492" s="221"/>
      <c r="G492" s="220"/>
      <c r="H492" s="220"/>
      <c r="I492" s="220"/>
      <c r="J492" s="223"/>
      <c r="K492" s="317"/>
      <c r="L492" s="317"/>
      <c r="M492" s="224"/>
      <c r="N492" s="224"/>
      <c r="O492" s="222"/>
    </row>
    <row r="493" spans="1:15" ht="12.75" customHeight="1" x14ac:dyDescent="0.2">
      <c r="A493" s="220"/>
      <c r="B493" s="221"/>
      <c r="C493" s="221"/>
      <c r="D493" s="221"/>
      <c r="E493" s="221"/>
      <c r="F493" s="221"/>
      <c r="G493" s="220"/>
      <c r="H493" s="220"/>
      <c r="I493" s="220"/>
      <c r="J493" s="223"/>
      <c r="K493" s="317"/>
      <c r="L493" s="317"/>
      <c r="M493" s="224"/>
      <c r="N493" s="224"/>
      <c r="O493" s="222"/>
    </row>
    <row r="494" spans="1:15" ht="12.75" customHeight="1" x14ac:dyDescent="0.2">
      <c r="A494" s="220"/>
      <c r="B494" s="221"/>
      <c r="C494" s="221"/>
      <c r="D494" s="221"/>
      <c r="E494" s="221"/>
      <c r="F494" s="221"/>
      <c r="G494" s="220"/>
      <c r="H494" s="220"/>
      <c r="I494" s="220"/>
      <c r="J494" s="223"/>
      <c r="K494" s="317"/>
      <c r="L494" s="317"/>
      <c r="M494" s="224"/>
      <c r="N494" s="224"/>
      <c r="O494" s="222"/>
    </row>
    <row r="495" spans="1:15" ht="12.75" customHeight="1" x14ac:dyDescent="0.2">
      <c r="A495" s="220"/>
      <c r="B495" s="221"/>
      <c r="C495" s="221"/>
      <c r="D495" s="221"/>
      <c r="E495" s="221"/>
      <c r="F495" s="221"/>
      <c r="G495" s="220"/>
      <c r="H495" s="220"/>
      <c r="I495" s="220"/>
      <c r="J495" s="223"/>
      <c r="K495" s="317"/>
      <c r="L495" s="317"/>
      <c r="M495" s="224"/>
      <c r="N495" s="224"/>
      <c r="O495" s="222"/>
    </row>
    <row r="496" spans="1:15" ht="12.75" customHeight="1" x14ac:dyDescent="0.2">
      <c r="A496" s="220"/>
      <c r="B496" s="221"/>
      <c r="C496" s="221"/>
      <c r="D496" s="221"/>
      <c r="E496" s="221"/>
      <c r="F496" s="221"/>
      <c r="G496" s="220"/>
      <c r="H496" s="220"/>
      <c r="I496" s="220"/>
      <c r="J496" s="223"/>
      <c r="K496" s="317"/>
      <c r="L496" s="317"/>
      <c r="M496" s="224"/>
      <c r="N496" s="224"/>
      <c r="O496" s="222"/>
    </row>
    <row r="497" spans="1:15" ht="12.75" customHeight="1" x14ac:dyDescent="0.2">
      <c r="A497" s="220"/>
      <c r="B497" s="221"/>
      <c r="C497" s="221"/>
      <c r="D497" s="221"/>
      <c r="E497" s="221"/>
      <c r="F497" s="221"/>
      <c r="G497" s="220"/>
      <c r="H497" s="220"/>
      <c r="I497" s="220"/>
      <c r="J497" s="223"/>
      <c r="K497" s="317"/>
      <c r="L497" s="317"/>
      <c r="M497" s="224"/>
      <c r="N497" s="224"/>
      <c r="O497" s="222"/>
    </row>
    <row r="498" spans="1:15" ht="12.75" customHeight="1" x14ac:dyDescent="0.2">
      <c r="A498" s="220"/>
      <c r="B498" s="221"/>
      <c r="C498" s="221"/>
      <c r="D498" s="221"/>
      <c r="E498" s="221"/>
      <c r="F498" s="221"/>
      <c r="G498" s="220"/>
      <c r="H498" s="220"/>
      <c r="I498" s="220"/>
      <c r="J498" s="223"/>
      <c r="K498" s="317"/>
      <c r="L498" s="317"/>
      <c r="M498" s="224"/>
      <c r="N498" s="224"/>
      <c r="O498" s="222"/>
    </row>
    <row r="499" spans="1:15" ht="12.75" customHeight="1" x14ac:dyDescent="0.2">
      <c r="A499" s="220"/>
      <c r="B499" s="221"/>
      <c r="C499" s="221"/>
      <c r="D499" s="221"/>
      <c r="E499" s="221"/>
      <c r="F499" s="221"/>
      <c r="G499" s="220"/>
      <c r="H499" s="220"/>
      <c r="I499" s="220"/>
      <c r="J499" s="223"/>
      <c r="K499" s="317"/>
      <c r="L499" s="317"/>
      <c r="M499" s="224"/>
      <c r="N499" s="224"/>
      <c r="O499" s="222"/>
    </row>
    <row r="500" spans="1:15" ht="12.75" customHeight="1" x14ac:dyDescent="0.2">
      <c r="A500" s="220"/>
      <c r="B500" s="221"/>
      <c r="C500" s="221"/>
      <c r="D500" s="221"/>
      <c r="E500" s="221"/>
      <c r="F500" s="221"/>
      <c r="G500" s="220"/>
      <c r="H500" s="220"/>
      <c r="I500" s="220"/>
      <c r="J500" s="223"/>
      <c r="K500" s="317"/>
      <c r="L500" s="317"/>
      <c r="M500" s="224"/>
      <c r="N500" s="224"/>
      <c r="O500" s="222"/>
    </row>
    <row r="501" spans="1:15" ht="12.75" customHeight="1" x14ac:dyDescent="0.2">
      <c r="A501" s="220"/>
      <c r="B501" s="221"/>
      <c r="C501" s="221"/>
      <c r="D501" s="221"/>
      <c r="E501" s="221"/>
      <c r="F501" s="221"/>
      <c r="G501" s="220"/>
      <c r="H501" s="220"/>
      <c r="I501" s="220"/>
      <c r="J501" s="223"/>
      <c r="K501" s="317"/>
      <c r="L501" s="317"/>
      <c r="M501" s="224"/>
      <c r="N501" s="224"/>
      <c r="O501" s="222"/>
    </row>
    <row r="502" spans="1:15" ht="12.75" customHeight="1" x14ac:dyDescent="0.2">
      <c r="A502" s="220"/>
      <c r="B502" s="221"/>
      <c r="C502" s="221"/>
      <c r="D502" s="221"/>
      <c r="E502" s="221"/>
      <c r="F502" s="221"/>
      <c r="G502" s="220"/>
      <c r="H502" s="220"/>
      <c r="I502" s="220"/>
      <c r="J502" s="223"/>
      <c r="K502" s="317"/>
      <c r="L502" s="317"/>
      <c r="M502" s="224"/>
      <c r="N502" s="224"/>
      <c r="O502" s="222"/>
    </row>
    <row r="503" spans="1:15" ht="12.75" customHeight="1" x14ac:dyDescent="0.2">
      <c r="A503" s="220"/>
      <c r="B503" s="221"/>
      <c r="C503" s="221"/>
      <c r="D503" s="221"/>
      <c r="E503" s="221"/>
      <c r="F503" s="221"/>
      <c r="G503" s="220"/>
      <c r="H503" s="220"/>
      <c r="I503" s="220"/>
      <c r="J503" s="223"/>
      <c r="K503" s="317"/>
      <c r="L503" s="317"/>
      <c r="M503" s="224"/>
      <c r="N503" s="224"/>
      <c r="O503" s="222"/>
    </row>
    <row r="504" spans="1:15" ht="12.75" customHeight="1" x14ac:dyDescent="0.2">
      <c r="A504" s="220"/>
      <c r="B504" s="221"/>
      <c r="C504" s="221"/>
      <c r="D504" s="221"/>
      <c r="E504" s="221"/>
      <c r="F504" s="221"/>
      <c r="G504" s="220"/>
      <c r="H504" s="220"/>
      <c r="I504" s="220"/>
      <c r="J504" s="223"/>
      <c r="K504" s="317"/>
      <c r="L504" s="317"/>
      <c r="M504" s="224"/>
      <c r="N504" s="224"/>
      <c r="O504" s="222"/>
    </row>
    <row r="505" spans="1:15" ht="12.75" customHeight="1" x14ac:dyDescent="0.2">
      <c r="A505" s="220"/>
      <c r="B505" s="221"/>
      <c r="C505" s="221"/>
      <c r="D505" s="221"/>
      <c r="E505" s="221"/>
      <c r="F505" s="221"/>
      <c r="G505" s="220"/>
      <c r="H505" s="220"/>
      <c r="I505" s="220"/>
      <c r="J505" s="223"/>
      <c r="K505" s="317"/>
      <c r="L505" s="317"/>
      <c r="M505" s="224"/>
      <c r="N505" s="224"/>
      <c r="O505" s="222"/>
    </row>
    <row r="506" spans="1:15" ht="12.75" customHeight="1" x14ac:dyDescent="0.2">
      <c r="A506" s="220"/>
      <c r="B506" s="221"/>
      <c r="C506" s="221"/>
      <c r="D506" s="221"/>
      <c r="E506" s="221"/>
      <c r="F506" s="221"/>
      <c r="G506" s="220"/>
      <c r="H506" s="220"/>
      <c r="I506" s="220"/>
      <c r="J506" s="223"/>
      <c r="K506" s="317"/>
      <c r="L506" s="317"/>
      <c r="M506" s="224"/>
      <c r="N506" s="224"/>
      <c r="O506" s="222"/>
    </row>
    <row r="507" spans="1:15" ht="12.75" customHeight="1" x14ac:dyDescent="0.2">
      <c r="A507" s="220"/>
      <c r="B507" s="221"/>
      <c r="C507" s="221"/>
      <c r="D507" s="221"/>
      <c r="E507" s="221"/>
      <c r="F507" s="221"/>
      <c r="G507" s="220"/>
      <c r="H507" s="220"/>
      <c r="I507" s="220"/>
      <c r="J507" s="223"/>
      <c r="K507" s="317"/>
      <c r="L507" s="317"/>
      <c r="M507" s="224"/>
      <c r="N507" s="224"/>
      <c r="O507" s="222"/>
    </row>
    <row r="508" spans="1:15" ht="12.75" customHeight="1" x14ac:dyDescent="0.2">
      <c r="A508" s="220"/>
      <c r="B508" s="221"/>
      <c r="C508" s="221"/>
      <c r="D508" s="221"/>
      <c r="E508" s="221"/>
      <c r="F508" s="221"/>
      <c r="G508" s="220"/>
      <c r="H508" s="220"/>
      <c r="I508" s="220"/>
      <c r="J508" s="223"/>
      <c r="K508" s="317"/>
      <c r="L508" s="317"/>
      <c r="M508" s="224"/>
      <c r="N508" s="224"/>
      <c r="O508" s="222"/>
    </row>
    <row r="509" spans="1:15" ht="12.75" customHeight="1" x14ac:dyDescent="0.2">
      <c r="A509" s="220"/>
      <c r="B509" s="221"/>
      <c r="C509" s="221"/>
      <c r="D509" s="221"/>
      <c r="E509" s="221"/>
      <c r="F509" s="221"/>
      <c r="G509" s="220"/>
      <c r="H509" s="220"/>
      <c r="I509" s="220"/>
      <c r="J509" s="223"/>
      <c r="K509" s="317"/>
      <c r="L509" s="317"/>
      <c r="M509" s="224"/>
      <c r="N509" s="224"/>
      <c r="O509" s="222"/>
    </row>
    <row r="510" spans="1:15" ht="12.75" customHeight="1" x14ac:dyDescent="0.2">
      <c r="A510" s="220"/>
      <c r="B510" s="221"/>
      <c r="C510" s="221"/>
      <c r="D510" s="221"/>
      <c r="E510" s="221"/>
      <c r="F510" s="221"/>
      <c r="G510" s="220"/>
      <c r="H510" s="220"/>
      <c r="I510" s="220"/>
      <c r="J510" s="223"/>
      <c r="K510" s="317"/>
      <c r="L510" s="317"/>
      <c r="M510" s="224"/>
      <c r="N510" s="224"/>
      <c r="O510" s="222"/>
    </row>
    <row r="511" spans="1:15" ht="12.75" customHeight="1" x14ac:dyDescent="0.2">
      <c r="A511" s="220"/>
      <c r="B511" s="221"/>
      <c r="C511" s="221"/>
      <c r="D511" s="221"/>
      <c r="E511" s="221"/>
      <c r="F511" s="221"/>
      <c r="G511" s="220"/>
      <c r="H511" s="220"/>
      <c r="I511" s="220"/>
      <c r="J511" s="223"/>
      <c r="K511" s="317"/>
      <c r="L511" s="317"/>
      <c r="M511" s="224"/>
      <c r="N511" s="224"/>
      <c r="O511" s="222"/>
    </row>
    <row r="512" spans="1:15" ht="12.75" customHeight="1" x14ac:dyDescent="0.2">
      <c r="A512" s="220"/>
      <c r="B512" s="221"/>
      <c r="C512" s="221"/>
      <c r="D512" s="221"/>
      <c r="E512" s="221"/>
      <c r="F512" s="221"/>
      <c r="G512" s="220"/>
      <c r="H512" s="220"/>
      <c r="I512" s="220"/>
      <c r="J512" s="223"/>
      <c r="K512" s="317"/>
      <c r="L512" s="317"/>
      <c r="M512" s="224"/>
      <c r="N512" s="224"/>
      <c r="O512" s="222"/>
    </row>
    <row r="513" spans="1:15" ht="12.75" customHeight="1" x14ac:dyDescent="0.2">
      <c r="A513" s="220"/>
      <c r="B513" s="221"/>
      <c r="C513" s="221"/>
      <c r="D513" s="221"/>
      <c r="E513" s="221"/>
      <c r="F513" s="221"/>
      <c r="G513" s="220"/>
      <c r="H513" s="220"/>
      <c r="I513" s="220"/>
      <c r="J513" s="223"/>
      <c r="K513" s="317"/>
      <c r="L513" s="317"/>
      <c r="M513" s="224"/>
      <c r="N513" s="224"/>
      <c r="O513" s="222"/>
    </row>
    <row r="514" spans="1:15" ht="12.75" customHeight="1" x14ac:dyDescent="0.2">
      <c r="A514" s="220"/>
      <c r="B514" s="221"/>
      <c r="C514" s="221"/>
      <c r="D514" s="221"/>
      <c r="E514" s="221"/>
      <c r="F514" s="221"/>
      <c r="G514" s="220"/>
      <c r="H514" s="220"/>
      <c r="I514" s="220"/>
      <c r="J514" s="223"/>
      <c r="K514" s="317"/>
      <c r="L514" s="317"/>
      <c r="M514" s="224"/>
      <c r="N514" s="224"/>
      <c r="O514" s="222"/>
    </row>
    <row r="515" spans="1:15" ht="12.75" customHeight="1" x14ac:dyDescent="0.2">
      <c r="A515" s="220"/>
      <c r="B515" s="221"/>
      <c r="C515" s="221"/>
      <c r="D515" s="221"/>
      <c r="E515" s="221"/>
      <c r="F515" s="221"/>
      <c r="G515" s="220"/>
      <c r="H515" s="220"/>
      <c r="I515" s="220"/>
      <c r="J515" s="223"/>
      <c r="K515" s="317"/>
      <c r="L515" s="317"/>
      <c r="M515" s="224"/>
      <c r="N515" s="224"/>
      <c r="O515" s="222"/>
    </row>
    <row r="516" spans="1:15" ht="12.75" customHeight="1" x14ac:dyDescent="0.2">
      <c r="A516" s="220"/>
      <c r="B516" s="221"/>
      <c r="C516" s="221"/>
      <c r="D516" s="221"/>
      <c r="E516" s="221"/>
      <c r="F516" s="221"/>
      <c r="G516" s="220"/>
      <c r="H516" s="220"/>
      <c r="I516" s="220"/>
      <c r="J516" s="223"/>
      <c r="K516" s="317"/>
      <c r="L516" s="317"/>
      <c r="M516" s="224"/>
      <c r="N516" s="224"/>
      <c r="O516" s="222"/>
    </row>
    <row r="517" spans="1:15" ht="12.75" customHeight="1" x14ac:dyDescent="0.2">
      <c r="A517" s="220"/>
      <c r="B517" s="221"/>
      <c r="C517" s="221"/>
      <c r="D517" s="221"/>
      <c r="E517" s="221"/>
      <c r="F517" s="221"/>
      <c r="G517" s="220"/>
      <c r="H517" s="220"/>
      <c r="I517" s="220"/>
      <c r="J517" s="223"/>
      <c r="K517" s="317"/>
      <c r="L517" s="317"/>
      <c r="M517" s="224"/>
      <c r="N517" s="224"/>
      <c r="O517" s="222"/>
    </row>
    <row r="518" spans="1:15" ht="12.75" customHeight="1" x14ac:dyDescent="0.2">
      <c r="A518" s="220"/>
      <c r="B518" s="221"/>
      <c r="C518" s="221"/>
      <c r="D518" s="221"/>
      <c r="E518" s="221"/>
      <c r="F518" s="221"/>
      <c r="G518" s="220"/>
      <c r="H518" s="220"/>
      <c r="I518" s="220"/>
      <c r="J518" s="223"/>
      <c r="K518" s="317"/>
      <c r="L518" s="317"/>
      <c r="M518" s="224"/>
      <c r="N518" s="224"/>
      <c r="O518" s="222"/>
    </row>
    <row r="519" spans="1:15" ht="12.75" customHeight="1" x14ac:dyDescent="0.2">
      <c r="A519" s="220"/>
      <c r="B519" s="221"/>
      <c r="C519" s="221"/>
      <c r="D519" s="221"/>
      <c r="E519" s="221"/>
      <c r="F519" s="221"/>
      <c r="G519" s="220"/>
      <c r="H519" s="220"/>
      <c r="I519" s="220"/>
      <c r="J519" s="223"/>
      <c r="K519" s="317"/>
      <c r="L519" s="317"/>
      <c r="M519" s="224"/>
      <c r="N519" s="224"/>
      <c r="O519" s="222"/>
    </row>
    <row r="520" spans="1:15" ht="12.75" customHeight="1" x14ac:dyDescent="0.2">
      <c r="A520" s="220"/>
      <c r="B520" s="221"/>
      <c r="C520" s="221"/>
      <c r="D520" s="221"/>
      <c r="E520" s="221"/>
      <c r="F520" s="221"/>
      <c r="G520" s="220"/>
      <c r="H520" s="220"/>
      <c r="I520" s="220"/>
      <c r="J520" s="223"/>
      <c r="K520" s="317"/>
      <c r="L520" s="317"/>
      <c r="M520" s="224"/>
      <c r="N520" s="224"/>
      <c r="O520" s="222"/>
    </row>
    <row r="521" spans="1:15" ht="12.75" customHeight="1" x14ac:dyDescent="0.2">
      <c r="A521" s="220"/>
      <c r="B521" s="221"/>
      <c r="C521" s="221"/>
      <c r="D521" s="221"/>
      <c r="E521" s="221"/>
      <c r="F521" s="221"/>
      <c r="G521" s="220"/>
      <c r="H521" s="220"/>
      <c r="I521" s="220"/>
      <c r="J521" s="223"/>
      <c r="K521" s="317"/>
      <c r="L521" s="317"/>
      <c r="M521" s="224"/>
      <c r="N521" s="224"/>
      <c r="O521" s="222"/>
    </row>
    <row r="522" spans="1:15" ht="12.75" customHeight="1" x14ac:dyDescent="0.2">
      <c r="A522" s="220"/>
      <c r="B522" s="221"/>
      <c r="C522" s="221"/>
      <c r="D522" s="221"/>
      <c r="E522" s="221"/>
      <c r="F522" s="221"/>
      <c r="G522" s="220"/>
      <c r="H522" s="220"/>
      <c r="I522" s="220"/>
      <c r="J522" s="223"/>
      <c r="K522" s="317"/>
      <c r="L522" s="317"/>
      <c r="M522" s="224"/>
      <c r="N522" s="224"/>
      <c r="O522" s="222"/>
    </row>
    <row r="523" spans="1:15" ht="12.75" customHeight="1" x14ac:dyDescent="0.2">
      <c r="A523" s="220"/>
      <c r="B523" s="221"/>
      <c r="C523" s="221"/>
      <c r="D523" s="221"/>
      <c r="E523" s="221"/>
      <c r="F523" s="221"/>
      <c r="G523" s="220"/>
      <c r="H523" s="220"/>
      <c r="I523" s="220"/>
      <c r="J523" s="223"/>
      <c r="K523" s="317"/>
      <c r="L523" s="317"/>
      <c r="M523" s="224"/>
      <c r="N523" s="224"/>
      <c r="O523" s="222"/>
    </row>
    <row r="524" spans="1:15" ht="12.75" customHeight="1" x14ac:dyDescent="0.2">
      <c r="A524" s="220"/>
      <c r="B524" s="221"/>
      <c r="C524" s="221"/>
      <c r="D524" s="221"/>
      <c r="E524" s="221"/>
      <c r="F524" s="221"/>
      <c r="G524" s="220"/>
      <c r="H524" s="220"/>
      <c r="I524" s="220"/>
      <c r="J524" s="223"/>
      <c r="K524" s="317"/>
      <c r="L524" s="317"/>
      <c r="M524" s="224"/>
      <c r="N524" s="224"/>
      <c r="O524" s="222"/>
    </row>
    <row r="525" spans="1:15" ht="12.75" customHeight="1" x14ac:dyDescent="0.2">
      <c r="A525" s="220"/>
      <c r="B525" s="221"/>
      <c r="C525" s="221"/>
      <c r="D525" s="221"/>
      <c r="E525" s="221"/>
      <c r="F525" s="221"/>
      <c r="G525" s="220"/>
      <c r="H525" s="220"/>
      <c r="I525" s="220"/>
      <c r="J525" s="223"/>
      <c r="K525" s="317"/>
      <c r="L525" s="317"/>
      <c r="M525" s="224"/>
      <c r="N525" s="224"/>
      <c r="O525" s="222"/>
    </row>
    <row r="526" spans="1:15" ht="12.75" customHeight="1" x14ac:dyDescent="0.2">
      <c r="A526" s="220"/>
      <c r="B526" s="221"/>
      <c r="C526" s="221"/>
      <c r="D526" s="221"/>
      <c r="E526" s="221"/>
      <c r="F526" s="221"/>
      <c r="G526" s="220"/>
      <c r="H526" s="220"/>
      <c r="I526" s="220"/>
      <c r="J526" s="223"/>
      <c r="K526" s="317"/>
      <c r="L526" s="317"/>
      <c r="M526" s="224"/>
      <c r="N526" s="224"/>
      <c r="O526" s="222"/>
    </row>
    <row r="527" spans="1:15" ht="12.75" customHeight="1" x14ac:dyDescent="0.2">
      <c r="A527" s="220"/>
      <c r="B527" s="221"/>
      <c r="C527" s="221"/>
      <c r="D527" s="221"/>
      <c r="E527" s="221"/>
      <c r="F527" s="221"/>
      <c r="G527" s="220"/>
      <c r="H527" s="220"/>
      <c r="I527" s="220"/>
      <c r="J527" s="223"/>
      <c r="K527" s="317"/>
      <c r="L527" s="317"/>
      <c r="M527" s="224"/>
      <c r="N527" s="224"/>
      <c r="O527" s="222"/>
    </row>
    <row r="528" spans="1:15" ht="12.75" customHeight="1" x14ac:dyDescent="0.2">
      <c r="A528" s="220"/>
      <c r="B528" s="221"/>
      <c r="C528" s="221"/>
      <c r="D528" s="221"/>
      <c r="E528" s="221"/>
      <c r="F528" s="221"/>
      <c r="G528" s="220"/>
      <c r="H528" s="220"/>
      <c r="I528" s="220"/>
      <c r="J528" s="223"/>
      <c r="K528" s="317"/>
      <c r="L528" s="317"/>
      <c r="M528" s="224"/>
      <c r="N528" s="224"/>
      <c r="O528" s="222"/>
    </row>
    <row r="529" spans="1:15" ht="12.75" customHeight="1" x14ac:dyDescent="0.2">
      <c r="A529" s="220"/>
      <c r="B529" s="221"/>
      <c r="C529" s="221"/>
      <c r="D529" s="221"/>
      <c r="E529" s="221"/>
      <c r="F529" s="221"/>
      <c r="G529" s="220"/>
      <c r="H529" s="220"/>
      <c r="I529" s="220"/>
      <c r="J529" s="223"/>
      <c r="K529" s="317"/>
      <c r="L529" s="317"/>
      <c r="M529" s="224"/>
      <c r="N529" s="224"/>
      <c r="O529" s="222"/>
    </row>
    <row r="530" spans="1:15" ht="12.75" customHeight="1" x14ac:dyDescent="0.2">
      <c r="A530" s="220"/>
      <c r="B530" s="221"/>
      <c r="C530" s="221"/>
      <c r="D530" s="221"/>
      <c r="E530" s="221"/>
      <c r="F530" s="221"/>
      <c r="G530" s="220"/>
      <c r="H530" s="220"/>
      <c r="I530" s="220"/>
      <c r="J530" s="223"/>
      <c r="K530" s="317"/>
      <c r="L530" s="317"/>
      <c r="M530" s="224"/>
      <c r="N530" s="224"/>
      <c r="O530" s="222"/>
    </row>
    <row r="531" spans="1:15" ht="12.75" customHeight="1" x14ac:dyDescent="0.2">
      <c r="A531" s="220"/>
      <c r="B531" s="221"/>
      <c r="C531" s="221"/>
      <c r="D531" s="221"/>
      <c r="E531" s="221"/>
      <c r="F531" s="221"/>
      <c r="G531" s="220"/>
      <c r="H531" s="220"/>
      <c r="I531" s="220"/>
      <c r="J531" s="223"/>
      <c r="K531" s="317"/>
      <c r="L531" s="317"/>
      <c r="M531" s="224"/>
      <c r="N531" s="224"/>
      <c r="O531" s="222"/>
    </row>
    <row r="532" spans="1:15" ht="12.75" customHeight="1" x14ac:dyDescent="0.2">
      <c r="A532" s="220"/>
      <c r="B532" s="221"/>
      <c r="C532" s="221"/>
      <c r="D532" s="221"/>
      <c r="E532" s="221"/>
      <c r="F532" s="221"/>
      <c r="G532" s="220"/>
      <c r="H532" s="220"/>
      <c r="I532" s="220"/>
      <c r="J532" s="223"/>
      <c r="K532" s="317"/>
      <c r="L532" s="317"/>
      <c r="M532" s="224"/>
      <c r="N532" s="224"/>
      <c r="O532" s="222"/>
    </row>
    <row r="533" spans="1:15" ht="12.75" customHeight="1" x14ac:dyDescent="0.2">
      <c r="A533" s="220"/>
      <c r="B533" s="221"/>
      <c r="C533" s="221"/>
      <c r="D533" s="221"/>
      <c r="E533" s="221"/>
      <c r="F533" s="221"/>
      <c r="G533" s="220"/>
      <c r="H533" s="220"/>
      <c r="I533" s="220"/>
      <c r="J533" s="223"/>
      <c r="K533" s="317"/>
      <c r="L533" s="317"/>
      <c r="M533" s="224"/>
      <c r="N533" s="224"/>
      <c r="O533" s="222"/>
    </row>
    <row r="534" spans="1:15" ht="12.75" customHeight="1" x14ac:dyDescent="0.2">
      <c r="A534" s="220"/>
      <c r="B534" s="221"/>
      <c r="C534" s="221"/>
      <c r="D534" s="221"/>
      <c r="E534" s="221"/>
      <c r="F534" s="221"/>
      <c r="G534" s="220"/>
      <c r="H534" s="220"/>
      <c r="I534" s="220"/>
      <c r="J534" s="223"/>
      <c r="K534" s="317"/>
      <c r="L534" s="317"/>
      <c r="M534" s="224"/>
      <c r="N534" s="224"/>
      <c r="O534" s="222"/>
    </row>
    <row r="535" spans="1:15" ht="12.75" customHeight="1" x14ac:dyDescent="0.2">
      <c r="A535" s="220"/>
      <c r="B535" s="221"/>
      <c r="C535" s="221"/>
      <c r="D535" s="221"/>
      <c r="E535" s="221"/>
      <c r="F535" s="221"/>
      <c r="G535" s="220"/>
      <c r="H535" s="220"/>
      <c r="I535" s="220"/>
      <c r="J535" s="223"/>
      <c r="K535" s="317"/>
      <c r="L535" s="317"/>
      <c r="M535" s="224"/>
      <c r="N535" s="224"/>
      <c r="O535" s="222"/>
    </row>
    <row r="536" spans="1:15" ht="12.75" customHeight="1" x14ac:dyDescent="0.2">
      <c r="A536" s="220"/>
      <c r="B536" s="221"/>
      <c r="C536" s="221"/>
      <c r="D536" s="221"/>
      <c r="E536" s="221"/>
      <c r="F536" s="221"/>
      <c r="G536" s="220"/>
      <c r="H536" s="220"/>
      <c r="I536" s="220"/>
      <c r="J536" s="223"/>
      <c r="K536" s="317"/>
      <c r="L536" s="317"/>
      <c r="M536" s="224"/>
      <c r="N536" s="224"/>
      <c r="O536" s="222"/>
    </row>
    <row r="537" spans="1:15" ht="12.75" customHeight="1" x14ac:dyDescent="0.2">
      <c r="A537" s="220"/>
      <c r="B537" s="221"/>
      <c r="C537" s="221"/>
      <c r="D537" s="221"/>
      <c r="E537" s="221"/>
      <c r="F537" s="221"/>
      <c r="G537" s="220"/>
      <c r="H537" s="220"/>
      <c r="I537" s="220"/>
      <c r="J537" s="223"/>
      <c r="K537" s="317"/>
      <c r="L537" s="317"/>
      <c r="M537" s="224"/>
      <c r="N537" s="224"/>
      <c r="O537" s="222"/>
    </row>
    <row r="538" spans="1:15" ht="12.75" customHeight="1" x14ac:dyDescent="0.2">
      <c r="A538" s="220"/>
      <c r="B538" s="221"/>
      <c r="C538" s="221"/>
      <c r="D538" s="221"/>
      <c r="E538" s="221"/>
      <c r="F538" s="221"/>
      <c r="G538" s="220"/>
      <c r="H538" s="220"/>
      <c r="I538" s="220"/>
      <c r="J538" s="223"/>
      <c r="K538" s="317"/>
      <c r="L538" s="317"/>
      <c r="M538" s="224"/>
      <c r="N538" s="224"/>
      <c r="O538" s="222"/>
    </row>
    <row r="539" spans="1:15" ht="12.75" customHeight="1" x14ac:dyDescent="0.2">
      <c r="A539" s="220"/>
      <c r="B539" s="221"/>
      <c r="C539" s="221"/>
      <c r="D539" s="221"/>
      <c r="E539" s="221"/>
      <c r="F539" s="221"/>
      <c r="G539" s="220"/>
      <c r="H539" s="220"/>
      <c r="I539" s="220"/>
      <c r="J539" s="223"/>
      <c r="K539" s="317"/>
      <c r="L539" s="317"/>
      <c r="M539" s="224"/>
      <c r="N539" s="224"/>
      <c r="O539" s="222"/>
    </row>
    <row r="540" spans="1:15" ht="12.75" customHeight="1" x14ac:dyDescent="0.2">
      <c r="A540" s="220"/>
      <c r="B540" s="221"/>
      <c r="C540" s="221"/>
      <c r="D540" s="221"/>
      <c r="E540" s="221"/>
      <c r="F540" s="221"/>
      <c r="G540" s="220"/>
      <c r="H540" s="220"/>
      <c r="I540" s="220"/>
      <c r="J540" s="223"/>
      <c r="K540" s="317"/>
      <c r="L540" s="317"/>
      <c r="M540" s="224"/>
      <c r="N540" s="224"/>
      <c r="O540" s="222"/>
    </row>
    <row r="541" spans="1:15" ht="12.75" customHeight="1" x14ac:dyDescent="0.2">
      <c r="A541" s="220"/>
      <c r="B541" s="221"/>
      <c r="C541" s="221"/>
      <c r="D541" s="221"/>
      <c r="E541" s="221"/>
      <c r="F541" s="221"/>
      <c r="G541" s="220"/>
      <c r="H541" s="220"/>
      <c r="I541" s="220"/>
      <c r="J541" s="223"/>
      <c r="K541" s="317"/>
      <c r="L541" s="317"/>
      <c r="M541" s="224"/>
      <c r="N541" s="224"/>
      <c r="O541" s="222"/>
    </row>
    <row r="542" spans="1:15" ht="12.75" customHeight="1" x14ac:dyDescent="0.2">
      <c r="A542" s="220"/>
      <c r="B542" s="221"/>
      <c r="C542" s="221"/>
      <c r="D542" s="221"/>
      <c r="E542" s="221"/>
      <c r="F542" s="221"/>
      <c r="G542" s="220"/>
      <c r="H542" s="220"/>
      <c r="I542" s="220"/>
      <c r="J542" s="223"/>
      <c r="K542" s="317"/>
      <c r="L542" s="317"/>
      <c r="M542" s="224"/>
      <c r="N542" s="224"/>
      <c r="O542" s="222"/>
    </row>
    <row r="543" spans="1:15" ht="12.75" customHeight="1" x14ac:dyDescent="0.2">
      <c r="A543" s="220"/>
      <c r="B543" s="221"/>
      <c r="C543" s="221"/>
      <c r="D543" s="221"/>
      <c r="E543" s="221"/>
      <c r="F543" s="221"/>
      <c r="G543" s="220"/>
      <c r="H543" s="220"/>
      <c r="I543" s="220"/>
      <c r="J543" s="223"/>
      <c r="K543" s="317"/>
      <c r="L543" s="317"/>
      <c r="M543" s="224"/>
      <c r="N543" s="224"/>
      <c r="O543" s="222"/>
    </row>
    <row r="544" spans="1:15" ht="12.75" customHeight="1" x14ac:dyDescent="0.2">
      <c r="A544" s="220"/>
      <c r="B544" s="221"/>
      <c r="C544" s="221"/>
      <c r="D544" s="221"/>
      <c r="E544" s="221"/>
      <c r="F544" s="221"/>
      <c r="G544" s="220"/>
      <c r="H544" s="220"/>
      <c r="I544" s="220"/>
      <c r="J544" s="223"/>
      <c r="K544" s="317"/>
      <c r="L544" s="317"/>
      <c r="M544" s="224"/>
      <c r="N544" s="224"/>
      <c r="O544" s="222"/>
    </row>
    <row r="545" spans="1:15" ht="12.75" customHeight="1" x14ac:dyDescent="0.2">
      <c r="A545" s="220"/>
      <c r="B545" s="221"/>
      <c r="C545" s="221"/>
      <c r="D545" s="221"/>
      <c r="E545" s="221"/>
      <c r="F545" s="221"/>
      <c r="G545" s="220"/>
      <c r="H545" s="220"/>
      <c r="I545" s="220"/>
      <c r="J545" s="223"/>
      <c r="K545" s="317"/>
      <c r="L545" s="317"/>
      <c r="M545" s="224"/>
      <c r="N545" s="224"/>
      <c r="O545" s="222"/>
    </row>
    <row r="546" spans="1:15" ht="12.75" customHeight="1" x14ac:dyDescent="0.2">
      <c r="A546" s="220"/>
      <c r="B546" s="221"/>
      <c r="C546" s="221"/>
      <c r="D546" s="221"/>
      <c r="E546" s="221"/>
      <c r="F546" s="221"/>
      <c r="G546" s="220"/>
      <c r="H546" s="220"/>
      <c r="I546" s="220"/>
      <c r="J546" s="223"/>
      <c r="K546" s="317"/>
      <c r="L546" s="317"/>
      <c r="M546" s="224"/>
      <c r="N546" s="224"/>
      <c r="O546" s="222"/>
    </row>
    <row r="547" spans="1:15" ht="12.75" customHeight="1" x14ac:dyDescent="0.2">
      <c r="A547" s="220"/>
      <c r="B547" s="221"/>
      <c r="C547" s="221"/>
      <c r="D547" s="221"/>
      <c r="E547" s="221"/>
      <c r="F547" s="221"/>
      <c r="G547" s="220"/>
      <c r="H547" s="220"/>
      <c r="I547" s="220"/>
      <c r="J547" s="223"/>
      <c r="K547" s="317"/>
      <c r="L547" s="317"/>
      <c r="M547" s="224"/>
      <c r="N547" s="224"/>
      <c r="O547" s="222"/>
    </row>
    <row r="548" spans="1:15" ht="12.75" customHeight="1" x14ac:dyDescent="0.2">
      <c r="A548" s="220"/>
      <c r="B548" s="221"/>
      <c r="C548" s="221"/>
      <c r="D548" s="221"/>
      <c r="E548" s="221"/>
      <c r="F548" s="221"/>
      <c r="G548" s="220"/>
      <c r="H548" s="220"/>
      <c r="I548" s="220"/>
      <c r="J548" s="223"/>
      <c r="K548" s="317"/>
      <c r="L548" s="317"/>
      <c r="M548" s="224"/>
      <c r="N548" s="224"/>
      <c r="O548" s="222"/>
    </row>
    <row r="549" spans="1:15" ht="12.75" customHeight="1" x14ac:dyDescent="0.2">
      <c r="A549" s="220"/>
      <c r="B549" s="221"/>
      <c r="C549" s="221"/>
      <c r="D549" s="221"/>
      <c r="E549" s="221"/>
      <c r="F549" s="221"/>
      <c r="G549" s="220"/>
      <c r="H549" s="220"/>
      <c r="I549" s="220"/>
      <c r="J549" s="223"/>
      <c r="K549" s="317"/>
      <c r="L549" s="317"/>
      <c r="M549" s="224"/>
      <c r="N549" s="224"/>
      <c r="O549" s="222"/>
    </row>
    <row r="550" spans="1:15" ht="12.75" customHeight="1" x14ac:dyDescent="0.2">
      <c r="A550" s="220"/>
      <c r="B550" s="221"/>
      <c r="C550" s="221"/>
      <c r="D550" s="221"/>
      <c r="E550" s="221"/>
      <c r="F550" s="221"/>
      <c r="G550" s="220"/>
      <c r="H550" s="220"/>
      <c r="I550" s="220"/>
      <c r="J550" s="223"/>
      <c r="K550" s="317"/>
      <c r="L550" s="317"/>
      <c r="M550" s="224"/>
      <c r="N550" s="224"/>
      <c r="O550" s="222"/>
    </row>
    <row r="551" spans="1:15" ht="12.75" customHeight="1" x14ac:dyDescent="0.2">
      <c r="A551" s="220"/>
      <c r="B551" s="221"/>
      <c r="C551" s="221"/>
      <c r="D551" s="221"/>
      <c r="E551" s="221"/>
      <c r="F551" s="221"/>
      <c r="G551" s="220"/>
      <c r="H551" s="220"/>
      <c r="I551" s="220"/>
      <c r="J551" s="223"/>
      <c r="K551" s="317"/>
      <c r="L551" s="317"/>
      <c r="M551" s="224"/>
      <c r="N551" s="224"/>
      <c r="O551" s="222"/>
    </row>
    <row r="552" spans="1:15" ht="12.75" customHeight="1" x14ac:dyDescent="0.2">
      <c r="A552" s="220"/>
      <c r="B552" s="221"/>
      <c r="C552" s="221"/>
      <c r="D552" s="221"/>
      <c r="E552" s="221"/>
      <c r="F552" s="221"/>
      <c r="G552" s="220"/>
      <c r="H552" s="220"/>
      <c r="I552" s="220"/>
      <c r="J552" s="223"/>
      <c r="K552" s="317"/>
      <c r="L552" s="317"/>
      <c r="M552" s="224"/>
      <c r="N552" s="224"/>
      <c r="O552" s="222"/>
    </row>
    <row r="553" spans="1:15" ht="12.75" customHeight="1" x14ac:dyDescent="0.2">
      <c r="A553" s="220"/>
      <c r="B553" s="221"/>
      <c r="C553" s="221"/>
      <c r="D553" s="221"/>
      <c r="E553" s="221"/>
      <c r="F553" s="221"/>
      <c r="G553" s="220"/>
      <c r="H553" s="220"/>
      <c r="I553" s="220"/>
      <c r="J553" s="223"/>
      <c r="K553" s="317"/>
      <c r="L553" s="317"/>
      <c r="M553" s="224"/>
      <c r="N553" s="224"/>
      <c r="O553" s="222"/>
    </row>
    <row r="554" spans="1:15" ht="12.75" customHeight="1" x14ac:dyDescent="0.2">
      <c r="A554" s="220"/>
      <c r="B554" s="221"/>
      <c r="C554" s="221"/>
      <c r="D554" s="221"/>
      <c r="E554" s="221"/>
      <c r="F554" s="221"/>
      <c r="G554" s="220"/>
      <c r="H554" s="220"/>
      <c r="I554" s="220"/>
      <c r="J554" s="223"/>
      <c r="K554" s="317"/>
      <c r="L554" s="317"/>
      <c r="M554" s="224"/>
      <c r="N554" s="224"/>
      <c r="O554" s="222"/>
    </row>
    <row r="555" spans="1:15" ht="12.75" customHeight="1" x14ac:dyDescent="0.2">
      <c r="A555" s="220"/>
      <c r="B555" s="221"/>
      <c r="C555" s="221"/>
      <c r="D555" s="221"/>
      <c r="E555" s="221"/>
      <c r="F555" s="221"/>
      <c r="G555" s="220"/>
      <c r="H555" s="220"/>
      <c r="I555" s="220"/>
      <c r="J555" s="223"/>
      <c r="K555" s="317"/>
      <c r="L555" s="317"/>
      <c r="M555" s="224"/>
      <c r="N555" s="224"/>
      <c r="O555" s="222"/>
    </row>
    <row r="556" spans="1:15" ht="12.75" customHeight="1" x14ac:dyDescent="0.2">
      <c r="A556" s="220"/>
      <c r="B556" s="221"/>
      <c r="C556" s="221"/>
      <c r="D556" s="221"/>
      <c r="E556" s="221"/>
      <c r="F556" s="221"/>
      <c r="G556" s="220"/>
      <c r="H556" s="220"/>
      <c r="I556" s="220"/>
      <c r="J556" s="223"/>
      <c r="K556" s="317"/>
      <c r="L556" s="317"/>
      <c r="M556" s="224"/>
      <c r="N556" s="224"/>
      <c r="O556" s="222"/>
    </row>
    <row r="557" spans="1:15" ht="12.75" customHeight="1" x14ac:dyDescent="0.2">
      <c r="A557" s="220"/>
      <c r="B557" s="221"/>
      <c r="C557" s="221"/>
      <c r="D557" s="221"/>
      <c r="E557" s="221"/>
      <c r="F557" s="221"/>
      <c r="G557" s="220"/>
      <c r="H557" s="220"/>
      <c r="I557" s="220"/>
      <c r="J557" s="223"/>
      <c r="K557" s="317"/>
      <c r="L557" s="317"/>
      <c r="M557" s="224"/>
      <c r="N557" s="224"/>
      <c r="O557" s="222"/>
    </row>
    <row r="558" spans="1:15" ht="12.75" customHeight="1" x14ac:dyDescent="0.2">
      <c r="A558" s="220"/>
      <c r="B558" s="221"/>
      <c r="C558" s="221"/>
      <c r="D558" s="221"/>
      <c r="E558" s="221"/>
      <c r="F558" s="221"/>
      <c r="G558" s="220"/>
      <c r="H558" s="220"/>
      <c r="I558" s="220"/>
      <c r="J558" s="223"/>
      <c r="K558" s="317"/>
      <c r="L558" s="317"/>
      <c r="M558" s="224"/>
      <c r="N558" s="224"/>
      <c r="O558" s="222"/>
    </row>
    <row r="559" spans="1:15" ht="12.75" customHeight="1" x14ac:dyDescent="0.2">
      <c r="A559" s="220"/>
      <c r="B559" s="221"/>
      <c r="C559" s="221"/>
      <c r="D559" s="221"/>
      <c r="E559" s="221"/>
      <c r="F559" s="221"/>
      <c r="G559" s="220"/>
      <c r="H559" s="220"/>
      <c r="I559" s="220"/>
      <c r="J559" s="223"/>
      <c r="K559" s="317"/>
      <c r="L559" s="317"/>
      <c r="M559" s="224"/>
      <c r="N559" s="224"/>
      <c r="O559" s="222"/>
    </row>
    <row r="560" spans="1:15" ht="12.75" customHeight="1" x14ac:dyDescent="0.2">
      <c r="A560" s="220"/>
      <c r="B560" s="221"/>
      <c r="C560" s="221"/>
      <c r="D560" s="221"/>
      <c r="E560" s="221"/>
      <c r="F560" s="221"/>
      <c r="G560" s="220"/>
      <c r="H560" s="220"/>
      <c r="I560" s="220"/>
      <c r="J560" s="223"/>
      <c r="K560" s="317"/>
      <c r="L560" s="317"/>
      <c r="M560" s="224"/>
      <c r="N560" s="224"/>
      <c r="O560" s="222"/>
    </row>
    <row r="561" spans="1:15" ht="12.75" customHeight="1" x14ac:dyDescent="0.2">
      <c r="A561" s="220"/>
      <c r="B561" s="221"/>
      <c r="C561" s="221"/>
      <c r="D561" s="221"/>
      <c r="E561" s="221"/>
      <c r="F561" s="221"/>
      <c r="G561" s="220"/>
      <c r="H561" s="220"/>
      <c r="I561" s="220"/>
      <c r="J561" s="223"/>
      <c r="K561" s="317"/>
      <c r="L561" s="317"/>
      <c r="M561" s="224"/>
      <c r="N561" s="224"/>
      <c r="O561" s="222"/>
    </row>
    <row r="562" spans="1:15" ht="12.75" customHeight="1" x14ac:dyDescent="0.2">
      <c r="A562" s="220"/>
      <c r="B562" s="221"/>
      <c r="C562" s="221"/>
      <c r="D562" s="221"/>
      <c r="E562" s="221"/>
      <c r="F562" s="221"/>
      <c r="G562" s="220"/>
      <c r="H562" s="220"/>
      <c r="I562" s="220"/>
      <c r="J562" s="223"/>
      <c r="K562" s="317"/>
      <c r="L562" s="317"/>
      <c r="M562" s="224"/>
      <c r="N562" s="224"/>
      <c r="O562" s="222"/>
    </row>
    <row r="563" spans="1:15" ht="12.75" customHeight="1" x14ac:dyDescent="0.2">
      <c r="A563" s="220"/>
      <c r="B563" s="221"/>
      <c r="C563" s="221"/>
      <c r="D563" s="221"/>
      <c r="E563" s="221"/>
      <c r="F563" s="221"/>
      <c r="G563" s="220"/>
      <c r="H563" s="220"/>
      <c r="I563" s="220"/>
      <c r="J563" s="223"/>
      <c r="K563" s="317"/>
      <c r="L563" s="317"/>
      <c r="M563" s="224"/>
      <c r="N563" s="224"/>
      <c r="O563" s="222"/>
    </row>
    <row r="564" spans="1:15" ht="12.75" customHeight="1" x14ac:dyDescent="0.2">
      <c r="A564" s="220"/>
      <c r="B564" s="221"/>
      <c r="C564" s="221"/>
      <c r="D564" s="221"/>
      <c r="E564" s="221"/>
      <c r="F564" s="221"/>
      <c r="G564" s="220"/>
      <c r="H564" s="220"/>
      <c r="I564" s="220"/>
      <c r="J564" s="223"/>
      <c r="K564" s="317"/>
      <c r="L564" s="317"/>
      <c r="M564" s="224"/>
      <c r="N564" s="224"/>
      <c r="O564" s="222"/>
    </row>
    <row r="565" spans="1:15" ht="12.75" customHeight="1" x14ac:dyDescent="0.2">
      <c r="A565" s="220"/>
      <c r="B565" s="221"/>
      <c r="C565" s="221"/>
      <c r="D565" s="221"/>
      <c r="E565" s="221"/>
      <c r="F565" s="221"/>
      <c r="G565" s="220"/>
      <c r="H565" s="220"/>
      <c r="I565" s="220"/>
      <c r="J565" s="223"/>
      <c r="K565" s="317"/>
      <c r="L565" s="317"/>
      <c r="M565" s="224"/>
      <c r="N565" s="224"/>
      <c r="O565" s="222"/>
    </row>
    <row r="566" spans="1:15" ht="12.75" customHeight="1" x14ac:dyDescent="0.2">
      <c r="A566" s="220"/>
      <c r="B566" s="221"/>
      <c r="C566" s="221"/>
      <c r="D566" s="221"/>
      <c r="E566" s="221"/>
      <c r="F566" s="221"/>
      <c r="G566" s="220"/>
      <c r="H566" s="220"/>
      <c r="I566" s="220"/>
      <c r="J566" s="223"/>
      <c r="K566" s="317"/>
      <c r="L566" s="317"/>
      <c r="M566" s="224"/>
      <c r="N566" s="224"/>
      <c r="O566" s="222"/>
    </row>
    <row r="567" spans="1:15" ht="12.75" customHeight="1" x14ac:dyDescent="0.2">
      <c r="A567" s="220"/>
      <c r="B567" s="221"/>
      <c r="C567" s="221"/>
      <c r="D567" s="221"/>
      <c r="E567" s="221"/>
      <c r="F567" s="221"/>
      <c r="G567" s="220"/>
      <c r="H567" s="220"/>
      <c r="I567" s="220"/>
      <c r="J567" s="223"/>
      <c r="K567" s="317"/>
      <c r="L567" s="317"/>
      <c r="M567" s="224"/>
      <c r="N567" s="224"/>
      <c r="O567" s="222"/>
    </row>
    <row r="568" spans="1:15" ht="12.75" customHeight="1" x14ac:dyDescent="0.2">
      <c r="A568" s="220"/>
      <c r="B568" s="221"/>
      <c r="C568" s="221"/>
      <c r="D568" s="221"/>
      <c r="E568" s="221"/>
      <c r="F568" s="221"/>
      <c r="G568" s="220"/>
      <c r="H568" s="220"/>
      <c r="I568" s="220"/>
      <c r="J568" s="223"/>
      <c r="K568" s="317"/>
      <c r="L568" s="317"/>
      <c r="M568" s="224"/>
      <c r="N568" s="224"/>
      <c r="O568" s="222"/>
    </row>
    <row r="569" spans="1:15" ht="12.75" customHeight="1" x14ac:dyDescent="0.2">
      <c r="A569" s="220"/>
      <c r="B569" s="221"/>
      <c r="C569" s="221"/>
      <c r="D569" s="221"/>
      <c r="E569" s="221"/>
      <c r="F569" s="221"/>
      <c r="G569" s="220"/>
      <c r="H569" s="220"/>
      <c r="I569" s="220"/>
      <c r="J569" s="223"/>
      <c r="K569" s="317"/>
      <c r="L569" s="317"/>
      <c r="M569" s="224"/>
      <c r="N569" s="224"/>
      <c r="O569" s="222"/>
    </row>
    <row r="570" spans="1:15" ht="12.75" customHeight="1" x14ac:dyDescent="0.2">
      <c r="A570" s="220"/>
      <c r="B570" s="221"/>
      <c r="C570" s="221"/>
      <c r="D570" s="221"/>
      <c r="E570" s="221"/>
      <c r="F570" s="221"/>
      <c r="G570" s="220"/>
      <c r="H570" s="220"/>
      <c r="I570" s="220"/>
      <c r="J570" s="223"/>
      <c r="K570" s="317"/>
      <c r="L570" s="317"/>
      <c r="M570" s="224"/>
      <c r="N570" s="224"/>
      <c r="O570" s="222"/>
    </row>
    <row r="571" spans="1:15" ht="12.75" customHeight="1" x14ac:dyDescent="0.2">
      <c r="A571" s="220"/>
      <c r="B571" s="221"/>
      <c r="C571" s="221"/>
      <c r="D571" s="221"/>
      <c r="E571" s="221"/>
      <c r="F571" s="221"/>
      <c r="G571" s="220"/>
      <c r="H571" s="220"/>
      <c r="I571" s="220"/>
      <c r="J571" s="223"/>
      <c r="K571" s="317"/>
      <c r="L571" s="317"/>
      <c r="M571" s="224"/>
      <c r="N571" s="224"/>
      <c r="O571" s="222"/>
    </row>
    <row r="572" spans="1:15" ht="12.75" customHeight="1" x14ac:dyDescent="0.2">
      <c r="A572" s="220"/>
      <c r="B572" s="221"/>
      <c r="C572" s="221"/>
      <c r="D572" s="221"/>
      <c r="E572" s="221"/>
      <c r="F572" s="221"/>
      <c r="G572" s="220"/>
      <c r="H572" s="220"/>
      <c r="I572" s="220"/>
      <c r="J572" s="223"/>
      <c r="K572" s="317"/>
      <c r="L572" s="317"/>
      <c r="M572" s="224"/>
      <c r="N572" s="224"/>
      <c r="O572" s="222"/>
    </row>
    <row r="573" spans="1:15" ht="12.75" customHeight="1" x14ac:dyDescent="0.2">
      <c r="A573" s="220"/>
      <c r="B573" s="221"/>
      <c r="C573" s="221"/>
      <c r="D573" s="221"/>
      <c r="E573" s="221"/>
      <c r="F573" s="221"/>
      <c r="G573" s="220"/>
      <c r="H573" s="220"/>
      <c r="I573" s="220"/>
      <c r="J573" s="223"/>
      <c r="K573" s="317"/>
      <c r="L573" s="317"/>
      <c r="M573" s="224"/>
      <c r="N573" s="224"/>
      <c r="O573" s="222"/>
    </row>
    <row r="574" spans="1:15" ht="12.75" customHeight="1" x14ac:dyDescent="0.2">
      <c r="A574" s="220"/>
      <c r="B574" s="221"/>
      <c r="C574" s="221"/>
      <c r="D574" s="221"/>
      <c r="E574" s="221"/>
      <c r="F574" s="221"/>
      <c r="G574" s="220"/>
      <c r="H574" s="220"/>
      <c r="I574" s="220"/>
      <c r="J574" s="223"/>
      <c r="K574" s="317"/>
      <c r="L574" s="317"/>
      <c r="M574" s="224"/>
      <c r="N574" s="224"/>
      <c r="O574" s="222"/>
    </row>
    <row r="575" spans="1:15" ht="12.75" customHeight="1" x14ac:dyDescent="0.2">
      <c r="A575" s="220"/>
      <c r="B575" s="221"/>
      <c r="C575" s="221"/>
      <c r="D575" s="221"/>
      <c r="E575" s="221"/>
      <c r="F575" s="221"/>
      <c r="G575" s="220"/>
      <c r="H575" s="220"/>
      <c r="I575" s="220"/>
      <c r="J575" s="223"/>
      <c r="K575" s="317"/>
      <c r="L575" s="317"/>
      <c r="M575" s="224"/>
      <c r="N575" s="224"/>
      <c r="O575" s="222"/>
    </row>
    <row r="576" spans="1:15" ht="12.75" customHeight="1" x14ac:dyDescent="0.2">
      <c r="A576" s="220"/>
      <c r="B576" s="221"/>
      <c r="C576" s="221"/>
      <c r="D576" s="221"/>
      <c r="E576" s="221"/>
      <c r="F576" s="221"/>
      <c r="G576" s="220"/>
      <c r="H576" s="220"/>
      <c r="I576" s="220"/>
      <c r="J576" s="223"/>
      <c r="K576" s="317"/>
      <c r="L576" s="317"/>
      <c r="M576" s="224"/>
      <c r="N576" s="224"/>
      <c r="O576" s="222"/>
    </row>
    <row r="577" spans="1:15" ht="12.75" customHeight="1" x14ac:dyDescent="0.2">
      <c r="A577" s="220"/>
      <c r="B577" s="221"/>
      <c r="C577" s="221"/>
      <c r="D577" s="221"/>
      <c r="E577" s="221"/>
      <c r="F577" s="221"/>
      <c r="G577" s="220"/>
      <c r="H577" s="220"/>
      <c r="I577" s="220"/>
      <c r="J577" s="223"/>
      <c r="K577" s="317"/>
      <c r="L577" s="317"/>
      <c r="M577" s="224"/>
      <c r="N577" s="224"/>
      <c r="O577" s="222"/>
    </row>
    <row r="578" spans="1:15" ht="12.75" customHeight="1" x14ac:dyDescent="0.2">
      <c r="A578" s="220"/>
      <c r="B578" s="221"/>
      <c r="C578" s="221"/>
      <c r="D578" s="221"/>
      <c r="E578" s="221"/>
      <c r="F578" s="221"/>
      <c r="G578" s="220"/>
      <c r="H578" s="220"/>
      <c r="I578" s="220"/>
      <c r="J578" s="223"/>
      <c r="K578" s="317"/>
      <c r="L578" s="317"/>
      <c r="M578" s="224"/>
      <c r="N578" s="224"/>
      <c r="O578" s="222"/>
    </row>
    <row r="579" spans="1:15" ht="12.75" customHeight="1" x14ac:dyDescent="0.2">
      <c r="A579" s="220"/>
      <c r="B579" s="221"/>
      <c r="C579" s="221"/>
      <c r="D579" s="221"/>
      <c r="E579" s="221"/>
      <c r="F579" s="221"/>
      <c r="G579" s="220"/>
      <c r="H579" s="220"/>
      <c r="I579" s="220"/>
      <c r="J579" s="223"/>
      <c r="K579" s="317"/>
      <c r="L579" s="317"/>
      <c r="M579" s="224"/>
      <c r="N579" s="224"/>
      <c r="O579" s="222"/>
    </row>
    <row r="580" spans="1:15" ht="12.75" customHeight="1" x14ac:dyDescent="0.2">
      <c r="A580" s="220"/>
      <c r="B580" s="221"/>
      <c r="C580" s="221"/>
      <c r="D580" s="221"/>
      <c r="E580" s="221"/>
      <c r="F580" s="221"/>
      <c r="G580" s="220"/>
      <c r="H580" s="220"/>
      <c r="I580" s="220"/>
      <c r="J580" s="223"/>
      <c r="K580" s="317"/>
      <c r="L580" s="317"/>
      <c r="M580" s="224"/>
      <c r="N580" s="224"/>
      <c r="O580" s="222"/>
    </row>
    <row r="581" spans="1:15" ht="12.75" customHeight="1" x14ac:dyDescent="0.2">
      <c r="A581" s="220"/>
      <c r="B581" s="221"/>
      <c r="C581" s="221"/>
      <c r="D581" s="221"/>
      <c r="E581" s="221"/>
      <c r="F581" s="221"/>
      <c r="G581" s="220"/>
      <c r="H581" s="220"/>
      <c r="I581" s="220"/>
      <c r="J581" s="223"/>
      <c r="K581" s="317"/>
      <c r="L581" s="317"/>
      <c r="M581" s="224"/>
      <c r="N581" s="224"/>
      <c r="O581" s="222"/>
    </row>
    <row r="582" spans="1:15" ht="12.75" customHeight="1" x14ac:dyDescent="0.2">
      <c r="A582" s="220"/>
      <c r="B582" s="221"/>
      <c r="C582" s="221"/>
      <c r="D582" s="221"/>
      <c r="E582" s="221"/>
      <c r="F582" s="221"/>
      <c r="G582" s="220"/>
      <c r="H582" s="220"/>
      <c r="I582" s="220"/>
      <c r="J582" s="223"/>
      <c r="K582" s="317"/>
      <c r="L582" s="317"/>
      <c r="M582" s="224"/>
      <c r="N582" s="224"/>
      <c r="O582" s="222"/>
    </row>
    <row r="583" spans="1:15" ht="12.75" customHeight="1" x14ac:dyDescent="0.2">
      <c r="A583" s="220"/>
      <c r="B583" s="221"/>
      <c r="C583" s="221"/>
      <c r="D583" s="221"/>
      <c r="E583" s="221"/>
      <c r="F583" s="221"/>
      <c r="G583" s="220"/>
      <c r="H583" s="220"/>
      <c r="I583" s="220"/>
      <c r="J583" s="223"/>
      <c r="K583" s="317"/>
      <c r="L583" s="317"/>
      <c r="M583" s="224"/>
      <c r="N583" s="224"/>
      <c r="O583" s="222"/>
    </row>
    <row r="584" spans="1:15" ht="12.75" customHeight="1" x14ac:dyDescent="0.2">
      <c r="A584" s="220"/>
      <c r="B584" s="221"/>
      <c r="C584" s="221"/>
      <c r="D584" s="221"/>
      <c r="E584" s="221"/>
      <c r="F584" s="221"/>
      <c r="G584" s="220"/>
      <c r="H584" s="220"/>
      <c r="I584" s="220"/>
      <c r="J584" s="223"/>
      <c r="K584" s="317"/>
      <c r="L584" s="317"/>
      <c r="M584" s="224"/>
      <c r="N584" s="224"/>
      <c r="O584" s="222"/>
    </row>
    <row r="585" spans="1:15" ht="12.75" customHeight="1" x14ac:dyDescent="0.2">
      <c r="A585" s="220"/>
      <c r="B585" s="221"/>
      <c r="C585" s="221"/>
      <c r="D585" s="221"/>
      <c r="E585" s="221"/>
      <c r="F585" s="221"/>
      <c r="G585" s="220"/>
      <c r="H585" s="220"/>
      <c r="I585" s="220"/>
      <c r="J585" s="223"/>
      <c r="K585" s="317"/>
      <c r="L585" s="317"/>
      <c r="M585" s="224"/>
      <c r="N585" s="224"/>
      <c r="O585" s="222"/>
    </row>
    <row r="586" spans="1:15" ht="12.75" customHeight="1" x14ac:dyDescent="0.2">
      <c r="A586" s="220"/>
      <c r="B586" s="221"/>
      <c r="C586" s="221"/>
      <c r="D586" s="221"/>
      <c r="E586" s="221"/>
      <c r="F586" s="221"/>
      <c r="G586" s="220"/>
      <c r="H586" s="220"/>
      <c r="I586" s="220"/>
      <c r="J586" s="223"/>
      <c r="K586" s="317"/>
      <c r="L586" s="317"/>
      <c r="M586" s="224"/>
      <c r="N586" s="224"/>
      <c r="O586" s="222"/>
    </row>
    <row r="587" spans="1:15" ht="12.75" customHeight="1" x14ac:dyDescent="0.2">
      <c r="A587" s="220"/>
      <c r="B587" s="221"/>
      <c r="C587" s="221"/>
      <c r="D587" s="221"/>
      <c r="E587" s="221"/>
      <c r="F587" s="221"/>
      <c r="G587" s="220"/>
      <c r="H587" s="220"/>
      <c r="I587" s="220"/>
      <c r="J587" s="223"/>
      <c r="K587" s="317"/>
      <c r="L587" s="317"/>
      <c r="M587" s="224"/>
      <c r="N587" s="224"/>
      <c r="O587" s="222"/>
    </row>
    <row r="588" spans="1:15" ht="12.75" customHeight="1" x14ac:dyDescent="0.2">
      <c r="A588" s="220"/>
      <c r="B588" s="221"/>
      <c r="C588" s="221"/>
      <c r="D588" s="221"/>
      <c r="E588" s="221"/>
      <c r="F588" s="221"/>
      <c r="G588" s="220"/>
      <c r="H588" s="220"/>
      <c r="I588" s="220"/>
      <c r="J588" s="223"/>
      <c r="K588" s="317"/>
      <c r="L588" s="317"/>
      <c r="M588" s="224"/>
      <c r="N588" s="224"/>
      <c r="O588" s="222"/>
    </row>
    <row r="589" spans="1:15" ht="12.75" customHeight="1" x14ac:dyDescent="0.2">
      <c r="A589" s="220"/>
      <c r="B589" s="221"/>
      <c r="C589" s="221"/>
      <c r="D589" s="221"/>
      <c r="E589" s="221"/>
      <c r="F589" s="221"/>
      <c r="G589" s="220"/>
      <c r="H589" s="220"/>
      <c r="I589" s="220"/>
      <c r="J589" s="223"/>
      <c r="K589" s="317"/>
      <c r="L589" s="317"/>
      <c r="M589" s="224"/>
      <c r="N589" s="224"/>
      <c r="O589" s="222"/>
    </row>
    <row r="590" spans="1:15" ht="12.75" customHeight="1" x14ac:dyDescent="0.2">
      <c r="A590" s="220"/>
      <c r="B590" s="221"/>
      <c r="C590" s="221"/>
      <c r="D590" s="221"/>
      <c r="E590" s="221"/>
      <c r="F590" s="221"/>
      <c r="G590" s="220"/>
      <c r="H590" s="220"/>
      <c r="I590" s="220"/>
      <c r="J590" s="223"/>
      <c r="K590" s="317"/>
      <c r="L590" s="317"/>
      <c r="M590" s="224"/>
      <c r="N590" s="224"/>
      <c r="O590" s="222"/>
    </row>
    <row r="591" spans="1:15" ht="12.75" customHeight="1" x14ac:dyDescent="0.2">
      <c r="A591" s="220"/>
      <c r="B591" s="221"/>
      <c r="C591" s="221"/>
      <c r="D591" s="221"/>
      <c r="E591" s="221"/>
      <c r="F591" s="221"/>
      <c r="G591" s="220"/>
      <c r="H591" s="220"/>
      <c r="I591" s="220"/>
      <c r="J591" s="223"/>
      <c r="K591" s="317"/>
      <c r="L591" s="317"/>
      <c r="M591" s="224"/>
      <c r="N591" s="224"/>
      <c r="O591" s="222"/>
    </row>
    <row r="592" spans="1:15" ht="12.75" customHeight="1" x14ac:dyDescent="0.2">
      <c r="A592" s="220"/>
      <c r="B592" s="221"/>
      <c r="C592" s="221"/>
      <c r="D592" s="221"/>
      <c r="E592" s="221"/>
      <c r="F592" s="221"/>
      <c r="G592" s="220"/>
      <c r="H592" s="220"/>
      <c r="I592" s="220"/>
      <c r="J592" s="223"/>
      <c r="K592" s="317"/>
      <c r="L592" s="317"/>
      <c r="M592" s="224"/>
      <c r="N592" s="224"/>
      <c r="O592" s="222"/>
    </row>
    <row r="593" spans="1:15" ht="12.75" customHeight="1" x14ac:dyDescent="0.2">
      <c r="A593" s="220"/>
      <c r="B593" s="221"/>
      <c r="C593" s="221"/>
      <c r="D593" s="221"/>
      <c r="E593" s="221"/>
      <c r="F593" s="221"/>
      <c r="G593" s="220"/>
      <c r="H593" s="220"/>
      <c r="I593" s="220"/>
      <c r="J593" s="223"/>
      <c r="K593" s="317"/>
      <c r="L593" s="317"/>
      <c r="M593" s="224"/>
      <c r="N593" s="224"/>
      <c r="O593" s="222"/>
    </row>
    <row r="594" spans="1:15" ht="12.75" customHeight="1" x14ac:dyDescent="0.2">
      <c r="A594" s="220"/>
      <c r="B594" s="221"/>
      <c r="C594" s="221"/>
      <c r="D594" s="221"/>
      <c r="E594" s="221"/>
      <c r="F594" s="221"/>
      <c r="G594" s="220"/>
      <c r="H594" s="220"/>
      <c r="I594" s="220"/>
      <c r="J594" s="223"/>
      <c r="K594" s="317"/>
      <c r="L594" s="317"/>
      <c r="M594" s="224"/>
      <c r="N594" s="224"/>
      <c r="O594" s="222"/>
    </row>
    <row r="595" spans="1:15" ht="12.75" customHeight="1" x14ac:dyDescent="0.2">
      <c r="A595" s="220"/>
      <c r="B595" s="221"/>
      <c r="C595" s="221"/>
      <c r="D595" s="221"/>
      <c r="E595" s="221"/>
      <c r="F595" s="221"/>
      <c r="G595" s="220"/>
      <c r="H595" s="220"/>
      <c r="I595" s="220"/>
      <c r="J595" s="223"/>
      <c r="K595" s="317"/>
      <c r="L595" s="317"/>
      <c r="M595" s="224"/>
      <c r="N595" s="224"/>
      <c r="O595" s="222"/>
    </row>
    <row r="596" spans="1:15" ht="12.75" customHeight="1" x14ac:dyDescent="0.2">
      <c r="A596" s="220"/>
      <c r="B596" s="221"/>
      <c r="C596" s="221"/>
      <c r="D596" s="221"/>
      <c r="E596" s="221"/>
      <c r="F596" s="221"/>
      <c r="G596" s="220"/>
      <c r="H596" s="220"/>
      <c r="I596" s="220"/>
      <c r="J596" s="223"/>
      <c r="K596" s="317"/>
      <c r="L596" s="317"/>
      <c r="M596" s="224"/>
      <c r="N596" s="224"/>
      <c r="O596" s="222"/>
    </row>
    <row r="597" spans="1:15" ht="12.75" customHeight="1" x14ac:dyDescent="0.2">
      <c r="A597" s="220"/>
      <c r="B597" s="221"/>
      <c r="C597" s="221"/>
      <c r="D597" s="221"/>
      <c r="E597" s="221"/>
      <c r="F597" s="221"/>
      <c r="G597" s="220"/>
      <c r="H597" s="220"/>
      <c r="I597" s="220"/>
      <c r="J597" s="223"/>
      <c r="K597" s="317"/>
      <c r="L597" s="317"/>
      <c r="M597" s="224"/>
      <c r="N597" s="224"/>
      <c r="O597" s="222"/>
    </row>
    <row r="598" spans="1:15" ht="12.75" customHeight="1" x14ac:dyDescent="0.2">
      <c r="A598" s="220"/>
      <c r="B598" s="221"/>
      <c r="C598" s="221"/>
      <c r="D598" s="221"/>
      <c r="E598" s="221"/>
      <c r="F598" s="221"/>
      <c r="G598" s="220"/>
      <c r="H598" s="220"/>
      <c r="I598" s="220"/>
      <c r="J598" s="223"/>
      <c r="K598" s="317"/>
      <c r="L598" s="317"/>
      <c r="M598" s="224"/>
      <c r="N598" s="224"/>
      <c r="O598" s="222"/>
    </row>
    <row r="599" spans="1:15" ht="12.75" customHeight="1" x14ac:dyDescent="0.2">
      <c r="A599" s="220"/>
      <c r="B599" s="221"/>
      <c r="C599" s="221"/>
      <c r="D599" s="221"/>
      <c r="E599" s="221"/>
      <c r="F599" s="221"/>
      <c r="G599" s="220"/>
      <c r="H599" s="220"/>
      <c r="I599" s="220"/>
      <c r="J599" s="223"/>
      <c r="K599" s="317"/>
      <c r="L599" s="317"/>
      <c r="M599" s="224"/>
      <c r="N599" s="224"/>
      <c r="O599" s="222"/>
    </row>
    <row r="600" spans="1:15" ht="12.75" customHeight="1" x14ac:dyDescent="0.2">
      <c r="A600" s="220"/>
      <c r="B600" s="221"/>
      <c r="C600" s="221"/>
      <c r="D600" s="221"/>
      <c r="E600" s="221"/>
      <c r="F600" s="221"/>
      <c r="G600" s="220"/>
      <c r="H600" s="220"/>
      <c r="I600" s="220"/>
      <c r="J600" s="223"/>
      <c r="K600" s="317"/>
      <c r="L600" s="317"/>
      <c r="M600" s="224"/>
      <c r="N600" s="224"/>
      <c r="O600" s="222"/>
    </row>
    <row r="601" spans="1:15" ht="12.75" customHeight="1" x14ac:dyDescent="0.2">
      <c r="A601" s="220"/>
      <c r="B601" s="221"/>
      <c r="C601" s="221"/>
      <c r="D601" s="221"/>
      <c r="E601" s="221"/>
      <c r="F601" s="221"/>
      <c r="G601" s="220"/>
      <c r="H601" s="220"/>
      <c r="I601" s="220"/>
      <c r="J601" s="223"/>
      <c r="K601" s="317"/>
      <c r="L601" s="317"/>
      <c r="M601" s="224"/>
      <c r="N601" s="224"/>
      <c r="O601" s="222"/>
    </row>
    <row r="602" spans="1:15" ht="12.75" customHeight="1" x14ac:dyDescent="0.2">
      <c r="A602" s="220"/>
      <c r="B602" s="221"/>
      <c r="C602" s="221"/>
      <c r="D602" s="221"/>
      <c r="E602" s="221"/>
      <c r="F602" s="221"/>
      <c r="G602" s="220"/>
      <c r="H602" s="220"/>
      <c r="I602" s="220"/>
      <c r="J602" s="223"/>
      <c r="K602" s="317"/>
      <c r="L602" s="317"/>
      <c r="M602" s="224"/>
      <c r="N602" s="224"/>
      <c r="O602" s="222"/>
    </row>
    <row r="603" spans="1:15" ht="12.75" customHeight="1" x14ac:dyDescent="0.2">
      <c r="A603" s="220"/>
      <c r="B603" s="221"/>
      <c r="C603" s="221"/>
      <c r="D603" s="221"/>
      <c r="E603" s="221"/>
      <c r="F603" s="221"/>
      <c r="G603" s="220"/>
      <c r="H603" s="220"/>
      <c r="I603" s="220"/>
      <c r="J603" s="223"/>
      <c r="K603" s="317"/>
      <c r="L603" s="317"/>
      <c r="M603" s="224"/>
      <c r="N603" s="224"/>
      <c r="O603" s="222"/>
    </row>
    <row r="604" spans="1:15" ht="12.75" customHeight="1" x14ac:dyDescent="0.2">
      <c r="A604" s="220"/>
      <c r="B604" s="221"/>
      <c r="C604" s="221"/>
      <c r="D604" s="221"/>
      <c r="E604" s="221"/>
      <c r="F604" s="221"/>
      <c r="G604" s="220"/>
      <c r="H604" s="220"/>
      <c r="I604" s="220"/>
      <c r="J604" s="223"/>
      <c r="K604" s="317"/>
      <c r="L604" s="317"/>
      <c r="M604" s="224"/>
      <c r="N604" s="224"/>
      <c r="O604" s="222"/>
    </row>
    <row r="605" spans="1:15" ht="12.75" customHeight="1" x14ac:dyDescent="0.2">
      <c r="A605" s="220"/>
      <c r="B605" s="221"/>
      <c r="C605" s="221"/>
      <c r="D605" s="221"/>
      <c r="E605" s="221"/>
      <c r="F605" s="221"/>
      <c r="G605" s="220"/>
      <c r="H605" s="220"/>
      <c r="I605" s="220"/>
      <c r="J605" s="223"/>
      <c r="K605" s="317"/>
      <c r="L605" s="317"/>
      <c r="M605" s="224"/>
      <c r="N605" s="224"/>
      <c r="O605" s="222"/>
    </row>
    <row r="606" spans="1:15" ht="12.75" customHeight="1" x14ac:dyDescent="0.2">
      <c r="A606" s="220"/>
      <c r="B606" s="221"/>
      <c r="C606" s="221"/>
      <c r="D606" s="221"/>
      <c r="E606" s="221"/>
      <c r="F606" s="221"/>
      <c r="G606" s="220"/>
      <c r="H606" s="220"/>
      <c r="I606" s="220"/>
      <c r="J606" s="223"/>
      <c r="K606" s="317"/>
      <c r="L606" s="317"/>
      <c r="M606" s="224"/>
      <c r="N606" s="224"/>
      <c r="O606" s="222"/>
    </row>
    <row r="607" spans="1:15" ht="12.75" customHeight="1" x14ac:dyDescent="0.2">
      <c r="A607" s="220"/>
      <c r="B607" s="221"/>
      <c r="C607" s="221"/>
      <c r="D607" s="221"/>
      <c r="E607" s="221"/>
      <c r="F607" s="221"/>
      <c r="G607" s="220"/>
      <c r="H607" s="220"/>
      <c r="I607" s="220"/>
      <c r="J607" s="223"/>
      <c r="K607" s="317"/>
      <c r="L607" s="317"/>
      <c r="M607" s="224"/>
      <c r="N607" s="224"/>
      <c r="O607" s="222"/>
    </row>
    <row r="608" spans="1:15" ht="12.75" customHeight="1" x14ac:dyDescent="0.2">
      <c r="A608" s="220"/>
      <c r="B608" s="221"/>
      <c r="C608" s="221"/>
      <c r="D608" s="221"/>
      <c r="E608" s="221"/>
      <c r="F608" s="221"/>
      <c r="G608" s="220"/>
      <c r="H608" s="220"/>
      <c r="I608" s="220"/>
      <c r="J608" s="223"/>
      <c r="K608" s="317"/>
      <c r="L608" s="317"/>
      <c r="M608" s="224"/>
      <c r="N608" s="224"/>
      <c r="O608" s="222"/>
    </row>
    <row r="609" spans="1:15" ht="12.75" customHeight="1" x14ac:dyDescent="0.2">
      <c r="A609" s="220"/>
      <c r="B609" s="221"/>
      <c r="C609" s="221"/>
      <c r="D609" s="221"/>
      <c r="E609" s="221"/>
      <c r="F609" s="221"/>
      <c r="G609" s="220"/>
      <c r="H609" s="220"/>
      <c r="I609" s="220"/>
      <c r="J609" s="223"/>
      <c r="K609" s="317"/>
      <c r="L609" s="317"/>
      <c r="M609" s="224"/>
      <c r="N609" s="224"/>
      <c r="O609" s="222"/>
    </row>
    <row r="610" spans="1:15" ht="12.75" customHeight="1" x14ac:dyDescent="0.2">
      <c r="A610" s="220"/>
      <c r="B610" s="221"/>
      <c r="C610" s="221"/>
      <c r="D610" s="221"/>
      <c r="E610" s="221"/>
      <c r="F610" s="221"/>
      <c r="G610" s="220"/>
      <c r="H610" s="220"/>
      <c r="I610" s="220"/>
      <c r="J610" s="223"/>
      <c r="K610" s="317"/>
      <c r="L610" s="317"/>
      <c r="M610" s="224"/>
      <c r="N610" s="224"/>
      <c r="O610" s="222"/>
    </row>
    <row r="611" spans="1:15" ht="12.75" customHeight="1" x14ac:dyDescent="0.2">
      <c r="A611" s="220"/>
      <c r="B611" s="221"/>
      <c r="C611" s="221"/>
      <c r="D611" s="221"/>
      <c r="E611" s="221"/>
      <c r="F611" s="221"/>
      <c r="G611" s="220"/>
      <c r="H611" s="220"/>
      <c r="I611" s="220"/>
      <c r="J611" s="223"/>
      <c r="K611" s="317"/>
      <c r="L611" s="317"/>
      <c r="M611" s="224"/>
      <c r="N611" s="224"/>
      <c r="O611" s="222"/>
    </row>
    <row r="612" spans="1:15" ht="12.75" customHeight="1" x14ac:dyDescent="0.2">
      <c r="A612" s="220"/>
      <c r="B612" s="221"/>
      <c r="C612" s="221"/>
      <c r="D612" s="221"/>
      <c r="E612" s="221"/>
      <c r="F612" s="221"/>
      <c r="G612" s="220"/>
      <c r="H612" s="220"/>
      <c r="I612" s="220"/>
      <c r="J612" s="223"/>
      <c r="K612" s="317"/>
      <c r="L612" s="317"/>
      <c r="M612" s="224"/>
      <c r="N612" s="224"/>
      <c r="O612" s="222"/>
    </row>
    <row r="613" spans="1:15" ht="12.75" customHeight="1" x14ac:dyDescent="0.2">
      <c r="A613" s="220"/>
      <c r="B613" s="221"/>
      <c r="C613" s="221"/>
      <c r="D613" s="221"/>
      <c r="E613" s="221"/>
      <c r="F613" s="221"/>
      <c r="G613" s="220"/>
      <c r="H613" s="220"/>
      <c r="I613" s="220"/>
      <c r="J613" s="223"/>
      <c r="K613" s="317"/>
      <c r="L613" s="317"/>
      <c r="M613" s="224"/>
      <c r="N613" s="224"/>
      <c r="O613" s="222"/>
    </row>
    <row r="614" spans="1:15" ht="12.75" customHeight="1" x14ac:dyDescent="0.2">
      <c r="A614" s="220"/>
      <c r="B614" s="221"/>
      <c r="C614" s="221"/>
      <c r="D614" s="221"/>
      <c r="E614" s="221"/>
      <c r="F614" s="221"/>
      <c r="G614" s="220"/>
      <c r="H614" s="220"/>
      <c r="I614" s="220"/>
      <c r="J614" s="223"/>
      <c r="K614" s="317"/>
      <c r="L614" s="317"/>
      <c r="M614" s="224"/>
      <c r="N614" s="224"/>
      <c r="O614" s="222"/>
    </row>
    <row r="615" spans="1:15" ht="12.75" customHeight="1" x14ac:dyDescent="0.2">
      <c r="A615" s="220"/>
      <c r="B615" s="221"/>
      <c r="C615" s="221"/>
      <c r="D615" s="221"/>
      <c r="E615" s="221"/>
      <c r="F615" s="221"/>
      <c r="G615" s="220"/>
      <c r="H615" s="220"/>
      <c r="I615" s="220"/>
      <c r="J615" s="223"/>
      <c r="K615" s="317"/>
      <c r="L615" s="317"/>
      <c r="M615" s="224"/>
      <c r="N615" s="224"/>
      <c r="O615" s="222"/>
    </row>
    <row r="616" spans="1:15" ht="12.75" customHeight="1" x14ac:dyDescent="0.2">
      <c r="A616" s="220"/>
      <c r="B616" s="221"/>
      <c r="C616" s="221"/>
      <c r="D616" s="221"/>
      <c r="E616" s="221"/>
      <c r="F616" s="221"/>
      <c r="G616" s="220"/>
      <c r="H616" s="220"/>
      <c r="I616" s="220"/>
      <c r="J616" s="223"/>
      <c r="K616" s="317"/>
      <c r="L616" s="317"/>
      <c r="M616" s="224"/>
      <c r="N616" s="224"/>
      <c r="O616" s="222"/>
    </row>
    <row r="617" spans="1:15" ht="12.75" customHeight="1" x14ac:dyDescent="0.2">
      <c r="A617" s="220"/>
      <c r="B617" s="221"/>
      <c r="C617" s="221"/>
      <c r="D617" s="221"/>
      <c r="E617" s="221"/>
      <c r="F617" s="221"/>
      <c r="G617" s="220"/>
      <c r="H617" s="220"/>
      <c r="I617" s="220"/>
      <c r="J617" s="223"/>
      <c r="K617" s="317"/>
      <c r="L617" s="317"/>
      <c r="M617" s="224"/>
      <c r="N617" s="224"/>
      <c r="O617" s="222"/>
    </row>
    <row r="618" spans="1:15" ht="12.75" customHeight="1" x14ac:dyDescent="0.2">
      <c r="A618" s="220"/>
      <c r="B618" s="221"/>
      <c r="C618" s="221"/>
      <c r="D618" s="221"/>
      <c r="E618" s="221"/>
      <c r="F618" s="221"/>
      <c r="G618" s="220"/>
      <c r="H618" s="220"/>
      <c r="I618" s="220"/>
      <c r="J618" s="223"/>
      <c r="K618" s="317"/>
      <c r="L618" s="317"/>
      <c r="M618" s="224"/>
      <c r="N618" s="224"/>
      <c r="O618" s="222"/>
    </row>
    <row r="619" spans="1:15" ht="12.75" customHeight="1" x14ac:dyDescent="0.2">
      <c r="A619" s="220"/>
      <c r="B619" s="221"/>
      <c r="C619" s="221"/>
      <c r="D619" s="221"/>
      <c r="E619" s="221"/>
      <c r="F619" s="221"/>
      <c r="G619" s="220"/>
      <c r="H619" s="220"/>
      <c r="I619" s="220"/>
      <c r="J619" s="223"/>
      <c r="K619" s="317"/>
      <c r="L619" s="317"/>
      <c r="M619" s="224"/>
      <c r="N619" s="224"/>
      <c r="O619" s="222"/>
    </row>
    <row r="620" spans="1:15" ht="12.75" customHeight="1" x14ac:dyDescent="0.2">
      <c r="A620" s="220"/>
      <c r="B620" s="221"/>
      <c r="C620" s="221"/>
      <c r="D620" s="221"/>
      <c r="E620" s="221"/>
      <c r="F620" s="221"/>
      <c r="G620" s="220"/>
      <c r="H620" s="220"/>
      <c r="I620" s="220"/>
      <c r="J620" s="223"/>
      <c r="K620" s="317"/>
      <c r="L620" s="317"/>
      <c r="M620" s="224"/>
      <c r="N620" s="224"/>
      <c r="O620" s="222"/>
    </row>
    <row r="621" spans="1:15" ht="12.75" customHeight="1" x14ac:dyDescent="0.2">
      <c r="A621" s="220"/>
      <c r="B621" s="221"/>
      <c r="C621" s="221"/>
      <c r="D621" s="221"/>
      <c r="E621" s="221"/>
      <c r="F621" s="221"/>
      <c r="G621" s="220"/>
      <c r="H621" s="220"/>
      <c r="I621" s="220"/>
      <c r="J621" s="223"/>
      <c r="K621" s="317"/>
      <c r="L621" s="317"/>
      <c r="M621" s="224"/>
      <c r="N621" s="224"/>
      <c r="O621" s="222"/>
    </row>
    <row r="622" spans="1:15" ht="12.75" customHeight="1" x14ac:dyDescent="0.2">
      <c r="A622" s="220"/>
      <c r="B622" s="221"/>
      <c r="C622" s="221"/>
      <c r="D622" s="221"/>
      <c r="E622" s="221"/>
      <c r="F622" s="221"/>
      <c r="G622" s="220"/>
      <c r="H622" s="220"/>
      <c r="I622" s="220"/>
      <c r="J622" s="223"/>
      <c r="K622" s="317"/>
      <c r="L622" s="317"/>
      <c r="M622" s="224"/>
      <c r="N622" s="224"/>
      <c r="O622" s="222"/>
    </row>
    <row r="623" spans="1:15" ht="12.75" customHeight="1" x14ac:dyDescent="0.2">
      <c r="A623" s="220"/>
      <c r="B623" s="221"/>
      <c r="C623" s="221"/>
      <c r="D623" s="221"/>
      <c r="E623" s="221"/>
      <c r="F623" s="221"/>
      <c r="G623" s="220"/>
      <c r="H623" s="220"/>
      <c r="I623" s="220"/>
      <c r="J623" s="223"/>
      <c r="K623" s="317"/>
      <c r="L623" s="317"/>
      <c r="M623" s="224"/>
      <c r="N623" s="224"/>
      <c r="O623" s="222"/>
    </row>
    <row r="624" spans="1:15" ht="12.75" customHeight="1" x14ac:dyDescent="0.2">
      <c r="A624" s="220"/>
      <c r="B624" s="221"/>
      <c r="C624" s="221"/>
      <c r="D624" s="221"/>
      <c r="E624" s="221"/>
      <c r="F624" s="221"/>
      <c r="G624" s="220"/>
      <c r="H624" s="220"/>
      <c r="I624" s="220"/>
      <c r="J624" s="223"/>
      <c r="K624" s="317"/>
      <c r="L624" s="317"/>
      <c r="M624" s="224"/>
      <c r="N624" s="224"/>
      <c r="O624" s="222"/>
    </row>
    <row r="625" spans="1:15" ht="12.75" customHeight="1" x14ac:dyDescent="0.2">
      <c r="A625" s="220"/>
      <c r="B625" s="221"/>
      <c r="C625" s="221"/>
      <c r="D625" s="221"/>
      <c r="E625" s="221"/>
      <c r="F625" s="221"/>
      <c r="G625" s="220"/>
      <c r="H625" s="220"/>
      <c r="I625" s="220"/>
      <c r="J625" s="223"/>
      <c r="K625" s="317"/>
      <c r="L625" s="317"/>
      <c r="M625" s="224"/>
      <c r="N625" s="224"/>
      <c r="O625" s="222"/>
    </row>
    <row r="626" spans="1:15" ht="12.75" customHeight="1" x14ac:dyDescent="0.2">
      <c r="A626" s="220"/>
      <c r="B626" s="221"/>
      <c r="C626" s="221"/>
      <c r="D626" s="221"/>
      <c r="E626" s="221"/>
      <c r="F626" s="221"/>
      <c r="G626" s="220"/>
      <c r="H626" s="220"/>
      <c r="I626" s="220"/>
      <c r="J626" s="223"/>
      <c r="K626" s="317"/>
      <c r="L626" s="317"/>
      <c r="M626" s="224"/>
      <c r="N626" s="224"/>
      <c r="O626" s="222"/>
    </row>
    <row r="627" spans="1:15" ht="12.75" customHeight="1" x14ac:dyDescent="0.2">
      <c r="A627" s="220"/>
      <c r="B627" s="221"/>
      <c r="C627" s="221"/>
      <c r="D627" s="221"/>
      <c r="E627" s="221"/>
      <c r="F627" s="221"/>
      <c r="G627" s="220"/>
      <c r="H627" s="220"/>
      <c r="I627" s="220"/>
      <c r="J627" s="223"/>
      <c r="K627" s="317"/>
      <c r="L627" s="317"/>
      <c r="M627" s="224"/>
      <c r="N627" s="224"/>
      <c r="O627" s="222"/>
    </row>
    <row r="628" spans="1:15" ht="12.75" customHeight="1" x14ac:dyDescent="0.2">
      <c r="A628" s="220"/>
      <c r="B628" s="221"/>
      <c r="C628" s="221"/>
      <c r="D628" s="221"/>
      <c r="E628" s="221"/>
      <c r="F628" s="221"/>
      <c r="G628" s="220"/>
      <c r="H628" s="220"/>
      <c r="I628" s="220"/>
      <c r="J628" s="223"/>
      <c r="K628" s="317"/>
      <c r="L628" s="317"/>
      <c r="M628" s="224"/>
      <c r="N628" s="224"/>
      <c r="O628" s="222"/>
    </row>
    <row r="629" spans="1:15" ht="12.75" customHeight="1" x14ac:dyDescent="0.2">
      <c r="A629" s="220"/>
      <c r="B629" s="221"/>
      <c r="C629" s="221"/>
      <c r="D629" s="221"/>
      <c r="E629" s="221"/>
      <c r="F629" s="221"/>
      <c r="G629" s="220"/>
      <c r="H629" s="220"/>
      <c r="I629" s="220"/>
      <c r="J629" s="223"/>
      <c r="K629" s="317"/>
      <c r="L629" s="317"/>
      <c r="M629" s="224"/>
      <c r="N629" s="224"/>
      <c r="O629" s="222"/>
    </row>
    <row r="630" spans="1:15" ht="12.75" customHeight="1" x14ac:dyDescent="0.2">
      <c r="A630" s="220"/>
      <c r="B630" s="221"/>
      <c r="C630" s="221"/>
      <c r="D630" s="221"/>
      <c r="E630" s="221"/>
      <c r="F630" s="221"/>
      <c r="G630" s="220"/>
      <c r="H630" s="220"/>
      <c r="I630" s="220"/>
      <c r="J630" s="223"/>
      <c r="K630" s="317"/>
      <c r="L630" s="317"/>
      <c r="M630" s="224"/>
      <c r="N630" s="224"/>
      <c r="O630" s="222"/>
    </row>
    <row r="631" spans="1:15" ht="12.75" customHeight="1" x14ac:dyDescent="0.2">
      <c r="A631" s="220"/>
      <c r="B631" s="221"/>
      <c r="C631" s="221"/>
      <c r="D631" s="221"/>
      <c r="E631" s="221"/>
      <c r="F631" s="221"/>
      <c r="G631" s="220"/>
      <c r="H631" s="220"/>
      <c r="I631" s="220"/>
      <c r="J631" s="223"/>
      <c r="K631" s="317"/>
      <c r="L631" s="317"/>
      <c r="M631" s="224"/>
      <c r="N631" s="224"/>
      <c r="O631" s="222"/>
    </row>
    <row r="632" spans="1:15" ht="12.75" customHeight="1" x14ac:dyDescent="0.2">
      <c r="A632" s="220"/>
      <c r="B632" s="221"/>
      <c r="C632" s="221"/>
      <c r="D632" s="221"/>
      <c r="E632" s="221"/>
      <c r="F632" s="221"/>
      <c r="G632" s="220"/>
      <c r="H632" s="220"/>
      <c r="I632" s="220"/>
      <c r="J632" s="223"/>
      <c r="K632" s="317"/>
      <c r="L632" s="317"/>
      <c r="M632" s="224"/>
      <c r="N632" s="224"/>
      <c r="O632" s="222"/>
    </row>
    <row r="633" spans="1:15" ht="12.75" customHeight="1" x14ac:dyDescent="0.2">
      <c r="A633" s="220"/>
      <c r="B633" s="221"/>
      <c r="C633" s="221"/>
      <c r="D633" s="221"/>
      <c r="E633" s="221"/>
      <c r="F633" s="221"/>
      <c r="G633" s="220"/>
      <c r="H633" s="220"/>
      <c r="I633" s="220"/>
      <c r="J633" s="223"/>
      <c r="K633" s="317"/>
      <c r="L633" s="317"/>
      <c r="M633" s="224"/>
      <c r="N633" s="224"/>
      <c r="O633" s="222"/>
    </row>
    <row r="634" spans="1:15" ht="12.75" customHeight="1" x14ac:dyDescent="0.2">
      <c r="A634" s="220"/>
      <c r="B634" s="221"/>
      <c r="C634" s="221"/>
      <c r="D634" s="221"/>
      <c r="E634" s="221"/>
      <c r="F634" s="221"/>
      <c r="G634" s="220"/>
      <c r="H634" s="220"/>
      <c r="I634" s="220"/>
      <c r="J634" s="223"/>
      <c r="K634" s="317"/>
      <c r="L634" s="317"/>
      <c r="M634" s="224"/>
      <c r="N634" s="224"/>
      <c r="O634" s="222"/>
    </row>
    <row r="635" spans="1:15" ht="12.75" customHeight="1" x14ac:dyDescent="0.2">
      <c r="A635" s="220"/>
      <c r="B635" s="221"/>
      <c r="C635" s="221"/>
      <c r="D635" s="221"/>
      <c r="E635" s="221"/>
      <c r="F635" s="221"/>
      <c r="G635" s="220"/>
      <c r="H635" s="220"/>
      <c r="I635" s="220"/>
      <c r="J635" s="223"/>
      <c r="K635" s="317"/>
      <c r="L635" s="317"/>
      <c r="M635" s="224"/>
      <c r="N635" s="224"/>
      <c r="O635" s="222"/>
    </row>
    <row r="636" spans="1:15" ht="12.75" customHeight="1" x14ac:dyDescent="0.2">
      <c r="A636" s="220"/>
      <c r="B636" s="221"/>
      <c r="C636" s="221"/>
      <c r="D636" s="221"/>
      <c r="E636" s="221"/>
      <c r="F636" s="221"/>
      <c r="G636" s="220"/>
      <c r="H636" s="220"/>
      <c r="I636" s="220"/>
      <c r="J636" s="223"/>
      <c r="K636" s="317"/>
      <c r="L636" s="317"/>
      <c r="M636" s="224"/>
      <c r="N636" s="224"/>
      <c r="O636" s="222"/>
    </row>
    <row r="637" spans="1:15" ht="12.75" customHeight="1" x14ac:dyDescent="0.2">
      <c r="A637" s="220"/>
      <c r="B637" s="221"/>
      <c r="C637" s="221"/>
      <c r="D637" s="221"/>
      <c r="E637" s="221"/>
      <c r="F637" s="221"/>
      <c r="G637" s="220"/>
      <c r="H637" s="220"/>
      <c r="I637" s="220"/>
      <c r="J637" s="223"/>
      <c r="K637" s="317"/>
      <c r="L637" s="317"/>
      <c r="M637" s="224"/>
      <c r="N637" s="224"/>
      <c r="O637" s="222"/>
    </row>
    <row r="638" spans="1:15" ht="12.75" customHeight="1" x14ac:dyDescent="0.2">
      <c r="A638" s="220"/>
      <c r="B638" s="221"/>
      <c r="C638" s="221"/>
      <c r="D638" s="221"/>
      <c r="E638" s="221"/>
      <c r="F638" s="221"/>
      <c r="G638" s="220"/>
      <c r="H638" s="220"/>
      <c r="I638" s="220"/>
      <c r="J638" s="223"/>
      <c r="K638" s="317"/>
      <c r="L638" s="317"/>
      <c r="M638" s="224"/>
      <c r="N638" s="224"/>
      <c r="O638" s="222"/>
    </row>
    <row r="639" spans="1:15" ht="12.75" customHeight="1" x14ac:dyDescent="0.2">
      <c r="A639" s="220"/>
      <c r="B639" s="221"/>
      <c r="C639" s="221"/>
      <c r="D639" s="221"/>
      <c r="E639" s="221"/>
      <c r="F639" s="221"/>
      <c r="G639" s="220"/>
      <c r="H639" s="220"/>
      <c r="I639" s="220"/>
      <c r="J639" s="223"/>
      <c r="K639" s="317"/>
      <c r="L639" s="317"/>
      <c r="M639" s="224"/>
      <c r="N639" s="224"/>
      <c r="O639" s="222"/>
    </row>
    <row r="640" spans="1:15" ht="12.75" customHeight="1" x14ac:dyDescent="0.2">
      <c r="A640" s="220"/>
      <c r="B640" s="221"/>
      <c r="C640" s="221"/>
      <c r="D640" s="221"/>
      <c r="E640" s="221"/>
      <c r="F640" s="221"/>
      <c r="G640" s="220"/>
      <c r="H640" s="220"/>
      <c r="I640" s="220"/>
      <c r="J640" s="223"/>
      <c r="K640" s="317"/>
      <c r="L640" s="317"/>
      <c r="M640" s="224"/>
      <c r="N640" s="224"/>
      <c r="O640" s="222"/>
    </row>
    <row r="641" spans="1:15" ht="12.75" customHeight="1" x14ac:dyDescent="0.2">
      <c r="A641" s="220"/>
      <c r="B641" s="221"/>
      <c r="C641" s="221"/>
      <c r="D641" s="221"/>
      <c r="E641" s="221"/>
      <c r="F641" s="221"/>
      <c r="G641" s="220"/>
      <c r="H641" s="220"/>
      <c r="I641" s="220"/>
      <c r="J641" s="223"/>
      <c r="K641" s="317"/>
      <c r="L641" s="317"/>
      <c r="M641" s="224"/>
      <c r="N641" s="224"/>
      <c r="O641" s="222"/>
    </row>
    <row r="642" spans="1:15" ht="12.75" customHeight="1" x14ac:dyDescent="0.2">
      <c r="A642" s="220"/>
      <c r="B642" s="221"/>
      <c r="C642" s="221"/>
      <c r="D642" s="221"/>
      <c r="E642" s="221"/>
      <c r="F642" s="221"/>
      <c r="G642" s="220"/>
      <c r="H642" s="220"/>
      <c r="I642" s="220"/>
      <c r="J642" s="223"/>
      <c r="K642" s="317"/>
      <c r="L642" s="317"/>
      <c r="M642" s="224"/>
      <c r="N642" s="224"/>
      <c r="O642" s="222"/>
    </row>
    <row r="643" spans="1:15" ht="12.75" customHeight="1" x14ac:dyDescent="0.2">
      <c r="A643" s="220"/>
      <c r="B643" s="221"/>
      <c r="C643" s="221"/>
      <c r="D643" s="221"/>
      <c r="E643" s="221"/>
      <c r="F643" s="221"/>
      <c r="G643" s="220"/>
      <c r="H643" s="220"/>
      <c r="I643" s="220"/>
      <c r="J643" s="223"/>
      <c r="K643" s="317"/>
      <c r="L643" s="317"/>
      <c r="M643" s="224"/>
      <c r="N643" s="224"/>
      <c r="O643" s="222"/>
    </row>
    <row r="644" spans="1:15" ht="12.75" customHeight="1" x14ac:dyDescent="0.2">
      <c r="A644" s="220"/>
      <c r="B644" s="221"/>
      <c r="C644" s="221"/>
      <c r="D644" s="221"/>
      <c r="E644" s="221"/>
      <c r="F644" s="221"/>
      <c r="G644" s="220"/>
      <c r="H644" s="220"/>
      <c r="I644" s="220"/>
      <c r="J644" s="223"/>
      <c r="K644" s="317"/>
      <c r="L644" s="317"/>
      <c r="M644" s="224"/>
      <c r="N644" s="224"/>
      <c r="O644" s="222"/>
    </row>
    <row r="645" spans="1:15" ht="12.75" customHeight="1" x14ac:dyDescent="0.2">
      <c r="A645" s="220"/>
      <c r="B645" s="221"/>
      <c r="C645" s="221"/>
      <c r="D645" s="221"/>
      <c r="E645" s="221"/>
      <c r="F645" s="221"/>
      <c r="G645" s="220"/>
      <c r="H645" s="220"/>
      <c r="I645" s="220"/>
      <c r="J645" s="223"/>
      <c r="K645" s="317"/>
      <c r="L645" s="317"/>
      <c r="M645" s="224"/>
      <c r="N645" s="224"/>
      <c r="O645" s="222"/>
    </row>
    <row r="646" spans="1:15" ht="12.75" customHeight="1" x14ac:dyDescent="0.2">
      <c r="A646" s="220"/>
      <c r="B646" s="221"/>
      <c r="C646" s="221"/>
      <c r="D646" s="221"/>
      <c r="E646" s="221"/>
      <c r="F646" s="221"/>
      <c r="G646" s="220"/>
      <c r="H646" s="220"/>
      <c r="I646" s="220"/>
      <c r="J646" s="223"/>
      <c r="K646" s="317"/>
      <c r="L646" s="317"/>
      <c r="M646" s="224"/>
      <c r="N646" s="224"/>
      <c r="O646" s="222"/>
    </row>
    <row r="647" spans="1:15" ht="12.75" customHeight="1" x14ac:dyDescent="0.2">
      <c r="A647" s="220"/>
      <c r="B647" s="221"/>
      <c r="C647" s="221"/>
      <c r="D647" s="221"/>
      <c r="E647" s="221"/>
      <c r="F647" s="221"/>
      <c r="G647" s="220"/>
      <c r="H647" s="220"/>
      <c r="I647" s="220"/>
      <c r="J647" s="223"/>
      <c r="K647" s="317"/>
      <c r="L647" s="317"/>
      <c r="M647" s="224"/>
      <c r="N647" s="224"/>
      <c r="O647" s="222"/>
    </row>
    <row r="648" spans="1:15" ht="12.75" customHeight="1" x14ac:dyDescent="0.2">
      <c r="A648" s="220"/>
      <c r="B648" s="221"/>
      <c r="C648" s="221"/>
      <c r="D648" s="221"/>
      <c r="E648" s="221"/>
      <c r="F648" s="221"/>
      <c r="G648" s="220"/>
      <c r="H648" s="220"/>
      <c r="I648" s="220"/>
      <c r="J648" s="223"/>
      <c r="K648" s="317"/>
      <c r="L648" s="317"/>
      <c r="M648" s="224"/>
      <c r="N648" s="224"/>
      <c r="O648" s="222"/>
    </row>
    <row r="649" spans="1:15" ht="12.75" customHeight="1" x14ac:dyDescent="0.2">
      <c r="A649" s="220"/>
      <c r="B649" s="221"/>
      <c r="C649" s="221"/>
      <c r="D649" s="221"/>
      <c r="E649" s="221"/>
      <c r="F649" s="221"/>
      <c r="G649" s="220"/>
      <c r="H649" s="220"/>
      <c r="I649" s="220"/>
      <c r="J649" s="223"/>
      <c r="K649" s="317"/>
      <c r="L649" s="317"/>
      <c r="M649" s="224"/>
      <c r="N649" s="224"/>
      <c r="O649" s="222"/>
    </row>
    <row r="650" spans="1:15" ht="12.75" customHeight="1" x14ac:dyDescent="0.2">
      <c r="A650" s="220"/>
      <c r="B650" s="221"/>
      <c r="C650" s="221"/>
      <c r="D650" s="221"/>
      <c r="E650" s="221"/>
      <c r="F650" s="221"/>
      <c r="G650" s="220"/>
      <c r="H650" s="220"/>
      <c r="I650" s="220"/>
      <c r="J650" s="223"/>
      <c r="K650" s="317"/>
      <c r="L650" s="317"/>
      <c r="M650" s="224"/>
      <c r="N650" s="224"/>
      <c r="O650" s="222"/>
    </row>
    <row r="651" spans="1:15" ht="12.75" customHeight="1" x14ac:dyDescent="0.2">
      <c r="A651" s="220"/>
      <c r="B651" s="221"/>
      <c r="C651" s="221"/>
      <c r="D651" s="221"/>
      <c r="E651" s="221"/>
      <c r="F651" s="221"/>
      <c r="G651" s="220"/>
      <c r="H651" s="220"/>
      <c r="I651" s="220"/>
      <c r="J651" s="223"/>
      <c r="K651" s="317"/>
      <c r="L651" s="317"/>
      <c r="M651" s="224"/>
      <c r="N651" s="224"/>
      <c r="O651" s="222"/>
    </row>
    <row r="652" spans="1:15" ht="12.75" customHeight="1" x14ac:dyDescent="0.2">
      <c r="A652" s="220"/>
      <c r="B652" s="221"/>
      <c r="C652" s="221"/>
      <c r="D652" s="221"/>
      <c r="E652" s="221"/>
      <c r="F652" s="221"/>
      <c r="G652" s="220"/>
      <c r="H652" s="220"/>
      <c r="I652" s="220"/>
      <c r="J652" s="223"/>
      <c r="K652" s="317"/>
      <c r="L652" s="317"/>
      <c r="M652" s="224"/>
      <c r="N652" s="224"/>
      <c r="O652" s="222"/>
    </row>
    <row r="653" spans="1:15" ht="12.75" customHeight="1" x14ac:dyDescent="0.2">
      <c r="A653" s="220"/>
      <c r="B653" s="221"/>
      <c r="C653" s="221"/>
      <c r="D653" s="221"/>
      <c r="E653" s="221"/>
      <c r="F653" s="221"/>
      <c r="G653" s="220"/>
      <c r="H653" s="220"/>
      <c r="I653" s="220"/>
      <c r="J653" s="223"/>
      <c r="K653" s="317"/>
      <c r="L653" s="317"/>
      <c r="M653" s="224"/>
      <c r="N653" s="224"/>
      <c r="O653" s="222"/>
    </row>
    <row r="654" spans="1:15" ht="12.75" customHeight="1" x14ac:dyDescent="0.2">
      <c r="A654" s="220"/>
      <c r="B654" s="221"/>
      <c r="C654" s="221"/>
      <c r="D654" s="221"/>
      <c r="E654" s="221"/>
      <c r="F654" s="221"/>
      <c r="G654" s="220"/>
      <c r="H654" s="220"/>
      <c r="I654" s="220"/>
      <c r="J654" s="223"/>
      <c r="K654" s="317"/>
      <c r="L654" s="317"/>
      <c r="M654" s="224"/>
      <c r="N654" s="224"/>
      <c r="O654" s="222"/>
    </row>
    <row r="655" spans="1:15" ht="12.75" customHeight="1" x14ac:dyDescent="0.2">
      <c r="A655" s="220"/>
      <c r="B655" s="221"/>
      <c r="C655" s="221"/>
      <c r="D655" s="221"/>
      <c r="E655" s="221"/>
      <c r="F655" s="221"/>
      <c r="G655" s="220"/>
      <c r="H655" s="220"/>
      <c r="I655" s="220"/>
      <c r="J655" s="223"/>
      <c r="K655" s="317"/>
      <c r="L655" s="317"/>
      <c r="M655" s="224"/>
      <c r="N655" s="224"/>
      <c r="O655" s="222"/>
    </row>
    <row r="656" spans="1:15" ht="12.75" customHeight="1" x14ac:dyDescent="0.2">
      <c r="A656" s="220"/>
      <c r="B656" s="221"/>
      <c r="C656" s="221"/>
      <c r="D656" s="221"/>
      <c r="E656" s="221"/>
      <c r="F656" s="221"/>
      <c r="G656" s="220"/>
      <c r="H656" s="220"/>
      <c r="I656" s="220"/>
      <c r="J656" s="223"/>
      <c r="K656" s="317"/>
      <c r="L656" s="317"/>
      <c r="M656" s="224"/>
      <c r="N656" s="224"/>
      <c r="O656" s="222"/>
    </row>
    <row r="657" spans="1:15" ht="12.75" customHeight="1" x14ac:dyDescent="0.2">
      <c r="A657" s="220"/>
      <c r="B657" s="221"/>
      <c r="C657" s="221"/>
      <c r="D657" s="221"/>
      <c r="E657" s="221"/>
      <c r="F657" s="221"/>
      <c r="G657" s="220"/>
      <c r="H657" s="220"/>
      <c r="I657" s="220"/>
      <c r="J657" s="223"/>
      <c r="K657" s="317"/>
      <c r="L657" s="317"/>
      <c r="M657" s="224"/>
      <c r="N657" s="224"/>
      <c r="O657" s="222"/>
    </row>
    <row r="658" spans="1:15" ht="12.75" customHeight="1" x14ac:dyDescent="0.2">
      <c r="A658" s="220"/>
      <c r="B658" s="221"/>
      <c r="C658" s="221"/>
      <c r="D658" s="221"/>
      <c r="E658" s="221"/>
      <c r="F658" s="221"/>
      <c r="G658" s="220"/>
      <c r="H658" s="220"/>
      <c r="I658" s="220"/>
      <c r="J658" s="223"/>
      <c r="K658" s="317"/>
      <c r="L658" s="317"/>
      <c r="M658" s="224"/>
      <c r="N658" s="224"/>
      <c r="O658" s="222"/>
    </row>
    <row r="659" spans="1:15" ht="12.75" customHeight="1" x14ac:dyDescent="0.2">
      <c r="A659" s="220"/>
      <c r="B659" s="221"/>
      <c r="C659" s="221"/>
      <c r="D659" s="221"/>
      <c r="E659" s="221"/>
      <c r="F659" s="221"/>
      <c r="G659" s="220"/>
      <c r="H659" s="220"/>
      <c r="I659" s="220"/>
      <c r="J659" s="223"/>
      <c r="K659" s="317"/>
      <c r="L659" s="317"/>
      <c r="M659" s="224"/>
      <c r="N659" s="224"/>
      <c r="O659" s="222"/>
    </row>
    <row r="660" spans="1:15" ht="12.75" customHeight="1" x14ac:dyDescent="0.2">
      <c r="A660" s="220"/>
      <c r="B660" s="221"/>
      <c r="C660" s="221"/>
      <c r="D660" s="221"/>
      <c r="E660" s="221"/>
      <c r="F660" s="221"/>
      <c r="G660" s="220"/>
      <c r="H660" s="220"/>
      <c r="I660" s="220"/>
      <c r="J660" s="223"/>
      <c r="K660" s="317"/>
      <c r="L660" s="317"/>
      <c r="M660" s="224"/>
      <c r="N660" s="224"/>
      <c r="O660" s="222"/>
    </row>
    <row r="661" spans="1:15" ht="12.75" customHeight="1" x14ac:dyDescent="0.2">
      <c r="A661" s="220"/>
      <c r="B661" s="221"/>
      <c r="C661" s="221"/>
      <c r="D661" s="221"/>
      <c r="E661" s="221"/>
      <c r="F661" s="221"/>
      <c r="G661" s="220"/>
      <c r="H661" s="220"/>
      <c r="I661" s="220"/>
      <c r="J661" s="223"/>
      <c r="K661" s="317"/>
      <c r="L661" s="317"/>
      <c r="M661" s="224"/>
      <c r="N661" s="224"/>
      <c r="O661" s="222"/>
    </row>
    <row r="662" spans="1:15" ht="12.75" customHeight="1" x14ac:dyDescent="0.2">
      <c r="A662" s="220"/>
      <c r="B662" s="221"/>
      <c r="C662" s="221"/>
      <c r="D662" s="221"/>
      <c r="E662" s="221"/>
      <c r="F662" s="221"/>
      <c r="G662" s="220"/>
      <c r="H662" s="220"/>
      <c r="I662" s="220"/>
      <c r="J662" s="223"/>
      <c r="K662" s="317"/>
      <c r="L662" s="317"/>
      <c r="M662" s="224"/>
      <c r="N662" s="224"/>
      <c r="O662" s="222"/>
    </row>
    <row r="663" spans="1:15" ht="12.75" customHeight="1" x14ac:dyDescent="0.2">
      <c r="A663" s="220"/>
      <c r="B663" s="221"/>
      <c r="C663" s="221"/>
      <c r="D663" s="221"/>
      <c r="E663" s="221"/>
      <c r="F663" s="221"/>
      <c r="G663" s="220"/>
      <c r="H663" s="220"/>
      <c r="I663" s="220"/>
      <c r="J663" s="223"/>
      <c r="K663" s="317"/>
      <c r="L663" s="317"/>
      <c r="M663" s="224"/>
      <c r="N663" s="224"/>
      <c r="O663" s="222"/>
    </row>
    <row r="664" spans="1:15" ht="12.75" customHeight="1" x14ac:dyDescent="0.2">
      <c r="A664" s="220"/>
      <c r="B664" s="221"/>
      <c r="C664" s="221"/>
      <c r="D664" s="221"/>
      <c r="E664" s="221"/>
      <c r="F664" s="221"/>
      <c r="G664" s="220"/>
      <c r="H664" s="220"/>
      <c r="I664" s="220"/>
      <c r="J664" s="223"/>
      <c r="K664" s="317"/>
      <c r="L664" s="317"/>
      <c r="M664" s="224"/>
      <c r="N664" s="224"/>
      <c r="O664" s="222"/>
    </row>
    <row r="665" spans="1:15" ht="12.75" customHeight="1" x14ac:dyDescent="0.2">
      <c r="A665" s="220"/>
      <c r="B665" s="221"/>
      <c r="C665" s="221"/>
      <c r="D665" s="221"/>
      <c r="E665" s="221"/>
      <c r="F665" s="221"/>
      <c r="G665" s="220"/>
      <c r="H665" s="220"/>
      <c r="I665" s="220"/>
      <c r="J665" s="223"/>
      <c r="K665" s="317"/>
      <c r="L665" s="317"/>
      <c r="M665" s="224"/>
      <c r="N665" s="224"/>
      <c r="O665" s="222"/>
    </row>
    <row r="666" spans="1:15" ht="12.75" customHeight="1" x14ac:dyDescent="0.2">
      <c r="A666" s="220"/>
      <c r="B666" s="221"/>
      <c r="C666" s="221"/>
      <c r="D666" s="221"/>
      <c r="E666" s="221"/>
      <c r="F666" s="221"/>
      <c r="G666" s="220"/>
      <c r="H666" s="220"/>
      <c r="I666" s="220"/>
      <c r="J666" s="223"/>
      <c r="K666" s="317"/>
      <c r="L666" s="317"/>
      <c r="M666" s="224"/>
      <c r="N666" s="224"/>
      <c r="O666" s="222"/>
    </row>
    <row r="667" spans="1:15" ht="12.75" customHeight="1" x14ac:dyDescent="0.2">
      <c r="A667" s="220"/>
      <c r="B667" s="221"/>
      <c r="C667" s="221"/>
      <c r="D667" s="221"/>
      <c r="E667" s="221"/>
      <c r="F667" s="221"/>
      <c r="G667" s="220"/>
      <c r="H667" s="220"/>
      <c r="I667" s="220"/>
      <c r="J667" s="223"/>
      <c r="K667" s="317"/>
      <c r="L667" s="317"/>
      <c r="M667" s="224"/>
      <c r="N667" s="224"/>
      <c r="O667" s="222"/>
    </row>
    <row r="668" spans="1:15" ht="12.75" customHeight="1" x14ac:dyDescent="0.2">
      <c r="A668" s="220"/>
      <c r="B668" s="221"/>
      <c r="C668" s="221"/>
      <c r="D668" s="221"/>
      <c r="E668" s="221"/>
      <c r="F668" s="221"/>
      <c r="G668" s="220"/>
      <c r="H668" s="220"/>
      <c r="I668" s="220"/>
      <c r="J668" s="223"/>
      <c r="K668" s="317"/>
      <c r="L668" s="317"/>
      <c r="M668" s="224"/>
      <c r="N668" s="224"/>
      <c r="O668" s="222"/>
    </row>
    <row r="669" spans="1:15" ht="12.75" customHeight="1" x14ac:dyDescent="0.2">
      <c r="A669" s="220"/>
      <c r="B669" s="221"/>
      <c r="C669" s="221"/>
      <c r="D669" s="221"/>
      <c r="E669" s="221"/>
      <c r="F669" s="221"/>
      <c r="G669" s="220"/>
      <c r="H669" s="220"/>
      <c r="I669" s="220"/>
      <c r="J669" s="223"/>
      <c r="K669" s="317"/>
      <c r="L669" s="317"/>
      <c r="M669" s="224"/>
      <c r="N669" s="224"/>
      <c r="O669" s="222"/>
    </row>
    <row r="670" spans="1:15" ht="12.75" customHeight="1" x14ac:dyDescent="0.2">
      <c r="A670" s="220"/>
      <c r="B670" s="221"/>
      <c r="C670" s="221"/>
      <c r="D670" s="221"/>
      <c r="E670" s="221"/>
      <c r="F670" s="221"/>
      <c r="G670" s="220"/>
      <c r="H670" s="220"/>
      <c r="I670" s="220"/>
      <c r="J670" s="223"/>
      <c r="K670" s="317"/>
      <c r="L670" s="317"/>
      <c r="M670" s="224"/>
      <c r="N670" s="224"/>
      <c r="O670" s="222"/>
    </row>
    <row r="671" spans="1:15" ht="12.75" customHeight="1" x14ac:dyDescent="0.2">
      <c r="A671" s="220"/>
      <c r="B671" s="221"/>
      <c r="C671" s="221"/>
      <c r="D671" s="221"/>
      <c r="E671" s="221"/>
      <c r="F671" s="221"/>
      <c r="G671" s="220"/>
      <c r="H671" s="220"/>
      <c r="I671" s="220"/>
      <c r="J671" s="223"/>
      <c r="K671" s="317"/>
      <c r="L671" s="317"/>
      <c r="M671" s="224"/>
      <c r="N671" s="224"/>
      <c r="O671" s="222"/>
    </row>
    <row r="672" spans="1:15" ht="12.75" customHeight="1" x14ac:dyDescent="0.2">
      <c r="A672" s="220"/>
      <c r="B672" s="221"/>
      <c r="C672" s="221"/>
      <c r="D672" s="221"/>
      <c r="E672" s="221"/>
      <c r="F672" s="221"/>
      <c r="G672" s="220"/>
      <c r="H672" s="220"/>
      <c r="I672" s="220"/>
      <c r="J672" s="223"/>
      <c r="K672" s="317"/>
      <c r="L672" s="317"/>
      <c r="M672" s="224"/>
      <c r="N672" s="224"/>
      <c r="O672" s="222"/>
    </row>
    <row r="673" spans="1:15" ht="12.75" customHeight="1" x14ac:dyDescent="0.2">
      <c r="A673" s="220"/>
      <c r="B673" s="221"/>
      <c r="C673" s="221"/>
      <c r="D673" s="221"/>
      <c r="E673" s="221"/>
      <c r="F673" s="221"/>
      <c r="G673" s="220"/>
      <c r="H673" s="220"/>
      <c r="I673" s="220"/>
      <c r="J673" s="223"/>
      <c r="K673" s="317"/>
      <c r="L673" s="317"/>
      <c r="M673" s="224"/>
      <c r="N673" s="224"/>
      <c r="O673" s="222"/>
    </row>
    <row r="674" spans="1:15" ht="12.75" customHeight="1" x14ac:dyDescent="0.2">
      <c r="A674" s="220"/>
      <c r="B674" s="221"/>
      <c r="C674" s="221"/>
      <c r="D674" s="221"/>
      <c r="E674" s="221"/>
      <c r="F674" s="221"/>
      <c r="G674" s="220"/>
      <c r="H674" s="220"/>
      <c r="I674" s="220"/>
      <c r="J674" s="223"/>
      <c r="K674" s="317"/>
      <c r="L674" s="317"/>
      <c r="M674" s="224"/>
      <c r="N674" s="224"/>
      <c r="O674" s="222"/>
    </row>
    <row r="675" spans="1:15" ht="12.75" customHeight="1" x14ac:dyDescent="0.2">
      <c r="A675" s="220"/>
      <c r="B675" s="221"/>
      <c r="C675" s="221"/>
      <c r="D675" s="221"/>
      <c r="E675" s="221"/>
      <c r="F675" s="221"/>
      <c r="G675" s="220"/>
      <c r="H675" s="220"/>
      <c r="I675" s="220"/>
      <c r="J675" s="223"/>
      <c r="K675" s="317"/>
      <c r="L675" s="317"/>
      <c r="M675" s="224"/>
      <c r="N675" s="224"/>
      <c r="O675" s="222"/>
    </row>
    <row r="676" spans="1:15" ht="12.75" customHeight="1" x14ac:dyDescent="0.2">
      <c r="A676" s="220"/>
      <c r="B676" s="221"/>
      <c r="C676" s="221"/>
      <c r="D676" s="221"/>
      <c r="E676" s="221"/>
      <c r="F676" s="221"/>
      <c r="G676" s="220"/>
      <c r="H676" s="220"/>
      <c r="I676" s="220"/>
      <c r="J676" s="223"/>
      <c r="K676" s="317"/>
      <c r="L676" s="317"/>
      <c r="M676" s="224"/>
      <c r="N676" s="224"/>
      <c r="O676" s="222"/>
    </row>
    <row r="677" spans="1:15" ht="12.75" customHeight="1" x14ac:dyDescent="0.2">
      <c r="A677" s="220"/>
      <c r="B677" s="221"/>
      <c r="C677" s="221"/>
      <c r="D677" s="221"/>
      <c r="E677" s="221"/>
      <c r="F677" s="221"/>
      <c r="G677" s="220"/>
      <c r="H677" s="220"/>
      <c r="I677" s="220"/>
      <c r="J677" s="223"/>
      <c r="K677" s="317"/>
      <c r="L677" s="317"/>
      <c r="M677" s="224"/>
      <c r="N677" s="224"/>
      <c r="O677" s="222"/>
    </row>
    <row r="678" spans="1:15" ht="12.75" customHeight="1" x14ac:dyDescent="0.2">
      <c r="A678" s="220"/>
      <c r="B678" s="221"/>
      <c r="C678" s="221"/>
      <c r="D678" s="221"/>
      <c r="E678" s="221"/>
      <c r="F678" s="221"/>
      <c r="G678" s="220"/>
      <c r="H678" s="220"/>
      <c r="I678" s="220"/>
      <c r="J678" s="223"/>
      <c r="K678" s="317"/>
      <c r="L678" s="317"/>
      <c r="M678" s="224"/>
      <c r="N678" s="224"/>
      <c r="O678" s="222"/>
    </row>
    <row r="679" spans="1:15" ht="12.75" customHeight="1" x14ac:dyDescent="0.2">
      <c r="A679" s="220"/>
      <c r="B679" s="221"/>
      <c r="C679" s="221"/>
      <c r="D679" s="221"/>
      <c r="E679" s="221"/>
      <c r="F679" s="221"/>
      <c r="G679" s="220"/>
      <c r="H679" s="220"/>
      <c r="I679" s="220"/>
      <c r="J679" s="223"/>
      <c r="K679" s="317"/>
      <c r="L679" s="317"/>
      <c r="M679" s="224"/>
      <c r="N679" s="224"/>
      <c r="O679" s="222"/>
    </row>
    <row r="680" spans="1:15" ht="12.75" customHeight="1" x14ac:dyDescent="0.2">
      <c r="A680" s="220"/>
      <c r="B680" s="221"/>
      <c r="C680" s="221"/>
      <c r="D680" s="221"/>
      <c r="E680" s="221"/>
      <c r="F680" s="221"/>
      <c r="G680" s="220"/>
      <c r="H680" s="220"/>
      <c r="I680" s="220"/>
      <c r="J680" s="223"/>
      <c r="K680" s="317"/>
      <c r="L680" s="317"/>
      <c r="M680" s="224"/>
      <c r="N680" s="224"/>
      <c r="O680" s="222"/>
    </row>
    <row r="681" spans="1:15" ht="12.75" customHeight="1" x14ac:dyDescent="0.2">
      <c r="A681" s="220"/>
      <c r="B681" s="221"/>
      <c r="C681" s="221"/>
      <c r="D681" s="221"/>
      <c r="E681" s="221"/>
      <c r="F681" s="221"/>
      <c r="G681" s="220"/>
      <c r="H681" s="220"/>
      <c r="I681" s="220"/>
      <c r="J681" s="223"/>
      <c r="K681" s="317"/>
      <c r="L681" s="317"/>
      <c r="M681" s="224"/>
      <c r="N681" s="224"/>
      <c r="O681" s="222"/>
    </row>
    <row r="682" spans="1:15" ht="12.75" customHeight="1" x14ac:dyDescent="0.2">
      <c r="A682" s="220"/>
      <c r="B682" s="221"/>
      <c r="C682" s="221"/>
      <c r="D682" s="221"/>
      <c r="E682" s="221"/>
      <c r="F682" s="221"/>
      <c r="G682" s="220"/>
      <c r="H682" s="220"/>
      <c r="I682" s="220"/>
      <c r="J682" s="223"/>
      <c r="K682" s="317"/>
      <c r="L682" s="317"/>
      <c r="M682" s="224"/>
      <c r="N682" s="224"/>
      <c r="O682" s="222"/>
    </row>
    <row r="683" spans="1:15" ht="12.75" customHeight="1" x14ac:dyDescent="0.2">
      <c r="A683" s="220"/>
      <c r="B683" s="221"/>
      <c r="C683" s="221"/>
      <c r="D683" s="221"/>
      <c r="E683" s="221"/>
      <c r="F683" s="221"/>
      <c r="G683" s="220"/>
      <c r="H683" s="220"/>
      <c r="I683" s="220"/>
      <c r="J683" s="223"/>
      <c r="K683" s="317"/>
      <c r="L683" s="317"/>
      <c r="M683" s="224"/>
      <c r="N683" s="224"/>
      <c r="O683" s="222"/>
    </row>
    <row r="684" spans="1:15" ht="12.75" customHeight="1" x14ac:dyDescent="0.2">
      <c r="A684" s="220"/>
      <c r="B684" s="221"/>
      <c r="C684" s="221"/>
      <c r="D684" s="221"/>
      <c r="E684" s="221"/>
      <c r="F684" s="221"/>
      <c r="G684" s="220"/>
      <c r="H684" s="220"/>
      <c r="I684" s="220"/>
      <c r="J684" s="223"/>
      <c r="K684" s="317"/>
      <c r="L684" s="317"/>
      <c r="M684" s="224"/>
      <c r="N684" s="224"/>
      <c r="O684" s="222"/>
    </row>
    <row r="685" spans="1:15" ht="12.75" customHeight="1" x14ac:dyDescent="0.2">
      <c r="A685" s="220"/>
      <c r="B685" s="221"/>
      <c r="C685" s="221"/>
      <c r="D685" s="221"/>
      <c r="E685" s="221"/>
      <c r="F685" s="221"/>
      <c r="G685" s="220"/>
      <c r="H685" s="220"/>
      <c r="I685" s="220"/>
      <c r="J685" s="223"/>
      <c r="K685" s="317"/>
      <c r="L685" s="317"/>
      <c r="M685" s="224"/>
      <c r="N685" s="224"/>
      <c r="O685" s="222"/>
    </row>
    <row r="686" spans="1:15" ht="12.75" customHeight="1" x14ac:dyDescent="0.2">
      <c r="A686" s="220"/>
      <c r="B686" s="221"/>
      <c r="C686" s="221"/>
      <c r="D686" s="221"/>
      <c r="E686" s="221"/>
      <c r="F686" s="221"/>
      <c r="G686" s="220"/>
      <c r="H686" s="220"/>
      <c r="I686" s="220"/>
      <c r="J686" s="223"/>
      <c r="K686" s="317"/>
      <c r="L686" s="317"/>
      <c r="M686" s="224"/>
      <c r="N686" s="224"/>
      <c r="O686" s="222"/>
    </row>
    <row r="687" spans="1:15" ht="12.75" customHeight="1" x14ac:dyDescent="0.2">
      <c r="A687" s="220"/>
      <c r="B687" s="221"/>
      <c r="C687" s="221"/>
      <c r="D687" s="221"/>
      <c r="E687" s="221"/>
      <c r="F687" s="221"/>
      <c r="G687" s="220"/>
      <c r="H687" s="220"/>
      <c r="I687" s="220"/>
      <c r="J687" s="223"/>
      <c r="K687" s="317"/>
      <c r="L687" s="317"/>
      <c r="M687" s="224"/>
      <c r="N687" s="224"/>
      <c r="O687" s="222"/>
    </row>
    <row r="688" spans="1:15" ht="12.75" customHeight="1" x14ac:dyDescent="0.2">
      <c r="A688" s="220"/>
      <c r="B688" s="221"/>
      <c r="C688" s="221"/>
      <c r="D688" s="221"/>
      <c r="E688" s="221"/>
      <c r="F688" s="221"/>
      <c r="G688" s="220"/>
      <c r="H688" s="220"/>
      <c r="I688" s="220"/>
      <c r="J688" s="223"/>
      <c r="K688" s="317"/>
      <c r="L688" s="317"/>
      <c r="M688" s="224"/>
      <c r="N688" s="224"/>
      <c r="O688" s="222"/>
    </row>
    <row r="689" spans="1:15" ht="12.75" customHeight="1" x14ac:dyDescent="0.2">
      <c r="A689" s="220"/>
      <c r="B689" s="221"/>
      <c r="C689" s="221"/>
      <c r="D689" s="221"/>
      <c r="E689" s="221"/>
      <c r="F689" s="221"/>
      <c r="G689" s="220"/>
      <c r="H689" s="220"/>
      <c r="I689" s="220"/>
      <c r="J689" s="223"/>
      <c r="K689" s="317"/>
      <c r="L689" s="317"/>
      <c r="M689" s="224"/>
      <c r="N689" s="224"/>
      <c r="O689" s="222"/>
    </row>
    <row r="690" spans="1:15" ht="12.75" customHeight="1" x14ac:dyDescent="0.2">
      <c r="A690" s="220"/>
      <c r="B690" s="221"/>
      <c r="C690" s="221"/>
      <c r="D690" s="221"/>
      <c r="E690" s="221"/>
      <c r="F690" s="221"/>
      <c r="G690" s="220"/>
      <c r="H690" s="220"/>
      <c r="I690" s="220"/>
      <c r="J690" s="223"/>
      <c r="K690" s="317"/>
      <c r="L690" s="317"/>
      <c r="M690" s="224"/>
      <c r="N690" s="224"/>
      <c r="O690" s="222"/>
    </row>
    <row r="691" spans="1:15" ht="12.75" customHeight="1" x14ac:dyDescent="0.2">
      <c r="A691" s="220"/>
      <c r="B691" s="221"/>
      <c r="C691" s="221"/>
      <c r="D691" s="221"/>
      <c r="E691" s="221"/>
      <c r="F691" s="221"/>
      <c r="G691" s="220"/>
      <c r="H691" s="220"/>
      <c r="I691" s="220"/>
      <c r="J691" s="223"/>
      <c r="K691" s="317"/>
      <c r="L691" s="317"/>
      <c r="M691" s="224"/>
      <c r="N691" s="224"/>
      <c r="O691" s="222"/>
    </row>
    <row r="692" spans="1:15" ht="12.75" customHeight="1" x14ac:dyDescent="0.2">
      <c r="A692" s="220"/>
      <c r="B692" s="221"/>
      <c r="C692" s="221"/>
      <c r="D692" s="221"/>
      <c r="E692" s="221"/>
      <c r="F692" s="221"/>
      <c r="G692" s="220"/>
      <c r="H692" s="220"/>
      <c r="I692" s="220"/>
      <c r="J692" s="223"/>
      <c r="K692" s="317"/>
      <c r="L692" s="317"/>
      <c r="M692" s="224"/>
      <c r="N692" s="224"/>
      <c r="O692" s="222"/>
    </row>
    <row r="693" spans="1:15" ht="12.75" customHeight="1" x14ac:dyDescent="0.2">
      <c r="A693" s="220"/>
      <c r="B693" s="221"/>
      <c r="C693" s="221"/>
      <c r="D693" s="221"/>
      <c r="E693" s="221"/>
      <c r="F693" s="221"/>
      <c r="G693" s="220"/>
      <c r="H693" s="220"/>
      <c r="I693" s="220"/>
      <c r="J693" s="223"/>
      <c r="K693" s="317"/>
      <c r="L693" s="317"/>
      <c r="M693" s="224"/>
      <c r="N693" s="224"/>
      <c r="O693" s="222"/>
    </row>
    <row r="694" spans="1:15" ht="12.75" customHeight="1" x14ac:dyDescent="0.2">
      <c r="A694" s="220"/>
      <c r="B694" s="221"/>
      <c r="C694" s="221"/>
      <c r="D694" s="221"/>
      <c r="E694" s="221"/>
      <c r="F694" s="221"/>
      <c r="G694" s="220"/>
      <c r="H694" s="220"/>
      <c r="I694" s="220"/>
      <c r="J694" s="223"/>
      <c r="K694" s="317"/>
      <c r="L694" s="317"/>
      <c r="M694" s="224"/>
      <c r="N694" s="224"/>
      <c r="O694" s="222"/>
    </row>
    <row r="695" spans="1:15" ht="12.75" customHeight="1" x14ac:dyDescent="0.2">
      <c r="A695" s="220"/>
      <c r="B695" s="221"/>
      <c r="C695" s="221"/>
      <c r="D695" s="221"/>
      <c r="E695" s="221"/>
      <c r="F695" s="221"/>
      <c r="G695" s="220"/>
      <c r="H695" s="220"/>
      <c r="I695" s="220"/>
      <c r="J695" s="223"/>
      <c r="K695" s="317"/>
      <c r="L695" s="317"/>
      <c r="M695" s="224"/>
      <c r="N695" s="224"/>
      <c r="O695" s="222"/>
    </row>
    <row r="696" spans="1:15" ht="12.75" customHeight="1" x14ac:dyDescent="0.2">
      <c r="A696" s="220"/>
      <c r="B696" s="221"/>
      <c r="C696" s="221"/>
      <c r="D696" s="221"/>
      <c r="E696" s="221"/>
      <c r="F696" s="221"/>
      <c r="G696" s="220"/>
      <c r="H696" s="220"/>
      <c r="I696" s="220"/>
      <c r="J696" s="223"/>
      <c r="K696" s="317"/>
      <c r="L696" s="317"/>
      <c r="M696" s="224"/>
      <c r="N696" s="224"/>
      <c r="O696" s="222"/>
    </row>
    <row r="697" spans="1:15" ht="12.75" customHeight="1" x14ac:dyDescent="0.2">
      <c r="A697" s="220"/>
      <c r="B697" s="221"/>
      <c r="C697" s="221"/>
      <c r="D697" s="221"/>
      <c r="E697" s="221"/>
      <c r="F697" s="221"/>
      <c r="G697" s="220"/>
      <c r="H697" s="220"/>
      <c r="I697" s="220"/>
      <c r="J697" s="223"/>
      <c r="K697" s="317"/>
      <c r="L697" s="317"/>
      <c r="M697" s="224"/>
      <c r="N697" s="224"/>
      <c r="O697" s="222"/>
    </row>
    <row r="698" spans="1:15" ht="12.75" customHeight="1" x14ac:dyDescent="0.2">
      <c r="A698" s="220"/>
      <c r="B698" s="221"/>
      <c r="C698" s="221"/>
      <c r="D698" s="221"/>
      <c r="E698" s="221"/>
      <c r="F698" s="221"/>
      <c r="G698" s="220"/>
      <c r="H698" s="220"/>
      <c r="I698" s="220"/>
      <c r="J698" s="223"/>
      <c r="K698" s="317"/>
      <c r="L698" s="317"/>
      <c r="M698" s="224"/>
      <c r="N698" s="224"/>
      <c r="O698" s="222"/>
    </row>
    <row r="699" spans="1:15" ht="12.75" customHeight="1" x14ac:dyDescent="0.2">
      <c r="A699" s="220"/>
      <c r="B699" s="221"/>
      <c r="C699" s="221"/>
      <c r="D699" s="221"/>
      <c r="E699" s="221"/>
      <c r="F699" s="221"/>
      <c r="G699" s="220"/>
      <c r="H699" s="220"/>
      <c r="I699" s="220"/>
      <c r="J699" s="223"/>
      <c r="K699" s="317"/>
      <c r="L699" s="317"/>
      <c r="M699" s="224"/>
      <c r="N699" s="224"/>
      <c r="O699" s="222"/>
    </row>
    <row r="700" spans="1:15" ht="12.75" customHeight="1" x14ac:dyDescent="0.2">
      <c r="A700" s="220"/>
      <c r="B700" s="221"/>
      <c r="C700" s="221"/>
      <c r="D700" s="221"/>
      <c r="E700" s="221"/>
      <c r="F700" s="221"/>
      <c r="G700" s="220"/>
      <c r="H700" s="220"/>
      <c r="I700" s="220"/>
      <c r="J700" s="223"/>
      <c r="K700" s="317"/>
      <c r="L700" s="317"/>
      <c r="M700" s="224"/>
      <c r="N700" s="224"/>
      <c r="O700" s="222"/>
    </row>
    <row r="701" spans="1:15" ht="12.75" customHeight="1" x14ac:dyDescent="0.2">
      <c r="A701" s="220"/>
      <c r="B701" s="221"/>
      <c r="C701" s="221"/>
      <c r="D701" s="221"/>
      <c r="E701" s="221"/>
      <c r="F701" s="221"/>
      <c r="G701" s="220"/>
      <c r="H701" s="220"/>
      <c r="I701" s="220"/>
      <c r="J701" s="223"/>
      <c r="K701" s="317"/>
      <c r="L701" s="317"/>
      <c r="M701" s="224"/>
      <c r="N701" s="224"/>
      <c r="O701" s="222"/>
    </row>
    <row r="702" spans="1:15" ht="12.75" customHeight="1" x14ac:dyDescent="0.2">
      <c r="A702" s="220"/>
      <c r="B702" s="221"/>
      <c r="C702" s="221"/>
      <c r="D702" s="221"/>
      <c r="E702" s="221"/>
      <c r="F702" s="221"/>
      <c r="G702" s="220"/>
      <c r="H702" s="220"/>
      <c r="I702" s="220"/>
      <c r="J702" s="223"/>
      <c r="K702" s="317"/>
      <c r="L702" s="317"/>
      <c r="M702" s="224"/>
      <c r="N702" s="224"/>
      <c r="O702" s="222"/>
    </row>
    <row r="703" spans="1:15" ht="12.75" customHeight="1" x14ac:dyDescent="0.2">
      <c r="A703" s="220"/>
      <c r="B703" s="221"/>
      <c r="C703" s="221"/>
      <c r="D703" s="221"/>
      <c r="E703" s="221"/>
      <c r="F703" s="221"/>
      <c r="G703" s="220"/>
      <c r="H703" s="220"/>
      <c r="I703" s="220"/>
      <c r="J703" s="223"/>
      <c r="K703" s="317"/>
      <c r="L703" s="317"/>
      <c r="M703" s="224"/>
      <c r="N703" s="224"/>
      <c r="O703" s="222"/>
    </row>
    <row r="704" spans="1:15" ht="12.75" customHeight="1" x14ac:dyDescent="0.2">
      <c r="A704" s="220"/>
      <c r="B704" s="221"/>
      <c r="C704" s="221"/>
      <c r="D704" s="221"/>
      <c r="E704" s="221"/>
      <c r="F704" s="221"/>
      <c r="G704" s="220"/>
      <c r="H704" s="220"/>
      <c r="I704" s="220"/>
      <c r="J704" s="223"/>
      <c r="K704" s="317"/>
      <c r="L704" s="317"/>
      <c r="M704" s="224"/>
      <c r="N704" s="224"/>
      <c r="O704" s="222"/>
    </row>
    <row r="705" spans="1:15" ht="12.75" customHeight="1" x14ac:dyDescent="0.2">
      <c r="A705" s="220"/>
      <c r="B705" s="221"/>
      <c r="C705" s="221"/>
      <c r="D705" s="221"/>
      <c r="E705" s="221"/>
      <c r="F705" s="221"/>
      <c r="G705" s="220"/>
      <c r="H705" s="220"/>
      <c r="I705" s="220"/>
      <c r="J705" s="223"/>
      <c r="K705" s="317"/>
      <c r="L705" s="317"/>
      <c r="M705" s="224"/>
      <c r="N705" s="224"/>
      <c r="O705" s="222"/>
    </row>
    <row r="706" spans="1:15" ht="12.75" customHeight="1" x14ac:dyDescent="0.2">
      <c r="A706" s="220"/>
      <c r="B706" s="221"/>
      <c r="C706" s="221"/>
      <c r="D706" s="221"/>
      <c r="E706" s="221"/>
      <c r="F706" s="221"/>
      <c r="G706" s="220"/>
      <c r="H706" s="220"/>
      <c r="I706" s="220"/>
      <c r="J706" s="223"/>
      <c r="K706" s="317"/>
      <c r="L706" s="317"/>
      <c r="M706" s="224"/>
      <c r="N706" s="224"/>
      <c r="O706" s="222"/>
    </row>
    <row r="707" spans="1:15" ht="12.75" customHeight="1" x14ac:dyDescent="0.2">
      <c r="A707" s="220"/>
      <c r="B707" s="221"/>
      <c r="C707" s="221"/>
      <c r="D707" s="221"/>
      <c r="E707" s="221"/>
      <c r="F707" s="221"/>
      <c r="G707" s="220"/>
      <c r="H707" s="220"/>
      <c r="I707" s="220"/>
      <c r="J707" s="223"/>
      <c r="K707" s="317"/>
      <c r="L707" s="317"/>
      <c r="M707" s="224"/>
      <c r="N707" s="224"/>
      <c r="O707" s="222"/>
    </row>
    <row r="708" spans="1:15" ht="12.75" customHeight="1" x14ac:dyDescent="0.2">
      <c r="A708" s="220"/>
      <c r="B708" s="221"/>
      <c r="C708" s="221"/>
      <c r="D708" s="221"/>
      <c r="E708" s="221"/>
      <c r="F708" s="221"/>
      <c r="G708" s="220"/>
      <c r="H708" s="220"/>
      <c r="I708" s="220"/>
      <c r="J708" s="223"/>
      <c r="K708" s="317"/>
      <c r="L708" s="317"/>
      <c r="M708" s="224"/>
      <c r="N708" s="224"/>
      <c r="O708" s="222"/>
    </row>
    <row r="709" spans="1:15" ht="12.75" customHeight="1" x14ac:dyDescent="0.2">
      <c r="A709" s="220"/>
      <c r="B709" s="221"/>
      <c r="C709" s="221"/>
      <c r="D709" s="221"/>
      <c r="E709" s="221"/>
      <c r="F709" s="221"/>
      <c r="G709" s="220"/>
      <c r="H709" s="220"/>
      <c r="I709" s="220"/>
      <c r="J709" s="223"/>
      <c r="K709" s="317"/>
      <c r="L709" s="317"/>
      <c r="M709" s="224"/>
      <c r="N709" s="224"/>
      <c r="O709" s="222"/>
    </row>
    <row r="710" spans="1:15" ht="12.75" customHeight="1" x14ac:dyDescent="0.2">
      <c r="A710" s="220"/>
      <c r="B710" s="221"/>
      <c r="C710" s="221"/>
      <c r="D710" s="221"/>
      <c r="E710" s="221"/>
      <c r="F710" s="221"/>
      <c r="G710" s="220"/>
      <c r="H710" s="220"/>
      <c r="I710" s="220"/>
      <c r="J710" s="223"/>
      <c r="K710" s="317"/>
      <c r="L710" s="317"/>
      <c r="M710" s="224"/>
      <c r="N710" s="224"/>
      <c r="O710" s="222"/>
    </row>
    <row r="711" spans="1:15" ht="12.75" customHeight="1" x14ac:dyDescent="0.2">
      <c r="A711" s="220"/>
      <c r="B711" s="221"/>
      <c r="C711" s="221"/>
      <c r="D711" s="221"/>
      <c r="E711" s="221"/>
      <c r="F711" s="221"/>
      <c r="G711" s="220"/>
      <c r="H711" s="220"/>
      <c r="I711" s="220"/>
      <c r="J711" s="223"/>
      <c r="K711" s="317"/>
      <c r="L711" s="317"/>
      <c r="M711" s="224"/>
      <c r="N711" s="224"/>
      <c r="O711" s="222"/>
    </row>
    <row r="712" spans="1:15" ht="12.75" customHeight="1" x14ac:dyDescent="0.2">
      <c r="A712" s="220"/>
      <c r="B712" s="221"/>
      <c r="C712" s="221"/>
      <c r="D712" s="221"/>
      <c r="E712" s="221"/>
      <c r="F712" s="221"/>
      <c r="G712" s="220"/>
      <c r="H712" s="220"/>
      <c r="I712" s="220"/>
      <c r="J712" s="223"/>
      <c r="K712" s="317"/>
      <c r="L712" s="317"/>
      <c r="M712" s="224"/>
      <c r="N712" s="224"/>
      <c r="O712" s="222"/>
    </row>
    <row r="713" spans="1:15" ht="12.75" customHeight="1" x14ac:dyDescent="0.2">
      <c r="A713" s="220"/>
      <c r="B713" s="221"/>
      <c r="C713" s="221"/>
      <c r="D713" s="221"/>
      <c r="E713" s="221"/>
      <c r="F713" s="221"/>
      <c r="G713" s="220"/>
      <c r="H713" s="220"/>
      <c r="I713" s="220"/>
      <c r="J713" s="223"/>
      <c r="K713" s="317"/>
      <c r="L713" s="317"/>
      <c r="M713" s="224"/>
      <c r="N713" s="224"/>
      <c r="O713" s="222"/>
    </row>
    <row r="714" spans="1:15" ht="12.75" customHeight="1" x14ac:dyDescent="0.2">
      <c r="A714" s="220"/>
      <c r="B714" s="221"/>
      <c r="C714" s="221"/>
      <c r="D714" s="221"/>
      <c r="E714" s="221"/>
      <c r="F714" s="221"/>
      <c r="G714" s="220"/>
      <c r="H714" s="220"/>
      <c r="I714" s="220"/>
      <c r="J714" s="223"/>
      <c r="K714" s="317"/>
      <c r="L714" s="317"/>
      <c r="M714" s="224"/>
      <c r="N714" s="224"/>
      <c r="O714" s="222"/>
    </row>
    <row r="715" spans="1:15" ht="12.75" customHeight="1" x14ac:dyDescent="0.2">
      <c r="A715" s="220"/>
      <c r="B715" s="221"/>
      <c r="C715" s="221"/>
      <c r="D715" s="221"/>
      <c r="E715" s="221"/>
      <c r="F715" s="221"/>
      <c r="G715" s="220"/>
      <c r="H715" s="220"/>
      <c r="I715" s="220"/>
      <c r="J715" s="223"/>
      <c r="K715" s="317"/>
      <c r="L715" s="317"/>
      <c r="M715" s="224"/>
      <c r="N715" s="224"/>
      <c r="O715" s="222"/>
    </row>
    <row r="716" spans="1:15" ht="12.75" customHeight="1" x14ac:dyDescent="0.2">
      <c r="A716" s="220"/>
      <c r="B716" s="221"/>
      <c r="C716" s="221"/>
      <c r="D716" s="221"/>
      <c r="E716" s="221"/>
      <c r="F716" s="221"/>
      <c r="G716" s="220"/>
      <c r="H716" s="220"/>
      <c r="I716" s="220"/>
      <c r="J716" s="223"/>
      <c r="K716" s="317"/>
      <c r="L716" s="317"/>
      <c r="M716" s="224"/>
      <c r="N716" s="224"/>
      <c r="O716" s="222"/>
    </row>
    <row r="717" spans="1:15" ht="12.75" customHeight="1" x14ac:dyDescent="0.2">
      <c r="A717" s="220"/>
      <c r="B717" s="221"/>
      <c r="C717" s="221"/>
      <c r="D717" s="221"/>
      <c r="E717" s="221"/>
      <c r="F717" s="221"/>
      <c r="G717" s="220"/>
      <c r="H717" s="220"/>
      <c r="I717" s="220"/>
      <c r="J717" s="223"/>
      <c r="K717" s="317"/>
      <c r="L717" s="317"/>
      <c r="M717" s="224"/>
      <c r="N717" s="224"/>
      <c r="O717" s="222"/>
    </row>
    <row r="718" spans="1:15" ht="12.75" customHeight="1" x14ac:dyDescent="0.2">
      <c r="A718" s="220"/>
      <c r="B718" s="221"/>
      <c r="C718" s="221"/>
      <c r="D718" s="221"/>
      <c r="E718" s="221"/>
      <c r="F718" s="221"/>
      <c r="G718" s="220"/>
      <c r="H718" s="220"/>
      <c r="I718" s="220"/>
      <c r="J718" s="223"/>
      <c r="K718" s="317"/>
      <c r="L718" s="317"/>
      <c r="M718" s="224"/>
      <c r="N718" s="224"/>
      <c r="O718" s="222"/>
    </row>
    <row r="719" spans="1:15" ht="12.75" customHeight="1" x14ac:dyDescent="0.2">
      <c r="A719" s="220"/>
      <c r="B719" s="221"/>
      <c r="C719" s="221"/>
      <c r="D719" s="221"/>
      <c r="E719" s="221"/>
      <c r="F719" s="221"/>
      <c r="G719" s="220"/>
      <c r="H719" s="220"/>
      <c r="I719" s="220"/>
      <c r="J719" s="223"/>
      <c r="K719" s="317"/>
      <c r="L719" s="317"/>
      <c r="M719" s="224"/>
      <c r="N719" s="224"/>
      <c r="O719" s="222"/>
    </row>
    <row r="720" spans="1:15" ht="12.75" customHeight="1" x14ac:dyDescent="0.2">
      <c r="A720" s="220"/>
      <c r="B720" s="221"/>
      <c r="C720" s="221"/>
      <c r="D720" s="221"/>
      <c r="E720" s="221"/>
      <c r="F720" s="221"/>
      <c r="G720" s="220"/>
      <c r="H720" s="220"/>
      <c r="I720" s="220"/>
      <c r="J720" s="223"/>
      <c r="K720" s="317"/>
      <c r="L720" s="317"/>
      <c r="M720" s="224"/>
      <c r="N720" s="224"/>
      <c r="O720" s="222"/>
    </row>
    <row r="721" spans="1:15" ht="12.75" customHeight="1" x14ac:dyDescent="0.2">
      <c r="A721" s="220"/>
      <c r="B721" s="221"/>
      <c r="C721" s="221"/>
      <c r="D721" s="221"/>
      <c r="E721" s="221"/>
      <c r="F721" s="221"/>
      <c r="G721" s="220"/>
      <c r="H721" s="220"/>
      <c r="I721" s="220"/>
      <c r="J721" s="223"/>
      <c r="K721" s="317"/>
      <c r="L721" s="317"/>
      <c r="M721" s="224"/>
      <c r="N721" s="224"/>
      <c r="O721" s="222"/>
    </row>
    <row r="722" spans="1:15" ht="12.75" customHeight="1" x14ac:dyDescent="0.2">
      <c r="A722" s="220"/>
      <c r="B722" s="221"/>
      <c r="C722" s="221"/>
      <c r="D722" s="221"/>
      <c r="E722" s="221"/>
      <c r="F722" s="221"/>
      <c r="G722" s="220"/>
      <c r="H722" s="220"/>
      <c r="I722" s="220"/>
      <c r="J722" s="223"/>
      <c r="K722" s="317"/>
      <c r="L722" s="317"/>
      <c r="M722" s="224"/>
      <c r="N722" s="224"/>
      <c r="O722" s="222"/>
    </row>
    <row r="723" spans="1:15" ht="12.75" customHeight="1" x14ac:dyDescent="0.2">
      <c r="A723" s="220"/>
      <c r="B723" s="221"/>
      <c r="C723" s="221"/>
      <c r="D723" s="221"/>
      <c r="E723" s="221"/>
      <c r="F723" s="221"/>
      <c r="G723" s="220"/>
      <c r="H723" s="220"/>
      <c r="I723" s="220"/>
      <c r="J723" s="223"/>
      <c r="K723" s="317"/>
      <c r="L723" s="317"/>
      <c r="M723" s="224"/>
      <c r="N723" s="224"/>
      <c r="O723" s="222"/>
    </row>
    <row r="724" spans="1:15" ht="12.75" customHeight="1" x14ac:dyDescent="0.2">
      <c r="A724" s="220"/>
      <c r="B724" s="221"/>
      <c r="C724" s="221"/>
      <c r="D724" s="221"/>
      <c r="E724" s="221"/>
      <c r="F724" s="221"/>
      <c r="G724" s="220"/>
      <c r="H724" s="220"/>
      <c r="I724" s="220"/>
      <c r="J724" s="223"/>
      <c r="K724" s="317"/>
      <c r="L724" s="317"/>
      <c r="M724" s="224"/>
      <c r="N724" s="224"/>
      <c r="O724" s="222"/>
    </row>
    <row r="725" spans="1:15" ht="12.75" customHeight="1" x14ac:dyDescent="0.2">
      <c r="A725" s="220"/>
      <c r="B725" s="221"/>
      <c r="C725" s="221"/>
      <c r="D725" s="221"/>
      <c r="E725" s="221"/>
      <c r="F725" s="221"/>
      <c r="G725" s="220"/>
      <c r="H725" s="220"/>
      <c r="I725" s="220"/>
      <c r="J725" s="223"/>
      <c r="K725" s="317"/>
      <c r="L725" s="317"/>
      <c r="M725" s="224"/>
      <c r="N725" s="224"/>
      <c r="O725" s="222"/>
    </row>
    <row r="726" spans="1:15" ht="12.75" customHeight="1" x14ac:dyDescent="0.2">
      <c r="A726" s="220"/>
      <c r="B726" s="221"/>
      <c r="C726" s="221"/>
      <c r="D726" s="221"/>
      <c r="E726" s="221"/>
      <c r="F726" s="221"/>
      <c r="G726" s="220"/>
      <c r="H726" s="220"/>
      <c r="I726" s="220"/>
      <c r="J726" s="223"/>
      <c r="K726" s="317"/>
      <c r="L726" s="317"/>
      <c r="M726" s="224"/>
      <c r="N726" s="224"/>
      <c r="O726" s="222"/>
    </row>
    <row r="727" spans="1:15" ht="12.75" customHeight="1" x14ac:dyDescent="0.2">
      <c r="A727" s="220"/>
      <c r="B727" s="221"/>
      <c r="C727" s="221"/>
      <c r="D727" s="221"/>
      <c r="E727" s="221"/>
      <c r="F727" s="221"/>
      <c r="G727" s="220"/>
      <c r="H727" s="220"/>
      <c r="I727" s="220"/>
      <c r="J727" s="223"/>
      <c r="K727" s="317"/>
      <c r="L727" s="317"/>
      <c r="M727" s="224"/>
      <c r="N727" s="224"/>
      <c r="O727" s="222"/>
    </row>
    <row r="728" spans="1:15" ht="12.75" customHeight="1" x14ac:dyDescent="0.2">
      <c r="A728" s="220"/>
      <c r="B728" s="221"/>
      <c r="C728" s="221"/>
      <c r="D728" s="221"/>
      <c r="E728" s="221"/>
      <c r="F728" s="221"/>
      <c r="G728" s="220"/>
      <c r="H728" s="220"/>
      <c r="I728" s="220"/>
      <c r="J728" s="223"/>
      <c r="K728" s="317"/>
      <c r="L728" s="317"/>
      <c r="M728" s="224"/>
      <c r="N728" s="224"/>
      <c r="O728" s="222"/>
    </row>
    <row r="729" spans="1:15" ht="12.75" customHeight="1" x14ac:dyDescent="0.2">
      <c r="A729" s="220"/>
      <c r="B729" s="221"/>
      <c r="C729" s="221"/>
      <c r="D729" s="221"/>
      <c r="E729" s="221"/>
      <c r="F729" s="221"/>
      <c r="G729" s="220"/>
      <c r="H729" s="220"/>
      <c r="I729" s="220"/>
      <c r="J729" s="223"/>
      <c r="K729" s="317"/>
      <c r="L729" s="317"/>
      <c r="M729" s="224"/>
      <c r="N729" s="224"/>
      <c r="O729" s="222"/>
    </row>
    <row r="730" spans="1:15" ht="12.75" customHeight="1" x14ac:dyDescent="0.2">
      <c r="A730" s="220"/>
      <c r="B730" s="221"/>
      <c r="C730" s="221"/>
      <c r="D730" s="221"/>
      <c r="E730" s="221"/>
      <c r="F730" s="221"/>
      <c r="G730" s="220"/>
      <c r="H730" s="220"/>
      <c r="I730" s="220"/>
      <c r="J730" s="223"/>
      <c r="K730" s="317"/>
      <c r="L730" s="317"/>
      <c r="M730" s="224"/>
      <c r="N730" s="224"/>
      <c r="O730" s="222"/>
    </row>
    <row r="731" spans="1:15" ht="12.75" customHeight="1" x14ac:dyDescent="0.2">
      <c r="A731" s="220"/>
      <c r="B731" s="221"/>
      <c r="C731" s="221"/>
      <c r="D731" s="221"/>
      <c r="E731" s="221"/>
      <c r="F731" s="221"/>
      <c r="G731" s="220"/>
      <c r="H731" s="220"/>
      <c r="I731" s="220"/>
      <c r="J731" s="223"/>
      <c r="K731" s="317"/>
      <c r="L731" s="317"/>
      <c r="M731" s="224"/>
      <c r="N731" s="224"/>
      <c r="O731" s="222"/>
    </row>
    <row r="732" spans="1:15" ht="12.75" customHeight="1" x14ac:dyDescent="0.2">
      <c r="A732" s="220"/>
      <c r="B732" s="221"/>
      <c r="C732" s="221"/>
      <c r="D732" s="221"/>
      <c r="E732" s="221"/>
      <c r="F732" s="221"/>
      <c r="G732" s="220"/>
      <c r="H732" s="220"/>
      <c r="I732" s="220"/>
      <c r="J732" s="223"/>
      <c r="K732" s="317"/>
      <c r="L732" s="317"/>
      <c r="M732" s="224"/>
      <c r="N732" s="224"/>
      <c r="O732" s="222"/>
    </row>
    <row r="733" spans="1:15" ht="12.75" customHeight="1" x14ac:dyDescent="0.2">
      <c r="A733" s="220"/>
      <c r="B733" s="221"/>
      <c r="C733" s="221"/>
      <c r="D733" s="221"/>
      <c r="E733" s="221"/>
      <c r="F733" s="221"/>
      <c r="G733" s="220"/>
      <c r="H733" s="220"/>
      <c r="I733" s="220"/>
      <c r="J733" s="223"/>
      <c r="K733" s="317"/>
      <c r="L733" s="317"/>
      <c r="M733" s="224"/>
      <c r="N733" s="224"/>
      <c r="O733" s="222"/>
    </row>
    <row r="734" spans="1:15" ht="12.75" customHeight="1" x14ac:dyDescent="0.2">
      <c r="A734" s="220"/>
      <c r="B734" s="221"/>
      <c r="C734" s="221"/>
      <c r="D734" s="221"/>
      <c r="E734" s="221"/>
      <c r="F734" s="221"/>
      <c r="G734" s="220"/>
      <c r="H734" s="220"/>
      <c r="I734" s="220"/>
      <c r="J734" s="223"/>
      <c r="K734" s="317"/>
      <c r="L734" s="317"/>
      <c r="M734" s="224"/>
      <c r="N734" s="224"/>
      <c r="O734" s="222"/>
    </row>
    <row r="735" spans="1:15" ht="12.75" customHeight="1" x14ac:dyDescent="0.2">
      <c r="A735" s="220"/>
      <c r="B735" s="221"/>
      <c r="C735" s="221"/>
      <c r="D735" s="221"/>
      <c r="E735" s="221"/>
      <c r="F735" s="221"/>
      <c r="G735" s="220"/>
      <c r="H735" s="220"/>
      <c r="I735" s="220"/>
      <c r="J735" s="223"/>
      <c r="K735" s="317"/>
      <c r="L735" s="317"/>
      <c r="M735" s="224"/>
      <c r="N735" s="224"/>
      <c r="O735" s="222"/>
    </row>
    <row r="736" spans="1:15" ht="12.75" customHeight="1" x14ac:dyDescent="0.2">
      <c r="A736" s="220"/>
      <c r="B736" s="221"/>
      <c r="C736" s="221"/>
      <c r="D736" s="221"/>
      <c r="E736" s="221"/>
      <c r="F736" s="221"/>
      <c r="G736" s="220"/>
      <c r="H736" s="220"/>
      <c r="I736" s="220"/>
      <c r="J736" s="223"/>
      <c r="K736" s="317"/>
      <c r="L736" s="317"/>
      <c r="M736" s="224"/>
      <c r="N736" s="224"/>
      <c r="O736" s="222"/>
    </row>
    <row r="737" spans="1:15" ht="12.75" customHeight="1" x14ac:dyDescent="0.2">
      <c r="A737" s="220"/>
      <c r="B737" s="221"/>
      <c r="C737" s="221"/>
      <c r="D737" s="221"/>
      <c r="E737" s="221"/>
      <c r="F737" s="221"/>
      <c r="G737" s="220"/>
      <c r="H737" s="220"/>
      <c r="I737" s="220"/>
      <c r="J737" s="223"/>
      <c r="K737" s="317"/>
      <c r="L737" s="317"/>
      <c r="M737" s="224"/>
      <c r="N737" s="224"/>
      <c r="O737" s="222"/>
    </row>
    <row r="738" spans="1:15" ht="12.75" customHeight="1" x14ac:dyDescent="0.2">
      <c r="A738" s="220"/>
      <c r="B738" s="221"/>
      <c r="C738" s="221"/>
      <c r="D738" s="221"/>
      <c r="E738" s="221"/>
      <c r="F738" s="221"/>
      <c r="G738" s="220"/>
      <c r="H738" s="220"/>
      <c r="I738" s="220"/>
      <c r="J738" s="223"/>
      <c r="K738" s="317"/>
      <c r="L738" s="317"/>
      <c r="M738" s="224"/>
      <c r="N738" s="224"/>
      <c r="O738" s="222"/>
    </row>
    <row r="739" spans="1:15" ht="12.75" customHeight="1" x14ac:dyDescent="0.2">
      <c r="A739" s="220"/>
      <c r="B739" s="221"/>
      <c r="C739" s="221"/>
      <c r="D739" s="221"/>
      <c r="E739" s="221"/>
      <c r="F739" s="221"/>
      <c r="G739" s="220"/>
      <c r="H739" s="220"/>
      <c r="I739" s="220"/>
      <c r="J739" s="223"/>
      <c r="K739" s="317"/>
      <c r="L739" s="317"/>
      <c r="M739" s="224"/>
      <c r="N739" s="224"/>
      <c r="O739" s="222"/>
    </row>
    <row r="740" spans="1:15" ht="12.75" customHeight="1" x14ac:dyDescent="0.2">
      <c r="A740" s="220"/>
      <c r="B740" s="221"/>
      <c r="C740" s="221"/>
      <c r="D740" s="221"/>
      <c r="E740" s="221"/>
      <c r="F740" s="221"/>
      <c r="G740" s="220"/>
      <c r="H740" s="220"/>
      <c r="I740" s="220"/>
      <c r="J740" s="223"/>
      <c r="K740" s="317"/>
      <c r="L740" s="317"/>
      <c r="M740" s="224"/>
      <c r="N740" s="224"/>
      <c r="O740" s="222"/>
    </row>
    <row r="741" spans="1:15" ht="12.75" customHeight="1" x14ac:dyDescent="0.2">
      <c r="A741" s="220"/>
      <c r="B741" s="221"/>
      <c r="C741" s="221"/>
      <c r="D741" s="221"/>
      <c r="E741" s="221"/>
      <c r="F741" s="221"/>
      <c r="G741" s="220"/>
      <c r="H741" s="220"/>
      <c r="I741" s="220"/>
      <c r="J741" s="223"/>
      <c r="K741" s="317"/>
      <c r="L741" s="317"/>
      <c r="M741" s="224"/>
      <c r="N741" s="224"/>
      <c r="O741" s="222"/>
    </row>
    <row r="742" spans="1:15" ht="12.75" customHeight="1" x14ac:dyDescent="0.2">
      <c r="A742" s="220"/>
      <c r="B742" s="221"/>
      <c r="C742" s="221"/>
      <c r="D742" s="221"/>
      <c r="E742" s="221"/>
      <c r="F742" s="221"/>
      <c r="G742" s="220"/>
      <c r="H742" s="220"/>
      <c r="I742" s="220"/>
      <c r="J742" s="223"/>
      <c r="K742" s="317"/>
      <c r="L742" s="317"/>
      <c r="M742" s="224"/>
      <c r="N742" s="224"/>
      <c r="O742" s="222"/>
    </row>
    <row r="743" spans="1:15" ht="12.75" customHeight="1" x14ac:dyDescent="0.2">
      <c r="A743" s="220"/>
      <c r="B743" s="221"/>
      <c r="C743" s="221"/>
      <c r="D743" s="221"/>
      <c r="E743" s="221"/>
      <c r="F743" s="221"/>
      <c r="G743" s="220"/>
      <c r="H743" s="220"/>
      <c r="I743" s="220"/>
      <c r="J743" s="223"/>
      <c r="K743" s="317"/>
      <c r="L743" s="317"/>
      <c r="M743" s="224"/>
      <c r="N743" s="224"/>
      <c r="O743" s="222"/>
    </row>
    <row r="744" spans="1:15" ht="12.75" customHeight="1" x14ac:dyDescent="0.2">
      <c r="A744" s="220"/>
      <c r="B744" s="221"/>
      <c r="C744" s="221"/>
      <c r="D744" s="221"/>
      <c r="E744" s="221"/>
      <c r="F744" s="221"/>
      <c r="G744" s="220"/>
      <c r="H744" s="220"/>
      <c r="I744" s="220"/>
      <c r="J744" s="223"/>
      <c r="K744" s="317"/>
      <c r="L744" s="317"/>
      <c r="M744" s="224"/>
      <c r="N744" s="224"/>
      <c r="O744" s="222"/>
    </row>
    <row r="745" spans="1:15" ht="12.75" customHeight="1" x14ac:dyDescent="0.2">
      <c r="A745" s="220"/>
      <c r="B745" s="221"/>
      <c r="C745" s="221"/>
      <c r="D745" s="221"/>
      <c r="E745" s="221"/>
      <c r="F745" s="221"/>
      <c r="G745" s="220"/>
      <c r="H745" s="220"/>
      <c r="I745" s="220"/>
      <c r="J745" s="223"/>
      <c r="K745" s="317"/>
      <c r="L745" s="317"/>
      <c r="M745" s="224"/>
      <c r="N745" s="224"/>
      <c r="O745" s="222"/>
    </row>
    <row r="746" spans="1:15" ht="12.75" customHeight="1" x14ac:dyDescent="0.2">
      <c r="A746" s="220"/>
      <c r="B746" s="221"/>
      <c r="C746" s="221"/>
      <c r="D746" s="221"/>
      <c r="E746" s="221"/>
      <c r="F746" s="221"/>
      <c r="G746" s="220"/>
      <c r="H746" s="220"/>
      <c r="I746" s="220"/>
      <c r="J746" s="223"/>
      <c r="K746" s="317"/>
      <c r="L746" s="317"/>
      <c r="M746" s="224"/>
      <c r="N746" s="224"/>
      <c r="O746" s="222"/>
    </row>
    <row r="747" spans="1:15" ht="12.75" customHeight="1" x14ac:dyDescent="0.2">
      <c r="A747" s="220"/>
      <c r="B747" s="221"/>
      <c r="C747" s="221"/>
      <c r="D747" s="221"/>
      <c r="E747" s="221"/>
      <c r="F747" s="221"/>
      <c r="G747" s="220"/>
      <c r="H747" s="220"/>
      <c r="I747" s="220"/>
      <c r="J747" s="223"/>
      <c r="K747" s="317"/>
      <c r="L747" s="317"/>
      <c r="M747" s="224"/>
      <c r="N747" s="224"/>
      <c r="O747" s="222"/>
    </row>
    <row r="748" spans="1:15" ht="12.75" customHeight="1" x14ac:dyDescent="0.2">
      <c r="A748" s="220"/>
      <c r="B748" s="221"/>
      <c r="C748" s="221"/>
      <c r="D748" s="221"/>
      <c r="E748" s="221"/>
      <c r="F748" s="221"/>
      <c r="G748" s="220"/>
      <c r="H748" s="220"/>
      <c r="I748" s="220"/>
      <c r="J748" s="223"/>
      <c r="K748" s="317"/>
      <c r="L748" s="317"/>
      <c r="M748" s="224"/>
      <c r="N748" s="224"/>
      <c r="O748" s="222"/>
    </row>
    <row r="749" spans="1:15" ht="12.75" customHeight="1" x14ac:dyDescent="0.2">
      <c r="A749" s="220"/>
      <c r="B749" s="221"/>
      <c r="C749" s="221"/>
      <c r="D749" s="221"/>
      <c r="E749" s="221"/>
      <c r="F749" s="221"/>
      <c r="G749" s="220"/>
      <c r="H749" s="220"/>
      <c r="I749" s="220"/>
      <c r="J749" s="223"/>
      <c r="K749" s="317"/>
      <c r="L749" s="317"/>
      <c r="M749" s="224"/>
      <c r="N749" s="224"/>
      <c r="O749" s="222"/>
    </row>
    <row r="750" spans="1:15" ht="12.75" customHeight="1" x14ac:dyDescent="0.2">
      <c r="A750" s="220"/>
      <c r="B750" s="221"/>
      <c r="C750" s="221"/>
      <c r="D750" s="221"/>
      <c r="E750" s="221"/>
      <c r="F750" s="221"/>
      <c r="G750" s="220"/>
      <c r="H750" s="220"/>
      <c r="I750" s="220"/>
      <c r="J750" s="223"/>
      <c r="K750" s="317"/>
      <c r="L750" s="317"/>
      <c r="M750" s="224"/>
      <c r="N750" s="224"/>
      <c r="O750" s="222"/>
    </row>
    <row r="751" spans="1:15" ht="12.75" customHeight="1" x14ac:dyDescent="0.2">
      <c r="A751" s="220"/>
      <c r="B751" s="221"/>
      <c r="C751" s="221"/>
      <c r="D751" s="221"/>
      <c r="E751" s="221"/>
      <c r="F751" s="221"/>
      <c r="G751" s="220"/>
      <c r="H751" s="220"/>
      <c r="I751" s="220"/>
      <c r="J751" s="223"/>
      <c r="K751" s="317"/>
      <c r="L751" s="317"/>
      <c r="M751" s="224"/>
      <c r="N751" s="224"/>
      <c r="O751" s="222"/>
    </row>
    <row r="752" spans="1:15" ht="12.75" customHeight="1" x14ac:dyDescent="0.2">
      <c r="A752" s="220"/>
      <c r="B752" s="221"/>
      <c r="C752" s="221"/>
      <c r="D752" s="221"/>
      <c r="E752" s="221"/>
      <c r="F752" s="221"/>
      <c r="G752" s="220"/>
      <c r="H752" s="220"/>
      <c r="I752" s="220"/>
      <c r="J752" s="223"/>
      <c r="K752" s="317"/>
      <c r="L752" s="317"/>
      <c r="M752" s="224"/>
      <c r="N752" s="224"/>
      <c r="O752" s="222"/>
    </row>
    <row r="753" spans="1:15" ht="12.75" customHeight="1" x14ac:dyDescent="0.2">
      <c r="A753" s="220"/>
      <c r="B753" s="221"/>
      <c r="C753" s="221"/>
      <c r="D753" s="221"/>
      <c r="E753" s="221"/>
      <c r="F753" s="221"/>
      <c r="G753" s="220"/>
      <c r="H753" s="220"/>
      <c r="I753" s="220"/>
      <c r="J753" s="223"/>
      <c r="K753" s="317"/>
      <c r="L753" s="317"/>
      <c r="M753" s="224"/>
      <c r="N753" s="224"/>
      <c r="O753" s="222"/>
    </row>
    <row r="754" spans="1:15" ht="12.75" customHeight="1" x14ac:dyDescent="0.2">
      <c r="A754" s="220"/>
      <c r="B754" s="221"/>
      <c r="C754" s="221"/>
      <c r="D754" s="221"/>
      <c r="E754" s="221"/>
      <c r="F754" s="221"/>
      <c r="G754" s="220"/>
      <c r="H754" s="220"/>
      <c r="I754" s="220"/>
      <c r="J754" s="223"/>
      <c r="K754" s="317"/>
      <c r="L754" s="317"/>
      <c r="M754" s="224"/>
      <c r="N754" s="224"/>
      <c r="O754" s="222"/>
    </row>
    <row r="755" spans="1:15" ht="12.75" customHeight="1" x14ac:dyDescent="0.2">
      <c r="A755" s="220"/>
      <c r="B755" s="221"/>
      <c r="C755" s="221"/>
      <c r="D755" s="221"/>
      <c r="E755" s="221"/>
      <c r="F755" s="221"/>
      <c r="G755" s="220"/>
      <c r="H755" s="220"/>
      <c r="I755" s="220"/>
      <c r="J755" s="223"/>
      <c r="K755" s="317"/>
      <c r="L755" s="317"/>
      <c r="M755" s="224"/>
      <c r="N755" s="224"/>
      <c r="O755" s="222"/>
    </row>
    <row r="756" spans="1:15" ht="12.75" customHeight="1" x14ac:dyDescent="0.2">
      <c r="A756" s="220"/>
      <c r="B756" s="221"/>
      <c r="C756" s="221"/>
      <c r="D756" s="221"/>
      <c r="E756" s="221"/>
      <c r="F756" s="221"/>
      <c r="G756" s="220"/>
      <c r="H756" s="220"/>
      <c r="I756" s="220"/>
      <c r="J756" s="223"/>
      <c r="K756" s="317"/>
      <c r="L756" s="317"/>
      <c r="M756" s="224"/>
      <c r="N756" s="224"/>
      <c r="O756" s="222"/>
    </row>
    <row r="757" spans="1:15" ht="12.75" customHeight="1" x14ac:dyDescent="0.2">
      <c r="A757" s="220"/>
      <c r="B757" s="221"/>
      <c r="C757" s="221"/>
      <c r="D757" s="221"/>
      <c r="E757" s="221"/>
      <c r="F757" s="221"/>
      <c r="G757" s="220"/>
      <c r="H757" s="220"/>
      <c r="I757" s="220"/>
      <c r="J757" s="223"/>
      <c r="K757" s="317"/>
      <c r="L757" s="317"/>
      <c r="M757" s="224"/>
      <c r="N757" s="224"/>
      <c r="O757" s="222"/>
    </row>
    <row r="758" spans="1:15" ht="12.75" customHeight="1" x14ac:dyDescent="0.2">
      <c r="A758" s="220"/>
      <c r="B758" s="221"/>
      <c r="C758" s="221"/>
      <c r="D758" s="221"/>
      <c r="E758" s="221"/>
      <c r="F758" s="221"/>
      <c r="G758" s="220"/>
      <c r="H758" s="220"/>
      <c r="I758" s="220"/>
      <c r="J758" s="223"/>
      <c r="K758" s="317"/>
      <c r="L758" s="317"/>
      <c r="M758" s="224"/>
      <c r="N758" s="224"/>
      <c r="O758" s="222"/>
    </row>
    <row r="759" spans="1:15" ht="12.75" customHeight="1" x14ac:dyDescent="0.2">
      <c r="A759" s="220"/>
      <c r="B759" s="221"/>
      <c r="C759" s="221"/>
      <c r="D759" s="221"/>
      <c r="E759" s="221"/>
      <c r="F759" s="221"/>
      <c r="G759" s="220"/>
      <c r="H759" s="220"/>
      <c r="I759" s="220"/>
      <c r="J759" s="223"/>
      <c r="K759" s="317"/>
      <c r="L759" s="317"/>
      <c r="M759" s="224"/>
      <c r="N759" s="224"/>
      <c r="O759" s="222"/>
    </row>
    <row r="760" spans="1:15" ht="12.75" customHeight="1" x14ac:dyDescent="0.2">
      <c r="A760" s="220"/>
      <c r="B760" s="221"/>
      <c r="C760" s="221"/>
      <c r="D760" s="221"/>
      <c r="E760" s="221"/>
      <c r="F760" s="221"/>
      <c r="G760" s="220"/>
      <c r="H760" s="220"/>
      <c r="I760" s="220"/>
      <c r="J760" s="223"/>
      <c r="K760" s="317"/>
      <c r="L760" s="317"/>
      <c r="M760" s="224"/>
      <c r="N760" s="224"/>
      <c r="O760" s="222"/>
    </row>
    <row r="761" spans="1:15" ht="12.75" customHeight="1" x14ac:dyDescent="0.2">
      <c r="A761" s="220"/>
      <c r="B761" s="221"/>
      <c r="C761" s="221"/>
      <c r="D761" s="221"/>
      <c r="E761" s="221"/>
      <c r="F761" s="221"/>
      <c r="G761" s="220"/>
      <c r="H761" s="220"/>
      <c r="I761" s="220"/>
      <c r="J761" s="223"/>
      <c r="K761" s="317"/>
      <c r="L761" s="317"/>
      <c r="M761" s="224"/>
      <c r="N761" s="224"/>
      <c r="O761" s="222"/>
    </row>
    <row r="762" spans="1:15" ht="12.75" customHeight="1" x14ac:dyDescent="0.2">
      <c r="A762" s="220"/>
      <c r="B762" s="221"/>
      <c r="C762" s="221"/>
      <c r="D762" s="221"/>
      <c r="E762" s="221"/>
      <c r="F762" s="221"/>
      <c r="G762" s="220"/>
      <c r="H762" s="220"/>
      <c r="I762" s="220"/>
      <c r="J762" s="223"/>
      <c r="K762" s="317"/>
      <c r="L762" s="317"/>
      <c r="M762" s="224"/>
      <c r="N762" s="224"/>
      <c r="O762" s="222"/>
    </row>
    <row r="763" spans="1:15" ht="12.75" customHeight="1" x14ac:dyDescent="0.2">
      <c r="A763" s="220"/>
      <c r="B763" s="221"/>
      <c r="C763" s="221"/>
      <c r="D763" s="221"/>
      <c r="E763" s="221"/>
      <c r="F763" s="221"/>
      <c r="G763" s="220"/>
      <c r="H763" s="220"/>
      <c r="I763" s="220"/>
      <c r="J763" s="223"/>
      <c r="K763" s="317"/>
      <c r="L763" s="317"/>
      <c r="M763" s="224"/>
      <c r="N763" s="224"/>
      <c r="O763" s="222"/>
    </row>
    <row r="764" spans="1:15" ht="12.75" customHeight="1" x14ac:dyDescent="0.2">
      <c r="A764" s="220"/>
      <c r="B764" s="221"/>
      <c r="C764" s="221"/>
      <c r="D764" s="221"/>
      <c r="E764" s="221"/>
      <c r="F764" s="221"/>
      <c r="G764" s="220"/>
      <c r="H764" s="220"/>
      <c r="I764" s="220"/>
      <c r="J764" s="223"/>
      <c r="K764" s="317"/>
      <c r="L764" s="317"/>
      <c r="M764" s="224"/>
      <c r="N764" s="224"/>
      <c r="O764" s="222"/>
    </row>
    <row r="765" spans="1:15" ht="12.75" customHeight="1" x14ac:dyDescent="0.2">
      <c r="A765" s="220"/>
      <c r="B765" s="221"/>
      <c r="C765" s="221"/>
      <c r="D765" s="221"/>
      <c r="E765" s="221"/>
      <c r="F765" s="221"/>
      <c r="G765" s="220"/>
      <c r="H765" s="220"/>
      <c r="I765" s="220"/>
      <c r="J765" s="223"/>
      <c r="K765" s="317"/>
      <c r="L765" s="317"/>
      <c r="M765" s="224"/>
      <c r="N765" s="224"/>
      <c r="O765" s="222"/>
    </row>
    <row r="766" spans="1:15" ht="12.75" customHeight="1" x14ac:dyDescent="0.2">
      <c r="A766" s="220"/>
      <c r="B766" s="221"/>
      <c r="C766" s="221"/>
      <c r="D766" s="221"/>
      <c r="E766" s="221"/>
      <c r="F766" s="221"/>
      <c r="G766" s="220"/>
      <c r="H766" s="220"/>
      <c r="I766" s="220"/>
      <c r="J766" s="223"/>
      <c r="K766" s="317"/>
      <c r="L766" s="317"/>
      <c r="M766" s="224"/>
      <c r="N766" s="224"/>
      <c r="O766" s="222"/>
    </row>
    <row r="767" spans="1:15" ht="12.75" customHeight="1" x14ac:dyDescent="0.2">
      <c r="A767" s="220"/>
      <c r="B767" s="221"/>
      <c r="C767" s="221"/>
      <c r="D767" s="221"/>
      <c r="E767" s="221"/>
      <c r="F767" s="221"/>
      <c r="G767" s="220"/>
      <c r="H767" s="220"/>
      <c r="I767" s="220"/>
      <c r="J767" s="223"/>
      <c r="K767" s="317"/>
      <c r="L767" s="317"/>
      <c r="M767" s="224"/>
      <c r="N767" s="224"/>
      <c r="O767" s="222"/>
    </row>
    <row r="768" spans="1:15" ht="12.75" customHeight="1" x14ac:dyDescent="0.2">
      <c r="A768" s="220"/>
      <c r="B768" s="221"/>
      <c r="C768" s="221"/>
      <c r="D768" s="221"/>
      <c r="E768" s="221"/>
      <c r="F768" s="221"/>
      <c r="G768" s="220"/>
      <c r="H768" s="220"/>
      <c r="I768" s="220"/>
      <c r="J768" s="223"/>
      <c r="K768" s="317"/>
      <c r="L768" s="317"/>
      <c r="M768" s="224"/>
      <c r="N768" s="224"/>
      <c r="O768" s="222"/>
    </row>
    <row r="769" spans="1:15" ht="12.75" customHeight="1" x14ac:dyDescent="0.2">
      <c r="A769" s="220"/>
      <c r="B769" s="221"/>
      <c r="C769" s="221"/>
      <c r="D769" s="221"/>
      <c r="E769" s="221"/>
      <c r="F769" s="221"/>
      <c r="G769" s="220"/>
      <c r="H769" s="220"/>
      <c r="I769" s="220"/>
      <c r="J769" s="223"/>
      <c r="K769" s="317"/>
      <c r="L769" s="317"/>
      <c r="M769" s="224"/>
      <c r="N769" s="224"/>
      <c r="O769" s="222"/>
    </row>
    <row r="770" spans="1:15" ht="12.75" customHeight="1" x14ac:dyDescent="0.2">
      <c r="A770" s="220"/>
      <c r="B770" s="221"/>
      <c r="C770" s="221"/>
      <c r="D770" s="221"/>
      <c r="E770" s="221"/>
      <c r="F770" s="221"/>
      <c r="G770" s="220"/>
      <c r="H770" s="220"/>
      <c r="I770" s="220"/>
      <c r="J770" s="223"/>
      <c r="K770" s="317"/>
      <c r="L770" s="317"/>
      <c r="M770" s="224"/>
      <c r="N770" s="224"/>
      <c r="O770" s="222"/>
    </row>
    <row r="771" spans="1:15" ht="12.75" customHeight="1" x14ac:dyDescent="0.2">
      <c r="A771" s="220"/>
      <c r="B771" s="221"/>
      <c r="C771" s="221"/>
      <c r="D771" s="221"/>
      <c r="E771" s="221"/>
      <c r="F771" s="221"/>
      <c r="G771" s="220"/>
      <c r="H771" s="220"/>
      <c r="I771" s="220"/>
      <c r="J771" s="223"/>
      <c r="K771" s="317"/>
      <c r="L771" s="317"/>
      <c r="M771" s="224"/>
      <c r="N771" s="224"/>
      <c r="O771" s="222"/>
    </row>
    <row r="772" spans="1:15" ht="12.75" customHeight="1" x14ac:dyDescent="0.2">
      <c r="A772" s="220"/>
      <c r="B772" s="221"/>
      <c r="C772" s="221"/>
      <c r="D772" s="221"/>
      <c r="E772" s="221"/>
      <c r="F772" s="221"/>
      <c r="G772" s="220"/>
      <c r="H772" s="220"/>
      <c r="I772" s="220"/>
      <c r="J772" s="223"/>
      <c r="K772" s="317"/>
      <c r="L772" s="317"/>
      <c r="M772" s="224"/>
      <c r="N772" s="224"/>
      <c r="O772" s="222"/>
    </row>
    <row r="773" spans="1:15" ht="12.75" customHeight="1" x14ac:dyDescent="0.2">
      <c r="A773" s="220"/>
      <c r="B773" s="221"/>
      <c r="C773" s="221"/>
      <c r="D773" s="221"/>
      <c r="E773" s="221"/>
      <c r="F773" s="221"/>
      <c r="G773" s="220"/>
      <c r="H773" s="220"/>
      <c r="I773" s="220"/>
      <c r="J773" s="223"/>
      <c r="K773" s="317"/>
      <c r="L773" s="317"/>
      <c r="M773" s="224"/>
      <c r="N773" s="224"/>
      <c r="O773" s="222"/>
    </row>
    <row r="774" spans="1:15" ht="12.75" customHeight="1" x14ac:dyDescent="0.2">
      <c r="A774" s="220"/>
      <c r="B774" s="221"/>
      <c r="C774" s="221"/>
      <c r="D774" s="221"/>
      <c r="E774" s="221"/>
      <c r="F774" s="221"/>
      <c r="G774" s="220"/>
      <c r="H774" s="220"/>
      <c r="I774" s="220"/>
      <c r="J774" s="223"/>
      <c r="K774" s="317"/>
      <c r="L774" s="317"/>
      <c r="M774" s="224"/>
      <c r="N774" s="224"/>
      <c r="O774" s="222"/>
    </row>
    <row r="775" spans="1:15" ht="12.75" customHeight="1" x14ac:dyDescent="0.2">
      <c r="A775" s="220"/>
      <c r="B775" s="221"/>
      <c r="C775" s="221"/>
      <c r="D775" s="221"/>
      <c r="E775" s="221"/>
      <c r="F775" s="221"/>
      <c r="G775" s="220"/>
      <c r="H775" s="220"/>
      <c r="I775" s="220"/>
      <c r="J775" s="223"/>
      <c r="K775" s="317"/>
      <c r="L775" s="317"/>
      <c r="M775" s="224"/>
      <c r="N775" s="224"/>
      <c r="O775" s="222"/>
    </row>
    <row r="776" spans="1:15" ht="12.75" customHeight="1" x14ac:dyDescent="0.2">
      <c r="A776" s="220"/>
      <c r="B776" s="221"/>
      <c r="C776" s="221"/>
      <c r="D776" s="221"/>
      <c r="E776" s="221"/>
      <c r="F776" s="221"/>
      <c r="G776" s="220"/>
      <c r="H776" s="220"/>
      <c r="I776" s="220"/>
      <c r="J776" s="223"/>
      <c r="K776" s="317"/>
      <c r="L776" s="317"/>
      <c r="M776" s="224"/>
      <c r="N776" s="224"/>
      <c r="O776" s="222"/>
    </row>
    <row r="777" spans="1:15" ht="12.75" customHeight="1" x14ac:dyDescent="0.2">
      <c r="A777" s="220"/>
      <c r="B777" s="221"/>
      <c r="C777" s="221"/>
      <c r="D777" s="221"/>
      <c r="E777" s="221"/>
      <c r="F777" s="221"/>
      <c r="G777" s="220"/>
      <c r="H777" s="220"/>
      <c r="I777" s="220"/>
      <c r="J777" s="223"/>
      <c r="K777" s="317"/>
      <c r="L777" s="317"/>
      <c r="M777" s="224"/>
      <c r="N777" s="224"/>
      <c r="O777" s="222"/>
    </row>
    <row r="778" spans="1:15" ht="12.75" customHeight="1" x14ac:dyDescent="0.2">
      <c r="A778" s="220"/>
      <c r="B778" s="221"/>
      <c r="C778" s="221"/>
      <c r="D778" s="221"/>
      <c r="E778" s="221"/>
      <c r="F778" s="221"/>
      <c r="G778" s="220"/>
      <c r="H778" s="220"/>
      <c r="I778" s="220"/>
      <c r="J778" s="223"/>
      <c r="K778" s="317"/>
      <c r="L778" s="317"/>
      <c r="M778" s="224"/>
      <c r="N778" s="224"/>
      <c r="O778" s="222"/>
    </row>
    <row r="779" spans="1:15" ht="12.75" customHeight="1" x14ac:dyDescent="0.2">
      <c r="A779" s="220"/>
      <c r="B779" s="221"/>
      <c r="C779" s="221"/>
      <c r="D779" s="221"/>
      <c r="E779" s="221"/>
      <c r="F779" s="221"/>
      <c r="G779" s="220"/>
      <c r="H779" s="220"/>
      <c r="I779" s="220"/>
      <c r="J779" s="223"/>
      <c r="K779" s="317"/>
      <c r="L779" s="317"/>
      <c r="M779" s="224"/>
      <c r="N779" s="224"/>
      <c r="O779" s="222"/>
    </row>
    <row r="780" spans="1:15" ht="12.75" customHeight="1" x14ac:dyDescent="0.2">
      <c r="A780" s="220"/>
      <c r="B780" s="221"/>
      <c r="C780" s="221"/>
      <c r="D780" s="221"/>
      <c r="E780" s="221"/>
      <c r="F780" s="221"/>
      <c r="G780" s="220"/>
      <c r="H780" s="220"/>
      <c r="I780" s="220"/>
      <c r="J780" s="223"/>
      <c r="K780" s="317"/>
      <c r="L780" s="317"/>
      <c r="M780" s="224"/>
      <c r="N780" s="224"/>
      <c r="O780" s="222"/>
    </row>
    <row r="781" spans="1:15" ht="12.75" customHeight="1" x14ac:dyDescent="0.2">
      <c r="A781" s="220"/>
      <c r="B781" s="221"/>
      <c r="C781" s="221"/>
      <c r="D781" s="221"/>
      <c r="E781" s="221"/>
      <c r="F781" s="221"/>
      <c r="G781" s="220"/>
      <c r="H781" s="220"/>
      <c r="I781" s="220"/>
      <c r="J781" s="223"/>
      <c r="K781" s="317"/>
      <c r="L781" s="317"/>
      <c r="M781" s="224"/>
      <c r="N781" s="224"/>
      <c r="O781" s="222"/>
    </row>
    <row r="782" spans="1:15" ht="12.75" customHeight="1" x14ac:dyDescent="0.2">
      <c r="A782" s="220"/>
      <c r="B782" s="221"/>
      <c r="C782" s="221"/>
      <c r="D782" s="221"/>
      <c r="E782" s="221"/>
      <c r="F782" s="221"/>
      <c r="G782" s="220"/>
      <c r="H782" s="220"/>
      <c r="I782" s="220"/>
      <c r="J782" s="223"/>
      <c r="K782" s="317"/>
      <c r="L782" s="317"/>
      <c r="M782" s="224"/>
      <c r="N782" s="224"/>
      <c r="O782" s="222"/>
    </row>
    <row r="783" spans="1:15" ht="12.75" customHeight="1" x14ac:dyDescent="0.2">
      <c r="A783" s="220"/>
      <c r="B783" s="221"/>
      <c r="C783" s="221"/>
      <c r="D783" s="221"/>
      <c r="E783" s="221"/>
      <c r="F783" s="221"/>
      <c r="G783" s="220"/>
      <c r="H783" s="220"/>
      <c r="I783" s="220"/>
      <c r="J783" s="223"/>
      <c r="K783" s="317"/>
      <c r="L783" s="317"/>
      <c r="M783" s="224"/>
      <c r="N783" s="224"/>
      <c r="O783" s="222"/>
    </row>
    <row r="784" spans="1:15" ht="12.75" customHeight="1" x14ac:dyDescent="0.2">
      <c r="A784" s="220"/>
      <c r="B784" s="221"/>
      <c r="C784" s="221"/>
      <c r="D784" s="221"/>
      <c r="E784" s="221"/>
      <c r="F784" s="221"/>
      <c r="G784" s="220"/>
      <c r="H784" s="220"/>
      <c r="I784" s="220"/>
      <c r="J784" s="223"/>
      <c r="K784" s="317"/>
      <c r="L784" s="317"/>
      <c r="M784" s="224"/>
      <c r="N784" s="224"/>
      <c r="O784" s="222"/>
    </row>
    <row r="785" spans="1:15" ht="12.75" customHeight="1" x14ac:dyDescent="0.2">
      <c r="A785" s="220"/>
      <c r="B785" s="221"/>
      <c r="C785" s="221"/>
      <c r="D785" s="221"/>
      <c r="E785" s="221"/>
      <c r="F785" s="221"/>
      <c r="G785" s="220"/>
      <c r="H785" s="220"/>
      <c r="I785" s="220"/>
      <c r="J785" s="223"/>
      <c r="K785" s="317"/>
      <c r="L785" s="317"/>
      <c r="M785" s="224"/>
      <c r="N785" s="224"/>
      <c r="O785" s="222"/>
    </row>
    <row r="786" spans="1:15" ht="12.75" customHeight="1" x14ac:dyDescent="0.2">
      <c r="A786" s="220"/>
      <c r="B786" s="221"/>
      <c r="C786" s="221"/>
      <c r="D786" s="221"/>
      <c r="E786" s="221"/>
      <c r="F786" s="221"/>
      <c r="G786" s="220"/>
      <c r="H786" s="220"/>
      <c r="I786" s="220"/>
      <c r="J786" s="223"/>
      <c r="K786" s="317"/>
      <c r="L786" s="317"/>
      <c r="M786" s="224"/>
      <c r="N786" s="224"/>
      <c r="O786" s="222"/>
    </row>
    <row r="787" spans="1:15" ht="12.75" customHeight="1" x14ac:dyDescent="0.2">
      <c r="A787" s="220"/>
      <c r="B787" s="221"/>
      <c r="C787" s="221"/>
      <c r="D787" s="221"/>
      <c r="E787" s="221"/>
      <c r="F787" s="221"/>
      <c r="G787" s="220"/>
      <c r="H787" s="220"/>
      <c r="I787" s="220"/>
      <c r="J787" s="223"/>
      <c r="K787" s="317"/>
      <c r="L787" s="317"/>
      <c r="M787" s="224"/>
      <c r="N787" s="224"/>
      <c r="O787" s="222"/>
    </row>
    <row r="788" spans="1:15" ht="12.75" customHeight="1" x14ac:dyDescent="0.2">
      <c r="A788" s="220"/>
      <c r="B788" s="221"/>
      <c r="C788" s="221"/>
      <c r="D788" s="221"/>
      <c r="E788" s="221"/>
      <c r="F788" s="221"/>
      <c r="G788" s="220"/>
      <c r="H788" s="220"/>
      <c r="I788" s="220"/>
      <c r="J788" s="223"/>
      <c r="K788" s="317"/>
      <c r="L788" s="317"/>
      <c r="M788" s="224"/>
      <c r="N788" s="224"/>
      <c r="O788" s="222"/>
    </row>
    <row r="789" spans="1:15" ht="12.75" customHeight="1" x14ac:dyDescent="0.2">
      <c r="A789" s="220"/>
      <c r="B789" s="221"/>
      <c r="C789" s="221"/>
      <c r="D789" s="221"/>
      <c r="E789" s="221"/>
      <c r="F789" s="221"/>
      <c r="G789" s="220"/>
      <c r="H789" s="220"/>
      <c r="I789" s="220"/>
      <c r="J789" s="223"/>
      <c r="K789" s="317"/>
      <c r="L789" s="317"/>
      <c r="M789" s="224"/>
      <c r="N789" s="224"/>
      <c r="O789" s="222"/>
    </row>
    <row r="790" spans="1:15" ht="12.75" customHeight="1" x14ac:dyDescent="0.2">
      <c r="A790" s="220"/>
      <c r="B790" s="221"/>
      <c r="C790" s="221"/>
      <c r="D790" s="221"/>
      <c r="E790" s="221"/>
      <c r="F790" s="221"/>
      <c r="G790" s="220"/>
      <c r="H790" s="220"/>
      <c r="I790" s="220"/>
      <c r="J790" s="223"/>
      <c r="K790" s="317"/>
      <c r="L790" s="317"/>
      <c r="M790" s="224"/>
      <c r="N790" s="224"/>
      <c r="O790" s="222"/>
    </row>
    <row r="791" spans="1:15" ht="12.75" customHeight="1" x14ac:dyDescent="0.2">
      <c r="A791" s="220"/>
      <c r="B791" s="221"/>
      <c r="C791" s="221"/>
      <c r="D791" s="221"/>
      <c r="E791" s="221"/>
      <c r="F791" s="221"/>
      <c r="G791" s="220"/>
      <c r="H791" s="220"/>
      <c r="I791" s="220"/>
      <c r="J791" s="223"/>
      <c r="K791" s="317"/>
      <c r="L791" s="317"/>
      <c r="M791" s="224"/>
      <c r="N791" s="224"/>
      <c r="O791" s="222"/>
    </row>
    <row r="792" spans="1:15" ht="12.75" customHeight="1" x14ac:dyDescent="0.2">
      <c r="A792" s="220"/>
      <c r="B792" s="221"/>
      <c r="C792" s="221"/>
      <c r="D792" s="221"/>
      <c r="E792" s="221"/>
      <c r="F792" s="221"/>
      <c r="G792" s="220"/>
      <c r="H792" s="220"/>
      <c r="I792" s="220"/>
      <c r="J792" s="223"/>
      <c r="K792" s="317"/>
      <c r="L792" s="317"/>
      <c r="M792" s="224"/>
      <c r="N792" s="224"/>
      <c r="O792" s="222"/>
    </row>
    <row r="793" spans="1:15" ht="12.75" customHeight="1" x14ac:dyDescent="0.2">
      <c r="A793" s="220"/>
      <c r="B793" s="221"/>
      <c r="C793" s="221"/>
      <c r="D793" s="221"/>
      <c r="E793" s="221"/>
      <c r="F793" s="221"/>
      <c r="G793" s="220"/>
      <c r="H793" s="220"/>
      <c r="I793" s="220"/>
      <c r="J793" s="223"/>
      <c r="K793" s="317"/>
      <c r="L793" s="317"/>
      <c r="M793" s="224"/>
      <c r="N793" s="224"/>
      <c r="O793" s="222"/>
    </row>
    <row r="794" spans="1:15" ht="12.75" customHeight="1" x14ac:dyDescent="0.2">
      <c r="A794" s="220"/>
      <c r="B794" s="221"/>
      <c r="C794" s="221"/>
      <c r="D794" s="221"/>
      <c r="E794" s="221"/>
      <c r="F794" s="221"/>
      <c r="G794" s="220"/>
      <c r="H794" s="220"/>
      <c r="I794" s="220"/>
      <c r="J794" s="223"/>
      <c r="K794" s="317"/>
      <c r="L794" s="317"/>
      <c r="M794" s="224"/>
      <c r="N794" s="224"/>
      <c r="O794" s="222"/>
    </row>
    <row r="795" spans="1:15" ht="12.75" customHeight="1" x14ac:dyDescent="0.2">
      <c r="A795" s="220"/>
      <c r="B795" s="221"/>
      <c r="C795" s="221"/>
      <c r="D795" s="221"/>
      <c r="E795" s="221"/>
      <c r="F795" s="221"/>
      <c r="G795" s="220"/>
      <c r="H795" s="220"/>
      <c r="I795" s="220"/>
      <c r="J795" s="223"/>
      <c r="K795" s="317"/>
      <c r="L795" s="317"/>
      <c r="M795" s="224"/>
      <c r="N795" s="224"/>
      <c r="O795" s="222"/>
    </row>
    <row r="796" spans="1:15" ht="12.75" customHeight="1" x14ac:dyDescent="0.2">
      <c r="A796" s="220"/>
      <c r="B796" s="221"/>
      <c r="C796" s="221"/>
      <c r="D796" s="221"/>
      <c r="E796" s="221"/>
      <c r="F796" s="221"/>
      <c r="G796" s="220"/>
      <c r="H796" s="220"/>
      <c r="I796" s="220"/>
      <c r="J796" s="223"/>
      <c r="K796" s="317"/>
      <c r="L796" s="317"/>
      <c r="M796" s="224"/>
      <c r="N796" s="224"/>
      <c r="O796" s="222"/>
    </row>
    <row r="797" spans="1:15" ht="12.75" customHeight="1" x14ac:dyDescent="0.2">
      <c r="A797" s="220"/>
      <c r="B797" s="221"/>
      <c r="C797" s="221"/>
      <c r="D797" s="221"/>
      <c r="E797" s="221"/>
      <c r="F797" s="221"/>
      <c r="G797" s="220"/>
      <c r="H797" s="220"/>
      <c r="I797" s="220"/>
      <c r="J797" s="223"/>
      <c r="K797" s="317"/>
      <c r="L797" s="317"/>
      <c r="M797" s="224"/>
      <c r="N797" s="224"/>
      <c r="O797" s="222"/>
    </row>
    <row r="798" spans="1:15" ht="12.75" customHeight="1" x14ac:dyDescent="0.2">
      <c r="A798" s="220"/>
      <c r="B798" s="221"/>
      <c r="C798" s="221"/>
      <c r="D798" s="221"/>
      <c r="E798" s="221"/>
      <c r="F798" s="221"/>
      <c r="G798" s="220"/>
      <c r="H798" s="220"/>
      <c r="I798" s="220"/>
      <c r="J798" s="223"/>
      <c r="K798" s="317"/>
      <c r="L798" s="317"/>
      <c r="M798" s="224"/>
      <c r="N798" s="224"/>
      <c r="O798" s="222"/>
    </row>
    <row r="799" spans="1:15" ht="12.75" customHeight="1" x14ac:dyDescent="0.2">
      <c r="A799" s="220"/>
      <c r="B799" s="221"/>
      <c r="C799" s="221"/>
      <c r="D799" s="221"/>
      <c r="E799" s="221"/>
      <c r="F799" s="221"/>
      <c r="G799" s="220"/>
      <c r="H799" s="220"/>
      <c r="I799" s="220"/>
      <c r="J799" s="223"/>
      <c r="K799" s="317"/>
      <c r="L799" s="317"/>
      <c r="M799" s="224"/>
      <c r="N799" s="224"/>
      <c r="O799" s="222"/>
    </row>
    <row r="800" spans="1:15" ht="12.75" customHeight="1" x14ac:dyDescent="0.2">
      <c r="A800" s="220"/>
      <c r="B800" s="221"/>
      <c r="C800" s="221"/>
      <c r="D800" s="221"/>
      <c r="E800" s="221"/>
      <c r="F800" s="221"/>
      <c r="G800" s="220"/>
      <c r="H800" s="220"/>
      <c r="I800" s="220"/>
      <c r="J800" s="223"/>
      <c r="K800" s="317"/>
      <c r="L800" s="317"/>
      <c r="M800" s="224"/>
      <c r="N800" s="224"/>
      <c r="O800" s="222"/>
    </row>
    <row r="801" spans="1:15" ht="12.75" customHeight="1" x14ac:dyDescent="0.2">
      <c r="A801" s="220"/>
      <c r="B801" s="221"/>
      <c r="C801" s="221"/>
      <c r="D801" s="221"/>
      <c r="E801" s="221"/>
      <c r="F801" s="221"/>
      <c r="G801" s="220"/>
      <c r="H801" s="220"/>
      <c r="I801" s="220"/>
      <c r="J801" s="223"/>
      <c r="K801" s="317"/>
      <c r="L801" s="317"/>
      <c r="M801" s="224"/>
      <c r="N801" s="224"/>
      <c r="O801" s="222"/>
    </row>
    <row r="802" spans="1:15" ht="12.75" customHeight="1" x14ac:dyDescent="0.2">
      <c r="A802" s="220"/>
      <c r="B802" s="221"/>
      <c r="C802" s="221"/>
      <c r="D802" s="221"/>
      <c r="E802" s="221"/>
      <c r="F802" s="221"/>
      <c r="G802" s="220"/>
      <c r="H802" s="220"/>
      <c r="I802" s="220"/>
      <c r="J802" s="223"/>
      <c r="K802" s="317"/>
      <c r="L802" s="317"/>
      <c r="M802" s="224"/>
      <c r="N802" s="224"/>
      <c r="O802" s="222"/>
    </row>
    <row r="803" spans="1:15" ht="12.75" customHeight="1" x14ac:dyDescent="0.2">
      <c r="A803" s="220"/>
      <c r="B803" s="221"/>
      <c r="C803" s="221"/>
      <c r="D803" s="221"/>
      <c r="E803" s="221"/>
      <c r="F803" s="221"/>
      <c r="G803" s="220"/>
      <c r="H803" s="220"/>
      <c r="I803" s="220"/>
      <c r="J803" s="223"/>
      <c r="K803" s="317"/>
      <c r="L803" s="317"/>
      <c r="M803" s="224"/>
      <c r="N803" s="224"/>
      <c r="O803" s="222"/>
    </row>
    <row r="804" spans="1:15" ht="12.75" customHeight="1" x14ac:dyDescent="0.2">
      <c r="A804" s="220"/>
      <c r="B804" s="221"/>
      <c r="C804" s="221"/>
      <c r="D804" s="221"/>
      <c r="E804" s="221"/>
      <c r="F804" s="221"/>
      <c r="G804" s="220"/>
      <c r="H804" s="220"/>
      <c r="I804" s="220"/>
      <c r="J804" s="223"/>
      <c r="K804" s="317"/>
      <c r="L804" s="317"/>
      <c r="M804" s="224"/>
      <c r="N804" s="224"/>
      <c r="O804" s="222"/>
    </row>
    <row r="805" spans="1:15" ht="12.75" customHeight="1" x14ac:dyDescent="0.2">
      <c r="A805" s="220"/>
      <c r="B805" s="221"/>
      <c r="C805" s="221"/>
      <c r="D805" s="221"/>
      <c r="E805" s="221"/>
      <c r="F805" s="221"/>
      <c r="G805" s="220"/>
      <c r="H805" s="220"/>
      <c r="I805" s="220"/>
      <c r="J805" s="223"/>
      <c r="K805" s="317"/>
      <c r="L805" s="317"/>
      <c r="M805" s="224"/>
      <c r="N805" s="224"/>
      <c r="O805" s="222"/>
    </row>
    <row r="806" spans="1:15" ht="12.75" customHeight="1" x14ac:dyDescent="0.2">
      <c r="A806" s="220"/>
      <c r="B806" s="221"/>
      <c r="C806" s="221"/>
      <c r="D806" s="221"/>
      <c r="E806" s="221"/>
      <c r="F806" s="221"/>
      <c r="G806" s="220"/>
      <c r="H806" s="220"/>
      <c r="I806" s="220"/>
      <c r="J806" s="223"/>
      <c r="K806" s="317"/>
      <c r="L806" s="317"/>
      <c r="M806" s="224"/>
      <c r="N806" s="224"/>
      <c r="O806" s="222"/>
    </row>
    <row r="807" spans="1:15" ht="12.75" customHeight="1" x14ac:dyDescent="0.2">
      <c r="A807" s="220"/>
      <c r="B807" s="221"/>
      <c r="C807" s="221"/>
      <c r="D807" s="221"/>
      <c r="E807" s="221"/>
      <c r="F807" s="221"/>
      <c r="G807" s="220"/>
      <c r="H807" s="220"/>
      <c r="I807" s="220"/>
      <c r="J807" s="223"/>
      <c r="K807" s="317"/>
      <c r="L807" s="317"/>
      <c r="M807" s="224"/>
      <c r="N807" s="224"/>
      <c r="O807" s="222"/>
    </row>
    <row r="808" spans="1:15" ht="12.75" customHeight="1" x14ac:dyDescent="0.2">
      <c r="A808" s="220"/>
      <c r="B808" s="221"/>
      <c r="C808" s="221"/>
      <c r="D808" s="221"/>
      <c r="E808" s="221"/>
      <c r="F808" s="221"/>
      <c r="G808" s="220"/>
      <c r="H808" s="220"/>
      <c r="I808" s="220"/>
      <c r="J808" s="223"/>
      <c r="K808" s="317"/>
      <c r="L808" s="317"/>
      <c r="M808" s="224"/>
      <c r="N808" s="224"/>
      <c r="O808" s="222"/>
    </row>
    <row r="809" spans="1:15" ht="12.75" customHeight="1" x14ac:dyDescent="0.2">
      <c r="A809" s="220"/>
      <c r="B809" s="221"/>
      <c r="C809" s="221"/>
      <c r="D809" s="221"/>
      <c r="E809" s="221"/>
      <c r="F809" s="221"/>
      <c r="G809" s="220"/>
      <c r="H809" s="220"/>
      <c r="I809" s="220"/>
      <c r="J809" s="223"/>
      <c r="K809" s="317"/>
      <c r="L809" s="317"/>
      <c r="M809" s="224"/>
      <c r="N809" s="224"/>
      <c r="O809" s="222"/>
    </row>
    <row r="810" spans="1:15" ht="12.75" customHeight="1" x14ac:dyDescent="0.2">
      <c r="A810" s="220"/>
      <c r="B810" s="221"/>
      <c r="C810" s="221"/>
      <c r="D810" s="221"/>
      <c r="E810" s="221"/>
      <c r="F810" s="221"/>
      <c r="G810" s="220"/>
      <c r="H810" s="220"/>
      <c r="I810" s="220"/>
      <c r="J810" s="223"/>
      <c r="K810" s="317"/>
      <c r="L810" s="317"/>
      <c r="M810" s="224"/>
      <c r="N810" s="224"/>
      <c r="O810" s="222"/>
    </row>
    <row r="811" spans="1:15" ht="12.75" customHeight="1" x14ac:dyDescent="0.2">
      <c r="A811" s="220"/>
      <c r="B811" s="221"/>
      <c r="C811" s="221"/>
      <c r="D811" s="221"/>
      <c r="E811" s="221"/>
      <c r="F811" s="221"/>
      <c r="G811" s="220"/>
      <c r="H811" s="220"/>
      <c r="I811" s="220"/>
      <c r="J811" s="223"/>
      <c r="K811" s="317"/>
      <c r="L811" s="317"/>
      <c r="M811" s="224"/>
      <c r="N811" s="224"/>
      <c r="O811" s="222"/>
    </row>
    <row r="812" spans="1:15" ht="12.75" customHeight="1" x14ac:dyDescent="0.2">
      <c r="A812" s="220"/>
      <c r="B812" s="221"/>
      <c r="C812" s="221"/>
      <c r="D812" s="221"/>
      <c r="E812" s="221"/>
      <c r="F812" s="221"/>
      <c r="G812" s="220"/>
      <c r="H812" s="220"/>
      <c r="I812" s="220"/>
      <c r="J812" s="223"/>
      <c r="K812" s="317"/>
      <c r="L812" s="317"/>
      <c r="M812" s="224"/>
      <c r="N812" s="224"/>
      <c r="O812" s="222"/>
    </row>
    <row r="813" spans="1:15" ht="12.75" customHeight="1" x14ac:dyDescent="0.2">
      <c r="A813" s="220"/>
      <c r="B813" s="221"/>
      <c r="C813" s="221"/>
      <c r="D813" s="221"/>
      <c r="E813" s="221"/>
      <c r="F813" s="221"/>
      <c r="G813" s="220"/>
      <c r="H813" s="220"/>
      <c r="I813" s="220"/>
      <c r="J813" s="223"/>
      <c r="K813" s="317"/>
      <c r="L813" s="317"/>
      <c r="M813" s="224"/>
      <c r="N813" s="224"/>
      <c r="O813" s="222"/>
    </row>
    <row r="814" spans="1:15" ht="12.75" customHeight="1" x14ac:dyDescent="0.2">
      <c r="A814" s="220"/>
      <c r="B814" s="221"/>
      <c r="C814" s="221"/>
      <c r="D814" s="221"/>
      <c r="E814" s="221"/>
      <c r="F814" s="221"/>
      <c r="G814" s="220"/>
      <c r="H814" s="220"/>
      <c r="I814" s="220"/>
      <c r="J814" s="223"/>
      <c r="K814" s="317"/>
      <c r="L814" s="317"/>
      <c r="M814" s="224"/>
      <c r="N814" s="224"/>
      <c r="O814" s="222"/>
    </row>
    <row r="815" spans="1:15" ht="12.75" customHeight="1" x14ac:dyDescent="0.2">
      <c r="A815" s="220"/>
      <c r="B815" s="221"/>
      <c r="C815" s="221"/>
      <c r="D815" s="221"/>
      <c r="E815" s="221"/>
      <c r="F815" s="221"/>
      <c r="G815" s="220"/>
      <c r="H815" s="220"/>
      <c r="I815" s="220"/>
      <c r="J815" s="223"/>
      <c r="K815" s="317"/>
      <c r="L815" s="317"/>
      <c r="M815" s="224"/>
      <c r="N815" s="224"/>
      <c r="O815" s="222"/>
    </row>
    <row r="816" spans="1:15" ht="12.75" customHeight="1" x14ac:dyDescent="0.2">
      <c r="A816" s="220"/>
      <c r="B816" s="221"/>
      <c r="C816" s="221"/>
      <c r="D816" s="221"/>
      <c r="E816" s="221"/>
      <c r="F816" s="221"/>
      <c r="G816" s="220"/>
      <c r="H816" s="220"/>
      <c r="I816" s="220"/>
      <c r="J816" s="223"/>
      <c r="K816" s="317"/>
      <c r="L816" s="317"/>
      <c r="M816" s="224"/>
      <c r="N816" s="224"/>
      <c r="O816" s="222"/>
    </row>
    <row r="817" spans="1:15" ht="12.75" customHeight="1" x14ac:dyDescent="0.2">
      <c r="A817" s="220"/>
      <c r="B817" s="221"/>
      <c r="C817" s="221"/>
      <c r="D817" s="221"/>
      <c r="E817" s="221"/>
      <c r="F817" s="221"/>
      <c r="G817" s="220"/>
      <c r="H817" s="220"/>
      <c r="I817" s="220"/>
      <c r="J817" s="223"/>
      <c r="K817" s="317"/>
      <c r="L817" s="317"/>
      <c r="M817" s="224"/>
      <c r="N817" s="224"/>
      <c r="O817" s="222"/>
    </row>
    <row r="818" spans="1:15" ht="12.75" customHeight="1" x14ac:dyDescent="0.2">
      <c r="A818" s="220"/>
      <c r="B818" s="221"/>
      <c r="C818" s="221"/>
      <c r="D818" s="221"/>
      <c r="E818" s="221"/>
      <c r="F818" s="221"/>
      <c r="G818" s="220"/>
      <c r="H818" s="220"/>
      <c r="I818" s="220"/>
      <c r="J818" s="223"/>
      <c r="K818" s="317"/>
      <c r="L818" s="317"/>
      <c r="M818" s="224"/>
      <c r="N818" s="224"/>
      <c r="O818" s="222"/>
    </row>
    <row r="819" spans="1:15" ht="12.75" customHeight="1" x14ac:dyDescent="0.2">
      <c r="A819" s="220"/>
      <c r="B819" s="221"/>
      <c r="C819" s="221"/>
      <c r="D819" s="221"/>
      <c r="E819" s="221"/>
      <c r="F819" s="221"/>
      <c r="G819" s="220"/>
      <c r="H819" s="220"/>
      <c r="I819" s="220"/>
      <c r="J819" s="223"/>
      <c r="K819" s="317"/>
      <c r="L819" s="317"/>
      <c r="M819" s="224"/>
      <c r="N819" s="224"/>
      <c r="O819" s="222"/>
    </row>
    <row r="820" spans="1:15" ht="12.75" customHeight="1" x14ac:dyDescent="0.2">
      <c r="A820" s="220"/>
      <c r="B820" s="221"/>
      <c r="C820" s="221"/>
      <c r="D820" s="221"/>
      <c r="E820" s="221"/>
      <c r="F820" s="221"/>
      <c r="G820" s="220"/>
      <c r="H820" s="220"/>
      <c r="I820" s="220"/>
      <c r="J820" s="223"/>
      <c r="K820" s="317"/>
      <c r="L820" s="317"/>
      <c r="M820" s="224"/>
      <c r="N820" s="224"/>
      <c r="O820" s="222"/>
    </row>
    <row r="821" spans="1:15" ht="12.75" customHeight="1" x14ac:dyDescent="0.2">
      <c r="A821" s="220"/>
      <c r="B821" s="221"/>
      <c r="C821" s="221"/>
      <c r="D821" s="221"/>
      <c r="E821" s="221"/>
      <c r="F821" s="221"/>
      <c r="G821" s="220"/>
      <c r="H821" s="220"/>
      <c r="I821" s="220"/>
      <c r="J821" s="223"/>
      <c r="K821" s="317"/>
      <c r="L821" s="317"/>
      <c r="M821" s="224"/>
      <c r="N821" s="224"/>
      <c r="O821" s="222"/>
    </row>
    <row r="822" spans="1:15" ht="12.75" customHeight="1" x14ac:dyDescent="0.2">
      <c r="A822" s="220"/>
      <c r="B822" s="221"/>
      <c r="C822" s="221"/>
      <c r="D822" s="221"/>
      <c r="E822" s="221"/>
      <c r="F822" s="221"/>
      <c r="G822" s="220"/>
      <c r="H822" s="220"/>
      <c r="I822" s="220"/>
      <c r="J822" s="223"/>
      <c r="K822" s="317"/>
      <c r="L822" s="317"/>
      <c r="M822" s="224"/>
      <c r="N822" s="224"/>
      <c r="O822" s="222"/>
    </row>
    <row r="823" spans="1:15" ht="12.75" customHeight="1" x14ac:dyDescent="0.2">
      <c r="A823" s="220"/>
      <c r="B823" s="221"/>
      <c r="C823" s="221"/>
      <c r="D823" s="221"/>
      <c r="E823" s="221"/>
      <c r="F823" s="221"/>
      <c r="G823" s="220"/>
      <c r="H823" s="220"/>
      <c r="I823" s="220"/>
      <c r="J823" s="223"/>
      <c r="K823" s="317"/>
      <c r="L823" s="317"/>
      <c r="M823" s="224"/>
      <c r="N823" s="224"/>
      <c r="O823" s="222"/>
    </row>
    <row r="824" spans="1:15" ht="12.75" customHeight="1" x14ac:dyDescent="0.2">
      <c r="A824" s="220"/>
      <c r="B824" s="221"/>
      <c r="C824" s="221"/>
      <c r="D824" s="221"/>
      <c r="E824" s="221"/>
      <c r="F824" s="221"/>
      <c r="G824" s="220"/>
      <c r="H824" s="220"/>
      <c r="I824" s="220"/>
      <c r="J824" s="223"/>
      <c r="K824" s="317"/>
      <c r="L824" s="317"/>
      <c r="M824" s="224"/>
      <c r="N824" s="224"/>
      <c r="O824" s="222"/>
    </row>
    <row r="825" spans="1:15" ht="12.75" customHeight="1" x14ac:dyDescent="0.2">
      <c r="A825" s="220"/>
      <c r="B825" s="221"/>
      <c r="C825" s="221"/>
      <c r="D825" s="221"/>
      <c r="E825" s="221"/>
      <c r="F825" s="221"/>
      <c r="G825" s="220"/>
      <c r="H825" s="220"/>
      <c r="I825" s="220"/>
      <c r="J825" s="223"/>
      <c r="K825" s="317"/>
      <c r="L825" s="317"/>
      <c r="M825" s="224"/>
      <c r="N825" s="224"/>
      <c r="O825" s="222"/>
    </row>
    <row r="826" spans="1:15" ht="12.75" customHeight="1" x14ac:dyDescent="0.2">
      <c r="A826" s="220"/>
      <c r="B826" s="221"/>
      <c r="C826" s="221"/>
      <c r="D826" s="221"/>
      <c r="E826" s="221"/>
      <c r="F826" s="221"/>
      <c r="G826" s="220"/>
      <c r="H826" s="220"/>
      <c r="I826" s="220"/>
      <c r="J826" s="223"/>
      <c r="K826" s="317"/>
      <c r="L826" s="317"/>
      <c r="M826" s="224"/>
      <c r="N826" s="224"/>
      <c r="O826" s="222"/>
    </row>
    <row r="827" spans="1:15" ht="12.75" customHeight="1" x14ac:dyDescent="0.2">
      <c r="A827" s="220"/>
      <c r="B827" s="221"/>
      <c r="C827" s="221"/>
      <c r="D827" s="221"/>
      <c r="E827" s="221"/>
      <c r="F827" s="221"/>
      <c r="G827" s="220"/>
      <c r="H827" s="220"/>
      <c r="I827" s="220"/>
      <c r="J827" s="223"/>
      <c r="K827" s="317"/>
      <c r="L827" s="317"/>
      <c r="M827" s="224"/>
      <c r="N827" s="224"/>
      <c r="O827" s="222"/>
    </row>
    <row r="828" spans="1:15" ht="12.75" customHeight="1" x14ac:dyDescent="0.2">
      <c r="A828" s="220"/>
      <c r="B828" s="221"/>
      <c r="C828" s="221"/>
      <c r="D828" s="221"/>
      <c r="E828" s="221"/>
      <c r="F828" s="221"/>
      <c r="G828" s="220"/>
      <c r="H828" s="220"/>
      <c r="I828" s="220"/>
      <c r="J828" s="223"/>
      <c r="K828" s="317"/>
      <c r="L828" s="317"/>
      <c r="M828" s="224"/>
      <c r="N828" s="224"/>
      <c r="O828" s="222"/>
    </row>
    <row r="829" spans="1:15" ht="12.75" customHeight="1" x14ac:dyDescent="0.2">
      <c r="A829" s="220"/>
      <c r="B829" s="221"/>
      <c r="C829" s="221"/>
      <c r="D829" s="221"/>
      <c r="E829" s="221"/>
      <c r="F829" s="221"/>
      <c r="G829" s="220"/>
      <c r="H829" s="220"/>
      <c r="I829" s="220"/>
      <c r="J829" s="223"/>
      <c r="K829" s="317"/>
      <c r="L829" s="317"/>
      <c r="M829" s="224"/>
      <c r="N829" s="224"/>
      <c r="O829" s="222"/>
    </row>
    <row r="830" spans="1:15" ht="12.75" customHeight="1" x14ac:dyDescent="0.2">
      <c r="A830" s="220"/>
      <c r="B830" s="221"/>
      <c r="C830" s="221"/>
      <c r="D830" s="221"/>
      <c r="E830" s="221"/>
      <c r="F830" s="221"/>
      <c r="G830" s="220"/>
      <c r="H830" s="220"/>
      <c r="I830" s="220"/>
      <c r="J830" s="223"/>
      <c r="K830" s="317"/>
      <c r="L830" s="317"/>
      <c r="M830" s="224"/>
      <c r="N830" s="224"/>
      <c r="O830" s="222"/>
    </row>
    <row r="831" spans="1:15" ht="12.75" customHeight="1" x14ac:dyDescent="0.2">
      <c r="A831" s="220"/>
      <c r="B831" s="221"/>
      <c r="C831" s="221"/>
      <c r="D831" s="221"/>
      <c r="E831" s="221"/>
      <c r="F831" s="221"/>
      <c r="G831" s="220"/>
      <c r="H831" s="220"/>
      <c r="I831" s="220"/>
      <c r="J831" s="223"/>
      <c r="K831" s="317"/>
      <c r="L831" s="317"/>
      <c r="M831" s="224"/>
      <c r="N831" s="224"/>
      <c r="O831" s="222"/>
    </row>
    <row r="832" spans="1:15" ht="12.75" customHeight="1" x14ac:dyDescent="0.2">
      <c r="A832" s="220"/>
      <c r="B832" s="221"/>
      <c r="C832" s="221"/>
      <c r="D832" s="221"/>
      <c r="E832" s="221"/>
      <c r="F832" s="221"/>
      <c r="G832" s="220"/>
      <c r="H832" s="220"/>
      <c r="I832" s="220"/>
      <c r="J832" s="223"/>
      <c r="K832" s="317"/>
      <c r="L832" s="317"/>
      <c r="M832" s="224"/>
      <c r="N832" s="224"/>
      <c r="O832" s="222"/>
    </row>
    <row r="833" spans="1:15" ht="12.75" customHeight="1" x14ac:dyDescent="0.2">
      <c r="A833" s="220"/>
      <c r="B833" s="221"/>
      <c r="C833" s="221"/>
      <c r="D833" s="221"/>
      <c r="E833" s="221"/>
      <c r="F833" s="221"/>
      <c r="G833" s="220"/>
      <c r="H833" s="220"/>
      <c r="I833" s="220"/>
      <c r="J833" s="223"/>
      <c r="K833" s="317"/>
      <c r="L833" s="317"/>
      <c r="M833" s="224"/>
      <c r="N833" s="224"/>
      <c r="O833" s="222"/>
    </row>
    <row r="834" spans="1:15" ht="12.75" customHeight="1" x14ac:dyDescent="0.2">
      <c r="A834" s="220"/>
      <c r="B834" s="221"/>
      <c r="C834" s="221"/>
      <c r="D834" s="221"/>
      <c r="E834" s="221"/>
      <c r="F834" s="221"/>
      <c r="G834" s="220"/>
      <c r="H834" s="220"/>
      <c r="I834" s="220"/>
      <c r="J834" s="223"/>
      <c r="K834" s="317"/>
      <c r="L834" s="317"/>
      <c r="M834" s="224"/>
      <c r="N834" s="224"/>
      <c r="O834" s="222"/>
    </row>
    <row r="835" spans="1:15" ht="12.75" customHeight="1" x14ac:dyDescent="0.2">
      <c r="A835" s="220"/>
      <c r="B835" s="221"/>
      <c r="C835" s="221"/>
      <c r="D835" s="221"/>
      <c r="E835" s="221"/>
      <c r="F835" s="221"/>
      <c r="G835" s="220"/>
      <c r="H835" s="220"/>
      <c r="I835" s="220"/>
      <c r="J835" s="223"/>
      <c r="K835" s="317"/>
      <c r="L835" s="317"/>
      <c r="M835" s="224"/>
      <c r="N835" s="224"/>
      <c r="O835" s="222"/>
    </row>
    <row r="836" spans="1:15" ht="12.75" customHeight="1" x14ac:dyDescent="0.2">
      <c r="A836" s="220"/>
      <c r="B836" s="221"/>
      <c r="C836" s="221"/>
      <c r="D836" s="221"/>
      <c r="E836" s="221"/>
      <c r="F836" s="221"/>
      <c r="G836" s="220"/>
      <c r="H836" s="220"/>
      <c r="I836" s="220"/>
      <c r="J836" s="223"/>
      <c r="K836" s="317"/>
      <c r="L836" s="317"/>
      <c r="M836" s="224"/>
      <c r="N836" s="224"/>
      <c r="O836" s="222"/>
    </row>
    <row r="837" spans="1:15" ht="12.75" customHeight="1" x14ac:dyDescent="0.2">
      <c r="A837" s="220"/>
      <c r="B837" s="221"/>
      <c r="C837" s="221"/>
      <c r="D837" s="221"/>
      <c r="E837" s="221"/>
      <c r="F837" s="221"/>
      <c r="G837" s="220"/>
      <c r="H837" s="220"/>
      <c r="I837" s="220"/>
      <c r="J837" s="223"/>
      <c r="K837" s="317"/>
      <c r="L837" s="317"/>
      <c r="M837" s="224"/>
      <c r="N837" s="224"/>
      <c r="O837" s="222"/>
    </row>
    <row r="838" spans="1:15" ht="12.75" customHeight="1" x14ac:dyDescent="0.2">
      <c r="A838" s="220"/>
      <c r="B838" s="221"/>
      <c r="C838" s="221"/>
      <c r="D838" s="221"/>
      <c r="E838" s="221"/>
      <c r="F838" s="221"/>
      <c r="G838" s="220"/>
      <c r="H838" s="220"/>
      <c r="I838" s="220"/>
      <c r="J838" s="223"/>
      <c r="K838" s="317"/>
      <c r="L838" s="317"/>
      <c r="M838" s="224"/>
      <c r="N838" s="224"/>
      <c r="O838" s="222"/>
    </row>
    <row r="839" spans="1:15" ht="12.75" customHeight="1" x14ac:dyDescent="0.2">
      <c r="A839" s="220"/>
      <c r="B839" s="221"/>
      <c r="C839" s="221"/>
      <c r="D839" s="221"/>
      <c r="E839" s="221"/>
      <c r="F839" s="221"/>
      <c r="G839" s="220"/>
      <c r="H839" s="220"/>
      <c r="I839" s="220"/>
      <c r="J839" s="223"/>
      <c r="K839" s="317"/>
      <c r="L839" s="317"/>
      <c r="M839" s="224"/>
      <c r="N839" s="224"/>
      <c r="O839" s="222"/>
    </row>
    <row r="840" spans="1:15" ht="12.75" customHeight="1" x14ac:dyDescent="0.2">
      <c r="A840" s="220"/>
      <c r="B840" s="221"/>
      <c r="C840" s="221"/>
      <c r="D840" s="221"/>
      <c r="E840" s="221"/>
      <c r="F840" s="221"/>
      <c r="G840" s="220"/>
      <c r="H840" s="220"/>
      <c r="I840" s="220"/>
      <c r="J840" s="223"/>
      <c r="K840" s="317"/>
      <c r="L840" s="317"/>
      <c r="M840" s="224"/>
      <c r="N840" s="224"/>
      <c r="O840" s="222"/>
    </row>
    <row r="841" spans="1:15" ht="12.75" customHeight="1" x14ac:dyDescent="0.2">
      <c r="A841" s="220"/>
      <c r="B841" s="221"/>
      <c r="C841" s="221"/>
      <c r="D841" s="221"/>
      <c r="E841" s="221"/>
      <c r="F841" s="221"/>
      <c r="G841" s="220"/>
      <c r="H841" s="220"/>
      <c r="I841" s="220"/>
      <c r="J841" s="223"/>
      <c r="K841" s="317"/>
      <c r="L841" s="317"/>
      <c r="M841" s="224"/>
      <c r="N841" s="224"/>
      <c r="O841" s="222"/>
    </row>
    <row r="842" spans="1:15" ht="12.75" customHeight="1" x14ac:dyDescent="0.2">
      <c r="A842" s="220"/>
      <c r="B842" s="221"/>
      <c r="C842" s="221"/>
      <c r="D842" s="221"/>
      <c r="E842" s="221"/>
      <c r="F842" s="221"/>
      <c r="G842" s="220"/>
      <c r="H842" s="220"/>
      <c r="I842" s="220"/>
      <c r="J842" s="223"/>
      <c r="K842" s="317"/>
      <c r="L842" s="317"/>
      <c r="M842" s="224"/>
      <c r="N842" s="224"/>
      <c r="O842" s="222"/>
    </row>
    <row r="843" spans="1:15" ht="12.75" customHeight="1" x14ac:dyDescent="0.2">
      <c r="A843" s="220"/>
      <c r="B843" s="221"/>
      <c r="C843" s="221"/>
      <c r="D843" s="221"/>
      <c r="E843" s="221"/>
      <c r="F843" s="221"/>
      <c r="G843" s="220"/>
      <c r="H843" s="220"/>
      <c r="I843" s="220"/>
      <c r="J843" s="223"/>
      <c r="K843" s="317"/>
      <c r="L843" s="317"/>
      <c r="M843" s="224"/>
      <c r="N843" s="224"/>
      <c r="O843" s="222"/>
    </row>
    <row r="844" spans="1:15" ht="12.75" customHeight="1" x14ac:dyDescent="0.2">
      <c r="A844" s="220"/>
      <c r="B844" s="221"/>
      <c r="C844" s="221"/>
      <c r="D844" s="221"/>
      <c r="E844" s="221"/>
      <c r="F844" s="221"/>
      <c r="G844" s="220"/>
      <c r="H844" s="220"/>
      <c r="I844" s="220"/>
      <c r="J844" s="223"/>
      <c r="K844" s="317"/>
      <c r="L844" s="317"/>
      <c r="M844" s="224"/>
      <c r="N844" s="224"/>
      <c r="O844" s="222"/>
    </row>
    <row r="845" spans="1:15" ht="12.75" customHeight="1" x14ac:dyDescent="0.2">
      <c r="A845" s="220"/>
      <c r="B845" s="221"/>
      <c r="C845" s="221"/>
      <c r="D845" s="221"/>
      <c r="E845" s="221"/>
      <c r="F845" s="221"/>
      <c r="G845" s="220"/>
      <c r="H845" s="220"/>
      <c r="I845" s="220"/>
      <c r="J845" s="223"/>
      <c r="K845" s="317"/>
      <c r="L845" s="317"/>
      <c r="M845" s="224"/>
      <c r="N845" s="224"/>
      <c r="O845" s="222"/>
    </row>
    <row r="846" spans="1:15" ht="12.75" customHeight="1" x14ac:dyDescent="0.2">
      <c r="A846" s="220"/>
      <c r="B846" s="221"/>
      <c r="C846" s="221"/>
      <c r="D846" s="221"/>
      <c r="E846" s="221"/>
      <c r="F846" s="221"/>
      <c r="G846" s="220"/>
      <c r="H846" s="220"/>
      <c r="I846" s="220"/>
      <c r="J846" s="223"/>
      <c r="K846" s="317"/>
      <c r="L846" s="317"/>
      <c r="M846" s="224"/>
      <c r="N846" s="224"/>
      <c r="O846" s="222"/>
    </row>
    <row r="847" spans="1:15" ht="12.75" customHeight="1" x14ac:dyDescent="0.2">
      <c r="A847" s="220"/>
      <c r="B847" s="221"/>
      <c r="C847" s="221"/>
      <c r="D847" s="221"/>
      <c r="E847" s="221"/>
      <c r="F847" s="221"/>
      <c r="G847" s="220"/>
      <c r="H847" s="220"/>
      <c r="I847" s="220"/>
      <c r="J847" s="223"/>
      <c r="K847" s="317"/>
      <c r="L847" s="317"/>
      <c r="M847" s="224"/>
      <c r="N847" s="224"/>
      <c r="O847" s="222"/>
    </row>
    <row r="848" spans="1:15" ht="12.75" customHeight="1" x14ac:dyDescent="0.2">
      <c r="A848" s="220"/>
      <c r="B848" s="221"/>
      <c r="C848" s="221"/>
      <c r="D848" s="221"/>
      <c r="E848" s="221"/>
      <c r="F848" s="221"/>
      <c r="G848" s="220"/>
      <c r="H848" s="220"/>
      <c r="I848" s="220"/>
      <c r="J848" s="223"/>
      <c r="K848" s="317"/>
      <c r="L848" s="317"/>
      <c r="M848" s="224"/>
      <c r="N848" s="224"/>
      <c r="O848" s="222"/>
    </row>
    <row r="849" spans="1:15" ht="12.75" customHeight="1" x14ac:dyDescent="0.2">
      <c r="A849" s="220"/>
      <c r="B849" s="221"/>
      <c r="C849" s="221"/>
      <c r="D849" s="221"/>
      <c r="E849" s="221"/>
      <c r="F849" s="221"/>
      <c r="G849" s="220"/>
      <c r="H849" s="220"/>
      <c r="I849" s="220"/>
      <c r="J849" s="223"/>
      <c r="K849" s="317"/>
      <c r="L849" s="317"/>
      <c r="M849" s="224"/>
      <c r="N849" s="224"/>
      <c r="O849" s="222"/>
    </row>
    <row r="850" spans="1:15" ht="12.75" customHeight="1" x14ac:dyDescent="0.2">
      <c r="A850" s="220"/>
      <c r="B850" s="221"/>
      <c r="C850" s="221"/>
      <c r="D850" s="221"/>
      <c r="E850" s="221"/>
      <c r="F850" s="221"/>
      <c r="G850" s="220"/>
      <c r="H850" s="220"/>
      <c r="I850" s="220"/>
      <c r="J850" s="223"/>
      <c r="K850" s="317"/>
      <c r="L850" s="317"/>
      <c r="M850" s="224"/>
      <c r="N850" s="224"/>
      <c r="O850" s="222"/>
    </row>
    <row r="851" spans="1:15" ht="12.75" customHeight="1" x14ac:dyDescent="0.2">
      <c r="A851" s="220"/>
      <c r="B851" s="221"/>
      <c r="C851" s="221"/>
      <c r="D851" s="221"/>
      <c r="E851" s="221"/>
      <c r="F851" s="221"/>
      <c r="G851" s="220"/>
      <c r="H851" s="220"/>
      <c r="I851" s="220"/>
      <c r="J851" s="223"/>
      <c r="K851" s="317"/>
      <c r="L851" s="317"/>
      <c r="M851" s="224"/>
      <c r="N851" s="224"/>
      <c r="O851" s="222"/>
    </row>
    <row r="852" spans="1:15" ht="12.75" customHeight="1" x14ac:dyDescent="0.2">
      <c r="A852" s="220"/>
      <c r="B852" s="221"/>
      <c r="C852" s="221"/>
      <c r="D852" s="221"/>
      <c r="E852" s="221"/>
      <c r="F852" s="221"/>
      <c r="G852" s="220"/>
      <c r="H852" s="220"/>
      <c r="I852" s="220"/>
      <c r="J852" s="223"/>
      <c r="K852" s="317"/>
      <c r="L852" s="317"/>
      <c r="M852" s="224"/>
      <c r="N852" s="224"/>
      <c r="O852" s="222"/>
    </row>
    <row r="853" spans="1:15" ht="12.75" customHeight="1" x14ac:dyDescent="0.2">
      <c r="A853" s="220"/>
      <c r="B853" s="221"/>
      <c r="C853" s="221"/>
      <c r="D853" s="221"/>
      <c r="E853" s="221"/>
      <c r="F853" s="221"/>
      <c r="G853" s="220"/>
      <c r="H853" s="220"/>
      <c r="I853" s="220"/>
      <c r="J853" s="223"/>
      <c r="K853" s="317"/>
      <c r="L853" s="317"/>
      <c r="M853" s="224"/>
      <c r="N853" s="224"/>
      <c r="O853" s="222"/>
    </row>
    <row r="854" spans="1:15" ht="12.75" customHeight="1" x14ac:dyDescent="0.2">
      <c r="A854" s="220"/>
      <c r="B854" s="221"/>
      <c r="C854" s="221"/>
      <c r="D854" s="221"/>
      <c r="E854" s="221"/>
      <c r="F854" s="221"/>
      <c r="G854" s="220"/>
      <c r="H854" s="220"/>
      <c r="I854" s="220"/>
      <c r="J854" s="223"/>
      <c r="K854" s="317"/>
      <c r="L854" s="317"/>
      <c r="M854" s="224"/>
      <c r="N854" s="224"/>
      <c r="O854" s="222"/>
    </row>
    <row r="855" spans="1:15" ht="12.75" customHeight="1" x14ac:dyDescent="0.2">
      <c r="A855" s="220"/>
      <c r="B855" s="221"/>
      <c r="C855" s="221"/>
      <c r="D855" s="221"/>
      <c r="E855" s="221"/>
      <c r="F855" s="221"/>
      <c r="G855" s="220"/>
      <c r="H855" s="220"/>
      <c r="I855" s="220"/>
      <c r="J855" s="223"/>
      <c r="K855" s="317"/>
      <c r="L855" s="317"/>
      <c r="M855" s="224"/>
      <c r="N855" s="224"/>
      <c r="O855" s="222"/>
    </row>
    <row r="856" spans="1:15" ht="12.75" customHeight="1" x14ac:dyDescent="0.2">
      <c r="A856" s="220"/>
      <c r="B856" s="221"/>
      <c r="C856" s="221"/>
      <c r="D856" s="221"/>
      <c r="E856" s="221"/>
      <c r="F856" s="221"/>
      <c r="G856" s="220"/>
      <c r="H856" s="220"/>
      <c r="I856" s="220"/>
      <c r="J856" s="223"/>
      <c r="K856" s="317"/>
      <c r="L856" s="317"/>
      <c r="M856" s="224"/>
      <c r="N856" s="224"/>
      <c r="O856" s="222"/>
    </row>
    <row r="857" spans="1:15" ht="12.75" customHeight="1" x14ac:dyDescent="0.2">
      <c r="A857" s="220"/>
      <c r="B857" s="221"/>
      <c r="C857" s="221"/>
      <c r="D857" s="221"/>
      <c r="E857" s="221"/>
      <c r="F857" s="221"/>
      <c r="G857" s="220"/>
      <c r="H857" s="220"/>
      <c r="I857" s="220"/>
      <c r="J857" s="223"/>
      <c r="K857" s="317"/>
      <c r="L857" s="317"/>
      <c r="M857" s="224"/>
      <c r="N857" s="224"/>
      <c r="O857" s="222"/>
    </row>
    <row r="858" spans="1:15" ht="12.75" customHeight="1" x14ac:dyDescent="0.2">
      <c r="A858" s="220"/>
      <c r="B858" s="221"/>
      <c r="C858" s="221"/>
      <c r="D858" s="221"/>
      <c r="E858" s="221"/>
      <c r="F858" s="221"/>
      <c r="G858" s="220"/>
      <c r="H858" s="220"/>
      <c r="I858" s="220"/>
      <c r="J858" s="223"/>
      <c r="K858" s="317"/>
      <c r="L858" s="317"/>
      <c r="M858" s="224"/>
      <c r="N858" s="224"/>
      <c r="O858" s="222"/>
    </row>
    <row r="859" spans="1:15" ht="12.75" customHeight="1" x14ac:dyDescent="0.2">
      <c r="A859" s="220"/>
      <c r="B859" s="221"/>
      <c r="C859" s="221"/>
      <c r="D859" s="221"/>
      <c r="E859" s="221"/>
      <c r="F859" s="221"/>
      <c r="G859" s="220"/>
      <c r="H859" s="220"/>
      <c r="I859" s="220"/>
      <c r="J859" s="223"/>
      <c r="K859" s="317"/>
      <c r="L859" s="317"/>
      <c r="M859" s="224"/>
      <c r="N859" s="224"/>
      <c r="O859" s="222"/>
    </row>
    <row r="860" spans="1:15" ht="12.75" customHeight="1" x14ac:dyDescent="0.2">
      <c r="A860" s="220"/>
      <c r="B860" s="221"/>
      <c r="C860" s="221"/>
      <c r="D860" s="221"/>
      <c r="E860" s="221"/>
      <c r="F860" s="221"/>
      <c r="G860" s="220"/>
      <c r="H860" s="220"/>
      <c r="I860" s="220"/>
      <c r="J860" s="223"/>
      <c r="K860" s="317"/>
      <c r="L860" s="317"/>
      <c r="M860" s="224"/>
      <c r="N860" s="224"/>
      <c r="O860" s="222"/>
    </row>
    <row r="861" spans="1:15" ht="12.75" customHeight="1" x14ac:dyDescent="0.2">
      <c r="A861" s="220"/>
      <c r="B861" s="221"/>
      <c r="C861" s="221"/>
      <c r="D861" s="221"/>
      <c r="E861" s="221"/>
      <c r="F861" s="221"/>
      <c r="G861" s="220"/>
      <c r="H861" s="220"/>
      <c r="I861" s="220"/>
      <c r="J861" s="223"/>
      <c r="K861" s="317"/>
      <c r="L861" s="317"/>
      <c r="M861" s="224"/>
      <c r="N861" s="224"/>
      <c r="O861" s="222"/>
    </row>
    <row r="862" spans="1:15" ht="12.75" customHeight="1" x14ac:dyDescent="0.2">
      <c r="A862" s="220"/>
      <c r="B862" s="221"/>
      <c r="C862" s="221"/>
      <c r="D862" s="221"/>
      <c r="E862" s="221"/>
      <c r="F862" s="221"/>
      <c r="G862" s="220"/>
      <c r="H862" s="220"/>
      <c r="I862" s="220"/>
      <c r="J862" s="223"/>
      <c r="K862" s="317"/>
      <c r="L862" s="317"/>
      <c r="M862" s="224"/>
      <c r="N862" s="224"/>
      <c r="O862" s="222"/>
    </row>
    <row r="863" spans="1:15" ht="12.75" customHeight="1" x14ac:dyDescent="0.2">
      <c r="A863" s="220"/>
      <c r="B863" s="221"/>
      <c r="C863" s="221"/>
      <c r="D863" s="221"/>
      <c r="E863" s="221"/>
      <c r="F863" s="221"/>
      <c r="G863" s="220"/>
      <c r="H863" s="220"/>
      <c r="I863" s="220"/>
      <c r="J863" s="223"/>
      <c r="K863" s="317"/>
      <c r="L863" s="317"/>
      <c r="M863" s="224"/>
      <c r="N863" s="224"/>
      <c r="O863" s="222"/>
    </row>
    <row r="864" spans="1:15" ht="12.75" customHeight="1" x14ac:dyDescent="0.2">
      <c r="A864" s="220"/>
      <c r="B864" s="221"/>
      <c r="C864" s="221"/>
      <c r="D864" s="221"/>
      <c r="E864" s="221"/>
      <c r="F864" s="221"/>
      <c r="G864" s="220"/>
      <c r="H864" s="220"/>
      <c r="I864" s="220"/>
      <c r="J864" s="223"/>
      <c r="K864" s="317"/>
      <c r="L864" s="317"/>
      <c r="M864" s="224"/>
      <c r="N864" s="224"/>
      <c r="O864" s="222"/>
    </row>
    <row r="865" spans="1:15" ht="12.75" customHeight="1" x14ac:dyDescent="0.2">
      <c r="A865" s="220"/>
      <c r="B865" s="221"/>
      <c r="C865" s="221"/>
      <c r="D865" s="221"/>
      <c r="E865" s="221"/>
      <c r="F865" s="221"/>
      <c r="G865" s="220"/>
      <c r="H865" s="220"/>
      <c r="I865" s="220"/>
      <c r="J865" s="223"/>
      <c r="K865" s="317"/>
      <c r="L865" s="317"/>
      <c r="M865" s="224"/>
      <c r="N865" s="224"/>
      <c r="O865" s="222"/>
    </row>
    <row r="866" spans="1:15" ht="12.75" customHeight="1" x14ac:dyDescent="0.2">
      <c r="A866" s="220"/>
      <c r="B866" s="221"/>
      <c r="C866" s="221"/>
      <c r="D866" s="221"/>
      <c r="E866" s="221"/>
      <c r="F866" s="221"/>
      <c r="G866" s="220"/>
      <c r="H866" s="220"/>
      <c r="I866" s="220"/>
      <c r="J866" s="223"/>
      <c r="K866" s="317"/>
      <c r="L866" s="317"/>
      <c r="M866" s="224"/>
      <c r="N866" s="224"/>
      <c r="O866" s="222"/>
    </row>
    <row r="867" spans="1:15" ht="12.75" customHeight="1" x14ac:dyDescent="0.2">
      <c r="A867" s="220"/>
      <c r="B867" s="221"/>
      <c r="C867" s="221"/>
      <c r="D867" s="221"/>
      <c r="E867" s="221"/>
      <c r="F867" s="221"/>
      <c r="G867" s="220"/>
      <c r="H867" s="220"/>
      <c r="I867" s="220"/>
      <c r="J867" s="223"/>
      <c r="K867" s="317"/>
      <c r="L867" s="317"/>
      <c r="M867" s="224"/>
      <c r="N867" s="224"/>
      <c r="O867" s="222"/>
    </row>
    <row r="868" spans="1:15" ht="12.75" customHeight="1" x14ac:dyDescent="0.2">
      <c r="A868" s="220"/>
      <c r="B868" s="221"/>
      <c r="C868" s="221"/>
      <c r="D868" s="221"/>
      <c r="E868" s="221"/>
      <c r="F868" s="221"/>
      <c r="G868" s="220"/>
      <c r="H868" s="220"/>
      <c r="I868" s="220"/>
      <c r="J868" s="223"/>
      <c r="K868" s="317"/>
      <c r="L868" s="317"/>
      <c r="M868" s="224"/>
      <c r="N868" s="224"/>
      <c r="O868" s="222"/>
    </row>
    <row r="869" spans="1:15" ht="12.75" customHeight="1" x14ac:dyDescent="0.2">
      <c r="A869" s="220"/>
      <c r="B869" s="221"/>
      <c r="C869" s="221"/>
      <c r="D869" s="221"/>
      <c r="E869" s="221"/>
      <c r="F869" s="221"/>
      <c r="G869" s="220"/>
      <c r="H869" s="220"/>
      <c r="I869" s="220"/>
      <c r="J869" s="223"/>
      <c r="K869" s="317"/>
      <c r="L869" s="317"/>
      <c r="M869" s="224"/>
      <c r="N869" s="224"/>
      <c r="O869" s="222"/>
    </row>
    <row r="870" spans="1:15" ht="12.75" customHeight="1" x14ac:dyDescent="0.2">
      <c r="A870" s="220"/>
      <c r="B870" s="221"/>
      <c r="C870" s="221"/>
      <c r="D870" s="221"/>
      <c r="E870" s="221"/>
      <c r="F870" s="221"/>
      <c r="G870" s="220"/>
      <c r="H870" s="220"/>
      <c r="I870" s="220"/>
      <c r="J870" s="223"/>
      <c r="K870" s="317"/>
      <c r="L870" s="317"/>
      <c r="M870" s="224"/>
      <c r="N870" s="224"/>
      <c r="O870" s="222"/>
    </row>
  </sheetData>
  <autoFilter ref="A2:O2" xr:uid="{52321AAA-442F-4F12-8A5B-73223BB0C14E}"/>
  <mergeCells count="1">
    <mergeCell ref="B1:O1"/>
  </mergeCells>
  <pageMargins left="0.511811024" right="0.511811024" top="0.78740157499999996" bottom="0.78740157499999996" header="0.31496062000000002" footer="0.31496062000000002"/>
  <pageSetup paperSize="9" scale="53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4110C-8149-43A4-898B-2950A7C78E32}">
  <sheetPr>
    <tabColor rgb="FFCC00FF"/>
    <pageSetUpPr fitToPage="1"/>
  </sheetPr>
  <dimension ref="A1:K888"/>
  <sheetViews>
    <sheetView showGridLines="0" topLeftCell="C1" zoomScale="55" zoomScaleNormal="55" workbookViewId="0">
      <selection activeCell="I4" sqref="I4:O4"/>
    </sheetView>
  </sheetViews>
  <sheetFormatPr defaultColWidth="14.42578125" defaultRowHeight="27.75" x14ac:dyDescent="0.2"/>
  <cols>
    <col min="1" max="1" width="24" style="113" bestFit="1" customWidth="1"/>
    <col min="2" max="2" width="76.7109375" style="113" customWidth="1"/>
    <col min="3" max="3" width="38.140625" style="113" customWidth="1"/>
    <col min="4" max="4" width="33.140625" style="113" customWidth="1"/>
    <col min="5" max="5" width="29.42578125" style="113" customWidth="1"/>
    <col min="6" max="6" width="35.42578125" style="228" customWidth="1"/>
    <col min="7" max="7" width="59.28515625" style="228" customWidth="1"/>
    <col min="8" max="8" width="43.140625" style="193" customWidth="1"/>
    <col min="9" max="9" width="40.7109375" style="113" customWidth="1"/>
    <col min="10" max="10" width="37.85546875" style="113" customWidth="1"/>
    <col min="11" max="11" width="30" style="228" customWidth="1"/>
    <col min="12" max="16384" width="14.42578125" style="113"/>
  </cols>
  <sheetData>
    <row r="1" spans="1:11" ht="71.45" customHeight="1" x14ac:dyDescent="0.2">
      <c r="A1" s="213" t="s">
        <v>1</v>
      </c>
      <c r="B1" s="695" t="s">
        <v>1186</v>
      </c>
      <c r="C1" s="696"/>
      <c r="D1" s="696"/>
      <c r="E1" s="696"/>
      <c r="F1" s="696"/>
      <c r="G1" s="696"/>
      <c r="H1" s="696"/>
      <c r="I1" s="696"/>
      <c r="J1" s="697"/>
      <c r="K1" s="696"/>
    </row>
    <row r="2" spans="1:11" s="193" customFormat="1" ht="159.6" customHeight="1" x14ac:dyDescent="0.2">
      <c r="A2" s="43" t="s">
        <v>460</v>
      </c>
      <c r="B2" s="43" t="s">
        <v>17</v>
      </c>
      <c r="C2" s="359" t="s">
        <v>868</v>
      </c>
      <c r="D2" s="25" t="s">
        <v>668</v>
      </c>
      <c r="E2" s="25" t="s">
        <v>127</v>
      </c>
      <c r="F2" s="93" t="s">
        <v>22</v>
      </c>
      <c r="G2" s="44" t="s">
        <v>0</v>
      </c>
      <c r="H2" s="24" t="s">
        <v>1233</v>
      </c>
      <c r="I2" s="359" t="s">
        <v>806</v>
      </c>
      <c r="J2" s="82" t="s">
        <v>1232</v>
      </c>
      <c r="K2" s="359" t="s">
        <v>807</v>
      </c>
    </row>
    <row r="3" spans="1:11" ht="76.5" customHeight="1" x14ac:dyDescent="0.2">
      <c r="A3" s="243"/>
      <c r="B3" s="97" t="s">
        <v>960</v>
      </c>
      <c r="C3" s="239" t="s">
        <v>801</v>
      </c>
      <c r="D3" s="255" t="s">
        <v>961</v>
      </c>
      <c r="E3" s="354" t="s">
        <v>809</v>
      </c>
      <c r="F3" s="404"/>
      <c r="G3" s="353" t="s">
        <v>985</v>
      </c>
      <c r="H3" s="101"/>
      <c r="I3" s="358" t="s">
        <v>826</v>
      </c>
      <c r="J3" s="357" t="s">
        <v>826</v>
      </c>
      <c r="K3" s="116" t="s">
        <v>580</v>
      </c>
    </row>
    <row r="4" spans="1:11" ht="83.25" x14ac:dyDescent="0.2">
      <c r="A4" s="243" t="s">
        <v>240</v>
      </c>
      <c r="B4" s="97" t="s">
        <v>241</v>
      </c>
      <c r="C4" s="239" t="s">
        <v>801</v>
      </c>
      <c r="D4" s="321" t="s">
        <v>669</v>
      </c>
      <c r="E4" s="354" t="s">
        <v>809</v>
      </c>
      <c r="F4" s="404">
        <v>2259</v>
      </c>
      <c r="G4" s="338" t="s">
        <v>1310</v>
      </c>
      <c r="H4" s="101" t="s">
        <v>1341</v>
      </c>
      <c r="I4" s="321" t="s">
        <v>802</v>
      </c>
      <c r="J4" s="195">
        <f>(20.08*20)+(12.56*5)</f>
        <v>464.4</v>
      </c>
      <c r="K4" s="116" t="s">
        <v>580</v>
      </c>
    </row>
    <row r="5" spans="1:11" ht="78.75" customHeight="1" x14ac:dyDescent="0.2">
      <c r="A5" s="243" t="s">
        <v>244</v>
      </c>
      <c r="B5" s="97" t="s">
        <v>245</v>
      </c>
      <c r="C5" s="239" t="s">
        <v>801</v>
      </c>
      <c r="D5" s="321" t="s">
        <v>670</v>
      </c>
      <c r="E5" s="354" t="s">
        <v>809</v>
      </c>
      <c r="F5" s="404">
        <v>2260</v>
      </c>
      <c r="G5" s="338" t="s">
        <v>1310</v>
      </c>
      <c r="H5" s="101" t="s">
        <v>1415</v>
      </c>
      <c r="I5" s="321" t="s">
        <v>802</v>
      </c>
      <c r="J5" s="195">
        <f>(20.08*20)+(12.56*5)</f>
        <v>464.4</v>
      </c>
      <c r="K5" s="116" t="s">
        <v>580</v>
      </c>
    </row>
    <row r="6" spans="1:11" ht="78.75" customHeight="1" x14ac:dyDescent="0.2">
      <c r="A6" s="243"/>
      <c r="B6" s="97" t="s">
        <v>1177</v>
      </c>
      <c r="C6" s="239" t="s">
        <v>801</v>
      </c>
      <c r="D6" s="255" t="s">
        <v>1178</v>
      </c>
      <c r="E6" s="354" t="s">
        <v>809</v>
      </c>
      <c r="F6" s="404"/>
      <c r="G6" s="507" t="s">
        <v>1308</v>
      </c>
      <c r="H6" s="101"/>
      <c r="I6" s="358" t="s">
        <v>826</v>
      </c>
      <c r="J6" s="357" t="s">
        <v>826</v>
      </c>
      <c r="K6" s="116" t="s">
        <v>580</v>
      </c>
    </row>
    <row r="7" spans="1:11" ht="81.75" customHeight="1" x14ac:dyDescent="0.2">
      <c r="A7" s="243">
        <v>712</v>
      </c>
      <c r="B7" s="97" t="s">
        <v>247</v>
      </c>
      <c r="C7" s="239" t="s">
        <v>801</v>
      </c>
      <c r="D7" s="321" t="s">
        <v>671</v>
      </c>
      <c r="E7" s="354" t="s">
        <v>809</v>
      </c>
      <c r="F7" s="404"/>
      <c r="G7" s="338" t="s">
        <v>1310</v>
      </c>
      <c r="H7" s="101"/>
      <c r="I7" s="321" t="s">
        <v>802</v>
      </c>
      <c r="J7" s="102">
        <f>(20.08*21)+(12.56*5)</f>
        <v>484.47999999999996</v>
      </c>
      <c r="K7" s="116" t="s">
        <v>580</v>
      </c>
    </row>
    <row r="8" spans="1:11" ht="57" customHeight="1" x14ac:dyDescent="0.2">
      <c r="A8" s="170" t="s">
        <v>242</v>
      </c>
      <c r="B8" s="97" t="s">
        <v>243</v>
      </c>
      <c r="C8" s="239" t="s">
        <v>801</v>
      </c>
      <c r="D8" s="321" t="s">
        <v>669</v>
      </c>
      <c r="E8" s="354" t="s">
        <v>809</v>
      </c>
      <c r="F8" s="218" t="s">
        <v>1342</v>
      </c>
      <c r="G8" s="353" t="s">
        <v>1312</v>
      </c>
      <c r="H8" s="101" t="s">
        <v>1343</v>
      </c>
      <c r="I8" s="321" t="s">
        <v>802</v>
      </c>
      <c r="J8" s="195">
        <f>(20.08*18)+(12.56*4)</f>
        <v>411.67999999999995</v>
      </c>
      <c r="K8" s="116" t="s">
        <v>580</v>
      </c>
    </row>
    <row r="9" spans="1:11" ht="82.5" x14ac:dyDescent="0.2">
      <c r="A9" s="170" t="s">
        <v>252</v>
      </c>
      <c r="B9" s="97" t="s">
        <v>253</v>
      </c>
      <c r="C9" s="239" t="s">
        <v>801</v>
      </c>
      <c r="D9" s="321" t="s">
        <v>676</v>
      </c>
      <c r="E9" s="354" t="s">
        <v>809</v>
      </c>
      <c r="F9" s="404"/>
      <c r="G9" s="338" t="s">
        <v>1310</v>
      </c>
      <c r="H9" s="101"/>
      <c r="I9" s="321" t="s">
        <v>802</v>
      </c>
      <c r="J9" s="102">
        <f>(20.08*21)+(12.56*5)</f>
        <v>484.47999999999996</v>
      </c>
      <c r="K9" s="116" t="s">
        <v>580</v>
      </c>
    </row>
    <row r="10" spans="1:11" ht="60" customHeight="1" x14ac:dyDescent="0.2">
      <c r="A10" s="243" t="s">
        <v>255</v>
      </c>
      <c r="B10" s="97" t="s">
        <v>256</v>
      </c>
      <c r="C10" s="239" t="s">
        <v>801</v>
      </c>
      <c r="D10" s="321" t="s">
        <v>669</v>
      </c>
      <c r="E10" s="354" t="s">
        <v>809</v>
      </c>
      <c r="F10" s="218"/>
      <c r="G10" s="338" t="s">
        <v>1310</v>
      </c>
      <c r="H10" s="109"/>
      <c r="I10" s="321" t="s">
        <v>802</v>
      </c>
      <c r="J10" s="102">
        <f>(20.08*21)+(12.56*5)</f>
        <v>484.47999999999996</v>
      </c>
      <c r="K10" s="116" t="s">
        <v>580</v>
      </c>
    </row>
    <row r="11" spans="1:11" ht="83.25" x14ac:dyDescent="0.2">
      <c r="A11" s="243">
        <v>1309</v>
      </c>
      <c r="B11" s="97" t="s">
        <v>246</v>
      </c>
      <c r="C11" s="239" t="s">
        <v>801</v>
      </c>
      <c r="D11" s="321" t="s">
        <v>671</v>
      </c>
      <c r="E11" s="354" t="s">
        <v>809</v>
      </c>
      <c r="F11" s="404"/>
      <c r="G11" s="353" t="s">
        <v>1311</v>
      </c>
      <c r="H11" s="101"/>
      <c r="I11" s="321" t="s">
        <v>802</v>
      </c>
      <c r="J11" s="195">
        <f>(20.08*5)+(12.56*2)</f>
        <v>125.52</v>
      </c>
      <c r="K11" s="116" t="s">
        <v>580</v>
      </c>
    </row>
    <row r="12" spans="1:11" ht="60" customHeight="1" x14ac:dyDescent="0.2">
      <c r="A12" s="243"/>
      <c r="B12" s="97" t="s">
        <v>395</v>
      </c>
      <c r="C12" s="239" t="s">
        <v>801</v>
      </c>
      <c r="D12" s="255" t="s">
        <v>678</v>
      </c>
      <c r="E12" s="354" t="s">
        <v>809</v>
      </c>
      <c r="F12" s="404"/>
      <c r="G12" s="353" t="s">
        <v>893</v>
      </c>
      <c r="H12" s="101"/>
      <c r="I12" s="358" t="s">
        <v>826</v>
      </c>
      <c r="J12" s="357" t="s">
        <v>826</v>
      </c>
      <c r="K12" s="116" t="s">
        <v>580</v>
      </c>
    </row>
    <row r="13" spans="1:11" ht="82.5" x14ac:dyDescent="0.2">
      <c r="A13" s="243" t="s">
        <v>248</v>
      </c>
      <c r="B13" s="97" t="s">
        <v>249</v>
      </c>
      <c r="C13" s="239" t="s">
        <v>801</v>
      </c>
      <c r="D13" s="321" t="s">
        <v>672</v>
      </c>
      <c r="E13" s="354" t="s">
        <v>809</v>
      </c>
      <c r="F13" s="404">
        <v>2267</v>
      </c>
      <c r="G13" s="353" t="s">
        <v>1312</v>
      </c>
      <c r="H13" s="101" t="s">
        <v>1344</v>
      </c>
      <c r="I13" s="321" t="s">
        <v>802</v>
      </c>
      <c r="J13" s="195">
        <f>(20.08*18)+(12.56*4)</f>
        <v>411.67999999999995</v>
      </c>
      <c r="K13" s="116" t="s">
        <v>580</v>
      </c>
    </row>
    <row r="14" spans="1:11" ht="60" customHeight="1" x14ac:dyDescent="0.2">
      <c r="A14" s="243"/>
      <c r="B14" s="97" t="s">
        <v>854</v>
      </c>
      <c r="C14" s="239" t="s">
        <v>801</v>
      </c>
      <c r="D14" s="255" t="s">
        <v>855</v>
      </c>
      <c r="E14" s="354" t="s">
        <v>809</v>
      </c>
      <c r="F14" s="404">
        <v>2269</v>
      </c>
      <c r="G14" s="338" t="s">
        <v>839</v>
      </c>
      <c r="H14" s="101" t="s">
        <v>1345</v>
      </c>
      <c r="I14" s="358" t="s">
        <v>826</v>
      </c>
      <c r="J14" s="357" t="s">
        <v>826</v>
      </c>
      <c r="K14" s="116" t="s">
        <v>580</v>
      </c>
    </row>
    <row r="15" spans="1:11" ht="60" customHeight="1" x14ac:dyDescent="0.2">
      <c r="A15" s="243"/>
      <c r="B15" s="97" t="s">
        <v>396</v>
      </c>
      <c r="C15" s="239" t="s">
        <v>801</v>
      </c>
      <c r="D15" s="255" t="s">
        <v>681</v>
      </c>
      <c r="E15" s="354" t="s">
        <v>809</v>
      </c>
      <c r="F15" s="404"/>
      <c r="G15" s="338" t="s">
        <v>839</v>
      </c>
      <c r="H15" s="101"/>
      <c r="I15" s="358" t="s">
        <v>826</v>
      </c>
      <c r="J15" s="357" t="s">
        <v>826</v>
      </c>
      <c r="K15" s="116" t="s">
        <v>580</v>
      </c>
    </row>
    <row r="16" spans="1:11" ht="60" customHeight="1" x14ac:dyDescent="0.2">
      <c r="A16" s="243"/>
      <c r="B16" s="97" t="s">
        <v>397</v>
      </c>
      <c r="C16" s="239" t="s">
        <v>801</v>
      </c>
      <c r="D16" s="255" t="s">
        <v>682</v>
      </c>
      <c r="E16" s="354" t="s">
        <v>809</v>
      </c>
      <c r="F16" s="404">
        <v>2270</v>
      </c>
      <c r="G16" s="338" t="s">
        <v>839</v>
      </c>
      <c r="H16" s="101" t="s">
        <v>1346</v>
      </c>
      <c r="I16" s="358" t="s">
        <v>826</v>
      </c>
      <c r="J16" s="357" t="s">
        <v>826</v>
      </c>
      <c r="K16" s="116" t="s">
        <v>580</v>
      </c>
    </row>
    <row r="17" spans="1:11" ht="60" customHeight="1" x14ac:dyDescent="0.2">
      <c r="A17" s="243"/>
      <c r="B17" s="97" t="s">
        <v>398</v>
      </c>
      <c r="C17" s="239" t="s">
        <v>801</v>
      </c>
      <c r="D17" s="255" t="s">
        <v>679</v>
      </c>
      <c r="E17" s="354" t="s">
        <v>809</v>
      </c>
      <c r="F17" s="404"/>
      <c r="G17" s="353" t="s">
        <v>894</v>
      </c>
      <c r="H17" s="101"/>
      <c r="I17" s="358" t="s">
        <v>826</v>
      </c>
      <c r="J17" s="357" t="s">
        <v>826</v>
      </c>
      <c r="K17" s="116" t="s">
        <v>580</v>
      </c>
    </row>
    <row r="18" spans="1:11" ht="82.5" x14ac:dyDescent="0.2">
      <c r="A18" s="243" t="s">
        <v>236</v>
      </c>
      <c r="B18" s="97" t="s">
        <v>237</v>
      </c>
      <c r="C18" s="239" t="s">
        <v>801</v>
      </c>
      <c r="D18" s="321" t="s">
        <v>673</v>
      </c>
      <c r="E18" s="354" t="s">
        <v>809</v>
      </c>
      <c r="F18" s="218"/>
      <c r="G18" s="338" t="s">
        <v>1310</v>
      </c>
      <c r="H18" s="101"/>
      <c r="I18" s="321" t="s">
        <v>802</v>
      </c>
      <c r="J18" s="102">
        <f>(20.08*21)+(12.56*5)</f>
        <v>484.47999999999996</v>
      </c>
      <c r="K18" s="116" t="s">
        <v>580</v>
      </c>
    </row>
    <row r="19" spans="1:11" ht="81" customHeight="1" x14ac:dyDescent="0.2">
      <c r="A19" s="243"/>
      <c r="B19" s="97" t="s">
        <v>1001</v>
      </c>
      <c r="C19" s="239" t="s">
        <v>801</v>
      </c>
      <c r="D19" s="321" t="s">
        <v>677</v>
      </c>
      <c r="E19" s="354" t="s">
        <v>809</v>
      </c>
      <c r="F19" s="218"/>
      <c r="G19" s="353" t="s">
        <v>894</v>
      </c>
      <c r="H19" s="101"/>
      <c r="I19" s="358" t="s">
        <v>826</v>
      </c>
      <c r="J19" s="357" t="s">
        <v>826</v>
      </c>
      <c r="K19" s="116" t="s">
        <v>580</v>
      </c>
    </row>
    <row r="20" spans="1:11" ht="83.25" x14ac:dyDescent="0.2">
      <c r="A20" s="243">
        <v>1206</v>
      </c>
      <c r="B20" s="97" t="s">
        <v>254</v>
      </c>
      <c r="C20" s="239" t="s">
        <v>801</v>
      </c>
      <c r="D20" s="321" t="s">
        <v>671</v>
      </c>
      <c r="E20" s="354" t="s">
        <v>809</v>
      </c>
      <c r="F20" s="218"/>
      <c r="G20" s="353" t="s">
        <v>1311</v>
      </c>
      <c r="H20" s="109"/>
      <c r="I20" s="321" t="s">
        <v>802</v>
      </c>
      <c r="J20" s="195">
        <f>(20.08*5)+(12.56*2)</f>
        <v>125.52</v>
      </c>
      <c r="K20" s="116" t="s">
        <v>580</v>
      </c>
    </row>
    <row r="21" spans="1:11" ht="60" customHeight="1" x14ac:dyDescent="0.2">
      <c r="A21" s="170" t="s">
        <v>250</v>
      </c>
      <c r="B21" s="97" t="s">
        <v>251</v>
      </c>
      <c r="C21" s="239" t="s">
        <v>801</v>
      </c>
      <c r="D21" s="321" t="s">
        <v>669</v>
      </c>
      <c r="E21" s="354" t="s">
        <v>809</v>
      </c>
      <c r="F21" s="404"/>
      <c r="G21" s="338" t="s">
        <v>1310</v>
      </c>
      <c r="H21" s="101"/>
      <c r="I21" s="321" t="s">
        <v>802</v>
      </c>
      <c r="J21" s="102">
        <f>(20.08*21)+(12.56*5)</f>
        <v>484.47999999999996</v>
      </c>
      <c r="K21" s="116" t="s">
        <v>580</v>
      </c>
    </row>
    <row r="22" spans="1:11" ht="60" customHeight="1" x14ac:dyDescent="0.2">
      <c r="A22" s="170" t="s">
        <v>238</v>
      </c>
      <c r="B22" s="97" t="s">
        <v>239</v>
      </c>
      <c r="C22" s="239" t="s">
        <v>801</v>
      </c>
      <c r="D22" s="321" t="s">
        <v>674</v>
      </c>
      <c r="E22" s="354" t="s">
        <v>809</v>
      </c>
      <c r="F22" s="218"/>
      <c r="G22" s="338" t="s">
        <v>1310</v>
      </c>
      <c r="H22" s="109"/>
      <c r="I22" s="321" t="s">
        <v>802</v>
      </c>
      <c r="J22" s="102">
        <f>(20.08*21)+(12.56*5)</f>
        <v>484.47999999999996</v>
      </c>
      <c r="K22" s="116" t="s">
        <v>580</v>
      </c>
    </row>
    <row r="23" spans="1:11" ht="151.5" customHeight="1" thickBot="1" x14ac:dyDescent="0.25">
      <c r="A23" s="170"/>
      <c r="B23" s="97" t="s">
        <v>399</v>
      </c>
      <c r="C23" s="239" t="s">
        <v>801</v>
      </c>
      <c r="D23" s="255" t="s">
        <v>680</v>
      </c>
      <c r="E23" s="354" t="s">
        <v>809</v>
      </c>
      <c r="F23" s="404">
        <v>2277</v>
      </c>
      <c r="G23" s="338" t="s">
        <v>839</v>
      </c>
      <c r="H23" s="101" t="s">
        <v>1347</v>
      </c>
      <c r="I23" s="358" t="s">
        <v>826</v>
      </c>
      <c r="J23" s="357" t="s">
        <v>826</v>
      </c>
      <c r="K23" s="116" t="s">
        <v>580</v>
      </c>
    </row>
    <row r="24" spans="1:11" ht="51" customHeight="1" thickBot="1" x14ac:dyDescent="0.25">
      <c r="A24" s="220"/>
      <c r="B24" s="221"/>
      <c r="C24" s="221"/>
      <c r="D24" s="221"/>
      <c r="E24" s="221"/>
      <c r="F24" s="222"/>
      <c r="G24" s="222"/>
      <c r="H24" s="223"/>
      <c r="I24" s="224"/>
      <c r="J24" s="197">
        <f>SUM(J3:J23)</f>
        <v>4910.079999999999</v>
      </c>
      <c r="K24" s="222"/>
    </row>
    <row r="25" spans="1:11" ht="49.5" customHeight="1" x14ac:dyDescent="0.2">
      <c r="A25" s="220"/>
      <c r="B25" s="221"/>
      <c r="C25" s="221"/>
      <c r="D25" s="221"/>
      <c r="E25" s="221"/>
      <c r="F25" s="222"/>
      <c r="G25" s="222"/>
      <c r="H25" s="223"/>
      <c r="I25" s="224"/>
      <c r="J25" s="196" t="s">
        <v>80</v>
      </c>
      <c r="K25" s="222"/>
    </row>
    <row r="26" spans="1:11" ht="12.75" customHeight="1" x14ac:dyDescent="0.2">
      <c r="A26" s="220"/>
      <c r="B26" s="221"/>
      <c r="C26" s="221"/>
      <c r="D26" s="221"/>
      <c r="E26" s="221"/>
      <c r="F26" s="222"/>
      <c r="G26" s="222"/>
      <c r="H26" s="223"/>
      <c r="I26" s="224"/>
      <c r="J26" s="224"/>
      <c r="K26" s="222"/>
    </row>
    <row r="27" spans="1:11" ht="12.75" customHeight="1" x14ac:dyDescent="0.2">
      <c r="A27" s="220"/>
      <c r="B27" s="221"/>
      <c r="C27" s="221"/>
      <c r="D27" s="221"/>
      <c r="E27" s="221"/>
      <c r="F27" s="222"/>
      <c r="G27" s="222"/>
      <c r="H27" s="223"/>
      <c r="I27" s="224"/>
      <c r="J27" s="224"/>
      <c r="K27" s="222"/>
    </row>
    <row r="28" spans="1:11" ht="12.75" customHeight="1" x14ac:dyDescent="0.2">
      <c r="A28" s="220"/>
      <c r="B28" s="221"/>
      <c r="C28" s="221"/>
      <c r="D28" s="221"/>
      <c r="E28" s="221"/>
      <c r="F28" s="222"/>
      <c r="G28" s="222"/>
      <c r="H28" s="223"/>
      <c r="I28" s="224"/>
      <c r="J28" s="224"/>
      <c r="K28" s="222"/>
    </row>
    <row r="29" spans="1:11" ht="12.75" customHeight="1" x14ac:dyDescent="0.2">
      <c r="A29" s="220"/>
      <c r="B29" s="221"/>
      <c r="C29" s="221"/>
      <c r="D29" s="221"/>
      <c r="E29" s="221"/>
      <c r="F29" s="222"/>
      <c r="G29" s="222"/>
      <c r="H29" s="223"/>
      <c r="I29" s="224"/>
      <c r="J29" s="224"/>
      <c r="K29" s="222"/>
    </row>
    <row r="30" spans="1:11" ht="12.75" customHeight="1" x14ac:dyDescent="0.2">
      <c r="A30" s="220"/>
      <c r="B30" s="221"/>
      <c r="C30" s="221"/>
      <c r="D30" s="221"/>
      <c r="E30" s="221"/>
      <c r="F30" s="222"/>
      <c r="G30" s="222"/>
      <c r="H30" s="223"/>
      <c r="I30" s="224"/>
      <c r="J30" s="224"/>
      <c r="K30" s="222"/>
    </row>
    <row r="31" spans="1:11" ht="12.75" customHeight="1" x14ac:dyDescent="0.2">
      <c r="A31" s="220"/>
      <c r="B31" s="221"/>
      <c r="C31" s="221"/>
      <c r="D31" s="221"/>
      <c r="E31" s="221"/>
      <c r="F31" s="222"/>
      <c r="G31" s="222"/>
      <c r="H31" s="223"/>
      <c r="I31" s="224"/>
      <c r="J31" s="224"/>
      <c r="K31" s="222"/>
    </row>
    <row r="32" spans="1:11" ht="12.75" customHeight="1" x14ac:dyDescent="0.2">
      <c r="A32" s="220"/>
      <c r="B32" s="221"/>
      <c r="C32" s="221"/>
      <c r="D32" s="221"/>
      <c r="E32" s="221"/>
      <c r="F32" s="222"/>
      <c r="G32" s="222"/>
      <c r="H32" s="223"/>
      <c r="I32" s="224"/>
      <c r="J32" s="224"/>
      <c r="K32" s="222"/>
    </row>
    <row r="33" spans="1:11" ht="12.75" customHeight="1" x14ac:dyDescent="0.2">
      <c r="A33" s="220"/>
      <c r="B33" s="221"/>
      <c r="C33" s="221"/>
      <c r="D33" s="221"/>
      <c r="E33" s="221"/>
      <c r="F33" s="222"/>
      <c r="G33" s="222"/>
      <c r="H33" s="223"/>
      <c r="I33" s="224"/>
      <c r="J33" s="224"/>
      <c r="K33" s="222"/>
    </row>
    <row r="34" spans="1:11" ht="12.75" customHeight="1" x14ac:dyDescent="0.2">
      <c r="A34" s="220"/>
      <c r="B34" s="221"/>
      <c r="C34" s="221"/>
      <c r="D34" s="221"/>
      <c r="E34" s="221"/>
      <c r="F34" s="222"/>
      <c r="G34" s="222"/>
      <c r="H34" s="223"/>
      <c r="I34" s="224"/>
      <c r="J34" s="224"/>
      <c r="K34" s="222"/>
    </row>
    <row r="35" spans="1:11" ht="12.75" customHeight="1" x14ac:dyDescent="0.2">
      <c r="A35" s="220"/>
      <c r="B35" s="221"/>
      <c r="C35" s="221"/>
      <c r="D35" s="221"/>
      <c r="E35" s="221"/>
      <c r="F35" s="222"/>
      <c r="G35" s="222"/>
      <c r="H35" s="223"/>
      <c r="I35" s="224"/>
      <c r="J35" s="224"/>
      <c r="K35" s="222"/>
    </row>
    <row r="36" spans="1:11" ht="12.75" customHeight="1" x14ac:dyDescent="0.2">
      <c r="A36" s="220"/>
      <c r="B36" s="221"/>
      <c r="C36" s="221"/>
      <c r="D36" s="221"/>
      <c r="E36" s="221"/>
      <c r="F36" s="222"/>
      <c r="G36" s="222"/>
      <c r="H36" s="223"/>
      <c r="I36" s="224"/>
      <c r="J36" s="224"/>
      <c r="K36" s="222"/>
    </row>
    <row r="37" spans="1:11" ht="12.75" customHeight="1" x14ac:dyDescent="0.2">
      <c r="A37" s="220"/>
      <c r="B37" s="221"/>
      <c r="C37" s="221"/>
      <c r="D37" s="221"/>
      <c r="E37" s="221"/>
      <c r="F37" s="222"/>
      <c r="G37" s="222"/>
      <c r="H37" s="223"/>
      <c r="I37" s="224"/>
      <c r="J37" s="224"/>
      <c r="K37" s="222"/>
    </row>
    <row r="38" spans="1:11" ht="12.75" customHeight="1" x14ac:dyDescent="0.2">
      <c r="A38" s="220"/>
      <c r="B38" s="221"/>
      <c r="C38" s="221"/>
      <c r="D38" s="221"/>
      <c r="E38" s="221"/>
      <c r="F38" s="222"/>
      <c r="G38" s="222"/>
      <c r="H38" s="223"/>
      <c r="I38" s="224"/>
      <c r="J38" s="224"/>
      <c r="K38" s="222"/>
    </row>
    <row r="39" spans="1:11" ht="12.75" customHeight="1" x14ac:dyDescent="0.2">
      <c r="A39" s="220"/>
      <c r="B39" s="221"/>
      <c r="C39" s="221"/>
      <c r="D39" s="221"/>
      <c r="E39" s="221"/>
      <c r="F39" s="222"/>
      <c r="G39" s="222"/>
      <c r="H39" s="223"/>
      <c r="I39" s="224"/>
      <c r="J39" s="224"/>
      <c r="K39" s="222"/>
    </row>
    <row r="40" spans="1:11" ht="12.75" customHeight="1" x14ac:dyDescent="0.2">
      <c r="A40" s="220"/>
      <c r="B40" s="221"/>
      <c r="C40" s="221"/>
      <c r="D40" s="221"/>
      <c r="E40" s="221"/>
      <c r="F40" s="222"/>
      <c r="G40" s="222"/>
      <c r="H40" s="223"/>
      <c r="I40" s="224"/>
      <c r="J40" s="224"/>
      <c r="K40" s="222"/>
    </row>
    <row r="41" spans="1:11" ht="12.75" customHeight="1" x14ac:dyDescent="0.2">
      <c r="A41" s="220"/>
      <c r="B41" s="221"/>
      <c r="C41" s="221"/>
      <c r="D41" s="221"/>
      <c r="E41" s="221"/>
      <c r="F41" s="222"/>
      <c r="G41" s="222"/>
      <c r="H41" s="223"/>
      <c r="I41" s="224"/>
      <c r="J41" s="224"/>
      <c r="K41" s="222"/>
    </row>
    <row r="42" spans="1:11" ht="12.75" customHeight="1" x14ac:dyDescent="0.2">
      <c r="A42" s="220"/>
      <c r="B42" s="221"/>
      <c r="C42" s="221"/>
      <c r="D42" s="221"/>
      <c r="E42" s="221"/>
      <c r="F42" s="222"/>
      <c r="G42" s="222"/>
      <c r="H42" s="223"/>
      <c r="I42" s="224"/>
      <c r="J42" s="224"/>
      <c r="K42" s="222"/>
    </row>
    <row r="43" spans="1:11" ht="12.75" customHeight="1" x14ac:dyDescent="0.2">
      <c r="A43" s="220"/>
      <c r="B43" s="221"/>
      <c r="C43" s="221"/>
      <c r="D43" s="221"/>
      <c r="E43" s="221"/>
      <c r="F43" s="222"/>
      <c r="G43" s="222"/>
      <c r="H43" s="223"/>
      <c r="I43" s="224"/>
      <c r="J43" s="224"/>
      <c r="K43" s="222"/>
    </row>
    <row r="44" spans="1:11" ht="12.75" customHeight="1" x14ac:dyDescent="0.2">
      <c r="A44" s="220"/>
      <c r="B44" s="221"/>
      <c r="C44" s="221"/>
      <c r="D44" s="221"/>
      <c r="E44" s="221"/>
      <c r="F44" s="222"/>
      <c r="G44" s="222"/>
      <c r="H44" s="223"/>
      <c r="I44" s="224"/>
      <c r="J44" s="224"/>
      <c r="K44" s="222"/>
    </row>
    <row r="45" spans="1:11" ht="12.75" customHeight="1" x14ac:dyDescent="0.2">
      <c r="A45" s="220"/>
      <c r="B45" s="221"/>
      <c r="C45" s="221"/>
      <c r="D45" s="221"/>
      <c r="E45" s="221"/>
      <c r="F45" s="222"/>
      <c r="G45" s="222"/>
      <c r="H45" s="223"/>
      <c r="I45" s="224"/>
      <c r="J45" s="224"/>
      <c r="K45" s="222"/>
    </row>
    <row r="46" spans="1:11" ht="12.75" customHeight="1" x14ac:dyDescent="0.2">
      <c r="A46" s="220"/>
      <c r="B46" s="221"/>
      <c r="C46" s="221"/>
      <c r="D46" s="221"/>
      <c r="E46" s="221"/>
      <c r="F46" s="222"/>
      <c r="G46" s="222"/>
      <c r="H46" s="223"/>
      <c r="I46" s="224"/>
      <c r="J46" s="224"/>
      <c r="K46" s="222"/>
    </row>
    <row r="47" spans="1:11" ht="12.75" customHeight="1" x14ac:dyDescent="0.2">
      <c r="A47" s="220"/>
      <c r="B47" s="221"/>
      <c r="C47" s="221"/>
      <c r="D47" s="221"/>
      <c r="E47" s="221"/>
      <c r="F47" s="222"/>
      <c r="G47" s="222"/>
      <c r="H47" s="223"/>
      <c r="I47" s="224"/>
      <c r="J47" s="224"/>
      <c r="K47" s="222"/>
    </row>
    <row r="48" spans="1:11" ht="12.75" customHeight="1" x14ac:dyDescent="0.2">
      <c r="A48" s="220"/>
      <c r="B48" s="221"/>
      <c r="C48" s="221"/>
      <c r="D48" s="221"/>
      <c r="E48" s="221"/>
      <c r="F48" s="222"/>
      <c r="G48" s="222"/>
      <c r="H48" s="223"/>
      <c r="I48" s="224"/>
      <c r="J48" s="224"/>
      <c r="K48" s="222"/>
    </row>
    <row r="49" spans="1:11" ht="12.75" customHeight="1" x14ac:dyDescent="0.2">
      <c r="A49" s="220"/>
      <c r="B49" s="221"/>
      <c r="C49" s="221"/>
      <c r="D49" s="221"/>
      <c r="E49" s="221"/>
      <c r="F49" s="222"/>
      <c r="G49" s="222"/>
      <c r="H49" s="223"/>
      <c r="I49" s="224"/>
      <c r="J49" s="224"/>
      <c r="K49" s="222"/>
    </row>
    <row r="50" spans="1:11" ht="12.75" customHeight="1" x14ac:dyDescent="0.2">
      <c r="A50" s="220"/>
      <c r="B50" s="221"/>
      <c r="C50" s="221"/>
      <c r="D50" s="221"/>
      <c r="E50" s="221"/>
      <c r="F50" s="222"/>
      <c r="G50" s="222"/>
      <c r="H50" s="223"/>
      <c r="I50" s="224"/>
      <c r="J50" s="224"/>
      <c r="K50" s="222"/>
    </row>
    <row r="51" spans="1:11" ht="12.75" customHeight="1" x14ac:dyDescent="0.2">
      <c r="A51" s="220"/>
      <c r="B51" s="221"/>
      <c r="C51" s="221"/>
      <c r="D51" s="221"/>
      <c r="E51" s="221"/>
      <c r="F51" s="222"/>
      <c r="G51" s="222"/>
      <c r="H51" s="223"/>
      <c r="I51" s="224"/>
      <c r="J51" s="224"/>
      <c r="K51" s="222"/>
    </row>
    <row r="52" spans="1:11" ht="12.75" customHeight="1" x14ac:dyDescent="0.2">
      <c r="A52" s="220"/>
      <c r="B52" s="221"/>
      <c r="C52" s="221"/>
      <c r="D52" s="221"/>
      <c r="E52" s="221"/>
      <c r="F52" s="222"/>
      <c r="G52" s="222"/>
      <c r="H52" s="223"/>
      <c r="I52" s="224"/>
      <c r="J52" s="224"/>
      <c r="K52" s="222"/>
    </row>
    <row r="53" spans="1:11" ht="12.75" customHeight="1" x14ac:dyDescent="0.2">
      <c r="A53" s="220"/>
      <c r="B53" s="221"/>
      <c r="C53" s="221"/>
      <c r="D53" s="221"/>
      <c r="E53" s="221"/>
      <c r="F53" s="222"/>
      <c r="G53" s="222"/>
      <c r="H53" s="223"/>
      <c r="I53" s="224"/>
      <c r="J53" s="224"/>
      <c r="K53" s="222"/>
    </row>
    <row r="54" spans="1:11" ht="12.75" customHeight="1" x14ac:dyDescent="0.2">
      <c r="A54" s="220"/>
      <c r="B54" s="221"/>
      <c r="C54" s="221"/>
      <c r="D54" s="221"/>
      <c r="E54" s="221"/>
      <c r="F54" s="222"/>
      <c r="G54" s="222"/>
      <c r="H54" s="223"/>
      <c r="I54" s="224"/>
      <c r="J54" s="224"/>
      <c r="K54" s="222"/>
    </row>
    <row r="55" spans="1:11" ht="12.75" customHeight="1" x14ac:dyDescent="0.2">
      <c r="A55" s="220"/>
      <c r="B55" s="221"/>
      <c r="C55" s="221"/>
      <c r="D55" s="221"/>
      <c r="E55" s="221"/>
      <c r="F55" s="222"/>
      <c r="G55" s="222"/>
      <c r="H55" s="223"/>
      <c r="I55" s="224"/>
      <c r="J55" s="224"/>
      <c r="K55" s="222"/>
    </row>
    <row r="56" spans="1:11" ht="12.75" customHeight="1" x14ac:dyDescent="0.2">
      <c r="A56" s="220"/>
      <c r="B56" s="221"/>
      <c r="C56" s="221"/>
      <c r="D56" s="221"/>
      <c r="E56" s="221"/>
      <c r="F56" s="222"/>
      <c r="G56" s="222"/>
      <c r="H56" s="223"/>
      <c r="I56" s="224"/>
      <c r="J56" s="224"/>
      <c r="K56" s="222"/>
    </row>
    <row r="57" spans="1:11" ht="12.75" customHeight="1" x14ac:dyDescent="0.2">
      <c r="A57" s="220"/>
      <c r="B57" s="221"/>
      <c r="C57" s="221"/>
      <c r="D57" s="221"/>
      <c r="E57" s="221"/>
      <c r="F57" s="222"/>
      <c r="G57" s="222"/>
      <c r="H57" s="223"/>
      <c r="I57" s="224"/>
      <c r="J57" s="224"/>
      <c r="K57" s="222"/>
    </row>
    <row r="58" spans="1:11" ht="12.75" customHeight="1" x14ac:dyDescent="0.2">
      <c r="A58" s="220"/>
      <c r="B58" s="221"/>
      <c r="C58" s="221"/>
      <c r="D58" s="221"/>
      <c r="E58" s="221"/>
      <c r="F58" s="222"/>
      <c r="G58" s="222"/>
      <c r="H58" s="223"/>
      <c r="I58" s="224"/>
      <c r="J58" s="224"/>
      <c r="K58" s="222"/>
    </row>
    <row r="59" spans="1:11" ht="12.75" customHeight="1" x14ac:dyDescent="0.2">
      <c r="A59" s="220"/>
      <c r="B59" s="221"/>
      <c r="C59" s="221"/>
      <c r="D59" s="221"/>
      <c r="E59" s="221"/>
      <c r="F59" s="222"/>
      <c r="G59" s="222"/>
      <c r="H59" s="223"/>
      <c r="I59" s="224"/>
      <c r="J59" s="224"/>
      <c r="K59" s="222"/>
    </row>
    <row r="60" spans="1:11" ht="12.75" customHeight="1" x14ac:dyDescent="0.2">
      <c r="A60" s="220"/>
      <c r="B60" s="221"/>
      <c r="C60" s="221"/>
      <c r="D60" s="221"/>
      <c r="E60" s="221"/>
      <c r="F60" s="222"/>
      <c r="G60" s="222"/>
      <c r="H60" s="223"/>
      <c r="I60" s="224"/>
      <c r="J60" s="224"/>
      <c r="K60" s="222"/>
    </row>
    <row r="61" spans="1:11" ht="12.75" customHeight="1" x14ac:dyDescent="0.2">
      <c r="A61" s="220"/>
      <c r="B61" s="221"/>
      <c r="C61" s="221"/>
      <c r="D61" s="221"/>
      <c r="E61" s="221"/>
      <c r="F61" s="222"/>
      <c r="G61" s="222"/>
      <c r="H61" s="223"/>
      <c r="I61" s="224"/>
      <c r="J61" s="224"/>
      <c r="K61" s="222"/>
    </row>
    <row r="62" spans="1:11" ht="12.75" customHeight="1" x14ac:dyDescent="0.2">
      <c r="A62" s="220"/>
      <c r="B62" s="221"/>
      <c r="C62" s="221"/>
      <c r="D62" s="221"/>
      <c r="E62" s="221"/>
      <c r="F62" s="222"/>
      <c r="G62" s="222"/>
      <c r="H62" s="223"/>
      <c r="I62" s="224"/>
      <c r="J62" s="224"/>
      <c r="K62" s="222"/>
    </row>
    <row r="63" spans="1:11" ht="12.75" customHeight="1" x14ac:dyDescent="0.2">
      <c r="A63" s="220"/>
      <c r="B63" s="221"/>
      <c r="C63" s="221"/>
      <c r="D63" s="221"/>
      <c r="E63" s="221"/>
      <c r="F63" s="222"/>
      <c r="G63" s="222"/>
      <c r="H63" s="223"/>
      <c r="I63" s="224"/>
      <c r="J63" s="224"/>
      <c r="K63" s="222"/>
    </row>
    <row r="64" spans="1:11" ht="12.75" customHeight="1" x14ac:dyDescent="0.2">
      <c r="A64" s="220"/>
      <c r="B64" s="221"/>
      <c r="C64" s="221"/>
      <c r="D64" s="221"/>
      <c r="E64" s="221"/>
      <c r="F64" s="222"/>
      <c r="G64" s="222"/>
      <c r="H64" s="223"/>
      <c r="I64" s="224"/>
      <c r="J64" s="224"/>
      <c r="K64" s="222"/>
    </row>
    <row r="65" spans="1:11" ht="12.75" customHeight="1" x14ac:dyDescent="0.2">
      <c r="A65" s="220"/>
      <c r="B65" s="221"/>
      <c r="C65" s="221"/>
      <c r="D65" s="221"/>
      <c r="E65" s="221"/>
      <c r="F65" s="222"/>
      <c r="G65" s="222"/>
      <c r="H65" s="223"/>
      <c r="I65" s="224"/>
      <c r="J65" s="224"/>
      <c r="K65" s="222"/>
    </row>
    <row r="66" spans="1:11" ht="12.75" customHeight="1" x14ac:dyDescent="0.2">
      <c r="A66" s="220"/>
      <c r="B66" s="221"/>
      <c r="C66" s="221"/>
      <c r="D66" s="221"/>
      <c r="E66" s="221"/>
      <c r="F66" s="222"/>
      <c r="G66" s="222"/>
      <c r="H66" s="223"/>
      <c r="I66" s="224"/>
      <c r="J66" s="224"/>
      <c r="K66" s="222"/>
    </row>
    <row r="67" spans="1:11" ht="12.75" customHeight="1" x14ac:dyDescent="0.2">
      <c r="A67" s="220"/>
      <c r="B67" s="221"/>
      <c r="C67" s="221"/>
      <c r="D67" s="221"/>
      <c r="E67" s="221"/>
      <c r="F67" s="222"/>
      <c r="G67" s="222"/>
      <c r="H67" s="223"/>
      <c r="I67" s="224"/>
      <c r="J67" s="224"/>
      <c r="K67" s="222"/>
    </row>
    <row r="68" spans="1:11" ht="12.75" customHeight="1" x14ac:dyDescent="0.2">
      <c r="A68" s="220"/>
      <c r="B68" s="221"/>
      <c r="C68" s="221"/>
      <c r="D68" s="221"/>
      <c r="E68" s="221"/>
      <c r="F68" s="222"/>
      <c r="G68" s="222"/>
      <c r="H68" s="223"/>
      <c r="I68" s="224"/>
      <c r="J68" s="224"/>
      <c r="K68" s="222"/>
    </row>
    <row r="69" spans="1:11" ht="12.75" customHeight="1" x14ac:dyDescent="0.2">
      <c r="A69" s="220"/>
      <c r="B69" s="221"/>
      <c r="C69" s="221"/>
      <c r="D69" s="221"/>
      <c r="E69" s="221"/>
      <c r="F69" s="222"/>
      <c r="G69" s="222"/>
      <c r="H69" s="223"/>
      <c r="I69" s="224"/>
      <c r="J69" s="224"/>
      <c r="K69" s="222"/>
    </row>
    <row r="70" spans="1:11" ht="12.75" customHeight="1" x14ac:dyDescent="0.2">
      <c r="A70" s="220"/>
      <c r="B70" s="221"/>
      <c r="C70" s="221"/>
      <c r="D70" s="221"/>
      <c r="E70" s="221"/>
      <c r="F70" s="222"/>
      <c r="G70" s="222"/>
      <c r="H70" s="223"/>
      <c r="I70" s="224"/>
      <c r="J70" s="224"/>
      <c r="K70" s="222"/>
    </row>
    <row r="71" spans="1:11" ht="12.75" customHeight="1" x14ac:dyDescent="0.2">
      <c r="A71" s="220"/>
      <c r="B71" s="221"/>
      <c r="C71" s="221"/>
      <c r="D71" s="221"/>
      <c r="E71" s="221"/>
      <c r="F71" s="222"/>
      <c r="G71" s="222"/>
      <c r="H71" s="223"/>
      <c r="I71" s="224"/>
      <c r="J71" s="224"/>
      <c r="K71" s="222"/>
    </row>
    <row r="72" spans="1:11" ht="12.75" customHeight="1" x14ac:dyDescent="0.2">
      <c r="A72" s="220"/>
      <c r="B72" s="221"/>
      <c r="C72" s="221"/>
      <c r="D72" s="221"/>
      <c r="E72" s="221"/>
      <c r="F72" s="222"/>
      <c r="G72" s="222"/>
      <c r="H72" s="223"/>
      <c r="I72" s="224"/>
      <c r="J72" s="224"/>
      <c r="K72" s="222"/>
    </row>
    <row r="73" spans="1:11" ht="12.75" customHeight="1" x14ac:dyDescent="0.2">
      <c r="A73" s="220"/>
      <c r="B73" s="221"/>
      <c r="C73" s="221"/>
      <c r="D73" s="221"/>
      <c r="E73" s="221"/>
      <c r="F73" s="222"/>
      <c r="G73" s="222"/>
      <c r="H73" s="223"/>
      <c r="I73" s="224"/>
      <c r="J73" s="224"/>
      <c r="K73" s="222"/>
    </row>
    <row r="74" spans="1:11" ht="12.75" customHeight="1" x14ac:dyDescent="0.2">
      <c r="A74" s="220"/>
      <c r="B74" s="221"/>
      <c r="C74" s="221"/>
      <c r="D74" s="221"/>
      <c r="E74" s="221"/>
      <c r="F74" s="222"/>
      <c r="G74" s="222"/>
      <c r="H74" s="223"/>
      <c r="I74" s="224"/>
      <c r="J74" s="224"/>
      <c r="K74" s="222"/>
    </row>
    <row r="75" spans="1:11" ht="12.75" customHeight="1" x14ac:dyDescent="0.2">
      <c r="A75" s="220"/>
      <c r="B75" s="221"/>
      <c r="C75" s="221"/>
      <c r="D75" s="221"/>
      <c r="E75" s="221"/>
      <c r="F75" s="222"/>
      <c r="G75" s="222"/>
      <c r="H75" s="223"/>
      <c r="I75" s="224"/>
      <c r="J75" s="224"/>
      <c r="K75" s="222"/>
    </row>
    <row r="76" spans="1:11" ht="12.75" customHeight="1" x14ac:dyDescent="0.2">
      <c r="A76" s="220"/>
      <c r="B76" s="221"/>
      <c r="C76" s="221"/>
      <c r="D76" s="221"/>
      <c r="E76" s="221"/>
      <c r="F76" s="222"/>
      <c r="G76" s="222"/>
      <c r="H76" s="223"/>
      <c r="I76" s="224"/>
      <c r="J76" s="224"/>
      <c r="K76" s="222"/>
    </row>
    <row r="77" spans="1:11" ht="12.75" customHeight="1" x14ac:dyDescent="0.2">
      <c r="A77" s="220"/>
      <c r="B77" s="221"/>
      <c r="C77" s="221"/>
      <c r="D77" s="221"/>
      <c r="E77" s="221"/>
      <c r="F77" s="222"/>
      <c r="G77" s="222"/>
      <c r="H77" s="223"/>
      <c r="I77" s="224"/>
      <c r="J77" s="224"/>
      <c r="K77" s="222"/>
    </row>
    <row r="78" spans="1:11" ht="12.75" customHeight="1" x14ac:dyDescent="0.2">
      <c r="A78" s="220"/>
      <c r="B78" s="221"/>
      <c r="C78" s="221"/>
      <c r="D78" s="221"/>
      <c r="E78" s="221"/>
      <c r="F78" s="222"/>
      <c r="G78" s="222"/>
      <c r="H78" s="223"/>
      <c r="I78" s="224"/>
      <c r="J78" s="224"/>
      <c r="K78" s="222"/>
    </row>
    <row r="79" spans="1:11" ht="12.75" customHeight="1" x14ac:dyDescent="0.2">
      <c r="A79" s="220"/>
      <c r="B79" s="221"/>
      <c r="C79" s="221"/>
      <c r="D79" s="221"/>
      <c r="E79" s="221"/>
      <c r="F79" s="222"/>
      <c r="G79" s="222"/>
      <c r="H79" s="223"/>
      <c r="I79" s="224"/>
      <c r="J79" s="224"/>
      <c r="K79" s="222"/>
    </row>
    <row r="80" spans="1:11" ht="12.75" customHeight="1" x14ac:dyDescent="0.2">
      <c r="A80" s="220"/>
      <c r="B80" s="221"/>
      <c r="C80" s="221"/>
      <c r="D80" s="221"/>
      <c r="E80" s="221"/>
      <c r="F80" s="222"/>
      <c r="G80" s="222"/>
      <c r="H80" s="223"/>
      <c r="I80" s="224"/>
      <c r="J80" s="224"/>
      <c r="K80" s="222"/>
    </row>
    <row r="81" spans="1:11" ht="12.75" customHeight="1" x14ac:dyDescent="0.2">
      <c r="A81" s="220"/>
      <c r="B81" s="221"/>
      <c r="C81" s="221"/>
      <c r="D81" s="221"/>
      <c r="E81" s="221"/>
      <c r="F81" s="222"/>
      <c r="G81" s="222"/>
      <c r="H81" s="223"/>
      <c r="I81" s="224"/>
      <c r="J81" s="224"/>
      <c r="K81" s="222"/>
    </row>
    <row r="82" spans="1:11" ht="12.75" customHeight="1" x14ac:dyDescent="0.2">
      <c r="A82" s="220"/>
      <c r="B82" s="221"/>
      <c r="C82" s="221"/>
      <c r="D82" s="221"/>
      <c r="E82" s="221"/>
      <c r="F82" s="222"/>
      <c r="G82" s="222"/>
      <c r="H82" s="223"/>
      <c r="I82" s="224"/>
      <c r="J82" s="224"/>
      <c r="K82" s="222"/>
    </row>
    <row r="83" spans="1:11" ht="12.75" customHeight="1" x14ac:dyDescent="0.2">
      <c r="A83" s="220"/>
      <c r="B83" s="221"/>
      <c r="C83" s="221"/>
      <c r="D83" s="221"/>
      <c r="E83" s="221"/>
      <c r="F83" s="222"/>
      <c r="G83" s="222"/>
      <c r="H83" s="223"/>
      <c r="I83" s="224"/>
      <c r="J83" s="224"/>
      <c r="K83" s="222"/>
    </row>
    <row r="84" spans="1:11" ht="12.75" customHeight="1" x14ac:dyDescent="0.2">
      <c r="A84" s="220"/>
      <c r="B84" s="221"/>
      <c r="C84" s="221"/>
      <c r="D84" s="221"/>
      <c r="E84" s="221"/>
      <c r="F84" s="222"/>
      <c r="G84" s="222"/>
      <c r="H84" s="223"/>
      <c r="I84" s="224"/>
      <c r="J84" s="224"/>
      <c r="K84" s="222"/>
    </row>
    <row r="85" spans="1:11" ht="12.75" customHeight="1" x14ac:dyDescent="0.2">
      <c r="A85" s="220"/>
      <c r="B85" s="221"/>
      <c r="C85" s="221"/>
      <c r="D85" s="221"/>
      <c r="E85" s="221"/>
      <c r="F85" s="222"/>
      <c r="G85" s="222"/>
      <c r="H85" s="223"/>
      <c r="I85" s="224"/>
      <c r="J85" s="224"/>
      <c r="K85" s="222"/>
    </row>
    <row r="86" spans="1:11" ht="12.75" customHeight="1" x14ac:dyDescent="0.2">
      <c r="A86" s="220"/>
      <c r="B86" s="221"/>
      <c r="C86" s="221"/>
      <c r="D86" s="221"/>
      <c r="E86" s="221"/>
      <c r="F86" s="222"/>
      <c r="G86" s="222"/>
      <c r="H86" s="223"/>
      <c r="I86" s="224"/>
      <c r="J86" s="224"/>
      <c r="K86" s="222"/>
    </row>
    <row r="87" spans="1:11" ht="12.75" customHeight="1" x14ac:dyDescent="0.2">
      <c r="A87" s="220"/>
      <c r="B87" s="221"/>
      <c r="C87" s="221"/>
      <c r="D87" s="221"/>
      <c r="E87" s="221"/>
      <c r="F87" s="222"/>
      <c r="G87" s="222"/>
      <c r="H87" s="223"/>
      <c r="I87" s="224"/>
      <c r="J87" s="224"/>
      <c r="K87" s="222"/>
    </row>
    <row r="88" spans="1:11" ht="12.75" customHeight="1" x14ac:dyDescent="0.2">
      <c r="A88" s="220"/>
      <c r="B88" s="221"/>
      <c r="C88" s="221"/>
      <c r="D88" s="221"/>
      <c r="E88" s="221"/>
      <c r="F88" s="222"/>
      <c r="G88" s="222"/>
      <c r="H88" s="223"/>
      <c r="I88" s="224"/>
      <c r="J88" s="224"/>
      <c r="K88" s="222"/>
    </row>
    <row r="89" spans="1:11" ht="12.75" customHeight="1" x14ac:dyDescent="0.2">
      <c r="A89" s="220"/>
      <c r="B89" s="221"/>
      <c r="C89" s="221"/>
      <c r="D89" s="221"/>
      <c r="E89" s="221"/>
      <c r="F89" s="222"/>
      <c r="G89" s="222"/>
      <c r="H89" s="223"/>
      <c r="I89" s="224"/>
      <c r="J89" s="224"/>
      <c r="K89" s="222"/>
    </row>
    <row r="90" spans="1:11" ht="12.75" customHeight="1" x14ac:dyDescent="0.2">
      <c r="A90" s="220"/>
      <c r="B90" s="221"/>
      <c r="C90" s="221"/>
      <c r="D90" s="221"/>
      <c r="E90" s="221"/>
      <c r="F90" s="222"/>
      <c r="G90" s="222"/>
      <c r="H90" s="223"/>
      <c r="I90" s="224"/>
      <c r="J90" s="224"/>
      <c r="K90" s="222"/>
    </row>
    <row r="91" spans="1:11" ht="12.75" customHeight="1" x14ac:dyDescent="0.2">
      <c r="A91" s="220"/>
      <c r="B91" s="221"/>
      <c r="C91" s="221"/>
      <c r="D91" s="221"/>
      <c r="E91" s="221"/>
      <c r="F91" s="222"/>
      <c r="G91" s="222"/>
      <c r="H91" s="223"/>
      <c r="I91" s="224"/>
      <c r="J91" s="224"/>
      <c r="K91" s="222"/>
    </row>
    <row r="92" spans="1:11" ht="12.75" customHeight="1" x14ac:dyDescent="0.2">
      <c r="A92" s="220"/>
      <c r="B92" s="221"/>
      <c r="C92" s="221"/>
      <c r="D92" s="221"/>
      <c r="E92" s="221"/>
      <c r="F92" s="222"/>
      <c r="G92" s="222"/>
      <c r="H92" s="223"/>
      <c r="I92" s="224"/>
      <c r="J92" s="224"/>
      <c r="K92" s="222"/>
    </row>
    <row r="93" spans="1:11" ht="12.75" customHeight="1" x14ac:dyDescent="0.2">
      <c r="A93" s="220"/>
      <c r="B93" s="221"/>
      <c r="C93" s="221"/>
      <c r="D93" s="221"/>
      <c r="E93" s="221"/>
      <c r="F93" s="222"/>
      <c r="G93" s="222"/>
      <c r="H93" s="223"/>
      <c r="I93" s="224"/>
      <c r="J93" s="224"/>
      <c r="K93" s="222"/>
    </row>
    <row r="94" spans="1:11" ht="12.75" customHeight="1" x14ac:dyDescent="0.2">
      <c r="A94" s="220"/>
      <c r="B94" s="221"/>
      <c r="C94" s="221"/>
      <c r="D94" s="221"/>
      <c r="E94" s="221"/>
      <c r="F94" s="222"/>
      <c r="G94" s="222"/>
      <c r="H94" s="223"/>
      <c r="I94" s="224"/>
      <c r="J94" s="224"/>
      <c r="K94" s="222"/>
    </row>
    <row r="95" spans="1:11" ht="12.75" customHeight="1" x14ac:dyDescent="0.2">
      <c r="A95" s="220"/>
      <c r="B95" s="221"/>
      <c r="C95" s="221"/>
      <c r="D95" s="221"/>
      <c r="E95" s="221"/>
      <c r="F95" s="222"/>
      <c r="G95" s="222"/>
      <c r="H95" s="223"/>
      <c r="I95" s="224"/>
      <c r="J95" s="224"/>
      <c r="K95" s="222"/>
    </row>
    <row r="96" spans="1:11" ht="12.75" customHeight="1" x14ac:dyDescent="0.2">
      <c r="A96" s="220"/>
      <c r="B96" s="221"/>
      <c r="C96" s="221"/>
      <c r="D96" s="221"/>
      <c r="E96" s="221"/>
      <c r="F96" s="222"/>
      <c r="G96" s="222"/>
      <c r="H96" s="223"/>
      <c r="I96" s="224"/>
      <c r="J96" s="224"/>
      <c r="K96" s="222"/>
    </row>
    <row r="97" spans="1:11" ht="12.75" customHeight="1" x14ac:dyDescent="0.2">
      <c r="A97" s="220"/>
      <c r="B97" s="221"/>
      <c r="C97" s="221"/>
      <c r="D97" s="221"/>
      <c r="E97" s="221"/>
      <c r="F97" s="222"/>
      <c r="G97" s="222"/>
      <c r="H97" s="223"/>
      <c r="I97" s="224"/>
      <c r="J97" s="224"/>
      <c r="K97" s="222"/>
    </row>
    <row r="98" spans="1:11" ht="12.75" customHeight="1" x14ac:dyDescent="0.2">
      <c r="A98" s="220"/>
      <c r="B98" s="221"/>
      <c r="C98" s="221"/>
      <c r="D98" s="221"/>
      <c r="E98" s="221"/>
      <c r="F98" s="222"/>
      <c r="G98" s="222"/>
      <c r="H98" s="223"/>
      <c r="I98" s="224"/>
      <c r="J98" s="224"/>
      <c r="K98" s="222"/>
    </row>
    <row r="99" spans="1:11" ht="12.75" customHeight="1" x14ac:dyDescent="0.2">
      <c r="A99" s="220"/>
      <c r="B99" s="221"/>
      <c r="C99" s="221"/>
      <c r="D99" s="221"/>
      <c r="E99" s="221"/>
      <c r="F99" s="222"/>
      <c r="G99" s="222"/>
      <c r="H99" s="223"/>
      <c r="I99" s="224"/>
      <c r="J99" s="224"/>
      <c r="K99" s="222"/>
    </row>
    <row r="100" spans="1:11" ht="12.75" customHeight="1" x14ac:dyDescent="0.2">
      <c r="A100" s="220"/>
      <c r="B100" s="221"/>
      <c r="C100" s="221"/>
      <c r="D100" s="221"/>
      <c r="E100" s="221"/>
      <c r="F100" s="222"/>
      <c r="G100" s="222"/>
      <c r="H100" s="223"/>
      <c r="I100" s="224"/>
      <c r="J100" s="224"/>
      <c r="K100" s="222"/>
    </row>
    <row r="101" spans="1:11" ht="12.75" customHeight="1" x14ac:dyDescent="0.2">
      <c r="A101" s="220"/>
      <c r="B101" s="221"/>
      <c r="C101" s="221"/>
      <c r="D101" s="221"/>
      <c r="E101" s="221"/>
      <c r="F101" s="222"/>
      <c r="G101" s="222"/>
      <c r="H101" s="223"/>
      <c r="I101" s="224"/>
      <c r="J101" s="224"/>
      <c r="K101" s="222"/>
    </row>
    <row r="102" spans="1:11" ht="12.75" customHeight="1" x14ac:dyDescent="0.2">
      <c r="A102" s="220"/>
      <c r="B102" s="221"/>
      <c r="C102" s="221"/>
      <c r="D102" s="221"/>
      <c r="E102" s="221"/>
      <c r="F102" s="222"/>
      <c r="G102" s="222"/>
      <c r="H102" s="223"/>
      <c r="I102" s="224"/>
      <c r="J102" s="224"/>
      <c r="K102" s="222"/>
    </row>
    <row r="103" spans="1:11" ht="12.75" customHeight="1" x14ac:dyDescent="0.2">
      <c r="A103" s="220"/>
      <c r="B103" s="221"/>
      <c r="C103" s="221"/>
      <c r="D103" s="221"/>
      <c r="E103" s="221"/>
      <c r="F103" s="222"/>
      <c r="G103" s="222"/>
      <c r="H103" s="223"/>
      <c r="I103" s="224"/>
      <c r="J103" s="224"/>
      <c r="K103" s="222"/>
    </row>
    <row r="104" spans="1:11" ht="12.75" customHeight="1" x14ac:dyDescent="0.2">
      <c r="A104" s="220"/>
      <c r="B104" s="221"/>
      <c r="C104" s="221"/>
      <c r="D104" s="221"/>
      <c r="E104" s="221"/>
      <c r="F104" s="222"/>
      <c r="G104" s="222"/>
      <c r="H104" s="223"/>
      <c r="I104" s="224"/>
      <c r="J104" s="224"/>
      <c r="K104" s="222"/>
    </row>
    <row r="105" spans="1:11" ht="12.75" customHeight="1" x14ac:dyDescent="0.2">
      <c r="A105" s="220"/>
      <c r="B105" s="221"/>
      <c r="C105" s="221"/>
      <c r="D105" s="221"/>
      <c r="E105" s="221"/>
      <c r="F105" s="222"/>
      <c r="G105" s="222"/>
      <c r="H105" s="223"/>
      <c r="I105" s="224"/>
      <c r="J105" s="224"/>
      <c r="K105" s="222"/>
    </row>
    <row r="106" spans="1:11" ht="12.75" customHeight="1" x14ac:dyDescent="0.2">
      <c r="A106" s="220"/>
      <c r="B106" s="221"/>
      <c r="C106" s="221"/>
      <c r="D106" s="221"/>
      <c r="E106" s="221"/>
      <c r="F106" s="222"/>
      <c r="G106" s="222"/>
      <c r="H106" s="223"/>
      <c r="I106" s="224"/>
      <c r="J106" s="224"/>
      <c r="K106" s="222"/>
    </row>
    <row r="107" spans="1:11" ht="12.75" customHeight="1" x14ac:dyDescent="0.2">
      <c r="A107" s="220"/>
      <c r="B107" s="221"/>
      <c r="C107" s="221"/>
      <c r="D107" s="221"/>
      <c r="E107" s="221"/>
      <c r="F107" s="222"/>
      <c r="G107" s="222"/>
      <c r="H107" s="223"/>
      <c r="I107" s="224"/>
      <c r="J107" s="224"/>
      <c r="K107" s="222"/>
    </row>
    <row r="108" spans="1:11" ht="12.75" customHeight="1" x14ac:dyDescent="0.2">
      <c r="A108" s="220"/>
      <c r="B108" s="221"/>
      <c r="C108" s="221"/>
      <c r="D108" s="221"/>
      <c r="E108" s="221"/>
      <c r="F108" s="222"/>
      <c r="G108" s="222"/>
      <c r="H108" s="223"/>
      <c r="I108" s="224"/>
      <c r="J108" s="224"/>
      <c r="K108" s="222"/>
    </row>
    <row r="109" spans="1:11" ht="12.75" customHeight="1" x14ac:dyDescent="0.2">
      <c r="A109" s="220"/>
      <c r="B109" s="221"/>
      <c r="C109" s="221"/>
      <c r="D109" s="221"/>
      <c r="E109" s="221"/>
      <c r="F109" s="222"/>
      <c r="G109" s="222"/>
      <c r="H109" s="223"/>
      <c r="I109" s="224"/>
      <c r="J109" s="224"/>
      <c r="K109" s="222"/>
    </row>
    <row r="110" spans="1:11" ht="12.75" customHeight="1" x14ac:dyDescent="0.2">
      <c r="A110" s="220"/>
      <c r="B110" s="221"/>
      <c r="C110" s="221"/>
      <c r="D110" s="221"/>
      <c r="E110" s="221"/>
      <c r="F110" s="222"/>
      <c r="G110" s="222"/>
      <c r="H110" s="223"/>
      <c r="I110" s="224"/>
      <c r="J110" s="224"/>
      <c r="K110" s="222"/>
    </row>
    <row r="111" spans="1:11" ht="12.75" customHeight="1" x14ac:dyDescent="0.2">
      <c r="A111" s="220"/>
      <c r="B111" s="221"/>
      <c r="C111" s="221"/>
      <c r="D111" s="221"/>
      <c r="E111" s="221"/>
      <c r="F111" s="222"/>
      <c r="G111" s="222"/>
      <c r="H111" s="223"/>
      <c r="I111" s="224"/>
      <c r="J111" s="224"/>
      <c r="K111" s="222"/>
    </row>
    <row r="112" spans="1:11" ht="12.75" customHeight="1" x14ac:dyDescent="0.2">
      <c r="A112" s="220"/>
      <c r="B112" s="221"/>
      <c r="C112" s="221"/>
      <c r="D112" s="221"/>
      <c r="E112" s="221"/>
      <c r="F112" s="222"/>
      <c r="G112" s="222"/>
      <c r="H112" s="223"/>
      <c r="I112" s="224"/>
      <c r="J112" s="224"/>
      <c r="K112" s="222"/>
    </row>
    <row r="113" spans="1:11" ht="12.75" customHeight="1" x14ac:dyDescent="0.2">
      <c r="A113" s="220"/>
      <c r="B113" s="221"/>
      <c r="C113" s="221"/>
      <c r="D113" s="221"/>
      <c r="E113" s="221"/>
      <c r="F113" s="222"/>
      <c r="G113" s="222"/>
      <c r="H113" s="223"/>
      <c r="I113" s="224"/>
      <c r="J113" s="224"/>
      <c r="K113" s="222"/>
    </row>
    <row r="114" spans="1:11" ht="12.75" customHeight="1" x14ac:dyDescent="0.2">
      <c r="A114" s="220"/>
      <c r="B114" s="221"/>
      <c r="C114" s="221"/>
      <c r="D114" s="221"/>
      <c r="E114" s="221"/>
      <c r="F114" s="222"/>
      <c r="G114" s="222"/>
      <c r="H114" s="223"/>
      <c r="I114" s="224"/>
      <c r="J114" s="224"/>
      <c r="K114" s="222"/>
    </row>
    <row r="115" spans="1:11" ht="12.75" customHeight="1" x14ac:dyDescent="0.2">
      <c r="A115" s="220"/>
      <c r="B115" s="221"/>
      <c r="C115" s="221"/>
      <c r="D115" s="221"/>
      <c r="E115" s="221"/>
      <c r="F115" s="222"/>
      <c r="G115" s="222"/>
      <c r="H115" s="223"/>
      <c r="I115" s="224"/>
      <c r="J115" s="224"/>
      <c r="K115" s="222"/>
    </row>
    <row r="116" spans="1:11" ht="12.75" customHeight="1" x14ac:dyDescent="0.2">
      <c r="A116" s="220"/>
      <c r="B116" s="221"/>
      <c r="C116" s="221"/>
      <c r="D116" s="221"/>
      <c r="E116" s="221"/>
      <c r="F116" s="222"/>
      <c r="G116" s="222"/>
      <c r="H116" s="223"/>
      <c r="I116" s="224"/>
      <c r="J116" s="224"/>
      <c r="K116" s="222"/>
    </row>
    <row r="117" spans="1:11" ht="12.75" customHeight="1" x14ac:dyDescent="0.2">
      <c r="A117" s="220"/>
      <c r="B117" s="221"/>
      <c r="C117" s="221"/>
      <c r="D117" s="221"/>
      <c r="E117" s="221"/>
      <c r="F117" s="222"/>
      <c r="G117" s="222"/>
      <c r="H117" s="223"/>
      <c r="I117" s="224"/>
      <c r="J117" s="224"/>
      <c r="K117" s="222"/>
    </row>
    <row r="118" spans="1:11" ht="12.75" customHeight="1" x14ac:dyDescent="0.2">
      <c r="A118" s="220"/>
      <c r="B118" s="221"/>
      <c r="C118" s="221"/>
      <c r="D118" s="221"/>
      <c r="E118" s="221"/>
      <c r="F118" s="222"/>
      <c r="G118" s="222"/>
      <c r="H118" s="223"/>
      <c r="I118" s="224"/>
      <c r="J118" s="224"/>
      <c r="K118" s="222"/>
    </row>
    <row r="119" spans="1:11" ht="12.75" customHeight="1" x14ac:dyDescent="0.2">
      <c r="A119" s="220"/>
      <c r="B119" s="221"/>
      <c r="C119" s="221"/>
      <c r="D119" s="221"/>
      <c r="E119" s="221"/>
      <c r="F119" s="222"/>
      <c r="G119" s="222"/>
      <c r="H119" s="223"/>
      <c r="I119" s="224"/>
      <c r="J119" s="224"/>
      <c r="K119" s="222"/>
    </row>
    <row r="120" spans="1:11" ht="12.75" customHeight="1" x14ac:dyDescent="0.2">
      <c r="A120" s="220"/>
      <c r="B120" s="221"/>
      <c r="C120" s="221"/>
      <c r="D120" s="221"/>
      <c r="E120" s="221"/>
      <c r="F120" s="222"/>
      <c r="G120" s="222"/>
      <c r="H120" s="223"/>
      <c r="I120" s="224"/>
      <c r="J120" s="224"/>
      <c r="K120" s="222"/>
    </row>
    <row r="121" spans="1:11" ht="12.75" customHeight="1" x14ac:dyDescent="0.2">
      <c r="A121" s="220"/>
      <c r="B121" s="221"/>
      <c r="C121" s="221"/>
      <c r="D121" s="221"/>
      <c r="E121" s="221"/>
      <c r="F121" s="222"/>
      <c r="G121" s="222"/>
      <c r="H121" s="223"/>
      <c r="I121" s="224"/>
      <c r="J121" s="224"/>
      <c r="K121" s="222"/>
    </row>
    <row r="122" spans="1:11" ht="12.75" customHeight="1" x14ac:dyDescent="0.2">
      <c r="A122" s="220"/>
      <c r="B122" s="221"/>
      <c r="C122" s="221"/>
      <c r="D122" s="221"/>
      <c r="E122" s="221"/>
      <c r="F122" s="222"/>
      <c r="G122" s="222"/>
      <c r="H122" s="223"/>
      <c r="I122" s="224"/>
      <c r="J122" s="224"/>
      <c r="K122" s="222"/>
    </row>
    <row r="123" spans="1:11" ht="12.75" customHeight="1" x14ac:dyDescent="0.2">
      <c r="A123" s="220"/>
      <c r="B123" s="221"/>
      <c r="C123" s="221"/>
      <c r="D123" s="221"/>
      <c r="E123" s="221"/>
      <c r="F123" s="222"/>
      <c r="G123" s="222"/>
      <c r="H123" s="223"/>
      <c r="I123" s="224"/>
      <c r="J123" s="224"/>
      <c r="K123" s="222"/>
    </row>
    <row r="124" spans="1:11" ht="12.75" customHeight="1" x14ac:dyDescent="0.2">
      <c r="A124" s="220"/>
      <c r="B124" s="221"/>
      <c r="C124" s="221"/>
      <c r="D124" s="221"/>
      <c r="E124" s="221"/>
      <c r="F124" s="222"/>
      <c r="G124" s="222"/>
      <c r="H124" s="223"/>
      <c r="I124" s="224"/>
      <c r="J124" s="224"/>
      <c r="K124" s="222"/>
    </row>
    <row r="125" spans="1:11" ht="12.75" customHeight="1" x14ac:dyDescent="0.2">
      <c r="A125" s="220"/>
      <c r="B125" s="221"/>
      <c r="C125" s="221"/>
      <c r="D125" s="221"/>
      <c r="E125" s="221"/>
      <c r="F125" s="222"/>
      <c r="G125" s="222"/>
      <c r="H125" s="223"/>
      <c r="I125" s="224"/>
      <c r="J125" s="224"/>
      <c r="K125" s="222"/>
    </row>
    <row r="126" spans="1:11" ht="12.75" customHeight="1" x14ac:dyDescent="0.2">
      <c r="A126" s="220"/>
      <c r="B126" s="221"/>
      <c r="C126" s="221"/>
      <c r="D126" s="221"/>
      <c r="E126" s="221"/>
      <c r="F126" s="222"/>
      <c r="G126" s="222"/>
      <c r="H126" s="223"/>
      <c r="I126" s="224"/>
      <c r="J126" s="224"/>
      <c r="K126" s="222"/>
    </row>
    <row r="127" spans="1:11" ht="12.75" customHeight="1" x14ac:dyDescent="0.2">
      <c r="A127" s="220"/>
      <c r="B127" s="221"/>
      <c r="C127" s="221"/>
      <c r="D127" s="221"/>
      <c r="E127" s="221"/>
      <c r="F127" s="222"/>
      <c r="G127" s="222"/>
      <c r="H127" s="223"/>
      <c r="I127" s="224"/>
      <c r="J127" s="224"/>
      <c r="K127" s="222"/>
    </row>
    <row r="128" spans="1:11" ht="12.75" customHeight="1" x14ac:dyDescent="0.2">
      <c r="A128" s="220"/>
      <c r="B128" s="221"/>
      <c r="C128" s="221"/>
      <c r="D128" s="221"/>
      <c r="E128" s="221"/>
      <c r="F128" s="222"/>
      <c r="G128" s="222"/>
      <c r="H128" s="223"/>
      <c r="I128" s="224"/>
      <c r="J128" s="224"/>
      <c r="K128" s="222"/>
    </row>
    <row r="129" spans="1:11" ht="12.75" customHeight="1" x14ac:dyDescent="0.2">
      <c r="A129" s="220"/>
      <c r="B129" s="221"/>
      <c r="C129" s="221"/>
      <c r="D129" s="221"/>
      <c r="E129" s="221"/>
      <c r="F129" s="222"/>
      <c r="G129" s="222"/>
      <c r="H129" s="223"/>
      <c r="I129" s="224"/>
      <c r="J129" s="224"/>
      <c r="K129" s="222"/>
    </row>
    <row r="130" spans="1:11" ht="12.75" customHeight="1" x14ac:dyDescent="0.2">
      <c r="A130" s="220"/>
      <c r="B130" s="221"/>
      <c r="C130" s="221"/>
      <c r="D130" s="221"/>
      <c r="E130" s="221"/>
      <c r="F130" s="222"/>
      <c r="G130" s="222"/>
      <c r="H130" s="223"/>
      <c r="I130" s="224"/>
      <c r="J130" s="224"/>
      <c r="K130" s="222"/>
    </row>
    <row r="131" spans="1:11" ht="12.75" customHeight="1" x14ac:dyDescent="0.2">
      <c r="A131" s="220"/>
      <c r="B131" s="221"/>
      <c r="C131" s="221"/>
      <c r="D131" s="221"/>
      <c r="E131" s="221"/>
      <c r="F131" s="222"/>
      <c r="G131" s="222"/>
      <c r="H131" s="223"/>
      <c r="I131" s="224"/>
      <c r="J131" s="224"/>
      <c r="K131" s="222"/>
    </row>
    <row r="132" spans="1:11" ht="12.75" customHeight="1" x14ac:dyDescent="0.2">
      <c r="A132" s="220"/>
      <c r="B132" s="221"/>
      <c r="C132" s="221"/>
      <c r="D132" s="221"/>
      <c r="E132" s="221"/>
      <c r="F132" s="222"/>
      <c r="G132" s="222"/>
      <c r="H132" s="223"/>
      <c r="I132" s="224"/>
      <c r="J132" s="224"/>
      <c r="K132" s="222"/>
    </row>
    <row r="133" spans="1:11" ht="12.75" customHeight="1" x14ac:dyDescent="0.2">
      <c r="A133" s="220"/>
      <c r="B133" s="221"/>
      <c r="C133" s="221"/>
      <c r="D133" s="221"/>
      <c r="E133" s="221"/>
      <c r="F133" s="222"/>
      <c r="G133" s="222"/>
      <c r="H133" s="223"/>
      <c r="I133" s="224"/>
      <c r="J133" s="224"/>
      <c r="K133" s="222"/>
    </row>
    <row r="134" spans="1:11" ht="12.75" customHeight="1" x14ac:dyDescent="0.2">
      <c r="A134" s="220"/>
      <c r="B134" s="221"/>
      <c r="C134" s="221"/>
      <c r="D134" s="221"/>
      <c r="E134" s="221"/>
      <c r="F134" s="222"/>
      <c r="G134" s="222"/>
      <c r="H134" s="223"/>
      <c r="I134" s="224"/>
      <c r="J134" s="224"/>
      <c r="K134" s="222"/>
    </row>
    <row r="135" spans="1:11" ht="12.75" customHeight="1" x14ac:dyDescent="0.2">
      <c r="A135" s="220"/>
      <c r="B135" s="221"/>
      <c r="C135" s="221"/>
      <c r="D135" s="221"/>
      <c r="E135" s="221"/>
      <c r="F135" s="222"/>
      <c r="G135" s="222"/>
      <c r="H135" s="223"/>
      <c r="I135" s="224"/>
      <c r="J135" s="224"/>
      <c r="K135" s="222"/>
    </row>
    <row r="136" spans="1:11" ht="12.75" customHeight="1" x14ac:dyDescent="0.2">
      <c r="A136" s="220"/>
      <c r="B136" s="221"/>
      <c r="C136" s="221"/>
      <c r="D136" s="221"/>
      <c r="E136" s="221"/>
      <c r="F136" s="222"/>
      <c r="G136" s="222"/>
      <c r="H136" s="223"/>
      <c r="I136" s="224"/>
      <c r="J136" s="224"/>
      <c r="K136" s="222"/>
    </row>
    <row r="137" spans="1:11" ht="12.75" customHeight="1" x14ac:dyDescent="0.2">
      <c r="A137" s="220"/>
      <c r="B137" s="221"/>
      <c r="C137" s="221"/>
      <c r="D137" s="221"/>
      <c r="E137" s="221"/>
      <c r="F137" s="222"/>
      <c r="G137" s="222"/>
      <c r="H137" s="223"/>
      <c r="I137" s="224"/>
      <c r="J137" s="224"/>
      <c r="K137" s="222"/>
    </row>
    <row r="138" spans="1:11" ht="12.75" customHeight="1" x14ac:dyDescent="0.2">
      <c r="A138" s="220"/>
      <c r="B138" s="221"/>
      <c r="C138" s="221"/>
      <c r="D138" s="221"/>
      <c r="E138" s="221"/>
      <c r="F138" s="222"/>
      <c r="G138" s="222"/>
      <c r="H138" s="223"/>
      <c r="I138" s="224"/>
      <c r="J138" s="224"/>
      <c r="K138" s="222"/>
    </row>
    <row r="139" spans="1:11" ht="12.75" customHeight="1" x14ac:dyDescent="0.2">
      <c r="A139" s="220"/>
      <c r="B139" s="221"/>
      <c r="C139" s="221"/>
      <c r="D139" s="221"/>
      <c r="E139" s="221"/>
      <c r="F139" s="222"/>
      <c r="G139" s="222"/>
      <c r="H139" s="223"/>
      <c r="I139" s="224"/>
      <c r="J139" s="224"/>
      <c r="K139" s="222"/>
    </row>
    <row r="140" spans="1:11" ht="12.75" customHeight="1" x14ac:dyDescent="0.2">
      <c r="A140" s="220"/>
      <c r="B140" s="221"/>
      <c r="C140" s="221"/>
      <c r="D140" s="221"/>
      <c r="E140" s="221"/>
      <c r="F140" s="222"/>
      <c r="G140" s="222"/>
      <c r="H140" s="223"/>
      <c r="I140" s="224"/>
      <c r="J140" s="224"/>
      <c r="K140" s="222"/>
    </row>
    <row r="141" spans="1:11" ht="12.75" customHeight="1" x14ac:dyDescent="0.2">
      <c r="A141" s="220"/>
      <c r="B141" s="221"/>
      <c r="C141" s="221"/>
      <c r="D141" s="221"/>
      <c r="E141" s="221"/>
      <c r="F141" s="222"/>
      <c r="G141" s="222"/>
      <c r="H141" s="223"/>
      <c r="I141" s="224"/>
      <c r="J141" s="224"/>
      <c r="K141" s="222"/>
    </row>
    <row r="142" spans="1:11" ht="12.75" customHeight="1" x14ac:dyDescent="0.2">
      <c r="A142" s="220"/>
      <c r="B142" s="221"/>
      <c r="C142" s="221"/>
      <c r="D142" s="221"/>
      <c r="E142" s="221"/>
      <c r="F142" s="222"/>
      <c r="G142" s="222"/>
      <c r="H142" s="223"/>
      <c r="I142" s="224"/>
      <c r="J142" s="224"/>
      <c r="K142" s="222"/>
    </row>
    <row r="143" spans="1:11" ht="12.75" customHeight="1" x14ac:dyDescent="0.2">
      <c r="A143" s="220"/>
      <c r="B143" s="221"/>
      <c r="C143" s="221"/>
      <c r="D143" s="221"/>
      <c r="E143" s="221"/>
      <c r="F143" s="222"/>
      <c r="G143" s="222"/>
      <c r="H143" s="223"/>
      <c r="I143" s="224"/>
      <c r="J143" s="224"/>
      <c r="K143" s="222"/>
    </row>
    <row r="144" spans="1:11" ht="12.75" customHeight="1" x14ac:dyDescent="0.2">
      <c r="A144" s="220"/>
      <c r="B144" s="221"/>
      <c r="C144" s="221"/>
      <c r="D144" s="221"/>
      <c r="E144" s="221"/>
      <c r="F144" s="222"/>
      <c r="G144" s="222"/>
      <c r="H144" s="223"/>
      <c r="I144" s="224"/>
      <c r="J144" s="224"/>
      <c r="K144" s="222"/>
    </row>
    <row r="145" spans="1:11" ht="12.75" customHeight="1" x14ac:dyDescent="0.2">
      <c r="A145" s="220"/>
      <c r="B145" s="221"/>
      <c r="C145" s="221"/>
      <c r="D145" s="221"/>
      <c r="E145" s="221"/>
      <c r="F145" s="222"/>
      <c r="G145" s="222"/>
      <c r="H145" s="223"/>
      <c r="I145" s="224"/>
      <c r="J145" s="224"/>
      <c r="K145" s="222"/>
    </row>
    <row r="146" spans="1:11" ht="12.75" customHeight="1" x14ac:dyDescent="0.2">
      <c r="A146" s="220"/>
      <c r="B146" s="221"/>
      <c r="C146" s="221"/>
      <c r="D146" s="221"/>
      <c r="E146" s="221"/>
      <c r="F146" s="222"/>
      <c r="G146" s="222"/>
      <c r="H146" s="223"/>
      <c r="I146" s="224"/>
      <c r="J146" s="224"/>
      <c r="K146" s="222"/>
    </row>
    <row r="147" spans="1:11" ht="12.75" customHeight="1" x14ac:dyDescent="0.2">
      <c r="A147" s="220"/>
      <c r="B147" s="221"/>
      <c r="C147" s="221"/>
      <c r="D147" s="221"/>
      <c r="E147" s="221"/>
      <c r="F147" s="222"/>
      <c r="G147" s="222"/>
      <c r="H147" s="223"/>
      <c r="I147" s="224"/>
      <c r="J147" s="224"/>
      <c r="K147" s="222"/>
    </row>
    <row r="148" spans="1:11" ht="12.75" customHeight="1" x14ac:dyDescent="0.2">
      <c r="A148" s="220"/>
      <c r="B148" s="221"/>
      <c r="C148" s="221"/>
      <c r="D148" s="221"/>
      <c r="E148" s="221"/>
      <c r="F148" s="222"/>
      <c r="G148" s="222"/>
      <c r="H148" s="223"/>
      <c r="I148" s="224"/>
      <c r="J148" s="224"/>
      <c r="K148" s="222"/>
    </row>
    <row r="149" spans="1:11" ht="12.75" customHeight="1" x14ac:dyDescent="0.2">
      <c r="A149" s="220"/>
      <c r="B149" s="221"/>
      <c r="C149" s="221"/>
      <c r="D149" s="221"/>
      <c r="E149" s="221"/>
      <c r="F149" s="222"/>
      <c r="G149" s="222"/>
      <c r="H149" s="223"/>
      <c r="I149" s="224"/>
      <c r="J149" s="224"/>
      <c r="K149" s="222"/>
    </row>
    <row r="150" spans="1:11" ht="12.75" customHeight="1" x14ac:dyDescent="0.2">
      <c r="A150" s="220"/>
      <c r="B150" s="221"/>
      <c r="C150" s="221"/>
      <c r="D150" s="221"/>
      <c r="E150" s="221"/>
      <c r="F150" s="222"/>
      <c r="G150" s="222"/>
      <c r="H150" s="223"/>
      <c r="I150" s="224"/>
      <c r="J150" s="224"/>
      <c r="K150" s="222"/>
    </row>
    <row r="151" spans="1:11" ht="12.75" customHeight="1" x14ac:dyDescent="0.2">
      <c r="A151" s="220"/>
      <c r="B151" s="221"/>
      <c r="C151" s="221"/>
      <c r="D151" s="221"/>
      <c r="E151" s="221"/>
      <c r="F151" s="222"/>
      <c r="G151" s="222"/>
      <c r="H151" s="223"/>
      <c r="I151" s="224"/>
      <c r="J151" s="224"/>
      <c r="K151" s="222"/>
    </row>
    <row r="152" spans="1:11" ht="12.75" customHeight="1" x14ac:dyDescent="0.2">
      <c r="A152" s="220"/>
      <c r="B152" s="221"/>
      <c r="C152" s="221"/>
      <c r="D152" s="221"/>
      <c r="E152" s="221"/>
      <c r="F152" s="222"/>
      <c r="G152" s="222"/>
      <c r="H152" s="223"/>
      <c r="I152" s="224"/>
      <c r="J152" s="224"/>
      <c r="K152" s="222"/>
    </row>
    <row r="153" spans="1:11" ht="12.75" customHeight="1" x14ac:dyDescent="0.2">
      <c r="A153" s="220"/>
      <c r="B153" s="221"/>
      <c r="C153" s="221"/>
      <c r="D153" s="221"/>
      <c r="E153" s="221"/>
      <c r="F153" s="222"/>
      <c r="G153" s="222"/>
      <c r="H153" s="223"/>
      <c r="I153" s="224"/>
      <c r="J153" s="224"/>
      <c r="K153" s="222"/>
    </row>
    <row r="154" spans="1:11" ht="12.75" customHeight="1" x14ac:dyDescent="0.2">
      <c r="A154" s="220"/>
      <c r="B154" s="221"/>
      <c r="C154" s="221"/>
      <c r="D154" s="221"/>
      <c r="E154" s="221"/>
      <c r="F154" s="222"/>
      <c r="G154" s="222"/>
      <c r="H154" s="223"/>
      <c r="I154" s="224"/>
      <c r="J154" s="224"/>
      <c r="K154" s="222"/>
    </row>
    <row r="155" spans="1:11" ht="12.75" customHeight="1" x14ac:dyDescent="0.2">
      <c r="A155" s="220"/>
      <c r="B155" s="221"/>
      <c r="C155" s="221"/>
      <c r="D155" s="221"/>
      <c r="E155" s="221"/>
      <c r="F155" s="222"/>
      <c r="G155" s="222"/>
      <c r="H155" s="223"/>
      <c r="I155" s="224"/>
      <c r="J155" s="224"/>
      <c r="K155" s="222"/>
    </row>
    <row r="156" spans="1:11" ht="12.75" customHeight="1" x14ac:dyDescent="0.2">
      <c r="A156" s="220"/>
      <c r="B156" s="221"/>
      <c r="C156" s="221"/>
      <c r="D156" s="221"/>
      <c r="E156" s="221"/>
      <c r="F156" s="222"/>
      <c r="G156" s="222"/>
      <c r="H156" s="223"/>
      <c r="I156" s="224"/>
      <c r="J156" s="224"/>
      <c r="K156" s="222"/>
    </row>
    <row r="157" spans="1:11" ht="12.75" customHeight="1" x14ac:dyDescent="0.2">
      <c r="A157" s="220"/>
      <c r="B157" s="221"/>
      <c r="C157" s="221"/>
      <c r="D157" s="221"/>
      <c r="E157" s="221"/>
      <c r="F157" s="222"/>
      <c r="G157" s="222"/>
      <c r="H157" s="223"/>
      <c r="I157" s="224"/>
      <c r="J157" s="224"/>
      <c r="K157" s="222"/>
    </row>
    <row r="158" spans="1:11" ht="12.75" customHeight="1" x14ac:dyDescent="0.2">
      <c r="A158" s="220"/>
      <c r="B158" s="221"/>
      <c r="C158" s="221"/>
      <c r="D158" s="221"/>
      <c r="E158" s="221"/>
      <c r="F158" s="222"/>
      <c r="G158" s="222"/>
      <c r="H158" s="223"/>
      <c r="I158" s="224"/>
      <c r="J158" s="224"/>
      <c r="K158" s="222"/>
    </row>
    <row r="159" spans="1:11" ht="12.75" customHeight="1" x14ac:dyDescent="0.2">
      <c r="A159" s="220"/>
      <c r="B159" s="221"/>
      <c r="C159" s="221"/>
      <c r="D159" s="221"/>
      <c r="E159" s="221"/>
      <c r="F159" s="222"/>
      <c r="G159" s="222"/>
      <c r="H159" s="223"/>
      <c r="I159" s="224"/>
      <c r="J159" s="224"/>
      <c r="K159" s="222"/>
    </row>
    <row r="160" spans="1:11" ht="12.75" customHeight="1" x14ac:dyDescent="0.2">
      <c r="A160" s="220"/>
      <c r="B160" s="221"/>
      <c r="C160" s="221"/>
      <c r="D160" s="221"/>
      <c r="E160" s="221"/>
      <c r="F160" s="222"/>
      <c r="G160" s="222"/>
      <c r="H160" s="223"/>
      <c r="I160" s="224"/>
      <c r="J160" s="224"/>
      <c r="K160" s="222"/>
    </row>
    <row r="161" spans="1:11" ht="12.75" customHeight="1" x14ac:dyDescent="0.2">
      <c r="A161" s="220"/>
      <c r="B161" s="221"/>
      <c r="C161" s="221"/>
      <c r="D161" s="221"/>
      <c r="E161" s="221"/>
      <c r="F161" s="222"/>
      <c r="G161" s="222"/>
      <c r="H161" s="223"/>
      <c r="I161" s="224"/>
      <c r="J161" s="224"/>
      <c r="K161" s="222"/>
    </row>
    <row r="162" spans="1:11" ht="12.75" customHeight="1" x14ac:dyDescent="0.2">
      <c r="A162" s="220"/>
      <c r="B162" s="221"/>
      <c r="C162" s="221"/>
      <c r="D162" s="221"/>
      <c r="E162" s="221"/>
      <c r="F162" s="222"/>
      <c r="G162" s="222"/>
      <c r="H162" s="223"/>
      <c r="I162" s="224"/>
      <c r="J162" s="224"/>
      <c r="K162" s="222"/>
    </row>
    <row r="163" spans="1:11" ht="12.75" customHeight="1" x14ac:dyDescent="0.2">
      <c r="A163" s="220"/>
      <c r="B163" s="221"/>
      <c r="C163" s="221"/>
      <c r="D163" s="221"/>
      <c r="E163" s="221"/>
      <c r="F163" s="222"/>
      <c r="G163" s="222"/>
      <c r="H163" s="223"/>
      <c r="I163" s="224"/>
      <c r="J163" s="224"/>
      <c r="K163" s="222"/>
    </row>
    <row r="164" spans="1:11" ht="12.75" customHeight="1" x14ac:dyDescent="0.2">
      <c r="A164" s="220"/>
      <c r="B164" s="221"/>
      <c r="C164" s="221"/>
      <c r="D164" s="221"/>
      <c r="E164" s="221"/>
      <c r="F164" s="222"/>
      <c r="G164" s="222"/>
      <c r="H164" s="223"/>
      <c r="I164" s="224"/>
      <c r="J164" s="224"/>
      <c r="K164" s="222"/>
    </row>
    <row r="165" spans="1:11" ht="12.75" customHeight="1" x14ac:dyDescent="0.2">
      <c r="A165" s="220"/>
      <c r="B165" s="221"/>
      <c r="C165" s="221"/>
      <c r="D165" s="221"/>
      <c r="E165" s="221"/>
      <c r="F165" s="222"/>
      <c r="G165" s="222"/>
      <c r="H165" s="223"/>
      <c r="I165" s="224"/>
      <c r="J165" s="224"/>
      <c r="K165" s="222"/>
    </row>
    <row r="166" spans="1:11" ht="12.75" customHeight="1" x14ac:dyDescent="0.2">
      <c r="A166" s="220"/>
      <c r="B166" s="221"/>
      <c r="C166" s="221"/>
      <c r="D166" s="221"/>
      <c r="E166" s="221"/>
      <c r="F166" s="222"/>
      <c r="G166" s="222"/>
      <c r="H166" s="223"/>
      <c r="I166" s="224"/>
      <c r="J166" s="224"/>
      <c r="K166" s="222"/>
    </row>
    <row r="167" spans="1:11" ht="12.75" customHeight="1" x14ac:dyDescent="0.2">
      <c r="A167" s="220"/>
      <c r="B167" s="221"/>
      <c r="C167" s="221"/>
      <c r="D167" s="221"/>
      <c r="E167" s="221"/>
      <c r="F167" s="222"/>
      <c r="G167" s="222"/>
      <c r="H167" s="223"/>
      <c r="I167" s="224"/>
      <c r="J167" s="224"/>
      <c r="K167" s="222"/>
    </row>
    <row r="168" spans="1:11" ht="12.75" customHeight="1" x14ac:dyDescent="0.2">
      <c r="A168" s="220"/>
      <c r="B168" s="221"/>
      <c r="C168" s="221"/>
      <c r="D168" s="221"/>
      <c r="E168" s="221"/>
      <c r="F168" s="222"/>
      <c r="G168" s="222"/>
      <c r="H168" s="223"/>
      <c r="I168" s="224"/>
      <c r="J168" s="224"/>
      <c r="K168" s="222"/>
    </row>
    <row r="169" spans="1:11" ht="12.75" customHeight="1" x14ac:dyDescent="0.2">
      <c r="A169" s="220"/>
      <c r="B169" s="221"/>
      <c r="C169" s="221"/>
      <c r="D169" s="221"/>
      <c r="E169" s="221"/>
      <c r="F169" s="222"/>
      <c r="G169" s="222"/>
      <c r="H169" s="223"/>
      <c r="I169" s="224"/>
      <c r="J169" s="224"/>
      <c r="K169" s="222"/>
    </row>
    <row r="170" spans="1:11" ht="12.75" customHeight="1" x14ac:dyDescent="0.2">
      <c r="A170" s="220"/>
      <c r="B170" s="221"/>
      <c r="C170" s="221"/>
      <c r="D170" s="221"/>
      <c r="E170" s="221"/>
      <c r="F170" s="222"/>
      <c r="G170" s="222"/>
      <c r="H170" s="223"/>
      <c r="I170" s="224"/>
      <c r="J170" s="224"/>
      <c r="K170" s="222"/>
    </row>
    <row r="171" spans="1:11" ht="12.75" customHeight="1" x14ac:dyDescent="0.2">
      <c r="A171" s="220"/>
      <c r="B171" s="221"/>
      <c r="C171" s="221"/>
      <c r="D171" s="221"/>
      <c r="E171" s="221"/>
      <c r="F171" s="222"/>
      <c r="G171" s="222"/>
      <c r="H171" s="223"/>
      <c r="I171" s="224"/>
      <c r="J171" s="224"/>
      <c r="K171" s="222"/>
    </row>
    <row r="172" spans="1:11" ht="12.75" customHeight="1" x14ac:dyDescent="0.2">
      <c r="A172" s="220"/>
      <c r="B172" s="221"/>
      <c r="C172" s="221"/>
      <c r="D172" s="221"/>
      <c r="E172" s="221"/>
      <c r="F172" s="222"/>
      <c r="G172" s="222"/>
      <c r="H172" s="223"/>
      <c r="I172" s="224"/>
      <c r="J172" s="224"/>
      <c r="K172" s="222"/>
    </row>
    <row r="173" spans="1:11" ht="12.75" customHeight="1" x14ac:dyDescent="0.2">
      <c r="A173" s="220"/>
      <c r="B173" s="221"/>
      <c r="C173" s="221"/>
      <c r="D173" s="221"/>
      <c r="E173" s="221"/>
      <c r="F173" s="222"/>
      <c r="G173" s="222"/>
      <c r="H173" s="223"/>
      <c r="I173" s="224"/>
      <c r="J173" s="224"/>
      <c r="K173" s="222"/>
    </row>
    <row r="174" spans="1:11" ht="12.75" customHeight="1" x14ac:dyDescent="0.2">
      <c r="A174" s="220"/>
      <c r="B174" s="221"/>
      <c r="C174" s="221"/>
      <c r="D174" s="221"/>
      <c r="E174" s="221"/>
      <c r="F174" s="222"/>
      <c r="G174" s="222"/>
      <c r="H174" s="223"/>
      <c r="I174" s="224"/>
      <c r="J174" s="224"/>
      <c r="K174" s="222"/>
    </row>
    <row r="175" spans="1:11" ht="12.75" customHeight="1" x14ac:dyDescent="0.2">
      <c r="A175" s="220"/>
      <c r="B175" s="221"/>
      <c r="C175" s="221"/>
      <c r="D175" s="221"/>
      <c r="E175" s="221"/>
      <c r="F175" s="222"/>
      <c r="G175" s="222"/>
      <c r="H175" s="223"/>
      <c r="I175" s="224"/>
      <c r="J175" s="224"/>
      <c r="K175" s="222"/>
    </row>
    <row r="176" spans="1:11" ht="12.75" customHeight="1" x14ac:dyDescent="0.2">
      <c r="A176" s="220"/>
      <c r="B176" s="221"/>
      <c r="C176" s="221"/>
      <c r="D176" s="221"/>
      <c r="E176" s="221"/>
      <c r="F176" s="222"/>
      <c r="G176" s="222"/>
      <c r="H176" s="223"/>
      <c r="I176" s="224"/>
      <c r="J176" s="224"/>
      <c r="K176" s="222"/>
    </row>
    <row r="177" spans="1:11" ht="12.75" customHeight="1" x14ac:dyDescent="0.2">
      <c r="A177" s="220"/>
      <c r="B177" s="221"/>
      <c r="C177" s="221"/>
      <c r="D177" s="221"/>
      <c r="E177" s="221"/>
      <c r="F177" s="222"/>
      <c r="G177" s="222"/>
      <c r="H177" s="223"/>
      <c r="I177" s="224"/>
      <c r="J177" s="224"/>
      <c r="K177" s="222"/>
    </row>
    <row r="178" spans="1:11" ht="12.75" customHeight="1" x14ac:dyDescent="0.2">
      <c r="A178" s="220"/>
      <c r="B178" s="221"/>
      <c r="C178" s="221"/>
      <c r="D178" s="221"/>
      <c r="E178" s="221"/>
      <c r="F178" s="222"/>
      <c r="G178" s="222"/>
      <c r="H178" s="223"/>
      <c r="I178" s="224"/>
      <c r="J178" s="224"/>
      <c r="K178" s="222"/>
    </row>
    <row r="179" spans="1:11" ht="12.75" customHeight="1" x14ac:dyDescent="0.2">
      <c r="A179" s="220"/>
      <c r="B179" s="221"/>
      <c r="C179" s="221"/>
      <c r="D179" s="221"/>
      <c r="E179" s="221"/>
      <c r="F179" s="222"/>
      <c r="G179" s="222"/>
      <c r="H179" s="223"/>
      <c r="I179" s="224"/>
      <c r="J179" s="224"/>
      <c r="K179" s="222"/>
    </row>
    <row r="180" spans="1:11" ht="12.75" customHeight="1" x14ac:dyDescent="0.2">
      <c r="A180" s="220"/>
      <c r="B180" s="221"/>
      <c r="C180" s="221"/>
      <c r="D180" s="221"/>
      <c r="E180" s="221"/>
      <c r="F180" s="222"/>
      <c r="G180" s="222"/>
      <c r="H180" s="223"/>
      <c r="I180" s="224"/>
      <c r="J180" s="224"/>
      <c r="K180" s="222"/>
    </row>
    <row r="181" spans="1:11" ht="12.75" customHeight="1" x14ac:dyDescent="0.2">
      <c r="A181" s="220"/>
      <c r="B181" s="221"/>
      <c r="C181" s="221"/>
      <c r="D181" s="221"/>
      <c r="E181" s="221"/>
      <c r="F181" s="222"/>
      <c r="G181" s="222"/>
      <c r="H181" s="223"/>
      <c r="I181" s="224"/>
      <c r="J181" s="224"/>
      <c r="K181" s="222"/>
    </row>
    <row r="182" spans="1:11" ht="12.75" customHeight="1" x14ac:dyDescent="0.2">
      <c r="A182" s="220"/>
      <c r="B182" s="221"/>
      <c r="C182" s="221"/>
      <c r="D182" s="221"/>
      <c r="E182" s="221"/>
      <c r="F182" s="222"/>
      <c r="G182" s="222"/>
      <c r="H182" s="223"/>
      <c r="I182" s="224"/>
      <c r="J182" s="224"/>
      <c r="K182" s="222"/>
    </row>
    <row r="183" spans="1:11" ht="12.75" customHeight="1" x14ac:dyDescent="0.2">
      <c r="A183" s="220"/>
      <c r="B183" s="221"/>
      <c r="C183" s="221"/>
      <c r="D183" s="221"/>
      <c r="E183" s="221"/>
      <c r="F183" s="222"/>
      <c r="G183" s="222"/>
      <c r="H183" s="223"/>
      <c r="I183" s="224"/>
      <c r="J183" s="224"/>
      <c r="K183" s="222"/>
    </row>
    <row r="184" spans="1:11" ht="12.75" customHeight="1" x14ac:dyDescent="0.2">
      <c r="A184" s="220"/>
      <c r="B184" s="221"/>
      <c r="C184" s="221"/>
      <c r="D184" s="221"/>
      <c r="E184" s="221"/>
      <c r="F184" s="222"/>
      <c r="G184" s="222"/>
      <c r="H184" s="223"/>
      <c r="I184" s="224"/>
      <c r="J184" s="224"/>
      <c r="K184" s="222"/>
    </row>
    <row r="185" spans="1:11" ht="12.75" customHeight="1" x14ac:dyDescent="0.2">
      <c r="A185" s="220"/>
      <c r="B185" s="221"/>
      <c r="C185" s="221"/>
      <c r="D185" s="221"/>
      <c r="E185" s="221"/>
      <c r="F185" s="222"/>
      <c r="G185" s="222"/>
      <c r="H185" s="223"/>
      <c r="I185" s="224"/>
      <c r="J185" s="224"/>
      <c r="K185" s="222"/>
    </row>
    <row r="186" spans="1:11" ht="12.75" customHeight="1" x14ac:dyDescent="0.2">
      <c r="A186" s="220"/>
      <c r="B186" s="221"/>
      <c r="C186" s="221"/>
      <c r="D186" s="221"/>
      <c r="E186" s="221"/>
      <c r="F186" s="222"/>
      <c r="G186" s="222"/>
      <c r="H186" s="223"/>
      <c r="I186" s="224"/>
      <c r="J186" s="224"/>
      <c r="K186" s="222"/>
    </row>
    <row r="187" spans="1:11" ht="12.75" customHeight="1" x14ac:dyDescent="0.2">
      <c r="A187" s="220"/>
      <c r="B187" s="221"/>
      <c r="C187" s="221"/>
      <c r="D187" s="221"/>
      <c r="E187" s="221"/>
      <c r="F187" s="222"/>
      <c r="G187" s="222"/>
      <c r="H187" s="223"/>
      <c r="I187" s="224"/>
      <c r="J187" s="224"/>
      <c r="K187" s="222"/>
    </row>
    <row r="188" spans="1:11" ht="12.75" customHeight="1" x14ac:dyDescent="0.2">
      <c r="A188" s="220"/>
      <c r="B188" s="221"/>
      <c r="C188" s="221"/>
      <c r="D188" s="221"/>
      <c r="E188" s="221"/>
      <c r="F188" s="222"/>
      <c r="G188" s="222"/>
      <c r="H188" s="223"/>
      <c r="I188" s="224"/>
      <c r="J188" s="224"/>
      <c r="K188" s="222"/>
    </row>
    <row r="189" spans="1:11" ht="12.75" customHeight="1" x14ac:dyDescent="0.2">
      <c r="A189" s="220"/>
      <c r="B189" s="221"/>
      <c r="C189" s="221"/>
      <c r="D189" s="221"/>
      <c r="E189" s="221"/>
      <c r="F189" s="222"/>
      <c r="G189" s="222"/>
      <c r="H189" s="223"/>
      <c r="I189" s="224"/>
      <c r="J189" s="224"/>
      <c r="K189" s="222"/>
    </row>
    <row r="190" spans="1:11" ht="12.75" customHeight="1" x14ac:dyDescent="0.2">
      <c r="A190" s="220"/>
      <c r="B190" s="221"/>
      <c r="C190" s="221"/>
      <c r="D190" s="221"/>
      <c r="E190" s="221"/>
      <c r="F190" s="222"/>
      <c r="G190" s="222"/>
      <c r="H190" s="223"/>
      <c r="I190" s="224"/>
      <c r="J190" s="224"/>
      <c r="K190" s="222"/>
    </row>
    <row r="191" spans="1:11" ht="12.75" customHeight="1" x14ac:dyDescent="0.2">
      <c r="A191" s="220"/>
      <c r="B191" s="221"/>
      <c r="C191" s="221"/>
      <c r="D191" s="221"/>
      <c r="E191" s="221"/>
      <c r="F191" s="222"/>
      <c r="G191" s="222"/>
      <c r="H191" s="223"/>
      <c r="I191" s="224"/>
      <c r="J191" s="224"/>
      <c r="K191" s="222"/>
    </row>
    <row r="192" spans="1:11" ht="12.75" customHeight="1" x14ac:dyDescent="0.2">
      <c r="A192" s="220"/>
      <c r="B192" s="221"/>
      <c r="C192" s="221"/>
      <c r="D192" s="221"/>
      <c r="E192" s="221"/>
      <c r="F192" s="222"/>
      <c r="G192" s="222"/>
      <c r="H192" s="223"/>
      <c r="I192" s="224"/>
      <c r="J192" s="224"/>
      <c r="K192" s="222"/>
    </row>
    <row r="193" spans="1:11" ht="12.75" customHeight="1" x14ac:dyDescent="0.2">
      <c r="A193" s="220"/>
      <c r="B193" s="221"/>
      <c r="C193" s="221"/>
      <c r="D193" s="221"/>
      <c r="E193" s="221"/>
      <c r="F193" s="222"/>
      <c r="G193" s="222"/>
      <c r="H193" s="223"/>
      <c r="I193" s="224"/>
      <c r="J193" s="224"/>
      <c r="K193" s="222"/>
    </row>
    <row r="194" spans="1:11" ht="12.75" customHeight="1" x14ac:dyDescent="0.2">
      <c r="A194" s="220"/>
      <c r="B194" s="221"/>
      <c r="C194" s="221"/>
      <c r="D194" s="221"/>
      <c r="E194" s="221"/>
      <c r="F194" s="222"/>
      <c r="G194" s="222"/>
      <c r="H194" s="223"/>
      <c r="I194" s="224"/>
      <c r="J194" s="224"/>
      <c r="K194" s="222"/>
    </row>
    <row r="195" spans="1:11" ht="12.75" customHeight="1" x14ac:dyDescent="0.2">
      <c r="A195" s="220"/>
      <c r="B195" s="221"/>
      <c r="C195" s="221"/>
      <c r="D195" s="221"/>
      <c r="E195" s="221"/>
      <c r="F195" s="222"/>
      <c r="G195" s="222"/>
      <c r="H195" s="223"/>
      <c r="I195" s="224"/>
      <c r="J195" s="224"/>
      <c r="K195" s="222"/>
    </row>
    <row r="196" spans="1:11" ht="12.75" customHeight="1" x14ac:dyDescent="0.2">
      <c r="A196" s="220"/>
      <c r="B196" s="221"/>
      <c r="C196" s="221"/>
      <c r="D196" s="221"/>
      <c r="E196" s="221"/>
      <c r="F196" s="222"/>
      <c r="G196" s="222"/>
      <c r="H196" s="223"/>
      <c r="I196" s="224"/>
      <c r="J196" s="224"/>
      <c r="K196" s="222"/>
    </row>
    <row r="197" spans="1:11" ht="12.75" customHeight="1" x14ac:dyDescent="0.2">
      <c r="A197" s="220"/>
      <c r="B197" s="221"/>
      <c r="C197" s="221"/>
      <c r="D197" s="221"/>
      <c r="E197" s="221"/>
      <c r="F197" s="222"/>
      <c r="G197" s="222"/>
      <c r="H197" s="223"/>
      <c r="I197" s="224"/>
      <c r="J197" s="224"/>
      <c r="K197" s="222"/>
    </row>
    <row r="198" spans="1:11" ht="12.75" customHeight="1" x14ac:dyDescent="0.2">
      <c r="A198" s="220"/>
      <c r="B198" s="221"/>
      <c r="C198" s="221"/>
      <c r="D198" s="221"/>
      <c r="E198" s="221"/>
      <c r="F198" s="222"/>
      <c r="G198" s="222"/>
      <c r="H198" s="223"/>
      <c r="I198" s="224"/>
      <c r="J198" s="224"/>
      <c r="K198" s="222"/>
    </row>
    <row r="199" spans="1:11" ht="12.75" customHeight="1" x14ac:dyDescent="0.2">
      <c r="A199" s="220"/>
      <c r="B199" s="221"/>
      <c r="C199" s="221"/>
      <c r="D199" s="221"/>
      <c r="E199" s="221"/>
      <c r="F199" s="222"/>
      <c r="G199" s="222"/>
      <c r="H199" s="223"/>
      <c r="I199" s="224"/>
      <c r="J199" s="224"/>
      <c r="K199" s="222"/>
    </row>
    <row r="200" spans="1:11" ht="12.75" customHeight="1" x14ac:dyDescent="0.2">
      <c r="A200" s="220"/>
      <c r="B200" s="221"/>
      <c r="C200" s="221"/>
      <c r="D200" s="221"/>
      <c r="E200" s="221"/>
      <c r="F200" s="222"/>
      <c r="G200" s="222"/>
      <c r="H200" s="223"/>
      <c r="I200" s="224"/>
      <c r="J200" s="224"/>
      <c r="K200" s="222"/>
    </row>
    <row r="201" spans="1:11" ht="12.75" customHeight="1" x14ac:dyDescent="0.2">
      <c r="A201" s="220"/>
      <c r="B201" s="221"/>
      <c r="C201" s="221"/>
      <c r="D201" s="221"/>
      <c r="E201" s="221"/>
      <c r="F201" s="222"/>
      <c r="G201" s="222"/>
      <c r="H201" s="223"/>
      <c r="I201" s="224"/>
      <c r="J201" s="224"/>
      <c r="K201" s="222"/>
    </row>
    <row r="202" spans="1:11" ht="12.75" customHeight="1" x14ac:dyDescent="0.2">
      <c r="A202" s="220"/>
      <c r="B202" s="221"/>
      <c r="C202" s="221"/>
      <c r="D202" s="221"/>
      <c r="E202" s="221"/>
      <c r="F202" s="222"/>
      <c r="G202" s="222"/>
      <c r="H202" s="223"/>
      <c r="I202" s="224"/>
      <c r="J202" s="224"/>
      <c r="K202" s="222"/>
    </row>
    <row r="203" spans="1:11" ht="12.75" customHeight="1" x14ac:dyDescent="0.2">
      <c r="A203" s="220"/>
      <c r="B203" s="221"/>
      <c r="C203" s="221"/>
      <c r="D203" s="221"/>
      <c r="E203" s="221"/>
      <c r="F203" s="222"/>
      <c r="G203" s="222"/>
      <c r="H203" s="223"/>
      <c r="I203" s="224"/>
      <c r="J203" s="224"/>
      <c r="K203" s="222"/>
    </row>
    <row r="204" spans="1:11" ht="12.75" customHeight="1" x14ac:dyDescent="0.2">
      <c r="A204" s="220"/>
      <c r="B204" s="221"/>
      <c r="C204" s="221"/>
      <c r="D204" s="221"/>
      <c r="E204" s="221"/>
      <c r="F204" s="222"/>
      <c r="G204" s="222"/>
      <c r="H204" s="223"/>
      <c r="I204" s="224"/>
      <c r="J204" s="224"/>
      <c r="K204" s="222"/>
    </row>
    <row r="205" spans="1:11" ht="12.75" customHeight="1" x14ac:dyDescent="0.2">
      <c r="A205" s="220"/>
      <c r="B205" s="221"/>
      <c r="C205" s="221"/>
      <c r="D205" s="221"/>
      <c r="E205" s="221"/>
      <c r="F205" s="222"/>
      <c r="G205" s="222"/>
      <c r="H205" s="223"/>
      <c r="I205" s="224"/>
      <c r="J205" s="224"/>
      <c r="K205" s="222"/>
    </row>
    <row r="206" spans="1:11" ht="12.75" customHeight="1" x14ac:dyDescent="0.2">
      <c r="A206" s="220"/>
      <c r="B206" s="221"/>
      <c r="C206" s="221"/>
      <c r="D206" s="221"/>
      <c r="E206" s="221"/>
      <c r="F206" s="222"/>
      <c r="G206" s="222"/>
      <c r="H206" s="223"/>
      <c r="I206" s="224"/>
      <c r="J206" s="224"/>
      <c r="K206" s="222"/>
    </row>
    <row r="207" spans="1:11" ht="12.75" customHeight="1" x14ac:dyDescent="0.2">
      <c r="A207" s="220"/>
      <c r="B207" s="221"/>
      <c r="C207" s="221"/>
      <c r="D207" s="221"/>
      <c r="E207" s="221"/>
      <c r="F207" s="222"/>
      <c r="G207" s="222"/>
      <c r="H207" s="223"/>
      <c r="I207" s="224"/>
      <c r="J207" s="224"/>
      <c r="K207" s="222"/>
    </row>
    <row r="208" spans="1:11" ht="12.75" customHeight="1" x14ac:dyDescent="0.2">
      <c r="A208" s="220"/>
      <c r="B208" s="221"/>
      <c r="C208" s="221"/>
      <c r="D208" s="221"/>
      <c r="E208" s="221"/>
      <c r="F208" s="222"/>
      <c r="G208" s="222"/>
      <c r="H208" s="223"/>
      <c r="I208" s="224"/>
      <c r="J208" s="224"/>
      <c r="K208" s="222"/>
    </row>
    <row r="209" spans="1:11" ht="12.75" customHeight="1" x14ac:dyDescent="0.2">
      <c r="A209" s="220"/>
      <c r="B209" s="221"/>
      <c r="C209" s="221"/>
      <c r="D209" s="221"/>
      <c r="E209" s="221"/>
      <c r="F209" s="222"/>
      <c r="G209" s="222"/>
      <c r="H209" s="223"/>
      <c r="I209" s="224"/>
      <c r="J209" s="224"/>
      <c r="K209" s="222"/>
    </row>
    <row r="210" spans="1:11" ht="12.75" customHeight="1" x14ac:dyDescent="0.2">
      <c r="A210" s="220"/>
      <c r="B210" s="221"/>
      <c r="C210" s="221"/>
      <c r="D210" s="221"/>
      <c r="E210" s="221"/>
      <c r="F210" s="222"/>
      <c r="G210" s="222"/>
      <c r="H210" s="223"/>
      <c r="I210" s="224"/>
      <c r="J210" s="224"/>
      <c r="K210" s="222"/>
    </row>
    <row r="211" spans="1:11" ht="12.75" customHeight="1" x14ac:dyDescent="0.2">
      <c r="A211" s="220"/>
      <c r="B211" s="221"/>
      <c r="C211" s="221"/>
      <c r="D211" s="221"/>
      <c r="E211" s="221"/>
      <c r="F211" s="222"/>
      <c r="G211" s="222"/>
      <c r="H211" s="223"/>
      <c r="I211" s="224"/>
      <c r="J211" s="224"/>
      <c r="K211" s="222"/>
    </row>
    <row r="212" spans="1:11" ht="12.75" customHeight="1" x14ac:dyDescent="0.2">
      <c r="A212" s="220"/>
      <c r="B212" s="221"/>
      <c r="C212" s="221"/>
      <c r="D212" s="221"/>
      <c r="E212" s="221"/>
      <c r="F212" s="222"/>
      <c r="G212" s="222"/>
      <c r="H212" s="223"/>
      <c r="I212" s="224"/>
      <c r="J212" s="224"/>
      <c r="K212" s="222"/>
    </row>
    <row r="213" spans="1:11" ht="12.75" customHeight="1" x14ac:dyDescent="0.2">
      <c r="A213" s="220"/>
      <c r="B213" s="221"/>
      <c r="C213" s="221"/>
      <c r="D213" s="221"/>
      <c r="E213" s="221"/>
      <c r="F213" s="222"/>
      <c r="G213" s="222"/>
      <c r="H213" s="223"/>
      <c r="I213" s="224"/>
      <c r="J213" s="224"/>
      <c r="K213" s="222"/>
    </row>
    <row r="214" spans="1:11" ht="12.75" customHeight="1" x14ac:dyDescent="0.2">
      <c r="A214" s="220"/>
      <c r="B214" s="221"/>
      <c r="C214" s="221"/>
      <c r="D214" s="221"/>
      <c r="E214" s="221"/>
      <c r="F214" s="222"/>
      <c r="G214" s="222"/>
      <c r="H214" s="223"/>
      <c r="I214" s="224"/>
      <c r="J214" s="224"/>
      <c r="K214" s="222"/>
    </row>
    <row r="215" spans="1:11" ht="12.75" customHeight="1" x14ac:dyDescent="0.2">
      <c r="A215" s="220"/>
      <c r="B215" s="221"/>
      <c r="C215" s="221"/>
      <c r="D215" s="221"/>
      <c r="E215" s="221"/>
      <c r="F215" s="222"/>
      <c r="G215" s="222"/>
      <c r="H215" s="223"/>
      <c r="I215" s="224"/>
      <c r="J215" s="224"/>
      <c r="K215" s="222"/>
    </row>
    <row r="216" spans="1:11" ht="12.75" customHeight="1" x14ac:dyDescent="0.2">
      <c r="A216" s="220"/>
      <c r="B216" s="221"/>
      <c r="C216" s="221"/>
      <c r="D216" s="221"/>
      <c r="E216" s="221"/>
      <c r="F216" s="222"/>
      <c r="G216" s="222"/>
      <c r="H216" s="223"/>
      <c r="I216" s="224"/>
      <c r="J216" s="224"/>
      <c r="K216" s="222"/>
    </row>
    <row r="217" spans="1:11" ht="12.75" customHeight="1" x14ac:dyDescent="0.2">
      <c r="A217" s="220"/>
      <c r="B217" s="221"/>
      <c r="C217" s="221"/>
      <c r="D217" s="221"/>
      <c r="E217" s="221"/>
      <c r="F217" s="222"/>
      <c r="G217" s="222"/>
      <c r="H217" s="223"/>
      <c r="I217" s="224"/>
      <c r="J217" s="224"/>
      <c r="K217" s="222"/>
    </row>
    <row r="218" spans="1:11" ht="12.75" customHeight="1" x14ac:dyDescent="0.2">
      <c r="A218" s="220"/>
      <c r="B218" s="221"/>
      <c r="C218" s="221"/>
      <c r="D218" s="221"/>
      <c r="E218" s="221"/>
      <c r="F218" s="222"/>
      <c r="G218" s="222"/>
      <c r="H218" s="223"/>
      <c r="I218" s="224"/>
      <c r="J218" s="224"/>
      <c r="K218" s="222"/>
    </row>
    <row r="219" spans="1:11" ht="12.75" customHeight="1" x14ac:dyDescent="0.2">
      <c r="A219" s="220"/>
      <c r="B219" s="221"/>
      <c r="C219" s="221"/>
      <c r="D219" s="221"/>
      <c r="E219" s="221"/>
      <c r="F219" s="222"/>
      <c r="G219" s="222"/>
      <c r="H219" s="223"/>
      <c r="I219" s="224"/>
      <c r="J219" s="224"/>
      <c r="K219" s="222"/>
    </row>
    <row r="220" spans="1:11" ht="12.75" customHeight="1" x14ac:dyDescent="0.2">
      <c r="A220" s="220"/>
      <c r="B220" s="221"/>
      <c r="C220" s="221"/>
      <c r="D220" s="221"/>
      <c r="E220" s="221"/>
      <c r="F220" s="222"/>
      <c r="G220" s="222"/>
      <c r="H220" s="223"/>
      <c r="I220" s="224"/>
      <c r="J220" s="224"/>
      <c r="K220" s="222"/>
    </row>
    <row r="221" spans="1:11" ht="12.75" customHeight="1" x14ac:dyDescent="0.2">
      <c r="A221" s="220"/>
      <c r="B221" s="221"/>
      <c r="C221" s="221"/>
      <c r="D221" s="221"/>
      <c r="E221" s="221"/>
      <c r="F221" s="222"/>
      <c r="G221" s="222"/>
      <c r="H221" s="223"/>
      <c r="I221" s="224"/>
      <c r="J221" s="224"/>
      <c r="K221" s="222"/>
    </row>
    <row r="222" spans="1:11" ht="12.75" customHeight="1" x14ac:dyDescent="0.2">
      <c r="A222" s="220"/>
      <c r="B222" s="221"/>
      <c r="C222" s="221"/>
      <c r="D222" s="221"/>
      <c r="E222" s="221"/>
      <c r="F222" s="222"/>
      <c r="G222" s="222"/>
      <c r="H222" s="223"/>
      <c r="I222" s="224"/>
      <c r="J222" s="224"/>
      <c r="K222" s="222"/>
    </row>
    <row r="223" spans="1:11" ht="12.75" customHeight="1" x14ac:dyDescent="0.2">
      <c r="A223" s="220"/>
      <c r="B223" s="221"/>
      <c r="C223" s="221"/>
      <c r="D223" s="221"/>
      <c r="E223" s="221"/>
      <c r="F223" s="222"/>
      <c r="G223" s="222"/>
      <c r="H223" s="223"/>
      <c r="I223" s="224"/>
      <c r="J223" s="224"/>
      <c r="K223" s="222"/>
    </row>
    <row r="224" spans="1:11" ht="12.75" customHeight="1" x14ac:dyDescent="0.2">
      <c r="A224" s="220"/>
      <c r="B224" s="221"/>
      <c r="C224" s="221"/>
      <c r="D224" s="221"/>
      <c r="E224" s="221"/>
      <c r="F224" s="222"/>
      <c r="G224" s="222"/>
      <c r="H224" s="223"/>
      <c r="I224" s="224"/>
      <c r="J224" s="224"/>
      <c r="K224" s="222"/>
    </row>
    <row r="225" spans="1:11" ht="12.75" customHeight="1" x14ac:dyDescent="0.2">
      <c r="A225" s="220"/>
      <c r="B225" s="221"/>
      <c r="C225" s="221"/>
      <c r="D225" s="221"/>
      <c r="E225" s="221"/>
      <c r="F225" s="222"/>
      <c r="G225" s="222"/>
      <c r="H225" s="223"/>
      <c r="I225" s="224"/>
      <c r="J225" s="224"/>
      <c r="K225" s="222"/>
    </row>
    <row r="226" spans="1:11" ht="12.75" customHeight="1" x14ac:dyDescent="0.2">
      <c r="A226" s="220"/>
      <c r="B226" s="221"/>
      <c r="C226" s="221"/>
      <c r="D226" s="221"/>
      <c r="E226" s="221"/>
      <c r="F226" s="222"/>
      <c r="G226" s="222"/>
      <c r="H226" s="223"/>
      <c r="I226" s="224"/>
      <c r="J226" s="224"/>
      <c r="K226" s="222"/>
    </row>
    <row r="227" spans="1:11" ht="12.75" customHeight="1" x14ac:dyDescent="0.2">
      <c r="A227" s="220"/>
      <c r="B227" s="221"/>
      <c r="C227" s="221"/>
      <c r="D227" s="221"/>
      <c r="E227" s="221"/>
      <c r="F227" s="222"/>
      <c r="G227" s="222"/>
      <c r="H227" s="223"/>
      <c r="I227" s="224"/>
      <c r="J227" s="224"/>
      <c r="K227" s="222"/>
    </row>
    <row r="228" spans="1:11" ht="12.75" customHeight="1" x14ac:dyDescent="0.2">
      <c r="A228" s="220"/>
      <c r="B228" s="221"/>
      <c r="C228" s="221"/>
      <c r="D228" s="221"/>
      <c r="E228" s="221"/>
      <c r="F228" s="222"/>
      <c r="G228" s="222"/>
      <c r="H228" s="223"/>
      <c r="I228" s="224"/>
      <c r="J228" s="224"/>
      <c r="K228" s="222"/>
    </row>
    <row r="229" spans="1:11" ht="12.75" customHeight="1" x14ac:dyDescent="0.2">
      <c r="A229" s="220"/>
      <c r="B229" s="221"/>
      <c r="C229" s="221"/>
      <c r="D229" s="221"/>
      <c r="E229" s="221"/>
      <c r="F229" s="222"/>
      <c r="G229" s="222"/>
      <c r="H229" s="223"/>
      <c r="I229" s="224"/>
      <c r="J229" s="224"/>
      <c r="K229" s="222"/>
    </row>
    <row r="230" spans="1:11" ht="12.75" customHeight="1" x14ac:dyDescent="0.2">
      <c r="A230" s="220"/>
      <c r="B230" s="221"/>
      <c r="C230" s="221"/>
      <c r="D230" s="221"/>
      <c r="E230" s="221"/>
      <c r="F230" s="222"/>
      <c r="G230" s="222"/>
      <c r="H230" s="223"/>
      <c r="I230" s="224"/>
      <c r="J230" s="224"/>
      <c r="K230" s="222"/>
    </row>
    <row r="231" spans="1:11" ht="12.75" customHeight="1" x14ac:dyDescent="0.2">
      <c r="A231" s="220"/>
      <c r="B231" s="221"/>
      <c r="C231" s="221"/>
      <c r="D231" s="221"/>
      <c r="E231" s="221"/>
      <c r="F231" s="222"/>
      <c r="G231" s="222"/>
      <c r="H231" s="223"/>
      <c r="I231" s="224"/>
      <c r="J231" s="224"/>
      <c r="K231" s="222"/>
    </row>
    <row r="232" spans="1:11" ht="12.75" customHeight="1" x14ac:dyDescent="0.2">
      <c r="A232" s="220"/>
      <c r="B232" s="221"/>
      <c r="C232" s="221"/>
      <c r="D232" s="221"/>
      <c r="E232" s="221"/>
      <c r="F232" s="222"/>
      <c r="G232" s="222"/>
      <c r="H232" s="223"/>
      <c r="I232" s="224"/>
      <c r="J232" s="224"/>
      <c r="K232" s="222"/>
    </row>
    <row r="233" spans="1:11" ht="12.75" customHeight="1" x14ac:dyDescent="0.2">
      <c r="A233" s="220"/>
      <c r="B233" s="221"/>
      <c r="C233" s="221"/>
      <c r="D233" s="221"/>
      <c r="E233" s="221"/>
      <c r="F233" s="222"/>
      <c r="G233" s="222"/>
      <c r="H233" s="223"/>
      <c r="I233" s="224"/>
      <c r="J233" s="224"/>
      <c r="K233" s="222"/>
    </row>
    <row r="234" spans="1:11" ht="12.75" customHeight="1" x14ac:dyDescent="0.2">
      <c r="A234" s="220"/>
      <c r="B234" s="221"/>
      <c r="C234" s="221"/>
      <c r="D234" s="221"/>
      <c r="E234" s="221"/>
      <c r="F234" s="222"/>
      <c r="G234" s="222"/>
      <c r="H234" s="223"/>
      <c r="I234" s="224"/>
      <c r="J234" s="224"/>
      <c r="K234" s="222"/>
    </row>
    <row r="235" spans="1:11" ht="12.75" customHeight="1" x14ac:dyDescent="0.2">
      <c r="A235" s="220"/>
      <c r="B235" s="221"/>
      <c r="C235" s="221"/>
      <c r="D235" s="221"/>
      <c r="E235" s="221"/>
      <c r="F235" s="222"/>
      <c r="G235" s="222"/>
      <c r="H235" s="223"/>
      <c r="I235" s="224"/>
      <c r="J235" s="224"/>
      <c r="K235" s="222"/>
    </row>
    <row r="236" spans="1:11" ht="12.75" customHeight="1" x14ac:dyDescent="0.2">
      <c r="A236" s="220"/>
      <c r="B236" s="221"/>
      <c r="C236" s="221"/>
      <c r="D236" s="221"/>
      <c r="E236" s="221"/>
      <c r="F236" s="222"/>
      <c r="G236" s="222"/>
      <c r="H236" s="223"/>
      <c r="I236" s="224"/>
      <c r="J236" s="224"/>
      <c r="K236" s="222"/>
    </row>
    <row r="237" spans="1:11" ht="12.75" customHeight="1" x14ac:dyDescent="0.2">
      <c r="A237" s="220"/>
      <c r="B237" s="221"/>
      <c r="C237" s="221"/>
      <c r="D237" s="221"/>
      <c r="E237" s="221"/>
      <c r="F237" s="222"/>
      <c r="G237" s="222"/>
      <c r="H237" s="223"/>
      <c r="I237" s="224"/>
      <c r="J237" s="224"/>
      <c r="K237" s="222"/>
    </row>
    <row r="238" spans="1:11" ht="12.75" customHeight="1" x14ac:dyDescent="0.2">
      <c r="A238" s="220"/>
      <c r="B238" s="221"/>
      <c r="C238" s="221"/>
      <c r="D238" s="221"/>
      <c r="E238" s="221"/>
      <c r="F238" s="222"/>
      <c r="G238" s="222"/>
      <c r="H238" s="223"/>
      <c r="I238" s="224"/>
      <c r="J238" s="224"/>
      <c r="K238" s="222"/>
    </row>
    <row r="239" spans="1:11" ht="12.75" customHeight="1" x14ac:dyDescent="0.2">
      <c r="A239" s="220"/>
      <c r="B239" s="221"/>
      <c r="C239" s="221"/>
      <c r="D239" s="221"/>
      <c r="E239" s="221"/>
      <c r="F239" s="222"/>
      <c r="G239" s="222"/>
      <c r="H239" s="223"/>
      <c r="I239" s="224"/>
      <c r="J239" s="224"/>
      <c r="K239" s="222"/>
    </row>
    <row r="240" spans="1:11" ht="12.75" customHeight="1" x14ac:dyDescent="0.2">
      <c r="A240" s="220"/>
      <c r="B240" s="221"/>
      <c r="C240" s="221"/>
      <c r="D240" s="221"/>
      <c r="E240" s="221"/>
      <c r="F240" s="222"/>
      <c r="G240" s="222"/>
      <c r="H240" s="223"/>
      <c r="I240" s="224"/>
      <c r="J240" s="224"/>
      <c r="K240" s="222"/>
    </row>
    <row r="241" spans="1:11" ht="12.75" customHeight="1" x14ac:dyDescent="0.2">
      <c r="A241" s="220"/>
      <c r="B241" s="221"/>
      <c r="C241" s="221"/>
      <c r="D241" s="221"/>
      <c r="E241" s="221"/>
      <c r="F241" s="222"/>
      <c r="G241" s="222"/>
      <c r="H241" s="223"/>
      <c r="I241" s="224"/>
      <c r="J241" s="224"/>
      <c r="K241" s="222"/>
    </row>
    <row r="242" spans="1:11" ht="12.75" customHeight="1" x14ac:dyDescent="0.2">
      <c r="A242" s="220"/>
      <c r="B242" s="221"/>
      <c r="C242" s="221"/>
      <c r="D242" s="221"/>
      <c r="E242" s="221"/>
      <c r="F242" s="222"/>
      <c r="G242" s="222"/>
      <c r="H242" s="223"/>
      <c r="I242" s="224"/>
      <c r="J242" s="224"/>
      <c r="K242" s="222"/>
    </row>
    <row r="243" spans="1:11" ht="12.75" customHeight="1" x14ac:dyDescent="0.2">
      <c r="A243" s="220"/>
      <c r="B243" s="221"/>
      <c r="C243" s="221"/>
      <c r="D243" s="221"/>
      <c r="E243" s="221"/>
      <c r="F243" s="222"/>
      <c r="G243" s="222"/>
      <c r="H243" s="223"/>
      <c r="I243" s="224"/>
      <c r="J243" s="224"/>
      <c r="K243" s="222"/>
    </row>
    <row r="244" spans="1:11" ht="12.75" customHeight="1" x14ac:dyDescent="0.2">
      <c r="A244" s="220"/>
      <c r="B244" s="221"/>
      <c r="C244" s="221"/>
      <c r="D244" s="221"/>
      <c r="E244" s="221"/>
      <c r="F244" s="222"/>
      <c r="G244" s="222"/>
      <c r="H244" s="223"/>
      <c r="I244" s="224"/>
      <c r="J244" s="224"/>
      <c r="K244" s="222"/>
    </row>
    <row r="245" spans="1:11" ht="12.75" customHeight="1" x14ac:dyDescent="0.2">
      <c r="A245" s="220"/>
      <c r="B245" s="221"/>
      <c r="C245" s="221"/>
      <c r="D245" s="221"/>
      <c r="E245" s="221"/>
      <c r="F245" s="222"/>
      <c r="G245" s="222"/>
      <c r="H245" s="223"/>
      <c r="I245" s="224"/>
      <c r="J245" s="224"/>
      <c r="K245" s="222"/>
    </row>
    <row r="246" spans="1:11" ht="12.75" customHeight="1" x14ac:dyDescent="0.2">
      <c r="A246" s="220"/>
      <c r="B246" s="221"/>
      <c r="C246" s="221"/>
      <c r="D246" s="221"/>
      <c r="E246" s="221"/>
      <c r="F246" s="222"/>
      <c r="G246" s="222"/>
      <c r="H246" s="223"/>
      <c r="I246" s="224"/>
      <c r="J246" s="224"/>
      <c r="K246" s="222"/>
    </row>
    <row r="247" spans="1:11" ht="12.75" customHeight="1" x14ac:dyDescent="0.2">
      <c r="A247" s="220"/>
      <c r="B247" s="221"/>
      <c r="C247" s="221"/>
      <c r="D247" s="221"/>
      <c r="E247" s="221"/>
      <c r="F247" s="222"/>
      <c r="G247" s="222"/>
      <c r="H247" s="223"/>
      <c r="I247" s="224"/>
      <c r="J247" s="224"/>
      <c r="K247" s="222"/>
    </row>
    <row r="248" spans="1:11" ht="12.75" customHeight="1" x14ac:dyDescent="0.2">
      <c r="A248" s="220"/>
      <c r="B248" s="221"/>
      <c r="C248" s="221"/>
      <c r="D248" s="221"/>
      <c r="E248" s="221"/>
      <c r="F248" s="222"/>
      <c r="G248" s="222"/>
      <c r="H248" s="223"/>
      <c r="I248" s="224"/>
      <c r="J248" s="224"/>
      <c r="K248" s="222"/>
    </row>
    <row r="249" spans="1:11" ht="12.75" customHeight="1" x14ac:dyDescent="0.2">
      <c r="A249" s="220"/>
      <c r="B249" s="221"/>
      <c r="C249" s="221"/>
      <c r="D249" s="221"/>
      <c r="E249" s="221"/>
      <c r="F249" s="222"/>
      <c r="G249" s="222"/>
      <c r="H249" s="223"/>
      <c r="I249" s="224"/>
      <c r="J249" s="224"/>
      <c r="K249" s="222"/>
    </row>
    <row r="250" spans="1:11" ht="12.75" customHeight="1" x14ac:dyDescent="0.2">
      <c r="A250" s="220"/>
      <c r="B250" s="221"/>
      <c r="C250" s="221"/>
      <c r="D250" s="221"/>
      <c r="E250" s="221"/>
      <c r="F250" s="222"/>
      <c r="G250" s="222"/>
      <c r="H250" s="223"/>
      <c r="I250" s="224"/>
      <c r="J250" s="224"/>
      <c r="K250" s="222"/>
    </row>
    <row r="251" spans="1:11" ht="12.75" customHeight="1" x14ac:dyDescent="0.2">
      <c r="A251" s="220"/>
      <c r="B251" s="221"/>
      <c r="C251" s="221"/>
      <c r="D251" s="221"/>
      <c r="E251" s="221"/>
      <c r="F251" s="222"/>
      <c r="G251" s="222"/>
      <c r="H251" s="223"/>
      <c r="I251" s="224"/>
      <c r="J251" s="224"/>
      <c r="K251" s="222"/>
    </row>
    <row r="252" spans="1:11" ht="12.75" customHeight="1" x14ac:dyDescent="0.2">
      <c r="A252" s="220"/>
      <c r="B252" s="221"/>
      <c r="C252" s="221"/>
      <c r="D252" s="221"/>
      <c r="E252" s="221"/>
      <c r="F252" s="222"/>
      <c r="G252" s="222"/>
      <c r="H252" s="223"/>
      <c r="I252" s="224"/>
      <c r="J252" s="224"/>
      <c r="K252" s="222"/>
    </row>
    <row r="253" spans="1:11" ht="12.75" customHeight="1" x14ac:dyDescent="0.2">
      <c r="A253" s="220"/>
      <c r="B253" s="221"/>
      <c r="C253" s="221"/>
      <c r="D253" s="221"/>
      <c r="E253" s="221"/>
      <c r="F253" s="222"/>
      <c r="G253" s="222"/>
      <c r="H253" s="223"/>
      <c r="I253" s="224"/>
      <c r="J253" s="224"/>
      <c r="K253" s="222"/>
    </row>
    <row r="254" spans="1:11" ht="12.75" customHeight="1" x14ac:dyDescent="0.2">
      <c r="A254" s="220"/>
      <c r="B254" s="221"/>
      <c r="C254" s="221"/>
      <c r="D254" s="221"/>
      <c r="E254" s="221"/>
      <c r="F254" s="222"/>
      <c r="G254" s="222"/>
      <c r="H254" s="223"/>
      <c r="I254" s="224"/>
      <c r="J254" s="224"/>
      <c r="K254" s="222"/>
    </row>
    <row r="255" spans="1:11" ht="12.75" customHeight="1" x14ac:dyDescent="0.2">
      <c r="A255" s="220"/>
      <c r="B255" s="221"/>
      <c r="C255" s="221"/>
      <c r="D255" s="221"/>
      <c r="E255" s="221"/>
      <c r="F255" s="222"/>
      <c r="G255" s="222"/>
      <c r="H255" s="223"/>
      <c r="I255" s="224"/>
      <c r="J255" s="224"/>
      <c r="K255" s="222"/>
    </row>
    <row r="256" spans="1:11" ht="12.75" customHeight="1" x14ac:dyDescent="0.2">
      <c r="A256" s="220"/>
      <c r="B256" s="221"/>
      <c r="C256" s="221"/>
      <c r="D256" s="221"/>
      <c r="E256" s="221"/>
      <c r="F256" s="222"/>
      <c r="G256" s="222"/>
      <c r="H256" s="223"/>
      <c r="I256" s="224"/>
      <c r="J256" s="224"/>
      <c r="K256" s="222"/>
    </row>
    <row r="257" spans="1:11" ht="12.75" customHeight="1" x14ac:dyDescent="0.2">
      <c r="A257" s="220"/>
      <c r="B257" s="221"/>
      <c r="C257" s="221"/>
      <c r="D257" s="221"/>
      <c r="E257" s="221"/>
      <c r="F257" s="222"/>
      <c r="G257" s="222"/>
      <c r="H257" s="223"/>
      <c r="I257" s="224"/>
      <c r="J257" s="224"/>
      <c r="K257" s="222"/>
    </row>
    <row r="258" spans="1:11" ht="12.75" customHeight="1" x14ac:dyDescent="0.2">
      <c r="A258" s="220"/>
      <c r="B258" s="221"/>
      <c r="C258" s="221"/>
      <c r="D258" s="221"/>
      <c r="E258" s="221"/>
      <c r="F258" s="222"/>
      <c r="G258" s="222"/>
      <c r="H258" s="223"/>
      <c r="I258" s="224"/>
      <c r="J258" s="224"/>
      <c r="K258" s="222"/>
    </row>
    <row r="259" spans="1:11" ht="12.75" customHeight="1" x14ac:dyDescent="0.2">
      <c r="A259" s="220"/>
      <c r="B259" s="221"/>
      <c r="C259" s="221"/>
      <c r="D259" s="221"/>
      <c r="E259" s="221"/>
      <c r="F259" s="222"/>
      <c r="G259" s="222"/>
      <c r="H259" s="223"/>
      <c r="I259" s="224"/>
      <c r="J259" s="224"/>
      <c r="K259" s="222"/>
    </row>
    <row r="260" spans="1:11" ht="12.75" customHeight="1" x14ac:dyDescent="0.2">
      <c r="A260" s="220"/>
      <c r="B260" s="221"/>
      <c r="C260" s="221"/>
      <c r="D260" s="221"/>
      <c r="E260" s="221"/>
      <c r="F260" s="222"/>
      <c r="G260" s="222"/>
      <c r="H260" s="223"/>
      <c r="I260" s="224"/>
      <c r="J260" s="224"/>
      <c r="K260" s="222"/>
    </row>
    <row r="261" spans="1:11" ht="12.75" customHeight="1" x14ac:dyDescent="0.2">
      <c r="A261" s="220"/>
      <c r="B261" s="221"/>
      <c r="C261" s="221"/>
      <c r="D261" s="221"/>
      <c r="E261" s="221"/>
      <c r="F261" s="222"/>
      <c r="G261" s="222"/>
      <c r="H261" s="223"/>
      <c r="I261" s="224"/>
      <c r="J261" s="224"/>
      <c r="K261" s="222"/>
    </row>
    <row r="262" spans="1:11" ht="12.75" customHeight="1" x14ac:dyDescent="0.2">
      <c r="A262" s="220"/>
      <c r="B262" s="221"/>
      <c r="C262" s="221"/>
      <c r="D262" s="221"/>
      <c r="E262" s="221"/>
      <c r="F262" s="222"/>
      <c r="G262" s="222"/>
      <c r="H262" s="223"/>
      <c r="I262" s="224"/>
      <c r="J262" s="224"/>
      <c r="K262" s="222"/>
    </row>
    <row r="263" spans="1:11" ht="12.75" customHeight="1" x14ac:dyDescent="0.2">
      <c r="A263" s="220"/>
      <c r="B263" s="221"/>
      <c r="C263" s="221"/>
      <c r="D263" s="221"/>
      <c r="E263" s="221"/>
      <c r="F263" s="222"/>
      <c r="G263" s="222"/>
      <c r="H263" s="223"/>
      <c r="I263" s="224"/>
      <c r="J263" s="224"/>
      <c r="K263" s="222"/>
    </row>
    <row r="264" spans="1:11" ht="12.75" customHeight="1" x14ac:dyDescent="0.2">
      <c r="A264" s="220"/>
      <c r="B264" s="221"/>
      <c r="C264" s="221"/>
      <c r="D264" s="221"/>
      <c r="E264" s="221"/>
      <c r="F264" s="222"/>
      <c r="G264" s="222"/>
      <c r="H264" s="223"/>
      <c r="I264" s="224"/>
      <c r="J264" s="224"/>
      <c r="K264" s="222"/>
    </row>
    <row r="265" spans="1:11" ht="12.75" customHeight="1" x14ac:dyDescent="0.2">
      <c r="A265" s="220"/>
      <c r="B265" s="221"/>
      <c r="C265" s="221"/>
      <c r="D265" s="221"/>
      <c r="E265" s="221"/>
      <c r="F265" s="222"/>
      <c r="G265" s="222"/>
      <c r="H265" s="223"/>
      <c r="I265" s="224"/>
      <c r="J265" s="224"/>
      <c r="K265" s="222"/>
    </row>
    <row r="266" spans="1:11" ht="12.75" customHeight="1" x14ac:dyDescent="0.2">
      <c r="A266" s="220"/>
      <c r="B266" s="221"/>
      <c r="C266" s="221"/>
      <c r="D266" s="221"/>
      <c r="E266" s="221"/>
      <c r="F266" s="222"/>
      <c r="G266" s="222"/>
      <c r="H266" s="223"/>
      <c r="I266" s="224"/>
      <c r="J266" s="224"/>
      <c r="K266" s="222"/>
    </row>
    <row r="267" spans="1:11" ht="12.75" customHeight="1" x14ac:dyDescent="0.2">
      <c r="A267" s="220"/>
      <c r="B267" s="221"/>
      <c r="C267" s="221"/>
      <c r="D267" s="221"/>
      <c r="E267" s="221"/>
      <c r="F267" s="222"/>
      <c r="G267" s="222"/>
      <c r="H267" s="223"/>
      <c r="I267" s="224"/>
      <c r="J267" s="224"/>
      <c r="K267" s="222"/>
    </row>
    <row r="268" spans="1:11" ht="12.75" customHeight="1" x14ac:dyDescent="0.2">
      <c r="A268" s="220"/>
      <c r="B268" s="221"/>
      <c r="C268" s="221"/>
      <c r="D268" s="221"/>
      <c r="E268" s="221"/>
      <c r="F268" s="222"/>
      <c r="G268" s="222"/>
      <c r="H268" s="223"/>
      <c r="I268" s="224"/>
      <c r="J268" s="224"/>
      <c r="K268" s="222"/>
    </row>
    <row r="269" spans="1:11" ht="12.75" customHeight="1" x14ac:dyDescent="0.2">
      <c r="A269" s="220"/>
      <c r="B269" s="221"/>
      <c r="C269" s="221"/>
      <c r="D269" s="221"/>
      <c r="E269" s="221"/>
      <c r="F269" s="222"/>
      <c r="G269" s="222"/>
      <c r="H269" s="223"/>
      <c r="I269" s="224"/>
      <c r="J269" s="224"/>
      <c r="K269" s="222"/>
    </row>
    <row r="270" spans="1:11" ht="12.75" customHeight="1" x14ac:dyDescent="0.2">
      <c r="A270" s="220"/>
      <c r="B270" s="221"/>
      <c r="C270" s="221"/>
      <c r="D270" s="221"/>
      <c r="E270" s="221"/>
      <c r="F270" s="222"/>
      <c r="G270" s="222"/>
      <c r="H270" s="223"/>
      <c r="I270" s="224"/>
      <c r="J270" s="224"/>
      <c r="K270" s="222"/>
    </row>
    <row r="271" spans="1:11" ht="12.75" customHeight="1" x14ac:dyDescent="0.2">
      <c r="A271" s="220"/>
      <c r="B271" s="221"/>
      <c r="C271" s="221"/>
      <c r="D271" s="221"/>
      <c r="E271" s="221"/>
      <c r="F271" s="222"/>
      <c r="G271" s="222"/>
      <c r="H271" s="223"/>
      <c r="I271" s="224"/>
      <c r="J271" s="224"/>
      <c r="K271" s="222"/>
    </row>
    <row r="272" spans="1:11" ht="12.75" customHeight="1" x14ac:dyDescent="0.2">
      <c r="A272" s="220"/>
      <c r="B272" s="221"/>
      <c r="C272" s="221"/>
      <c r="D272" s="221"/>
      <c r="E272" s="221"/>
      <c r="F272" s="222"/>
      <c r="G272" s="222"/>
      <c r="H272" s="223"/>
      <c r="I272" s="224"/>
      <c r="J272" s="224"/>
      <c r="K272" s="222"/>
    </row>
    <row r="273" spans="1:11" ht="12.75" customHeight="1" x14ac:dyDescent="0.2">
      <c r="A273" s="220"/>
      <c r="B273" s="221"/>
      <c r="C273" s="221"/>
      <c r="D273" s="221"/>
      <c r="E273" s="221"/>
      <c r="F273" s="222"/>
      <c r="G273" s="222"/>
      <c r="H273" s="223"/>
      <c r="I273" s="224"/>
      <c r="J273" s="224"/>
      <c r="K273" s="222"/>
    </row>
    <row r="274" spans="1:11" ht="12.75" customHeight="1" x14ac:dyDescent="0.2">
      <c r="A274" s="220"/>
      <c r="B274" s="221"/>
      <c r="C274" s="221"/>
      <c r="D274" s="221"/>
      <c r="E274" s="221"/>
      <c r="F274" s="222"/>
      <c r="G274" s="222"/>
      <c r="H274" s="223"/>
      <c r="I274" s="224"/>
      <c r="J274" s="224"/>
      <c r="K274" s="222"/>
    </row>
    <row r="275" spans="1:11" ht="12.75" customHeight="1" x14ac:dyDescent="0.2">
      <c r="A275" s="220"/>
      <c r="B275" s="221"/>
      <c r="C275" s="221"/>
      <c r="D275" s="221"/>
      <c r="E275" s="221"/>
      <c r="F275" s="222"/>
      <c r="G275" s="222"/>
      <c r="H275" s="223"/>
      <c r="I275" s="224"/>
      <c r="J275" s="224"/>
      <c r="K275" s="222"/>
    </row>
    <row r="276" spans="1:11" ht="12.75" customHeight="1" x14ac:dyDescent="0.2">
      <c r="A276" s="220"/>
      <c r="B276" s="221"/>
      <c r="C276" s="221"/>
      <c r="D276" s="221"/>
      <c r="E276" s="221"/>
      <c r="F276" s="222"/>
      <c r="G276" s="222"/>
      <c r="H276" s="223"/>
      <c r="I276" s="224"/>
      <c r="J276" s="224"/>
      <c r="K276" s="222"/>
    </row>
    <row r="277" spans="1:11" ht="12.75" customHeight="1" x14ac:dyDescent="0.2">
      <c r="A277" s="220"/>
      <c r="B277" s="221"/>
      <c r="C277" s="221"/>
      <c r="D277" s="221"/>
      <c r="E277" s="221"/>
      <c r="F277" s="222"/>
      <c r="G277" s="222"/>
      <c r="H277" s="223"/>
      <c r="I277" s="224"/>
      <c r="J277" s="224"/>
      <c r="K277" s="222"/>
    </row>
    <row r="278" spans="1:11" ht="12.75" customHeight="1" x14ac:dyDescent="0.2">
      <c r="A278" s="220"/>
      <c r="B278" s="221"/>
      <c r="C278" s="221"/>
      <c r="D278" s="221"/>
      <c r="E278" s="221"/>
      <c r="F278" s="222"/>
      <c r="G278" s="222"/>
      <c r="H278" s="223"/>
      <c r="I278" s="224"/>
      <c r="J278" s="224"/>
      <c r="K278" s="222"/>
    </row>
    <row r="279" spans="1:11" ht="12.75" customHeight="1" x14ac:dyDescent="0.2">
      <c r="A279" s="220"/>
      <c r="B279" s="221"/>
      <c r="C279" s="221"/>
      <c r="D279" s="221"/>
      <c r="E279" s="221"/>
      <c r="F279" s="222"/>
      <c r="G279" s="222"/>
      <c r="H279" s="223"/>
      <c r="I279" s="224"/>
      <c r="J279" s="224"/>
      <c r="K279" s="222"/>
    </row>
    <row r="280" spans="1:11" ht="12.75" customHeight="1" x14ac:dyDescent="0.2">
      <c r="A280" s="220"/>
      <c r="B280" s="221"/>
      <c r="C280" s="221"/>
      <c r="D280" s="221"/>
      <c r="E280" s="221"/>
      <c r="F280" s="222"/>
      <c r="G280" s="222"/>
      <c r="H280" s="223"/>
      <c r="I280" s="224"/>
      <c r="J280" s="224"/>
      <c r="K280" s="222"/>
    </row>
    <row r="281" spans="1:11" ht="12.75" customHeight="1" x14ac:dyDescent="0.2">
      <c r="A281" s="220"/>
      <c r="B281" s="221"/>
      <c r="C281" s="221"/>
      <c r="D281" s="221"/>
      <c r="E281" s="221"/>
      <c r="F281" s="222"/>
      <c r="G281" s="222"/>
      <c r="H281" s="223"/>
      <c r="I281" s="224"/>
      <c r="J281" s="224"/>
      <c r="K281" s="222"/>
    </row>
    <row r="282" spans="1:11" ht="12.75" customHeight="1" x14ac:dyDescent="0.2">
      <c r="A282" s="220"/>
      <c r="B282" s="221"/>
      <c r="C282" s="221"/>
      <c r="D282" s="221"/>
      <c r="E282" s="221"/>
      <c r="F282" s="222"/>
      <c r="G282" s="222"/>
      <c r="H282" s="223"/>
      <c r="I282" s="224"/>
      <c r="J282" s="224"/>
      <c r="K282" s="222"/>
    </row>
    <row r="283" spans="1:11" ht="12.75" customHeight="1" x14ac:dyDescent="0.2">
      <c r="A283" s="220"/>
      <c r="B283" s="221"/>
      <c r="C283" s="221"/>
      <c r="D283" s="221"/>
      <c r="E283" s="221"/>
      <c r="F283" s="222"/>
      <c r="G283" s="222"/>
      <c r="H283" s="223"/>
      <c r="I283" s="224"/>
      <c r="J283" s="224"/>
      <c r="K283" s="222"/>
    </row>
    <row r="284" spans="1:11" ht="12.75" customHeight="1" x14ac:dyDescent="0.2">
      <c r="A284" s="220"/>
      <c r="B284" s="221"/>
      <c r="C284" s="221"/>
      <c r="D284" s="221"/>
      <c r="E284" s="221"/>
      <c r="F284" s="222"/>
      <c r="G284" s="222"/>
      <c r="H284" s="223"/>
      <c r="I284" s="224"/>
      <c r="J284" s="224"/>
      <c r="K284" s="222"/>
    </row>
    <row r="285" spans="1:11" ht="12.75" customHeight="1" x14ac:dyDescent="0.2">
      <c r="A285" s="220"/>
      <c r="B285" s="221"/>
      <c r="C285" s="221"/>
      <c r="D285" s="221"/>
      <c r="E285" s="221"/>
      <c r="F285" s="222"/>
      <c r="G285" s="222"/>
      <c r="H285" s="223"/>
      <c r="I285" s="224"/>
      <c r="J285" s="224"/>
      <c r="K285" s="222"/>
    </row>
    <row r="286" spans="1:11" ht="12.75" customHeight="1" x14ac:dyDescent="0.2">
      <c r="A286" s="220"/>
      <c r="B286" s="221"/>
      <c r="C286" s="221"/>
      <c r="D286" s="221"/>
      <c r="E286" s="221"/>
      <c r="F286" s="222"/>
      <c r="G286" s="222"/>
      <c r="H286" s="223"/>
      <c r="I286" s="224"/>
      <c r="J286" s="224"/>
      <c r="K286" s="222"/>
    </row>
    <row r="287" spans="1:11" ht="12.75" customHeight="1" x14ac:dyDescent="0.2">
      <c r="A287" s="220"/>
      <c r="B287" s="221"/>
      <c r="C287" s="221"/>
      <c r="D287" s="221"/>
      <c r="E287" s="221"/>
      <c r="F287" s="222"/>
      <c r="G287" s="222"/>
      <c r="H287" s="223"/>
      <c r="I287" s="224"/>
      <c r="J287" s="224"/>
      <c r="K287" s="222"/>
    </row>
    <row r="288" spans="1:11" ht="12.75" customHeight="1" x14ac:dyDescent="0.2">
      <c r="A288" s="220"/>
      <c r="B288" s="221"/>
      <c r="C288" s="221"/>
      <c r="D288" s="221"/>
      <c r="E288" s="221"/>
      <c r="F288" s="222"/>
      <c r="G288" s="222"/>
      <c r="H288" s="223"/>
      <c r="I288" s="224"/>
      <c r="J288" s="224"/>
      <c r="K288" s="222"/>
    </row>
    <row r="289" spans="1:11" ht="12.75" customHeight="1" x14ac:dyDescent="0.2">
      <c r="A289" s="220"/>
      <c r="B289" s="221"/>
      <c r="C289" s="221"/>
      <c r="D289" s="221"/>
      <c r="E289" s="221"/>
      <c r="F289" s="222"/>
      <c r="G289" s="222"/>
      <c r="H289" s="223"/>
      <c r="I289" s="224"/>
      <c r="J289" s="224"/>
      <c r="K289" s="222"/>
    </row>
    <row r="290" spans="1:11" ht="12.75" customHeight="1" x14ac:dyDescent="0.2">
      <c r="A290" s="220"/>
      <c r="B290" s="221"/>
      <c r="C290" s="221"/>
      <c r="D290" s="221"/>
      <c r="E290" s="221"/>
      <c r="F290" s="222"/>
      <c r="G290" s="222"/>
      <c r="H290" s="223"/>
      <c r="I290" s="224"/>
      <c r="J290" s="224"/>
      <c r="K290" s="222"/>
    </row>
    <row r="291" spans="1:11" ht="12.75" customHeight="1" x14ac:dyDescent="0.2">
      <c r="A291" s="220"/>
      <c r="B291" s="221"/>
      <c r="C291" s="221"/>
      <c r="D291" s="221"/>
      <c r="E291" s="221"/>
      <c r="F291" s="222"/>
      <c r="G291" s="222"/>
      <c r="H291" s="223"/>
      <c r="I291" s="224"/>
      <c r="J291" s="224"/>
      <c r="K291" s="222"/>
    </row>
    <row r="292" spans="1:11" ht="12.75" customHeight="1" x14ac:dyDescent="0.2">
      <c r="A292" s="220"/>
      <c r="B292" s="221"/>
      <c r="C292" s="221"/>
      <c r="D292" s="221"/>
      <c r="E292" s="221"/>
      <c r="F292" s="222"/>
      <c r="G292" s="222"/>
      <c r="H292" s="223"/>
      <c r="I292" s="224"/>
      <c r="J292" s="224"/>
      <c r="K292" s="222"/>
    </row>
    <row r="293" spans="1:11" ht="12.75" customHeight="1" x14ac:dyDescent="0.2">
      <c r="A293" s="220"/>
      <c r="B293" s="221"/>
      <c r="C293" s="221"/>
      <c r="D293" s="221"/>
      <c r="E293" s="221"/>
      <c r="F293" s="222"/>
      <c r="G293" s="222"/>
      <c r="H293" s="223"/>
      <c r="I293" s="224"/>
      <c r="J293" s="224"/>
      <c r="K293" s="222"/>
    </row>
    <row r="294" spans="1:11" ht="12.75" customHeight="1" x14ac:dyDescent="0.2">
      <c r="A294" s="220"/>
      <c r="B294" s="221"/>
      <c r="C294" s="221"/>
      <c r="D294" s="221"/>
      <c r="E294" s="221"/>
      <c r="F294" s="222"/>
      <c r="G294" s="222"/>
      <c r="H294" s="223"/>
      <c r="I294" s="224"/>
      <c r="J294" s="224"/>
      <c r="K294" s="222"/>
    </row>
    <row r="295" spans="1:11" ht="12.75" customHeight="1" x14ac:dyDescent="0.2">
      <c r="A295" s="220"/>
      <c r="B295" s="221"/>
      <c r="C295" s="221"/>
      <c r="D295" s="221"/>
      <c r="E295" s="221"/>
      <c r="F295" s="222"/>
      <c r="G295" s="222"/>
      <c r="H295" s="223"/>
      <c r="I295" s="224"/>
      <c r="J295" s="224"/>
      <c r="K295" s="222"/>
    </row>
    <row r="296" spans="1:11" ht="12.75" customHeight="1" x14ac:dyDescent="0.2">
      <c r="A296" s="220"/>
      <c r="B296" s="221"/>
      <c r="C296" s="221"/>
      <c r="D296" s="221"/>
      <c r="E296" s="221"/>
      <c r="F296" s="222"/>
      <c r="G296" s="222"/>
      <c r="H296" s="223"/>
      <c r="I296" s="224"/>
      <c r="J296" s="224"/>
      <c r="K296" s="222"/>
    </row>
    <row r="297" spans="1:11" ht="12.75" customHeight="1" x14ac:dyDescent="0.2">
      <c r="A297" s="220"/>
      <c r="B297" s="221"/>
      <c r="C297" s="221"/>
      <c r="D297" s="221"/>
      <c r="E297" s="221"/>
      <c r="F297" s="222"/>
      <c r="G297" s="222"/>
      <c r="H297" s="223"/>
      <c r="I297" s="224"/>
      <c r="J297" s="224"/>
      <c r="K297" s="222"/>
    </row>
    <row r="298" spans="1:11" ht="12.75" customHeight="1" x14ac:dyDescent="0.2">
      <c r="A298" s="220"/>
      <c r="B298" s="221"/>
      <c r="C298" s="221"/>
      <c r="D298" s="221"/>
      <c r="E298" s="221"/>
      <c r="F298" s="222"/>
      <c r="G298" s="222"/>
      <c r="H298" s="223"/>
      <c r="I298" s="224"/>
      <c r="J298" s="224"/>
      <c r="K298" s="222"/>
    </row>
    <row r="299" spans="1:11" ht="12.75" customHeight="1" x14ac:dyDescent="0.2">
      <c r="A299" s="220"/>
      <c r="B299" s="221"/>
      <c r="C299" s="221"/>
      <c r="D299" s="221"/>
      <c r="E299" s="221"/>
      <c r="F299" s="222"/>
      <c r="G299" s="222"/>
      <c r="H299" s="223"/>
      <c r="I299" s="224"/>
      <c r="J299" s="224"/>
      <c r="K299" s="222"/>
    </row>
    <row r="300" spans="1:11" ht="12.75" customHeight="1" x14ac:dyDescent="0.2">
      <c r="A300" s="220"/>
      <c r="B300" s="221"/>
      <c r="C300" s="221"/>
      <c r="D300" s="221"/>
      <c r="E300" s="221"/>
      <c r="F300" s="222"/>
      <c r="G300" s="222"/>
      <c r="H300" s="223"/>
      <c r="I300" s="224"/>
      <c r="J300" s="224"/>
      <c r="K300" s="222"/>
    </row>
    <row r="301" spans="1:11" ht="12.75" customHeight="1" x14ac:dyDescent="0.2">
      <c r="A301" s="220"/>
      <c r="B301" s="221"/>
      <c r="C301" s="221"/>
      <c r="D301" s="221"/>
      <c r="E301" s="221"/>
      <c r="F301" s="222"/>
      <c r="G301" s="222"/>
      <c r="H301" s="223"/>
      <c r="I301" s="224"/>
      <c r="J301" s="224"/>
      <c r="K301" s="222"/>
    </row>
    <row r="302" spans="1:11" ht="12.75" customHeight="1" x14ac:dyDescent="0.2">
      <c r="A302" s="220"/>
      <c r="B302" s="221"/>
      <c r="C302" s="221"/>
      <c r="D302" s="221"/>
      <c r="E302" s="221"/>
      <c r="F302" s="222"/>
      <c r="G302" s="222"/>
      <c r="H302" s="223"/>
      <c r="I302" s="224"/>
      <c r="J302" s="224"/>
      <c r="K302" s="222"/>
    </row>
    <row r="303" spans="1:11" ht="12.75" customHeight="1" x14ac:dyDescent="0.2">
      <c r="A303" s="220"/>
      <c r="B303" s="221"/>
      <c r="C303" s="221"/>
      <c r="D303" s="221"/>
      <c r="E303" s="221"/>
      <c r="F303" s="222"/>
      <c r="G303" s="222"/>
      <c r="H303" s="223"/>
      <c r="I303" s="224"/>
      <c r="J303" s="224"/>
      <c r="K303" s="222"/>
    </row>
    <row r="304" spans="1:11" ht="12.75" customHeight="1" x14ac:dyDescent="0.2">
      <c r="A304" s="220"/>
      <c r="B304" s="221"/>
      <c r="C304" s="221"/>
      <c r="D304" s="221"/>
      <c r="E304" s="221"/>
      <c r="F304" s="222"/>
      <c r="G304" s="222"/>
      <c r="H304" s="223"/>
      <c r="I304" s="224"/>
      <c r="J304" s="224"/>
      <c r="K304" s="222"/>
    </row>
    <row r="305" spans="1:11" ht="12.75" customHeight="1" x14ac:dyDescent="0.2">
      <c r="A305" s="220"/>
      <c r="B305" s="221"/>
      <c r="C305" s="221"/>
      <c r="D305" s="221"/>
      <c r="E305" s="221"/>
      <c r="F305" s="222"/>
      <c r="G305" s="222"/>
      <c r="H305" s="223"/>
      <c r="I305" s="224"/>
      <c r="J305" s="224"/>
      <c r="K305" s="222"/>
    </row>
    <row r="306" spans="1:11" ht="12.75" customHeight="1" x14ac:dyDescent="0.2">
      <c r="A306" s="220"/>
      <c r="B306" s="221"/>
      <c r="C306" s="221"/>
      <c r="D306" s="221"/>
      <c r="E306" s="221"/>
      <c r="F306" s="222"/>
      <c r="G306" s="222"/>
      <c r="H306" s="223"/>
      <c r="I306" s="224"/>
      <c r="J306" s="224"/>
      <c r="K306" s="222"/>
    </row>
    <row r="307" spans="1:11" ht="12.75" customHeight="1" x14ac:dyDescent="0.2">
      <c r="A307" s="220"/>
      <c r="B307" s="221"/>
      <c r="C307" s="221"/>
      <c r="D307" s="221"/>
      <c r="E307" s="221"/>
      <c r="F307" s="222"/>
      <c r="G307" s="222"/>
      <c r="H307" s="223"/>
      <c r="I307" s="224"/>
      <c r="J307" s="224"/>
      <c r="K307" s="222"/>
    </row>
    <row r="308" spans="1:11" ht="12.75" customHeight="1" x14ac:dyDescent="0.2">
      <c r="A308" s="220"/>
      <c r="B308" s="221"/>
      <c r="C308" s="221"/>
      <c r="D308" s="221"/>
      <c r="E308" s="221"/>
      <c r="F308" s="222"/>
      <c r="G308" s="222"/>
      <c r="H308" s="223"/>
      <c r="I308" s="224"/>
      <c r="J308" s="224"/>
      <c r="K308" s="222"/>
    </row>
    <row r="309" spans="1:11" ht="12.75" customHeight="1" x14ac:dyDescent="0.2">
      <c r="A309" s="220"/>
      <c r="B309" s="221"/>
      <c r="C309" s="221"/>
      <c r="D309" s="221"/>
      <c r="E309" s="221"/>
      <c r="F309" s="222"/>
      <c r="G309" s="222"/>
      <c r="H309" s="223"/>
      <c r="I309" s="224"/>
      <c r="J309" s="224"/>
      <c r="K309" s="222"/>
    </row>
    <row r="310" spans="1:11" ht="12.75" customHeight="1" x14ac:dyDescent="0.2">
      <c r="A310" s="220"/>
      <c r="B310" s="221"/>
      <c r="C310" s="221"/>
      <c r="D310" s="221"/>
      <c r="E310" s="221"/>
      <c r="F310" s="222"/>
      <c r="G310" s="222"/>
      <c r="H310" s="223"/>
      <c r="I310" s="224"/>
      <c r="J310" s="224"/>
      <c r="K310" s="222"/>
    </row>
    <row r="311" spans="1:11" ht="12.75" customHeight="1" x14ac:dyDescent="0.2">
      <c r="A311" s="220"/>
      <c r="B311" s="221"/>
      <c r="C311" s="221"/>
      <c r="D311" s="221"/>
      <c r="E311" s="221"/>
      <c r="F311" s="222"/>
      <c r="G311" s="222"/>
      <c r="H311" s="223"/>
      <c r="I311" s="224"/>
      <c r="J311" s="224"/>
      <c r="K311" s="222"/>
    </row>
    <row r="312" spans="1:11" ht="12.75" customHeight="1" x14ac:dyDescent="0.2">
      <c r="A312" s="220"/>
      <c r="B312" s="221"/>
      <c r="C312" s="221"/>
      <c r="D312" s="221"/>
      <c r="E312" s="221"/>
      <c r="F312" s="222"/>
      <c r="G312" s="222"/>
      <c r="H312" s="223"/>
      <c r="I312" s="224"/>
      <c r="J312" s="224"/>
      <c r="K312" s="222"/>
    </row>
    <row r="313" spans="1:11" ht="12.75" customHeight="1" x14ac:dyDescent="0.2">
      <c r="A313" s="220"/>
      <c r="B313" s="221"/>
      <c r="C313" s="221"/>
      <c r="D313" s="221"/>
      <c r="E313" s="221"/>
      <c r="F313" s="222"/>
      <c r="G313" s="222"/>
      <c r="H313" s="223"/>
      <c r="I313" s="224"/>
      <c r="J313" s="224"/>
      <c r="K313" s="222"/>
    </row>
    <row r="314" spans="1:11" ht="12.75" customHeight="1" x14ac:dyDescent="0.2">
      <c r="A314" s="220"/>
      <c r="B314" s="221"/>
      <c r="C314" s="221"/>
      <c r="D314" s="221"/>
      <c r="E314" s="221"/>
      <c r="F314" s="222"/>
      <c r="G314" s="222"/>
      <c r="H314" s="223"/>
      <c r="I314" s="224"/>
      <c r="J314" s="224"/>
      <c r="K314" s="222"/>
    </row>
    <row r="315" spans="1:11" ht="12.75" customHeight="1" x14ac:dyDescent="0.2">
      <c r="A315" s="220"/>
      <c r="B315" s="221"/>
      <c r="C315" s="221"/>
      <c r="D315" s="221"/>
      <c r="E315" s="221"/>
      <c r="F315" s="222"/>
      <c r="G315" s="222"/>
      <c r="H315" s="223"/>
      <c r="I315" s="224"/>
      <c r="J315" s="224"/>
      <c r="K315" s="222"/>
    </row>
    <row r="316" spans="1:11" ht="12.75" customHeight="1" x14ac:dyDescent="0.2">
      <c r="A316" s="220"/>
      <c r="B316" s="221"/>
      <c r="C316" s="221"/>
      <c r="D316" s="221"/>
      <c r="E316" s="221"/>
      <c r="F316" s="222"/>
      <c r="G316" s="222"/>
      <c r="H316" s="223"/>
      <c r="I316" s="224"/>
      <c r="J316" s="224"/>
      <c r="K316" s="222"/>
    </row>
    <row r="317" spans="1:11" ht="12.75" customHeight="1" x14ac:dyDescent="0.2">
      <c r="A317" s="220"/>
      <c r="B317" s="221"/>
      <c r="C317" s="221"/>
      <c r="D317" s="221"/>
      <c r="E317" s="221"/>
      <c r="F317" s="222"/>
      <c r="G317" s="222"/>
      <c r="H317" s="223"/>
      <c r="I317" s="224"/>
      <c r="J317" s="224"/>
      <c r="K317" s="222"/>
    </row>
    <row r="318" spans="1:11" ht="12.75" customHeight="1" x14ac:dyDescent="0.2">
      <c r="A318" s="220"/>
      <c r="B318" s="221"/>
      <c r="C318" s="221"/>
      <c r="D318" s="221"/>
      <c r="E318" s="221"/>
      <c r="F318" s="222"/>
      <c r="G318" s="222"/>
      <c r="H318" s="223"/>
      <c r="I318" s="224"/>
      <c r="J318" s="224"/>
      <c r="K318" s="222"/>
    </row>
    <row r="319" spans="1:11" ht="12.75" customHeight="1" x14ac:dyDescent="0.2">
      <c r="A319" s="220"/>
      <c r="B319" s="221"/>
      <c r="C319" s="221"/>
      <c r="D319" s="221"/>
      <c r="E319" s="221"/>
      <c r="F319" s="222"/>
      <c r="G319" s="222"/>
      <c r="H319" s="223"/>
      <c r="I319" s="224"/>
      <c r="J319" s="224"/>
      <c r="K319" s="222"/>
    </row>
    <row r="320" spans="1:11" ht="12.75" customHeight="1" x14ac:dyDescent="0.2">
      <c r="A320" s="220"/>
      <c r="B320" s="221"/>
      <c r="C320" s="221"/>
      <c r="D320" s="221"/>
      <c r="E320" s="221"/>
      <c r="F320" s="222"/>
      <c r="G320" s="222"/>
      <c r="H320" s="223"/>
      <c r="I320" s="224"/>
      <c r="J320" s="224"/>
      <c r="K320" s="222"/>
    </row>
    <row r="321" spans="1:11" ht="12.75" customHeight="1" x14ac:dyDescent="0.2">
      <c r="A321" s="220"/>
      <c r="B321" s="221"/>
      <c r="C321" s="221"/>
      <c r="D321" s="221"/>
      <c r="E321" s="221"/>
      <c r="F321" s="222"/>
      <c r="G321" s="222"/>
      <c r="H321" s="223"/>
      <c r="I321" s="224"/>
      <c r="J321" s="224"/>
      <c r="K321" s="222"/>
    </row>
    <row r="322" spans="1:11" ht="12.75" customHeight="1" x14ac:dyDescent="0.2">
      <c r="A322" s="220"/>
      <c r="B322" s="221"/>
      <c r="C322" s="221"/>
      <c r="D322" s="221"/>
      <c r="E322" s="221"/>
      <c r="F322" s="222"/>
      <c r="G322" s="222"/>
      <c r="H322" s="223"/>
      <c r="I322" s="224"/>
      <c r="J322" s="224"/>
      <c r="K322" s="222"/>
    </row>
    <row r="323" spans="1:11" ht="12.75" customHeight="1" x14ac:dyDescent="0.2">
      <c r="A323" s="220"/>
      <c r="B323" s="221"/>
      <c r="C323" s="221"/>
      <c r="D323" s="221"/>
      <c r="E323" s="221"/>
      <c r="F323" s="222"/>
      <c r="G323" s="222"/>
      <c r="H323" s="223"/>
      <c r="I323" s="224"/>
      <c r="J323" s="224"/>
      <c r="K323" s="222"/>
    </row>
    <row r="324" spans="1:11" ht="12.75" customHeight="1" x14ac:dyDescent="0.2">
      <c r="A324" s="220"/>
      <c r="B324" s="221"/>
      <c r="C324" s="221"/>
      <c r="D324" s="221"/>
      <c r="E324" s="221"/>
      <c r="F324" s="222"/>
      <c r="G324" s="222"/>
      <c r="H324" s="223"/>
      <c r="I324" s="224"/>
      <c r="J324" s="224"/>
      <c r="K324" s="222"/>
    </row>
    <row r="325" spans="1:11" ht="12.75" customHeight="1" x14ac:dyDescent="0.2">
      <c r="A325" s="220"/>
      <c r="B325" s="221"/>
      <c r="C325" s="221"/>
      <c r="D325" s="221"/>
      <c r="E325" s="221"/>
      <c r="F325" s="222"/>
      <c r="G325" s="222"/>
      <c r="H325" s="223"/>
      <c r="I325" s="224"/>
      <c r="J325" s="224"/>
      <c r="K325" s="222"/>
    </row>
    <row r="326" spans="1:11" ht="12.75" customHeight="1" x14ac:dyDescent="0.2">
      <c r="A326" s="220"/>
      <c r="B326" s="221"/>
      <c r="C326" s="221"/>
      <c r="D326" s="221"/>
      <c r="E326" s="221"/>
      <c r="F326" s="222"/>
      <c r="G326" s="222"/>
      <c r="H326" s="223"/>
      <c r="I326" s="224"/>
      <c r="J326" s="224"/>
      <c r="K326" s="222"/>
    </row>
    <row r="327" spans="1:11" ht="12.75" customHeight="1" x14ac:dyDescent="0.2">
      <c r="A327" s="220"/>
      <c r="B327" s="221"/>
      <c r="C327" s="221"/>
      <c r="D327" s="221"/>
      <c r="E327" s="221"/>
      <c r="F327" s="222"/>
      <c r="G327" s="222"/>
      <c r="H327" s="223"/>
      <c r="I327" s="224"/>
      <c r="J327" s="224"/>
      <c r="K327" s="222"/>
    </row>
    <row r="328" spans="1:11" ht="12.75" customHeight="1" x14ac:dyDescent="0.2">
      <c r="A328" s="220"/>
      <c r="B328" s="221"/>
      <c r="C328" s="221"/>
      <c r="D328" s="221"/>
      <c r="E328" s="221"/>
      <c r="F328" s="222"/>
      <c r="G328" s="222"/>
      <c r="H328" s="223"/>
      <c r="I328" s="224"/>
      <c r="J328" s="224"/>
      <c r="K328" s="222"/>
    </row>
    <row r="329" spans="1:11" ht="12.75" customHeight="1" x14ac:dyDescent="0.2">
      <c r="A329" s="220"/>
      <c r="B329" s="221"/>
      <c r="C329" s="221"/>
      <c r="D329" s="221"/>
      <c r="E329" s="221"/>
      <c r="F329" s="222"/>
      <c r="G329" s="222"/>
      <c r="H329" s="223"/>
      <c r="I329" s="224"/>
      <c r="J329" s="224"/>
      <c r="K329" s="222"/>
    </row>
    <row r="330" spans="1:11" ht="12.75" customHeight="1" x14ac:dyDescent="0.2">
      <c r="A330" s="220"/>
      <c r="B330" s="221"/>
      <c r="C330" s="221"/>
      <c r="D330" s="221"/>
      <c r="E330" s="221"/>
      <c r="F330" s="222"/>
      <c r="G330" s="222"/>
      <c r="H330" s="223"/>
      <c r="I330" s="224"/>
      <c r="J330" s="224"/>
      <c r="K330" s="222"/>
    </row>
    <row r="331" spans="1:11" ht="12.75" customHeight="1" x14ac:dyDescent="0.2">
      <c r="A331" s="220"/>
      <c r="B331" s="221"/>
      <c r="C331" s="221"/>
      <c r="D331" s="221"/>
      <c r="E331" s="221"/>
      <c r="F331" s="222"/>
      <c r="G331" s="222"/>
      <c r="H331" s="223"/>
      <c r="I331" s="224"/>
      <c r="J331" s="224"/>
      <c r="K331" s="222"/>
    </row>
    <row r="332" spans="1:11" ht="12.75" customHeight="1" x14ac:dyDescent="0.2">
      <c r="A332" s="220"/>
      <c r="B332" s="221"/>
      <c r="C332" s="221"/>
      <c r="D332" s="221"/>
      <c r="E332" s="221"/>
      <c r="F332" s="222"/>
      <c r="G332" s="222"/>
      <c r="H332" s="223"/>
      <c r="I332" s="224"/>
      <c r="J332" s="224"/>
      <c r="K332" s="222"/>
    </row>
    <row r="333" spans="1:11" ht="12.75" customHeight="1" x14ac:dyDescent="0.2">
      <c r="A333" s="220"/>
      <c r="B333" s="221"/>
      <c r="C333" s="221"/>
      <c r="D333" s="221"/>
      <c r="E333" s="221"/>
      <c r="F333" s="222"/>
      <c r="G333" s="222"/>
      <c r="H333" s="223"/>
      <c r="I333" s="224"/>
      <c r="J333" s="224"/>
      <c r="K333" s="222"/>
    </row>
    <row r="334" spans="1:11" ht="12.75" customHeight="1" x14ac:dyDescent="0.2">
      <c r="A334" s="220"/>
      <c r="B334" s="221"/>
      <c r="C334" s="221"/>
      <c r="D334" s="221"/>
      <c r="E334" s="221"/>
      <c r="F334" s="222"/>
      <c r="G334" s="222"/>
      <c r="H334" s="223"/>
      <c r="I334" s="224"/>
      <c r="J334" s="224"/>
      <c r="K334" s="222"/>
    </row>
    <row r="335" spans="1:11" ht="12.75" customHeight="1" x14ac:dyDescent="0.2">
      <c r="A335" s="220"/>
      <c r="B335" s="221"/>
      <c r="C335" s="221"/>
      <c r="D335" s="221"/>
      <c r="E335" s="221"/>
      <c r="F335" s="222"/>
      <c r="G335" s="222"/>
      <c r="H335" s="223"/>
      <c r="I335" s="224"/>
      <c r="J335" s="224"/>
      <c r="K335" s="222"/>
    </row>
    <row r="336" spans="1:11" ht="12.75" customHeight="1" x14ac:dyDescent="0.2">
      <c r="A336" s="220"/>
      <c r="B336" s="221"/>
      <c r="C336" s="221"/>
      <c r="D336" s="221"/>
      <c r="E336" s="221"/>
      <c r="F336" s="222"/>
      <c r="G336" s="222"/>
      <c r="H336" s="223"/>
      <c r="I336" s="224"/>
      <c r="J336" s="224"/>
      <c r="K336" s="222"/>
    </row>
    <row r="337" spans="1:11" ht="12.75" customHeight="1" x14ac:dyDescent="0.2">
      <c r="A337" s="220"/>
      <c r="B337" s="221"/>
      <c r="C337" s="221"/>
      <c r="D337" s="221"/>
      <c r="E337" s="221"/>
      <c r="F337" s="222"/>
      <c r="G337" s="222"/>
      <c r="H337" s="223"/>
      <c r="I337" s="224"/>
      <c r="J337" s="224"/>
      <c r="K337" s="222"/>
    </row>
    <row r="338" spans="1:11" ht="12.75" customHeight="1" x14ac:dyDescent="0.2">
      <c r="A338" s="220"/>
      <c r="B338" s="221"/>
      <c r="C338" s="221"/>
      <c r="D338" s="221"/>
      <c r="E338" s="221"/>
      <c r="F338" s="222"/>
      <c r="G338" s="222"/>
      <c r="H338" s="223"/>
      <c r="I338" s="224"/>
      <c r="J338" s="224"/>
      <c r="K338" s="222"/>
    </row>
    <row r="339" spans="1:11" ht="12.75" customHeight="1" x14ac:dyDescent="0.2">
      <c r="A339" s="220"/>
      <c r="B339" s="221"/>
      <c r="C339" s="221"/>
      <c r="D339" s="221"/>
      <c r="E339" s="221"/>
      <c r="F339" s="222"/>
      <c r="G339" s="222"/>
      <c r="H339" s="223"/>
      <c r="I339" s="224"/>
      <c r="J339" s="224"/>
      <c r="K339" s="222"/>
    </row>
    <row r="340" spans="1:11" ht="12.75" customHeight="1" x14ac:dyDescent="0.2">
      <c r="A340" s="220"/>
      <c r="B340" s="221"/>
      <c r="C340" s="221"/>
      <c r="D340" s="221"/>
      <c r="E340" s="221"/>
      <c r="F340" s="222"/>
      <c r="G340" s="222"/>
      <c r="H340" s="223"/>
      <c r="I340" s="224"/>
      <c r="J340" s="224"/>
      <c r="K340" s="222"/>
    </row>
    <row r="341" spans="1:11" ht="12.75" customHeight="1" x14ac:dyDescent="0.2">
      <c r="A341" s="220"/>
      <c r="B341" s="221"/>
      <c r="C341" s="221"/>
      <c r="D341" s="221"/>
      <c r="E341" s="221"/>
      <c r="F341" s="222"/>
      <c r="G341" s="222"/>
      <c r="H341" s="223"/>
      <c r="I341" s="224"/>
      <c r="J341" s="224"/>
      <c r="K341" s="222"/>
    </row>
    <row r="342" spans="1:11" ht="12.75" customHeight="1" x14ac:dyDescent="0.2">
      <c r="A342" s="220"/>
      <c r="B342" s="221"/>
      <c r="C342" s="221"/>
      <c r="D342" s="221"/>
      <c r="E342" s="221"/>
      <c r="F342" s="222"/>
      <c r="G342" s="222"/>
      <c r="H342" s="223"/>
      <c r="I342" s="224"/>
      <c r="J342" s="224"/>
      <c r="K342" s="222"/>
    </row>
    <row r="343" spans="1:11" ht="12.75" customHeight="1" x14ac:dyDescent="0.2">
      <c r="A343" s="220"/>
      <c r="B343" s="221"/>
      <c r="C343" s="221"/>
      <c r="D343" s="221"/>
      <c r="E343" s="221"/>
      <c r="F343" s="222"/>
      <c r="G343" s="222"/>
      <c r="H343" s="223"/>
      <c r="I343" s="224"/>
      <c r="J343" s="224"/>
      <c r="K343" s="222"/>
    </row>
    <row r="344" spans="1:11" ht="12.75" customHeight="1" x14ac:dyDescent="0.2">
      <c r="A344" s="220"/>
      <c r="B344" s="221"/>
      <c r="C344" s="221"/>
      <c r="D344" s="221"/>
      <c r="E344" s="221"/>
      <c r="F344" s="222"/>
      <c r="G344" s="222"/>
      <c r="H344" s="223"/>
      <c r="I344" s="224"/>
      <c r="J344" s="224"/>
      <c r="K344" s="222"/>
    </row>
    <row r="345" spans="1:11" ht="12.75" customHeight="1" x14ac:dyDescent="0.2">
      <c r="A345" s="220"/>
      <c r="B345" s="221"/>
      <c r="C345" s="221"/>
      <c r="D345" s="221"/>
      <c r="E345" s="221"/>
      <c r="F345" s="222"/>
      <c r="G345" s="222"/>
      <c r="H345" s="223"/>
      <c r="I345" s="224"/>
      <c r="J345" s="224"/>
      <c r="K345" s="222"/>
    </row>
    <row r="346" spans="1:11" ht="12.75" customHeight="1" x14ac:dyDescent="0.2">
      <c r="A346" s="220"/>
      <c r="B346" s="221"/>
      <c r="C346" s="221"/>
      <c r="D346" s="221"/>
      <c r="E346" s="221"/>
      <c r="F346" s="222"/>
      <c r="G346" s="222"/>
      <c r="H346" s="223"/>
      <c r="I346" s="224"/>
      <c r="J346" s="224"/>
      <c r="K346" s="222"/>
    </row>
    <row r="347" spans="1:11" ht="12.75" customHeight="1" x14ac:dyDescent="0.2">
      <c r="A347" s="220"/>
      <c r="B347" s="221"/>
      <c r="C347" s="221"/>
      <c r="D347" s="221"/>
      <c r="E347" s="221"/>
      <c r="F347" s="222"/>
      <c r="G347" s="222"/>
      <c r="H347" s="223"/>
      <c r="I347" s="224"/>
      <c r="J347" s="224"/>
      <c r="K347" s="222"/>
    </row>
    <row r="348" spans="1:11" ht="12.75" customHeight="1" x14ac:dyDescent="0.2">
      <c r="A348" s="220"/>
      <c r="B348" s="221"/>
      <c r="C348" s="221"/>
      <c r="D348" s="221"/>
      <c r="E348" s="221"/>
      <c r="F348" s="222"/>
      <c r="G348" s="222"/>
      <c r="H348" s="223"/>
      <c r="I348" s="224"/>
      <c r="J348" s="224"/>
      <c r="K348" s="222"/>
    </row>
    <row r="349" spans="1:11" ht="12.75" customHeight="1" x14ac:dyDescent="0.2">
      <c r="A349" s="220"/>
      <c r="B349" s="221"/>
      <c r="C349" s="221"/>
      <c r="D349" s="221"/>
      <c r="E349" s="221"/>
      <c r="F349" s="222"/>
      <c r="G349" s="222"/>
      <c r="H349" s="223"/>
      <c r="I349" s="224"/>
      <c r="J349" s="224"/>
      <c r="K349" s="222"/>
    </row>
    <row r="350" spans="1:11" ht="12.75" customHeight="1" x14ac:dyDescent="0.2">
      <c r="A350" s="220"/>
      <c r="B350" s="221"/>
      <c r="C350" s="221"/>
      <c r="D350" s="221"/>
      <c r="E350" s="221"/>
      <c r="F350" s="222"/>
      <c r="G350" s="222"/>
      <c r="H350" s="223"/>
      <c r="I350" s="224"/>
      <c r="J350" s="224"/>
      <c r="K350" s="222"/>
    </row>
    <row r="351" spans="1:11" ht="12.75" customHeight="1" x14ac:dyDescent="0.2">
      <c r="A351" s="220"/>
      <c r="B351" s="221"/>
      <c r="C351" s="221"/>
      <c r="D351" s="221"/>
      <c r="E351" s="221"/>
      <c r="F351" s="222"/>
      <c r="G351" s="222"/>
      <c r="H351" s="223"/>
      <c r="I351" s="224"/>
      <c r="J351" s="224"/>
      <c r="K351" s="222"/>
    </row>
    <row r="352" spans="1:11" ht="12.75" customHeight="1" x14ac:dyDescent="0.2">
      <c r="A352" s="220"/>
      <c r="B352" s="221"/>
      <c r="C352" s="221"/>
      <c r="D352" s="221"/>
      <c r="E352" s="221"/>
      <c r="F352" s="222"/>
      <c r="G352" s="222"/>
      <c r="H352" s="223"/>
      <c r="I352" s="224"/>
      <c r="J352" s="224"/>
      <c r="K352" s="222"/>
    </row>
    <row r="353" spans="1:11" ht="12.75" customHeight="1" x14ac:dyDescent="0.2">
      <c r="A353" s="220"/>
      <c r="B353" s="221"/>
      <c r="C353" s="221"/>
      <c r="D353" s="221"/>
      <c r="E353" s="221"/>
      <c r="F353" s="222"/>
      <c r="G353" s="222"/>
      <c r="H353" s="223"/>
      <c r="I353" s="224"/>
      <c r="J353" s="224"/>
      <c r="K353" s="222"/>
    </row>
    <row r="354" spans="1:11" ht="12.75" customHeight="1" x14ac:dyDescent="0.2">
      <c r="A354" s="220"/>
      <c r="B354" s="221"/>
      <c r="C354" s="221"/>
      <c r="D354" s="221"/>
      <c r="E354" s="221"/>
      <c r="F354" s="222"/>
      <c r="G354" s="222"/>
      <c r="H354" s="223"/>
      <c r="I354" s="224"/>
      <c r="J354" s="224"/>
      <c r="K354" s="222"/>
    </row>
    <row r="355" spans="1:11" ht="12.75" customHeight="1" x14ac:dyDescent="0.2">
      <c r="A355" s="220"/>
      <c r="B355" s="221"/>
      <c r="C355" s="221"/>
      <c r="D355" s="221"/>
      <c r="E355" s="221"/>
      <c r="F355" s="222"/>
      <c r="G355" s="222"/>
      <c r="H355" s="223"/>
      <c r="I355" s="224"/>
      <c r="J355" s="224"/>
      <c r="K355" s="222"/>
    </row>
    <row r="356" spans="1:11" ht="12.75" customHeight="1" x14ac:dyDescent="0.2">
      <c r="A356" s="220"/>
      <c r="B356" s="221"/>
      <c r="C356" s="221"/>
      <c r="D356" s="221"/>
      <c r="E356" s="221"/>
      <c r="F356" s="222"/>
      <c r="G356" s="222"/>
      <c r="H356" s="223"/>
      <c r="I356" s="224"/>
      <c r="J356" s="224"/>
      <c r="K356" s="222"/>
    </row>
    <row r="357" spans="1:11" ht="12.75" customHeight="1" x14ac:dyDescent="0.2">
      <c r="A357" s="220"/>
      <c r="B357" s="221"/>
      <c r="C357" s="221"/>
      <c r="D357" s="221"/>
      <c r="E357" s="221"/>
      <c r="F357" s="222"/>
      <c r="G357" s="222"/>
      <c r="H357" s="223"/>
      <c r="I357" s="224"/>
      <c r="J357" s="224"/>
      <c r="K357" s="222"/>
    </row>
    <row r="358" spans="1:11" ht="12.75" customHeight="1" x14ac:dyDescent="0.2">
      <c r="A358" s="220"/>
      <c r="B358" s="221"/>
      <c r="C358" s="221"/>
      <c r="D358" s="221"/>
      <c r="E358" s="221"/>
      <c r="F358" s="222"/>
      <c r="G358" s="222"/>
      <c r="H358" s="223"/>
      <c r="I358" s="224"/>
      <c r="J358" s="224"/>
      <c r="K358" s="222"/>
    </row>
    <row r="359" spans="1:11" ht="12.75" customHeight="1" x14ac:dyDescent="0.2">
      <c r="A359" s="220"/>
      <c r="B359" s="221"/>
      <c r="C359" s="221"/>
      <c r="D359" s="221"/>
      <c r="E359" s="221"/>
      <c r="F359" s="222"/>
      <c r="G359" s="222"/>
      <c r="H359" s="223"/>
      <c r="I359" s="224"/>
      <c r="J359" s="224"/>
      <c r="K359" s="222"/>
    </row>
    <row r="360" spans="1:11" ht="12.75" customHeight="1" x14ac:dyDescent="0.2">
      <c r="A360" s="220"/>
      <c r="B360" s="221"/>
      <c r="C360" s="221"/>
      <c r="D360" s="221"/>
      <c r="E360" s="221"/>
      <c r="F360" s="222"/>
      <c r="G360" s="222"/>
      <c r="H360" s="223"/>
      <c r="I360" s="224"/>
      <c r="J360" s="224"/>
      <c r="K360" s="222"/>
    </row>
    <row r="361" spans="1:11" ht="12.75" customHeight="1" x14ac:dyDescent="0.2">
      <c r="A361" s="220"/>
      <c r="B361" s="221"/>
      <c r="C361" s="221"/>
      <c r="D361" s="221"/>
      <c r="E361" s="221"/>
      <c r="F361" s="222"/>
      <c r="G361" s="222"/>
      <c r="H361" s="223"/>
      <c r="I361" s="224"/>
      <c r="J361" s="224"/>
      <c r="K361" s="222"/>
    </row>
    <row r="362" spans="1:11" ht="12.75" customHeight="1" x14ac:dyDescent="0.2">
      <c r="A362" s="220"/>
      <c r="B362" s="221"/>
      <c r="C362" s="221"/>
      <c r="D362" s="221"/>
      <c r="E362" s="221"/>
      <c r="F362" s="222"/>
      <c r="G362" s="222"/>
      <c r="H362" s="223"/>
      <c r="I362" s="224"/>
      <c r="J362" s="224"/>
      <c r="K362" s="222"/>
    </row>
    <row r="363" spans="1:11" ht="12.75" customHeight="1" x14ac:dyDescent="0.2">
      <c r="A363" s="220"/>
      <c r="B363" s="221"/>
      <c r="C363" s="221"/>
      <c r="D363" s="221"/>
      <c r="E363" s="221"/>
      <c r="F363" s="222"/>
      <c r="G363" s="222"/>
      <c r="H363" s="223"/>
      <c r="I363" s="224"/>
      <c r="J363" s="224"/>
      <c r="K363" s="222"/>
    </row>
    <row r="364" spans="1:11" ht="12.75" customHeight="1" x14ac:dyDescent="0.2">
      <c r="A364" s="220"/>
      <c r="B364" s="221"/>
      <c r="C364" s="221"/>
      <c r="D364" s="221"/>
      <c r="E364" s="221"/>
      <c r="F364" s="222"/>
      <c r="G364" s="222"/>
      <c r="H364" s="223"/>
      <c r="I364" s="224"/>
      <c r="J364" s="224"/>
      <c r="K364" s="222"/>
    </row>
    <row r="365" spans="1:11" ht="12.75" customHeight="1" x14ac:dyDescent="0.2">
      <c r="A365" s="220"/>
      <c r="B365" s="221"/>
      <c r="C365" s="221"/>
      <c r="D365" s="221"/>
      <c r="E365" s="221"/>
      <c r="F365" s="222"/>
      <c r="G365" s="222"/>
      <c r="H365" s="223"/>
      <c r="I365" s="224"/>
      <c r="J365" s="224"/>
      <c r="K365" s="222"/>
    </row>
    <row r="366" spans="1:11" ht="12.75" customHeight="1" x14ac:dyDescent="0.2">
      <c r="A366" s="220"/>
      <c r="B366" s="221"/>
      <c r="C366" s="221"/>
      <c r="D366" s="221"/>
      <c r="E366" s="221"/>
      <c r="F366" s="222"/>
      <c r="G366" s="222"/>
      <c r="H366" s="223"/>
      <c r="I366" s="224"/>
      <c r="J366" s="224"/>
      <c r="K366" s="222"/>
    </row>
    <row r="367" spans="1:11" ht="12.75" customHeight="1" x14ac:dyDescent="0.2">
      <c r="A367" s="220"/>
      <c r="B367" s="221"/>
      <c r="C367" s="221"/>
      <c r="D367" s="221"/>
      <c r="E367" s="221"/>
      <c r="F367" s="222"/>
      <c r="G367" s="222"/>
      <c r="H367" s="223"/>
      <c r="I367" s="224"/>
      <c r="J367" s="224"/>
      <c r="K367" s="222"/>
    </row>
    <row r="368" spans="1:11" ht="12.75" customHeight="1" x14ac:dyDescent="0.2">
      <c r="A368" s="220"/>
      <c r="B368" s="221"/>
      <c r="C368" s="221"/>
      <c r="D368" s="221"/>
      <c r="E368" s="221"/>
      <c r="F368" s="222"/>
      <c r="G368" s="222"/>
      <c r="H368" s="223"/>
      <c r="I368" s="224"/>
      <c r="J368" s="224"/>
      <c r="K368" s="222"/>
    </row>
    <row r="369" spans="1:11" ht="12.75" customHeight="1" x14ac:dyDescent="0.2">
      <c r="A369" s="220"/>
      <c r="B369" s="221"/>
      <c r="C369" s="221"/>
      <c r="D369" s="221"/>
      <c r="E369" s="221"/>
      <c r="F369" s="222"/>
      <c r="G369" s="222"/>
      <c r="H369" s="223"/>
      <c r="I369" s="224"/>
      <c r="J369" s="224"/>
      <c r="K369" s="222"/>
    </row>
    <row r="370" spans="1:11" ht="12.75" customHeight="1" x14ac:dyDescent="0.2">
      <c r="A370" s="220"/>
      <c r="B370" s="221"/>
      <c r="C370" s="221"/>
      <c r="D370" s="221"/>
      <c r="E370" s="221"/>
      <c r="F370" s="222"/>
      <c r="G370" s="222"/>
      <c r="H370" s="223"/>
      <c r="I370" s="224"/>
      <c r="J370" s="224"/>
      <c r="K370" s="222"/>
    </row>
    <row r="371" spans="1:11" ht="12.75" customHeight="1" x14ac:dyDescent="0.2">
      <c r="A371" s="220"/>
      <c r="B371" s="221"/>
      <c r="C371" s="221"/>
      <c r="D371" s="221"/>
      <c r="E371" s="221"/>
      <c r="F371" s="222"/>
      <c r="G371" s="222"/>
      <c r="H371" s="223"/>
      <c r="I371" s="224"/>
      <c r="J371" s="224"/>
      <c r="K371" s="222"/>
    </row>
    <row r="372" spans="1:11" ht="12.75" customHeight="1" x14ac:dyDescent="0.2">
      <c r="A372" s="220"/>
      <c r="B372" s="221"/>
      <c r="C372" s="221"/>
      <c r="D372" s="221"/>
      <c r="E372" s="221"/>
      <c r="F372" s="222"/>
      <c r="G372" s="222"/>
      <c r="H372" s="223"/>
      <c r="I372" s="224"/>
      <c r="J372" s="224"/>
      <c r="K372" s="222"/>
    </row>
    <row r="373" spans="1:11" ht="12.75" customHeight="1" x14ac:dyDescent="0.2">
      <c r="A373" s="220"/>
      <c r="B373" s="221"/>
      <c r="C373" s="221"/>
      <c r="D373" s="221"/>
      <c r="E373" s="221"/>
      <c r="F373" s="222"/>
      <c r="G373" s="222"/>
      <c r="H373" s="223"/>
      <c r="I373" s="224"/>
      <c r="J373" s="224"/>
      <c r="K373" s="222"/>
    </row>
    <row r="374" spans="1:11" ht="12.75" customHeight="1" x14ac:dyDescent="0.2">
      <c r="A374" s="220"/>
      <c r="B374" s="221"/>
      <c r="C374" s="221"/>
      <c r="D374" s="221"/>
      <c r="E374" s="221"/>
      <c r="F374" s="222"/>
      <c r="G374" s="222"/>
      <c r="H374" s="223"/>
      <c r="I374" s="224"/>
      <c r="J374" s="224"/>
      <c r="K374" s="222"/>
    </row>
    <row r="375" spans="1:11" ht="12.75" customHeight="1" x14ac:dyDescent="0.2">
      <c r="A375" s="220"/>
      <c r="B375" s="221"/>
      <c r="C375" s="221"/>
      <c r="D375" s="221"/>
      <c r="E375" s="221"/>
      <c r="F375" s="222"/>
      <c r="G375" s="222"/>
      <c r="H375" s="223"/>
      <c r="I375" s="224"/>
      <c r="J375" s="224"/>
      <c r="K375" s="222"/>
    </row>
    <row r="376" spans="1:11" ht="12.75" customHeight="1" x14ac:dyDescent="0.2">
      <c r="A376" s="220"/>
      <c r="B376" s="221"/>
      <c r="C376" s="221"/>
      <c r="D376" s="221"/>
      <c r="E376" s="221"/>
      <c r="F376" s="222"/>
      <c r="G376" s="222"/>
      <c r="H376" s="223"/>
      <c r="I376" s="224"/>
      <c r="J376" s="224"/>
      <c r="K376" s="222"/>
    </row>
    <row r="377" spans="1:11" ht="12.75" customHeight="1" x14ac:dyDescent="0.2">
      <c r="A377" s="220"/>
      <c r="B377" s="221"/>
      <c r="C377" s="221"/>
      <c r="D377" s="221"/>
      <c r="E377" s="221"/>
      <c r="F377" s="222"/>
      <c r="G377" s="222"/>
      <c r="H377" s="223"/>
      <c r="I377" s="224"/>
      <c r="J377" s="224"/>
      <c r="K377" s="222"/>
    </row>
    <row r="378" spans="1:11" ht="12.75" customHeight="1" x14ac:dyDescent="0.2">
      <c r="A378" s="220"/>
      <c r="B378" s="221"/>
      <c r="C378" s="221"/>
      <c r="D378" s="221"/>
      <c r="E378" s="221"/>
      <c r="F378" s="222"/>
      <c r="G378" s="222"/>
      <c r="H378" s="223"/>
      <c r="I378" s="224"/>
      <c r="J378" s="224"/>
      <c r="K378" s="222"/>
    </row>
    <row r="379" spans="1:11" ht="12.75" customHeight="1" x14ac:dyDescent="0.2">
      <c r="A379" s="220"/>
      <c r="B379" s="221"/>
      <c r="C379" s="221"/>
      <c r="D379" s="221"/>
      <c r="E379" s="221"/>
      <c r="F379" s="222"/>
      <c r="G379" s="222"/>
      <c r="H379" s="223"/>
      <c r="I379" s="224"/>
      <c r="J379" s="224"/>
      <c r="K379" s="222"/>
    </row>
    <row r="380" spans="1:11" ht="12.75" customHeight="1" x14ac:dyDescent="0.2">
      <c r="A380" s="220"/>
      <c r="B380" s="221"/>
      <c r="C380" s="221"/>
      <c r="D380" s="221"/>
      <c r="E380" s="221"/>
      <c r="F380" s="222"/>
      <c r="G380" s="222"/>
      <c r="H380" s="223"/>
      <c r="I380" s="224"/>
      <c r="J380" s="224"/>
      <c r="K380" s="222"/>
    </row>
    <row r="381" spans="1:11" ht="12.75" customHeight="1" x14ac:dyDescent="0.2">
      <c r="A381" s="220"/>
      <c r="B381" s="221"/>
      <c r="C381" s="221"/>
      <c r="D381" s="221"/>
      <c r="E381" s="221"/>
      <c r="F381" s="222"/>
      <c r="G381" s="222"/>
      <c r="H381" s="223"/>
      <c r="I381" s="224"/>
      <c r="J381" s="224"/>
      <c r="K381" s="222"/>
    </row>
    <row r="382" spans="1:11" ht="12.75" customHeight="1" x14ac:dyDescent="0.2">
      <c r="A382" s="220"/>
      <c r="B382" s="221"/>
      <c r="C382" s="221"/>
      <c r="D382" s="221"/>
      <c r="E382" s="221"/>
      <c r="F382" s="222"/>
      <c r="G382" s="222"/>
      <c r="H382" s="223"/>
      <c r="I382" s="224"/>
      <c r="J382" s="224"/>
      <c r="K382" s="222"/>
    </row>
    <row r="383" spans="1:11" ht="12.75" customHeight="1" x14ac:dyDescent="0.2">
      <c r="A383" s="220"/>
      <c r="B383" s="221"/>
      <c r="C383" s="221"/>
      <c r="D383" s="221"/>
      <c r="E383" s="221"/>
      <c r="F383" s="222"/>
      <c r="G383" s="222"/>
      <c r="H383" s="223"/>
      <c r="I383" s="224"/>
      <c r="J383" s="224"/>
      <c r="K383" s="222"/>
    </row>
    <row r="384" spans="1:11" ht="12.75" customHeight="1" x14ac:dyDescent="0.2">
      <c r="A384" s="220"/>
      <c r="B384" s="221"/>
      <c r="C384" s="221"/>
      <c r="D384" s="221"/>
      <c r="E384" s="221"/>
      <c r="F384" s="222"/>
      <c r="G384" s="222"/>
      <c r="H384" s="223"/>
      <c r="I384" s="224"/>
      <c r="J384" s="224"/>
      <c r="K384" s="222"/>
    </row>
    <row r="385" spans="1:11" ht="12.75" customHeight="1" x14ac:dyDescent="0.2">
      <c r="A385" s="220"/>
      <c r="B385" s="221"/>
      <c r="C385" s="221"/>
      <c r="D385" s="221"/>
      <c r="E385" s="221"/>
      <c r="F385" s="222"/>
      <c r="G385" s="222"/>
      <c r="H385" s="223"/>
      <c r="I385" s="224"/>
      <c r="J385" s="224"/>
      <c r="K385" s="222"/>
    </row>
    <row r="386" spans="1:11" ht="12.75" customHeight="1" x14ac:dyDescent="0.2">
      <c r="A386" s="220"/>
      <c r="B386" s="221"/>
      <c r="C386" s="221"/>
      <c r="D386" s="221"/>
      <c r="E386" s="221"/>
      <c r="F386" s="222"/>
      <c r="G386" s="222"/>
      <c r="H386" s="223"/>
      <c r="I386" s="224"/>
      <c r="J386" s="224"/>
      <c r="K386" s="222"/>
    </row>
    <row r="387" spans="1:11" ht="12.75" customHeight="1" x14ac:dyDescent="0.2">
      <c r="A387" s="220"/>
      <c r="B387" s="221"/>
      <c r="C387" s="221"/>
      <c r="D387" s="221"/>
      <c r="E387" s="221"/>
      <c r="F387" s="222"/>
      <c r="G387" s="222"/>
      <c r="H387" s="223"/>
      <c r="I387" s="224"/>
      <c r="J387" s="224"/>
      <c r="K387" s="222"/>
    </row>
    <row r="388" spans="1:11" ht="12.75" customHeight="1" x14ac:dyDescent="0.2">
      <c r="A388" s="220"/>
      <c r="B388" s="221"/>
      <c r="C388" s="221"/>
      <c r="D388" s="221"/>
      <c r="E388" s="221"/>
      <c r="F388" s="222"/>
      <c r="G388" s="222"/>
      <c r="H388" s="223"/>
      <c r="I388" s="224"/>
      <c r="J388" s="224"/>
      <c r="K388" s="222"/>
    </row>
    <row r="389" spans="1:11" ht="12.75" customHeight="1" x14ac:dyDescent="0.2">
      <c r="A389" s="220"/>
      <c r="B389" s="221"/>
      <c r="C389" s="221"/>
      <c r="D389" s="221"/>
      <c r="E389" s="221"/>
      <c r="F389" s="222"/>
      <c r="G389" s="222"/>
      <c r="H389" s="223"/>
      <c r="I389" s="224"/>
      <c r="J389" s="224"/>
      <c r="K389" s="222"/>
    </row>
    <row r="390" spans="1:11" ht="12.75" customHeight="1" x14ac:dyDescent="0.2">
      <c r="A390" s="220"/>
      <c r="B390" s="221"/>
      <c r="C390" s="221"/>
      <c r="D390" s="221"/>
      <c r="E390" s="221"/>
      <c r="F390" s="222"/>
      <c r="G390" s="222"/>
      <c r="H390" s="223"/>
      <c r="I390" s="224"/>
      <c r="J390" s="224"/>
      <c r="K390" s="222"/>
    </row>
    <row r="391" spans="1:11" ht="12.75" customHeight="1" x14ac:dyDescent="0.2">
      <c r="A391" s="220"/>
      <c r="B391" s="221"/>
      <c r="C391" s="221"/>
      <c r="D391" s="221"/>
      <c r="E391" s="221"/>
      <c r="F391" s="222"/>
      <c r="G391" s="222"/>
      <c r="H391" s="223"/>
      <c r="I391" s="224"/>
      <c r="J391" s="224"/>
      <c r="K391" s="222"/>
    </row>
    <row r="392" spans="1:11" ht="12.75" customHeight="1" x14ac:dyDescent="0.2">
      <c r="A392" s="220"/>
      <c r="B392" s="221"/>
      <c r="C392" s="221"/>
      <c r="D392" s="221"/>
      <c r="E392" s="221"/>
      <c r="F392" s="222"/>
      <c r="G392" s="222"/>
      <c r="H392" s="223"/>
      <c r="I392" s="224"/>
      <c r="J392" s="224"/>
      <c r="K392" s="222"/>
    </row>
    <row r="393" spans="1:11" ht="12.75" customHeight="1" x14ac:dyDescent="0.2">
      <c r="A393" s="220"/>
      <c r="B393" s="221"/>
      <c r="C393" s="221"/>
      <c r="D393" s="221"/>
      <c r="E393" s="221"/>
      <c r="F393" s="222"/>
      <c r="G393" s="222"/>
      <c r="H393" s="223"/>
      <c r="I393" s="224"/>
      <c r="J393" s="224"/>
      <c r="K393" s="222"/>
    </row>
    <row r="394" spans="1:11" ht="12.75" customHeight="1" x14ac:dyDescent="0.2">
      <c r="A394" s="220"/>
      <c r="B394" s="221"/>
      <c r="C394" s="221"/>
      <c r="D394" s="221"/>
      <c r="E394" s="221"/>
      <c r="F394" s="222"/>
      <c r="G394" s="222"/>
      <c r="H394" s="223"/>
      <c r="I394" s="224"/>
      <c r="J394" s="224"/>
      <c r="K394" s="222"/>
    </row>
    <row r="395" spans="1:11" ht="12.75" customHeight="1" x14ac:dyDescent="0.2">
      <c r="A395" s="220"/>
      <c r="B395" s="221"/>
      <c r="C395" s="221"/>
      <c r="D395" s="221"/>
      <c r="E395" s="221"/>
      <c r="F395" s="222"/>
      <c r="G395" s="222"/>
      <c r="H395" s="223"/>
      <c r="I395" s="224"/>
      <c r="J395" s="224"/>
      <c r="K395" s="222"/>
    </row>
    <row r="396" spans="1:11" ht="12.75" customHeight="1" x14ac:dyDescent="0.2">
      <c r="A396" s="220"/>
      <c r="B396" s="221"/>
      <c r="C396" s="221"/>
      <c r="D396" s="221"/>
      <c r="E396" s="221"/>
      <c r="F396" s="222"/>
      <c r="G396" s="222"/>
      <c r="H396" s="223"/>
      <c r="I396" s="224"/>
      <c r="J396" s="224"/>
      <c r="K396" s="222"/>
    </row>
    <row r="397" spans="1:11" ht="12.75" customHeight="1" x14ac:dyDescent="0.2">
      <c r="A397" s="220"/>
      <c r="B397" s="221"/>
      <c r="C397" s="221"/>
      <c r="D397" s="221"/>
      <c r="E397" s="221"/>
      <c r="F397" s="222"/>
      <c r="G397" s="222"/>
      <c r="H397" s="223"/>
      <c r="I397" s="224"/>
      <c r="J397" s="224"/>
      <c r="K397" s="222"/>
    </row>
    <row r="398" spans="1:11" ht="12.75" customHeight="1" x14ac:dyDescent="0.2">
      <c r="A398" s="220"/>
      <c r="B398" s="221"/>
      <c r="C398" s="221"/>
      <c r="D398" s="221"/>
      <c r="E398" s="221"/>
      <c r="F398" s="222"/>
      <c r="G398" s="222"/>
      <c r="H398" s="223"/>
      <c r="I398" s="224"/>
      <c r="J398" s="224"/>
      <c r="K398" s="222"/>
    </row>
    <row r="399" spans="1:11" ht="12.75" customHeight="1" x14ac:dyDescent="0.2">
      <c r="A399" s="220"/>
      <c r="B399" s="221"/>
      <c r="C399" s="221"/>
      <c r="D399" s="221"/>
      <c r="E399" s="221"/>
      <c r="F399" s="222"/>
      <c r="G399" s="222"/>
      <c r="H399" s="223"/>
      <c r="I399" s="224"/>
      <c r="J399" s="224"/>
      <c r="K399" s="222"/>
    </row>
    <row r="400" spans="1:11" ht="12.75" customHeight="1" x14ac:dyDescent="0.2">
      <c r="A400" s="220"/>
      <c r="B400" s="221"/>
      <c r="C400" s="221"/>
      <c r="D400" s="221"/>
      <c r="E400" s="221"/>
      <c r="F400" s="222"/>
      <c r="G400" s="222"/>
      <c r="H400" s="223"/>
      <c r="I400" s="224"/>
      <c r="J400" s="224"/>
      <c r="K400" s="222"/>
    </row>
    <row r="401" spans="1:11" ht="12.75" customHeight="1" x14ac:dyDescent="0.2">
      <c r="A401" s="220"/>
      <c r="B401" s="221"/>
      <c r="C401" s="221"/>
      <c r="D401" s="221"/>
      <c r="E401" s="221"/>
      <c r="F401" s="222"/>
      <c r="G401" s="222"/>
      <c r="H401" s="223"/>
      <c r="I401" s="224"/>
      <c r="J401" s="224"/>
      <c r="K401" s="222"/>
    </row>
    <row r="402" spans="1:11" ht="12.75" customHeight="1" x14ac:dyDescent="0.2">
      <c r="A402" s="220"/>
      <c r="B402" s="221"/>
      <c r="C402" s="221"/>
      <c r="D402" s="221"/>
      <c r="E402" s="221"/>
      <c r="F402" s="222"/>
      <c r="G402" s="222"/>
      <c r="H402" s="223"/>
      <c r="I402" s="224"/>
      <c r="J402" s="224"/>
      <c r="K402" s="222"/>
    </row>
    <row r="403" spans="1:11" ht="12.75" customHeight="1" x14ac:dyDescent="0.2">
      <c r="A403" s="220"/>
      <c r="B403" s="221"/>
      <c r="C403" s="221"/>
      <c r="D403" s="221"/>
      <c r="E403" s="221"/>
      <c r="F403" s="222"/>
      <c r="G403" s="222"/>
      <c r="H403" s="223"/>
      <c r="I403" s="224"/>
      <c r="J403" s="224"/>
      <c r="K403" s="222"/>
    </row>
    <row r="404" spans="1:11" ht="12.75" customHeight="1" x14ac:dyDescent="0.2">
      <c r="A404" s="220"/>
      <c r="B404" s="221"/>
      <c r="C404" s="221"/>
      <c r="D404" s="221"/>
      <c r="E404" s="221"/>
      <c r="F404" s="222"/>
      <c r="G404" s="222"/>
      <c r="H404" s="223"/>
      <c r="I404" s="224"/>
      <c r="J404" s="224"/>
      <c r="K404" s="222"/>
    </row>
    <row r="405" spans="1:11" ht="12.75" customHeight="1" x14ac:dyDescent="0.2">
      <c r="A405" s="220"/>
      <c r="B405" s="221"/>
      <c r="C405" s="221"/>
      <c r="D405" s="221"/>
      <c r="E405" s="221"/>
      <c r="F405" s="222"/>
      <c r="G405" s="222"/>
      <c r="H405" s="223"/>
      <c r="I405" s="224"/>
      <c r="J405" s="224"/>
      <c r="K405" s="222"/>
    </row>
    <row r="406" spans="1:11" ht="12.75" customHeight="1" x14ac:dyDescent="0.2">
      <c r="A406" s="220"/>
      <c r="B406" s="221"/>
      <c r="C406" s="221"/>
      <c r="D406" s="221"/>
      <c r="E406" s="221"/>
      <c r="F406" s="222"/>
      <c r="G406" s="222"/>
      <c r="H406" s="223"/>
      <c r="I406" s="224"/>
      <c r="J406" s="224"/>
      <c r="K406" s="222"/>
    </row>
    <row r="407" spans="1:11" ht="12.75" customHeight="1" x14ac:dyDescent="0.2">
      <c r="A407" s="220"/>
      <c r="B407" s="221"/>
      <c r="C407" s="221"/>
      <c r="D407" s="221"/>
      <c r="E407" s="221"/>
      <c r="F407" s="222"/>
      <c r="G407" s="222"/>
      <c r="H407" s="223"/>
      <c r="I407" s="224"/>
      <c r="J407" s="224"/>
      <c r="K407" s="222"/>
    </row>
    <row r="408" spans="1:11" ht="12.75" customHeight="1" x14ac:dyDescent="0.2">
      <c r="A408" s="220"/>
      <c r="B408" s="221"/>
      <c r="C408" s="221"/>
      <c r="D408" s="221"/>
      <c r="E408" s="221"/>
      <c r="F408" s="222"/>
      <c r="G408" s="222"/>
      <c r="H408" s="223"/>
      <c r="I408" s="224"/>
      <c r="J408" s="224"/>
      <c r="K408" s="222"/>
    </row>
    <row r="409" spans="1:11" ht="12.75" customHeight="1" x14ac:dyDescent="0.2">
      <c r="A409" s="220"/>
      <c r="B409" s="221"/>
      <c r="C409" s="221"/>
      <c r="D409" s="221"/>
      <c r="E409" s="221"/>
      <c r="F409" s="222"/>
      <c r="G409" s="222"/>
      <c r="H409" s="223"/>
      <c r="I409" s="224"/>
      <c r="J409" s="224"/>
      <c r="K409" s="222"/>
    </row>
    <row r="410" spans="1:11" ht="12.75" customHeight="1" x14ac:dyDescent="0.2">
      <c r="A410" s="220"/>
      <c r="B410" s="221"/>
      <c r="C410" s="221"/>
      <c r="D410" s="221"/>
      <c r="E410" s="221"/>
      <c r="F410" s="222"/>
      <c r="G410" s="222"/>
      <c r="H410" s="223"/>
      <c r="I410" s="224"/>
      <c r="J410" s="224"/>
      <c r="K410" s="222"/>
    </row>
    <row r="411" spans="1:11" ht="12.75" customHeight="1" x14ac:dyDescent="0.2">
      <c r="A411" s="220"/>
      <c r="B411" s="221"/>
      <c r="C411" s="221"/>
      <c r="D411" s="221"/>
      <c r="E411" s="221"/>
      <c r="F411" s="222"/>
      <c r="G411" s="222"/>
      <c r="H411" s="223"/>
      <c r="I411" s="224"/>
      <c r="J411" s="224"/>
      <c r="K411" s="222"/>
    </row>
    <row r="412" spans="1:11" ht="12.75" customHeight="1" x14ac:dyDescent="0.2">
      <c r="A412" s="220"/>
      <c r="B412" s="221"/>
      <c r="C412" s="221"/>
      <c r="D412" s="221"/>
      <c r="E412" s="221"/>
      <c r="F412" s="222"/>
      <c r="G412" s="222"/>
      <c r="H412" s="223"/>
      <c r="I412" s="224"/>
      <c r="J412" s="224"/>
      <c r="K412" s="222"/>
    </row>
    <row r="413" spans="1:11" ht="12.75" customHeight="1" x14ac:dyDescent="0.2">
      <c r="A413" s="220"/>
      <c r="B413" s="221"/>
      <c r="C413" s="221"/>
      <c r="D413" s="221"/>
      <c r="E413" s="221"/>
      <c r="F413" s="222"/>
      <c r="G413" s="222"/>
      <c r="H413" s="223"/>
      <c r="I413" s="224"/>
      <c r="J413" s="224"/>
      <c r="K413" s="222"/>
    </row>
    <row r="414" spans="1:11" ht="12.75" customHeight="1" x14ac:dyDescent="0.2">
      <c r="A414" s="220"/>
      <c r="B414" s="221"/>
      <c r="C414" s="221"/>
      <c r="D414" s="221"/>
      <c r="E414" s="221"/>
      <c r="F414" s="222"/>
      <c r="G414" s="222"/>
      <c r="H414" s="223"/>
      <c r="I414" s="224"/>
      <c r="J414" s="224"/>
      <c r="K414" s="222"/>
    </row>
    <row r="415" spans="1:11" ht="12.75" customHeight="1" x14ac:dyDescent="0.2">
      <c r="A415" s="220"/>
      <c r="B415" s="221"/>
      <c r="C415" s="221"/>
      <c r="D415" s="221"/>
      <c r="E415" s="221"/>
      <c r="F415" s="222"/>
      <c r="G415" s="222"/>
      <c r="H415" s="223"/>
      <c r="I415" s="224"/>
      <c r="J415" s="224"/>
      <c r="K415" s="222"/>
    </row>
    <row r="416" spans="1:11" ht="12.75" customHeight="1" x14ac:dyDescent="0.2">
      <c r="A416" s="220"/>
      <c r="B416" s="221"/>
      <c r="C416" s="221"/>
      <c r="D416" s="221"/>
      <c r="E416" s="221"/>
      <c r="F416" s="222"/>
      <c r="G416" s="222"/>
      <c r="H416" s="223"/>
      <c r="I416" s="224"/>
      <c r="J416" s="224"/>
      <c r="K416" s="222"/>
    </row>
    <row r="417" spans="1:11" ht="12.75" customHeight="1" x14ac:dyDescent="0.2">
      <c r="A417" s="220"/>
      <c r="B417" s="221"/>
      <c r="C417" s="221"/>
      <c r="D417" s="221"/>
      <c r="E417" s="221"/>
      <c r="F417" s="222"/>
      <c r="G417" s="222"/>
      <c r="H417" s="223"/>
      <c r="I417" s="224"/>
      <c r="J417" s="224"/>
      <c r="K417" s="222"/>
    </row>
    <row r="418" spans="1:11" ht="12.75" customHeight="1" x14ac:dyDescent="0.2">
      <c r="A418" s="220"/>
      <c r="B418" s="221"/>
      <c r="C418" s="221"/>
      <c r="D418" s="221"/>
      <c r="E418" s="221"/>
      <c r="F418" s="222"/>
      <c r="G418" s="222"/>
      <c r="H418" s="223"/>
      <c r="I418" s="224"/>
      <c r="J418" s="224"/>
      <c r="K418" s="222"/>
    </row>
    <row r="419" spans="1:11" ht="12.75" customHeight="1" x14ac:dyDescent="0.2">
      <c r="A419" s="220"/>
      <c r="B419" s="221"/>
      <c r="C419" s="221"/>
      <c r="D419" s="221"/>
      <c r="E419" s="221"/>
      <c r="F419" s="222"/>
      <c r="G419" s="222"/>
      <c r="H419" s="223"/>
      <c r="I419" s="224"/>
      <c r="J419" s="224"/>
      <c r="K419" s="222"/>
    </row>
    <row r="420" spans="1:11" ht="12.75" customHeight="1" x14ac:dyDescent="0.2">
      <c r="A420" s="220"/>
      <c r="B420" s="221"/>
      <c r="C420" s="221"/>
      <c r="D420" s="221"/>
      <c r="E420" s="221"/>
      <c r="F420" s="222"/>
      <c r="G420" s="222"/>
      <c r="H420" s="223"/>
      <c r="I420" s="224"/>
      <c r="J420" s="224"/>
      <c r="K420" s="222"/>
    </row>
    <row r="421" spans="1:11" ht="12.75" customHeight="1" x14ac:dyDescent="0.2">
      <c r="A421" s="220"/>
      <c r="B421" s="221"/>
      <c r="C421" s="221"/>
      <c r="D421" s="221"/>
      <c r="E421" s="221"/>
      <c r="F421" s="222"/>
      <c r="G421" s="222"/>
      <c r="H421" s="223"/>
      <c r="I421" s="224"/>
      <c r="J421" s="224"/>
      <c r="K421" s="222"/>
    </row>
    <row r="422" spans="1:11" ht="12.75" customHeight="1" x14ac:dyDescent="0.2">
      <c r="A422" s="220"/>
      <c r="B422" s="221"/>
      <c r="C422" s="221"/>
      <c r="D422" s="221"/>
      <c r="E422" s="221"/>
      <c r="F422" s="222"/>
      <c r="G422" s="222"/>
      <c r="H422" s="223"/>
      <c r="I422" s="224"/>
      <c r="J422" s="224"/>
      <c r="K422" s="222"/>
    </row>
    <row r="423" spans="1:11" ht="12.75" customHeight="1" x14ac:dyDescent="0.2">
      <c r="A423" s="220"/>
      <c r="B423" s="221"/>
      <c r="C423" s="221"/>
      <c r="D423" s="221"/>
      <c r="E423" s="221"/>
      <c r="F423" s="222"/>
      <c r="G423" s="222"/>
      <c r="H423" s="223"/>
      <c r="I423" s="224"/>
      <c r="J423" s="224"/>
      <c r="K423" s="222"/>
    </row>
    <row r="424" spans="1:11" ht="12.75" customHeight="1" x14ac:dyDescent="0.2">
      <c r="A424" s="220"/>
      <c r="B424" s="221"/>
      <c r="C424" s="221"/>
      <c r="D424" s="221"/>
      <c r="E424" s="221"/>
      <c r="F424" s="222"/>
      <c r="G424" s="222"/>
      <c r="H424" s="223"/>
      <c r="I424" s="224"/>
      <c r="J424" s="224"/>
      <c r="K424" s="222"/>
    </row>
    <row r="425" spans="1:11" ht="12.75" customHeight="1" x14ac:dyDescent="0.2">
      <c r="A425" s="220"/>
      <c r="B425" s="221"/>
      <c r="C425" s="221"/>
      <c r="D425" s="221"/>
      <c r="E425" s="221"/>
      <c r="F425" s="222"/>
      <c r="G425" s="222"/>
      <c r="H425" s="223"/>
      <c r="I425" s="224"/>
      <c r="J425" s="224"/>
      <c r="K425" s="222"/>
    </row>
    <row r="426" spans="1:11" ht="12.75" customHeight="1" x14ac:dyDescent="0.2">
      <c r="A426" s="220"/>
      <c r="B426" s="221"/>
      <c r="C426" s="221"/>
      <c r="D426" s="221"/>
      <c r="E426" s="221"/>
      <c r="F426" s="222"/>
      <c r="G426" s="222"/>
      <c r="H426" s="223"/>
      <c r="I426" s="224"/>
      <c r="J426" s="224"/>
      <c r="K426" s="222"/>
    </row>
    <row r="427" spans="1:11" ht="12.75" customHeight="1" x14ac:dyDescent="0.2">
      <c r="A427" s="220"/>
      <c r="B427" s="221"/>
      <c r="C427" s="221"/>
      <c r="D427" s="221"/>
      <c r="E427" s="221"/>
      <c r="F427" s="222"/>
      <c r="G427" s="222"/>
      <c r="H427" s="223"/>
      <c r="I427" s="224"/>
      <c r="J427" s="224"/>
      <c r="K427" s="222"/>
    </row>
    <row r="428" spans="1:11" ht="12.75" customHeight="1" x14ac:dyDescent="0.2">
      <c r="A428" s="220"/>
      <c r="B428" s="221"/>
      <c r="C428" s="221"/>
      <c r="D428" s="221"/>
      <c r="E428" s="221"/>
      <c r="F428" s="222"/>
      <c r="G428" s="222"/>
      <c r="H428" s="223"/>
      <c r="I428" s="224"/>
      <c r="J428" s="224"/>
      <c r="K428" s="222"/>
    </row>
    <row r="429" spans="1:11" ht="12.75" customHeight="1" x14ac:dyDescent="0.2">
      <c r="A429" s="220"/>
      <c r="B429" s="221"/>
      <c r="C429" s="221"/>
      <c r="D429" s="221"/>
      <c r="E429" s="221"/>
      <c r="F429" s="222"/>
      <c r="G429" s="222"/>
      <c r="H429" s="223"/>
      <c r="I429" s="224"/>
      <c r="J429" s="224"/>
      <c r="K429" s="222"/>
    </row>
    <row r="430" spans="1:11" ht="12.75" customHeight="1" x14ac:dyDescent="0.2">
      <c r="A430" s="220"/>
      <c r="B430" s="221"/>
      <c r="C430" s="221"/>
      <c r="D430" s="221"/>
      <c r="E430" s="221"/>
      <c r="F430" s="222"/>
      <c r="G430" s="222"/>
      <c r="H430" s="223"/>
      <c r="I430" s="224"/>
      <c r="J430" s="224"/>
      <c r="K430" s="222"/>
    </row>
    <row r="431" spans="1:11" ht="12.75" customHeight="1" x14ac:dyDescent="0.2">
      <c r="A431" s="220"/>
      <c r="B431" s="221"/>
      <c r="C431" s="221"/>
      <c r="D431" s="221"/>
      <c r="E431" s="221"/>
      <c r="F431" s="222"/>
      <c r="G431" s="222"/>
      <c r="H431" s="223"/>
      <c r="I431" s="224"/>
      <c r="J431" s="224"/>
      <c r="K431" s="222"/>
    </row>
    <row r="432" spans="1:11" ht="12.75" customHeight="1" x14ac:dyDescent="0.2">
      <c r="A432" s="220"/>
      <c r="B432" s="221"/>
      <c r="C432" s="221"/>
      <c r="D432" s="221"/>
      <c r="E432" s="221"/>
      <c r="F432" s="222"/>
      <c r="G432" s="222"/>
      <c r="H432" s="223"/>
      <c r="I432" s="224"/>
      <c r="J432" s="224"/>
      <c r="K432" s="222"/>
    </row>
    <row r="433" spans="1:11" ht="12.75" customHeight="1" x14ac:dyDescent="0.2">
      <c r="A433" s="220"/>
      <c r="B433" s="221"/>
      <c r="C433" s="221"/>
      <c r="D433" s="221"/>
      <c r="E433" s="221"/>
      <c r="F433" s="222"/>
      <c r="G433" s="222"/>
      <c r="H433" s="223"/>
      <c r="I433" s="224"/>
      <c r="J433" s="224"/>
      <c r="K433" s="222"/>
    </row>
    <row r="434" spans="1:11" ht="12.75" customHeight="1" x14ac:dyDescent="0.2">
      <c r="A434" s="220"/>
      <c r="B434" s="221"/>
      <c r="C434" s="221"/>
      <c r="D434" s="221"/>
      <c r="E434" s="221"/>
      <c r="F434" s="222"/>
      <c r="G434" s="222"/>
      <c r="H434" s="223"/>
      <c r="I434" s="224"/>
      <c r="J434" s="224"/>
      <c r="K434" s="222"/>
    </row>
    <row r="435" spans="1:11" ht="12.75" customHeight="1" x14ac:dyDescent="0.2">
      <c r="A435" s="220"/>
      <c r="B435" s="221"/>
      <c r="C435" s="221"/>
      <c r="D435" s="221"/>
      <c r="E435" s="221"/>
      <c r="F435" s="222"/>
      <c r="G435" s="222"/>
      <c r="H435" s="223"/>
      <c r="I435" s="224"/>
      <c r="J435" s="224"/>
      <c r="K435" s="222"/>
    </row>
    <row r="436" spans="1:11" ht="12.75" customHeight="1" x14ac:dyDescent="0.2">
      <c r="A436" s="220"/>
      <c r="B436" s="221"/>
      <c r="C436" s="221"/>
      <c r="D436" s="221"/>
      <c r="E436" s="221"/>
      <c r="F436" s="222"/>
      <c r="G436" s="222"/>
      <c r="H436" s="223"/>
      <c r="I436" s="224"/>
      <c r="J436" s="224"/>
      <c r="K436" s="222"/>
    </row>
    <row r="437" spans="1:11" ht="12.75" customHeight="1" x14ac:dyDescent="0.2">
      <c r="A437" s="220"/>
      <c r="B437" s="221"/>
      <c r="C437" s="221"/>
      <c r="D437" s="221"/>
      <c r="E437" s="221"/>
      <c r="F437" s="222"/>
      <c r="G437" s="222"/>
      <c r="H437" s="223"/>
      <c r="I437" s="224"/>
      <c r="J437" s="224"/>
      <c r="K437" s="222"/>
    </row>
    <row r="438" spans="1:11" ht="12.75" customHeight="1" x14ac:dyDescent="0.2">
      <c r="A438" s="220"/>
      <c r="B438" s="221"/>
      <c r="C438" s="221"/>
      <c r="D438" s="221"/>
      <c r="E438" s="221"/>
      <c r="F438" s="222"/>
      <c r="G438" s="222"/>
      <c r="H438" s="223"/>
      <c r="I438" s="224"/>
      <c r="J438" s="224"/>
      <c r="K438" s="222"/>
    </row>
    <row r="439" spans="1:11" ht="12.75" customHeight="1" x14ac:dyDescent="0.2">
      <c r="A439" s="220"/>
      <c r="B439" s="221"/>
      <c r="C439" s="221"/>
      <c r="D439" s="221"/>
      <c r="E439" s="221"/>
      <c r="F439" s="222"/>
      <c r="G439" s="222"/>
      <c r="H439" s="223"/>
      <c r="I439" s="224"/>
      <c r="J439" s="224"/>
      <c r="K439" s="222"/>
    </row>
    <row r="440" spans="1:11" ht="12.75" customHeight="1" x14ac:dyDescent="0.2">
      <c r="A440" s="220"/>
      <c r="B440" s="221"/>
      <c r="C440" s="221"/>
      <c r="D440" s="221"/>
      <c r="E440" s="221"/>
      <c r="F440" s="222"/>
      <c r="G440" s="222"/>
      <c r="H440" s="223"/>
      <c r="I440" s="224"/>
      <c r="J440" s="224"/>
      <c r="K440" s="222"/>
    </row>
    <row r="441" spans="1:11" ht="12.75" customHeight="1" x14ac:dyDescent="0.2">
      <c r="A441" s="220"/>
      <c r="B441" s="221"/>
      <c r="C441" s="221"/>
      <c r="D441" s="221"/>
      <c r="E441" s="221"/>
      <c r="F441" s="222"/>
      <c r="G441" s="222"/>
      <c r="H441" s="223"/>
      <c r="I441" s="224"/>
      <c r="J441" s="224"/>
      <c r="K441" s="222"/>
    </row>
    <row r="442" spans="1:11" ht="12.75" customHeight="1" x14ac:dyDescent="0.2">
      <c r="A442" s="220"/>
      <c r="B442" s="221"/>
      <c r="C442" s="221"/>
      <c r="D442" s="221"/>
      <c r="E442" s="221"/>
      <c r="F442" s="222"/>
      <c r="G442" s="222"/>
      <c r="H442" s="223"/>
      <c r="I442" s="224"/>
      <c r="J442" s="224"/>
      <c r="K442" s="222"/>
    </row>
    <row r="443" spans="1:11" ht="12.75" customHeight="1" x14ac:dyDescent="0.2">
      <c r="A443" s="220"/>
      <c r="B443" s="221"/>
      <c r="C443" s="221"/>
      <c r="D443" s="221"/>
      <c r="E443" s="221"/>
      <c r="F443" s="222"/>
      <c r="G443" s="222"/>
      <c r="H443" s="223"/>
      <c r="I443" s="224"/>
      <c r="J443" s="224"/>
      <c r="K443" s="222"/>
    </row>
    <row r="444" spans="1:11" ht="12.75" customHeight="1" x14ac:dyDescent="0.2">
      <c r="A444" s="220"/>
      <c r="B444" s="221"/>
      <c r="C444" s="221"/>
      <c r="D444" s="221"/>
      <c r="E444" s="221"/>
      <c r="F444" s="222"/>
      <c r="G444" s="222"/>
      <c r="H444" s="223"/>
      <c r="I444" s="224"/>
      <c r="J444" s="224"/>
      <c r="K444" s="222"/>
    </row>
    <row r="445" spans="1:11" ht="12.75" customHeight="1" x14ac:dyDescent="0.2">
      <c r="A445" s="220"/>
      <c r="B445" s="221"/>
      <c r="C445" s="221"/>
      <c r="D445" s="221"/>
      <c r="E445" s="221"/>
      <c r="F445" s="222"/>
      <c r="G445" s="222"/>
      <c r="H445" s="223"/>
      <c r="I445" s="224"/>
      <c r="J445" s="224"/>
      <c r="K445" s="222"/>
    </row>
    <row r="446" spans="1:11" ht="12.75" customHeight="1" x14ac:dyDescent="0.2">
      <c r="A446" s="220"/>
      <c r="B446" s="221"/>
      <c r="C446" s="221"/>
      <c r="D446" s="221"/>
      <c r="E446" s="221"/>
      <c r="F446" s="222"/>
      <c r="G446" s="222"/>
      <c r="H446" s="223"/>
      <c r="I446" s="224"/>
      <c r="J446" s="224"/>
      <c r="K446" s="222"/>
    </row>
    <row r="447" spans="1:11" ht="12.75" customHeight="1" x14ac:dyDescent="0.2">
      <c r="A447" s="220"/>
      <c r="B447" s="221"/>
      <c r="C447" s="221"/>
      <c r="D447" s="221"/>
      <c r="E447" s="221"/>
      <c r="F447" s="222"/>
      <c r="G447" s="222"/>
      <c r="H447" s="223"/>
      <c r="I447" s="224"/>
      <c r="J447" s="224"/>
      <c r="K447" s="222"/>
    </row>
    <row r="448" spans="1:11" ht="12.75" customHeight="1" x14ac:dyDescent="0.2">
      <c r="A448" s="220"/>
      <c r="B448" s="221"/>
      <c r="C448" s="221"/>
      <c r="D448" s="221"/>
      <c r="E448" s="221"/>
      <c r="F448" s="222"/>
      <c r="G448" s="222"/>
      <c r="H448" s="223"/>
      <c r="I448" s="224"/>
      <c r="J448" s="224"/>
      <c r="K448" s="222"/>
    </row>
    <row r="449" spans="1:11" ht="12.75" customHeight="1" x14ac:dyDescent="0.2">
      <c r="A449" s="220"/>
      <c r="B449" s="221"/>
      <c r="C449" s="221"/>
      <c r="D449" s="221"/>
      <c r="E449" s="221"/>
      <c r="F449" s="222"/>
      <c r="G449" s="222"/>
      <c r="H449" s="223"/>
      <c r="I449" s="224"/>
      <c r="J449" s="224"/>
      <c r="K449" s="222"/>
    </row>
    <row r="450" spans="1:11" ht="12.75" customHeight="1" x14ac:dyDescent="0.2">
      <c r="A450" s="220"/>
      <c r="B450" s="221"/>
      <c r="C450" s="221"/>
      <c r="D450" s="221"/>
      <c r="E450" s="221"/>
      <c r="F450" s="222"/>
      <c r="G450" s="222"/>
      <c r="H450" s="223"/>
      <c r="I450" s="224"/>
      <c r="J450" s="224"/>
      <c r="K450" s="222"/>
    </row>
    <row r="451" spans="1:11" ht="12.75" customHeight="1" x14ac:dyDescent="0.2">
      <c r="A451" s="220"/>
      <c r="B451" s="221"/>
      <c r="C451" s="221"/>
      <c r="D451" s="221"/>
      <c r="E451" s="221"/>
      <c r="F451" s="222"/>
      <c r="G451" s="222"/>
      <c r="H451" s="223"/>
      <c r="I451" s="224"/>
      <c r="J451" s="224"/>
      <c r="K451" s="222"/>
    </row>
    <row r="452" spans="1:11" ht="12.75" customHeight="1" x14ac:dyDescent="0.2">
      <c r="A452" s="220"/>
      <c r="B452" s="221"/>
      <c r="C452" s="221"/>
      <c r="D452" s="221"/>
      <c r="E452" s="221"/>
      <c r="F452" s="222"/>
      <c r="G452" s="222"/>
      <c r="H452" s="223"/>
      <c r="I452" s="224"/>
      <c r="J452" s="224"/>
      <c r="K452" s="222"/>
    </row>
    <row r="453" spans="1:11" ht="12.75" customHeight="1" x14ac:dyDescent="0.2">
      <c r="A453" s="220"/>
      <c r="B453" s="221"/>
      <c r="C453" s="221"/>
      <c r="D453" s="221"/>
      <c r="E453" s="221"/>
      <c r="F453" s="222"/>
      <c r="G453" s="222"/>
      <c r="H453" s="223"/>
      <c r="I453" s="224"/>
      <c r="J453" s="224"/>
      <c r="K453" s="222"/>
    </row>
    <row r="454" spans="1:11" ht="12.75" customHeight="1" x14ac:dyDescent="0.2">
      <c r="A454" s="220"/>
      <c r="B454" s="221"/>
      <c r="C454" s="221"/>
      <c r="D454" s="221"/>
      <c r="E454" s="221"/>
      <c r="F454" s="222"/>
      <c r="G454" s="222"/>
      <c r="H454" s="223"/>
      <c r="I454" s="224"/>
      <c r="J454" s="224"/>
      <c r="K454" s="222"/>
    </row>
    <row r="455" spans="1:11" ht="12.75" customHeight="1" x14ac:dyDescent="0.2">
      <c r="A455" s="220"/>
      <c r="B455" s="221"/>
      <c r="C455" s="221"/>
      <c r="D455" s="221"/>
      <c r="E455" s="221"/>
      <c r="F455" s="222"/>
      <c r="G455" s="222"/>
      <c r="H455" s="223"/>
      <c r="I455" s="224"/>
      <c r="J455" s="224"/>
      <c r="K455" s="222"/>
    </row>
    <row r="456" spans="1:11" ht="12.75" customHeight="1" x14ac:dyDescent="0.2">
      <c r="A456" s="220"/>
      <c r="B456" s="221"/>
      <c r="C456" s="221"/>
      <c r="D456" s="221"/>
      <c r="E456" s="221"/>
      <c r="F456" s="222"/>
      <c r="G456" s="222"/>
      <c r="H456" s="223"/>
      <c r="I456" s="224"/>
      <c r="J456" s="224"/>
      <c r="K456" s="222"/>
    </row>
    <row r="457" spans="1:11" ht="12.75" customHeight="1" x14ac:dyDescent="0.2">
      <c r="A457" s="220"/>
      <c r="B457" s="221"/>
      <c r="C457" s="221"/>
      <c r="D457" s="221"/>
      <c r="E457" s="221"/>
      <c r="F457" s="222"/>
      <c r="G457" s="222"/>
      <c r="H457" s="223"/>
      <c r="I457" s="224"/>
      <c r="J457" s="224"/>
      <c r="K457" s="222"/>
    </row>
    <row r="458" spans="1:11" ht="12.75" customHeight="1" x14ac:dyDescent="0.2">
      <c r="A458" s="220"/>
      <c r="B458" s="221"/>
      <c r="C458" s="221"/>
      <c r="D458" s="221"/>
      <c r="E458" s="221"/>
      <c r="F458" s="222"/>
      <c r="G458" s="222"/>
      <c r="H458" s="223"/>
      <c r="I458" s="224"/>
      <c r="J458" s="224"/>
      <c r="K458" s="222"/>
    </row>
    <row r="459" spans="1:11" ht="12.75" customHeight="1" x14ac:dyDescent="0.2">
      <c r="A459" s="220"/>
      <c r="B459" s="221"/>
      <c r="C459" s="221"/>
      <c r="D459" s="221"/>
      <c r="E459" s="221"/>
      <c r="F459" s="222"/>
      <c r="G459" s="222"/>
      <c r="H459" s="223"/>
      <c r="I459" s="224"/>
      <c r="J459" s="224"/>
      <c r="K459" s="222"/>
    </row>
    <row r="460" spans="1:11" ht="12.75" customHeight="1" x14ac:dyDescent="0.2">
      <c r="A460" s="220"/>
      <c r="B460" s="221"/>
      <c r="C460" s="221"/>
      <c r="D460" s="221"/>
      <c r="E460" s="221"/>
      <c r="F460" s="222"/>
      <c r="G460" s="222"/>
      <c r="H460" s="223"/>
      <c r="I460" s="224"/>
      <c r="J460" s="224"/>
      <c r="K460" s="222"/>
    </row>
    <row r="461" spans="1:11" ht="12.75" customHeight="1" x14ac:dyDescent="0.2">
      <c r="A461" s="220"/>
      <c r="B461" s="221"/>
      <c r="C461" s="221"/>
      <c r="D461" s="221"/>
      <c r="E461" s="221"/>
      <c r="F461" s="222"/>
      <c r="G461" s="222"/>
      <c r="H461" s="223"/>
      <c r="I461" s="224"/>
      <c r="J461" s="224"/>
      <c r="K461" s="222"/>
    </row>
    <row r="462" spans="1:11" ht="12.75" customHeight="1" x14ac:dyDescent="0.2">
      <c r="A462" s="220"/>
      <c r="B462" s="221"/>
      <c r="C462" s="221"/>
      <c r="D462" s="221"/>
      <c r="E462" s="221"/>
      <c r="F462" s="222"/>
      <c r="G462" s="222"/>
      <c r="H462" s="223"/>
      <c r="I462" s="224"/>
      <c r="J462" s="224"/>
      <c r="K462" s="222"/>
    </row>
    <row r="463" spans="1:11" ht="12.75" customHeight="1" x14ac:dyDescent="0.2">
      <c r="A463" s="220"/>
      <c r="B463" s="221"/>
      <c r="C463" s="221"/>
      <c r="D463" s="221"/>
      <c r="E463" s="221"/>
      <c r="F463" s="222"/>
      <c r="G463" s="222"/>
      <c r="H463" s="223"/>
      <c r="I463" s="224"/>
      <c r="J463" s="224"/>
      <c r="K463" s="222"/>
    </row>
    <row r="464" spans="1:11" ht="12.75" customHeight="1" x14ac:dyDescent="0.2">
      <c r="A464" s="220"/>
      <c r="B464" s="221"/>
      <c r="C464" s="221"/>
      <c r="D464" s="221"/>
      <c r="E464" s="221"/>
      <c r="F464" s="222"/>
      <c r="G464" s="222"/>
      <c r="H464" s="223"/>
      <c r="I464" s="224"/>
      <c r="J464" s="224"/>
      <c r="K464" s="222"/>
    </row>
    <row r="465" spans="1:11" ht="12.75" customHeight="1" x14ac:dyDescent="0.2">
      <c r="A465" s="220"/>
      <c r="B465" s="221"/>
      <c r="C465" s="221"/>
      <c r="D465" s="221"/>
      <c r="E465" s="221"/>
      <c r="F465" s="222"/>
      <c r="G465" s="222"/>
      <c r="H465" s="223"/>
      <c r="I465" s="224"/>
      <c r="J465" s="224"/>
      <c r="K465" s="222"/>
    </row>
    <row r="466" spans="1:11" ht="12.75" customHeight="1" x14ac:dyDescent="0.2">
      <c r="A466" s="220"/>
      <c r="B466" s="221"/>
      <c r="C466" s="221"/>
      <c r="D466" s="221"/>
      <c r="E466" s="221"/>
      <c r="F466" s="222"/>
      <c r="G466" s="222"/>
      <c r="H466" s="223"/>
      <c r="I466" s="224"/>
      <c r="J466" s="224"/>
      <c r="K466" s="222"/>
    </row>
    <row r="467" spans="1:11" ht="12.75" customHeight="1" x14ac:dyDescent="0.2">
      <c r="A467" s="220"/>
      <c r="B467" s="221"/>
      <c r="C467" s="221"/>
      <c r="D467" s="221"/>
      <c r="E467" s="221"/>
      <c r="F467" s="222"/>
      <c r="G467" s="222"/>
      <c r="H467" s="223"/>
      <c r="I467" s="224"/>
      <c r="J467" s="224"/>
      <c r="K467" s="222"/>
    </row>
    <row r="468" spans="1:11" ht="12.75" customHeight="1" x14ac:dyDescent="0.2">
      <c r="A468" s="220"/>
      <c r="B468" s="221"/>
      <c r="C468" s="221"/>
      <c r="D468" s="221"/>
      <c r="E468" s="221"/>
      <c r="F468" s="222"/>
      <c r="G468" s="222"/>
      <c r="H468" s="223"/>
      <c r="I468" s="224"/>
      <c r="J468" s="224"/>
      <c r="K468" s="222"/>
    </row>
    <row r="469" spans="1:11" ht="12.75" customHeight="1" x14ac:dyDescent="0.2">
      <c r="A469" s="220"/>
      <c r="B469" s="221"/>
      <c r="C469" s="221"/>
      <c r="D469" s="221"/>
      <c r="E469" s="221"/>
      <c r="F469" s="222"/>
      <c r="G469" s="222"/>
      <c r="H469" s="223"/>
      <c r="I469" s="224"/>
      <c r="J469" s="224"/>
      <c r="K469" s="222"/>
    </row>
    <row r="470" spans="1:11" ht="12.75" customHeight="1" x14ac:dyDescent="0.2">
      <c r="A470" s="220"/>
      <c r="B470" s="221"/>
      <c r="C470" s="221"/>
      <c r="D470" s="221"/>
      <c r="E470" s="221"/>
      <c r="F470" s="222"/>
      <c r="G470" s="222"/>
      <c r="H470" s="223"/>
      <c r="I470" s="224"/>
      <c r="J470" s="224"/>
      <c r="K470" s="222"/>
    </row>
    <row r="471" spans="1:11" ht="12.75" customHeight="1" x14ac:dyDescent="0.2">
      <c r="A471" s="220"/>
      <c r="B471" s="221"/>
      <c r="C471" s="221"/>
      <c r="D471" s="221"/>
      <c r="E471" s="221"/>
      <c r="F471" s="222"/>
      <c r="G471" s="222"/>
      <c r="H471" s="223"/>
      <c r="I471" s="224"/>
      <c r="J471" s="224"/>
      <c r="K471" s="222"/>
    </row>
    <row r="472" spans="1:11" ht="12.75" customHeight="1" x14ac:dyDescent="0.2">
      <c r="A472" s="220"/>
      <c r="B472" s="221"/>
      <c r="C472" s="221"/>
      <c r="D472" s="221"/>
      <c r="E472" s="221"/>
      <c r="F472" s="222"/>
      <c r="G472" s="222"/>
      <c r="H472" s="223"/>
      <c r="I472" s="224"/>
      <c r="J472" s="224"/>
      <c r="K472" s="222"/>
    </row>
    <row r="473" spans="1:11" ht="12.75" customHeight="1" x14ac:dyDescent="0.2">
      <c r="A473" s="220"/>
      <c r="B473" s="221"/>
      <c r="C473" s="221"/>
      <c r="D473" s="221"/>
      <c r="E473" s="221"/>
      <c r="F473" s="222"/>
      <c r="G473" s="222"/>
      <c r="H473" s="223"/>
      <c r="I473" s="224"/>
      <c r="J473" s="224"/>
      <c r="K473" s="222"/>
    </row>
    <row r="474" spans="1:11" ht="12.75" customHeight="1" x14ac:dyDescent="0.2">
      <c r="A474" s="220"/>
      <c r="B474" s="221"/>
      <c r="C474" s="221"/>
      <c r="D474" s="221"/>
      <c r="E474" s="221"/>
      <c r="F474" s="222"/>
      <c r="G474" s="222"/>
      <c r="H474" s="223"/>
      <c r="I474" s="224"/>
      <c r="J474" s="224"/>
      <c r="K474" s="222"/>
    </row>
    <row r="475" spans="1:11" ht="12.75" customHeight="1" x14ac:dyDescent="0.2">
      <c r="A475" s="220"/>
      <c r="B475" s="221"/>
      <c r="C475" s="221"/>
      <c r="D475" s="221"/>
      <c r="E475" s="221"/>
      <c r="F475" s="222"/>
      <c r="G475" s="222"/>
      <c r="H475" s="223"/>
      <c r="I475" s="224"/>
      <c r="J475" s="224"/>
      <c r="K475" s="222"/>
    </row>
    <row r="476" spans="1:11" ht="12.75" customHeight="1" x14ac:dyDescent="0.2">
      <c r="A476" s="220"/>
      <c r="B476" s="221"/>
      <c r="C476" s="221"/>
      <c r="D476" s="221"/>
      <c r="E476" s="221"/>
      <c r="F476" s="222"/>
      <c r="G476" s="222"/>
      <c r="H476" s="223"/>
      <c r="I476" s="224"/>
      <c r="J476" s="224"/>
      <c r="K476" s="222"/>
    </row>
    <row r="477" spans="1:11" ht="12.75" customHeight="1" x14ac:dyDescent="0.2">
      <c r="A477" s="220"/>
      <c r="B477" s="221"/>
      <c r="C477" s="221"/>
      <c r="D477" s="221"/>
      <c r="E477" s="221"/>
      <c r="F477" s="222"/>
      <c r="G477" s="222"/>
      <c r="H477" s="223"/>
      <c r="I477" s="224"/>
      <c r="J477" s="224"/>
      <c r="K477" s="222"/>
    </row>
    <row r="478" spans="1:11" ht="12.75" customHeight="1" x14ac:dyDescent="0.2">
      <c r="A478" s="220"/>
      <c r="B478" s="221"/>
      <c r="C478" s="221"/>
      <c r="D478" s="221"/>
      <c r="E478" s="221"/>
      <c r="F478" s="222"/>
      <c r="G478" s="222"/>
      <c r="H478" s="223"/>
      <c r="I478" s="224"/>
      <c r="J478" s="224"/>
      <c r="K478" s="222"/>
    </row>
    <row r="479" spans="1:11" ht="12.75" customHeight="1" x14ac:dyDescent="0.2">
      <c r="A479" s="220"/>
      <c r="B479" s="221"/>
      <c r="C479" s="221"/>
      <c r="D479" s="221"/>
      <c r="E479" s="221"/>
      <c r="F479" s="222"/>
      <c r="G479" s="222"/>
      <c r="H479" s="223"/>
      <c r="I479" s="224"/>
      <c r="J479" s="224"/>
      <c r="K479" s="222"/>
    </row>
    <row r="480" spans="1:11" ht="12.75" customHeight="1" x14ac:dyDescent="0.2">
      <c r="A480" s="220"/>
      <c r="B480" s="221"/>
      <c r="C480" s="221"/>
      <c r="D480" s="221"/>
      <c r="E480" s="221"/>
      <c r="F480" s="222"/>
      <c r="G480" s="222"/>
      <c r="H480" s="223"/>
      <c r="I480" s="224"/>
      <c r="J480" s="224"/>
      <c r="K480" s="222"/>
    </row>
    <row r="481" spans="1:11" ht="12.75" customHeight="1" x14ac:dyDescent="0.2">
      <c r="A481" s="220"/>
      <c r="B481" s="221"/>
      <c r="C481" s="221"/>
      <c r="D481" s="221"/>
      <c r="E481" s="221"/>
      <c r="F481" s="222"/>
      <c r="G481" s="222"/>
      <c r="H481" s="223"/>
      <c r="I481" s="224"/>
      <c r="J481" s="224"/>
      <c r="K481" s="222"/>
    </row>
    <row r="482" spans="1:11" ht="12.75" customHeight="1" x14ac:dyDescent="0.2">
      <c r="A482" s="220"/>
      <c r="B482" s="221"/>
      <c r="C482" s="221"/>
      <c r="D482" s="221"/>
      <c r="E482" s="221"/>
      <c r="F482" s="222"/>
      <c r="G482" s="222"/>
      <c r="H482" s="223"/>
      <c r="I482" s="224"/>
      <c r="J482" s="224"/>
      <c r="K482" s="222"/>
    </row>
    <row r="483" spans="1:11" ht="12.75" customHeight="1" x14ac:dyDescent="0.2">
      <c r="A483" s="220"/>
      <c r="B483" s="221"/>
      <c r="C483" s="221"/>
      <c r="D483" s="221"/>
      <c r="E483" s="221"/>
      <c r="F483" s="222"/>
      <c r="G483" s="222"/>
      <c r="H483" s="223"/>
      <c r="I483" s="224"/>
      <c r="J483" s="224"/>
      <c r="K483" s="222"/>
    </row>
    <row r="484" spans="1:11" ht="12.75" customHeight="1" x14ac:dyDescent="0.2">
      <c r="A484" s="220"/>
      <c r="B484" s="221"/>
      <c r="C484" s="221"/>
      <c r="D484" s="221"/>
      <c r="E484" s="221"/>
      <c r="F484" s="222"/>
      <c r="G484" s="222"/>
      <c r="H484" s="223"/>
      <c r="I484" s="224"/>
      <c r="J484" s="224"/>
      <c r="K484" s="222"/>
    </row>
    <row r="485" spans="1:11" ht="12.75" customHeight="1" x14ac:dyDescent="0.2">
      <c r="A485" s="220"/>
      <c r="B485" s="221"/>
      <c r="C485" s="221"/>
      <c r="D485" s="221"/>
      <c r="E485" s="221"/>
      <c r="F485" s="222"/>
      <c r="G485" s="222"/>
      <c r="H485" s="223"/>
      <c r="I485" s="224"/>
      <c r="J485" s="224"/>
      <c r="K485" s="222"/>
    </row>
    <row r="486" spans="1:11" ht="12.75" customHeight="1" x14ac:dyDescent="0.2">
      <c r="A486" s="220"/>
      <c r="B486" s="221"/>
      <c r="C486" s="221"/>
      <c r="D486" s="221"/>
      <c r="E486" s="221"/>
      <c r="F486" s="222"/>
      <c r="G486" s="222"/>
      <c r="H486" s="223"/>
      <c r="I486" s="224"/>
      <c r="J486" s="224"/>
      <c r="K486" s="222"/>
    </row>
    <row r="487" spans="1:11" ht="12.75" customHeight="1" x14ac:dyDescent="0.2">
      <c r="A487" s="220"/>
      <c r="B487" s="221"/>
      <c r="C487" s="221"/>
      <c r="D487" s="221"/>
      <c r="E487" s="221"/>
      <c r="F487" s="222"/>
      <c r="G487" s="222"/>
      <c r="H487" s="223"/>
      <c r="I487" s="224"/>
      <c r="J487" s="224"/>
      <c r="K487" s="222"/>
    </row>
    <row r="488" spans="1:11" ht="12.75" customHeight="1" x14ac:dyDescent="0.2">
      <c r="A488" s="220"/>
      <c r="B488" s="221"/>
      <c r="C488" s="221"/>
      <c r="D488" s="221"/>
      <c r="E488" s="221"/>
      <c r="F488" s="222"/>
      <c r="G488" s="222"/>
      <c r="H488" s="223"/>
      <c r="I488" s="224"/>
      <c r="J488" s="224"/>
      <c r="K488" s="222"/>
    </row>
    <row r="489" spans="1:11" ht="12.75" customHeight="1" x14ac:dyDescent="0.2">
      <c r="A489" s="220"/>
      <c r="B489" s="221"/>
      <c r="C489" s="221"/>
      <c r="D489" s="221"/>
      <c r="E489" s="221"/>
      <c r="F489" s="222"/>
      <c r="G489" s="222"/>
      <c r="H489" s="223"/>
      <c r="I489" s="224"/>
      <c r="J489" s="224"/>
      <c r="K489" s="222"/>
    </row>
    <row r="490" spans="1:11" ht="12.75" customHeight="1" x14ac:dyDescent="0.2">
      <c r="A490" s="220"/>
      <c r="B490" s="221"/>
      <c r="C490" s="221"/>
      <c r="D490" s="221"/>
      <c r="E490" s="221"/>
      <c r="F490" s="222"/>
      <c r="G490" s="222"/>
      <c r="H490" s="223"/>
      <c r="I490" s="224"/>
      <c r="J490" s="224"/>
      <c r="K490" s="222"/>
    </row>
    <row r="491" spans="1:11" ht="12.75" customHeight="1" x14ac:dyDescent="0.2">
      <c r="A491" s="220"/>
      <c r="B491" s="221"/>
      <c r="C491" s="221"/>
      <c r="D491" s="221"/>
      <c r="E491" s="221"/>
      <c r="F491" s="222"/>
      <c r="G491" s="222"/>
      <c r="H491" s="223"/>
      <c r="I491" s="224"/>
      <c r="J491" s="224"/>
      <c r="K491" s="222"/>
    </row>
    <row r="492" spans="1:11" ht="12.75" customHeight="1" x14ac:dyDescent="0.2">
      <c r="A492" s="220"/>
      <c r="B492" s="221"/>
      <c r="C492" s="221"/>
      <c r="D492" s="221"/>
      <c r="E492" s="221"/>
      <c r="F492" s="222"/>
      <c r="G492" s="222"/>
      <c r="H492" s="223"/>
      <c r="I492" s="224"/>
      <c r="J492" s="224"/>
      <c r="K492" s="222"/>
    </row>
    <row r="493" spans="1:11" ht="12.75" customHeight="1" x14ac:dyDescent="0.2">
      <c r="A493" s="220"/>
      <c r="B493" s="221"/>
      <c r="C493" s="221"/>
      <c r="D493" s="221"/>
      <c r="E493" s="221"/>
      <c r="F493" s="222"/>
      <c r="G493" s="222"/>
      <c r="H493" s="223"/>
      <c r="I493" s="224"/>
      <c r="J493" s="224"/>
      <c r="K493" s="222"/>
    </row>
    <row r="494" spans="1:11" ht="12.75" customHeight="1" x14ac:dyDescent="0.2">
      <c r="A494" s="220"/>
      <c r="B494" s="221"/>
      <c r="C494" s="221"/>
      <c r="D494" s="221"/>
      <c r="E494" s="221"/>
      <c r="F494" s="222"/>
      <c r="G494" s="222"/>
      <c r="H494" s="223"/>
      <c r="I494" s="224"/>
      <c r="J494" s="224"/>
      <c r="K494" s="222"/>
    </row>
    <row r="495" spans="1:11" ht="12.75" customHeight="1" x14ac:dyDescent="0.2">
      <c r="A495" s="220"/>
      <c r="B495" s="221"/>
      <c r="C495" s="221"/>
      <c r="D495" s="221"/>
      <c r="E495" s="221"/>
      <c r="F495" s="222"/>
      <c r="G495" s="222"/>
      <c r="H495" s="223"/>
      <c r="I495" s="224"/>
      <c r="J495" s="224"/>
      <c r="K495" s="222"/>
    </row>
    <row r="496" spans="1:11" ht="12.75" customHeight="1" x14ac:dyDescent="0.2">
      <c r="A496" s="220"/>
      <c r="B496" s="221"/>
      <c r="C496" s="221"/>
      <c r="D496" s="221"/>
      <c r="E496" s="221"/>
      <c r="F496" s="222"/>
      <c r="G496" s="222"/>
      <c r="H496" s="223"/>
      <c r="I496" s="224"/>
      <c r="J496" s="224"/>
      <c r="K496" s="222"/>
    </row>
    <row r="497" spans="1:11" ht="12.75" customHeight="1" x14ac:dyDescent="0.2">
      <c r="A497" s="220"/>
      <c r="B497" s="221"/>
      <c r="C497" s="221"/>
      <c r="D497" s="221"/>
      <c r="E497" s="221"/>
      <c r="F497" s="222"/>
      <c r="G497" s="222"/>
      <c r="H497" s="223"/>
      <c r="I497" s="224"/>
      <c r="J497" s="224"/>
      <c r="K497" s="222"/>
    </row>
    <row r="498" spans="1:11" ht="12.75" customHeight="1" x14ac:dyDescent="0.2">
      <c r="A498" s="220"/>
      <c r="B498" s="221"/>
      <c r="C498" s="221"/>
      <c r="D498" s="221"/>
      <c r="E498" s="221"/>
      <c r="F498" s="222"/>
      <c r="G498" s="222"/>
      <c r="H498" s="223"/>
      <c r="I498" s="224"/>
      <c r="J498" s="224"/>
      <c r="K498" s="222"/>
    </row>
    <row r="499" spans="1:11" ht="12.75" customHeight="1" x14ac:dyDescent="0.2">
      <c r="A499" s="220"/>
      <c r="B499" s="221"/>
      <c r="C499" s="221"/>
      <c r="D499" s="221"/>
      <c r="E499" s="221"/>
      <c r="F499" s="222"/>
      <c r="G499" s="222"/>
      <c r="H499" s="223"/>
      <c r="I499" s="224"/>
      <c r="J499" s="224"/>
      <c r="K499" s="222"/>
    </row>
    <row r="500" spans="1:11" ht="12.75" customHeight="1" x14ac:dyDescent="0.2">
      <c r="A500" s="220"/>
      <c r="B500" s="221"/>
      <c r="C500" s="221"/>
      <c r="D500" s="221"/>
      <c r="E500" s="221"/>
      <c r="F500" s="222"/>
      <c r="G500" s="222"/>
      <c r="H500" s="223"/>
      <c r="I500" s="224"/>
      <c r="J500" s="224"/>
      <c r="K500" s="222"/>
    </row>
    <row r="501" spans="1:11" ht="12.75" customHeight="1" x14ac:dyDescent="0.2">
      <c r="A501" s="220"/>
      <c r="B501" s="221"/>
      <c r="C501" s="221"/>
      <c r="D501" s="221"/>
      <c r="E501" s="221"/>
      <c r="F501" s="222"/>
      <c r="G501" s="222"/>
      <c r="H501" s="223"/>
      <c r="I501" s="224"/>
      <c r="J501" s="224"/>
      <c r="K501" s="222"/>
    </row>
    <row r="502" spans="1:11" ht="12.75" customHeight="1" x14ac:dyDescent="0.2">
      <c r="A502" s="220"/>
      <c r="B502" s="221"/>
      <c r="C502" s="221"/>
      <c r="D502" s="221"/>
      <c r="E502" s="221"/>
      <c r="F502" s="222"/>
      <c r="G502" s="222"/>
      <c r="H502" s="223"/>
      <c r="I502" s="224"/>
      <c r="J502" s="224"/>
      <c r="K502" s="222"/>
    </row>
    <row r="503" spans="1:11" ht="12.75" customHeight="1" x14ac:dyDescent="0.2">
      <c r="A503" s="220"/>
      <c r="B503" s="221"/>
      <c r="C503" s="221"/>
      <c r="D503" s="221"/>
      <c r="E503" s="221"/>
      <c r="F503" s="222"/>
      <c r="G503" s="222"/>
      <c r="H503" s="223"/>
      <c r="I503" s="224"/>
      <c r="J503" s="224"/>
      <c r="K503" s="222"/>
    </row>
    <row r="504" spans="1:11" ht="12.75" customHeight="1" x14ac:dyDescent="0.2">
      <c r="A504" s="220"/>
      <c r="B504" s="221"/>
      <c r="C504" s="221"/>
      <c r="D504" s="221"/>
      <c r="E504" s="221"/>
      <c r="F504" s="222"/>
      <c r="G504" s="222"/>
      <c r="H504" s="223"/>
      <c r="I504" s="224"/>
      <c r="J504" s="224"/>
      <c r="K504" s="222"/>
    </row>
    <row r="505" spans="1:11" ht="12.75" customHeight="1" x14ac:dyDescent="0.2">
      <c r="A505" s="220"/>
      <c r="B505" s="221"/>
      <c r="C505" s="221"/>
      <c r="D505" s="221"/>
      <c r="E505" s="221"/>
      <c r="F505" s="222"/>
      <c r="G505" s="222"/>
      <c r="H505" s="223"/>
      <c r="I505" s="224"/>
      <c r="J505" s="224"/>
      <c r="K505" s="222"/>
    </row>
    <row r="506" spans="1:11" ht="12.75" customHeight="1" x14ac:dyDescent="0.2">
      <c r="A506" s="220"/>
      <c r="B506" s="221"/>
      <c r="C506" s="221"/>
      <c r="D506" s="221"/>
      <c r="E506" s="221"/>
      <c r="F506" s="222"/>
      <c r="G506" s="222"/>
      <c r="H506" s="223"/>
      <c r="I506" s="224"/>
      <c r="J506" s="224"/>
      <c r="K506" s="222"/>
    </row>
    <row r="507" spans="1:11" ht="12.75" customHeight="1" x14ac:dyDescent="0.2">
      <c r="A507" s="220"/>
      <c r="B507" s="221"/>
      <c r="C507" s="221"/>
      <c r="D507" s="221"/>
      <c r="E507" s="221"/>
      <c r="F507" s="222"/>
      <c r="G507" s="222"/>
      <c r="H507" s="223"/>
      <c r="I507" s="224"/>
      <c r="J507" s="224"/>
      <c r="K507" s="222"/>
    </row>
    <row r="508" spans="1:11" ht="12.75" customHeight="1" x14ac:dyDescent="0.2">
      <c r="A508" s="220"/>
      <c r="B508" s="221"/>
      <c r="C508" s="221"/>
      <c r="D508" s="221"/>
      <c r="E508" s="221"/>
      <c r="F508" s="222"/>
      <c r="G508" s="222"/>
      <c r="H508" s="223"/>
      <c r="I508" s="224"/>
      <c r="J508" s="224"/>
      <c r="K508" s="222"/>
    </row>
    <row r="509" spans="1:11" ht="12.75" customHeight="1" x14ac:dyDescent="0.2">
      <c r="A509" s="220"/>
      <c r="B509" s="221"/>
      <c r="C509" s="221"/>
      <c r="D509" s="221"/>
      <c r="E509" s="221"/>
      <c r="F509" s="222"/>
      <c r="G509" s="222"/>
      <c r="H509" s="223"/>
      <c r="I509" s="224"/>
      <c r="J509" s="224"/>
      <c r="K509" s="222"/>
    </row>
    <row r="510" spans="1:11" ht="12.75" customHeight="1" x14ac:dyDescent="0.2">
      <c r="A510" s="220"/>
      <c r="B510" s="221"/>
      <c r="C510" s="221"/>
      <c r="D510" s="221"/>
      <c r="E510" s="221"/>
      <c r="F510" s="222"/>
      <c r="G510" s="222"/>
      <c r="H510" s="223"/>
      <c r="I510" s="224"/>
      <c r="J510" s="224"/>
      <c r="K510" s="222"/>
    </row>
    <row r="511" spans="1:11" ht="12.75" customHeight="1" x14ac:dyDescent="0.2">
      <c r="A511" s="220"/>
      <c r="B511" s="221"/>
      <c r="C511" s="221"/>
      <c r="D511" s="221"/>
      <c r="E511" s="221"/>
      <c r="F511" s="222"/>
      <c r="G511" s="222"/>
      <c r="H511" s="223"/>
      <c r="I511" s="224"/>
      <c r="J511" s="224"/>
      <c r="K511" s="222"/>
    </row>
    <row r="512" spans="1:11" ht="12.75" customHeight="1" x14ac:dyDescent="0.2">
      <c r="A512" s="220"/>
      <c r="B512" s="221"/>
      <c r="C512" s="221"/>
      <c r="D512" s="221"/>
      <c r="E512" s="221"/>
      <c r="F512" s="222"/>
      <c r="G512" s="222"/>
      <c r="H512" s="223"/>
      <c r="I512" s="224"/>
      <c r="J512" s="224"/>
      <c r="K512" s="222"/>
    </row>
    <row r="513" spans="1:11" ht="12.75" customHeight="1" x14ac:dyDescent="0.2">
      <c r="A513" s="220"/>
      <c r="B513" s="221"/>
      <c r="C513" s="221"/>
      <c r="D513" s="221"/>
      <c r="E513" s="221"/>
      <c r="F513" s="222"/>
      <c r="G513" s="222"/>
      <c r="H513" s="223"/>
      <c r="I513" s="224"/>
      <c r="J513" s="224"/>
      <c r="K513" s="222"/>
    </row>
    <row r="514" spans="1:11" ht="12.75" customHeight="1" x14ac:dyDescent="0.2">
      <c r="A514" s="220"/>
      <c r="B514" s="221"/>
      <c r="C514" s="221"/>
      <c r="D514" s="221"/>
      <c r="E514" s="221"/>
      <c r="F514" s="222"/>
      <c r="G514" s="222"/>
      <c r="H514" s="223"/>
      <c r="I514" s="224"/>
      <c r="J514" s="224"/>
      <c r="K514" s="222"/>
    </row>
    <row r="515" spans="1:11" ht="12.75" customHeight="1" x14ac:dyDescent="0.2">
      <c r="A515" s="220"/>
      <c r="B515" s="221"/>
      <c r="C515" s="221"/>
      <c r="D515" s="221"/>
      <c r="E515" s="221"/>
      <c r="F515" s="222"/>
      <c r="G515" s="222"/>
      <c r="H515" s="223"/>
      <c r="I515" s="224"/>
      <c r="J515" s="224"/>
      <c r="K515" s="222"/>
    </row>
    <row r="516" spans="1:11" ht="12.75" customHeight="1" x14ac:dyDescent="0.2">
      <c r="A516" s="220"/>
      <c r="B516" s="221"/>
      <c r="C516" s="221"/>
      <c r="D516" s="221"/>
      <c r="E516" s="221"/>
      <c r="F516" s="222"/>
      <c r="G516" s="222"/>
      <c r="H516" s="223"/>
      <c r="I516" s="224"/>
      <c r="J516" s="224"/>
      <c r="K516" s="222"/>
    </row>
    <row r="517" spans="1:11" ht="12.75" customHeight="1" x14ac:dyDescent="0.2">
      <c r="A517" s="220"/>
      <c r="B517" s="221"/>
      <c r="C517" s="221"/>
      <c r="D517" s="221"/>
      <c r="E517" s="221"/>
      <c r="F517" s="222"/>
      <c r="G517" s="222"/>
      <c r="H517" s="223"/>
      <c r="I517" s="224"/>
      <c r="J517" s="224"/>
      <c r="K517" s="222"/>
    </row>
    <row r="518" spans="1:11" ht="12.75" customHeight="1" x14ac:dyDescent="0.2">
      <c r="A518" s="220"/>
      <c r="B518" s="221"/>
      <c r="C518" s="221"/>
      <c r="D518" s="221"/>
      <c r="E518" s="221"/>
      <c r="F518" s="222"/>
      <c r="G518" s="222"/>
      <c r="H518" s="223"/>
      <c r="I518" s="224"/>
      <c r="J518" s="224"/>
      <c r="K518" s="222"/>
    </row>
    <row r="519" spans="1:11" ht="12.75" customHeight="1" x14ac:dyDescent="0.2">
      <c r="A519" s="220"/>
      <c r="B519" s="221"/>
      <c r="C519" s="221"/>
      <c r="D519" s="221"/>
      <c r="E519" s="221"/>
      <c r="F519" s="222"/>
      <c r="G519" s="222"/>
      <c r="H519" s="223"/>
      <c r="I519" s="224"/>
      <c r="J519" s="224"/>
      <c r="K519" s="222"/>
    </row>
    <row r="520" spans="1:11" ht="12.75" customHeight="1" x14ac:dyDescent="0.2">
      <c r="A520" s="220"/>
      <c r="B520" s="221"/>
      <c r="C520" s="221"/>
      <c r="D520" s="221"/>
      <c r="E520" s="221"/>
      <c r="F520" s="222"/>
      <c r="G520" s="222"/>
      <c r="H520" s="223"/>
      <c r="I520" s="224"/>
      <c r="J520" s="224"/>
      <c r="K520" s="222"/>
    </row>
    <row r="521" spans="1:11" ht="12.75" customHeight="1" x14ac:dyDescent="0.2">
      <c r="A521" s="220"/>
      <c r="B521" s="221"/>
      <c r="C521" s="221"/>
      <c r="D521" s="221"/>
      <c r="E521" s="221"/>
      <c r="F521" s="222"/>
      <c r="G521" s="222"/>
      <c r="H521" s="223"/>
      <c r="I521" s="224"/>
      <c r="J521" s="224"/>
      <c r="K521" s="222"/>
    </row>
    <row r="522" spans="1:11" ht="12.75" customHeight="1" x14ac:dyDescent="0.2">
      <c r="A522" s="220"/>
      <c r="B522" s="221"/>
      <c r="C522" s="221"/>
      <c r="D522" s="221"/>
      <c r="E522" s="221"/>
      <c r="F522" s="222"/>
      <c r="G522" s="222"/>
      <c r="H522" s="223"/>
      <c r="I522" s="224"/>
      <c r="J522" s="224"/>
      <c r="K522" s="222"/>
    </row>
    <row r="523" spans="1:11" ht="12.75" customHeight="1" x14ac:dyDescent="0.2">
      <c r="A523" s="220"/>
      <c r="B523" s="221"/>
      <c r="C523" s="221"/>
      <c r="D523" s="221"/>
      <c r="E523" s="221"/>
      <c r="F523" s="222"/>
      <c r="G523" s="222"/>
      <c r="H523" s="223"/>
      <c r="I523" s="224"/>
      <c r="J523" s="224"/>
      <c r="K523" s="222"/>
    </row>
    <row r="524" spans="1:11" ht="12.75" customHeight="1" x14ac:dyDescent="0.2">
      <c r="A524" s="220"/>
      <c r="B524" s="221"/>
      <c r="C524" s="221"/>
      <c r="D524" s="221"/>
      <c r="E524" s="221"/>
      <c r="F524" s="222"/>
      <c r="G524" s="222"/>
      <c r="H524" s="223"/>
      <c r="I524" s="224"/>
      <c r="J524" s="224"/>
      <c r="K524" s="222"/>
    </row>
    <row r="525" spans="1:11" ht="12.75" customHeight="1" x14ac:dyDescent="0.2">
      <c r="A525" s="220"/>
      <c r="B525" s="221"/>
      <c r="C525" s="221"/>
      <c r="D525" s="221"/>
      <c r="E525" s="221"/>
      <c r="F525" s="222"/>
      <c r="G525" s="222"/>
      <c r="H525" s="223"/>
      <c r="I525" s="224"/>
      <c r="J525" s="224"/>
      <c r="K525" s="222"/>
    </row>
    <row r="526" spans="1:11" ht="12.75" customHeight="1" x14ac:dyDescent="0.2">
      <c r="A526" s="220"/>
      <c r="B526" s="221"/>
      <c r="C526" s="221"/>
      <c r="D526" s="221"/>
      <c r="E526" s="221"/>
      <c r="F526" s="222"/>
      <c r="G526" s="222"/>
      <c r="H526" s="223"/>
      <c r="I526" s="224"/>
      <c r="J526" s="224"/>
      <c r="K526" s="222"/>
    </row>
    <row r="527" spans="1:11" ht="12.75" customHeight="1" x14ac:dyDescent="0.2">
      <c r="A527" s="220"/>
      <c r="B527" s="221"/>
      <c r="C527" s="221"/>
      <c r="D527" s="221"/>
      <c r="E527" s="221"/>
      <c r="F527" s="222"/>
      <c r="G527" s="222"/>
      <c r="H527" s="223"/>
      <c r="I527" s="224"/>
      <c r="J527" s="224"/>
      <c r="K527" s="222"/>
    </row>
    <row r="528" spans="1:11" ht="12.75" customHeight="1" x14ac:dyDescent="0.2">
      <c r="A528" s="220"/>
      <c r="B528" s="221"/>
      <c r="C528" s="221"/>
      <c r="D528" s="221"/>
      <c r="E528" s="221"/>
      <c r="F528" s="222"/>
      <c r="G528" s="222"/>
      <c r="H528" s="223"/>
      <c r="I528" s="224"/>
      <c r="J528" s="224"/>
      <c r="K528" s="222"/>
    </row>
    <row r="529" spans="1:11" ht="12.75" customHeight="1" x14ac:dyDescent="0.2">
      <c r="A529" s="220"/>
      <c r="B529" s="221"/>
      <c r="C529" s="221"/>
      <c r="D529" s="221"/>
      <c r="E529" s="221"/>
      <c r="F529" s="222"/>
      <c r="G529" s="222"/>
      <c r="H529" s="223"/>
      <c r="I529" s="224"/>
      <c r="J529" s="224"/>
      <c r="K529" s="222"/>
    </row>
    <row r="530" spans="1:11" ht="12.75" customHeight="1" x14ac:dyDescent="0.2">
      <c r="A530" s="220"/>
      <c r="B530" s="221"/>
      <c r="C530" s="221"/>
      <c r="D530" s="221"/>
      <c r="E530" s="221"/>
      <c r="F530" s="222"/>
      <c r="G530" s="222"/>
      <c r="H530" s="223"/>
      <c r="I530" s="224"/>
      <c r="J530" s="224"/>
      <c r="K530" s="222"/>
    </row>
    <row r="531" spans="1:11" ht="12.75" customHeight="1" x14ac:dyDescent="0.2">
      <c r="A531" s="220"/>
      <c r="B531" s="221"/>
      <c r="C531" s="221"/>
      <c r="D531" s="221"/>
      <c r="E531" s="221"/>
      <c r="F531" s="222"/>
      <c r="G531" s="222"/>
      <c r="H531" s="223"/>
      <c r="I531" s="224"/>
      <c r="J531" s="224"/>
      <c r="K531" s="222"/>
    </row>
    <row r="532" spans="1:11" ht="12.75" customHeight="1" x14ac:dyDescent="0.2">
      <c r="A532" s="220"/>
      <c r="B532" s="221"/>
      <c r="C532" s="221"/>
      <c r="D532" s="221"/>
      <c r="E532" s="221"/>
      <c r="F532" s="222"/>
      <c r="G532" s="222"/>
      <c r="H532" s="223"/>
      <c r="I532" s="224"/>
      <c r="J532" s="224"/>
      <c r="K532" s="222"/>
    </row>
    <row r="533" spans="1:11" ht="12.75" customHeight="1" x14ac:dyDescent="0.2">
      <c r="A533" s="220"/>
      <c r="B533" s="221"/>
      <c r="C533" s="221"/>
      <c r="D533" s="221"/>
      <c r="E533" s="221"/>
      <c r="F533" s="222"/>
      <c r="G533" s="222"/>
      <c r="H533" s="223"/>
      <c r="I533" s="224"/>
      <c r="J533" s="224"/>
      <c r="K533" s="222"/>
    </row>
    <row r="534" spans="1:11" ht="12.75" customHeight="1" x14ac:dyDescent="0.2">
      <c r="A534" s="220"/>
      <c r="B534" s="221"/>
      <c r="C534" s="221"/>
      <c r="D534" s="221"/>
      <c r="E534" s="221"/>
      <c r="F534" s="222"/>
      <c r="G534" s="222"/>
      <c r="H534" s="223"/>
      <c r="I534" s="224"/>
      <c r="J534" s="224"/>
      <c r="K534" s="222"/>
    </row>
    <row r="535" spans="1:11" ht="12.75" customHeight="1" x14ac:dyDescent="0.2">
      <c r="A535" s="220"/>
      <c r="B535" s="221"/>
      <c r="C535" s="221"/>
      <c r="D535" s="221"/>
      <c r="E535" s="221"/>
      <c r="F535" s="222"/>
      <c r="G535" s="222"/>
      <c r="H535" s="223"/>
      <c r="I535" s="224"/>
      <c r="J535" s="224"/>
      <c r="K535" s="222"/>
    </row>
    <row r="536" spans="1:11" ht="12.75" customHeight="1" x14ac:dyDescent="0.2">
      <c r="A536" s="220"/>
      <c r="B536" s="221"/>
      <c r="C536" s="221"/>
      <c r="D536" s="221"/>
      <c r="E536" s="221"/>
      <c r="F536" s="222"/>
      <c r="G536" s="222"/>
      <c r="H536" s="223"/>
      <c r="I536" s="224"/>
      <c r="J536" s="224"/>
      <c r="K536" s="222"/>
    </row>
    <row r="537" spans="1:11" ht="12.75" customHeight="1" x14ac:dyDescent="0.2">
      <c r="A537" s="220"/>
      <c r="B537" s="221"/>
      <c r="C537" s="221"/>
      <c r="D537" s="221"/>
      <c r="E537" s="221"/>
      <c r="F537" s="222"/>
      <c r="G537" s="222"/>
      <c r="H537" s="223"/>
      <c r="I537" s="224"/>
      <c r="J537" s="224"/>
      <c r="K537" s="222"/>
    </row>
    <row r="538" spans="1:11" ht="12.75" customHeight="1" x14ac:dyDescent="0.2">
      <c r="A538" s="220"/>
      <c r="B538" s="221"/>
      <c r="C538" s="221"/>
      <c r="D538" s="221"/>
      <c r="E538" s="221"/>
      <c r="F538" s="222"/>
      <c r="G538" s="222"/>
      <c r="H538" s="223"/>
      <c r="I538" s="224"/>
      <c r="J538" s="224"/>
      <c r="K538" s="222"/>
    </row>
    <row r="539" spans="1:11" ht="12.75" customHeight="1" x14ac:dyDescent="0.2">
      <c r="A539" s="220"/>
      <c r="B539" s="221"/>
      <c r="C539" s="221"/>
      <c r="D539" s="221"/>
      <c r="E539" s="221"/>
      <c r="F539" s="222"/>
      <c r="G539" s="222"/>
      <c r="H539" s="223"/>
      <c r="I539" s="224"/>
      <c r="J539" s="224"/>
      <c r="K539" s="222"/>
    </row>
    <row r="540" spans="1:11" ht="12.75" customHeight="1" x14ac:dyDescent="0.2">
      <c r="A540" s="220"/>
      <c r="B540" s="221"/>
      <c r="C540" s="221"/>
      <c r="D540" s="221"/>
      <c r="E540" s="221"/>
      <c r="F540" s="222"/>
      <c r="G540" s="222"/>
      <c r="H540" s="223"/>
      <c r="I540" s="224"/>
      <c r="J540" s="224"/>
      <c r="K540" s="222"/>
    </row>
    <row r="541" spans="1:11" ht="12.75" customHeight="1" x14ac:dyDescent="0.2">
      <c r="A541" s="220"/>
      <c r="B541" s="221"/>
      <c r="C541" s="221"/>
      <c r="D541" s="221"/>
      <c r="E541" s="221"/>
      <c r="F541" s="222"/>
      <c r="G541" s="222"/>
      <c r="H541" s="223"/>
      <c r="I541" s="224"/>
      <c r="J541" s="224"/>
      <c r="K541" s="222"/>
    </row>
    <row r="542" spans="1:11" ht="12.75" customHeight="1" x14ac:dyDescent="0.2">
      <c r="A542" s="220"/>
      <c r="B542" s="221"/>
      <c r="C542" s="221"/>
      <c r="D542" s="221"/>
      <c r="E542" s="221"/>
      <c r="F542" s="222"/>
      <c r="G542" s="222"/>
      <c r="H542" s="223"/>
      <c r="I542" s="224"/>
      <c r="J542" s="224"/>
      <c r="K542" s="222"/>
    </row>
    <row r="543" spans="1:11" ht="12.75" customHeight="1" x14ac:dyDescent="0.2">
      <c r="A543" s="220"/>
      <c r="B543" s="221"/>
      <c r="C543" s="221"/>
      <c r="D543" s="221"/>
      <c r="E543" s="221"/>
      <c r="F543" s="222"/>
      <c r="G543" s="222"/>
      <c r="H543" s="223"/>
      <c r="I543" s="224"/>
      <c r="J543" s="224"/>
      <c r="K543" s="222"/>
    </row>
    <row r="544" spans="1:11" ht="12.75" customHeight="1" x14ac:dyDescent="0.2">
      <c r="A544" s="220"/>
      <c r="B544" s="221"/>
      <c r="C544" s="221"/>
      <c r="D544" s="221"/>
      <c r="E544" s="221"/>
      <c r="F544" s="222"/>
      <c r="G544" s="222"/>
      <c r="H544" s="223"/>
      <c r="I544" s="224"/>
      <c r="J544" s="224"/>
      <c r="K544" s="222"/>
    </row>
    <row r="545" spans="1:11" ht="12.75" customHeight="1" x14ac:dyDescent="0.2">
      <c r="A545" s="220"/>
      <c r="B545" s="221"/>
      <c r="C545" s="221"/>
      <c r="D545" s="221"/>
      <c r="E545" s="221"/>
      <c r="F545" s="222"/>
      <c r="G545" s="222"/>
      <c r="H545" s="223"/>
      <c r="I545" s="224"/>
      <c r="J545" s="224"/>
      <c r="K545" s="222"/>
    </row>
    <row r="546" spans="1:11" ht="12.75" customHeight="1" x14ac:dyDescent="0.2">
      <c r="A546" s="220"/>
      <c r="B546" s="221"/>
      <c r="C546" s="221"/>
      <c r="D546" s="221"/>
      <c r="E546" s="221"/>
      <c r="F546" s="222"/>
      <c r="G546" s="222"/>
      <c r="H546" s="223"/>
      <c r="I546" s="224"/>
      <c r="J546" s="224"/>
      <c r="K546" s="222"/>
    </row>
    <row r="547" spans="1:11" ht="12.75" customHeight="1" x14ac:dyDescent="0.2">
      <c r="A547" s="220"/>
      <c r="B547" s="221"/>
      <c r="C547" s="221"/>
      <c r="D547" s="221"/>
      <c r="E547" s="221"/>
      <c r="F547" s="222"/>
      <c r="G547" s="222"/>
      <c r="H547" s="223"/>
      <c r="I547" s="224"/>
      <c r="J547" s="224"/>
      <c r="K547" s="222"/>
    </row>
    <row r="548" spans="1:11" ht="12.75" customHeight="1" x14ac:dyDescent="0.2">
      <c r="A548" s="220"/>
      <c r="B548" s="221"/>
      <c r="C548" s="221"/>
      <c r="D548" s="221"/>
      <c r="E548" s="221"/>
      <c r="F548" s="222"/>
      <c r="G548" s="222"/>
      <c r="H548" s="223"/>
      <c r="I548" s="224"/>
      <c r="J548" s="224"/>
      <c r="K548" s="222"/>
    </row>
    <row r="549" spans="1:11" ht="12.75" customHeight="1" x14ac:dyDescent="0.2">
      <c r="A549" s="220"/>
      <c r="B549" s="221"/>
      <c r="C549" s="221"/>
      <c r="D549" s="221"/>
      <c r="E549" s="221"/>
      <c r="F549" s="222"/>
      <c r="G549" s="222"/>
      <c r="H549" s="223"/>
      <c r="I549" s="224"/>
      <c r="J549" s="224"/>
      <c r="K549" s="222"/>
    </row>
    <row r="550" spans="1:11" ht="12.75" customHeight="1" x14ac:dyDescent="0.2">
      <c r="A550" s="220"/>
      <c r="B550" s="221"/>
      <c r="C550" s="221"/>
      <c r="D550" s="221"/>
      <c r="E550" s="221"/>
      <c r="F550" s="222"/>
      <c r="G550" s="222"/>
      <c r="H550" s="223"/>
      <c r="I550" s="224"/>
      <c r="J550" s="224"/>
      <c r="K550" s="222"/>
    </row>
    <row r="551" spans="1:11" ht="12.75" customHeight="1" x14ac:dyDescent="0.2">
      <c r="A551" s="220"/>
      <c r="B551" s="221"/>
      <c r="C551" s="221"/>
      <c r="D551" s="221"/>
      <c r="E551" s="221"/>
      <c r="F551" s="222"/>
      <c r="G551" s="222"/>
      <c r="H551" s="223"/>
      <c r="I551" s="224"/>
      <c r="J551" s="224"/>
      <c r="K551" s="222"/>
    </row>
    <row r="552" spans="1:11" ht="12.75" customHeight="1" x14ac:dyDescent="0.2">
      <c r="A552" s="220"/>
      <c r="B552" s="221"/>
      <c r="C552" s="221"/>
      <c r="D552" s="221"/>
      <c r="E552" s="221"/>
      <c r="F552" s="222"/>
      <c r="G552" s="222"/>
      <c r="H552" s="223"/>
      <c r="I552" s="224"/>
      <c r="J552" s="224"/>
      <c r="K552" s="222"/>
    </row>
    <row r="553" spans="1:11" ht="12.75" customHeight="1" x14ac:dyDescent="0.2">
      <c r="A553" s="220"/>
      <c r="B553" s="221"/>
      <c r="C553" s="221"/>
      <c r="D553" s="221"/>
      <c r="E553" s="221"/>
      <c r="F553" s="222"/>
      <c r="G553" s="222"/>
      <c r="H553" s="223"/>
      <c r="I553" s="224"/>
      <c r="J553" s="224"/>
      <c r="K553" s="222"/>
    </row>
    <row r="554" spans="1:11" ht="12.75" customHeight="1" x14ac:dyDescent="0.2">
      <c r="A554" s="220"/>
      <c r="B554" s="221"/>
      <c r="C554" s="221"/>
      <c r="D554" s="221"/>
      <c r="E554" s="221"/>
      <c r="F554" s="222"/>
      <c r="G554" s="222"/>
      <c r="H554" s="223"/>
      <c r="I554" s="224"/>
      <c r="J554" s="224"/>
      <c r="K554" s="222"/>
    </row>
    <row r="555" spans="1:11" ht="12.75" customHeight="1" x14ac:dyDescent="0.2">
      <c r="A555" s="220"/>
      <c r="B555" s="221"/>
      <c r="C555" s="221"/>
      <c r="D555" s="221"/>
      <c r="E555" s="221"/>
      <c r="F555" s="222"/>
      <c r="G555" s="222"/>
      <c r="H555" s="223"/>
      <c r="I555" s="224"/>
      <c r="J555" s="224"/>
      <c r="K555" s="222"/>
    </row>
    <row r="556" spans="1:11" ht="12.75" customHeight="1" x14ac:dyDescent="0.2">
      <c r="A556" s="220"/>
      <c r="B556" s="221"/>
      <c r="C556" s="221"/>
      <c r="D556" s="221"/>
      <c r="E556" s="221"/>
      <c r="F556" s="222"/>
      <c r="G556" s="222"/>
      <c r="H556" s="223"/>
      <c r="I556" s="224"/>
      <c r="J556" s="224"/>
      <c r="K556" s="222"/>
    </row>
    <row r="557" spans="1:11" ht="12.75" customHeight="1" x14ac:dyDescent="0.2">
      <c r="A557" s="220"/>
      <c r="B557" s="221"/>
      <c r="C557" s="221"/>
      <c r="D557" s="221"/>
      <c r="E557" s="221"/>
      <c r="F557" s="222"/>
      <c r="G557" s="222"/>
      <c r="H557" s="223"/>
      <c r="I557" s="224"/>
      <c r="J557" s="224"/>
      <c r="K557" s="222"/>
    </row>
    <row r="558" spans="1:11" ht="12.75" customHeight="1" x14ac:dyDescent="0.2">
      <c r="A558" s="220"/>
      <c r="B558" s="221"/>
      <c r="C558" s="221"/>
      <c r="D558" s="221"/>
      <c r="E558" s="221"/>
      <c r="F558" s="222"/>
      <c r="G558" s="222"/>
      <c r="H558" s="223"/>
      <c r="I558" s="224"/>
      <c r="J558" s="224"/>
      <c r="K558" s="222"/>
    </row>
    <row r="559" spans="1:11" ht="12.75" customHeight="1" x14ac:dyDescent="0.2">
      <c r="A559" s="220"/>
      <c r="B559" s="221"/>
      <c r="C559" s="221"/>
      <c r="D559" s="221"/>
      <c r="E559" s="221"/>
      <c r="F559" s="222"/>
      <c r="G559" s="222"/>
      <c r="H559" s="223"/>
      <c r="I559" s="224"/>
      <c r="J559" s="224"/>
      <c r="K559" s="222"/>
    </row>
    <row r="560" spans="1:11" ht="12.75" customHeight="1" x14ac:dyDescent="0.2">
      <c r="A560" s="220"/>
      <c r="B560" s="221"/>
      <c r="C560" s="221"/>
      <c r="D560" s="221"/>
      <c r="E560" s="221"/>
      <c r="F560" s="222"/>
      <c r="G560" s="222"/>
      <c r="H560" s="223"/>
      <c r="I560" s="224"/>
      <c r="J560" s="224"/>
      <c r="K560" s="222"/>
    </row>
    <row r="561" spans="1:11" ht="12.75" customHeight="1" x14ac:dyDescent="0.2">
      <c r="A561" s="220"/>
      <c r="B561" s="221"/>
      <c r="C561" s="221"/>
      <c r="D561" s="221"/>
      <c r="E561" s="221"/>
      <c r="F561" s="222"/>
      <c r="G561" s="222"/>
      <c r="H561" s="223"/>
      <c r="I561" s="224"/>
      <c r="J561" s="224"/>
      <c r="K561" s="222"/>
    </row>
    <row r="562" spans="1:11" ht="12.75" customHeight="1" x14ac:dyDescent="0.2">
      <c r="A562" s="220"/>
      <c r="B562" s="221"/>
      <c r="C562" s="221"/>
      <c r="D562" s="221"/>
      <c r="E562" s="221"/>
      <c r="F562" s="222"/>
      <c r="G562" s="222"/>
      <c r="H562" s="223"/>
      <c r="I562" s="224"/>
      <c r="J562" s="224"/>
      <c r="K562" s="222"/>
    </row>
    <row r="563" spans="1:11" ht="12.75" customHeight="1" x14ac:dyDescent="0.2">
      <c r="A563" s="220"/>
      <c r="B563" s="221"/>
      <c r="C563" s="221"/>
      <c r="D563" s="221"/>
      <c r="E563" s="221"/>
      <c r="F563" s="222"/>
      <c r="G563" s="222"/>
      <c r="H563" s="223"/>
      <c r="I563" s="224"/>
      <c r="J563" s="224"/>
      <c r="K563" s="222"/>
    </row>
    <row r="564" spans="1:11" ht="12.75" customHeight="1" x14ac:dyDescent="0.2">
      <c r="A564" s="220"/>
      <c r="B564" s="221"/>
      <c r="C564" s="221"/>
      <c r="D564" s="221"/>
      <c r="E564" s="221"/>
      <c r="F564" s="222"/>
      <c r="G564" s="222"/>
      <c r="H564" s="223"/>
      <c r="I564" s="224"/>
      <c r="J564" s="224"/>
      <c r="K564" s="222"/>
    </row>
    <row r="565" spans="1:11" ht="12.75" customHeight="1" x14ac:dyDescent="0.2">
      <c r="A565" s="220"/>
      <c r="B565" s="221"/>
      <c r="C565" s="221"/>
      <c r="D565" s="221"/>
      <c r="E565" s="221"/>
      <c r="F565" s="222"/>
      <c r="G565" s="222"/>
      <c r="H565" s="223"/>
      <c r="I565" s="224"/>
      <c r="J565" s="224"/>
      <c r="K565" s="222"/>
    </row>
    <row r="566" spans="1:11" ht="12.75" customHeight="1" x14ac:dyDescent="0.2">
      <c r="A566" s="220"/>
      <c r="B566" s="221"/>
      <c r="C566" s="221"/>
      <c r="D566" s="221"/>
      <c r="E566" s="221"/>
      <c r="F566" s="222"/>
      <c r="G566" s="222"/>
      <c r="H566" s="223"/>
      <c r="I566" s="224"/>
      <c r="J566" s="224"/>
      <c r="K566" s="222"/>
    </row>
    <row r="567" spans="1:11" ht="12.75" customHeight="1" x14ac:dyDescent="0.2">
      <c r="A567" s="220"/>
      <c r="B567" s="221"/>
      <c r="C567" s="221"/>
      <c r="D567" s="221"/>
      <c r="E567" s="221"/>
      <c r="F567" s="222"/>
      <c r="G567" s="222"/>
      <c r="H567" s="223"/>
      <c r="I567" s="224"/>
      <c r="J567" s="224"/>
      <c r="K567" s="222"/>
    </row>
    <row r="568" spans="1:11" ht="12.75" customHeight="1" x14ac:dyDescent="0.2">
      <c r="A568" s="220"/>
      <c r="B568" s="221"/>
      <c r="C568" s="221"/>
      <c r="D568" s="221"/>
      <c r="E568" s="221"/>
      <c r="F568" s="222"/>
      <c r="G568" s="222"/>
      <c r="H568" s="223"/>
      <c r="I568" s="224"/>
      <c r="J568" s="224"/>
      <c r="K568" s="222"/>
    </row>
    <row r="569" spans="1:11" ht="12.75" customHeight="1" x14ac:dyDescent="0.2">
      <c r="A569" s="220"/>
      <c r="B569" s="221"/>
      <c r="C569" s="221"/>
      <c r="D569" s="221"/>
      <c r="E569" s="221"/>
      <c r="F569" s="222"/>
      <c r="G569" s="222"/>
      <c r="H569" s="223"/>
      <c r="I569" s="224"/>
      <c r="J569" s="224"/>
      <c r="K569" s="222"/>
    </row>
    <row r="570" spans="1:11" ht="12.75" customHeight="1" x14ac:dyDescent="0.2">
      <c r="A570" s="220"/>
      <c r="B570" s="221"/>
      <c r="C570" s="221"/>
      <c r="D570" s="221"/>
      <c r="E570" s="221"/>
      <c r="F570" s="222"/>
      <c r="G570" s="222"/>
      <c r="H570" s="223"/>
      <c r="I570" s="224"/>
      <c r="J570" s="224"/>
      <c r="K570" s="222"/>
    </row>
    <row r="571" spans="1:11" ht="12.75" customHeight="1" x14ac:dyDescent="0.2">
      <c r="A571" s="220"/>
      <c r="B571" s="221"/>
      <c r="C571" s="221"/>
      <c r="D571" s="221"/>
      <c r="E571" s="221"/>
      <c r="F571" s="222"/>
      <c r="G571" s="222"/>
      <c r="H571" s="223"/>
      <c r="I571" s="224"/>
      <c r="J571" s="224"/>
      <c r="K571" s="222"/>
    </row>
    <row r="572" spans="1:11" ht="12.75" customHeight="1" x14ac:dyDescent="0.2">
      <c r="A572" s="220"/>
      <c r="B572" s="221"/>
      <c r="C572" s="221"/>
      <c r="D572" s="221"/>
      <c r="E572" s="221"/>
      <c r="F572" s="222"/>
      <c r="G572" s="222"/>
      <c r="H572" s="223"/>
      <c r="I572" s="224"/>
      <c r="J572" s="224"/>
      <c r="K572" s="222"/>
    </row>
    <row r="573" spans="1:11" ht="12.75" customHeight="1" x14ac:dyDescent="0.2">
      <c r="A573" s="220"/>
      <c r="B573" s="221"/>
      <c r="C573" s="221"/>
      <c r="D573" s="221"/>
      <c r="E573" s="221"/>
      <c r="F573" s="222"/>
      <c r="G573" s="222"/>
      <c r="H573" s="223"/>
      <c r="I573" s="224"/>
      <c r="J573" s="224"/>
      <c r="K573" s="222"/>
    </row>
    <row r="574" spans="1:11" ht="12.75" customHeight="1" x14ac:dyDescent="0.2">
      <c r="A574" s="220"/>
      <c r="B574" s="221"/>
      <c r="C574" s="221"/>
      <c r="D574" s="221"/>
      <c r="E574" s="221"/>
      <c r="F574" s="222"/>
      <c r="G574" s="222"/>
      <c r="H574" s="223"/>
      <c r="I574" s="224"/>
      <c r="J574" s="224"/>
      <c r="K574" s="222"/>
    </row>
    <row r="575" spans="1:11" ht="12.75" customHeight="1" x14ac:dyDescent="0.2">
      <c r="A575" s="220"/>
      <c r="B575" s="221"/>
      <c r="C575" s="221"/>
      <c r="D575" s="221"/>
      <c r="E575" s="221"/>
      <c r="F575" s="222"/>
      <c r="G575" s="222"/>
      <c r="H575" s="223"/>
      <c r="I575" s="224"/>
      <c r="J575" s="224"/>
      <c r="K575" s="222"/>
    </row>
    <row r="576" spans="1:11" ht="12.75" customHeight="1" x14ac:dyDescent="0.2">
      <c r="A576" s="220"/>
      <c r="B576" s="221"/>
      <c r="C576" s="221"/>
      <c r="D576" s="221"/>
      <c r="E576" s="221"/>
      <c r="F576" s="222"/>
      <c r="G576" s="222"/>
      <c r="H576" s="223"/>
      <c r="I576" s="224"/>
      <c r="J576" s="224"/>
      <c r="K576" s="222"/>
    </row>
    <row r="577" spans="1:11" ht="12.75" customHeight="1" x14ac:dyDescent="0.2">
      <c r="A577" s="220"/>
      <c r="B577" s="221"/>
      <c r="C577" s="221"/>
      <c r="D577" s="221"/>
      <c r="E577" s="221"/>
      <c r="F577" s="222"/>
      <c r="G577" s="222"/>
      <c r="H577" s="223"/>
      <c r="I577" s="224"/>
      <c r="J577" s="224"/>
      <c r="K577" s="222"/>
    </row>
    <row r="578" spans="1:11" ht="12.75" customHeight="1" x14ac:dyDescent="0.2">
      <c r="A578" s="220"/>
      <c r="B578" s="221"/>
      <c r="C578" s="221"/>
      <c r="D578" s="221"/>
      <c r="E578" s="221"/>
      <c r="F578" s="222"/>
      <c r="G578" s="222"/>
      <c r="H578" s="223"/>
      <c r="I578" s="224"/>
      <c r="J578" s="224"/>
      <c r="K578" s="222"/>
    </row>
    <row r="579" spans="1:11" ht="12.75" customHeight="1" x14ac:dyDescent="0.2">
      <c r="A579" s="220"/>
      <c r="B579" s="221"/>
      <c r="C579" s="221"/>
      <c r="D579" s="221"/>
      <c r="E579" s="221"/>
      <c r="F579" s="222"/>
      <c r="G579" s="222"/>
      <c r="H579" s="223"/>
      <c r="I579" s="224"/>
      <c r="J579" s="224"/>
      <c r="K579" s="222"/>
    </row>
    <row r="580" spans="1:11" ht="12.75" customHeight="1" x14ac:dyDescent="0.2">
      <c r="A580" s="220"/>
      <c r="B580" s="221"/>
      <c r="C580" s="221"/>
      <c r="D580" s="221"/>
      <c r="E580" s="221"/>
      <c r="F580" s="222"/>
      <c r="G580" s="222"/>
      <c r="H580" s="223"/>
      <c r="I580" s="224"/>
      <c r="J580" s="224"/>
      <c r="K580" s="222"/>
    </row>
    <row r="581" spans="1:11" ht="12.75" customHeight="1" x14ac:dyDescent="0.2">
      <c r="A581" s="220"/>
      <c r="B581" s="221"/>
      <c r="C581" s="221"/>
      <c r="D581" s="221"/>
      <c r="E581" s="221"/>
      <c r="F581" s="222"/>
      <c r="G581" s="222"/>
      <c r="H581" s="223"/>
      <c r="I581" s="224"/>
      <c r="J581" s="224"/>
      <c r="K581" s="222"/>
    </row>
    <row r="582" spans="1:11" ht="12.75" customHeight="1" x14ac:dyDescent="0.2">
      <c r="A582" s="220"/>
      <c r="B582" s="221"/>
      <c r="C582" s="221"/>
      <c r="D582" s="221"/>
      <c r="E582" s="221"/>
      <c r="F582" s="222"/>
      <c r="G582" s="222"/>
      <c r="H582" s="223"/>
      <c r="I582" s="224"/>
      <c r="J582" s="224"/>
      <c r="K582" s="222"/>
    </row>
    <row r="583" spans="1:11" ht="12.75" customHeight="1" x14ac:dyDescent="0.2">
      <c r="A583" s="220"/>
      <c r="B583" s="221"/>
      <c r="C583" s="221"/>
      <c r="D583" s="221"/>
      <c r="E583" s="221"/>
      <c r="F583" s="222"/>
      <c r="G583" s="222"/>
      <c r="H583" s="223"/>
      <c r="I583" s="224"/>
      <c r="J583" s="224"/>
      <c r="K583" s="222"/>
    </row>
    <row r="584" spans="1:11" ht="12.75" customHeight="1" x14ac:dyDescent="0.2">
      <c r="A584" s="220"/>
      <c r="B584" s="221"/>
      <c r="C584" s="221"/>
      <c r="D584" s="221"/>
      <c r="E584" s="221"/>
      <c r="F584" s="222"/>
      <c r="G584" s="222"/>
      <c r="H584" s="223"/>
      <c r="I584" s="224"/>
      <c r="J584" s="224"/>
      <c r="K584" s="222"/>
    </row>
    <row r="585" spans="1:11" ht="12.75" customHeight="1" x14ac:dyDescent="0.2">
      <c r="A585" s="220"/>
      <c r="B585" s="221"/>
      <c r="C585" s="221"/>
      <c r="D585" s="221"/>
      <c r="E585" s="221"/>
      <c r="F585" s="222"/>
      <c r="G585" s="222"/>
      <c r="H585" s="223"/>
      <c r="I585" s="224"/>
      <c r="J585" s="224"/>
      <c r="K585" s="222"/>
    </row>
    <row r="586" spans="1:11" ht="12.75" customHeight="1" x14ac:dyDescent="0.2">
      <c r="A586" s="220"/>
      <c r="B586" s="221"/>
      <c r="C586" s="221"/>
      <c r="D586" s="221"/>
      <c r="E586" s="221"/>
      <c r="F586" s="222"/>
      <c r="G586" s="222"/>
      <c r="H586" s="223"/>
      <c r="I586" s="224"/>
      <c r="J586" s="224"/>
      <c r="K586" s="222"/>
    </row>
    <row r="587" spans="1:11" ht="12.75" customHeight="1" x14ac:dyDescent="0.2">
      <c r="A587" s="220"/>
      <c r="B587" s="221"/>
      <c r="C587" s="221"/>
      <c r="D587" s="221"/>
      <c r="E587" s="221"/>
      <c r="F587" s="222"/>
      <c r="G587" s="222"/>
      <c r="H587" s="223"/>
      <c r="I587" s="224"/>
      <c r="J587" s="224"/>
      <c r="K587" s="222"/>
    </row>
    <row r="588" spans="1:11" ht="12.75" customHeight="1" x14ac:dyDescent="0.2">
      <c r="A588" s="220"/>
      <c r="B588" s="221"/>
      <c r="C588" s="221"/>
      <c r="D588" s="221"/>
      <c r="E588" s="221"/>
      <c r="F588" s="222"/>
      <c r="G588" s="222"/>
      <c r="H588" s="223"/>
      <c r="I588" s="224"/>
      <c r="J588" s="224"/>
      <c r="K588" s="222"/>
    </row>
    <row r="589" spans="1:11" ht="12.75" customHeight="1" x14ac:dyDescent="0.2">
      <c r="A589" s="220"/>
      <c r="B589" s="221"/>
      <c r="C589" s="221"/>
      <c r="D589" s="221"/>
      <c r="E589" s="221"/>
      <c r="F589" s="222"/>
      <c r="G589" s="222"/>
      <c r="H589" s="223"/>
      <c r="I589" s="224"/>
      <c r="J589" s="224"/>
      <c r="K589" s="222"/>
    </row>
    <row r="590" spans="1:11" ht="12.75" customHeight="1" x14ac:dyDescent="0.2">
      <c r="A590" s="220"/>
      <c r="B590" s="221"/>
      <c r="C590" s="221"/>
      <c r="D590" s="221"/>
      <c r="E590" s="221"/>
      <c r="F590" s="222"/>
      <c r="G590" s="222"/>
      <c r="H590" s="223"/>
      <c r="I590" s="224"/>
      <c r="J590" s="224"/>
      <c r="K590" s="222"/>
    </row>
    <row r="591" spans="1:11" ht="12.75" customHeight="1" x14ac:dyDescent="0.2">
      <c r="A591" s="220"/>
      <c r="B591" s="221"/>
      <c r="C591" s="221"/>
      <c r="D591" s="221"/>
      <c r="E591" s="221"/>
      <c r="F591" s="222"/>
      <c r="G591" s="222"/>
      <c r="H591" s="223"/>
      <c r="I591" s="224"/>
      <c r="J591" s="224"/>
      <c r="K591" s="222"/>
    </row>
    <row r="592" spans="1:11" ht="12.75" customHeight="1" x14ac:dyDescent="0.2">
      <c r="A592" s="220"/>
      <c r="B592" s="221"/>
      <c r="C592" s="221"/>
      <c r="D592" s="221"/>
      <c r="E592" s="221"/>
      <c r="F592" s="222"/>
      <c r="G592" s="222"/>
      <c r="H592" s="223"/>
      <c r="I592" s="224"/>
      <c r="J592" s="224"/>
      <c r="K592" s="222"/>
    </row>
    <row r="593" spans="1:11" ht="12.75" customHeight="1" x14ac:dyDescent="0.2">
      <c r="A593" s="220"/>
      <c r="B593" s="221"/>
      <c r="C593" s="221"/>
      <c r="D593" s="221"/>
      <c r="E593" s="221"/>
      <c r="F593" s="222"/>
      <c r="G593" s="222"/>
      <c r="H593" s="223"/>
      <c r="I593" s="224"/>
      <c r="J593" s="224"/>
      <c r="K593" s="222"/>
    </row>
    <row r="594" spans="1:11" ht="12.75" customHeight="1" x14ac:dyDescent="0.2">
      <c r="A594" s="220"/>
      <c r="B594" s="221"/>
      <c r="C594" s="221"/>
      <c r="D594" s="221"/>
      <c r="E594" s="221"/>
      <c r="F594" s="222"/>
      <c r="G594" s="222"/>
      <c r="H594" s="223"/>
      <c r="I594" s="224"/>
      <c r="J594" s="224"/>
      <c r="K594" s="222"/>
    </row>
    <row r="595" spans="1:11" ht="12.75" customHeight="1" x14ac:dyDescent="0.2">
      <c r="A595" s="220"/>
      <c r="B595" s="221"/>
      <c r="C595" s="221"/>
      <c r="D595" s="221"/>
      <c r="E595" s="221"/>
      <c r="F595" s="222"/>
      <c r="G595" s="222"/>
      <c r="H595" s="223"/>
      <c r="I595" s="224"/>
      <c r="J595" s="224"/>
      <c r="K595" s="222"/>
    </row>
    <row r="596" spans="1:11" ht="12.75" customHeight="1" x14ac:dyDescent="0.2">
      <c r="A596" s="220"/>
      <c r="B596" s="221"/>
      <c r="C596" s="221"/>
      <c r="D596" s="221"/>
      <c r="E596" s="221"/>
      <c r="F596" s="222"/>
      <c r="G596" s="222"/>
      <c r="H596" s="223"/>
      <c r="I596" s="224"/>
      <c r="J596" s="224"/>
      <c r="K596" s="222"/>
    </row>
    <row r="597" spans="1:11" ht="12.75" customHeight="1" x14ac:dyDescent="0.2">
      <c r="A597" s="220"/>
      <c r="B597" s="221"/>
      <c r="C597" s="221"/>
      <c r="D597" s="221"/>
      <c r="E597" s="221"/>
      <c r="F597" s="222"/>
      <c r="G597" s="222"/>
      <c r="H597" s="223"/>
      <c r="I597" s="224"/>
      <c r="J597" s="224"/>
      <c r="K597" s="222"/>
    </row>
    <row r="598" spans="1:11" ht="12.75" customHeight="1" x14ac:dyDescent="0.2">
      <c r="A598" s="220"/>
      <c r="B598" s="221"/>
      <c r="C598" s="221"/>
      <c r="D598" s="221"/>
      <c r="E598" s="221"/>
      <c r="F598" s="222"/>
      <c r="G598" s="222"/>
      <c r="H598" s="223"/>
      <c r="I598" s="224"/>
      <c r="J598" s="224"/>
      <c r="K598" s="222"/>
    </row>
    <row r="599" spans="1:11" ht="12.75" customHeight="1" x14ac:dyDescent="0.2">
      <c r="A599" s="220"/>
      <c r="B599" s="221"/>
      <c r="C599" s="221"/>
      <c r="D599" s="221"/>
      <c r="E599" s="221"/>
      <c r="F599" s="222"/>
      <c r="G599" s="222"/>
      <c r="H599" s="223"/>
      <c r="I599" s="224"/>
      <c r="J599" s="224"/>
      <c r="K599" s="222"/>
    </row>
    <row r="600" spans="1:11" ht="12.75" customHeight="1" x14ac:dyDescent="0.2">
      <c r="A600" s="220"/>
      <c r="B600" s="221"/>
      <c r="C600" s="221"/>
      <c r="D600" s="221"/>
      <c r="E600" s="221"/>
      <c r="F600" s="222"/>
      <c r="G600" s="222"/>
      <c r="H600" s="223"/>
      <c r="I600" s="224"/>
      <c r="J600" s="224"/>
      <c r="K600" s="222"/>
    </row>
    <row r="601" spans="1:11" ht="12.75" customHeight="1" x14ac:dyDescent="0.2">
      <c r="A601" s="220"/>
      <c r="B601" s="221"/>
      <c r="C601" s="221"/>
      <c r="D601" s="221"/>
      <c r="E601" s="221"/>
      <c r="F601" s="222"/>
      <c r="G601" s="222"/>
      <c r="H601" s="223"/>
      <c r="I601" s="224"/>
      <c r="J601" s="224"/>
      <c r="K601" s="222"/>
    </row>
    <row r="602" spans="1:11" ht="12.75" customHeight="1" x14ac:dyDescent="0.2">
      <c r="A602" s="220"/>
      <c r="B602" s="221"/>
      <c r="C602" s="221"/>
      <c r="D602" s="221"/>
      <c r="E602" s="221"/>
      <c r="F602" s="222"/>
      <c r="G602" s="222"/>
      <c r="H602" s="223"/>
      <c r="I602" s="224"/>
      <c r="J602" s="224"/>
      <c r="K602" s="222"/>
    </row>
    <row r="603" spans="1:11" ht="12.75" customHeight="1" x14ac:dyDescent="0.2">
      <c r="A603" s="220"/>
      <c r="B603" s="221"/>
      <c r="C603" s="221"/>
      <c r="D603" s="221"/>
      <c r="E603" s="221"/>
      <c r="F603" s="222"/>
      <c r="G603" s="222"/>
      <c r="H603" s="223"/>
      <c r="I603" s="224"/>
      <c r="J603" s="224"/>
      <c r="K603" s="222"/>
    </row>
    <row r="604" spans="1:11" ht="12.75" customHeight="1" x14ac:dyDescent="0.2">
      <c r="A604" s="220"/>
      <c r="B604" s="221"/>
      <c r="C604" s="221"/>
      <c r="D604" s="221"/>
      <c r="E604" s="221"/>
      <c r="F604" s="222"/>
      <c r="G604" s="222"/>
      <c r="H604" s="223"/>
      <c r="I604" s="224"/>
      <c r="J604" s="224"/>
      <c r="K604" s="222"/>
    </row>
    <row r="605" spans="1:11" ht="12.75" customHeight="1" x14ac:dyDescent="0.2">
      <c r="A605" s="220"/>
      <c r="B605" s="221"/>
      <c r="C605" s="221"/>
      <c r="D605" s="221"/>
      <c r="E605" s="221"/>
      <c r="F605" s="222"/>
      <c r="G605" s="222"/>
      <c r="H605" s="223"/>
      <c r="I605" s="224"/>
      <c r="J605" s="224"/>
      <c r="K605" s="222"/>
    </row>
    <row r="606" spans="1:11" ht="12.75" customHeight="1" x14ac:dyDescent="0.2">
      <c r="A606" s="220"/>
      <c r="B606" s="221"/>
      <c r="C606" s="221"/>
      <c r="D606" s="221"/>
      <c r="E606" s="221"/>
      <c r="F606" s="222"/>
      <c r="G606" s="222"/>
      <c r="H606" s="223"/>
      <c r="I606" s="224"/>
      <c r="J606" s="224"/>
      <c r="K606" s="222"/>
    </row>
    <row r="607" spans="1:11" ht="12.75" customHeight="1" x14ac:dyDescent="0.2">
      <c r="A607" s="220"/>
      <c r="B607" s="221"/>
      <c r="C607" s="221"/>
      <c r="D607" s="221"/>
      <c r="E607" s="221"/>
      <c r="F607" s="222"/>
      <c r="G607" s="222"/>
      <c r="H607" s="223"/>
      <c r="I607" s="224"/>
      <c r="J607" s="224"/>
      <c r="K607" s="222"/>
    </row>
    <row r="608" spans="1:11" ht="12.75" customHeight="1" x14ac:dyDescent="0.2">
      <c r="A608" s="220"/>
      <c r="B608" s="221"/>
      <c r="C608" s="221"/>
      <c r="D608" s="221"/>
      <c r="E608" s="221"/>
      <c r="F608" s="222"/>
      <c r="G608" s="222"/>
      <c r="H608" s="223"/>
      <c r="I608" s="224"/>
      <c r="J608" s="224"/>
      <c r="K608" s="222"/>
    </row>
    <row r="609" spans="1:11" ht="12.75" customHeight="1" x14ac:dyDescent="0.2">
      <c r="A609" s="220"/>
      <c r="B609" s="221"/>
      <c r="C609" s="221"/>
      <c r="D609" s="221"/>
      <c r="E609" s="221"/>
      <c r="F609" s="222"/>
      <c r="G609" s="222"/>
      <c r="H609" s="223"/>
      <c r="I609" s="224"/>
      <c r="J609" s="224"/>
      <c r="K609" s="222"/>
    </row>
    <row r="610" spans="1:11" ht="12.75" customHeight="1" x14ac:dyDescent="0.2">
      <c r="A610" s="220"/>
      <c r="B610" s="221"/>
      <c r="C610" s="221"/>
      <c r="D610" s="221"/>
      <c r="E610" s="221"/>
      <c r="F610" s="222"/>
      <c r="G610" s="222"/>
      <c r="H610" s="223"/>
      <c r="I610" s="224"/>
      <c r="J610" s="224"/>
      <c r="K610" s="222"/>
    </row>
    <row r="611" spans="1:11" ht="12.75" customHeight="1" x14ac:dyDescent="0.2">
      <c r="A611" s="220"/>
      <c r="B611" s="221"/>
      <c r="C611" s="221"/>
      <c r="D611" s="221"/>
      <c r="E611" s="221"/>
      <c r="F611" s="222"/>
      <c r="G611" s="222"/>
      <c r="H611" s="223"/>
      <c r="I611" s="224"/>
      <c r="J611" s="224"/>
      <c r="K611" s="222"/>
    </row>
    <row r="612" spans="1:11" ht="12.75" customHeight="1" x14ac:dyDescent="0.2">
      <c r="A612" s="220"/>
      <c r="B612" s="221"/>
      <c r="C612" s="221"/>
      <c r="D612" s="221"/>
      <c r="E612" s="221"/>
      <c r="F612" s="222"/>
      <c r="G612" s="222"/>
      <c r="H612" s="223"/>
      <c r="I612" s="224"/>
      <c r="J612" s="224"/>
      <c r="K612" s="222"/>
    </row>
    <row r="613" spans="1:11" ht="12.75" customHeight="1" x14ac:dyDescent="0.2">
      <c r="A613" s="220"/>
      <c r="B613" s="221"/>
      <c r="C613" s="221"/>
      <c r="D613" s="221"/>
      <c r="E613" s="221"/>
      <c r="F613" s="222"/>
      <c r="G613" s="222"/>
      <c r="H613" s="223"/>
      <c r="I613" s="224"/>
      <c r="J613" s="224"/>
      <c r="K613" s="222"/>
    </row>
    <row r="614" spans="1:11" ht="12.75" customHeight="1" x14ac:dyDescent="0.2">
      <c r="A614" s="220"/>
      <c r="B614" s="221"/>
      <c r="C614" s="221"/>
      <c r="D614" s="221"/>
      <c r="E614" s="221"/>
      <c r="F614" s="222"/>
      <c r="G614" s="222"/>
      <c r="H614" s="223"/>
      <c r="I614" s="224"/>
      <c r="J614" s="224"/>
      <c r="K614" s="222"/>
    </row>
    <row r="615" spans="1:11" ht="12.75" customHeight="1" x14ac:dyDescent="0.2">
      <c r="A615" s="220"/>
      <c r="B615" s="221"/>
      <c r="C615" s="221"/>
      <c r="D615" s="221"/>
      <c r="E615" s="221"/>
      <c r="F615" s="222"/>
      <c r="G615" s="222"/>
      <c r="H615" s="223"/>
      <c r="I615" s="224"/>
      <c r="J615" s="224"/>
      <c r="K615" s="222"/>
    </row>
    <row r="616" spans="1:11" ht="12.75" customHeight="1" x14ac:dyDescent="0.2">
      <c r="A616" s="220"/>
      <c r="B616" s="221"/>
      <c r="C616" s="221"/>
      <c r="D616" s="221"/>
      <c r="E616" s="221"/>
      <c r="F616" s="222"/>
      <c r="G616" s="222"/>
      <c r="H616" s="223"/>
      <c r="I616" s="224"/>
      <c r="J616" s="224"/>
      <c r="K616" s="222"/>
    </row>
    <row r="617" spans="1:11" ht="12.75" customHeight="1" x14ac:dyDescent="0.2">
      <c r="A617" s="220"/>
      <c r="B617" s="221"/>
      <c r="C617" s="221"/>
      <c r="D617" s="221"/>
      <c r="E617" s="221"/>
      <c r="F617" s="222"/>
      <c r="G617" s="222"/>
      <c r="H617" s="223"/>
      <c r="I617" s="224"/>
      <c r="J617" s="224"/>
      <c r="K617" s="222"/>
    </row>
    <row r="618" spans="1:11" ht="12.75" customHeight="1" x14ac:dyDescent="0.2">
      <c r="A618" s="220"/>
      <c r="B618" s="221"/>
      <c r="C618" s="221"/>
      <c r="D618" s="221"/>
      <c r="E618" s="221"/>
      <c r="F618" s="222"/>
      <c r="G618" s="222"/>
      <c r="H618" s="223"/>
      <c r="I618" s="224"/>
      <c r="J618" s="224"/>
      <c r="K618" s="222"/>
    </row>
    <row r="619" spans="1:11" ht="12.75" customHeight="1" x14ac:dyDescent="0.2">
      <c r="A619" s="220"/>
      <c r="B619" s="221"/>
      <c r="C619" s="221"/>
      <c r="D619" s="221"/>
      <c r="E619" s="221"/>
      <c r="F619" s="222"/>
      <c r="G619" s="222"/>
      <c r="H619" s="223"/>
      <c r="I619" s="224"/>
      <c r="J619" s="224"/>
      <c r="K619" s="222"/>
    </row>
    <row r="620" spans="1:11" ht="12.75" customHeight="1" x14ac:dyDescent="0.2">
      <c r="A620" s="220"/>
      <c r="B620" s="221"/>
      <c r="C620" s="221"/>
      <c r="D620" s="221"/>
      <c r="E620" s="221"/>
      <c r="F620" s="222"/>
      <c r="G620" s="222"/>
      <c r="H620" s="223"/>
      <c r="I620" s="224"/>
      <c r="J620" s="224"/>
      <c r="K620" s="222"/>
    </row>
    <row r="621" spans="1:11" ht="12.75" customHeight="1" x14ac:dyDescent="0.2">
      <c r="A621" s="220"/>
      <c r="B621" s="221"/>
      <c r="C621" s="221"/>
      <c r="D621" s="221"/>
      <c r="E621" s="221"/>
      <c r="F621" s="222"/>
      <c r="G621" s="222"/>
      <c r="H621" s="223"/>
      <c r="I621" s="224"/>
      <c r="J621" s="224"/>
      <c r="K621" s="222"/>
    </row>
    <row r="622" spans="1:11" ht="12.75" customHeight="1" x14ac:dyDescent="0.2">
      <c r="A622" s="220"/>
      <c r="B622" s="221"/>
      <c r="C622" s="221"/>
      <c r="D622" s="221"/>
      <c r="E622" s="221"/>
      <c r="F622" s="222"/>
      <c r="G622" s="222"/>
      <c r="H622" s="223"/>
      <c r="I622" s="224"/>
      <c r="J622" s="224"/>
      <c r="K622" s="222"/>
    </row>
    <row r="623" spans="1:11" ht="12.75" customHeight="1" x14ac:dyDescent="0.2">
      <c r="A623" s="220"/>
      <c r="B623" s="221"/>
      <c r="C623" s="221"/>
      <c r="D623" s="221"/>
      <c r="E623" s="221"/>
      <c r="F623" s="222"/>
      <c r="G623" s="222"/>
      <c r="H623" s="223"/>
      <c r="I623" s="224"/>
      <c r="J623" s="224"/>
      <c r="K623" s="222"/>
    </row>
    <row r="624" spans="1:11" ht="12.75" customHeight="1" x14ac:dyDescent="0.2">
      <c r="A624" s="220"/>
      <c r="B624" s="221"/>
      <c r="C624" s="221"/>
      <c r="D624" s="221"/>
      <c r="E624" s="221"/>
      <c r="F624" s="222"/>
      <c r="G624" s="222"/>
      <c r="H624" s="223"/>
      <c r="I624" s="224"/>
      <c r="J624" s="224"/>
      <c r="K624" s="222"/>
    </row>
    <row r="625" spans="1:11" ht="12.75" customHeight="1" x14ac:dyDescent="0.2">
      <c r="A625" s="220"/>
      <c r="B625" s="221"/>
      <c r="C625" s="221"/>
      <c r="D625" s="221"/>
      <c r="E625" s="221"/>
      <c r="F625" s="222"/>
      <c r="G625" s="222"/>
      <c r="H625" s="223"/>
      <c r="I625" s="224"/>
      <c r="J625" s="224"/>
      <c r="K625" s="222"/>
    </row>
    <row r="626" spans="1:11" ht="12.75" customHeight="1" x14ac:dyDescent="0.2">
      <c r="A626" s="220"/>
      <c r="B626" s="221"/>
      <c r="C626" s="221"/>
      <c r="D626" s="221"/>
      <c r="E626" s="221"/>
      <c r="F626" s="222"/>
      <c r="G626" s="222"/>
      <c r="H626" s="223"/>
      <c r="I626" s="224"/>
      <c r="J626" s="224"/>
      <c r="K626" s="222"/>
    </row>
    <row r="627" spans="1:11" ht="12.75" customHeight="1" x14ac:dyDescent="0.2">
      <c r="A627" s="220"/>
      <c r="B627" s="221"/>
      <c r="C627" s="221"/>
      <c r="D627" s="221"/>
      <c r="E627" s="221"/>
      <c r="F627" s="222"/>
      <c r="G627" s="222"/>
      <c r="H627" s="223"/>
      <c r="I627" s="224"/>
      <c r="J627" s="224"/>
      <c r="K627" s="222"/>
    </row>
    <row r="628" spans="1:11" ht="12.75" customHeight="1" x14ac:dyDescent="0.2">
      <c r="A628" s="220"/>
      <c r="B628" s="221"/>
      <c r="C628" s="221"/>
      <c r="D628" s="221"/>
      <c r="E628" s="221"/>
      <c r="F628" s="222"/>
      <c r="G628" s="222"/>
      <c r="H628" s="223"/>
      <c r="I628" s="224"/>
      <c r="J628" s="224"/>
      <c r="K628" s="222"/>
    </row>
    <row r="629" spans="1:11" ht="12.75" customHeight="1" x14ac:dyDescent="0.2">
      <c r="A629" s="220"/>
      <c r="B629" s="221"/>
      <c r="C629" s="221"/>
      <c r="D629" s="221"/>
      <c r="E629" s="221"/>
      <c r="F629" s="222"/>
      <c r="G629" s="222"/>
      <c r="H629" s="223"/>
      <c r="I629" s="224"/>
      <c r="J629" s="224"/>
      <c r="K629" s="222"/>
    </row>
    <row r="630" spans="1:11" ht="12.75" customHeight="1" x14ac:dyDescent="0.2">
      <c r="A630" s="220"/>
      <c r="B630" s="221"/>
      <c r="C630" s="221"/>
      <c r="D630" s="221"/>
      <c r="E630" s="221"/>
      <c r="F630" s="222"/>
      <c r="G630" s="222"/>
      <c r="H630" s="223"/>
      <c r="I630" s="224"/>
      <c r="J630" s="224"/>
      <c r="K630" s="222"/>
    </row>
    <row r="631" spans="1:11" ht="12.75" customHeight="1" x14ac:dyDescent="0.2">
      <c r="A631" s="220"/>
      <c r="B631" s="221"/>
      <c r="C631" s="221"/>
      <c r="D631" s="221"/>
      <c r="E631" s="221"/>
      <c r="F631" s="222"/>
      <c r="G631" s="222"/>
      <c r="H631" s="223"/>
      <c r="I631" s="224"/>
      <c r="J631" s="224"/>
      <c r="K631" s="222"/>
    </row>
    <row r="632" spans="1:11" ht="12.75" customHeight="1" x14ac:dyDescent="0.2">
      <c r="A632" s="220"/>
      <c r="B632" s="221"/>
      <c r="C632" s="221"/>
      <c r="D632" s="221"/>
      <c r="E632" s="221"/>
      <c r="F632" s="222"/>
      <c r="G632" s="222"/>
      <c r="H632" s="223"/>
      <c r="I632" s="224"/>
      <c r="J632" s="224"/>
      <c r="K632" s="222"/>
    </row>
    <row r="633" spans="1:11" ht="12.75" customHeight="1" x14ac:dyDescent="0.2">
      <c r="A633" s="220"/>
      <c r="B633" s="221"/>
      <c r="C633" s="221"/>
      <c r="D633" s="221"/>
      <c r="E633" s="221"/>
      <c r="F633" s="222"/>
      <c r="G633" s="222"/>
      <c r="H633" s="223"/>
      <c r="I633" s="224"/>
      <c r="J633" s="224"/>
      <c r="K633" s="222"/>
    </row>
    <row r="634" spans="1:11" ht="12.75" customHeight="1" x14ac:dyDescent="0.2">
      <c r="A634" s="220"/>
      <c r="B634" s="221"/>
      <c r="C634" s="221"/>
      <c r="D634" s="221"/>
      <c r="E634" s="221"/>
      <c r="F634" s="222"/>
      <c r="G634" s="222"/>
      <c r="H634" s="223"/>
      <c r="I634" s="224"/>
      <c r="J634" s="224"/>
      <c r="K634" s="222"/>
    </row>
    <row r="635" spans="1:11" ht="12.75" customHeight="1" x14ac:dyDescent="0.2">
      <c r="A635" s="220"/>
      <c r="B635" s="221"/>
      <c r="C635" s="221"/>
      <c r="D635" s="221"/>
      <c r="E635" s="221"/>
      <c r="F635" s="222"/>
      <c r="G635" s="222"/>
      <c r="H635" s="223"/>
      <c r="I635" s="224"/>
      <c r="J635" s="224"/>
      <c r="K635" s="222"/>
    </row>
    <row r="636" spans="1:11" ht="12.75" customHeight="1" x14ac:dyDescent="0.2">
      <c r="A636" s="220"/>
      <c r="B636" s="221"/>
      <c r="C636" s="221"/>
      <c r="D636" s="221"/>
      <c r="E636" s="221"/>
      <c r="F636" s="222"/>
      <c r="G636" s="222"/>
      <c r="H636" s="223"/>
      <c r="I636" s="224"/>
      <c r="J636" s="224"/>
      <c r="K636" s="222"/>
    </row>
    <row r="637" spans="1:11" ht="12.75" customHeight="1" x14ac:dyDescent="0.2">
      <c r="A637" s="220"/>
      <c r="B637" s="221"/>
      <c r="C637" s="221"/>
      <c r="D637" s="221"/>
      <c r="E637" s="221"/>
      <c r="F637" s="222"/>
      <c r="G637" s="222"/>
      <c r="H637" s="223"/>
      <c r="I637" s="224"/>
      <c r="J637" s="224"/>
      <c r="K637" s="222"/>
    </row>
    <row r="638" spans="1:11" ht="12.75" customHeight="1" x14ac:dyDescent="0.2">
      <c r="A638" s="220"/>
      <c r="B638" s="221"/>
      <c r="C638" s="221"/>
      <c r="D638" s="221"/>
      <c r="E638" s="221"/>
      <c r="F638" s="222"/>
      <c r="G638" s="222"/>
      <c r="H638" s="223"/>
      <c r="I638" s="224"/>
      <c r="J638" s="224"/>
      <c r="K638" s="222"/>
    </row>
    <row r="639" spans="1:11" ht="12.75" customHeight="1" x14ac:dyDescent="0.2">
      <c r="A639" s="220"/>
      <c r="B639" s="221"/>
      <c r="C639" s="221"/>
      <c r="D639" s="221"/>
      <c r="E639" s="221"/>
      <c r="F639" s="222"/>
      <c r="G639" s="222"/>
      <c r="H639" s="223"/>
      <c r="I639" s="224"/>
      <c r="J639" s="224"/>
      <c r="K639" s="222"/>
    </row>
    <row r="640" spans="1:11" ht="12.75" customHeight="1" x14ac:dyDescent="0.2">
      <c r="A640" s="220"/>
      <c r="B640" s="221"/>
      <c r="C640" s="221"/>
      <c r="D640" s="221"/>
      <c r="E640" s="221"/>
      <c r="F640" s="222"/>
      <c r="G640" s="222"/>
      <c r="H640" s="223"/>
      <c r="I640" s="224"/>
      <c r="J640" s="224"/>
      <c r="K640" s="222"/>
    </row>
    <row r="641" spans="1:11" ht="12.75" customHeight="1" x14ac:dyDescent="0.2">
      <c r="A641" s="220"/>
      <c r="B641" s="221"/>
      <c r="C641" s="221"/>
      <c r="D641" s="221"/>
      <c r="E641" s="221"/>
      <c r="F641" s="222"/>
      <c r="G641" s="222"/>
      <c r="H641" s="223"/>
      <c r="I641" s="224"/>
      <c r="J641" s="224"/>
      <c r="K641" s="222"/>
    </row>
    <row r="642" spans="1:11" ht="12.75" customHeight="1" x14ac:dyDescent="0.2">
      <c r="A642" s="220"/>
      <c r="B642" s="221"/>
      <c r="C642" s="221"/>
      <c r="D642" s="221"/>
      <c r="E642" s="221"/>
      <c r="F642" s="222"/>
      <c r="G642" s="222"/>
      <c r="H642" s="223"/>
      <c r="I642" s="224"/>
      <c r="J642" s="224"/>
      <c r="K642" s="222"/>
    </row>
    <row r="643" spans="1:11" ht="12.75" customHeight="1" x14ac:dyDescent="0.2">
      <c r="A643" s="220"/>
      <c r="B643" s="221"/>
      <c r="C643" s="221"/>
      <c r="D643" s="221"/>
      <c r="E643" s="221"/>
      <c r="F643" s="222"/>
      <c r="G643" s="222"/>
      <c r="H643" s="223"/>
      <c r="I643" s="224"/>
      <c r="J643" s="224"/>
      <c r="K643" s="222"/>
    </row>
    <row r="644" spans="1:11" ht="12.75" customHeight="1" x14ac:dyDescent="0.2">
      <c r="A644" s="220"/>
      <c r="B644" s="221"/>
      <c r="C644" s="221"/>
      <c r="D644" s="221"/>
      <c r="E644" s="221"/>
      <c r="F644" s="222"/>
      <c r="G644" s="222"/>
      <c r="H644" s="223"/>
      <c r="I644" s="224"/>
      <c r="J644" s="224"/>
      <c r="K644" s="222"/>
    </row>
    <row r="645" spans="1:11" ht="12.75" customHeight="1" x14ac:dyDescent="0.2">
      <c r="A645" s="220"/>
      <c r="B645" s="221"/>
      <c r="C645" s="221"/>
      <c r="D645" s="221"/>
      <c r="E645" s="221"/>
      <c r="F645" s="222"/>
      <c r="G645" s="222"/>
      <c r="H645" s="223"/>
      <c r="I645" s="224"/>
      <c r="J645" s="224"/>
      <c r="K645" s="222"/>
    </row>
    <row r="646" spans="1:11" ht="12.75" customHeight="1" x14ac:dyDescent="0.2">
      <c r="A646" s="220"/>
      <c r="B646" s="221"/>
      <c r="C646" s="221"/>
      <c r="D646" s="221"/>
      <c r="E646" s="221"/>
      <c r="F646" s="222"/>
      <c r="G646" s="222"/>
      <c r="H646" s="223"/>
      <c r="I646" s="224"/>
      <c r="J646" s="224"/>
      <c r="K646" s="222"/>
    </row>
    <row r="647" spans="1:11" ht="12.75" customHeight="1" x14ac:dyDescent="0.2">
      <c r="A647" s="220"/>
      <c r="B647" s="221"/>
      <c r="C647" s="221"/>
      <c r="D647" s="221"/>
      <c r="E647" s="221"/>
      <c r="F647" s="222"/>
      <c r="G647" s="222"/>
      <c r="H647" s="223"/>
      <c r="I647" s="224"/>
      <c r="J647" s="224"/>
      <c r="K647" s="222"/>
    </row>
    <row r="648" spans="1:11" ht="12.75" customHeight="1" x14ac:dyDescent="0.2">
      <c r="A648" s="220"/>
      <c r="B648" s="221"/>
      <c r="C648" s="221"/>
      <c r="D648" s="221"/>
      <c r="E648" s="221"/>
      <c r="F648" s="222"/>
      <c r="G648" s="222"/>
      <c r="H648" s="223"/>
      <c r="I648" s="224"/>
      <c r="J648" s="224"/>
      <c r="K648" s="222"/>
    </row>
    <row r="649" spans="1:11" ht="12.75" customHeight="1" x14ac:dyDescent="0.2">
      <c r="A649" s="220"/>
      <c r="B649" s="221"/>
      <c r="C649" s="221"/>
      <c r="D649" s="221"/>
      <c r="E649" s="221"/>
      <c r="F649" s="222"/>
      <c r="G649" s="222"/>
      <c r="H649" s="223"/>
      <c r="I649" s="224"/>
      <c r="J649" s="224"/>
      <c r="K649" s="222"/>
    </row>
    <row r="650" spans="1:11" ht="12.75" customHeight="1" x14ac:dyDescent="0.2">
      <c r="A650" s="220"/>
      <c r="B650" s="221"/>
      <c r="C650" s="221"/>
      <c r="D650" s="221"/>
      <c r="E650" s="221"/>
      <c r="F650" s="222"/>
      <c r="G650" s="222"/>
      <c r="H650" s="223"/>
      <c r="I650" s="224"/>
      <c r="J650" s="224"/>
      <c r="K650" s="222"/>
    </row>
    <row r="651" spans="1:11" ht="12.75" customHeight="1" x14ac:dyDescent="0.2">
      <c r="A651" s="220"/>
      <c r="B651" s="221"/>
      <c r="C651" s="221"/>
      <c r="D651" s="221"/>
      <c r="E651" s="221"/>
      <c r="F651" s="222"/>
      <c r="G651" s="222"/>
      <c r="H651" s="223"/>
      <c r="I651" s="224"/>
      <c r="J651" s="224"/>
      <c r="K651" s="222"/>
    </row>
    <row r="652" spans="1:11" ht="12.75" customHeight="1" x14ac:dyDescent="0.2">
      <c r="A652" s="220"/>
      <c r="B652" s="221"/>
      <c r="C652" s="221"/>
      <c r="D652" s="221"/>
      <c r="E652" s="221"/>
      <c r="F652" s="222"/>
      <c r="G652" s="222"/>
      <c r="H652" s="223"/>
      <c r="I652" s="224"/>
      <c r="J652" s="224"/>
      <c r="K652" s="222"/>
    </row>
    <row r="653" spans="1:11" ht="12.75" customHeight="1" x14ac:dyDescent="0.2">
      <c r="A653" s="220"/>
      <c r="B653" s="221"/>
      <c r="C653" s="221"/>
      <c r="D653" s="221"/>
      <c r="E653" s="221"/>
      <c r="F653" s="222"/>
      <c r="G653" s="222"/>
      <c r="H653" s="223"/>
      <c r="I653" s="224"/>
      <c r="J653" s="224"/>
      <c r="K653" s="222"/>
    </row>
    <row r="654" spans="1:11" ht="12.75" customHeight="1" x14ac:dyDescent="0.2">
      <c r="A654" s="220"/>
      <c r="B654" s="221"/>
      <c r="C654" s="221"/>
      <c r="D654" s="221"/>
      <c r="E654" s="221"/>
      <c r="F654" s="222"/>
      <c r="G654" s="222"/>
      <c r="H654" s="223"/>
      <c r="I654" s="224"/>
      <c r="J654" s="224"/>
      <c r="K654" s="222"/>
    </row>
    <row r="655" spans="1:11" ht="12.75" customHeight="1" x14ac:dyDescent="0.2">
      <c r="A655" s="220"/>
      <c r="B655" s="221"/>
      <c r="C655" s="221"/>
      <c r="D655" s="221"/>
      <c r="E655" s="221"/>
      <c r="F655" s="222"/>
      <c r="G655" s="222"/>
      <c r="H655" s="223"/>
      <c r="I655" s="224"/>
      <c r="J655" s="224"/>
      <c r="K655" s="222"/>
    </row>
    <row r="656" spans="1:11" ht="12.75" customHeight="1" x14ac:dyDescent="0.2">
      <c r="A656" s="220"/>
      <c r="B656" s="221"/>
      <c r="C656" s="221"/>
      <c r="D656" s="221"/>
      <c r="E656" s="221"/>
      <c r="F656" s="222"/>
      <c r="G656" s="222"/>
      <c r="H656" s="223"/>
      <c r="I656" s="224"/>
      <c r="J656" s="224"/>
      <c r="K656" s="222"/>
    </row>
    <row r="657" spans="1:11" ht="12.75" customHeight="1" x14ac:dyDescent="0.2">
      <c r="A657" s="220"/>
      <c r="B657" s="221"/>
      <c r="C657" s="221"/>
      <c r="D657" s="221"/>
      <c r="E657" s="221"/>
      <c r="F657" s="222"/>
      <c r="G657" s="222"/>
      <c r="H657" s="223"/>
      <c r="I657" s="224"/>
      <c r="J657" s="224"/>
      <c r="K657" s="222"/>
    </row>
    <row r="658" spans="1:11" ht="12.75" customHeight="1" x14ac:dyDescent="0.2">
      <c r="A658" s="220"/>
      <c r="B658" s="221"/>
      <c r="C658" s="221"/>
      <c r="D658" s="221"/>
      <c r="E658" s="221"/>
      <c r="F658" s="222"/>
      <c r="G658" s="222"/>
      <c r="H658" s="223"/>
      <c r="I658" s="224"/>
      <c r="J658" s="224"/>
      <c r="K658" s="222"/>
    </row>
    <row r="659" spans="1:11" ht="12.75" customHeight="1" x14ac:dyDescent="0.2">
      <c r="A659" s="220"/>
      <c r="B659" s="221"/>
      <c r="C659" s="221"/>
      <c r="D659" s="221"/>
      <c r="E659" s="221"/>
      <c r="F659" s="222"/>
      <c r="G659" s="222"/>
      <c r="H659" s="223"/>
      <c r="I659" s="224"/>
      <c r="J659" s="224"/>
      <c r="K659" s="222"/>
    </row>
    <row r="660" spans="1:11" ht="12.75" customHeight="1" x14ac:dyDescent="0.2">
      <c r="A660" s="220"/>
      <c r="B660" s="221"/>
      <c r="C660" s="221"/>
      <c r="D660" s="221"/>
      <c r="E660" s="221"/>
      <c r="F660" s="222"/>
      <c r="G660" s="222"/>
      <c r="H660" s="223"/>
      <c r="I660" s="224"/>
      <c r="J660" s="224"/>
      <c r="K660" s="222"/>
    </row>
    <row r="661" spans="1:11" ht="12.75" customHeight="1" x14ac:dyDescent="0.2">
      <c r="A661" s="220"/>
      <c r="B661" s="221"/>
      <c r="C661" s="221"/>
      <c r="D661" s="221"/>
      <c r="E661" s="221"/>
      <c r="F661" s="222"/>
      <c r="G661" s="222"/>
      <c r="H661" s="223"/>
      <c r="I661" s="224"/>
      <c r="J661" s="224"/>
      <c r="K661" s="222"/>
    </row>
    <row r="662" spans="1:11" ht="12.75" customHeight="1" x14ac:dyDescent="0.2">
      <c r="A662" s="220"/>
      <c r="B662" s="221"/>
      <c r="C662" s="221"/>
      <c r="D662" s="221"/>
      <c r="E662" s="221"/>
      <c r="F662" s="222"/>
      <c r="G662" s="222"/>
      <c r="H662" s="223"/>
      <c r="I662" s="224"/>
      <c r="J662" s="224"/>
      <c r="K662" s="222"/>
    </row>
    <row r="663" spans="1:11" ht="12.75" customHeight="1" x14ac:dyDescent="0.2">
      <c r="A663" s="220"/>
      <c r="B663" s="221"/>
      <c r="C663" s="221"/>
      <c r="D663" s="221"/>
      <c r="E663" s="221"/>
      <c r="F663" s="222"/>
      <c r="G663" s="222"/>
      <c r="H663" s="223"/>
      <c r="I663" s="224"/>
      <c r="J663" s="224"/>
      <c r="K663" s="222"/>
    </row>
    <row r="664" spans="1:11" ht="12.75" customHeight="1" x14ac:dyDescent="0.2">
      <c r="A664" s="220"/>
      <c r="B664" s="221"/>
      <c r="C664" s="221"/>
      <c r="D664" s="221"/>
      <c r="E664" s="221"/>
      <c r="F664" s="222"/>
      <c r="G664" s="222"/>
      <c r="H664" s="223"/>
      <c r="I664" s="224"/>
      <c r="J664" s="224"/>
      <c r="K664" s="222"/>
    </row>
    <row r="665" spans="1:11" ht="12.75" customHeight="1" x14ac:dyDescent="0.2">
      <c r="A665" s="220"/>
      <c r="B665" s="221"/>
      <c r="C665" s="221"/>
      <c r="D665" s="221"/>
      <c r="E665" s="221"/>
      <c r="F665" s="222"/>
      <c r="G665" s="222"/>
      <c r="H665" s="223"/>
      <c r="I665" s="224"/>
      <c r="J665" s="224"/>
      <c r="K665" s="222"/>
    </row>
    <row r="666" spans="1:11" ht="12.75" customHeight="1" x14ac:dyDescent="0.2">
      <c r="A666" s="220"/>
      <c r="B666" s="221"/>
      <c r="C666" s="221"/>
      <c r="D666" s="221"/>
      <c r="E666" s="221"/>
      <c r="F666" s="222"/>
      <c r="G666" s="222"/>
      <c r="H666" s="223"/>
      <c r="I666" s="224"/>
      <c r="J666" s="224"/>
      <c r="K666" s="222"/>
    </row>
    <row r="667" spans="1:11" ht="12.75" customHeight="1" x14ac:dyDescent="0.2">
      <c r="A667" s="220"/>
      <c r="B667" s="221"/>
      <c r="C667" s="221"/>
      <c r="D667" s="221"/>
      <c r="E667" s="221"/>
      <c r="F667" s="222"/>
      <c r="G667" s="222"/>
      <c r="H667" s="223"/>
      <c r="I667" s="224"/>
      <c r="J667" s="224"/>
      <c r="K667" s="222"/>
    </row>
    <row r="668" spans="1:11" ht="12.75" customHeight="1" x14ac:dyDescent="0.2">
      <c r="A668" s="220"/>
      <c r="B668" s="221"/>
      <c r="C668" s="221"/>
      <c r="D668" s="221"/>
      <c r="E668" s="221"/>
      <c r="F668" s="222"/>
      <c r="G668" s="222"/>
      <c r="H668" s="223"/>
      <c r="I668" s="224"/>
      <c r="J668" s="224"/>
      <c r="K668" s="222"/>
    </row>
    <row r="669" spans="1:11" ht="12.75" customHeight="1" x14ac:dyDescent="0.2">
      <c r="A669" s="220"/>
      <c r="B669" s="221"/>
      <c r="C669" s="221"/>
      <c r="D669" s="221"/>
      <c r="E669" s="221"/>
      <c r="F669" s="222"/>
      <c r="G669" s="222"/>
      <c r="H669" s="223"/>
      <c r="I669" s="224"/>
      <c r="J669" s="224"/>
      <c r="K669" s="222"/>
    </row>
    <row r="670" spans="1:11" ht="12.75" customHeight="1" x14ac:dyDescent="0.2">
      <c r="A670" s="220"/>
      <c r="B670" s="221"/>
      <c r="C670" s="221"/>
      <c r="D670" s="221"/>
      <c r="E670" s="221"/>
      <c r="F670" s="222"/>
      <c r="G670" s="222"/>
      <c r="H670" s="223"/>
      <c r="I670" s="224"/>
      <c r="J670" s="224"/>
      <c r="K670" s="222"/>
    </row>
    <row r="671" spans="1:11" ht="12.75" customHeight="1" x14ac:dyDescent="0.2">
      <c r="A671" s="220"/>
      <c r="B671" s="221"/>
      <c r="C671" s="221"/>
      <c r="D671" s="221"/>
      <c r="E671" s="221"/>
      <c r="F671" s="222"/>
      <c r="G671" s="222"/>
      <c r="H671" s="223"/>
      <c r="I671" s="224"/>
      <c r="J671" s="224"/>
      <c r="K671" s="222"/>
    </row>
    <row r="672" spans="1:11" ht="12.75" customHeight="1" x14ac:dyDescent="0.2">
      <c r="A672" s="220"/>
      <c r="B672" s="221"/>
      <c r="C672" s="221"/>
      <c r="D672" s="221"/>
      <c r="E672" s="221"/>
      <c r="F672" s="222"/>
      <c r="G672" s="222"/>
      <c r="H672" s="223"/>
      <c r="I672" s="224"/>
      <c r="J672" s="224"/>
      <c r="K672" s="222"/>
    </row>
    <row r="673" spans="1:11" ht="12.75" customHeight="1" x14ac:dyDescent="0.2">
      <c r="A673" s="220"/>
      <c r="B673" s="221"/>
      <c r="C673" s="221"/>
      <c r="D673" s="221"/>
      <c r="E673" s="221"/>
      <c r="F673" s="222"/>
      <c r="G673" s="222"/>
      <c r="H673" s="223"/>
      <c r="I673" s="224"/>
      <c r="J673" s="224"/>
      <c r="K673" s="222"/>
    </row>
    <row r="674" spans="1:11" ht="12.75" customHeight="1" x14ac:dyDescent="0.2">
      <c r="A674" s="220"/>
      <c r="B674" s="221"/>
      <c r="C674" s="221"/>
      <c r="D674" s="221"/>
      <c r="E674" s="221"/>
      <c r="F674" s="222"/>
      <c r="G674" s="222"/>
      <c r="H674" s="223"/>
      <c r="I674" s="224"/>
      <c r="J674" s="224"/>
      <c r="K674" s="222"/>
    </row>
    <row r="675" spans="1:11" ht="12.75" customHeight="1" x14ac:dyDescent="0.2">
      <c r="A675" s="220"/>
      <c r="B675" s="221"/>
      <c r="C675" s="221"/>
      <c r="D675" s="221"/>
      <c r="E675" s="221"/>
      <c r="F675" s="222"/>
      <c r="G675" s="222"/>
      <c r="H675" s="223"/>
      <c r="I675" s="224"/>
      <c r="J675" s="224"/>
      <c r="K675" s="222"/>
    </row>
    <row r="676" spans="1:11" ht="12.75" customHeight="1" x14ac:dyDescent="0.2">
      <c r="A676" s="220"/>
      <c r="B676" s="221"/>
      <c r="C676" s="221"/>
      <c r="D676" s="221"/>
      <c r="E676" s="221"/>
      <c r="F676" s="222"/>
      <c r="G676" s="222"/>
      <c r="H676" s="223"/>
      <c r="I676" s="224"/>
      <c r="J676" s="224"/>
      <c r="K676" s="222"/>
    </row>
    <row r="677" spans="1:11" ht="12.75" customHeight="1" x14ac:dyDescent="0.2">
      <c r="A677" s="220"/>
      <c r="B677" s="221"/>
      <c r="C677" s="221"/>
      <c r="D677" s="221"/>
      <c r="E677" s="221"/>
      <c r="F677" s="222"/>
      <c r="G677" s="222"/>
      <c r="H677" s="223"/>
      <c r="I677" s="224"/>
      <c r="J677" s="224"/>
      <c r="K677" s="222"/>
    </row>
    <row r="678" spans="1:11" ht="12.75" customHeight="1" x14ac:dyDescent="0.2">
      <c r="A678" s="220"/>
      <c r="B678" s="221"/>
      <c r="C678" s="221"/>
      <c r="D678" s="221"/>
      <c r="E678" s="221"/>
      <c r="F678" s="222"/>
      <c r="G678" s="222"/>
      <c r="H678" s="223"/>
      <c r="I678" s="224"/>
      <c r="J678" s="224"/>
      <c r="K678" s="222"/>
    </row>
    <row r="679" spans="1:11" ht="12.75" customHeight="1" x14ac:dyDescent="0.2">
      <c r="A679" s="220"/>
      <c r="B679" s="221"/>
      <c r="C679" s="221"/>
      <c r="D679" s="221"/>
      <c r="E679" s="221"/>
      <c r="F679" s="222"/>
      <c r="G679" s="222"/>
      <c r="H679" s="223"/>
      <c r="I679" s="224"/>
      <c r="J679" s="224"/>
      <c r="K679" s="222"/>
    </row>
    <row r="680" spans="1:11" ht="12.75" customHeight="1" x14ac:dyDescent="0.2">
      <c r="A680" s="220"/>
      <c r="B680" s="221"/>
      <c r="C680" s="221"/>
      <c r="D680" s="221"/>
      <c r="E680" s="221"/>
      <c r="F680" s="222"/>
      <c r="G680" s="222"/>
      <c r="H680" s="223"/>
      <c r="I680" s="224"/>
      <c r="J680" s="224"/>
      <c r="K680" s="222"/>
    </row>
    <row r="681" spans="1:11" ht="12.75" customHeight="1" x14ac:dyDescent="0.2">
      <c r="A681" s="220"/>
      <c r="B681" s="221"/>
      <c r="C681" s="221"/>
      <c r="D681" s="221"/>
      <c r="E681" s="221"/>
      <c r="F681" s="222"/>
      <c r="G681" s="222"/>
      <c r="H681" s="223"/>
      <c r="I681" s="224"/>
      <c r="J681" s="224"/>
      <c r="K681" s="222"/>
    </row>
    <row r="682" spans="1:11" ht="12.75" customHeight="1" x14ac:dyDescent="0.2">
      <c r="A682" s="220"/>
      <c r="B682" s="221"/>
      <c r="C682" s="221"/>
      <c r="D682" s="221"/>
      <c r="E682" s="221"/>
      <c r="F682" s="222"/>
      <c r="G682" s="222"/>
      <c r="H682" s="223"/>
      <c r="I682" s="224"/>
      <c r="J682" s="224"/>
      <c r="K682" s="222"/>
    </row>
    <row r="683" spans="1:11" ht="12.75" customHeight="1" x14ac:dyDescent="0.2">
      <c r="A683" s="220"/>
      <c r="B683" s="221"/>
      <c r="C683" s="221"/>
      <c r="D683" s="221"/>
      <c r="E683" s="221"/>
      <c r="F683" s="222"/>
      <c r="G683" s="222"/>
      <c r="H683" s="223"/>
      <c r="I683" s="224"/>
      <c r="J683" s="224"/>
      <c r="K683" s="222"/>
    </row>
    <row r="684" spans="1:11" ht="12.75" customHeight="1" x14ac:dyDescent="0.2">
      <c r="A684" s="220"/>
      <c r="B684" s="221"/>
      <c r="C684" s="221"/>
      <c r="D684" s="221"/>
      <c r="E684" s="221"/>
      <c r="F684" s="222"/>
      <c r="G684" s="222"/>
      <c r="H684" s="223"/>
      <c r="I684" s="224"/>
      <c r="J684" s="224"/>
      <c r="K684" s="222"/>
    </row>
    <row r="685" spans="1:11" ht="12.75" customHeight="1" x14ac:dyDescent="0.2">
      <c r="A685" s="220"/>
      <c r="B685" s="221"/>
      <c r="C685" s="221"/>
      <c r="D685" s="221"/>
      <c r="E685" s="221"/>
      <c r="F685" s="222"/>
      <c r="G685" s="222"/>
      <c r="H685" s="223"/>
      <c r="I685" s="224"/>
      <c r="J685" s="224"/>
      <c r="K685" s="222"/>
    </row>
    <row r="686" spans="1:11" ht="12.75" customHeight="1" x14ac:dyDescent="0.2">
      <c r="A686" s="220"/>
      <c r="B686" s="221"/>
      <c r="C686" s="221"/>
      <c r="D686" s="221"/>
      <c r="E686" s="221"/>
      <c r="F686" s="222"/>
      <c r="G686" s="222"/>
      <c r="H686" s="223"/>
      <c r="I686" s="224"/>
      <c r="J686" s="224"/>
      <c r="K686" s="222"/>
    </row>
    <row r="687" spans="1:11" ht="12.75" customHeight="1" x14ac:dyDescent="0.2">
      <c r="A687" s="220"/>
      <c r="B687" s="221"/>
      <c r="C687" s="221"/>
      <c r="D687" s="221"/>
      <c r="E687" s="221"/>
      <c r="F687" s="222"/>
      <c r="G687" s="222"/>
      <c r="H687" s="223"/>
      <c r="I687" s="224"/>
      <c r="J687" s="224"/>
      <c r="K687" s="222"/>
    </row>
    <row r="688" spans="1:11" ht="12.75" customHeight="1" x14ac:dyDescent="0.2">
      <c r="A688" s="220"/>
      <c r="B688" s="221"/>
      <c r="C688" s="221"/>
      <c r="D688" s="221"/>
      <c r="E688" s="221"/>
      <c r="F688" s="222"/>
      <c r="G688" s="222"/>
      <c r="H688" s="223"/>
      <c r="I688" s="224"/>
      <c r="J688" s="224"/>
      <c r="K688" s="222"/>
    </row>
    <row r="689" spans="1:11" ht="12.75" customHeight="1" x14ac:dyDescent="0.2">
      <c r="A689" s="220"/>
      <c r="B689" s="221"/>
      <c r="C689" s="221"/>
      <c r="D689" s="221"/>
      <c r="E689" s="221"/>
      <c r="F689" s="222"/>
      <c r="G689" s="222"/>
      <c r="H689" s="223"/>
      <c r="I689" s="224"/>
      <c r="J689" s="224"/>
      <c r="K689" s="222"/>
    </row>
    <row r="690" spans="1:11" ht="12.75" customHeight="1" x14ac:dyDescent="0.2">
      <c r="A690" s="220"/>
      <c r="B690" s="221"/>
      <c r="C690" s="221"/>
      <c r="D690" s="221"/>
      <c r="E690" s="221"/>
      <c r="F690" s="222"/>
      <c r="G690" s="222"/>
      <c r="H690" s="223"/>
      <c r="I690" s="224"/>
      <c r="J690" s="224"/>
      <c r="K690" s="222"/>
    </row>
    <row r="691" spans="1:11" ht="12.75" customHeight="1" x14ac:dyDescent="0.2">
      <c r="A691" s="220"/>
      <c r="B691" s="221"/>
      <c r="C691" s="221"/>
      <c r="D691" s="221"/>
      <c r="E691" s="221"/>
      <c r="F691" s="222"/>
      <c r="G691" s="222"/>
      <c r="H691" s="223"/>
      <c r="I691" s="224"/>
      <c r="J691" s="224"/>
      <c r="K691" s="222"/>
    </row>
    <row r="692" spans="1:11" ht="12.75" customHeight="1" x14ac:dyDescent="0.2">
      <c r="A692" s="220"/>
      <c r="B692" s="221"/>
      <c r="C692" s="221"/>
      <c r="D692" s="221"/>
      <c r="E692" s="221"/>
      <c r="F692" s="222"/>
      <c r="G692" s="222"/>
      <c r="H692" s="223"/>
      <c r="I692" s="224"/>
      <c r="J692" s="224"/>
      <c r="K692" s="222"/>
    </row>
    <row r="693" spans="1:11" ht="12.75" customHeight="1" x14ac:dyDescent="0.2">
      <c r="A693" s="220"/>
      <c r="B693" s="221"/>
      <c r="C693" s="221"/>
      <c r="D693" s="221"/>
      <c r="E693" s="221"/>
      <c r="F693" s="222"/>
      <c r="G693" s="222"/>
      <c r="H693" s="223"/>
      <c r="I693" s="224"/>
      <c r="J693" s="224"/>
      <c r="K693" s="222"/>
    </row>
    <row r="694" spans="1:11" ht="12.75" customHeight="1" x14ac:dyDescent="0.2">
      <c r="A694" s="220"/>
      <c r="B694" s="221"/>
      <c r="C694" s="221"/>
      <c r="D694" s="221"/>
      <c r="E694" s="221"/>
      <c r="F694" s="222"/>
      <c r="G694" s="222"/>
      <c r="H694" s="223"/>
      <c r="I694" s="224"/>
      <c r="J694" s="224"/>
      <c r="K694" s="222"/>
    </row>
    <row r="695" spans="1:11" ht="12.75" customHeight="1" x14ac:dyDescent="0.2">
      <c r="A695" s="220"/>
      <c r="B695" s="221"/>
      <c r="C695" s="221"/>
      <c r="D695" s="221"/>
      <c r="E695" s="221"/>
      <c r="F695" s="222"/>
      <c r="G695" s="222"/>
      <c r="H695" s="223"/>
      <c r="I695" s="224"/>
      <c r="J695" s="224"/>
      <c r="K695" s="222"/>
    </row>
    <row r="696" spans="1:11" ht="12.75" customHeight="1" x14ac:dyDescent="0.2">
      <c r="A696" s="220"/>
      <c r="B696" s="221"/>
      <c r="C696" s="221"/>
      <c r="D696" s="221"/>
      <c r="E696" s="221"/>
      <c r="F696" s="222"/>
      <c r="G696" s="222"/>
      <c r="H696" s="223"/>
      <c r="I696" s="224"/>
      <c r="J696" s="224"/>
      <c r="K696" s="222"/>
    </row>
    <row r="697" spans="1:11" ht="12.75" customHeight="1" x14ac:dyDescent="0.2">
      <c r="A697" s="220"/>
      <c r="B697" s="221"/>
      <c r="C697" s="221"/>
      <c r="D697" s="221"/>
      <c r="E697" s="221"/>
      <c r="F697" s="222"/>
      <c r="G697" s="222"/>
      <c r="H697" s="223"/>
      <c r="I697" s="224"/>
      <c r="J697" s="224"/>
      <c r="K697" s="222"/>
    </row>
    <row r="698" spans="1:11" ht="12.75" customHeight="1" x14ac:dyDescent="0.2">
      <c r="A698" s="220"/>
      <c r="B698" s="221"/>
      <c r="C698" s="221"/>
      <c r="D698" s="221"/>
      <c r="E698" s="221"/>
      <c r="F698" s="222"/>
      <c r="G698" s="222"/>
      <c r="H698" s="223"/>
      <c r="I698" s="224"/>
      <c r="J698" s="224"/>
      <c r="K698" s="222"/>
    </row>
    <row r="699" spans="1:11" ht="12.75" customHeight="1" x14ac:dyDescent="0.2">
      <c r="A699" s="220"/>
      <c r="B699" s="221"/>
      <c r="C699" s="221"/>
      <c r="D699" s="221"/>
      <c r="E699" s="221"/>
      <c r="F699" s="222"/>
      <c r="G699" s="222"/>
      <c r="H699" s="223"/>
      <c r="I699" s="224"/>
      <c r="J699" s="224"/>
      <c r="K699" s="222"/>
    </row>
    <row r="700" spans="1:11" ht="12.75" customHeight="1" x14ac:dyDescent="0.2">
      <c r="A700" s="220"/>
      <c r="B700" s="221"/>
      <c r="C700" s="221"/>
      <c r="D700" s="221"/>
      <c r="E700" s="221"/>
      <c r="F700" s="222"/>
      <c r="G700" s="222"/>
      <c r="H700" s="223"/>
      <c r="I700" s="224"/>
      <c r="J700" s="224"/>
      <c r="K700" s="222"/>
    </row>
    <row r="701" spans="1:11" ht="12.75" customHeight="1" x14ac:dyDescent="0.2">
      <c r="A701" s="220"/>
      <c r="B701" s="221"/>
      <c r="C701" s="221"/>
      <c r="D701" s="221"/>
      <c r="E701" s="221"/>
      <c r="F701" s="222"/>
      <c r="G701" s="222"/>
      <c r="H701" s="223"/>
      <c r="I701" s="224"/>
      <c r="J701" s="224"/>
      <c r="K701" s="222"/>
    </row>
    <row r="702" spans="1:11" ht="12.75" customHeight="1" x14ac:dyDescent="0.2">
      <c r="A702" s="220"/>
      <c r="B702" s="221"/>
      <c r="C702" s="221"/>
      <c r="D702" s="221"/>
      <c r="E702" s="221"/>
      <c r="F702" s="222"/>
      <c r="G702" s="222"/>
      <c r="H702" s="223"/>
      <c r="I702" s="224"/>
      <c r="J702" s="224"/>
      <c r="K702" s="222"/>
    </row>
    <row r="703" spans="1:11" ht="12.75" customHeight="1" x14ac:dyDescent="0.2">
      <c r="A703" s="220"/>
      <c r="B703" s="221"/>
      <c r="C703" s="221"/>
      <c r="D703" s="221"/>
      <c r="E703" s="221"/>
      <c r="F703" s="222"/>
      <c r="G703" s="222"/>
      <c r="H703" s="223"/>
      <c r="I703" s="224"/>
      <c r="J703" s="224"/>
      <c r="K703" s="222"/>
    </row>
    <row r="704" spans="1:11" ht="12.75" customHeight="1" x14ac:dyDescent="0.2">
      <c r="A704" s="220"/>
      <c r="B704" s="221"/>
      <c r="C704" s="221"/>
      <c r="D704" s="221"/>
      <c r="E704" s="221"/>
      <c r="F704" s="222"/>
      <c r="G704" s="222"/>
      <c r="H704" s="223"/>
      <c r="I704" s="224"/>
      <c r="J704" s="224"/>
      <c r="K704" s="222"/>
    </row>
    <row r="705" spans="1:11" ht="12.75" customHeight="1" x14ac:dyDescent="0.2">
      <c r="A705" s="220"/>
      <c r="B705" s="221"/>
      <c r="C705" s="221"/>
      <c r="D705" s="221"/>
      <c r="E705" s="221"/>
      <c r="F705" s="222"/>
      <c r="G705" s="222"/>
      <c r="H705" s="223"/>
      <c r="I705" s="224"/>
      <c r="J705" s="224"/>
      <c r="K705" s="222"/>
    </row>
    <row r="706" spans="1:11" ht="12.75" customHeight="1" x14ac:dyDescent="0.2">
      <c r="A706" s="220"/>
      <c r="B706" s="221"/>
      <c r="C706" s="221"/>
      <c r="D706" s="221"/>
      <c r="E706" s="221"/>
      <c r="F706" s="222"/>
      <c r="G706" s="222"/>
      <c r="H706" s="223"/>
      <c r="I706" s="224"/>
      <c r="J706" s="224"/>
      <c r="K706" s="222"/>
    </row>
    <row r="707" spans="1:11" ht="12.75" customHeight="1" x14ac:dyDescent="0.2">
      <c r="A707" s="220"/>
      <c r="B707" s="221"/>
      <c r="C707" s="221"/>
      <c r="D707" s="221"/>
      <c r="E707" s="221"/>
      <c r="F707" s="222"/>
      <c r="G707" s="222"/>
      <c r="H707" s="223"/>
      <c r="I707" s="224"/>
      <c r="J707" s="224"/>
      <c r="K707" s="222"/>
    </row>
    <row r="708" spans="1:11" ht="12.75" customHeight="1" x14ac:dyDescent="0.2">
      <c r="A708" s="220"/>
      <c r="B708" s="221"/>
      <c r="C708" s="221"/>
      <c r="D708" s="221"/>
      <c r="E708" s="221"/>
      <c r="F708" s="222"/>
      <c r="G708" s="222"/>
      <c r="H708" s="223"/>
      <c r="I708" s="224"/>
      <c r="J708" s="224"/>
      <c r="K708" s="222"/>
    </row>
    <row r="709" spans="1:11" ht="12.75" customHeight="1" x14ac:dyDescent="0.2">
      <c r="A709" s="220"/>
      <c r="B709" s="221"/>
      <c r="C709" s="221"/>
      <c r="D709" s="221"/>
      <c r="E709" s="221"/>
      <c r="F709" s="222"/>
      <c r="G709" s="222"/>
      <c r="H709" s="223"/>
      <c r="I709" s="224"/>
      <c r="J709" s="224"/>
      <c r="K709" s="222"/>
    </row>
    <row r="710" spans="1:11" ht="12.75" customHeight="1" x14ac:dyDescent="0.2">
      <c r="A710" s="220"/>
      <c r="B710" s="221"/>
      <c r="C710" s="221"/>
      <c r="D710" s="221"/>
      <c r="E710" s="221"/>
      <c r="F710" s="222"/>
      <c r="G710" s="222"/>
      <c r="H710" s="223"/>
      <c r="I710" s="224"/>
      <c r="J710" s="224"/>
      <c r="K710" s="222"/>
    </row>
    <row r="711" spans="1:11" ht="12.75" customHeight="1" x14ac:dyDescent="0.2">
      <c r="A711" s="220"/>
      <c r="B711" s="221"/>
      <c r="C711" s="221"/>
      <c r="D711" s="221"/>
      <c r="E711" s="221"/>
      <c r="F711" s="222"/>
      <c r="G711" s="222"/>
      <c r="H711" s="223"/>
      <c r="I711" s="224"/>
      <c r="J711" s="224"/>
      <c r="K711" s="222"/>
    </row>
    <row r="712" spans="1:11" ht="12.75" customHeight="1" x14ac:dyDescent="0.2">
      <c r="A712" s="220"/>
      <c r="B712" s="221"/>
      <c r="C712" s="221"/>
      <c r="D712" s="221"/>
      <c r="E712" s="221"/>
      <c r="F712" s="222"/>
      <c r="G712" s="222"/>
      <c r="H712" s="223"/>
      <c r="I712" s="224"/>
      <c r="J712" s="224"/>
      <c r="K712" s="222"/>
    </row>
    <row r="713" spans="1:11" ht="12.75" customHeight="1" x14ac:dyDescent="0.2">
      <c r="A713" s="220"/>
      <c r="B713" s="221"/>
      <c r="C713" s="221"/>
      <c r="D713" s="221"/>
      <c r="E713" s="221"/>
      <c r="F713" s="222"/>
      <c r="G713" s="222"/>
      <c r="H713" s="223"/>
      <c r="I713" s="224"/>
      <c r="J713" s="224"/>
      <c r="K713" s="222"/>
    </row>
    <row r="714" spans="1:11" ht="12.75" customHeight="1" x14ac:dyDescent="0.2">
      <c r="A714" s="220"/>
      <c r="B714" s="221"/>
      <c r="C714" s="221"/>
      <c r="D714" s="221"/>
      <c r="E714" s="221"/>
      <c r="F714" s="222"/>
      <c r="G714" s="222"/>
      <c r="H714" s="223"/>
      <c r="I714" s="224"/>
      <c r="J714" s="224"/>
      <c r="K714" s="222"/>
    </row>
    <row r="715" spans="1:11" ht="12.75" customHeight="1" x14ac:dyDescent="0.2">
      <c r="A715" s="220"/>
      <c r="B715" s="221"/>
      <c r="C715" s="221"/>
      <c r="D715" s="221"/>
      <c r="E715" s="221"/>
      <c r="F715" s="222"/>
      <c r="G715" s="222"/>
      <c r="H715" s="223"/>
      <c r="I715" s="224"/>
      <c r="J715" s="224"/>
      <c r="K715" s="222"/>
    </row>
    <row r="716" spans="1:11" ht="12.75" customHeight="1" x14ac:dyDescent="0.2">
      <c r="A716" s="220"/>
      <c r="B716" s="221"/>
      <c r="C716" s="221"/>
      <c r="D716" s="221"/>
      <c r="E716" s="221"/>
      <c r="F716" s="222"/>
      <c r="G716" s="222"/>
      <c r="H716" s="223"/>
      <c r="I716" s="224"/>
      <c r="J716" s="224"/>
      <c r="K716" s="222"/>
    </row>
    <row r="717" spans="1:11" ht="12.75" customHeight="1" x14ac:dyDescent="0.2">
      <c r="A717" s="220"/>
      <c r="B717" s="221"/>
      <c r="C717" s="221"/>
      <c r="D717" s="221"/>
      <c r="E717" s="221"/>
      <c r="F717" s="222"/>
      <c r="G717" s="222"/>
      <c r="H717" s="223"/>
      <c r="I717" s="224"/>
      <c r="J717" s="224"/>
      <c r="K717" s="222"/>
    </row>
    <row r="718" spans="1:11" ht="12.75" customHeight="1" x14ac:dyDescent="0.2">
      <c r="A718" s="220"/>
      <c r="B718" s="221"/>
      <c r="C718" s="221"/>
      <c r="D718" s="221"/>
      <c r="E718" s="221"/>
      <c r="F718" s="222"/>
      <c r="G718" s="222"/>
      <c r="H718" s="223"/>
      <c r="I718" s="224"/>
      <c r="J718" s="224"/>
      <c r="K718" s="222"/>
    </row>
    <row r="719" spans="1:11" ht="12.75" customHeight="1" x14ac:dyDescent="0.2">
      <c r="A719" s="220"/>
      <c r="B719" s="221"/>
      <c r="C719" s="221"/>
      <c r="D719" s="221"/>
      <c r="E719" s="221"/>
      <c r="F719" s="222"/>
      <c r="G719" s="222"/>
      <c r="H719" s="223"/>
      <c r="I719" s="224"/>
      <c r="J719" s="224"/>
      <c r="K719" s="222"/>
    </row>
    <row r="720" spans="1:11" ht="12.75" customHeight="1" x14ac:dyDescent="0.2">
      <c r="A720" s="220"/>
      <c r="B720" s="221"/>
      <c r="C720" s="221"/>
      <c r="D720" s="221"/>
      <c r="E720" s="221"/>
      <c r="F720" s="222"/>
      <c r="G720" s="222"/>
      <c r="H720" s="223"/>
      <c r="I720" s="224"/>
      <c r="J720" s="224"/>
      <c r="K720" s="222"/>
    </row>
    <row r="721" spans="1:11" ht="12.75" customHeight="1" x14ac:dyDescent="0.2">
      <c r="A721" s="220"/>
      <c r="B721" s="221"/>
      <c r="C721" s="221"/>
      <c r="D721" s="221"/>
      <c r="E721" s="221"/>
      <c r="F721" s="222"/>
      <c r="G721" s="222"/>
      <c r="H721" s="223"/>
      <c r="I721" s="224"/>
      <c r="J721" s="224"/>
      <c r="K721" s="222"/>
    </row>
    <row r="722" spans="1:11" ht="12.75" customHeight="1" x14ac:dyDescent="0.2">
      <c r="A722" s="220"/>
      <c r="B722" s="221"/>
      <c r="C722" s="221"/>
      <c r="D722" s="221"/>
      <c r="E722" s="221"/>
      <c r="F722" s="222"/>
      <c r="G722" s="222"/>
      <c r="H722" s="223"/>
      <c r="I722" s="224"/>
      <c r="J722" s="224"/>
      <c r="K722" s="222"/>
    </row>
    <row r="723" spans="1:11" ht="12.75" customHeight="1" x14ac:dyDescent="0.2">
      <c r="A723" s="220"/>
      <c r="B723" s="221"/>
      <c r="C723" s="221"/>
      <c r="D723" s="221"/>
      <c r="E723" s="221"/>
      <c r="F723" s="222"/>
      <c r="G723" s="222"/>
      <c r="H723" s="223"/>
      <c r="I723" s="224"/>
      <c r="J723" s="224"/>
      <c r="K723" s="222"/>
    </row>
    <row r="724" spans="1:11" ht="12.75" customHeight="1" x14ac:dyDescent="0.2">
      <c r="A724" s="220"/>
      <c r="B724" s="221"/>
      <c r="C724" s="221"/>
      <c r="D724" s="221"/>
      <c r="E724" s="221"/>
      <c r="F724" s="222"/>
      <c r="G724" s="222"/>
      <c r="H724" s="223"/>
      <c r="I724" s="224"/>
      <c r="J724" s="224"/>
      <c r="K724" s="222"/>
    </row>
    <row r="725" spans="1:11" ht="12.75" customHeight="1" x14ac:dyDescent="0.2">
      <c r="A725" s="220"/>
      <c r="B725" s="221"/>
      <c r="C725" s="221"/>
      <c r="D725" s="221"/>
      <c r="E725" s="221"/>
      <c r="F725" s="222"/>
      <c r="G725" s="222"/>
      <c r="H725" s="223"/>
      <c r="I725" s="224"/>
      <c r="J725" s="224"/>
      <c r="K725" s="222"/>
    </row>
    <row r="726" spans="1:11" ht="12.75" customHeight="1" x14ac:dyDescent="0.2">
      <c r="A726" s="220"/>
      <c r="B726" s="221"/>
      <c r="C726" s="221"/>
      <c r="D726" s="221"/>
      <c r="E726" s="221"/>
      <c r="F726" s="222"/>
      <c r="G726" s="222"/>
      <c r="H726" s="223"/>
      <c r="I726" s="224"/>
      <c r="J726" s="224"/>
      <c r="K726" s="222"/>
    </row>
    <row r="727" spans="1:11" ht="12.75" customHeight="1" x14ac:dyDescent="0.2">
      <c r="A727" s="220"/>
      <c r="B727" s="221"/>
      <c r="C727" s="221"/>
      <c r="D727" s="221"/>
      <c r="E727" s="221"/>
      <c r="F727" s="222"/>
      <c r="G727" s="222"/>
      <c r="H727" s="223"/>
      <c r="I727" s="224"/>
      <c r="J727" s="224"/>
      <c r="K727" s="222"/>
    </row>
    <row r="728" spans="1:11" ht="12.75" customHeight="1" x14ac:dyDescent="0.2">
      <c r="A728" s="220"/>
      <c r="B728" s="221"/>
      <c r="C728" s="221"/>
      <c r="D728" s="221"/>
      <c r="E728" s="221"/>
      <c r="F728" s="222"/>
      <c r="G728" s="222"/>
      <c r="H728" s="223"/>
      <c r="I728" s="224"/>
      <c r="J728" s="224"/>
      <c r="K728" s="222"/>
    </row>
    <row r="729" spans="1:11" ht="12.75" customHeight="1" x14ac:dyDescent="0.2">
      <c r="A729" s="220"/>
      <c r="B729" s="221"/>
      <c r="C729" s="221"/>
      <c r="D729" s="221"/>
      <c r="E729" s="221"/>
      <c r="F729" s="222"/>
      <c r="G729" s="222"/>
      <c r="H729" s="223"/>
      <c r="I729" s="224"/>
      <c r="J729" s="224"/>
      <c r="K729" s="222"/>
    </row>
    <row r="730" spans="1:11" ht="12.75" customHeight="1" x14ac:dyDescent="0.2">
      <c r="A730" s="220"/>
      <c r="B730" s="221"/>
      <c r="C730" s="221"/>
      <c r="D730" s="221"/>
      <c r="E730" s="221"/>
      <c r="F730" s="222"/>
      <c r="G730" s="222"/>
      <c r="H730" s="223"/>
      <c r="I730" s="224"/>
      <c r="J730" s="224"/>
      <c r="K730" s="222"/>
    </row>
    <row r="731" spans="1:11" ht="12.75" customHeight="1" x14ac:dyDescent="0.2">
      <c r="A731" s="220"/>
      <c r="B731" s="221"/>
      <c r="C731" s="221"/>
      <c r="D731" s="221"/>
      <c r="E731" s="221"/>
      <c r="F731" s="222"/>
      <c r="G731" s="222"/>
      <c r="H731" s="223"/>
      <c r="I731" s="224"/>
      <c r="J731" s="224"/>
      <c r="K731" s="222"/>
    </row>
    <row r="732" spans="1:11" ht="12.75" customHeight="1" x14ac:dyDescent="0.2">
      <c r="A732" s="220"/>
      <c r="B732" s="221"/>
      <c r="C732" s="221"/>
      <c r="D732" s="221"/>
      <c r="E732" s="221"/>
      <c r="F732" s="222"/>
      <c r="G732" s="222"/>
      <c r="H732" s="223"/>
      <c r="I732" s="224"/>
      <c r="J732" s="224"/>
      <c r="K732" s="222"/>
    </row>
    <row r="733" spans="1:11" ht="12.75" customHeight="1" x14ac:dyDescent="0.2">
      <c r="A733" s="220"/>
      <c r="B733" s="221"/>
      <c r="C733" s="221"/>
      <c r="D733" s="221"/>
      <c r="E733" s="221"/>
      <c r="F733" s="222"/>
      <c r="G733" s="222"/>
      <c r="H733" s="223"/>
      <c r="I733" s="224"/>
      <c r="J733" s="224"/>
      <c r="K733" s="222"/>
    </row>
    <row r="734" spans="1:11" ht="12.75" customHeight="1" x14ac:dyDescent="0.2">
      <c r="A734" s="220"/>
      <c r="B734" s="221"/>
      <c r="C734" s="221"/>
      <c r="D734" s="221"/>
      <c r="E734" s="221"/>
      <c r="F734" s="222"/>
      <c r="G734" s="222"/>
      <c r="H734" s="223"/>
      <c r="I734" s="224"/>
      <c r="J734" s="224"/>
      <c r="K734" s="222"/>
    </row>
    <row r="735" spans="1:11" ht="12.75" customHeight="1" x14ac:dyDescent="0.2">
      <c r="A735" s="220"/>
      <c r="B735" s="221"/>
      <c r="C735" s="221"/>
      <c r="D735" s="221"/>
      <c r="E735" s="221"/>
      <c r="F735" s="222"/>
      <c r="G735" s="222"/>
      <c r="H735" s="223"/>
      <c r="I735" s="224"/>
      <c r="J735" s="224"/>
      <c r="K735" s="222"/>
    </row>
    <row r="736" spans="1:11" ht="12.75" customHeight="1" x14ac:dyDescent="0.2">
      <c r="A736" s="220"/>
      <c r="B736" s="221"/>
      <c r="C736" s="221"/>
      <c r="D736" s="221"/>
      <c r="E736" s="221"/>
      <c r="F736" s="222"/>
      <c r="G736" s="222"/>
      <c r="H736" s="223"/>
      <c r="I736" s="224"/>
      <c r="J736" s="224"/>
      <c r="K736" s="222"/>
    </row>
    <row r="737" spans="1:11" ht="12.75" customHeight="1" x14ac:dyDescent="0.2">
      <c r="A737" s="220"/>
      <c r="B737" s="221"/>
      <c r="C737" s="221"/>
      <c r="D737" s="221"/>
      <c r="E737" s="221"/>
      <c r="F737" s="222"/>
      <c r="G737" s="222"/>
      <c r="H737" s="223"/>
      <c r="I737" s="224"/>
      <c r="J737" s="224"/>
      <c r="K737" s="222"/>
    </row>
    <row r="738" spans="1:11" ht="12.75" customHeight="1" x14ac:dyDescent="0.2">
      <c r="A738" s="220"/>
      <c r="B738" s="221"/>
      <c r="C738" s="221"/>
      <c r="D738" s="221"/>
      <c r="E738" s="221"/>
      <c r="F738" s="222"/>
      <c r="G738" s="222"/>
      <c r="H738" s="223"/>
      <c r="I738" s="224"/>
      <c r="J738" s="224"/>
      <c r="K738" s="222"/>
    </row>
    <row r="739" spans="1:11" ht="12.75" customHeight="1" x14ac:dyDescent="0.2">
      <c r="A739" s="220"/>
      <c r="B739" s="221"/>
      <c r="C739" s="221"/>
      <c r="D739" s="221"/>
      <c r="E739" s="221"/>
      <c r="F739" s="222"/>
      <c r="G739" s="222"/>
      <c r="H739" s="223"/>
      <c r="I739" s="224"/>
      <c r="J739" s="224"/>
      <c r="K739" s="222"/>
    </row>
    <row r="740" spans="1:11" ht="12.75" customHeight="1" x14ac:dyDescent="0.2">
      <c r="A740" s="220"/>
      <c r="B740" s="221"/>
      <c r="C740" s="221"/>
      <c r="D740" s="221"/>
      <c r="E740" s="221"/>
      <c r="F740" s="222"/>
      <c r="G740" s="222"/>
      <c r="H740" s="223"/>
      <c r="I740" s="224"/>
      <c r="J740" s="224"/>
      <c r="K740" s="222"/>
    </row>
    <row r="741" spans="1:11" ht="12.75" customHeight="1" x14ac:dyDescent="0.2">
      <c r="A741" s="220"/>
      <c r="B741" s="221"/>
      <c r="C741" s="221"/>
      <c r="D741" s="221"/>
      <c r="E741" s="221"/>
      <c r="F741" s="222"/>
      <c r="G741" s="222"/>
      <c r="H741" s="223"/>
      <c r="I741" s="224"/>
      <c r="J741" s="224"/>
      <c r="K741" s="222"/>
    </row>
    <row r="742" spans="1:11" ht="12.75" customHeight="1" x14ac:dyDescent="0.2">
      <c r="A742" s="220"/>
      <c r="B742" s="221"/>
      <c r="C742" s="221"/>
      <c r="D742" s="221"/>
      <c r="E742" s="221"/>
      <c r="F742" s="222"/>
      <c r="G742" s="222"/>
      <c r="H742" s="223"/>
      <c r="I742" s="224"/>
      <c r="J742" s="224"/>
      <c r="K742" s="222"/>
    </row>
    <row r="743" spans="1:11" ht="12.75" customHeight="1" x14ac:dyDescent="0.2">
      <c r="A743" s="220"/>
      <c r="B743" s="221"/>
      <c r="C743" s="221"/>
      <c r="D743" s="221"/>
      <c r="E743" s="221"/>
      <c r="F743" s="222"/>
      <c r="G743" s="222"/>
      <c r="H743" s="223"/>
      <c r="I743" s="224"/>
      <c r="J743" s="224"/>
      <c r="K743" s="222"/>
    </row>
    <row r="744" spans="1:11" ht="12.75" customHeight="1" x14ac:dyDescent="0.2">
      <c r="A744" s="220"/>
      <c r="B744" s="221"/>
      <c r="C744" s="221"/>
      <c r="D744" s="221"/>
      <c r="E744" s="221"/>
      <c r="F744" s="222"/>
      <c r="G744" s="222"/>
      <c r="H744" s="223"/>
      <c r="I744" s="224"/>
      <c r="J744" s="224"/>
      <c r="K744" s="222"/>
    </row>
    <row r="745" spans="1:11" ht="12.75" customHeight="1" x14ac:dyDescent="0.2">
      <c r="A745" s="220"/>
      <c r="B745" s="221"/>
      <c r="C745" s="221"/>
      <c r="D745" s="221"/>
      <c r="E745" s="221"/>
      <c r="F745" s="222"/>
      <c r="G745" s="222"/>
      <c r="H745" s="223"/>
      <c r="I745" s="224"/>
      <c r="J745" s="224"/>
      <c r="K745" s="222"/>
    </row>
    <row r="746" spans="1:11" ht="12.75" customHeight="1" x14ac:dyDescent="0.2">
      <c r="A746" s="220"/>
      <c r="B746" s="221"/>
      <c r="C746" s="221"/>
      <c r="D746" s="221"/>
      <c r="E746" s="221"/>
      <c r="F746" s="222"/>
      <c r="G746" s="222"/>
      <c r="H746" s="223"/>
      <c r="I746" s="224"/>
      <c r="J746" s="224"/>
      <c r="K746" s="222"/>
    </row>
    <row r="747" spans="1:11" ht="12.75" customHeight="1" x14ac:dyDescent="0.2">
      <c r="A747" s="220"/>
      <c r="B747" s="221"/>
      <c r="C747" s="221"/>
      <c r="D747" s="221"/>
      <c r="E747" s="221"/>
      <c r="F747" s="222"/>
      <c r="G747" s="222"/>
      <c r="H747" s="223"/>
      <c r="I747" s="224"/>
      <c r="J747" s="224"/>
      <c r="K747" s="222"/>
    </row>
    <row r="748" spans="1:11" ht="12.75" customHeight="1" x14ac:dyDescent="0.2">
      <c r="A748" s="220"/>
      <c r="B748" s="221"/>
      <c r="C748" s="221"/>
      <c r="D748" s="221"/>
      <c r="E748" s="221"/>
      <c r="F748" s="222"/>
      <c r="G748" s="222"/>
      <c r="H748" s="223"/>
      <c r="I748" s="224"/>
      <c r="J748" s="224"/>
      <c r="K748" s="222"/>
    </row>
    <row r="749" spans="1:11" ht="12.75" customHeight="1" x14ac:dyDescent="0.2">
      <c r="A749" s="220"/>
      <c r="B749" s="221"/>
      <c r="C749" s="221"/>
      <c r="D749" s="221"/>
      <c r="E749" s="221"/>
      <c r="F749" s="222"/>
      <c r="G749" s="222"/>
      <c r="H749" s="223"/>
      <c r="I749" s="224"/>
      <c r="J749" s="224"/>
      <c r="K749" s="222"/>
    </row>
    <row r="750" spans="1:11" ht="12.75" customHeight="1" x14ac:dyDescent="0.2">
      <c r="A750" s="220"/>
      <c r="B750" s="221"/>
      <c r="C750" s="221"/>
      <c r="D750" s="221"/>
      <c r="E750" s="221"/>
      <c r="F750" s="222"/>
      <c r="G750" s="222"/>
      <c r="H750" s="223"/>
      <c r="I750" s="224"/>
      <c r="J750" s="224"/>
      <c r="K750" s="222"/>
    </row>
    <row r="751" spans="1:11" ht="12.75" customHeight="1" x14ac:dyDescent="0.2">
      <c r="A751" s="220"/>
      <c r="B751" s="221"/>
      <c r="C751" s="221"/>
      <c r="D751" s="221"/>
      <c r="E751" s="221"/>
      <c r="F751" s="222"/>
      <c r="G751" s="222"/>
      <c r="H751" s="223"/>
      <c r="I751" s="224"/>
      <c r="J751" s="224"/>
      <c r="K751" s="222"/>
    </row>
    <row r="752" spans="1:11" ht="12.75" customHeight="1" x14ac:dyDescent="0.2">
      <c r="A752" s="220"/>
      <c r="B752" s="221"/>
      <c r="C752" s="221"/>
      <c r="D752" s="221"/>
      <c r="E752" s="221"/>
      <c r="F752" s="222"/>
      <c r="G752" s="222"/>
      <c r="H752" s="223"/>
      <c r="I752" s="224"/>
      <c r="J752" s="224"/>
      <c r="K752" s="222"/>
    </row>
    <row r="753" spans="1:11" ht="12.75" customHeight="1" x14ac:dyDescent="0.2">
      <c r="A753" s="220"/>
      <c r="B753" s="221"/>
      <c r="C753" s="221"/>
      <c r="D753" s="221"/>
      <c r="E753" s="221"/>
      <c r="F753" s="222"/>
      <c r="G753" s="222"/>
      <c r="H753" s="223"/>
      <c r="I753" s="224"/>
      <c r="J753" s="224"/>
      <c r="K753" s="222"/>
    </row>
    <row r="754" spans="1:11" ht="12.75" customHeight="1" x14ac:dyDescent="0.2">
      <c r="A754" s="220"/>
      <c r="B754" s="221"/>
      <c r="C754" s="221"/>
      <c r="D754" s="221"/>
      <c r="E754" s="221"/>
      <c r="F754" s="222"/>
      <c r="G754" s="222"/>
      <c r="H754" s="223"/>
      <c r="I754" s="224"/>
      <c r="J754" s="224"/>
      <c r="K754" s="222"/>
    </row>
    <row r="755" spans="1:11" ht="12.75" customHeight="1" x14ac:dyDescent="0.2">
      <c r="A755" s="220"/>
      <c r="B755" s="221"/>
      <c r="C755" s="221"/>
      <c r="D755" s="221"/>
      <c r="E755" s="221"/>
      <c r="F755" s="222"/>
      <c r="G755" s="222"/>
      <c r="H755" s="223"/>
      <c r="I755" s="224"/>
      <c r="J755" s="224"/>
      <c r="K755" s="222"/>
    </row>
    <row r="756" spans="1:11" ht="12.75" customHeight="1" x14ac:dyDescent="0.2">
      <c r="A756" s="220"/>
      <c r="B756" s="221"/>
      <c r="C756" s="221"/>
      <c r="D756" s="221"/>
      <c r="E756" s="221"/>
      <c r="F756" s="222"/>
      <c r="G756" s="222"/>
      <c r="H756" s="223"/>
      <c r="I756" s="224"/>
      <c r="J756" s="224"/>
      <c r="K756" s="222"/>
    </row>
    <row r="757" spans="1:11" ht="12.75" customHeight="1" x14ac:dyDescent="0.2">
      <c r="A757" s="220"/>
      <c r="B757" s="221"/>
      <c r="C757" s="221"/>
      <c r="D757" s="221"/>
      <c r="E757" s="221"/>
      <c r="F757" s="222"/>
      <c r="G757" s="222"/>
      <c r="H757" s="223"/>
      <c r="I757" s="224"/>
      <c r="J757" s="224"/>
      <c r="K757" s="222"/>
    </row>
    <row r="758" spans="1:11" ht="12.75" customHeight="1" x14ac:dyDescent="0.2">
      <c r="A758" s="220"/>
      <c r="B758" s="221"/>
      <c r="C758" s="221"/>
      <c r="D758" s="221"/>
      <c r="E758" s="221"/>
      <c r="F758" s="222"/>
      <c r="G758" s="222"/>
      <c r="H758" s="223"/>
      <c r="I758" s="224"/>
      <c r="J758" s="224"/>
      <c r="K758" s="222"/>
    </row>
    <row r="759" spans="1:11" ht="12.75" customHeight="1" x14ac:dyDescent="0.2">
      <c r="A759" s="220"/>
      <c r="B759" s="221"/>
      <c r="C759" s="221"/>
      <c r="D759" s="221"/>
      <c r="E759" s="221"/>
      <c r="F759" s="222"/>
      <c r="G759" s="222"/>
      <c r="H759" s="223"/>
      <c r="I759" s="224"/>
      <c r="J759" s="224"/>
      <c r="K759" s="222"/>
    </row>
    <row r="760" spans="1:11" ht="12.75" customHeight="1" x14ac:dyDescent="0.2">
      <c r="A760" s="220"/>
      <c r="B760" s="221"/>
      <c r="C760" s="221"/>
      <c r="D760" s="221"/>
      <c r="E760" s="221"/>
      <c r="F760" s="222"/>
      <c r="G760" s="222"/>
      <c r="H760" s="223"/>
      <c r="I760" s="224"/>
      <c r="J760" s="224"/>
      <c r="K760" s="222"/>
    </row>
    <row r="761" spans="1:11" ht="12.75" customHeight="1" x14ac:dyDescent="0.2">
      <c r="A761" s="220"/>
      <c r="B761" s="221"/>
      <c r="C761" s="221"/>
      <c r="D761" s="221"/>
      <c r="E761" s="221"/>
      <c r="F761" s="222"/>
      <c r="G761" s="222"/>
      <c r="H761" s="223"/>
      <c r="I761" s="224"/>
      <c r="J761" s="224"/>
      <c r="K761" s="222"/>
    </row>
    <row r="762" spans="1:11" ht="12.75" customHeight="1" x14ac:dyDescent="0.2">
      <c r="A762" s="220"/>
      <c r="B762" s="221"/>
      <c r="C762" s="221"/>
      <c r="D762" s="221"/>
      <c r="E762" s="221"/>
      <c r="F762" s="222"/>
      <c r="G762" s="222"/>
      <c r="H762" s="223"/>
      <c r="I762" s="224"/>
      <c r="J762" s="224"/>
      <c r="K762" s="222"/>
    </row>
    <row r="763" spans="1:11" ht="12.75" customHeight="1" x14ac:dyDescent="0.2">
      <c r="A763" s="220"/>
      <c r="B763" s="221"/>
      <c r="C763" s="221"/>
      <c r="D763" s="221"/>
      <c r="E763" s="221"/>
      <c r="F763" s="222"/>
      <c r="G763" s="222"/>
      <c r="H763" s="223"/>
      <c r="I763" s="224"/>
      <c r="J763" s="224"/>
      <c r="K763" s="222"/>
    </row>
    <row r="764" spans="1:11" ht="12.75" customHeight="1" x14ac:dyDescent="0.2">
      <c r="A764" s="220"/>
      <c r="B764" s="221"/>
      <c r="C764" s="221"/>
      <c r="D764" s="221"/>
      <c r="E764" s="221"/>
      <c r="F764" s="222"/>
      <c r="G764" s="222"/>
      <c r="H764" s="223"/>
      <c r="I764" s="224"/>
      <c r="J764" s="224"/>
      <c r="K764" s="222"/>
    </row>
    <row r="765" spans="1:11" ht="12.75" customHeight="1" x14ac:dyDescent="0.2">
      <c r="A765" s="220"/>
      <c r="B765" s="221"/>
      <c r="C765" s="221"/>
      <c r="D765" s="221"/>
      <c r="E765" s="221"/>
      <c r="F765" s="222"/>
      <c r="G765" s="222"/>
      <c r="H765" s="223"/>
      <c r="I765" s="224"/>
      <c r="J765" s="224"/>
      <c r="K765" s="222"/>
    </row>
    <row r="766" spans="1:11" ht="12.75" customHeight="1" x14ac:dyDescent="0.2">
      <c r="A766" s="220"/>
      <c r="B766" s="221"/>
      <c r="C766" s="221"/>
      <c r="D766" s="221"/>
      <c r="E766" s="221"/>
      <c r="F766" s="222"/>
      <c r="G766" s="222"/>
      <c r="H766" s="223"/>
      <c r="I766" s="224"/>
      <c r="J766" s="224"/>
      <c r="K766" s="222"/>
    </row>
    <row r="767" spans="1:11" ht="12.75" customHeight="1" x14ac:dyDescent="0.2">
      <c r="A767" s="220"/>
      <c r="B767" s="221"/>
      <c r="C767" s="221"/>
      <c r="D767" s="221"/>
      <c r="E767" s="221"/>
      <c r="F767" s="222"/>
      <c r="G767" s="222"/>
      <c r="H767" s="223"/>
      <c r="I767" s="224"/>
      <c r="J767" s="224"/>
      <c r="K767" s="222"/>
    </row>
    <row r="768" spans="1:11" ht="12.75" customHeight="1" x14ac:dyDescent="0.2">
      <c r="A768" s="220"/>
      <c r="B768" s="221"/>
      <c r="C768" s="221"/>
      <c r="D768" s="221"/>
      <c r="E768" s="221"/>
      <c r="F768" s="222"/>
      <c r="G768" s="222"/>
      <c r="H768" s="223"/>
      <c r="I768" s="224"/>
      <c r="J768" s="224"/>
      <c r="K768" s="222"/>
    </row>
    <row r="769" spans="1:11" ht="12.75" customHeight="1" x14ac:dyDescent="0.2">
      <c r="A769" s="220"/>
      <c r="B769" s="221"/>
      <c r="C769" s="221"/>
      <c r="D769" s="221"/>
      <c r="E769" s="221"/>
      <c r="F769" s="222"/>
      <c r="G769" s="222"/>
      <c r="H769" s="223"/>
      <c r="I769" s="224"/>
      <c r="J769" s="224"/>
      <c r="K769" s="222"/>
    </row>
    <row r="770" spans="1:11" ht="12.75" customHeight="1" x14ac:dyDescent="0.2">
      <c r="A770" s="220"/>
      <c r="B770" s="221"/>
      <c r="C770" s="221"/>
      <c r="D770" s="221"/>
      <c r="E770" s="221"/>
      <c r="F770" s="222"/>
      <c r="G770" s="222"/>
      <c r="H770" s="223"/>
      <c r="I770" s="224"/>
      <c r="J770" s="224"/>
      <c r="K770" s="222"/>
    </row>
    <row r="771" spans="1:11" ht="12.75" customHeight="1" x14ac:dyDescent="0.2">
      <c r="A771" s="220"/>
      <c r="B771" s="221"/>
      <c r="C771" s="221"/>
      <c r="D771" s="221"/>
      <c r="E771" s="221"/>
      <c r="F771" s="222"/>
      <c r="G771" s="222"/>
      <c r="H771" s="223"/>
      <c r="I771" s="224"/>
      <c r="J771" s="224"/>
      <c r="K771" s="222"/>
    </row>
    <row r="772" spans="1:11" ht="12.75" customHeight="1" x14ac:dyDescent="0.2">
      <c r="A772" s="220"/>
      <c r="B772" s="221"/>
      <c r="C772" s="221"/>
      <c r="D772" s="221"/>
      <c r="E772" s="221"/>
      <c r="F772" s="222"/>
      <c r="G772" s="222"/>
      <c r="H772" s="223"/>
      <c r="I772" s="224"/>
      <c r="J772" s="224"/>
      <c r="K772" s="222"/>
    </row>
    <row r="773" spans="1:11" ht="12.75" customHeight="1" x14ac:dyDescent="0.2">
      <c r="A773" s="220"/>
      <c r="B773" s="221"/>
      <c r="C773" s="221"/>
      <c r="D773" s="221"/>
      <c r="E773" s="221"/>
      <c r="F773" s="222"/>
      <c r="G773" s="222"/>
      <c r="H773" s="223"/>
      <c r="I773" s="224"/>
      <c r="J773" s="224"/>
      <c r="K773" s="222"/>
    </row>
    <row r="774" spans="1:11" ht="12.75" customHeight="1" x14ac:dyDescent="0.2">
      <c r="A774" s="220"/>
      <c r="B774" s="221"/>
      <c r="C774" s="221"/>
      <c r="D774" s="221"/>
      <c r="E774" s="221"/>
      <c r="F774" s="222"/>
      <c r="G774" s="222"/>
      <c r="H774" s="223"/>
      <c r="I774" s="224"/>
      <c r="J774" s="224"/>
      <c r="K774" s="222"/>
    </row>
    <row r="775" spans="1:11" ht="12.75" customHeight="1" x14ac:dyDescent="0.2">
      <c r="A775" s="220"/>
      <c r="B775" s="221"/>
      <c r="C775" s="221"/>
      <c r="D775" s="221"/>
      <c r="E775" s="221"/>
      <c r="F775" s="222"/>
      <c r="G775" s="222"/>
      <c r="H775" s="223"/>
      <c r="I775" s="224"/>
      <c r="J775" s="224"/>
      <c r="K775" s="222"/>
    </row>
    <row r="776" spans="1:11" ht="12.75" customHeight="1" x14ac:dyDescent="0.2">
      <c r="A776" s="220"/>
      <c r="B776" s="221"/>
      <c r="C776" s="221"/>
      <c r="D776" s="221"/>
      <c r="E776" s="221"/>
      <c r="F776" s="222"/>
      <c r="G776" s="222"/>
      <c r="H776" s="223"/>
      <c r="I776" s="224"/>
      <c r="J776" s="224"/>
      <c r="K776" s="222"/>
    </row>
    <row r="777" spans="1:11" ht="12.75" customHeight="1" x14ac:dyDescent="0.2">
      <c r="A777" s="220"/>
      <c r="B777" s="221"/>
      <c r="C777" s="221"/>
      <c r="D777" s="221"/>
      <c r="E777" s="221"/>
      <c r="F777" s="222"/>
      <c r="G777" s="222"/>
      <c r="H777" s="223"/>
      <c r="I777" s="224"/>
      <c r="J777" s="224"/>
      <c r="K777" s="222"/>
    </row>
    <row r="778" spans="1:11" ht="12.75" customHeight="1" x14ac:dyDescent="0.2">
      <c r="A778" s="220"/>
      <c r="B778" s="221"/>
      <c r="C778" s="221"/>
      <c r="D778" s="221"/>
      <c r="E778" s="221"/>
      <c r="F778" s="222"/>
      <c r="G778" s="222"/>
      <c r="H778" s="223"/>
      <c r="I778" s="224"/>
      <c r="J778" s="224"/>
      <c r="K778" s="222"/>
    </row>
    <row r="779" spans="1:11" ht="12.75" customHeight="1" x14ac:dyDescent="0.2">
      <c r="A779" s="220"/>
      <c r="B779" s="221"/>
      <c r="C779" s="221"/>
      <c r="D779" s="221"/>
      <c r="E779" s="221"/>
      <c r="F779" s="222"/>
      <c r="G779" s="222"/>
      <c r="H779" s="223"/>
      <c r="I779" s="224"/>
      <c r="J779" s="224"/>
      <c r="K779" s="222"/>
    </row>
    <row r="780" spans="1:11" ht="12.75" customHeight="1" x14ac:dyDescent="0.2">
      <c r="A780" s="220"/>
      <c r="B780" s="221"/>
      <c r="C780" s="221"/>
      <c r="D780" s="221"/>
      <c r="E780" s="221"/>
      <c r="F780" s="222"/>
      <c r="G780" s="222"/>
      <c r="H780" s="223"/>
      <c r="I780" s="224"/>
      <c r="J780" s="224"/>
      <c r="K780" s="222"/>
    </row>
    <row r="781" spans="1:11" ht="12.75" customHeight="1" x14ac:dyDescent="0.2">
      <c r="A781" s="220"/>
      <c r="B781" s="221"/>
      <c r="C781" s="221"/>
      <c r="D781" s="221"/>
      <c r="E781" s="221"/>
      <c r="F781" s="222"/>
      <c r="G781" s="222"/>
      <c r="H781" s="223"/>
      <c r="I781" s="224"/>
      <c r="J781" s="224"/>
      <c r="K781" s="222"/>
    </row>
    <row r="782" spans="1:11" ht="12.75" customHeight="1" x14ac:dyDescent="0.2">
      <c r="A782" s="220"/>
      <c r="B782" s="221"/>
      <c r="C782" s="221"/>
      <c r="D782" s="221"/>
      <c r="E782" s="221"/>
      <c r="F782" s="222"/>
      <c r="G782" s="222"/>
      <c r="H782" s="223"/>
      <c r="I782" s="224"/>
      <c r="J782" s="224"/>
      <c r="K782" s="222"/>
    </row>
    <row r="783" spans="1:11" ht="12.75" customHeight="1" x14ac:dyDescent="0.2">
      <c r="A783" s="220"/>
      <c r="B783" s="221"/>
      <c r="C783" s="221"/>
      <c r="D783" s="221"/>
      <c r="E783" s="221"/>
      <c r="F783" s="222"/>
      <c r="G783" s="222"/>
      <c r="H783" s="223"/>
      <c r="I783" s="224"/>
      <c r="J783" s="224"/>
      <c r="K783" s="222"/>
    </row>
    <row r="784" spans="1:11" ht="12.75" customHeight="1" x14ac:dyDescent="0.2">
      <c r="A784" s="220"/>
      <c r="B784" s="221"/>
      <c r="C784" s="221"/>
      <c r="D784" s="221"/>
      <c r="E784" s="221"/>
      <c r="F784" s="222"/>
      <c r="G784" s="222"/>
      <c r="H784" s="223"/>
      <c r="I784" s="224"/>
      <c r="J784" s="224"/>
      <c r="K784" s="222"/>
    </row>
    <row r="785" spans="1:11" ht="12.75" customHeight="1" x14ac:dyDescent="0.2">
      <c r="A785" s="220"/>
      <c r="B785" s="221"/>
      <c r="C785" s="221"/>
      <c r="D785" s="221"/>
      <c r="E785" s="221"/>
      <c r="F785" s="222"/>
      <c r="G785" s="222"/>
      <c r="H785" s="223"/>
      <c r="I785" s="224"/>
      <c r="J785" s="224"/>
      <c r="K785" s="222"/>
    </row>
    <row r="786" spans="1:11" ht="12.75" customHeight="1" x14ac:dyDescent="0.2">
      <c r="A786" s="220"/>
      <c r="B786" s="221"/>
      <c r="C786" s="221"/>
      <c r="D786" s="221"/>
      <c r="E786" s="221"/>
      <c r="F786" s="222"/>
      <c r="G786" s="222"/>
      <c r="H786" s="223"/>
      <c r="I786" s="224"/>
      <c r="J786" s="224"/>
      <c r="K786" s="222"/>
    </row>
    <row r="787" spans="1:11" ht="12.75" customHeight="1" x14ac:dyDescent="0.2">
      <c r="A787" s="220"/>
      <c r="B787" s="221"/>
      <c r="C787" s="221"/>
      <c r="D787" s="221"/>
      <c r="E787" s="221"/>
      <c r="F787" s="222"/>
      <c r="G787" s="222"/>
      <c r="H787" s="223"/>
      <c r="I787" s="224"/>
      <c r="J787" s="224"/>
      <c r="K787" s="222"/>
    </row>
    <row r="788" spans="1:11" ht="12.75" customHeight="1" x14ac:dyDescent="0.2">
      <c r="A788" s="220"/>
      <c r="B788" s="221"/>
      <c r="C788" s="221"/>
      <c r="D788" s="221"/>
      <c r="E788" s="221"/>
      <c r="F788" s="222"/>
      <c r="G788" s="222"/>
      <c r="H788" s="223"/>
      <c r="I788" s="224"/>
      <c r="J788" s="224"/>
      <c r="K788" s="222"/>
    </row>
    <row r="789" spans="1:11" ht="12.75" customHeight="1" x14ac:dyDescent="0.2">
      <c r="A789" s="220"/>
      <c r="B789" s="221"/>
      <c r="C789" s="221"/>
      <c r="D789" s="221"/>
      <c r="E789" s="221"/>
      <c r="F789" s="222"/>
      <c r="G789" s="222"/>
      <c r="H789" s="223"/>
      <c r="I789" s="224"/>
      <c r="J789" s="224"/>
      <c r="K789" s="222"/>
    </row>
    <row r="790" spans="1:11" ht="12.75" customHeight="1" x14ac:dyDescent="0.2">
      <c r="A790" s="220"/>
      <c r="B790" s="221"/>
      <c r="C790" s="221"/>
      <c r="D790" s="221"/>
      <c r="E790" s="221"/>
      <c r="F790" s="222"/>
      <c r="G790" s="222"/>
      <c r="H790" s="223"/>
      <c r="I790" s="224"/>
      <c r="J790" s="224"/>
      <c r="K790" s="222"/>
    </row>
    <row r="791" spans="1:11" ht="12.75" customHeight="1" x14ac:dyDescent="0.2">
      <c r="A791" s="220"/>
      <c r="B791" s="221"/>
      <c r="C791" s="221"/>
      <c r="D791" s="221"/>
      <c r="E791" s="221"/>
      <c r="F791" s="222"/>
      <c r="G791" s="222"/>
      <c r="H791" s="223"/>
      <c r="I791" s="224"/>
      <c r="J791" s="224"/>
      <c r="K791" s="222"/>
    </row>
    <row r="792" spans="1:11" ht="12.75" customHeight="1" x14ac:dyDescent="0.2">
      <c r="A792" s="220"/>
      <c r="B792" s="221"/>
      <c r="C792" s="221"/>
      <c r="D792" s="221"/>
      <c r="E792" s="221"/>
      <c r="F792" s="222"/>
      <c r="G792" s="222"/>
      <c r="H792" s="223"/>
      <c r="I792" s="224"/>
      <c r="J792" s="224"/>
      <c r="K792" s="222"/>
    </row>
    <row r="793" spans="1:11" ht="12.75" customHeight="1" x14ac:dyDescent="0.2">
      <c r="A793" s="220"/>
      <c r="B793" s="221"/>
      <c r="C793" s="221"/>
      <c r="D793" s="221"/>
      <c r="E793" s="221"/>
      <c r="F793" s="222"/>
      <c r="G793" s="222"/>
      <c r="H793" s="223"/>
      <c r="I793" s="224"/>
      <c r="J793" s="224"/>
      <c r="K793" s="222"/>
    </row>
    <row r="794" spans="1:11" ht="12.75" customHeight="1" x14ac:dyDescent="0.2">
      <c r="A794" s="220"/>
      <c r="B794" s="221"/>
      <c r="C794" s="221"/>
      <c r="D794" s="221"/>
      <c r="E794" s="221"/>
      <c r="F794" s="222"/>
      <c r="G794" s="222"/>
      <c r="H794" s="223"/>
      <c r="I794" s="224"/>
      <c r="J794" s="224"/>
      <c r="K794" s="222"/>
    </row>
    <row r="795" spans="1:11" ht="12.75" customHeight="1" x14ac:dyDescent="0.2">
      <c r="A795" s="220"/>
      <c r="B795" s="221"/>
      <c r="C795" s="221"/>
      <c r="D795" s="221"/>
      <c r="E795" s="221"/>
      <c r="F795" s="222"/>
      <c r="G795" s="222"/>
      <c r="H795" s="223"/>
      <c r="I795" s="224"/>
      <c r="J795" s="224"/>
      <c r="K795" s="222"/>
    </row>
    <row r="796" spans="1:11" ht="12.75" customHeight="1" x14ac:dyDescent="0.2">
      <c r="A796" s="220"/>
      <c r="B796" s="221"/>
      <c r="C796" s="221"/>
      <c r="D796" s="221"/>
      <c r="E796" s="221"/>
      <c r="F796" s="222"/>
      <c r="G796" s="222"/>
      <c r="H796" s="223"/>
      <c r="I796" s="224"/>
      <c r="J796" s="224"/>
      <c r="K796" s="222"/>
    </row>
    <row r="797" spans="1:11" ht="12.75" customHeight="1" x14ac:dyDescent="0.2">
      <c r="A797" s="220"/>
      <c r="B797" s="221"/>
      <c r="C797" s="221"/>
      <c r="D797" s="221"/>
      <c r="E797" s="221"/>
      <c r="F797" s="222"/>
      <c r="G797" s="222"/>
      <c r="H797" s="223"/>
      <c r="I797" s="224"/>
      <c r="J797" s="224"/>
      <c r="K797" s="222"/>
    </row>
    <row r="798" spans="1:11" ht="12.75" customHeight="1" x14ac:dyDescent="0.2">
      <c r="A798" s="220"/>
      <c r="B798" s="221"/>
      <c r="C798" s="221"/>
      <c r="D798" s="221"/>
      <c r="E798" s="221"/>
      <c r="F798" s="222"/>
      <c r="G798" s="222"/>
      <c r="H798" s="223"/>
      <c r="I798" s="224"/>
      <c r="J798" s="224"/>
      <c r="K798" s="222"/>
    </row>
    <row r="799" spans="1:11" ht="12.75" customHeight="1" x14ac:dyDescent="0.2">
      <c r="A799" s="220"/>
      <c r="B799" s="221"/>
      <c r="C799" s="221"/>
      <c r="D799" s="221"/>
      <c r="E799" s="221"/>
      <c r="F799" s="222"/>
      <c r="G799" s="222"/>
      <c r="H799" s="223"/>
      <c r="I799" s="224"/>
      <c r="J799" s="224"/>
      <c r="K799" s="222"/>
    </row>
    <row r="800" spans="1:11" ht="12.75" customHeight="1" x14ac:dyDescent="0.2">
      <c r="A800" s="220"/>
      <c r="B800" s="221"/>
      <c r="C800" s="221"/>
      <c r="D800" s="221"/>
      <c r="E800" s="221"/>
      <c r="F800" s="222"/>
      <c r="G800" s="222"/>
      <c r="H800" s="223"/>
      <c r="I800" s="224"/>
      <c r="J800" s="224"/>
      <c r="K800" s="222"/>
    </row>
    <row r="801" spans="1:11" ht="12.75" customHeight="1" x14ac:dyDescent="0.2">
      <c r="A801" s="220"/>
      <c r="B801" s="221"/>
      <c r="C801" s="221"/>
      <c r="D801" s="221"/>
      <c r="E801" s="221"/>
      <c r="F801" s="222"/>
      <c r="G801" s="222"/>
      <c r="H801" s="223"/>
      <c r="I801" s="224"/>
      <c r="J801" s="224"/>
      <c r="K801" s="222"/>
    </row>
    <row r="802" spans="1:11" ht="12.75" customHeight="1" x14ac:dyDescent="0.2">
      <c r="A802" s="220"/>
      <c r="B802" s="221"/>
      <c r="C802" s="221"/>
      <c r="D802" s="221"/>
      <c r="E802" s="221"/>
      <c r="F802" s="222"/>
      <c r="G802" s="222"/>
      <c r="H802" s="223"/>
      <c r="I802" s="224"/>
      <c r="J802" s="224"/>
      <c r="K802" s="222"/>
    </row>
    <row r="803" spans="1:11" ht="12.75" customHeight="1" x14ac:dyDescent="0.2">
      <c r="A803" s="220"/>
      <c r="B803" s="221"/>
      <c r="C803" s="221"/>
      <c r="D803" s="221"/>
      <c r="E803" s="221"/>
      <c r="F803" s="222"/>
      <c r="G803" s="222"/>
      <c r="H803" s="223"/>
      <c r="I803" s="224"/>
      <c r="J803" s="224"/>
      <c r="K803" s="222"/>
    </row>
    <row r="804" spans="1:11" ht="12.75" customHeight="1" x14ac:dyDescent="0.2">
      <c r="A804" s="220"/>
      <c r="B804" s="221"/>
      <c r="C804" s="221"/>
      <c r="D804" s="221"/>
      <c r="E804" s="221"/>
      <c r="F804" s="222"/>
      <c r="G804" s="222"/>
      <c r="H804" s="223"/>
      <c r="I804" s="224"/>
      <c r="J804" s="224"/>
      <c r="K804" s="222"/>
    </row>
    <row r="805" spans="1:11" ht="12.75" customHeight="1" x14ac:dyDescent="0.2">
      <c r="A805" s="220"/>
      <c r="B805" s="221"/>
      <c r="C805" s="221"/>
      <c r="D805" s="221"/>
      <c r="E805" s="221"/>
      <c r="F805" s="222"/>
      <c r="G805" s="222"/>
      <c r="H805" s="223"/>
      <c r="I805" s="224"/>
      <c r="J805" s="224"/>
      <c r="K805" s="222"/>
    </row>
    <row r="806" spans="1:11" ht="12.75" customHeight="1" x14ac:dyDescent="0.2">
      <c r="A806" s="220"/>
      <c r="B806" s="221"/>
      <c r="C806" s="221"/>
      <c r="D806" s="221"/>
      <c r="E806" s="221"/>
      <c r="F806" s="222"/>
      <c r="G806" s="222"/>
      <c r="H806" s="223"/>
      <c r="I806" s="224"/>
      <c r="J806" s="224"/>
      <c r="K806" s="222"/>
    </row>
    <row r="807" spans="1:11" ht="12.75" customHeight="1" x14ac:dyDescent="0.2">
      <c r="A807" s="220"/>
      <c r="B807" s="221"/>
      <c r="C807" s="221"/>
      <c r="D807" s="221"/>
      <c r="E807" s="221"/>
      <c r="F807" s="222"/>
      <c r="G807" s="222"/>
      <c r="H807" s="223"/>
      <c r="I807" s="224"/>
      <c r="J807" s="224"/>
      <c r="K807" s="222"/>
    </row>
    <row r="808" spans="1:11" ht="12.75" customHeight="1" x14ac:dyDescent="0.2">
      <c r="A808" s="220"/>
      <c r="B808" s="221"/>
      <c r="C808" s="221"/>
      <c r="D808" s="221"/>
      <c r="E808" s="221"/>
      <c r="F808" s="222"/>
      <c r="G808" s="222"/>
      <c r="H808" s="223"/>
      <c r="I808" s="224"/>
      <c r="J808" s="224"/>
      <c r="K808" s="222"/>
    </row>
    <row r="809" spans="1:11" ht="12.75" customHeight="1" x14ac:dyDescent="0.2">
      <c r="A809" s="220"/>
      <c r="B809" s="221"/>
      <c r="C809" s="221"/>
      <c r="D809" s="221"/>
      <c r="E809" s="221"/>
      <c r="F809" s="222"/>
      <c r="G809" s="222"/>
      <c r="H809" s="223"/>
      <c r="I809" s="224"/>
      <c r="J809" s="224"/>
      <c r="K809" s="222"/>
    </row>
    <row r="810" spans="1:11" ht="12.75" customHeight="1" x14ac:dyDescent="0.2">
      <c r="A810" s="220"/>
      <c r="B810" s="221"/>
      <c r="C810" s="221"/>
      <c r="D810" s="221"/>
      <c r="E810" s="221"/>
      <c r="F810" s="222"/>
      <c r="G810" s="222"/>
      <c r="H810" s="223"/>
      <c r="I810" s="224"/>
      <c r="J810" s="224"/>
      <c r="K810" s="222"/>
    </row>
    <row r="811" spans="1:11" ht="12.75" customHeight="1" x14ac:dyDescent="0.2">
      <c r="A811" s="220"/>
      <c r="B811" s="221"/>
      <c r="C811" s="221"/>
      <c r="D811" s="221"/>
      <c r="E811" s="221"/>
      <c r="F811" s="222"/>
      <c r="G811" s="222"/>
      <c r="H811" s="223"/>
      <c r="I811" s="224"/>
      <c r="J811" s="224"/>
      <c r="K811" s="222"/>
    </row>
    <row r="812" spans="1:11" ht="12.75" customHeight="1" x14ac:dyDescent="0.2">
      <c r="A812" s="220"/>
      <c r="B812" s="221"/>
      <c r="C812" s="221"/>
      <c r="D812" s="221"/>
      <c r="E812" s="221"/>
      <c r="F812" s="222"/>
      <c r="G812" s="222"/>
      <c r="H812" s="223"/>
      <c r="I812" s="224"/>
      <c r="J812" s="224"/>
      <c r="K812" s="222"/>
    </row>
    <row r="813" spans="1:11" ht="12.75" customHeight="1" x14ac:dyDescent="0.2">
      <c r="A813" s="220"/>
      <c r="B813" s="221"/>
      <c r="C813" s="221"/>
      <c r="D813" s="221"/>
      <c r="E813" s="221"/>
      <c r="F813" s="222"/>
      <c r="G813" s="222"/>
      <c r="H813" s="223"/>
      <c r="I813" s="224"/>
      <c r="J813" s="224"/>
      <c r="K813" s="222"/>
    </row>
    <row r="814" spans="1:11" ht="12.75" customHeight="1" x14ac:dyDescent="0.2">
      <c r="A814" s="220"/>
      <c r="B814" s="221"/>
      <c r="C814" s="221"/>
      <c r="D814" s="221"/>
      <c r="E814" s="221"/>
      <c r="F814" s="222"/>
      <c r="G814" s="222"/>
      <c r="H814" s="223"/>
      <c r="I814" s="224"/>
      <c r="J814" s="224"/>
      <c r="K814" s="222"/>
    </row>
    <row r="815" spans="1:11" ht="12.75" customHeight="1" x14ac:dyDescent="0.2">
      <c r="A815" s="220"/>
      <c r="B815" s="221"/>
      <c r="C815" s="221"/>
      <c r="D815" s="221"/>
      <c r="E815" s="221"/>
      <c r="F815" s="222"/>
      <c r="G815" s="222"/>
      <c r="H815" s="223"/>
      <c r="I815" s="224"/>
      <c r="J815" s="224"/>
      <c r="K815" s="222"/>
    </row>
    <row r="816" spans="1:11" ht="12.75" customHeight="1" x14ac:dyDescent="0.2">
      <c r="A816" s="220"/>
      <c r="B816" s="221"/>
      <c r="C816" s="221"/>
      <c r="D816" s="221"/>
      <c r="E816" s="221"/>
      <c r="F816" s="222"/>
      <c r="G816" s="222"/>
      <c r="H816" s="223"/>
      <c r="I816" s="224"/>
      <c r="J816" s="224"/>
      <c r="K816" s="222"/>
    </row>
    <row r="817" spans="1:11" ht="12.75" customHeight="1" x14ac:dyDescent="0.2">
      <c r="A817" s="220"/>
      <c r="B817" s="221"/>
      <c r="C817" s="221"/>
      <c r="D817" s="221"/>
      <c r="E817" s="221"/>
      <c r="F817" s="222"/>
      <c r="G817" s="222"/>
      <c r="H817" s="223"/>
      <c r="I817" s="224"/>
      <c r="J817" s="224"/>
      <c r="K817" s="222"/>
    </row>
    <row r="818" spans="1:11" ht="12.75" customHeight="1" x14ac:dyDescent="0.2">
      <c r="A818" s="220"/>
      <c r="B818" s="221"/>
      <c r="C818" s="221"/>
      <c r="D818" s="221"/>
      <c r="E818" s="221"/>
      <c r="F818" s="222"/>
      <c r="G818" s="222"/>
      <c r="H818" s="223"/>
      <c r="I818" s="224"/>
      <c r="J818" s="224"/>
      <c r="K818" s="222"/>
    </row>
    <row r="819" spans="1:11" ht="12.75" customHeight="1" x14ac:dyDescent="0.2">
      <c r="A819" s="220"/>
      <c r="B819" s="221"/>
      <c r="C819" s="221"/>
      <c r="D819" s="221"/>
      <c r="E819" s="221"/>
      <c r="F819" s="222"/>
      <c r="G819" s="222"/>
      <c r="H819" s="223"/>
      <c r="I819" s="224"/>
      <c r="J819" s="224"/>
      <c r="K819" s="222"/>
    </row>
    <row r="820" spans="1:11" ht="12.75" customHeight="1" x14ac:dyDescent="0.2">
      <c r="A820" s="220"/>
      <c r="B820" s="221"/>
      <c r="C820" s="221"/>
      <c r="D820" s="221"/>
      <c r="E820" s="221"/>
      <c r="F820" s="222"/>
      <c r="G820" s="222"/>
      <c r="H820" s="223"/>
      <c r="I820" s="224"/>
      <c r="J820" s="224"/>
      <c r="K820" s="222"/>
    </row>
    <row r="821" spans="1:11" ht="12.75" customHeight="1" x14ac:dyDescent="0.2">
      <c r="A821" s="220"/>
      <c r="B821" s="221"/>
      <c r="C821" s="221"/>
      <c r="D821" s="221"/>
      <c r="E821" s="221"/>
      <c r="F821" s="222"/>
      <c r="G821" s="222"/>
      <c r="H821" s="223"/>
      <c r="I821" s="224"/>
      <c r="J821" s="224"/>
      <c r="K821" s="222"/>
    </row>
    <row r="822" spans="1:11" ht="12.75" customHeight="1" x14ac:dyDescent="0.2">
      <c r="A822" s="220"/>
      <c r="B822" s="221"/>
      <c r="C822" s="221"/>
      <c r="D822" s="221"/>
      <c r="E822" s="221"/>
      <c r="F822" s="222"/>
      <c r="G822" s="222"/>
      <c r="H822" s="223"/>
      <c r="I822" s="224"/>
      <c r="J822" s="224"/>
      <c r="K822" s="222"/>
    </row>
    <row r="823" spans="1:11" ht="12.75" customHeight="1" x14ac:dyDescent="0.2">
      <c r="A823" s="220"/>
      <c r="B823" s="221"/>
      <c r="C823" s="221"/>
      <c r="D823" s="221"/>
      <c r="E823" s="221"/>
      <c r="F823" s="222"/>
      <c r="G823" s="222"/>
      <c r="H823" s="223"/>
      <c r="I823" s="224"/>
      <c r="J823" s="224"/>
      <c r="K823" s="222"/>
    </row>
    <row r="824" spans="1:11" ht="12.75" customHeight="1" x14ac:dyDescent="0.2">
      <c r="A824" s="220"/>
      <c r="B824" s="221"/>
      <c r="C824" s="221"/>
      <c r="D824" s="221"/>
      <c r="E824" s="221"/>
      <c r="F824" s="222"/>
      <c r="G824" s="222"/>
      <c r="H824" s="223"/>
      <c r="I824" s="224"/>
      <c r="J824" s="224"/>
      <c r="K824" s="222"/>
    </row>
    <row r="825" spans="1:11" ht="12.75" customHeight="1" x14ac:dyDescent="0.2">
      <c r="A825" s="220"/>
      <c r="B825" s="221"/>
      <c r="C825" s="221"/>
      <c r="D825" s="221"/>
      <c r="E825" s="221"/>
      <c r="F825" s="222"/>
      <c r="G825" s="222"/>
      <c r="H825" s="223"/>
      <c r="I825" s="224"/>
      <c r="J825" s="224"/>
      <c r="K825" s="222"/>
    </row>
    <row r="826" spans="1:11" ht="12.75" customHeight="1" x14ac:dyDescent="0.2">
      <c r="A826" s="220"/>
      <c r="B826" s="221"/>
      <c r="C826" s="221"/>
      <c r="D826" s="221"/>
      <c r="E826" s="221"/>
      <c r="F826" s="222"/>
      <c r="G826" s="222"/>
      <c r="H826" s="223"/>
      <c r="I826" s="224"/>
      <c r="J826" s="224"/>
      <c r="K826" s="222"/>
    </row>
    <row r="827" spans="1:11" ht="12.75" customHeight="1" x14ac:dyDescent="0.2">
      <c r="A827" s="220"/>
      <c r="B827" s="221"/>
      <c r="C827" s="221"/>
      <c r="D827" s="221"/>
      <c r="E827" s="221"/>
      <c r="F827" s="222"/>
      <c r="G827" s="222"/>
      <c r="H827" s="223"/>
      <c r="I827" s="224"/>
      <c r="J827" s="224"/>
      <c r="K827" s="222"/>
    </row>
    <row r="828" spans="1:11" ht="12.75" customHeight="1" x14ac:dyDescent="0.2">
      <c r="A828" s="220"/>
      <c r="B828" s="221"/>
      <c r="C828" s="221"/>
      <c r="D828" s="221"/>
      <c r="E828" s="221"/>
      <c r="F828" s="222"/>
      <c r="G828" s="222"/>
      <c r="H828" s="223"/>
      <c r="I828" s="224"/>
      <c r="J828" s="224"/>
      <c r="K828" s="222"/>
    </row>
    <row r="829" spans="1:11" ht="12.75" customHeight="1" x14ac:dyDescent="0.2">
      <c r="A829" s="220"/>
      <c r="B829" s="221"/>
      <c r="C829" s="221"/>
      <c r="D829" s="221"/>
      <c r="E829" s="221"/>
      <c r="F829" s="222"/>
      <c r="G829" s="222"/>
      <c r="H829" s="223"/>
      <c r="I829" s="224"/>
      <c r="J829" s="224"/>
      <c r="K829" s="222"/>
    </row>
    <row r="830" spans="1:11" ht="12.75" customHeight="1" x14ac:dyDescent="0.2">
      <c r="A830" s="220"/>
      <c r="B830" s="221"/>
      <c r="C830" s="221"/>
      <c r="D830" s="221"/>
      <c r="E830" s="221"/>
      <c r="F830" s="222"/>
      <c r="G830" s="222"/>
      <c r="H830" s="223"/>
      <c r="I830" s="224"/>
      <c r="J830" s="224"/>
      <c r="K830" s="222"/>
    </row>
    <row r="831" spans="1:11" ht="12.75" customHeight="1" x14ac:dyDescent="0.2">
      <c r="A831" s="220"/>
      <c r="B831" s="221"/>
      <c r="C831" s="221"/>
      <c r="D831" s="221"/>
      <c r="E831" s="221"/>
      <c r="F831" s="222"/>
      <c r="G831" s="222"/>
      <c r="H831" s="223"/>
      <c r="I831" s="224"/>
      <c r="J831" s="224"/>
      <c r="K831" s="222"/>
    </row>
    <row r="832" spans="1:11" ht="12.75" customHeight="1" x14ac:dyDescent="0.2">
      <c r="A832" s="220"/>
      <c r="B832" s="221"/>
      <c r="C832" s="221"/>
      <c r="D832" s="221"/>
      <c r="E832" s="221"/>
      <c r="F832" s="222"/>
      <c r="G832" s="222"/>
      <c r="H832" s="223"/>
      <c r="I832" s="224"/>
      <c r="J832" s="224"/>
      <c r="K832" s="222"/>
    </row>
    <row r="833" spans="1:11" ht="12.75" customHeight="1" x14ac:dyDescent="0.2">
      <c r="A833" s="220"/>
      <c r="B833" s="221"/>
      <c r="C833" s="221"/>
      <c r="D833" s="221"/>
      <c r="E833" s="221"/>
      <c r="F833" s="222"/>
      <c r="G833" s="222"/>
      <c r="H833" s="223"/>
      <c r="I833" s="224"/>
      <c r="J833" s="224"/>
      <c r="K833" s="222"/>
    </row>
    <row r="834" spans="1:11" ht="12.75" customHeight="1" x14ac:dyDescent="0.2">
      <c r="A834" s="220"/>
      <c r="B834" s="221"/>
      <c r="C834" s="221"/>
      <c r="D834" s="221"/>
      <c r="E834" s="221"/>
      <c r="F834" s="222"/>
      <c r="G834" s="222"/>
      <c r="H834" s="223"/>
      <c r="I834" s="224"/>
      <c r="J834" s="224"/>
      <c r="K834" s="222"/>
    </row>
    <row r="835" spans="1:11" ht="12.75" customHeight="1" x14ac:dyDescent="0.2">
      <c r="A835" s="220"/>
      <c r="B835" s="221"/>
      <c r="C835" s="221"/>
      <c r="D835" s="221"/>
      <c r="E835" s="221"/>
      <c r="F835" s="222"/>
      <c r="G835" s="222"/>
      <c r="H835" s="223"/>
      <c r="I835" s="224"/>
      <c r="J835" s="224"/>
      <c r="K835" s="222"/>
    </row>
    <row r="836" spans="1:11" ht="12.75" customHeight="1" x14ac:dyDescent="0.2">
      <c r="A836" s="220"/>
      <c r="B836" s="221"/>
      <c r="C836" s="221"/>
      <c r="D836" s="221"/>
      <c r="E836" s="221"/>
      <c r="F836" s="222"/>
      <c r="G836" s="222"/>
      <c r="H836" s="223"/>
      <c r="I836" s="224"/>
      <c r="J836" s="224"/>
      <c r="K836" s="222"/>
    </row>
    <row r="837" spans="1:11" ht="12.75" customHeight="1" x14ac:dyDescent="0.2">
      <c r="A837" s="220"/>
      <c r="B837" s="221"/>
      <c r="C837" s="221"/>
      <c r="D837" s="221"/>
      <c r="E837" s="221"/>
      <c r="F837" s="222"/>
      <c r="G837" s="222"/>
      <c r="H837" s="223"/>
      <c r="I837" s="224"/>
      <c r="J837" s="224"/>
      <c r="K837" s="222"/>
    </row>
    <row r="838" spans="1:11" ht="12.75" customHeight="1" x14ac:dyDescent="0.2">
      <c r="A838" s="220"/>
      <c r="B838" s="221"/>
      <c r="C838" s="221"/>
      <c r="D838" s="221"/>
      <c r="E838" s="221"/>
      <c r="F838" s="222"/>
      <c r="G838" s="222"/>
      <c r="H838" s="223"/>
      <c r="I838" s="224"/>
      <c r="J838" s="224"/>
      <c r="K838" s="222"/>
    </row>
    <row r="839" spans="1:11" ht="12.75" customHeight="1" x14ac:dyDescent="0.2">
      <c r="A839" s="220"/>
      <c r="B839" s="221"/>
      <c r="C839" s="221"/>
      <c r="D839" s="221"/>
      <c r="E839" s="221"/>
      <c r="F839" s="222"/>
      <c r="G839" s="222"/>
      <c r="H839" s="223"/>
      <c r="I839" s="224"/>
      <c r="J839" s="224"/>
      <c r="K839" s="222"/>
    </row>
    <row r="840" spans="1:11" ht="12.75" customHeight="1" x14ac:dyDescent="0.2">
      <c r="A840" s="220"/>
      <c r="B840" s="221"/>
      <c r="C840" s="221"/>
      <c r="D840" s="221"/>
      <c r="E840" s="221"/>
      <c r="F840" s="222"/>
      <c r="G840" s="222"/>
      <c r="H840" s="223"/>
      <c r="I840" s="224"/>
      <c r="J840" s="224"/>
      <c r="K840" s="222"/>
    </row>
    <row r="841" spans="1:11" ht="12.75" customHeight="1" x14ac:dyDescent="0.2">
      <c r="A841" s="220"/>
      <c r="B841" s="221"/>
      <c r="C841" s="221"/>
      <c r="D841" s="221"/>
      <c r="E841" s="221"/>
      <c r="F841" s="222"/>
      <c r="G841" s="222"/>
      <c r="H841" s="223"/>
      <c r="I841" s="224"/>
      <c r="J841" s="224"/>
      <c r="K841" s="222"/>
    </row>
    <row r="842" spans="1:11" ht="12.75" customHeight="1" x14ac:dyDescent="0.2">
      <c r="A842" s="220"/>
      <c r="B842" s="221"/>
      <c r="C842" s="221"/>
      <c r="D842" s="221"/>
      <c r="E842" s="221"/>
      <c r="F842" s="222"/>
      <c r="G842" s="222"/>
      <c r="H842" s="223"/>
      <c r="I842" s="224"/>
      <c r="J842" s="224"/>
      <c r="K842" s="222"/>
    </row>
    <row r="843" spans="1:11" ht="12.75" customHeight="1" x14ac:dyDescent="0.2">
      <c r="A843" s="220"/>
      <c r="B843" s="221"/>
      <c r="C843" s="221"/>
      <c r="D843" s="221"/>
      <c r="E843" s="221"/>
      <c r="F843" s="222"/>
      <c r="G843" s="222"/>
      <c r="H843" s="223"/>
      <c r="I843" s="224"/>
      <c r="J843" s="224"/>
      <c r="K843" s="222"/>
    </row>
    <row r="844" spans="1:11" ht="12.75" customHeight="1" x14ac:dyDescent="0.2">
      <c r="A844" s="220"/>
      <c r="B844" s="221"/>
      <c r="C844" s="221"/>
      <c r="D844" s="221"/>
      <c r="E844" s="221"/>
      <c r="F844" s="222"/>
      <c r="G844" s="222"/>
      <c r="H844" s="223"/>
      <c r="I844" s="224"/>
      <c r="J844" s="224"/>
      <c r="K844" s="222"/>
    </row>
    <row r="845" spans="1:11" ht="12.75" customHeight="1" x14ac:dyDescent="0.2">
      <c r="A845" s="220"/>
      <c r="B845" s="221"/>
      <c r="C845" s="221"/>
      <c r="D845" s="221"/>
      <c r="E845" s="221"/>
      <c r="F845" s="222"/>
      <c r="G845" s="222"/>
      <c r="H845" s="223"/>
      <c r="I845" s="224"/>
      <c r="J845" s="224"/>
      <c r="K845" s="222"/>
    </row>
    <row r="846" spans="1:11" ht="12.75" customHeight="1" x14ac:dyDescent="0.2">
      <c r="A846" s="220"/>
      <c r="B846" s="221"/>
      <c r="C846" s="221"/>
      <c r="D846" s="221"/>
      <c r="E846" s="221"/>
      <c r="F846" s="222"/>
      <c r="G846" s="222"/>
      <c r="H846" s="223"/>
      <c r="I846" s="224"/>
      <c r="J846" s="224"/>
      <c r="K846" s="222"/>
    </row>
    <row r="847" spans="1:11" ht="12.75" customHeight="1" x14ac:dyDescent="0.2">
      <c r="A847" s="220"/>
      <c r="B847" s="221"/>
      <c r="C847" s="221"/>
      <c r="D847" s="221"/>
      <c r="E847" s="221"/>
      <c r="F847" s="222"/>
      <c r="G847" s="222"/>
      <c r="H847" s="223"/>
      <c r="I847" s="224"/>
      <c r="J847" s="224"/>
      <c r="K847" s="222"/>
    </row>
    <row r="848" spans="1:11" ht="12.75" customHeight="1" x14ac:dyDescent="0.2">
      <c r="A848" s="220"/>
      <c r="B848" s="221"/>
      <c r="C848" s="221"/>
      <c r="D848" s="221"/>
      <c r="E848" s="221"/>
      <c r="F848" s="222"/>
      <c r="G848" s="222"/>
      <c r="H848" s="223"/>
      <c r="I848" s="224"/>
      <c r="J848" s="224"/>
      <c r="K848" s="222"/>
    </row>
    <row r="849" spans="1:11" ht="12.75" customHeight="1" x14ac:dyDescent="0.2">
      <c r="A849" s="220"/>
      <c r="B849" s="221"/>
      <c r="C849" s="221"/>
      <c r="D849" s="221"/>
      <c r="E849" s="221"/>
      <c r="F849" s="222"/>
      <c r="G849" s="222"/>
      <c r="H849" s="223"/>
      <c r="I849" s="224"/>
      <c r="J849" s="224"/>
      <c r="K849" s="222"/>
    </row>
    <row r="850" spans="1:11" ht="12.75" customHeight="1" x14ac:dyDescent="0.2">
      <c r="A850" s="220"/>
      <c r="B850" s="221"/>
      <c r="C850" s="221"/>
      <c r="D850" s="221"/>
      <c r="E850" s="221"/>
      <c r="F850" s="222"/>
      <c r="G850" s="222"/>
      <c r="H850" s="223"/>
      <c r="I850" s="224"/>
      <c r="J850" s="224"/>
      <c r="K850" s="222"/>
    </row>
    <row r="851" spans="1:11" ht="12.75" customHeight="1" x14ac:dyDescent="0.2">
      <c r="A851" s="220"/>
      <c r="B851" s="221"/>
      <c r="C851" s="221"/>
      <c r="D851" s="221"/>
      <c r="E851" s="221"/>
      <c r="F851" s="222"/>
      <c r="G851" s="222"/>
      <c r="H851" s="223"/>
      <c r="I851" s="224"/>
      <c r="J851" s="224"/>
      <c r="K851" s="222"/>
    </row>
    <row r="852" spans="1:11" ht="12.75" customHeight="1" x14ac:dyDescent="0.2">
      <c r="A852" s="220"/>
      <c r="B852" s="221"/>
      <c r="C852" s="221"/>
      <c r="D852" s="221"/>
      <c r="E852" s="221"/>
      <c r="F852" s="222"/>
      <c r="G852" s="222"/>
      <c r="H852" s="223"/>
      <c r="I852" s="224"/>
      <c r="J852" s="224"/>
      <c r="K852" s="222"/>
    </row>
    <row r="853" spans="1:11" ht="12.75" customHeight="1" x14ac:dyDescent="0.2">
      <c r="A853" s="220"/>
      <c r="B853" s="221"/>
      <c r="C853" s="221"/>
      <c r="D853" s="221"/>
      <c r="E853" s="221"/>
      <c r="F853" s="222"/>
      <c r="G853" s="222"/>
      <c r="H853" s="223"/>
      <c r="I853" s="224"/>
      <c r="J853" s="224"/>
      <c r="K853" s="222"/>
    </row>
    <row r="854" spans="1:11" ht="12.75" customHeight="1" x14ac:dyDescent="0.2">
      <c r="A854" s="220"/>
      <c r="B854" s="221"/>
      <c r="C854" s="221"/>
      <c r="D854" s="221"/>
      <c r="E854" s="221"/>
      <c r="F854" s="222"/>
      <c r="G854" s="222"/>
      <c r="H854" s="223"/>
      <c r="I854" s="224"/>
      <c r="J854" s="224"/>
      <c r="K854" s="222"/>
    </row>
    <row r="855" spans="1:11" ht="12.75" customHeight="1" x14ac:dyDescent="0.2">
      <c r="A855" s="220"/>
      <c r="B855" s="221"/>
      <c r="C855" s="221"/>
      <c r="D855" s="221"/>
      <c r="E855" s="221"/>
      <c r="F855" s="222"/>
      <c r="G855" s="222"/>
      <c r="H855" s="223"/>
      <c r="I855" s="224"/>
      <c r="J855" s="224"/>
      <c r="K855" s="222"/>
    </row>
    <row r="856" spans="1:11" ht="12.75" customHeight="1" x14ac:dyDescent="0.2">
      <c r="A856" s="220"/>
      <c r="B856" s="221"/>
      <c r="C856" s="221"/>
      <c r="D856" s="221"/>
      <c r="E856" s="221"/>
      <c r="F856" s="222"/>
      <c r="G856" s="222"/>
      <c r="H856" s="223"/>
      <c r="I856" s="224"/>
      <c r="J856" s="224"/>
      <c r="K856" s="222"/>
    </row>
    <row r="857" spans="1:11" ht="12.75" customHeight="1" x14ac:dyDescent="0.2">
      <c r="A857" s="220"/>
      <c r="B857" s="221"/>
      <c r="C857" s="221"/>
      <c r="D857" s="221"/>
      <c r="E857" s="221"/>
      <c r="F857" s="222"/>
      <c r="G857" s="222"/>
      <c r="H857" s="223"/>
      <c r="I857" s="224"/>
      <c r="J857" s="224"/>
      <c r="K857" s="222"/>
    </row>
    <row r="858" spans="1:11" ht="12.75" customHeight="1" x14ac:dyDescent="0.2">
      <c r="A858" s="220"/>
      <c r="B858" s="221"/>
      <c r="C858" s="221"/>
      <c r="D858" s="221"/>
      <c r="E858" s="221"/>
      <c r="F858" s="222"/>
      <c r="G858" s="222"/>
      <c r="H858" s="223"/>
      <c r="I858" s="224"/>
      <c r="J858" s="224"/>
      <c r="K858" s="222"/>
    </row>
    <row r="859" spans="1:11" ht="12.75" customHeight="1" x14ac:dyDescent="0.2">
      <c r="A859" s="220"/>
      <c r="B859" s="221"/>
      <c r="C859" s="221"/>
      <c r="D859" s="221"/>
      <c r="E859" s="221"/>
      <c r="F859" s="222"/>
      <c r="G859" s="222"/>
      <c r="H859" s="223"/>
      <c r="I859" s="224"/>
      <c r="J859" s="224"/>
      <c r="K859" s="222"/>
    </row>
    <row r="860" spans="1:11" ht="12.75" customHeight="1" x14ac:dyDescent="0.2">
      <c r="A860" s="220"/>
      <c r="B860" s="221"/>
      <c r="C860" s="221"/>
      <c r="D860" s="221"/>
      <c r="E860" s="221"/>
      <c r="F860" s="222"/>
      <c r="G860" s="222"/>
      <c r="H860" s="223"/>
      <c r="I860" s="224"/>
      <c r="J860" s="224"/>
      <c r="K860" s="222"/>
    </row>
    <row r="861" spans="1:11" ht="12.75" customHeight="1" x14ac:dyDescent="0.2">
      <c r="A861" s="220"/>
      <c r="B861" s="221"/>
      <c r="C861" s="221"/>
      <c r="D861" s="221"/>
      <c r="E861" s="221"/>
      <c r="F861" s="222"/>
      <c r="G861" s="222"/>
      <c r="H861" s="223"/>
      <c r="I861" s="224"/>
      <c r="J861" s="224"/>
      <c r="K861" s="222"/>
    </row>
    <row r="862" spans="1:11" ht="12.75" customHeight="1" x14ac:dyDescent="0.2">
      <c r="A862" s="220"/>
      <c r="B862" s="221"/>
      <c r="C862" s="221"/>
      <c r="D862" s="221"/>
      <c r="E862" s="221"/>
      <c r="F862" s="222"/>
      <c r="G862" s="222"/>
      <c r="H862" s="223"/>
      <c r="I862" s="224"/>
      <c r="J862" s="224"/>
      <c r="K862" s="222"/>
    </row>
    <row r="863" spans="1:11" ht="12.75" customHeight="1" x14ac:dyDescent="0.2">
      <c r="A863" s="220"/>
      <c r="B863" s="221"/>
      <c r="C863" s="221"/>
      <c r="D863" s="221"/>
      <c r="E863" s="221"/>
      <c r="F863" s="222"/>
      <c r="G863" s="222"/>
      <c r="H863" s="223"/>
      <c r="I863" s="224"/>
      <c r="J863" s="224"/>
      <c r="K863" s="222"/>
    </row>
    <row r="864" spans="1:11" ht="12.75" customHeight="1" x14ac:dyDescent="0.2">
      <c r="A864" s="220"/>
      <c r="B864" s="221"/>
      <c r="C864" s="221"/>
      <c r="D864" s="221"/>
      <c r="E864" s="221"/>
      <c r="F864" s="222"/>
      <c r="G864" s="222"/>
      <c r="H864" s="223"/>
      <c r="I864" s="224"/>
      <c r="J864" s="224"/>
      <c r="K864" s="222"/>
    </row>
    <row r="865" spans="1:11" ht="12.75" customHeight="1" x14ac:dyDescent="0.2">
      <c r="A865" s="220"/>
      <c r="B865" s="221"/>
      <c r="C865" s="221"/>
      <c r="D865" s="221"/>
      <c r="E865" s="221"/>
      <c r="F865" s="222"/>
      <c r="G865" s="222"/>
      <c r="H865" s="223"/>
      <c r="I865" s="224"/>
      <c r="J865" s="224"/>
      <c r="K865" s="222"/>
    </row>
    <row r="866" spans="1:11" ht="12.75" customHeight="1" x14ac:dyDescent="0.2">
      <c r="A866" s="220"/>
      <c r="B866" s="221"/>
      <c r="C866" s="221"/>
      <c r="D866" s="221"/>
      <c r="E866" s="221"/>
      <c r="F866" s="222"/>
      <c r="G866" s="222"/>
      <c r="H866" s="223"/>
      <c r="I866" s="224"/>
      <c r="J866" s="224"/>
      <c r="K866" s="222"/>
    </row>
    <row r="867" spans="1:11" ht="12.75" customHeight="1" x14ac:dyDescent="0.2">
      <c r="A867" s="220"/>
      <c r="B867" s="221"/>
      <c r="C867" s="221"/>
      <c r="D867" s="221"/>
      <c r="E867" s="221"/>
      <c r="F867" s="222"/>
      <c r="G867" s="222"/>
      <c r="H867" s="223"/>
      <c r="I867" s="224"/>
      <c r="J867" s="224"/>
      <c r="K867" s="222"/>
    </row>
    <row r="868" spans="1:11" ht="12.75" customHeight="1" x14ac:dyDescent="0.2">
      <c r="A868" s="220"/>
      <c r="B868" s="221"/>
      <c r="C868" s="221"/>
      <c r="D868" s="221"/>
      <c r="E868" s="221"/>
      <c r="F868" s="222"/>
      <c r="G868" s="222"/>
      <c r="H868" s="223"/>
      <c r="I868" s="224"/>
      <c r="J868" s="224"/>
      <c r="K868" s="222"/>
    </row>
    <row r="869" spans="1:11" ht="12.75" customHeight="1" x14ac:dyDescent="0.2">
      <c r="A869" s="220"/>
      <c r="B869" s="221"/>
      <c r="C869" s="221"/>
      <c r="D869" s="221"/>
      <c r="E869" s="221"/>
      <c r="F869" s="222"/>
      <c r="G869" s="222"/>
      <c r="H869" s="223"/>
      <c r="I869" s="224"/>
      <c r="J869" s="224"/>
      <c r="K869" s="222"/>
    </row>
    <row r="870" spans="1:11" ht="12.75" customHeight="1" x14ac:dyDescent="0.2">
      <c r="A870" s="220"/>
      <c r="B870" s="221"/>
      <c r="C870" s="221"/>
      <c r="D870" s="221"/>
      <c r="E870" s="221"/>
      <c r="F870" s="222"/>
      <c r="G870" s="222"/>
      <c r="H870" s="223"/>
      <c r="I870" s="224"/>
      <c r="J870" s="224"/>
      <c r="K870" s="222"/>
    </row>
    <row r="871" spans="1:11" ht="12.75" customHeight="1" x14ac:dyDescent="0.2">
      <c r="A871" s="220"/>
      <c r="B871" s="221"/>
      <c r="C871" s="221"/>
      <c r="D871" s="221"/>
      <c r="E871" s="221"/>
      <c r="F871" s="222"/>
      <c r="G871" s="222"/>
      <c r="H871" s="223"/>
      <c r="I871" s="224"/>
      <c r="J871" s="224"/>
      <c r="K871" s="222"/>
    </row>
    <row r="872" spans="1:11" ht="12.75" customHeight="1" x14ac:dyDescent="0.2">
      <c r="A872" s="220"/>
      <c r="B872" s="221"/>
      <c r="C872" s="221"/>
      <c r="D872" s="221"/>
      <c r="E872" s="221"/>
      <c r="F872" s="222"/>
      <c r="G872" s="222"/>
      <c r="H872" s="223"/>
      <c r="I872" s="224"/>
      <c r="J872" s="224"/>
      <c r="K872" s="222"/>
    </row>
    <row r="873" spans="1:11" ht="12.75" customHeight="1" x14ac:dyDescent="0.2">
      <c r="A873" s="220"/>
      <c r="B873" s="221"/>
      <c r="C873" s="221"/>
      <c r="D873" s="221"/>
      <c r="E873" s="221"/>
      <c r="F873" s="222"/>
      <c r="G873" s="222"/>
      <c r="H873" s="223"/>
      <c r="I873" s="224"/>
      <c r="J873" s="224"/>
      <c r="K873" s="222"/>
    </row>
    <row r="874" spans="1:11" ht="12.75" customHeight="1" x14ac:dyDescent="0.2">
      <c r="A874" s="220"/>
      <c r="B874" s="221"/>
      <c r="C874" s="221"/>
      <c r="D874" s="221"/>
      <c r="E874" s="221"/>
      <c r="F874" s="222"/>
      <c r="G874" s="222"/>
      <c r="H874" s="223"/>
      <c r="I874" s="224"/>
      <c r="J874" s="224"/>
      <c r="K874" s="222"/>
    </row>
    <row r="875" spans="1:11" ht="12.75" customHeight="1" x14ac:dyDescent="0.2">
      <c r="A875" s="220"/>
      <c r="B875" s="221"/>
      <c r="C875" s="221"/>
      <c r="D875" s="221"/>
      <c r="E875" s="221"/>
      <c r="F875" s="222"/>
      <c r="G875" s="222"/>
      <c r="H875" s="223"/>
      <c r="I875" s="224"/>
      <c r="J875" s="224"/>
      <c r="K875" s="222"/>
    </row>
    <row r="876" spans="1:11" ht="12.75" customHeight="1" x14ac:dyDescent="0.2">
      <c r="A876" s="220"/>
      <c r="B876" s="221"/>
      <c r="C876" s="221"/>
      <c r="D876" s="221"/>
      <c r="E876" s="221"/>
      <c r="F876" s="222"/>
      <c r="G876" s="222"/>
      <c r="H876" s="223"/>
      <c r="I876" s="224"/>
      <c r="J876" s="224"/>
      <c r="K876" s="222"/>
    </row>
    <row r="877" spans="1:11" ht="12.75" customHeight="1" x14ac:dyDescent="0.2">
      <c r="A877" s="220"/>
      <c r="B877" s="221"/>
      <c r="C877" s="221"/>
      <c r="D877" s="221"/>
      <c r="E877" s="221"/>
      <c r="F877" s="222"/>
      <c r="G877" s="222"/>
      <c r="H877" s="223"/>
      <c r="I877" s="224"/>
      <c r="J877" s="224"/>
      <c r="K877" s="222"/>
    </row>
    <row r="878" spans="1:11" ht="12.75" customHeight="1" x14ac:dyDescent="0.2">
      <c r="A878" s="220"/>
      <c r="B878" s="221"/>
      <c r="C878" s="221"/>
      <c r="D878" s="221"/>
      <c r="E878" s="221"/>
      <c r="F878" s="222"/>
      <c r="G878" s="222"/>
      <c r="H878" s="223"/>
      <c r="I878" s="224"/>
      <c r="J878" s="224"/>
      <c r="K878" s="222"/>
    </row>
    <row r="879" spans="1:11" ht="12.75" customHeight="1" x14ac:dyDescent="0.2">
      <c r="A879" s="220"/>
      <c r="B879" s="221"/>
      <c r="C879" s="221"/>
      <c r="D879" s="221"/>
      <c r="E879" s="221"/>
      <c r="F879" s="222"/>
      <c r="G879" s="222"/>
      <c r="H879" s="223"/>
      <c r="I879" s="224"/>
      <c r="J879" s="224"/>
      <c r="K879" s="222"/>
    </row>
    <row r="880" spans="1:11" ht="12.75" customHeight="1" x14ac:dyDescent="0.2">
      <c r="A880" s="220"/>
      <c r="B880" s="221"/>
      <c r="C880" s="221"/>
      <c r="D880" s="221"/>
      <c r="E880" s="221"/>
      <c r="F880" s="222"/>
      <c r="G880" s="222"/>
      <c r="H880" s="223"/>
      <c r="I880" s="224"/>
      <c r="J880" s="224"/>
      <c r="K880" s="222"/>
    </row>
    <row r="881" spans="1:11" ht="12.75" customHeight="1" x14ac:dyDescent="0.2">
      <c r="A881" s="220"/>
      <c r="B881" s="221"/>
      <c r="C881" s="221"/>
      <c r="D881" s="221"/>
      <c r="E881" s="221"/>
      <c r="F881" s="222"/>
      <c r="G881" s="222"/>
      <c r="H881" s="223"/>
      <c r="I881" s="224"/>
      <c r="J881" s="224"/>
      <c r="K881" s="222"/>
    </row>
    <row r="882" spans="1:11" ht="12.75" customHeight="1" x14ac:dyDescent="0.2">
      <c r="A882" s="220"/>
      <c r="B882" s="221"/>
      <c r="C882" s="221"/>
      <c r="D882" s="221"/>
      <c r="E882" s="221"/>
      <c r="F882" s="222"/>
      <c r="G882" s="222"/>
      <c r="H882" s="223"/>
      <c r="I882" s="224"/>
      <c r="J882" s="224"/>
      <c r="K882" s="222"/>
    </row>
    <row r="883" spans="1:11" ht="12.75" customHeight="1" x14ac:dyDescent="0.2">
      <c r="A883" s="220"/>
      <c r="B883" s="221"/>
      <c r="C883" s="221"/>
      <c r="D883" s="221"/>
      <c r="E883" s="221"/>
      <c r="F883" s="222"/>
      <c r="G883" s="222"/>
      <c r="H883" s="223"/>
      <c r="I883" s="224"/>
      <c r="J883" s="224"/>
      <c r="K883" s="222"/>
    </row>
    <row r="884" spans="1:11" ht="12.75" customHeight="1" x14ac:dyDescent="0.2">
      <c r="A884" s="220"/>
      <c r="B884" s="221"/>
      <c r="C884" s="221"/>
      <c r="D884" s="221"/>
      <c r="E884" s="221"/>
      <c r="F884" s="222"/>
      <c r="G884" s="222"/>
      <c r="H884" s="223"/>
      <c r="I884" s="224"/>
      <c r="J884" s="224"/>
      <c r="K884" s="222"/>
    </row>
    <row r="885" spans="1:11" ht="12.75" customHeight="1" x14ac:dyDescent="0.2">
      <c r="A885" s="220"/>
      <c r="B885" s="221"/>
      <c r="C885" s="221"/>
      <c r="D885" s="221"/>
      <c r="E885" s="221"/>
      <c r="F885" s="222"/>
      <c r="G885" s="222"/>
      <c r="H885" s="223"/>
      <c r="I885" s="224"/>
      <c r="J885" s="224"/>
      <c r="K885" s="222"/>
    </row>
    <row r="886" spans="1:11" ht="12.75" customHeight="1" x14ac:dyDescent="0.2">
      <c r="A886" s="220"/>
      <c r="B886" s="221"/>
      <c r="C886" s="221"/>
      <c r="D886" s="221"/>
      <c r="E886" s="221"/>
      <c r="F886" s="222"/>
      <c r="G886" s="222"/>
      <c r="H886" s="223"/>
      <c r="I886" s="224"/>
      <c r="J886" s="224"/>
      <c r="K886" s="222"/>
    </row>
    <row r="887" spans="1:11" ht="12.75" customHeight="1" x14ac:dyDescent="0.2">
      <c r="A887" s="220"/>
      <c r="B887" s="221"/>
      <c r="C887" s="221"/>
      <c r="D887" s="221"/>
      <c r="E887" s="221"/>
      <c r="F887" s="222"/>
      <c r="G887" s="222"/>
      <c r="H887" s="223"/>
      <c r="I887" s="224"/>
      <c r="J887" s="224"/>
      <c r="K887" s="222"/>
    </row>
    <row r="888" spans="1:11" ht="12.75" customHeight="1" x14ac:dyDescent="0.2">
      <c r="A888" s="220"/>
      <c r="B888" s="221"/>
      <c r="C888" s="221"/>
      <c r="D888" s="221"/>
      <c r="E888" s="221"/>
      <c r="F888" s="222"/>
      <c r="G888" s="222"/>
      <c r="H888" s="223"/>
      <c r="I888" s="224"/>
      <c r="J888" s="224"/>
      <c r="K888" s="222"/>
    </row>
  </sheetData>
  <autoFilter ref="A2:K25" xr:uid="{C044110C-8149-43A4-898B-2950A7C78E32}"/>
  <sortState xmlns:xlrd2="http://schemas.microsoft.com/office/spreadsheetml/2017/richdata2" ref="A4:K23">
    <sortCondition ref="B4:B23"/>
  </sortState>
  <mergeCells count="1">
    <mergeCell ref="B1:K1"/>
  </mergeCells>
  <pageMargins left="0.511811024" right="0.511811024" top="0.78740157499999996" bottom="0.78740157499999996" header="0.31496062000000002" footer="0.31496062000000002"/>
  <pageSetup paperSize="9" scale="5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FA3BF-123E-4513-8D1C-59D50DD78A3C}">
  <sheetPr>
    <tabColor rgb="FF66CCFF"/>
    <pageSetUpPr fitToPage="1"/>
  </sheetPr>
  <dimension ref="A1:J874"/>
  <sheetViews>
    <sheetView showGridLines="0" zoomScale="55" zoomScaleNormal="55" workbookViewId="0">
      <selection activeCell="B4" sqref="B4"/>
    </sheetView>
  </sheetViews>
  <sheetFormatPr defaultColWidth="14.42578125" defaultRowHeight="12.75" x14ac:dyDescent="0.2"/>
  <cols>
    <col min="1" max="1" width="27" style="15" customWidth="1"/>
    <col min="2" max="2" width="88.140625" style="15" customWidth="1"/>
    <col min="3" max="3" width="35" style="9" customWidth="1"/>
    <col min="4" max="4" width="29.42578125" style="74" customWidth="1"/>
    <col min="5" max="5" width="35.7109375" style="74" customWidth="1"/>
    <col min="6" max="6" width="45.85546875" style="15" customWidth="1"/>
    <col min="7" max="7" width="42.140625" style="6" customWidth="1"/>
    <col min="8" max="8" width="36.28515625" style="15" customWidth="1"/>
    <col min="9" max="9" width="32.42578125" style="9" customWidth="1"/>
    <col min="10" max="10" width="30" style="74" customWidth="1"/>
    <col min="11" max="16384" width="14.42578125" style="15"/>
  </cols>
  <sheetData>
    <row r="1" spans="1:10" ht="71.45" customHeight="1" x14ac:dyDescent="0.2">
      <c r="A1" s="3" t="s">
        <v>1</v>
      </c>
      <c r="B1" s="695" t="s">
        <v>1187</v>
      </c>
      <c r="C1" s="696"/>
      <c r="D1" s="696"/>
      <c r="E1" s="696"/>
      <c r="F1" s="696"/>
      <c r="G1" s="696"/>
      <c r="H1" s="696"/>
      <c r="I1" s="697"/>
      <c r="J1" s="696"/>
    </row>
    <row r="2" spans="1:10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194" t="s">
        <v>1295</v>
      </c>
      <c r="G2" s="24" t="s">
        <v>1233</v>
      </c>
      <c r="H2" s="359" t="s">
        <v>806</v>
      </c>
      <c r="I2" s="82" t="s">
        <v>1232</v>
      </c>
      <c r="J2" s="359" t="s">
        <v>807</v>
      </c>
    </row>
    <row r="3" spans="1:10" s="49" customFormat="1" ht="103.5" x14ac:dyDescent="0.2">
      <c r="A3" s="170">
        <v>1305</v>
      </c>
      <c r="B3" s="97" t="s">
        <v>265</v>
      </c>
      <c r="C3" s="209" t="s">
        <v>768</v>
      </c>
      <c r="D3" s="366" t="s">
        <v>824</v>
      </c>
      <c r="E3" s="205"/>
      <c r="F3" s="16"/>
      <c r="G3" s="38"/>
      <c r="H3" s="29">
        <v>20.18</v>
      </c>
      <c r="I3" s="30">
        <f>20.18*20</f>
        <v>403.6</v>
      </c>
      <c r="J3" s="85" t="s">
        <v>580</v>
      </c>
    </row>
    <row r="4" spans="1:10" ht="77.25" x14ac:dyDescent="0.2">
      <c r="A4" s="170" t="s">
        <v>261</v>
      </c>
      <c r="B4" s="97" t="s">
        <v>262</v>
      </c>
      <c r="C4" s="209" t="s">
        <v>768</v>
      </c>
      <c r="D4" s="366" t="s">
        <v>824</v>
      </c>
      <c r="E4" s="205"/>
      <c r="F4" s="16"/>
      <c r="G4" s="38" t="s">
        <v>25</v>
      </c>
      <c r="H4" s="29">
        <v>20.18</v>
      </c>
      <c r="I4" s="30">
        <f t="shared" ref="I4:I7" si="0">20.18*20</f>
        <v>403.6</v>
      </c>
      <c r="J4" s="85" t="s">
        <v>580</v>
      </c>
    </row>
    <row r="5" spans="1:10" ht="84" customHeight="1" x14ac:dyDescent="0.2">
      <c r="A5" s="170" t="s">
        <v>259</v>
      </c>
      <c r="B5" s="97" t="s">
        <v>260</v>
      </c>
      <c r="C5" s="209" t="s">
        <v>768</v>
      </c>
      <c r="D5" s="366" t="s">
        <v>824</v>
      </c>
      <c r="E5" s="205"/>
      <c r="F5" s="98" t="s">
        <v>1031</v>
      </c>
      <c r="G5" s="38"/>
      <c r="H5" s="29">
        <v>20.18</v>
      </c>
      <c r="I5" s="414">
        <f>20.18*13</f>
        <v>262.33999999999997</v>
      </c>
      <c r="J5" s="85" t="s">
        <v>580</v>
      </c>
    </row>
    <row r="6" spans="1:10" ht="77.25" x14ac:dyDescent="0.2">
      <c r="A6" s="243" t="s">
        <v>263</v>
      </c>
      <c r="B6" s="97" t="s">
        <v>264</v>
      </c>
      <c r="C6" s="209" t="s">
        <v>768</v>
      </c>
      <c r="D6" s="366" t="s">
        <v>824</v>
      </c>
      <c r="E6" s="205"/>
      <c r="F6" s="66"/>
      <c r="G6" s="38"/>
      <c r="H6" s="29">
        <v>20.18</v>
      </c>
      <c r="I6" s="30">
        <f t="shared" si="0"/>
        <v>403.6</v>
      </c>
      <c r="J6" s="85" t="s">
        <v>580</v>
      </c>
    </row>
    <row r="7" spans="1:10" ht="78" thickBot="1" x14ac:dyDescent="0.25">
      <c r="A7" s="170" t="s">
        <v>257</v>
      </c>
      <c r="B7" s="97" t="s">
        <v>258</v>
      </c>
      <c r="C7" s="209" t="s">
        <v>768</v>
      </c>
      <c r="D7" s="366" t="s">
        <v>824</v>
      </c>
      <c r="E7" s="205"/>
      <c r="F7" s="16"/>
      <c r="G7" s="38"/>
      <c r="H7" s="29">
        <v>20.18</v>
      </c>
      <c r="I7" s="30">
        <f t="shared" si="0"/>
        <v>403.6</v>
      </c>
      <c r="J7" s="85" t="s">
        <v>580</v>
      </c>
    </row>
    <row r="8" spans="1:10" ht="51" customHeight="1" thickBot="1" x14ac:dyDescent="0.25">
      <c r="A8" s="330"/>
      <c r="B8" s="1"/>
      <c r="C8" s="1"/>
      <c r="D8" s="2"/>
      <c r="E8" s="2"/>
      <c r="F8" s="1"/>
      <c r="G8" s="4"/>
      <c r="H8" s="5"/>
      <c r="I8" s="197">
        <f>SUM(I3:I7)</f>
        <v>1876.7399999999998</v>
      </c>
      <c r="J8" s="2"/>
    </row>
    <row r="9" spans="1:10" ht="57.75" customHeight="1" x14ac:dyDescent="0.2">
      <c r="A9" s="10"/>
      <c r="B9" s="1"/>
      <c r="C9" s="1"/>
      <c r="D9" s="2"/>
      <c r="E9" s="2"/>
      <c r="F9" s="1"/>
      <c r="G9" s="4"/>
      <c r="H9" s="5"/>
      <c r="I9" s="196" t="s">
        <v>80</v>
      </c>
      <c r="J9" s="2"/>
    </row>
    <row r="10" spans="1:10" ht="12.75" customHeight="1" x14ac:dyDescent="0.2">
      <c r="A10" s="10"/>
      <c r="B10" s="1"/>
      <c r="C10" s="1"/>
      <c r="D10" s="2"/>
      <c r="E10" s="2"/>
      <c r="F10" s="1"/>
      <c r="G10" s="4"/>
      <c r="H10" s="5"/>
      <c r="I10" s="5"/>
      <c r="J10" s="2"/>
    </row>
    <row r="11" spans="1:10" ht="12.75" customHeight="1" x14ac:dyDescent="0.2">
      <c r="A11" s="10"/>
      <c r="B11" s="1"/>
      <c r="C11" s="1"/>
      <c r="D11" s="2"/>
      <c r="E11" s="2"/>
      <c r="F11" s="1"/>
      <c r="G11" s="4"/>
      <c r="H11" s="5"/>
      <c r="I11" s="5"/>
      <c r="J11" s="2"/>
    </row>
    <row r="12" spans="1:10" ht="12.75" customHeight="1" x14ac:dyDescent="0.2">
      <c r="A12" s="10"/>
      <c r="B12" s="1"/>
      <c r="C12" s="1"/>
      <c r="D12" s="2"/>
      <c r="E12" s="2"/>
      <c r="F12" s="1"/>
      <c r="G12" s="4"/>
      <c r="H12" s="5"/>
      <c r="I12" s="5"/>
      <c r="J12" s="2"/>
    </row>
    <row r="13" spans="1:10" ht="12.75" customHeight="1" x14ac:dyDescent="0.2">
      <c r="A13" s="10"/>
      <c r="B13" s="1"/>
      <c r="C13" s="1"/>
      <c r="D13" s="2"/>
      <c r="E13" s="2"/>
      <c r="F13" s="1"/>
      <c r="G13" s="4"/>
      <c r="H13" s="5"/>
      <c r="I13" s="5"/>
      <c r="J13" s="2"/>
    </row>
    <row r="14" spans="1:10" ht="12.75" customHeight="1" x14ac:dyDescent="0.2">
      <c r="A14" s="10"/>
      <c r="B14" s="1"/>
      <c r="C14" s="1"/>
      <c r="D14" s="2"/>
      <c r="E14" s="2"/>
      <c r="F14" s="1"/>
      <c r="G14" s="4"/>
      <c r="H14" s="5"/>
      <c r="I14" s="5"/>
      <c r="J14" s="2"/>
    </row>
    <row r="15" spans="1:10" ht="12.75" customHeight="1" x14ac:dyDescent="0.2">
      <c r="A15" s="10"/>
      <c r="B15" s="1"/>
      <c r="C15" s="1"/>
      <c r="D15" s="2"/>
      <c r="E15" s="2"/>
      <c r="F15" s="1"/>
      <c r="G15" s="4"/>
      <c r="H15" s="5"/>
      <c r="I15" s="5"/>
      <c r="J15" s="2"/>
    </row>
    <row r="16" spans="1:10" ht="12.75" customHeight="1" x14ac:dyDescent="0.2">
      <c r="A16" s="10"/>
      <c r="B16" s="1"/>
      <c r="C16" s="1"/>
      <c r="D16" s="2"/>
      <c r="E16" s="2"/>
      <c r="F16" s="1"/>
      <c r="G16" s="4"/>
      <c r="H16" s="5"/>
      <c r="I16" s="5"/>
      <c r="J16" s="2"/>
    </row>
    <row r="17" spans="1:10" ht="12.75" customHeight="1" x14ac:dyDescent="0.2">
      <c r="A17" s="10"/>
      <c r="B17" s="1"/>
      <c r="C17" s="1"/>
      <c r="D17" s="2"/>
      <c r="E17" s="2"/>
      <c r="F17" s="1"/>
      <c r="G17" s="4"/>
      <c r="H17" s="5"/>
      <c r="I17" s="5"/>
      <c r="J17" s="2"/>
    </row>
    <row r="18" spans="1:10" ht="12.75" customHeight="1" x14ac:dyDescent="0.2">
      <c r="A18" s="10"/>
      <c r="B18" s="1"/>
      <c r="C18" s="1"/>
      <c r="D18" s="2"/>
      <c r="E18" s="2"/>
      <c r="F18" s="1"/>
      <c r="G18" s="4"/>
      <c r="H18" s="5"/>
      <c r="I18" s="5"/>
      <c r="J18" s="2"/>
    </row>
    <row r="19" spans="1:10" ht="12.75" customHeight="1" x14ac:dyDescent="0.2">
      <c r="A19" s="10"/>
      <c r="B19" s="1"/>
      <c r="C19" s="1"/>
      <c r="D19" s="2"/>
      <c r="E19" s="2"/>
      <c r="F19" s="1"/>
      <c r="G19" s="4"/>
      <c r="H19" s="5"/>
      <c r="I19" s="5"/>
      <c r="J19" s="2"/>
    </row>
    <row r="20" spans="1:10" ht="12.75" customHeight="1" x14ac:dyDescent="0.2">
      <c r="A20" s="10"/>
      <c r="B20" s="1"/>
      <c r="C20" s="1"/>
      <c r="D20" s="2"/>
      <c r="E20" s="2"/>
      <c r="F20" s="1"/>
      <c r="G20" s="4"/>
      <c r="H20" s="5"/>
      <c r="I20" s="5"/>
      <c r="J20" s="2"/>
    </row>
    <row r="21" spans="1:10" ht="12.75" customHeight="1" x14ac:dyDescent="0.2">
      <c r="A21" s="10"/>
      <c r="B21" s="1"/>
      <c r="C21" s="1"/>
      <c r="D21" s="2"/>
      <c r="E21" s="2"/>
      <c r="F21" s="1"/>
      <c r="G21" s="4"/>
      <c r="H21" s="5"/>
      <c r="I21" s="5"/>
      <c r="J21" s="2"/>
    </row>
    <row r="22" spans="1:10" ht="12.75" customHeight="1" x14ac:dyDescent="0.2">
      <c r="A22" s="10"/>
      <c r="B22" s="1"/>
      <c r="C22" s="1"/>
      <c r="D22" s="2"/>
      <c r="E22" s="2"/>
      <c r="F22" s="1"/>
      <c r="G22" s="4"/>
      <c r="H22" s="5"/>
      <c r="I22" s="5"/>
      <c r="J22" s="2"/>
    </row>
    <row r="23" spans="1:10" ht="12.75" customHeight="1" x14ac:dyDescent="0.2">
      <c r="A23" s="10"/>
      <c r="B23" s="1"/>
      <c r="C23" s="1"/>
      <c r="D23" s="2"/>
      <c r="E23" s="2"/>
      <c r="F23" s="1"/>
      <c r="G23" s="4"/>
      <c r="H23" s="5"/>
      <c r="I23" s="5"/>
      <c r="J23" s="2"/>
    </row>
    <row r="24" spans="1:10" ht="12.75" customHeight="1" x14ac:dyDescent="0.2">
      <c r="A24" s="10"/>
      <c r="B24" s="1"/>
      <c r="C24" s="1"/>
      <c r="D24" s="2"/>
      <c r="E24" s="2"/>
      <c r="F24" s="1"/>
      <c r="G24" s="4"/>
      <c r="H24" s="5"/>
      <c r="I24" s="5"/>
      <c r="J24" s="2"/>
    </row>
    <row r="25" spans="1:10" ht="12.75" customHeight="1" x14ac:dyDescent="0.2">
      <c r="A25" s="10"/>
      <c r="B25" s="1"/>
      <c r="C25" s="1"/>
      <c r="D25" s="2"/>
      <c r="E25" s="2"/>
      <c r="F25" s="1"/>
      <c r="G25" s="4"/>
      <c r="H25" s="5"/>
      <c r="I25" s="5"/>
      <c r="J25" s="2"/>
    </row>
    <row r="26" spans="1:10" ht="12.75" customHeight="1" x14ac:dyDescent="0.2">
      <c r="A26" s="10"/>
      <c r="B26" s="1"/>
      <c r="C26" s="1"/>
      <c r="D26" s="2"/>
      <c r="E26" s="2"/>
      <c r="F26" s="1"/>
      <c r="G26" s="4"/>
      <c r="H26" s="5"/>
      <c r="I26" s="5"/>
      <c r="J26" s="2"/>
    </row>
    <row r="27" spans="1:10" ht="12.75" customHeight="1" x14ac:dyDescent="0.2">
      <c r="A27" s="10"/>
      <c r="B27" s="1"/>
      <c r="C27" s="1"/>
      <c r="D27" s="2"/>
      <c r="E27" s="2"/>
      <c r="F27" s="1"/>
      <c r="G27" s="4"/>
      <c r="H27" s="5"/>
      <c r="I27" s="5"/>
      <c r="J27" s="2"/>
    </row>
    <row r="28" spans="1:10" ht="12.75" customHeight="1" x14ac:dyDescent="0.2">
      <c r="A28" s="10"/>
      <c r="B28" s="1"/>
      <c r="C28" s="1"/>
      <c r="D28" s="2"/>
      <c r="E28" s="2"/>
      <c r="F28" s="1"/>
      <c r="G28" s="4"/>
      <c r="H28" s="5"/>
      <c r="I28" s="5"/>
      <c r="J28" s="2"/>
    </row>
    <row r="29" spans="1:10" ht="12.75" customHeight="1" x14ac:dyDescent="0.2">
      <c r="A29" s="10"/>
      <c r="B29" s="1"/>
      <c r="C29" s="1"/>
      <c r="D29" s="2"/>
      <c r="E29" s="2"/>
      <c r="F29" s="1"/>
      <c r="G29" s="4"/>
      <c r="H29" s="5"/>
      <c r="I29" s="5"/>
      <c r="J29" s="2"/>
    </row>
    <row r="30" spans="1:10" ht="12.75" customHeight="1" x14ac:dyDescent="0.2">
      <c r="A30" s="10"/>
      <c r="B30" s="1"/>
      <c r="C30" s="1"/>
      <c r="D30" s="2"/>
      <c r="E30" s="2"/>
      <c r="F30" s="1"/>
      <c r="G30" s="4"/>
      <c r="H30" s="5"/>
      <c r="I30" s="5"/>
      <c r="J30" s="2"/>
    </row>
    <row r="31" spans="1:10" ht="12.75" customHeight="1" x14ac:dyDescent="0.2">
      <c r="A31" s="10"/>
      <c r="B31" s="1"/>
      <c r="C31" s="1"/>
      <c r="D31" s="2"/>
      <c r="E31" s="2"/>
      <c r="F31" s="1"/>
      <c r="G31" s="4"/>
      <c r="H31" s="5"/>
      <c r="I31" s="5"/>
      <c r="J31" s="2"/>
    </row>
    <row r="32" spans="1:10" ht="12.75" customHeight="1" x14ac:dyDescent="0.2">
      <c r="A32" s="10"/>
      <c r="B32" s="1"/>
      <c r="C32" s="1"/>
      <c r="D32" s="2"/>
      <c r="E32" s="2"/>
      <c r="F32" s="1"/>
      <c r="G32" s="4"/>
      <c r="H32" s="5"/>
      <c r="I32" s="5"/>
      <c r="J32" s="2"/>
    </row>
    <row r="33" spans="1:10" ht="12.75" customHeight="1" x14ac:dyDescent="0.2">
      <c r="A33" s="10"/>
      <c r="B33" s="1"/>
      <c r="C33" s="1"/>
      <c r="D33" s="2"/>
      <c r="E33" s="2"/>
      <c r="F33" s="1"/>
      <c r="G33" s="4"/>
      <c r="H33" s="5"/>
      <c r="I33" s="5"/>
      <c r="J33" s="2"/>
    </row>
    <row r="34" spans="1:10" ht="12.75" customHeight="1" x14ac:dyDescent="0.2">
      <c r="A34" s="10"/>
      <c r="B34" s="1"/>
      <c r="C34" s="1"/>
      <c r="D34" s="2"/>
      <c r="E34" s="2"/>
      <c r="F34" s="1"/>
      <c r="G34" s="4"/>
      <c r="H34" s="5"/>
      <c r="I34" s="5"/>
      <c r="J34" s="2"/>
    </row>
    <row r="35" spans="1:10" ht="12.75" customHeight="1" x14ac:dyDescent="0.2">
      <c r="A35" s="10"/>
      <c r="B35" s="1"/>
      <c r="C35" s="1"/>
      <c r="D35" s="2"/>
      <c r="E35" s="2"/>
      <c r="F35" s="1"/>
      <c r="G35" s="4"/>
      <c r="H35" s="5"/>
      <c r="I35" s="5"/>
      <c r="J35" s="2"/>
    </row>
    <row r="36" spans="1:10" ht="12.75" customHeight="1" x14ac:dyDescent="0.2">
      <c r="A36" s="10"/>
      <c r="B36" s="1"/>
      <c r="C36" s="1"/>
      <c r="D36" s="2"/>
      <c r="E36" s="2"/>
      <c r="F36" s="1"/>
      <c r="G36" s="4"/>
      <c r="H36" s="5"/>
      <c r="I36" s="5"/>
      <c r="J36" s="2"/>
    </row>
    <row r="37" spans="1:10" ht="12.75" customHeight="1" x14ac:dyDescent="0.2">
      <c r="A37" s="10"/>
      <c r="B37" s="1"/>
      <c r="C37" s="1"/>
      <c r="D37" s="2"/>
      <c r="E37" s="2"/>
      <c r="F37" s="1"/>
      <c r="G37" s="4"/>
      <c r="H37" s="5"/>
      <c r="I37" s="5"/>
      <c r="J37" s="2"/>
    </row>
    <row r="38" spans="1:10" ht="12.75" customHeight="1" x14ac:dyDescent="0.2">
      <c r="A38" s="10"/>
      <c r="B38" s="1"/>
      <c r="C38" s="1"/>
      <c r="D38" s="2"/>
      <c r="E38" s="2"/>
      <c r="F38" s="1"/>
      <c r="G38" s="4"/>
      <c r="H38" s="5"/>
      <c r="I38" s="5"/>
      <c r="J38" s="2"/>
    </row>
    <row r="39" spans="1:10" ht="12.75" customHeight="1" x14ac:dyDescent="0.2">
      <c r="A39" s="10"/>
      <c r="B39" s="1"/>
      <c r="C39" s="1"/>
      <c r="D39" s="2"/>
      <c r="E39" s="2"/>
      <c r="F39" s="1"/>
      <c r="G39" s="4"/>
      <c r="H39" s="5"/>
      <c r="I39" s="5"/>
      <c r="J39" s="2"/>
    </row>
    <row r="40" spans="1:10" ht="12.75" customHeight="1" x14ac:dyDescent="0.2">
      <c r="A40" s="10"/>
      <c r="B40" s="1"/>
      <c r="C40" s="1"/>
      <c r="D40" s="2"/>
      <c r="E40" s="2"/>
      <c r="F40" s="1"/>
      <c r="G40" s="4"/>
      <c r="H40" s="5"/>
      <c r="I40" s="5"/>
      <c r="J40" s="2"/>
    </row>
    <row r="41" spans="1:10" ht="12.75" customHeight="1" x14ac:dyDescent="0.2">
      <c r="A41" s="10"/>
      <c r="B41" s="1"/>
      <c r="C41" s="1"/>
      <c r="D41" s="2"/>
      <c r="E41" s="2"/>
      <c r="F41" s="1"/>
      <c r="G41" s="4"/>
      <c r="H41" s="5"/>
      <c r="I41" s="5"/>
      <c r="J41" s="2"/>
    </row>
    <row r="42" spans="1:10" ht="12.75" customHeight="1" x14ac:dyDescent="0.2">
      <c r="A42" s="10"/>
      <c r="B42" s="1"/>
      <c r="C42" s="1"/>
      <c r="D42" s="2"/>
      <c r="E42" s="2"/>
      <c r="F42" s="1"/>
      <c r="G42" s="4"/>
      <c r="H42" s="5"/>
      <c r="I42" s="5"/>
      <c r="J42" s="2"/>
    </row>
    <row r="43" spans="1:10" ht="12.75" customHeight="1" x14ac:dyDescent="0.2">
      <c r="A43" s="10"/>
      <c r="B43" s="1"/>
      <c r="C43" s="1"/>
      <c r="D43" s="2"/>
      <c r="E43" s="2"/>
      <c r="F43" s="1"/>
      <c r="G43" s="4"/>
      <c r="H43" s="5"/>
      <c r="I43" s="5"/>
      <c r="J43" s="2"/>
    </row>
    <row r="44" spans="1:10" ht="12.75" customHeight="1" x14ac:dyDescent="0.2">
      <c r="A44" s="10"/>
      <c r="B44" s="1"/>
      <c r="C44" s="1"/>
      <c r="D44" s="2"/>
      <c r="E44" s="2"/>
      <c r="F44" s="1"/>
      <c r="G44" s="4"/>
      <c r="H44" s="5"/>
      <c r="I44" s="5"/>
      <c r="J44" s="2"/>
    </row>
    <row r="45" spans="1:10" ht="12.75" customHeight="1" x14ac:dyDescent="0.2">
      <c r="A45" s="10"/>
      <c r="B45" s="1"/>
      <c r="C45" s="1"/>
      <c r="D45" s="2"/>
      <c r="E45" s="2"/>
      <c r="F45" s="1"/>
      <c r="G45" s="4"/>
      <c r="H45" s="5"/>
      <c r="I45" s="5"/>
      <c r="J45" s="2"/>
    </row>
    <row r="46" spans="1:10" ht="12.75" customHeight="1" x14ac:dyDescent="0.2">
      <c r="A46" s="10"/>
      <c r="B46" s="1"/>
      <c r="C46" s="1"/>
      <c r="D46" s="2"/>
      <c r="E46" s="2"/>
      <c r="F46" s="1"/>
      <c r="G46" s="4"/>
      <c r="H46" s="5"/>
      <c r="I46" s="5"/>
      <c r="J46" s="2"/>
    </row>
    <row r="47" spans="1:10" ht="12.75" customHeight="1" x14ac:dyDescent="0.2">
      <c r="A47" s="10"/>
      <c r="B47" s="1"/>
      <c r="C47" s="1"/>
      <c r="D47" s="2"/>
      <c r="E47" s="2"/>
      <c r="F47" s="1"/>
      <c r="G47" s="4"/>
      <c r="H47" s="5"/>
      <c r="I47" s="5"/>
      <c r="J47" s="2"/>
    </row>
    <row r="48" spans="1:10" ht="12.75" customHeight="1" x14ac:dyDescent="0.2">
      <c r="A48" s="10"/>
      <c r="B48" s="1"/>
      <c r="C48" s="1"/>
      <c r="D48" s="2"/>
      <c r="E48" s="2"/>
      <c r="F48" s="1"/>
      <c r="G48" s="4"/>
      <c r="H48" s="5"/>
      <c r="I48" s="5"/>
      <c r="J48" s="2"/>
    </row>
    <row r="49" spans="1:10" ht="12.75" customHeight="1" x14ac:dyDescent="0.2">
      <c r="A49" s="10"/>
      <c r="B49" s="1"/>
      <c r="C49" s="1"/>
      <c r="D49" s="2"/>
      <c r="E49" s="2"/>
      <c r="F49" s="1"/>
      <c r="G49" s="4"/>
      <c r="H49" s="5"/>
      <c r="I49" s="5"/>
      <c r="J49" s="2"/>
    </row>
    <row r="50" spans="1:10" ht="12.75" customHeight="1" x14ac:dyDescent="0.2">
      <c r="A50" s="10"/>
      <c r="B50" s="1"/>
      <c r="C50" s="1"/>
      <c r="D50" s="2"/>
      <c r="E50" s="2"/>
      <c r="F50" s="1"/>
      <c r="G50" s="4"/>
      <c r="H50" s="5"/>
      <c r="I50" s="5"/>
      <c r="J50" s="2"/>
    </row>
    <row r="51" spans="1:10" ht="12.75" customHeight="1" x14ac:dyDescent="0.2">
      <c r="A51" s="10"/>
      <c r="B51" s="1"/>
      <c r="C51" s="1"/>
      <c r="D51" s="2"/>
      <c r="E51" s="2"/>
      <c r="F51" s="1"/>
      <c r="G51" s="4"/>
      <c r="H51" s="5"/>
      <c r="I51" s="5"/>
      <c r="J51" s="2"/>
    </row>
    <row r="52" spans="1:10" ht="12.75" customHeight="1" x14ac:dyDescent="0.2">
      <c r="A52" s="10"/>
      <c r="B52" s="1"/>
      <c r="C52" s="1"/>
      <c r="D52" s="2"/>
      <c r="E52" s="2"/>
      <c r="F52" s="1"/>
      <c r="G52" s="4"/>
      <c r="H52" s="5"/>
      <c r="I52" s="5"/>
      <c r="J52" s="2"/>
    </row>
    <row r="53" spans="1:10" ht="12.75" customHeight="1" x14ac:dyDescent="0.2">
      <c r="A53" s="10"/>
      <c r="B53" s="1"/>
      <c r="C53" s="1"/>
      <c r="D53" s="2"/>
      <c r="E53" s="2"/>
      <c r="F53" s="1"/>
      <c r="G53" s="4"/>
      <c r="H53" s="5"/>
      <c r="I53" s="5"/>
      <c r="J53" s="2"/>
    </row>
    <row r="54" spans="1:10" ht="12.75" customHeight="1" x14ac:dyDescent="0.2">
      <c r="A54" s="10"/>
      <c r="B54" s="1"/>
      <c r="C54" s="1"/>
      <c r="D54" s="2"/>
      <c r="E54" s="2"/>
      <c r="F54" s="1"/>
      <c r="G54" s="4"/>
      <c r="H54" s="5"/>
      <c r="I54" s="5"/>
      <c r="J54" s="2"/>
    </row>
    <row r="55" spans="1:10" ht="12.75" customHeight="1" x14ac:dyDescent="0.2">
      <c r="A55" s="10"/>
      <c r="B55" s="1"/>
      <c r="C55" s="1"/>
      <c r="D55" s="2"/>
      <c r="E55" s="2"/>
      <c r="F55" s="1"/>
      <c r="G55" s="4"/>
      <c r="H55" s="5"/>
      <c r="I55" s="5"/>
      <c r="J55" s="2"/>
    </row>
    <row r="56" spans="1:10" ht="12.75" customHeight="1" x14ac:dyDescent="0.2">
      <c r="A56" s="10"/>
      <c r="B56" s="1"/>
      <c r="C56" s="1"/>
      <c r="D56" s="2"/>
      <c r="E56" s="2"/>
      <c r="F56" s="1"/>
      <c r="G56" s="4"/>
      <c r="H56" s="5"/>
      <c r="I56" s="5"/>
      <c r="J56" s="2"/>
    </row>
    <row r="57" spans="1:10" ht="12.75" customHeight="1" x14ac:dyDescent="0.2">
      <c r="A57" s="10"/>
      <c r="B57" s="1"/>
      <c r="C57" s="1"/>
      <c r="D57" s="2"/>
      <c r="E57" s="2"/>
      <c r="F57" s="1"/>
      <c r="G57" s="4"/>
      <c r="H57" s="5"/>
      <c r="I57" s="5"/>
      <c r="J57" s="2"/>
    </row>
    <row r="58" spans="1:10" ht="12.75" customHeight="1" x14ac:dyDescent="0.2">
      <c r="A58" s="10"/>
      <c r="B58" s="1"/>
      <c r="C58" s="1"/>
      <c r="D58" s="2"/>
      <c r="E58" s="2"/>
      <c r="F58" s="1"/>
      <c r="G58" s="4"/>
      <c r="H58" s="5"/>
      <c r="I58" s="5"/>
      <c r="J58" s="2"/>
    </row>
    <row r="59" spans="1:10" ht="12.75" customHeight="1" x14ac:dyDescent="0.2">
      <c r="A59" s="10"/>
      <c r="B59" s="1"/>
      <c r="C59" s="1"/>
      <c r="D59" s="2"/>
      <c r="E59" s="2"/>
      <c r="F59" s="1"/>
      <c r="G59" s="4"/>
      <c r="H59" s="5"/>
      <c r="I59" s="5"/>
      <c r="J59" s="2"/>
    </row>
    <row r="60" spans="1:10" ht="12.75" customHeight="1" x14ac:dyDescent="0.2">
      <c r="A60" s="10"/>
      <c r="B60" s="1"/>
      <c r="C60" s="1"/>
      <c r="D60" s="2"/>
      <c r="E60" s="2"/>
      <c r="F60" s="1"/>
      <c r="G60" s="4"/>
      <c r="H60" s="5"/>
      <c r="I60" s="5"/>
      <c r="J60" s="2"/>
    </row>
    <row r="61" spans="1:10" ht="12.75" customHeight="1" x14ac:dyDescent="0.2">
      <c r="A61" s="10"/>
      <c r="B61" s="1"/>
      <c r="C61" s="1"/>
      <c r="D61" s="2"/>
      <c r="E61" s="2"/>
      <c r="F61" s="1"/>
      <c r="G61" s="4"/>
      <c r="H61" s="5"/>
      <c r="I61" s="5"/>
      <c r="J61" s="2"/>
    </row>
    <row r="62" spans="1:10" ht="12.75" customHeight="1" x14ac:dyDescent="0.2">
      <c r="A62" s="10"/>
      <c r="B62" s="1"/>
      <c r="C62" s="1"/>
      <c r="D62" s="2"/>
      <c r="E62" s="2"/>
      <c r="F62" s="1"/>
      <c r="G62" s="4"/>
      <c r="H62" s="5"/>
      <c r="I62" s="5"/>
      <c r="J62" s="2"/>
    </row>
    <row r="63" spans="1:10" ht="12.75" customHeight="1" x14ac:dyDescent="0.2">
      <c r="A63" s="10"/>
      <c r="B63" s="1"/>
      <c r="C63" s="1"/>
      <c r="D63" s="2"/>
      <c r="E63" s="2"/>
      <c r="F63" s="1"/>
      <c r="G63" s="4"/>
      <c r="H63" s="5"/>
      <c r="I63" s="5"/>
      <c r="J63" s="2"/>
    </row>
    <row r="64" spans="1:10" ht="12.75" customHeight="1" x14ac:dyDescent="0.2">
      <c r="A64" s="10"/>
      <c r="B64" s="1"/>
      <c r="C64" s="1"/>
      <c r="D64" s="2"/>
      <c r="E64" s="2"/>
      <c r="F64" s="1"/>
      <c r="G64" s="4"/>
      <c r="H64" s="5"/>
      <c r="I64" s="5"/>
      <c r="J64" s="2"/>
    </row>
    <row r="65" spans="1:10" ht="12.75" customHeight="1" x14ac:dyDescent="0.2">
      <c r="A65" s="10"/>
      <c r="B65" s="1"/>
      <c r="C65" s="1"/>
      <c r="D65" s="2"/>
      <c r="E65" s="2"/>
      <c r="F65" s="1"/>
      <c r="G65" s="4"/>
      <c r="H65" s="5"/>
      <c r="I65" s="5"/>
      <c r="J65" s="2"/>
    </row>
    <row r="66" spans="1:10" ht="12.75" customHeight="1" x14ac:dyDescent="0.2">
      <c r="A66" s="10"/>
      <c r="B66" s="1"/>
      <c r="C66" s="1"/>
      <c r="D66" s="2"/>
      <c r="E66" s="2"/>
      <c r="F66" s="1"/>
      <c r="G66" s="4"/>
      <c r="H66" s="5"/>
      <c r="I66" s="5"/>
      <c r="J66" s="2"/>
    </row>
    <row r="67" spans="1:10" ht="12.75" customHeight="1" x14ac:dyDescent="0.2">
      <c r="A67" s="10"/>
      <c r="B67" s="1"/>
      <c r="C67" s="1"/>
      <c r="D67" s="2"/>
      <c r="E67" s="2"/>
      <c r="F67" s="1"/>
      <c r="G67" s="4"/>
      <c r="H67" s="5"/>
      <c r="I67" s="5"/>
      <c r="J67" s="2"/>
    </row>
    <row r="68" spans="1:10" ht="12.75" customHeight="1" x14ac:dyDescent="0.2">
      <c r="A68" s="10"/>
      <c r="B68" s="1"/>
      <c r="C68" s="1"/>
      <c r="D68" s="2"/>
      <c r="E68" s="2"/>
      <c r="F68" s="1"/>
      <c r="G68" s="4"/>
      <c r="H68" s="5"/>
      <c r="I68" s="5"/>
      <c r="J68" s="2"/>
    </row>
    <row r="69" spans="1:10" ht="12.75" customHeight="1" x14ac:dyDescent="0.2">
      <c r="A69" s="10"/>
      <c r="B69" s="1"/>
      <c r="C69" s="1"/>
      <c r="D69" s="2"/>
      <c r="E69" s="2"/>
      <c r="F69" s="1"/>
      <c r="G69" s="4"/>
      <c r="H69" s="5"/>
      <c r="I69" s="5"/>
      <c r="J69" s="2"/>
    </row>
    <row r="70" spans="1:10" ht="12.75" customHeight="1" x14ac:dyDescent="0.2">
      <c r="A70" s="10"/>
      <c r="B70" s="1"/>
      <c r="C70" s="1"/>
      <c r="D70" s="2"/>
      <c r="E70" s="2"/>
      <c r="F70" s="1"/>
      <c r="G70" s="4"/>
      <c r="H70" s="5"/>
      <c r="I70" s="5"/>
      <c r="J70" s="2"/>
    </row>
    <row r="71" spans="1:10" ht="12.75" customHeight="1" x14ac:dyDescent="0.2">
      <c r="A71" s="10"/>
      <c r="B71" s="1"/>
      <c r="C71" s="1"/>
      <c r="D71" s="2"/>
      <c r="E71" s="2"/>
      <c r="F71" s="1"/>
      <c r="G71" s="4"/>
      <c r="H71" s="5"/>
      <c r="I71" s="5"/>
      <c r="J71" s="2"/>
    </row>
    <row r="72" spans="1:10" ht="12.75" customHeight="1" x14ac:dyDescent="0.2">
      <c r="A72" s="10"/>
      <c r="B72" s="1"/>
      <c r="C72" s="1"/>
      <c r="D72" s="2"/>
      <c r="E72" s="2"/>
      <c r="F72" s="1"/>
      <c r="G72" s="4"/>
      <c r="H72" s="5"/>
      <c r="I72" s="5"/>
      <c r="J72" s="2"/>
    </row>
    <row r="73" spans="1:10" ht="12.75" customHeight="1" x14ac:dyDescent="0.2">
      <c r="A73" s="10"/>
      <c r="B73" s="1"/>
      <c r="C73" s="1"/>
      <c r="D73" s="2"/>
      <c r="E73" s="2"/>
      <c r="F73" s="1"/>
      <c r="G73" s="4"/>
      <c r="H73" s="5"/>
      <c r="I73" s="5"/>
      <c r="J73" s="2"/>
    </row>
    <row r="74" spans="1:10" ht="12.75" customHeight="1" x14ac:dyDescent="0.2">
      <c r="A74" s="10"/>
      <c r="B74" s="1"/>
      <c r="C74" s="1"/>
      <c r="D74" s="2"/>
      <c r="E74" s="2"/>
      <c r="F74" s="1"/>
      <c r="G74" s="4"/>
      <c r="H74" s="5"/>
      <c r="I74" s="5"/>
      <c r="J74" s="2"/>
    </row>
    <row r="75" spans="1:10" ht="12.75" customHeight="1" x14ac:dyDescent="0.2">
      <c r="A75" s="10"/>
      <c r="B75" s="1"/>
      <c r="C75" s="1"/>
      <c r="D75" s="2"/>
      <c r="E75" s="2"/>
      <c r="F75" s="1"/>
      <c r="G75" s="4"/>
      <c r="H75" s="5"/>
      <c r="I75" s="5"/>
      <c r="J75" s="2"/>
    </row>
    <row r="76" spans="1:10" ht="12.75" customHeight="1" x14ac:dyDescent="0.2">
      <c r="A76" s="10"/>
      <c r="B76" s="1"/>
      <c r="C76" s="1"/>
      <c r="D76" s="2"/>
      <c r="E76" s="2"/>
      <c r="F76" s="1"/>
      <c r="G76" s="4"/>
      <c r="H76" s="5"/>
      <c r="I76" s="5"/>
      <c r="J76" s="2"/>
    </row>
    <row r="77" spans="1:10" ht="12.75" customHeight="1" x14ac:dyDescent="0.2">
      <c r="A77" s="10"/>
      <c r="B77" s="1"/>
      <c r="C77" s="1"/>
      <c r="D77" s="2"/>
      <c r="E77" s="2"/>
      <c r="F77" s="1"/>
      <c r="G77" s="4"/>
      <c r="H77" s="5"/>
      <c r="I77" s="5"/>
      <c r="J77" s="2"/>
    </row>
    <row r="78" spans="1:10" ht="12.75" customHeight="1" x14ac:dyDescent="0.2">
      <c r="A78" s="10"/>
      <c r="B78" s="1"/>
      <c r="C78" s="1"/>
      <c r="D78" s="2"/>
      <c r="E78" s="2"/>
      <c r="F78" s="1"/>
      <c r="G78" s="4"/>
      <c r="H78" s="5"/>
      <c r="I78" s="5"/>
      <c r="J78" s="2"/>
    </row>
    <row r="79" spans="1:10" ht="12.75" customHeight="1" x14ac:dyDescent="0.2">
      <c r="A79" s="10"/>
      <c r="B79" s="1"/>
      <c r="C79" s="1"/>
      <c r="D79" s="2"/>
      <c r="E79" s="2"/>
      <c r="F79" s="1"/>
      <c r="G79" s="4"/>
      <c r="H79" s="5"/>
      <c r="I79" s="5"/>
      <c r="J79" s="2"/>
    </row>
    <row r="80" spans="1:10" ht="12.75" customHeight="1" x14ac:dyDescent="0.2">
      <c r="A80" s="10"/>
      <c r="B80" s="1"/>
      <c r="C80" s="1"/>
      <c r="D80" s="2"/>
      <c r="E80" s="2"/>
      <c r="F80" s="1"/>
      <c r="G80" s="4"/>
      <c r="H80" s="5"/>
      <c r="I80" s="5"/>
      <c r="J80" s="2"/>
    </row>
    <row r="81" spans="1:10" ht="12.75" customHeight="1" x14ac:dyDescent="0.2">
      <c r="A81" s="10"/>
      <c r="B81" s="1"/>
      <c r="C81" s="1"/>
      <c r="D81" s="2"/>
      <c r="E81" s="2"/>
      <c r="F81" s="1"/>
      <c r="G81" s="4"/>
      <c r="H81" s="5"/>
      <c r="I81" s="5"/>
      <c r="J81" s="2"/>
    </row>
    <row r="82" spans="1:10" ht="12.75" customHeight="1" x14ac:dyDescent="0.2">
      <c r="A82" s="10"/>
      <c r="B82" s="1"/>
      <c r="C82" s="1"/>
      <c r="D82" s="2"/>
      <c r="E82" s="2"/>
      <c r="F82" s="1"/>
      <c r="G82" s="4"/>
      <c r="H82" s="5"/>
      <c r="I82" s="5"/>
      <c r="J82" s="2"/>
    </row>
    <row r="83" spans="1:10" ht="12.75" customHeight="1" x14ac:dyDescent="0.2">
      <c r="A83" s="10"/>
      <c r="B83" s="1"/>
      <c r="C83" s="1"/>
      <c r="D83" s="2"/>
      <c r="E83" s="2"/>
      <c r="F83" s="1"/>
      <c r="G83" s="4"/>
      <c r="H83" s="5"/>
      <c r="I83" s="5"/>
      <c r="J83" s="2"/>
    </row>
    <row r="84" spans="1:10" ht="12.75" customHeight="1" x14ac:dyDescent="0.2">
      <c r="A84" s="10"/>
      <c r="B84" s="1"/>
      <c r="C84" s="1"/>
      <c r="D84" s="2"/>
      <c r="E84" s="2"/>
      <c r="F84" s="1"/>
      <c r="G84" s="4"/>
      <c r="H84" s="5"/>
      <c r="I84" s="5"/>
      <c r="J84" s="2"/>
    </row>
    <row r="85" spans="1:10" ht="12.75" customHeight="1" x14ac:dyDescent="0.2">
      <c r="A85" s="10"/>
      <c r="B85" s="1"/>
      <c r="C85" s="1"/>
      <c r="D85" s="2"/>
      <c r="E85" s="2"/>
      <c r="F85" s="1"/>
      <c r="G85" s="4"/>
      <c r="H85" s="5"/>
      <c r="I85" s="5"/>
      <c r="J85" s="2"/>
    </row>
    <row r="86" spans="1:10" ht="12.75" customHeight="1" x14ac:dyDescent="0.2">
      <c r="A86" s="10"/>
      <c r="B86" s="1"/>
      <c r="C86" s="1"/>
      <c r="D86" s="2"/>
      <c r="E86" s="2"/>
      <c r="F86" s="1"/>
      <c r="G86" s="4"/>
      <c r="H86" s="5"/>
      <c r="I86" s="5"/>
      <c r="J86" s="2"/>
    </row>
    <row r="87" spans="1:10" ht="12.75" customHeight="1" x14ac:dyDescent="0.2">
      <c r="A87" s="10"/>
      <c r="B87" s="1"/>
      <c r="C87" s="1"/>
      <c r="D87" s="2"/>
      <c r="E87" s="2"/>
      <c r="F87" s="1"/>
      <c r="G87" s="4"/>
      <c r="H87" s="5"/>
      <c r="I87" s="5"/>
      <c r="J87" s="2"/>
    </row>
    <row r="88" spans="1:10" ht="12.75" customHeight="1" x14ac:dyDescent="0.2">
      <c r="A88" s="10"/>
      <c r="B88" s="1"/>
      <c r="C88" s="1"/>
      <c r="D88" s="2"/>
      <c r="E88" s="2"/>
      <c r="F88" s="1"/>
      <c r="G88" s="4"/>
      <c r="H88" s="5"/>
      <c r="I88" s="5"/>
      <c r="J88" s="2"/>
    </row>
    <row r="89" spans="1:10" ht="12.75" customHeight="1" x14ac:dyDescent="0.2">
      <c r="A89" s="10"/>
      <c r="B89" s="1"/>
      <c r="C89" s="1"/>
      <c r="D89" s="2"/>
      <c r="E89" s="2"/>
      <c r="F89" s="1"/>
      <c r="G89" s="4"/>
      <c r="H89" s="5"/>
      <c r="I89" s="5"/>
      <c r="J89" s="2"/>
    </row>
    <row r="90" spans="1:10" ht="12.75" customHeight="1" x14ac:dyDescent="0.2">
      <c r="A90" s="10"/>
      <c r="B90" s="1"/>
      <c r="C90" s="1"/>
      <c r="D90" s="2"/>
      <c r="E90" s="2"/>
      <c r="F90" s="1"/>
      <c r="G90" s="4"/>
      <c r="H90" s="5"/>
      <c r="I90" s="5"/>
      <c r="J90" s="2"/>
    </row>
    <row r="91" spans="1:10" ht="12.75" customHeight="1" x14ac:dyDescent="0.2">
      <c r="A91" s="10"/>
      <c r="B91" s="1"/>
      <c r="C91" s="1"/>
      <c r="D91" s="2"/>
      <c r="E91" s="2"/>
      <c r="F91" s="1"/>
      <c r="G91" s="4"/>
      <c r="H91" s="5"/>
      <c r="I91" s="5"/>
      <c r="J91" s="2"/>
    </row>
    <row r="92" spans="1:10" ht="12.75" customHeight="1" x14ac:dyDescent="0.2">
      <c r="A92" s="10"/>
      <c r="B92" s="1"/>
      <c r="C92" s="1"/>
      <c r="D92" s="2"/>
      <c r="E92" s="2"/>
      <c r="F92" s="1"/>
      <c r="G92" s="4"/>
      <c r="H92" s="5"/>
      <c r="I92" s="5"/>
      <c r="J92" s="2"/>
    </row>
    <row r="93" spans="1:10" ht="12.75" customHeight="1" x14ac:dyDescent="0.2">
      <c r="A93" s="10"/>
      <c r="B93" s="1"/>
      <c r="C93" s="1"/>
      <c r="D93" s="2"/>
      <c r="E93" s="2"/>
      <c r="F93" s="1"/>
      <c r="G93" s="4"/>
      <c r="H93" s="5"/>
      <c r="I93" s="5"/>
      <c r="J93" s="2"/>
    </row>
    <row r="94" spans="1:10" ht="12.75" customHeight="1" x14ac:dyDescent="0.2">
      <c r="A94" s="10"/>
      <c r="B94" s="1"/>
      <c r="C94" s="1"/>
      <c r="D94" s="2"/>
      <c r="E94" s="2"/>
      <c r="F94" s="1"/>
      <c r="G94" s="4"/>
      <c r="H94" s="5"/>
      <c r="I94" s="5"/>
      <c r="J94" s="2"/>
    </row>
    <row r="95" spans="1:10" ht="12.75" customHeight="1" x14ac:dyDescent="0.2">
      <c r="A95" s="10"/>
      <c r="B95" s="1"/>
      <c r="C95" s="1"/>
      <c r="D95" s="2"/>
      <c r="E95" s="2"/>
      <c r="F95" s="1"/>
      <c r="G95" s="4"/>
      <c r="H95" s="5"/>
      <c r="I95" s="5"/>
      <c r="J95" s="2"/>
    </row>
    <row r="96" spans="1:10" ht="12.75" customHeight="1" x14ac:dyDescent="0.2">
      <c r="A96" s="10"/>
      <c r="B96" s="1"/>
      <c r="C96" s="1"/>
      <c r="D96" s="2"/>
      <c r="E96" s="2"/>
      <c r="F96" s="1"/>
      <c r="G96" s="4"/>
      <c r="H96" s="5"/>
      <c r="I96" s="5"/>
      <c r="J96" s="2"/>
    </row>
    <row r="97" spans="1:10" ht="12.75" customHeight="1" x14ac:dyDescent="0.2">
      <c r="A97" s="10"/>
      <c r="B97" s="1"/>
      <c r="C97" s="1"/>
      <c r="D97" s="2"/>
      <c r="E97" s="2"/>
      <c r="F97" s="1"/>
      <c r="G97" s="4"/>
      <c r="H97" s="5"/>
      <c r="I97" s="5"/>
      <c r="J97" s="2"/>
    </row>
    <row r="98" spans="1:10" ht="12.75" customHeight="1" x14ac:dyDescent="0.2">
      <c r="A98" s="10"/>
      <c r="B98" s="1"/>
      <c r="C98" s="1"/>
      <c r="D98" s="2"/>
      <c r="E98" s="2"/>
      <c r="F98" s="1"/>
      <c r="G98" s="4"/>
      <c r="H98" s="5"/>
      <c r="I98" s="5"/>
      <c r="J98" s="2"/>
    </row>
    <row r="99" spans="1:10" ht="12.75" customHeight="1" x14ac:dyDescent="0.2">
      <c r="A99" s="10"/>
      <c r="B99" s="1"/>
      <c r="C99" s="1"/>
      <c r="D99" s="2"/>
      <c r="E99" s="2"/>
      <c r="F99" s="1"/>
      <c r="G99" s="4"/>
      <c r="H99" s="5"/>
      <c r="I99" s="5"/>
      <c r="J99" s="2"/>
    </row>
    <row r="100" spans="1:10" ht="12.75" customHeight="1" x14ac:dyDescent="0.2">
      <c r="A100" s="10"/>
      <c r="B100" s="1"/>
      <c r="C100" s="1"/>
      <c r="D100" s="2"/>
      <c r="E100" s="2"/>
      <c r="F100" s="1"/>
      <c r="G100" s="4"/>
      <c r="H100" s="5"/>
      <c r="I100" s="5"/>
      <c r="J100" s="2"/>
    </row>
    <row r="101" spans="1:10" ht="12.75" customHeight="1" x14ac:dyDescent="0.2">
      <c r="A101" s="10"/>
      <c r="B101" s="1"/>
      <c r="C101" s="1"/>
      <c r="D101" s="2"/>
      <c r="E101" s="2"/>
      <c r="F101" s="1"/>
      <c r="G101" s="4"/>
      <c r="H101" s="5"/>
      <c r="I101" s="5"/>
      <c r="J101" s="2"/>
    </row>
    <row r="102" spans="1:10" ht="12.75" customHeight="1" x14ac:dyDescent="0.2">
      <c r="A102" s="10"/>
      <c r="B102" s="1"/>
      <c r="C102" s="1"/>
      <c r="D102" s="2"/>
      <c r="E102" s="2"/>
      <c r="F102" s="1"/>
      <c r="G102" s="4"/>
      <c r="H102" s="5"/>
      <c r="I102" s="5"/>
      <c r="J102" s="2"/>
    </row>
    <row r="103" spans="1:10" ht="12.75" customHeight="1" x14ac:dyDescent="0.2">
      <c r="A103" s="10"/>
      <c r="B103" s="1"/>
      <c r="C103" s="1"/>
      <c r="D103" s="2"/>
      <c r="E103" s="2"/>
      <c r="F103" s="1"/>
      <c r="G103" s="4"/>
      <c r="H103" s="5"/>
      <c r="I103" s="5"/>
      <c r="J103" s="2"/>
    </row>
    <row r="104" spans="1:10" ht="12.75" customHeight="1" x14ac:dyDescent="0.2">
      <c r="A104" s="10"/>
      <c r="B104" s="1"/>
      <c r="C104" s="1"/>
      <c r="D104" s="2"/>
      <c r="E104" s="2"/>
      <c r="F104" s="1"/>
      <c r="G104" s="4"/>
      <c r="H104" s="5"/>
      <c r="I104" s="5"/>
      <c r="J104" s="2"/>
    </row>
    <row r="105" spans="1:10" ht="12.75" customHeight="1" x14ac:dyDescent="0.2">
      <c r="A105" s="10"/>
      <c r="B105" s="1"/>
      <c r="C105" s="1"/>
      <c r="D105" s="2"/>
      <c r="E105" s="2"/>
      <c r="F105" s="1"/>
      <c r="G105" s="4"/>
      <c r="H105" s="5"/>
      <c r="I105" s="5"/>
      <c r="J105" s="2"/>
    </row>
    <row r="106" spans="1:10" ht="12.75" customHeight="1" x14ac:dyDescent="0.2">
      <c r="A106" s="10"/>
      <c r="B106" s="1"/>
      <c r="C106" s="1"/>
      <c r="D106" s="2"/>
      <c r="E106" s="2"/>
      <c r="F106" s="1"/>
      <c r="G106" s="4"/>
      <c r="H106" s="5"/>
      <c r="I106" s="5"/>
      <c r="J106" s="2"/>
    </row>
    <row r="107" spans="1:10" ht="12.75" customHeight="1" x14ac:dyDescent="0.2">
      <c r="A107" s="10"/>
      <c r="B107" s="1"/>
      <c r="C107" s="1"/>
      <c r="D107" s="2"/>
      <c r="E107" s="2"/>
      <c r="F107" s="1"/>
      <c r="G107" s="4"/>
      <c r="H107" s="5"/>
      <c r="I107" s="5"/>
      <c r="J107" s="2"/>
    </row>
    <row r="108" spans="1:10" ht="12.75" customHeight="1" x14ac:dyDescent="0.2">
      <c r="A108" s="10"/>
      <c r="B108" s="1"/>
      <c r="C108" s="1"/>
      <c r="D108" s="2"/>
      <c r="E108" s="2"/>
      <c r="F108" s="1"/>
      <c r="G108" s="4"/>
      <c r="H108" s="5"/>
      <c r="I108" s="5"/>
      <c r="J108" s="2"/>
    </row>
    <row r="109" spans="1:10" ht="12.75" customHeight="1" x14ac:dyDescent="0.2">
      <c r="A109" s="10"/>
      <c r="B109" s="1"/>
      <c r="C109" s="1"/>
      <c r="D109" s="2"/>
      <c r="E109" s="2"/>
      <c r="F109" s="1"/>
      <c r="G109" s="4"/>
      <c r="H109" s="5"/>
      <c r="I109" s="5"/>
      <c r="J109" s="2"/>
    </row>
    <row r="110" spans="1:10" ht="12.75" customHeight="1" x14ac:dyDescent="0.2">
      <c r="A110" s="10"/>
      <c r="B110" s="1"/>
      <c r="C110" s="1"/>
      <c r="D110" s="2"/>
      <c r="E110" s="2"/>
      <c r="F110" s="1"/>
      <c r="G110" s="4"/>
      <c r="H110" s="5"/>
      <c r="I110" s="5"/>
      <c r="J110" s="2"/>
    </row>
    <row r="111" spans="1:10" ht="12.75" customHeight="1" x14ac:dyDescent="0.2">
      <c r="A111" s="10"/>
      <c r="B111" s="1"/>
      <c r="C111" s="1"/>
      <c r="D111" s="2"/>
      <c r="E111" s="2"/>
      <c r="F111" s="1"/>
      <c r="G111" s="4"/>
      <c r="H111" s="5"/>
      <c r="I111" s="5"/>
      <c r="J111" s="2"/>
    </row>
    <row r="112" spans="1:10" ht="12.75" customHeight="1" x14ac:dyDescent="0.2">
      <c r="A112" s="10"/>
      <c r="B112" s="1"/>
      <c r="C112" s="1"/>
      <c r="D112" s="2"/>
      <c r="E112" s="2"/>
      <c r="F112" s="1"/>
      <c r="G112" s="4"/>
      <c r="H112" s="5"/>
      <c r="I112" s="5"/>
      <c r="J112" s="2"/>
    </row>
    <row r="113" spans="1:10" ht="12.75" customHeight="1" x14ac:dyDescent="0.2">
      <c r="A113" s="10"/>
      <c r="B113" s="1"/>
      <c r="C113" s="1"/>
      <c r="D113" s="2"/>
      <c r="E113" s="2"/>
      <c r="F113" s="1"/>
      <c r="G113" s="4"/>
      <c r="H113" s="5"/>
      <c r="I113" s="5"/>
      <c r="J113" s="2"/>
    </row>
    <row r="114" spans="1:10" ht="12.75" customHeight="1" x14ac:dyDescent="0.2">
      <c r="A114" s="10"/>
      <c r="B114" s="1"/>
      <c r="C114" s="1"/>
      <c r="D114" s="2"/>
      <c r="E114" s="2"/>
      <c r="F114" s="1"/>
      <c r="G114" s="4"/>
      <c r="H114" s="5"/>
      <c r="I114" s="5"/>
      <c r="J114" s="2"/>
    </row>
    <row r="115" spans="1:10" ht="12.75" customHeight="1" x14ac:dyDescent="0.2">
      <c r="A115" s="10"/>
      <c r="B115" s="1"/>
      <c r="C115" s="1"/>
      <c r="D115" s="2"/>
      <c r="E115" s="2"/>
      <c r="F115" s="1"/>
      <c r="G115" s="4"/>
      <c r="H115" s="5"/>
      <c r="I115" s="5"/>
      <c r="J115" s="2"/>
    </row>
    <row r="116" spans="1:10" ht="12.75" customHeight="1" x14ac:dyDescent="0.2">
      <c r="A116" s="10"/>
      <c r="B116" s="1"/>
      <c r="C116" s="1"/>
      <c r="D116" s="2"/>
      <c r="E116" s="2"/>
      <c r="F116" s="1"/>
      <c r="G116" s="4"/>
      <c r="H116" s="5"/>
      <c r="I116" s="5"/>
      <c r="J116" s="2"/>
    </row>
    <row r="117" spans="1:10" ht="12.75" customHeight="1" x14ac:dyDescent="0.2">
      <c r="A117" s="10"/>
      <c r="B117" s="1"/>
      <c r="C117" s="1"/>
      <c r="D117" s="2"/>
      <c r="E117" s="2"/>
      <c r="F117" s="1"/>
      <c r="G117" s="4"/>
      <c r="H117" s="5"/>
      <c r="I117" s="5"/>
      <c r="J117" s="2"/>
    </row>
    <row r="118" spans="1:10" ht="12.75" customHeight="1" x14ac:dyDescent="0.2">
      <c r="A118" s="10"/>
      <c r="B118" s="1"/>
      <c r="C118" s="1"/>
      <c r="D118" s="2"/>
      <c r="E118" s="2"/>
      <c r="F118" s="1"/>
      <c r="G118" s="4"/>
      <c r="H118" s="5"/>
      <c r="I118" s="5"/>
      <c r="J118" s="2"/>
    </row>
    <row r="119" spans="1:10" ht="12.75" customHeight="1" x14ac:dyDescent="0.2">
      <c r="A119" s="10"/>
      <c r="B119" s="1"/>
      <c r="C119" s="1"/>
      <c r="D119" s="2"/>
      <c r="E119" s="2"/>
      <c r="F119" s="1"/>
      <c r="G119" s="4"/>
      <c r="H119" s="5"/>
      <c r="I119" s="5"/>
      <c r="J119" s="2"/>
    </row>
    <row r="120" spans="1:10" ht="12.75" customHeight="1" x14ac:dyDescent="0.2">
      <c r="A120" s="10"/>
      <c r="B120" s="1"/>
      <c r="C120" s="1"/>
      <c r="D120" s="2"/>
      <c r="E120" s="2"/>
      <c r="F120" s="1"/>
      <c r="G120" s="4"/>
      <c r="H120" s="5"/>
      <c r="I120" s="5"/>
      <c r="J120" s="2"/>
    </row>
    <row r="121" spans="1:10" ht="12.75" customHeight="1" x14ac:dyDescent="0.2">
      <c r="A121" s="10"/>
      <c r="B121" s="1"/>
      <c r="C121" s="1"/>
      <c r="D121" s="2"/>
      <c r="E121" s="2"/>
      <c r="F121" s="1"/>
      <c r="G121" s="4"/>
      <c r="H121" s="5"/>
      <c r="I121" s="5"/>
      <c r="J121" s="2"/>
    </row>
    <row r="122" spans="1:10" ht="12.75" customHeight="1" x14ac:dyDescent="0.2">
      <c r="A122" s="10"/>
      <c r="B122" s="1"/>
      <c r="C122" s="1"/>
      <c r="D122" s="2"/>
      <c r="E122" s="2"/>
      <c r="F122" s="1"/>
      <c r="G122" s="4"/>
      <c r="H122" s="5"/>
      <c r="I122" s="5"/>
      <c r="J122" s="2"/>
    </row>
    <row r="123" spans="1:10" ht="12.75" customHeight="1" x14ac:dyDescent="0.2">
      <c r="A123" s="10"/>
      <c r="B123" s="1"/>
      <c r="C123" s="1"/>
      <c r="D123" s="2"/>
      <c r="E123" s="2"/>
      <c r="F123" s="1"/>
      <c r="G123" s="4"/>
      <c r="H123" s="5"/>
      <c r="I123" s="5"/>
      <c r="J123" s="2"/>
    </row>
    <row r="124" spans="1:10" ht="12.75" customHeight="1" x14ac:dyDescent="0.2">
      <c r="A124" s="10"/>
      <c r="B124" s="1"/>
      <c r="C124" s="1"/>
      <c r="D124" s="2"/>
      <c r="E124" s="2"/>
      <c r="F124" s="1"/>
      <c r="G124" s="4"/>
      <c r="H124" s="5"/>
      <c r="I124" s="5"/>
      <c r="J124" s="2"/>
    </row>
    <row r="125" spans="1:10" ht="12.75" customHeight="1" x14ac:dyDescent="0.2">
      <c r="A125" s="10"/>
      <c r="B125" s="1"/>
      <c r="C125" s="1"/>
      <c r="D125" s="2"/>
      <c r="E125" s="2"/>
      <c r="F125" s="1"/>
      <c r="G125" s="4"/>
      <c r="H125" s="5"/>
      <c r="I125" s="5"/>
      <c r="J125" s="2"/>
    </row>
    <row r="126" spans="1:10" ht="12.75" customHeight="1" x14ac:dyDescent="0.2">
      <c r="A126" s="10"/>
      <c r="B126" s="1"/>
      <c r="C126" s="1"/>
      <c r="D126" s="2"/>
      <c r="E126" s="2"/>
      <c r="F126" s="1"/>
      <c r="G126" s="4"/>
      <c r="H126" s="5"/>
      <c r="I126" s="5"/>
      <c r="J126" s="2"/>
    </row>
    <row r="127" spans="1:10" ht="12.75" customHeight="1" x14ac:dyDescent="0.2">
      <c r="A127" s="10"/>
      <c r="B127" s="1"/>
      <c r="C127" s="1"/>
      <c r="D127" s="2"/>
      <c r="E127" s="2"/>
      <c r="F127" s="1"/>
      <c r="G127" s="4"/>
      <c r="H127" s="5"/>
      <c r="I127" s="5"/>
      <c r="J127" s="2"/>
    </row>
    <row r="128" spans="1:10" ht="12.75" customHeight="1" x14ac:dyDescent="0.2">
      <c r="A128" s="10"/>
      <c r="B128" s="1"/>
      <c r="C128" s="1"/>
      <c r="D128" s="2"/>
      <c r="E128" s="2"/>
      <c r="F128" s="1"/>
      <c r="G128" s="4"/>
      <c r="H128" s="5"/>
      <c r="I128" s="5"/>
      <c r="J128" s="2"/>
    </row>
    <row r="129" spans="1:10" ht="12.75" customHeight="1" x14ac:dyDescent="0.2">
      <c r="A129" s="10"/>
      <c r="B129" s="1"/>
      <c r="C129" s="1"/>
      <c r="D129" s="2"/>
      <c r="E129" s="2"/>
      <c r="F129" s="1"/>
      <c r="G129" s="4"/>
      <c r="H129" s="5"/>
      <c r="I129" s="5"/>
      <c r="J129" s="2"/>
    </row>
    <row r="130" spans="1:10" ht="12.75" customHeight="1" x14ac:dyDescent="0.2">
      <c r="A130" s="10"/>
      <c r="B130" s="1"/>
      <c r="C130" s="1"/>
      <c r="D130" s="2"/>
      <c r="E130" s="2"/>
      <c r="F130" s="1"/>
      <c r="G130" s="4"/>
      <c r="H130" s="5"/>
      <c r="I130" s="5"/>
      <c r="J130" s="2"/>
    </row>
    <row r="131" spans="1:10" ht="12.75" customHeight="1" x14ac:dyDescent="0.2">
      <c r="A131" s="10"/>
      <c r="B131" s="1"/>
      <c r="C131" s="1"/>
      <c r="D131" s="2"/>
      <c r="E131" s="2"/>
      <c r="F131" s="1"/>
      <c r="G131" s="4"/>
      <c r="H131" s="5"/>
      <c r="I131" s="5"/>
      <c r="J131" s="2"/>
    </row>
    <row r="132" spans="1:10" ht="12.75" customHeight="1" x14ac:dyDescent="0.2">
      <c r="A132" s="10"/>
      <c r="B132" s="1"/>
      <c r="C132" s="1"/>
      <c r="D132" s="2"/>
      <c r="E132" s="2"/>
      <c r="F132" s="1"/>
      <c r="G132" s="4"/>
      <c r="H132" s="5"/>
      <c r="I132" s="5"/>
      <c r="J132" s="2"/>
    </row>
    <row r="133" spans="1:10" ht="12.75" customHeight="1" x14ac:dyDescent="0.2">
      <c r="A133" s="10"/>
      <c r="B133" s="1"/>
      <c r="C133" s="1"/>
      <c r="D133" s="2"/>
      <c r="E133" s="2"/>
      <c r="F133" s="1"/>
      <c r="G133" s="4"/>
      <c r="H133" s="5"/>
      <c r="I133" s="5"/>
      <c r="J133" s="2"/>
    </row>
    <row r="134" spans="1:10" ht="12.75" customHeight="1" x14ac:dyDescent="0.2">
      <c r="A134" s="10"/>
      <c r="B134" s="1"/>
      <c r="C134" s="1"/>
      <c r="D134" s="2"/>
      <c r="E134" s="2"/>
      <c r="F134" s="1"/>
      <c r="G134" s="4"/>
      <c r="H134" s="5"/>
      <c r="I134" s="5"/>
      <c r="J134" s="2"/>
    </row>
    <row r="135" spans="1:10" ht="12.75" customHeight="1" x14ac:dyDescent="0.2">
      <c r="A135" s="10"/>
      <c r="B135" s="1"/>
      <c r="C135" s="1"/>
      <c r="D135" s="2"/>
      <c r="E135" s="2"/>
      <c r="F135" s="1"/>
      <c r="G135" s="4"/>
      <c r="H135" s="5"/>
      <c r="I135" s="5"/>
      <c r="J135" s="2"/>
    </row>
    <row r="136" spans="1:10" ht="12.75" customHeight="1" x14ac:dyDescent="0.2">
      <c r="A136" s="10"/>
      <c r="B136" s="1"/>
      <c r="C136" s="1"/>
      <c r="D136" s="2"/>
      <c r="E136" s="2"/>
      <c r="F136" s="1"/>
      <c r="G136" s="4"/>
      <c r="H136" s="5"/>
      <c r="I136" s="5"/>
      <c r="J136" s="2"/>
    </row>
    <row r="137" spans="1:10" ht="12.75" customHeight="1" x14ac:dyDescent="0.2">
      <c r="A137" s="10"/>
      <c r="B137" s="1"/>
      <c r="C137" s="1"/>
      <c r="D137" s="2"/>
      <c r="E137" s="2"/>
      <c r="F137" s="1"/>
      <c r="G137" s="4"/>
      <c r="H137" s="5"/>
      <c r="I137" s="5"/>
      <c r="J137" s="2"/>
    </row>
    <row r="138" spans="1:10" ht="12.75" customHeight="1" x14ac:dyDescent="0.2">
      <c r="A138" s="10"/>
      <c r="B138" s="1"/>
      <c r="C138" s="1"/>
      <c r="D138" s="2"/>
      <c r="E138" s="2"/>
      <c r="F138" s="1"/>
      <c r="G138" s="4"/>
      <c r="H138" s="5"/>
      <c r="I138" s="5"/>
      <c r="J138" s="2"/>
    </row>
    <row r="139" spans="1:10" ht="12.75" customHeight="1" x14ac:dyDescent="0.2">
      <c r="A139" s="10"/>
      <c r="B139" s="1"/>
      <c r="C139" s="1"/>
      <c r="D139" s="2"/>
      <c r="E139" s="2"/>
      <c r="F139" s="1"/>
      <c r="G139" s="4"/>
      <c r="H139" s="5"/>
      <c r="I139" s="5"/>
      <c r="J139" s="2"/>
    </row>
    <row r="140" spans="1:10" ht="12.75" customHeight="1" x14ac:dyDescent="0.2">
      <c r="A140" s="10"/>
      <c r="B140" s="1"/>
      <c r="C140" s="1"/>
      <c r="D140" s="2"/>
      <c r="E140" s="2"/>
      <c r="F140" s="1"/>
      <c r="G140" s="4"/>
      <c r="H140" s="5"/>
      <c r="I140" s="5"/>
      <c r="J140" s="2"/>
    </row>
    <row r="141" spans="1:10" ht="12.75" customHeight="1" x14ac:dyDescent="0.2">
      <c r="A141" s="10"/>
      <c r="B141" s="1"/>
      <c r="C141" s="1"/>
      <c r="D141" s="2"/>
      <c r="E141" s="2"/>
      <c r="F141" s="1"/>
      <c r="G141" s="4"/>
      <c r="H141" s="5"/>
      <c r="I141" s="5"/>
      <c r="J141" s="2"/>
    </row>
    <row r="142" spans="1:10" ht="12.75" customHeight="1" x14ac:dyDescent="0.2">
      <c r="A142" s="10"/>
      <c r="B142" s="1"/>
      <c r="C142" s="1"/>
      <c r="D142" s="2"/>
      <c r="E142" s="2"/>
      <c r="F142" s="1"/>
      <c r="G142" s="4"/>
      <c r="H142" s="5"/>
      <c r="I142" s="5"/>
      <c r="J142" s="2"/>
    </row>
    <row r="143" spans="1:10" ht="12.75" customHeight="1" x14ac:dyDescent="0.2">
      <c r="A143" s="10"/>
      <c r="B143" s="1"/>
      <c r="C143" s="1"/>
      <c r="D143" s="2"/>
      <c r="E143" s="2"/>
      <c r="F143" s="1"/>
      <c r="G143" s="4"/>
      <c r="H143" s="5"/>
      <c r="I143" s="5"/>
      <c r="J143" s="2"/>
    </row>
    <row r="144" spans="1:10" ht="12.75" customHeight="1" x14ac:dyDescent="0.2">
      <c r="A144" s="10"/>
      <c r="B144" s="1"/>
      <c r="C144" s="1"/>
      <c r="D144" s="2"/>
      <c r="E144" s="2"/>
      <c r="F144" s="1"/>
      <c r="G144" s="4"/>
      <c r="H144" s="5"/>
      <c r="I144" s="5"/>
      <c r="J144" s="2"/>
    </row>
    <row r="145" spans="1:10" ht="12.75" customHeight="1" x14ac:dyDescent="0.2">
      <c r="A145" s="10"/>
      <c r="B145" s="1"/>
      <c r="C145" s="1"/>
      <c r="D145" s="2"/>
      <c r="E145" s="2"/>
      <c r="F145" s="1"/>
      <c r="G145" s="4"/>
      <c r="H145" s="5"/>
      <c r="I145" s="5"/>
      <c r="J145" s="2"/>
    </row>
    <row r="146" spans="1:10" ht="12.75" customHeight="1" x14ac:dyDescent="0.2">
      <c r="A146" s="10"/>
      <c r="B146" s="1"/>
      <c r="C146" s="1"/>
      <c r="D146" s="2"/>
      <c r="E146" s="2"/>
      <c r="F146" s="1"/>
      <c r="G146" s="4"/>
      <c r="H146" s="5"/>
      <c r="I146" s="5"/>
      <c r="J146" s="2"/>
    </row>
    <row r="147" spans="1:10" ht="12.75" customHeight="1" x14ac:dyDescent="0.2">
      <c r="A147" s="10"/>
      <c r="B147" s="1"/>
      <c r="C147" s="1"/>
      <c r="D147" s="2"/>
      <c r="E147" s="2"/>
      <c r="F147" s="1"/>
      <c r="G147" s="4"/>
      <c r="H147" s="5"/>
      <c r="I147" s="5"/>
      <c r="J147" s="2"/>
    </row>
    <row r="148" spans="1:10" ht="12.75" customHeight="1" x14ac:dyDescent="0.2">
      <c r="A148" s="10"/>
      <c r="B148" s="1"/>
      <c r="C148" s="1"/>
      <c r="D148" s="2"/>
      <c r="E148" s="2"/>
      <c r="F148" s="1"/>
      <c r="G148" s="4"/>
      <c r="H148" s="5"/>
      <c r="I148" s="5"/>
      <c r="J148" s="2"/>
    </row>
    <row r="149" spans="1:10" ht="12.75" customHeight="1" x14ac:dyDescent="0.2">
      <c r="A149" s="10"/>
      <c r="B149" s="1"/>
      <c r="C149" s="1"/>
      <c r="D149" s="2"/>
      <c r="E149" s="2"/>
      <c r="F149" s="1"/>
      <c r="G149" s="4"/>
      <c r="H149" s="5"/>
      <c r="I149" s="5"/>
      <c r="J149" s="2"/>
    </row>
    <row r="150" spans="1:10" ht="12.75" customHeight="1" x14ac:dyDescent="0.2">
      <c r="A150" s="10"/>
      <c r="B150" s="1"/>
      <c r="C150" s="1"/>
      <c r="D150" s="2"/>
      <c r="E150" s="2"/>
      <c r="F150" s="1"/>
      <c r="G150" s="4"/>
      <c r="H150" s="5"/>
      <c r="I150" s="5"/>
      <c r="J150" s="2"/>
    </row>
    <row r="151" spans="1:10" ht="12.75" customHeight="1" x14ac:dyDescent="0.2">
      <c r="A151" s="10"/>
      <c r="B151" s="1"/>
      <c r="C151" s="1"/>
      <c r="D151" s="2"/>
      <c r="E151" s="2"/>
      <c r="F151" s="1"/>
      <c r="G151" s="4"/>
      <c r="H151" s="5"/>
      <c r="I151" s="5"/>
      <c r="J151" s="2"/>
    </row>
    <row r="152" spans="1:10" ht="12.75" customHeight="1" x14ac:dyDescent="0.2">
      <c r="A152" s="10"/>
      <c r="B152" s="1"/>
      <c r="C152" s="1"/>
      <c r="D152" s="2"/>
      <c r="E152" s="2"/>
      <c r="F152" s="1"/>
      <c r="G152" s="4"/>
      <c r="H152" s="5"/>
      <c r="I152" s="5"/>
      <c r="J152" s="2"/>
    </row>
    <row r="153" spans="1:10" ht="12.75" customHeight="1" x14ac:dyDescent="0.2">
      <c r="A153" s="10"/>
      <c r="B153" s="1"/>
      <c r="C153" s="1"/>
      <c r="D153" s="2"/>
      <c r="E153" s="2"/>
      <c r="F153" s="1"/>
      <c r="G153" s="4"/>
      <c r="H153" s="5"/>
      <c r="I153" s="5"/>
      <c r="J153" s="2"/>
    </row>
    <row r="154" spans="1:10" ht="12.75" customHeight="1" x14ac:dyDescent="0.2">
      <c r="A154" s="10"/>
      <c r="B154" s="1"/>
      <c r="C154" s="1"/>
      <c r="D154" s="2"/>
      <c r="E154" s="2"/>
      <c r="F154" s="1"/>
      <c r="G154" s="4"/>
      <c r="H154" s="5"/>
      <c r="I154" s="5"/>
      <c r="J154" s="2"/>
    </row>
    <row r="155" spans="1:10" ht="12.75" customHeight="1" x14ac:dyDescent="0.2">
      <c r="A155" s="10"/>
      <c r="B155" s="1"/>
      <c r="C155" s="1"/>
      <c r="D155" s="2"/>
      <c r="E155" s="2"/>
      <c r="F155" s="1"/>
      <c r="G155" s="4"/>
      <c r="H155" s="5"/>
      <c r="I155" s="5"/>
      <c r="J155" s="2"/>
    </row>
    <row r="156" spans="1:10" ht="12.75" customHeight="1" x14ac:dyDescent="0.2">
      <c r="A156" s="10"/>
      <c r="B156" s="1"/>
      <c r="C156" s="1"/>
      <c r="D156" s="2"/>
      <c r="E156" s="2"/>
      <c r="F156" s="1"/>
      <c r="G156" s="4"/>
      <c r="H156" s="5"/>
      <c r="I156" s="5"/>
      <c r="J156" s="2"/>
    </row>
    <row r="157" spans="1:10" ht="12.75" customHeight="1" x14ac:dyDescent="0.2">
      <c r="A157" s="10"/>
      <c r="B157" s="1"/>
      <c r="C157" s="1"/>
      <c r="D157" s="2"/>
      <c r="E157" s="2"/>
      <c r="F157" s="1"/>
      <c r="G157" s="4"/>
      <c r="H157" s="5"/>
      <c r="I157" s="5"/>
      <c r="J157" s="2"/>
    </row>
    <row r="158" spans="1:10" ht="12.75" customHeight="1" x14ac:dyDescent="0.2">
      <c r="A158" s="10"/>
      <c r="B158" s="1"/>
      <c r="C158" s="1"/>
      <c r="D158" s="2"/>
      <c r="E158" s="2"/>
      <c r="F158" s="1"/>
      <c r="G158" s="4"/>
      <c r="H158" s="5"/>
      <c r="I158" s="5"/>
      <c r="J158" s="2"/>
    </row>
    <row r="159" spans="1:10" ht="12.75" customHeight="1" x14ac:dyDescent="0.2">
      <c r="A159" s="10"/>
      <c r="B159" s="1"/>
      <c r="C159" s="1"/>
      <c r="D159" s="2"/>
      <c r="E159" s="2"/>
      <c r="F159" s="1"/>
      <c r="G159" s="4"/>
      <c r="H159" s="5"/>
      <c r="I159" s="5"/>
      <c r="J159" s="2"/>
    </row>
    <row r="160" spans="1:10" ht="12.75" customHeight="1" x14ac:dyDescent="0.2">
      <c r="A160" s="10"/>
      <c r="B160" s="1"/>
      <c r="C160" s="1"/>
      <c r="D160" s="2"/>
      <c r="E160" s="2"/>
      <c r="F160" s="1"/>
      <c r="G160" s="4"/>
      <c r="H160" s="5"/>
      <c r="I160" s="5"/>
      <c r="J160" s="2"/>
    </row>
    <row r="161" spans="1:10" ht="12.75" customHeight="1" x14ac:dyDescent="0.2">
      <c r="A161" s="10"/>
      <c r="B161" s="1"/>
      <c r="C161" s="1"/>
      <c r="D161" s="2"/>
      <c r="E161" s="2"/>
      <c r="F161" s="1"/>
      <c r="G161" s="4"/>
      <c r="H161" s="5"/>
      <c r="I161" s="5"/>
      <c r="J161" s="2"/>
    </row>
    <row r="162" spans="1:10" ht="12.75" customHeight="1" x14ac:dyDescent="0.2">
      <c r="A162" s="10"/>
      <c r="B162" s="1"/>
      <c r="C162" s="1"/>
      <c r="D162" s="2"/>
      <c r="E162" s="2"/>
      <c r="F162" s="1"/>
      <c r="G162" s="4"/>
      <c r="H162" s="5"/>
      <c r="I162" s="5"/>
      <c r="J162" s="2"/>
    </row>
    <row r="163" spans="1:10" ht="12.75" customHeight="1" x14ac:dyDescent="0.2">
      <c r="A163" s="10"/>
      <c r="B163" s="1"/>
      <c r="C163" s="1"/>
      <c r="D163" s="2"/>
      <c r="E163" s="2"/>
      <c r="F163" s="1"/>
      <c r="G163" s="4"/>
      <c r="H163" s="5"/>
      <c r="I163" s="5"/>
      <c r="J163" s="2"/>
    </row>
    <row r="164" spans="1:10" ht="12.75" customHeight="1" x14ac:dyDescent="0.2">
      <c r="A164" s="10"/>
      <c r="B164" s="1"/>
      <c r="C164" s="1"/>
      <c r="D164" s="2"/>
      <c r="E164" s="2"/>
      <c r="F164" s="1"/>
      <c r="G164" s="4"/>
      <c r="H164" s="5"/>
      <c r="I164" s="5"/>
      <c r="J164" s="2"/>
    </row>
    <row r="165" spans="1:10" ht="12.75" customHeight="1" x14ac:dyDescent="0.2">
      <c r="A165" s="10"/>
      <c r="B165" s="1"/>
      <c r="C165" s="1"/>
      <c r="D165" s="2"/>
      <c r="E165" s="2"/>
      <c r="F165" s="1"/>
      <c r="G165" s="4"/>
      <c r="H165" s="5"/>
      <c r="I165" s="5"/>
      <c r="J165" s="2"/>
    </row>
    <row r="166" spans="1:10" ht="12.75" customHeight="1" x14ac:dyDescent="0.2">
      <c r="A166" s="10"/>
      <c r="B166" s="1"/>
      <c r="C166" s="1"/>
      <c r="D166" s="2"/>
      <c r="E166" s="2"/>
      <c r="F166" s="1"/>
      <c r="G166" s="4"/>
      <c r="H166" s="5"/>
      <c r="I166" s="5"/>
      <c r="J166" s="2"/>
    </row>
    <row r="167" spans="1:10" ht="12.75" customHeight="1" x14ac:dyDescent="0.2">
      <c r="A167" s="10"/>
      <c r="B167" s="1"/>
      <c r="C167" s="1"/>
      <c r="D167" s="2"/>
      <c r="E167" s="2"/>
      <c r="F167" s="1"/>
      <c r="G167" s="4"/>
      <c r="H167" s="5"/>
      <c r="I167" s="5"/>
      <c r="J167" s="2"/>
    </row>
    <row r="168" spans="1:10" ht="12.75" customHeight="1" x14ac:dyDescent="0.2">
      <c r="A168" s="10"/>
      <c r="B168" s="1"/>
      <c r="C168" s="1"/>
      <c r="D168" s="2"/>
      <c r="E168" s="2"/>
      <c r="F168" s="1"/>
      <c r="G168" s="4"/>
      <c r="H168" s="5"/>
      <c r="I168" s="5"/>
      <c r="J168" s="2"/>
    </row>
    <row r="169" spans="1:10" ht="12.75" customHeight="1" x14ac:dyDescent="0.2">
      <c r="A169" s="10"/>
      <c r="B169" s="1"/>
      <c r="C169" s="1"/>
      <c r="D169" s="2"/>
      <c r="E169" s="2"/>
      <c r="F169" s="1"/>
      <c r="G169" s="4"/>
      <c r="H169" s="5"/>
      <c r="I169" s="5"/>
      <c r="J169" s="2"/>
    </row>
    <row r="170" spans="1:10" ht="12.75" customHeight="1" x14ac:dyDescent="0.2">
      <c r="A170" s="10"/>
      <c r="B170" s="1"/>
      <c r="C170" s="1"/>
      <c r="D170" s="2"/>
      <c r="E170" s="2"/>
      <c r="F170" s="1"/>
      <c r="G170" s="4"/>
      <c r="H170" s="5"/>
      <c r="I170" s="5"/>
      <c r="J170" s="2"/>
    </row>
    <row r="171" spans="1:10" ht="12.75" customHeight="1" x14ac:dyDescent="0.2">
      <c r="A171" s="10"/>
      <c r="B171" s="1"/>
      <c r="C171" s="1"/>
      <c r="D171" s="2"/>
      <c r="E171" s="2"/>
      <c r="F171" s="1"/>
      <c r="G171" s="4"/>
      <c r="H171" s="5"/>
      <c r="I171" s="5"/>
      <c r="J171" s="2"/>
    </row>
    <row r="172" spans="1:10" ht="12.75" customHeight="1" x14ac:dyDescent="0.2">
      <c r="A172" s="10"/>
      <c r="B172" s="1"/>
      <c r="C172" s="1"/>
      <c r="D172" s="2"/>
      <c r="E172" s="2"/>
      <c r="F172" s="1"/>
      <c r="G172" s="4"/>
      <c r="H172" s="5"/>
      <c r="I172" s="5"/>
      <c r="J172" s="2"/>
    </row>
    <row r="173" spans="1:10" ht="12.75" customHeight="1" x14ac:dyDescent="0.2">
      <c r="A173" s="10"/>
      <c r="B173" s="1"/>
      <c r="C173" s="1"/>
      <c r="D173" s="2"/>
      <c r="E173" s="2"/>
      <c r="F173" s="1"/>
      <c r="G173" s="4"/>
      <c r="H173" s="5"/>
      <c r="I173" s="5"/>
      <c r="J173" s="2"/>
    </row>
    <row r="174" spans="1:10" ht="12.75" customHeight="1" x14ac:dyDescent="0.2">
      <c r="A174" s="10"/>
      <c r="B174" s="1"/>
      <c r="C174" s="1"/>
      <c r="D174" s="2"/>
      <c r="E174" s="2"/>
      <c r="F174" s="1"/>
      <c r="G174" s="4"/>
      <c r="H174" s="5"/>
      <c r="I174" s="5"/>
      <c r="J174" s="2"/>
    </row>
    <row r="175" spans="1:10" ht="12.75" customHeight="1" x14ac:dyDescent="0.2">
      <c r="A175" s="10"/>
      <c r="B175" s="1"/>
      <c r="C175" s="1"/>
      <c r="D175" s="2"/>
      <c r="E175" s="2"/>
      <c r="F175" s="1"/>
      <c r="G175" s="4"/>
      <c r="H175" s="5"/>
      <c r="I175" s="5"/>
      <c r="J175" s="2"/>
    </row>
    <row r="176" spans="1:10" ht="12.75" customHeight="1" x14ac:dyDescent="0.2">
      <c r="A176" s="10"/>
      <c r="B176" s="1"/>
      <c r="C176" s="1"/>
      <c r="D176" s="2"/>
      <c r="E176" s="2"/>
      <c r="F176" s="1"/>
      <c r="G176" s="4"/>
      <c r="H176" s="5"/>
      <c r="I176" s="5"/>
      <c r="J176" s="2"/>
    </row>
    <row r="177" spans="1:10" ht="12.75" customHeight="1" x14ac:dyDescent="0.2">
      <c r="A177" s="10"/>
      <c r="B177" s="1"/>
      <c r="C177" s="1"/>
      <c r="D177" s="2"/>
      <c r="E177" s="2"/>
      <c r="F177" s="1"/>
      <c r="G177" s="4"/>
      <c r="H177" s="5"/>
      <c r="I177" s="5"/>
      <c r="J177" s="2"/>
    </row>
    <row r="178" spans="1:10" ht="12.75" customHeight="1" x14ac:dyDescent="0.2">
      <c r="A178" s="10"/>
      <c r="B178" s="1"/>
      <c r="C178" s="1"/>
      <c r="D178" s="2"/>
      <c r="E178" s="2"/>
      <c r="F178" s="1"/>
      <c r="G178" s="4"/>
      <c r="H178" s="5"/>
      <c r="I178" s="5"/>
      <c r="J178" s="2"/>
    </row>
    <row r="179" spans="1:10" ht="12.75" customHeight="1" x14ac:dyDescent="0.2">
      <c r="A179" s="10"/>
      <c r="B179" s="1"/>
      <c r="C179" s="1"/>
      <c r="D179" s="2"/>
      <c r="E179" s="2"/>
      <c r="F179" s="1"/>
      <c r="G179" s="4"/>
      <c r="H179" s="5"/>
      <c r="I179" s="5"/>
      <c r="J179" s="2"/>
    </row>
    <row r="180" spans="1:10" ht="12.75" customHeight="1" x14ac:dyDescent="0.2">
      <c r="A180" s="10"/>
      <c r="B180" s="1"/>
      <c r="C180" s="1"/>
      <c r="D180" s="2"/>
      <c r="E180" s="2"/>
      <c r="F180" s="1"/>
      <c r="G180" s="4"/>
      <c r="H180" s="5"/>
      <c r="I180" s="5"/>
      <c r="J180" s="2"/>
    </row>
    <row r="181" spans="1:10" ht="12.75" customHeight="1" x14ac:dyDescent="0.2">
      <c r="A181" s="10"/>
      <c r="B181" s="1"/>
      <c r="C181" s="1"/>
      <c r="D181" s="2"/>
      <c r="E181" s="2"/>
      <c r="F181" s="1"/>
      <c r="G181" s="4"/>
      <c r="H181" s="5"/>
      <c r="I181" s="5"/>
      <c r="J181" s="2"/>
    </row>
    <row r="182" spans="1:10" ht="12.75" customHeight="1" x14ac:dyDescent="0.2">
      <c r="A182" s="10"/>
      <c r="B182" s="1"/>
      <c r="C182" s="1"/>
      <c r="D182" s="2"/>
      <c r="E182" s="2"/>
      <c r="F182" s="1"/>
      <c r="G182" s="4"/>
      <c r="H182" s="5"/>
      <c r="I182" s="5"/>
      <c r="J182" s="2"/>
    </row>
    <row r="183" spans="1:10" ht="12.75" customHeight="1" x14ac:dyDescent="0.2">
      <c r="A183" s="10"/>
      <c r="B183" s="1"/>
      <c r="C183" s="1"/>
      <c r="D183" s="2"/>
      <c r="E183" s="2"/>
      <c r="F183" s="1"/>
      <c r="G183" s="4"/>
      <c r="H183" s="5"/>
      <c r="I183" s="5"/>
      <c r="J183" s="2"/>
    </row>
    <row r="184" spans="1:10" ht="12.75" customHeight="1" x14ac:dyDescent="0.2">
      <c r="A184" s="10"/>
      <c r="B184" s="1"/>
      <c r="C184" s="1"/>
      <c r="D184" s="2"/>
      <c r="E184" s="2"/>
      <c r="F184" s="1"/>
      <c r="G184" s="4"/>
      <c r="H184" s="5"/>
      <c r="I184" s="5"/>
      <c r="J184" s="2"/>
    </row>
    <row r="185" spans="1:10" ht="12.75" customHeight="1" x14ac:dyDescent="0.2">
      <c r="A185" s="10"/>
      <c r="B185" s="1"/>
      <c r="C185" s="1"/>
      <c r="D185" s="2"/>
      <c r="E185" s="2"/>
      <c r="F185" s="1"/>
      <c r="G185" s="4"/>
      <c r="H185" s="5"/>
      <c r="I185" s="5"/>
      <c r="J185" s="2"/>
    </row>
    <row r="186" spans="1:10" ht="12.75" customHeight="1" x14ac:dyDescent="0.2">
      <c r="A186" s="10"/>
      <c r="B186" s="1"/>
      <c r="C186" s="1"/>
      <c r="D186" s="2"/>
      <c r="E186" s="2"/>
      <c r="F186" s="1"/>
      <c r="G186" s="4"/>
      <c r="H186" s="5"/>
      <c r="I186" s="5"/>
      <c r="J186" s="2"/>
    </row>
    <row r="187" spans="1:10" ht="12.75" customHeight="1" x14ac:dyDescent="0.2">
      <c r="A187" s="10"/>
      <c r="B187" s="1"/>
      <c r="C187" s="1"/>
      <c r="D187" s="2"/>
      <c r="E187" s="2"/>
      <c r="F187" s="1"/>
      <c r="G187" s="4"/>
      <c r="H187" s="5"/>
      <c r="I187" s="5"/>
      <c r="J187" s="2"/>
    </row>
    <row r="188" spans="1:10" ht="12.75" customHeight="1" x14ac:dyDescent="0.2">
      <c r="A188" s="10"/>
      <c r="B188" s="1"/>
      <c r="C188" s="1"/>
      <c r="D188" s="2"/>
      <c r="E188" s="2"/>
      <c r="F188" s="1"/>
      <c r="G188" s="4"/>
      <c r="H188" s="5"/>
      <c r="I188" s="5"/>
      <c r="J188" s="2"/>
    </row>
    <row r="189" spans="1:10" ht="12.75" customHeight="1" x14ac:dyDescent="0.2">
      <c r="A189" s="10"/>
      <c r="B189" s="1"/>
      <c r="C189" s="1"/>
      <c r="D189" s="2"/>
      <c r="E189" s="2"/>
      <c r="F189" s="1"/>
      <c r="G189" s="4"/>
      <c r="H189" s="5"/>
      <c r="I189" s="5"/>
      <c r="J189" s="2"/>
    </row>
    <row r="190" spans="1:10" ht="12.75" customHeight="1" x14ac:dyDescent="0.2">
      <c r="A190" s="10"/>
      <c r="B190" s="1"/>
      <c r="C190" s="1"/>
      <c r="D190" s="2"/>
      <c r="E190" s="2"/>
      <c r="F190" s="1"/>
      <c r="G190" s="4"/>
      <c r="H190" s="5"/>
      <c r="I190" s="5"/>
      <c r="J190" s="2"/>
    </row>
    <row r="191" spans="1:10" ht="12.75" customHeight="1" x14ac:dyDescent="0.2">
      <c r="A191" s="10"/>
      <c r="B191" s="1"/>
      <c r="C191" s="1"/>
      <c r="D191" s="2"/>
      <c r="E191" s="2"/>
      <c r="F191" s="1"/>
      <c r="G191" s="4"/>
      <c r="H191" s="5"/>
      <c r="I191" s="5"/>
      <c r="J191" s="2"/>
    </row>
    <row r="192" spans="1:10" ht="12.75" customHeight="1" x14ac:dyDescent="0.2">
      <c r="A192" s="10"/>
      <c r="B192" s="1"/>
      <c r="C192" s="1"/>
      <c r="D192" s="2"/>
      <c r="E192" s="2"/>
      <c r="F192" s="1"/>
      <c r="G192" s="4"/>
      <c r="H192" s="5"/>
      <c r="I192" s="5"/>
      <c r="J192" s="2"/>
    </row>
    <row r="193" spans="1:10" ht="12.75" customHeight="1" x14ac:dyDescent="0.2">
      <c r="A193" s="10"/>
      <c r="B193" s="1"/>
      <c r="C193" s="1"/>
      <c r="D193" s="2"/>
      <c r="E193" s="2"/>
      <c r="F193" s="1"/>
      <c r="G193" s="4"/>
      <c r="H193" s="5"/>
      <c r="I193" s="5"/>
      <c r="J193" s="2"/>
    </row>
    <row r="194" spans="1:10" ht="12.75" customHeight="1" x14ac:dyDescent="0.2">
      <c r="A194" s="10"/>
      <c r="B194" s="1"/>
      <c r="C194" s="1"/>
      <c r="D194" s="2"/>
      <c r="E194" s="2"/>
      <c r="F194" s="1"/>
      <c r="G194" s="4"/>
      <c r="H194" s="5"/>
      <c r="I194" s="5"/>
      <c r="J194" s="2"/>
    </row>
    <row r="195" spans="1:10" ht="12.75" customHeight="1" x14ac:dyDescent="0.2">
      <c r="A195" s="10"/>
      <c r="B195" s="1"/>
      <c r="C195" s="1"/>
      <c r="D195" s="2"/>
      <c r="E195" s="2"/>
      <c r="F195" s="1"/>
      <c r="G195" s="4"/>
      <c r="H195" s="5"/>
      <c r="I195" s="5"/>
      <c r="J195" s="2"/>
    </row>
    <row r="196" spans="1:10" ht="12.75" customHeight="1" x14ac:dyDescent="0.2">
      <c r="A196" s="10"/>
      <c r="B196" s="1"/>
      <c r="C196" s="1"/>
      <c r="D196" s="2"/>
      <c r="E196" s="2"/>
      <c r="F196" s="1"/>
      <c r="G196" s="4"/>
      <c r="H196" s="5"/>
      <c r="I196" s="5"/>
      <c r="J196" s="2"/>
    </row>
    <row r="197" spans="1:10" ht="12.75" customHeight="1" x14ac:dyDescent="0.2">
      <c r="A197" s="10"/>
      <c r="B197" s="1"/>
      <c r="C197" s="1"/>
      <c r="D197" s="2"/>
      <c r="E197" s="2"/>
      <c r="F197" s="1"/>
      <c r="G197" s="4"/>
      <c r="H197" s="5"/>
      <c r="I197" s="5"/>
      <c r="J197" s="2"/>
    </row>
    <row r="198" spans="1:10" ht="12.75" customHeight="1" x14ac:dyDescent="0.2">
      <c r="A198" s="10"/>
      <c r="B198" s="1"/>
      <c r="C198" s="1"/>
      <c r="D198" s="2"/>
      <c r="E198" s="2"/>
      <c r="F198" s="1"/>
      <c r="G198" s="4"/>
      <c r="H198" s="5"/>
      <c r="I198" s="5"/>
      <c r="J198" s="2"/>
    </row>
    <row r="199" spans="1:10" ht="12.75" customHeight="1" x14ac:dyDescent="0.2">
      <c r="A199" s="10"/>
      <c r="B199" s="1"/>
      <c r="C199" s="1"/>
      <c r="D199" s="2"/>
      <c r="E199" s="2"/>
      <c r="F199" s="1"/>
      <c r="G199" s="4"/>
      <c r="H199" s="5"/>
      <c r="I199" s="5"/>
      <c r="J199" s="2"/>
    </row>
    <row r="200" spans="1:10" ht="12.75" customHeight="1" x14ac:dyDescent="0.2">
      <c r="A200" s="10"/>
      <c r="B200" s="1"/>
      <c r="C200" s="1"/>
      <c r="D200" s="2"/>
      <c r="E200" s="2"/>
      <c r="F200" s="1"/>
      <c r="G200" s="4"/>
      <c r="H200" s="5"/>
      <c r="I200" s="5"/>
      <c r="J200" s="2"/>
    </row>
    <row r="201" spans="1:10" ht="12.75" customHeight="1" x14ac:dyDescent="0.2">
      <c r="A201" s="10"/>
      <c r="B201" s="1"/>
      <c r="C201" s="1"/>
      <c r="D201" s="2"/>
      <c r="E201" s="2"/>
      <c r="F201" s="1"/>
      <c r="G201" s="4"/>
      <c r="H201" s="5"/>
      <c r="I201" s="5"/>
      <c r="J201" s="2"/>
    </row>
    <row r="202" spans="1:10" ht="12.75" customHeight="1" x14ac:dyDescent="0.2">
      <c r="A202" s="10"/>
      <c r="B202" s="1"/>
      <c r="C202" s="1"/>
      <c r="D202" s="2"/>
      <c r="E202" s="2"/>
      <c r="F202" s="1"/>
      <c r="G202" s="4"/>
      <c r="H202" s="5"/>
      <c r="I202" s="5"/>
      <c r="J202" s="2"/>
    </row>
    <row r="203" spans="1:10" ht="12.75" customHeight="1" x14ac:dyDescent="0.2">
      <c r="A203" s="10"/>
      <c r="B203" s="1"/>
      <c r="C203" s="1"/>
      <c r="D203" s="2"/>
      <c r="E203" s="2"/>
      <c r="F203" s="1"/>
      <c r="G203" s="4"/>
      <c r="H203" s="5"/>
      <c r="I203" s="5"/>
      <c r="J203" s="2"/>
    </row>
    <row r="204" spans="1:10" ht="12.75" customHeight="1" x14ac:dyDescent="0.2">
      <c r="A204" s="10"/>
      <c r="B204" s="1"/>
      <c r="C204" s="1"/>
      <c r="D204" s="2"/>
      <c r="E204" s="2"/>
      <c r="F204" s="1"/>
      <c r="G204" s="4"/>
      <c r="H204" s="5"/>
      <c r="I204" s="5"/>
      <c r="J204" s="2"/>
    </row>
    <row r="205" spans="1:10" ht="12.75" customHeight="1" x14ac:dyDescent="0.2">
      <c r="A205" s="10"/>
      <c r="B205" s="1"/>
      <c r="C205" s="1"/>
      <c r="D205" s="2"/>
      <c r="E205" s="2"/>
      <c r="F205" s="1"/>
      <c r="G205" s="4"/>
      <c r="H205" s="5"/>
      <c r="I205" s="5"/>
      <c r="J205" s="2"/>
    </row>
    <row r="206" spans="1:10" ht="12.75" customHeight="1" x14ac:dyDescent="0.2">
      <c r="A206" s="10"/>
      <c r="B206" s="1"/>
      <c r="C206" s="1"/>
      <c r="D206" s="2"/>
      <c r="E206" s="2"/>
      <c r="F206" s="1"/>
      <c r="G206" s="4"/>
      <c r="H206" s="5"/>
      <c r="I206" s="5"/>
      <c r="J206" s="2"/>
    </row>
    <row r="207" spans="1:10" ht="12.75" customHeight="1" x14ac:dyDescent="0.2">
      <c r="A207" s="10"/>
      <c r="B207" s="1"/>
      <c r="C207" s="1"/>
      <c r="D207" s="2"/>
      <c r="E207" s="2"/>
      <c r="F207" s="1"/>
      <c r="G207" s="4"/>
      <c r="H207" s="5"/>
      <c r="I207" s="5"/>
      <c r="J207" s="2"/>
    </row>
    <row r="208" spans="1:10" ht="12.75" customHeight="1" x14ac:dyDescent="0.2">
      <c r="A208" s="10"/>
      <c r="B208" s="1"/>
      <c r="C208" s="1"/>
      <c r="D208" s="2"/>
      <c r="E208" s="2"/>
      <c r="F208" s="1"/>
      <c r="G208" s="4"/>
      <c r="H208" s="5"/>
      <c r="I208" s="5"/>
      <c r="J208" s="2"/>
    </row>
    <row r="209" spans="1:10" ht="12.75" customHeight="1" x14ac:dyDescent="0.2">
      <c r="A209" s="10"/>
      <c r="B209" s="1"/>
      <c r="C209" s="1"/>
      <c r="D209" s="2"/>
      <c r="E209" s="2"/>
      <c r="F209" s="1"/>
      <c r="G209" s="4"/>
      <c r="H209" s="5"/>
      <c r="I209" s="5"/>
      <c r="J209" s="2"/>
    </row>
    <row r="210" spans="1:10" ht="12.75" customHeight="1" x14ac:dyDescent="0.2">
      <c r="A210" s="10"/>
      <c r="B210" s="1"/>
      <c r="C210" s="1"/>
      <c r="D210" s="2"/>
      <c r="E210" s="2"/>
      <c r="F210" s="1"/>
      <c r="G210" s="4"/>
      <c r="H210" s="5"/>
      <c r="I210" s="5"/>
      <c r="J210" s="2"/>
    </row>
    <row r="211" spans="1:10" ht="12.75" customHeight="1" x14ac:dyDescent="0.2">
      <c r="A211" s="10"/>
      <c r="B211" s="1"/>
      <c r="C211" s="1"/>
      <c r="D211" s="2"/>
      <c r="E211" s="2"/>
      <c r="F211" s="1"/>
      <c r="G211" s="4"/>
      <c r="H211" s="5"/>
      <c r="I211" s="5"/>
      <c r="J211" s="2"/>
    </row>
    <row r="212" spans="1:10" ht="12.75" customHeight="1" x14ac:dyDescent="0.2">
      <c r="A212" s="10"/>
      <c r="B212" s="1"/>
      <c r="C212" s="1"/>
      <c r="D212" s="2"/>
      <c r="E212" s="2"/>
      <c r="F212" s="1"/>
      <c r="G212" s="4"/>
      <c r="H212" s="5"/>
      <c r="I212" s="5"/>
      <c r="J212" s="2"/>
    </row>
    <row r="213" spans="1:10" ht="12.75" customHeight="1" x14ac:dyDescent="0.2">
      <c r="A213" s="10"/>
      <c r="B213" s="1"/>
      <c r="C213" s="1"/>
      <c r="D213" s="2"/>
      <c r="E213" s="2"/>
      <c r="F213" s="1"/>
      <c r="G213" s="4"/>
      <c r="H213" s="5"/>
      <c r="I213" s="5"/>
      <c r="J213" s="2"/>
    </row>
    <row r="214" spans="1:10" ht="12.75" customHeight="1" x14ac:dyDescent="0.2">
      <c r="A214" s="10"/>
      <c r="B214" s="1"/>
      <c r="C214" s="1"/>
      <c r="D214" s="2"/>
      <c r="E214" s="2"/>
      <c r="F214" s="1"/>
      <c r="G214" s="4"/>
      <c r="H214" s="5"/>
      <c r="I214" s="5"/>
      <c r="J214" s="2"/>
    </row>
    <row r="215" spans="1:10" ht="12.75" customHeight="1" x14ac:dyDescent="0.2">
      <c r="A215" s="10"/>
      <c r="B215" s="1"/>
      <c r="C215" s="1"/>
      <c r="D215" s="2"/>
      <c r="E215" s="2"/>
      <c r="F215" s="1"/>
      <c r="G215" s="4"/>
      <c r="H215" s="5"/>
      <c r="I215" s="5"/>
      <c r="J215" s="2"/>
    </row>
    <row r="216" spans="1:10" ht="12.75" customHeight="1" x14ac:dyDescent="0.2">
      <c r="A216" s="10"/>
      <c r="B216" s="1"/>
      <c r="C216" s="1"/>
      <c r="D216" s="2"/>
      <c r="E216" s="2"/>
      <c r="F216" s="1"/>
      <c r="G216" s="4"/>
      <c r="H216" s="5"/>
      <c r="I216" s="5"/>
      <c r="J216" s="2"/>
    </row>
    <row r="217" spans="1:10" ht="12.75" customHeight="1" x14ac:dyDescent="0.2">
      <c r="A217" s="10"/>
      <c r="B217" s="1"/>
      <c r="C217" s="1"/>
      <c r="D217" s="2"/>
      <c r="E217" s="2"/>
      <c r="F217" s="1"/>
      <c r="G217" s="4"/>
      <c r="H217" s="5"/>
      <c r="I217" s="5"/>
      <c r="J217" s="2"/>
    </row>
    <row r="218" spans="1:10" ht="12.75" customHeight="1" x14ac:dyDescent="0.2">
      <c r="A218" s="10"/>
      <c r="B218" s="1"/>
      <c r="C218" s="1"/>
      <c r="D218" s="2"/>
      <c r="E218" s="2"/>
      <c r="F218" s="1"/>
      <c r="G218" s="4"/>
      <c r="H218" s="5"/>
      <c r="I218" s="5"/>
      <c r="J218" s="2"/>
    </row>
    <row r="219" spans="1:10" ht="12.75" customHeight="1" x14ac:dyDescent="0.2">
      <c r="A219" s="10"/>
      <c r="B219" s="1"/>
      <c r="C219" s="1"/>
      <c r="D219" s="2"/>
      <c r="E219" s="2"/>
      <c r="F219" s="1"/>
      <c r="G219" s="4"/>
      <c r="H219" s="5"/>
      <c r="I219" s="5"/>
      <c r="J219" s="2"/>
    </row>
    <row r="220" spans="1:10" ht="12.75" customHeight="1" x14ac:dyDescent="0.2">
      <c r="A220" s="10"/>
      <c r="B220" s="1"/>
      <c r="C220" s="1"/>
      <c r="D220" s="2"/>
      <c r="E220" s="2"/>
      <c r="F220" s="1"/>
      <c r="G220" s="4"/>
      <c r="H220" s="5"/>
      <c r="I220" s="5"/>
      <c r="J220" s="2"/>
    </row>
    <row r="221" spans="1:10" ht="12.75" customHeight="1" x14ac:dyDescent="0.2">
      <c r="A221" s="10"/>
      <c r="B221" s="1"/>
      <c r="C221" s="1"/>
      <c r="D221" s="2"/>
      <c r="E221" s="2"/>
      <c r="F221" s="1"/>
      <c r="G221" s="4"/>
      <c r="H221" s="5"/>
      <c r="I221" s="5"/>
      <c r="J221" s="2"/>
    </row>
    <row r="222" spans="1:10" ht="12.75" customHeight="1" x14ac:dyDescent="0.2">
      <c r="A222" s="10"/>
      <c r="B222" s="1"/>
      <c r="C222" s="1"/>
      <c r="D222" s="2"/>
      <c r="E222" s="2"/>
      <c r="F222" s="1"/>
      <c r="G222" s="4"/>
      <c r="H222" s="5"/>
      <c r="I222" s="5"/>
      <c r="J222" s="2"/>
    </row>
    <row r="223" spans="1:10" ht="12.75" customHeight="1" x14ac:dyDescent="0.2">
      <c r="A223" s="10"/>
      <c r="B223" s="1"/>
      <c r="C223" s="1"/>
      <c r="D223" s="2"/>
      <c r="E223" s="2"/>
      <c r="F223" s="1"/>
      <c r="G223" s="4"/>
      <c r="H223" s="5"/>
      <c r="I223" s="5"/>
      <c r="J223" s="2"/>
    </row>
    <row r="224" spans="1:10" ht="12.75" customHeight="1" x14ac:dyDescent="0.2">
      <c r="A224" s="10"/>
      <c r="B224" s="1"/>
      <c r="C224" s="1"/>
      <c r="D224" s="2"/>
      <c r="E224" s="2"/>
      <c r="F224" s="1"/>
      <c r="G224" s="4"/>
      <c r="H224" s="5"/>
      <c r="I224" s="5"/>
      <c r="J224" s="2"/>
    </row>
    <row r="225" spans="1:10" ht="12.75" customHeight="1" x14ac:dyDescent="0.2">
      <c r="A225" s="10"/>
      <c r="B225" s="1"/>
      <c r="C225" s="1"/>
      <c r="D225" s="2"/>
      <c r="E225" s="2"/>
      <c r="F225" s="1"/>
      <c r="G225" s="4"/>
      <c r="H225" s="5"/>
      <c r="I225" s="5"/>
      <c r="J225" s="2"/>
    </row>
    <row r="226" spans="1:10" ht="12.75" customHeight="1" x14ac:dyDescent="0.2">
      <c r="A226" s="10"/>
      <c r="B226" s="1"/>
      <c r="C226" s="1"/>
      <c r="D226" s="2"/>
      <c r="E226" s="2"/>
      <c r="F226" s="1"/>
      <c r="G226" s="4"/>
      <c r="H226" s="5"/>
      <c r="I226" s="5"/>
      <c r="J226" s="2"/>
    </row>
    <row r="227" spans="1:10" ht="12.75" customHeight="1" x14ac:dyDescent="0.2">
      <c r="A227" s="10"/>
      <c r="B227" s="1"/>
      <c r="C227" s="1"/>
      <c r="D227" s="2"/>
      <c r="E227" s="2"/>
      <c r="F227" s="1"/>
      <c r="G227" s="4"/>
      <c r="H227" s="5"/>
      <c r="I227" s="5"/>
      <c r="J227" s="2"/>
    </row>
    <row r="228" spans="1:10" ht="12.75" customHeight="1" x14ac:dyDescent="0.2">
      <c r="A228" s="10"/>
      <c r="B228" s="1"/>
      <c r="C228" s="1"/>
      <c r="D228" s="2"/>
      <c r="E228" s="2"/>
      <c r="F228" s="1"/>
      <c r="G228" s="4"/>
      <c r="H228" s="5"/>
      <c r="I228" s="5"/>
      <c r="J228" s="2"/>
    </row>
    <row r="229" spans="1:10" ht="12.75" customHeight="1" x14ac:dyDescent="0.2">
      <c r="A229" s="10"/>
      <c r="B229" s="1"/>
      <c r="C229" s="1"/>
      <c r="D229" s="2"/>
      <c r="E229" s="2"/>
      <c r="F229" s="1"/>
      <c r="G229" s="4"/>
      <c r="H229" s="5"/>
      <c r="I229" s="5"/>
      <c r="J229" s="2"/>
    </row>
    <row r="230" spans="1:10" ht="12.75" customHeight="1" x14ac:dyDescent="0.2">
      <c r="A230" s="10"/>
      <c r="B230" s="1"/>
      <c r="C230" s="1"/>
      <c r="D230" s="2"/>
      <c r="E230" s="2"/>
      <c r="F230" s="1"/>
      <c r="G230" s="4"/>
      <c r="H230" s="5"/>
      <c r="I230" s="5"/>
      <c r="J230" s="2"/>
    </row>
    <row r="231" spans="1:10" ht="12.75" customHeight="1" x14ac:dyDescent="0.2">
      <c r="A231" s="10"/>
      <c r="B231" s="1"/>
      <c r="C231" s="1"/>
      <c r="D231" s="2"/>
      <c r="E231" s="2"/>
      <c r="F231" s="1"/>
      <c r="G231" s="4"/>
      <c r="H231" s="5"/>
      <c r="I231" s="5"/>
      <c r="J231" s="2"/>
    </row>
    <row r="232" spans="1:10" ht="12.75" customHeight="1" x14ac:dyDescent="0.2">
      <c r="A232" s="10"/>
      <c r="B232" s="1"/>
      <c r="C232" s="1"/>
      <c r="D232" s="2"/>
      <c r="E232" s="2"/>
      <c r="F232" s="1"/>
      <c r="G232" s="4"/>
      <c r="H232" s="5"/>
      <c r="I232" s="5"/>
      <c r="J232" s="2"/>
    </row>
    <row r="233" spans="1:10" ht="12.75" customHeight="1" x14ac:dyDescent="0.2">
      <c r="A233" s="10"/>
      <c r="B233" s="1"/>
      <c r="C233" s="1"/>
      <c r="D233" s="2"/>
      <c r="E233" s="2"/>
      <c r="F233" s="1"/>
      <c r="G233" s="4"/>
      <c r="H233" s="5"/>
      <c r="I233" s="5"/>
      <c r="J233" s="2"/>
    </row>
    <row r="234" spans="1:10" ht="12.75" customHeight="1" x14ac:dyDescent="0.2">
      <c r="A234" s="10"/>
      <c r="B234" s="1"/>
      <c r="C234" s="1"/>
      <c r="D234" s="2"/>
      <c r="E234" s="2"/>
      <c r="F234" s="1"/>
      <c r="G234" s="4"/>
      <c r="H234" s="5"/>
      <c r="I234" s="5"/>
      <c r="J234" s="2"/>
    </row>
    <row r="235" spans="1:10" ht="12.75" customHeight="1" x14ac:dyDescent="0.2">
      <c r="A235" s="10"/>
      <c r="B235" s="1"/>
      <c r="C235" s="1"/>
      <c r="D235" s="2"/>
      <c r="E235" s="2"/>
      <c r="F235" s="1"/>
      <c r="G235" s="4"/>
      <c r="H235" s="5"/>
      <c r="I235" s="5"/>
      <c r="J235" s="2"/>
    </row>
    <row r="236" spans="1:10" ht="12.75" customHeight="1" x14ac:dyDescent="0.2">
      <c r="A236" s="10"/>
      <c r="B236" s="1"/>
      <c r="C236" s="1"/>
      <c r="D236" s="2"/>
      <c r="E236" s="2"/>
      <c r="F236" s="1"/>
      <c r="G236" s="4"/>
      <c r="H236" s="5"/>
      <c r="I236" s="5"/>
      <c r="J236" s="2"/>
    </row>
    <row r="237" spans="1:10" ht="12.75" customHeight="1" x14ac:dyDescent="0.2">
      <c r="A237" s="10"/>
      <c r="B237" s="1"/>
      <c r="C237" s="1"/>
      <c r="D237" s="2"/>
      <c r="E237" s="2"/>
      <c r="F237" s="1"/>
      <c r="G237" s="4"/>
      <c r="H237" s="5"/>
      <c r="I237" s="5"/>
      <c r="J237" s="2"/>
    </row>
    <row r="238" spans="1:10" ht="12.75" customHeight="1" x14ac:dyDescent="0.2">
      <c r="A238" s="10"/>
      <c r="B238" s="1"/>
      <c r="C238" s="1"/>
      <c r="D238" s="2"/>
      <c r="E238" s="2"/>
      <c r="F238" s="1"/>
      <c r="G238" s="4"/>
      <c r="H238" s="5"/>
      <c r="I238" s="5"/>
      <c r="J238" s="2"/>
    </row>
    <row r="239" spans="1:10" ht="12.75" customHeight="1" x14ac:dyDescent="0.2">
      <c r="A239" s="10"/>
      <c r="B239" s="1"/>
      <c r="C239" s="1"/>
      <c r="D239" s="2"/>
      <c r="E239" s="2"/>
      <c r="F239" s="1"/>
      <c r="G239" s="4"/>
      <c r="H239" s="5"/>
      <c r="I239" s="5"/>
      <c r="J239" s="2"/>
    </row>
    <row r="240" spans="1:10" ht="12.75" customHeight="1" x14ac:dyDescent="0.2">
      <c r="A240" s="10"/>
      <c r="B240" s="1"/>
      <c r="C240" s="1"/>
      <c r="D240" s="2"/>
      <c r="E240" s="2"/>
      <c r="F240" s="1"/>
      <c r="G240" s="4"/>
      <c r="H240" s="5"/>
      <c r="I240" s="5"/>
      <c r="J240" s="2"/>
    </row>
    <row r="241" spans="1:10" ht="12.75" customHeight="1" x14ac:dyDescent="0.2">
      <c r="A241" s="10"/>
      <c r="B241" s="1"/>
      <c r="C241" s="1"/>
      <c r="D241" s="2"/>
      <c r="E241" s="2"/>
      <c r="F241" s="1"/>
      <c r="G241" s="4"/>
      <c r="H241" s="5"/>
      <c r="I241" s="5"/>
      <c r="J241" s="2"/>
    </row>
    <row r="242" spans="1:10" ht="12.75" customHeight="1" x14ac:dyDescent="0.2">
      <c r="A242" s="10"/>
      <c r="B242" s="1"/>
      <c r="C242" s="1"/>
      <c r="D242" s="2"/>
      <c r="E242" s="2"/>
      <c r="F242" s="1"/>
      <c r="G242" s="4"/>
      <c r="H242" s="5"/>
      <c r="I242" s="5"/>
      <c r="J242" s="2"/>
    </row>
    <row r="243" spans="1:10" ht="12.75" customHeight="1" x14ac:dyDescent="0.2">
      <c r="A243" s="10"/>
      <c r="B243" s="1"/>
      <c r="C243" s="1"/>
      <c r="D243" s="2"/>
      <c r="E243" s="2"/>
      <c r="F243" s="1"/>
      <c r="G243" s="4"/>
      <c r="H243" s="5"/>
      <c r="I243" s="5"/>
      <c r="J243" s="2"/>
    </row>
    <row r="244" spans="1:10" ht="12.75" customHeight="1" x14ac:dyDescent="0.2">
      <c r="A244" s="10"/>
      <c r="B244" s="1"/>
      <c r="C244" s="1"/>
      <c r="D244" s="2"/>
      <c r="E244" s="2"/>
      <c r="F244" s="1"/>
      <c r="G244" s="4"/>
      <c r="H244" s="5"/>
      <c r="I244" s="5"/>
      <c r="J244" s="2"/>
    </row>
    <row r="245" spans="1:10" ht="12.75" customHeight="1" x14ac:dyDescent="0.2">
      <c r="A245" s="10"/>
      <c r="B245" s="1"/>
      <c r="C245" s="1"/>
      <c r="D245" s="2"/>
      <c r="E245" s="2"/>
      <c r="F245" s="1"/>
      <c r="G245" s="4"/>
      <c r="H245" s="5"/>
      <c r="I245" s="5"/>
      <c r="J245" s="2"/>
    </row>
    <row r="246" spans="1:10" ht="12.75" customHeight="1" x14ac:dyDescent="0.2">
      <c r="A246" s="10"/>
      <c r="B246" s="1"/>
      <c r="C246" s="1"/>
      <c r="D246" s="2"/>
      <c r="E246" s="2"/>
      <c r="F246" s="1"/>
      <c r="G246" s="4"/>
      <c r="H246" s="5"/>
      <c r="I246" s="5"/>
      <c r="J246" s="2"/>
    </row>
    <row r="247" spans="1:10" ht="12.75" customHeight="1" x14ac:dyDescent="0.2">
      <c r="A247" s="10"/>
      <c r="B247" s="1"/>
      <c r="C247" s="1"/>
      <c r="D247" s="2"/>
      <c r="E247" s="2"/>
      <c r="F247" s="1"/>
      <c r="G247" s="4"/>
      <c r="H247" s="5"/>
      <c r="I247" s="5"/>
      <c r="J247" s="2"/>
    </row>
    <row r="248" spans="1:10" ht="12.75" customHeight="1" x14ac:dyDescent="0.2">
      <c r="A248" s="10"/>
      <c r="B248" s="1"/>
      <c r="C248" s="1"/>
      <c r="D248" s="2"/>
      <c r="E248" s="2"/>
      <c r="F248" s="1"/>
      <c r="G248" s="4"/>
      <c r="H248" s="5"/>
      <c r="I248" s="5"/>
      <c r="J248" s="2"/>
    </row>
    <row r="249" spans="1:10" ht="12.75" customHeight="1" x14ac:dyDescent="0.2">
      <c r="A249" s="10"/>
      <c r="B249" s="1"/>
      <c r="C249" s="1"/>
      <c r="D249" s="2"/>
      <c r="E249" s="2"/>
      <c r="F249" s="1"/>
      <c r="G249" s="4"/>
      <c r="H249" s="5"/>
      <c r="I249" s="5"/>
      <c r="J249" s="2"/>
    </row>
    <row r="250" spans="1:10" ht="12.75" customHeight="1" x14ac:dyDescent="0.2">
      <c r="A250" s="10"/>
      <c r="B250" s="1"/>
      <c r="C250" s="1"/>
      <c r="D250" s="2"/>
      <c r="E250" s="2"/>
      <c r="F250" s="1"/>
      <c r="G250" s="4"/>
      <c r="H250" s="5"/>
      <c r="I250" s="5"/>
      <c r="J250" s="2"/>
    </row>
    <row r="251" spans="1:10" ht="12.75" customHeight="1" x14ac:dyDescent="0.2">
      <c r="A251" s="10"/>
      <c r="B251" s="1"/>
      <c r="C251" s="1"/>
      <c r="D251" s="2"/>
      <c r="E251" s="2"/>
      <c r="F251" s="1"/>
      <c r="G251" s="4"/>
      <c r="H251" s="5"/>
      <c r="I251" s="5"/>
      <c r="J251" s="2"/>
    </row>
    <row r="252" spans="1:10" ht="12.75" customHeight="1" x14ac:dyDescent="0.2">
      <c r="A252" s="10"/>
      <c r="B252" s="1"/>
      <c r="C252" s="1"/>
      <c r="D252" s="2"/>
      <c r="E252" s="2"/>
      <c r="F252" s="1"/>
      <c r="G252" s="4"/>
      <c r="H252" s="5"/>
      <c r="I252" s="5"/>
      <c r="J252" s="2"/>
    </row>
    <row r="253" spans="1:10" ht="12.75" customHeight="1" x14ac:dyDescent="0.2">
      <c r="A253" s="10"/>
      <c r="B253" s="1"/>
      <c r="C253" s="1"/>
      <c r="D253" s="2"/>
      <c r="E253" s="2"/>
      <c r="F253" s="1"/>
      <c r="G253" s="4"/>
      <c r="H253" s="5"/>
      <c r="I253" s="5"/>
      <c r="J253" s="2"/>
    </row>
    <row r="254" spans="1:10" ht="12.75" customHeight="1" x14ac:dyDescent="0.2">
      <c r="A254" s="10"/>
      <c r="B254" s="1"/>
      <c r="C254" s="1"/>
      <c r="D254" s="2"/>
      <c r="E254" s="2"/>
      <c r="F254" s="1"/>
      <c r="G254" s="4"/>
      <c r="H254" s="5"/>
      <c r="I254" s="5"/>
      <c r="J254" s="2"/>
    </row>
    <row r="255" spans="1:10" ht="12.75" customHeight="1" x14ac:dyDescent="0.2">
      <c r="A255" s="10"/>
      <c r="B255" s="1"/>
      <c r="C255" s="1"/>
      <c r="D255" s="2"/>
      <c r="E255" s="2"/>
      <c r="F255" s="1"/>
      <c r="G255" s="4"/>
      <c r="H255" s="5"/>
      <c r="I255" s="5"/>
      <c r="J255" s="2"/>
    </row>
    <row r="256" spans="1:10" ht="12.75" customHeight="1" x14ac:dyDescent="0.2">
      <c r="A256" s="10"/>
      <c r="B256" s="1"/>
      <c r="C256" s="1"/>
      <c r="D256" s="2"/>
      <c r="E256" s="2"/>
      <c r="F256" s="1"/>
      <c r="G256" s="4"/>
      <c r="H256" s="5"/>
      <c r="I256" s="5"/>
      <c r="J256" s="2"/>
    </row>
    <row r="257" spans="1:10" ht="12.75" customHeight="1" x14ac:dyDescent="0.2">
      <c r="A257" s="10"/>
      <c r="B257" s="1"/>
      <c r="C257" s="1"/>
      <c r="D257" s="2"/>
      <c r="E257" s="2"/>
      <c r="F257" s="1"/>
      <c r="G257" s="4"/>
      <c r="H257" s="5"/>
      <c r="I257" s="5"/>
      <c r="J257" s="2"/>
    </row>
    <row r="258" spans="1:10" ht="12.75" customHeight="1" x14ac:dyDescent="0.2">
      <c r="A258" s="10"/>
      <c r="B258" s="1"/>
      <c r="C258" s="1"/>
      <c r="D258" s="2"/>
      <c r="E258" s="2"/>
      <c r="F258" s="1"/>
      <c r="G258" s="4"/>
      <c r="H258" s="5"/>
      <c r="I258" s="5"/>
      <c r="J258" s="2"/>
    </row>
    <row r="259" spans="1:10" ht="12.75" customHeight="1" x14ac:dyDescent="0.2">
      <c r="A259" s="10"/>
      <c r="B259" s="1"/>
      <c r="C259" s="1"/>
      <c r="D259" s="2"/>
      <c r="E259" s="2"/>
      <c r="F259" s="1"/>
      <c r="G259" s="4"/>
      <c r="H259" s="5"/>
      <c r="I259" s="5"/>
      <c r="J259" s="2"/>
    </row>
    <row r="260" spans="1:10" ht="12.75" customHeight="1" x14ac:dyDescent="0.2">
      <c r="A260" s="10"/>
      <c r="B260" s="1"/>
      <c r="C260" s="1"/>
      <c r="D260" s="2"/>
      <c r="E260" s="2"/>
      <c r="F260" s="1"/>
      <c r="G260" s="4"/>
      <c r="H260" s="5"/>
      <c r="I260" s="5"/>
      <c r="J260" s="2"/>
    </row>
    <row r="261" spans="1:10" ht="12.75" customHeight="1" x14ac:dyDescent="0.2">
      <c r="A261" s="10"/>
      <c r="B261" s="1"/>
      <c r="C261" s="1"/>
      <c r="D261" s="2"/>
      <c r="E261" s="2"/>
      <c r="F261" s="1"/>
      <c r="G261" s="4"/>
      <c r="H261" s="5"/>
      <c r="I261" s="5"/>
      <c r="J261" s="2"/>
    </row>
    <row r="262" spans="1:10" ht="12.75" customHeight="1" x14ac:dyDescent="0.2">
      <c r="A262" s="10"/>
      <c r="B262" s="1"/>
      <c r="C262" s="1"/>
      <c r="D262" s="2"/>
      <c r="E262" s="2"/>
      <c r="F262" s="1"/>
      <c r="G262" s="4"/>
      <c r="H262" s="5"/>
      <c r="I262" s="5"/>
      <c r="J262" s="2"/>
    </row>
    <row r="263" spans="1:10" ht="12.75" customHeight="1" x14ac:dyDescent="0.2">
      <c r="A263" s="10"/>
      <c r="B263" s="1"/>
      <c r="C263" s="1"/>
      <c r="D263" s="2"/>
      <c r="E263" s="2"/>
      <c r="F263" s="1"/>
      <c r="G263" s="4"/>
      <c r="H263" s="5"/>
      <c r="I263" s="5"/>
      <c r="J263" s="2"/>
    </row>
    <row r="264" spans="1:10" ht="12.75" customHeight="1" x14ac:dyDescent="0.2">
      <c r="A264" s="10"/>
      <c r="B264" s="1"/>
      <c r="C264" s="1"/>
      <c r="D264" s="2"/>
      <c r="E264" s="2"/>
      <c r="F264" s="1"/>
      <c r="G264" s="4"/>
      <c r="H264" s="5"/>
      <c r="I264" s="5"/>
      <c r="J264" s="2"/>
    </row>
    <row r="265" spans="1:10" ht="12.75" customHeight="1" x14ac:dyDescent="0.2">
      <c r="A265" s="10"/>
      <c r="B265" s="1"/>
      <c r="C265" s="1"/>
      <c r="D265" s="2"/>
      <c r="E265" s="2"/>
      <c r="F265" s="1"/>
      <c r="G265" s="4"/>
      <c r="H265" s="5"/>
      <c r="I265" s="5"/>
      <c r="J265" s="2"/>
    </row>
    <row r="266" spans="1:10" ht="12.75" customHeight="1" x14ac:dyDescent="0.2">
      <c r="A266" s="10"/>
      <c r="B266" s="1"/>
      <c r="C266" s="1"/>
      <c r="D266" s="2"/>
      <c r="E266" s="2"/>
      <c r="F266" s="1"/>
      <c r="G266" s="4"/>
      <c r="H266" s="5"/>
      <c r="I266" s="5"/>
      <c r="J266" s="2"/>
    </row>
    <row r="267" spans="1:10" ht="12.75" customHeight="1" x14ac:dyDescent="0.2">
      <c r="A267" s="10"/>
      <c r="B267" s="1"/>
      <c r="C267" s="1"/>
      <c r="D267" s="2"/>
      <c r="E267" s="2"/>
      <c r="F267" s="1"/>
      <c r="G267" s="4"/>
      <c r="H267" s="5"/>
      <c r="I267" s="5"/>
      <c r="J267" s="2"/>
    </row>
    <row r="268" spans="1:10" ht="12.75" customHeight="1" x14ac:dyDescent="0.2">
      <c r="A268" s="10"/>
      <c r="B268" s="1"/>
      <c r="C268" s="1"/>
      <c r="D268" s="2"/>
      <c r="E268" s="2"/>
      <c r="F268" s="1"/>
      <c r="G268" s="4"/>
      <c r="H268" s="5"/>
      <c r="I268" s="5"/>
      <c r="J268" s="2"/>
    </row>
    <row r="269" spans="1:10" ht="12.75" customHeight="1" x14ac:dyDescent="0.2">
      <c r="A269" s="10"/>
      <c r="B269" s="1"/>
      <c r="C269" s="1"/>
      <c r="D269" s="2"/>
      <c r="E269" s="2"/>
      <c r="F269" s="1"/>
      <c r="G269" s="4"/>
      <c r="H269" s="5"/>
      <c r="I269" s="5"/>
      <c r="J269" s="2"/>
    </row>
    <row r="270" spans="1:10" ht="12.75" customHeight="1" x14ac:dyDescent="0.2">
      <c r="A270" s="10"/>
      <c r="B270" s="1"/>
      <c r="C270" s="1"/>
      <c r="D270" s="2"/>
      <c r="E270" s="2"/>
      <c r="F270" s="1"/>
      <c r="G270" s="4"/>
      <c r="H270" s="5"/>
      <c r="I270" s="5"/>
      <c r="J270" s="2"/>
    </row>
    <row r="271" spans="1:10" ht="12.75" customHeight="1" x14ac:dyDescent="0.2">
      <c r="A271" s="10"/>
      <c r="B271" s="1"/>
      <c r="C271" s="1"/>
      <c r="D271" s="2"/>
      <c r="E271" s="2"/>
      <c r="F271" s="1"/>
      <c r="G271" s="4"/>
      <c r="H271" s="5"/>
      <c r="I271" s="5"/>
      <c r="J271" s="2"/>
    </row>
    <row r="272" spans="1:10" ht="12.75" customHeight="1" x14ac:dyDescent="0.2">
      <c r="A272" s="10"/>
      <c r="B272" s="1"/>
      <c r="C272" s="1"/>
      <c r="D272" s="2"/>
      <c r="E272" s="2"/>
      <c r="F272" s="1"/>
      <c r="G272" s="4"/>
      <c r="H272" s="5"/>
      <c r="I272" s="5"/>
      <c r="J272" s="2"/>
    </row>
    <row r="273" spans="1:10" ht="12.75" customHeight="1" x14ac:dyDescent="0.2">
      <c r="A273" s="10"/>
      <c r="B273" s="1"/>
      <c r="C273" s="1"/>
      <c r="D273" s="2"/>
      <c r="E273" s="2"/>
      <c r="F273" s="1"/>
      <c r="G273" s="4"/>
      <c r="H273" s="5"/>
      <c r="I273" s="5"/>
      <c r="J273" s="2"/>
    </row>
    <row r="274" spans="1:10" ht="12.75" customHeight="1" x14ac:dyDescent="0.2">
      <c r="A274" s="10"/>
      <c r="B274" s="1"/>
      <c r="C274" s="1"/>
      <c r="D274" s="2"/>
      <c r="E274" s="2"/>
      <c r="F274" s="1"/>
      <c r="G274" s="4"/>
      <c r="H274" s="5"/>
      <c r="I274" s="5"/>
      <c r="J274" s="2"/>
    </row>
    <row r="275" spans="1:10" ht="12.75" customHeight="1" x14ac:dyDescent="0.2">
      <c r="A275" s="10"/>
      <c r="B275" s="1"/>
      <c r="C275" s="1"/>
      <c r="D275" s="2"/>
      <c r="E275" s="2"/>
      <c r="F275" s="1"/>
      <c r="G275" s="4"/>
      <c r="H275" s="5"/>
      <c r="I275" s="5"/>
      <c r="J275" s="2"/>
    </row>
    <row r="276" spans="1:10" ht="12.75" customHeight="1" x14ac:dyDescent="0.2">
      <c r="A276" s="10"/>
      <c r="B276" s="1"/>
      <c r="C276" s="1"/>
      <c r="D276" s="2"/>
      <c r="E276" s="2"/>
      <c r="F276" s="1"/>
      <c r="G276" s="4"/>
      <c r="H276" s="5"/>
      <c r="I276" s="5"/>
      <c r="J276" s="2"/>
    </row>
    <row r="277" spans="1:10" ht="12.75" customHeight="1" x14ac:dyDescent="0.2">
      <c r="A277" s="10"/>
      <c r="B277" s="1"/>
      <c r="C277" s="1"/>
      <c r="D277" s="2"/>
      <c r="E277" s="2"/>
      <c r="F277" s="1"/>
      <c r="G277" s="4"/>
      <c r="H277" s="5"/>
      <c r="I277" s="5"/>
      <c r="J277" s="2"/>
    </row>
    <row r="278" spans="1:10" ht="12.75" customHeight="1" x14ac:dyDescent="0.2">
      <c r="A278" s="10"/>
      <c r="B278" s="1"/>
      <c r="C278" s="1"/>
      <c r="D278" s="2"/>
      <c r="E278" s="2"/>
      <c r="F278" s="1"/>
      <c r="G278" s="4"/>
      <c r="H278" s="5"/>
      <c r="I278" s="5"/>
      <c r="J278" s="2"/>
    </row>
    <row r="279" spans="1:10" ht="12.75" customHeight="1" x14ac:dyDescent="0.2">
      <c r="A279" s="10"/>
      <c r="B279" s="1"/>
      <c r="C279" s="1"/>
      <c r="D279" s="2"/>
      <c r="E279" s="2"/>
      <c r="F279" s="1"/>
      <c r="G279" s="4"/>
      <c r="H279" s="5"/>
      <c r="I279" s="5"/>
      <c r="J279" s="2"/>
    </row>
    <row r="280" spans="1:10" ht="12.75" customHeight="1" x14ac:dyDescent="0.2">
      <c r="A280" s="10"/>
      <c r="B280" s="1"/>
      <c r="C280" s="1"/>
      <c r="D280" s="2"/>
      <c r="E280" s="2"/>
      <c r="F280" s="1"/>
      <c r="G280" s="4"/>
      <c r="H280" s="5"/>
      <c r="I280" s="5"/>
      <c r="J280" s="2"/>
    </row>
    <row r="281" spans="1:10" ht="12.75" customHeight="1" x14ac:dyDescent="0.2">
      <c r="A281" s="10"/>
      <c r="B281" s="1"/>
      <c r="C281" s="1"/>
      <c r="D281" s="2"/>
      <c r="E281" s="2"/>
      <c r="F281" s="1"/>
      <c r="G281" s="4"/>
      <c r="H281" s="5"/>
      <c r="I281" s="5"/>
      <c r="J281" s="2"/>
    </row>
    <row r="282" spans="1:10" ht="12.75" customHeight="1" x14ac:dyDescent="0.2">
      <c r="A282" s="10"/>
      <c r="B282" s="1"/>
      <c r="C282" s="1"/>
      <c r="D282" s="2"/>
      <c r="E282" s="2"/>
      <c r="F282" s="1"/>
      <c r="G282" s="4"/>
      <c r="H282" s="5"/>
      <c r="I282" s="5"/>
      <c r="J282" s="2"/>
    </row>
    <row r="283" spans="1:10" ht="12.75" customHeight="1" x14ac:dyDescent="0.2">
      <c r="A283" s="10"/>
      <c r="B283" s="1"/>
      <c r="C283" s="1"/>
      <c r="D283" s="2"/>
      <c r="E283" s="2"/>
      <c r="F283" s="1"/>
      <c r="G283" s="4"/>
      <c r="H283" s="5"/>
      <c r="I283" s="5"/>
      <c r="J283" s="2"/>
    </row>
    <row r="284" spans="1:10" ht="12.75" customHeight="1" x14ac:dyDescent="0.2">
      <c r="A284" s="10"/>
      <c r="B284" s="1"/>
      <c r="C284" s="1"/>
      <c r="D284" s="2"/>
      <c r="E284" s="2"/>
      <c r="F284" s="1"/>
      <c r="G284" s="4"/>
      <c r="H284" s="5"/>
      <c r="I284" s="5"/>
      <c r="J284" s="2"/>
    </row>
    <row r="285" spans="1:10" ht="12.75" customHeight="1" x14ac:dyDescent="0.2">
      <c r="A285" s="10"/>
      <c r="B285" s="1"/>
      <c r="C285" s="1"/>
      <c r="D285" s="2"/>
      <c r="E285" s="2"/>
      <c r="F285" s="1"/>
      <c r="G285" s="4"/>
      <c r="H285" s="5"/>
      <c r="I285" s="5"/>
      <c r="J285" s="2"/>
    </row>
    <row r="286" spans="1:10" ht="12.75" customHeight="1" x14ac:dyDescent="0.2">
      <c r="A286" s="10"/>
      <c r="B286" s="1"/>
      <c r="C286" s="1"/>
      <c r="D286" s="2"/>
      <c r="E286" s="2"/>
      <c r="F286" s="1"/>
      <c r="G286" s="4"/>
      <c r="H286" s="5"/>
      <c r="I286" s="5"/>
      <c r="J286" s="2"/>
    </row>
    <row r="287" spans="1:10" ht="12.75" customHeight="1" x14ac:dyDescent="0.2">
      <c r="A287" s="10"/>
      <c r="B287" s="1"/>
      <c r="C287" s="1"/>
      <c r="D287" s="2"/>
      <c r="E287" s="2"/>
      <c r="F287" s="1"/>
      <c r="G287" s="4"/>
      <c r="H287" s="5"/>
      <c r="I287" s="5"/>
      <c r="J287" s="2"/>
    </row>
    <row r="288" spans="1:10" ht="12.75" customHeight="1" x14ac:dyDescent="0.2">
      <c r="A288" s="10"/>
      <c r="B288" s="1"/>
      <c r="C288" s="1"/>
      <c r="D288" s="2"/>
      <c r="E288" s="2"/>
      <c r="F288" s="1"/>
      <c r="G288" s="4"/>
      <c r="H288" s="5"/>
      <c r="I288" s="5"/>
      <c r="J288" s="2"/>
    </row>
    <row r="289" spans="1:10" ht="12.75" customHeight="1" x14ac:dyDescent="0.2">
      <c r="A289" s="10"/>
      <c r="B289" s="1"/>
      <c r="C289" s="1"/>
      <c r="D289" s="2"/>
      <c r="E289" s="2"/>
      <c r="F289" s="1"/>
      <c r="G289" s="4"/>
      <c r="H289" s="5"/>
      <c r="I289" s="5"/>
      <c r="J289" s="2"/>
    </row>
    <row r="290" spans="1:10" ht="12.75" customHeight="1" x14ac:dyDescent="0.2">
      <c r="A290" s="10"/>
      <c r="B290" s="1"/>
      <c r="C290" s="1"/>
      <c r="D290" s="2"/>
      <c r="E290" s="2"/>
      <c r="F290" s="1"/>
      <c r="G290" s="4"/>
      <c r="H290" s="5"/>
      <c r="I290" s="5"/>
      <c r="J290" s="2"/>
    </row>
    <row r="291" spans="1:10" ht="12.75" customHeight="1" x14ac:dyDescent="0.2">
      <c r="A291" s="10"/>
      <c r="B291" s="1"/>
      <c r="C291" s="1"/>
      <c r="D291" s="2"/>
      <c r="E291" s="2"/>
      <c r="F291" s="1"/>
      <c r="G291" s="4"/>
      <c r="H291" s="5"/>
      <c r="I291" s="5"/>
      <c r="J291" s="2"/>
    </row>
    <row r="292" spans="1:10" ht="12.75" customHeight="1" x14ac:dyDescent="0.2">
      <c r="A292" s="10"/>
      <c r="B292" s="1"/>
      <c r="C292" s="1"/>
      <c r="D292" s="2"/>
      <c r="E292" s="2"/>
      <c r="F292" s="1"/>
      <c r="G292" s="4"/>
      <c r="H292" s="5"/>
      <c r="I292" s="5"/>
      <c r="J292" s="2"/>
    </row>
    <row r="293" spans="1:10" ht="12.75" customHeight="1" x14ac:dyDescent="0.2">
      <c r="A293" s="10"/>
      <c r="B293" s="1"/>
      <c r="C293" s="1"/>
      <c r="D293" s="2"/>
      <c r="E293" s="2"/>
      <c r="F293" s="1"/>
      <c r="G293" s="4"/>
      <c r="H293" s="5"/>
      <c r="I293" s="5"/>
      <c r="J293" s="2"/>
    </row>
    <row r="294" spans="1:10" ht="12.75" customHeight="1" x14ac:dyDescent="0.2">
      <c r="A294" s="10"/>
      <c r="B294" s="1"/>
      <c r="C294" s="1"/>
      <c r="D294" s="2"/>
      <c r="E294" s="2"/>
      <c r="F294" s="1"/>
      <c r="G294" s="4"/>
      <c r="H294" s="5"/>
      <c r="I294" s="5"/>
      <c r="J294" s="2"/>
    </row>
    <row r="295" spans="1:10" ht="12.75" customHeight="1" x14ac:dyDescent="0.2">
      <c r="A295" s="10"/>
      <c r="B295" s="1"/>
      <c r="C295" s="1"/>
      <c r="D295" s="2"/>
      <c r="E295" s="2"/>
      <c r="F295" s="1"/>
      <c r="G295" s="4"/>
      <c r="H295" s="5"/>
      <c r="I295" s="5"/>
      <c r="J295" s="2"/>
    </row>
    <row r="296" spans="1:10" ht="12.75" customHeight="1" x14ac:dyDescent="0.2">
      <c r="A296" s="10"/>
      <c r="B296" s="1"/>
      <c r="C296" s="1"/>
      <c r="D296" s="2"/>
      <c r="E296" s="2"/>
      <c r="F296" s="1"/>
      <c r="G296" s="4"/>
      <c r="H296" s="5"/>
      <c r="I296" s="5"/>
      <c r="J296" s="2"/>
    </row>
    <row r="297" spans="1:10" ht="12.75" customHeight="1" x14ac:dyDescent="0.2">
      <c r="A297" s="10"/>
      <c r="B297" s="1"/>
      <c r="C297" s="1"/>
      <c r="D297" s="2"/>
      <c r="E297" s="2"/>
      <c r="F297" s="1"/>
      <c r="G297" s="4"/>
      <c r="H297" s="5"/>
      <c r="I297" s="5"/>
      <c r="J297" s="2"/>
    </row>
    <row r="298" spans="1:10" ht="12.75" customHeight="1" x14ac:dyDescent="0.2">
      <c r="A298" s="10"/>
      <c r="B298" s="1"/>
      <c r="C298" s="1"/>
      <c r="D298" s="2"/>
      <c r="E298" s="2"/>
      <c r="F298" s="1"/>
      <c r="G298" s="4"/>
      <c r="H298" s="5"/>
      <c r="I298" s="5"/>
      <c r="J298" s="2"/>
    </row>
    <row r="299" spans="1:10" ht="12.75" customHeight="1" x14ac:dyDescent="0.2">
      <c r="A299" s="10"/>
      <c r="B299" s="1"/>
      <c r="C299" s="1"/>
      <c r="D299" s="2"/>
      <c r="E299" s="2"/>
      <c r="F299" s="1"/>
      <c r="G299" s="4"/>
      <c r="H299" s="5"/>
      <c r="I299" s="5"/>
      <c r="J299" s="2"/>
    </row>
    <row r="300" spans="1:10" ht="12.75" customHeight="1" x14ac:dyDescent="0.2">
      <c r="A300" s="10"/>
      <c r="B300" s="1"/>
      <c r="C300" s="1"/>
      <c r="D300" s="2"/>
      <c r="E300" s="2"/>
      <c r="F300" s="1"/>
      <c r="G300" s="4"/>
      <c r="H300" s="5"/>
      <c r="I300" s="5"/>
      <c r="J300" s="2"/>
    </row>
    <row r="301" spans="1:10" ht="12.75" customHeight="1" x14ac:dyDescent="0.2">
      <c r="A301" s="10"/>
      <c r="B301" s="1"/>
      <c r="C301" s="1"/>
      <c r="D301" s="2"/>
      <c r="E301" s="2"/>
      <c r="F301" s="1"/>
      <c r="G301" s="4"/>
      <c r="H301" s="5"/>
      <c r="I301" s="5"/>
      <c r="J301" s="2"/>
    </row>
    <row r="302" spans="1:10" ht="12.75" customHeight="1" x14ac:dyDescent="0.2">
      <c r="A302" s="10"/>
      <c r="B302" s="1"/>
      <c r="C302" s="1"/>
      <c r="D302" s="2"/>
      <c r="E302" s="2"/>
      <c r="F302" s="1"/>
      <c r="G302" s="4"/>
      <c r="H302" s="5"/>
      <c r="I302" s="5"/>
      <c r="J302" s="2"/>
    </row>
    <row r="303" spans="1:10" ht="12.75" customHeight="1" x14ac:dyDescent="0.2">
      <c r="A303" s="10"/>
      <c r="B303" s="1"/>
      <c r="C303" s="1"/>
      <c r="D303" s="2"/>
      <c r="E303" s="2"/>
      <c r="F303" s="1"/>
      <c r="G303" s="4"/>
      <c r="H303" s="5"/>
      <c r="I303" s="5"/>
      <c r="J303" s="2"/>
    </row>
    <row r="304" spans="1:10" ht="12.75" customHeight="1" x14ac:dyDescent="0.2">
      <c r="A304" s="10"/>
      <c r="B304" s="1"/>
      <c r="C304" s="1"/>
      <c r="D304" s="2"/>
      <c r="E304" s="2"/>
      <c r="F304" s="1"/>
      <c r="G304" s="4"/>
      <c r="H304" s="5"/>
      <c r="I304" s="5"/>
      <c r="J304" s="2"/>
    </row>
    <row r="305" spans="1:10" ht="12.75" customHeight="1" x14ac:dyDescent="0.2">
      <c r="A305" s="10"/>
      <c r="B305" s="1"/>
      <c r="C305" s="1"/>
      <c r="D305" s="2"/>
      <c r="E305" s="2"/>
      <c r="F305" s="1"/>
      <c r="G305" s="4"/>
      <c r="H305" s="5"/>
      <c r="I305" s="5"/>
      <c r="J305" s="2"/>
    </row>
    <row r="306" spans="1:10" ht="12.75" customHeight="1" x14ac:dyDescent="0.2">
      <c r="A306" s="10"/>
      <c r="B306" s="1"/>
      <c r="C306" s="1"/>
      <c r="D306" s="2"/>
      <c r="E306" s="2"/>
      <c r="F306" s="1"/>
      <c r="G306" s="4"/>
      <c r="H306" s="5"/>
      <c r="I306" s="5"/>
      <c r="J306" s="2"/>
    </row>
    <row r="307" spans="1:10" ht="12.75" customHeight="1" x14ac:dyDescent="0.2">
      <c r="A307" s="10"/>
      <c r="B307" s="1"/>
      <c r="C307" s="1"/>
      <c r="D307" s="2"/>
      <c r="E307" s="2"/>
      <c r="F307" s="1"/>
      <c r="G307" s="4"/>
      <c r="H307" s="5"/>
      <c r="I307" s="5"/>
      <c r="J307" s="2"/>
    </row>
    <row r="308" spans="1:10" ht="12.75" customHeight="1" x14ac:dyDescent="0.2">
      <c r="A308" s="10"/>
      <c r="B308" s="1"/>
      <c r="C308" s="1"/>
      <c r="D308" s="2"/>
      <c r="E308" s="2"/>
      <c r="F308" s="1"/>
      <c r="G308" s="4"/>
      <c r="H308" s="5"/>
      <c r="I308" s="5"/>
      <c r="J308" s="2"/>
    </row>
    <row r="309" spans="1:10" ht="12.75" customHeight="1" x14ac:dyDescent="0.2">
      <c r="A309" s="10"/>
      <c r="B309" s="1"/>
      <c r="C309" s="1"/>
      <c r="D309" s="2"/>
      <c r="E309" s="2"/>
      <c r="F309" s="1"/>
      <c r="G309" s="4"/>
      <c r="H309" s="5"/>
      <c r="I309" s="5"/>
      <c r="J309" s="2"/>
    </row>
    <row r="310" spans="1:10" ht="12.75" customHeight="1" x14ac:dyDescent="0.2">
      <c r="A310" s="10"/>
      <c r="B310" s="1"/>
      <c r="C310" s="1"/>
      <c r="D310" s="2"/>
      <c r="E310" s="2"/>
      <c r="F310" s="1"/>
      <c r="G310" s="4"/>
      <c r="H310" s="5"/>
      <c r="I310" s="5"/>
      <c r="J310" s="2"/>
    </row>
    <row r="311" spans="1:10" ht="12.75" customHeight="1" x14ac:dyDescent="0.2">
      <c r="A311" s="10"/>
      <c r="B311" s="1"/>
      <c r="C311" s="1"/>
      <c r="D311" s="2"/>
      <c r="E311" s="2"/>
      <c r="F311" s="1"/>
      <c r="G311" s="4"/>
      <c r="H311" s="5"/>
      <c r="I311" s="5"/>
      <c r="J311" s="2"/>
    </row>
    <row r="312" spans="1:10" ht="12.75" customHeight="1" x14ac:dyDescent="0.2">
      <c r="A312" s="10"/>
      <c r="B312" s="1"/>
      <c r="C312" s="1"/>
      <c r="D312" s="2"/>
      <c r="E312" s="2"/>
      <c r="F312" s="1"/>
      <c r="G312" s="4"/>
      <c r="H312" s="5"/>
      <c r="I312" s="5"/>
      <c r="J312" s="2"/>
    </row>
    <row r="313" spans="1:10" ht="12.75" customHeight="1" x14ac:dyDescent="0.2">
      <c r="A313" s="10"/>
      <c r="B313" s="1"/>
      <c r="C313" s="1"/>
      <c r="D313" s="2"/>
      <c r="E313" s="2"/>
      <c r="F313" s="1"/>
      <c r="G313" s="4"/>
      <c r="H313" s="5"/>
      <c r="I313" s="5"/>
      <c r="J313" s="2"/>
    </row>
    <row r="314" spans="1:10" ht="12.75" customHeight="1" x14ac:dyDescent="0.2">
      <c r="A314" s="10"/>
      <c r="B314" s="1"/>
      <c r="C314" s="1"/>
      <c r="D314" s="2"/>
      <c r="E314" s="2"/>
      <c r="F314" s="1"/>
      <c r="G314" s="4"/>
      <c r="H314" s="5"/>
      <c r="I314" s="5"/>
      <c r="J314" s="2"/>
    </row>
    <row r="315" spans="1:10" ht="12.75" customHeight="1" x14ac:dyDescent="0.2">
      <c r="A315" s="10"/>
      <c r="B315" s="1"/>
      <c r="C315" s="1"/>
      <c r="D315" s="2"/>
      <c r="E315" s="2"/>
      <c r="F315" s="1"/>
      <c r="G315" s="4"/>
      <c r="H315" s="5"/>
      <c r="I315" s="5"/>
      <c r="J315" s="2"/>
    </row>
    <row r="316" spans="1:10" ht="12.75" customHeight="1" x14ac:dyDescent="0.2">
      <c r="A316" s="10"/>
      <c r="B316" s="1"/>
      <c r="C316" s="1"/>
      <c r="D316" s="2"/>
      <c r="E316" s="2"/>
      <c r="F316" s="1"/>
      <c r="G316" s="4"/>
      <c r="H316" s="5"/>
      <c r="I316" s="5"/>
      <c r="J316" s="2"/>
    </row>
    <row r="317" spans="1:10" ht="12.75" customHeight="1" x14ac:dyDescent="0.2">
      <c r="A317" s="10"/>
      <c r="B317" s="1"/>
      <c r="C317" s="1"/>
      <c r="D317" s="2"/>
      <c r="E317" s="2"/>
      <c r="F317" s="1"/>
      <c r="G317" s="4"/>
      <c r="H317" s="5"/>
      <c r="I317" s="5"/>
      <c r="J317" s="2"/>
    </row>
    <row r="318" spans="1:10" ht="12.75" customHeight="1" x14ac:dyDescent="0.2">
      <c r="A318" s="10"/>
      <c r="B318" s="1"/>
      <c r="C318" s="1"/>
      <c r="D318" s="2"/>
      <c r="E318" s="2"/>
      <c r="F318" s="1"/>
      <c r="G318" s="4"/>
      <c r="H318" s="5"/>
      <c r="I318" s="5"/>
      <c r="J318" s="2"/>
    </row>
    <row r="319" spans="1:10" ht="12.75" customHeight="1" x14ac:dyDescent="0.2">
      <c r="A319" s="10"/>
      <c r="B319" s="1"/>
      <c r="C319" s="1"/>
      <c r="D319" s="2"/>
      <c r="E319" s="2"/>
      <c r="F319" s="1"/>
      <c r="G319" s="4"/>
      <c r="H319" s="5"/>
      <c r="I319" s="5"/>
      <c r="J319" s="2"/>
    </row>
    <row r="320" spans="1:10" ht="12.75" customHeight="1" x14ac:dyDescent="0.2">
      <c r="A320" s="10"/>
      <c r="B320" s="1"/>
      <c r="C320" s="1"/>
      <c r="D320" s="2"/>
      <c r="E320" s="2"/>
      <c r="F320" s="1"/>
      <c r="G320" s="4"/>
      <c r="H320" s="5"/>
      <c r="I320" s="5"/>
      <c r="J320" s="2"/>
    </row>
    <row r="321" spans="1:10" ht="12.75" customHeight="1" x14ac:dyDescent="0.2">
      <c r="A321" s="10"/>
      <c r="B321" s="1"/>
      <c r="C321" s="1"/>
      <c r="D321" s="2"/>
      <c r="E321" s="2"/>
      <c r="F321" s="1"/>
      <c r="G321" s="4"/>
      <c r="H321" s="5"/>
      <c r="I321" s="5"/>
      <c r="J321" s="2"/>
    </row>
    <row r="322" spans="1:10" ht="12.75" customHeight="1" x14ac:dyDescent="0.2">
      <c r="A322" s="10"/>
      <c r="B322" s="1"/>
      <c r="C322" s="1"/>
      <c r="D322" s="2"/>
      <c r="E322" s="2"/>
      <c r="F322" s="1"/>
      <c r="G322" s="4"/>
      <c r="H322" s="5"/>
      <c r="I322" s="5"/>
      <c r="J322" s="2"/>
    </row>
    <row r="323" spans="1:10" ht="12.75" customHeight="1" x14ac:dyDescent="0.2">
      <c r="A323" s="10"/>
      <c r="B323" s="1"/>
      <c r="C323" s="1"/>
      <c r="D323" s="2"/>
      <c r="E323" s="2"/>
      <c r="F323" s="1"/>
      <c r="G323" s="4"/>
      <c r="H323" s="5"/>
      <c r="I323" s="5"/>
      <c r="J323" s="2"/>
    </row>
    <row r="324" spans="1:10" ht="12.75" customHeight="1" x14ac:dyDescent="0.2">
      <c r="A324" s="10"/>
      <c r="B324" s="1"/>
      <c r="C324" s="1"/>
      <c r="D324" s="2"/>
      <c r="E324" s="2"/>
      <c r="F324" s="1"/>
      <c r="G324" s="4"/>
      <c r="H324" s="5"/>
      <c r="I324" s="5"/>
      <c r="J324" s="2"/>
    </row>
    <row r="325" spans="1:10" ht="12.75" customHeight="1" x14ac:dyDescent="0.2">
      <c r="A325" s="10"/>
      <c r="B325" s="1"/>
      <c r="C325" s="1"/>
      <c r="D325" s="2"/>
      <c r="E325" s="2"/>
      <c r="F325" s="1"/>
      <c r="G325" s="4"/>
      <c r="H325" s="5"/>
      <c r="I325" s="5"/>
      <c r="J325" s="2"/>
    </row>
    <row r="326" spans="1:10" ht="12.75" customHeight="1" x14ac:dyDescent="0.2">
      <c r="A326" s="10"/>
      <c r="B326" s="1"/>
      <c r="C326" s="1"/>
      <c r="D326" s="2"/>
      <c r="E326" s="2"/>
      <c r="F326" s="1"/>
      <c r="G326" s="4"/>
      <c r="H326" s="5"/>
      <c r="I326" s="5"/>
      <c r="J326" s="2"/>
    </row>
    <row r="327" spans="1:10" ht="12.75" customHeight="1" x14ac:dyDescent="0.2">
      <c r="A327" s="10"/>
      <c r="B327" s="1"/>
      <c r="C327" s="1"/>
      <c r="D327" s="2"/>
      <c r="E327" s="2"/>
      <c r="F327" s="1"/>
      <c r="G327" s="4"/>
      <c r="H327" s="5"/>
      <c r="I327" s="5"/>
      <c r="J327" s="2"/>
    </row>
    <row r="328" spans="1:10" ht="12.75" customHeight="1" x14ac:dyDescent="0.2">
      <c r="A328" s="10"/>
      <c r="B328" s="1"/>
      <c r="C328" s="1"/>
      <c r="D328" s="2"/>
      <c r="E328" s="2"/>
      <c r="F328" s="1"/>
      <c r="G328" s="4"/>
      <c r="H328" s="5"/>
      <c r="I328" s="5"/>
      <c r="J328" s="2"/>
    </row>
    <row r="329" spans="1:10" ht="12.75" customHeight="1" x14ac:dyDescent="0.2">
      <c r="A329" s="10"/>
      <c r="B329" s="1"/>
      <c r="C329" s="1"/>
      <c r="D329" s="2"/>
      <c r="E329" s="2"/>
      <c r="F329" s="1"/>
      <c r="G329" s="4"/>
      <c r="H329" s="5"/>
      <c r="I329" s="5"/>
      <c r="J329" s="2"/>
    </row>
    <row r="330" spans="1:10" ht="12.75" customHeight="1" x14ac:dyDescent="0.2">
      <c r="A330" s="10"/>
      <c r="B330" s="1"/>
      <c r="C330" s="1"/>
      <c r="D330" s="2"/>
      <c r="E330" s="2"/>
      <c r="F330" s="1"/>
      <c r="G330" s="4"/>
      <c r="H330" s="5"/>
      <c r="I330" s="5"/>
      <c r="J330" s="2"/>
    </row>
    <row r="331" spans="1:10" ht="12.75" customHeight="1" x14ac:dyDescent="0.2">
      <c r="A331" s="10"/>
      <c r="B331" s="1"/>
      <c r="C331" s="1"/>
      <c r="D331" s="2"/>
      <c r="E331" s="2"/>
      <c r="F331" s="1"/>
      <c r="G331" s="4"/>
      <c r="H331" s="5"/>
      <c r="I331" s="5"/>
      <c r="J331" s="2"/>
    </row>
    <row r="332" spans="1:10" ht="12.75" customHeight="1" x14ac:dyDescent="0.2">
      <c r="A332" s="10"/>
      <c r="B332" s="1"/>
      <c r="C332" s="1"/>
      <c r="D332" s="2"/>
      <c r="E332" s="2"/>
      <c r="F332" s="1"/>
      <c r="G332" s="4"/>
      <c r="H332" s="5"/>
      <c r="I332" s="5"/>
      <c r="J332" s="2"/>
    </row>
    <row r="333" spans="1:10" ht="12.75" customHeight="1" x14ac:dyDescent="0.2">
      <c r="A333" s="10"/>
      <c r="B333" s="1"/>
      <c r="C333" s="1"/>
      <c r="D333" s="2"/>
      <c r="E333" s="2"/>
      <c r="F333" s="1"/>
      <c r="G333" s="4"/>
      <c r="H333" s="5"/>
      <c r="I333" s="5"/>
      <c r="J333" s="2"/>
    </row>
    <row r="334" spans="1:10" ht="12.75" customHeight="1" x14ac:dyDescent="0.2">
      <c r="A334" s="10"/>
      <c r="B334" s="1"/>
      <c r="C334" s="1"/>
      <c r="D334" s="2"/>
      <c r="E334" s="2"/>
      <c r="F334" s="1"/>
      <c r="G334" s="4"/>
      <c r="H334" s="5"/>
      <c r="I334" s="5"/>
      <c r="J334" s="2"/>
    </row>
    <row r="335" spans="1:10" ht="12.75" customHeight="1" x14ac:dyDescent="0.2">
      <c r="A335" s="10"/>
      <c r="B335" s="1"/>
      <c r="C335" s="1"/>
      <c r="D335" s="2"/>
      <c r="E335" s="2"/>
      <c r="F335" s="1"/>
      <c r="G335" s="4"/>
      <c r="H335" s="5"/>
      <c r="I335" s="5"/>
      <c r="J335" s="2"/>
    </row>
    <row r="336" spans="1:10" ht="12.75" customHeight="1" x14ac:dyDescent="0.2">
      <c r="A336" s="10"/>
      <c r="B336" s="1"/>
      <c r="C336" s="1"/>
      <c r="D336" s="2"/>
      <c r="E336" s="2"/>
      <c r="F336" s="1"/>
      <c r="G336" s="4"/>
      <c r="H336" s="5"/>
      <c r="I336" s="5"/>
      <c r="J336" s="2"/>
    </row>
    <row r="337" spans="1:10" ht="12.75" customHeight="1" x14ac:dyDescent="0.2">
      <c r="A337" s="10"/>
      <c r="B337" s="1"/>
      <c r="C337" s="1"/>
      <c r="D337" s="2"/>
      <c r="E337" s="2"/>
      <c r="F337" s="1"/>
      <c r="G337" s="4"/>
      <c r="H337" s="5"/>
      <c r="I337" s="5"/>
      <c r="J337" s="2"/>
    </row>
    <row r="338" spans="1:10" ht="12.75" customHeight="1" x14ac:dyDescent="0.2">
      <c r="A338" s="10"/>
      <c r="B338" s="1"/>
      <c r="C338" s="1"/>
      <c r="D338" s="2"/>
      <c r="E338" s="2"/>
      <c r="F338" s="1"/>
      <c r="G338" s="4"/>
      <c r="H338" s="5"/>
      <c r="I338" s="5"/>
      <c r="J338" s="2"/>
    </row>
    <row r="339" spans="1:10" ht="12.75" customHeight="1" x14ac:dyDescent="0.2">
      <c r="A339" s="10"/>
      <c r="B339" s="1"/>
      <c r="C339" s="1"/>
      <c r="D339" s="2"/>
      <c r="E339" s="2"/>
      <c r="F339" s="1"/>
      <c r="G339" s="4"/>
      <c r="H339" s="5"/>
      <c r="I339" s="5"/>
      <c r="J339" s="2"/>
    </row>
    <row r="340" spans="1:10" ht="12.75" customHeight="1" x14ac:dyDescent="0.2">
      <c r="A340" s="10"/>
      <c r="B340" s="1"/>
      <c r="C340" s="1"/>
      <c r="D340" s="2"/>
      <c r="E340" s="2"/>
      <c r="F340" s="1"/>
      <c r="G340" s="4"/>
      <c r="H340" s="5"/>
      <c r="I340" s="5"/>
      <c r="J340" s="2"/>
    </row>
    <row r="341" spans="1:10" ht="12.75" customHeight="1" x14ac:dyDescent="0.2">
      <c r="A341" s="10"/>
      <c r="B341" s="1"/>
      <c r="C341" s="1"/>
      <c r="D341" s="2"/>
      <c r="E341" s="2"/>
      <c r="F341" s="1"/>
      <c r="G341" s="4"/>
      <c r="H341" s="5"/>
      <c r="I341" s="5"/>
      <c r="J341" s="2"/>
    </row>
    <row r="342" spans="1:10" ht="12.75" customHeight="1" x14ac:dyDescent="0.2">
      <c r="A342" s="10"/>
      <c r="B342" s="1"/>
      <c r="C342" s="1"/>
      <c r="D342" s="2"/>
      <c r="E342" s="2"/>
      <c r="F342" s="1"/>
      <c r="G342" s="4"/>
      <c r="H342" s="5"/>
      <c r="I342" s="5"/>
      <c r="J342" s="2"/>
    </row>
    <row r="343" spans="1:10" ht="12.75" customHeight="1" x14ac:dyDescent="0.2">
      <c r="A343" s="10"/>
      <c r="B343" s="1"/>
      <c r="C343" s="1"/>
      <c r="D343" s="2"/>
      <c r="E343" s="2"/>
      <c r="F343" s="1"/>
      <c r="G343" s="4"/>
      <c r="H343" s="5"/>
      <c r="I343" s="5"/>
      <c r="J343" s="2"/>
    </row>
    <row r="344" spans="1:10" ht="12.75" customHeight="1" x14ac:dyDescent="0.2">
      <c r="A344" s="10"/>
      <c r="B344" s="1"/>
      <c r="C344" s="1"/>
      <c r="D344" s="2"/>
      <c r="E344" s="2"/>
      <c r="F344" s="1"/>
      <c r="G344" s="4"/>
      <c r="H344" s="5"/>
      <c r="I344" s="5"/>
      <c r="J344" s="2"/>
    </row>
    <row r="345" spans="1:10" ht="12.75" customHeight="1" x14ac:dyDescent="0.2">
      <c r="A345" s="10"/>
      <c r="B345" s="1"/>
      <c r="C345" s="1"/>
      <c r="D345" s="2"/>
      <c r="E345" s="2"/>
      <c r="F345" s="1"/>
      <c r="G345" s="4"/>
      <c r="H345" s="5"/>
      <c r="I345" s="5"/>
      <c r="J345" s="2"/>
    </row>
    <row r="346" spans="1:10" ht="12.75" customHeight="1" x14ac:dyDescent="0.2">
      <c r="A346" s="10"/>
      <c r="B346" s="1"/>
      <c r="C346" s="1"/>
      <c r="D346" s="2"/>
      <c r="E346" s="2"/>
      <c r="F346" s="1"/>
      <c r="G346" s="4"/>
      <c r="H346" s="5"/>
      <c r="I346" s="5"/>
      <c r="J346" s="2"/>
    </row>
    <row r="347" spans="1:10" ht="12.75" customHeight="1" x14ac:dyDescent="0.2">
      <c r="A347" s="10"/>
      <c r="B347" s="1"/>
      <c r="C347" s="1"/>
      <c r="D347" s="2"/>
      <c r="E347" s="2"/>
      <c r="F347" s="1"/>
      <c r="G347" s="4"/>
      <c r="H347" s="5"/>
      <c r="I347" s="5"/>
      <c r="J347" s="2"/>
    </row>
    <row r="348" spans="1:10" ht="12.75" customHeight="1" x14ac:dyDescent="0.2">
      <c r="A348" s="10"/>
      <c r="B348" s="1"/>
      <c r="C348" s="1"/>
      <c r="D348" s="2"/>
      <c r="E348" s="2"/>
      <c r="F348" s="1"/>
      <c r="G348" s="4"/>
      <c r="H348" s="5"/>
      <c r="I348" s="5"/>
      <c r="J348" s="2"/>
    </row>
    <row r="349" spans="1:10" ht="12.75" customHeight="1" x14ac:dyDescent="0.2">
      <c r="A349" s="10"/>
      <c r="B349" s="1"/>
      <c r="C349" s="1"/>
      <c r="D349" s="2"/>
      <c r="E349" s="2"/>
      <c r="F349" s="1"/>
      <c r="G349" s="4"/>
      <c r="H349" s="5"/>
      <c r="I349" s="5"/>
      <c r="J349" s="2"/>
    </row>
    <row r="350" spans="1:10" ht="12.75" customHeight="1" x14ac:dyDescent="0.2">
      <c r="A350" s="10"/>
      <c r="B350" s="1"/>
      <c r="C350" s="1"/>
      <c r="D350" s="2"/>
      <c r="E350" s="2"/>
      <c r="F350" s="1"/>
      <c r="G350" s="4"/>
      <c r="H350" s="5"/>
      <c r="I350" s="5"/>
      <c r="J350" s="2"/>
    </row>
    <row r="351" spans="1:10" ht="12.75" customHeight="1" x14ac:dyDescent="0.2">
      <c r="A351" s="10"/>
      <c r="B351" s="1"/>
      <c r="C351" s="1"/>
      <c r="D351" s="2"/>
      <c r="E351" s="2"/>
      <c r="F351" s="1"/>
      <c r="G351" s="4"/>
      <c r="H351" s="5"/>
      <c r="I351" s="5"/>
      <c r="J351" s="2"/>
    </row>
    <row r="352" spans="1:10" ht="12.75" customHeight="1" x14ac:dyDescent="0.2">
      <c r="A352" s="10"/>
      <c r="B352" s="1"/>
      <c r="C352" s="1"/>
      <c r="D352" s="2"/>
      <c r="E352" s="2"/>
      <c r="F352" s="1"/>
      <c r="G352" s="4"/>
      <c r="H352" s="5"/>
      <c r="I352" s="5"/>
      <c r="J352" s="2"/>
    </row>
    <row r="353" spans="1:10" ht="12.75" customHeight="1" x14ac:dyDescent="0.2">
      <c r="A353" s="10"/>
      <c r="B353" s="1"/>
      <c r="C353" s="1"/>
      <c r="D353" s="2"/>
      <c r="E353" s="2"/>
      <c r="F353" s="1"/>
      <c r="G353" s="4"/>
      <c r="H353" s="5"/>
      <c r="I353" s="5"/>
      <c r="J353" s="2"/>
    </row>
    <row r="354" spans="1:10" ht="12.75" customHeight="1" x14ac:dyDescent="0.2">
      <c r="A354" s="10"/>
      <c r="B354" s="1"/>
      <c r="C354" s="1"/>
      <c r="D354" s="2"/>
      <c r="E354" s="2"/>
      <c r="F354" s="1"/>
      <c r="G354" s="4"/>
      <c r="H354" s="5"/>
      <c r="I354" s="5"/>
      <c r="J354" s="2"/>
    </row>
    <row r="355" spans="1:10" ht="12.75" customHeight="1" x14ac:dyDescent="0.2">
      <c r="A355" s="10"/>
      <c r="B355" s="1"/>
      <c r="C355" s="1"/>
      <c r="D355" s="2"/>
      <c r="E355" s="2"/>
      <c r="F355" s="1"/>
      <c r="G355" s="4"/>
      <c r="H355" s="5"/>
      <c r="I355" s="5"/>
      <c r="J355" s="2"/>
    </row>
    <row r="356" spans="1:10" ht="12.75" customHeight="1" x14ac:dyDescent="0.2">
      <c r="A356" s="10"/>
      <c r="B356" s="1"/>
      <c r="C356" s="1"/>
      <c r="D356" s="2"/>
      <c r="E356" s="2"/>
      <c r="F356" s="1"/>
      <c r="G356" s="4"/>
      <c r="H356" s="5"/>
      <c r="I356" s="5"/>
      <c r="J356" s="2"/>
    </row>
    <row r="357" spans="1:10" ht="12.75" customHeight="1" x14ac:dyDescent="0.2">
      <c r="A357" s="10"/>
      <c r="B357" s="1"/>
      <c r="C357" s="1"/>
      <c r="D357" s="2"/>
      <c r="E357" s="2"/>
      <c r="F357" s="1"/>
      <c r="G357" s="4"/>
      <c r="H357" s="5"/>
      <c r="I357" s="5"/>
      <c r="J357" s="2"/>
    </row>
    <row r="358" spans="1:10" ht="12.75" customHeight="1" x14ac:dyDescent="0.2">
      <c r="A358" s="10"/>
      <c r="B358" s="1"/>
      <c r="C358" s="1"/>
      <c r="D358" s="2"/>
      <c r="E358" s="2"/>
      <c r="F358" s="1"/>
      <c r="G358" s="4"/>
      <c r="H358" s="5"/>
      <c r="I358" s="5"/>
      <c r="J358" s="2"/>
    </row>
    <row r="359" spans="1:10" ht="12.75" customHeight="1" x14ac:dyDescent="0.2">
      <c r="A359" s="10"/>
      <c r="B359" s="1"/>
      <c r="C359" s="1"/>
      <c r="D359" s="2"/>
      <c r="E359" s="2"/>
      <c r="F359" s="1"/>
      <c r="G359" s="4"/>
      <c r="H359" s="5"/>
      <c r="I359" s="5"/>
      <c r="J359" s="2"/>
    </row>
    <row r="360" spans="1:10" ht="12.75" customHeight="1" x14ac:dyDescent="0.2">
      <c r="A360" s="10"/>
      <c r="B360" s="1"/>
      <c r="C360" s="1"/>
      <c r="D360" s="2"/>
      <c r="E360" s="2"/>
      <c r="F360" s="1"/>
      <c r="G360" s="4"/>
      <c r="H360" s="5"/>
      <c r="I360" s="5"/>
      <c r="J360" s="2"/>
    </row>
    <row r="361" spans="1:10" ht="12.75" customHeight="1" x14ac:dyDescent="0.2">
      <c r="A361" s="10"/>
      <c r="B361" s="1"/>
      <c r="C361" s="1"/>
      <c r="D361" s="2"/>
      <c r="E361" s="2"/>
      <c r="F361" s="1"/>
      <c r="G361" s="4"/>
      <c r="H361" s="5"/>
      <c r="I361" s="5"/>
      <c r="J361" s="2"/>
    </row>
    <row r="362" spans="1:10" ht="12.75" customHeight="1" x14ac:dyDescent="0.2">
      <c r="A362" s="10"/>
      <c r="B362" s="1"/>
      <c r="C362" s="1"/>
      <c r="D362" s="2"/>
      <c r="E362" s="2"/>
      <c r="F362" s="1"/>
      <c r="G362" s="4"/>
      <c r="H362" s="5"/>
      <c r="I362" s="5"/>
      <c r="J362" s="2"/>
    </row>
    <row r="363" spans="1:10" ht="12.75" customHeight="1" x14ac:dyDescent="0.2">
      <c r="A363" s="10"/>
      <c r="B363" s="1"/>
      <c r="C363" s="1"/>
      <c r="D363" s="2"/>
      <c r="E363" s="2"/>
      <c r="F363" s="1"/>
      <c r="G363" s="4"/>
      <c r="H363" s="5"/>
      <c r="I363" s="5"/>
      <c r="J363" s="2"/>
    </row>
    <row r="364" spans="1:10" ht="12.75" customHeight="1" x14ac:dyDescent="0.2">
      <c r="A364" s="10"/>
      <c r="B364" s="1"/>
      <c r="C364" s="1"/>
      <c r="D364" s="2"/>
      <c r="E364" s="2"/>
      <c r="F364" s="1"/>
      <c r="G364" s="4"/>
      <c r="H364" s="5"/>
      <c r="I364" s="5"/>
      <c r="J364" s="2"/>
    </row>
    <row r="365" spans="1:10" ht="12.75" customHeight="1" x14ac:dyDescent="0.2">
      <c r="A365" s="10"/>
      <c r="B365" s="1"/>
      <c r="C365" s="1"/>
      <c r="D365" s="2"/>
      <c r="E365" s="2"/>
      <c r="F365" s="1"/>
      <c r="G365" s="4"/>
      <c r="H365" s="5"/>
      <c r="I365" s="5"/>
      <c r="J365" s="2"/>
    </row>
    <row r="366" spans="1:10" ht="12.75" customHeight="1" x14ac:dyDescent="0.2">
      <c r="A366" s="10"/>
      <c r="B366" s="1"/>
      <c r="C366" s="1"/>
      <c r="D366" s="2"/>
      <c r="E366" s="2"/>
      <c r="F366" s="1"/>
      <c r="G366" s="4"/>
      <c r="H366" s="5"/>
      <c r="I366" s="5"/>
      <c r="J366" s="2"/>
    </row>
    <row r="367" spans="1:10" ht="12.75" customHeight="1" x14ac:dyDescent="0.2">
      <c r="A367" s="10"/>
      <c r="B367" s="1"/>
      <c r="C367" s="1"/>
      <c r="D367" s="2"/>
      <c r="E367" s="2"/>
      <c r="F367" s="1"/>
      <c r="G367" s="4"/>
      <c r="H367" s="5"/>
      <c r="I367" s="5"/>
      <c r="J367" s="2"/>
    </row>
    <row r="368" spans="1:10" ht="12.75" customHeight="1" x14ac:dyDescent="0.2">
      <c r="A368" s="10"/>
      <c r="B368" s="1"/>
      <c r="C368" s="1"/>
      <c r="D368" s="2"/>
      <c r="E368" s="2"/>
      <c r="F368" s="1"/>
      <c r="G368" s="4"/>
      <c r="H368" s="5"/>
      <c r="I368" s="5"/>
      <c r="J368" s="2"/>
    </row>
    <row r="369" spans="1:10" ht="12.75" customHeight="1" x14ac:dyDescent="0.2">
      <c r="A369" s="10"/>
      <c r="B369" s="1"/>
      <c r="C369" s="1"/>
      <c r="D369" s="2"/>
      <c r="E369" s="2"/>
      <c r="F369" s="1"/>
      <c r="G369" s="4"/>
      <c r="H369" s="5"/>
      <c r="I369" s="5"/>
      <c r="J369" s="2"/>
    </row>
    <row r="370" spans="1:10" ht="12.75" customHeight="1" x14ac:dyDescent="0.2">
      <c r="A370" s="10"/>
      <c r="B370" s="1"/>
      <c r="C370" s="1"/>
      <c r="D370" s="2"/>
      <c r="E370" s="2"/>
      <c r="F370" s="1"/>
      <c r="G370" s="4"/>
      <c r="H370" s="5"/>
      <c r="I370" s="5"/>
      <c r="J370" s="2"/>
    </row>
    <row r="371" spans="1:10" ht="12.75" customHeight="1" x14ac:dyDescent="0.2">
      <c r="A371" s="10"/>
      <c r="B371" s="1"/>
      <c r="C371" s="1"/>
      <c r="D371" s="2"/>
      <c r="E371" s="2"/>
      <c r="F371" s="1"/>
      <c r="G371" s="4"/>
      <c r="H371" s="5"/>
      <c r="I371" s="5"/>
      <c r="J371" s="2"/>
    </row>
    <row r="372" spans="1:10" ht="12.75" customHeight="1" x14ac:dyDescent="0.2">
      <c r="A372" s="10"/>
      <c r="B372" s="1"/>
      <c r="C372" s="1"/>
      <c r="D372" s="2"/>
      <c r="E372" s="2"/>
      <c r="F372" s="1"/>
      <c r="G372" s="4"/>
      <c r="H372" s="5"/>
      <c r="I372" s="5"/>
      <c r="J372" s="2"/>
    </row>
    <row r="373" spans="1:10" ht="12.75" customHeight="1" x14ac:dyDescent="0.2">
      <c r="A373" s="10"/>
      <c r="B373" s="1"/>
      <c r="C373" s="1"/>
      <c r="D373" s="2"/>
      <c r="E373" s="2"/>
      <c r="F373" s="1"/>
      <c r="G373" s="4"/>
      <c r="H373" s="5"/>
      <c r="I373" s="5"/>
      <c r="J373" s="2"/>
    </row>
    <row r="374" spans="1:10" ht="12.75" customHeight="1" x14ac:dyDescent="0.2">
      <c r="A374" s="10"/>
      <c r="B374" s="1"/>
      <c r="C374" s="1"/>
      <c r="D374" s="2"/>
      <c r="E374" s="2"/>
      <c r="F374" s="1"/>
      <c r="G374" s="4"/>
      <c r="H374" s="5"/>
      <c r="I374" s="5"/>
      <c r="J374" s="2"/>
    </row>
    <row r="375" spans="1:10" ht="12.75" customHeight="1" x14ac:dyDescent="0.2">
      <c r="A375" s="10"/>
      <c r="B375" s="1"/>
      <c r="C375" s="1"/>
      <c r="D375" s="2"/>
      <c r="E375" s="2"/>
      <c r="F375" s="1"/>
      <c r="G375" s="4"/>
      <c r="H375" s="5"/>
      <c r="I375" s="5"/>
      <c r="J375" s="2"/>
    </row>
    <row r="376" spans="1:10" ht="12.75" customHeight="1" x14ac:dyDescent="0.2">
      <c r="A376" s="10"/>
      <c r="B376" s="1"/>
      <c r="C376" s="1"/>
      <c r="D376" s="2"/>
      <c r="E376" s="2"/>
      <c r="F376" s="1"/>
      <c r="G376" s="4"/>
      <c r="H376" s="5"/>
      <c r="I376" s="5"/>
      <c r="J376" s="2"/>
    </row>
    <row r="377" spans="1:10" ht="12.75" customHeight="1" x14ac:dyDescent="0.2">
      <c r="A377" s="10"/>
      <c r="B377" s="1"/>
      <c r="C377" s="1"/>
      <c r="D377" s="2"/>
      <c r="E377" s="2"/>
      <c r="F377" s="1"/>
      <c r="G377" s="4"/>
      <c r="H377" s="5"/>
      <c r="I377" s="5"/>
      <c r="J377" s="2"/>
    </row>
    <row r="378" spans="1:10" ht="12.75" customHeight="1" x14ac:dyDescent="0.2">
      <c r="A378" s="10"/>
      <c r="B378" s="1"/>
      <c r="C378" s="1"/>
      <c r="D378" s="2"/>
      <c r="E378" s="2"/>
      <c r="F378" s="1"/>
      <c r="G378" s="4"/>
      <c r="H378" s="5"/>
      <c r="I378" s="5"/>
      <c r="J378" s="2"/>
    </row>
    <row r="379" spans="1:10" ht="12.75" customHeight="1" x14ac:dyDescent="0.2">
      <c r="A379" s="10"/>
      <c r="B379" s="1"/>
      <c r="C379" s="1"/>
      <c r="D379" s="2"/>
      <c r="E379" s="2"/>
      <c r="F379" s="1"/>
      <c r="G379" s="4"/>
      <c r="H379" s="5"/>
      <c r="I379" s="5"/>
      <c r="J379" s="2"/>
    </row>
    <row r="380" spans="1:10" ht="12.75" customHeight="1" x14ac:dyDescent="0.2">
      <c r="A380" s="10"/>
      <c r="B380" s="1"/>
      <c r="C380" s="1"/>
      <c r="D380" s="2"/>
      <c r="E380" s="2"/>
      <c r="F380" s="1"/>
      <c r="G380" s="4"/>
      <c r="H380" s="5"/>
      <c r="I380" s="5"/>
      <c r="J380" s="2"/>
    </row>
    <row r="381" spans="1:10" ht="12.75" customHeight="1" x14ac:dyDescent="0.2">
      <c r="A381" s="10"/>
      <c r="B381" s="1"/>
      <c r="C381" s="1"/>
      <c r="D381" s="2"/>
      <c r="E381" s="2"/>
      <c r="F381" s="1"/>
      <c r="G381" s="4"/>
      <c r="H381" s="5"/>
      <c r="I381" s="5"/>
      <c r="J381" s="2"/>
    </row>
    <row r="382" spans="1:10" ht="12.75" customHeight="1" x14ac:dyDescent="0.2">
      <c r="A382" s="10"/>
      <c r="B382" s="1"/>
      <c r="C382" s="1"/>
      <c r="D382" s="2"/>
      <c r="E382" s="2"/>
      <c r="F382" s="1"/>
      <c r="G382" s="4"/>
      <c r="H382" s="5"/>
      <c r="I382" s="5"/>
      <c r="J382" s="2"/>
    </row>
    <row r="383" spans="1:10" ht="12.75" customHeight="1" x14ac:dyDescent="0.2">
      <c r="A383" s="10"/>
      <c r="B383" s="1"/>
      <c r="C383" s="1"/>
      <c r="D383" s="2"/>
      <c r="E383" s="2"/>
      <c r="F383" s="1"/>
      <c r="G383" s="4"/>
      <c r="H383" s="5"/>
      <c r="I383" s="5"/>
      <c r="J383" s="2"/>
    </row>
    <row r="384" spans="1:10" ht="12.75" customHeight="1" x14ac:dyDescent="0.2">
      <c r="A384" s="10"/>
      <c r="B384" s="1"/>
      <c r="C384" s="1"/>
      <c r="D384" s="2"/>
      <c r="E384" s="2"/>
      <c r="F384" s="1"/>
      <c r="G384" s="4"/>
      <c r="H384" s="5"/>
      <c r="I384" s="5"/>
      <c r="J384" s="2"/>
    </row>
    <row r="385" spans="1:10" ht="12.75" customHeight="1" x14ac:dyDescent="0.2">
      <c r="A385" s="10"/>
      <c r="B385" s="1"/>
      <c r="C385" s="1"/>
      <c r="D385" s="2"/>
      <c r="E385" s="2"/>
      <c r="F385" s="1"/>
      <c r="G385" s="4"/>
      <c r="H385" s="5"/>
      <c r="I385" s="5"/>
      <c r="J385" s="2"/>
    </row>
    <row r="386" spans="1:10" ht="12.75" customHeight="1" x14ac:dyDescent="0.2">
      <c r="A386" s="10"/>
      <c r="B386" s="1"/>
      <c r="C386" s="1"/>
      <c r="D386" s="2"/>
      <c r="E386" s="2"/>
      <c r="F386" s="1"/>
      <c r="G386" s="4"/>
      <c r="H386" s="5"/>
      <c r="I386" s="5"/>
      <c r="J386" s="2"/>
    </row>
    <row r="387" spans="1:10" ht="12.75" customHeight="1" x14ac:dyDescent="0.2">
      <c r="A387" s="10"/>
      <c r="B387" s="1"/>
      <c r="C387" s="1"/>
      <c r="D387" s="2"/>
      <c r="E387" s="2"/>
      <c r="F387" s="1"/>
      <c r="G387" s="4"/>
      <c r="H387" s="5"/>
      <c r="I387" s="5"/>
      <c r="J387" s="2"/>
    </row>
    <row r="388" spans="1:10" ht="12.75" customHeight="1" x14ac:dyDescent="0.2">
      <c r="A388" s="10"/>
      <c r="B388" s="1"/>
      <c r="C388" s="1"/>
      <c r="D388" s="2"/>
      <c r="E388" s="2"/>
      <c r="F388" s="1"/>
      <c r="G388" s="4"/>
      <c r="H388" s="5"/>
      <c r="I388" s="5"/>
      <c r="J388" s="2"/>
    </row>
    <row r="389" spans="1:10" ht="12.75" customHeight="1" x14ac:dyDescent="0.2">
      <c r="A389" s="10"/>
      <c r="B389" s="1"/>
      <c r="C389" s="1"/>
      <c r="D389" s="2"/>
      <c r="E389" s="2"/>
      <c r="F389" s="1"/>
      <c r="G389" s="4"/>
      <c r="H389" s="5"/>
      <c r="I389" s="5"/>
      <c r="J389" s="2"/>
    </row>
    <row r="390" spans="1:10" ht="12.75" customHeight="1" x14ac:dyDescent="0.2">
      <c r="A390" s="10"/>
      <c r="B390" s="1"/>
      <c r="C390" s="1"/>
      <c r="D390" s="2"/>
      <c r="E390" s="2"/>
      <c r="F390" s="1"/>
      <c r="G390" s="4"/>
      <c r="H390" s="5"/>
      <c r="I390" s="5"/>
      <c r="J390" s="2"/>
    </row>
    <row r="391" spans="1:10" ht="12.75" customHeight="1" x14ac:dyDescent="0.2">
      <c r="A391" s="10"/>
      <c r="B391" s="1"/>
      <c r="C391" s="1"/>
      <c r="D391" s="2"/>
      <c r="E391" s="2"/>
      <c r="F391" s="1"/>
      <c r="G391" s="4"/>
      <c r="H391" s="5"/>
      <c r="I391" s="5"/>
      <c r="J391" s="2"/>
    </row>
    <row r="392" spans="1:10" ht="12.75" customHeight="1" x14ac:dyDescent="0.2">
      <c r="A392" s="10"/>
      <c r="B392" s="1"/>
      <c r="C392" s="1"/>
      <c r="D392" s="2"/>
      <c r="E392" s="2"/>
      <c r="F392" s="1"/>
      <c r="G392" s="4"/>
      <c r="H392" s="5"/>
      <c r="I392" s="5"/>
      <c r="J392" s="2"/>
    </row>
    <row r="393" spans="1:10" ht="12.75" customHeight="1" x14ac:dyDescent="0.2">
      <c r="A393" s="10"/>
      <c r="B393" s="1"/>
      <c r="C393" s="1"/>
      <c r="D393" s="2"/>
      <c r="E393" s="2"/>
      <c r="F393" s="1"/>
      <c r="G393" s="4"/>
      <c r="H393" s="5"/>
      <c r="I393" s="5"/>
      <c r="J393" s="2"/>
    </row>
    <row r="394" spans="1:10" ht="12.75" customHeight="1" x14ac:dyDescent="0.2">
      <c r="A394" s="10"/>
      <c r="B394" s="1"/>
      <c r="C394" s="1"/>
      <c r="D394" s="2"/>
      <c r="E394" s="2"/>
      <c r="F394" s="1"/>
      <c r="G394" s="4"/>
      <c r="H394" s="5"/>
      <c r="I394" s="5"/>
      <c r="J394" s="2"/>
    </row>
    <row r="395" spans="1:10" ht="12.75" customHeight="1" x14ac:dyDescent="0.2">
      <c r="A395" s="10"/>
      <c r="B395" s="1"/>
      <c r="C395" s="1"/>
      <c r="D395" s="2"/>
      <c r="E395" s="2"/>
      <c r="F395" s="1"/>
      <c r="G395" s="4"/>
      <c r="H395" s="5"/>
      <c r="I395" s="5"/>
      <c r="J395" s="2"/>
    </row>
    <row r="396" spans="1:10" ht="12.75" customHeight="1" x14ac:dyDescent="0.2">
      <c r="A396" s="10"/>
      <c r="B396" s="1"/>
      <c r="C396" s="1"/>
      <c r="D396" s="2"/>
      <c r="E396" s="2"/>
      <c r="F396" s="1"/>
      <c r="G396" s="4"/>
      <c r="H396" s="5"/>
      <c r="I396" s="5"/>
      <c r="J396" s="2"/>
    </row>
    <row r="397" spans="1:10" ht="12.75" customHeight="1" x14ac:dyDescent="0.2">
      <c r="A397" s="10"/>
      <c r="B397" s="1"/>
      <c r="C397" s="1"/>
      <c r="D397" s="2"/>
      <c r="E397" s="2"/>
      <c r="F397" s="1"/>
      <c r="G397" s="4"/>
      <c r="H397" s="5"/>
      <c r="I397" s="5"/>
      <c r="J397" s="2"/>
    </row>
    <row r="398" spans="1:10" ht="12.75" customHeight="1" x14ac:dyDescent="0.2">
      <c r="A398" s="10"/>
      <c r="B398" s="1"/>
      <c r="C398" s="1"/>
      <c r="D398" s="2"/>
      <c r="E398" s="2"/>
      <c r="F398" s="1"/>
      <c r="G398" s="4"/>
      <c r="H398" s="5"/>
      <c r="I398" s="5"/>
      <c r="J398" s="2"/>
    </row>
    <row r="399" spans="1:10" ht="12.75" customHeight="1" x14ac:dyDescent="0.2">
      <c r="A399" s="10"/>
      <c r="B399" s="1"/>
      <c r="C399" s="1"/>
      <c r="D399" s="2"/>
      <c r="E399" s="2"/>
      <c r="F399" s="1"/>
      <c r="G399" s="4"/>
      <c r="H399" s="5"/>
      <c r="I399" s="5"/>
      <c r="J399" s="2"/>
    </row>
    <row r="400" spans="1:10" ht="12.75" customHeight="1" x14ac:dyDescent="0.2">
      <c r="A400" s="10"/>
      <c r="B400" s="1"/>
      <c r="C400" s="1"/>
      <c r="D400" s="2"/>
      <c r="E400" s="2"/>
      <c r="F400" s="1"/>
      <c r="G400" s="4"/>
      <c r="H400" s="5"/>
      <c r="I400" s="5"/>
      <c r="J400" s="2"/>
    </row>
    <row r="401" spans="1:10" ht="12.75" customHeight="1" x14ac:dyDescent="0.2">
      <c r="A401" s="10"/>
      <c r="B401" s="1"/>
      <c r="C401" s="1"/>
      <c r="D401" s="2"/>
      <c r="E401" s="2"/>
      <c r="F401" s="1"/>
      <c r="G401" s="4"/>
      <c r="H401" s="5"/>
      <c r="I401" s="5"/>
      <c r="J401" s="2"/>
    </row>
    <row r="402" spans="1:10" ht="12.75" customHeight="1" x14ac:dyDescent="0.2">
      <c r="A402" s="10"/>
      <c r="B402" s="1"/>
      <c r="C402" s="1"/>
      <c r="D402" s="2"/>
      <c r="E402" s="2"/>
      <c r="F402" s="1"/>
      <c r="G402" s="4"/>
      <c r="H402" s="5"/>
      <c r="I402" s="5"/>
      <c r="J402" s="2"/>
    </row>
    <row r="403" spans="1:10" ht="12.75" customHeight="1" x14ac:dyDescent="0.2">
      <c r="A403" s="10"/>
      <c r="B403" s="1"/>
      <c r="C403" s="1"/>
      <c r="D403" s="2"/>
      <c r="E403" s="2"/>
      <c r="F403" s="1"/>
      <c r="G403" s="4"/>
      <c r="H403" s="5"/>
      <c r="I403" s="5"/>
      <c r="J403" s="2"/>
    </row>
    <row r="404" spans="1:10" ht="12.75" customHeight="1" x14ac:dyDescent="0.2">
      <c r="A404" s="10"/>
      <c r="B404" s="1"/>
      <c r="C404" s="1"/>
      <c r="D404" s="2"/>
      <c r="E404" s="2"/>
      <c r="F404" s="1"/>
      <c r="G404" s="4"/>
      <c r="H404" s="5"/>
      <c r="I404" s="5"/>
      <c r="J404" s="2"/>
    </row>
    <row r="405" spans="1:10" ht="12.75" customHeight="1" x14ac:dyDescent="0.2">
      <c r="A405" s="10"/>
      <c r="B405" s="1"/>
      <c r="C405" s="1"/>
      <c r="D405" s="2"/>
      <c r="E405" s="2"/>
      <c r="F405" s="1"/>
      <c r="G405" s="4"/>
      <c r="H405" s="5"/>
      <c r="I405" s="5"/>
      <c r="J405" s="2"/>
    </row>
    <row r="406" spans="1:10" ht="12.75" customHeight="1" x14ac:dyDescent="0.2">
      <c r="A406" s="10"/>
      <c r="B406" s="1"/>
      <c r="C406" s="1"/>
      <c r="D406" s="2"/>
      <c r="E406" s="2"/>
      <c r="F406" s="1"/>
      <c r="G406" s="4"/>
      <c r="H406" s="5"/>
      <c r="I406" s="5"/>
      <c r="J406" s="2"/>
    </row>
    <row r="407" spans="1:10" ht="12.75" customHeight="1" x14ac:dyDescent="0.2">
      <c r="A407" s="10"/>
      <c r="B407" s="1"/>
      <c r="C407" s="1"/>
      <c r="D407" s="2"/>
      <c r="E407" s="2"/>
      <c r="F407" s="1"/>
      <c r="G407" s="4"/>
      <c r="H407" s="5"/>
      <c r="I407" s="5"/>
      <c r="J407" s="2"/>
    </row>
    <row r="408" spans="1:10" ht="12.75" customHeight="1" x14ac:dyDescent="0.2">
      <c r="A408" s="10"/>
      <c r="B408" s="1"/>
      <c r="C408" s="1"/>
      <c r="D408" s="2"/>
      <c r="E408" s="2"/>
      <c r="F408" s="1"/>
      <c r="G408" s="4"/>
      <c r="H408" s="5"/>
      <c r="I408" s="5"/>
      <c r="J408" s="2"/>
    </row>
    <row r="409" spans="1:10" ht="12.75" customHeight="1" x14ac:dyDescent="0.2">
      <c r="A409" s="10"/>
      <c r="B409" s="1"/>
      <c r="C409" s="1"/>
      <c r="D409" s="2"/>
      <c r="E409" s="2"/>
      <c r="F409" s="1"/>
      <c r="G409" s="4"/>
      <c r="H409" s="5"/>
      <c r="I409" s="5"/>
      <c r="J409" s="2"/>
    </row>
    <row r="410" spans="1:10" ht="12.75" customHeight="1" x14ac:dyDescent="0.2">
      <c r="A410" s="10"/>
      <c r="B410" s="1"/>
      <c r="C410" s="1"/>
      <c r="D410" s="2"/>
      <c r="E410" s="2"/>
      <c r="F410" s="1"/>
      <c r="G410" s="4"/>
      <c r="H410" s="5"/>
      <c r="I410" s="5"/>
      <c r="J410" s="2"/>
    </row>
    <row r="411" spans="1:10" ht="12.75" customHeight="1" x14ac:dyDescent="0.2">
      <c r="A411" s="10"/>
      <c r="B411" s="1"/>
      <c r="C411" s="1"/>
      <c r="D411" s="2"/>
      <c r="E411" s="2"/>
      <c r="F411" s="1"/>
      <c r="G411" s="4"/>
      <c r="H411" s="5"/>
      <c r="I411" s="5"/>
      <c r="J411" s="2"/>
    </row>
    <row r="412" spans="1:10" ht="12.75" customHeight="1" x14ac:dyDescent="0.2">
      <c r="A412" s="10"/>
      <c r="B412" s="1"/>
      <c r="C412" s="1"/>
      <c r="D412" s="2"/>
      <c r="E412" s="2"/>
      <c r="F412" s="1"/>
      <c r="G412" s="4"/>
      <c r="H412" s="5"/>
      <c r="I412" s="5"/>
      <c r="J412" s="2"/>
    </row>
    <row r="413" spans="1:10" ht="12.75" customHeight="1" x14ac:dyDescent="0.2">
      <c r="A413" s="10"/>
      <c r="B413" s="1"/>
      <c r="C413" s="1"/>
      <c r="D413" s="2"/>
      <c r="E413" s="2"/>
      <c r="F413" s="1"/>
      <c r="G413" s="4"/>
      <c r="H413" s="5"/>
      <c r="I413" s="5"/>
      <c r="J413" s="2"/>
    </row>
    <row r="414" spans="1:10" ht="12.75" customHeight="1" x14ac:dyDescent="0.2">
      <c r="A414" s="10"/>
      <c r="B414" s="1"/>
      <c r="C414" s="1"/>
      <c r="D414" s="2"/>
      <c r="E414" s="2"/>
      <c r="F414" s="1"/>
      <c r="G414" s="4"/>
      <c r="H414" s="5"/>
      <c r="I414" s="5"/>
      <c r="J414" s="2"/>
    </row>
    <row r="415" spans="1:10" ht="12.75" customHeight="1" x14ac:dyDescent="0.2">
      <c r="A415" s="10"/>
      <c r="B415" s="1"/>
      <c r="C415" s="1"/>
      <c r="D415" s="2"/>
      <c r="E415" s="2"/>
      <c r="F415" s="1"/>
      <c r="G415" s="4"/>
      <c r="H415" s="5"/>
      <c r="I415" s="5"/>
      <c r="J415" s="2"/>
    </row>
    <row r="416" spans="1:10" ht="12.75" customHeight="1" x14ac:dyDescent="0.2">
      <c r="A416" s="10"/>
      <c r="B416" s="1"/>
      <c r="C416" s="1"/>
      <c r="D416" s="2"/>
      <c r="E416" s="2"/>
      <c r="F416" s="1"/>
      <c r="G416" s="4"/>
      <c r="H416" s="5"/>
      <c r="I416" s="5"/>
      <c r="J416" s="2"/>
    </row>
    <row r="417" spans="1:10" ht="12.75" customHeight="1" x14ac:dyDescent="0.2">
      <c r="A417" s="10"/>
      <c r="B417" s="1"/>
      <c r="C417" s="1"/>
      <c r="D417" s="2"/>
      <c r="E417" s="2"/>
      <c r="F417" s="1"/>
      <c r="G417" s="4"/>
      <c r="H417" s="5"/>
      <c r="I417" s="5"/>
      <c r="J417" s="2"/>
    </row>
    <row r="418" spans="1:10" ht="12.75" customHeight="1" x14ac:dyDescent="0.2">
      <c r="A418" s="10"/>
      <c r="B418" s="1"/>
      <c r="C418" s="1"/>
      <c r="D418" s="2"/>
      <c r="E418" s="2"/>
      <c r="F418" s="1"/>
      <c r="G418" s="4"/>
      <c r="H418" s="5"/>
      <c r="I418" s="5"/>
      <c r="J418" s="2"/>
    </row>
    <row r="419" spans="1:10" ht="12.75" customHeight="1" x14ac:dyDescent="0.2">
      <c r="A419" s="10"/>
      <c r="B419" s="1"/>
      <c r="C419" s="1"/>
      <c r="D419" s="2"/>
      <c r="E419" s="2"/>
      <c r="F419" s="1"/>
      <c r="G419" s="4"/>
      <c r="H419" s="5"/>
      <c r="I419" s="5"/>
      <c r="J419" s="2"/>
    </row>
    <row r="420" spans="1:10" ht="12.75" customHeight="1" x14ac:dyDescent="0.2">
      <c r="A420" s="10"/>
      <c r="B420" s="1"/>
      <c r="C420" s="1"/>
      <c r="D420" s="2"/>
      <c r="E420" s="2"/>
      <c r="F420" s="1"/>
      <c r="G420" s="4"/>
      <c r="H420" s="5"/>
      <c r="I420" s="5"/>
      <c r="J420" s="2"/>
    </row>
    <row r="421" spans="1:10" ht="12.75" customHeight="1" x14ac:dyDescent="0.2">
      <c r="A421" s="10"/>
      <c r="B421" s="1"/>
      <c r="C421" s="1"/>
      <c r="D421" s="2"/>
      <c r="E421" s="2"/>
      <c r="F421" s="1"/>
      <c r="G421" s="4"/>
      <c r="H421" s="5"/>
      <c r="I421" s="5"/>
      <c r="J421" s="2"/>
    </row>
    <row r="422" spans="1:10" ht="12.75" customHeight="1" x14ac:dyDescent="0.2">
      <c r="A422" s="10"/>
      <c r="B422" s="1"/>
      <c r="C422" s="1"/>
      <c r="D422" s="2"/>
      <c r="E422" s="2"/>
      <c r="F422" s="1"/>
      <c r="G422" s="4"/>
      <c r="H422" s="5"/>
      <c r="I422" s="5"/>
      <c r="J422" s="2"/>
    </row>
    <row r="423" spans="1:10" ht="12.75" customHeight="1" x14ac:dyDescent="0.2">
      <c r="A423" s="10"/>
      <c r="B423" s="1"/>
      <c r="C423" s="1"/>
      <c r="D423" s="2"/>
      <c r="E423" s="2"/>
      <c r="F423" s="1"/>
      <c r="G423" s="4"/>
      <c r="H423" s="5"/>
      <c r="I423" s="5"/>
      <c r="J423" s="2"/>
    </row>
    <row r="424" spans="1:10" ht="12.75" customHeight="1" x14ac:dyDescent="0.2">
      <c r="A424" s="10"/>
      <c r="B424" s="1"/>
      <c r="C424" s="1"/>
      <c r="D424" s="2"/>
      <c r="E424" s="2"/>
      <c r="F424" s="1"/>
      <c r="G424" s="4"/>
      <c r="H424" s="5"/>
      <c r="I424" s="5"/>
      <c r="J424" s="2"/>
    </row>
    <row r="425" spans="1:10" ht="12.75" customHeight="1" x14ac:dyDescent="0.2">
      <c r="A425" s="10"/>
      <c r="B425" s="1"/>
      <c r="C425" s="1"/>
      <c r="D425" s="2"/>
      <c r="E425" s="2"/>
      <c r="F425" s="1"/>
      <c r="G425" s="4"/>
      <c r="H425" s="5"/>
      <c r="I425" s="5"/>
      <c r="J425" s="2"/>
    </row>
    <row r="426" spans="1:10" ht="12.75" customHeight="1" x14ac:dyDescent="0.2">
      <c r="A426" s="10"/>
      <c r="B426" s="1"/>
      <c r="C426" s="1"/>
      <c r="D426" s="2"/>
      <c r="E426" s="2"/>
      <c r="F426" s="1"/>
      <c r="G426" s="4"/>
      <c r="H426" s="5"/>
      <c r="I426" s="5"/>
      <c r="J426" s="2"/>
    </row>
    <row r="427" spans="1:10" ht="12.75" customHeight="1" x14ac:dyDescent="0.2">
      <c r="A427" s="10"/>
      <c r="B427" s="1"/>
      <c r="C427" s="1"/>
      <c r="D427" s="2"/>
      <c r="E427" s="2"/>
      <c r="F427" s="1"/>
      <c r="G427" s="4"/>
      <c r="H427" s="5"/>
      <c r="I427" s="5"/>
      <c r="J427" s="2"/>
    </row>
    <row r="428" spans="1:10" ht="12.75" customHeight="1" x14ac:dyDescent="0.2">
      <c r="A428" s="10"/>
      <c r="B428" s="1"/>
      <c r="C428" s="1"/>
      <c r="D428" s="2"/>
      <c r="E428" s="2"/>
      <c r="F428" s="1"/>
      <c r="G428" s="4"/>
      <c r="H428" s="5"/>
      <c r="I428" s="5"/>
      <c r="J428" s="2"/>
    </row>
    <row r="429" spans="1:10" ht="12.75" customHeight="1" x14ac:dyDescent="0.2">
      <c r="A429" s="10"/>
      <c r="B429" s="1"/>
      <c r="C429" s="1"/>
      <c r="D429" s="2"/>
      <c r="E429" s="2"/>
      <c r="F429" s="1"/>
      <c r="G429" s="4"/>
      <c r="H429" s="5"/>
      <c r="I429" s="5"/>
      <c r="J429" s="2"/>
    </row>
    <row r="430" spans="1:10" ht="12.75" customHeight="1" x14ac:dyDescent="0.2">
      <c r="A430" s="10"/>
      <c r="B430" s="1"/>
      <c r="C430" s="1"/>
      <c r="D430" s="2"/>
      <c r="E430" s="2"/>
      <c r="F430" s="1"/>
      <c r="G430" s="4"/>
      <c r="H430" s="5"/>
      <c r="I430" s="5"/>
      <c r="J430" s="2"/>
    </row>
    <row r="431" spans="1:10" ht="12.75" customHeight="1" x14ac:dyDescent="0.2">
      <c r="A431" s="10"/>
      <c r="B431" s="1"/>
      <c r="C431" s="1"/>
      <c r="D431" s="2"/>
      <c r="E431" s="2"/>
      <c r="F431" s="1"/>
      <c r="G431" s="4"/>
      <c r="H431" s="5"/>
      <c r="I431" s="5"/>
      <c r="J431" s="2"/>
    </row>
    <row r="432" spans="1:10" ht="12.75" customHeight="1" x14ac:dyDescent="0.2">
      <c r="A432" s="10"/>
      <c r="B432" s="1"/>
      <c r="C432" s="1"/>
      <c r="D432" s="2"/>
      <c r="E432" s="2"/>
      <c r="F432" s="1"/>
      <c r="G432" s="4"/>
      <c r="H432" s="5"/>
      <c r="I432" s="5"/>
      <c r="J432" s="2"/>
    </row>
    <row r="433" spans="1:10" ht="12.75" customHeight="1" x14ac:dyDescent="0.2">
      <c r="A433" s="10"/>
      <c r="B433" s="1"/>
      <c r="C433" s="1"/>
      <c r="D433" s="2"/>
      <c r="E433" s="2"/>
      <c r="F433" s="1"/>
      <c r="G433" s="4"/>
      <c r="H433" s="5"/>
      <c r="I433" s="5"/>
      <c r="J433" s="2"/>
    </row>
    <row r="434" spans="1:10" ht="12.75" customHeight="1" x14ac:dyDescent="0.2">
      <c r="A434" s="10"/>
      <c r="B434" s="1"/>
      <c r="C434" s="1"/>
      <c r="D434" s="2"/>
      <c r="E434" s="2"/>
      <c r="F434" s="1"/>
      <c r="G434" s="4"/>
      <c r="H434" s="5"/>
      <c r="I434" s="5"/>
      <c r="J434" s="2"/>
    </row>
    <row r="435" spans="1:10" ht="12.75" customHeight="1" x14ac:dyDescent="0.2">
      <c r="A435" s="10"/>
      <c r="B435" s="1"/>
      <c r="C435" s="1"/>
      <c r="D435" s="2"/>
      <c r="E435" s="2"/>
      <c r="F435" s="1"/>
      <c r="G435" s="4"/>
      <c r="H435" s="5"/>
      <c r="I435" s="5"/>
      <c r="J435" s="2"/>
    </row>
    <row r="436" spans="1:10" ht="12.75" customHeight="1" x14ac:dyDescent="0.2">
      <c r="A436" s="10"/>
      <c r="B436" s="1"/>
      <c r="C436" s="1"/>
      <c r="D436" s="2"/>
      <c r="E436" s="2"/>
      <c r="F436" s="1"/>
      <c r="G436" s="4"/>
      <c r="H436" s="5"/>
      <c r="I436" s="5"/>
      <c r="J436" s="2"/>
    </row>
    <row r="437" spans="1:10" ht="12.75" customHeight="1" x14ac:dyDescent="0.2">
      <c r="A437" s="10"/>
      <c r="B437" s="1"/>
      <c r="C437" s="1"/>
      <c r="D437" s="2"/>
      <c r="E437" s="2"/>
      <c r="F437" s="1"/>
      <c r="G437" s="4"/>
      <c r="H437" s="5"/>
      <c r="I437" s="5"/>
      <c r="J437" s="2"/>
    </row>
    <row r="438" spans="1:10" ht="12.75" customHeight="1" x14ac:dyDescent="0.2">
      <c r="A438" s="10"/>
      <c r="B438" s="1"/>
      <c r="C438" s="1"/>
      <c r="D438" s="2"/>
      <c r="E438" s="2"/>
      <c r="F438" s="1"/>
      <c r="G438" s="4"/>
      <c r="H438" s="5"/>
      <c r="I438" s="5"/>
      <c r="J438" s="2"/>
    </row>
    <row r="439" spans="1:10" ht="12.75" customHeight="1" x14ac:dyDescent="0.2">
      <c r="A439" s="10"/>
      <c r="B439" s="1"/>
      <c r="C439" s="1"/>
      <c r="D439" s="2"/>
      <c r="E439" s="2"/>
      <c r="F439" s="1"/>
      <c r="G439" s="4"/>
      <c r="H439" s="5"/>
      <c r="I439" s="5"/>
      <c r="J439" s="2"/>
    </row>
    <row r="440" spans="1:10" ht="12.75" customHeight="1" x14ac:dyDescent="0.2">
      <c r="A440" s="10"/>
      <c r="B440" s="1"/>
      <c r="C440" s="1"/>
      <c r="D440" s="2"/>
      <c r="E440" s="2"/>
      <c r="F440" s="1"/>
      <c r="G440" s="4"/>
      <c r="H440" s="5"/>
      <c r="I440" s="5"/>
      <c r="J440" s="2"/>
    </row>
    <row r="441" spans="1:10" ht="12.75" customHeight="1" x14ac:dyDescent="0.2">
      <c r="A441" s="10"/>
      <c r="B441" s="1"/>
      <c r="C441" s="1"/>
      <c r="D441" s="2"/>
      <c r="E441" s="2"/>
      <c r="F441" s="1"/>
      <c r="G441" s="4"/>
      <c r="H441" s="5"/>
      <c r="I441" s="5"/>
      <c r="J441" s="2"/>
    </row>
    <row r="442" spans="1:10" ht="12.75" customHeight="1" x14ac:dyDescent="0.2">
      <c r="A442" s="10"/>
      <c r="B442" s="1"/>
      <c r="C442" s="1"/>
      <c r="D442" s="2"/>
      <c r="E442" s="2"/>
      <c r="F442" s="1"/>
      <c r="G442" s="4"/>
      <c r="H442" s="5"/>
      <c r="I442" s="5"/>
      <c r="J442" s="2"/>
    </row>
    <row r="443" spans="1:10" ht="12.75" customHeight="1" x14ac:dyDescent="0.2">
      <c r="A443" s="10"/>
      <c r="B443" s="1"/>
      <c r="C443" s="1"/>
      <c r="D443" s="2"/>
      <c r="E443" s="2"/>
      <c r="F443" s="1"/>
      <c r="G443" s="4"/>
      <c r="H443" s="5"/>
      <c r="I443" s="5"/>
      <c r="J443" s="2"/>
    </row>
    <row r="444" spans="1:10" ht="12.75" customHeight="1" x14ac:dyDescent="0.2">
      <c r="A444" s="10"/>
      <c r="B444" s="1"/>
      <c r="C444" s="1"/>
      <c r="D444" s="2"/>
      <c r="E444" s="2"/>
      <c r="F444" s="1"/>
      <c r="G444" s="4"/>
      <c r="H444" s="5"/>
      <c r="I444" s="5"/>
      <c r="J444" s="2"/>
    </row>
    <row r="445" spans="1:10" ht="12.75" customHeight="1" x14ac:dyDescent="0.2">
      <c r="A445" s="10"/>
      <c r="B445" s="1"/>
      <c r="C445" s="1"/>
      <c r="D445" s="2"/>
      <c r="E445" s="2"/>
      <c r="F445" s="1"/>
      <c r="G445" s="4"/>
      <c r="H445" s="5"/>
      <c r="I445" s="5"/>
      <c r="J445" s="2"/>
    </row>
    <row r="446" spans="1:10" ht="12.75" customHeight="1" x14ac:dyDescent="0.2">
      <c r="A446" s="10"/>
      <c r="B446" s="1"/>
      <c r="C446" s="1"/>
      <c r="D446" s="2"/>
      <c r="E446" s="2"/>
      <c r="F446" s="1"/>
      <c r="G446" s="4"/>
      <c r="H446" s="5"/>
      <c r="I446" s="5"/>
      <c r="J446" s="2"/>
    </row>
    <row r="447" spans="1:10" ht="12.75" customHeight="1" x14ac:dyDescent="0.2">
      <c r="A447" s="10"/>
      <c r="B447" s="1"/>
      <c r="C447" s="1"/>
      <c r="D447" s="2"/>
      <c r="E447" s="2"/>
      <c r="F447" s="1"/>
      <c r="G447" s="4"/>
      <c r="H447" s="5"/>
      <c r="I447" s="5"/>
      <c r="J447" s="2"/>
    </row>
    <row r="448" spans="1:10" ht="12.75" customHeight="1" x14ac:dyDescent="0.2">
      <c r="A448" s="10"/>
      <c r="B448" s="1"/>
      <c r="C448" s="1"/>
      <c r="D448" s="2"/>
      <c r="E448" s="2"/>
      <c r="F448" s="1"/>
      <c r="G448" s="4"/>
      <c r="H448" s="5"/>
      <c r="I448" s="5"/>
      <c r="J448" s="2"/>
    </row>
    <row r="449" spans="1:10" ht="12.75" customHeight="1" x14ac:dyDescent="0.2">
      <c r="A449" s="10"/>
      <c r="B449" s="1"/>
      <c r="C449" s="1"/>
      <c r="D449" s="2"/>
      <c r="E449" s="2"/>
      <c r="F449" s="1"/>
      <c r="G449" s="4"/>
      <c r="H449" s="5"/>
      <c r="I449" s="5"/>
      <c r="J449" s="2"/>
    </row>
    <row r="450" spans="1:10" ht="12.75" customHeight="1" x14ac:dyDescent="0.2">
      <c r="A450" s="10"/>
      <c r="B450" s="1"/>
      <c r="C450" s="1"/>
      <c r="D450" s="2"/>
      <c r="E450" s="2"/>
      <c r="F450" s="1"/>
      <c r="G450" s="4"/>
      <c r="H450" s="5"/>
      <c r="I450" s="5"/>
      <c r="J450" s="2"/>
    </row>
    <row r="451" spans="1:10" ht="12.75" customHeight="1" x14ac:dyDescent="0.2">
      <c r="A451" s="10"/>
      <c r="B451" s="1"/>
      <c r="C451" s="1"/>
      <c r="D451" s="2"/>
      <c r="E451" s="2"/>
      <c r="F451" s="1"/>
      <c r="G451" s="4"/>
      <c r="H451" s="5"/>
      <c r="I451" s="5"/>
      <c r="J451" s="2"/>
    </row>
    <row r="452" spans="1:10" ht="12.75" customHeight="1" x14ac:dyDescent="0.2">
      <c r="A452" s="10"/>
      <c r="B452" s="1"/>
      <c r="C452" s="1"/>
      <c r="D452" s="2"/>
      <c r="E452" s="2"/>
      <c r="F452" s="1"/>
      <c r="G452" s="4"/>
      <c r="H452" s="5"/>
      <c r="I452" s="5"/>
      <c r="J452" s="2"/>
    </row>
    <row r="453" spans="1:10" ht="12.75" customHeight="1" x14ac:dyDescent="0.2">
      <c r="A453" s="10"/>
      <c r="B453" s="1"/>
      <c r="C453" s="1"/>
      <c r="D453" s="2"/>
      <c r="E453" s="2"/>
      <c r="F453" s="1"/>
      <c r="G453" s="4"/>
      <c r="H453" s="5"/>
      <c r="I453" s="5"/>
      <c r="J453" s="2"/>
    </row>
    <row r="454" spans="1:10" ht="12.75" customHeight="1" x14ac:dyDescent="0.2">
      <c r="A454" s="10"/>
      <c r="B454" s="1"/>
      <c r="C454" s="1"/>
      <c r="D454" s="2"/>
      <c r="E454" s="2"/>
      <c r="F454" s="1"/>
      <c r="G454" s="4"/>
      <c r="H454" s="5"/>
      <c r="I454" s="5"/>
      <c r="J454" s="2"/>
    </row>
    <row r="455" spans="1:10" ht="12.75" customHeight="1" x14ac:dyDescent="0.2">
      <c r="A455" s="10"/>
      <c r="B455" s="1"/>
      <c r="C455" s="1"/>
      <c r="D455" s="2"/>
      <c r="E455" s="2"/>
      <c r="F455" s="1"/>
      <c r="G455" s="4"/>
      <c r="H455" s="5"/>
      <c r="I455" s="5"/>
      <c r="J455" s="2"/>
    </row>
    <row r="456" spans="1:10" ht="12.75" customHeight="1" x14ac:dyDescent="0.2">
      <c r="A456" s="10"/>
      <c r="B456" s="1"/>
      <c r="C456" s="1"/>
      <c r="D456" s="2"/>
      <c r="E456" s="2"/>
      <c r="F456" s="1"/>
      <c r="G456" s="4"/>
      <c r="H456" s="5"/>
      <c r="I456" s="5"/>
      <c r="J456" s="2"/>
    </row>
    <row r="457" spans="1:10" ht="12.75" customHeight="1" x14ac:dyDescent="0.2">
      <c r="A457" s="10"/>
      <c r="B457" s="1"/>
      <c r="C457" s="1"/>
      <c r="D457" s="2"/>
      <c r="E457" s="2"/>
      <c r="F457" s="1"/>
      <c r="G457" s="4"/>
      <c r="H457" s="5"/>
      <c r="I457" s="5"/>
      <c r="J457" s="2"/>
    </row>
    <row r="458" spans="1:10" ht="12.75" customHeight="1" x14ac:dyDescent="0.2">
      <c r="A458" s="10"/>
      <c r="B458" s="1"/>
      <c r="C458" s="1"/>
      <c r="D458" s="2"/>
      <c r="E458" s="2"/>
      <c r="F458" s="1"/>
      <c r="G458" s="4"/>
      <c r="H458" s="5"/>
      <c r="I458" s="5"/>
      <c r="J458" s="2"/>
    </row>
    <row r="459" spans="1:10" ht="12.75" customHeight="1" x14ac:dyDescent="0.2">
      <c r="A459" s="10"/>
      <c r="B459" s="1"/>
      <c r="C459" s="1"/>
      <c r="D459" s="2"/>
      <c r="E459" s="2"/>
      <c r="F459" s="1"/>
      <c r="G459" s="4"/>
      <c r="H459" s="5"/>
      <c r="I459" s="5"/>
      <c r="J459" s="2"/>
    </row>
    <row r="460" spans="1:10" ht="12.75" customHeight="1" x14ac:dyDescent="0.2">
      <c r="A460" s="10"/>
      <c r="B460" s="1"/>
      <c r="C460" s="1"/>
      <c r="D460" s="2"/>
      <c r="E460" s="2"/>
      <c r="F460" s="1"/>
      <c r="G460" s="4"/>
      <c r="H460" s="5"/>
      <c r="I460" s="5"/>
      <c r="J460" s="2"/>
    </row>
    <row r="461" spans="1:10" ht="12.75" customHeight="1" x14ac:dyDescent="0.2">
      <c r="A461" s="10"/>
      <c r="B461" s="1"/>
      <c r="C461" s="1"/>
      <c r="D461" s="2"/>
      <c r="E461" s="2"/>
      <c r="F461" s="1"/>
      <c r="G461" s="4"/>
      <c r="H461" s="5"/>
      <c r="I461" s="5"/>
      <c r="J461" s="2"/>
    </row>
    <row r="462" spans="1:10" ht="12.75" customHeight="1" x14ac:dyDescent="0.2">
      <c r="A462" s="10"/>
      <c r="B462" s="1"/>
      <c r="C462" s="1"/>
      <c r="D462" s="2"/>
      <c r="E462" s="2"/>
      <c r="F462" s="1"/>
      <c r="G462" s="4"/>
      <c r="H462" s="5"/>
      <c r="I462" s="5"/>
      <c r="J462" s="2"/>
    </row>
    <row r="463" spans="1:10" ht="12.75" customHeight="1" x14ac:dyDescent="0.2">
      <c r="A463" s="10"/>
      <c r="B463" s="1"/>
      <c r="C463" s="1"/>
      <c r="D463" s="2"/>
      <c r="E463" s="2"/>
      <c r="F463" s="1"/>
      <c r="G463" s="4"/>
      <c r="H463" s="5"/>
      <c r="I463" s="5"/>
      <c r="J463" s="2"/>
    </row>
    <row r="464" spans="1:10" ht="12.75" customHeight="1" x14ac:dyDescent="0.2">
      <c r="A464" s="10"/>
      <c r="B464" s="1"/>
      <c r="C464" s="1"/>
      <c r="D464" s="2"/>
      <c r="E464" s="2"/>
      <c r="F464" s="1"/>
      <c r="G464" s="4"/>
      <c r="H464" s="5"/>
      <c r="I464" s="5"/>
      <c r="J464" s="2"/>
    </row>
    <row r="465" spans="1:10" ht="12.75" customHeight="1" x14ac:dyDescent="0.2">
      <c r="A465" s="10"/>
      <c r="B465" s="1"/>
      <c r="C465" s="1"/>
      <c r="D465" s="2"/>
      <c r="E465" s="2"/>
      <c r="F465" s="1"/>
      <c r="G465" s="4"/>
      <c r="H465" s="5"/>
      <c r="I465" s="5"/>
      <c r="J465" s="2"/>
    </row>
    <row r="466" spans="1:10" ht="12.75" customHeight="1" x14ac:dyDescent="0.2">
      <c r="A466" s="10"/>
      <c r="B466" s="1"/>
      <c r="C466" s="1"/>
      <c r="D466" s="2"/>
      <c r="E466" s="2"/>
      <c r="F466" s="1"/>
      <c r="G466" s="4"/>
      <c r="H466" s="5"/>
      <c r="I466" s="5"/>
      <c r="J466" s="2"/>
    </row>
    <row r="467" spans="1:10" ht="12.75" customHeight="1" x14ac:dyDescent="0.2">
      <c r="A467" s="10"/>
      <c r="B467" s="1"/>
      <c r="C467" s="1"/>
      <c r="D467" s="2"/>
      <c r="E467" s="2"/>
      <c r="F467" s="1"/>
      <c r="G467" s="4"/>
      <c r="H467" s="5"/>
      <c r="I467" s="5"/>
      <c r="J467" s="2"/>
    </row>
    <row r="468" spans="1:10" ht="12.75" customHeight="1" x14ac:dyDescent="0.2">
      <c r="A468" s="10"/>
      <c r="B468" s="1"/>
      <c r="C468" s="1"/>
      <c r="D468" s="2"/>
      <c r="E468" s="2"/>
      <c r="F468" s="1"/>
      <c r="G468" s="4"/>
      <c r="H468" s="5"/>
      <c r="I468" s="5"/>
      <c r="J468" s="2"/>
    </row>
    <row r="469" spans="1:10" ht="12.75" customHeight="1" x14ac:dyDescent="0.2">
      <c r="A469" s="10"/>
      <c r="B469" s="1"/>
      <c r="C469" s="1"/>
      <c r="D469" s="2"/>
      <c r="E469" s="2"/>
      <c r="F469" s="1"/>
      <c r="G469" s="4"/>
      <c r="H469" s="5"/>
      <c r="I469" s="5"/>
      <c r="J469" s="2"/>
    </row>
    <row r="470" spans="1:10" ht="12.75" customHeight="1" x14ac:dyDescent="0.2">
      <c r="A470" s="10"/>
      <c r="B470" s="1"/>
      <c r="C470" s="1"/>
      <c r="D470" s="2"/>
      <c r="E470" s="2"/>
      <c r="F470" s="1"/>
      <c r="G470" s="4"/>
      <c r="H470" s="5"/>
      <c r="I470" s="5"/>
      <c r="J470" s="2"/>
    </row>
    <row r="471" spans="1:10" ht="12.75" customHeight="1" x14ac:dyDescent="0.2">
      <c r="A471" s="10"/>
      <c r="B471" s="1"/>
      <c r="C471" s="1"/>
      <c r="D471" s="2"/>
      <c r="E471" s="2"/>
      <c r="F471" s="1"/>
      <c r="G471" s="4"/>
      <c r="H471" s="5"/>
      <c r="I471" s="5"/>
      <c r="J471" s="2"/>
    </row>
    <row r="472" spans="1:10" ht="12.75" customHeight="1" x14ac:dyDescent="0.2">
      <c r="A472" s="10"/>
      <c r="B472" s="1"/>
      <c r="C472" s="1"/>
      <c r="D472" s="2"/>
      <c r="E472" s="2"/>
      <c r="F472" s="1"/>
      <c r="G472" s="4"/>
      <c r="H472" s="5"/>
      <c r="I472" s="5"/>
      <c r="J472" s="2"/>
    </row>
    <row r="473" spans="1:10" ht="12.75" customHeight="1" x14ac:dyDescent="0.2">
      <c r="A473" s="10"/>
      <c r="B473" s="1"/>
      <c r="C473" s="1"/>
      <c r="D473" s="2"/>
      <c r="E473" s="2"/>
      <c r="F473" s="1"/>
      <c r="G473" s="4"/>
      <c r="H473" s="5"/>
      <c r="I473" s="5"/>
      <c r="J473" s="2"/>
    </row>
    <row r="474" spans="1:10" ht="12.75" customHeight="1" x14ac:dyDescent="0.2">
      <c r="A474" s="10"/>
      <c r="B474" s="1"/>
      <c r="C474" s="1"/>
      <c r="D474" s="2"/>
      <c r="E474" s="2"/>
      <c r="F474" s="1"/>
      <c r="G474" s="4"/>
      <c r="H474" s="5"/>
      <c r="I474" s="5"/>
      <c r="J474" s="2"/>
    </row>
    <row r="475" spans="1:10" ht="12.75" customHeight="1" x14ac:dyDescent="0.2">
      <c r="A475" s="10"/>
      <c r="B475" s="1"/>
      <c r="C475" s="1"/>
      <c r="D475" s="2"/>
      <c r="E475" s="2"/>
      <c r="F475" s="1"/>
      <c r="G475" s="4"/>
      <c r="H475" s="5"/>
      <c r="I475" s="5"/>
      <c r="J475" s="2"/>
    </row>
    <row r="476" spans="1:10" ht="12.75" customHeight="1" x14ac:dyDescent="0.2">
      <c r="A476" s="10"/>
      <c r="B476" s="1"/>
      <c r="C476" s="1"/>
      <c r="D476" s="2"/>
      <c r="E476" s="2"/>
      <c r="F476" s="1"/>
      <c r="G476" s="4"/>
      <c r="H476" s="5"/>
      <c r="I476" s="5"/>
      <c r="J476" s="2"/>
    </row>
    <row r="477" spans="1:10" ht="12.75" customHeight="1" x14ac:dyDescent="0.2">
      <c r="A477" s="10"/>
      <c r="B477" s="1"/>
      <c r="C477" s="1"/>
      <c r="D477" s="2"/>
      <c r="E477" s="2"/>
      <c r="F477" s="1"/>
      <c r="G477" s="4"/>
      <c r="H477" s="5"/>
      <c r="I477" s="5"/>
      <c r="J477" s="2"/>
    </row>
    <row r="478" spans="1:10" ht="12.75" customHeight="1" x14ac:dyDescent="0.2">
      <c r="A478" s="10"/>
      <c r="B478" s="1"/>
      <c r="C478" s="1"/>
      <c r="D478" s="2"/>
      <c r="E478" s="2"/>
      <c r="F478" s="1"/>
      <c r="G478" s="4"/>
      <c r="H478" s="5"/>
      <c r="I478" s="5"/>
      <c r="J478" s="2"/>
    </row>
    <row r="479" spans="1:10" ht="12.75" customHeight="1" x14ac:dyDescent="0.2">
      <c r="A479" s="10"/>
      <c r="B479" s="1"/>
      <c r="C479" s="1"/>
      <c r="D479" s="2"/>
      <c r="E479" s="2"/>
      <c r="F479" s="1"/>
      <c r="G479" s="4"/>
      <c r="H479" s="5"/>
      <c r="I479" s="5"/>
      <c r="J479" s="2"/>
    </row>
    <row r="480" spans="1:10" ht="12.75" customHeight="1" x14ac:dyDescent="0.2">
      <c r="A480" s="10"/>
      <c r="B480" s="1"/>
      <c r="C480" s="1"/>
      <c r="D480" s="2"/>
      <c r="E480" s="2"/>
      <c r="F480" s="1"/>
      <c r="G480" s="4"/>
      <c r="H480" s="5"/>
      <c r="I480" s="5"/>
      <c r="J480" s="2"/>
    </row>
    <row r="481" spans="1:10" ht="12.75" customHeight="1" x14ac:dyDescent="0.2">
      <c r="A481" s="10"/>
      <c r="B481" s="1"/>
      <c r="C481" s="1"/>
      <c r="D481" s="2"/>
      <c r="E481" s="2"/>
      <c r="F481" s="1"/>
      <c r="G481" s="4"/>
      <c r="H481" s="5"/>
      <c r="I481" s="5"/>
      <c r="J481" s="2"/>
    </row>
    <row r="482" spans="1:10" ht="12.75" customHeight="1" x14ac:dyDescent="0.2">
      <c r="A482" s="10"/>
      <c r="B482" s="1"/>
      <c r="C482" s="1"/>
      <c r="D482" s="2"/>
      <c r="E482" s="2"/>
      <c r="F482" s="1"/>
      <c r="G482" s="4"/>
      <c r="H482" s="5"/>
      <c r="I482" s="5"/>
      <c r="J482" s="2"/>
    </row>
    <row r="483" spans="1:10" ht="12.75" customHeight="1" x14ac:dyDescent="0.2">
      <c r="A483" s="10"/>
      <c r="B483" s="1"/>
      <c r="C483" s="1"/>
      <c r="D483" s="2"/>
      <c r="E483" s="2"/>
      <c r="F483" s="1"/>
      <c r="G483" s="4"/>
      <c r="H483" s="5"/>
      <c r="I483" s="5"/>
      <c r="J483" s="2"/>
    </row>
    <row r="484" spans="1:10" ht="12.75" customHeight="1" x14ac:dyDescent="0.2">
      <c r="A484" s="10"/>
      <c r="B484" s="1"/>
      <c r="C484" s="1"/>
      <c r="D484" s="2"/>
      <c r="E484" s="2"/>
      <c r="F484" s="1"/>
      <c r="G484" s="4"/>
      <c r="H484" s="5"/>
      <c r="I484" s="5"/>
      <c r="J484" s="2"/>
    </row>
    <row r="485" spans="1:10" ht="12.75" customHeight="1" x14ac:dyDescent="0.2">
      <c r="A485" s="10"/>
      <c r="B485" s="1"/>
      <c r="C485" s="1"/>
      <c r="D485" s="2"/>
      <c r="E485" s="2"/>
      <c r="F485" s="1"/>
      <c r="G485" s="4"/>
      <c r="H485" s="5"/>
      <c r="I485" s="5"/>
      <c r="J485" s="2"/>
    </row>
    <row r="486" spans="1:10" ht="12.75" customHeight="1" x14ac:dyDescent="0.2">
      <c r="A486" s="10"/>
      <c r="B486" s="1"/>
      <c r="C486" s="1"/>
      <c r="D486" s="2"/>
      <c r="E486" s="2"/>
      <c r="F486" s="1"/>
      <c r="G486" s="4"/>
      <c r="H486" s="5"/>
      <c r="I486" s="5"/>
      <c r="J486" s="2"/>
    </row>
    <row r="487" spans="1:10" ht="12.75" customHeight="1" x14ac:dyDescent="0.2">
      <c r="A487" s="10"/>
      <c r="B487" s="1"/>
      <c r="C487" s="1"/>
      <c r="D487" s="2"/>
      <c r="E487" s="2"/>
      <c r="F487" s="1"/>
      <c r="G487" s="4"/>
      <c r="H487" s="5"/>
      <c r="I487" s="5"/>
      <c r="J487" s="2"/>
    </row>
    <row r="488" spans="1:10" ht="12.75" customHeight="1" x14ac:dyDescent="0.2">
      <c r="A488" s="10"/>
      <c r="B488" s="1"/>
      <c r="C488" s="1"/>
      <c r="D488" s="2"/>
      <c r="E488" s="2"/>
      <c r="F488" s="1"/>
      <c r="G488" s="4"/>
      <c r="H488" s="5"/>
      <c r="I488" s="5"/>
      <c r="J488" s="2"/>
    </row>
    <row r="489" spans="1:10" ht="12.75" customHeight="1" x14ac:dyDescent="0.2">
      <c r="A489" s="10"/>
      <c r="B489" s="1"/>
      <c r="C489" s="1"/>
      <c r="D489" s="2"/>
      <c r="E489" s="2"/>
      <c r="F489" s="1"/>
      <c r="G489" s="4"/>
      <c r="H489" s="5"/>
      <c r="I489" s="5"/>
      <c r="J489" s="2"/>
    </row>
    <row r="490" spans="1:10" ht="12.75" customHeight="1" x14ac:dyDescent="0.2">
      <c r="A490" s="10"/>
      <c r="B490" s="1"/>
      <c r="C490" s="1"/>
      <c r="D490" s="2"/>
      <c r="E490" s="2"/>
      <c r="F490" s="1"/>
      <c r="G490" s="4"/>
      <c r="H490" s="5"/>
      <c r="I490" s="5"/>
      <c r="J490" s="2"/>
    </row>
    <row r="491" spans="1:10" ht="12.75" customHeight="1" x14ac:dyDescent="0.2">
      <c r="A491" s="10"/>
      <c r="B491" s="1"/>
      <c r="C491" s="1"/>
      <c r="D491" s="2"/>
      <c r="E491" s="2"/>
      <c r="F491" s="1"/>
      <c r="G491" s="4"/>
      <c r="H491" s="5"/>
      <c r="I491" s="5"/>
      <c r="J491" s="2"/>
    </row>
    <row r="492" spans="1:10" ht="12.75" customHeight="1" x14ac:dyDescent="0.2">
      <c r="A492" s="10"/>
      <c r="B492" s="1"/>
      <c r="C492" s="1"/>
      <c r="D492" s="2"/>
      <c r="E492" s="2"/>
      <c r="F492" s="1"/>
      <c r="G492" s="4"/>
      <c r="H492" s="5"/>
      <c r="I492" s="5"/>
      <c r="J492" s="2"/>
    </row>
    <row r="493" spans="1:10" ht="12.75" customHeight="1" x14ac:dyDescent="0.2">
      <c r="A493" s="10"/>
      <c r="B493" s="1"/>
      <c r="C493" s="1"/>
      <c r="D493" s="2"/>
      <c r="E493" s="2"/>
      <c r="F493" s="1"/>
      <c r="G493" s="4"/>
      <c r="H493" s="5"/>
      <c r="I493" s="5"/>
      <c r="J493" s="2"/>
    </row>
    <row r="494" spans="1:10" ht="12.75" customHeight="1" x14ac:dyDescent="0.2">
      <c r="A494" s="10"/>
      <c r="B494" s="1"/>
      <c r="C494" s="1"/>
      <c r="D494" s="2"/>
      <c r="E494" s="2"/>
      <c r="F494" s="1"/>
      <c r="G494" s="4"/>
      <c r="H494" s="5"/>
      <c r="I494" s="5"/>
      <c r="J494" s="2"/>
    </row>
    <row r="495" spans="1:10" ht="12.75" customHeight="1" x14ac:dyDescent="0.2">
      <c r="A495" s="10"/>
      <c r="B495" s="1"/>
      <c r="C495" s="1"/>
      <c r="D495" s="2"/>
      <c r="E495" s="2"/>
      <c r="F495" s="1"/>
      <c r="G495" s="4"/>
      <c r="H495" s="5"/>
      <c r="I495" s="5"/>
      <c r="J495" s="2"/>
    </row>
    <row r="496" spans="1:10" ht="12.75" customHeight="1" x14ac:dyDescent="0.2">
      <c r="A496" s="10"/>
      <c r="B496" s="1"/>
      <c r="C496" s="1"/>
      <c r="D496" s="2"/>
      <c r="E496" s="2"/>
      <c r="F496" s="1"/>
      <c r="G496" s="4"/>
      <c r="H496" s="5"/>
      <c r="I496" s="5"/>
      <c r="J496" s="2"/>
    </row>
    <row r="497" spans="1:10" ht="12.75" customHeight="1" x14ac:dyDescent="0.2">
      <c r="A497" s="10"/>
      <c r="B497" s="1"/>
      <c r="C497" s="1"/>
      <c r="D497" s="2"/>
      <c r="E497" s="2"/>
      <c r="F497" s="1"/>
      <c r="G497" s="4"/>
      <c r="H497" s="5"/>
      <c r="I497" s="5"/>
      <c r="J497" s="2"/>
    </row>
    <row r="498" spans="1:10" ht="12.75" customHeight="1" x14ac:dyDescent="0.2">
      <c r="A498" s="10"/>
      <c r="B498" s="1"/>
      <c r="C498" s="1"/>
      <c r="D498" s="2"/>
      <c r="E498" s="2"/>
      <c r="F498" s="1"/>
      <c r="G498" s="4"/>
      <c r="H498" s="5"/>
      <c r="I498" s="5"/>
      <c r="J498" s="2"/>
    </row>
    <row r="499" spans="1:10" ht="12.75" customHeight="1" x14ac:dyDescent="0.2">
      <c r="A499" s="10"/>
      <c r="B499" s="1"/>
      <c r="C499" s="1"/>
      <c r="D499" s="2"/>
      <c r="E499" s="2"/>
      <c r="F499" s="1"/>
      <c r="G499" s="4"/>
      <c r="H499" s="5"/>
      <c r="I499" s="5"/>
      <c r="J499" s="2"/>
    </row>
    <row r="500" spans="1:10" ht="12.75" customHeight="1" x14ac:dyDescent="0.2">
      <c r="A500" s="10"/>
      <c r="B500" s="1"/>
      <c r="C500" s="1"/>
      <c r="D500" s="2"/>
      <c r="E500" s="2"/>
      <c r="F500" s="1"/>
      <c r="G500" s="4"/>
      <c r="H500" s="5"/>
      <c r="I500" s="5"/>
      <c r="J500" s="2"/>
    </row>
    <row r="501" spans="1:10" ht="12.75" customHeight="1" x14ac:dyDescent="0.2">
      <c r="A501" s="10"/>
      <c r="B501" s="1"/>
      <c r="C501" s="1"/>
      <c r="D501" s="2"/>
      <c r="E501" s="2"/>
      <c r="F501" s="1"/>
      <c r="G501" s="4"/>
      <c r="H501" s="5"/>
      <c r="I501" s="5"/>
      <c r="J501" s="2"/>
    </row>
    <row r="502" spans="1:10" ht="12.75" customHeight="1" x14ac:dyDescent="0.2">
      <c r="A502" s="10"/>
      <c r="B502" s="1"/>
      <c r="C502" s="1"/>
      <c r="D502" s="2"/>
      <c r="E502" s="2"/>
      <c r="F502" s="1"/>
      <c r="G502" s="4"/>
      <c r="H502" s="5"/>
      <c r="I502" s="5"/>
      <c r="J502" s="2"/>
    </row>
    <row r="503" spans="1:10" ht="12.75" customHeight="1" x14ac:dyDescent="0.2">
      <c r="A503" s="10"/>
      <c r="B503" s="1"/>
      <c r="C503" s="1"/>
      <c r="D503" s="2"/>
      <c r="E503" s="2"/>
      <c r="F503" s="1"/>
      <c r="G503" s="4"/>
      <c r="H503" s="5"/>
      <c r="I503" s="5"/>
      <c r="J503" s="2"/>
    </row>
    <row r="504" spans="1:10" ht="12.75" customHeight="1" x14ac:dyDescent="0.2">
      <c r="A504" s="10"/>
      <c r="B504" s="1"/>
      <c r="C504" s="1"/>
      <c r="D504" s="2"/>
      <c r="E504" s="2"/>
      <c r="F504" s="1"/>
      <c r="G504" s="4"/>
      <c r="H504" s="5"/>
      <c r="I504" s="5"/>
      <c r="J504" s="2"/>
    </row>
    <row r="505" spans="1:10" ht="12.75" customHeight="1" x14ac:dyDescent="0.2">
      <c r="A505" s="10"/>
      <c r="B505" s="1"/>
      <c r="C505" s="1"/>
      <c r="D505" s="2"/>
      <c r="E505" s="2"/>
      <c r="F505" s="1"/>
      <c r="G505" s="4"/>
      <c r="H505" s="5"/>
      <c r="I505" s="5"/>
      <c r="J505" s="2"/>
    </row>
    <row r="506" spans="1:10" ht="12.75" customHeight="1" x14ac:dyDescent="0.2">
      <c r="A506" s="10"/>
      <c r="B506" s="1"/>
      <c r="C506" s="1"/>
      <c r="D506" s="2"/>
      <c r="E506" s="2"/>
      <c r="F506" s="1"/>
      <c r="G506" s="4"/>
      <c r="H506" s="5"/>
      <c r="I506" s="5"/>
      <c r="J506" s="2"/>
    </row>
    <row r="507" spans="1:10" ht="12.75" customHeight="1" x14ac:dyDescent="0.2">
      <c r="A507" s="10"/>
      <c r="B507" s="1"/>
      <c r="C507" s="1"/>
      <c r="D507" s="2"/>
      <c r="E507" s="2"/>
      <c r="F507" s="1"/>
      <c r="G507" s="4"/>
      <c r="H507" s="5"/>
      <c r="I507" s="5"/>
      <c r="J507" s="2"/>
    </row>
    <row r="508" spans="1:10" ht="12.75" customHeight="1" x14ac:dyDescent="0.2">
      <c r="A508" s="10"/>
      <c r="B508" s="1"/>
      <c r="C508" s="1"/>
      <c r="D508" s="2"/>
      <c r="E508" s="2"/>
      <c r="F508" s="1"/>
      <c r="G508" s="4"/>
      <c r="H508" s="5"/>
      <c r="I508" s="5"/>
      <c r="J508" s="2"/>
    </row>
    <row r="509" spans="1:10" ht="12.75" customHeight="1" x14ac:dyDescent="0.2">
      <c r="A509" s="10"/>
      <c r="B509" s="1"/>
      <c r="C509" s="1"/>
      <c r="D509" s="2"/>
      <c r="E509" s="2"/>
      <c r="F509" s="1"/>
      <c r="G509" s="4"/>
      <c r="H509" s="5"/>
      <c r="I509" s="5"/>
      <c r="J509" s="2"/>
    </row>
    <row r="510" spans="1:10" ht="12.75" customHeight="1" x14ac:dyDescent="0.2">
      <c r="A510" s="10"/>
      <c r="B510" s="1"/>
      <c r="C510" s="1"/>
      <c r="D510" s="2"/>
      <c r="E510" s="2"/>
      <c r="F510" s="1"/>
      <c r="G510" s="4"/>
      <c r="H510" s="5"/>
      <c r="I510" s="5"/>
      <c r="J510" s="2"/>
    </row>
    <row r="511" spans="1:10" ht="12.75" customHeight="1" x14ac:dyDescent="0.2">
      <c r="A511" s="10"/>
      <c r="B511" s="1"/>
      <c r="C511" s="1"/>
      <c r="D511" s="2"/>
      <c r="E511" s="2"/>
      <c r="F511" s="1"/>
      <c r="G511" s="4"/>
      <c r="H511" s="5"/>
      <c r="I511" s="5"/>
      <c r="J511" s="2"/>
    </row>
    <row r="512" spans="1:10" ht="12.75" customHeight="1" x14ac:dyDescent="0.2">
      <c r="A512" s="10"/>
      <c r="B512" s="1"/>
      <c r="C512" s="1"/>
      <c r="D512" s="2"/>
      <c r="E512" s="2"/>
      <c r="F512" s="1"/>
      <c r="G512" s="4"/>
      <c r="H512" s="5"/>
      <c r="I512" s="5"/>
      <c r="J512" s="2"/>
    </row>
    <row r="513" spans="1:10" ht="12.75" customHeight="1" x14ac:dyDescent="0.2">
      <c r="A513" s="10"/>
      <c r="B513" s="1"/>
      <c r="C513" s="1"/>
      <c r="D513" s="2"/>
      <c r="E513" s="2"/>
      <c r="F513" s="1"/>
      <c r="G513" s="4"/>
      <c r="H513" s="5"/>
      <c r="I513" s="5"/>
      <c r="J513" s="2"/>
    </row>
    <row r="514" spans="1:10" ht="12.75" customHeight="1" x14ac:dyDescent="0.2">
      <c r="A514" s="10"/>
      <c r="B514" s="1"/>
      <c r="C514" s="1"/>
      <c r="D514" s="2"/>
      <c r="E514" s="2"/>
      <c r="F514" s="1"/>
      <c r="G514" s="4"/>
      <c r="H514" s="5"/>
      <c r="I514" s="5"/>
      <c r="J514" s="2"/>
    </row>
    <row r="515" spans="1:10" ht="12.75" customHeight="1" x14ac:dyDescent="0.2">
      <c r="A515" s="10"/>
      <c r="B515" s="1"/>
      <c r="C515" s="1"/>
      <c r="D515" s="2"/>
      <c r="E515" s="2"/>
      <c r="F515" s="1"/>
      <c r="G515" s="4"/>
      <c r="H515" s="5"/>
      <c r="I515" s="5"/>
      <c r="J515" s="2"/>
    </row>
    <row r="516" spans="1:10" ht="12.75" customHeight="1" x14ac:dyDescent="0.2">
      <c r="A516" s="10"/>
      <c r="B516" s="1"/>
      <c r="C516" s="1"/>
      <c r="D516" s="2"/>
      <c r="E516" s="2"/>
      <c r="F516" s="1"/>
      <c r="G516" s="4"/>
      <c r="H516" s="5"/>
      <c r="I516" s="5"/>
      <c r="J516" s="2"/>
    </row>
    <row r="517" spans="1:10" ht="12.75" customHeight="1" x14ac:dyDescent="0.2">
      <c r="A517" s="10"/>
      <c r="B517" s="1"/>
      <c r="C517" s="1"/>
      <c r="D517" s="2"/>
      <c r="E517" s="2"/>
      <c r="F517" s="1"/>
      <c r="G517" s="4"/>
      <c r="H517" s="5"/>
      <c r="I517" s="5"/>
      <c r="J517" s="2"/>
    </row>
    <row r="518" spans="1:10" ht="12.75" customHeight="1" x14ac:dyDescent="0.2">
      <c r="A518" s="10"/>
      <c r="B518" s="1"/>
      <c r="C518" s="1"/>
      <c r="D518" s="2"/>
      <c r="E518" s="2"/>
      <c r="F518" s="1"/>
      <c r="G518" s="4"/>
      <c r="H518" s="5"/>
      <c r="I518" s="5"/>
      <c r="J518" s="2"/>
    </row>
    <row r="519" spans="1:10" ht="12.75" customHeight="1" x14ac:dyDescent="0.2">
      <c r="A519" s="10"/>
      <c r="B519" s="1"/>
      <c r="C519" s="1"/>
      <c r="D519" s="2"/>
      <c r="E519" s="2"/>
      <c r="F519" s="1"/>
      <c r="G519" s="4"/>
      <c r="H519" s="5"/>
      <c r="I519" s="5"/>
      <c r="J519" s="2"/>
    </row>
    <row r="520" spans="1:10" ht="12.75" customHeight="1" x14ac:dyDescent="0.2">
      <c r="A520" s="10"/>
      <c r="B520" s="1"/>
      <c r="C520" s="1"/>
      <c r="D520" s="2"/>
      <c r="E520" s="2"/>
      <c r="F520" s="1"/>
      <c r="G520" s="4"/>
      <c r="H520" s="5"/>
      <c r="I520" s="5"/>
      <c r="J520" s="2"/>
    </row>
    <row r="521" spans="1:10" ht="12.75" customHeight="1" x14ac:dyDescent="0.2">
      <c r="A521" s="10"/>
      <c r="B521" s="1"/>
      <c r="C521" s="1"/>
      <c r="D521" s="2"/>
      <c r="E521" s="2"/>
      <c r="F521" s="1"/>
      <c r="G521" s="4"/>
      <c r="H521" s="5"/>
      <c r="I521" s="5"/>
      <c r="J521" s="2"/>
    </row>
    <row r="522" spans="1:10" ht="12.75" customHeight="1" x14ac:dyDescent="0.2">
      <c r="A522" s="10"/>
      <c r="B522" s="1"/>
      <c r="C522" s="1"/>
      <c r="D522" s="2"/>
      <c r="E522" s="2"/>
      <c r="F522" s="1"/>
      <c r="G522" s="4"/>
      <c r="H522" s="5"/>
      <c r="I522" s="5"/>
      <c r="J522" s="2"/>
    </row>
    <row r="523" spans="1:10" ht="12.75" customHeight="1" x14ac:dyDescent="0.2">
      <c r="A523" s="10"/>
      <c r="B523" s="1"/>
      <c r="C523" s="1"/>
      <c r="D523" s="2"/>
      <c r="E523" s="2"/>
      <c r="F523" s="1"/>
      <c r="G523" s="4"/>
      <c r="H523" s="5"/>
      <c r="I523" s="5"/>
      <c r="J523" s="2"/>
    </row>
    <row r="524" spans="1:10" ht="12.75" customHeight="1" x14ac:dyDescent="0.2">
      <c r="A524" s="10"/>
      <c r="B524" s="1"/>
      <c r="C524" s="1"/>
      <c r="D524" s="2"/>
      <c r="E524" s="2"/>
      <c r="F524" s="1"/>
      <c r="G524" s="4"/>
      <c r="H524" s="5"/>
      <c r="I524" s="5"/>
      <c r="J524" s="2"/>
    </row>
    <row r="525" spans="1:10" ht="12.75" customHeight="1" x14ac:dyDescent="0.2">
      <c r="A525" s="10"/>
      <c r="B525" s="1"/>
      <c r="C525" s="1"/>
      <c r="D525" s="2"/>
      <c r="E525" s="2"/>
      <c r="F525" s="1"/>
      <c r="G525" s="4"/>
      <c r="H525" s="5"/>
      <c r="I525" s="5"/>
      <c r="J525" s="2"/>
    </row>
    <row r="526" spans="1:10" ht="12.75" customHeight="1" x14ac:dyDescent="0.2">
      <c r="A526" s="10"/>
      <c r="B526" s="1"/>
      <c r="C526" s="1"/>
      <c r="D526" s="2"/>
      <c r="E526" s="2"/>
      <c r="F526" s="1"/>
      <c r="G526" s="4"/>
      <c r="H526" s="5"/>
      <c r="I526" s="5"/>
      <c r="J526" s="2"/>
    </row>
    <row r="527" spans="1:10" ht="12.75" customHeight="1" x14ac:dyDescent="0.2">
      <c r="A527" s="10"/>
      <c r="B527" s="1"/>
      <c r="C527" s="1"/>
      <c r="D527" s="2"/>
      <c r="E527" s="2"/>
      <c r="F527" s="1"/>
      <c r="G527" s="4"/>
      <c r="H527" s="5"/>
      <c r="I527" s="5"/>
      <c r="J527" s="2"/>
    </row>
    <row r="528" spans="1:10" ht="12.75" customHeight="1" x14ac:dyDescent="0.2">
      <c r="A528" s="10"/>
      <c r="B528" s="1"/>
      <c r="C528" s="1"/>
      <c r="D528" s="2"/>
      <c r="E528" s="2"/>
      <c r="F528" s="1"/>
      <c r="G528" s="4"/>
      <c r="H528" s="5"/>
      <c r="I528" s="5"/>
      <c r="J528" s="2"/>
    </row>
    <row r="529" spans="1:10" ht="12.75" customHeight="1" x14ac:dyDescent="0.2">
      <c r="A529" s="10"/>
      <c r="B529" s="1"/>
      <c r="C529" s="1"/>
      <c r="D529" s="2"/>
      <c r="E529" s="2"/>
      <c r="F529" s="1"/>
      <c r="G529" s="4"/>
      <c r="H529" s="5"/>
      <c r="I529" s="5"/>
      <c r="J529" s="2"/>
    </row>
    <row r="530" spans="1:10" ht="12.75" customHeight="1" x14ac:dyDescent="0.2">
      <c r="A530" s="10"/>
      <c r="B530" s="1"/>
      <c r="C530" s="1"/>
      <c r="D530" s="2"/>
      <c r="E530" s="2"/>
      <c r="F530" s="1"/>
      <c r="G530" s="4"/>
      <c r="H530" s="5"/>
      <c r="I530" s="5"/>
      <c r="J530" s="2"/>
    </row>
    <row r="531" spans="1:10" ht="12.75" customHeight="1" x14ac:dyDescent="0.2">
      <c r="A531" s="10"/>
      <c r="B531" s="1"/>
      <c r="C531" s="1"/>
      <c r="D531" s="2"/>
      <c r="E531" s="2"/>
      <c r="F531" s="1"/>
      <c r="G531" s="4"/>
      <c r="H531" s="5"/>
      <c r="I531" s="5"/>
      <c r="J531" s="2"/>
    </row>
    <row r="532" spans="1:10" ht="12.75" customHeight="1" x14ac:dyDescent="0.2">
      <c r="A532" s="10"/>
      <c r="B532" s="1"/>
      <c r="C532" s="1"/>
      <c r="D532" s="2"/>
      <c r="E532" s="2"/>
      <c r="F532" s="1"/>
      <c r="G532" s="4"/>
      <c r="H532" s="5"/>
      <c r="I532" s="5"/>
      <c r="J532" s="2"/>
    </row>
    <row r="533" spans="1:10" ht="12.75" customHeight="1" x14ac:dyDescent="0.2">
      <c r="A533" s="10"/>
      <c r="B533" s="1"/>
      <c r="C533" s="1"/>
      <c r="D533" s="2"/>
      <c r="E533" s="2"/>
      <c r="F533" s="1"/>
      <c r="G533" s="4"/>
      <c r="H533" s="5"/>
      <c r="I533" s="5"/>
      <c r="J533" s="2"/>
    </row>
    <row r="534" spans="1:10" ht="12.75" customHeight="1" x14ac:dyDescent="0.2">
      <c r="A534" s="10"/>
      <c r="B534" s="1"/>
      <c r="C534" s="1"/>
      <c r="D534" s="2"/>
      <c r="E534" s="2"/>
      <c r="F534" s="1"/>
      <c r="G534" s="4"/>
      <c r="H534" s="5"/>
      <c r="I534" s="5"/>
      <c r="J534" s="2"/>
    </row>
    <row r="535" spans="1:10" ht="12.75" customHeight="1" x14ac:dyDescent="0.2">
      <c r="A535" s="10"/>
      <c r="B535" s="1"/>
      <c r="C535" s="1"/>
      <c r="D535" s="2"/>
      <c r="E535" s="2"/>
      <c r="F535" s="1"/>
      <c r="G535" s="4"/>
      <c r="H535" s="5"/>
      <c r="I535" s="5"/>
      <c r="J535" s="2"/>
    </row>
    <row r="536" spans="1:10" ht="12.75" customHeight="1" x14ac:dyDescent="0.2">
      <c r="A536" s="10"/>
      <c r="B536" s="1"/>
      <c r="C536" s="1"/>
      <c r="D536" s="2"/>
      <c r="E536" s="2"/>
      <c r="F536" s="1"/>
      <c r="G536" s="4"/>
      <c r="H536" s="5"/>
      <c r="I536" s="5"/>
      <c r="J536" s="2"/>
    </row>
    <row r="537" spans="1:10" ht="12.75" customHeight="1" x14ac:dyDescent="0.2">
      <c r="A537" s="10"/>
      <c r="B537" s="1"/>
      <c r="C537" s="1"/>
      <c r="D537" s="2"/>
      <c r="E537" s="2"/>
      <c r="F537" s="1"/>
      <c r="G537" s="4"/>
      <c r="H537" s="5"/>
      <c r="I537" s="5"/>
      <c r="J537" s="2"/>
    </row>
    <row r="538" spans="1:10" ht="12.75" customHeight="1" x14ac:dyDescent="0.2">
      <c r="A538" s="10"/>
      <c r="B538" s="1"/>
      <c r="C538" s="1"/>
      <c r="D538" s="2"/>
      <c r="E538" s="2"/>
      <c r="F538" s="1"/>
      <c r="G538" s="4"/>
      <c r="H538" s="5"/>
      <c r="I538" s="5"/>
      <c r="J538" s="2"/>
    </row>
    <row r="539" spans="1:10" ht="12.75" customHeight="1" x14ac:dyDescent="0.2">
      <c r="A539" s="10"/>
      <c r="B539" s="1"/>
      <c r="C539" s="1"/>
      <c r="D539" s="2"/>
      <c r="E539" s="2"/>
      <c r="F539" s="1"/>
      <c r="G539" s="4"/>
      <c r="H539" s="5"/>
      <c r="I539" s="5"/>
      <c r="J539" s="2"/>
    </row>
    <row r="540" spans="1:10" ht="12.75" customHeight="1" x14ac:dyDescent="0.2">
      <c r="A540" s="10"/>
      <c r="B540" s="1"/>
      <c r="C540" s="1"/>
      <c r="D540" s="2"/>
      <c r="E540" s="2"/>
      <c r="F540" s="1"/>
      <c r="G540" s="4"/>
      <c r="H540" s="5"/>
      <c r="I540" s="5"/>
      <c r="J540" s="2"/>
    </row>
    <row r="541" spans="1:10" ht="12.75" customHeight="1" x14ac:dyDescent="0.2">
      <c r="A541" s="10"/>
      <c r="B541" s="1"/>
      <c r="C541" s="1"/>
      <c r="D541" s="2"/>
      <c r="E541" s="2"/>
      <c r="F541" s="1"/>
      <c r="G541" s="4"/>
      <c r="H541" s="5"/>
      <c r="I541" s="5"/>
      <c r="J541" s="2"/>
    </row>
    <row r="542" spans="1:10" ht="12.75" customHeight="1" x14ac:dyDescent="0.2">
      <c r="A542" s="10"/>
      <c r="B542" s="1"/>
      <c r="C542" s="1"/>
      <c r="D542" s="2"/>
      <c r="E542" s="2"/>
      <c r="F542" s="1"/>
      <c r="G542" s="4"/>
      <c r="H542" s="5"/>
      <c r="I542" s="5"/>
      <c r="J542" s="2"/>
    </row>
    <row r="543" spans="1:10" ht="12.75" customHeight="1" x14ac:dyDescent="0.2">
      <c r="A543" s="10"/>
      <c r="B543" s="1"/>
      <c r="C543" s="1"/>
      <c r="D543" s="2"/>
      <c r="E543" s="2"/>
      <c r="F543" s="1"/>
      <c r="G543" s="4"/>
      <c r="H543" s="5"/>
      <c r="I543" s="5"/>
      <c r="J543" s="2"/>
    </row>
    <row r="544" spans="1:10" ht="12.75" customHeight="1" x14ac:dyDescent="0.2">
      <c r="A544" s="10"/>
      <c r="B544" s="1"/>
      <c r="C544" s="1"/>
      <c r="D544" s="2"/>
      <c r="E544" s="2"/>
      <c r="F544" s="1"/>
      <c r="G544" s="4"/>
      <c r="H544" s="5"/>
      <c r="I544" s="5"/>
      <c r="J544" s="2"/>
    </row>
    <row r="545" spans="1:10" ht="12.75" customHeight="1" x14ac:dyDescent="0.2">
      <c r="A545" s="10"/>
      <c r="B545" s="1"/>
      <c r="C545" s="1"/>
      <c r="D545" s="2"/>
      <c r="E545" s="2"/>
      <c r="F545" s="1"/>
      <c r="G545" s="4"/>
      <c r="H545" s="5"/>
      <c r="I545" s="5"/>
      <c r="J545" s="2"/>
    </row>
    <row r="546" spans="1:10" ht="12.75" customHeight="1" x14ac:dyDescent="0.2">
      <c r="A546" s="10"/>
      <c r="B546" s="1"/>
      <c r="C546" s="1"/>
      <c r="D546" s="2"/>
      <c r="E546" s="2"/>
      <c r="F546" s="1"/>
      <c r="G546" s="4"/>
      <c r="H546" s="5"/>
      <c r="I546" s="5"/>
      <c r="J546" s="2"/>
    </row>
    <row r="547" spans="1:10" ht="12.75" customHeight="1" x14ac:dyDescent="0.2">
      <c r="A547" s="10"/>
      <c r="B547" s="1"/>
      <c r="C547" s="1"/>
      <c r="D547" s="2"/>
      <c r="E547" s="2"/>
      <c r="F547" s="1"/>
      <c r="G547" s="4"/>
      <c r="H547" s="5"/>
      <c r="I547" s="5"/>
      <c r="J547" s="2"/>
    </row>
    <row r="548" spans="1:10" ht="12.75" customHeight="1" x14ac:dyDescent="0.2">
      <c r="A548" s="10"/>
      <c r="B548" s="1"/>
      <c r="C548" s="1"/>
      <c r="D548" s="2"/>
      <c r="E548" s="2"/>
      <c r="F548" s="1"/>
      <c r="G548" s="4"/>
      <c r="H548" s="5"/>
      <c r="I548" s="5"/>
      <c r="J548" s="2"/>
    </row>
    <row r="549" spans="1:10" ht="12.75" customHeight="1" x14ac:dyDescent="0.2">
      <c r="A549" s="10"/>
      <c r="B549" s="1"/>
      <c r="C549" s="1"/>
      <c r="D549" s="2"/>
      <c r="E549" s="2"/>
      <c r="F549" s="1"/>
      <c r="G549" s="4"/>
      <c r="H549" s="5"/>
      <c r="I549" s="5"/>
      <c r="J549" s="2"/>
    </row>
    <row r="550" spans="1:10" ht="12.75" customHeight="1" x14ac:dyDescent="0.2">
      <c r="A550" s="10"/>
      <c r="B550" s="1"/>
      <c r="C550" s="1"/>
      <c r="D550" s="2"/>
      <c r="E550" s="2"/>
      <c r="F550" s="1"/>
      <c r="G550" s="4"/>
      <c r="H550" s="5"/>
      <c r="I550" s="5"/>
      <c r="J550" s="2"/>
    </row>
    <row r="551" spans="1:10" ht="12.75" customHeight="1" x14ac:dyDescent="0.2">
      <c r="A551" s="10"/>
      <c r="B551" s="1"/>
      <c r="C551" s="1"/>
      <c r="D551" s="2"/>
      <c r="E551" s="2"/>
      <c r="F551" s="1"/>
      <c r="G551" s="4"/>
      <c r="H551" s="5"/>
      <c r="I551" s="5"/>
      <c r="J551" s="2"/>
    </row>
    <row r="552" spans="1:10" ht="12.75" customHeight="1" x14ac:dyDescent="0.2">
      <c r="A552" s="10"/>
      <c r="B552" s="1"/>
      <c r="C552" s="1"/>
      <c r="D552" s="2"/>
      <c r="E552" s="2"/>
      <c r="F552" s="1"/>
      <c r="G552" s="4"/>
      <c r="H552" s="5"/>
      <c r="I552" s="5"/>
      <c r="J552" s="2"/>
    </row>
    <row r="553" spans="1:10" ht="12.75" customHeight="1" x14ac:dyDescent="0.2">
      <c r="A553" s="10"/>
      <c r="B553" s="1"/>
      <c r="C553" s="1"/>
      <c r="D553" s="2"/>
      <c r="E553" s="2"/>
      <c r="F553" s="1"/>
      <c r="G553" s="4"/>
      <c r="H553" s="5"/>
      <c r="I553" s="5"/>
      <c r="J553" s="2"/>
    </row>
    <row r="554" spans="1:10" ht="12.75" customHeight="1" x14ac:dyDescent="0.2">
      <c r="A554" s="10"/>
      <c r="B554" s="1"/>
      <c r="C554" s="1"/>
      <c r="D554" s="2"/>
      <c r="E554" s="2"/>
      <c r="F554" s="1"/>
      <c r="G554" s="4"/>
      <c r="H554" s="5"/>
      <c r="I554" s="5"/>
      <c r="J554" s="2"/>
    </row>
    <row r="555" spans="1:10" ht="12.75" customHeight="1" x14ac:dyDescent="0.2">
      <c r="A555" s="10"/>
      <c r="B555" s="1"/>
      <c r="C555" s="1"/>
      <c r="D555" s="2"/>
      <c r="E555" s="2"/>
      <c r="F555" s="1"/>
      <c r="G555" s="4"/>
      <c r="H555" s="5"/>
      <c r="I555" s="5"/>
      <c r="J555" s="2"/>
    </row>
    <row r="556" spans="1:10" ht="12.75" customHeight="1" x14ac:dyDescent="0.2">
      <c r="A556" s="10"/>
      <c r="B556" s="1"/>
      <c r="C556" s="1"/>
      <c r="D556" s="2"/>
      <c r="E556" s="2"/>
      <c r="F556" s="1"/>
      <c r="G556" s="4"/>
      <c r="H556" s="5"/>
      <c r="I556" s="5"/>
      <c r="J556" s="2"/>
    </row>
    <row r="557" spans="1:10" ht="12.75" customHeight="1" x14ac:dyDescent="0.2">
      <c r="A557" s="10"/>
      <c r="B557" s="1"/>
      <c r="C557" s="1"/>
      <c r="D557" s="2"/>
      <c r="E557" s="2"/>
      <c r="F557" s="1"/>
      <c r="G557" s="4"/>
      <c r="H557" s="5"/>
      <c r="I557" s="5"/>
      <c r="J557" s="2"/>
    </row>
    <row r="558" spans="1:10" ht="12.75" customHeight="1" x14ac:dyDescent="0.2">
      <c r="A558" s="10"/>
      <c r="B558" s="1"/>
      <c r="C558" s="1"/>
      <c r="D558" s="2"/>
      <c r="E558" s="2"/>
      <c r="F558" s="1"/>
      <c r="G558" s="4"/>
      <c r="H558" s="5"/>
      <c r="I558" s="5"/>
      <c r="J558" s="2"/>
    </row>
    <row r="559" spans="1:10" ht="12.75" customHeight="1" x14ac:dyDescent="0.2">
      <c r="A559" s="10"/>
      <c r="B559" s="1"/>
      <c r="C559" s="1"/>
      <c r="D559" s="2"/>
      <c r="E559" s="2"/>
      <c r="F559" s="1"/>
      <c r="G559" s="4"/>
      <c r="H559" s="5"/>
      <c r="I559" s="5"/>
      <c r="J559" s="2"/>
    </row>
    <row r="560" spans="1:10" ht="12.75" customHeight="1" x14ac:dyDescent="0.2">
      <c r="A560" s="10"/>
      <c r="B560" s="1"/>
      <c r="C560" s="1"/>
      <c r="D560" s="2"/>
      <c r="E560" s="2"/>
      <c r="F560" s="1"/>
      <c r="G560" s="4"/>
      <c r="H560" s="5"/>
      <c r="I560" s="5"/>
      <c r="J560" s="2"/>
    </row>
    <row r="561" spans="1:10" ht="12.75" customHeight="1" x14ac:dyDescent="0.2">
      <c r="A561" s="10"/>
      <c r="B561" s="1"/>
      <c r="C561" s="1"/>
      <c r="D561" s="2"/>
      <c r="E561" s="2"/>
      <c r="F561" s="1"/>
      <c r="G561" s="4"/>
      <c r="H561" s="5"/>
      <c r="I561" s="5"/>
      <c r="J561" s="2"/>
    </row>
    <row r="562" spans="1:10" ht="12.75" customHeight="1" x14ac:dyDescent="0.2">
      <c r="A562" s="10"/>
      <c r="B562" s="1"/>
      <c r="C562" s="1"/>
      <c r="D562" s="2"/>
      <c r="E562" s="2"/>
      <c r="F562" s="1"/>
      <c r="G562" s="4"/>
      <c r="H562" s="5"/>
      <c r="I562" s="5"/>
      <c r="J562" s="2"/>
    </row>
    <row r="563" spans="1:10" ht="12.75" customHeight="1" x14ac:dyDescent="0.2">
      <c r="A563" s="10"/>
      <c r="B563" s="1"/>
      <c r="C563" s="1"/>
      <c r="D563" s="2"/>
      <c r="E563" s="2"/>
      <c r="F563" s="1"/>
      <c r="G563" s="4"/>
      <c r="H563" s="5"/>
      <c r="I563" s="5"/>
      <c r="J563" s="2"/>
    </row>
    <row r="564" spans="1:10" ht="12.75" customHeight="1" x14ac:dyDescent="0.2">
      <c r="A564" s="10"/>
      <c r="B564" s="1"/>
      <c r="C564" s="1"/>
      <c r="D564" s="2"/>
      <c r="E564" s="2"/>
      <c r="F564" s="1"/>
      <c r="G564" s="4"/>
      <c r="H564" s="5"/>
      <c r="I564" s="5"/>
      <c r="J564" s="2"/>
    </row>
    <row r="565" spans="1:10" ht="12.75" customHeight="1" x14ac:dyDescent="0.2">
      <c r="A565" s="10"/>
      <c r="B565" s="1"/>
      <c r="C565" s="1"/>
      <c r="D565" s="2"/>
      <c r="E565" s="2"/>
      <c r="F565" s="1"/>
      <c r="G565" s="4"/>
      <c r="H565" s="5"/>
      <c r="I565" s="5"/>
      <c r="J565" s="2"/>
    </row>
    <row r="566" spans="1:10" ht="12.75" customHeight="1" x14ac:dyDescent="0.2">
      <c r="A566" s="10"/>
      <c r="B566" s="1"/>
      <c r="C566" s="1"/>
      <c r="D566" s="2"/>
      <c r="E566" s="2"/>
      <c r="F566" s="1"/>
      <c r="G566" s="4"/>
      <c r="H566" s="5"/>
      <c r="I566" s="5"/>
      <c r="J566" s="2"/>
    </row>
    <row r="567" spans="1:10" ht="12.75" customHeight="1" x14ac:dyDescent="0.2">
      <c r="A567" s="10"/>
      <c r="B567" s="1"/>
      <c r="C567" s="1"/>
      <c r="D567" s="2"/>
      <c r="E567" s="2"/>
      <c r="F567" s="1"/>
      <c r="G567" s="4"/>
      <c r="H567" s="5"/>
      <c r="I567" s="5"/>
      <c r="J567" s="2"/>
    </row>
    <row r="568" spans="1:10" ht="12.75" customHeight="1" x14ac:dyDescent="0.2">
      <c r="A568" s="10"/>
      <c r="B568" s="1"/>
      <c r="C568" s="1"/>
      <c r="D568" s="2"/>
      <c r="E568" s="2"/>
      <c r="F568" s="1"/>
      <c r="G568" s="4"/>
      <c r="H568" s="5"/>
      <c r="I568" s="5"/>
      <c r="J568" s="2"/>
    </row>
    <row r="569" spans="1:10" ht="12.75" customHeight="1" x14ac:dyDescent="0.2">
      <c r="A569" s="10"/>
      <c r="B569" s="1"/>
      <c r="C569" s="1"/>
      <c r="D569" s="2"/>
      <c r="E569" s="2"/>
      <c r="F569" s="1"/>
      <c r="G569" s="4"/>
      <c r="H569" s="5"/>
      <c r="I569" s="5"/>
      <c r="J569" s="2"/>
    </row>
    <row r="570" spans="1:10" ht="12.75" customHeight="1" x14ac:dyDescent="0.2">
      <c r="A570" s="10"/>
      <c r="B570" s="1"/>
      <c r="C570" s="1"/>
      <c r="D570" s="2"/>
      <c r="E570" s="2"/>
      <c r="F570" s="1"/>
      <c r="G570" s="4"/>
      <c r="H570" s="5"/>
      <c r="I570" s="5"/>
      <c r="J570" s="2"/>
    </row>
    <row r="571" spans="1:10" ht="12.75" customHeight="1" x14ac:dyDescent="0.2">
      <c r="A571" s="10"/>
      <c r="B571" s="1"/>
      <c r="C571" s="1"/>
      <c r="D571" s="2"/>
      <c r="E571" s="2"/>
      <c r="F571" s="1"/>
      <c r="G571" s="4"/>
      <c r="H571" s="5"/>
      <c r="I571" s="5"/>
      <c r="J571" s="2"/>
    </row>
    <row r="572" spans="1:10" ht="12.75" customHeight="1" x14ac:dyDescent="0.2">
      <c r="A572" s="10"/>
      <c r="B572" s="1"/>
      <c r="C572" s="1"/>
      <c r="D572" s="2"/>
      <c r="E572" s="2"/>
      <c r="F572" s="1"/>
      <c r="G572" s="4"/>
      <c r="H572" s="5"/>
      <c r="I572" s="5"/>
      <c r="J572" s="2"/>
    </row>
    <row r="573" spans="1:10" ht="12.75" customHeight="1" x14ac:dyDescent="0.2">
      <c r="A573" s="10"/>
      <c r="B573" s="1"/>
      <c r="C573" s="1"/>
      <c r="D573" s="2"/>
      <c r="E573" s="2"/>
      <c r="F573" s="1"/>
      <c r="G573" s="4"/>
      <c r="H573" s="5"/>
      <c r="I573" s="5"/>
      <c r="J573" s="2"/>
    </row>
    <row r="574" spans="1:10" ht="12.75" customHeight="1" x14ac:dyDescent="0.2">
      <c r="A574" s="10"/>
      <c r="B574" s="1"/>
      <c r="C574" s="1"/>
      <c r="D574" s="2"/>
      <c r="E574" s="2"/>
      <c r="F574" s="1"/>
      <c r="G574" s="4"/>
      <c r="H574" s="5"/>
      <c r="I574" s="5"/>
      <c r="J574" s="2"/>
    </row>
    <row r="575" spans="1:10" ht="12.75" customHeight="1" x14ac:dyDescent="0.2">
      <c r="A575" s="10"/>
      <c r="B575" s="1"/>
      <c r="C575" s="1"/>
      <c r="D575" s="2"/>
      <c r="E575" s="2"/>
      <c r="F575" s="1"/>
      <c r="G575" s="4"/>
      <c r="H575" s="5"/>
      <c r="I575" s="5"/>
      <c r="J575" s="2"/>
    </row>
    <row r="576" spans="1:10" ht="12.75" customHeight="1" x14ac:dyDescent="0.2">
      <c r="A576" s="10"/>
      <c r="B576" s="1"/>
      <c r="C576" s="1"/>
      <c r="D576" s="2"/>
      <c r="E576" s="2"/>
      <c r="F576" s="1"/>
      <c r="G576" s="4"/>
      <c r="H576" s="5"/>
      <c r="I576" s="5"/>
      <c r="J576" s="2"/>
    </row>
    <row r="577" spans="1:10" ht="12.75" customHeight="1" x14ac:dyDescent="0.2">
      <c r="A577" s="10"/>
      <c r="B577" s="1"/>
      <c r="C577" s="1"/>
      <c r="D577" s="2"/>
      <c r="E577" s="2"/>
      <c r="F577" s="1"/>
      <c r="G577" s="4"/>
      <c r="H577" s="5"/>
      <c r="I577" s="5"/>
      <c r="J577" s="2"/>
    </row>
    <row r="578" spans="1:10" ht="12.75" customHeight="1" x14ac:dyDescent="0.2">
      <c r="A578" s="10"/>
      <c r="B578" s="1"/>
      <c r="C578" s="1"/>
      <c r="D578" s="2"/>
      <c r="E578" s="2"/>
      <c r="F578" s="1"/>
      <c r="G578" s="4"/>
      <c r="H578" s="5"/>
      <c r="I578" s="5"/>
      <c r="J578" s="2"/>
    </row>
    <row r="579" spans="1:10" ht="12.75" customHeight="1" x14ac:dyDescent="0.2">
      <c r="A579" s="10"/>
      <c r="B579" s="1"/>
      <c r="C579" s="1"/>
      <c r="D579" s="2"/>
      <c r="E579" s="2"/>
      <c r="F579" s="1"/>
      <c r="G579" s="4"/>
      <c r="H579" s="5"/>
      <c r="I579" s="5"/>
      <c r="J579" s="2"/>
    </row>
    <row r="580" spans="1:10" ht="12.75" customHeight="1" x14ac:dyDescent="0.2">
      <c r="A580" s="10"/>
      <c r="B580" s="1"/>
      <c r="C580" s="1"/>
      <c r="D580" s="2"/>
      <c r="E580" s="2"/>
      <c r="F580" s="1"/>
      <c r="G580" s="4"/>
      <c r="H580" s="5"/>
      <c r="I580" s="5"/>
      <c r="J580" s="2"/>
    </row>
    <row r="581" spans="1:10" ht="12.75" customHeight="1" x14ac:dyDescent="0.2">
      <c r="A581" s="10"/>
      <c r="B581" s="1"/>
      <c r="C581" s="1"/>
      <c r="D581" s="2"/>
      <c r="E581" s="2"/>
      <c r="F581" s="1"/>
      <c r="G581" s="4"/>
      <c r="H581" s="5"/>
      <c r="I581" s="5"/>
      <c r="J581" s="2"/>
    </row>
    <row r="582" spans="1:10" ht="12.75" customHeight="1" x14ac:dyDescent="0.2">
      <c r="A582" s="10"/>
      <c r="B582" s="1"/>
      <c r="C582" s="1"/>
      <c r="D582" s="2"/>
      <c r="E582" s="2"/>
      <c r="F582" s="1"/>
      <c r="G582" s="4"/>
      <c r="H582" s="5"/>
      <c r="I582" s="5"/>
      <c r="J582" s="2"/>
    </row>
    <row r="583" spans="1:10" ht="12.75" customHeight="1" x14ac:dyDescent="0.2">
      <c r="A583" s="10"/>
      <c r="B583" s="1"/>
      <c r="C583" s="1"/>
      <c r="D583" s="2"/>
      <c r="E583" s="2"/>
      <c r="F583" s="1"/>
      <c r="G583" s="4"/>
      <c r="H583" s="5"/>
      <c r="I583" s="5"/>
      <c r="J583" s="2"/>
    </row>
    <row r="584" spans="1:10" ht="12.75" customHeight="1" x14ac:dyDescent="0.2">
      <c r="A584" s="10"/>
      <c r="B584" s="1"/>
      <c r="C584" s="1"/>
      <c r="D584" s="2"/>
      <c r="E584" s="2"/>
      <c r="F584" s="1"/>
      <c r="G584" s="4"/>
      <c r="H584" s="5"/>
      <c r="I584" s="5"/>
      <c r="J584" s="2"/>
    </row>
    <row r="585" spans="1:10" ht="12.75" customHeight="1" x14ac:dyDescent="0.2">
      <c r="A585" s="10"/>
      <c r="B585" s="1"/>
      <c r="C585" s="1"/>
      <c r="D585" s="2"/>
      <c r="E585" s="2"/>
      <c r="F585" s="1"/>
      <c r="G585" s="4"/>
      <c r="H585" s="5"/>
      <c r="I585" s="5"/>
      <c r="J585" s="2"/>
    </row>
    <row r="586" spans="1:10" ht="12.75" customHeight="1" x14ac:dyDescent="0.2">
      <c r="A586" s="10"/>
      <c r="B586" s="1"/>
      <c r="C586" s="1"/>
      <c r="D586" s="2"/>
      <c r="E586" s="2"/>
      <c r="F586" s="1"/>
      <c r="G586" s="4"/>
      <c r="H586" s="5"/>
      <c r="I586" s="5"/>
      <c r="J586" s="2"/>
    </row>
    <row r="587" spans="1:10" ht="12.75" customHeight="1" x14ac:dyDescent="0.2">
      <c r="A587" s="10"/>
      <c r="B587" s="1"/>
      <c r="C587" s="1"/>
      <c r="D587" s="2"/>
      <c r="E587" s="2"/>
      <c r="F587" s="1"/>
      <c r="G587" s="4"/>
      <c r="H587" s="5"/>
      <c r="I587" s="5"/>
      <c r="J587" s="2"/>
    </row>
    <row r="588" spans="1:10" ht="12.75" customHeight="1" x14ac:dyDescent="0.2">
      <c r="A588" s="10"/>
      <c r="B588" s="1"/>
      <c r="C588" s="1"/>
      <c r="D588" s="2"/>
      <c r="E588" s="2"/>
      <c r="F588" s="1"/>
      <c r="G588" s="4"/>
      <c r="H588" s="5"/>
      <c r="I588" s="5"/>
      <c r="J588" s="2"/>
    </row>
    <row r="589" spans="1:10" ht="12.75" customHeight="1" x14ac:dyDescent="0.2">
      <c r="A589" s="10"/>
      <c r="B589" s="1"/>
      <c r="C589" s="1"/>
      <c r="D589" s="2"/>
      <c r="E589" s="2"/>
      <c r="F589" s="1"/>
      <c r="G589" s="4"/>
      <c r="H589" s="5"/>
      <c r="I589" s="5"/>
      <c r="J589" s="2"/>
    </row>
    <row r="590" spans="1:10" ht="12.75" customHeight="1" x14ac:dyDescent="0.2">
      <c r="A590" s="10"/>
      <c r="B590" s="1"/>
      <c r="C590" s="1"/>
      <c r="D590" s="2"/>
      <c r="E590" s="2"/>
      <c r="F590" s="1"/>
      <c r="G590" s="4"/>
      <c r="H590" s="5"/>
      <c r="I590" s="5"/>
      <c r="J590" s="2"/>
    </row>
    <row r="591" spans="1:10" ht="12.75" customHeight="1" x14ac:dyDescent="0.2">
      <c r="A591" s="10"/>
      <c r="B591" s="1"/>
      <c r="C591" s="1"/>
      <c r="D591" s="2"/>
      <c r="E591" s="2"/>
      <c r="F591" s="1"/>
      <c r="G591" s="4"/>
      <c r="H591" s="5"/>
      <c r="I591" s="5"/>
      <c r="J591" s="2"/>
    </row>
    <row r="592" spans="1:10" ht="12.75" customHeight="1" x14ac:dyDescent="0.2">
      <c r="A592" s="10"/>
      <c r="B592" s="1"/>
      <c r="C592" s="1"/>
      <c r="D592" s="2"/>
      <c r="E592" s="2"/>
      <c r="F592" s="1"/>
      <c r="G592" s="4"/>
      <c r="H592" s="5"/>
      <c r="I592" s="5"/>
      <c r="J592" s="2"/>
    </row>
    <row r="593" spans="1:10" ht="12.75" customHeight="1" x14ac:dyDescent="0.2">
      <c r="A593" s="10"/>
      <c r="B593" s="1"/>
      <c r="C593" s="1"/>
      <c r="D593" s="2"/>
      <c r="E593" s="2"/>
      <c r="F593" s="1"/>
      <c r="G593" s="4"/>
      <c r="H593" s="5"/>
      <c r="I593" s="5"/>
      <c r="J593" s="2"/>
    </row>
    <row r="594" spans="1:10" ht="12.75" customHeight="1" x14ac:dyDescent="0.2">
      <c r="A594" s="10"/>
      <c r="B594" s="1"/>
      <c r="C594" s="1"/>
      <c r="D594" s="2"/>
      <c r="E594" s="2"/>
      <c r="F594" s="1"/>
      <c r="G594" s="4"/>
      <c r="H594" s="5"/>
      <c r="I594" s="5"/>
      <c r="J594" s="2"/>
    </row>
    <row r="595" spans="1:10" ht="12.75" customHeight="1" x14ac:dyDescent="0.2">
      <c r="A595" s="10"/>
      <c r="B595" s="1"/>
      <c r="C595" s="1"/>
      <c r="D595" s="2"/>
      <c r="E595" s="2"/>
      <c r="F595" s="1"/>
      <c r="G595" s="4"/>
      <c r="H595" s="5"/>
      <c r="I595" s="5"/>
      <c r="J595" s="2"/>
    </row>
    <row r="596" spans="1:10" ht="12.75" customHeight="1" x14ac:dyDescent="0.2">
      <c r="A596" s="10"/>
      <c r="B596" s="1"/>
      <c r="C596" s="1"/>
      <c r="D596" s="2"/>
      <c r="E596" s="2"/>
      <c r="F596" s="1"/>
      <c r="G596" s="4"/>
      <c r="H596" s="5"/>
      <c r="I596" s="5"/>
      <c r="J596" s="2"/>
    </row>
    <row r="597" spans="1:10" ht="12.75" customHeight="1" x14ac:dyDescent="0.2">
      <c r="A597" s="10"/>
      <c r="B597" s="1"/>
      <c r="C597" s="1"/>
      <c r="D597" s="2"/>
      <c r="E597" s="2"/>
      <c r="F597" s="1"/>
      <c r="G597" s="4"/>
      <c r="H597" s="5"/>
      <c r="I597" s="5"/>
      <c r="J597" s="2"/>
    </row>
    <row r="598" spans="1:10" ht="12.75" customHeight="1" x14ac:dyDescent="0.2">
      <c r="A598" s="10"/>
      <c r="B598" s="1"/>
      <c r="C598" s="1"/>
      <c r="D598" s="2"/>
      <c r="E598" s="2"/>
      <c r="F598" s="1"/>
      <c r="G598" s="4"/>
      <c r="H598" s="5"/>
      <c r="I598" s="5"/>
      <c r="J598" s="2"/>
    </row>
    <row r="599" spans="1:10" ht="12.75" customHeight="1" x14ac:dyDescent="0.2">
      <c r="A599" s="10"/>
      <c r="B599" s="1"/>
      <c r="C599" s="1"/>
      <c r="D599" s="2"/>
      <c r="E599" s="2"/>
      <c r="F599" s="1"/>
      <c r="G599" s="4"/>
      <c r="H599" s="5"/>
      <c r="I599" s="5"/>
      <c r="J599" s="2"/>
    </row>
    <row r="600" spans="1:10" ht="12.75" customHeight="1" x14ac:dyDescent="0.2">
      <c r="A600" s="10"/>
      <c r="B600" s="1"/>
      <c r="C600" s="1"/>
      <c r="D600" s="2"/>
      <c r="E600" s="2"/>
      <c r="F600" s="1"/>
      <c r="G600" s="4"/>
      <c r="H600" s="5"/>
      <c r="I600" s="5"/>
      <c r="J600" s="2"/>
    </row>
    <row r="601" spans="1:10" ht="12.75" customHeight="1" x14ac:dyDescent="0.2">
      <c r="A601" s="10"/>
      <c r="B601" s="1"/>
      <c r="C601" s="1"/>
      <c r="D601" s="2"/>
      <c r="E601" s="2"/>
      <c r="F601" s="1"/>
      <c r="G601" s="4"/>
      <c r="H601" s="5"/>
      <c r="I601" s="5"/>
      <c r="J601" s="2"/>
    </row>
    <row r="602" spans="1:10" ht="12.75" customHeight="1" x14ac:dyDescent="0.2">
      <c r="A602" s="10"/>
      <c r="B602" s="1"/>
      <c r="C602" s="1"/>
      <c r="D602" s="2"/>
      <c r="E602" s="2"/>
      <c r="F602" s="1"/>
      <c r="G602" s="4"/>
      <c r="H602" s="5"/>
      <c r="I602" s="5"/>
      <c r="J602" s="2"/>
    </row>
    <row r="603" spans="1:10" ht="12.75" customHeight="1" x14ac:dyDescent="0.2">
      <c r="A603" s="10"/>
      <c r="B603" s="1"/>
      <c r="C603" s="1"/>
      <c r="D603" s="2"/>
      <c r="E603" s="2"/>
      <c r="F603" s="1"/>
      <c r="G603" s="4"/>
      <c r="H603" s="5"/>
      <c r="I603" s="5"/>
      <c r="J603" s="2"/>
    </row>
    <row r="604" spans="1:10" ht="12.75" customHeight="1" x14ac:dyDescent="0.2">
      <c r="A604" s="10"/>
      <c r="B604" s="1"/>
      <c r="C604" s="1"/>
      <c r="D604" s="2"/>
      <c r="E604" s="2"/>
      <c r="F604" s="1"/>
      <c r="G604" s="4"/>
      <c r="H604" s="5"/>
      <c r="I604" s="5"/>
      <c r="J604" s="2"/>
    </row>
    <row r="605" spans="1:10" ht="12.75" customHeight="1" x14ac:dyDescent="0.2">
      <c r="A605" s="10"/>
      <c r="B605" s="1"/>
      <c r="C605" s="1"/>
      <c r="D605" s="2"/>
      <c r="E605" s="2"/>
      <c r="F605" s="1"/>
      <c r="G605" s="4"/>
      <c r="H605" s="5"/>
      <c r="I605" s="5"/>
      <c r="J605" s="2"/>
    </row>
    <row r="606" spans="1:10" ht="12.75" customHeight="1" x14ac:dyDescent="0.2">
      <c r="A606" s="10"/>
      <c r="B606" s="1"/>
      <c r="C606" s="1"/>
      <c r="D606" s="2"/>
      <c r="E606" s="2"/>
      <c r="F606" s="1"/>
      <c r="G606" s="4"/>
      <c r="H606" s="5"/>
      <c r="I606" s="5"/>
      <c r="J606" s="2"/>
    </row>
    <row r="607" spans="1:10" ht="12.75" customHeight="1" x14ac:dyDescent="0.2">
      <c r="A607" s="10"/>
      <c r="B607" s="1"/>
      <c r="C607" s="1"/>
      <c r="D607" s="2"/>
      <c r="E607" s="2"/>
      <c r="F607" s="1"/>
      <c r="G607" s="4"/>
      <c r="H607" s="5"/>
      <c r="I607" s="5"/>
      <c r="J607" s="2"/>
    </row>
    <row r="608" spans="1:10" ht="12.75" customHeight="1" x14ac:dyDescent="0.2">
      <c r="A608" s="10"/>
      <c r="B608" s="1"/>
      <c r="C608" s="1"/>
      <c r="D608" s="2"/>
      <c r="E608" s="2"/>
      <c r="F608" s="1"/>
      <c r="G608" s="4"/>
      <c r="H608" s="5"/>
      <c r="I608" s="5"/>
      <c r="J608" s="2"/>
    </row>
    <row r="609" spans="1:10" ht="12.75" customHeight="1" x14ac:dyDescent="0.2">
      <c r="A609" s="10"/>
      <c r="B609" s="1"/>
      <c r="C609" s="1"/>
      <c r="D609" s="2"/>
      <c r="E609" s="2"/>
      <c r="F609" s="1"/>
      <c r="G609" s="4"/>
      <c r="H609" s="5"/>
      <c r="I609" s="5"/>
      <c r="J609" s="2"/>
    </row>
    <row r="610" spans="1:10" ht="12.75" customHeight="1" x14ac:dyDescent="0.2">
      <c r="A610" s="10"/>
      <c r="B610" s="1"/>
      <c r="C610" s="1"/>
      <c r="D610" s="2"/>
      <c r="E610" s="2"/>
      <c r="F610" s="1"/>
      <c r="G610" s="4"/>
      <c r="H610" s="5"/>
      <c r="I610" s="5"/>
      <c r="J610" s="2"/>
    </row>
    <row r="611" spans="1:10" ht="12.75" customHeight="1" x14ac:dyDescent="0.2">
      <c r="A611" s="10"/>
      <c r="B611" s="1"/>
      <c r="C611" s="1"/>
      <c r="D611" s="2"/>
      <c r="E611" s="2"/>
      <c r="F611" s="1"/>
      <c r="G611" s="4"/>
      <c r="H611" s="5"/>
      <c r="I611" s="5"/>
      <c r="J611" s="2"/>
    </row>
    <row r="612" spans="1:10" ht="12.75" customHeight="1" x14ac:dyDescent="0.2">
      <c r="A612" s="10"/>
      <c r="B612" s="1"/>
      <c r="C612" s="1"/>
      <c r="D612" s="2"/>
      <c r="E612" s="2"/>
      <c r="F612" s="1"/>
      <c r="G612" s="4"/>
      <c r="H612" s="5"/>
      <c r="I612" s="5"/>
      <c r="J612" s="2"/>
    </row>
    <row r="613" spans="1:10" ht="12.75" customHeight="1" x14ac:dyDescent="0.2">
      <c r="A613" s="10"/>
      <c r="B613" s="1"/>
      <c r="C613" s="1"/>
      <c r="D613" s="2"/>
      <c r="E613" s="2"/>
      <c r="F613" s="1"/>
      <c r="G613" s="4"/>
      <c r="H613" s="5"/>
      <c r="I613" s="5"/>
      <c r="J613" s="2"/>
    </row>
    <row r="614" spans="1:10" ht="12.75" customHeight="1" x14ac:dyDescent="0.2">
      <c r="A614" s="10"/>
      <c r="B614" s="1"/>
      <c r="C614" s="1"/>
      <c r="D614" s="2"/>
      <c r="E614" s="2"/>
      <c r="F614" s="1"/>
      <c r="G614" s="4"/>
      <c r="H614" s="5"/>
      <c r="I614" s="5"/>
      <c r="J614" s="2"/>
    </row>
    <row r="615" spans="1:10" ht="12.75" customHeight="1" x14ac:dyDescent="0.2">
      <c r="A615" s="10"/>
      <c r="B615" s="1"/>
      <c r="C615" s="1"/>
      <c r="D615" s="2"/>
      <c r="E615" s="2"/>
      <c r="F615" s="1"/>
      <c r="G615" s="4"/>
      <c r="H615" s="5"/>
      <c r="I615" s="5"/>
      <c r="J615" s="2"/>
    </row>
    <row r="616" spans="1:10" ht="12.75" customHeight="1" x14ac:dyDescent="0.2">
      <c r="A616" s="10"/>
      <c r="B616" s="1"/>
      <c r="C616" s="1"/>
      <c r="D616" s="2"/>
      <c r="E616" s="2"/>
      <c r="F616" s="1"/>
      <c r="G616" s="4"/>
      <c r="H616" s="5"/>
      <c r="I616" s="5"/>
      <c r="J616" s="2"/>
    </row>
    <row r="617" spans="1:10" ht="12.75" customHeight="1" x14ac:dyDescent="0.2">
      <c r="A617" s="10"/>
      <c r="B617" s="1"/>
      <c r="C617" s="1"/>
      <c r="D617" s="2"/>
      <c r="E617" s="2"/>
      <c r="F617" s="1"/>
      <c r="G617" s="4"/>
      <c r="H617" s="5"/>
      <c r="I617" s="5"/>
      <c r="J617" s="2"/>
    </row>
    <row r="618" spans="1:10" ht="12.75" customHeight="1" x14ac:dyDescent="0.2">
      <c r="A618" s="10"/>
      <c r="B618" s="1"/>
      <c r="C618" s="1"/>
      <c r="D618" s="2"/>
      <c r="E618" s="2"/>
      <c r="F618" s="1"/>
      <c r="G618" s="4"/>
      <c r="H618" s="5"/>
      <c r="I618" s="5"/>
      <c r="J618" s="2"/>
    </row>
    <row r="619" spans="1:10" ht="12.75" customHeight="1" x14ac:dyDescent="0.2">
      <c r="A619" s="10"/>
      <c r="B619" s="1"/>
      <c r="C619" s="1"/>
      <c r="D619" s="2"/>
      <c r="E619" s="2"/>
      <c r="F619" s="1"/>
      <c r="G619" s="4"/>
      <c r="H619" s="5"/>
      <c r="I619" s="5"/>
      <c r="J619" s="2"/>
    </row>
    <row r="620" spans="1:10" ht="12.75" customHeight="1" x14ac:dyDescent="0.2">
      <c r="A620" s="10"/>
      <c r="B620" s="1"/>
      <c r="C620" s="1"/>
      <c r="D620" s="2"/>
      <c r="E620" s="2"/>
      <c r="F620" s="1"/>
      <c r="G620" s="4"/>
      <c r="H620" s="5"/>
      <c r="I620" s="5"/>
      <c r="J620" s="2"/>
    </row>
    <row r="621" spans="1:10" ht="12.75" customHeight="1" x14ac:dyDescent="0.2">
      <c r="A621" s="10"/>
      <c r="B621" s="1"/>
      <c r="C621" s="1"/>
      <c r="D621" s="2"/>
      <c r="E621" s="2"/>
      <c r="F621" s="1"/>
      <c r="G621" s="4"/>
      <c r="H621" s="5"/>
      <c r="I621" s="5"/>
      <c r="J621" s="2"/>
    </row>
    <row r="622" spans="1:10" ht="12.75" customHeight="1" x14ac:dyDescent="0.2">
      <c r="A622" s="10"/>
      <c r="B622" s="1"/>
      <c r="C622" s="1"/>
      <c r="D622" s="2"/>
      <c r="E622" s="2"/>
      <c r="F622" s="1"/>
      <c r="G622" s="4"/>
      <c r="H622" s="5"/>
      <c r="I622" s="5"/>
      <c r="J622" s="2"/>
    </row>
    <row r="623" spans="1:10" ht="12.75" customHeight="1" x14ac:dyDescent="0.2">
      <c r="A623" s="10"/>
      <c r="B623" s="1"/>
      <c r="C623" s="1"/>
      <c r="D623" s="2"/>
      <c r="E623" s="2"/>
      <c r="F623" s="1"/>
      <c r="G623" s="4"/>
      <c r="H623" s="5"/>
      <c r="I623" s="5"/>
      <c r="J623" s="2"/>
    </row>
    <row r="624" spans="1:10" ht="12.75" customHeight="1" x14ac:dyDescent="0.2">
      <c r="A624" s="10"/>
      <c r="B624" s="1"/>
      <c r="C624" s="1"/>
      <c r="D624" s="2"/>
      <c r="E624" s="2"/>
      <c r="F624" s="1"/>
      <c r="G624" s="4"/>
      <c r="H624" s="5"/>
      <c r="I624" s="5"/>
      <c r="J624" s="2"/>
    </row>
    <row r="625" spans="1:10" ht="12.75" customHeight="1" x14ac:dyDescent="0.2">
      <c r="A625" s="10"/>
      <c r="B625" s="1"/>
      <c r="C625" s="1"/>
      <c r="D625" s="2"/>
      <c r="E625" s="2"/>
      <c r="F625" s="1"/>
      <c r="G625" s="4"/>
      <c r="H625" s="5"/>
      <c r="I625" s="5"/>
      <c r="J625" s="2"/>
    </row>
    <row r="626" spans="1:10" ht="12.75" customHeight="1" x14ac:dyDescent="0.2">
      <c r="A626" s="10"/>
      <c r="B626" s="1"/>
      <c r="C626" s="1"/>
      <c r="D626" s="2"/>
      <c r="E626" s="2"/>
      <c r="F626" s="1"/>
      <c r="G626" s="4"/>
      <c r="H626" s="5"/>
      <c r="I626" s="5"/>
      <c r="J626" s="2"/>
    </row>
    <row r="627" spans="1:10" ht="12.75" customHeight="1" x14ac:dyDescent="0.2">
      <c r="A627" s="10"/>
      <c r="B627" s="1"/>
      <c r="C627" s="1"/>
      <c r="D627" s="2"/>
      <c r="E627" s="2"/>
      <c r="F627" s="1"/>
      <c r="G627" s="4"/>
      <c r="H627" s="5"/>
      <c r="I627" s="5"/>
      <c r="J627" s="2"/>
    </row>
    <row r="628" spans="1:10" ht="12.75" customHeight="1" x14ac:dyDescent="0.2">
      <c r="A628" s="10"/>
      <c r="B628" s="1"/>
      <c r="C628" s="1"/>
      <c r="D628" s="2"/>
      <c r="E628" s="2"/>
      <c r="F628" s="1"/>
      <c r="G628" s="4"/>
      <c r="H628" s="5"/>
      <c r="I628" s="5"/>
      <c r="J628" s="2"/>
    </row>
    <row r="629" spans="1:10" ht="12.75" customHeight="1" x14ac:dyDescent="0.2">
      <c r="A629" s="10"/>
      <c r="B629" s="1"/>
      <c r="C629" s="1"/>
      <c r="D629" s="2"/>
      <c r="E629" s="2"/>
      <c r="F629" s="1"/>
      <c r="G629" s="4"/>
      <c r="H629" s="5"/>
      <c r="I629" s="5"/>
      <c r="J629" s="2"/>
    </row>
    <row r="630" spans="1:10" ht="12.75" customHeight="1" x14ac:dyDescent="0.2">
      <c r="A630" s="10"/>
      <c r="B630" s="1"/>
      <c r="C630" s="1"/>
      <c r="D630" s="2"/>
      <c r="E630" s="2"/>
      <c r="F630" s="1"/>
      <c r="G630" s="4"/>
      <c r="H630" s="5"/>
      <c r="I630" s="5"/>
      <c r="J630" s="2"/>
    </row>
    <row r="631" spans="1:10" ht="12.75" customHeight="1" x14ac:dyDescent="0.2">
      <c r="A631" s="10"/>
      <c r="B631" s="1"/>
      <c r="C631" s="1"/>
      <c r="D631" s="2"/>
      <c r="E631" s="2"/>
      <c r="F631" s="1"/>
      <c r="G631" s="4"/>
      <c r="H631" s="5"/>
      <c r="I631" s="5"/>
      <c r="J631" s="2"/>
    </row>
    <row r="632" spans="1:10" ht="12.75" customHeight="1" x14ac:dyDescent="0.2">
      <c r="A632" s="10"/>
      <c r="B632" s="1"/>
      <c r="C632" s="1"/>
      <c r="D632" s="2"/>
      <c r="E632" s="2"/>
      <c r="F632" s="1"/>
      <c r="G632" s="4"/>
      <c r="H632" s="5"/>
      <c r="I632" s="5"/>
      <c r="J632" s="2"/>
    </row>
    <row r="633" spans="1:10" ht="12.75" customHeight="1" x14ac:dyDescent="0.2">
      <c r="A633" s="10"/>
      <c r="B633" s="1"/>
      <c r="C633" s="1"/>
      <c r="D633" s="2"/>
      <c r="E633" s="2"/>
      <c r="F633" s="1"/>
      <c r="G633" s="4"/>
      <c r="H633" s="5"/>
      <c r="I633" s="5"/>
      <c r="J633" s="2"/>
    </row>
    <row r="634" spans="1:10" ht="12.75" customHeight="1" x14ac:dyDescent="0.2">
      <c r="A634" s="10"/>
      <c r="B634" s="1"/>
      <c r="C634" s="1"/>
      <c r="D634" s="2"/>
      <c r="E634" s="2"/>
      <c r="F634" s="1"/>
      <c r="G634" s="4"/>
      <c r="H634" s="5"/>
      <c r="I634" s="5"/>
      <c r="J634" s="2"/>
    </row>
    <row r="635" spans="1:10" ht="12.75" customHeight="1" x14ac:dyDescent="0.2">
      <c r="A635" s="10"/>
      <c r="B635" s="1"/>
      <c r="C635" s="1"/>
      <c r="D635" s="2"/>
      <c r="E635" s="2"/>
      <c r="F635" s="1"/>
      <c r="G635" s="4"/>
      <c r="H635" s="5"/>
      <c r="I635" s="5"/>
      <c r="J635" s="2"/>
    </row>
    <row r="636" spans="1:10" ht="12.75" customHeight="1" x14ac:dyDescent="0.2">
      <c r="A636" s="10"/>
      <c r="B636" s="1"/>
      <c r="C636" s="1"/>
      <c r="D636" s="2"/>
      <c r="E636" s="2"/>
      <c r="F636" s="1"/>
      <c r="G636" s="4"/>
      <c r="H636" s="5"/>
      <c r="I636" s="5"/>
      <c r="J636" s="2"/>
    </row>
    <row r="637" spans="1:10" ht="12.75" customHeight="1" x14ac:dyDescent="0.2">
      <c r="A637" s="10"/>
      <c r="B637" s="1"/>
      <c r="C637" s="1"/>
      <c r="D637" s="2"/>
      <c r="E637" s="2"/>
      <c r="F637" s="1"/>
      <c r="G637" s="4"/>
      <c r="H637" s="5"/>
      <c r="I637" s="5"/>
      <c r="J637" s="2"/>
    </row>
    <row r="638" spans="1:10" ht="12.75" customHeight="1" x14ac:dyDescent="0.2">
      <c r="A638" s="10"/>
      <c r="B638" s="1"/>
      <c r="C638" s="1"/>
      <c r="D638" s="2"/>
      <c r="E638" s="2"/>
      <c r="F638" s="1"/>
      <c r="G638" s="4"/>
      <c r="H638" s="5"/>
      <c r="I638" s="5"/>
      <c r="J638" s="2"/>
    </row>
    <row r="639" spans="1:10" ht="12.75" customHeight="1" x14ac:dyDescent="0.2">
      <c r="A639" s="10"/>
      <c r="B639" s="1"/>
      <c r="C639" s="1"/>
      <c r="D639" s="2"/>
      <c r="E639" s="2"/>
      <c r="F639" s="1"/>
      <c r="G639" s="4"/>
      <c r="H639" s="5"/>
      <c r="I639" s="5"/>
      <c r="J639" s="2"/>
    </row>
    <row r="640" spans="1:10" ht="12.75" customHeight="1" x14ac:dyDescent="0.2">
      <c r="A640" s="10"/>
      <c r="B640" s="1"/>
      <c r="C640" s="1"/>
      <c r="D640" s="2"/>
      <c r="E640" s="2"/>
      <c r="F640" s="1"/>
      <c r="G640" s="4"/>
      <c r="H640" s="5"/>
      <c r="I640" s="5"/>
      <c r="J640" s="2"/>
    </row>
    <row r="641" spans="1:10" ht="12.75" customHeight="1" x14ac:dyDescent="0.2">
      <c r="A641" s="10"/>
      <c r="B641" s="1"/>
      <c r="C641" s="1"/>
      <c r="D641" s="2"/>
      <c r="E641" s="2"/>
      <c r="F641" s="1"/>
      <c r="G641" s="4"/>
      <c r="H641" s="5"/>
      <c r="I641" s="5"/>
      <c r="J641" s="2"/>
    </row>
    <row r="642" spans="1:10" ht="12.75" customHeight="1" x14ac:dyDescent="0.2">
      <c r="A642" s="10"/>
      <c r="B642" s="1"/>
      <c r="C642" s="1"/>
      <c r="D642" s="2"/>
      <c r="E642" s="2"/>
      <c r="F642" s="1"/>
      <c r="G642" s="4"/>
      <c r="H642" s="5"/>
      <c r="I642" s="5"/>
      <c r="J642" s="2"/>
    </row>
    <row r="643" spans="1:10" ht="12.75" customHeight="1" x14ac:dyDescent="0.2">
      <c r="A643" s="10"/>
      <c r="B643" s="1"/>
      <c r="C643" s="1"/>
      <c r="D643" s="2"/>
      <c r="E643" s="2"/>
      <c r="F643" s="1"/>
      <c r="G643" s="4"/>
      <c r="H643" s="5"/>
      <c r="I643" s="5"/>
      <c r="J643" s="2"/>
    </row>
    <row r="644" spans="1:10" ht="12.75" customHeight="1" x14ac:dyDescent="0.2">
      <c r="A644" s="10"/>
      <c r="B644" s="1"/>
      <c r="C644" s="1"/>
      <c r="D644" s="2"/>
      <c r="E644" s="2"/>
      <c r="F644" s="1"/>
      <c r="G644" s="4"/>
      <c r="H644" s="5"/>
      <c r="I644" s="5"/>
      <c r="J644" s="2"/>
    </row>
    <row r="645" spans="1:10" ht="12.75" customHeight="1" x14ac:dyDescent="0.2">
      <c r="A645" s="10"/>
      <c r="B645" s="1"/>
      <c r="C645" s="1"/>
      <c r="D645" s="2"/>
      <c r="E645" s="2"/>
      <c r="F645" s="1"/>
      <c r="G645" s="4"/>
      <c r="H645" s="5"/>
      <c r="I645" s="5"/>
      <c r="J645" s="2"/>
    </row>
    <row r="646" spans="1:10" ht="12.75" customHeight="1" x14ac:dyDescent="0.2">
      <c r="A646" s="10"/>
      <c r="B646" s="1"/>
      <c r="C646" s="1"/>
      <c r="D646" s="2"/>
      <c r="E646" s="2"/>
      <c r="F646" s="1"/>
      <c r="G646" s="4"/>
      <c r="H646" s="5"/>
      <c r="I646" s="5"/>
      <c r="J646" s="2"/>
    </row>
    <row r="647" spans="1:10" ht="12.75" customHeight="1" x14ac:dyDescent="0.2">
      <c r="A647" s="10"/>
      <c r="B647" s="1"/>
      <c r="C647" s="1"/>
      <c r="D647" s="2"/>
      <c r="E647" s="2"/>
      <c r="F647" s="1"/>
      <c r="G647" s="4"/>
      <c r="H647" s="5"/>
      <c r="I647" s="5"/>
      <c r="J647" s="2"/>
    </row>
    <row r="648" spans="1:10" ht="12.75" customHeight="1" x14ac:dyDescent="0.2">
      <c r="A648" s="10"/>
      <c r="B648" s="1"/>
      <c r="C648" s="1"/>
      <c r="D648" s="2"/>
      <c r="E648" s="2"/>
      <c r="F648" s="1"/>
      <c r="G648" s="4"/>
      <c r="H648" s="5"/>
      <c r="I648" s="5"/>
      <c r="J648" s="2"/>
    </row>
    <row r="649" spans="1:10" ht="12.75" customHeight="1" x14ac:dyDescent="0.2">
      <c r="A649" s="10"/>
      <c r="B649" s="1"/>
      <c r="C649" s="1"/>
      <c r="D649" s="2"/>
      <c r="E649" s="2"/>
      <c r="F649" s="1"/>
      <c r="G649" s="4"/>
      <c r="H649" s="5"/>
      <c r="I649" s="5"/>
      <c r="J649" s="2"/>
    </row>
    <row r="650" spans="1:10" ht="12.75" customHeight="1" x14ac:dyDescent="0.2">
      <c r="A650" s="10"/>
      <c r="B650" s="1"/>
      <c r="C650" s="1"/>
      <c r="D650" s="2"/>
      <c r="E650" s="2"/>
      <c r="F650" s="1"/>
      <c r="G650" s="4"/>
      <c r="H650" s="5"/>
      <c r="I650" s="5"/>
      <c r="J650" s="2"/>
    </row>
    <row r="651" spans="1:10" ht="12.75" customHeight="1" x14ac:dyDescent="0.2">
      <c r="A651" s="10"/>
      <c r="B651" s="1"/>
      <c r="C651" s="1"/>
      <c r="D651" s="2"/>
      <c r="E651" s="2"/>
      <c r="F651" s="1"/>
      <c r="G651" s="4"/>
      <c r="H651" s="5"/>
      <c r="I651" s="5"/>
      <c r="J651" s="2"/>
    </row>
    <row r="652" spans="1:10" ht="12.75" customHeight="1" x14ac:dyDescent="0.2">
      <c r="A652" s="10"/>
      <c r="B652" s="1"/>
      <c r="C652" s="1"/>
      <c r="D652" s="2"/>
      <c r="E652" s="2"/>
      <c r="F652" s="1"/>
      <c r="G652" s="4"/>
      <c r="H652" s="5"/>
      <c r="I652" s="5"/>
      <c r="J652" s="2"/>
    </row>
    <row r="653" spans="1:10" ht="12.75" customHeight="1" x14ac:dyDescent="0.2">
      <c r="A653" s="10"/>
      <c r="B653" s="1"/>
      <c r="C653" s="1"/>
      <c r="D653" s="2"/>
      <c r="E653" s="2"/>
      <c r="F653" s="1"/>
      <c r="G653" s="4"/>
      <c r="H653" s="5"/>
      <c r="I653" s="5"/>
      <c r="J653" s="2"/>
    </row>
    <row r="654" spans="1:10" ht="12.75" customHeight="1" x14ac:dyDescent="0.2">
      <c r="A654" s="10"/>
      <c r="B654" s="1"/>
      <c r="C654" s="1"/>
      <c r="D654" s="2"/>
      <c r="E654" s="2"/>
      <c r="F654" s="1"/>
      <c r="G654" s="4"/>
      <c r="H654" s="5"/>
      <c r="I654" s="5"/>
      <c r="J654" s="2"/>
    </row>
    <row r="655" spans="1:10" ht="12.75" customHeight="1" x14ac:dyDescent="0.2">
      <c r="A655" s="10"/>
      <c r="B655" s="1"/>
      <c r="C655" s="1"/>
      <c r="D655" s="2"/>
      <c r="E655" s="2"/>
      <c r="F655" s="1"/>
      <c r="G655" s="4"/>
      <c r="H655" s="5"/>
      <c r="I655" s="5"/>
      <c r="J655" s="2"/>
    </row>
    <row r="656" spans="1:10" ht="12.75" customHeight="1" x14ac:dyDescent="0.2">
      <c r="A656" s="10"/>
      <c r="B656" s="1"/>
      <c r="C656" s="1"/>
      <c r="D656" s="2"/>
      <c r="E656" s="2"/>
      <c r="F656" s="1"/>
      <c r="G656" s="4"/>
      <c r="H656" s="5"/>
      <c r="I656" s="5"/>
      <c r="J656" s="2"/>
    </row>
    <row r="657" spans="1:10" ht="12.75" customHeight="1" x14ac:dyDescent="0.2">
      <c r="A657" s="10"/>
      <c r="B657" s="1"/>
      <c r="C657" s="1"/>
      <c r="D657" s="2"/>
      <c r="E657" s="2"/>
      <c r="F657" s="1"/>
      <c r="G657" s="4"/>
      <c r="H657" s="5"/>
      <c r="I657" s="5"/>
      <c r="J657" s="2"/>
    </row>
    <row r="658" spans="1:10" ht="12.75" customHeight="1" x14ac:dyDescent="0.2">
      <c r="A658" s="10"/>
      <c r="B658" s="1"/>
      <c r="C658" s="1"/>
      <c r="D658" s="2"/>
      <c r="E658" s="2"/>
      <c r="F658" s="1"/>
      <c r="G658" s="4"/>
      <c r="H658" s="5"/>
      <c r="I658" s="5"/>
      <c r="J658" s="2"/>
    </row>
    <row r="659" spans="1:10" ht="12.75" customHeight="1" x14ac:dyDescent="0.2">
      <c r="A659" s="10"/>
      <c r="B659" s="1"/>
      <c r="C659" s="1"/>
      <c r="D659" s="2"/>
      <c r="E659" s="2"/>
      <c r="F659" s="1"/>
      <c r="G659" s="4"/>
      <c r="H659" s="5"/>
      <c r="I659" s="5"/>
      <c r="J659" s="2"/>
    </row>
    <row r="660" spans="1:10" ht="12.75" customHeight="1" x14ac:dyDescent="0.2">
      <c r="A660" s="10"/>
      <c r="B660" s="1"/>
      <c r="C660" s="1"/>
      <c r="D660" s="2"/>
      <c r="E660" s="2"/>
      <c r="F660" s="1"/>
      <c r="G660" s="4"/>
      <c r="H660" s="5"/>
      <c r="I660" s="5"/>
      <c r="J660" s="2"/>
    </row>
    <row r="661" spans="1:10" ht="12.75" customHeight="1" x14ac:dyDescent="0.2">
      <c r="A661" s="10"/>
      <c r="B661" s="1"/>
      <c r="C661" s="1"/>
      <c r="D661" s="2"/>
      <c r="E661" s="2"/>
      <c r="F661" s="1"/>
      <c r="G661" s="4"/>
      <c r="H661" s="5"/>
      <c r="I661" s="5"/>
      <c r="J661" s="2"/>
    </row>
    <row r="662" spans="1:10" ht="12.75" customHeight="1" x14ac:dyDescent="0.2">
      <c r="A662" s="10"/>
      <c r="B662" s="1"/>
      <c r="C662" s="1"/>
      <c r="D662" s="2"/>
      <c r="E662" s="2"/>
      <c r="F662" s="1"/>
      <c r="G662" s="4"/>
      <c r="H662" s="5"/>
      <c r="I662" s="5"/>
      <c r="J662" s="2"/>
    </row>
    <row r="663" spans="1:10" ht="12.75" customHeight="1" x14ac:dyDescent="0.2">
      <c r="A663" s="10"/>
      <c r="B663" s="1"/>
      <c r="C663" s="1"/>
      <c r="D663" s="2"/>
      <c r="E663" s="2"/>
      <c r="F663" s="1"/>
      <c r="G663" s="4"/>
      <c r="H663" s="5"/>
      <c r="I663" s="5"/>
      <c r="J663" s="2"/>
    </row>
    <row r="664" spans="1:10" ht="12.75" customHeight="1" x14ac:dyDescent="0.2">
      <c r="A664" s="10"/>
      <c r="B664" s="1"/>
      <c r="C664" s="1"/>
      <c r="D664" s="2"/>
      <c r="E664" s="2"/>
      <c r="F664" s="1"/>
      <c r="G664" s="4"/>
      <c r="H664" s="5"/>
      <c r="I664" s="5"/>
      <c r="J664" s="2"/>
    </row>
    <row r="665" spans="1:10" ht="12.75" customHeight="1" x14ac:dyDescent="0.2">
      <c r="A665" s="10"/>
      <c r="B665" s="1"/>
      <c r="C665" s="1"/>
      <c r="D665" s="2"/>
      <c r="E665" s="2"/>
      <c r="F665" s="1"/>
      <c r="G665" s="4"/>
      <c r="H665" s="5"/>
      <c r="I665" s="5"/>
      <c r="J665" s="2"/>
    </row>
    <row r="666" spans="1:10" ht="12.75" customHeight="1" x14ac:dyDescent="0.2">
      <c r="A666" s="10"/>
      <c r="B666" s="1"/>
      <c r="C666" s="1"/>
      <c r="D666" s="2"/>
      <c r="E666" s="2"/>
      <c r="F666" s="1"/>
      <c r="G666" s="4"/>
      <c r="H666" s="5"/>
      <c r="I666" s="5"/>
      <c r="J666" s="2"/>
    </row>
    <row r="667" spans="1:10" ht="12.75" customHeight="1" x14ac:dyDescent="0.2">
      <c r="A667" s="10"/>
      <c r="B667" s="1"/>
      <c r="C667" s="1"/>
      <c r="D667" s="2"/>
      <c r="E667" s="2"/>
      <c r="F667" s="1"/>
      <c r="G667" s="4"/>
      <c r="H667" s="5"/>
      <c r="I667" s="5"/>
      <c r="J667" s="2"/>
    </row>
    <row r="668" spans="1:10" ht="12.75" customHeight="1" x14ac:dyDescent="0.2">
      <c r="A668" s="10"/>
      <c r="B668" s="1"/>
      <c r="C668" s="1"/>
      <c r="D668" s="2"/>
      <c r="E668" s="2"/>
      <c r="F668" s="1"/>
      <c r="G668" s="4"/>
      <c r="H668" s="5"/>
      <c r="I668" s="5"/>
      <c r="J668" s="2"/>
    </row>
    <row r="669" spans="1:10" ht="12.75" customHeight="1" x14ac:dyDescent="0.2">
      <c r="A669" s="10"/>
      <c r="B669" s="1"/>
      <c r="C669" s="1"/>
      <c r="D669" s="2"/>
      <c r="E669" s="2"/>
      <c r="F669" s="1"/>
      <c r="G669" s="4"/>
      <c r="H669" s="5"/>
      <c r="I669" s="5"/>
      <c r="J669" s="2"/>
    </row>
    <row r="670" spans="1:10" ht="12.75" customHeight="1" x14ac:dyDescent="0.2">
      <c r="A670" s="10"/>
      <c r="B670" s="1"/>
      <c r="C670" s="1"/>
      <c r="D670" s="2"/>
      <c r="E670" s="2"/>
      <c r="F670" s="1"/>
      <c r="G670" s="4"/>
      <c r="H670" s="5"/>
      <c r="I670" s="5"/>
      <c r="J670" s="2"/>
    </row>
    <row r="671" spans="1:10" ht="12.75" customHeight="1" x14ac:dyDescent="0.2">
      <c r="A671" s="10"/>
      <c r="B671" s="1"/>
      <c r="C671" s="1"/>
      <c r="D671" s="2"/>
      <c r="E671" s="2"/>
      <c r="F671" s="1"/>
      <c r="G671" s="4"/>
      <c r="H671" s="5"/>
      <c r="I671" s="5"/>
      <c r="J671" s="2"/>
    </row>
    <row r="672" spans="1:10" ht="12.75" customHeight="1" x14ac:dyDescent="0.2">
      <c r="A672" s="10"/>
      <c r="B672" s="1"/>
      <c r="C672" s="1"/>
      <c r="D672" s="2"/>
      <c r="E672" s="2"/>
      <c r="F672" s="1"/>
      <c r="G672" s="4"/>
      <c r="H672" s="5"/>
      <c r="I672" s="5"/>
      <c r="J672" s="2"/>
    </row>
    <row r="673" spans="1:10" ht="12.75" customHeight="1" x14ac:dyDescent="0.2">
      <c r="A673" s="10"/>
      <c r="B673" s="1"/>
      <c r="C673" s="1"/>
      <c r="D673" s="2"/>
      <c r="E673" s="2"/>
      <c r="F673" s="1"/>
      <c r="G673" s="4"/>
      <c r="H673" s="5"/>
      <c r="I673" s="5"/>
      <c r="J673" s="2"/>
    </row>
    <row r="674" spans="1:10" ht="12.75" customHeight="1" x14ac:dyDescent="0.2">
      <c r="A674" s="10"/>
      <c r="B674" s="1"/>
      <c r="C674" s="1"/>
      <c r="D674" s="2"/>
      <c r="E674" s="2"/>
      <c r="F674" s="1"/>
      <c r="G674" s="4"/>
      <c r="H674" s="5"/>
      <c r="I674" s="5"/>
      <c r="J674" s="2"/>
    </row>
    <row r="675" spans="1:10" ht="12.75" customHeight="1" x14ac:dyDescent="0.2">
      <c r="A675" s="10"/>
      <c r="B675" s="1"/>
      <c r="C675" s="1"/>
      <c r="D675" s="2"/>
      <c r="E675" s="2"/>
      <c r="F675" s="1"/>
      <c r="G675" s="4"/>
      <c r="H675" s="5"/>
      <c r="I675" s="5"/>
      <c r="J675" s="2"/>
    </row>
    <row r="676" spans="1:10" ht="12.75" customHeight="1" x14ac:dyDescent="0.2">
      <c r="A676" s="10"/>
      <c r="B676" s="1"/>
      <c r="C676" s="1"/>
      <c r="D676" s="2"/>
      <c r="E676" s="2"/>
      <c r="F676" s="1"/>
      <c r="G676" s="4"/>
      <c r="H676" s="5"/>
      <c r="I676" s="5"/>
      <c r="J676" s="2"/>
    </row>
    <row r="677" spans="1:10" ht="12.75" customHeight="1" x14ac:dyDescent="0.2">
      <c r="A677" s="10"/>
      <c r="B677" s="1"/>
      <c r="C677" s="1"/>
      <c r="D677" s="2"/>
      <c r="E677" s="2"/>
      <c r="F677" s="1"/>
      <c r="G677" s="4"/>
      <c r="H677" s="5"/>
      <c r="I677" s="5"/>
      <c r="J677" s="2"/>
    </row>
    <row r="678" spans="1:10" ht="12.75" customHeight="1" x14ac:dyDescent="0.2">
      <c r="A678" s="10"/>
      <c r="B678" s="1"/>
      <c r="C678" s="1"/>
      <c r="D678" s="2"/>
      <c r="E678" s="2"/>
      <c r="F678" s="1"/>
      <c r="G678" s="4"/>
      <c r="H678" s="5"/>
      <c r="I678" s="5"/>
      <c r="J678" s="2"/>
    </row>
    <row r="679" spans="1:10" ht="12.75" customHeight="1" x14ac:dyDescent="0.2">
      <c r="A679" s="10"/>
      <c r="B679" s="1"/>
      <c r="C679" s="1"/>
      <c r="D679" s="2"/>
      <c r="E679" s="2"/>
      <c r="F679" s="1"/>
      <c r="G679" s="4"/>
      <c r="H679" s="5"/>
      <c r="I679" s="5"/>
      <c r="J679" s="2"/>
    </row>
    <row r="680" spans="1:10" ht="12.75" customHeight="1" x14ac:dyDescent="0.2">
      <c r="A680" s="10"/>
      <c r="B680" s="1"/>
      <c r="C680" s="1"/>
      <c r="D680" s="2"/>
      <c r="E680" s="2"/>
      <c r="F680" s="1"/>
      <c r="G680" s="4"/>
      <c r="H680" s="5"/>
      <c r="I680" s="5"/>
      <c r="J680" s="2"/>
    </row>
    <row r="681" spans="1:10" ht="12.75" customHeight="1" x14ac:dyDescent="0.2">
      <c r="A681" s="10"/>
      <c r="B681" s="1"/>
      <c r="C681" s="1"/>
      <c r="D681" s="2"/>
      <c r="E681" s="2"/>
      <c r="F681" s="1"/>
      <c r="G681" s="4"/>
      <c r="H681" s="5"/>
      <c r="I681" s="5"/>
      <c r="J681" s="2"/>
    </row>
    <row r="682" spans="1:10" ht="12.75" customHeight="1" x14ac:dyDescent="0.2">
      <c r="A682" s="10"/>
      <c r="B682" s="1"/>
      <c r="C682" s="1"/>
      <c r="D682" s="2"/>
      <c r="E682" s="2"/>
      <c r="F682" s="1"/>
      <c r="G682" s="4"/>
      <c r="H682" s="5"/>
      <c r="I682" s="5"/>
      <c r="J682" s="2"/>
    </row>
    <row r="683" spans="1:10" ht="12.75" customHeight="1" x14ac:dyDescent="0.2">
      <c r="A683" s="10"/>
      <c r="B683" s="1"/>
      <c r="C683" s="1"/>
      <c r="D683" s="2"/>
      <c r="E683" s="2"/>
      <c r="F683" s="1"/>
      <c r="G683" s="4"/>
      <c r="H683" s="5"/>
      <c r="I683" s="5"/>
      <c r="J683" s="2"/>
    </row>
    <row r="684" spans="1:10" ht="12.75" customHeight="1" x14ac:dyDescent="0.2">
      <c r="A684" s="10"/>
      <c r="B684" s="1"/>
      <c r="C684" s="1"/>
      <c r="D684" s="2"/>
      <c r="E684" s="2"/>
      <c r="F684" s="1"/>
      <c r="G684" s="4"/>
      <c r="H684" s="5"/>
      <c r="I684" s="5"/>
      <c r="J684" s="2"/>
    </row>
    <row r="685" spans="1:10" ht="12.75" customHeight="1" x14ac:dyDescent="0.2">
      <c r="A685" s="10"/>
      <c r="B685" s="1"/>
      <c r="C685" s="1"/>
      <c r="D685" s="2"/>
      <c r="E685" s="2"/>
      <c r="F685" s="1"/>
      <c r="G685" s="4"/>
      <c r="H685" s="5"/>
      <c r="I685" s="5"/>
      <c r="J685" s="2"/>
    </row>
    <row r="686" spans="1:10" ht="12.75" customHeight="1" x14ac:dyDescent="0.2">
      <c r="A686" s="10"/>
      <c r="B686" s="1"/>
      <c r="C686" s="1"/>
      <c r="D686" s="2"/>
      <c r="E686" s="2"/>
      <c r="F686" s="1"/>
      <c r="G686" s="4"/>
      <c r="H686" s="5"/>
      <c r="I686" s="5"/>
      <c r="J686" s="2"/>
    </row>
    <row r="687" spans="1:10" ht="12.75" customHeight="1" x14ac:dyDescent="0.2">
      <c r="A687" s="10"/>
      <c r="B687" s="1"/>
      <c r="C687" s="1"/>
      <c r="D687" s="2"/>
      <c r="E687" s="2"/>
      <c r="F687" s="1"/>
      <c r="G687" s="4"/>
      <c r="H687" s="5"/>
      <c r="I687" s="5"/>
      <c r="J687" s="2"/>
    </row>
    <row r="688" spans="1:10" ht="12.75" customHeight="1" x14ac:dyDescent="0.2">
      <c r="A688" s="10"/>
      <c r="B688" s="1"/>
      <c r="C688" s="1"/>
      <c r="D688" s="2"/>
      <c r="E688" s="2"/>
      <c r="F688" s="1"/>
      <c r="G688" s="4"/>
      <c r="H688" s="5"/>
      <c r="I688" s="5"/>
      <c r="J688" s="2"/>
    </row>
    <row r="689" spans="1:10" ht="12.75" customHeight="1" x14ac:dyDescent="0.2">
      <c r="A689" s="10"/>
      <c r="B689" s="1"/>
      <c r="C689" s="1"/>
      <c r="D689" s="2"/>
      <c r="E689" s="2"/>
      <c r="F689" s="1"/>
      <c r="G689" s="4"/>
      <c r="H689" s="5"/>
      <c r="I689" s="5"/>
      <c r="J689" s="2"/>
    </row>
    <row r="690" spans="1:10" ht="12.75" customHeight="1" x14ac:dyDescent="0.2">
      <c r="A690" s="10"/>
      <c r="B690" s="1"/>
      <c r="C690" s="1"/>
      <c r="D690" s="2"/>
      <c r="E690" s="2"/>
      <c r="F690" s="1"/>
      <c r="G690" s="4"/>
      <c r="H690" s="5"/>
      <c r="I690" s="5"/>
      <c r="J690" s="2"/>
    </row>
    <row r="691" spans="1:10" ht="12.75" customHeight="1" x14ac:dyDescent="0.2">
      <c r="A691" s="10"/>
      <c r="B691" s="1"/>
      <c r="C691" s="1"/>
      <c r="D691" s="2"/>
      <c r="E691" s="2"/>
      <c r="F691" s="1"/>
      <c r="G691" s="4"/>
      <c r="H691" s="5"/>
      <c r="I691" s="5"/>
      <c r="J691" s="2"/>
    </row>
    <row r="692" spans="1:10" ht="12.75" customHeight="1" x14ac:dyDescent="0.2">
      <c r="A692" s="10"/>
      <c r="B692" s="1"/>
      <c r="C692" s="1"/>
      <c r="D692" s="2"/>
      <c r="E692" s="2"/>
      <c r="F692" s="1"/>
      <c r="G692" s="4"/>
      <c r="H692" s="5"/>
      <c r="I692" s="5"/>
      <c r="J692" s="2"/>
    </row>
    <row r="693" spans="1:10" ht="12.75" customHeight="1" x14ac:dyDescent="0.2">
      <c r="A693" s="10"/>
      <c r="B693" s="1"/>
      <c r="C693" s="1"/>
      <c r="D693" s="2"/>
      <c r="E693" s="2"/>
      <c r="F693" s="1"/>
      <c r="G693" s="4"/>
      <c r="H693" s="5"/>
      <c r="I693" s="5"/>
      <c r="J693" s="2"/>
    </row>
    <row r="694" spans="1:10" ht="12.75" customHeight="1" x14ac:dyDescent="0.2">
      <c r="A694" s="10"/>
      <c r="B694" s="1"/>
      <c r="C694" s="1"/>
      <c r="D694" s="2"/>
      <c r="E694" s="2"/>
      <c r="F694" s="1"/>
      <c r="G694" s="4"/>
      <c r="H694" s="5"/>
      <c r="I694" s="5"/>
      <c r="J694" s="2"/>
    </row>
    <row r="695" spans="1:10" ht="12.75" customHeight="1" x14ac:dyDescent="0.2">
      <c r="A695" s="10"/>
      <c r="B695" s="1"/>
      <c r="C695" s="1"/>
      <c r="D695" s="2"/>
      <c r="E695" s="2"/>
      <c r="F695" s="1"/>
      <c r="G695" s="4"/>
      <c r="H695" s="5"/>
      <c r="I695" s="5"/>
      <c r="J695" s="2"/>
    </row>
    <row r="696" spans="1:10" ht="12.75" customHeight="1" x14ac:dyDescent="0.2">
      <c r="A696" s="10"/>
      <c r="B696" s="1"/>
      <c r="C696" s="1"/>
      <c r="D696" s="2"/>
      <c r="E696" s="2"/>
      <c r="F696" s="1"/>
      <c r="G696" s="4"/>
      <c r="H696" s="5"/>
      <c r="I696" s="5"/>
      <c r="J696" s="2"/>
    </row>
    <row r="697" spans="1:10" ht="12.75" customHeight="1" x14ac:dyDescent="0.2">
      <c r="A697" s="10"/>
      <c r="B697" s="1"/>
      <c r="C697" s="1"/>
      <c r="D697" s="2"/>
      <c r="E697" s="2"/>
      <c r="F697" s="1"/>
      <c r="G697" s="4"/>
      <c r="H697" s="5"/>
      <c r="I697" s="5"/>
      <c r="J697" s="2"/>
    </row>
    <row r="698" spans="1:10" ht="12.75" customHeight="1" x14ac:dyDescent="0.2">
      <c r="A698" s="10"/>
      <c r="B698" s="1"/>
      <c r="C698" s="1"/>
      <c r="D698" s="2"/>
      <c r="E698" s="2"/>
      <c r="F698" s="1"/>
      <c r="G698" s="4"/>
      <c r="H698" s="5"/>
      <c r="I698" s="5"/>
      <c r="J698" s="2"/>
    </row>
    <row r="699" spans="1:10" ht="12.75" customHeight="1" x14ac:dyDescent="0.2">
      <c r="A699" s="10"/>
      <c r="B699" s="1"/>
      <c r="C699" s="1"/>
      <c r="D699" s="2"/>
      <c r="E699" s="2"/>
      <c r="F699" s="1"/>
      <c r="G699" s="4"/>
      <c r="H699" s="5"/>
      <c r="I699" s="5"/>
      <c r="J699" s="2"/>
    </row>
    <row r="700" spans="1:10" ht="12.75" customHeight="1" x14ac:dyDescent="0.2">
      <c r="A700" s="10"/>
      <c r="B700" s="1"/>
      <c r="C700" s="1"/>
      <c r="D700" s="2"/>
      <c r="E700" s="2"/>
      <c r="F700" s="1"/>
      <c r="G700" s="4"/>
      <c r="H700" s="5"/>
      <c r="I700" s="5"/>
      <c r="J700" s="2"/>
    </row>
    <row r="701" spans="1:10" ht="12.75" customHeight="1" x14ac:dyDescent="0.2">
      <c r="A701" s="10"/>
      <c r="B701" s="1"/>
      <c r="C701" s="1"/>
      <c r="D701" s="2"/>
      <c r="E701" s="2"/>
      <c r="F701" s="1"/>
      <c r="G701" s="4"/>
      <c r="H701" s="5"/>
      <c r="I701" s="5"/>
      <c r="J701" s="2"/>
    </row>
    <row r="702" spans="1:10" ht="12.75" customHeight="1" x14ac:dyDescent="0.2">
      <c r="A702" s="10"/>
      <c r="B702" s="1"/>
      <c r="C702" s="1"/>
      <c r="D702" s="2"/>
      <c r="E702" s="2"/>
      <c r="F702" s="1"/>
      <c r="G702" s="4"/>
      <c r="H702" s="5"/>
      <c r="I702" s="5"/>
      <c r="J702" s="2"/>
    </row>
    <row r="703" spans="1:10" ht="12.75" customHeight="1" x14ac:dyDescent="0.2">
      <c r="A703" s="10"/>
      <c r="B703" s="1"/>
      <c r="C703" s="1"/>
      <c r="D703" s="2"/>
      <c r="E703" s="2"/>
      <c r="F703" s="1"/>
      <c r="G703" s="4"/>
      <c r="H703" s="5"/>
      <c r="I703" s="5"/>
      <c r="J703" s="2"/>
    </row>
    <row r="704" spans="1:10" ht="12.75" customHeight="1" x14ac:dyDescent="0.2">
      <c r="A704" s="10"/>
      <c r="B704" s="1"/>
      <c r="C704" s="1"/>
      <c r="D704" s="2"/>
      <c r="E704" s="2"/>
      <c r="F704" s="1"/>
      <c r="G704" s="4"/>
      <c r="H704" s="5"/>
      <c r="I704" s="5"/>
      <c r="J704" s="2"/>
    </row>
    <row r="705" spans="1:10" ht="12.75" customHeight="1" x14ac:dyDescent="0.2">
      <c r="A705" s="10"/>
      <c r="B705" s="1"/>
      <c r="C705" s="1"/>
      <c r="D705" s="2"/>
      <c r="E705" s="2"/>
      <c r="F705" s="1"/>
      <c r="G705" s="4"/>
      <c r="H705" s="5"/>
      <c r="I705" s="5"/>
      <c r="J705" s="2"/>
    </row>
    <row r="706" spans="1:10" ht="12.75" customHeight="1" x14ac:dyDescent="0.2">
      <c r="A706" s="10"/>
      <c r="B706" s="1"/>
      <c r="C706" s="1"/>
      <c r="D706" s="2"/>
      <c r="E706" s="2"/>
      <c r="F706" s="1"/>
      <c r="G706" s="4"/>
      <c r="H706" s="5"/>
      <c r="I706" s="5"/>
      <c r="J706" s="2"/>
    </row>
    <row r="707" spans="1:10" ht="12.75" customHeight="1" x14ac:dyDescent="0.2">
      <c r="A707" s="10"/>
      <c r="B707" s="1"/>
      <c r="C707" s="1"/>
      <c r="D707" s="2"/>
      <c r="E707" s="2"/>
      <c r="F707" s="1"/>
      <c r="G707" s="4"/>
      <c r="H707" s="5"/>
      <c r="I707" s="5"/>
      <c r="J707" s="2"/>
    </row>
    <row r="708" spans="1:10" ht="12.75" customHeight="1" x14ac:dyDescent="0.2">
      <c r="A708" s="10"/>
      <c r="B708" s="1"/>
      <c r="C708" s="1"/>
      <c r="D708" s="2"/>
      <c r="E708" s="2"/>
      <c r="F708" s="1"/>
      <c r="G708" s="4"/>
      <c r="H708" s="5"/>
      <c r="I708" s="5"/>
      <c r="J708" s="2"/>
    </row>
    <row r="709" spans="1:10" ht="12.75" customHeight="1" x14ac:dyDescent="0.2">
      <c r="A709" s="10"/>
      <c r="B709" s="1"/>
      <c r="C709" s="1"/>
      <c r="D709" s="2"/>
      <c r="E709" s="2"/>
      <c r="F709" s="1"/>
      <c r="G709" s="4"/>
      <c r="H709" s="5"/>
      <c r="I709" s="5"/>
      <c r="J709" s="2"/>
    </row>
    <row r="710" spans="1:10" ht="12.75" customHeight="1" x14ac:dyDescent="0.2">
      <c r="A710" s="10"/>
      <c r="B710" s="1"/>
      <c r="C710" s="1"/>
      <c r="D710" s="2"/>
      <c r="E710" s="2"/>
      <c r="F710" s="1"/>
      <c r="G710" s="4"/>
      <c r="H710" s="5"/>
      <c r="I710" s="5"/>
      <c r="J710" s="2"/>
    </row>
    <row r="711" spans="1:10" ht="12.75" customHeight="1" x14ac:dyDescent="0.2">
      <c r="A711" s="10"/>
      <c r="B711" s="1"/>
      <c r="C711" s="1"/>
      <c r="D711" s="2"/>
      <c r="E711" s="2"/>
      <c r="F711" s="1"/>
      <c r="G711" s="4"/>
      <c r="H711" s="5"/>
      <c r="I711" s="5"/>
      <c r="J711" s="2"/>
    </row>
    <row r="712" spans="1:10" ht="12.75" customHeight="1" x14ac:dyDescent="0.2">
      <c r="A712" s="10"/>
      <c r="B712" s="1"/>
      <c r="C712" s="1"/>
      <c r="D712" s="2"/>
      <c r="E712" s="2"/>
      <c r="F712" s="1"/>
      <c r="G712" s="4"/>
      <c r="H712" s="5"/>
      <c r="I712" s="5"/>
      <c r="J712" s="2"/>
    </row>
    <row r="713" spans="1:10" ht="12.75" customHeight="1" x14ac:dyDescent="0.2">
      <c r="A713" s="10"/>
      <c r="B713" s="1"/>
      <c r="C713" s="1"/>
      <c r="D713" s="2"/>
      <c r="E713" s="2"/>
      <c r="F713" s="1"/>
      <c r="G713" s="4"/>
      <c r="H713" s="5"/>
      <c r="I713" s="5"/>
      <c r="J713" s="2"/>
    </row>
    <row r="714" spans="1:10" ht="12.75" customHeight="1" x14ac:dyDescent="0.2">
      <c r="A714" s="10"/>
      <c r="B714" s="1"/>
      <c r="C714" s="1"/>
      <c r="D714" s="2"/>
      <c r="E714" s="2"/>
      <c r="F714" s="1"/>
      <c r="G714" s="4"/>
      <c r="H714" s="5"/>
      <c r="I714" s="5"/>
      <c r="J714" s="2"/>
    </row>
    <row r="715" spans="1:10" ht="12.75" customHeight="1" x14ac:dyDescent="0.2">
      <c r="A715" s="10"/>
      <c r="B715" s="1"/>
      <c r="C715" s="1"/>
      <c r="D715" s="2"/>
      <c r="E715" s="2"/>
      <c r="F715" s="1"/>
      <c r="G715" s="4"/>
      <c r="H715" s="5"/>
      <c r="I715" s="5"/>
      <c r="J715" s="2"/>
    </row>
    <row r="716" spans="1:10" ht="12.75" customHeight="1" x14ac:dyDescent="0.2">
      <c r="A716" s="10"/>
      <c r="B716" s="1"/>
      <c r="C716" s="1"/>
      <c r="D716" s="2"/>
      <c r="E716" s="2"/>
      <c r="F716" s="1"/>
      <c r="G716" s="4"/>
      <c r="H716" s="5"/>
      <c r="I716" s="5"/>
      <c r="J716" s="2"/>
    </row>
    <row r="717" spans="1:10" ht="12.75" customHeight="1" x14ac:dyDescent="0.2">
      <c r="A717" s="10"/>
      <c r="B717" s="1"/>
      <c r="C717" s="1"/>
      <c r="D717" s="2"/>
      <c r="E717" s="2"/>
      <c r="F717" s="1"/>
      <c r="G717" s="4"/>
      <c r="H717" s="5"/>
      <c r="I717" s="5"/>
      <c r="J717" s="2"/>
    </row>
    <row r="718" spans="1:10" ht="12.75" customHeight="1" x14ac:dyDescent="0.2">
      <c r="A718" s="10"/>
      <c r="B718" s="1"/>
      <c r="C718" s="1"/>
      <c r="D718" s="2"/>
      <c r="E718" s="2"/>
      <c r="F718" s="1"/>
      <c r="G718" s="4"/>
      <c r="H718" s="5"/>
      <c r="I718" s="5"/>
      <c r="J718" s="2"/>
    </row>
    <row r="719" spans="1:10" ht="12.75" customHeight="1" x14ac:dyDescent="0.2">
      <c r="A719" s="10"/>
      <c r="B719" s="1"/>
      <c r="C719" s="1"/>
      <c r="D719" s="2"/>
      <c r="E719" s="2"/>
      <c r="F719" s="1"/>
      <c r="G719" s="4"/>
      <c r="H719" s="5"/>
      <c r="I719" s="5"/>
      <c r="J719" s="2"/>
    </row>
    <row r="720" spans="1:10" ht="12.75" customHeight="1" x14ac:dyDescent="0.2">
      <c r="A720" s="10"/>
      <c r="B720" s="1"/>
      <c r="C720" s="1"/>
      <c r="D720" s="2"/>
      <c r="E720" s="2"/>
      <c r="F720" s="1"/>
      <c r="G720" s="4"/>
      <c r="H720" s="5"/>
      <c r="I720" s="5"/>
      <c r="J720" s="2"/>
    </row>
    <row r="721" spans="1:10" ht="12.75" customHeight="1" x14ac:dyDescent="0.2">
      <c r="A721" s="10"/>
      <c r="B721" s="1"/>
      <c r="C721" s="1"/>
      <c r="D721" s="2"/>
      <c r="E721" s="2"/>
      <c r="F721" s="1"/>
      <c r="G721" s="4"/>
      <c r="H721" s="5"/>
      <c r="I721" s="5"/>
      <c r="J721" s="2"/>
    </row>
    <row r="722" spans="1:10" ht="12.75" customHeight="1" x14ac:dyDescent="0.2">
      <c r="A722" s="10"/>
      <c r="B722" s="1"/>
      <c r="C722" s="1"/>
      <c r="D722" s="2"/>
      <c r="E722" s="2"/>
      <c r="F722" s="1"/>
      <c r="G722" s="4"/>
      <c r="H722" s="5"/>
      <c r="I722" s="5"/>
      <c r="J722" s="2"/>
    </row>
    <row r="723" spans="1:10" ht="12.75" customHeight="1" x14ac:dyDescent="0.2">
      <c r="A723" s="10"/>
      <c r="B723" s="1"/>
      <c r="C723" s="1"/>
      <c r="D723" s="2"/>
      <c r="E723" s="2"/>
      <c r="F723" s="1"/>
      <c r="G723" s="4"/>
      <c r="H723" s="5"/>
      <c r="I723" s="5"/>
      <c r="J723" s="2"/>
    </row>
    <row r="724" spans="1:10" ht="12.75" customHeight="1" x14ac:dyDescent="0.2">
      <c r="A724" s="10"/>
      <c r="B724" s="1"/>
      <c r="C724" s="1"/>
      <c r="D724" s="2"/>
      <c r="E724" s="2"/>
      <c r="F724" s="1"/>
      <c r="G724" s="4"/>
      <c r="H724" s="5"/>
      <c r="I724" s="5"/>
      <c r="J724" s="2"/>
    </row>
    <row r="725" spans="1:10" ht="12.75" customHeight="1" x14ac:dyDescent="0.2">
      <c r="A725" s="10"/>
      <c r="B725" s="1"/>
      <c r="C725" s="1"/>
      <c r="D725" s="2"/>
      <c r="E725" s="2"/>
      <c r="F725" s="1"/>
      <c r="G725" s="4"/>
      <c r="H725" s="5"/>
      <c r="I725" s="5"/>
      <c r="J725" s="2"/>
    </row>
    <row r="726" spans="1:10" ht="12.75" customHeight="1" x14ac:dyDescent="0.2">
      <c r="A726" s="10"/>
      <c r="B726" s="1"/>
      <c r="C726" s="1"/>
      <c r="D726" s="2"/>
      <c r="E726" s="2"/>
      <c r="F726" s="1"/>
      <c r="G726" s="4"/>
      <c r="H726" s="5"/>
      <c r="I726" s="5"/>
      <c r="J726" s="2"/>
    </row>
    <row r="727" spans="1:10" ht="12.75" customHeight="1" x14ac:dyDescent="0.2">
      <c r="A727" s="10"/>
      <c r="B727" s="1"/>
      <c r="C727" s="1"/>
      <c r="D727" s="2"/>
      <c r="E727" s="2"/>
      <c r="F727" s="1"/>
      <c r="G727" s="4"/>
      <c r="H727" s="5"/>
      <c r="I727" s="5"/>
      <c r="J727" s="2"/>
    </row>
    <row r="728" spans="1:10" ht="12.75" customHeight="1" x14ac:dyDescent="0.2">
      <c r="A728" s="10"/>
      <c r="B728" s="1"/>
      <c r="C728" s="1"/>
      <c r="D728" s="2"/>
      <c r="E728" s="2"/>
      <c r="F728" s="1"/>
      <c r="G728" s="4"/>
      <c r="H728" s="5"/>
      <c r="I728" s="5"/>
      <c r="J728" s="2"/>
    </row>
    <row r="729" spans="1:10" ht="12.75" customHeight="1" x14ac:dyDescent="0.2">
      <c r="A729" s="10"/>
      <c r="B729" s="1"/>
      <c r="C729" s="1"/>
      <c r="D729" s="2"/>
      <c r="E729" s="2"/>
      <c r="F729" s="1"/>
      <c r="G729" s="4"/>
      <c r="H729" s="5"/>
      <c r="I729" s="5"/>
      <c r="J729" s="2"/>
    </row>
    <row r="730" spans="1:10" ht="12.75" customHeight="1" x14ac:dyDescent="0.2">
      <c r="A730" s="10"/>
      <c r="B730" s="1"/>
      <c r="C730" s="1"/>
      <c r="D730" s="2"/>
      <c r="E730" s="2"/>
      <c r="F730" s="1"/>
      <c r="G730" s="4"/>
      <c r="H730" s="5"/>
      <c r="I730" s="5"/>
      <c r="J730" s="2"/>
    </row>
    <row r="731" spans="1:10" ht="12.75" customHeight="1" x14ac:dyDescent="0.2">
      <c r="A731" s="10"/>
      <c r="B731" s="1"/>
      <c r="C731" s="1"/>
      <c r="D731" s="2"/>
      <c r="E731" s="2"/>
      <c r="F731" s="1"/>
      <c r="G731" s="4"/>
      <c r="H731" s="5"/>
      <c r="I731" s="5"/>
      <c r="J731" s="2"/>
    </row>
    <row r="732" spans="1:10" ht="12.75" customHeight="1" x14ac:dyDescent="0.2">
      <c r="A732" s="10"/>
      <c r="B732" s="1"/>
      <c r="C732" s="1"/>
      <c r="D732" s="2"/>
      <c r="E732" s="2"/>
      <c r="F732" s="1"/>
      <c r="G732" s="4"/>
      <c r="H732" s="5"/>
      <c r="I732" s="5"/>
      <c r="J732" s="2"/>
    </row>
    <row r="733" spans="1:10" ht="12.75" customHeight="1" x14ac:dyDescent="0.2">
      <c r="A733" s="10"/>
      <c r="B733" s="1"/>
      <c r="C733" s="1"/>
      <c r="D733" s="2"/>
      <c r="E733" s="2"/>
      <c r="F733" s="1"/>
      <c r="G733" s="4"/>
      <c r="H733" s="5"/>
      <c r="I733" s="5"/>
      <c r="J733" s="2"/>
    </row>
    <row r="734" spans="1:10" ht="12.75" customHeight="1" x14ac:dyDescent="0.2">
      <c r="A734" s="10"/>
      <c r="B734" s="1"/>
      <c r="C734" s="1"/>
      <c r="D734" s="2"/>
      <c r="E734" s="2"/>
      <c r="F734" s="1"/>
      <c r="G734" s="4"/>
      <c r="H734" s="5"/>
      <c r="I734" s="5"/>
      <c r="J734" s="2"/>
    </row>
    <row r="735" spans="1:10" ht="12.75" customHeight="1" x14ac:dyDescent="0.2">
      <c r="A735" s="10"/>
      <c r="B735" s="1"/>
      <c r="C735" s="1"/>
      <c r="D735" s="2"/>
      <c r="E735" s="2"/>
      <c r="F735" s="1"/>
      <c r="G735" s="4"/>
      <c r="H735" s="5"/>
      <c r="I735" s="5"/>
      <c r="J735" s="2"/>
    </row>
    <row r="736" spans="1:10" ht="12.75" customHeight="1" x14ac:dyDescent="0.2">
      <c r="A736" s="10"/>
      <c r="B736" s="1"/>
      <c r="C736" s="1"/>
      <c r="D736" s="2"/>
      <c r="E736" s="2"/>
      <c r="F736" s="1"/>
      <c r="G736" s="4"/>
      <c r="H736" s="5"/>
      <c r="I736" s="5"/>
      <c r="J736" s="2"/>
    </row>
    <row r="737" spans="1:10" ht="12.75" customHeight="1" x14ac:dyDescent="0.2">
      <c r="A737" s="10"/>
      <c r="B737" s="1"/>
      <c r="C737" s="1"/>
      <c r="D737" s="2"/>
      <c r="E737" s="2"/>
      <c r="F737" s="1"/>
      <c r="G737" s="4"/>
      <c r="H737" s="5"/>
      <c r="I737" s="5"/>
      <c r="J737" s="2"/>
    </row>
    <row r="738" spans="1:10" ht="12.75" customHeight="1" x14ac:dyDescent="0.2">
      <c r="A738" s="10"/>
      <c r="B738" s="1"/>
      <c r="C738" s="1"/>
      <c r="D738" s="2"/>
      <c r="E738" s="2"/>
      <c r="F738" s="1"/>
      <c r="G738" s="4"/>
      <c r="H738" s="5"/>
      <c r="I738" s="5"/>
      <c r="J738" s="2"/>
    </row>
    <row r="739" spans="1:10" ht="12.75" customHeight="1" x14ac:dyDescent="0.2">
      <c r="A739" s="10"/>
      <c r="B739" s="1"/>
      <c r="C739" s="1"/>
      <c r="D739" s="2"/>
      <c r="E739" s="2"/>
      <c r="F739" s="1"/>
      <c r="G739" s="4"/>
      <c r="H739" s="5"/>
      <c r="I739" s="5"/>
      <c r="J739" s="2"/>
    </row>
    <row r="740" spans="1:10" ht="12.75" customHeight="1" x14ac:dyDescent="0.2">
      <c r="A740" s="10"/>
      <c r="B740" s="1"/>
      <c r="C740" s="1"/>
      <c r="D740" s="2"/>
      <c r="E740" s="2"/>
      <c r="F740" s="1"/>
      <c r="G740" s="4"/>
      <c r="H740" s="5"/>
      <c r="I740" s="5"/>
      <c r="J740" s="2"/>
    </row>
    <row r="741" spans="1:10" ht="12.75" customHeight="1" x14ac:dyDescent="0.2">
      <c r="A741" s="10"/>
      <c r="B741" s="1"/>
      <c r="C741" s="1"/>
      <c r="D741" s="2"/>
      <c r="E741" s="2"/>
      <c r="F741" s="1"/>
      <c r="G741" s="4"/>
      <c r="H741" s="5"/>
      <c r="I741" s="5"/>
      <c r="J741" s="2"/>
    </row>
    <row r="742" spans="1:10" ht="12.75" customHeight="1" x14ac:dyDescent="0.2">
      <c r="A742" s="10"/>
      <c r="B742" s="1"/>
      <c r="C742" s="1"/>
      <c r="D742" s="2"/>
      <c r="E742" s="2"/>
      <c r="F742" s="1"/>
      <c r="G742" s="4"/>
      <c r="H742" s="5"/>
      <c r="I742" s="5"/>
      <c r="J742" s="2"/>
    </row>
    <row r="743" spans="1:10" ht="12.75" customHeight="1" x14ac:dyDescent="0.2">
      <c r="A743" s="10"/>
      <c r="B743" s="1"/>
      <c r="C743" s="1"/>
      <c r="D743" s="2"/>
      <c r="E743" s="2"/>
      <c r="F743" s="1"/>
      <c r="G743" s="4"/>
      <c r="H743" s="5"/>
      <c r="I743" s="5"/>
      <c r="J743" s="2"/>
    </row>
    <row r="744" spans="1:10" ht="12.75" customHeight="1" x14ac:dyDescent="0.2">
      <c r="A744" s="10"/>
      <c r="B744" s="1"/>
      <c r="C744" s="1"/>
      <c r="D744" s="2"/>
      <c r="E744" s="2"/>
      <c r="F744" s="1"/>
      <c r="G744" s="4"/>
      <c r="H744" s="5"/>
      <c r="I744" s="5"/>
      <c r="J744" s="2"/>
    </row>
    <row r="745" spans="1:10" ht="12.75" customHeight="1" x14ac:dyDescent="0.2">
      <c r="A745" s="10"/>
      <c r="B745" s="1"/>
      <c r="C745" s="1"/>
      <c r="D745" s="2"/>
      <c r="E745" s="2"/>
      <c r="F745" s="1"/>
      <c r="G745" s="4"/>
      <c r="H745" s="5"/>
      <c r="I745" s="5"/>
      <c r="J745" s="2"/>
    </row>
    <row r="746" spans="1:10" ht="12.75" customHeight="1" x14ac:dyDescent="0.2">
      <c r="A746" s="10"/>
      <c r="B746" s="1"/>
      <c r="C746" s="1"/>
      <c r="D746" s="2"/>
      <c r="E746" s="2"/>
      <c r="F746" s="1"/>
      <c r="G746" s="4"/>
      <c r="H746" s="5"/>
      <c r="I746" s="5"/>
      <c r="J746" s="2"/>
    </row>
    <row r="747" spans="1:10" ht="12.75" customHeight="1" x14ac:dyDescent="0.2">
      <c r="A747" s="10"/>
      <c r="B747" s="1"/>
      <c r="C747" s="1"/>
      <c r="D747" s="2"/>
      <c r="E747" s="2"/>
      <c r="F747" s="1"/>
      <c r="G747" s="4"/>
      <c r="H747" s="5"/>
      <c r="I747" s="5"/>
      <c r="J747" s="2"/>
    </row>
    <row r="748" spans="1:10" ht="12.75" customHeight="1" x14ac:dyDescent="0.2">
      <c r="A748" s="10"/>
      <c r="B748" s="1"/>
      <c r="C748" s="1"/>
      <c r="D748" s="2"/>
      <c r="E748" s="2"/>
      <c r="F748" s="1"/>
      <c r="G748" s="4"/>
      <c r="H748" s="5"/>
      <c r="I748" s="5"/>
      <c r="J748" s="2"/>
    </row>
    <row r="749" spans="1:10" ht="12.75" customHeight="1" x14ac:dyDescent="0.2">
      <c r="A749" s="10"/>
      <c r="B749" s="1"/>
      <c r="C749" s="1"/>
      <c r="D749" s="2"/>
      <c r="E749" s="2"/>
      <c r="F749" s="1"/>
      <c r="G749" s="4"/>
      <c r="H749" s="5"/>
      <c r="I749" s="5"/>
      <c r="J749" s="2"/>
    </row>
    <row r="750" spans="1:10" ht="12.75" customHeight="1" x14ac:dyDescent="0.2">
      <c r="A750" s="10"/>
      <c r="B750" s="1"/>
      <c r="C750" s="1"/>
      <c r="D750" s="2"/>
      <c r="E750" s="2"/>
      <c r="F750" s="1"/>
      <c r="G750" s="4"/>
      <c r="H750" s="5"/>
      <c r="I750" s="5"/>
      <c r="J750" s="2"/>
    </row>
    <row r="751" spans="1:10" ht="12.75" customHeight="1" x14ac:dyDescent="0.2">
      <c r="A751" s="10"/>
      <c r="B751" s="1"/>
      <c r="C751" s="1"/>
      <c r="D751" s="2"/>
      <c r="E751" s="2"/>
      <c r="F751" s="1"/>
      <c r="G751" s="4"/>
      <c r="H751" s="5"/>
      <c r="I751" s="5"/>
      <c r="J751" s="2"/>
    </row>
    <row r="752" spans="1:10" ht="12.75" customHeight="1" x14ac:dyDescent="0.2">
      <c r="A752" s="10"/>
      <c r="B752" s="1"/>
      <c r="C752" s="1"/>
      <c r="D752" s="2"/>
      <c r="E752" s="2"/>
      <c r="F752" s="1"/>
      <c r="G752" s="4"/>
      <c r="H752" s="5"/>
      <c r="I752" s="5"/>
      <c r="J752" s="2"/>
    </row>
    <row r="753" spans="1:10" ht="12.75" customHeight="1" x14ac:dyDescent="0.2">
      <c r="A753" s="10"/>
      <c r="B753" s="1"/>
      <c r="C753" s="1"/>
      <c r="D753" s="2"/>
      <c r="E753" s="2"/>
      <c r="F753" s="1"/>
      <c r="G753" s="4"/>
      <c r="H753" s="5"/>
      <c r="I753" s="5"/>
      <c r="J753" s="2"/>
    </row>
    <row r="754" spans="1:10" ht="12.75" customHeight="1" x14ac:dyDescent="0.2">
      <c r="A754" s="10"/>
      <c r="B754" s="1"/>
      <c r="C754" s="1"/>
      <c r="D754" s="2"/>
      <c r="E754" s="2"/>
      <c r="F754" s="1"/>
      <c r="G754" s="4"/>
      <c r="H754" s="5"/>
      <c r="I754" s="5"/>
      <c r="J754" s="2"/>
    </row>
    <row r="755" spans="1:10" ht="12.75" customHeight="1" x14ac:dyDescent="0.2">
      <c r="A755" s="10"/>
      <c r="B755" s="1"/>
      <c r="C755" s="1"/>
      <c r="D755" s="2"/>
      <c r="E755" s="2"/>
      <c r="F755" s="1"/>
      <c r="G755" s="4"/>
      <c r="H755" s="5"/>
      <c r="I755" s="5"/>
      <c r="J755" s="2"/>
    </row>
    <row r="756" spans="1:10" ht="12.75" customHeight="1" x14ac:dyDescent="0.2">
      <c r="A756" s="10"/>
      <c r="B756" s="1"/>
      <c r="C756" s="1"/>
      <c r="D756" s="2"/>
      <c r="E756" s="2"/>
      <c r="F756" s="1"/>
      <c r="G756" s="4"/>
      <c r="H756" s="5"/>
      <c r="I756" s="5"/>
      <c r="J756" s="2"/>
    </row>
    <row r="757" spans="1:10" ht="12.75" customHeight="1" x14ac:dyDescent="0.2">
      <c r="A757" s="10"/>
      <c r="B757" s="1"/>
      <c r="C757" s="1"/>
      <c r="D757" s="2"/>
      <c r="E757" s="2"/>
      <c r="F757" s="1"/>
      <c r="G757" s="4"/>
      <c r="H757" s="5"/>
      <c r="I757" s="5"/>
      <c r="J757" s="2"/>
    </row>
    <row r="758" spans="1:10" ht="12.75" customHeight="1" x14ac:dyDescent="0.2">
      <c r="A758" s="10"/>
      <c r="B758" s="1"/>
      <c r="C758" s="1"/>
      <c r="D758" s="2"/>
      <c r="E758" s="2"/>
      <c r="F758" s="1"/>
      <c r="G758" s="4"/>
      <c r="H758" s="5"/>
      <c r="I758" s="5"/>
      <c r="J758" s="2"/>
    </row>
    <row r="759" spans="1:10" ht="12.75" customHeight="1" x14ac:dyDescent="0.2">
      <c r="A759" s="10"/>
      <c r="B759" s="1"/>
      <c r="C759" s="1"/>
      <c r="D759" s="2"/>
      <c r="E759" s="2"/>
      <c r="F759" s="1"/>
      <c r="G759" s="4"/>
      <c r="H759" s="5"/>
      <c r="I759" s="5"/>
      <c r="J759" s="2"/>
    </row>
    <row r="760" spans="1:10" ht="12.75" customHeight="1" x14ac:dyDescent="0.2">
      <c r="A760" s="10"/>
      <c r="B760" s="1"/>
      <c r="C760" s="1"/>
      <c r="D760" s="2"/>
      <c r="E760" s="2"/>
      <c r="F760" s="1"/>
      <c r="G760" s="4"/>
      <c r="H760" s="5"/>
      <c r="I760" s="5"/>
      <c r="J760" s="2"/>
    </row>
    <row r="761" spans="1:10" ht="12.75" customHeight="1" x14ac:dyDescent="0.2">
      <c r="A761" s="10"/>
      <c r="B761" s="1"/>
      <c r="C761" s="1"/>
      <c r="D761" s="2"/>
      <c r="E761" s="2"/>
      <c r="F761" s="1"/>
      <c r="G761" s="4"/>
      <c r="H761" s="5"/>
      <c r="I761" s="5"/>
      <c r="J761" s="2"/>
    </row>
    <row r="762" spans="1:10" ht="12.75" customHeight="1" x14ac:dyDescent="0.2">
      <c r="A762" s="10"/>
      <c r="B762" s="1"/>
      <c r="C762" s="1"/>
      <c r="D762" s="2"/>
      <c r="E762" s="2"/>
      <c r="F762" s="1"/>
      <c r="G762" s="4"/>
      <c r="H762" s="5"/>
      <c r="I762" s="5"/>
      <c r="J762" s="2"/>
    </row>
    <row r="763" spans="1:10" ht="12.75" customHeight="1" x14ac:dyDescent="0.2">
      <c r="A763" s="10"/>
      <c r="B763" s="1"/>
      <c r="C763" s="1"/>
      <c r="D763" s="2"/>
      <c r="E763" s="2"/>
      <c r="F763" s="1"/>
      <c r="G763" s="4"/>
      <c r="H763" s="5"/>
      <c r="I763" s="5"/>
      <c r="J763" s="2"/>
    </row>
    <row r="764" spans="1:10" ht="12.75" customHeight="1" x14ac:dyDescent="0.2">
      <c r="A764" s="10"/>
      <c r="B764" s="1"/>
      <c r="C764" s="1"/>
      <c r="D764" s="2"/>
      <c r="E764" s="2"/>
      <c r="F764" s="1"/>
      <c r="G764" s="4"/>
      <c r="H764" s="5"/>
      <c r="I764" s="5"/>
      <c r="J764" s="2"/>
    </row>
    <row r="765" spans="1:10" ht="12.75" customHeight="1" x14ac:dyDescent="0.2">
      <c r="A765" s="10"/>
      <c r="B765" s="1"/>
      <c r="C765" s="1"/>
      <c r="D765" s="2"/>
      <c r="E765" s="2"/>
      <c r="F765" s="1"/>
      <c r="G765" s="4"/>
      <c r="H765" s="5"/>
      <c r="I765" s="5"/>
      <c r="J765" s="2"/>
    </row>
    <row r="766" spans="1:10" ht="12.75" customHeight="1" x14ac:dyDescent="0.2">
      <c r="A766" s="10"/>
      <c r="B766" s="1"/>
      <c r="C766" s="1"/>
      <c r="D766" s="2"/>
      <c r="E766" s="2"/>
      <c r="F766" s="1"/>
      <c r="G766" s="4"/>
      <c r="H766" s="5"/>
      <c r="I766" s="5"/>
      <c r="J766" s="2"/>
    </row>
    <row r="767" spans="1:10" ht="12.75" customHeight="1" x14ac:dyDescent="0.2">
      <c r="A767" s="10"/>
      <c r="B767" s="1"/>
      <c r="C767" s="1"/>
      <c r="D767" s="2"/>
      <c r="E767" s="2"/>
      <c r="F767" s="1"/>
      <c r="G767" s="4"/>
      <c r="H767" s="5"/>
      <c r="I767" s="5"/>
      <c r="J767" s="2"/>
    </row>
    <row r="768" spans="1:10" ht="12.75" customHeight="1" x14ac:dyDescent="0.2">
      <c r="A768" s="10"/>
      <c r="B768" s="1"/>
      <c r="C768" s="1"/>
      <c r="D768" s="2"/>
      <c r="E768" s="2"/>
      <c r="F768" s="1"/>
      <c r="G768" s="4"/>
      <c r="H768" s="5"/>
      <c r="I768" s="5"/>
      <c r="J768" s="2"/>
    </row>
    <row r="769" spans="1:10" ht="12.75" customHeight="1" x14ac:dyDescent="0.2">
      <c r="A769" s="10"/>
      <c r="B769" s="1"/>
      <c r="C769" s="1"/>
      <c r="D769" s="2"/>
      <c r="E769" s="2"/>
      <c r="F769" s="1"/>
      <c r="G769" s="4"/>
      <c r="H769" s="5"/>
      <c r="I769" s="5"/>
      <c r="J769" s="2"/>
    </row>
    <row r="770" spans="1:10" ht="12.75" customHeight="1" x14ac:dyDescent="0.2">
      <c r="A770" s="10"/>
      <c r="B770" s="1"/>
      <c r="C770" s="1"/>
      <c r="D770" s="2"/>
      <c r="E770" s="2"/>
      <c r="F770" s="1"/>
      <c r="G770" s="4"/>
      <c r="H770" s="5"/>
      <c r="I770" s="5"/>
      <c r="J770" s="2"/>
    </row>
    <row r="771" spans="1:10" ht="12.75" customHeight="1" x14ac:dyDescent="0.2">
      <c r="A771" s="10"/>
      <c r="B771" s="1"/>
      <c r="C771" s="1"/>
      <c r="D771" s="2"/>
      <c r="E771" s="2"/>
      <c r="F771" s="1"/>
      <c r="G771" s="4"/>
      <c r="H771" s="5"/>
      <c r="I771" s="5"/>
      <c r="J771" s="2"/>
    </row>
    <row r="772" spans="1:10" ht="12.75" customHeight="1" x14ac:dyDescent="0.2">
      <c r="A772" s="10"/>
      <c r="B772" s="1"/>
      <c r="C772" s="1"/>
      <c r="D772" s="2"/>
      <c r="E772" s="2"/>
      <c r="F772" s="1"/>
      <c r="G772" s="4"/>
      <c r="H772" s="5"/>
      <c r="I772" s="5"/>
      <c r="J772" s="2"/>
    </row>
    <row r="773" spans="1:10" ht="12.75" customHeight="1" x14ac:dyDescent="0.2">
      <c r="A773" s="10"/>
      <c r="B773" s="1"/>
      <c r="C773" s="1"/>
      <c r="D773" s="2"/>
      <c r="E773" s="2"/>
      <c r="F773" s="1"/>
      <c r="G773" s="4"/>
      <c r="H773" s="5"/>
      <c r="I773" s="5"/>
      <c r="J773" s="2"/>
    </row>
    <row r="774" spans="1:10" ht="12.75" customHeight="1" x14ac:dyDescent="0.2">
      <c r="A774" s="10"/>
      <c r="B774" s="1"/>
      <c r="C774" s="1"/>
      <c r="D774" s="2"/>
      <c r="E774" s="2"/>
      <c r="F774" s="1"/>
      <c r="G774" s="4"/>
      <c r="H774" s="5"/>
      <c r="I774" s="5"/>
      <c r="J774" s="2"/>
    </row>
    <row r="775" spans="1:10" ht="12.75" customHeight="1" x14ac:dyDescent="0.2">
      <c r="A775" s="10"/>
      <c r="B775" s="1"/>
      <c r="C775" s="1"/>
      <c r="D775" s="2"/>
      <c r="E775" s="2"/>
      <c r="F775" s="1"/>
      <c r="G775" s="4"/>
      <c r="H775" s="5"/>
      <c r="I775" s="5"/>
      <c r="J775" s="2"/>
    </row>
    <row r="776" spans="1:10" ht="12.75" customHeight="1" x14ac:dyDescent="0.2">
      <c r="A776" s="10"/>
      <c r="B776" s="1"/>
      <c r="C776" s="1"/>
      <c r="D776" s="2"/>
      <c r="E776" s="2"/>
      <c r="F776" s="1"/>
      <c r="G776" s="4"/>
      <c r="H776" s="5"/>
      <c r="I776" s="5"/>
      <c r="J776" s="2"/>
    </row>
    <row r="777" spans="1:10" ht="12.75" customHeight="1" x14ac:dyDescent="0.2">
      <c r="A777" s="10"/>
      <c r="B777" s="1"/>
      <c r="C777" s="1"/>
      <c r="D777" s="2"/>
      <c r="E777" s="2"/>
      <c r="F777" s="1"/>
      <c r="G777" s="4"/>
      <c r="H777" s="5"/>
      <c r="I777" s="5"/>
      <c r="J777" s="2"/>
    </row>
    <row r="778" spans="1:10" ht="12.75" customHeight="1" x14ac:dyDescent="0.2">
      <c r="A778" s="10"/>
      <c r="B778" s="1"/>
      <c r="C778" s="1"/>
      <c r="D778" s="2"/>
      <c r="E778" s="2"/>
      <c r="F778" s="1"/>
      <c r="G778" s="4"/>
      <c r="H778" s="5"/>
      <c r="I778" s="5"/>
      <c r="J778" s="2"/>
    </row>
    <row r="779" spans="1:10" ht="12.75" customHeight="1" x14ac:dyDescent="0.2">
      <c r="A779" s="10"/>
      <c r="B779" s="1"/>
      <c r="C779" s="1"/>
      <c r="D779" s="2"/>
      <c r="E779" s="2"/>
      <c r="F779" s="1"/>
      <c r="G779" s="4"/>
      <c r="H779" s="5"/>
      <c r="I779" s="5"/>
      <c r="J779" s="2"/>
    </row>
    <row r="780" spans="1:10" ht="12.75" customHeight="1" x14ac:dyDescent="0.2">
      <c r="A780" s="10"/>
      <c r="B780" s="1"/>
      <c r="C780" s="1"/>
      <c r="D780" s="2"/>
      <c r="E780" s="2"/>
      <c r="F780" s="1"/>
      <c r="G780" s="4"/>
      <c r="H780" s="5"/>
      <c r="I780" s="5"/>
      <c r="J780" s="2"/>
    </row>
    <row r="781" spans="1:10" ht="12.75" customHeight="1" x14ac:dyDescent="0.2">
      <c r="A781" s="10"/>
      <c r="B781" s="1"/>
      <c r="C781" s="1"/>
      <c r="D781" s="2"/>
      <c r="E781" s="2"/>
      <c r="F781" s="1"/>
      <c r="G781" s="4"/>
      <c r="H781" s="5"/>
      <c r="I781" s="5"/>
      <c r="J781" s="2"/>
    </row>
    <row r="782" spans="1:10" ht="12.75" customHeight="1" x14ac:dyDescent="0.2">
      <c r="A782" s="10"/>
      <c r="B782" s="1"/>
      <c r="C782" s="1"/>
      <c r="D782" s="2"/>
      <c r="E782" s="2"/>
      <c r="F782" s="1"/>
      <c r="G782" s="4"/>
      <c r="H782" s="5"/>
      <c r="I782" s="5"/>
      <c r="J782" s="2"/>
    </row>
    <row r="783" spans="1:10" ht="12.75" customHeight="1" x14ac:dyDescent="0.2">
      <c r="A783" s="10"/>
      <c r="B783" s="1"/>
      <c r="C783" s="1"/>
      <c r="D783" s="2"/>
      <c r="E783" s="2"/>
      <c r="F783" s="1"/>
      <c r="G783" s="4"/>
      <c r="H783" s="5"/>
      <c r="I783" s="5"/>
      <c r="J783" s="2"/>
    </row>
    <row r="784" spans="1:10" ht="12.75" customHeight="1" x14ac:dyDescent="0.2">
      <c r="A784" s="10"/>
      <c r="B784" s="1"/>
      <c r="C784" s="1"/>
      <c r="D784" s="2"/>
      <c r="E784" s="2"/>
      <c r="F784" s="1"/>
      <c r="G784" s="4"/>
      <c r="H784" s="5"/>
      <c r="I784" s="5"/>
      <c r="J784" s="2"/>
    </row>
    <row r="785" spans="1:10" ht="12.75" customHeight="1" x14ac:dyDescent="0.2">
      <c r="A785" s="10"/>
      <c r="B785" s="1"/>
      <c r="C785" s="1"/>
      <c r="D785" s="2"/>
      <c r="E785" s="2"/>
      <c r="F785" s="1"/>
      <c r="G785" s="4"/>
      <c r="H785" s="5"/>
      <c r="I785" s="5"/>
      <c r="J785" s="2"/>
    </row>
    <row r="786" spans="1:10" ht="12.75" customHeight="1" x14ac:dyDescent="0.2">
      <c r="A786" s="10"/>
      <c r="B786" s="1"/>
      <c r="C786" s="1"/>
      <c r="D786" s="2"/>
      <c r="E786" s="2"/>
      <c r="F786" s="1"/>
      <c r="G786" s="4"/>
      <c r="H786" s="5"/>
      <c r="I786" s="5"/>
      <c r="J786" s="2"/>
    </row>
    <row r="787" spans="1:10" ht="12.75" customHeight="1" x14ac:dyDescent="0.2">
      <c r="A787" s="10"/>
      <c r="B787" s="1"/>
      <c r="C787" s="1"/>
      <c r="D787" s="2"/>
      <c r="E787" s="2"/>
      <c r="F787" s="1"/>
      <c r="G787" s="4"/>
      <c r="H787" s="5"/>
      <c r="I787" s="5"/>
      <c r="J787" s="2"/>
    </row>
    <row r="788" spans="1:10" ht="12.75" customHeight="1" x14ac:dyDescent="0.2">
      <c r="A788" s="10"/>
      <c r="B788" s="1"/>
      <c r="C788" s="1"/>
      <c r="D788" s="2"/>
      <c r="E788" s="2"/>
      <c r="F788" s="1"/>
      <c r="G788" s="4"/>
      <c r="H788" s="5"/>
      <c r="I788" s="5"/>
      <c r="J788" s="2"/>
    </row>
    <row r="789" spans="1:10" ht="12.75" customHeight="1" x14ac:dyDescent="0.2">
      <c r="A789" s="10"/>
      <c r="B789" s="1"/>
      <c r="C789" s="1"/>
      <c r="D789" s="2"/>
      <c r="E789" s="2"/>
      <c r="F789" s="1"/>
      <c r="G789" s="4"/>
      <c r="H789" s="5"/>
      <c r="I789" s="5"/>
      <c r="J789" s="2"/>
    </row>
    <row r="790" spans="1:10" ht="12.75" customHeight="1" x14ac:dyDescent="0.2">
      <c r="A790" s="10"/>
      <c r="B790" s="1"/>
      <c r="C790" s="1"/>
      <c r="D790" s="2"/>
      <c r="E790" s="2"/>
      <c r="F790" s="1"/>
      <c r="G790" s="4"/>
      <c r="H790" s="5"/>
      <c r="I790" s="5"/>
      <c r="J790" s="2"/>
    </row>
    <row r="791" spans="1:10" ht="12.75" customHeight="1" x14ac:dyDescent="0.2">
      <c r="A791" s="10"/>
      <c r="B791" s="1"/>
      <c r="C791" s="1"/>
      <c r="D791" s="2"/>
      <c r="E791" s="2"/>
      <c r="F791" s="1"/>
      <c r="G791" s="4"/>
      <c r="H791" s="5"/>
      <c r="I791" s="5"/>
      <c r="J791" s="2"/>
    </row>
    <row r="792" spans="1:10" ht="12.75" customHeight="1" x14ac:dyDescent="0.2">
      <c r="A792" s="10"/>
      <c r="B792" s="1"/>
      <c r="C792" s="1"/>
      <c r="D792" s="2"/>
      <c r="E792" s="2"/>
      <c r="F792" s="1"/>
      <c r="G792" s="4"/>
      <c r="H792" s="5"/>
      <c r="I792" s="5"/>
      <c r="J792" s="2"/>
    </row>
    <row r="793" spans="1:10" ht="12.75" customHeight="1" x14ac:dyDescent="0.2">
      <c r="A793" s="10"/>
      <c r="B793" s="1"/>
      <c r="C793" s="1"/>
      <c r="D793" s="2"/>
      <c r="E793" s="2"/>
      <c r="F793" s="1"/>
      <c r="G793" s="4"/>
      <c r="H793" s="5"/>
      <c r="I793" s="5"/>
      <c r="J793" s="2"/>
    </row>
    <row r="794" spans="1:10" ht="12.75" customHeight="1" x14ac:dyDescent="0.2">
      <c r="A794" s="10"/>
      <c r="B794" s="1"/>
      <c r="C794" s="1"/>
      <c r="D794" s="2"/>
      <c r="E794" s="2"/>
      <c r="F794" s="1"/>
      <c r="G794" s="4"/>
      <c r="H794" s="5"/>
      <c r="I794" s="5"/>
      <c r="J794" s="2"/>
    </row>
    <row r="795" spans="1:10" ht="12.75" customHeight="1" x14ac:dyDescent="0.2">
      <c r="A795" s="10"/>
      <c r="B795" s="1"/>
      <c r="C795" s="1"/>
      <c r="D795" s="2"/>
      <c r="E795" s="2"/>
      <c r="F795" s="1"/>
      <c r="G795" s="4"/>
      <c r="H795" s="5"/>
      <c r="I795" s="5"/>
      <c r="J795" s="2"/>
    </row>
    <row r="796" spans="1:10" ht="12.75" customHeight="1" x14ac:dyDescent="0.2">
      <c r="A796" s="10"/>
      <c r="B796" s="1"/>
      <c r="C796" s="1"/>
      <c r="D796" s="2"/>
      <c r="E796" s="2"/>
      <c r="F796" s="1"/>
      <c r="G796" s="4"/>
      <c r="H796" s="5"/>
      <c r="I796" s="5"/>
      <c r="J796" s="2"/>
    </row>
    <row r="797" spans="1:10" ht="12.75" customHeight="1" x14ac:dyDescent="0.2">
      <c r="A797" s="10"/>
      <c r="B797" s="1"/>
      <c r="C797" s="1"/>
      <c r="D797" s="2"/>
      <c r="E797" s="2"/>
      <c r="F797" s="1"/>
      <c r="G797" s="4"/>
      <c r="H797" s="5"/>
      <c r="I797" s="5"/>
      <c r="J797" s="2"/>
    </row>
    <row r="798" spans="1:10" ht="12.75" customHeight="1" x14ac:dyDescent="0.2">
      <c r="A798" s="10"/>
      <c r="B798" s="1"/>
      <c r="C798" s="1"/>
      <c r="D798" s="2"/>
      <c r="E798" s="2"/>
      <c r="F798" s="1"/>
      <c r="G798" s="4"/>
      <c r="H798" s="5"/>
      <c r="I798" s="5"/>
      <c r="J798" s="2"/>
    </row>
    <row r="799" spans="1:10" ht="12.75" customHeight="1" x14ac:dyDescent="0.2">
      <c r="A799" s="10"/>
      <c r="B799" s="1"/>
      <c r="C799" s="1"/>
      <c r="D799" s="2"/>
      <c r="E799" s="2"/>
      <c r="F799" s="1"/>
      <c r="G799" s="4"/>
      <c r="H799" s="5"/>
      <c r="I799" s="5"/>
      <c r="J799" s="2"/>
    </row>
    <row r="800" spans="1:10" ht="12.75" customHeight="1" x14ac:dyDescent="0.2">
      <c r="A800" s="10"/>
      <c r="B800" s="1"/>
      <c r="C800" s="1"/>
      <c r="D800" s="2"/>
      <c r="E800" s="2"/>
      <c r="F800" s="1"/>
      <c r="G800" s="4"/>
      <c r="H800" s="5"/>
      <c r="I800" s="5"/>
      <c r="J800" s="2"/>
    </row>
    <row r="801" spans="1:10" ht="12.75" customHeight="1" x14ac:dyDescent="0.2">
      <c r="A801" s="10"/>
      <c r="B801" s="1"/>
      <c r="C801" s="1"/>
      <c r="D801" s="2"/>
      <c r="E801" s="2"/>
      <c r="F801" s="1"/>
      <c r="G801" s="4"/>
      <c r="H801" s="5"/>
      <c r="I801" s="5"/>
      <c r="J801" s="2"/>
    </row>
    <row r="802" spans="1:10" ht="12.75" customHeight="1" x14ac:dyDescent="0.2">
      <c r="A802" s="10"/>
      <c r="B802" s="1"/>
      <c r="C802" s="1"/>
      <c r="D802" s="2"/>
      <c r="E802" s="2"/>
      <c r="F802" s="1"/>
      <c r="G802" s="4"/>
      <c r="H802" s="5"/>
      <c r="I802" s="5"/>
      <c r="J802" s="2"/>
    </row>
    <row r="803" spans="1:10" ht="12.75" customHeight="1" x14ac:dyDescent="0.2">
      <c r="A803" s="10"/>
      <c r="B803" s="1"/>
      <c r="C803" s="1"/>
      <c r="D803" s="2"/>
      <c r="E803" s="2"/>
      <c r="F803" s="1"/>
      <c r="G803" s="4"/>
      <c r="H803" s="5"/>
      <c r="I803" s="5"/>
      <c r="J803" s="2"/>
    </row>
    <row r="804" spans="1:10" ht="12.75" customHeight="1" x14ac:dyDescent="0.2">
      <c r="A804" s="10"/>
      <c r="B804" s="1"/>
      <c r="C804" s="1"/>
      <c r="D804" s="2"/>
      <c r="E804" s="2"/>
      <c r="F804" s="1"/>
      <c r="G804" s="4"/>
      <c r="H804" s="5"/>
      <c r="I804" s="5"/>
      <c r="J804" s="2"/>
    </row>
    <row r="805" spans="1:10" ht="12.75" customHeight="1" x14ac:dyDescent="0.2">
      <c r="A805" s="10"/>
      <c r="B805" s="1"/>
      <c r="C805" s="1"/>
      <c r="D805" s="2"/>
      <c r="E805" s="2"/>
      <c r="F805" s="1"/>
      <c r="G805" s="4"/>
      <c r="H805" s="5"/>
      <c r="I805" s="5"/>
      <c r="J805" s="2"/>
    </row>
    <row r="806" spans="1:10" ht="12.75" customHeight="1" x14ac:dyDescent="0.2">
      <c r="A806" s="10"/>
      <c r="B806" s="1"/>
      <c r="C806" s="1"/>
      <c r="D806" s="2"/>
      <c r="E806" s="2"/>
      <c r="F806" s="1"/>
      <c r="G806" s="4"/>
      <c r="H806" s="5"/>
      <c r="I806" s="5"/>
      <c r="J806" s="2"/>
    </row>
    <row r="807" spans="1:10" ht="12.75" customHeight="1" x14ac:dyDescent="0.2">
      <c r="A807" s="10"/>
      <c r="B807" s="1"/>
      <c r="C807" s="1"/>
      <c r="D807" s="2"/>
      <c r="E807" s="2"/>
      <c r="F807" s="1"/>
      <c r="G807" s="4"/>
      <c r="H807" s="5"/>
      <c r="I807" s="5"/>
      <c r="J807" s="2"/>
    </row>
    <row r="808" spans="1:10" ht="12.75" customHeight="1" x14ac:dyDescent="0.2">
      <c r="A808" s="10"/>
      <c r="B808" s="1"/>
      <c r="C808" s="1"/>
      <c r="D808" s="2"/>
      <c r="E808" s="2"/>
      <c r="F808" s="1"/>
      <c r="G808" s="4"/>
      <c r="H808" s="5"/>
      <c r="I808" s="5"/>
      <c r="J808" s="2"/>
    </row>
    <row r="809" spans="1:10" ht="12.75" customHeight="1" x14ac:dyDescent="0.2">
      <c r="A809" s="10"/>
      <c r="B809" s="1"/>
      <c r="C809" s="1"/>
      <c r="D809" s="2"/>
      <c r="E809" s="2"/>
      <c r="F809" s="1"/>
      <c r="G809" s="4"/>
      <c r="H809" s="5"/>
      <c r="I809" s="5"/>
      <c r="J809" s="2"/>
    </row>
    <row r="810" spans="1:10" ht="12.75" customHeight="1" x14ac:dyDescent="0.2">
      <c r="A810" s="10"/>
      <c r="B810" s="1"/>
      <c r="C810" s="1"/>
      <c r="D810" s="2"/>
      <c r="E810" s="2"/>
      <c r="F810" s="1"/>
      <c r="G810" s="4"/>
      <c r="H810" s="5"/>
      <c r="I810" s="5"/>
      <c r="J810" s="2"/>
    </row>
    <row r="811" spans="1:10" ht="12.75" customHeight="1" x14ac:dyDescent="0.2">
      <c r="A811" s="10"/>
      <c r="B811" s="1"/>
      <c r="C811" s="1"/>
      <c r="D811" s="2"/>
      <c r="E811" s="2"/>
      <c r="F811" s="1"/>
      <c r="G811" s="4"/>
      <c r="H811" s="5"/>
      <c r="I811" s="5"/>
      <c r="J811" s="2"/>
    </row>
    <row r="812" spans="1:10" ht="12.75" customHeight="1" x14ac:dyDescent="0.2">
      <c r="A812" s="10"/>
      <c r="B812" s="1"/>
      <c r="C812" s="1"/>
      <c r="D812" s="2"/>
      <c r="E812" s="2"/>
      <c r="F812" s="1"/>
      <c r="G812" s="4"/>
      <c r="H812" s="5"/>
      <c r="I812" s="5"/>
      <c r="J812" s="2"/>
    </row>
    <row r="813" spans="1:10" ht="12.75" customHeight="1" x14ac:dyDescent="0.2">
      <c r="A813" s="10"/>
      <c r="B813" s="1"/>
      <c r="C813" s="1"/>
      <c r="D813" s="2"/>
      <c r="E813" s="2"/>
      <c r="F813" s="1"/>
      <c r="G813" s="4"/>
      <c r="H813" s="5"/>
      <c r="I813" s="5"/>
      <c r="J813" s="2"/>
    </row>
    <row r="814" spans="1:10" ht="12.75" customHeight="1" x14ac:dyDescent="0.2">
      <c r="A814" s="10"/>
      <c r="B814" s="1"/>
      <c r="C814" s="1"/>
      <c r="D814" s="2"/>
      <c r="E814" s="2"/>
      <c r="F814" s="1"/>
      <c r="G814" s="4"/>
      <c r="H814" s="5"/>
      <c r="I814" s="5"/>
      <c r="J814" s="2"/>
    </row>
    <row r="815" spans="1:10" ht="12.75" customHeight="1" x14ac:dyDescent="0.2">
      <c r="A815" s="10"/>
      <c r="B815" s="1"/>
      <c r="C815" s="1"/>
      <c r="D815" s="2"/>
      <c r="E815" s="2"/>
      <c r="F815" s="1"/>
      <c r="G815" s="4"/>
      <c r="H815" s="5"/>
      <c r="I815" s="5"/>
      <c r="J815" s="2"/>
    </row>
    <row r="816" spans="1:10" ht="12.75" customHeight="1" x14ac:dyDescent="0.2">
      <c r="A816" s="10"/>
      <c r="B816" s="1"/>
      <c r="C816" s="1"/>
      <c r="D816" s="2"/>
      <c r="E816" s="2"/>
      <c r="F816" s="1"/>
      <c r="G816" s="4"/>
      <c r="H816" s="5"/>
      <c r="I816" s="5"/>
      <c r="J816" s="2"/>
    </row>
    <row r="817" spans="1:10" ht="12.75" customHeight="1" x14ac:dyDescent="0.2">
      <c r="A817" s="10"/>
      <c r="B817" s="1"/>
      <c r="C817" s="1"/>
      <c r="D817" s="2"/>
      <c r="E817" s="2"/>
      <c r="F817" s="1"/>
      <c r="G817" s="4"/>
      <c r="H817" s="5"/>
      <c r="I817" s="5"/>
      <c r="J817" s="2"/>
    </row>
    <row r="818" spans="1:10" ht="12.75" customHeight="1" x14ac:dyDescent="0.2">
      <c r="A818" s="10"/>
      <c r="B818" s="1"/>
      <c r="C818" s="1"/>
      <c r="D818" s="2"/>
      <c r="E818" s="2"/>
      <c r="F818" s="1"/>
      <c r="G818" s="4"/>
      <c r="H818" s="5"/>
      <c r="I818" s="5"/>
      <c r="J818" s="2"/>
    </row>
    <row r="819" spans="1:10" ht="12.75" customHeight="1" x14ac:dyDescent="0.2">
      <c r="A819" s="10"/>
      <c r="B819" s="1"/>
      <c r="C819" s="1"/>
      <c r="D819" s="2"/>
      <c r="E819" s="2"/>
      <c r="F819" s="1"/>
      <c r="G819" s="4"/>
      <c r="H819" s="5"/>
      <c r="I819" s="5"/>
      <c r="J819" s="2"/>
    </row>
    <row r="820" spans="1:10" ht="12.75" customHeight="1" x14ac:dyDescent="0.2">
      <c r="A820" s="10"/>
      <c r="B820" s="1"/>
      <c r="C820" s="1"/>
      <c r="D820" s="2"/>
      <c r="E820" s="2"/>
      <c r="F820" s="1"/>
      <c r="G820" s="4"/>
      <c r="H820" s="5"/>
      <c r="I820" s="5"/>
      <c r="J820" s="2"/>
    </row>
    <row r="821" spans="1:10" ht="12.75" customHeight="1" x14ac:dyDescent="0.2">
      <c r="A821" s="10"/>
      <c r="B821" s="1"/>
      <c r="C821" s="1"/>
      <c r="D821" s="2"/>
      <c r="E821" s="2"/>
      <c r="F821" s="1"/>
      <c r="G821" s="4"/>
      <c r="H821" s="5"/>
      <c r="I821" s="5"/>
      <c r="J821" s="2"/>
    </row>
    <row r="822" spans="1:10" ht="12.75" customHeight="1" x14ac:dyDescent="0.2">
      <c r="A822" s="10"/>
      <c r="B822" s="1"/>
      <c r="C822" s="1"/>
      <c r="D822" s="2"/>
      <c r="E822" s="2"/>
      <c r="F822" s="1"/>
      <c r="G822" s="4"/>
      <c r="H822" s="5"/>
      <c r="I822" s="5"/>
      <c r="J822" s="2"/>
    </row>
    <row r="823" spans="1:10" ht="12.75" customHeight="1" x14ac:dyDescent="0.2">
      <c r="A823" s="10"/>
      <c r="B823" s="1"/>
      <c r="C823" s="1"/>
      <c r="D823" s="2"/>
      <c r="E823" s="2"/>
      <c r="F823" s="1"/>
      <c r="G823" s="4"/>
      <c r="H823" s="5"/>
      <c r="I823" s="5"/>
      <c r="J823" s="2"/>
    </row>
    <row r="824" spans="1:10" ht="12.75" customHeight="1" x14ac:dyDescent="0.2">
      <c r="A824" s="10"/>
      <c r="B824" s="1"/>
      <c r="C824" s="1"/>
      <c r="D824" s="2"/>
      <c r="E824" s="2"/>
      <c r="F824" s="1"/>
      <c r="G824" s="4"/>
      <c r="H824" s="5"/>
      <c r="I824" s="5"/>
      <c r="J824" s="2"/>
    </row>
    <row r="825" spans="1:10" ht="12.75" customHeight="1" x14ac:dyDescent="0.2">
      <c r="A825" s="10"/>
      <c r="B825" s="1"/>
      <c r="C825" s="1"/>
      <c r="D825" s="2"/>
      <c r="E825" s="2"/>
      <c r="F825" s="1"/>
      <c r="G825" s="4"/>
      <c r="H825" s="5"/>
      <c r="I825" s="5"/>
      <c r="J825" s="2"/>
    </row>
    <row r="826" spans="1:10" ht="12.75" customHeight="1" x14ac:dyDescent="0.2">
      <c r="A826" s="10"/>
      <c r="B826" s="1"/>
      <c r="C826" s="1"/>
      <c r="D826" s="2"/>
      <c r="E826" s="2"/>
      <c r="F826" s="1"/>
      <c r="G826" s="4"/>
      <c r="H826" s="5"/>
      <c r="I826" s="5"/>
      <c r="J826" s="2"/>
    </row>
    <row r="827" spans="1:10" ht="12.75" customHeight="1" x14ac:dyDescent="0.2">
      <c r="A827" s="10"/>
      <c r="B827" s="1"/>
      <c r="C827" s="1"/>
      <c r="D827" s="2"/>
      <c r="E827" s="2"/>
      <c r="F827" s="1"/>
      <c r="G827" s="4"/>
      <c r="H827" s="5"/>
      <c r="I827" s="5"/>
      <c r="J827" s="2"/>
    </row>
    <row r="828" spans="1:10" ht="12.75" customHeight="1" x14ac:dyDescent="0.2">
      <c r="A828" s="10"/>
      <c r="B828" s="1"/>
      <c r="C828" s="1"/>
      <c r="D828" s="2"/>
      <c r="E828" s="2"/>
      <c r="F828" s="1"/>
      <c r="G828" s="4"/>
      <c r="H828" s="5"/>
      <c r="I828" s="5"/>
      <c r="J828" s="2"/>
    </row>
    <row r="829" spans="1:10" ht="12.75" customHeight="1" x14ac:dyDescent="0.2">
      <c r="A829" s="10"/>
      <c r="B829" s="1"/>
      <c r="C829" s="1"/>
      <c r="D829" s="2"/>
      <c r="E829" s="2"/>
      <c r="F829" s="1"/>
      <c r="G829" s="4"/>
      <c r="H829" s="5"/>
      <c r="I829" s="5"/>
      <c r="J829" s="2"/>
    </row>
    <row r="830" spans="1:10" ht="12.75" customHeight="1" x14ac:dyDescent="0.2">
      <c r="A830" s="10"/>
      <c r="B830" s="1"/>
      <c r="C830" s="1"/>
      <c r="D830" s="2"/>
      <c r="E830" s="2"/>
      <c r="F830" s="1"/>
      <c r="G830" s="4"/>
      <c r="H830" s="5"/>
      <c r="I830" s="5"/>
      <c r="J830" s="2"/>
    </row>
    <row r="831" spans="1:10" ht="12.75" customHeight="1" x14ac:dyDescent="0.2">
      <c r="A831" s="10"/>
      <c r="B831" s="1"/>
      <c r="C831" s="1"/>
      <c r="D831" s="2"/>
      <c r="E831" s="2"/>
      <c r="F831" s="1"/>
      <c r="G831" s="4"/>
      <c r="H831" s="5"/>
      <c r="I831" s="5"/>
      <c r="J831" s="2"/>
    </row>
    <row r="832" spans="1:10" ht="12.75" customHeight="1" x14ac:dyDescent="0.2">
      <c r="A832" s="10"/>
      <c r="B832" s="1"/>
      <c r="C832" s="1"/>
      <c r="D832" s="2"/>
      <c r="E832" s="2"/>
      <c r="F832" s="1"/>
      <c r="G832" s="4"/>
      <c r="H832" s="5"/>
      <c r="I832" s="5"/>
      <c r="J832" s="2"/>
    </row>
    <row r="833" spans="1:10" ht="12.75" customHeight="1" x14ac:dyDescent="0.2">
      <c r="A833" s="10"/>
      <c r="B833" s="1"/>
      <c r="C833" s="1"/>
      <c r="D833" s="2"/>
      <c r="E833" s="2"/>
      <c r="F833" s="1"/>
      <c r="G833" s="4"/>
      <c r="H833" s="5"/>
      <c r="I833" s="5"/>
      <c r="J833" s="2"/>
    </row>
    <row r="834" spans="1:10" ht="12.75" customHeight="1" x14ac:dyDescent="0.2">
      <c r="A834" s="10"/>
      <c r="B834" s="1"/>
      <c r="C834" s="1"/>
      <c r="D834" s="2"/>
      <c r="E834" s="2"/>
      <c r="F834" s="1"/>
      <c r="G834" s="4"/>
      <c r="H834" s="5"/>
      <c r="I834" s="5"/>
      <c r="J834" s="2"/>
    </row>
    <row r="835" spans="1:10" ht="12.75" customHeight="1" x14ac:dyDescent="0.2">
      <c r="A835" s="10"/>
      <c r="B835" s="1"/>
      <c r="C835" s="1"/>
      <c r="D835" s="2"/>
      <c r="E835" s="2"/>
      <c r="F835" s="1"/>
      <c r="G835" s="4"/>
      <c r="H835" s="5"/>
      <c r="I835" s="5"/>
      <c r="J835" s="2"/>
    </row>
    <row r="836" spans="1:10" ht="12.75" customHeight="1" x14ac:dyDescent="0.2">
      <c r="A836" s="10"/>
      <c r="B836" s="1"/>
      <c r="C836" s="1"/>
      <c r="D836" s="2"/>
      <c r="E836" s="2"/>
      <c r="F836" s="1"/>
      <c r="G836" s="4"/>
      <c r="H836" s="5"/>
      <c r="I836" s="5"/>
      <c r="J836" s="2"/>
    </row>
    <row r="837" spans="1:10" ht="12.75" customHeight="1" x14ac:dyDescent="0.2">
      <c r="A837" s="10"/>
      <c r="B837" s="1"/>
      <c r="C837" s="1"/>
      <c r="D837" s="2"/>
      <c r="E837" s="2"/>
      <c r="F837" s="1"/>
      <c r="G837" s="4"/>
      <c r="H837" s="5"/>
      <c r="I837" s="5"/>
      <c r="J837" s="2"/>
    </row>
    <row r="838" spans="1:10" ht="12.75" customHeight="1" x14ac:dyDescent="0.2">
      <c r="A838" s="10"/>
      <c r="B838" s="1"/>
      <c r="C838" s="1"/>
      <c r="D838" s="2"/>
      <c r="E838" s="2"/>
      <c r="F838" s="1"/>
      <c r="G838" s="4"/>
      <c r="H838" s="5"/>
      <c r="I838" s="5"/>
      <c r="J838" s="2"/>
    </row>
    <row r="839" spans="1:10" ht="12.75" customHeight="1" x14ac:dyDescent="0.2">
      <c r="A839" s="10"/>
      <c r="B839" s="1"/>
      <c r="C839" s="1"/>
      <c r="D839" s="2"/>
      <c r="E839" s="2"/>
      <c r="F839" s="1"/>
      <c r="G839" s="4"/>
      <c r="H839" s="5"/>
      <c r="I839" s="5"/>
      <c r="J839" s="2"/>
    </row>
    <row r="840" spans="1:10" ht="12.75" customHeight="1" x14ac:dyDescent="0.2">
      <c r="A840" s="10"/>
      <c r="B840" s="1"/>
      <c r="C840" s="1"/>
      <c r="D840" s="2"/>
      <c r="E840" s="2"/>
      <c r="F840" s="1"/>
      <c r="G840" s="4"/>
      <c r="H840" s="5"/>
      <c r="I840" s="5"/>
      <c r="J840" s="2"/>
    </row>
    <row r="841" spans="1:10" ht="12.75" customHeight="1" x14ac:dyDescent="0.2">
      <c r="A841" s="10"/>
      <c r="B841" s="1"/>
      <c r="C841" s="1"/>
      <c r="D841" s="2"/>
      <c r="E841" s="2"/>
      <c r="F841" s="1"/>
      <c r="G841" s="4"/>
      <c r="H841" s="5"/>
      <c r="I841" s="5"/>
      <c r="J841" s="2"/>
    </row>
    <row r="842" spans="1:10" ht="12.75" customHeight="1" x14ac:dyDescent="0.2">
      <c r="A842" s="10"/>
      <c r="B842" s="1"/>
      <c r="C842" s="1"/>
      <c r="D842" s="2"/>
      <c r="E842" s="2"/>
      <c r="F842" s="1"/>
      <c r="G842" s="4"/>
      <c r="H842" s="5"/>
      <c r="I842" s="5"/>
      <c r="J842" s="2"/>
    </row>
    <row r="843" spans="1:10" ht="12.75" customHeight="1" x14ac:dyDescent="0.2">
      <c r="A843" s="10"/>
      <c r="B843" s="1"/>
      <c r="C843" s="1"/>
      <c r="D843" s="2"/>
      <c r="E843" s="2"/>
      <c r="F843" s="1"/>
      <c r="G843" s="4"/>
      <c r="H843" s="5"/>
      <c r="I843" s="5"/>
      <c r="J843" s="2"/>
    </row>
    <row r="844" spans="1:10" ht="12.75" customHeight="1" x14ac:dyDescent="0.2">
      <c r="A844" s="10"/>
      <c r="B844" s="1"/>
      <c r="C844" s="1"/>
      <c r="D844" s="2"/>
      <c r="E844" s="2"/>
      <c r="F844" s="1"/>
      <c r="G844" s="4"/>
      <c r="H844" s="5"/>
      <c r="I844" s="5"/>
      <c r="J844" s="2"/>
    </row>
    <row r="845" spans="1:10" ht="12.75" customHeight="1" x14ac:dyDescent="0.2">
      <c r="A845" s="10"/>
      <c r="B845" s="1"/>
      <c r="C845" s="1"/>
      <c r="D845" s="2"/>
      <c r="E845" s="2"/>
      <c r="F845" s="1"/>
      <c r="G845" s="4"/>
      <c r="H845" s="5"/>
      <c r="I845" s="5"/>
      <c r="J845" s="2"/>
    </row>
    <row r="846" spans="1:10" ht="12.75" customHeight="1" x14ac:dyDescent="0.2">
      <c r="A846" s="10"/>
      <c r="B846" s="1"/>
      <c r="C846" s="1"/>
      <c r="D846" s="2"/>
      <c r="E846" s="2"/>
      <c r="F846" s="1"/>
      <c r="G846" s="4"/>
      <c r="H846" s="5"/>
      <c r="I846" s="5"/>
      <c r="J846" s="2"/>
    </row>
    <row r="847" spans="1:10" ht="12.75" customHeight="1" x14ac:dyDescent="0.2">
      <c r="A847" s="10"/>
      <c r="B847" s="1"/>
      <c r="C847" s="1"/>
      <c r="D847" s="2"/>
      <c r="E847" s="2"/>
      <c r="F847" s="1"/>
      <c r="G847" s="4"/>
      <c r="H847" s="5"/>
      <c r="I847" s="5"/>
      <c r="J847" s="2"/>
    </row>
    <row r="848" spans="1:10" ht="12.75" customHeight="1" x14ac:dyDescent="0.2">
      <c r="A848" s="10"/>
      <c r="B848" s="1"/>
      <c r="C848" s="1"/>
      <c r="D848" s="2"/>
      <c r="E848" s="2"/>
      <c r="F848" s="1"/>
      <c r="G848" s="4"/>
      <c r="H848" s="5"/>
      <c r="I848" s="5"/>
      <c r="J848" s="2"/>
    </row>
    <row r="849" spans="1:10" ht="12.75" customHeight="1" x14ac:dyDescent="0.2">
      <c r="A849" s="10"/>
      <c r="B849" s="1"/>
      <c r="C849" s="1"/>
      <c r="D849" s="2"/>
      <c r="E849" s="2"/>
      <c r="F849" s="1"/>
      <c r="G849" s="4"/>
      <c r="H849" s="5"/>
      <c r="I849" s="5"/>
      <c r="J849" s="2"/>
    </row>
    <row r="850" spans="1:10" ht="12.75" customHeight="1" x14ac:dyDescent="0.2">
      <c r="A850" s="10"/>
      <c r="B850" s="1"/>
      <c r="C850" s="1"/>
      <c r="D850" s="2"/>
      <c r="E850" s="2"/>
      <c r="F850" s="1"/>
      <c r="G850" s="4"/>
      <c r="H850" s="5"/>
      <c r="I850" s="5"/>
      <c r="J850" s="2"/>
    </row>
    <row r="851" spans="1:10" ht="12.75" customHeight="1" x14ac:dyDescent="0.2">
      <c r="A851" s="10"/>
      <c r="B851" s="1"/>
      <c r="C851" s="1"/>
      <c r="D851" s="2"/>
      <c r="E851" s="2"/>
      <c r="F851" s="1"/>
      <c r="G851" s="4"/>
      <c r="H851" s="5"/>
      <c r="I851" s="5"/>
      <c r="J851" s="2"/>
    </row>
    <row r="852" spans="1:10" ht="12.75" customHeight="1" x14ac:dyDescent="0.2">
      <c r="A852" s="10"/>
      <c r="B852" s="1"/>
      <c r="C852" s="1"/>
      <c r="D852" s="2"/>
      <c r="E852" s="2"/>
      <c r="F852" s="1"/>
      <c r="G852" s="4"/>
      <c r="H852" s="5"/>
      <c r="I852" s="5"/>
      <c r="J852" s="2"/>
    </row>
    <row r="853" spans="1:10" ht="12.75" customHeight="1" x14ac:dyDescent="0.2">
      <c r="A853" s="10"/>
      <c r="B853" s="1"/>
      <c r="C853" s="1"/>
      <c r="D853" s="2"/>
      <c r="E853" s="2"/>
      <c r="F853" s="1"/>
      <c r="G853" s="4"/>
      <c r="H853" s="5"/>
      <c r="I853" s="5"/>
      <c r="J853" s="2"/>
    </row>
    <row r="854" spans="1:10" ht="12.75" customHeight="1" x14ac:dyDescent="0.2">
      <c r="A854" s="10"/>
      <c r="B854" s="1"/>
      <c r="C854" s="1"/>
      <c r="D854" s="2"/>
      <c r="E854" s="2"/>
      <c r="F854" s="1"/>
      <c r="G854" s="4"/>
      <c r="H854" s="5"/>
      <c r="I854" s="5"/>
      <c r="J854" s="2"/>
    </row>
    <row r="855" spans="1:10" ht="12.75" customHeight="1" x14ac:dyDescent="0.2">
      <c r="A855" s="10"/>
      <c r="B855" s="1"/>
      <c r="C855" s="1"/>
      <c r="D855" s="2"/>
      <c r="E855" s="2"/>
      <c r="F855" s="1"/>
      <c r="G855" s="4"/>
      <c r="H855" s="5"/>
      <c r="I855" s="5"/>
      <c r="J855" s="2"/>
    </row>
    <row r="856" spans="1:10" ht="12.75" customHeight="1" x14ac:dyDescent="0.2">
      <c r="A856" s="10"/>
      <c r="B856" s="1"/>
      <c r="C856" s="1"/>
      <c r="D856" s="2"/>
      <c r="E856" s="2"/>
      <c r="F856" s="1"/>
      <c r="G856" s="4"/>
      <c r="H856" s="5"/>
      <c r="I856" s="5"/>
      <c r="J856" s="2"/>
    </row>
    <row r="857" spans="1:10" ht="12.75" customHeight="1" x14ac:dyDescent="0.2">
      <c r="A857" s="10"/>
      <c r="B857" s="1"/>
      <c r="C857" s="1"/>
      <c r="D857" s="2"/>
      <c r="E857" s="2"/>
      <c r="F857" s="1"/>
      <c r="G857" s="4"/>
      <c r="H857" s="5"/>
      <c r="I857" s="5"/>
      <c r="J857" s="2"/>
    </row>
    <row r="858" spans="1:10" ht="12.75" customHeight="1" x14ac:dyDescent="0.2">
      <c r="A858" s="10"/>
      <c r="B858" s="1"/>
      <c r="C858" s="1"/>
      <c r="D858" s="2"/>
      <c r="E858" s="2"/>
      <c r="F858" s="1"/>
      <c r="G858" s="4"/>
      <c r="H858" s="5"/>
      <c r="I858" s="5"/>
      <c r="J858" s="2"/>
    </row>
    <row r="859" spans="1:10" ht="12.75" customHeight="1" x14ac:dyDescent="0.2">
      <c r="A859" s="10"/>
      <c r="B859" s="1"/>
      <c r="C859" s="1"/>
      <c r="D859" s="2"/>
      <c r="E859" s="2"/>
      <c r="F859" s="1"/>
      <c r="G859" s="4"/>
      <c r="H859" s="5"/>
      <c r="I859" s="5"/>
      <c r="J859" s="2"/>
    </row>
    <row r="860" spans="1:10" ht="12.75" customHeight="1" x14ac:dyDescent="0.2">
      <c r="A860" s="10"/>
      <c r="B860" s="1"/>
      <c r="C860" s="1"/>
      <c r="D860" s="2"/>
      <c r="E860" s="2"/>
      <c r="F860" s="1"/>
      <c r="G860" s="4"/>
      <c r="H860" s="5"/>
      <c r="I860" s="5"/>
      <c r="J860" s="2"/>
    </row>
    <row r="861" spans="1:10" ht="12.75" customHeight="1" x14ac:dyDescent="0.2">
      <c r="A861" s="10"/>
      <c r="B861" s="1"/>
      <c r="C861" s="1"/>
      <c r="D861" s="2"/>
      <c r="E861" s="2"/>
      <c r="F861" s="1"/>
      <c r="G861" s="4"/>
      <c r="H861" s="5"/>
      <c r="I861" s="5"/>
      <c r="J861" s="2"/>
    </row>
    <row r="862" spans="1:10" ht="12.75" customHeight="1" x14ac:dyDescent="0.2">
      <c r="A862" s="10"/>
      <c r="B862" s="1"/>
      <c r="C862" s="1"/>
      <c r="D862" s="2"/>
      <c r="E862" s="2"/>
      <c r="F862" s="1"/>
      <c r="G862" s="4"/>
      <c r="H862" s="5"/>
      <c r="I862" s="5"/>
      <c r="J862" s="2"/>
    </row>
    <row r="863" spans="1:10" ht="12.75" customHeight="1" x14ac:dyDescent="0.2">
      <c r="A863" s="10"/>
      <c r="B863" s="1"/>
      <c r="C863" s="1"/>
      <c r="D863" s="2"/>
      <c r="E863" s="2"/>
      <c r="F863" s="1"/>
      <c r="G863" s="4"/>
      <c r="H863" s="5"/>
      <c r="I863" s="5"/>
      <c r="J863" s="2"/>
    </row>
    <row r="864" spans="1:10" ht="12.75" customHeight="1" x14ac:dyDescent="0.2">
      <c r="A864" s="10"/>
      <c r="B864" s="1"/>
      <c r="C864" s="1"/>
      <c r="D864" s="2"/>
      <c r="E864" s="2"/>
      <c r="F864" s="1"/>
      <c r="G864" s="4"/>
      <c r="H864" s="5"/>
      <c r="I864" s="5"/>
      <c r="J864" s="2"/>
    </row>
    <row r="865" spans="1:10" ht="12.75" customHeight="1" x14ac:dyDescent="0.2">
      <c r="A865" s="10"/>
      <c r="B865" s="1"/>
      <c r="C865" s="1"/>
      <c r="D865" s="2"/>
      <c r="E865" s="2"/>
      <c r="F865" s="1"/>
      <c r="G865" s="4"/>
      <c r="H865" s="5"/>
      <c r="I865" s="5"/>
      <c r="J865" s="2"/>
    </row>
    <row r="866" spans="1:10" ht="12.75" customHeight="1" x14ac:dyDescent="0.2">
      <c r="A866" s="10"/>
      <c r="B866" s="1"/>
      <c r="C866" s="1"/>
      <c r="D866" s="2"/>
      <c r="E866" s="2"/>
      <c r="F866" s="1"/>
      <c r="G866" s="4"/>
      <c r="H866" s="5"/>
      <c r="I866" s="5"/>
      <c r="J866" s="2"/>
    </row>
    <row r="867" spans="1:10" ht="12.75" customHeight="1" x14ac:dyDescent="0.2">
      <c r="A867" s="10"/>
      <c r="B867" s="1"/>
      <c r="C867" s="1"/>
      <c r="D867" s="2"/>
      <c r="E867" s="2"/>
      <c r="F867" s="1"/>
      <c r="G867" s="4"/>
      <c r="H867" s="5"/>
      <c r="I867" s="5"/>
      <c r="J867" s="2"/>
    </row>
    <row r="868" spans="1:10" ht="12.75" customHeight="1" x14ac:dyDescent="0.2">
      <c r="A868" s="10"/>
      <c r="B868" s="1"/>
      <c r="C868" s="1"/>
      <c r="D868" s="2"/>
      <c r="E868" s="2"/>
      <c r="F868" s="1"/>
      <c r="G868" s="4"/>
      <c r="H868" s="5"/>
      <c r="I868" s="5"/>
      <c r="J868" s="2"/>
    </row>
    <row r="869" spans="1:10" ht="12.75" customHeight="1" x14ac:dyDescent="0.2">
      <c r="A869" s="10"/>
      <c r="B869" s="1"/>
      <c r="C869" s="1"/>
      <c r="D869" s="2"/>
      <c r="E869" s="2"/>
      <c r="F869" s="1"/>
      <c r="G869" s="4"/>
      <c r="H869" s="5"/>
      <c r="I869" s="5"/>
      <c r="J869" s="2"/>
    </row>
    <row r="870" spans="1:10" ht="12.75" customHeight="1" x14ac:dyDescent="0.2">
      <c r="A870" s="10"/>
      <c r="B870" s="1"/>
      <c r="C870" s="1"/>
      <c r="D870" s="2"/>
      <c r="E870" s="2"/>
      <c r="F870" s="1"/>
      <c r="G870" s="4"/>
      <c r="H870" s="5"/>
      <c r="I870" s="5"/>
      <c r="J870" s="2"/>
    </row>
    <row r="871" spans="1:10" ht="12.75" customHeight="1" x14ac:dyDescent="0.2">
      <c r="A871" s="10"/>
      <c r="B871" s="1"/>
      <c r="C871" s="1"/>
      <c r="D871" s="2"/>
      <c r="E871" s="2"/>
      <c r="F871" s="1"/>
      <c r="G871" s="4"/>
      <c r="H871" s="5"/>
      <c r="I871" s="5"/>
      <c r="J871" s="2"/>
    </row>
    <row r="872" spans="1:10" ht="12.75" customHeight="1" x14ac:dyDescent="0.2">
      <c r="A872" s="10"/>
      <c r="B872" s="1"/>
      <c r="C872" s="1"/>
      <c r="D872" s="2"/>
      <c r="E872" s="2"/>
      <c r="F872" s="1"/>
      <c r="G872" s="4"/>
      <c r="H872" s="5"/>
      <c r="I872" s="5"/>
      <c r="J872" s="2"/>
    </row>
    <row r="873" spans="1:10" ht="12.75" customHeight="1" x14ac:dyDescent="0.2">
      <c r="A873" s="10"/>
      <c r="B873" s="1"/>
      <c r="C873" s="1"/>
      <c r="D873" s="2"/>
      <c r="E873" s="2"/>
      <c r="F873" s="1"/>
      <c r="G873" s="4"/>
      <c r="H873" s="5"/>
      <c r="I873" s="5"/>
      <c r="J873" s="2"/>
    </row>
    <row r="874" spans="1:10" ht="12.75" customHeight="1" x14ac:dyDescent="0.2">
      <c r="A874" s="10"/>
      <c r="B874" s="1"/>
      <c r="C874" s="1"/>
      <c r="D874" s="2"/>
      <c r="E874" s="2"/>
      <c r="F874" s="1"/>
      <c r="G874" s="4"/>
      <c r="H874" s="5"/>
      <c r="I874" s="5"/>
      <c r="J874" s="2"/>
    </row>
  </sheetData>
  <autoFilter ref="A2:J9" xr:uid="{F60FA3BF-123E-4513-8D1C-59D50DD78A3C}"/>
  <sortState xmlns:xlrd2="http://schemas.microsoft.com/office/spreadsheetml/2017/richdata2" ref="A3:J7">
    <sortCondition ref="B3:B7"/>
  </sortState>
  <mergeCells count="1">
    <mergeCell ref="B1:J1"/>
  </mergeCells>
  <pageMargins left="0.511811024" right="0.511811024" top="0.78740157499999996" bottom="0.78740157499999996" header="0.31496062000000002" footer="0.31496062000000002"/>
  <pageSetup paperSize="9" scale="51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69F9D-1D1B-431C-96CE-44E05E5D9A01}">
  <sheetPr>
    <tabColor theme="8" tint="0.59999389629810485"/>
    <pageSetUpPr fitToPage="1"/>
  </sheetPr>
  <dimension ref="A1:AA900"/>
  <sheetViews>
    <sheetView showGridLines="0" zoomScale="55" zoomScaleNormal="55" workbookViewId="0">
      <pane ySplit="2" topLeftCell="A33" activePane="bottomLeft" state="frozen"/>
      <selection pane="bottomLeft" activeCell="B31" sqref="B31"/>
    </sheetView>
  </sheetViews>
  <sheetFormatPr defaultColWidth="14.42578125" defaultRowHeight="27" x14ac:dyDescent="0.2"/>
  <cols>
    <col min="1" max="1" width="25.85546875" style="15" customWidth="1"/>
    <col min="2" max="2" width="93.5703125" style="15" bestFit="1" customWidth="1"/>
    <col min="3" max="3" width="39.5703125" style="9" customWidth="1"/>
    <col min="4" max="4" width="46.85546875" style="6" customWidth="1"/>
    <col min="5" max="5" width="33.140625" style="74" customWidth="1"/>
    <col min="6" max="6" width="32.42578125" style="74" customWidth="1"/>
    <col min="7" max="7" width="45.85546875" style="186" customWidth="1"/>
    <col min="8" max="8" width="46.7109375" style="15" customWidth="1"/>
    <col min="9" max="9" width="35" style="15" customWidth="1"/>
    <col min="10" max="10" width="53" style="15" customWidth="1"/>
    <col min="11" max="11" width="42.140625" style="6" customWidth="1"/>
    <col min="12" max="12" width="47.42578125" style="12" customWidth="1"/>
    <col min="13" max="13" width="39.140625" style="12" customWidth="1"/>
    <col min="14" max="14" width="36.28515625" style="15" customWidth="1"/>
    <col min="15" max="15" width="40.85546875" style="9" customWidth="1"/>
    <col min="16" max="16" width="51.7109375" style="228" customWidth="1"/>
    <col min="17" max="17" width="23.140625" style="229" customWidth="1"/>
    <col min="18" max="18" width="26.28515625" style="9" customWidth="1"/>
    <col min="19" max="19" width="21.140625" style="9" customWidth="1"/>
    <col min="20" max="20" width="26.28515625" style="9" customWidth="1"/>
    <col min="21" max="21" width="23.5703125" style="9" customWidth="1"/>
    <col min="22" max="22" width="24.140625" style="9" customWidth="1"/>
    <col min="23" max="23" width="26.140625" style="9" customWidth="1"/>
    <col min="24" max="24" width="24.140625" style="9" customWidth="1"/>
    <col min="25" max="25" width="26.140625" style="9" customWidth="1"/>
    <col min="26" max="26" width="24.140625" style="9" customWidth="1"/>
    <col min="27" max="27" width="28.28515625" style="9" customWidth="1"/>
    <col min="28" max="35" width="14.42578125" style="15" customWidth="1"/>
    <col min="36" max="16384" width="14.42578125" style="15"/>
  </cols>
  <sheetData>
    <row r="1" spans="1:27" ht="71.45" customHeight="1" thickBot="1" x14ac:dyDescent="0.25">
      <c r="A1" s="3" t="s">
        <v>1</v>
      </c>
      <c r="B1" s="695" t="s">
        <v>1188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6"/>
      <c r="O1" s="697"/>
      <c r="P1" s="696"/>
      <c r="Q1" s="696"/>
      <c r="R1" s="696"/>
      <c r="S1" s="696"/>
      <c r="T1" s="696"/>
      <c r="U1" s="696"/>
      <c r="V1" s="696"/>
      <c r="W1" s="696"/>
      <c r="X1" s="15"/>
      <c r="Y1" s="18"/>
      <c r="Z1" s="714" t="s">
        <v>1076</v>
      </c>
      <c r="AA1" s="715"/>
    </row>
    <row r="2" spans="1:27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416</v>
      </c>
      <c r="E2" s="25" t="s">
        <v>127</v>
      </c>
      <c r="F2" s="93" t="s">
        <v>22</v>
      </c>
      <c r="G2" s="44" t="s">
        <v>0</v>
      </c>
      <c r="H2" s="23" t="s">
        <v>3</v>
      </c>
      <c r="I2" s="23" t="s">
        <v>7</v>
      </c>
      <c r="J2" s="45" t="s">
        <v>4</v>
      </c>
      <c r="K2" s="24" t="s">
        <v>1233</v>
      </c>
      <c r="L2" s="42" t="s">
        <v>14</v>
      </c>
      <c r="M2" s="46" t="s">
        <v>16</v>
      </c>
      <c r="N2" s="359" t="s">
        <v>806</v>
      </c>
      <c r="O2" s="82" t="s">
        <v>1232</v>
      </c>
      <c r="P2" s="359" t="s">
        <v>807</v>
      </c>
      <c r="Q2" s="215" t="s">
        <v>19</v>
      </c>
      <c r="R2" s="262" t="s">
        <v>626</v>
      </c>
      <c r="S2" s="262" t="s">
        <v>622</v>
      </c>
      <c r="T2" s="264" t="s">
        <v>822</v>
      </c>
      <c r="U2" s="264" t="s">
        <v>821</v>
      </c>
      <c r="V2" s="271" t="s">
        <v>630</v>
      </c>
      <c r="W2" s="271" t="s">
        <v>631</v>
      </c>
      <c r="X2" s="301" t="s">
        <v>657</v>
      </c>
      <c r="Y2" s="301" t="s">
        <v>658</v>
      </c>
      <c r="Z2" s="506" t="s">
        <v>1074</v>
      </c>
      <c r="AA2" s="506" t="s">
        <v>1075</v>
      </c>
    </row>
    <row r="3" spans="1:27" s="49" customFormat="1" ht="52.5" customHeight="1" x14ac:dyDescent="0.2">
      <c r="A3" s="320" t="s">
        <v>203</v>
      </c>
      <c r="B3" s="610" t="s">
        <v>204</v>
      </c>
      <c r="C3" s="209" t="s">
        <v>748</v>
      </c>
      <c r="D3" s="211" t="s">
        <v>445</v>
      </c>
      <c r="E3" s="209" t="s">
        <v>824</v>
      </c>
      <c r="F3" s="205"/>
      <c r="G3" s="210" t="s">
        <v>235</v>
      </c>
      <c r="H3" s="27"/>
      <c r="I3" s="27"/>
      <c r="J3" s="67"/>
      <c r="K3" s="38"/>
      <c r="L3" s="68"/>
      <c r="M3" s="28"/>
      <c r="N3" s="29">
        <v>17.77</v>
      </c>
      <c r="O3" s="30">
        <f>17.77*21</f>
        <v>373.17</v>
      </c>
      <c r="P3" s="116" t="s">
        <v>812</v>
      </c>
      <c r="Q3" s="115"/>
      <c r="R3" s="62"/>
      <c r="S3" s="63"/>
      <c r="T3" s="372"/>
      <c r="U3" s="373"/>
      <c r="V3" s="60"/>
      <c r="W3" s="61"/>
      <c r="X3" s="304"/>
      <c r="Y3" s="305"/>
      <c r="Z3" s="502"/>
      <c r="AA3" s="503"/>
    </row>
    <row r="4" spans="1:27" ht="78.75" x14ac:dyDescent="0.2">
      <c r="A4" s="320" t="s">
        <v>119</v>
      </c>
      <c r="B4" s="322" t="s">
        <v>228</v>
      </c>
      <c r="C4" s="209" t="s">
        <v>748</v>
      </c>
      <c r="D4" s="211" t="s">
        <v>436</v>
      </c>
      <c r="E4" s="209" t="s">
        <v>824</v>
      </c>
      <c r="F4" s="205"/>
      <c r="G4" s="376" t="s">
        <v>972</v>
      </c>
      <c r="H4" s="26"/>
      <c r="I4" s="26"/>
      <c r="J4" s="32"/>
      <c r="K4" s="38"/>
      <c r="L4" s="34"/>
      <c r="M4" s="35"/>
      <c r="N4" s="29" t="s">
        <v>580</v>
      </c>
      <c r="O4" s="332" t="s">
        <v>580</v>
      </c>
      <c r="P4" s="116" t="s">
        <v>812</v>
      </c>
      <c r="Q4" s="117"/>
      <c r="R4" s="62"/>
      <c r="S4" s="63"/>
      <c r="T4" s="372"/>
      <c r="U4" s="373"/>
      <c r="V4" s="70"/>
      <c r="W4" s="71"/>
      <c r="X4" s="302"/>
      <c r="Y4" s="303"/>
      <c r="Z4" s="504"/>
      <c r="AA4" s="505"/>
    </row>
    <row r="5" spans="1:27" ht="52.5" x14ac:dyDescent="0.2">
      <c r="A5" s="320" t="s">
        <v>165</v>
      </c>
      <c r="B5" s="322" t="s">
        <v>223</v>
      </c>
      <c r="C5" s="209" t="s">
        <v>748</v>
      </c>
      <c r="D5" s="211" t="s">
        <v>452</v>
      </c>
      <c r="E5" s="209" t="s">
        <v>881</v>
      </c>
      <c r="F5" s="205"/>
      <c r="G5" s="376" t="s">
        <v>580</v>
      </c>
      <c r="H5" s="26"/>
      <c r="I5" s="26"/>
      <c r="J5" s="32"/>
      <c r="K5" s="38"/>
      <c r="L5" s="34"/>
      <c r="M5" s="35"/>
      <c r="N5" s="29" t="s">
        <v>580</v>
      </c>
      <c r="O5" s="332" t="s">
        <v>580</v>
      </c>
      <c r="P5" s="116" t="s">
        <v>580</v>
      </c>
      <c r="Q5" s="117"/>
      <c r="R5" s="62"/>
      <c r="S5" s="63"/>
      <c r="T5" s="372"/>
      <c r="U5" s="373"/>
      <c r="V5" s="70"/>
      <c r="W5" s="71"/>
      <c r="X5" s="302"/>
      <c r="Y5" s="303"/>
      <c r="Z5" s="504"/>
      <c r="AA5" s="505"/>
    </row>
    <row r="6" spans="1:27" ht="57" customHeight="1" x14ac:dyDescent="0.2">
      <c r="A6" s="320" t="s">
        <v>218</v>
      </c>
      <c r="B6" s="322" t="s">
        <v>219</v>
      </c>
      <c r="C6" s="209" t="s">
        <v>748</v>
      </c>
      <c r="D6" s="211" t="s">
        <v>432</v>
      </c>
      <c r="E6" s="209" t="s">
        <v>824</v>
      </c>
      <c r="F6" s="205"/>
      <c r="G6" s="17"/>
      <c r="H6" s="26"/>
      <c r="I6" s="26"/>
      <c r="J6" s="32"/>
      <c r="K6" s="38"/>
      <c r="L6" s="34"/>
      <c r="M6" s="35"/>
      <c r="N6" s="29">
        <v>500.85</v>
      </c>
      <c r="O6" s="30">
        <v>500.85</v>
      </c>
      <c r="P6" s="116" t="s">
        <v>580</v>
      </c>
      <c r="Q6" s="117"/>
      <c r="R6" s="62"/>
      <c r="S6" s="63"/>
      <c r="T6" s="372"/>
      <c r="U6" s="373"/>
      <c r="V6" s="70"/>
      <c r="W6" s="71"/>
      <c r="X6" s="302"/>
      <c r="Y6" s="303"/>
      <c r="Z6" s="504"/>
      <c r="AA6" s="505"/>
    </row>
    <row r="7" spans="1:27" s="485" customFormat="1" ht="105" x14ac:dyDescent="0.2">
      <c r="A7" s="648"/>
      <c r="B7" s="640" t="s">
        <v>1426</v>
      </c>
      <c r="C7" s="475" t="s">
        <v>748</v>
      </c>
      <c r="D7" s="649" t="s">
        <v>1427</v>
      </c>
      <c r="E7" s="475" t="s">
        <v>824</v>
      </c>
      <c r="F7" s="205"/>
      <c r="G7" s="17" t="s">
        <v>1428</v>
      </c>
      <c r="H7" s="26"/>
      <c r="I7" s="26"/>
      <c r="J7" s="32"/>
      <c r="K7" s="38"/>
      <c r="L7" s="482"/>
      <c r="M7" s="483"/>
      <c r="N7" s="650" t="s">
        <v>1429</v>
      </c>
      <c r="O7" s="601" t="s">
        <v>1429</v>
      </c>
      <c r="P7" s="650" t="s">
        <v>1429</v>
      </c>
      <c r="Q7" s="641"/>
      <c r="R7" s="62"/>
      <c r="S7" s="63"/>
      <c r="T7" s="372"/>
      <c r="U7" s="373"/>
      <c r="V7" s="70"/>
      <c r="W7" s="71"/>
      <c r="X7" s="302"/>
      <c r="Y7" s="303"/>
      <c r="Z7" s="504"/>
      <c r="AA7" s="505"/>
    </row>
    <row r="8" spans="1:27" ht="57" customHeight="1" x14ac:dyDescent="0.2">
      <c r="A8" s="320" t="s">
        <v>1071</v>
      </c>
      <c r="B8" s="322" t="s">
        <v>1068</v>
      </c>
      <c r="C8" s="209" t="s">
        <v>748</v>
      </c>
      <c r="D8" s="211" t="s">
        <v>1069</v>
      </c>
      <c r="E8" s="209" t="s">
        <v>824</v>
      </c>
      <c r="F8" s="205"/>
      <c r="G8" s="17" t="s">
        <v>1070</v>
      </c>
      <c r="H8" s="26"/>
      <c r="I8" s="26"/>
      <c r="J8" s="32"/>
      <c r="K8" s="38"/>
      <c r="L8" s="34"/>
      <c r="M8" s="35"/>
      <c r="N8" s="29">
        <v>12.56</v>
      </c>
      <c r="O8" s="30">
        <f>12.56*21</f>
        <v>263.76</v>
      </c>
      <c r="P8" s="116" t="s">
        <v>580</v>
      </c>
      <c r="Q8" s="117"/>
      <c r="R8" s="62"/>
      <c r="S8" s="63"/>
      <c r="T8" s="372"/>
      <c r="U8" s="373"/>
      <c r="V8" s="70"/>
      <c r="W8" s="71"/>
      <c r="X8" s="302"/>
      <c r="Y8" s="303"/>
      <c r="Z8" s="504"/>
      <c r="AA8" s="505"/>
    </row>
    <row r="9" spans="1:27" ht="57" customHeight="1" x14ac:dyDescent="0.2">
      <c r="A9" s="320" t="s">
        <v>1079</v>
      </c>
      <c r="B9" s="322" t="s">
        <v>1077</v>
      </c>
      <c r="C9" s="209" t="s">
        <v>748</v>
      </c>
      <c r="D9" s="211" t="s">
        <v>1080</v>
      </c>
      <c r="E9" s="209" t="s">
        <v>824</v>
      </c>
      <c r="F9" s="205"/>
      <c r="G9" s="17" t="s">
        <v>1078</v>
      </c>
      <c r="H9" s="26" t="s">
        <v>1081</v>
      </c>
      <c r="I9" s="26"/>
      <c r="J9" s="32"/>
      <c r="K9" s="38"/>
      <c r="L9" s="34"/>
      <c r="M9" s="35"/>
      <c r="N9" s="29">
        <v>500.85</v>
      </c>
      <c r="O9" s="30">
        <v>500.85</v>
      </c>
      <c r="P9" s="116" t="s">
        <v>580</v>
      </c>
      <c r="Q9" s="117"/>
      <c r="R9" s="62"/>
      <c r="S9" s="63"/>
      <c r="T9" s="372"/>
      <c r="U9" s="373"/>
      <c r="V9" s="70"/>
      <c r="W9" s="71"/>
      <c r="X9" s="302"/>
      <c r="Y9" s="303"/>
      <c r="Z9" s="504"/>
      <c r="AA9" s="505"/>
    </row>
    <row r="10" spans="1:27" ht="57" customHeight="1" x14ac:dyDescent="0.2">
      <c r="A10" s="320" t="s">
        <v>209</v>
      </c>
      <c r="B10" s="322" t="s">
        <v>210</v>
      </c>
      <c r="C10" s="209" t="s">
        <v>748</v>
      </c>
      <c r="D10" s="240" t="s">
        <v>420</v>
      </c>
      <c r="E10" s="209" t="s">
        <v>824</v>
      </c>
      <c r="F10" s="205"/>
      <c r="G10" s="17"/>
      <c r="H10" s="26"/>
      <c r="I10" s="26"/>
      <c r="J10" s="32"/>
      <c r="K10" s="38"/>
      <c r="L10" s="34"/>
      <c r="M10" s="35"/>
      <c r="N10" s="29">
        <v>500.85</v>
      </c>
      <c r="O10" s="30">
        <v>500.85</v>
      </c>
      <c r="P10" s="116" t="s">
        <v>580</v>
      </c>
      <c r="Q10" s="117"/>
      <c r="R10" s="62"/>
      <c r="S10" s="63"/>
      <c r="T10" s="372"/>
      <c r="U10" s="373"/>
      <c r="V10" s="70"/>
      <c r="W10" s="71"/>
      <c r="X10" s="302"/>
      <c r="Y10" s="303"/>
      <c r="Z10" s="504"/>
      <c r="AA10" s="505"/>
    </row>
    <row r="11" spans="1:27" ht="57" customHeight="1" x14ac:dyDescent="0.2">
      <c r="A11" s="320"/>
      <c r="B11" s="322" t="s">
        <v>448</v>
      </c>
      <c r="C11" s="209" t="s">
        <v>748</v>
      </c>
      <c r="D11" s="240" t="s">
        <v>449</v>
      </c>
      <c r="E11" s="209" t="s">
        <v>824</v>
      </c>
      <c r="F11" s="205"/>
      <c r="G11" s="17"/>
      <c r="H11" s="26"/>
      <c r="I11" s="26"/>
      <c r="J11" s="32"/>
      <c r="K11" s="38"/>
      <c r="L11" s="34"/>
      <c r="M11" s="35"/>
      <c r="N11" s="29">
        <v>500.85</v>
      </c>
      <c r="O11" s="30">
        <v>500.85</v>
      </c>
      <c r="P11" s="116" t="s">
        <v>580</v>
      </c>
      <c r="Q11" s="117"/>
      <c r="R11" s="62"/>
      <c r="S11" s="63"/>
      <c r="T11" s="372"/>
      <c r="U11" s="373"/>
      <c r="V11" s="70"/>
      <c r="W11" s="71"/>
      <c r="X11" s="302"/>
      <c r="Y11" s="303"/>
      <c r="Z11" s="504"/>
      <c r="AA11" s="505"/>
    </row>
    <row r="12" spans="1:27" s="106" customFormat="1" ht="57.75" customHeight="1" x14ac:dyDescent="0.2">
      <c r="A12" s="243"/>
      <c r="B12" s="615" t="s">
        <v>718</v>
      </c>
      <c r="C12" s="209" t="s">
        <v>748</v>
      </c>
      <c r="D12" s="209" t="s">
        <v>1042</v>
      </c>
      <c r="E12" s="354" t="s">
        <v>809</v>
      </c>
      <c r="F12" s="218"/>
      <c r="G12" s="216"/>
      <c r="H12" s="308"/>
      <c r="I12" s="308"/>
      <c r="J12" s="309"/>
      <c r="K12" s="109"/>
      <c r="L12" s="310"/>
      <c r="M12" s="311"/>
      <c r="N12" s="312">
        <v>500.85</v>
      </c>
      <c r="O12" s="30">
        <v>500.85</v>
      </c>
      <c r="P12" s="114" t="s">
        <v>623</v>
      </c>
      <c r="Q12" s="115">
        <v>4</v>
      </c>
      <c r="R12" s="104">
        <f>S12*Q12</f>
        <v>168</v>
      </c>
      <c r="S12" s="105">
        <v>42</v>
      </c>
      <c r="T12" s="372"/>
      <c r="U12" s="373"/>
      <c r="V12" s="70"/>
      <c r="W12" s="71"/>
      <c r="X12" s="302"/>
      <c r="Y12" s="303"/>
      <c r="Z12" s="504"/>
      <c r="AA12" s="505"/>
    </row>
    <row r="13" spans="1:27" ht="60" customHeight="1" x14ac:dyDescent="0.2">
      <c r="A13" s="320" t="s">
        <v>205</v>
      </c>
      <c r="B13" s="610" t="s">
        <v>206</v>
      </c>
      <c r="C13" s="209" t="s">
        <v>1300</v>
      </c>
      <c r="D13" s="240" t="s">
        <v>429</v>
      </c>
      <c r="E13" s="209" t="s">
        <v>824</v>
      </c>
      <c r="F13" s="205"/>
      <c r="G13" s="210" t="s">
        <v>235</v>
      </c>
      <c r="H13" s="27"/>
      <c r="I13" s="27"/>
      <c r="J13" s="67"/>
      <c r="K13" s="38"/>
      <c r="L13" s="68"/>
      <c r="M13" s="28"/>
      <c r="N13" s="29">
        <v>17.77</v>
      </c>
      <c r="O13" s="30">
        <f>17.77*21</f>
        <v>373.17</v>
      </c>
      <c r="P13" s="114" t="s">
        <v>580</v>
      </c>
      <c r="Q13" s="115"/>
      <c r="R13" s="62"/>
      <c r="S13" s="63"/>
      <c r="T13" s="372"/>
      <c r="U13" s="373"/>
      <c r="V13" s="60"/>
      <c r="W13" s="61"/>
      <c r="X13" s="304"/>
      <c r="Y13" s="305"/>
      <c r="Z13" s="502"/>
      <c r="AA13" s="503"/>
    </row>
    <row r="14" spans="1:27" ht="60" customHeight="1" x14ac:dyDescent="0.2">
      <c r="A14" s="320" t="s">
        <v>211</v>
      </c>
      <c r="B14" s="610" t="s">
        <v>212</v>
      </c>
      <c r="C14" s="209" t="s">
        <v>748</v>
      </c>
      <c r="D14" s="211" t="s">
        <v>440</v>
      </c>
      <c r="E14" s="209" t="s">
        <v>824</v>
      </c>
      <c r="F14" s="205"/>
      <c r="G14" s="210"/>
      <c r="H14" s="27"/>
      <c r="I14" s="27"/>
      <c r="J14" s="67"/>
      <c r="K14" s="38"/>
      <c r="L14" s="68"/>
      <c r="M14" s="28"/>
      <c r="N14" s="29">
        <v>500.85</v>
      </c>
      <c r="O14" s="30">
        <v>500.85</v>
      </c>
      <c r="P14" s="114" t="s">
        <v>580</v>
      </c>
      <c r="Q14" s="115"/>
      <c r="R14" s="62"/>
      <c r="S14" s="63"/>
      <c r="T14" s="372"/>
      <c r="U14" s="373"/>
      <c r="V14" s="60"/>
      <c r="W14" s="61"/>
      <c r="X14" s="304"/>
      <c r="Y14" s="305"/>
      <c r="Z14" s="502"/>
      <c r="AA14" s="503"/>
    </row>
    <row r="15" spans="1:27" ht="60" customHeight="1" x14ac:dyDescent="0.2">
      <c r="A15" s="320" t="s">
        <v>207</v>
      </c>
      <c r="B15" s="610" t="s">
        <v>208</v>
      </c>
      <c r="C15" s="209" t="s">
        <v>748</v>
      </c>
      <c r="D15" s="211" t="s">
        <v>431</v>
      </c>
      <c r="E15" s="209" t="s">
        <v>824</v>
      </c>
      <c r="F15" s="205"/>
      <c r="G15" s="210" t="s">
        <v>235</v>
      </c>
      <c r="H15" s="27"/>
      <c r="I15" s="27"/>
      <c r="J15" s="67"/>
      <c r="K15" s="38"/>
      <c r="L15" s="68"/>
      <c r="M15" s="28"/>
      <c r="N15" s="29">
        <v>17.77</v>
      </c>
      <c r="O15" s="30">
        <f>17.77*21</f>
        <v>373.17</v>
      </c>
      <c r="P15" s="114" t="s">
        <v>580</v>
      </c>
      <c r="Q15" s="115"/>
      <c r="R15" s="62"/>
      <c r="S15" s="63"/>
      <c r="T15" s="372"/>
      <c r="U15" s="373"/>
      <c r="V15" s="60"/>
      <c r="W15" s="61"/>
      <c r="X15" s="304"/>
      <c r="Y15" s="305"/>
      <c r="Z15" s="502"/>
      <c r="AA15" s="503"/>
    </row>
    <row r="16" spans="1:27" ht="60" customHeight="1" x14ac:dyDescent="0.2">
      <c r="A16" s="320" t="s">
        <v>192</v>
      </c>
      <c r="B16" s="610" t="s">
        <v>213</v>
      </c>
      <c r="C16" s="209" t="s">
        <v>748</v>
      </c>
      <c r="D16" s="240" t="s">
        <v>422</v>
      </c>
      <c r="E16" s="211" t="s">
        <v>2</v>
      </c>
      <c r="F16" s="205"/>
      <c r="G16" s="36"/>
      <c r="H16" s="58"/>
      <c r="I16" s="58"/>
      <c r="J16" s="37"/>
      <c r="K16" s="33"/>
      <c r="L16" s="34"/>
      <c r="M16" s="35"/>
      <c r="N16" s="29">
        <v>500.85</v>
      </c>
      <c r="O16" s="30">
        <v>500.85</v>
      </c>
      <c r="P16" s="292" t="s">
        <v>580</v>
      </c>
      <c r="Q16" s="112"/>
      <c r="R16" s="62"/>
      <c r="S16" s="63"/>
      <c r="T16" s="372"/>
      <c r="U16" s="373"/>
      <c r="V16" s="60"/>
      <c r="W16" s="61"/>
      <c r="X16" s="304"/>
      <c r="Y16" s="305"/>
      <c r="Z16" s="502"/>
      <c r="AA16" s="503"/>
    </row>
    <row r="17" spans="1:27" ht="60" customHeight="1" x14ac:dyDescent="0.2">
      <c r="A17" s="320" t="s">
        <v>220</v>
      </c>
      <c r="B17" s="322" t="s">
        <v>221</v>
      </c>
      <c r="C17" s="209" t="s">
        <v>748</v>
      </c>
      <c r="D17" s="240" t="s">
        <v>424</v>
      </c>
      <c r="E17" s="209" t="s">
        <v>824</v>
      </c>
      <c r="F17" s="205"/>
      <c r="G17" s="17" t="s">
        <v>629</v>
      </c>
      <c r="H17" s="26"/>
      <c r="I17" s="26"/>
      <c r="J17" s="32"/>
      <c r="K17" s="38"/>
      <c r="L17" s="34"/>
      <c r="M17" s="35"/>
      <c r="N17" s="29">
        <v>500.85</v>
      </c>
      <c r="O17" s="30">
        <v>500.85</v>
      </c>
      <c r="P17" s="116" t="s">
        <v>623</v>
      </c>
      <c r="Q17" s="117">
        <v>4</v>
      </c>
      <c r="R17" s="62">
        <f>Q17*S17</f>
        <v>168</v>
      </c>
      <c r="S17" s="63">
        <v>42</v>
      </c>
      <c r="T17" s="372"/>
      <c r="U17" s="373"/>
      <c r="V17" s="70"/>
      <c r="W17" s="71"/>
      <c r="X17" s="302"/>
      <c r="Y17" s="303"/>
      <c r="Z17" s="504"/>
      <c r="AA17" s="505"/>
    </row>
    <row r="18" spans="1:27" ht="60" customHeight="1" x14ac:dyDescent="0.2">
      <c r="A18" s="320" t="s">
        <v>104</v>
      </c>
      <c r="B18" s="322" t="s">
        <v>917</v>
      </c>
      <c r="C18" s="209" t="s">
        <v>748</v>
      </c>
      <c r="D18" s="211" t="s">
        <v>918</v>
      </c>
      <c r="E18" s="209" t="s">
        <v>824</v>
      </c>
      <c r="F18" s="205"/>
      <c r="G18" s="17"/>
      <c r="H18" s="26"/>
      <c r="I18" s="26"/>
      <c r="J18" s="32"/>
      <c r="K18" s="38"/>
      <c r="L18" s="34"/>
      <c r="M18" s="35"/>
      <c r="N18" s="29">
        <v>500.85</v>
      </c>
      <c r="O18" s="30">
        <v>500.85</v>
      </c>
      <c r="P18" s="116" t="s">
        <v>812</v>
      </c>
      <c r="Q18" s="117"/>
      <c r="R18" s="62"/>
      <c r="S18" s="63"/>
      <c r="T18" s="372"/>
      <c r="U18" s="373"/>
      <c r="V18" s="70"/>
      <c r="W18" s="71"/>
      <c r="X18" s="302"/>
      <c r="Y18" s="303"/>
      <c r="Z18" s="504"/>
      <c r="AA18" s="505"/>
    </row>
    <row r="19" spans="1:27" ht="60" customHeight="1" x14ac:dyDescent="0.2">
      <c r="A19" s="320" t="s">
        <v>152</v>
      </c>
      <c r="B19" s="322" t="s">
        <v>222</v>
      </c>
      <c r="C19" s="209" t="s">
        <v>748</v>
      </c>
      <c r="D19" s="211" t="s">
        <v>421</v>
      </c>
      <c r="E19" s="209" t="s">
        <v>824</v>
      </c>
      <c r="F19" s="205"/>
      <c r="G19" s="17"/>
      <c r="H19" s="26"/>
      <c r="I19" s="26"/>
      <c r="J19" s="32"/>
      <c r="K19" s="38"/>
      <c r="L19" s="34"/>
      <c r="M19" s="35"/>
      <c r="N19" s="29">
        <v>500.85</v>
      </c>
      <c r="O19" s="30">
        <v>500.85</v>
      </c>
      <c r="P19" s="116" t="s">
        <v>812</v>
      </c>
      <c r="Q19" s="117"/>
      <c r="R19" s="62"/>
      <c r="S19" s="63"/>
      <c r="T19" s="372"/>
      <c r="U19" s="373"/>
      <c r="V19" s="70"/>
      <c r="W19" s="71"/>
      <c r="X19" s="302"/>
      <c r="Y19" s="303"/>
      <c r="Z19" s="504"/>
      <c r="AA19" s="505"/>
    </row>
    <row r="20" spans="1:27" ht="60" customHeight="1" x14ac:dyDescent="0.2">
      <c r="A20" s="320"/>
      <c r="B20" s="322" t="s">
        <v>446</v>
      </c>
      <c r="C20" s="209" t="s">
        <v>748</v>
      </c>
      <c r="D20" s="211" t="s">
        <v>447</v>
      </c>
      <c r="E20" s="211" t="s">
        <v>880</v>
      </c>
      <c r="F20" s="205"/>
      <c r="G20" s="376" t="s">
        <v>879</v>
      </c>
      <c r="H20" s="26"/>
      <c r="I20" s="26"/>
      <c r="J20" s="32"/>
      <c r="K20" s="38"/>
      <c r="L20" s="34"/>
      <c r="M20" s="35"/>
      <c r="N20" s="29" t="s">
        <v>580</v>
      </c>
      <c r="O20" s="332" t="s">
        <v>580</v>
      </c>
      <c r="P20" s="116" t="s">
        <v>580</v>
      </c>
      <c r="Q20" s="117"/>
      <c r="R20" s="62"/>
      <c r="S20" s="63"/>
      <c r="T20" s="372"/>
      <c r="U20" s="373"/>
      <c r="V20" s="70"/>
      <c r="W20" s="71"/>
      <c r="X20" s="302"/>
      <c r="Y20" s="303"/>
      <c r="Z20" s="504"/>
      <c r="AA20" s="505"/>
    </row>
    <row r="21" spans="1:27" s="485" customFormat="1" ht="60" customHeight="1" x14ac:dyDescent="0.2">
      <c r="A21" s="648" t="s">
        <v>1490</v>
      </c>
      <c r="B21" s="640" t="s">
        <v>1491</v>
      </c>
      <c r="C21" s="475" t="s">
        <v>748</v>
      </c>
      <c r="D21" s="649" t="s">
        <v>1073</v>
      </c>
      <c r="E21" s="475" t="s">
        <v>824</v>
      </c>
      <c r="F21" s="205"/>
      <c r="G21" s="376" t="s">
        <v>1067</v>
      </c>
      <c r="H21" s="26"/>
      <c r="I21" s="26"/>
      <c r="J21" s="32"/>
      <c r="K21" s="38"/>
      <c r="L21" s="482"/>
      <c r="M21" s="483"/>
      <c r="N21" s="22">
        <v>500.85</v>
      </c>
      <c r="O21" s="30">
        <v>500.85</v>
      </c>
      <c r="P21" s="488" t="s">
        <v>1492</v>
      </c>
      <c r="Q21" s="641">
        <v>5.5</v>
      </c>
      <c r="R21" s="62"/>
      <c r="S21" s="63"/>
      <c r="T21" s="372"/>
      <c r="U21" s="373"/>
      <c r="V21" s="70"/>
      <c r="W21" s="71"/>
      <c r="X21" s="302"/>
      <c r="Y21" s="303"/>
      <c r="Z21" s="504">
        <f>AA21*Q21</f>
        <v>231</v>
      </c>
      <c r="AA21" s="505">
        <v>42</v>
      </c>
    </row>
    <row r="22" spans="1:27" ht="60" customHeight="1" x14ac:dyDescent="0.2">
      <c r="A22" s="320" t="s">
        <v>226</v>
      </c>
      <c r="B22" s="322" t="s">
        <v>227</v>
      </c>
      <c r="C22" s="209" t="s">
        <v>748</v>
      </c>
      <c r="D22" s="211" t="s">
        <v>423</v>
      </c>
      <c r="E22" s="209" t="s">
        <v>824</v>
      </c>
      <c r="F22" s="205"/>
      <c r="G22" s="17" t="s">
        <v>1494</v>
      </c>
      <c r="H22" s="26"/>
      <c r="I22" s="26"/>
      <c r="J22" s="32"/>
      <c r="K22" s="38"/>
      <c r="L22" s="34"/>
      <c r="M22" s="35"/>
      <c r="N22" s="29">
        <v>500.85</v>
      </c>
      <c r="O22" s="30">
        <v>500.85</v>
      </c>
      <c r="P22" s="116" t="s">
        <v>812</v>
      </c>
      <c r="Q22" s="117"/>
      <c r="R22" s="62"/>
      <c r="S22" s="63"/>
      <c r="T22" s="372"/>
      <c r="U22" s="373"/>
      <c r="V22" s="70"/>
      <c r="W22" s="71"/>
      <c r="X22" s="302"/>
      <c r="Y22" s="303"/>
      <c r="Z22" s="504"/>
      <c r="AA22" s="505"/>
    </row>
    <row r="23" spans="1:27" ht="60" customHeight="1" x14ac:dyDescent="0.2">
      <c r="A23" s="320" t="s">
        <v>233</v>
      </c>
      <c r="B23" s="322" t="s">
        <v>234</v>
      </c>
      <c r="C23" s="209" t="s">
        <v>748</v>
      </c>
      <c r="D23" s="240" t="s">
        <v>451</v>
      </c>
      <c r="E23" s="209" t="s">
        <v>824</v>
      </c>
      <c r="F23" s="205"/>
      <c r="G23" s="17" t="s">
        <v>919</v>
      </c>
      <c r="H23" s="26"/>
      <c r="I23" s="26"/>
      <c r="J23" s="32"/>
      <c r="K23" s="38"/>
      <c r="L23" s="34"/>
      <c r="M23" s="35"/>
      <c r="N23" s="29" t="s">
        <v>580</v>
      </c>
      <c r="O23" s="332" t="s">
        <v>580</v>
      </c>
      <c r="P23" s="116" t="s">
        <v>580</v>
      </c>
      <c r="Q23" s="117"/>
      <c r="R23" s="62"/>
      <c r="S23" s="63"/>
      <c r="T23" s="372"/>
      <c r="U23" s="373"/>
      <c r="V23" s="70"/>
      <c r="W23" s="71"/>
      <c r="X23" s="302"/>
      <c r="Y23" s="303"/>
      <c r="Z23" s="504"/>
      <c r="AA23" s="505"/>
    </row>
    <row r="24" spans="1:27" ht="60" customHeight="1" x14ac:dyDescent="0.2">
      <c r="A24" s="320"/>
      <c r="B24" s="322" t="s">
        <v>415</v>
      </c>
      <c r="C24" s="209" t="s">
        <v>748</v>
      </c>
      <c r="D24" s="211" t="s">
        <v>419</v>
      </c>
      <c r="E24" s="211" t="s">
        <v>880</v>
      </c>
      <c r="F24" s="205"/>
      <c r="G24" s="376" t="s">
        <v>580</v>
      </c>
      <c r="H24" s="26"/>
      <c r="I24" s="26"/>
      <c r="J24" s="32"/>
      <c r="K24" s="38"/>
      <c r="L24" s="34"/>
      <c r="M24" s="35"/>
      <c r="N24" s="29" t="s">
        <v>580</v>
      </c>
      <c r="O24" s="332" t="s">
        <v>580</v>
      </c>
      <c r="P24" s="116" t="s">
        <v>812</v>
      </c>
      <c r="Q24" s="117"/>
      <c r="R24" s="62"/>
      <c r="S24" s="63"/>
      <c r="T24" s="372"/>
      <c r="U24" s="373"/>
      <c r="V24" s="70"/>
      <c r="W24" s="71"/>
      <c r="X24" s="302"/>
      <c r="Y24" s="303"/>
      <c r="Z24" s="504"/>
      <c r="AA24" s="505"/>
    </row>
    <row r="25" spans="1:27" ht="60" customHeight="1" x14ac:dyDescent="0.2">
      <c r="A25" s="320"/>
      <c r="B25" s="322" t="s">
        <v>425</v>
      </c>
      <c r="C25" s="209" t="s">
        <v>748</v>
      </c>
      <c r="D25" s="211" t="s">
        <v>426</v>
      </c>
      <c r="E25" s="209" t="s">
        <v>881</v>
      </c>
      <c r="F25" s="205"/>
      <c r="G25" s="376" t="s">
        <v>580</v>
      </c>
      <c r="H25" s="26"/>
      <c r="I25" s="26"/>
      <c r="J25" s="32"/>
      <c r="K25" s="38"/>
      <c r="L25" s="34"/>
      <c r="M25" s="35"/>
      <c r="N25" s="29" t="s">
        <v>580</v>
      </c>
      <c r="O25" s="332" t="s">
        <v>580</v>
      </c>
      <c r="P25" s="116" t="s">
        <v>580</v>
      </c>
      <c r="Q25" s="117"/>
      <c r="R25" s="62"/>
      <c r="S25" s="63"/>
      <c r="T25" s="372"/>
      <c r="U25" s="373"/>
      <c r="V25" s="70"/>
      <c r="W25" s="71"/>
      <c r="X25" s="302"/>
      <c r="Y25" s="303"/>
      <c r="Z25" s="504"/>
      <c r="AA25" s="505"/>
    </row>
    <row r="26" spans="1:27" ht="60" customHeight="1" x14ac:dyDescent="0.2">
      <c r="A26" s="320" t="s">
        <v>231</v>
      </c>
      <c r="B26" s="322" t="s">
        <v>232</v>
      </c>
      <c r="C26" s="209" t="s">
        <v>748</v>
      </c>
      <c r="D26" s="240" t="s">
        <v>434</v>
      </c>
      <c r="E26" s="211" t="s">
        <v>2</v>
      </c>
      <c r="F26" s="205"/>
      <c r="G26" s="17"/>
      <c r="H26" s="26"/>
      <c r="I26" s="26"/>
      <c r="J26" s="32"/>
      <c r="K26" s="38"/>
      <c r="L26" s="34"/>
      <c r="M26" s="35"/>
      <c r="N26" s="29">
        <v>500.85</v>
      </c>
      <c r="O26" s="30">
        <v>500.85</v>
      </c>
      <c r="P26" s="116" t="s">
        <v>580</v>
      </c>
      <c r="Q26" s="117"/>
      <c r="R26" s="62"/>
      <c r="S26" s="63"/>
      <c r="T26" s="372"/>
      <c r="U26" s="373"/>
      <c r="V26" s="70"/>
      <c r="W26" s="71"/>
      <c r="X26" s="302"/>
      <c r="Y26" s="303"/>
      <c r="Z26" s="504"/>
      <c r="AA26" s="505"/>
    </row>
    <row r="27" spans="1:27" ht="60" customHeight="1" x14ac:dyDescent="0.2">
      <c r="A27" s="320" t="s">
        <v>215</v>
      </c>
      <c r="B27" s="610" t="s">
        <v>216</v>
      </c>
      <c r="C27" s="209" t="s">
        <v>748</v>
      </c>
      <c r="D27" s="240" t="s">
        <v>437</v>
      </c>
      <c r="E27" s="209" t="s">
        <v>881</v>
      </c>
      <c r="F27" s="205"/>
      <c r="G27" s="376" t="s">
        <v>580</v>
      </c>
      <c r="H27" s="26"/>
      <c r="I27" s="26"/>
      <c r="J27" s="32"/>
      <c r="K27" s="38"/>
      <c r="L27" s="39"/>
      <c r="M27" s="35"/>
      <c r="N27" s="29" t="s">
        <v>580</v>
      </c>
      <c r="O27" s="332" t="s">
        <v>580</v>
      </c>
      <c r="P27" s="116" t="s">
        <v>812</v>
      </c>
      <c r="Q27" s="112"/>
      <c r="R27" s="62"/>
      <c r="S27" s="63"/>
      <c r="T27" s="372"/>
      <c r="U27" s="373"/>
      <c r="V27" s="60"/>
      <c r="W27" s="61"/>
      <c r="X27" s="304"/>
      <c r="Y27" s="305"/>
      <c r="Z27" s="502"/>
      <c r="AA27" s="503"/>
    </row>
    <row r="28" spans="1:27" ht="60" customHeight="1" x14ac:dyDescent="0.2">
      <c r="A28" s="320"/>
      <c r="B28" s="610" t="s">
        <v>1134</v>
      </c>
      <c r="C28" s="209" t="s">
        <v>748</v>
      </c>
      <c r="D28" s="240" t="s">
        <v>1135</v>
      </c>
      <c r="E28" s="209" t="s">
        <v>824</v>
      </c>
      <c r="F28" s="205"/>
      <c r="G28" s="376"/>
      <c r="H28" s="26"/>
      <c r="I28" s="26"/>
      <c r="J28" s="32"/>
      <c r="K28" s="38"/>
      <c r="L28" s="39"/>
      <c r="M28" s="35"/>
      <c r="N28" s="29">
        <v>500.85</v>
      </c>
      <c r="O28" s="30">
        <v>500.85</v>
      </c>
      <c r="P28" s="116" t="s">
        <v>580</v>
      </c>
      <c r="Q28" s="112"/>
      <c r="R28" s="62"/>
      <c r="S28" s="63"/>
      <c r="T28" s="372"/>
      <c r="U28" s="373"/>
      <c r="V28" s="60"/>
      <c r="W28" s="61"/>
      <c r="X28" s="304"/>
      <c r="Y28" s="305"/>
      <c r="Z28" s="502"/>
      <c r="AA28" s="503"/>
    </row>
    <row r="29" spans="1:27" ht="60" customHeight="1" x14ac:dyDescent="0.2">
      <c r="A29" s="320"/>
      <c r="B29" s="610" t="s">
        <v>441</v>
      </c>
      <c r="C29" s="209" t="s">
        <v>748</v>
      </c>
      <c r="D29" s="211" t="s">
        <v>1536</v>
      </c>
      <c r="E29" s="209" t="s">
        <v>881</v>
      </c>
      <c r="F29" s="205"/>
      <c r="G29" s="168" t="s">
        <v>1275</v>
      </c>
      <c r="H29" s="52"/>
      <c r="I29" s="52"/>
      <c r="J29" s="53"/>
      <c r="K29" s="54"/>
      <c r="L29" s="55"/>
      <c r="M29" s="56"/>
      <c r="N29" s="29" t="s">
        <v>580</v>
      </c>
      <c r="O29" s="332" t="s">
        <v>580</v>
      </c>
      <c r="P29" s="111" t="s">
        <v>580</v>
      </c>
      <c r="Q29" s="112"/>
      <c r="R29" s="62"/>
      <c r="S29" s="63"/>
      <c r="T29" s="372"/>
      <c r="U29" s="373"/>
      <c r="V29" s="60"/>
      <c r="W29" s="61"/>
      <c r="X29" s="304"/>
      <c r="Y29" s="305"/>
      <c r="Z29" s="502"/>
      <c r="AA29" s="503"/>
    </row>
    <row r="30" spans="1:27" s="433" customFormat="1" ht="60" customHeight="1" x14ac:dyDescent="0.2">
      <c r="A30" s="439"/>
      <c r="B30" s="470" t="s">
        <v>936</v>
      </c>
      <c r="C30" s="231" t="s">
        <v>922</v>
      </c>
      <c r="D30" s="231" t="s">
        <v>918</v>
      </c>
      <c r="E30" s="231" t="s">
        <v>824</v>
      </c>
      <c r="F30" s="432"/>
      <c r="G30" s="455"/>
      <c r="H30" s="456"/>
      <c r="I30" s="456"/>
      <c r="J30" s="457"/>
      <c r="K30" s="458"/>
      <c r="L30" s="459"/>
      <c r="M30" s="460"/>
      <c r="N30" s="238"/>
      <c r="O30" s="461" t="s">
        <v>937</v>
      </c>
      <c r="P30" s="440" t="s">
        <v>937</v>
      </c>
      <c r="Q30" s="191"/>
      <c r="R30" s="238"/>
      <c r="S30" s="237"/>
      <c r="T30" s="238"/>
      <c r="U30" s="237"/>
      <c r="V30" s="238"/>
      <c r="W30" s="237"/>
      <c r="X30" s="238"/>
      <c r="Y30" s="237"/>
      <c r="Z30" s="237"/>
      <c r="AA30" s="237"/>
    </row>
    <row r="31" spans="1:27" ht="78.75" x14ac:dyDescent="0.2">
      <c r="A31" s="320"/>
      <c r="B31" s="322" t="s">
        <v>1547</v>
      </c>
      <c r="C31" s="209" t="s">
        <v>748</v>
      </c>
      <c r="D31" s="211" t="s">
        <v>1548</v>
      </c>
      <c r="E31" s="209" t="s">
        <v>824</v>
      </c>
      <c r="F31" s="205"/>
      <c r="G31" s="17" t="s">
        <v>1549</v>
      </c>
      <c r="H31" s="26"/>
      <c r="I31" s="26"/>
      <c r="J31" s="32"/>
      <c r="K31" s="38"/>
      <c r="L31" s="34"/>
      <c r="M31" s="35"/>
      <c r="N31" s="29">
        <v>16.61</v>
      </c>
      <c r="O31" s="332" t="s">
        <v>1550</v>
      </c>
      <c r="P31" s="694" t="s">
        <v>812</v>
      </c>
      <c r="Q31" s="117"/>
      <c r="R31" s="62"/>
      <c r="S31" s="63"/>
      <c r="T31" s="372"/>
      <c r="U31" s="373"/>
      <c r="V31" s="70"/>
      <c r="W31" s="71"/>
      <c r="X31" s="302"/>
      <c r="Y31" s="303"/>
      <c r="Z31" s="504"/>
      <c r="AA31" s="505"/>
    </row>
    <row r="32" spans="1:27" ht="111" x14ac:dyDescent="0.2">
      <c r="A32" s="320" t="s">
        <v>61</v>
      </c>
      <c r="B32" s="322" t="s">
        <v>225</v>
      </c>
      <c r="C32" s="209" t="s">
        <v>748</v>
      </c>
      <c r="D32" s="211" t="s">
        <v>430</v>
      </c>
      <c r="E32" s="209" t="s">
        <v>824</v>
      </c>
      <c r="F32" s="205"/>
      <c r="G32" s="17"/>
      <c r="H32" s="26"/>
      <c r="I32" s="26"/>
      <c r="J32" s="32"/>
      <c r="K32" s="38"/>
      <c r="L32" s="34"/>
      <c r="M32" s="35"/>
      <c r="N32" s="29">
        <v>500.85</v>
      </c>
      <c r="O32" s="30">
        <v>500.85</v>
      </c>
      <c r="P32" s="492" t="s">
        <v>1061</v>
      </c>
      <c r="Q32" s="117"/>
      <c r="R32" s="62"/>
      <c r="S32" s="63"/>
      <c r="T32" s="372">
        <f>4*U32</f>
        <v>168</v>
      </c>
      <c r="U32" s="373">
        <v>42</v>
      </c>
      <c r="V32" s="70">
        <f>4.85*W32</f>
        <v>203.7</v>
      </c>
      <c r="W32" s="71">
        <v>42</v>
      </c>
      <c r="X32" s="302"/>
      <c r="Y32" s="303"/>
      <c r="Z32" s="504"/>
      <c r="AA32" s="505"/>
    </row>
    <row r="33" spans="1:27" ht="60" customHeight="1" x14ac:dyDescent="0.2">
      <c r="A33" s="320" t="s">
        <v>76</v>
      </c>
      <c r="B33" s="322" t="s">
        <v>224</v>
      </c>
      <c r="C33" s="209" t="s">
        <v>748</v>
      </c>
      <c r="D33" s="211" t="s">
        <v>444</v>
      </c>
      <c r="E33" s="209" t="s">
        <v>824</v>
      </c>
      <c r="F33" s="205"/>
      <c r="G33" s="17" t="s">
        <v>1484</v>
      </c>
      <c r="H33" s="26"/>
      <c r="I33" s="26"/>
      <c r="J33" s="32"/>
      <c r="K33" s="38"/>
      <c r="L33" s="34"/>
      <c r="M33" s="35"/>
      <c r="N33" s="29">
        <v>500.85</v>
      </c>
      <c r="O33" s="30">
        <v>500.85</v>
      </c>
      <c r="P33" s="111" t="s">
        <v>812</v>
      </c>
      <c r="Q33" s="117"/>
      <c r="R33" s="62"/>
      <c r="S33" s="63"/>
      <c r="T33" s="372"/>
      <c r="U33" s="373"/>
      <c r="V33" s="70"/>
      <c r="W33" s="71"/>
      <c r="X33" s="302"/>
      <c r="Y33" s="303"/>
      <c r="Z33" s="504"/>
      <c r="AA33" s="505"/>
    </row>
    <row r="34" spans="1:27" ht="60" customHeight="1" x14ac:dyDescent="0.2">
      <c r="A34" s="320"/>
      <c r="B34" s="322" t="s">
        <v>433</v>
      </c>
      <c r="C34" s="209" t="s">
        <v>748</v>
      </c>
      <c r="D34" s="211" t="s">
        <v>883</v>
      </c>
      <c r="E34" s="209" t="s">
        <v>881</v>
      </c>
      <c r="F34" s="205"/>
      <c r="G34" s="376" t="s">
        <v>580</v>
      </c>
      <c r="H34" s="26"/>
      <c r="I34" s="26"/>
      <c r="J34" s="32"/>
      <c r="K34" s="38"/>
      <c r="L34" s="34"/>
      <c r="M34" s="35"/>
      <c r="N34" s="29" t="s">
        <v>580</v>
      </c>
      <c r="O34" s="332" t="s">
        <v>580</v>
      </c>
      <c r="P34" s="111" t="s">
        <v>812</v>
      </c>
      <c r="Q34" s="117"/>
      <c r="R34" s="62"/>
      <c r="S34" s="63"/>
      <c r="T34" s="372"/>
      <c r="U34" s="373"/>
      <c r="V34" s="70"/>
      <c r="W34" s="71"/>
      <c r="X34" s="302"/>
      <c r="Y34" s="303"/>
      <c r="Z34" s="504"/>
      <c r="AA34" s="505"/>
    </row>
    <row r="35" spans="1:27" ht="60" customHeight="1" x14ac:dyDescent="0.2">
      <c r="A35" s="320" t="s">
        <v>199</v>
      </c>
      <c r="B35" s="610" t="s">
        <v>200</v>
      </c>
      <c r="C35" s="209" t="s">
        <v>748</v>
      </c>
      <c r="D35" s="240" t="s">
        <v>418</v>
      </c>
      <c r="E35" s="209" t="s">
        <v>824</v>
      </c>
      <c r="F35" s="205"/>
      <c r="G35" s="210" t="s">
        <v>235</v>
      </c>
      <c r="H35" s="58"/>
      <c r="I35" s="58"/>
      <c r="J35" s="37"/>
      <c r="K35" s="33"/>
      <c r="L35" s="34"/>
      <c r="M35" s="35"/>
      <c r="N35" s="29">
        <v>17.77</v>
      </c>
      <c r="O35" s="30">
        <f>17.77*21</f>
        <v>373.17</v>
      </c>
      <c r="P35" s="111" t="s">
        <v>812</v>
      </c>
      <c r="Q35" s="117"/>
      <c r="R35" s="62"/>
      <c r="S35" s="63"/>
      <c r="T35" s="372"/>
      <c r="U35" s="373"/>
      <c r="V35" s="60"/>
      <c r="W35" s="61"/>
      <c r="X35" s="304"/>
      <c r="Y35" s="305"/>
      <c r="Z35" s="502"/>
      <c r="AA35" s="503"/>
    </row>
    <row r="36" spans="1:27" ht="60" customHeight="1" x14ac:dyDescent="0.2">
      <c r="A36" s="320" t="s">
        <v>229</v>
      </c>
      <c r="B36" s="322" t="s">
        <v>230</v>
      </c>
      <c r="C36" s="209" t="s">
        <v>748</v>
      </c>
      <c r="D36" s="240" t="s">
        <v>435</v>
      </c>
      <c r="E36" s="211" t="s">
        <v>2</v>
      </c>
      <c r="F36" s="205"/>
      <c r="G36" s="17"/>
      <c r="H36" s="26"/>
      <c r="I36" s="26"/>
      <c r="J36" s="32"/>
      <c r="K36" s="38"/>
      <c r="L36" s="34"/>
      <c r="M36" s="35"/>
      <c r="N36" s="29">
        <v>500.85</v>
      </c>
      <c r="O36" s="30">
        <v>500.85</v>
      </c>
      <c r="P36" s="111" t="s">
        <v>812</v>
      </c>
      <c r="Q36" s="117"/>
      <c r="R36" s="62"/>
      <c r="S36" s="63"/>
      <c r="T36" s="372"/>
      <c r="U36" s="373"/>
      <c r="V36" s="70"/>
      <c r="W36" s="71"/>
      <c r="X36" s="302"/>
      <c r="Y36" s="303"/>
      <c r="Z36" s="504"/>
      <c r="AA36" s="505"/>
    </row>
    <row r="37" spans="1:27" s="433" customFormat="1" ht="60" customHeight="1" x14ac:dyDescent="0.2">
      <c r="A37" s="439" t="s">
        <v>819</v>
      </c>
      <c r="B37" s="470" t="s">
        <v>811</v>
      </c>
      <c r="C37" s="231" t="s">
        <v>922</v>
      </c>
      <c r="D37" s="231" t="s">
        <v>439</v>
      </c>
      <c r="E37" s="231" t="s">
        <v>824</v>
      </c>
      <c r="F37" s="432"/>
      <c r="G37" s="522"/>
      <c r="H37" s="591"/>
      <c r="I37" s="591"/>
      <c r="J37" s="381"/>
      <c r="K37" s="382"/>
      <c r="L37" s="592"/>
      <c r="M37" s="593"/>
      <c r="N37" s="238">
        <v>17.77</v>
      </c>
      <c r="O37" s="394" t="s">
        <v>1307</v>
      </c>
      <c r="P37" s="594" t="s">
        <v>812</v>
      </c>
      <c r="Q37" s="594"/>
      <c r="R37" s="238"/>
      <c r="S37" s="237"/>
      <c r="T37" s="238"/>
      <c r="U37" s="237"/>
      <c r="V37" s="595"/>
      <c r="W37" s="596"/>
      <c r="X37" s="595"/>
      <c r="Y37" s="596"/>
      <c r="Z37" s="595"/>
      <c r="AA37" s="596"/>
    </row>
    <row r="38" spans="1:27" ht="60" customHeight="1" x14ac:dyDescent="0.2">
      <c r="A38" s="170"/>
      <c r="B38" s="97" t="s">
        <v>1514</v>
      </c>
      <c r="C38" s="209" t="s">
        <v>748</v>
      </c>
      <c r="D38" s="211" t="s">
        <v>1515</v>
      </c>
      <c r="E38" s="209" t="s">
        <v>824</v>
      </c>
      <c r="F38" s="205"/>
      <c r="G38" s="36" t="s">
        <v>1143</v>
      </c>
      <c r="H38" s="58"/>
      <c r="I38" s="58"/>
      <c r="J38" s="37"/>
      <c r="K38" s="33"/>
      <c r="L38" s="34"/>
      <c r="M38" s="35"/>
      <c r="N38" s="29">
        <v>16.61</v>
      </c>
      <c r="O38" s="30">
        <f>16.61*20</f>
        <v>332.2</v>
      </c>
      <c r="P38" s="117"/>
      <c r="Q38" s="117"/>
      <c r="R38" s="62"/>
      <c r="S38" s="63"/>
      <c r="T38" s="372"/>
      <c r="U38" s="373"/>
      <c r="V38" s="70"/>
      <c r="W38" s="71"/>
      <c r="X38" s="304"/>
      <c r="Y38" s="305"/>
      <c r="Z38" s="504"/>
      <c r="AA38" s="505"/>
    </row>
    <row r="39" spans="1:27" ht="60" customHeight="1" x14ac:dyDescent="0.2">
      <c r="A39" s="170" t="s">
        <v>188</v>
      </c>
      <c r="B39" s="97" t="s">
        <v>214</v>
      </c>
      <c r="C39" s="209" t="s">
        <v>748</v>
      </c>
      <c r="D39" s="211" t="s">
        <v>426</v>
      </c>
      <c r="E39" s="209" t="s">
        <v>824</v>
      </c>
      <c r="F39" s="205"/>
      <c r="G39" s="36" t="s">
        <v>986</v>
      </c>
      <c r="H39" s="58"/>
      <c r="I39" s="58"/>
      <c r="J39" s="37"/>
      <c r="K39" s="33"/>
      <c r="L39" s="34"/>
      <c r="M39" s="35"/>
      <c r="N39" s="29">
        <v>500.85</v>
      </c>
      <c r="O39" s="30">
        <v>500.85</v>
      </c>
      <c r="P39" s="117" t="s">
        <v>580</v>
      </c>
      <c r="Q39" s="117"/>
      <c r="R39" s="62"/>
      <c r="S39" s="63"/>
      <c r="T39" s="372"/>
      <c r="U39" s="373"/>
      <c r="V39" s="70"/>
      <c r="W39" s="71"/>
      <c r="X39" s="304"/>
      <c r="Y39" s="305"/>
      <c r="Z39" s="504"/>
      <c r="AA39" s="505"/>
    </row>
    <row r="40" spans="1:27" ht="60" customHeight="1" x14ac:dyDescent="0.2">
      <c r="A40" s="170"/>
      <c r="B40" s="97" t="s">
        <v>417</v>
      </c>
      <c r="C40" s="209" t="s">
        <v>748</v>
      </c>
      <c r="D40" s="240" t="s">
        <v>420</v>
      </c>
      <c r="E40" s="211" t="s">
        <v>880</v>
      </c>
      <c r="F40" s="205"/>
      <c r="G40" s="376" t="s">
        <v>580</v>
      </c>
      <c r="H40" s="58"/>
      <c r="I40" s="58"/>
      <c r="J40" s="37"/>
      <c r="K40" s="33"/>
      <c r="L40" s="34"/>
      <c r="M40" s="35"/>
      <c r="N40" s="29" t="s">
        <v>580</v>
      </c>
      <c r="O40" s="332" t="s">
        <v>580</v>
      </c>
      <c r="P40" s="114" t="s">
        <v>580</v>
      </c>
      <c r="Q40" s="115"/>
      <c r="R40" s="62"/>
      <c r="S40" s="63"/>
      <c r="T40" s="372"/>
      <c r="U40" s="373"/>
      <c r="V40" s="60"/>
      <c r="W40" s="61"/>
      <c r="X40" s="304"/>
      <c r="Y40" s="305"/>
      <c r="Z40" s="502"/>
      <c r="AA40" s="503"/>
    </row>
    <row r="41" spans="1:27" ht="60" customHeight="1" x14ac:dyDescent="0.2">
      <c r="A41" s="170"/>
      <c r="B41" s="97" t="s">
        <v>427</v>
      </c>
      <c r="C41" s="209" t="s">
        <v>748</v>
      </c>
      <c r="D41" s="211" t="s">
        <v>426</v>
      </c>
      <c r="E41" s="209" t="s">
        <v>881</v>
      </c>
      <c r="F41" s="205"/>
      <c r="G41" s="376" t="s">
        <v>580</v>
      </c>
      <c r="H41" s="58"/>
      <c r="I41" s="58"/>
      <c r="J41" s="37"/>
      <c r="K41" s="33"/>
      <c r="L41" s="34"/>
      <c r="M41" s="35"/>
      <c r="N41" s="29" t="s">
        <v>580</v>
      </c>
      <c r="O41" s="332" t="s">
        <v>580</v>
      </c>
      <c r="P41" s="114" t="s">
        <v>580</v>
      </c>
      <c r="Q41" s="115"/>
      <c r="R41" s="62"/>
      <c r="S41" s="63"/>
      <c r="T41" s="372"/>
      <c r="U41" s="373"/>
      <c r="V41" s="60"/>
      <c r="W41" s="61"/>
      <c r="X41" s="304"/>
      <c r="Y41" s="305"/>
      <c r="Z41" s="502"/>
      <c r="AA41" s="503"/>
    </row>
    <row r="42" spans="1:27" ht="60" customHeight="1" x14ac:dyDescent="0.2">
      <c r="A42" s="320" t="s">
        <v>197</v>
      </c>
      <c r="B42" s="610" t="s">
        <v>198</v>
      </c>
      <c r="C42" s="209" t="s">
        <v>748</v>
      </c>
      <c r="D42" s="240" t="s">
        <v>450</v>
      </c>
      <c r="E42" s="209" t="s">
        <v>824</v>
      </c>
      <c r="F42" s="205"/>
      <c r="G42" s="210" t="s">
        <v>235</v>
      </c>
      <c r="H42" s="27"/>
      <c r="I42" s="27"/>
      <c r="J42" s="67"/>
      <c r="K42" s="38"/>
      <c r="L42" s="68"/>
      <c r="M42" s="28"/>
      <c r="N42" s="208">
        <v>11.4</v>
      </c>
      <c r="O42" s="30">
        <f>11.4*21</f>
        <v>239.4</v>
      </c>
      <c r="P42" s="114" t="s">
        <v>580</v>
      </c>
      <c r="Q42" s="115"/>
      <c r="R42" s="62"/>
      <c r="S42" s="63"/>
      <c r="T42" s="372"/>
      <c r="U42" s="373"/>
      <c r="V42" s="60"/>
      <c r="W42" s="61"/>
      <c r="X42" s="304"/>
      <c r="Y42" s="305"/>
      <c r="Z42" s="502"/>
      <c r="AA42" s="503"/>
    </row>
    <row r="43" spans="1:27" ht="60" customHeight="1" x14ac:dyDescent="0.2">
      <c r="A43" s="243"/>
      <c r="B43" s="97" t="s">
        <v>443</v>
      </c>
      <c r="C43" s="209" t="s">
        <v>748</v>
      </c>
      <c r="D43" s="211" t="s">
        <v>442</v>
      </c>
      <c r="E43" s="211" t="s">
        <v>880</v>
      </c>
      <c r="F43" s="205"/>
      <c r="G43" s="376" t="s">
        <v>580</v>
      </c>
      <c r="H43" s="26"/>
      <c r="I43" s="26"/>
      <c r="J43" s="32"/>
      <c r="K43" s="38"/>
      <c r="L43" s="34"/>
      <c r="M43" s="35"/>
      <c r="N43" s="29" t="s">
        <v>580</v>
      </c>
      <c r="O43" s="332" t="s">
        <v>580</v>
      </c>
      <c r="P43" s="111" t="s">
        <v>812</v>
      </c>
      <c r="Q43" s="112"/>
      <c r="R43" s="62"/>
      <c r="S43" s="63"/>
      <c r="T43" s="372"/>
      <c r="U43" s="373"/>
      <c r="V43" s="60"/>
      <c r="W43" s="61"/>
      <c r="X43" s="304"/>
      <c r="Y43" s="305"/>
      <c r="Z43" s="502"/>
      <c r="AA43" s="503"/>
    </row>
    <row r="44" spans="1:27" ht="98.25" customHeight="1" x14ac:dyDescent="0.2">
      <c r="A44" s="320" t="s">
        <v>201</v>
      </c>
      <c r="B44" s="322" t="s">
        <v>202</v>
      </c>
      <c r="C44" s="209" t="s">
        <v>922</v>
      </c>
      <c r="D44" s="211" t="s">
        <v>439</v>
      </c>
      <c r="E44" s="209" t="s">
        <v>824</v>
      </c>
      <c r="F44" s="205"/>
      <c r="G44" s="50" t="s">
        <v>1141</v>
      </c>
      <c r="H44" s="26"/>
      <c r="I44" s="26"/>
      <c r="J44" s="32"/>
      <c r="K44" s="38"/>
      <c r="L44" s="34"/>
      <c r="M44" s="35"/>
      <c r="N44" s="29">
        <v>17.77</v>
      </c>
      <c r="O44" s="30">
        <f>17.77*21</f>
        <v>373.17</v>
      </c>
      <c r="P44" s="111" t="s">
        <v>812</v>
      </c>
      <c r="Q44" s="112"/>
      <c r="R44" s="62"/>
      <c r="S44" s="63"/>
      <c r="T44" s="372"/>
      <c r="U44" s="373"/>
      <c r="V44" s="60"/>
      <c r="W44" s="61"/>
      <c r="X44" s="304"/>
      <c r="Y44" s="305"/>
      <c r="Z44" s="502"/>
      <c r="AA44" s="503"/>
    </row>
    <row r="45" spans="1:27" ht="60" customHeight="1" x14ac:dyDescent="0.2">
      <c r="A45" s="320" t="s">
        <v>85</v>
      </c>
      <c r="B45" s="322" t="s">
        <v>217</v>
      </c>
      <c r="C45" s="209" t="s">
        <v>748</v>
      </c>
      <c r="D45" s="211" t="s">
        <v>438</v>
      </c>
      <c r="E45" s="209" t="s">
        <v>824</v>
      </c>
      <c r="F45" s="205"/>
      <c r="G45" s="50"/>
      <c r="H45" s="26"/>
      <c r="I45" s="26"/>
      <c r="J45" s="32"/>
      <c r="K45" s="38"/>
      <c r="L45" s="34"/>
      <c r="M45" s="35"/>
      <c r="N45" s="29" t="s">
        <v>580</v>
      </c>
      <c r="O45" s="332" t="s">
        <v>580</v>
      </c>
      <c r="P45" s="111" t="s">
        <v>812</v>
      </c>
      <c r="Q45" s="112"/>
      <c r="R45" s="62"/>
      <c r="S45" s="63"/>
      <c r="T45" s="372"/>
      <c r="U45" s="373"/>
      <c r="V45" s="60"/>
      <c r="W45" s="61"/>
      <c r="X45" s="304"/>
      <c r="Y45" s="305"/>
      <c r="Z45" s="502"/>
      <c r="AA45" s="503"/>
    </row>
    <row r="46" spans="1:27" ht="60" customHeight="1" x14ac:dyDescent="0.2">
      <c r="A46" s="320"/>
      <c r="B46" s="322" t="s">
        <v>428</v>
      </c>
      <c r="C46" s="209" t="s">
        <v>748</v>
      </c>
      <c r="D46" s="211" t="s">
        <v>426</v>
      </c>
      <c r="E46" s="209" t="s">
        <v>881</v>
      </c>
      <c r="F46" s="205"/>
      <c r="G46" s="376" t="s">
        <v>580</v>
      </c>
      <c r="H46" s="26"/>
      <c r="I46" s="26"/>
      <c r="J46" s="32"/>
      <c r="K46" s="38"/>
      <c r="L46" s="34"/>
      <c r="M46" s="35"/>
      <c r="N46" s="29" t="s">
        <v>580</v>
      </c>
      <c r="O46" s="332" t="s">
        <v>580</v>
      </c>
      <c r="P46" s="114" t="s">
        <v>580</v>
      </c>
      <c r="Q46" s="117"/>
      <c r="R46" s="62"/>
      <c r="S46" s="63"/>
      <c r="T46" s="372"/>
      <c r="U46" s="373"/>
      <c r="V46" s="70"/>
      <c r="W46" s="71"/>
      <c r="X46" s="302"/>
      <c r="Y46" s="303"/>
      <c r="Z46" s="504"/>
      <c r="AA46" s="505"/>
    </row>
    <row r="47" spans="1:27" ht="41.25" customHeight="1" thickBot="1" x14ac:dyDescent="0.25">
      <c r="A47" s="345"/>
      <c r="B47" s="346"/>
      <c r="C47" s="346"/>
      <c r="D47" s="386"/>
      <c r="E47" s="351"/>
      <c r="F47" s="351"/>
      <c r="G47" s="346"/>
      <c r="H47" s="345"/>
      <c r="I47" s="345"/>
      <c r="J47" s="345"/>
      <c r="K47" s="347"/>
      <c r="L47" s="348"/>
      <c r="M47" s="348"/>
      <c r="N47" s="349"/>
      <c r="O47" s="387">
        <f>SUM(O3:O46)</f>
        <v>11716.510000000004</v>
      </c>
      <c r="P47" s="388"/>
      <c r="Q47" s="389"/>
      <c r="R47" s="462">
        <f>SUM(R3:R46)</f>
        <v>336</v>
      </c>
      <c r="S47" s="351"/>
      <c r="T47" s="351"/>
      <c r="U47" s="351"/>
      <c r="V47" s="462">
        <f>SUM(V3:V46)</f>
        <v>203.7</v>
      </c>
      <c r="W47" s="351"/>
      <c r="X47" s="462">
        <f>SUM(X3:X46)</f>
        <v>0</v>
      </c>
      <c r="Y47" s="351"/>
      <c r="Z47" s="462">
        <f>SUM(Z3:Z46)</f>
        <v>231</v>
      </c>
      <c r="AA47" s="351"/>
    </row>
    <row r="48" spans="1:27" ht="49.5" customHeight="1" x14ac:dyDescent="0.2">
      <c r="A48" s="10"/>
      <c r="B48" s="1"/>
      <c r="C48" s="1"/>
      <c r="D48" s="241"/>
      <c r="E48" s="2"/>
      <c r="F48" s="2"/>
      <c r="G48" s="1"/>
      <c r="H48" s="10"/>
      <c r="I48" s="10"/>
      <c r="J48" s="10"/>
      <c r="K48" s="4"/>
      <c r="L48" s="11"/>
      <c r="M48" s="11"/>
      <c r="N48" s="5"/>
      <c r="O48" s="207" t="s">
        <v>80</v>
      </c>
      <c r="P48" s="222"/>
      <c r="Q48" s="226"/>
      <c r="R48" s="207" t="s">
        <v>623</v>
      </c>
      <c r="S48" s="2"/>
      <c r="T48" s="2"/>
      <c r="U48" s="2"/>
      <c r="V48" s="207" t="s">
        <v>1291</v>
      </c>
      <c r="W48" s="2"/>
      <c r="X48" s="207" t="s">
        <v>944</v>
      </c>
      <c r="Y48" s="2"/>
      <c r="Z48" s="207" t="s">
        <v>1292</v>
      </c>
      <c r="AA48" s="2"/>
    </row>
    <row r="49" spans="1:27" ht="12.75" customHeight="1" x14ac:dyDescent="0.2">
      <c r="A49" s="10"/>
      <c r="B49" s="1"/>
      <c r="C49" s="1"/>
      <c r="D49" s="241"/>
      <c r="E49" s="2"/>
      <c r="F49" s="2"/>
      <c r="G49" s="2"/>
      <c r="H49" s="10"/>
      <c r="I49" s="10"/>
      <c r="J49" s="10"/>
      <c r="K49" s="4"/>
      <c r="L49" s="11"/>
      <c r="M49" s="11"/>
      <c r="N49" s="5"/>
      <c r="O49" s="5"/>
      <c r="P49" s="222"/>
      <c r="Q49" s="226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2.75" customHeight="1" x14ac:dyDescent="0.2">
      <c r="A50" s="10"/>
      <c r="B50" s="1"/>
      <c r="C50" s="1"/>
      <c r="D50" s="241"/>
      <c r="E50" s="2"/>
      <c r="F50" s="2"/>
      <c r="G50" s="2"/>
      <c r="H50" s="10"/>
      <c r="I50" s="10"/>
      <c r="J50" s="10"/>
      <c r="K50" s="4"/>
      <c r="L50" s="11"/>
      <c r="M50" s="11"/>
      <c r="N50" s="5"/>
      <c r="O50" s="5"/>
      <c r="P50" s="222"/>
      <c r="Q50" s="226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2.75" customHeight="1" x14ac:dyDescent="0.2">
      <c r="A51" s="10"/>
      <c r="B51" s="1"/>
      <c r="C51" s="1"/>
      <c r="D51" s="241"/>
      <c r="E51" s="2"/>
      <c r="F51" s="2"/>
      <c r="G51" s="2"/>
      <c r="H51" s="10"/>
      <c r="I51" s="10"/>
      <c r="J51" s="10"/>
      <c r="K51" s="4"/>
      <c r="L51" s="11"/>
      <c r="M51" s="11"/>
      <c r="N51" s="5"/>
      <c r="O51" s="5"/>
      <c r="P51" s="222"/>
      <c r="Q51" s="226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2.75" customHeight="1" x14ac:dyDescent="0.2">
      <c r="A52" s="10"/>
      <c r="B52" s="1"/>
      <c r="C52" s="1"/>
      <c r="D52" s="241"/>
      <c r="E52" s="2"/>
      <c r="F52" s="2"/>
      <c r="G52" s="2"/>
      <c r="H52" s="10"/>
      <c r="I52" s="10"/>
      <c r="J52" s="10"/>
      <c r="K52" s="4"/>
      <c r="L52" s="11"/>
      <c r="M52" s="11"/>
      <c r="N52" s="5"/>
      <c r="O52" s="5"/>
      <c r="P52" s="222"/>
      <c r="Q52" s="226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2.75" customHeight="1" x14ac:dyDescent="0.2">
      <c r="A53" s="10"/>
      <c r="B53" s="1"/>
      <c r="C53" s="1"/>
      <c r="D53" s="241"/>
      <c r="E53" s="2"/>
      <c r="F53" s="2"/>
      <c r="G53" s="2"/>
      <c r="H53" s="10"/>
      <c r="I53" s="10"/>
      <c r="J53" s="10"/>
      <c r="K53" s="4"/>
      <c r="L53" s="11"/>
      <c r="M53" s="11"/>
      <c r="N53" s="5"/>
      <c r="O53" s="5"/>
      <c r="P53" s="222"/>
      <c r="Q53" s="226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2.75" customHeight="1" x14ac:dyDescent="0.2">
      <c r="A54" s="10"/>
      <c r="B54" s="1"/>
      <c r="C54" s="1"/>
      <c r="D54" s="241"/>
      <c r="E54" s="2"/>
      <c r="F54" s="2"/>
      <c r="G54" s="2"/>
      <c r="H54" s="10"/>
      <c r="I54" s="10"/>
      <c r="J54" s="10"/>
      <c r="K54" s="4"/>
      <c r="L54" s="11"/>
      <c r="M54" s="11"/>
      <c r="N54" s="5"/>
      <c r="O54" s="5"/>
      <c r="P54" s="222"/>
      <c r="Q54" s="226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2.75" customHeight="1" x14ac:dyDescent="0.2">
      <c r="A55" s="10"/>
      <c r="B55" s="1"/>
      <c r="C55" s="1"/>
      <c r="D55" s="241"/>
      <c r="E55" s="2"/>
      <c r="F55" s="2"/>
      <c r="G55" s="2"/>
      <c r="H55" s="10"/>
      <c r="I55" s="10"/>
      <c r="J55" s="10"/>
      <c r="K55" s="4"/>
      <c r="L55" s="11"/>
      <c r="M55" s="11"/>
      <c r="N55" s="5"/>
      <c r="O55" s="5"/>
      <c r="P55" s="222"/>
      <c r="Q55" s="226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2.75" customHeight="1" x14ac:dyDescent="0.2">
      <c r="A56" s="10"/>
      <c r="B56" s="1"/>
      <c r="C56" s="1"/>
      <c r="D56" s="241"/>
      <c r="E56" s="2"/>
      <c r="F56" s="2"/>
      <c r="G56" s="2"/>
      <c r="H56" s="10"/>
      <c r="I56" s="10"/>
      <c r="J56" s="10"/>
      <c r="K56" s="4"/>
      <c r="L56" s="11"/>
      <c r="M56" s="11"/>
      <c r="N56" s="5"/>
      <c r="O56" s="5"/>
      <c r="P56" s="222"/>
      <c r="Q56" s="226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2.75" customHeight="1" x14ac:dyDescent="0.2">
      <c r="A57" s="10"/>
      <c r="B57" s="1"/>
      <c r="C57" s="1"/>
      <c r="D57" s="241"/>
      <c r="E57" s="2"/>
      <c r="F57" s="2"/>
      <c r="G57" s="2"/>
      <c r="H57" s="10"/>
      <c r="I57" s="10"/>
      <c r="J57" s="10"/>
      <c r="K57" s="4"/>
      <c r="L57" s="11"/>
      <c r="M57" s="11"/>
      <c r="N57" s="5"/>
      <c r="O57" s="5"/>
      <c r="P57" s="222"/>
      <c r="Q57" s="226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2.75" customHeight="1" x14ac:dyDescent="0.2">
      <c r="A58" s="10"/>
      <c r="B58" s="1"/>
      <c r="C58" s="1"/>
      <c r="D58" s="241"/>
      <c r="E58" s="2"/>
      <c r="F58" s="2"/>
      <c r="G58" s="2"/>
      <c r="H58" s="10"/>
      <c r="I58" s="10"/>
      <c r="J58" s="10"/>
      <c r="K58" s="4"/>
      <c r="L58" s="11"/>
      <c r="M58" s="11"/>
      <c r="N58" s="5"/>
      <c r="O58" s="5"/>
      <c r="P58" s="222"/>
      <c r="Q58" s="226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2.75" customHeight="1" x14ac:dyDescent="0.2">
      <c r="A59" s="10"/>
      <c r="B59" s="1"/>
      <c r="C59" s="1"/>
      <c r="D59" s="241"/>
      <c r="E59" s="2"/>
      <c r="F59" s="2"/>
      <c r="G59" s="2"/>
      <c r="H59" s="10"/>
      <c r="I59" s="10"/>
      <c r="J59" s="10"/>
      <c r="K59" s="4"/>
      <c r="L59" s="11"/>
      <c r="M59" s="11"/>
      <c r="N59" s="5"/>
      <c r="O59" s="5"/>
      <c r="P59" s="222"/>
      <c r="Q59" s="226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2.75" customHeight="1" x14ac:dyDescent="0.2">
      <c r="A60" s="10"/>
      <c r="B60" s="1"/>
      <c r="C60" s="1"/>
      <c r="D60" s="241"/>
      <c r="E60" s="2"/>
      <c r="F60" s="2"/>
      <c r="G60" s="2"/>
      <c r="H60" s="10"/>
      <c r="I60" s="10"/>
      <c r="J60" s="10"/>
      <c r="K60" s="4"/>
      <c r="L60" s="11"/>
      <c r="M60" s="11"/>
      <c r="N60" s="5"/>
      <c r="O60" s="5"/>
      <c r="P60" s="222"/>
      <c r="Q60" s="226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2.75" customHeight="1" x14ac:dyDescent="0.2">
      <c r="A61" s="10"/>
      <c r="B61" s="1"/>
      <c r="C61" s="1"/>
      <c r="D61" s="241"/>
      <c r="E61" s="2"/>
      <c r="F61" s="2"/>
      <c r="G61" s="2"/>
      <c r="H61" s="10"/>
      <c r="I61" s="10"/>
      <c r="J61" s="10"/>
      <c r="K61" s="4"/>
      <c r="L61" s="11"/>
      <c r="M61" s="11"/>
      <c r="N61" s="5"/>
      <c r="O61" s="5"/>
      <c r="P61" s="222"/>
      <c r="Q61" s="226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2.75" customHeight="1" x14ac:dyDescent="0.2">
      <c r="A62" s="10"/>
      <c r="B62" s="1"/>
      <c r="C62" s="1"/>
      <c r="D62" s="241"/>
      <c r="E62" s="2"/>
      <c r="F62" s="2"/>
      <c r="G62" s="2"/>
      <c r="H62" s="10"/>
      <c r="I62" s="10"/>
      <c r="J62" s="10"/>
      <c r="K62" s="4"/>
      <c r="L62" s="11"/>
      <c r="M62" s="11"/>
      <c r="N62" s="5"/>
      <c r="O62" s="5"/>
      <c r="P62" s="222"/>
      <c r="Q62" s="226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2.75" customHeight="1" x14ac:dyDescent="0.2">
      <c r="A63" s="10"/>
      <c r="B63" s="1"/>
      <c r="C63" s="1"/>
      <c r="D63" s="241"/>
      <c r="E63" s="2"/>
      <c r="F63" s="2"/>
      <c r="G63" s="2"/>
      <c r="H63" s="10"/>
      <c r="I63" s="10"/>
      <c r="J63" s="10"/>
      <c r="K63" s="4"/>
      <c r="L63" s="11"/>
      <c r="M63" s="11"/>
      <c r="N63" s="5"/>
      <c r="O63" s="5"/>
      <c r="P63" s="222"/>
      <c r="Q63" s="226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2.75" customHeight="1" x14ac:dyDescent="0.2">
      <c r="A64" s="10"/>
      <c r="B64" s="1"/>
      <c r="C64" s="1"/>
      <c r="D64" s="241"/>
      <c r="E64" s="2"/>
      <c r="F64" s="2"/>
      <c r="G64" s="2"/>
      <c r="H64" s="10"/>
      <c r="I64" s="10"/>
      <c r="J64" s="10"/>
      <c r="K64" s="4"/>
      <c r="L64" s="11"/>
      <c r="M64" s="11"/>
      <c r="N64" s="5"/>
      <c r="O64" s="5"/>
      <c r="P64" s="222"/>
      <c r="Q64" s="226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2.75" customHeight="1" x14ac:dyDescent="0.2">
      <c r="A65" s="10"/>
      <c r="B65" s="1"/>
      <c r="C65" s="1"/>
      <c r="D65" s="241"/>
      <c r="E65" s="2"/>
      <c r="F65" s="2"/>
      <c r="G65" s="2"/>
      <c r="H65" s="10"/>
      <c r="I65" s="10"/>
      <c r="J65" s="10"/>
      <c r="K65" s="4"/>
      <c r="L65" s="11"/>
      <c r="M65" s="11"/>
      <c r="N65" s="5"/>
      <c r="O65" s="5"/>
      <c r="P65" s="222"/>
      <c r="Q65" s="226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2.75" customHeight="1" x14ac:dyDescent="0.2">
      <c r="A66" s="10"/>
      <c r="B66" s="1"/>
      <c r="C66" s="1"/>
      <c r="D66" s="241"/>
      <c r="E66" s="2"/>
      <c r="F66" s="2"/>
      <c r="G66" s="2"/>
      <c r="H66" s="10"/>
      <c r="I66" s="10"/>
      <c r="J66" s="10"/>
      <c r="K66" s="4"/>
      <c r="L66" s="11"/>
      <c r="M66" s="11"/>
      <c r="N66" s="5"/>
      <c r="O66" s="5"/>
      <c r="P66" s="222"/>
      <c r="Q66" s="226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2.75" customHeight="1" x14ac:dyDescent="0.2">
      <c r="A67" s="10"/>
      <c r="B67" s="1"/>
      <c r="C67" s="1"/>
      <c r="D67" s="241"/>
      <c r="E67" s="2"/>
      <c r="F67" s="2"/>
      <c r="G67" s="2"/>
      <c r="H67" s="10"/>
      <c r="I67" s="10"/>
      <c r="J67" s="10"/>
      <c r="K67" s="4"/>
      <c r="L67" s="11"/>
      <c r="M67" s="11"/>
      <c r="N67" s="5"/>
      <c r="O67" s="5"/>
      <c r="P67" s="222"/>
      <c r="Q67" s="226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2.75" customHeight="1" x14ac:dyDescent="0.2">
      <c r="A68" s="10"/>
      <c r="B68" s="1"/>
      <c r="C68" s="1"/>
      <c r="D68" s="241"/>
      <c r="E68" s="2"/>
      <c r="F68" s="2"/>
      <c r="G68" s="2"/>
      <c r="H68" s="10"/>
      <c r="I68" s="10"/>
      <c r="J68" s="10"/>
      <c r="K68" s="4"/>
      <c r="L68" s="11"/>
      <c r="M68" s="11"/>
      <c r="N68" s="5"/>
      <c r="O68" s="5"/>
      <c r="P68" s="222"/>
      <c r="Q68" s="226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2.75" customHeight="1" x14ac:dyDescent="0.2">
      <c r="A69" s="10"/>
      <c r="B69" s="1"/>
      <c r="C69" s="1"/>
      <c r="D69" s="241"/>
      <c r="E69" s="2"/>
      <c r="F69" s="2"/>
      <c r="G69" s="2"/>
      <c r="H69" s="10"/>
      <c r="I69" s="10"/>
      <c r="J69" s="10"/>
      <c r="K69" s="4"/>
      <c r="L69" s="11"/>
      <c r="M69" s="11"/>
      <c r="N69" s="5"/>
      <c r="O69" s="5"/>
      <c r="P69" s="222"/>
      <c r="Q69" s="226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2.75" customHeight="1" x14ac:dyDescent="0.2">
      <c r="A70" s="10"/>
      <c r="B70" s="1"/>
      <c r="C70" s="1"/>
      <c r="D70" s="241"/>
      <c r="E70" s="2"/>
      <c r="F70" s="2"/>
      <c r="G70" s="2"/>
      <c r="H70" s="10"/>
      <c r="I70" s="10"/>
      <c r="J70" s="10"/>
      <c r="K70" s="4"/>
      <c r="L70" s="11"/>
      <c r="M70" s="11"/>
      <c r="N70" s="5"/>
      <c r="O70" s="5"/>
      <c r="P70" s="222"/>
      <c r="Q70" s="226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2.75" customHeight="1" x14ac:dyDescent="0.2">
      <c r="A71" s="10"/>
      <c r="B71" s="1"/>
      <c r="C71" s="1"/>
      <c r="D71" s="241"/>
      <c r="E71" s="2"/>
      <c r="F71" s="2"/>
      <c r="G71" s="2"/>
      <c r="H71" s="10"/>
      <c r="I71" s="10"/>
      <c r="J71" s="10"/>
      <c r="K71" s="4"/>
      <c r="L71" s="11"/>
      <c r="M71" s="11"/>
      <c r="N71" s="5"/>
      <c r="O71" s="5"/>
      <c r="P71" s="222"/>
      <c r="Q71" s="226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2.75" customHeight="1" x14ac:dyDescent="0.2">
      <c r="A72" s="10"/>
      <c r="B72" s="1"/>
      <c r="C72" s="1"/>
      <c r="D72" s="241"/>
      <c r="E72" s="2"/>
      <c r="F72" s="2"/>
      <c r="G72" s="2"/>
      <c r="H72" s="10"/>
      <c r="I72" s="10"/>
      <c r="J72" s="10"/>
      <c r="K72" s="4"/>
      <c r="L72" s="11"/>
      <c r="M72" s="11"/>
      <c r="N72" s="5"/>
      <c r="O72" s="5"/>
      <c r="P72" s="222"/>
      <c r="Q72" s="226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2.75" customHeight="1" x14ac:dyDescent="0.2">
      <c r="A73" s="10"/>
      <c r="B73" s="1"/>
      <c r="C73" s="1"/>
      <c r="D73" s="241"/>
      <c r="E73" s="2"/>
      <c r="F73" s="2"/>
      <c r="G73" s="2"/>
      <c r="H73" s="10"/>
      <c r="I73" s="10"/>
      <c r="J73" s="10"/>
      <c r="K73" s="4"/>
      <c r="L73" s="11"/>
      <c r="M73" s="11"/>
      <c r="N73" s="5"/>
      <c r="O73" s="5"/>
      <c r="P73" s="222"/>
      <c r="Q73" s="226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2.75" customHeight="1" x14ac:dyDescent="0.2">
      <c r="A74" s="10"/>
      <c r="B74" s="1"/>
      <c r="C74" s="1"/>
      <c r="D74" s="241"/>
      <c r="E74" s="2"/>
      <c r="F74" s="2"/>
      <c r="G74" s="2"/>
      <c r="H74" s="10"/>
      <c r="I74" s="10"/>
      <c r="J74" s="10"/>
      <c r="K74" s="4"/>
      <c r="L74" s="11"/>
      <c r="M74" s="11"/>
      <c r="N74" s="5"/>
      <c r="O74" s="5"/>
      <c r="P74" s="222"/>
      <c r="Q74" s="226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2.75" customHeight="1" x14ac:dyDescent="0.2">
      <c r="A75" s="10"/>
      <c r="B75" s="1"/>
      <c r="C75" s="1"/>
      <c r="D75" s="241"/>
      <c r="E75" s="2"/>
      <c r="F75" s="2"/>
      <c r="G75" s="2"/>
      <c r="H75" s="10"/>
      <c r="I75" s="10"/>
      <c r="J75" s="10"/>
      <c r="K75" s="4"/>
      <c r="L75" s="11"/>
      <c r="M75" s="11"/>
      <c r="N75" s="5"/>
      <c r="O75" s="5"/>
      <c r="P75" s="222"/>
      <c r="Q75" s="226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2.75" customHeight="1" x14ac:dyDescent="0.2">
      <c r="A76" s="10"/>
      <c r="B76" s="1"/>
      <c r="C76" s="1"/>
      <c r="D76" s="241"/>
      <c r="E76" s="2"/>
      <c r="F76" s="2"/>
      <c r="G76" s="2"/>
      <c r="H76" s="10"/>
      <c r="I76" s="10"/>
      <c r="J76" s="10"/>
      <c r="K76" s="4"/>
      <c r="L76" s="11"/>
      <c r="M76" s="11"/>
      <c r="N76" s="5"/>
      <c r="O76" s="5"/>
      <c r="P76" s="222"/>
      <c r="Q76" s="226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2.75" customHeight="1" x14ac:dyDescent="0.2">
      <c r="A77" s="10"/>
      <c r="B77" s="1"/>
      <c r="C77" s="1"/>
      <c r="D77" s="241"/>
      <c r="E77" s="2"/>
      <c r="F77" s="2"/>
      <c r="G77" s="2"/>
      <c r="H77" s="10"/>
      <c r="I77" s="10"/>
      <c r="J77" s="10"/>
      <c r="K77" s="4"/>
      <c r="L77" s="11"/>
      <c r="M77" s="11"/>
      <c r="N77" s="5"/>
      <c r="O77" s="5"/>
      <c r="P77" s="222"/>
      <c r="Q77" s="226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2.75" customHeight="1" x14ac:dyDescent="0.2">
      <c r="A78" s="10"/>
      <c r="B78" s="1"/>
      <c r="C78" s="1"/>
      <c r="D78" s="241"/>
      <c r="E78" s="2"/>
      <c r="F78" s="2"/>
      <c r="G78" s="2"/>
      <c r="H78" s="10"/>
      <c r="I78" s="10"/>
      <c r="J78" s="10"/>
      <c r="K78" s="4"/>
      <c r="L78" s="11"/>
      <c r="M78" s="11"/>
      <c r="N78" s="5"/>
      <c r="O78" s="5"/>
      <c r="P78" s="222"/>
      <c r="Q78" s="226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2.75" customHeight="1" x14ac:dyDescent="0.2">
      <c r="A79" s="10"/>
      <c r="B79" s="1"/>
      <c r="C79" s="1"/>
      <c r="D79" s="241"/>
      <c r="E79" s="2"/>
      <c r="F79" s="2"/>
      <c r="G79" s="2"/>
      <c r="H79" s="10"/>
      <c r="I79" s="10"/>
      <c r="J79" s="10"/>
      <c r="K79" s="4"/>
      <c r="L79" s="11"/>
      <c r="M79" s="11"/>
      <c r="N79" s="5"/>
      <c r="O79" s="5"/>
      <c r="P79" s="222"/>
      <c r="Q79" s="226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2.75" customHeight="1" x14ac:dyDescent="0.2">
      <c r="A80" s="10"/>
      <c r="B80" s="1"/>
      <c r="C80" s="1"/>
      <c r="D80" s="241"/>
      <c r="E80" s="2"/>
      <c r="F80" s="2"/>
      <c r="G80" s="2"/>
      <c r="H80" s="10"/>
      <c r="I80" s="10"/>
      <c r="J80" s="10"/>
      <c r="K80" s="4"/>
      <c r="L80" s="11"/>
      <c r="M80" s="11"/>
      <c r="N80" s="5"/>
      <c r="O80" s="5"/>
      <c r="P80" s="222"/>
      <c r="Q80" s="226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2.75" customHeight="1" x14ac:dyDescent="0.2">
      <c r="A81" s="10"/>
      <c r="B81" s="1"/>
      <c r="C81" s="1"/>
      <c r="D81" s="241"/>
      <c r="E81" s="2"/>
      <c r="F81" s="2"/>
      <c r="G81" s="2"/>
      <c r="H81" s="10"/>
      <c r="I81" s="10"/>
      <c r="J81" s="10"/>
      <c r="K81" s="4"/>
      <c r="L81" s="11"/>
      <c r="M81" s="11"/>
      <c r="N81" s="5"/>
      <c r="O81" s="5"/>
      <c r="P81" s="222"/>
      <c r="Q81" s="226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2.75" customHeight="1" x14ac:dyDescent="0.2">
      <c r="A82" s="10"/>
      <c r="B82" s="1"/>
      <c r="C82" s="1"/>
      <c r="D82" s="241"/>
      <c r="E82" s="2"/>
      <c r="F82" s="2"/>
      <c r="G82" s="2"/>
      <c r="H82" s="10"/>
      <c r="I82" s="10"/>
      <c r="J82" s="10"/>
      <c r="K82" s="4"/>
      <c r="L82" s="11"/>
      <c r="M82" s="11"/>
      <c r="N82" s="5"/>
      <c r="O82" s="5"/>
      <c r="P82" s="222"/>
      <c r="Q82" s="226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2.75" customHeight="1" x14ac:dyDescent="0.2">
      <c r="A83" s="10"/>
      <c r="B83" s="1"/>
      <c r="C83" s="1"/>
      <c r="D83" s="241"/>
      <c r="E83" s="2"/>
      <c r="F83" s="2"/>
      <c r="G83" s="2"/>
      <c r="H83" s="10"/>
      <c r="I83" s="10"/>
      <c r="J83" s="10"/>
      <c r="K83" s="4"/>
      <c r="L83" s="11"/>
      <c r="M83" s="11"/>
      <c r="N83" s="5"/>
      <c r="O83" s="5"/>
      <c r="P83" s="222"/>
      <c r="Q83" s="226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2.75" customHeight="1" x14ac:dyDescent="0.2">
      <c r="A84" s="10"/>
      <c r="B84" s="1"/>
      <c r="C84" s="1"/>
      <c r="D84" s="241"/>
      <c r="E84" s="2"/>
      <c r="F84" s="2"/>
      <c r="G84" s="2"/>
      <c r="H84" s="10"/>
      <c r="I84" s="10"/>
      <c r="J84" s="10"/>
      <c r="K84" s="4"/>
      <c r="L84" s="11"/>
      <c r="M84" s="11"/>
      <c r="N84" s="5"/>
      <c r="O84" s="5"/>
      <c r="P84" s="222"/>
      <c r="Q84" s="226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2.75" customHeight="1" x14ac:dyDescent="0.2">
      <c r="A85" s="10"/>
      <c r="B85" s="1"/>
      <c r="C85" s="1"/>
      <c r="D85" s="241"/>
      <c r="E85" s="2"/>
      <c r="F85" s="2"/>
      <c r="G85" s="2"/>
      <c r="H85" s="10"/>
      <c r="I85" s="10"/>
      <c r="J85" s="10"/>
      <c r="K85" s="4"/>
      <c r="L85" s="11"/>
      <c r="M85" s="11"/>
      <c r="N85" s="5"/>
      <c r="O85" s="5"/>
      <c r="P85" s="222"/>
      <c r="Q85" s="226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2.75" customHeight="1" x14ac:dyDescent="0.2">
      <c r="A86" s="10"/>
      <c r="B86" s="1"/>
      <c r="C86" s="1"/>
      <c r="D86" s="241"/>
      <c r="E86" s="2"/>
      <c r="F86" s="2"/>
      <c r="G86" s="2"/>
      <c r="H86" s="10"/>
      <c r="I86" s="10"/>
      <c r="J86" s="10"/>
      <c r="K86" s="4"/>
      <c r="L86" s="11"/>
      <c r="M86" s="11"/>
      <c r="N86" s="5"/>
      <c r="O86" s="5"/>
      <c r="P86" s="222"/>
      <c r="Q86" s="226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2.75" customHeight="1" x14ac:dyDescent="0.2">
      <c r="A87" s="10"/>
      <c r="B87" s="1"/>
      <c r="C87" s="1"/>
      <c r="D87" s="241"/>
      <c r="E87" s="2"/>
      <c r="F87" s="2"/>
      <c r="G87" s="2"/>
      <c r="H87" s="10"/>
      <c r="I87" s="10"/>
      <c r="J87" s="10"/>
      <c r="K87" s="4"/>
      <c r="L87" s="11"/>
      <c r="M87" s="11"/>
      <c r="N87" s="5"/>
      <c r="O87" s="5"/>
      <c r="P87" s="222"/>
      <c r="Q87" s="226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2.75" customHeight="1" x14ac:dyDescent="0.2">
      <c r="A88" s="10"/>
      <c r="B88" s="1"/>
      <c r="C88" s="1"/>
      <c r="D88" s="241"/>
      <c r="E88" s="2"/>
      <c r="F88" s="2"/>
      <c r="G88" s="2"/>
      <c r="H88" s="10"/>
      <c r="I88" s="10"/>
      <c r="J88" s="10"/>
      <c r="K88" s="4"/>
      <c r="L88" s="11"/>
      <c r="M88" s="11"/>
      <c r="N88" s="5"/>
      <c r="O88" s="5"/>
      <c r="P88" s="222"/>
      <c r="Q88" s="226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2.75" customHeight="1" x14ac:dyDescent="0.2">
      <c r="A89" s="10"/>
      <c r="B89" s="1"/>
      <c r="C89" s="1"/>
      <c r="D89" s="241"/>
      <c r="E89" s="2"/>
      <c r="F89" s="2"/>
      <c r="G89" s="2"/>
      <c r="H89" s="10"/>
      <c r="I89" s="10"/>
      <c r="J89" s="10"/>
      <c r="K89" s="4"/>
      <c r="L89" s="11"/>
      <c r="M89" s="11"/>
      <c r="N89" s="5"/>
      <c r="O89" s="5"/>
      <c r="P89" s="222"/>
      <c r="Q89" s="226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2.75" customHeight="1" x14ac:dyDescent="0.2">
      <c r="A90" s="10"/>
      <c r="B90" s="1"/>
      <c r="C90" s="1"/>
      <c r="D90" s="241"/>
      <c r="E90" s="2"/>
      <c r="F90" s="2"/>
      <c r="G90" s="2"/>
      <c r="H90" s="10"/>
      <c r="I90" s="10"/>
      <c r="J90" s="10"/>
      <c r="K90" s="4"/>
      <c r="L90" s="11"/>
      <c r="M90" s="11"/>
      <c r="N90" s="5"/>
      <c r="O90" s="5"/>
      <c r="P90" s="222"/>
      <c r="Q90" s="226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2.75" customHeight="1" x14ac:dyDescent="0.2">
      <c r="A91" s="10"/>
      <c r="B91" s="1"/>
      <c r="C91" s="1"/>
      <c r="D91" s="241"/>
      <c r="E91" s="2"/>
      <c r="F91" s="2"/>
      <c r="G91" s="2"/>
      <c r="H91" s="10"/>
      <c r="I91" s="10"/>
      <c r="J91" s="10"/>
      <c r="K91" s="4"/>
      <c r="L91" s="11"/>
      <c r="M91" s="11"/>
      <c r="N91" s="5"/>
      <c r="O91" s="5"/>
      <c r="P91" s="222"/>
      <c r="Q91" s="226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2.75" customHeight="1" x14ac:dyDescent="0.2">
      <c r="A92" s="10"/>
      <c r="B92" s="1"/>
      <c r="C92" s="1"/>
      <c r="D92" s="241"/>
      <c r="E92" s="2"/>
      <c r="F92" s="2"/>
      <c r="G92" s="2"/>
      <c r="H92" s="10"/>
      <c r="I92" s="10"/>
      <c r="J92" s="10"/>
      <c r="K92" s="4"/>
      <c r="L92" s="11"/>
      <c r="M92" s="11"/>
      <c r="N92" s="5"/>
      <c r="O92" s="5"/>
      <c r="P92" s="222"/>
      <c r="Q92" s="226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2.75" customHeight="1" x14ac:dyDescent="0.2">
      <c r="A93" s="10"/>
      <c r="B93" s="1"/>
      <c r="C93" s="1"/>
      <c r="D93" s="241"/>
      <c r="E93" s="2"/>
      <c r="F93" s="2"/>
      <c r="G93" s="2"/>
      <c r="H93" s="10"/>
      <c r="I93" s="10"/>
      <c r="J93" s="10"/>
      <c r="K93" s="4"/>
      <c r="L93" s="11"/>
      <c r="M93" s="11"/>
      <c r="N93" s="5"/>
      <c r="O93" s="5"/>
      <c r="P93" s="222"/>
      <c r="Q93" s="226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2.75" customHeight="1" x14ac:dyDescent="0.2">
      <c r="A94" s="10"/>
      <c r="B94" s="1"/>
      <c r="C94" s="1"/>
      <c r="D94" s="241"/>
      <c r="E94" s="2"/>
      <c r="F94" s="2"/>
      <c r="G94" s="2"/>
      <c r="H94" s="10"/>
      <c r="I94" s="10"/>
      <c r="J94" s="10"/>
      <c r="K94" s="4"/>
      <c r="L94" s="11"/>
      <c r="M94" s="11"/>
      <c r="N94" s="5"/>
      <c r="O94" s="5"/>
      <c r="P94" s="222"/>
      <c r="Q94" s="226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2.75" customHeight="1" x14ac:dyDescent="0.2">
      <c r="A95" s="10"/>
      <c r="B95" s="1"/>
      <c r="C95" s="1"/>
      <c r="D95" s="241"/>
      <c r="E95" s="2"/>
      <c r="F95" s="2"/>
      <c r="G95" s="2"/>
      <c r="H95" s="10"/>
      <c r="I95" s="10"/>
      <c r="J95" s="10"/>
      <c r="K95" s="4"/>
      <c r="L95" s="11"/>
      <c r="M95" s="11"/>
      <c r="N95" s="5"/>
      <c r="O95" s="5"/>
      <c r="P95" s="222"/>
      <c r="Q95" s="226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2.75" customHeight="1" x14ac:dyDescent="0.2">
      <c r="A96" s="10"/>
      <c r="B96" s="1"/>
      <c r="C96" s="1"/>
      <c r="D96" s="241"/>
      <c r="E96" s="2"/>
      <c r="F96" s="2"/>
      <c r="G96" s="2"/>
      <c r="H96" s="10"/>
      <c r="I96" s="10"/>
      <c r="J96" s="10"/>
      <c r="K96" s="4"/>
      <c r="L96" s="11"/>
      <c r="M96" s="11"/>
      <c r="N96" s="5"/>
      <c r="O96" s="5"/>
      <c r="P96" s="222"/>
      <c r="Q96" s="226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2.75" customHeight="1" x14ac:dyDescent="0.2">
      <c r="A97" s="10"/>
      <c r="B97" s="1"/>
      <c r="C97" s="1"/>
      <c r="D97" s="241"/>
      <c r="E97" s="2"/>
      <c r="F97" s="2"/>
      <c r="G97" s="2"/>
      <c r="H97" s="10"/>
      <c r="I97" s="10"/>
      <c r="J97" s="10"/>
      <c r="K97" s="4"/>
      <c r="L97" s="11"/>
      <c r="M97" s="11"/>
      <c r="N97" s="5"/>
      <c r="O97" s="5"/>
      <c r="P97" s="222"/>
      <c r="Q97" s="226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2.75" customHeight="1" x14ac:dyDescent="0.2">
      <c r="A98" s="10"/>
      <c r="B98" s="1"/>
      <c r="C98" s="1"/>
      <c r="D98" s="241"/>
      <c r="E98" s="2"/>
      <c r="F98" s="2"/>
      <c r="G98" s="2"/>
      <c r="H98" s="10"/>
      <c r="I98" s="10"/>
      <c r="J98" s="10"/>
      <c r="K98" s="4"/>
      <c r="L98" s="11"/>
      <c r="M98" s="11"/>
      <c r="N98" s="5"/>
      <c r="O98" s="5"/>
      <c r="P98" s="222"/>
      <c r="Q98" s="226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2.75" customHeight="1" x14ac:dyDescent="0.2">
      <c r="A99" s="10"/>
      <c r="B99" s="1"/>
      <c r="C99" s="1"/>
      <c r="D99" s="241"/>
      <c r="E99" s="2"/>
      <c r="F99" s="2"/>
      <c r="G99" s="2"/>
      <c r="H99" s="10"/>
      <c r="I99" s="10"/>
      <c r="J99" s="10"/>
      <c r="K99" s="4"/>
      <c r="L99" s="11"/>
      <c r="M99" s="11"/>
      <c r="N99" s="5"/>
      <c r="O99" s="5"/>
      <c r="P99" s="222"/>
      <c r="Q99" s="226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2.75" customHeight="1" x14ac:dyDescent="0.2">
      <c r="A100" s="10"/>
      <c r="B100" s="1"/>
      <c r="C100" s="1"/>
      <c r="D100" s="241"/>
      <c r="E100" s="2"/>
      <c r="F100" s="2"/>
      <c r="G100" s="2"/>
      <c r="H100" s="10"/>
      <c r="I100" s="10"/>
      <c r="J100" s="10"/>
      <c r="K100" s="4"/>
      <c r="L100" s="11"/>
      <c r="M100" s="11"/>
      <c r="N100" s="5"/>
      <c r="O100" s="5"/>
      <c r="P100" s="222"/>
      <c r="Q100" s="226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2.75" customHeight="1" x14ac:dyDescent="0.2">
      <c r="A101" s="10"/>
      <c r="B101" s="1"/>
      <c r="C101" s="1"/>
      <c r="D101" s="241"/>
      <c r="E101" s="2"/>
      <c r="F101" s="2"/>
      <c r="G101" s="2"/>
      <c r="H101" s="10"/>
      <c r="I101" s="10"/>
      <c r="J101" s="10"/>
      <c r="K101" s="4"/>
      <c r="L101" s="11"/>
      <c r="M101" s="11"/>
      <c r="N101" s="5"/>
      <c r="O101" s="5"/>
      <c r="P101" s="222"/>
      <c r="Q101" s="226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2.75" customHeight="1" x14ac:dyDescent="0.2">
      <c r="A102" s="10"/>
      <c r="B102" s="1"/>
      <c r="C102" s="1"/>
      <c r="D102" s="241"/>
      <c r="E102" s="2"/>
      <c r="F102" s="2"/>
      <c r="G102" s="2"/>
      <c r="H102" s="10"/>
      <c r="I102" s="10"/>
      <c r="J102" s="10"/>
      <c r="K102" s="4"/>
      <c r="L102" s="11"/>
      <c r="M102" s="11"/>
      <c r="N102" s="5"/>
      <c r="O102" s="5"/>
      <c r="P102" s="222"/>
      <c r="Q102" s="226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2.75" customHeight="1" x14ac:dyDescent="0.2">
      <c r="A103" s="10"/>
      <c r="B103" s="1"/>
      <c r="C103" s="1"/>
      <c r="D103" s="241"/>
      <c r="E103" s="2"/>
      <c r="F103" s="2"/>
      <c r="G103" s="2"/>
      <c r="H103" s="10"/>
      <c r="I103" s="10"/>
      <c r="J103" s="10"/>
      <c r="K103" s="4"/>
      <c r="L103" s="11"/>
      <c r="M103" s="11"/>
      <c r="N103" s="5"/>
      <c r="O103" s="5"/>
      <c r="P103" s="222"/>
      <c r="Q103" s="226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2.75" customHeight="1" x14ac:dyDescent="0.2">
      <c r="A104" s="10"/>
      <c r="B104" s="1"/>
      <c r="C104" s="1"/>
      <c r="D104" s="241"/>
      <c r="E104" s="2"/>
      <c r="F104" s="2"/>
      <c r="G104" s="2"/>
      <c r="H104" s="10"/>
      <c r="I104" s="10"/>
      <c r="J104" s="10"/>
      <c r="K104" s="4"/>
      <c r="L104" s="11"/>
      <c r="M104" s="11"/>
      <c r="N104" s="5"/>
      <c r="O104" s="5"/>
      <c r="P104" s="222"/>
      <c r="Q104" s="226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2.75" customHeight="1" x14ac:dyDescent="0.2">
      <c r="A105" s="10"/>
      <c r="B105" s="1"/>
      <c r="C105" s="1"/>
      <c r="D105" s="241"/>
      <c r="E105" s="2"/>
      <c r="F105" s="2"/>
      <c r="G105" s="2"/>
      <c r="H105" s="10"/>
      <c r="I105" s="10"/>
      <c r="J105" s="10"/>
      <c r="K105" s="4"/>
      <c r="L105" s="11"/>
      <c r="M105" s="11"/>
      <c r="N105" s="5"/>
      <c r="O105" s="5"/>
      <c r="P105" s="222"/>
      <c r="Q105" s="226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2.75" customHeight="1" x14ac:dyDescent="0.2">
      <c r="A106" s="10"/>
      <c r="B106" s="1"/>
      <c r="C106" s="1"/>
      <c r="D106" s="241"/>
      <c r="E106" s="2"/>
      <c r="F106" s="2"/>
      <c r="G106" s="2"/>
      <c r="H106" s="10"/>
      <c r="I106" s="10"/>
      <c r="J106" s="10"/>
      <c r="K106" s="4"/>
      <c r="L106" s="11"/>
      <c r="M106" s="11"/>
      <c r="N106" s="5"/>
      <c r="O106" s="5"/>
      <c r="P106" s="222"/>
      <c r="Q106" s="226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2.75" customHeight="1" x14ac:dyDescent="0.2">
      <c r="A107" s="10"/>
      <c r="B107" s="1"/>
      <c r="C107" s="1"/>
      <c r="D107" s="241"/>
      <c r="E107" s="2"/>
      <c r="F107" s="2"/>
      <c r="G107" s="2"/>
      <c r="H107" s="10"/>
      <c r="I107" s="10"/>
      <c r="J107" s="10"/>
      <c r="K107" s="4"/>
      <c r="L107" s="11"/>
      <c r="M107" s="11"/>
      <c r="N107" s="5"/>
      <c r="O107" s="5"/>
      <c r="P107" s="222"/>
      <c r="Q107" s="226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2.75" customHeight="1" x14ac:dyDescent="0.2">
      <c r="A108" s="10"/>
      <c r="B108" s="1"/>
      <c r="C108" s="1"/>
      <c r="D108" s="241"/>
      <c r="E108" s="2"/>
      <c r="F108" s="2"/>
      <c r="G108" s="2"/>
      <c r="H108" s="10"/>
      <c r="I108" s="10"/>
      <c r="J108" s="10"/>
      <c r="K108" s="4"/>
      <c r="L108" s="11"/>
      <c r="M108" s="11"/>
      <c r="N108" s="5"/>
      <c r="O108" s="5"/>
      <c r="P108" s="222"/>
      <c r="Q108" s="226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2.75" customHeight="1" x14ac:dyDescent="0.2">
      <c r="A109" s="10"/>
      <c r="B109" s="1"/>
      <c r="C109" s="1"/>
      <c r="D109" s="241"/>
      <c r="E109" s="2"/>
      <c r="F109" s="2"/>
      <c r="G109" s="2"/>
      <c r="H109" s="10"/>
      <c r="I109" s="10"/>
      <c r="J109" s="10"/>
      <c r="K109" s="4"/>
      <c r="L109" s="11"/>
      <c r="M109" s="11"/>
      <c r="N109" s="5"/>
      <c r="O109" s="5"/>
      <c r="P109" s="222"/>
      <c r="Q109" s="226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2.75" customHeight="1" x14ac:dyDescent="0.2">
      <c r="A110" s="10"/>
      <c r="B110" s="1"/>
      <c r="C110" s="1"/>
      <c r="D110" s="241"/>
      <c r="E110" s="2"/>
      <c r="F110" s="2"/>
      <c r="G110" s="2"/>
      <c r="H110" s="10"/>
      <c r="I110" s="10"/>
      <c r="J110" s="10"/>
      <c r="K110" s="4"/>
      <c r="L110" s="11"/>
      <c r="M110" s="11"/>
      <c r="N110" s="5"/>
      <c r="O110" s="5"/>
      <c r="P110" s="222"/>
      <c r="Q110" s="226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2.75" customHeight="1" x14ac:dyDescent="0.2">
      <c r="A111" s="10"/>
      <c r="B111" s="1"/>
      <c r="C111" s="1"/>
      <c r="D111" s="241"/>
      <c r="E111" s="2"/>
      <c r="F111" s="2"/>
      <c r="G111" s="2"/>
      <c r="H111" s="10"/>
      <c r="I111" s="10"/>
      <c r="J111" s="10"/>
      <c r="K111" s="4"/>
      <c r="L111" s="11"/>
      <c r="M111" s="11"/>
      <c r="N111" s="5"/>
      <c r="O111" s="5"/>
      <c r="P111" s="222"/>
      <c r="Q111" s="226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2.75" customHeight="1" x14ac:dyDescent="0.2">
      <c r="A112" s="10"/>
      <c r="B112" s="1"/>
      <c r="C112" s="1"/>
      <c r="D112" s="241"/>
      <c r="E112" s="2"/>
      <c r="F112" s="2"/>
      <c r="G112" s="2"/>
      <c r="H112" s="10"/>
      <c r="I112" s="10"/>
      <c r="J112" s="10"/>
      <c r="K112" s="4"/>
      <c r="L112" s="11"/>
      <c r="M112" s="11"/>
      <c r="N112" s="5"/>
      <c r="O112" s="5"/>
      <c r="P112" s="222"/>
      <c r="Q112" s="226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2.75" customHeight="1" x14ac:dyDescent="0.2">
      <c r="A113" s="10"/>
      <c r="B113" s="1"/>
      <c r="C113" s="1"/>
      <c r="D113" s="241"/>
      <c r="E113" s="2"/>
      <c r="F113" s="2"/>
      <c r="G113" s="2"/>
      <c r="H113" s="10"/>
      <c r="I113" s="10"/>
      <c r="J113" s="10"/>
      <c r="K113" s="4"/>
      <c r="L113" s="11"/>
      <c r="M113" s="11"/>
      <c r="N113" s="5"/>
      <c r="O113" s="5"/>
      <c r="P113" s="222"/>
      <c r="Q113" s="226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2.75" customHeight="1" x14ac:dyDescent="0.2">
      <c r="A114" s="10"/>
      <c r="B114" s="1"/>
      <c r="C114" s="1"/>
      <c r="D114" s="241"/>
      <c r="E114" s="2"/>
      <c r="F114" s="2"/>
      <c r="G114" s="2"/>
      <c r="H114" s="10"/>
      <c r="I114" s="10"/>
      <c r="J114" s="10"/>
      <c r="K114" s="4"/>
      <c r="L114" s="11"/>
      <c r="M114" s="11"/>
      <c r="N114" s="5"/>
      <c r="O114" s="5"/>
      <c r="P114" s="222"/>
      <c r="Q114" s="226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2.75" customHeight="1" x14ac:dyDescent="0.2">
      <c r="A115" s="10"/>
      <c r="B115" s="1"/>
      <c r="C115" s="1"/>
      <c r="D115" s="241"/>
      <c r="E115" s="2"/>
      <c r="F115" s="2"/>
      <c r="G115" s="2"/>
      <c r="H115" s="10"/>
      <c r="I115" s="10"/>
      <c r="J115" s="10"/>
      <c r="K115" s="4"/>
      <c r="L115" s="11"/>
      <c r="M115" s="11"/>
      <c r="N115" s="5"/>
      <c r="O115" s="5"/>
      <c r="P115" s="222"/>
      <c r="Q115" s="226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2.75" customHeight="1" x14ac:dyDescent="0.2">
      <c r="A116" s="10"/>
      <c r="B116" s="1"/>
      <c r="C116" s="1"/>
      <c r="D116" s="241"/>
      <c r="E116" s="2"/>
      <c r="F116" s="2"/>
      <c r="G116" s="2"/>
      <c r="H116" s="10"/>
      <c r="I116" s="10"/>
      <c r="J116" s="10"/>
      <c r="K116" s="4"/>
      <c r="L116" s="11"/>
      <c r="M116" s="11"/>
      <c r="N116" s="5"/>
      <c r="O116" s="5"/>
      <c r="P116" s="222"/>
      <c r="Q116" s="226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2.75" customHeight="1" x14ac:dyDescent="0.2">
      <c r="A117" s="10"/>
      <c r="B117" s="1"/>
      <c r="C117" s="1"/>
      <c r="D117" s="241"/>
      <c r="E117" s="2"/>
      <c r="F117" s="2"/>
      <c r="G117" s="2"/>
      <c r="H117" s="10"/>
      <c r="I117" s="10"/>
      <c r="J117" s="10"/>
      <c r="K117" s="4"/>
      <c r="L117" s="11"/>
      <c r="M117" s="11"/>
      <c r="N117" s="5"/>
      <c r="O117" s="5"/>
      <c r="P117" s="222"/>
      <c r="Q117" s="226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2.75" customHeight="1" x14ac:dyDescent="0.2">
      <c r="A118" s="10"/>
      <c r="B118" s="1"/>
      <c r="C118" s="1"/>
      <c r="D118" s="241"/>
      <c r="E118" s="2"/>
      <c r="F118" s="2"/>
      <c r="G118" s="2"/>
      <c r="H118" s="10"/>
      <c r="I118" s="10"/>
      <c r="J118" s="10"/>
      <c r="K118" s="4"/>
      <c r="L118" s="11"/>
      <c r="M118" s="11"/>
      <c r="N118" s="5"/>
      <c r="O118" s="5"/>
      <c r="P118" s="222"/>
      <c r="Q118" s="226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2.75" customHeight="1" x14ac:dyDescent="0.2">
      <c r="A119" s="10"/>
      <c r="B119" s="1"/>
      <c r="C119" s="1"/>
      <c r="D119" s="241"/>
      <c r="E119" s="2"/>
      <c r="F119" s="2"/>
      <c r="G119" s="2"/>
      <c r="H119" s="10"/>
      <c r="I119" s="10"/>
      <c r="J119" s="10"/>
      <c r="K119" s="4"/>
      <c r="L119" s="11"/>
      <c r="M119" s="11"/>
      <c r="N119" s="5"/>
      <c r="O119" s="5"/>
      <c r="P119" s="222"/>
      <c r="Q119" s="226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2.75" customHeight="1" x14ac:dyDescent="0.2">
      <c r="A120" s="10"/>
      <c r="B120" s="1"/>
      <c r="C120" s="1"/>
      <c r="D120" s="241"/>
      <c r="E120" s="2"/>
      <c r="F120" s="2"/>
      <c r="G120" s="2"/>
      <c r="H120" s="10"/>
      <c r="I120" s="10"/>
      <c r="J120" s="10"/>
      <c r="K120" s="4"/>
      <c r="L120" s="11"/>
      <c r="M120" s="11"/>
      <c r="N120" s="5"/>
      <c r="O120" s="5"/>
      <c r="P120" s="222"/>
      <c r="Q120" s="226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2.75" customHeight="1" x14ac:dyDescent="0.2">
      <c r="A121" s="10"/>
      <c r="B121" s="1"/>
      <c r="C121" s="1"/>
      <c r="D121" s="241"/>
      <c r="E121" s="2"/>
      <c r="F121" s="2"/>
      <c r="G121" s="2"/>
      <c r="H121" s="10"/>
      <c r="I121" s="10"/>
      <c r="J121" s="10"/>
      <c r="K121" s="4"/>
      <c r="L121" s="11"/>
      <c r="M121" s="11"/>
      <c r="N121" s="5"/>
      <c r="O121" s="5"/>
      <c r="P121" s="222"/>
      <c r="Q121" s="226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2.75" customHeight="1" x14ac:dyDescent="0.2">
      <c r="A122" s="10"/>
      <c r="B122" s="1"/>
      <c r="C122" s="1"/>
      <c r="D122" s="241"/>
      <c r="E122" s="2"/>
      <c r="F122" s="2"/>
      <c r="G122" s="2"/>
      <c r="H122" s="10"/>
      <c r="I122" s="10"/>
      <c r="J122" s="10"/>
      <c r="K122" s="4"/>
      <c r="L122" s="11"/>
      <c r="M122" s="11"/>
      <c r="N122" s="5"/>
      <c r="O122" s="5"/>
      <c r="P122" s="222"/>
      <c r="Q122" s="226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2.75" customHeight="1" x14ac:dyDescent="0.2">
      <c r="A123" s="10"/>
      <c r="B123" s="1"/>
      <c r="C123" s="1"/>
      <c r="D123" s="241"/>
      <c r="E123" s="2"/>
      <c r="F123" s="2"/>
      <c r="G123" s="2"/>
      <c r="H123" s="10"/>
      <c r="I123" s="10"/>
      <c r="J123" s="10"/>
      <c r="K123" s="4"/>
      <c r="L123" s="11"/>
      <c r="M123" s="11"/>
      <c r="N123" s="5"/>
      <c r="O123" s="5"/>
      <c r="P123" s="222"/>
      <c r="Q123" s="226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2.75" customHeight="1" x14ac:dyDescent="0.2">
      <c r="A124" s="10"/>
      <c r="B124" s="1"/>
      <c r="C124" s="1"/>
      <c r="D124" s="241"/>
      <c r="E124" s="2"/>
      <c r="F124" s="2"/>
      <c r="G124" s="2"/>
      <c r="H124" s="10"/>
      <c r="I124" s="10"/>
      <c r="J124" s="10"/>
      <c r="K124" s="4"/>
      <c r="L124" s="11"/>
      <c r="M124" s="11"/>
      <c r="N124" s="5"/>
      <c r="O124" s="5"/>
      <c r="P124" s="222"/>
      <c r="Q124" s="226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2.75" customHeight="1" x14ac:dyDescent="0.2">
      <c r="A125" s="10"/>
      <c r="B125" s="1"/>
      <c r="C125" s="1"/>
      <c r="D125" s="241"/>
      <c r="E125" s="2"/>
      <c r="F125" s="2"/>
      <c r="G125" s="2"/>
      <c r="H125" s="10"/>
      <c r="I125" s="10"/>
      <c r="J125" s="10"/>
      <c r="K125" s="4"/>
      <c r="L125" s="11"/>
      <c r="M125" s="11"/>
      <c r="N125" s="5"/>
      <c r="O125" s="5"/>
      <c r="P125" s="222"/>
      <c r="Q125" s="226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2.75" customHeight="1" x14ac:dyDescent="0.2">
      <c r="A126" s="10"/>
      <c r="B126" s="1"/>
      <c r="C126" s="1"/>
      <c r="D126" s="241"/>
      <c r="E126" s="2"/>
      <c r="F126" s="2"/>
      <c r="G126" s="2"/>
      <c r="H126" s="10"/>
      <c r="I126" s="10"/>
      <c r="J126" s="10"/>
      <c r="K126" s="4"/>
      <c r="L126" s="11"/>
      <c r="M126" s="11"/>
      <c r="N126" s="5"/>
      <c r="O126" s="5"/>
      <c r="P126" s="222"/>
      <c r="Q126" s="226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2.75" customHeight="1" x14ac:dyDescent="0.2">
      <c r="A127" s="10"/>
      <c r="B127" s="1"/>
      <c r="C127" s="1"/>
      <c r="D127" s="241"/>
      <c r="E127" s="2"/>
      <c r="F127" s="2"/>
      <c r="G127" s="2"/>
      <c r="H127" s="10"/>
      <c r="I127" s="10"/>
      <c r="J127" s="10"/>
      <c r="K127" s="4"/>
      <c r="L127" s="11"/>
      <c r="M127" s="11"/>
      <c r="N127" s="5"/>
      <c r="O127" s="5"/>
      <c r="P127" s="222"/>
      <c r="Q127" s="226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2.75" customHeight="1" x14ac:dyDescent="0.2">
      <c r="A128" s="10"/>
      <c r="B128" s="1"/>
      <c r="C128" s="1"/>
      <c r="D128" s="241"/>
      <c r="E128" s="2"/>
      <c r="F128" s="2"/>
      <c r="G128" s="2"/>
      <c r="H128" s="10"/>
      <c r="I128" s="10"/>
      <c r="J128" s="10"/>
      <c r="K128" s="4"/>
      <c r="L128" s="11"/>
      <c r="M128" s="11"/>
      <c r="N128" s="5"/>
      <c r="O128" s="5"/>
      <c r="P128" s="222"/>
      <c r="Q128" s="226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2.75" customHeight="1" x14ac:dyDescent="0.2">
      <c r="A129" s="10"/>
      <c r="B129" s="1"/>
      <c r="C129" s="1"/>
      <c r="D129" s="241"/>
      <c r="E129" s="2"/>
      <c r="F129" s="2"/>
      <c r="G129" s="2"/>
      <c r="H129" s="10"/>
      <c r="I129" s="10"/>
      <c r="J129" s="10"/>
      <c r="K129" s="4"/>
      <c r="L129" s="11"/>
      <c r="M129" s="11"/>
      <c r="N129" s="5"/>
      <c r="O129" s="5"/>
      <c r="P129" s="222"/>
      <c r="Q129" s="226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2.75" customHeight="1" x14ac:dyDescent="0.2">
      <c r="A130" s="10"/>
      <c r="B130" s="1"/>
      <c r="C130" s="1"/>
      <c r="D130" s="241"/>
      <c r="E130" s="2"/>
      <c r="F130" s="2"/>
      <c r="G130" s="2"/>
      <c r="H130" s="10"/>
      <c r="I130" s="10"/>
      <c r="J130" s="10"/>
      <c r="K130" s="4"/>
      <c r="L130" s="11"/>
      <c r="M130" s="11"/>
      <c r="N130" s="5"/>
      <c r="O130" s="5"/>
      <c r="P130" s="222"/>
      <c r="Q130" s="226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2.75" customHeight="1" x14ac:dyDescent="0.2">
      <c r="A131" s="10"/>
      <c r="B131" s="1"/>
      <c r="C131" s="1"/>
      <c r="D131" s="241"/>
      <c r="E131" s="2"/>
      <c r="F131" s="2"/>
      <c r="G131" s="2"/>
      <c r="H131" s="10"/>
      <c r="I131" s="10"/>
      <c r="J131" s="10"/>
      <c r="K131" s="4"/>
      <c r="L131" s="11"/>
      <c r="M131" s="11"/>
      <c r="N131" s="5"/>
      <c r="O131" s="5"/>
      <c r="P131" s="222"/>
      <c r="Q131" s="226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2.75" customHeight="1" x14ac:dyDescent="0.2">
      <c r="A132" s="10"/>
      <c r="B132" s="1"/>
      <c r="C132" s="1"/>
      <c r="D132" s="241"/>
      <c r="E132" s="2"/>
      <c r="F132" s="2"/>
      <c r="G132" s="2"/>
      <c r="H132" s="10"/>
      <c r="I132" s="10"/>
      <c r="J132" s="10"/>
      <c r="K132" s="4"/>
      <c r="L132" s="11"/>
      <c r="M132" s="11"/>
      <c r="N132" s="5"/>
      <c r="O132" s="5"/>
      <c r="P132" s="222"/>
      <c r="Q132" s="226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2.75" customHeight="1" x14ac:dyDescent="0.2">
      <c r="A133" s="10"/>
      <c r="B133" s="1"/>
      <c r="C133" s="1"/>
      <c r="D133" s="241"/>
      <c r="E133" s="2"/>
      <c r="F133" s="2"/>
      <c r="G133" s="2"/>
      <c r="H133" s="10"/>
      <c r="I133" s="10"/>
      <c r="J133" s="10"/>
      <c r="K133" s="4"/>
      <c r="L133" s="11"/>
      <c r="M133" s="11"/>
      <c r="N133" s="5"/>
      <c r="O133" s="5"/>
      <c r="P133" s="222"/>
      <c r="Q133" s="226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2.75" customHeight="1" x14ac:dyDescent="0.2">
      <c r="A134" s="10"/>
      <c r="B134" s="1"/>
      <c r="C134" s="1"/>
      <c r="D134" s="241"/>
      <c r="E134" s="2"/>
      <c r="F134" s="2"/>
      <c r="G134" s="2"/>
      <c r="H134" s="10"/>
      <c r="I134" s="10"/>
      <c r="J134" s="10"/>
      <c r="K134" s="4"/>
      <c r="L134" s="11"/>
      <c r="M134" s="11"/>
      <c r="N134" s="5"/>
      <c r="O134" s="5"/>
      <c r="P134" s="222"/>
      <c r="Q134" s="226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2.75" customHeight="1" x14ac:dyDescent="0.2">
      <c r="A135" s="10"/>
      <c r="B135" s="1"/>
      <c r="C135" s="1"/>
      <c r="D135" s="241"/>
      <c r="E135" s="2"/>
      <c r="F135" s="2"/>
      <c r="G135" s="2"/>
      <c r="H135" s="10"/>
      <c r="I135" s="10"/>
      <c r="J135" s="10"/>
      <c r="K135" s="4"/>
      <c r="L135" s="11"/>
      <c r="M135" s="11"/>
      <c r="N135" s="5"/>
      <c r="O135" s="5"/>
      <c r="P135" s="222"/>
      <c r="Q135" s="226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2.75" customHeight="1" x14ac:dyDescent="0.2">
      <c r="A136" s="10"/>
      <c r="B136" s="1"/>
      <c r="C136" s="1"/>
      <c r="D136" s="241"/>
      <c r="E136" s="2"/>
      <c r="F136" s="2"/>
      <c r="G136" s="2"/>
      <c r="H136" s="10"/>
      <c r="I136" s="10"/>
      <c r="J136" s="10"/>
      <c r="K136" s="4"/>
      <c r="L136" s="11"/>
      <c r="M136" s="11"/>
      <c r="N136" s="5"/>
      <c r="O136" s="5"/>
      <c r="P136" s="222"/>
      <c r="Q136" s="226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2.75" customHeight="1" x14ac:dyDescent="0.2">
      <c r="A137" s="10"/>
      <c r="B137" s="1"/>
      <c r="C137" s="1"/>
      <c r="D137" s="241"/>
      <c r="E137" s="2"/>
      <c r="F137" s="2"/>
      <c r="G137" s="2"/>
      <c r="H137" s="10"/>
      <c r="I137" s="10"/>
      <c r="J137" s="10"/>
      <c r="K137" s="4"/>
      <c r="L137" s="11"/>
      <c r="M137" s="11"/>
      <c r="N137" s="5"/>
      <c r="O137" s="5"/>
      <c r="P137" s="222"/>
      <c r="Q137" s="226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2.75" customHeight="1" x14ac:dyDescent="0.2">
      <c r="A138" s="10"/>
      <c r="B138" s="1"/>
      <c r="C138" s="1"/>
      <c r="D138" s="241"/>
      <c r="E138" s="2"/>
      <c r="F138" s="2"/>
      <c r="G138" s="2"/>
      <c r="H138" s="10"/>
      <c r="I138" s="10"/>
      <c r="J138" s="10"/>
      <c r="K138" s="4"/>
      <c r="L138" s="11"/>
      <c r="M138" s="11"/>
      <c r="N138" s="5"/>
      <c r="O138" s="5"/>
      <c r="P138" s="222"/>
      <c r="Q138" s="226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2.75" customHeight="1" x14ac:dyDescent="0.2">
      <c r="A139" s="10"/>
      <c r="B139" s="1"/>
      <c r="C139" s="1"/>
      <c r="D139" s="241"/>
      <c r="E139" s="2"/>
      <c r="F139" s="2"/>
      <c r="G139" s="2"/>
      <c r="H139" s="10"/>
      <c r="I139" s="10"/>
      <c r="J139" s="10"/>
      <c r="K139" s="4"/>
      <c r="L139" s="11"/>
      <c r="M139" s="11"/>
      <c r="N139" s="5"/>
      <c r="O139" s="5"/>
      <c r="P139" s="222"/>
      <c r="Q139" s="226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2.75" customHeight="1" x14ac:dyDescent="0.2">
      <c r="A140" s="10"/>
      <c r="B140" s="1"/>
      <c r="C140" s="1"/>
      <c r="D140" s="241"/>
      <c r="E140" s="2"/>
      <c r="F140" s="2"/>
      <c r="G140" s="2"/>
      <c r="H140" s="10"/>
      <c r="I140" s="10"/>
      <c r="J140" s="10"/>
      <c r="K140" s="4"/>
      <c r="L140" s="11"/>
      <c r="M140" s="11"/>
      <c r="N140" s="5"/>
      <c r="O140" s="5"/>
      <c r="P140" s="222"/>
      <c r="Q140" s="226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2.75" customHeight="1" x14ac:dyDescent="0.2">
      <c r="A141" s="10"/>
      <c r="B141" s="1"/>
      <c r="C141" s="1"/>
      <c r="D141" s="241"/>
      <c r="E141" s="2"/>
      <c r="F141" s="2"/>
      <c r="G141" s="2"/>
      <c r="H141" s="10"/>
      <c r="I141" s="10"/>
      <c r="J141" s="10"/>
      <c r="K141" s="4"/>
      <c r="L141" s="11"/>
      <c r="M141" s="11"/>
      <c r="N141" s="5"/>
      <c r="O141" s="5"/>
      <c r="P141" s="222"/>
      <c r="Q141" s="226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2.75" customHeight="1" x14ac:dyDescent="0.2">
      <c r="A142" s="10"/>
      <c r="B142" s="1"/>
      <c r="C142" s="1"/>
      <c r="D142" s="241"/>
      <c r="E142" s="2"/>
      <c r="F142" s="2"/>
      <c r="G142" s="2"/>
      <c r="H142" s="10"/>
      <c r="I142" s="10"/>
      <c r="J142" s="10"/>
      <c r="K142" s="4"/>
      <c r="L142" s="11"/>
      <c r="M142" s="11"/>
      <c r="N142" s="5"/>
      <c r="O142" s="5"/>
      <c r="P142" s="222"/>
      <c r="Q142" s="226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2.75" customHeight="1" x14ac:dyDescent="0.2">
      <c r="A143" s="10"/>
      <c r="B143" s="1"/>
      <c r="C143" s="1"/>
      <c r="D143" s="241"/>
      <c r="E143" s="2"/>
      <c r="F143" s="2"/>
      <c r="G143" s="2"/>
      <c r="H143" s="10"/>
      <c r="I143" s="10"/>
      <c r="J143" s="10"/>
      <c r="K143" s="4"/>
      <c r="L143" s="11"/>
      <c r="M143" s="11"/>
      <c r="N143" s="5"/>
      <c r="O143" s="5"/>
      <c r="P143" s="222"/>
      <c r="Q143" s="226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2.75" customHeight="1" x14ac:dyDescent="0.2">
      <c r="A144" s="10"/>
      <c r="B144" s="1"/>
      <c r="C144" s="1"/>
      <c r="D144" s="241"/>
      <c r="E144" s="2"/>
      <c r="F144" s="2"/>
      <c r="G144" s="2"/>
      <c r="H144" s="10"/>
      <c r="I144" s="10"/>
      <c r="J144" s="10"/>
      <c r="K144" s="4"/>
      <c r="L144" s="11"/>
      <c r="M144" s="11"/>
      <c r="N144" s="5"/>
      <c r="O144" s="5"/>
      <c r="P144" s="222"/>
      <c r="Q144" s="226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2.75" customHeight="1" x14ac:dyDescent="0.2">
      <c r="A145" s="10"/>
      <c r="B145" s="1"/>
      <c r="C145" s="1"/>
      <c r="D145" s="241"/>
      <c r="E145" s="2"/>
      <c r="F145" s="2"/>
      <c r="G145" s="2"/>
      <c r="H145" s="10"/>
      <c r="I145" s="10"/>
      <c r="J145" s="10"/>
      <c r="K145" s="4"/>
      <c r="L145" s="11"/>
      <c r="M145" s="11"/>
      <c r="N145" s="5"/>
      <c r="O145" s="5"/>
      <c r="P145" s="222"/>
      <c r="Q145" s="226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2.75" customHeight="1" x14ac:dyDescent="0.2">
      <c r="A146" s="10"/>
      <c r="B146" s="1"/>
      <c r="C146" s="1"/>
      <c r="D146" s="241"/>
      <c r="E146" s="2"/>
      <c r="F146" s="2"/>
      <c r="G146" s="2"/>
      <c r="H146" s="10"/>
      <c r="I146" s="10"/>
      <c r="J146" s="10"/>
      <c r="K146" s="4"/>
      <c r="L146" s="11"/>
      <c r="M146" s="11"/>
      <c r="N146" s="5"/>
      <c r="O146" s="5"/>
      <c r="P146" s="222"/>
      <c r="Q146" s="226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2.75" customHeight="1" x14ac:dyDescent="0.2">
      <c r="A147" s="10"/>
      <c r="B147" s="1"/>
      <c r="C147" s="1"/>
      <c r="D147" s="241"/>
      <c r="E147" s="2"/>
      <c r="F147" s="2"/>
      <c r="G147" s="2"/>
      <c r="H147" s="10"/>
      <c r="I147" s="10"/>
      <c r="J147" s="10"/>
      <c r="K147" s="4"/>
      <c r="L147" s="11"/>
      <c r="M147" s="11"/>
      <c r="N147" s="5"/>
      <c r="O147" s="5"/>
      <c r="P147" s="222"/>
      <c r="Q147" s="226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2.75" customHeight="1" x14ac:dyDescent="0.2">
      <c r="A148" s="10"/>
      <c r="B148" s="1"/>
      <c r="C148" s="1"/>
      <c r="D148" s="241"/>
      <c r="E148" s="2"/>
      <c r="F148" s="2"/>
      <c r="G148" s="2"/>
      <c r="H148" s="10"/>
      <c r="I148" s="10"/>
      <c r="J148" s="10"/>
      <c r="K148" s="4"/>
      <c r="L148" s="11"/>
      <c r="M148" s="11"/>
      <c r="N148" s="5"/>
      <c r="O148" s="5"/>
      <c r="P148" s="222"/>
      <c r="Q148" s="226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2.75" customHeight="1" x14ac:dyDescent="0.2">
      <c r="A149" s="10"/>
      <c r="B149" s="1"/>
      <c r="C149" s="1"/>
      <c r="D149" s="241"/>
      <c r="E149" s="2"/>
      <c r="F149" s="2"/>
      <c r="G149" s="2"/>
      <c r="H149" s="10"/>
      <c r="I149" s="10"/>
      <c r="J149" s="10"/>
      <c r="K149" s="4"/>
      <c r="L149" s="11"/>
      <c r="M149" s="11"/>
      <c r="N149" s="5"/>
      <c r="O149" s="5"/>
      <c r="P149" s="222"/>
      <c r="Q149" s="226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2.75" customHeight="1" x14ac:dyDescent="0.2">
      <c r="A150" s="10"/>
      <c r="B150" s="1"/>
      <c r="C150" s="1"/>
      <c r="D150" s="241"/>
      <c r="E150" s="2"/>
      <c r="F150" s="2"/>
      <c r="G150" s="2"/>
      <c r="H150" s="10"/>
      <c r="I150" s="10"/>
      <c r="J150" s="10"/>
      <c r="K150" s="4"/>
      <c r="L150" s="11"/>
      <c r="M150" s="11"/>
      <c r="N150" s="5"/>
      <c r="O150" s="5"/>
      <c r="P150" s="222"/>
      <c r="Q150" s="226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2.75" customHeight="1" x14ac:dyDescent="0.2">
      <c r="A151" s="10"/>
      <c r="B151" s="1"/>
      <c r="C151" s="1"/>
      <c r="D151" s="241"/>
      <c r="E151" s="2"/>
      <c r="F151" s="2"/>
      <c r="G151" s="2"/>
      <c r="H151" s="10"/>
      <c r="I151" s="10"/>
      <c r="J151" s="10"/>
      <c r="K151" s="4"/>
      <c r="L151" s="11"/>
      <c r="M151" s="11"/>
      <c r="N151" s="5"/>
      <c r="O151" s="5"/>
      <c r="P151" s="222"/>
      <c r="Q151" s="226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2.75" customHeight="1" x14ac:dyDescent="0.2">
      <c r="A152" s="10"/>
      <c r="B152" s="1"/>
      <c r="C152" s="1"/>
      <c r="D152" s="241"/>
      <c r="E152" s="2"/>
      <c r="F152" s="2"/>
      <c r="G152" s="2"/>
      <c r="H152" s="10"/>
      <c r="I152" s="10"/>
      <c r="J152" s="10"/>
      <c r="K152" s="4"/>
      <c r="L152" s="11"/>
      <c r="M152" s="11"/>
      <c r="N152" s="5"/>
      <c r="O152" s="5"/>
      <c r="P152" s="222"/>
      <c r="Q152" s="226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2.75" customHeight="1" x14ac:dyDescent="0.2">
      <c r="A153" s="10"/>
      <c r="B153" s="1"/>
      <c r="C153" s="1"/>
      <c r="D153" s="241"/>
      <c r="E153" s="2"/>
      <c r="F153" s="2"/>
      <c r="G153" s="2"/>
      <c r="H153" s="10"/>
      <c r="I153" s="10"/>
      <c r="J153" s="10"/>
      <c r="K153" s="4"/>
      <c r="L153" s="11"/>
      <c r="M153" s="11"/>
      <c r="N153" s="5"/>
      <c r="O153" s="5"/>
      <c r="P153" s="222"/>
      <c r="Q153" s="226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2.75" customHeight="1" x14ac:dyDescent="0.2">
      <c r="A154" s="10"/>
      <c r="B154" s="1"/>
      <c r="C154" s="1"/>
      <c r="D154" s="241"/>
      <c r="E154" s="2"/>
      <c r="F154" s="2"/>
      <c r="G154" s="2"/>
      <c r="H154" s="10"/>
      <c r="I154" s="10"/>
      <c r="J154" s="10"/>
      <c r="K154" s="4"/>
      <c r="L154" s="11"/>
      <c r="M154" s="11"/>
      <c r="N154" s="5"/>
      <c r="O154" s="5"/>
      <c r="P154" s="222"/>
      <c r="Q154" s="226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2.75" customHeight="1" x14ac:dyDescent="0.2">
      <c r="A155" s="10"/>
      <c r="B155" s="1"/>
      <c r="C155" s="1"/>
      <c r="D155" s="241"/>
      <c r="E155" s="2"/>
      <c r="F155" s="2"/>
      <c r="G155" s="2"/>
      <c r="H155" s="10"/>
      <c r="I155" s="10"/>
      <c r="J155" s="10"/>
      <c r="K155" s="4"/>
      <c r="L155" s="11"/>
      <c r="M155" s="11"/>
      <c r="N155" s="5"/>
      <c r="O155" s="5"/>
      <c r="P155" s="222"/>
      <c r="Q155" s="226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2.75" customHeight="1" x14ac:dyDescent="0.2">
      <c r="A156" s="10"/>
      <c r="B156" s="1"/>
      <c r="C156" s="1"/>
      <c r="D156" s="241"/>
      <c r="E156" s="2"/>
      <c r="F156" s="2"/>
      <c r="G156" s="2"/>
      <c r="H156" s="10"/>
      <c r="I156" s="10"/>
      <c r="J156" s="10"/>
      <c r="K156" s="4"/>
      <c r="L156" s="11"/>
      <c r="M156" s="11"/>
      <c r="N156" s="5"/>
      <c r="O156" s="5"/>
      <c r="P156" s="222"/>
      <c r="Q156" s="226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2.75" customHeight="1" x14ac:dyDescent="0.2">
      <c r="A157" s="10"/>
      <c r="B157" s="1"/>
      <c r="C157" s="1"/>
      <c r="D157" s="241"/>
      <c r="E157" s="2"/>
      <c r="F157" s="2"/>
      <c r="G157" s="2"/>
      <c r="H157" s="10"/>
      <c r="I157" s="10"/>
      <c r="J157" s="10"/>
      <c r="K157" s="4"/>
      <c r="L157" s="11"/>
      <c r="M157" s="11"/>
      <c r="N157" s="5"/>
      <c r="O157" s="5"/>
      <c r="P157" s="222"/>
      <c r="Q157" s="226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2.75" customHeight="1" x14ac:dyDescent="0.2">
      <c r="A158" s="10"/>
      <c r="B158" s="1"/>
      <c r="C158" s="1"/>
      <c r="D158" s="241"/>
      <c r="E158" s="2"/>
      <c r="F158" s="2"/>
      <c r="G158" s="2"/>
      <c r="H158" s="10"/>
      <c r="I158" s="10"/>
      <c r="J158" s="10"/>
      <c r="K158" s="4"/>
      <c r="L158" s="11"/>
      <c r="M158" s="11"/>
      <c r="N158" s="5"/>
      <c r="O158" s="5"/>
      <c r="P158" s="222"/>
      <c r="Q158" s="226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2.75" customHeight="1" x14ac:dyDescent="0.2">
      <c r="A159" s="10"/>
      <c r="B159" s="1"/>
      <c r="C159" s="1"/>
      <c r="D159" s="241"/>
      <c r="E159" s="2"/>
      <c r="F159" s="2"/>
      <c r="G159" s="2"/>
      <c r="H159" s="10"/>
      <c r="I159" s="10"/>
      <c r="J159" s="10"/>
      <c r="K159" s="4"/>
      <c r="L159" s="11"/>
      <c r="M159" s="11"/>
      <c r="N159" s="5"/>
      <c r="O159" s="5"/>
      <c r="P159" s="222"/>
      <c r="Q159" s="226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2.75" customHeight="1" x14ac:dyDescent="0.2">
      <c r="A160" s="10"/>
      <c r="B160" s="1"/>
      <c r="C160" s="1"/>
      <c r="D160" s="241"/>
      <c r="E160" s="2"/>
      <c r="F160" s="2"/>
      <c r="G160" s="2"/>
      <c r="H160" s="10"/>
      <c r="I160" s="10"/>
      <c r="J160" s="10"/>
      <c r="K160" s="4"/>
      <c r="L160" s="11"/>
      <c r="M160" s="11"/>
      <c r="N160" s="5"/>
      <c r="O160" s="5"/>
      <c r="P160" s="222"/>
      <c r="Q160" s="226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2.75" customHeight="1" x14ac:dyDescent="0.2">
      <c r="A161" s="10"/>
      <c r="B161" s="1"/>
      <c r="C161" s="1"/>
      <c r="D161" s="241"/>
      <c r="E161" s="2"/>
      <c r="F161" s="2"/>
      <c r="G161" s="2"/>
      <c r="H161" s="10"/>
      <c r="I161" s="10"/>
      <c r="J161" s="10"/>
      <c r="K161" s="4"/>
      <c r="L161" s="11"/>
      <c r="M161" s="11"/>
      <c r="N161" s="5"/>
      <c r="O161" s="5"/>
      <c r="P161" s="222"/>
      <c r="Q161" s="226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2.75" customHeight="1" x14ac:dyDescent="0.2">
      <c r="A162" s="10"/>
      <c r="B162" s="1"/>
      <c r="C162" s="1"/>
      <c r="D162" s="241"/>
      <c r="E162" s="2"/>
      <c r="F162" s="2"/>
      <c r="G162" s="2"/>
      <c r="H162" s="10"/>
      <c r="I162" s="10"/>
      <c r="J162" s="10"/>
      <c r="K162" s="4"/>
      <c r="L162" s="11"/>
      <c r="M162" s="11"/>
      <c r="N162" s="5"/>
      <c r="O162" s="5"/>
      <c r="P162" s="222"/>
      <c r="Q162" s="226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2.75" customHeight="1" x14ac:dyDescent="0.2">
      <c r="A163" s="10"/>
      <c r="B163" s="1"/>
      <c r="C163" s="1"/>
      <c r="D163" s="241"/>
      <c r="E163" s="2"/>
      <c r="F163" s="2"/>
      <c r="G163" s="2"/>
      <c r="H163" s="10"/>
      <c r="I163" s="10"/>
      <c r="J163" s="10"/>
      <c r="K163" s="4"/>
      <c r="L163" s="11"/>
      <c r="M163" s="11"/>
      <c r="N163" s="5"/>
      <c r="O163" s="5"/>
      <c r="P163" s="222"/>
      <c r="Q163" s="226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2.75" customHeight="1" x14ac:dyDescent="0.2">
      <c r="A164" s="10"/>
      <c r="B164" s="1"/>
      <c r="C164" s="1"/>
      <c r="D164" s="241"/>
      <c r="E164" s="2"/>
      <c r="F164" s="2"/>
      <c r="G164" s="2"/>
      <c r="H164" s="10"/>
      <c r="I164" s="10"/>
      <c r="J164" s="10"/>
      <c r="K164" s="4"/>
      <c r="L164" s="11"/>
      <c r="M164" s="11"/>
      <c r="N164" s="5"/>
      <c r="O164" s="5"/>
      <c r="P164" s="222"/>
      <c r="Q164" s="226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2.75" customHeight="1" x14ac:dyDescent="0.2">
      <c r="A165" s="10"/>
      <c r="B165" s="1"/>
      <c r="C165" s="1"/>
      <c r="D165" s="241"/>
      <c r="E165" s="2"/>
      <c r="F165" s="2"/>
      <c r="G165" s="2"/>
      <c r="H165" s="10"/>
      <c r="I165" s="10"/>
      <c r="J165" s="10"/>
      <c r="K165" s="4"/>
      <c r="L165" s="11"/>
      <c r="M165" s="11"/>
      <c r="N165" s="5"/>
      <c r="O165" s="5"/>
      <c r="P165" s="222"/>
      <c r="Q165" s="226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2.75" customHeight="1" x14ac:dyDescent="0.2">
      <c r="A166" s="10"/>
      <c r="B166" s="1"/>
      <c r="C166" s="1"/>
      <c r="D166" s="241"/>
      <c r="E166" s="2"/>
      <c r="F166" s="2"/>
      <c r="G166" s="2"/>
      <c r="H166" s="10"/>
      <c r="I166" s="10"/>
      <c r="J166" s="10"/>
      <c r="K166" s="4"/>
      <c r="L166" s="11"/>
      <c r="M166" s="11"/>
      <c r="N166" s="5"/>
      <c r="O166" s="5"/>
      <c r="P166" s="222"/>
      <c r="Q166" s="226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2.75" customHeight="1" x14ac:dyDescent="0.2">
      <c r="A167" s="10"/>
      <c r="B167" s="1"/>
      <c r="C167" s="1"/>
      <c r="D167" s="241"/>
      <c r="E167" s="2"/>
      <c r="F167" s="2"/>
      <c r="G167" s="2"/>
      <c r="H167" s="10"/>
      <c r="I167" s="10"/>
      <c r="J167" s="10"/>
      <c r="K167" s="4"/>
      <c r="L167" s="11"/>
      <c r="M167" s="11"/>
      <c r="N167" s="5"/>
      <c r="O167" s="5"/>
      <c r="P167" s="222"/>
      <c r="Q167" s="226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2.75" customHeight="1" x14ac:dyDescent="0.2">
      <c r="A168" s="10"/>
      <c r="B168" s="1"/>
      <c r="C168" s="1"/>
      <c r="D168" s="241"/>
      <c r="E168" s="2"/>
      <c r="F168" s="2"/>
      <c r="G168" s="2"/>
      <c r="H168" s="10"/>
      <c r="I168" s="10"/>
      <c r="J168" s="10"/>
      <c r="K168" s="4"/>
      <c r="L168" s="11"/>
      <c r="M168" s="11"/>
      <c r="N168" s="5"/>
      <c r="O168" s="5"/>
      <c r="P168" s="222"/>
      <c r="Q168" s="226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2.75" customHeight="1" x14ac:dyDescent="0.2">
      <c r="A169" s="10"/>
      <c r="B169" s="1"/>
      <c r="C169" s="1"/>
      <c r="D169" s="241"/>
      <c r="E169" s="2"/>
      <c r="F169" s="2"/>
      <c r="G169" s="2"/>
      <c r="H169" s="10"/>
      <c r="I169" s="10"/>
      <c r="J169" s="10"/>
      <c r="K169" s="4"/>
      <c r="L169" s="11"/>
      <c r="M169" s="11"/>
      <c r="N169" s="5"/>
      <c r="O169" s="5"/>
      <c r="P169" s="222"/>
      <c r="Q169" s="226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2.75" customHeight="1" x14ac:dyDescent="0.2">
      <c r="A170" s="10"/>
      <c r="B170" s="1"/>
      <c r="C170" s="1"/>
      <c r="D170" s="241"/>
      <c r="E170" s="2"/>
      <c r="F170" s="2"/>
      <c r="G170" s="2"/>
      <c r="H170" s="10"/>
      <c r="I170" s="10"/>
      <c r="J170" s="10"/>
      <c r="K170" s="4"/>
      <c r="L170" s="11"/>
      <c r="M170" s="11"/>
      <c r="N170" s="5"/>
      <c r="O170" s="5"/>
      <c r="P170" s="222"/>
      <c r="Q170" s="226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2.75" customHeight="1" x14ac:dyDescent="0.2">
      <c r="A171" s="10"/>
      <c r="B171" s="1"/>
      <c r="C171" s="1"/>
      <c r="D171" s="241"/>
      <c r="E171" s="2"/>
      <c r="F171" s="2"/>
      <c r="G171" s="2"/>
      <c r="H171" s="10"/>
      <c r="I171" s="10"/>
      <c r="J171" s="10"/>
      <c r="K171" s="4"/>
      <c r="L171" s="11"/>
      <c r="M171" s="11"/>
      <c r="N171" s="5"/>
      <c r="O171" s="5"/>
      <c r="P171" s="222"/>
      <c r="Q171" s="226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2.75" customHeight="1" x14ac:dyDescent="0.2">
      <c r="A172" s="10"/>
      <c r="B172" s="1"/>
      <c r="C172" s="1"/>
      <c r="D172" s="241"/>
      <c r="E172" s="2"/>
      <c r="F172" s="2"/>
      <c r="G172" s="2"/>
      <c r="H172" s="10"/>
      <c r="I172" s="10"/>
      <c r="J172" s="10"/>
      <c r="K172" s="4"/>
      <c r="L172" s="11"/>
      <c r="M172" s="11"/>
      <c r="N172" s="5"/>
      <c r="O172" s="5"/>
      <c r="P172" s="222"/>
      <c r="Q172" s="226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2.75" customHeight="1" x14ac:dyDescent="0.2">
      <c r="A173" s="10"/>
      <c r="B173" s="1"/>
      <c r="C173" s="1"/>
      <c r="D173" s="241"/>
      <c r="E173" s="2"/>
      <c r="F173" s="2"/>
      <c r="G173" s="2"/>
      <c r="H173" s="10"/>
      <c r="I173" s="10"/>
      <c r="J173" s="10"/>
      <c r="K173" s="4"/>
      <c r="L173" s="11"/>
      <c r="M173" s="11"/>
      <c r="N173" s="5"/>
      <c r="O173" s="5"/>
      <c r="P173" s="222"/>
      <c r="Q173" s="226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2.75" customHeight="1" x14ac:dyDescent="0.2">
      <c r="A174" s="10"/>
      <c r="B174" s="1"/>
      <c r="C174" s="1"/>
      <c r="D174" s="241"/>
      <c r="E174" s="2"/>
      <c r="F174" s="2"/>
      <c r="G174" s="2"/>
      <c r="H174" s="10"/>
      <c r="I174" s="10"/>
      <c r="J174" s="10"/>
      <c r="K174" s="4"/>
      <c r="L174" s="11"/>
      <c r="M174" s="11"/>
      <c r="N174" s="5"/>
      <c r="O174" s="5"/>
      <c r="P174" s="222"/>
      <c r="Q174" s="226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2.75" customHeight="1" x14ac:dyDescent="0.2">
      <c r="A175" s="10"/>
      <c r="B175" s="1"/>
      <c r="C175" s="1"/>
      <c r="D175" s="241"/>
      <c r="E175" s="2"/>
      <c r="F175" s="2"/>
      <c r="G175" s="2"/>
      <c r="H175" s="10"/>
      <c r="I175" s="10"/>
      <c r="J175" s="10"/>
      <c r="K175" s="4"/>
      <c r="L175" s="11"/>
      <c r="M175" s="11"/>
      <c r="N175" s="5"/>
      <c r="O175" s="5"/>
      <c r="P175" s="222"/>
      <c r="Q175" s="226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2.75" customHeight="1" x14ac:dyDescent="0.2">
      <c r="A176" s="10"/>
      <c r="B176" s="1"/>
      <c r="C176" s="1"/>
      <c r="D176" s="241"/>
      <c r="E176" s="2"/>
      <c r="F176" s="2"/>
      <c r="G176" s="2"/>
      <c r="H176" s="10"/>
      <c r="I176" s="10"/>
      <c r="J176" s="10"/>
      <c r="K176" s="4"/>
      <c r="L176" s="11"/>
      <c r="M176" s="11"/>
      <c r="N176" s="5"/>
      <c r="O176" s="5"/>
      <c r="P176" s="222"/>
      <c r="Q176" s="226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2.75" customHeight="1" x14ac:dyDescent="0.2">
      <c r="A177" s="10"/>
      <c r="B177" s="1"/>
      <c r="C177" s="1"/>
      <c r="D177" s="241"/>
      <c r="E177" s="2"/>
      <c r="F177" s="2"/>
      <c r="G177" s="2"/>
      <c r="H177" s="10"/>
      <c r="I177" s="10"/>
      <c r="J177" s="10"/>
      <c r="K177" s="4"/>
      <c r="L177" s="11"/>
      <c r="M177" s="11"/>
      <c r="N177" s="5"/>
      <c r="O177" s="5"/>
      <c r="P177" s="222"/>
      <c r="Q177" s="226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2.75" customHeight="1" x14ac:dyDescent="0.2">
      <c r="A178" s="10"/>
      <c r="B178" s="1"/>
      <c r="C178" s="1"/>
      <c r="D178" s="241"/>
      <c r="E178" s="2"/>
      <c r="F178" s="2"/>
      <c r="G178" s="2"/>
      <c r="H178" s="10"/>
      <c r="I178" s="10"/>
      <c r="J178" s="10"/>
      <c r="K178" s="4"/>
      <c r="L178" s="11"/>
      <c r="M178" s="11"/>
      <c r="N178" s="5"/>
      <c r="O178" s="5"/>
      <c r="P178" s="222"/>
      <c r="Q178" s="226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2.75" customHeight="1" x14ac:dyDescent="0.2">
      <c r="A179" s="10"/>
      <c r="B179" s="1"/>
      <c r="C179" s="1"/>
      <c r="D179" s="241"/>
      <c r="E179" s="2"/>
      <c r="F179" s="2"/>
      <c r="G179" s="2"/>
      <c r="H179" s="10"/>
      <c r="I179" s="10"/>
      <c r="J179" s="10"/>
      <c r="K179" s="4"/>
      <c r="L179" s="11"/>
      <c r="M179" s="11"/>
      <c r="N179" s="5"/>
      <c r="O179" s="5"/>
      <c r="P179" s="222"/>
      <c r="Q179" s="226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2.75" customHeight="1" x14ac:dyDescent="0.2">
      <c r="A180" s="10"/>
      <c r="B180" s="1"/>
      <c r="C180" s="1"/>
      <c r="D180" s="241"/>
      <c r="E180" s="2"/>
      <c r="F180" s="2"/>
      <c r="G180" s="2"/>
      <c r="H180" s="10"/>
      <c r="I180" s="10"/>
      <c r="J180" s="10"/>
      <c r="K180" s="4"/>
      <c r="L180" s="11"/>
      <c r="M180" s="11"/>
      <c r="N180" s="5"/>
      <c r="O180" s="5"/>
      <c r="P180" s="222"/>
      <c r="Q180" s="226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2.75" customHeight="1" x14ac:dyDescent="0.2">
      <c r="A181" s="10"/>
      <c r="B181" s="1"/>
      <c r="C181" s="1"/>
      <c r="D181" s="241"/>
      <c r="E181" s="2"/>
      <c r="F181" s="2"/>
      <c r="G181" s="2"/>
      <c r="H181" s="10"/>
      <c r="I181" s="10"/>
      <c r="J181" s="10"/>
      <c r="K181" s="4"/>
      <c r="L181" s="11"/>
      <c r="M181" s="11"/>
      <c r="N181" s="5"/>
      <c r="O181" s="5"/>
      <c r="P181" s="222"/>
      <c r="Q181" s="226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2.75" customHeight="1" x14ac:dyDescent="0.2">
      <c r="A182" s="10"/>
      <c r="B182" s="1"/>
      <c r="C182" s="1"/>
      <c r="D182" s="241"/>
      <c r="E182" s="2"/>
      <c r="F182" s="2"/>
      <c r="G182" s="2"/>
      <c r="H182" s="10"/>
      <c r="I182" s="10"/>
      <c r="J182" s="10"/>
      <c r="K182" s="4"/>
      <c r="L182" s="11"/>
      <c r="M182" s="11"/>
      <c r="N182" s="5"/>
      <c r="O182" s="5"/>
      <c r="P182" s="222"/>
      <c r="Q182" s="226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2.75" customHeight="1" x14ac:dyDescent="0.2">
      <c r="A183" s="10"/>
      <c r="B183" s="1"/>
      <c r="C183" s="1"/>
      <c r="D183" s="241"/>
      <c r="E183" s="2"/>
      <c r="F183" s="2"/>
      <c r="G183" s="2"/>
      <c r="H183" s="10"/>
      <c r="I183" s="10"/>
      <c r="J183" s="10"/>
      <c r="K183" s="4"/>
      <c r="L183" s="11"/>
      <c r="M183" s="11"/>
      <c r="N183" s="5"/>
      <c r="O183" s="5"/>
      <c r="P183" s="222"/>
      <c r="Q183" s="226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2.75" customHeight="1" x14ac:dyDescent="0.2">
      <c r="A184" s="10"/>
      <c r="B184" s="1"/>
      <c r="C184" s="1"/>
      <c r="D184" s="241"/>
      <c r="E184" s="2"/>
      <c r="F184" s="2"/>
      <c r="G184" s="2"/>
      <c r="H184" s="10"/>
      <c r="I184" s="10"/>
      <c r="J184" s="10"/>
      <c r="K184" s="4"/>
      <c r="L184" s="11"/>
      <c r="M184" s="11"/>
      <c r="N184" s="5"/>
      <c r="O184" s="5"/>
      <c r="P184" s="222"/>
      <c r="Q184" s="226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2.75" customHeight="1" x14ac:dyDescent="0.2">
      <c r="A185" s="10"/>
      <c r="B185" s="1"/>
      <c r="C185" s="1"/>
      <c r="D185" s="241"/>
      <c r="E185" s="2"/>
      <c r="F185" s="2"/>
      <c r="G185" s="2"/>
      <c r="H185" s="10"/>
      <c r="I185" s="10"/>
      <c r="J185" s="10"/>
      <c r="K185" s="4"/>
      <c r="L185" s="11"/>
      <c r="M185" s="11"/>
      <c r="N185" s="5"/>
      <c r="O185" s="5"/>
      <c r="P185" s="222"/>
      <c r="Q185" s="226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2.75" customHeight="1" x14ac:dyDescent="0.2">
      <c r="A186" s="10"/>
      <c r="B186" s="1"/>
      <c r="C186" s="1"/>
      <c r="D186" s="241"/>
      <c r="E186" s="2"/>
      <c r="F186" s="2"/>
      <c r="G186" s="2"/>
      <c r="H186" s="10"/>
      <c r="I186" s="10"/>
      <c r="J186" s="10"/>
      <c r="K186" s="4"/>
      <c r="L186" s="11"/>
      <c r="M186" s="11"/>
      <c r="N186" s="5"/>
      <c r="O186" s="5"/>
      <c r="P186" s="222"/>
      <c r="Q186" s="226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2.75" customHeight="1" x14ac:dyDescent="0.2">
      <c r="A187" s="10"/>
      <c r="B187" s="1"/>
      <c r="C187" s="1"/>
      <c r="D187" s="241"/>
      <c r="E187" s="2"/>
      <c r="F187" s="2"/>
      <c r="G187" s="2"/>
      <c r="H187" s="10"/>
      <c r="I187" s="10"/>
      <c r="J187" s="10"/>
      <c r="K187" s="4"/>
      <c r="L187" s="11"/>
      <c r="M187" s="11"/>
      <c r="N187" s="5"/>
      <c r="O187" s="5"/>
      <c r="P187" s="222"/>
      <c r="Q187" s="226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2.75" customHeight="1" x14ac:dyDescent="0.2">
      <c r="A188" s="10"/>
      <c r="B188" s="1"/>
      <c r="C188" s="1"/>
      <c r="D188" s="241"/>
      <c r="E188" s="2"/>
      <c r="F188" s="2"/>
      <c r="G188" s="2"/>
      <c r="H188" s="10"/>
      <c r="I188" s="10"/>
      <c r="J188" s="10"/>
      <c r="K188" s="4"/>
      <c r="L188" s="11"/>
      <c r="M188" s="11"/>
      <c r="N188" s="5"/>
      <c r="O188" s="5"/>
      <c r="P188" s="222"/>
      <c r="Q188" s="226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2.75" customHeight="1" x14ac:dyDescent="0.2">
      <c r="A189" s="10"/>
      <c r="B189" s="1"/>
      <c r="C189" s="1"/>
      <c r="D189" s="241"/>
      <c r="E189" s="2"/>
      <c r="F189" s="2"/>
      <c r="G189" s="2"/>
      <c r="H189" s="10"/>
      <c r="I189" s="10"/>
      <c r="J189" s="10"/>
      <c r="K189" s="4"/>
      <c r="L189" s="11"/>
      <c r="M189" s="11"/>
      <c r="N189" s="5"/>
      <c r="O189" s="5"/>
      <c r="P189" s="222"/>
      <c r="Q189" s="226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2.75" customHeight="1" x14ac:dyDescent="0.2">
      <c r="A190" s="10"/>
      <c r="B190" s="1"/>
      <c r="C190" s="1"/>
      <c r="D190" s="241"/>
      <c r="E190" s="2"/>
      <c r="F190" s="2"/>
      <c r="G190" s="2"/>
      <c r="H190" s="10"/>
      <c r="I190" s="10"/>
      <c r="J190" s="10"/>
      <c r="K190" s="4"/>
      <c r="L190" s="11"/>
      <c r="M190" s="11"/>
      <c r="N190" s="5"/>
      <c r="O190" s="5"/>
      <c r="P190" s="222"/>
      <c r="Q190" s="226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2.75" customHeight="1" x14ac:dyDescent="0.2">
      <c r="A191" s="10"/>
      <c r="B191" s="1"/>
      <c r="C191" s="1"/>
      <c r="D191" s="241"/>
      <c r="E191" s="2"/>
      <c r="F191" s="2"/>
      <c r="G191" s="2"/>
      <c r="H191" s="10"/>
      <c r="I191" s="10"/>
      <c r="J191" s="10"/>
      <c r="K191" s="4"/>
      <c r="L191" s="11"/>
      <c r="M191" s="11"/>
      <c r="N191" s="5"/>
      <c r="O191" s="5"/>
      <c r="P191" s="222"/>
      <c r="Q191" s="226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2.75" customHeight="1" x14ac:dyDescent="0.2">
      <c r="A192" s="10"/>
      <c r="B192" s="1"/>
      <c r="C192" s="1"/>
      <c r="D192" s="241"/>
      <c r="E192" s="2"/>
      <c r="F192" s="2"/>
      <c r="G192" s="2"/>
      <c r="H192" s="10"/>
      <c r="I192" s="10"/>
      <c r="J192" s="10"/>
      <c r="K192" s="4"/>
      <c r="L192" s="11"/>
      <c r="M192" s="11"/>
      <c r="N192" s="5"/>
      <c r="O192" s="5"/>
      <c r="P192" s="222"/>
      <c r="Q192" s="226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2.75" customHeight="1" x14ac:dyDescent="0.2">
      <c r="A193" s="10"/>
      <c r="B193" s="1"/>
      <c r="C193" s="1"/>
      <c r="D193" s="241"/>
      <c r="E193" s="2"/>
      <c r="F193" s="2"/>
      <c r="G193" s="2"/>
      <c r="H193" s="10"/>
      <c r="I193" s="10"/>
      <c r="J193" s="10"/>
      <c r="K193" s="4"/>
      <c r="L193" s="11"/>
      <c r="M193" s="11"/>
      <c r="N193" s="5"/>
      <c r="O193" s="5"/>
      <c r="P193" s="222"/>
      <c r="Q193" s="226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2.75" customHeight="1" x14ac:dyDescent="0.2">
      <c r="A194" s="10"/>
      <c r="B194" s="1"/>
      <c r="C194" s="1"/>
      <c r="D194" s="241"/>
      <c r="E194" s="2"/>
      <c r="F194" s="2"/>
      <c r="G194" s="2"/>
      <c r="H194" s="10"/>
      <c r="I194" s="10"/>
      <c r="J194" s="10"/>
      <c r="K194" s="4"/>
      <c r="L194" s="11"/>
      <c r="M194" s="11"/>
      <c r="N194" s="5"/>
      <c r="O194" s="5"/>
      <c r="P194" s="222"/>
      <c r="Q194" s="226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2.75" customHeight="1" x14ac:dyDescent="0.2">
      <c r="A195" s="10"/>
      <c r="B195" s="1"/>
      <c r="C195" s="1"/>
      <c r="D195" s="241"/>
      <c r="E195" s="2"/>
      <c r="F195" s="2"/>
      <c r="G195" s="2"/>
      <c r="H195" s="10"/>
      <c r="I195" s="10"/>
      <c r="J195" s="10"/>
      <c r="K195" s="4"/>
      <c r="L195" s="11"/>
      <c r="M195" s="11"/>
      <c r="N195" s="5"/>
      <c r="O195" s="5"/>
      <c r="P195" s="222"/>
      <c r="Q195" s="226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2.75" customHeight="1" x14ac:dyDescent="0.2">
      <c r="A196" s="10"/>
      <c r="B196" s="1"/>
      <c r="C196" s="1"/>
      <c r="D196" s="241"/>
      <c r="E196" s="2"/>
      <c r="F196" s="2"/>
      <c r="G196" s="2"/>
      <c r="H196" s="10"/>
      <c r="I196" s="10"/>
      <c r="J196" s="10"/>
      <c r="K196" s="4"/>
      <c r="L196" s="11"/>
      <c r="M196" s="11"/>
      <c r="N196" s="5"/>
      <c r="O196" s="5"/>
      <c r="P196" s="222"/>
      <c r="Q196" s="226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2.75" customHeight="1" x14ac:dyDescent="0.2">
      <c r="A197" s="10"/>
      <c r="B197" s="1"/>
      <c r="C197" s="1"/>
      <c r="D197" s="241"/>
      <c r="E197" s="2"/>
      <c r="F197" s="2"/>
      <c r="G197" s="2"/>
      <c r="H197" s="10"/>
      <c r="I197" s="10"/>
      <c r="J197" s="10"/>
      <c r="K197" s="4"/>
      <c r="L197" s="11"/>
      <c r="M197" s="11"/>
      <c r="N197" s="5"/>
      <c r="O197" s="5"/>
      <c r="P197" s="222"/>
      <c r="Q197" s="226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2.75" customHeight="1" x14ac:dyDescent="0.2">
      <c r="A198" s="10"/>
      <c r="B198" s="1"/>
      <c r="C198" s="1"/>
      <c r="D198" s="241"/>
      <c r="E198" s="2"/>
      <c r="F198" s="2"/>
      <c r="G198" s="2"/>
      <c r="H198" s="10"/>
      <c r="I198" s="10"/>
      <c r="J198" s="10"/>
      <c r="K198" s="4"/>
      <c r="L198" s="11"/>
      <c r="M198" s="11"/>
      <c r="N198" s="5"/>
      <c r="O198" s="5"/>
      <c r="P198" s="222"/>
      <c r="Q198" s="226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2.75" customHeight="1" x14ac:dyDescent="0.2">
      <c r="A199" s="10"/>
      <c r="B199" s="1"/>
      <c r="C199" s="1"/>
      <c r="D199" s="241"/>
      <c r="E199" s="2"/>
      <c r="F199" s="2"/>
      <c r="G199" s="2"/>
      <c r="H199" s="10"/>
      <c r="I199" s="10"/>
      <c r="J199" s="10"/>
      <c r="K199" s="4"/>
      <c r="L199" s="11"/>
      <c r="M199" s="11"/>
      <c r="N199" s="5"/>
      <c r="O199" s="5"/>
      <c r="P199" s="222"/>
      <c r="Q199" s="226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2.75" customHeight="1" x14ac:dyDescent="0.2">
      <c r="A200" s="10"/>
      <c r="B200" s="1"/>
      <c r="C200" s="1"/>
      <c r="D200" s="241"/>
      <c r="E200" s="2"/>
      <c r="F200" s="2"/>
      <c r="G200" s="2"/>
      <c r="H200" s="10"/>
      <c r="I200" s="10"/>
      <c r="J200" s="10"/>
      <c r="K200" s="4"/>
      <c r="L200" s="11"/>
      <c r="M200" s="11"/>
      <c r="N200" s="5"/>
      <c r="O200" s="5"/>
      <c r="P200" s="222"/>
      <c r="Q200" s="226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2.75" customHeight="1" x14ac:dyDescent="0.2">
      <c r="A201" s="10"/>
      <c r="B201" s="1"/>
      <c r="C201" s="1"/>
      <c r="D201" s="241"/>
      <c r="E201" s="2"/>
      <c r="F201" s="2"/>
      <c r="G201" s="2"/>
      <c r="H201" s="10"/>
      <c r="I201" s="10"/>
      <c r="J201" s="10"/>
      <c r="K201" s="4"/>
      <c r="L201" s="11"/>
      <c r="M201" s="11"/>
      <c r="N201" s="5"/>
      <c r="O201" s="5"/>
      <c r="P201" s="222"/>
      <c r="Q201" s="226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2.75" customHeight="1" x14ac:dyDescent="0.2">
      <c r="A202" s="10"/>
      <c r="B202" s="1"/>
      <c r="C202" s="1"/>
      <c r="D202" s="241"/>
      <c r="E202" s="2"/>
      <c r="F202" s="2"/>
      <c r="G202" s="2"/>
      <c r="H202" s="10"/>
      <c r="I202" s="10"/>
      <c r="J202" s="10"/>
      <c r="K202" s="4"/>
      <c r="L202" s="11"/>
      <c r="M202" s="11"/>
      <c r="N202" s="5"/>
      <c r="O202" s="5"/>
      <c r="P202" s="222"/>
      <c r="Q202" s="226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2.75" customHeight="1" x14ac:dyDescent="0.2">
      <c r="A203" s="10"/>
      <c r="B203" s="1"/>
      <c r="C203" s="1"/>
      <c r="D203" s="241"/>
      <c r="E203" s="2"/>
      <c r="F203" s="2"/>
      <c r="G203" s="2"/>
      <c r="H203" s="10"/>
      <c r="I203" s="10"/>
      <c r="J203" s="10"/>
      <c r="K203" s="4"/>
      <c r="L203" s="11"/>
      <c r="M203" s="11"/>
      <c r="N203" s="5"/>
      <c r="O203" s="5"/>
      <c r="P203" s="222"/>
      <c r="Q203" s="226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2.75" customHeight="1" x14ac:dyDescent="0.2">
      <c r="A204" s="10"/>
      <c r="B204" s="1"/>
      <c r="C204" s="1"/>
      <c r="D204" s="241"/>
      <c r="E204" s="2"/>
      <c r="F204" s="2"/>
      <c r="G204" s="2"/>
      <c r="H204" s="10"/>
      <c r="I204" s="10"/>
      <c r="J204" s="10"/>
      <c r="K204" s="4"/>
      <c r="L204" s="11"/>
      <c r="M204" s="11"/>
      <c r="N204" s="5"/>
      <c r="O204" s="5"/>
      <c r="P204" s="222"/>
      <c r="Q204" s="226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2.75" customHeight="1" x14ac:dyDescent="0.2">
      <c r="A205" s="10"/>
      <c r="B205" s="1"/>
      <c r="C205" s="1"/>
      <c r="D205" s="241"/>
      <c r="E205" s="2"/>
      <c r="F205" s="2"/>
      <c r="G205" s="2"/>
      <c r="H205" s="10"/>
      <c r="I205" s="10"/>
      <c r="J205" s="10"/>
      <c r="K205" s="4"/>
      <c r="L205" s="11"/>
      <c r="M205" s="11"/>
      <c r="N205" s="5"/>
      <c r="O205" s="5"/>
      <c r="P205" s="222"/>
      <c r="Q205" s="226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2.75" customHeight="1" x14ac:dyDescent="0.2">
      <c r="A206" s="10"/>
      <c r="B206" s="1"/>
      <c r="C206" s="1"/>
      <c r="D206" s="241"/>
      <c r="E206" s="2"/>
      <c r="F206" s="2"/>
      <c r="G206" s="2"/>
      <c r="H206" s="10"/>
      <c r="I206" s="10"/>
      <c r="J206" s="10"/>
      <c r="K206" s="4"/>
      <c r="L206" s="11"/>
      <c r="M206" s="11"/>
      <c r="N206" s="5"/>
      <c r="O206" s="5"/>
      <c r="P206" s="222"/>
      <c r="Q206" s="226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2.75" customHeight="1" x14ac:dyDescent="0.2">
      <c r="A207" s="10"/>
      <c r="B207" s="1"/>
      <c r="C207" s="1"/>
      <c r="D207" s="241"/>
      <c r="E207" s="2"/>
      <c r="F207" s="2"/>
      <c r="G207" s="2"/>
      <c r="H207" s="10"/>
      <c r="I207" s="10"/>
      <c r="J207" s="10"/>
      <c r="K207" s="4"/>
      <c r="L207" s="11"/>
      <c r="M207" s="11"/>
      <c r="N207" s="5"/>
      <c r="O207" s="5"/>
      <c r="P207" s="222"/>
      <c r="Q207" s="226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2.75" customHeight="1" x14ac:dyDescent="0.2">
      <c r="A208" s="10"/>
      <c r="B208" s="1"/>
      <c r="C208" s="1"/>
      <c r="D208" s="241"/>
      <c r="E208" s="2"/>
      <c r="F208" s="2"/>
      <c r="G208" s="2"/>
      <c r="H208" s="10"/>
      <c r="I208" s="10"/>
      <c r="J208" s="10"/>
      <c r="K208" s="4"/>
      <c r="L208" s="11"/>
      <c r="M208" s="11"/>
      <c r="N208" s="5"/>
      <c r="O208" s="5"/>
      <c r="P208" s="222"/>
      <c r="Q208" s="226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2.75" customHeight="1" x14ac:dyDescent="0.2">
      <c r="A209" s="10"/>
      <c r="B209" s="1"/>
      <c r="C209" s="1"/>
      <c r="D209" s="241"/>
      <c r="E209" s="2"/>
      <c r="F209" s="2"/>
      <c r="G209" s="2"/>
      <c r="H209" s="10"/>
      <c r="I209" s="10"/>
      <c r="J209" s="10"/>
      <c r="K209" s="4"/>
      <c r="L209" s="11"/>
      <c r="M209" s="11"/>
      <c r="N209" s="5"/>
      <c r="O209" s="5"/>
      <c r="P209" s="222"/>
      <c r="Q209" s="226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2.75" customHeight="1" x14ac:dyDescent="0.2">
      <c r="A210" s="10"/>
      <c r="B210" s="1"/>
      <c r="C210" s="1"/>
      <c r="D210" s="241"/>
      <c r="E210" s="2"/>
      <c r="F210" s="2"/>
      <c r="G210" s="2"/>
      <c r="H210" s="10"/>
      <c r="I210" s="10"/>
      <c r="J210" s="10"/>
      <c r="K210" s="4"/>
      <c r="L210" s="11"/>
      <c r="M210" s="11"/>
      <c r="N210" s="5"/>
      <c r="O210" s="5"/>
      <c r="P210" s="222"/>
      <c r="Q210" s="226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2.75" customHeight="1" x14ac:dyDescent="0.2">
      <c r="A211" s="10"/>
      <c r="B211" s="1"/>
      <c r="C211" s="1"/>
      <c r="D211" s="241"/>
      <c r="E211" s="2"/>
      <c r="F211" s="2"/>
      <c r="G211" s="2"/>
      <c r="H211" s="10"/>
      <c r="I211" s="10"/>
      <c r="J211" s="10"/>
      <c r="K211" s="4"/>
      <c r="L211" s="11"/>
      <c r="M211" s="11"/>
      <c r="N211" s="5"/>
      <c r="O211" s="5"/>
      <c r="P211" s="222"/>
      <c r="Q211" s="226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2.75" customHeight="1" x14ac:dyDescent="0.2">
      <c r="A212" s="10"/>
      <c r="B212" s="1"/>
      <c r="C212" s="1"/>
      <c r="D212" s="241"/>
      <c r="E212" s="2"/>
      <c r="F212" s="2"/>
      <c r="G212" s="2"/>
      <c r="H212" s="10"/>
      <c r="I212" s="10"/>
      <c r="J212" s="10"/>
      <c r="K212" s="4"/>
      <c r="L212" s="11"/>
      <c r="M212" s="11"/>
      <c r="N212" s="5"/>
      <c r="O212" s="5"/>
      <c r="P212" s="222"/>
      <c r="Q212" s="226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2.75" customHeight="1" x14ac:dyDescent="0.2">
      <c r="A213" s="10"/>
      <c r="B213" s="1"/>
      <c r="C213" s="1"/>
      <c r="D213" s="241"/>
      <c r="E213" s="2"/>
      <c r="F213" s="2"/>
      <c r="G213" s="2"/>
      <c r="H213" s="10"/>
      <c r="I213" s="10"/>
      <c r="J213" s="10"/>
      <c r="K213" s="4"/>
      <c r="L213" s="11"/>
      <c r="M213" s="11"/>
      <c r="N213" s="5"/>
      <c r="O213" s="5"/>
      <c r="P213" s="222"/>
      <c r="Q213" s="226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2.75" customHeight="1" x14ac:dyDescent="0.2">
      <c r="A214" s="10"/>
      <c r="B214" s="1"/>
      <c r="C214" s="1"/>
      <c r="D214" s="241"/>
      <c r="E214" s="2"/>
      <c r="F214" s="2"/>
      <c r="G214" s="2"/>
      <c r="H214" s="10"/>
      <c r="I214" s="10"/>
      <c r="J214" s="10"/>
      <c r="K214" s="4"/>
      <c r="L214" s="11"/>
      <c r="M214" s="11"/>
      <c r="N214" s="5"/>
      <c r="O214" s="5"/>
      <c r="P214" s="222"/>
      <c r="Q214" s="226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2.75" customHeight="1" x14ac:dyDescent="0.2">
      <c r="A215" s="10"/>
      <c r="B215" s="1"/>
      <c r="C215" s="1"/>
      <c r="D215" s="241"/>
      <c r="E215" s="2"/>
      <c r="F215" s="2"/>
      <c r="G215" s="2"/>
      <c r="H215" s="10"/>
      <c r="I215" s="10"/>
      <c r="J215" s="10"/>
      <c r="K215" s="4"/>
      <c r="L215" s="11"/>
      <c r="M215" s="11"/>
      <c r="N215" s="5"/>
      <c r="O215" s="5"/>
      <c r="P215" s="222"/>
      <c r="Q215" s="226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2.75" customHeight="1" x14ac:dyDescent="0.2">
      <c r="A216" s="10"/>
      <c r="B216" s="1"/>
      <c r="C216" s="1"/>
      <c r="D216" s="241"/>
      <c r="E216" s="2"/>
      <c r="F216" s="2"/>
      <c r="G216" s="2"/>
      <c r="H216" s="10"/>
      <c r="I216" s="10"/>
      <c r="J216" s="10"/>
      <c r="K216" s="4"/>
      <c r="L216" s="11"/>
      <c r="M216" s="11"/>
      <c r="N216" s="5"/>
      <c r="O216" s="5"/>
      <c r="P216" s="222"/>
      <c r="Q216" s="226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2.75" customHeight="1" x14ac:dyDescent="0.2">
      <c r="A217" s="10"/>
      <c r="B217" s="1"/>
      <c r="C217" s="1"/>
      <c r="D217" s="241"/>
      <c r="E217" s="2"/>
      <c r="F217" s="2"/>
      <c r="G217" s="2"/>
      <c r="H217" s="10"/>
      <c r="I217" s="10"/>
      <c r="J217" s="10"/>
      <c r="K217" s="4"/>
      <c r="L217" s="11"/>
      <c r="M217" s="11"/>
      <c r="N217" s="5"/>
      <c r="O217" s="5"/>
      <c r="P217" s="222"/>
      <c r="Q217" s="226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2.75" customHeight="1" x14ac:dyDescent="0.2">
      <c r="A218" s="10"/>
      <c r="B218" s="1"/>
      <c r="C218" s="1"/>
      <c r="D218" s="241"/>
      <c r="E218" s="2"/>
      <c r="F218" s="2"/>
      <c r="G218" s="2"/>
      <c r="H218" s="10"/>
      <c r="I218" s="10"/>
      <c r="J218" s="10"/>
      <c r="K218" s="4"/>
      <c r="L218" s="11"/>
      <c r="M218" s="11"/>
      <c r="N218" s="5"/>
      <c r="O218" s="5"/>
      <c r="P218" s="222"/>
      <c r="Q218" s="226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2.75" customHeight="1" x14ac:dyDescent="0.2">
      <c r="A219" s="10"/>
      <c r="B219" s="1"/>
      <c r="C219" s="1"/>
      <c r="D219" s="241"/>
      <c r="E219" s="2"/>
      <c r="F219" s="2"/>
      <c r="G219" s="2"/>
      <c r="H219" s="10"/>
      <c r="I219" s="10"/>
      <c r="J219" s="10"/>
      <c r="K219" s="4"/>
      <c r="L219" s="11"/>
      <c r="M219" s="11"/>
      <c r="N219" s="5"/>
      <c r="O219" s="5"/>
      <c r="P219" s="222"/>
      <c r="Q219" s="226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2.75" customHeight="1" x14ac:dyDescent="0.2">
      <c r="A220" s="10"/>
      <c r="B220" s="1"/>
      <c r="C220" s="1"/>
      <c r="D220" s="241"/>
      <c r="E220" s="2"/>
      <c r="F220" s="2"/>
      <c r="G220" s="2"/>
      <c r="H220" s="10"/>
      <c r="I220" s="10"/>
      <c r="J220" s="10"/>
      <c r="K220" s="4"/>
      <c r="L220" s="11"/>
      <c r="M220" s="11"/>
      <c r="N220" s="5"/>
      <c r="O220" s="5"/>
      <c r="P220" s="222"/>
      <c r="Q220" s="226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2.75" customHeight="1" x14ac:dyDescent="0.2">
      <c r="A221" s="10"/>
      <c r="B221" s="1"/>
      <c r="C221" s="1"/>
      <c r="D221" s="241"/>
      <c r="E221" s="2"/>
      <c r="F221" s="2"/>
      <c r="G221" s="2"/>
      <c r="H221" s="10"/>
      <c r="I221" s="10"/>
      <c r="J221" s="10"/>
      <c r="K221" s="4"/>
      <c r="L221" s="11"/>
      <c r="M221" s="11"/>
      <c r="N221" s="5"/>
      <c r="O221" s="5"/>
      <c r="P221" s="222"/>
      <c r="Q221" s="226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2.75" customHeight="1" x14ac:dyDescent="0.2">
      <c r="A222" s="10"/>
      <c r="B222" s="1"/>
      <c r="C222" s="1"/>
      <c r="D222" s="241"/>
      <c r="E222" s="2"/>
      <c r="F222" s="2"/>
      <c r="G222" s="2"/>
      <c r="H222" s="10"/>
      <c r="I222" s="10"/>
      <c r="J222" s="10"/>
      <c r="K222" s="4"/>
      <c r="L222" s="11"/>
      <c r="M222" s="11"/>
      <c r="N222" s="5"/>
      <c r="O222" s="5"/>
      <c r="P222" s="222"/>
      <c r="Q222" s="226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2.75" customHeight="1" x14ac:dyDescent="0.2">
      <c r="A223" s="10"/>
      <c r="B223" s="1"/>
      <c r="C223" s="1"/>
      <c r="D223" s="241"/>
      <c r="E223" s="2"/>
      <c r="F223" s="2"/>
      <c r="G223" s="2"/>
      <c r="H223" s="10"/>
      <c r="I223" s="10"/>
      <c r="J223" s="10"/>
      <c r="K223" s="4"/>
      <c r="L223" s="11"/>
      <c r="M223" s="11"/>
      <c r="N223" s="5"/>
      <c r="O223" s="5"/>
      <c r="P223" s="222"/>
      <c r="Q223" s="226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2.75" customHeight="1" x14ac:dyDescent="0.2">
      <c r="A224" s="10"/>
      <c r="B224" s="1"/>
      <c r="C224" s="1"/>
      <c r="D224" s="241"/>
      <c r="E224" s="2"/>
      <c r="F224" s="2"/>
      <c r="G224" s="2"/>
      <c r="H224" s="10"/>
      <c r="I224" s="10"/>
      <c r="J224" s="10"/>
      <c r="K224" s="4"/>
      <c r="L224" s="11"/>
      <c r="M224" s="11"/>
      <c r="N224" s="5"/>
      <c r="O224" s="5"/>
      <c r="P224" s="222"/>
      <c r="Q224" s="226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2.75" customHeight="1" x14ac:dyDescent="0.2">
      <c r="A225" s="10"/>
      <c r="B225" s="1"/>
      <c r="C225" s="1"/>
      <c r="D225" s="241"/>
      <c r="E225" s="2"/>
      <c r="F225" s="2"/>
      <c r="G225" s="2"/>
      <c r="H225" s="10"/>
      <c r="I225" s="10"/>
      <c r="J225" s="10"/>
      <c r="K225" s="4"/>
      <c r="L225" s="11"/>
      <c r="M225" s="11"/>
      <c r="N225" s="5"/>
      <c r="O225" s="5"/>
      <c r="P225" s="222"/>
      <c r="Q225" s="226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2.75" customHeight="1" x14ac:dyDescent="0.2">
      <c r="A226" s="10"/>
      <c r="B226" s="1"/>
      <c r="C226" s="1"/>
      <c r="D226" s="241"/>
      <c r="E226" s="2"/>
      <c r="F226" s="2"/>
      <c r="G226" s="2"/>
      <c r="H226" s="10"/>
      <c r="I226" s="10"/>
      <c r="J226" s="10"/>
      <c r="K226" s="4"/>
      <c r="L226" s="11"/>
      <c r="M226" s="11"/>
      <c r="N226" s="5"/>
      <c r="O226" s="5"/>
      <c r="P226" s="222"/>
      <c r="Q226" s="226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2.75" customHeight="1" x14ac:dyDescent="0.2">
      <c r="A227" s="10"/>
      <c r="B227" s="1"/>
      <c r="C227" s="1"/>
      <c r="D227" s="241"/>
      <c r="E227" s="2"/>
      <c r="F227" s="2"/>
      <c r="G227" s="2"/>
      <c r="H227" s="10"/>
      <c r="I227" s="10"/>
      <c r="J227" s="10"/>
      <c r="K227" s="4"/>
      <c r="L227" s="11"/>
      <c r="M227" s="11"/>
      <c r="N227" s="5"/>
      <c r="O227" s="5"/>
      <c r="P227" s="222"/>
      <c r="Q227" s="226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2.75" customHeight="1" x14ac:dyDescent="0.2">
      <c r="A228" s="10"/>
      <c r="B228" s="1"/>
      <c r="C228" s="1"/>
      <c r="D228" s="241"/>
      <c r="E228" s="2"/>
      <c r="F228" s="2"/>
      <c r="G228" s="2"/>
      <c r="H228" s="10"/>
      <c r="I228" s="10"/>
      <c r="J228" s="10"/>
      <c r="K228" s="4"/>
      <c r="L228" s="11"/>
      <c r="M228" s="11"/>
      <c r="N228" s="5"/>
      <c r="O228" s="5"/>
      <c r="P228" s="222"/>
      <c r="Q228" s="226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2.75" customHeight="1" x14ac:dyDescent="0.2">
      <c r="A229" s="10"/>
      <c r="B229" s="1"/>
      <c r="C229" s="1"/>
      <c r="D229" s="241"/>
      <c r="E229" s="2"/>
      <c r="F229" s="2"/>
      <c r="G229" s="2"/>
      <c r="H229" s="10"/>
      <c r="I229" s="10"/>
      <c r="J229" s="10"/>
      <c r="K229" s="4"/>
      <c r="L229" s="11"/>
      <c r="M229" s="11"/>
      <c r="N229" s="5"/>
      <c r="O229" s="5"/>
      <c r="P229" s="222"/>
      <c r="Q229" s="226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2.75" customHeight="1" x14ac:dyDescent="0.2">
      <c r="A230" s="10"/>
      <c r="B230" s="1"/>
      <c r="C230" s="1"/>
      <c r="D230" s="241"/>
      <c r="E230" s="2"/>
      <c r="F230" s="2"/>
      <c r="G230" s="2"/>
      <c r="H230" s="10"/>
      <c r="I230" s="10"/>
      <c r="J230" s="10"/>
      <c r="K230" s="4"/>
      <c r="L230" s="11"/>
      <c r="M230" s="11"/>
      <c r="N230" s="5"/>
      <c r="O230" s="5"/>
      <c r="P230" s="222"/>
      <c r="Q230" s="226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2.75" customHeight="1" x14ac:dyDescent="0.2">
      <c r="A231" s="10"/>
      <c r="B231" s="1"/>
      <c r="C231" s="1"/>
      <c r="D231" s="241"/>
      <c r="E231" s="2"/>
      <c r="F231" s="2"/>
      <c r="G231" s="2"/>
      <c r="H231" s="10"/>
      <c r="I231" s="10"/>
      <c r="J231" s="10"/>
      <c r="K231" s="4"/>
      <c r="L231" s="11"/>
      <c r="M231" s="11"/>
      <c r="N231" s="5"/>
      <c r="O231" s="5"/>
      <c r="P231" s="222"/>
      <c r="Q231" s="226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2.75" customHeight="1" x14ac:dyDescent="0.2">
      <c r="A232" s="10"/>
      <c r="B232" s="1"/>
      <c r="C232" s="1"/>
      <c r="D232" s="241"/>
      <c r="E232" s="2"/>
      <c r="F232" s="2"/>
      <c r="G232" s="2"/>
      <c r="H232" s="10"/>
      <c r="I232" s="10"/>
      <c r="J232" s="10"/>
      <c r="K232" s="4"/>
      <c r="L232" s="11"/>
      <c r="M232" s="11"/>
      <c r="N232" s="5"/>
      <c r="O232" s="5"/>
      <c r="P232" s="222"/>
      <c r="Q232" s="226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2.75" customHeight="1" x14ac:dyDescent="0.2">
      <c r="A233" s="10"/>
      <c r="B233" s="1"/>
      <c r="C233" s="1"/>
      <c r="D233" s="241"/>
      <c r="E233" s="2"/>
      <c r="F233" s="2"/>
      <c r="G233" s="2"/>
      <c r="H233" s="10"/>
      <c r="I233" s="10"/>
      <c r="J233" s="10"/>
      <c r="K233" s="4"/>
      <c r="L233" s="11"/>
      <c r="M233" s="11"/>
      <c r="N233" s="5"/>
      <c r="O233" s="5"/>
      <c r="P233" s="222"/>
      <c r="Q233" s="226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2.75" customHeight="1" x14ac:dyDescent="0.2">
      <c r="A234" s="10"/>
      <c r="B234" s="1"/>
      <c r="C234" s="1"/>
      <c r="D234" s="241"/>
      <c r="E234" s="2"/>
      <c r="F234" s="2"/>
      <c r="G234" s="2"/>
      <c r="H234" s="10"/>
      <c r="I234" s="10"/>
      <c r="J234" s="10"/>
      <c r="K234" s="4"/>
      <c r="L234" s="11"/>
      <c r="M234" s="11"/>
      <c r="N234" s="5"/>
      <c r="O234" s="5"/>
      <c r="P234" s="222"/>
      <c r="Q234" s="226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2.75" customHeight="1" x14ac:dyDescent="0.2">
      <c r="A235" s="10"/>
      <c r="B235" s="1"/>
      <c r="C235" s="1"/>
      <c r="D235" s="241"/>
      <c r="E235" s="2"/>
      <c r="F235" s="2"/>
      <c r="G235" s="2"/>
      <c r="H235" s="10"/>
      <c r="I235" s="10"/>
      <c r="J235" s="10"/>
      <c r="K235" s="4"/>
      <c r="L235" s="11"/>
      <c r="M235" s="11"/>
      <c r="N235" s="5"/>
      <c r="O235" s="5"/>
      <c r="P235" s="222"/>
      <c r="Q235" s="226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2.75" customHeight="1" x14ac:dyDescent="0.2">
      <c r="A236" s="10"/>
      <c r="B236" s="1"/>
      <c r="C236" s="1"/>
      <c r="D236" s="241"/>
      <c r="E236" s="2"/>
      <c r="F236" s="2"/>
      <c r="G236" s="2"/>
      <c r="H236" s="10"/>
      <c r="I236" s="10"/>
      <c r="J236" s="10"/>
      <c r="K236" s="4"/>
      <c r="L236" s="11"/>
      <c r="M236" s="11"/>
      <c r="N236" s="5"/>
      <c r="O236" s="5"/>
      <c r="P236" s="222"/>
      <c r="Q236" s="226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2.75" customHeight="1" x14ac:dyDescent="0.2">
      <c r="A237" s="10"/>
      <c r="B237" s="1"/>
      <c r="C237" s="1"/>
      <c r="D237" s="241"/>
      <c r="E237" s="2"/>
      <c r="F237" s="2"/>
      <c r="G237" s="2"/>
      <c r="H237" s="10"/>
      <c r="I237" s="10"/>
      <c r="J237" s="10"/>
      <c r="K237" s="4"/>
      <c r="L237" s="11"/>
      <c r="M237" s="11"/>
      <c r="N237" s="5"/>
      <c r="O237" s="5"/>
      <c r="P237" s="222"/>
      <c r="Q237" s="226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2.75" customHeight="1" x14ac:dyDescent="0.2">
      <c r="A238" s="10"/>
      <c r="B238" s="1"/>
      <c r="C238" s="1"/>
      <c r="D238" s="241"/>
      <c r="E238" s="2"/>
      <c r="F238" s="2"/>
      <c r="G238" s="2"/>
      <c r="H238" s="10"/>
      <c r="I238" s="10"/>
      <c r="J238" s="10"/>
      <c r="K238" s="4"/>
      <c r="L238" s="11"/>
      <c r="M238" s="11"/>
      <c r="N238" s="5"/>
      <c r="O238" s="5"/>
      <c r="P238" s="222"/>
      <c r="Q238" s="226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2.75" customHeight="1" x14ac:dyDescent="0.2">
      <c r="A239" s="10"/>
      <c r="B239" s="1"/>
      <c r="C239" s="1"/>
      <c r="D239" s="241"/>
      <c r="E239" s="2"/>
      <c r="F239" s="2"/>
      <c r="G239" s="2"/>
      <c r="H239" s="10"/>
      <c r="I239" s="10"/>
      <c r="J239" s="10"/>
      <c r="K239" s="4"/>
      <c r="L239" s="11"/>
      <c r="M239" s="11"/>
      <c r="N239" s="5"/>
      <c r="O239" s="5"/>
      <c r="P239" s="222"/>
      <c r="Q239" s="226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2.75" customHeight="1" x14ac:dyDescent="0.2">
      <c r="A240" s="10"/>
      <c r="B240" s="1"/>
      <c r="C240" s="1"/>
      <c r="D240" s="241"/>
      <c r="E240" s="2"/>
      <c r="F240" s="2"/>
      <c r="G240" s="2"/>
      <c r="H240" s="10"/>
      <c r="I240" s="10"/>
      <c r="J240" s="10"/>
      <c r="K240" s="4"/>
      <c r="L240" s="11"/>
      <c r="M240" s="11"/>
      <c r="N240" s="5"/>
      <c r="O240" s="5"/>
      <c r="P240" s="222"/>
      <c r="Q240" s="226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2.75" customHeight="1" x14ac:dyDescent="0.2">
      <c r="A241" s="10"/>
      <c r="B241" s="1"/>
      <c r="C241" s="1"/>
      <c r="D241" s="241"/>
      <c r="E241" s="2"/>
      <c r="F241" s="2"/>
      <c r="G241" s="2"/>
      <c r="H241" s="10"/>
      <c r="I241" s="10"/>
      <c r="J241" s="10"/>
      <c r="K241" s="4"/>
      <c r="L241" s="11"/>
      <c r="M241" s="11"/>
      <c r="N241" s="5"/>
      <c r="O241" s="5"/>
      <c r="P241" s="222"/>
      <c r="Q241" s="226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2.75" customHeight="1" x14ac:dyDescent="0.2">
      <c r="A242" s="10"/>
      <c r="B242" s="1"/>
      <c r="C242" s="1"/>
      <c r="D242" s="241"/>
      <c r="E242" s="2"/>
      <c r="F242" s="2"/>
      <c r="G242" s="2"/>
      <c r="H242" s="10"/>
      <c r="I242" s="10"/>
      <c r="J242" s="10"/>
      <c r="K242" s="4"/>
      <c r="L242" s="11"/>
      <c r="M242" s="11"/>
      <c r="N242" s="5"/>
      <c r="O242" s="5"/>
      <c r="P242" s="222"/>
      <c r="Q242" s="226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2.75" customHeight="1" x14ac:dyDescent="0.2">
      <c r="A243" s="10"/>
      <c r="B243" s="1"/>
      <c r="C243" s="1"/>
      <c r="D243" s="241"/>
      <c r="E243" s="2"/>
      <c r="F243" s="2"/>
      <c r="G243" s="2"/>
      <c r="H243" s="10"/>
      <c r="I243" s="10"/>
      <c r="J243" s="10"/>
      <c r="K243" s="4"/>
      <c r="L243" s="11"/>
      <c r="M243" s="11"/>
      <c r="N243" s="5"/>
      <c r="O243" s="5"/>
      <c r="P243" s="222"/>
      <c r="Q243" s="226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2.75" customHeight="1" x14ac:dyDescent="0.2">
      <c r="A244" s="10"/>
      <c r="B244" s="1"/>
      <c r="C244" s="1"/>
      <c r="D244" s="241"/>
      <c r="E244" s="2"/>
      <c r="F244" s="2"/>
      <c r="G244" s="2"/>
      <c r="H244" s="10"/>
      <c r="I244" s="10"/>
      <c r="J244" s="10"/>
      <c r="K244" s="4"/>
      <c r="L244" s="11"/>
      <c r="M244" s="11"/>
      <c r="N244" s="5"/>
      <c r="O244" s="5"/>
      <c r="P244" s="222"/>
      <c r="Q244" s="226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2.75" customHeight="1" x14ac:dyDescent="0.2">
      <c r="A245" s="10"/>
      <c r="B245" s="1"/>
      <c r="C245" s="1"/>
      <c r="D245" s="241"/>
      <c r="E245" s="2"/>
      <c r="F245" s="2"/>
      <c r="G245" s="2"/>
      <c r="H245" s="10"/>
      <c r="I245" s="10"/>
      <c r="J245" s="10"/>
      <c r="K245" s="4"/>
      <c r="L245" s="11"/>
      <c r="M245" s="11"/>
      <c r="N245" s="5"/>
      <c r="O245" s="5"/>
      <c r="P245" s="222"/>
      <c r="Q245" s="226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2.75" customHeight="1" x14ac:dyDescent="0.2">
      <c r="A246" s="10"/>
      <c r="B246" s="1"/>
      <c r="C246" s="1"/>
      <c r="D246" s="241"/>
      <c r="E246" s="2"/>
      <c r="F246" s="2"/>
      <c r="G246" s="2"/>
      <c r="H246" s="10"/>
      <c r="I246" s="10"/>
      <c r="J246" s="10"/>
      <c r="K246" s="4"/>
      <c r="L246" s="11"/>
      <c r="M246" s="11"/>
      <c r="N246" s="5"/>
      <c r="O246" s="5"/>
      <c r="P246" s="222"/>
      <c r="Q246" s="226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2.75" customHeight="1" x14ac:dyDescent="0.2">
      <c r="A247" s="10"/>
      <c r="B247" s="1"/>
      <c r="C247" s="1"/>
      <c r="D247" s="241"/>
      <c r="E247" s="2"/>
      <c r="F247" s="2"/>
      <c r="G247" s="2"/>
      <c r="H247" s="10"/>
      <c r="I247" s="10"/>
      <c r="J247" s="10"/>
      <c r="K247" s="4"/>
      <c r="L247" s="11"/>
      <c r="M247" s="11"/>
      <c r="N247" s="5"/>
      <c r="O247" s="5"/>
      <c r="P247" s="222"/>
      <c r="Q247" s="226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2.75" customHeight="1" x14ac:dyDescent="0.2">
      <c r="A248" s="10"/>
      <c r="B248" s="1"/>
      <c r="C248" s="1"/>
      <c r="D248" s="241"/>
      <c r="E248" s="2"/>
      <c r="F248" s="2"/>
      <c r="G248" s="2"/>
      <c r="H248" s="10"/>
      <c r="I248" s="10"/>
      <c r="J248" s="10"/>
      <c r="K248" s="4"/>
      <c r="L248" s="11"/>
      <c r="M248" s="11"/>
      <c r="N248" s="5"/>
      <c r="O248" s="5"/>
      <c r="P248" s="222"/>
      <c r="Q248" s="226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2.75" customHeight="1" x14ac:dyDescent="0.2">
      <c r="A249" s="10"/>
      <c r="B249" s="1"/>
      <c r="C249" s="1"/>
      <c r="D249" s="241"/>
      <c r="E249" s="2"/>
      <c r="F249" s="2"/>
      <c r="G249" s="2"/>
      <c r="H249" s="10"/>
      <c r="I249" s="10"/>
      <c r="J249" s="10"/>
      <c r="K249" s="4"/>
      <c r="L249" s="11"/>
      <c r="M249" s="11"/>
      <c r="N249" s="5"/>
      <c r="O249" s="5"/>
      <c r="P249" s="222"/>
      <c r="Q249" s="226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2.75" customHeight="1" x14ac:dyDescent="0.2">
      <c r="A250" s="10"/>
      <c r="B250" s="1"/>
      <c r="C250" s="1"/>
      <c r="D250" s="241"/>
      <c r="E250" s="2"/>
      <c r="F250" s="2"/>
      <c r="G250" s="2"/>
      <c r="H250" s="10"/>
      <c r="I250" s="10"/>
      <c r="J250" s="10"/>
      <c r="K250" s="4"/>
      <c r="L250" s="11"/>
      <c r="M250" s="11"/>
      <c r="N250" s="5"/>
      <c r="O250" s="5"/>
      <c r="P250" s="222"/>
      <c r="Q250" s="226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2.75" customHeight="1" x14ac:dyDescent="0.2">
      <c r="A251" s="10"/>
      <c r="B251" s="1"/>
      <c r="C251" s="1"/>
      <c r="D251" s="241"/>
      <c r="E251" s="2"/>
      <c r="F251" s="2"/>
      <c r="G251" s="2"/>
      <c r="H251" s="10"/>
      <c r="I251" s="10"/>
      <c r="J251" s="10"/>
      <c r="K251" s="4"/>
      <c r="L251" s="11"/>
      <c r="M251" s="11"/>
      <c r="N251" s="5"/>
      <c r="O251" s="5"/>
      <c r="P251" s="222"/>
      <c r="Q251" s="226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2.75" customHeight="1" x14ac:dyDescent="0.2">
      <c r="A252" s="10"/>
      <c r="B252" s="1"/>
      <c r="C252" s="1"/>
      <c r="D252" s="241"/>
      <c r="E252" s="2"/>
      <c r="F252" s="2"/>
      <c r="G252" s="2"/>
      <c r="H252" s="10"/>
      <c r="I252" s="10"/>
      <c r="J252" s="10"/>
      <c r="K252" s="4"/>
      <c r="L252" s="11"/>
      <c r="M252" s="11"/>
      <c r="N252" s="5"/>
      <c r="O252" s="5"/>
      <c r="P252" s="222"/>
      <c r="Q252" s="226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2.75" customHeight="1" x14ac:dyDescent="0.2">
      <c r="A253" s="10"/>
      <c r="B253" s="1"/>
      <c r="C253" s="1"/>
      <c r="D253" s="241"/>
      <c r="E253" s="2"/>
      <c r="F253" s="2"/>
      <c r="G253" s="2"/>
      <c r="H253" s="10"/>
      <c r="I253" s="10"/>
      <c r="J253" s="10"/>
      <c r="K253" s="4"/>
      <c r="L253" s="11"/>
      <c r="M253" s="11"/>
      <c r="N253" s="5"/>
      <c r="O253" s="5"/>
      <c r="P253" s="222"/>
      <c r="Q253" s="226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2.75" customHeight="1" x14ac:dyDescent="0.2">
      <c r="A254" s="10"/>
      <c r="B254" s="1"/>
      <c r="C254" s="1"/>
      <c r="D254" s="241"/>
      <c r="E254" s="2"/>
      <c r="F254" s="2"/>
      <c r="G254" s="2"/>
      <c r="H254" s="10"/>
      <c r="I254" s="10"/>
      <c r="J254" s="10"/>
      <c r="K254" s="4"/>
      <c r="L254" s="11"/>
      <c r="M254" s="11"/>
      <c r="N254" s="5"/>
      <c r="O254" s="5"/>
      <c r="P254" s="222"/>
      <c r="Q254" s="226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2.75" customHeight="1" x14ac:dyDescent="0.2">
      <c r="A255" s="10"/>
      <c r="B255" s="1"/>
      <c r="C255" s="1"/>
      <c r="D255" s="241"/>
      <c r="E255" s="2"/>
      <c r="F255" s="2"/>
      <c r="G255" s="2"/>
      <c r="H255" s="10"/>
      <c r="I255" s="10"/>
      <c r="J255" s="10"/>
      <c r="K255" s="4"/>
      <c r="L255" s="11"/>
      <c r="M255" s="11"/>
      <c r="N255" s="5"/>
      <c r="O255" s="5"/>
      <c r="P255" s="222"/>
      <c r="Q255" s="226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2.75" customHeight="1" x14ac:dyDescent="0.2">
      <c r="A256" s="10"/>
      <c r="B256" s="1"/>
      <c r="C256" s="1"/>
      <c r="D256" s="241"/>
      <c r="E256" s="2"/>
      <c r="F256" s="2"/>
      <c r="G256" s="2"/>
      <c r="H256" s="10"/>
      <c r="I256" s="10"/>
      <c r="J256" s="10"/>
      <c r="K256" s="4"/>
      <c r="L256" s="11"/>
      <c r="M256" s="11"/>
      <c r="N256" s="5"/>
      <c r="O256" s="5"/>
      <c r="P256" s="222"/>
      <c r="Q256" s="226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2.75" customHeight="1" x14ac:dyDescent="0.2">
      <c r="A257" s="10"/>
      <c r="B257" s="1"/>
      <c r="C257" s="1"/>
      <c r="D257" s="241"/>
      <c r="E257" s="2"/>
      <c r="F257" s="2"/>
      <c r="G257" s="2"/>
      <c r="H257" s="10"/>
      <c r="I257" s="10"/>
      <c r="J257" s="10"/>
      <c r="K257" s="4"/>
      <c r="L257" s="11"/>
      <c r="M257" s="11"/>
      <c r="N257" s="5"/>
      <c r="O257" s="5"/>
      <c r="P257" s="222"/>
      <c r="Q257" s="226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2.75" customHeight="1" x14ac:dyDescent="0.2">
      <c r="A258" s="10"/>
      <c r="B258" s="1"/>
      <c r="C258" s="1"/>
      <c r="D258" s="241"/>
      <c r="E258" s="2"/>
      <c r="F258" s="2"/>
      <c r="G258" s="2"/>
      <c r="H258" s="10"/>
      <c r="I258" s="10"/>
      <c r="J258" s="10"/>
      <c r="K258" s="4"/>
      <c r="L258" s="11"/>
      <c r="M258" s="11"/>
      <c r="N258" s="5"/>
      <c r="O258" s="5"/>
      <c r="P258" s="222"/>
      <c r="Q258" s="226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2.75" customHeight="1" x14ac:dyDescent="0.2">
      <c r="A259" s="10"/>
      <c r="B259" s="1"/>
      <c r="C259" s="1"/>
      <c r="D259" s="241"/>
      <c r="E259" s="2"/>
      <c r="F259" s="2"/>
      <c r="G259" s="2"/>
      <c r="H259" s="10"/>
      <c r="I259" s="10"/>
      <c r="J259" s="10"/>
      <c r="K259" s="4"/>
      <c r="L259" s="11"/>
      <c r="M259" s="11"/>
      <c r="N259" s="5"/>
      <c r="O259" s="5"/>
      <c r="P259" s="222"/>
      <c r="Q259" s="226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2.75" customHeight="1" x14ac:dyDescent="0.2">
      <c r="A260" s="10"/>
      <c r="B260" s="1"/>
      <c r="C260" s="1"/>
      <c r="D260" s="241"/>
      <c r="E260" s="2"/>
      <c r="F260" s="2"/>
      <c r="G260" s="2"/>
      <c r="H260" s="10"/>
      <c r="I260" s="10"/>
      <c r="J260" s="10"/>
      <c r="K260" s="4"/>
      <c r="L260" s="11"/>
      <c r="M260" s="11"/>
      <c r="N260" s="5"/>
      <c r="O260" s="5"/>
      <c r="P260" s="222"/>
      <c r="Q260" s="226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2.75" customHeight="1" x14ac:dyDescent="0.2">
      <c r="A261" s="10"/>
      <c r="B261" s="1"/>
      <c r="C261" s="1"/>
      <c r="D261" s="241"/>
      <c r="E261" s="2"/>
      <c r="F261" s="2"/>
      <c r="G261" s="2"/>
      <c r="H261" s="10"/>
      <c r="I261" s="10"/>
      <c r="J261" s="10"/>
      <c r="K261" s="4"/>
      <c r="L261" s="11"/>
      <c r="M261" s="11"/>
      <c r="N261" s="5"/>
      <c r="O261" s="5"/>
      <c r="P261" s="222"/>
      <c r="Q261" s="226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2.75" customHeight="1" x14ac:dyDescent="0.2">
      <c r="A262" s="10"/>
      <c r="B262" s="1"/>
      <c r="C262" s="1"/>
      <c r="D262" s="241"/>
      <c r="E262" s="2"/>
      <c r="F262" s="2"/>
      <c r="G262" s="2"/>
      <c r="H262" s="10"/>
      <c r="I262" s="10"/>
      <c r="J262" s="10"/>
      <c r="K262" s="4"/>
      <c r="L262" s="11"/>
      <c r="M262" s="11"/>
      <c r="N262" s="5"/>
      <c r="O262" s="5"/>
      <c r="P262" s="222"/>
      <c r="Q262" s="226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2.75" customHeight="1" x14ac:dyDescent="0.2">
      <c r="A263" s="10"/>
      <c r="B263" s="1"/>
      <c r="C263" s="1"/>
      <c r="D263" s="241"/>
      <c r="E263" s="2"/>
      <c r="F263" s="2"/>
      <c r="G263" s="2"/>
      <c r="H263" s="10"/>
      <c r="I263" s="10"/>
      <c r="J263" s="10"/>
      <c r="K263" s="4"/>
      <c r="L263" s="11"/>
      <c r="M263" s="11"/>
      <c r="N263" s="5"/>
      <c r="O263" s="5"/>
      <c r="P263" s="222"/>
      <c r="Q263" s="226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2.75" customHeight="1" x14ac:dyDescent="0.2">
      <c r="A264" s="10"/>
      <c r="B264" s="1"/>
      <c r="C264" s="1"/>
      <c r="D264" s="241"/>
      <c r="E264" s="2"/>
      <c r="F264" s="2"/>
      <c r="G264" s="2"/>
      <c r="H264" s="10"/>
      <c r="I264" s="10"/>
      <c r="J264" s="10"/>
      <c r="K264" s="4"/>
      <c r="L264" s="11"/>
      <c r="M264" s="11"/>
      <c r="N264" s="5"/>
      <c r="O264" s="5"/>
      <c r="P264" s="222"/>
      <c r="Q264" s="226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2.75" customHeight="1" x14ac:dyDescent="0.2">
      <c r="A265" s="10"/>
      <c r="B265" s="1"/>
      <c r="C265" s="1"/>
      <c r="D265" s="241"/>
      <c r="E265" s="2"/>
      <c r="F265" s="2"/>
      <c r="G265" s="2"/>
      <c r="H265" s="10"/>
      <c r="I265" s="10"/>
      <c r="J265" s="10"/>
      <c r="K265" s="4"/>
      <c r="L265" s="11"/>
      <c r="M265" s="11"/>
      <c r="N265" s="5"/>
      <c r="O265" s="5"/>
      <c r="P265" s="222"/>
      <c r="Q265" s="226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2.75" customHeight="1" x14ac:dyDescent="0.2">
      <c r="A266" s="10"/>
      <c r="B266" s="1"/>
      <c r="C266" s="1"/>
      <c r="D266" s="241"/>
      <c r="E266" s="2"/>
      <c r="F266" s="2"/>
      <c r="G266" s="2"/>
      <c r="H266" s="10"/>
      <c r="I266" s="10"/>
      <c r="J266" s="10"/>
      <c r="K266" s="4"/>
      <c r="L266" s="11"/>
      <c r="M266" s="11"/>
      <c r="N266" s="5"/>
      <c r="O266" s="5"/>
      <c r="P266" s="222"/>
      <c r="Q266" s="226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2.75" customHeight="1" x14ac:dyDescent="0.2">
      <c r="A267" s="10"/>
      <c r="B267" s="1"/>
      <c r="C267" s="1"/>
      <c r="D267" s="241"/>
      <c r="E267" s="2"/>
      <c r="F267" s="2"/>
      <c r="G267" s="2"/>
      <c r="H267" s="10"/>
      <c r="I267" s="10"/>
      <c r="J267" s="10"/>
      <c r="K267" s="4"/>
      <c r="L267" s="11"/>
      <c r="M267" s="11"/>
      <c r="N267" s="5"/>
      <c r="O267" s="5"/>
      <c r="P267" s="222"/>
      <c r="Q267" s="226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2.75" customHeight="1" x14ac:dyDescent="0.2">
      <c r="A268" s="10"/>
      <c r="B268" s="1"/>
      <c r="C268" s="1"/>
      <c r="D268" s="241"/>
      <c r="E268" s="2"/>
      <c r="F268" s="2"/>
      <c r="G268" s="2"/>
      <c r="H268" s="10"/>
      <c r="I268" s="10"/>
      <c r="J268" s="10"/>
      <c r="K268" s="4"/>
      <c r="L268" s="11"/>
      <c r="M268" s="11"/>
      <c r="N268" s="5"/>
      <c r="O268" s="5"/>
      <c r="P268" s="222"/>
      <c r="Q268" s="226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2.75" customHeight="1" x14ac:dyDescent="0.2">
      <c r="A269" s="10"/>
      <c r="B269" s="1"/>
      <c r="C269" s="1"/>
      <c r="D269" s="241"/>
      <c r="E269" s="2"/>
      <c r="F269" s="2"/>
      <c r="G269" s="2"/>
      <c r="H269" s="10"/>
      <c r="I269" s="10"/>
      <c r="J269" s="10"/>
      <c r="K269" s="4"/>
      <c r="L269" s="11"/>
      <c r="M269" s="11"/>
      <c r="N269" s="5"/>
      <c r="O269" s="5"/>
      <c r="P269" s="222"/>
      <c r="Q269" s="226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2.75" customHeight="1" x14ac:dyDescent="0.2">
      <c r="A270" s="10"/>
      <c r="B270" s="1"/>
      <c r="C270" s="1"/>
      <c r="D270" s="241"/>
      <c r="E270" s="2"/>
      <c r="F270" s="2"/>
      <c r="G270" s="2"/>
      <c r="H270" s="10"/>
      <c r="I270" s="10"/>
      <c r="J270" s="10"/>
      <c r="K270" s="4"/>
      <c r="L270" s="11"/>
      <c r="M270" s="11"/>
      <c r="N270" s="5"/>
      <c r="O270" s="5"/>
      <c r="P270" s="222"/>
      <c r="Q270" s="226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2.75" customHeight="1" x14ac:dyDescent="0.2">
      <c r="A271" s="10"/>
      <c r="B271" s="1"/>
      <c r="C271" s="1"/>
      <c r="D271" s="241"/>
      <c r="E271" s="2"/>
      <c r="F271" s="2"/>
      <c r="G271" s="2"/>
      <c r="H271" s="10"/>
      <c r="I271" s="10"/>
      <c r="J271" s="10"/>
      <c r="K271" s="4"/>
      <c r="L271" s="11"/>
      <c r="M271" s="11"/>
      <c r="N271" s="5"/>
      <c r="O271" s="5"/>
      <c r="P271" s="222"/>
      <c r="Q271" s="226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2.75" customHeight="1" x14ac:dyDescent="0.2">
      <c r="A272" s="10"/>
      <c r="B272" s="1"/>
      <c r="C272" s="1"/>
      <c r="D272" s="241"/>
      <c r="E272" s="2"/>
      <c r="F272" s="2"/>
      <c r="G272" s="2"/>
      <c r="H272" s="10"/>
      <c r="I272" s="10"/>
      <c r="J272" s="10"/>
      <c r="K272" s="4"/>
      <c r="L272" s="11"/>
      <c r="M272" s="11"/>
      <c r="N272" s="5"/>
      <c r="O272" s="5"/>
      <c r="P272" s="222"/>
      <c r="Q272" s="226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2.75" customHeight="1" x14ac:dyDescent="0.2">
      <c r="A273" s="10"/>
      <c r="B273" s="1"/>
      <c r="C273" s="1"/>
      <c r="D273" s="241"/>
      <c r="E273" s="2"/>
      <c r="F273" s="2"/>
      <c r="G273" s="2"/>
      <c r="H273" s="10"/>
      <c r="I273" s="10"/>
      <c r="J273" s="10"/>
      <c r="K273" s="4"/>
      <c r="L273" s="11"/>
      <c r="M273" s="11"/>
      <c r="N273" s="5"/>
      <c r="O273" s="5"/>
      <c r="P273" s="222"/>
      <c r="Q273" s="226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2.75" customHeight="1" x14ac:dyDescent="0.2">
      <c r="A274" s="10"/>
      <c r="B274" s="1"/>
      <c r="C274" s="1"/>
      <c r="D274" s="241"/>
      <c r="E274" s="2"/>
      <c r="F274" s="2"/>
      <c r="G274" s="2"/>
      <c r="H274" s="10"/>
      <c r="I274" s="10"/>
      <c r="J274" s="10"/>
      <c r="K274" s="4"/>
      <c r="L274" s="11"/>
      <c r="M274" s="11"/>
      <c r="N274" s="5"/>
      <c r="O274" s="5"/>
      <c r="P274" s="222"/>
      <c r="Q274" s="226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2.75" customHeight="1" x14ac:dyDescent="0.2">
      <c r="A275" s="10"/>
      <c r="B275" s="1"/>
      <c r="C275" s="1"/>
      <c r="D275" s="241"/>
      <c r="E275" s="2"/>
      <c r="F275" s="2"/>
      <c r="G275" s="2"/>
      <c r="H275" s="10"/>
      <c r="I275" s="10"/>
      <c r="J275" s="10"/>
      <c r="K275" s="4"/>
      <c r="L275" s="11"/>
      <c r="M275" s="11"/>
      <c r="N275" s="5"/>
      <c r="O275" s="5"/>
      <c r="P275" s="222"/>
      <c r="Q275" s="226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2.75" customHeight="1" x14ac:dyDescent="0.2">
      <c r="A276" s="10"/>
      <c r="B276" s="1"/>
      <c r="C276" s="1"/>
      <c r="D276" s="241"/>
      <c r="E276" s="2"/>
      <c r="F276" s="2"/>
      <c r="G276" s="2"/>
      <c r="H276" s="10"/>
      <c r="I276" s="10"/>
      <c r="J276" s="10"/>
      <c r="K276" s="4"/>
      <c r="L276" s="11"/>
      <c r="M276" s="11"/>
      <c r="N276" s="5"/>
      <c r="O276" s="5"/>
      <c r="P276" s="222"/>
      <c r="Q276" s="226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2.75" customHeight="1" x14ac:dyDescent="0.2">
      <c r="A277" s="10"/>
      <c r="B277" s="1"/>
      <c r="C277" s="1"/>
      <c r="D277" s="241"/>
      <c r="E277" s="2"/>
      <c r="F277" s="2"/>
      <c r="G277" s="2"/>
      <c r="H277" s="10"/>
      <c r="I277" s="10"/>
      <c r="J277" s="10"/>
      <c r="K277" s="4"/>
      <c r="L277" s="11"/>
      <c r="M277" s="11"/>
      <c r="N277" s="5"/>
      <c r="O277" s="5"/>
      <c r="P277" s="222"/>
      <c r="Q277" s="226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2.75" customHeight="1" x14ac:dyDescent="0.2">
      <c r="A278" s="10"/>
      <c r="B278" s="1"/>
      <c r="C278" s="1"/>
      <c r="D278" s="241"/>
      <c r="E278" s="2"/>
      <c r="F278" s="2"/>
      <c r="G278" s="2"/>
      <c r="H278" s="10"/>
      <c r="I278" s="10"/>
      <c r="J278" s="10"/>
      <c r="K278" s="4"/>
      <c r="L278" s="11"/>
      <c r="M278" s="11"/>
      <c r="N278" s="5"/>
      <c r="O278" s="5"/>
      <c r="P278" s="222"/>
      <c r="Q278" s="226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2.75" customHeight="1" x14ac:dyDescent="0.2">
      <c r="A279" s="10"/>
      <c r="B279" s="1"/>
      <c r="C279" s="1"/>
      <c r="D279" s="241"/>
      <c r="E279" s="2"/>
      <c r="F279" s="2"/>
      <c r="G279" s="2"/>
      <c r="H279" s="10"/>
      <c r="I279" s="10"/>
      <c r="J279" s="10"/>
      <c r="K279" s="4"/>
      <c r="L279" s="11"/>
      <c r="M279" s="11"/>
      <c r="N279" s="5"/>
      <c r="O279" s="5"/>
      <c r="P279" s="222"/>
      <c r="Q279" s="226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2.75" customHeight="1" x14ac:dyDescent="0.2">
      <c r="A280" s="10"/>
      <c r="B280" s="1"/>
      <c r="C280" s="1"/>
      <c r="D280" s="241"/>
      <c r="E280" s="2"/>
      <c r="F280" s="2"/>
      <c r="G280" s="2"/>
      <c r="H280" s="10"/>
      <c r="I280" s="10"/>
      <c r="J280" s="10"/>
      <c r="K280" s="4"/>
      <c r="L280" s="11"/>
      <c r="M280" s="11"/>
      <c r="N280" s="5"/>
      <c r="O280" s="5"/>
      <c r="P280" s="222"/>
      <c r="Q280" s="226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2.75" customHeight="1" x14ac:dyDescent="0.2">
      <c r="A281" s="10"/>
      <c r="B281" s="1"/>
      <c r="C281" s="1"/>
      <c r="D281" s="241"/>
      <c r="E281" s="2"/>
      <c r="F281" s="2"/>
      <c r="G281" s="2"/>
      <c r="H281" s="10"/>
      <c r="I281" s="10"/>
      <c r="J281" s="10"/>
      <c r="K281" s="4"/>
      <c r="L281" s="11"/>
      <c r="M281" s="11"/>
      <c r="N281" s="5"/>
      <c r="O281" s="5"/>
      <c r="P281" s="222"/>
      <c r="Q281" s="226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2.75" customHeight="1" x14ac:dyDescent="0.2">
      <c r="A282" s="10"/>
      <c r="B282" s="1"/>
      <c r="C282" s="1"/>
      <c r="D282" s="241"/>
      <c r="E282" s="2"/>
      <c r="F282" s="2"/>
      <c r="G282" s="2"/>
      <c r="H282" s="10"/>
      <c r="I282" s="10"/>
      <c r="J282" s="10"/>
      <c r="K282" s="4"/>
      <c r="L282" s="11"/>
      <c r="M282" s="11"/>
      <c r="N282" s="5"/>
      <c r="O282" s="5"/>
      <c r="P282" s="222"/>
      <c r="Q282" s="226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2.75" customHeight="1" x14ac:dyDescent="0.2">
      <c r="A283" s="10"/>
      <c r="B283" s="1"/>
      <c r="C283" s="1"/>
      <c r="D283" s="241"/>
      <c r="E283" s="2"/>
      <c r="F283" s="2"/>
      <c r="G283" s="2"/>
      <c r="H283" s="10"/>
      <c r="I283" s="10"/>
      <c r="J283" s="10"/>
      <c r="K283" s="4"/>
      <c r="L283" s="11"/>
      <c r="M283" s="11"/>
      <c r="N283" s="5"/>
      <c r="O283" s="5"/>
      <c r="P283" s="222"/>
      <c r="Q283" s="226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2.75" customHeight="1" x14ac:dyDescent="0.2">
      <c r="A284" s="10"/>
      <c r="B284" s="1"/>
      <c r="C284" s="1"/>
      <c r="D284" s="241"/>
      <c r="E284" s="2"/>
      <c r="F284" s="2"/>
      <c r="G284" s="2"/>
      <c r="H284" s="10"/>
      <c r="I284" s="10"/>
      <c r="J284" s="10"/>
      <c r="K284" s="4"/>
      <c r="L284" s="11"/>
      <c r="M284" s="11"/>
      <c r="N284" s="5"/>
      <c r="O284" s="5"/>
      <c r="P284" s="222"/>
      <c r="Q284" s="226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2.75" customHeight="1" x14ac:dyDescent="0.2">
      <c r="A285" s="10"/>
      <c r="B285" s="1"/>
      <c r="C285" s="1"/>
      <c r="D285" s="241"/>
      <c r="E285" s="2"/>
      <c r="F285" s="2"/>
      <c r="G285" s="2"/>
      <c r="H285" s="10"/>
      <c r="I285" s="10"/>
      <c r="J285" s="10"/>
      <c r="K285" s="4"/>
      <c r="L285" s="11"/>
      <c r="M285" s="11"/>
      <c r="N285" s="5"/>
      <c r="O285" s="5"/>
      <c r="P285" s="222"/>
      <c r="Q285" s="226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2.75" customHeight="1" x14ac:dyDescent="0.2">
      <c r="A286" s="10"/>
      <c r="B286" s="1"/>
      <c r="C286" s="1"/>
      <c r="D286" s="241"/>
      <c r="E286" s="2"/>
      <c r="F286" s="2"/>
      <c r="G286" s="2"/>
      <c r="H286" s="10"/>
      <c r="I286" s="10"/>
      <c r="J286" s="10"/>
      <c r="K286" s="4"/>
      <c r="L286" s="11"/>
      <c r="M286" s="11"/>
      <c r="N286" s="5"/>
      <c r="O286" s="5"/>
      <c r="P286" s="222"/>
      <c r="Q286" s="226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2.75" customHeight="1" x14ac:dyDescent="0.2">
      <c r="A287" s="10"/>
      <c r="B287" s="1"/>
      <c r="C287" s="1"/>
      <c r="D287" s="241"/>
      <c r="E287" s="2"/>
      <c r="F287" s="2"/>
      <c r="G287" s="2"/>
      <c r="H287" s="10"/>
      <c r="I287" s="10"/>
      <c r="J287" s="10"/>
      <c r="K287" s="4"/>
      <c r="L287" s="11"/>
      <c r="M287" s="11"/>
      <c r="N287" s="5"/>
      <c r="O287" s="5"/>
      <c r="P287" s="222"/>
      <c r="Q287" s="226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2.75" customHeight="1" x14ac:dyDescent="0.2">
      <c r="A288" s="10"/>
      <c r="B288" s="1"/>
      <c r="C288" s="1"/>
      <c r="D288" s="241"/>
      <c r="E288" s="2"/>
      <c r="F288" s="2"/>
      <c r="G288" s="2"/>
      <c r="H288" s="10"/>
      <c r="I288" s="10"/>
      <c r="J288" s="10"/>
      <c r="K288" s="4"/>
      <c r="L288" s="11"/>
      <c r="M288" s="11"/>
      <c r="N288" s="5"/>
      <c r="O288" s="5"/>
      <c r="P288" s="222"/>
      <c r="Q288" s="226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2.75" customHeight="1" x14ac:dyDescent="0.2">
      <c r="A289" s="10"/>
      <c r="B289" s="1"/>
      <c r="C289" s="1"/>
      <c r="D289" s="241"/>
      <c r="E289" s="2"/>
      <c r="F289" s="2"/>
      <c r="G289" s="2"/>
      <c r="H289" s="10"/>
      <c r="I289" s="10"/>
      <c r="J289" s="10"/>
      <c r="K289" s="4"/>
      <c r="L289" s="11"/>
      <c r="M289" s="11"/>
      <c r="N289" s="5"/>
      <c r="O289" s="5"/>
      <c r="P289" s="222"/>
      <c r="Q289" s="226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2.75" customHeight="1" x14ac:dyDescent="0.2">
      <c r="A290" s="10"/>
      <c r="B290" s="1"/>
      <c r="C290" s="1"/>
      <c r="D290" s="241"/>
      <c r="E290" s="2"/>
      <c r="F290" s="2"/>
      <c r="G290" s="2"/>
      <c r="H290" s="10"/>
      <c r="I290" s="10"/>
      <c r="J290" s="10"/>
      <c r="K290" s="4"/>
      <c r="L290" s="11"/>
      <c r="M290" s="11"/>
      <c r="N290" s="5"/>
      <c r="O290" s="5"/>
      <c r="P290" s="222"/>
      <c r="Q290" s="226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2.75" customHeight="1" x14ac:dyDescent="0.2">
      <c r="A291" s="10"/>
      <c r="B291" s="1"/>
      <c r="C291" s="1"/>
      <c r="D291" s="241"/>
      <c r="E291" s="2"/>
      <c r="F291" s="2"/>
      <c r="G291" s="2"/>
      <c r="H291" s="10"/>
      <c r="I291" s="10"/>
      <c r="J291" s="10"/>
      <c r="K291" s="4"/>
      <c r="L291" s="11"/>
      <c r="M291" s="11"/>
      <c r="N291" s="5"/>
      <c r="O291" s="5"/>
      <c r="P291" s="222"/>
      <c r="Q291" s="226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2.75" customHeight="1" x14ac:dyDescent="0.2">
      <c r="A292" s="10"/>
      <c r="B292" s="1"/>
      <c r="C292" s="1"/>
      <c r="D292" s="241"/>
      <c r="E292" s="2"/>
      <c r="F292" s="2"/>
      <c r="G292" s="2"/>
      <c r="H292" s="10"/>
      <c r="I292" s="10"/>
      <c r="J292" s="10"/>
      <c r="K292" s="4"/>
      <c r="L292" s="11"/>
      <c r="M292" s="11"/>
      <c r="N292" s="5"/>
      <c r="O292" s="5"/>
      <c r="P292" s="222"/>
      <c r="Q292" s="226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2.75" customHeight="1" x14ac:dyDescent="0.2">
      <c r="A293" s="10"/>
      <c r="B293" s="1"/>
      <c r="C293" s="1"/>
      <c r="D293" s="241"/>
      <c r="E293" s="2"/>
      <c r="F293" s="2"/>
      <c r="G293" s="2"/>
      <c r="H293" s="10"/>
      <c r="I293" s="10"/>
      <c r="J293" s="10"/>
      <c r="K293" s="4"/>
      <c r="L293" s="11"/>
      <c r="M293" s="11"/>
      <c r="N293" s="5"/>
      <c r="O293" s="5"/>
      <c r="P293" s="222"/>
      <c r="Q293" s="226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2.75" customHeight="1" x14ac:dyDescent="0.2">
      <c r="A294" s="10"/>
      <c r="B294" s="1"/>
      <c r="C294" s="1"/>
      <c r="D294" s="241"/>
      <c r="E294" s="2"/>
      <c r="F294" s="2"/>
      <c r="G294" s="2"/>
      <c r="H294" s="10"/>
      <c r="I294" s="10"/>
      <c r="J294" s="10"/>
      <c r="K294" s="4"/>
      <c r="L294" s="11"/>
      <c r="M294" s="11"/>
      <c r="N294" s="5"/>
      <c r="O294" s="5"/>
      <c r="P294" s="222"/>
      <c r="Q294" s="226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2.75" customHeight="1" x14ac:dyDescent="0.2">
      <c r="A295" s="10"/>
      <c r="B295" s="1"/>
      <c r="C295" s="1"/>
      <c r="D295" s="241"/>
      <c r="E295" s="2"/>
      <c r="F295" s="2"/>
      <c r="G295" s="2"/>
      <c r="H295" s="10"/>
      <c r="I295" s="10"/>
      <c r="J295" s="10"/>
      <c r="K295" s="4"/>
      <c r="L295" s="11"/>
      <c r="M295" s="11"/>
      <c r="N295" s="5"/>
      <c r="O295" s="5"/>
      <c r="P295" s="222"/>
      <c r="Q295" s="226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2.75" customHeight="1" x14ac:dyDescent="0.2">
      <c r="A296" s="10"/>
      <c r="B296" s="1"/>
      <c r="C296" s="1"/>
      <c r="D296" s="241"/>
      <c r="E296" s="2"/>
      <c r="F296" s="2"/>
      <c r="G296" s="2"/>
      <c r="H296" s="10"/>
      <c r="I296" s="10"/>
      <c r="J296" s="10"/>
      <c r="K296" s="4"/>
      <c r="L296" s="11"/>
      <c r="M296" s="11"/>
      <c r="N296" s="5"/>
      <c r="O296" s="5"/>
      <c r="P296" s="222"/>
      <c r="Q296" s="226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2.75" customHeight="1" x14ac:dyDescent="0.2">
      <c r="A297" s="10"/>
      <c r="B297" s="1"/>
      <c r="C297" s="1"/>
      <c r="D297" s="241"/>
      <c r="E297" s="2"/>
      <c r="F297" s="2"/>
      <c r="G297" s="2"/>
      <c r="H297" s="10"/>
      <c r="I297" s="10"/>
      <c r="J297" s="10"/>
      <c r="K297" s="4"/>
      <c r="L297" s="11"/>
      <c r="M297" s="11"/>
      <c r="N297" s="5"/>
      <c r="O297" s="5"/>
      <c r="P297" s="222"/>
      <c r="Q297" s="226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2.75" customHeight="1" x14ac:dyDescent="0.2">
      <c r="A298" s="10"/>
      <c r="B298" s="1"/>
      <c r="C298" s="1"/>
      <c r="D298" s="241"/>
      <c r="E298" s="2"/>
      <c r="F298" s="2"/>
      <c r="G298" s="2"/>
      <c r="H298" s="10"/>
      <c r="I298" s="10"/>
      <c r="J298" s="10"/>
      <c r="K298" s="4"/>
      <c r="L298" s="11"/>
      <c r="M298" s="11"/>
      <c r="N298" s="5"/>
      <c r="O298" s="5"/>
      <c r="P298" s="222"/>
      <c r="Q298" s="226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2.75" customHeight="1" x14ac:dyDescent="0.2">
      <c r="A299" s="10"/>
      <c r="B299" s="1"/>
      <c r="C299" s="1"/>
      <c r="D299" s="241"/>
      <c r="E299" s="2"/>
      <c r="F299" s="2"/>
      <c r="G299" s="2"/>
      <c r="H299" s="10"/>
      <c r="I299" s="10"/>
      <c r="J299" s="10"/>
      <c r="K299" s="4"/>
      <c r="L299" s="11"/>
      <c r="M299" s="11"/>
      <c r="N299" s="5"/>
      <c r="O299" s="5"/>
      <c r="P299" s="222"/>
      <c r="Q299" s="226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2.75" customHeight="1" x14ac:dyDescent="0.2">
      <c r="A300" s="10"/>
      <c r="B300" s="1"/>
      <c r="C300" s="1"/>
      <c r="D300" s="241"/>
      <c r="E300" s="2"/>
      <c r="F300" s="2"/>
      <c r="G300" s="2"/>
      <c r="H300" s="10"/>
      <c r="I300" s="10"/>
      <c r="J300" s="10"/>
      <c r="K300" s="4"/>
      <c r="L300" s="11"/>
      <c r="M300" s="11"/>
      <c r="N300" s="5"/>
      <c r="O300" s="5"/>
      <c r="P300" s="222"/>
      <c r="Q300" s="226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2.75" customHeight="1" x14ac:dyDescent="0.2">
      <c r="A301" s="10"/>
      <c r="B301" s="1"/>
      <c r="C301" s="1"/>
      <c r="D301" s="241"/>
      <c r="E301" s="2"/>
      <c r="F301" s="2"/>
      <c r="G301" s="2"/>
      <c r="H301" s="10"/>
      <c r="I301" s="10"/>
      <c r="J301" s="10"/>
      <c r="K301" s="4"/>
      <c r="L301" s="11"/>
      <c r="M301" s="11"/>
      <c r="N301" s="5"/>
      <c r="O301" s="5"/>
      <c r="P301" s="222"/>
      <c r="Q301" s="226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2.75" customHeight="1" x14ac:dyDescent="0.2">
      <c r="A302" s="10"/>
      <c r="B302" s="1"/>
      <c r="C302" s="1"/>
      <c r="D302" s="241"/>
      <c r="E302" s="2"/>
      <c r="F302" s="2"/>
      <c r="G302" s="2"/>
      <c r="H302" s="10"/>
      <c r="I302" s="10"/>
      <c r="J302" s="10"/>
      <c r="K302" s="4"/>
      <c r="L302" s="11"/>
      <c r="M302" s="11"/>
      <c r="N302" s="5"/>
      <c r="O302" s="5"/>
      <c r="P302" s="222"/>
      <c r="Q302" s="226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2.75" customHeight="1" x14ac:dyDescent="0.2">
      <c r="A303" s="10"/>
      <c r="B303" s="1"/>
      <c r="C303" s="1"/>
      <c r="D303" s="241"/>
      <c r="E303" s="2"/>
      <c r="F303" s="2"/>
      <c r="G303" s="2"/>
      <c r="H303" s="10"/>
      <c r="I303" s="10"/>
      <c r="J303" s="10"/>
      <c r="K303" s="4"/>
      <c r="L303" s="11"/>
      <c r="M303" s="11"/>
      <c r="N303" s="5"/>
      <c r="O303" s="5"/>
      <c r="P303" s="222"/>
      <c r="Q303" s="226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2.75" customHeight="1" x14ac:dyDescent="0.2">
      <c r="A304" s="10"/>
      <c r="B304" s="1"/>
      <c r="C304" s="1"/>
      <c r="D304" s="241"/>
      <c r="E304" s="2"/>
      <c r="F304" s="2"/>
      <c r="G304" s="2"/>
      <c r="H304" s="10"/>
      <c r="I304" s="10"/>
      <c r="J304" s="10"/>
      <c r="K304" s="4"/>
      <c r="L304" s="11"/>
      <c r="M304" s="11"/>
      <c r="N304" s="5"/>
      <c r="O304" s="5"/>
      <c r="P304" s="222"/>
      <c r="Q304" s="226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2.75" customHeight="1" x14ac:dyDescent="0.2">
      <c r="A305" s="10"/>
      <c r="B305" s="1"/>
      <c r="C305" s="1"/>
      <c r="D305" s="241"/>
      <c r="E305" s="2"/>
      <c r="F305" s="2"/>
      <c r="G305" s="2"/>
      <c r="H305" s="10"/>
      <c r="I305" s="10"/>
      <c r="J305" s="10"/>
      <c r="K305" s="4"/>
      <c r="L305" s="11"/>
      <c r="M305" s="11"/>
      <c r="N305" s="5"/>
      <c r="O305" s="5"/>
      <c r="P305" s="222"/>
      <c r="Q305" s="226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2.75" customHeight="1" x14ac:dyDescent="0.2">
      <c r="A306" s="10"/>
      <c r="B306" s="1"/>
      <c r="C306" s="1"/>
      <c r="D306" s="241"/>
      <c r="E306" s="2"/>
      <c r="F306" s="2"/>
      <c r="G306" s="2"/>
      <c r="H306" s="10"/>
      <c r="I306" s="10"/>
      <c r="J306" s="10"/>
      <c r="K306" s="4"/>
      <c r="L306" s="11"/>
      <c r="M306" s="11"/>
      <c r="N306" s="5"/>
      <c r="O306" s="5"/>
      <c r="P306" s="222"/>
      <c r="Q306" s="226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2.75" customHeight="1" x14ac:dyDescent="0.2">
      <c r="A307" s="10"/>
      <c r="B307" s="1"/>
      <c r="C307" s="1"/>
      <c r="D307" s="241"/>
      <c r="E307" s="2"/>
      <c r="F307" s="2"/>
      <c r="G307" s="2"/>
      <c r="H307" s="10"/>
      <c r="I307" s="10"/>
      <c r="J307" s="10"/>
      <c r="K307" s="4"/>
      <c r="L307" s="11"/>
      <c r="M307" s="11"/>
      <c r="N307" s="5"/>
      <c r="O307" s="5"/>
      <c r="P307" s="222"/>
      <c r="Q307" s="226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2.75" customHeight="1" x14ac:dyDescent="0.2">
      <c r="A308" s="10"/>
      <c r="B308" s="1"/>
      <c r="C308" s="1"/>
      <c r="D308" s="241"/>
      <c r="E308" s="2"/>
      <c r="F308" s="2"/>
      <c r="G308" s="2"/>
      <c r="H308" s="10"/>
      <c r="I308" s="10"/>
      <c r="J308" s="10"/>
      <c r="K308" s="4"/>
      <c r="L308" s="11"/>
      <c r="M308" s="11"/>
      <c r="N308" s="5"/>
      <c r="O308" s="5"/>
      <c r="P308" s="222"/>
      <c r="Q308" s="226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2.75" customHeight="1" x14ac:dyDescent="0.2">
      <c r="A309" s="10"/>
      <c r="B309" s="1"/>
      <c r="C309" s="1"/>
      <c r="D309" s="241"/>
      <c r="E309" s="2"/>
      <c r="F309" s="2"/>
      <c r="G309" s="2"/>
      <c r="H309" s="10"/>
      <c r="I309" s="10"/>
      <c r="J309" s="10"/>
      <c r="K309" s="4"/>
      <c r="L309" s="11"/>
      <c r="M309" s="11"/>
      <c r="N309" s="5"/>
      <c r="O309" s="5"/>
      <c r="P309" s="222"/>
      <c r="Q309" s="226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2.75" customHeight="1" x14ac:dyDescent="0.2">
      <c r="A310" s="10"/>
      <c r="B310" s="1"/>
      <c r="C310" s="1"/>
      <c r="D310" s="241"/>
      <c r="E310" s="2"/>
      <c r="F310" s="2"/>
      <c r="G310" s="2"/>
      <c r="H310" s="10"/>
      <c r="I310" s="10"/>
      <c r="J310" s="10"/>
      <c r="K310" s="4"/>
      <c r="L310" s="11"/>
      <c r="M310" s="11"/>
      <c r="N310" s="5"/>
      <c r="O310" s="5"/>
      <c r="P310" s="222"/>
      <c r="Q310" s="226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2.75" customHeight="1" x14ac:dyDescent="0.2">
      <c r="A311" s="10"/>
      <c r="B311" s="1"/>
      <c r="C311" s="1"/>
      <c r="D311" s="241"/>
      <c r="E311" s="2"/>
      <c r="F311" s="2"/>
      <c r="G311" s="2"/>
      <c r="H311" s="10"/>
      <c r="I311" s="10"/>
      <c r="J311" s="10"/>
      <c r="K311" s="4"/>
      <c r="L311" s="11"/>
      <c r="M311" s="11"/>
      <c r="N311" s="5"/>
      <c r="O311" s="5"/>
      <c r="P311" s="222"/>
      <c r="Q311" s="226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2.75" customHeight="1" x14ac:dyDescent="0.2">
      <c r="A312" s="10"/>
      <c r="B312" s="1"/>
      <c r="C312" s="1"/>
      <c r="D312" s="241"/>
      <c r="E312" s="2"/>
      <c r="F312" s="2"/>
      <c r="G312" s="2"/>
      <c r="H312" s="10"/>
      <c r="I312" s="10"/>
      <c r="J312" s="10"/>
      <c r="K312" s="4"/>
      <c r="L312" s="11"/>
      <c r="M312" s="11"/>
      <c r="N312" s="5"/>
      <c r="O312" s="5"/>
      <c r="P312" s="222"/>
      <c r="Q312" s="226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2.75" customHeight="1" x14ac:dyDescent="0.2">
      <c r="A313" s="10"/>
      <c r="B313" s="1"/>
      <c r="C313" s="1"/>
      <c r="D313" s="241"/>
      <c r="E313" s="2"/>
      <c r="F313" s="2"/>
      <c r="G313" s="2"/>
      <c r="H313" s="10"/>
      <c r="I313" s="10"/>
      <c r="J313" s="10"/>
      <c r="K313" s="4"/>
      <c r="L313" s="11"/>
      <c r="M313" s="11"/>
      <c r="N313" s="5"/>
      <c r="O313" s="5"/>
      <c r="P313" s="222"/>
      <c r="Q313" s="226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2.75" customHeight="1" x14ac:dyDescent="0.2">
      <c r="A314" s="10"/>
      <c r="B314" s="1"/>
      <c r="C314" s="1"/>
      <c r="D314" s="241"/>
      <c r="E314" s="2"/>
      <c r="F314" s="2"/>
      <c r="G314" s="2"/>
      <c r="H314" s="10"/>
      <c r="I314" s="10"/>
      <c r="J314" s="10"/>
      <c r="K314" s="4"/>
      <c r="L314" s="11"/>
      <c r="M314" s="11"/>
      <c r="N314" s="5"/>
      <c r="O314" s="5"/>
      <c r="P314" s="222"/>
      <c r="Q314" s="226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2.75" customHeight="1" x14ac:dyDescent="0.2">
      <c r="A315" s="10"/>
      <c r="B315" s="1"/>
      <c r="C315" s="1"/>
      <c r="D315" s="241"/>
      <c r="E315" s="2"/>
      <c r="F315" s="2"/>
      <c r="G315" s="2"/>
      <c r="H315" s="10"/>
      <c r="I315" s="10"/>
      <c r="J315" s="10"/>
      <c r="K315" s="4"/>
      <c r="L315" s="11"/>
      <c r="M315" s="11"/>
      <c r="N315" s="5"/>
      <c r="O315" s="5"/>
      <c r="P315" s="222"/>
      <c r="Q315" s="226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2.75" customHeight="1" x14ac:dyDescent="0.2">
      <c r="A316" s="10"/>
      <c r="B316" s="1"/>
      <c r="C316" s="1"/>
      <c r="D316" s="241"/>
      <c r="E316" s="2"/>
      <c r="F316" s="2"/>
      <c r="G316" s="2"/>
      <c r="H316" s="10"/>
      <c r="I316" s="10"/>
      <c r="J316" s="10"/>
      <c r="K316" s="4"/>
      <c r="L316" s="11"/>
      <c r="M316" s="11"/>
      <c r="N316" s="5"/>
      <c r="O316" s="5"/>
      <c r="P316" s="222"/>
      <c r="Q316" s="226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2.75" customHeight="1" x14ac:dyDescent="0.2">
      <c r="A317" s="10"/>
      <c r="B317" s="1"/>
      <c r="C317" s="1"/>
      <c r="D317" s="241"/>
      <c r="E317" s="2"/>
      <c r="F317" s="2"/>
      <c r="G317" s="2"/>
      <c r="H317" s="10"/>
      <c r="I317" s="10"/>
      <c r="J317" s="10"/>
      <c r="K317" s="4"/>
      <c r="L317" s="11"/>
      <c r="M317" s="11"/>
      <c r="N317" s="5"/>
      <c r="O317" s="5"/>
      <c r="P317" s="222"/>
      <c r="Q317" s="226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2.75" customHeight="1" x14ac:dyDescent="0.2">
      <c r="A318" s="10"/>
      <c r="B318" s="1"/>
      <c r="C318" s="1"/>
      <c r="D318" s="241"/>
      <c r="E318" s="2"/>
      <c r="F318" s="2"/>
      <c r="G318" s="2"/>
      <c r="H318" s="10"/>
      <c r="I318" s="10"/>
      <c r="J318" s="10"/>
      <c r="K318" s="4"/>
      <c r="L318" s="11"/>
      <c r="M318" s="11"/>
      <c r="N318" s="5"/>
      <c r="O318" s="5"/>
      <c r="P318" s="222"/>
      <c r="Q318" s="226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2.75" customHeight="1" x14ac:dyDescent="0.2">
      <c r="A319" s="10"/>
      <c r="B319" s="1"/>
      <c r="C319" s="1"/>
      <c r="D319" s="241"/>
      <c r="E319" s="2"/>
      <c r="F319" s="2"/>
      <c r="G319" s="2"/>
      <c r="H319" s="10"/>
      <c r="I319" s="10"/>
      <c r="J319" s="10"/>
      <c r="K319" s="4"/>
      <c r="L319" s="11"/>
      <c r="M319" s="11"/>
      <c r="N319" s="5"/>
      <c r="O319" s="5"/>
      <c r="P319" s="222"/>
      <c r="Q319" s="226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2.75" customHeight="1" x14ac:dyDescent="0.2">
      <c r="A320" s="10"/>
      <c r="B320" s="1"/>
      <c r="C320" s="1"/>
      <c r="D320" s="241"/>
      <c r="E320" s="2"/>
      <c r="F320" s="2"/>
      <c r="G320" s="2"/>
      <c r="H320" s="10"/>
      <c r="I320" s="10"/>
      <c r="J320" s="10"/>
      <c r="K320" s="4"/>
      <c r="L320" s="11"/>
      <c r="M320" s="11"/>
      <c r="N320" s="5"/>
      <c r="O320" s="5"/>
      <c r="P320" s="222"/>
      <c r="Q320" s="226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2.75" customHeight="1" x14ac:dyDescent="0.2">
      <c r="A321" s="10"/>
      <c r="B321" s="1"/>
      <c r="C321" s="1"/>
      <c r="D321" s="241"/>
      <c r="E321" s="2"/>
      <c r="F321" s="2"/>
      <c r="G321" s="2"/>
      <c r="H321" s="10"/>
      <c r="I321" s="10"/>
      <c r="J321" s="10"/>
      <c r="K321" s="4"/>
      <c r="L321" s="11"/>
      <c r="M321" s="11"/>
      <c r="N321" s="5"/>
      <c r="O321" s="5"/>
      <c r="P321" s="222"/>
      <c r="Q321" s="226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2.75" customHeight="1" x14ac:dyDescent="0.2">
      <c r="A322" s="10"/>
      <c r="B322" s="1"/>
      <c r="C322" s="1"/>
      <c r="D322" s="241"/>
      <c r="E322" s="2"/>
      <c r="F322" s="2"/>
      <c r="G322" s="2"/>
      <c r="H322" s="10"/>
      <c r="I322" s="10"/>
      <c r="J322" s="10"/>
      <c r="K322" s="4"/>
      <c r="L322" s="11"/>
      <c r="M322" s="11"/>
      <c r="N322" s="5"/>
      <c r="O322" s="5"/>
      <c r="P322" s="222"/>
      <c r="Q322" s="226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2.75" customHeight="1" x14ac:dyDescent="0.2">
      <c r="A323" s="10"/>
      <c r="B323" s="1"/>
      <c r="C323" s="1"/>
      <c r="D323" s="241"/>
      <c r="E323" s="2"/>
      <c r="F323" s="2"/>
      <c r="G323" s="2"/>
      <c r="H323" s="10"/>
      <c r="I323" s="10"/>
      <c r="J323" s="10"/>
      <c r="K323" s="4"/>
      <c r="L323" s="11"/>
      <c r="M323" s="11"/>
      <c r="N323" s="5"/>
      <c r="O323" s="5"/>
      <c r="P323" s="222"/>
      <c r="Q323" s="226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2.75" customHeight="1" x14ac:dyDescent="0.2">
      <c r="A324" s="10"/>
      <c r="B324" s="1"/>
      <c r="C324" s="1"/>
      <c r="D324" s="241"/>
      <c r="E324" s="2"/>
      <c r="F324" s="2"/>
      <c r="G324" s="2"/>
      <c r="H324" s="10"/>
      <c r="I324" s="10"/>
      <c r="J324" s="10"/>
      <c r="K324" s="4"/>
      <c r="L324" s="11"/>
      <c r="M324" s="11"/>
      <c r="N324" s="5"/>
      <c r="O324" s="5"/>
      <c r="P324" s="222"/>
      <c r="Q324" s="226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2.75" customHeight="1" x14ac:dyDescent="0.2">
      <c r="A325" s="10"/>
      <c r="B325" s="1"/>
      <c r="C325" s="1"/>
      <c r="D325" s="241"/>
      <c r="E325" s="2"/>
      <c r="F325" s="2"/>
      <c r="G325" s="2"/>
      <c r="H325" s="10"/>
      <c r="I325" s="10"/>
      <c r="J325" s="10"/>
      <c r="K325" s="4"/>
      <c r="L325" s="11"/>
      <c r="M325" s="11"/>
      <c r="N325" s="5"/>
      <c r="O325" s="5"/>
      <c r="P325" s="222"/>
      <c r="Q325" s="226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2.75" customHeight="1" x14ac:dyDescent="0.2">
      <c r="A326" s="10"/>
      <c r="B326" s="1"/>
      <c r="C326" s="1"/>
      <c r="D326" s="241"/>
      <c r="E326" s="2"/>
      <c r="F326" s="2"/>
      <c r="G326" s="2"/>
      <c r="H326" s="10"/>
      <c r="I326" s="10"/>
      <c r="J326" s="10"/>
      <c r="K326" s="4"/>
      <c r="L326" s="11"/>
      <c r="M326" s="11"/>
      <c r="N326" s="5"/>
      <c r="O326" s="5"/>
      <c r="P326" s="222"/>
      <c r="Q326" s="226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2.75" customHeight="1" x14ac:dyDescent="0.2">
      <c r="A327" s="10"/>
      <c r="B327" s="1"/>
      <c r="C327" s="1"/>
      <c r="D327" s="241"/>
      <c r="E327" s="2"/>
      <c r="F327" s="2"/>
      <c r="G327" s="2"/>
      <c r="H327" s="10"/>
      <c r="I327" s="10"/>
      <c r="J327" s="10"/>
      <c r="K327" s="4"/>
      <c r="L327" s="11"/>
      <c r="M327" s="11"/>
      <c r="N327" s="5"/>
      <c r="O327" s="5"/>
      <c r="P327" s="222"/>
      <c r="Q327" s="226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2.75" customHeight="1" x14ac:dyDescent="0.2">
      <c r="A328" s="10"/>
      <c r="B328" s="1"/>
      <c r="C328" s="1"/>
      <c r="D328" s="241"/>
      <c r="E328" s="2"/>
      <c r="F328" s="2"/>
      <c r="G328" s="2"/>
      <c r="H328" s="10"/>
      <c r="I328" s="10"/>
      <c r="J328" s="10"/>
      <c r="K328" s="4"/>
      <c r="L328" s="11"/>
      <c r="M328" s="11"/>
      <c r="N328" s="5"/>
      <c r="O328" s="5"/>
      <c r="P328" s="222"/>
      <c r="Q328" s="226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2.75" customHeight="1" x14ac:dyDescent="0.2">
      <c r="A329" s="10"/>
      <c r="B329" s="1"/>
      <c r="C329" s="1"/>
      <c r="D329" s="241"/>
      <c r="E329" s="2"/>
      <c r="F329" s="2"/>
      <c r="G329" s="2"/>
      <c r="H329" s="10"/>
      <c r="I329" s="10"/>
      <c r="J329" s="10"/>
      <c r="K329" s="4"/>
      <c r="L329" s="11"/>
      <c r="M329" s="11"/>
      <c r="N329" s="5"/>
      <c r="O329" s="5"/>
      <c r="P329" s="222"/>
      <c r="Q329" s="226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2.75" customHeight="1" x14ac:dyDescent="0.2">
      <c r="A330" s="10"/>
      <c r="B330" s="1"/>
      <c r="C330" s="1"/>
      <c r="D330" s="241"/>
      <c r="E330" s="2"/>
      <c r="F330" s="2"/>
      <c r="G330" s="2"/>
      <c r="H330" s="10"/>
      <c r="I330" s="10"/>
      <c r="J330" s="10"/>
      <c r="K330" s="4"/>
      <c r="L330" s="11"/>
      <c r="M330" s="11"/>
      <c r="N330" s="5"/>
      <c r="O330" s="5"/>
      <c r="P330" s="222"/>
      <c r="Q330" s="226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2.75" customHeight="1" x14ac:dyDescent="0.2">
      <c r="A331" s="10"/>
      <c r="B331" s="1"/>
      <c r="C331" s="1"/>
      <c r="D331" s="241"/>
      <c r="E331" s="2"/>
      <c r="F331" s="2"/>
      <c r="G331" s="2"/>
      <c r="H331" s="10"/>
      <c r="I331" s="10"/>
      <c r="J331" s="10"/>
      <c r="K331" s="4"/>
      <c r="L331" s="11"/>
      <c r="M331" s="11"/>
      <c r="N331" s="5"/>
      <c r="O331" s="5"/>
      <c r="P331" s="222"/>
      <c r="Q331" s="226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2.75" customHeight="1" x14ac:dyDescent="0.2">
      <c r="A332" s="10"/>
      <c r="B332" s="1"/>
      <c r="C332" s="1"/>
      <c r="D332" s="241"/>
      <c r="E332" s="2"/>
      <c r="F332" s="2"/>
      <c r="G332" s="2"/>
      <c r="H332" s="10"/>
      <c r="I332" s="10"/>
      <c r="J332" s="10"/>
      <c r="K332" s="4"/>
      <c r="L332" s="11"/>
      <c r="M332" s="11"/>
      <c r="N332" s="5"/>
      <c r="O332" s="5"/>
      <c r="P332" s="222"/>
      <c r="Q332" s="226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2.75" customHeight="1" x14ac:dyDescent="0.2">
      <c r="A333" s="10"/>
      <c r="B333" s="1"/>
      <c r="C333" s="1"/>
      <c r="D333" s="241"/>
      <c r="E333" s="2"/>
      <c r="F333" s="2"/>
      <c r="G333" s="2"/>
      <c r="H333" s="10"/>
      <c r="I333" s="10"/>
      <c r="J333" s="10"/>
      <c r="K333" s="4"/>
      <c r="L333" s="11"/>
      <c r="M333" s="11"/>
      <c r="N333" s="5"/>
      <c r="O333" s="5"/>
      <c r="P333" s="222"/>
      <c r="Q333" s="226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2.75" customHeight="1" x14ac:dyDescent="0.2">
      <c r="A334" s="10"/>
      <c r="B334" s="1"/>
      <c r="C334" s="1"/>
      <c r="D334" s="241"/>
      <c r="E334" s="2"/>
      <c r="F334" s="2"/>
      <c r="G334" s="2"/>
      <c r="H334" s="10"/>
      <c r="I334" s="10"/>
      <c r="J334" s="10"/>
      <c r="K334" s="4"/>
      <c r="L334" s="11"/>
      <c r="M334" s="11"/>
      <c r="N334" s="5"/>
      <c r="O334" s="5"/>
      <c r="P334" s="222"/>
      <c r="Q334" s="226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2.75" customHeight="1" x14ac:dyDescent="0.2">
      <c r="A335" s="10"/>
      <c r="B335" s="1"/>
      <c r="C335" s="1"/>
      <c r="D335" s="241"/>
      <c r="E335" s="2"/>
      <c r="F335" s="2"/>
      <c r="G335" s="2"/>
      <c r="H335" s="10"/>
      <c r="I335" s="10"/>
      <c r="J335" s="10"/>
      <c r="K335" s="4"/>
      <c r="L335" s="11"/>
      <c r="M335" s="11"/>
      <c r="N335" s="5"/>
      <c r="O335" s="5"/>
      <c r="P335" s="222"/>
      <c r="Q335" s="226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2.75" customHeight="1" x14ac:dyDescent="0.2">
      <c r="A336" s="10"/>
      <c r="B336" s="1"/>
      <c r="C336" s="1"/>
      <c r="D336" s="241"/>
      <c r="E336" s="2"/>
      <c r="F336" s="2"/>
      <c r="G336" s="2"/>
      <c r="H336" s="10"/>
      <c r="I336" s="10"/>
      <c r="J336" s="10"/>
      <c r="K336" s="4"/>
      <c r="L336" s="11"/>
      <c r="M336" s="11"/>
      <c r="N336" s="5"/>
      <c r="O336" s="5"/>
      <c r="P336" s="222"/>
      <c r="Q336" s="226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2.75" customHeight="1" x14ac:dyDescent="0.2">
      <c r="A337" s="10"/>
      <c r="B337" s="1"/>
      <c r="C337" s="1"/>
      <c r="D337" s="241"/>
      <c r="E337" s="2"/>
      <c r="F337" s="2"/>
      <c r="G337" s="2"/>
      <c r="H337" s="10"/>
      <c r="I337" s="10"/>
      <c r="J337" s="10"/>
      <c r="K337" s="4"/>
      <c r="L337" s="11"/>
      <c r="M337" s="11"/>
      <c r="N337" s="5"/>
      <c r="O337" s="5"/>
      <c r="P337" s="222"/>
      <c r="Q337" s="226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2.75" customHeight="1" x14ac:dyDescent="0.2">
      <c r="A338" s="10"/>
      <c r="B338" s="1"/>
      <c r="C338" s="1"/>
      <c r="D338" s="241"/>
      <c r="E338" s="2"/>
      <c r="F338" s="2"/>
      <c r="G338" s="2"/>
      <c r="H338" s="10"/>
      <c r="I338" s="10"/>
      <c r="J338" s="10"/>
      <c r="K338" s="4"/>
      <c r="L338" s="11"/>
      <c r="M338" s="11"/>
      <c r="N338" s="5"/>
      <c r="O338" s="5"/>
      <c r="P338" s="222"/>
      <c r="Q338" s="226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2.75" customHeight="1" x14ac:dyDescent="0.2">
      <c r="A339" s="10"/>
      <c r="B339" s="1"/>
      <c r="C339" s="1"/>
      <c r="D339" s="241"/>
      <c r="E339" s="2"/>
      <c r="F339" s="2"/>
      <c r="G339" s="2"/>
      <c r="H339" s="10"/>
      <c r="I339" s="10"/>
      <c r="J339" s="10"/>
      <c r="K339" s="4"/>
      <c r="L339" s="11"/>
      <c r="M339" s="11"/>
      <c r="N339" s="5"/>
      <c r="O339" s="5"/>
      <c r="P339" s="222"/>
      <c r="Q339" s="226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2.75" customHeight="1" x14ac:dyDescent="0.2">
      <c r="A340" s="10"/>
      <c r="B340" s="1"/>
      <c r="C340" s="1"/>
      <c r="D340" s="241"/>
      <c r="E340" s="2"/>
      <c r="F340" s="2"/>
      <c r="G340" s="2"/>
      <c r="H340" s="10"/>
      <c r="I340" s="10"/>
      <c r="J340" s="10"/>
      <c r="K340" s="4"/>
      <c r="L340" s="11"/>
      <c r="M340" s="11"/>
      <c r="N340" s="5"/>
      <c r="O340" s="5"/>
      <c r="P340" s="222"/>
      <c r="Q340" s="226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2.75" customHeight="1" x14ac:dyDescent="0.2">
      <c r="A341" s="10"/>
      <c r="B341" s="1"/>
      <c r="C341" s="1"/>
      <c r="D341" s="241"/>
      <c r="E341" s="2"/>
      <c r="F341" s="2"/>
      <c r="G341" s="2"/>
      <c r="H341" s="10"/>
      <c r="I341" s="10"/>
      <c r="J341" s="10"/>
      <c r="K341" s="4"/>
      <c r="L341" s="11"/>
      <c r="M341" s="11"/>
      <c r="N341" s="5"/>
      <c r="O341" s="5"/>
      <c r="P341" s="222"/>
      <c r="Q341" s="226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2.75" customHeight="1" x14ac:dyDescent="0.2">
      <c r="A342" s="10"/>
      <c r="B342" s="1"/>
      <c r="C342" s="1"/>
      <c r="D342" s="241"/>
      <c r="E342" s="2"/>
      <c r="F342" s="2"/>
      <c r="G342" s="2"/>
      <c r="H342" s="10"/>
      <c r="I342" s="10"/>
      <c r="J342" s="10"/>
      <c r="K342" s="4"/>
      <c r="L342" s="11"/>
      <c r="M342" s="11"/>
      <c r="N342" s="5"/>
      <c r="O342" s="5"/>
      <c r="P342" s="222"/>
      <c r="Q342" s="226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2.75" customHeight="1" x14ac:dyDescent="0.2">
      <c r="A343" s="10"/>
      <c r="B343" s="1"/>
      <c r="C343" s="1"/>
      <c r="D343" s="241"/>
      <c r="E343" s="2"/>
      <c r="F343" s="2"/>
      <c r="G343" s="2"/>
      <c r="H343" s="10"/>
      <c r="I343" s="10"/>
      <c r="J343" s="10"/>
      <c r="K343" s="4"/>
      <c r="L343" s="11"/>
      <c r="M343" s="11"/>
      <c r="N343" s="5"/>
      <c r="O343" s="5"/>
      <c r="P343" s="222"/>
      <c r="Q343" s="226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2.75" customHeight="1" x14ac:dyDescent="0.2">
      <c r="A344" s="10"/>
      <c r="B344" s="1"/>
      <c r="C344" s="1"/>
      <c r="D344" s="241"/>
      <c r="E344" s="2"/>
      <c r="F344" s="2"/>
      <c r="G344" s="2"/>
      <c r="H344" s="10"/>
      <c r="I344" s="10"/>
      <c r="J344" s="10"/>
      <c r="K344" s="4"/>
      <c r="L344" s="11"/>
      <c r="M344" s="11"/>
      <c r="N344" s="5"/>
      <c r="O344" s="5"/>
      <c r="P344" s="222"/>
      <c r="Q344" s="226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2.75" customHeight="1" x14ac:dyDescent="0.2">
      <c r="A345" s="10"/>
      <c r="B345" s="1"/>
      <c r="C345" s="1"/>
      <c r="D345" s="241"/>
      <c r="E345" s="2"/>
      <c r="F345" s="2"/>
      <c r="G345" s="2"/>
      <c r="H345" s="10"/>
      <c r="I345" s="10"/>
      <c r="J345" s="10"/>
      <c r="K345" s="4"/>
      <c r="L345" s="11"/>
      <c r="M345" s="11"/>
      <c r="N345" s="5"/>
      <c r="O345" s="5"/>
      <c r="P345" s="222"/>
      <c r="Q345" s="226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2.75" customHeight="1" x14ac:dyDescent="0.2">
      <c r="A346" s="10"/>
      <c r="B346" s="1"/>
      <c r="C346" s="1"/>
      <c r="D346" s="241"/>
      <c r="E346" s="2"/>
      <c r="F346" s="2"/>
      <c r="G346" s="2"/>
      <c r="H346" s="10"/>
      <c r="I346" s="10"/>
      <c r="J346" s="10"/>
      <c r="K346" s="4"/>
      <c r="L346" s="11"/>
      <c r="M346" s="11"/>
      <c r="N346" s="5"/>
      <c r="O346" s="5"/>
      <c r="P346" s="222"/>
      <c r="Q346" s="226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2.75" customHeight="1" x14ac:dyDescent="0.2">
      <c r="A347" s="10"/>
      <c r="B347" s="1"/>
      <c r="C347" s="1"/>
      <c r="D347" s="241"/>
      <c r="E347" s="2"/>
      <c r="F347" s="2"/>
      <c r="G347" s="2"/>
      <c r="H347" s="10"/>
      <c r="I347" s="10"/>
      <c r="J347" s="10"/>
      <c r="K347" s="4"/>
      <c r="L347" s="11"/>
      <c r="M347" s="11"/>
      <c r="N347" s="5"/>
      <c r="O347" s="5"/>
      <c r="P347" s="222"/>
      <c r="Q347" s="226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2.75" customHeight="1" x14ac:dyDescent="0.2">
      <c r="A348" s="10"/>
      <c r="B348" s="1"/>
      <c r="C348" s="1"/>
      <c r="D348" s="241"/>
      <c r="E348" s="2"/>
      <c r="F348" s="2"/>
      <c r="G348" s="2"/>
      <c r="H348" s="10"/>
      <c r="I348" s="10"/>
      <c r="J348" s="10"/>
      <c r="K348" s="4"/>
      <c r="L348" s="11"/>
      <c r="M348" s="11"/>
      <c r="N348" s="5"/>
      <c r="O348" s="5"/>
      <c r="P348" s="222"/>
      <c r="Q348" s="226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2.75" customHeight="1" x14ac:dyDescent="0.2">
      <c r="A349" s="10"/>
      <c r="B349" s="1"/>
      <c r="C349" s="1"/>
      <c r="D349" s="241"/>
      <c r="E349" s="2"/>
      <c r="F349" s="2"/>
      <c r="G349" s="2"/>
      <c r="H349" s="10"/>
      <c r="I349" s="10"/>
      <c r="J349" s="10"/>
      <c r="K349" s="4"/>
      <c r="L349" s="11"/>
      <c r="M349" s="11"/>
      <c r="N349" s="5"/>
      <c r="O349" s="5"/>
      <c r="P349" s="222"/>
      <c r="Q349" s="226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2.75" customHeight="1" x14ac:dyDescent="0.2">
      <c r="A350" s="10"/>
      <c r="B350" s="1"/>
      <c r="C350" s="1"/>
      <c r="D350" s="241"/>
      <c r="E350" s="2"/>
      <c r="F350" s="2"/>
      <c r="G350" s="2"/>
      <c r="H350" s="10"/>
      <c r="I350" s="10"/>
      <c r="J350" s="10"/>
      <c r="K350" s="4"/>
      <c r="L350" s="11"/>
      <c r="M350" s="11"/>
      <c r="N350" s="5"/>
      <c r="O350" s="5"/>
      <c r="P350" s="222"/>
      <c r="Q350" s="226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2.75" customHeight="1" x14ac:dyDescent="0.2">
      <c r="A351" s="10"/>
      <c r="B351" s="1"/>
      <c r="C351" s="1"/>
      <c r="D351" s="241"/>
      <c r="E351" s="2"/>
      <c r="F351" s="2"/>
      <c r="G351" s="2"/>
      <c r="H351" s="10"/>
      <c r="I351" s="10"/>
      <c r="J351" s="10"/>
      <c r="K351" s="4"/>
      <c r="L351" s="11"/>
      <c r="M351" s="11"/>
      <c r="N351" s="5"/>
      <c r="O351" s="5"/>
      <c r="P351" s="222"/>
      <c r="Q351" s="226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2.75" customHeight="1" x14ac:dyDescent="0.2">
      <c r="A352" s="10"/>
      <c r="B352" s="1"/>
      <c r="C352" s="1"/>
      <c r="D352" s="241"/>
      <c r="E352" s="2"/>
      <c r="F352" s="2"/>
      <c r="G352" s="2"/>
      <c r="H352" s="10"/>
      <c r="I352" s="10"/>
      <c r="J352" s="10"/>
      <c r="K352" s="4"/>
      <c r="L352" s="11"/>
      <c r="M352" s="11"/>
      <c r="N352" s="5"/>
      <c r="O352" s="5"/>
      <c r="P352" s="222"/>
      <c r="Q352" s="226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2.75" customHeight="1" x14ac:dyDescent="0.2">
      <c r="A353" s="10"/>
      <c r="B353" s="1"/>
      <c r="C353" s="1"/>
      <c r="D353" s="241"/>
      <c r="E353" s="2"/>
      <c r="F353" s="2"/>
      <c r="G353" s="2"/>
      <c r="H353" s="10"/>
      <c r="I353" s="10"/>
      <c r="J353" s="10"/>
      <c r="K353" s="4"/>
      <c r="L353" s="11"/>
      <c r="M353" s="11"/>
      <c r="N353" s="5"/>
      <c r="O353" s="5"/>
      <c r="P353" s="222"/>
      <c r="Q353" s="226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2.75" customHeight="1" x14ac:dyDescent="0.2">
      <c r="A354" s="10"/>
      <c r="B354" s="1"/>
      <c r="C354" s="1"/>
      <c r="D354" s="241"/>
      <c r="E354" s="2"/>
      <c r="F354" s="2"/>
      <c r="G354" s="2"/>
      <c r="H354" s="10"/>
      <c r="I354" s="10"/>
      <c r="J354" s="10"/>
      <c r="K354" s="4"/>
      <c r="L354" s="11"/>
      <c r="M354" s="11"/>
      <c r="N354" s="5"/>
      <c r="O354" s="5"/>
      <c r="P354" s="222"/>
      <c r="Q354" s="226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2.75" customHeight="1" x14ac:dyDescent="0.2">
      <c r="A355" s="10"/>
      <c r="B355" s="1"/>
      <c r="C355" s="1"/>
      <c r="D355" s="241"/>
      <c r="E355" s="2"/>
      <c r="F355" s="2"/>
      <c r="G355" s="2"/>
      <c r="H355" s="10"/>
      <c r="I355" s="10"/>
      <c r="J355" s="10"/>
      <c r="K355" s="4"/>
      <c r="L355" s="11"/>
      <c r="M355" s="11"/>
      <c r="N355" s="5"/>
      <c r="O355" s="5"/>
      <c r="P355" s="222"/>
      <c r="Q355" s="226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2.75" customHeight="1" x14ac:dyDescent="0.2">
      <c r="A356" s="10"/>
      <c r="B356" s="1"/>
      <c r="C356" s="1"/>
      <c r="D356" s="241"/>
      <c r="E356" s="2"/>
      <c r="F356" s="2"/>
      <c r="G356" s="2"/>
      <c r="H356" s="10"/>
      <c r="I356" s="10"/>
      <c r="J356" s="10"/>
      <c r="K356" s="4"/>
      <c r="L356" s="11"/>
      <c r="M356" s="11"/>
      <c r="N356" s="5"/>
      <c r="O356" s="5"/>
      <c r="P356" s="222"/>
      <c r="Q356" s="226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2.75" customHeight="1" x14ac:dyDescent="0.2">
      <c r="A357" s="10"/>
      <c r="B357" s="1"/>
      <c r="C357" s="1"/>
      <c r="D357" s="241"/>
      <c r="E357" s="2"/>
      <c r="F357" s="2"/>
      <c r="G357" s="2"/>
      <c r="H357" s="10"/>
      <c r="I357" s="10"/>
      <c r="J357" s="10"/>
      <c r="K357" s="4"/>
      <c r="L357" s="11"/>
      <c r="M357" s="11"/>
      <c r="N357" s="5"/>
      <c r="O357" s="5"/>
      <c r="P357" s="222"/>
      <c r="Q357" s="226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2.75" customHeight="1" x14ac:dyDescent="0.2">
      <c r="A358" s="10"/>
      <c r="B358" s="1"/>
      <c r="C358" s="1"/>
      <c r="D358" s="241"/>
      <c r="E358" s="2"/>
      <c r="F358" s="2"/>
      <c r="G358" s="2"/>
      <c r="H358" s="10"/>
      <c r="I358" s="10"/>
      <c r="J358" s="10"/>
      <c r="K358" s="4"/>
      <c r="L358" s="11"/>
      <c r="M358" s="11"/>
      <c r="N358" s="5"/>
      <c r="O358" s="5"/>
      <c r="P358" s="222"/>
      <c r="Q358" s="226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2.75" customHeight="1" x14ac:dyDescent="0.2">
      <c r="A359" s="10"/>
      <c r="B359" s="1"/>
      <c r="C359" s="1"/>
      <c r="D359" s="241"/>
      <c r="E359" s="2"/>
      <c r="F359" s="2"/>
      <c r="G359" s="2"/>
      <c r="H359" s="10"/>
      <c r="I359" s="10"/>
      <c r="J359" s="10"/>
      <c r="K359" s="4"/>
      <c r="L359" s="11"/>
      <c r="M359" s="11"/>
      <c r="N359" s="5"/>
      <c r="O359" s="5"/>
      <c r="P359" s="222"/>
      <c r="Q359" s="226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2.75" customHeight="1" x14ac:dyDescent="0.2">
      <c r="A360" s="10"/>
      <c r="B360" s="1"/>
      <c r="C360" s="1"/>
      <c r="D360" s="241"/>
      <c r="E360" s="2"/>
      <c r="F360" s="2"/>
      <c r="G360" s="2"/>
      <c r="H360" s="10"/>
      <c r="I360" s="10"/>
      <c r="J360" s="10"/>
      <c r="K360" s="4"/>
      <c r="L360" s="11"/>
      <c r="M360" s="11"/>
      <c r="N360" s="5"/>
      <c r="O360" s="5"/>
      <c r="P360" s="222"/>
      <c r="Q360" s="226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2.75" customHeight="1" x14ac:dyDescent="0.2">
      <c r="A361" s="10"/>
      <c r="B361" s="1"/>
      <c r="C361" s="1"/>
      <c r="D361" s="241"/>
      <c r="E361" s="2"/>
      <c r="F361" s="2"/>
      <c r="G361" s="2"/>
      <c r="H361" s="10"/>
      <c r="I361" s="10"/>
      <c r="J361" s="10"/>
      <c r="K361" s="4"/>
      <c r="L361" s="11"/>
      <c r="M361" s="11"/>
      <c r="N361" s="5"/>
      <c r="O361" s="5"/>
      <c r="P361" s="222"/>
      <c r="Q361" s="226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2.75" customHeight="1" x14ac:dyDescent="0.2">
      <c r="A362" s="10"/>
      <c r="B362" s="1"/>
      <c r="C362" s="1"/>
      <c r="D362" s="241"/>
      <c r="E362" s="2"/>
      <c r="F362" s="2"/>
      <c r="G362" s="2"/>
      <c r="H362" s="10"/>
      <c r="I362" s="10"/>
      <c r="J362" s="10"/>
      <c r="K362" s="4"/>
      <c r="L362" s="11"/>
      <c r="M362" s="11"/>
      <c r="N362" s="5"/>
      <c r="O362" s="5"/>
      <c r="P362" s="222"/>
      <c r="Q362" s="226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2.75" customHeight="1" x14ac:dyDescent="0.2">
      <c r="A363" s="10"/>
      <c r="B363" s="1"/>
      <c r="C363" s="1"/>
      <c r="D363" s="241"/>
      <c r="E363" s="2"/>
      <c r="F363" s="2"/>
      <c r="G363" s="2"/>
      <c r="H363" s="10"/>
      <c r="I363" s="10"/>
      <c r="J363" s="10"/>
      <c r="K363" s="4"/>
      <c r="L363" s="11"/>
      <c r="M363" s="11"/>
      <c r="N363" s="5"/>
      <c r="O363" s="5"/>
      <c r="P363" s="222"/>
      <c r="Q363" s="226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2.75" customHeight="1" x14ac:dyDescent="0.2">
      <c r="A364" s="10"/>
      <c r="B364" s="1"/>
      <c r="C364" s="1"/>
      <c r="D364" s="241"/>
      <c r="E364" s="2"/>
      <c r="F364" s="2"/>
      <c r="G364" s="2"/>
      <c r="H364" s="10"/>
      <c r="I364" s="10"/>
      <c r="J364" s="10"/>
      <c r="K364" s="4"/>
      <c r="L364" s="11"/>
      <c r="M364" s="11"/>
      <c r="N364" s="5"/>
      <c r="O364" s="5"/>
      <c r="P364" s="222"/>
      <c r="Q364" s="226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2.75" customHeight="1" x14ac:dyDescent="0.2">
      <c r="A365" s="10"/>
      <c r="B365" s="1"/>
      <c r="C365" s="1"/>
      <c r="D365" s="241"/>
      <c r="E365" s="2"/>
      <c r="F365" s="2"/>
      <c r="G365" s="2"/>
      <c r="H365" s="10"/>
      <c r="I365" s="10"/>
      <c r="J365" s="10"/>
      <c r="K365" s="4"/>
      <c r="L365" s="11"/>
      <c r="M365" s="11"/>
      <c r="N365" s="5"/>
      <c r="O365" s="5"/>
      <c r="P365" s="222"/>
      <c r="Q365" s="226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2.75" customHeight="1" x14ac:dyDescent="0.2">
      <c r="A366" s="10"/>
      <c r="B366" s="1"/>
      <c r="C366" s="1"/>
      <c r="D366" s="241"/>
      <c r="E366" s="2"/>
      <c r="F366" s="2"/>
      <c r="G366" s="2"/>
      <c r="H366" s="10"/>
      <c r="I366" s="10"/>
      <c r="J366" s="10"/>
      <c r="K366" s="4"/>
      <c r="L366" s="11"/>
      <c r="M366" s="11"/>
      <c r="N366" s="5"/>
      <c r="O366" s="5"/>
      <c r="P366" s="222"/>
      <c r="Q366" s="226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2.75" customHeight="1" x14ac:dyDescent="0.2">
      <c r="A367" s="10"/>
      <c r="B367" s="1"/>
      <c r="C367" s="1"/>
      <c r="D367" s="241"/>
      <c r="E367" s="2"/>
      <c r="F367" s="2"/>
      <c r="G367" s="2"/>
      <c r="H367" s="10"/>
      <c r="I367" s="10"/>
      <c r="J367" s="10"/>
      <c r="K367" s="4"/>
      <c r="L367" s="11"/>
      <c r="M367" s="11"/>
      <c r="N367" s="5"/>
      <c r="O367" s="5"/>
      <c r="P367" s="222"/>
      <c r="Q367" s="226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2.75" customHeight="1" x14ac:dyDescent="0.2">
      <c r="A368" s="10"/>
      <c r="B368" s="1"/>
      <c r="C368" s="1"/>
      <c r="D368" s="241"/>
      <c r="E368" s="2"/>
      <c r="F368" s="2"/>
      <c r="G368" s="2"/>
      <c r="H368" s="10"/>
      <c r="I368" s="10"/>
      <c r="J368" s="10"/>
      <c r="K368" s="4"/>
      <c r="L368" s="11"/>
      <c r="M368" s="11"/>
      <c r="N368" s="5"/>
      <c r="O368" s="5"/>
      <c r="P368" s="222"/>
      <c r="Q368" s="226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2.75" customHeight="1" x14ac:dyDescent="0.2">
      <c r="A369" s="10"/>
      <c r="B369" s="1"/>
      <c r="C369" s="1"/>
      <c r="D369" s="241"/>
      <c r="E369" s="2"/>
      <c r="F369" s="2"/>
      <c r="G369" s="2"/>
      <c r="H369" s="10"/>
      <c r="I369" s="10"/>
      <c r="J369" s="10"/>
      <c r="K369" s="4"/>
      <c r="L369" s="11"/>
      <c r="M369" s="11"/>
      <c r="N369" s="5"/>
      <c r="O369" s="5"/>
      <c r="P369" s="222"/>
      <c r="Q369" s="226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2.75" customHeight="1" x14ac:dyDescent="0.2">
      <c r="A370" s="10"/>
      <c r="B370" s="1"/>
      <c r="C370" s="1"/>
      <c r="D370" s="241"/>
      <c r="E370" s="2"/>
      <c r="F370" s="2"/>
      <c r="G370" s="2"/>
      <c r="H370" s="10"/>
      <c r="I370" s="10"/>
      <c r="J370" s="10"/>
      <c r="K370" s="4"/>
      <c r="L370" s="11"/>
      <c r="M370" s="11"/>
      <c r="N370" s="5"/>
      <c r="O370" s="5"/>
      <c r="P370" s="222"/>
      <c r="Q370" s="226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2.75" customHeight="1" x14ac:dyDescent="0.2">
      <c r="A371" s="10"/>
      <c r="B371" s="1"/>
      <c r="C371" s="1"/>
      <c r="D371" s="241"/>
      <c r="E371" s="2"/>
      <c r="F371" s="2"/>
      <c r="G371" s="2"/>
      <c r="H371" s="10"/>
      <c r="I371" s="10"/>
      <c r="J371" s="10"/>
      <c r="K371" s="4"/>
      <c r="L371" s="11"/>
      <c r="M371" s="11"/>
      <c r="N371" s="5"/>
      <c r="O371" s="5"/>
      <c r="P371" s="222"/>
      <c r="Q371" s="226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2.75" customHeight="1" x14ac:dyDescent="0.2">
      <c r="A372" s="10"/>
      <c r="B372" s="1"/>
      <c r="C372" s="1"/>
      <c r="D372" s="241"/>
      <c r="E372" s="2"/>
      <c r="F372" s="2"/>
      <c r="G372" s="2"/>
      <c r="H372" s="10"/>
      <c r="I372" s="10"/>
      <c r="J372" s="10"/>
      <c r="K372" s="4"/>
      <c r="L372" s="11"/>
      <c r="M372" s="11"/>
      <c r="N372" s="5"/>
      <c r="O372" s="5"/>
      <c r="P372" s="222"/>
      <c r="Q372" s="226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2.75" customHeight="1" x14ac:dyDescent="0.2">
      <c r="A373" s="10"/>
      <c r="B373" s="1"/>
      <c r="C373" s="1"/>
      <c r="D373" s="241"/>
      <c r="E373" s="2"/>
      <c r="F373" s="2"/>
      <c r="G373" s="2"/>
      <c r="H373" s="10"/>
      <c r="I373" s="10"/>
      <c r="J373" s="10"/>
      <c r="K373" s="4"/>
      <c r="L373" s="11"/>
      <c r="M373" s="11"/>
      <c r="N373" s="5"/>
      <c r="O373" s="5"/>
      <c r="P373" s="222"/>
      <c r="Q373" s="226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2.75" customHeight="1" x14ac:dyDescent="0.2">
      <c r="A374" s="10"/>
      <c r="B374" s="1"/>
      <c r="C374" s="1"/>
      <c r="D374" s="241"/>
      <c r="E374" s="2"/>
      <c r="F374" s="2"/>
      <c r="G374" s="2"/>
      <c r="H374" s="10"/>
      <c r="I374" s="10"/>
      <c r="J374" s="10"/>
      <c r="K374" s="4"/>
      <c r="L374" s="11"/>
      <c r="M374" s="11"/>
      <c r="N374" s="5"/>
      <c r="O374" s="5"/>
      <c r="P374" s="222"/>
      <c r="Q374" s="226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2.75" customHeight="1" x14ac:dyDescent="0.2">
      <c r="A375" s="10"/>
      <c r="B375" s="1"/>
      <c r="C375" s="1"/>
      <c r="D375" s="241"/>
      <c r="E375" s="2"/>
      <c r="F375" s="2"/>
      <c r="G375" s="2"/>
      <c r="H375" s="10"/>
      <c r="I375" s="10"/>
      <c r="J375" s="10"/>
      <c r="K375" s="4"/>
      <c r="L375" s="11"/>
      <c r="M375" s="11"/>
      <c r="N375" s="5"/>
      <c r="O375" s="5"/>
      <c r="P375" s="222"/>
      <c r="Q375" s="226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2.75" customHeight="1" x14ac:dyDescent="0.2">
      <c r="A376" s="10"/>
      <c r="B376" s="1"/>
      <c r="C376" s="1"/>
      <c r="D376" s="241"/>
      <c r="E376" s="2"/>
      <c r="F376" s="2"/>
      <c r="G376" s="2"/>
      <c r="H376" s="10"/>
      <c r="I376" s="10"/>
      <c r="J376" s="10"/>
      <c r="K376" s="4"/>
      <c r="L376" s="11"/>
      <c r="M376" s="11"/>
      <c r="N376" s="5"/>
      <c r="O376" s="5"/>
      <c r="P376" s="222"/>
      <c r="Q376" s="226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2.75" customHeight="1" x14ac:dyDescent="0.2">
      <c r="A377" s="10"/>
      <c r="B377" s="1"/>
      <c r="C377" s="1"/>
      <c r="D377" s="241"/>
      <c r="E377" s="2"/>
      <c r="F377" s="2"/>
      <c r="G377" s="2"/>
      <c r="H377" s="10"/>
      <c r="I377" s="10"/>
      <c r="J377" s="10"/>
      <c r="K377" s="4"/>
      <c r="L377" s="11"/>
      <c r="M377" s="11"/>
      <c r="N377" s="5"/>
      <c r="O377" s="5"/>
      <c r="P377" s="222"/>
      <c r="Q377" s="226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2.75" customHeight="1" x14ac:dyDescent="0.2">
      <c r="A378" s="10"/>
      <c r="B378" s="1"/>
      <c r="C378" s="1"/>
      <c r="D378" s="241"/>
      <c r="E378" s="2"/>
      <c r="F378" s="2"/>
      <c r="G378" s="2"/>
      <c r="H378" s="10"/>
      <c r="I378" s="10"/>
      <c r="J378" s="10"/>
      <c r="K378" s="4"/>
      <c r="L378" s="11"/>
      <c r="M378" s="11"/>
      <c r="N378" s="5"/>
      <c r="O378" s="5"/>
      <c r="P378" s="222"/>
      <c r="Q378" s="226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2.75" customHeight="1" x14ac:dyDescent="0.2">
      <c r="A379" s="10"/>
      <c r="B379" s="1"/>
      <c r="C379" s="1"/>
      <c r="D379" s="241"/>
      <c r="E379" s="2"/>
      <c r="F379" s="2"/>
      <c r="G379" s="2"/>
      <c r="H379" s="10"/>
      <c r="I379" s="10"/>
      <c r="J379" s="10"/>
      <c r="K379" s="4"/>
      <c r="L379" s="11"/>
      <c r="M379" s="11"/>
      <c r="N379" s="5"/>
      <c r="O379" s="5"/>
      <c r="P379" s="222"/>
      <c r="Q379" s="226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2.75" customHeight="1" x14ac:dyDescent="0.2">
      <c r="A380" s="10"/>
      <c r="B380" s="1"/>
      <c r="C380" s="1"/>
      <c r="D380" s="241"/>
      <c r="E380" s="2"/>
      <c r="F380" s="2"/>
      <c r="G380" s="2"/>
      <c r="H380" s="10"/>
      <c r="I380" s="10"/>
      <c r="J380" s="10"/>
      <c r="K380" s="4"/>
      <c r="L380" s="11"/>
      <c r="M380" s="11"/>
      <c r="N380" s="5"/>
      <c r="O380" s="5"/>
      <c r="P380" s="222"/>
      <c r="Q380" s="226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2.75" customHeight="1" x14ac:dyDescent="0.2">
      <c r="A381" s="10"/>
      <c r="B381" s="1"/>
      <c r="C381" s="1"/>
      <c r="D381" s="241"/>
      <c r="E381" s="2"/>
      <c r="F381" s="2"/>
      <c r="G381" s="2"/>
      <c r="H381" s="10"/>
      <c r="I381" s="10"/>
      <c r="J381" s="10"/>
      <c r="K381" s="4"/>
      <c r="L381" s="11"/>
      <c r="M381" s="11"/>
      <c r="N381" s="5"/>
      <c r="O381" s="5"/>
      <c r="P381" s="222"/>
      <c r="Q381" s="226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2.75" customHeight="1" x14ac:dyDescent="0.2">
      <c r="A382" s="10"/>
      <c r="B382" s="1"/>
      <c r="C382" s="1"/>
      <c r="D382" s="241"/>
      <c r="E382" s="2"/>
      <c r="F382" s="2"/>
      <c r="G382" s="2"/>
      <c r="H382" s="10"/>
      <c r="I382" s="10"/>
      <c r="J382" s="10"/>
      <c r="K382" s="4"/>
      <c r="L382" s="11"/>
      <c r="M382" s="11"/>
      <c r="N382" s="5"/>
      <c r="O382" s="5"/>
      <c r="P382" s="222"/>
      <c r="Q382" s="226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2.75" customHeight="1" x14ac:dyDescent="0.2">
      <c r="A383" s="10"/>
      <c r="B383" s="1"/>
      <c r="C383" s="1"/>
      <c r="D383" s="241"/>
      <c r="E383" s="2"/>
      <c r="F383" s="2"/>
      <c r="G383" s="2"/>
      <c r="H383" s="10"/>
      <c r="I383" s="10"/>
      <c r="J383" s="10"/>
      <c r="K383" s="4"/>
      <c r="L383" s="11"/>
      <c r="M383" s="11"/>
      <c r="N383" s="5"/>
      <c r="O383" s="5"/>
      <c r="P383" s="222"/>
      <c r="Q383" s="226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2.75" customHeight="1" x14ac:dyDescent="0.2">
      <c r="A384" s="10"/>
      <c r="B384" s="1"/>
      <c r="C384" s="1"/>
      <c r="D384" s="241"/>
      <c r="E384" s="2"/>
      <c r="F384" s="2"/>
      <c r="G384" s="2"/>
      <c r="H384" s="10"/>
      <c r="I384" s="10"/>
      <c r="J384" s="10"/>
      <c r="K384" s="4"/>
      <c r="L384" s="11"/>
      <c r="M384" s="11"/>
      <c r="N384" s="5"/>
      <c r="O384" s="5"/>
      <c r="P384" s="222"/>
      <c r="Q384" s="226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2.75" customHeight="1" x14ac:dyDescent="0.2">
      <c r="A385" s="10"/>
      <c r="B385" s="1"/>
      <c r="C385" s="1"/>
      <c r="D385" s="241"/>
      <c r="E385" s="2"/>
      <c r="F385" s="2"/>
      <c r="G385" s="2"/>
      <c r="H385" s="10"/>
      <c r="I385" s="10"/>
      <c r="J385" s="10"/>
      <c r="K385" s="4"/>
      <c r="L385" s="11"/>
      <c r="M385" s="11"/>
      <c r="N385" s="5"/>
      <c r="O385" s="5"/>
      <c r="P385" s="222"/>
      <c r="Q385" s="226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2.75" customHeight="1" x14ac:dyDescent="0.2">
      <c r="A386" s="10"/>
      <c r="B386" s="1"/>
      <c r="C386" s="1"/>
      <c r="D386" s="241"/>
      <c r="E386" s="2"/>
      <c r="F386" s="2"/>
      <c r="G386" s="2"/>
      <c r="H386" s="10"/>
      <c r="I386" s="10"/>
      <c r="J386" s="10"/>
      <c r="K386" s="4"/>
      <c r="L386" s="11"/>
      <c r="M386" s="11"/>
      <c r="N386" s="5"/>
      <c r="O386" s="5"/>
      <c r="P386" s="222"/>
      <c r="Q386" s="226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2.75" customHeight="1" x14ac:dyDescent="0.2">
      <c r="A387" s="10"/>
      <c r="B387" s="1"/>
      <c r="C387" s="1"/>
      <c r="D387" s="241"/>
      <c r="E387" s="2"/>
      <c r="F387" s="2"/>
      <c r="G387" s="2"/>
      <c r="H387" s="10"/>
      <c r="I387" s="10"/>
      <c r="J387" s="10"/>
      <c r="K387" s="4"/>
      <c r="L387" s="11"/>
      <c r="M387" s="11"/>
      <c r="N387" s="5"/>
      <c r="O387" s="5"/>
      <c r="P387" s="222"/>
      <c r="Q387" s="226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2.75" customHeight="1" x14ac:dyDescent="0.2">
      <c r="A388" s="10"/>
      <c r="B388" s="1"/>
      <c r="C388" s="1"/>
      <c r="D388" s="241"/>
      <c r="E388" s="2"/>
      <c r="F388" s="2"/>
      <c r="G388" s="2"/>
      <c r="H388" s="10"/>
      <c r="I388" s="10"/>
      <c r="J388" s="10"/>
      <c r="K388" s="4"/>
      <c r="L388" s="11"/>
      <c r="M388" s="11"/>
      <c r="N388" s="5"/>
      <c r="O388" s="5"/>
      <c r="P388" s="222"/>
      <c r="Q388" s="226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2.75" customHeight="1" x14ac:dyDescent="0.2">
      <c r="A389" s="10"/>
      <c r="B389" s="1"/>
      <c r="C389" s="1"/>
      <c r="D389" s="241"/>
      <c r="E389" s="2"/>
      <c r="F389" s="2"/>
      <c r="G389" s="2"/>
      <c r="H389" s="10"/>
      <c r="I389" s="10"/>
      <c r="J389" s="10"/>
      <c r="K389" s="4"/>
      <c r="L389" s="11"/>
      <c r="M389" s="11"/>
      <c r="N389" s="5"/>
      <c r="O389" s="5"/>
      <c r="P389" s="222"/>
      <c r="Q389" s="226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2.75" customHeight="1" x14ac:dyDescent="0.2">
      <c r="A390" s="10"/>
      <c r="B390" s="1"/>
      <c r="C390" s="1"/>
      <c r="D390" s="241"/>
      <c r="E390" s="2"/>
      <c r="F390" s="2"/>
      <c r="G390" s="2"/>
      <c r="H390" s="10"/>
      <c r="I390" s="10"/>
      <c r="J390" s="10"/>
      <c r="K390" s="4"/>
      <c r="L390" s="11"/>
      <c r="M390" s="11"/>
      <c r="N390" s="5"/>
      <c r="O390" s="5"/>
      <c r="P390" s="222"/>
      <c r="Q390" s="226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2.75" customHeight="1" x14ac:dyDescent="0.2">
      <c r="A391" s="10"/>
      <c r="B391" s="1"/>
      <c r="C391" s="1"/>
      <c r="D391" s="241"/>
      <c r="E391" s="2"/>
      <c r="F391" s="2"/>
      <c r="G391" s="2"/>
      <c r="H391" s="10"/>
      <c r="I391" s="10"/>
      <c r="J391" s="10"/>
      <c r="K391" s="4"/>
      <c r="L391" s="11"/>
      <c r="M391" s="11"/>
      <c r="N391" s="5"/>
      <c r="O391" s="5"/>
      <c r="P391" s="222"/>
      <c r="Q391" s="226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2.75" customHeight="1" x14ac:dyDescent="0.2">
      <c r="A392" s="10"/>
      <c r="B392" s="1"/>
      <c r="C392" s="1"/>
      <c r="D392" s="241"/>
      <c r="E392" s="2"/>
      <c r="F392" s="2"/>
      <c r="G392" s="2"/>
      <c r="H392" s="10"/>
      <c r="I392" s="10"/>
      <c r="J392" s="10"/>
      <c r="K392" s="4"/>
      <c r="L392" s="11"/>
      <c r="M392" s="11"/>
      <c r="N392" s="5"/>
      <c r="O392" s="5"/>
      <c r="P392" s="222"/>
      <c r="Q392" s="226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2.75" customHeight="1" x14ac:dyDescent="0.2">
      <c r="A393" s="10"/>
      <c r="B393" s="1"/>
      <c r="C393" s="1"/>
      <c r="D393" s="241"/>
      <c r="E393" s="2"/>
      <c r="F393" s="2"/>
      <c r="G393" s="2"/>
      <c r="H393" s="10"/>
      <c r="I393" s="10"/>
      <c r="J393" s="10"/>
      <c r="K393" s="4"/>
      <c r="L393" s="11"/>
      <c r="M393" s="11"/>
      <c r="N393" s="5"/>
      <c r="O393" s="5"/>
      <c r="P393" s="222"/>
      <c r="Q393" s="226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2.75" customHeight="1" x14ac:dyDescent="0.2">
      <c r="A394" s="10"/>
      <c r="B394" s="1"/>
      <c r="C394" s="1"/>
      <c r="D394" s="241"/>
      <c r="E394" s="2"/>
      <c r="F394" s="2"/>
      <c r="G394" s="2"/>
      <c r="H394" s="10"/>
      <c r="I394" s="10"/>
      <c r="J394" s="10"/>
      <c r="K394" s="4"/>
      <c r="L394" s="11"/>
      <c r="M394" s="11"/>
      <c r="N394" s="5"/>
      <c r="O394" s="5"/>
      <c r="P394" s="222"/>
      <c r="Q394" s="226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2.75" customHeight="1" x14ac:dyDescent="0.2">
      <c r="A395" s="10"/>
      <c r="B395" s="1"/>
      <c r="C395" s="1"/>
      <c r="D395" s="241"/>
      <c r="E395" s="2"/>
      <c r="F395" s="2"/>
      <c r="G395" s="2"/>
      <c r="H395" s="10"/>
      <c r="I395" s="10"/>
      <c r="J395" s="10"/>
      <c r="K395" s="4"/>
      <c r="L395" s="11"/>
      <c r="M395" s="11"/>
      <c r="N395" s="5"/>
      <c r="O395" s="5"/>
      <c r="P395" s="222"/>
      <c r="Q395" s="226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2.75" customHeight="1" x14ac:dyDescent="0.2">
      <c r="A396" s="10"/>
      <c r="B396" s="1"/>
      <c r="C396" s="1"/>
      <c r="D396" s="241"/>
      <c r="E396" s="2"/>
      <c r="F396" s="2"/>
      <c r="G396" s="2"/>
      <c r="H396" s="10"/>
      <c r="I396" s="10"/>
      <c r="J396" s="10"/>
      <c r="K396" s="4"/>
      <c r="L396" s="11"/>
      <c r="M396" s="11"/>
      <c r="N396" s="5"/>
      <c r="O396" s="5"/>
      <c r="P396" s="222"/>
      <c r="Q396" s="226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2.75" customHeight="1" x14ac:dyDescent="0.2">
      <c r="A397" s="10"/>
      <c r="B397" s="1"/>
      <c r="C397" s="1"/>
      <c r="D397" s="241"/>
      <c r="E397" s="2"/>
      <c r="F397" s="2"/>
      <c r="G397" s="2"/>
      <c r="H397" s="10"/>
      <c r="I397" s="10"/>
      <c r="J397" s="10"/>
      <c r="K397" s="4"/>
      <c r="L397" s="11"/>
      <c r="M397" s="11"/>
      <c r="N397" s="5"/>
      <c r="O397" s="5"/>
      <c r="P397" s="222"/>
      <c r="Q397" s="226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2.75" customHeight="1" x14ac:dyDescent="0.2">
      <c r="A398" s="10"/>
      <c r="B398" s="1"/>
      <c r="C398" s="1"/>
      <c r="D398" s="241"/>
      <c r="E398" s="2"/>
      <c r="F398" s="2"/>
      <c r="G398" s="2"/>
      <c r="H398" s="10"/>
      <c r="I398" s="10"/>
      <c r="J398" s="10"/>
      <c r="K398" s="4"/>
      <c r="L398" s="11"/>
      <c r="M398" s="11"/>
      <c r="N398" s="5"/>
      <c r="O398" s="5"/>
      <c r="P398" s="222"/>
      <c r="Q398" s="226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2.75" customHeight="1" x14ac:dyDescent="0.2">
      <c r="A399" s="10"/>
      <c r="B399" s="1"/>
      <c r="C399" s="1"/>
      <c r="D399" s="241"/>
      <c r="E399" s="2"/>
      <c r="F399" s="2"/>
      <c r="G399" s="2"/>
      <c r="H399" s="10"/>
      <c r="I399" s="10"/>
      <c r="J399" s="10"/>
      <c r="K399" s="4"/>
      <c r="L399" s="11"/>
      <c r="M399" s="11"/>
      <c r="N399" s="5"/>
      <c r="O399" s="5"/>
      <c r="P399" s="222"/>
      <c r="Q399" s="226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2.75" customHeight="1" x14ac:dyDescent="0.2">
      <c r="A400" s="10"/>
      <c r="B400" s="1"/>
      <c r="C400" s="1"/>
      <c r="D400" s="241"/>
      <c r="E400" s="2"/>
      <c r="F400" s="2"/>
      <c r="G400" s="2"/>
      <c r="H400" s="10"/>
      <c r="I400" s="10"/>
      <c r="J400" s="10"/>
      <c r="K400" s="4"/>
      <c r="L400" s="11"/>
      <c r="M400" s="11"/>
      <c r="N400" s="5"/>
      <c r="O400" s="5"/>
      <c r="P400" s="222"/>
      <c r="Q400" s="226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2.75" customHeight="1" x14ac:dyDescent="0.2">
      <c r="A401" s="10"/>
      <c r="B401" s="1"/>
      <c r="C401" s="1"/>
      <c r="D401" s="241"/>
      <c r="E401" s="2"/>
      <c r="F401" s="2"/>
      <c r="G401" s="2"/>
      <c r="H401" s="10"/>
      <c r="I401" s="10"/>
      <c r="J401" s="10"/>
      <c r="K401" s="4"/>
      <c r="L401" s="11"/>
      <c r="M401" s="11"/>
      <c r="N401" s="5"/>
      <c r="O401" s="5"/>
      <c r="P401" s="222"/>
      <c r="Q401" s="226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2.75" customHeight="1" x14ac:dyDescent="0.2">
      <c r="A402" s="10"/>
      <c r="B402" s="1"/>
      <c r="C402" s="1"/>
      <c r="D402" s="241"/>
      <c r="E402" s="2"/>
      <c r="F402" s="2"/>
      <c r="G402" s="2"/>
      <c r="H402" s="10"/>
      <c r="I402" s="10"/>
      <c r="J402" s="10"/>
      <c r="K402" s="4"/>
      <c r="L402" s="11"/>
      <c r="M402" s="11"/>
      <c r="N402" s="5"/>
      <c r="O402" s="5"/>
      <c r="P402" s="222"/>
      <c r="Q402" s="226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2.75" customHeight="1" x14ac:dyDescent="0.2">
      <c r="A403" s="10"/>
      <c r="B403" s="1"/>
      <c r="C403" s="1"/>
      <c r="D403" s="241"/>
      <c r="E403" s="2"/>
      <c r="F403" s="2"/>
      <c r="G403" s="2"/>
      <c r="H403" s="10"/>
      <c r="I403" s="10"/>
      <c r="J403" s="10"/>
      <c r="K403" s="4"/>
      <c r="L403" s="11"/>
      <c r="M403" s="11"/>
      <c r="N403" s="5"/>
      <c r="O403" s="5"/>
      <c r="P403" s="222"/>
      <c r="Q403" s="226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2.75" customHeight="1" x14ac:dyDescent="0.2">
      <c r="A404" s="10"/>
      <c r="B404" s="1"/>
      <c r="C404" s="1"/>
      <c r="D404" s="241"/>
      <c r="E404" s="2"/>
      <c r="F404" s="2"/>
      <c r="G404" s="2"/>
      <c r="H404" s="10"/>
      <c r="I404" s="10"/>
      <c r="J404" s="10"/>
      <c r="K404" s="4"/>
      <c r="L404" s="11"/>
      <c r="M404" s="11"/>
      <c r="N404" s="5"/>
      <c r="O404" s="5"/>
      <c r="P404" s="222"/>
      <c r="Q404" s="226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2.75" customHeight="1" x14ac:dyDescent="0.2">
      <c r="A405" s="10"/>
      <c r="B405" s="1"/>
      <c r="C405" s="1"/>
      <c r="D405" s="241"/>
      <c r="E405" s="2"/>
      <c r="F405" s="2"/>
      <c r="G405" s="2"/>
      <c r="H405" s="10"/>
      <c r="I405" s="10"/>
      <c r="J405" s="10"/>
      <c r="K405" s="4"/>
      <c r="L405" s="11"/>
      <c r="M405" s="11"/>
      <c r="N405" s="5"/>
      <c r="O405" s="5"/>
      <c r="P405" s="222"/>
      <c r="Q405" s="226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2.75" customHeight="1" x14ac:dyDescent="0.2">
      <c r="A406" s="10"/>
      <c r="B406" s="1"/>
      <c r="C406" s="1"/>
      <c r="D406" s="241"/>
      <c r="E406" s="2"/>
      <c r="F406" s="2"/>
      <c r="G406" s="2"/>
      <c r="H406" s="10"/>
      <c r="I406" s="10"/>
      <c r="J406" s="10"/>
      <c r="K406" s="4"/>
      <c r="L406" s="11"/>
      <c r="M406" s="11"/>
      <c r="N406" s="5"/>
      <c r="O406" s="5"/>
      <c r="P406" s="222"/>
      <c r="Q406" s="226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2.75" customHeight="1" x14ac:dyDescent="0.2">
      <c r="A407" s="10"/>
      <c r="B407" s="1"/>
      <c r="C407" s="1"/>
      <c r="D407" s="241"/>
      <c r="E407" s="2"/>
      <c r="F407" s="2"/>
      <c r="G407" s="2"/>
      <c r="H407" s="10"/>
      <c r="I407" s="10"/>
      <c r="J407" s="10"/>
      <c r="K407" s="4"/>
      <c r="L407" s="11"/>
      <c r="M407" s="11"/>
      <c r="N407" s="5"/>
      <c r="O407" s="5"/>
      <c r="P407" s="222"/>
      <c r="Q407" s="226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2.75" customHeight="1" x14ac:dyDescent="0.2">
      <c r="A408" s="10"/>
      <c r="B408" s="1"/>
      <c r="C408" s="1"/>
      <c r="D408" s="241"/>
      <c r="E408" s="2"/>
      <c r="F408" s="2"/>
      <c r="G408" s="2"/>
      <c r="H408" s="10"/>
      <c r="I408" s="10"/>
      <c r="J408" s="10"/>
      <c r="K408" s="4"/>
      <c r="L408" s="11"/>
      <c r="M408" s="11"/>
      <c r="N408" s="5"/>
      <c r="O408" s="5"/>
      <c r="P408" s="222"/>
      <c r="Q408" s="226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2.75" customHeight="1" x14ac:dyDescent="0.2">
      <c r="A409" s="10"/>
      <c r="B409" s="1"/>
      <c r="C409" s="1"/>
      <c r="D409" s="241"/>
      <c r="E409" s="2"/>
      <c r="F409" s="2"/>
      <c r="G409" s="2"/>
      <c r="H409" s="10"/>
      <c r="I409" s="10"/>
      <c r="J409" s="10"/>
      <c r="K409" s="4"/>
      <c r="L409" s="11"/>
      <c r="M409" s="11"/>
      <c r="N409" s="5"/>
      <c r="O409" s="5"/>
      <c r="P409" s="222"/>
      <c r="Q409" s="226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2.75" customHeight="1" x14ac:dyDescent="0.2">
      <c r="A410" s="10"/>
      <c r="B410" s="1"/>
      <c r="C410" s="1"/>
      <c r="D410" s="241"/>
      <c r="E410" s="2"/>
      <c r="F410" s="2"/>
      <c r="G410" s="2"/>
      <c r="H410" s="10"/>
      <c r="I410" s="10"/>
      <c r="J410" s="10"/>
      <c r="K410" s="4"/>
      <c r="L410" s="11"/>
      <c r="M410" s="11"/>
      <c r="N410" s="5"/>
      <c r="O410" s="5"/>
      <c r="P410" s="222"/>
      <c r="Q410" s="226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2.75" customHeight="1" x14ac:dyDescent="0.2">
      <c r="A411" s="10"/>
      <c r="B411" s="1"/>
      <c r="C411" s="1"/>
      <c r="D411" s="241"/>
      <c r="E411" s="2"/>
      <c r="F411" s="2"/>
      <c r="G411" s="2"/>
      <c r="H411" s="10"/>
      <c r="I411" s="10"/>
      <c r="J411" s="10"/>
      <c r="K411" s="4"/>
      <c r="L411" s="11"/>
      <c r="M411" s="11"/>
      <c r="N411" s="5"/>
      <c r="O411" s="5"/>
      <c r="P411" s="222"/>
      <c r="Q411" s="226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2.75" customHeight="1" x14ac:dyDescent="0.2">
      <c r="A412" s="10"/>
      <c r="B412" s="1"/>
      <c r="C412" s="1"/>
      <c r="D412" s="241"/>
      <c r="E412" s="2"/>
      <c r="F412" s="2"/>
      <c r="G412" s="2"/>
      <c r="H412" s="10"/>
      <c r="I412" s="10"/>
      <c r="J412" s="10"/>
      <c r="K412" s="4"/>
      <c r="L412" s="11"/>
      <c r="M412" s="11"/>
      <c r="N412" s="5"/>
      <c r="O412" s="5"/>
      <c r="P412" s="222"/>
      <c r="Q412" s="226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2.75" customHeight="1" x14ac:dyDescent="0.2">
      <c r="A413" s="10"/>
      <c r="B413" s="1"/>
      <c r="C413" s="1"/>
      <c r="D413" s="241"/>
      <c r="E413" s="2"/>
      <c r="F413" s="2"/>
      <c r="G413" s="2"/>
      <c r="H413" s="10"/>
      <c r="I413" s="10"/>
      <c r="J413" s="10"/>
      <c r="K413" s="4"/>
      <c r="L413" s="11"/>
      <c r="M413" s="11"/>
      <c r="N413" s="5"/>
      <c r="O413" s="5"/>
      <c r="P413" s="222"/>
      <c r="Q413" s="226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2.75" customHeight="1" x14ac:dyDescent="0.2">
      <c r="A414" s="10"/>
      <c r="B414" s="1"/>
      <c r="C414" s="1"/>
      <c r="D414" s="241"/>
      <c r="E414" s="2"/>
      <c r="F414" s="2"/>
      <c r="G414" s="2"/>
      <c r="H414" s="10"/>
      <c r="I414" s="10"/>
      <c r="J414" s="10"/>
      <c r="K414" s="4"/>
      <c r="L414" s="11"/>
      <c r="M414" s="11"/>
      <c r="N414" s="5"/>
      <c r="O414" s="5"/>
      <c r="P414" s="222"/>
      <c r="Q414" s="226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2.75" customHeight="1" x14ac:dyDescent="0.2">
      <c r="A415" s="10"/>
      <c r="B415" s="1"/>
      <c r="C415" s="1"/>
      <c r="D415" s="241"/>
      <c r="E415" s="2"/>
      <c r="F415" s="2"/>
      <c r="G415" s="2"/>
      <c r="H415" s="10"/>
      <c r="I415" s="10"/>
      <c r="J415" s="10"/>
      <c r="K415" s="4"/>
      <c r="L415" s="11"/>
      <c r="M415" s="11"/>
      <c r="N415" s="5"/>
      <c r="O415" s="5"/>
      <c r="P415" s="222"/>
      <c r="Q415" s="226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2.75" customHeight="1" x14ac:dyDescent="0.2">
      <c r="A416" s="10"/>
      <c r="B416" s="1"/>
      <c r="C416" s="1"/>
      <c r="D416" s="241"/>
      <c r="E416" s="2"/>
      <c r="F416" s="2"/>
      <c r="G416" s="2"/>
      <c r="H416" s="10"/>
      <c r="I416" s="10"/>
      <c r="J416" s="10"/>
      <c r="K416" s="4"/>
      <c r="L416" s="11"/>
      <c r="M416" s="11"/>
      <c r="N416" s="5"/>
      <c r="O416" s="5"/>
      <c r="P416" s="222"/>
      <c r="Q416" s="226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2.75" customHeight="1" x14ac:dyDescent="0.2">
      <c r="A417" s="10"/>
      <c r="B417" s="1"/>
      <c r="C417" s="1"/>
      <c r="D417" s="241"/>
      <c r="E417" s="2"/>
      <c r="F417" s="2"/>
      <c r="G417" s="2"/>
      <c r="H417" s="10"/>
      <c r="I417" s="10"/>
      <c r="J417" s="10"/>
      <c r="K417" s="4"/>
      <c r="L417" s="11"/>
      <c r="M417" s="11"/>
      <c r="N417" s="5"/>
      <c r="O417" s="5"/>
      <c r="P417" s="222"/>
      <c r="Q417" s="226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2.75" customHeight="1" x14ac:dyDescent="0.2">
      <c r="A418" s="10"/>
      <c r="B418" s="1"/>
      <c r="C418" s="1"/>
      <c r="D418" s="241"/>
      <c r="E418" s="2"/>
      <c r="F418" s="2"/>
      <c r="G418" s="2"/>
      <c r="H418" s="10"/>
      <c r="I418" s="10"/>
      <c r="J418" s="10"/>
      <c r="K418" s="4"/>
      <c r="L418" s="11"/>
      <c r="M418" s="11"/>
      <c r="N418" s="5"/>
      <c r="O418" s="5"/>
      <c r="P418" s="222"/>
      <c r="Q418" s="226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2.75" customHeight="1" x14ac:dyDescent="0.2">
      <c r="A419" s="10"/>
      <c r="B419" s="1"/>
      <c r="C419" s="1"/>
      <c r="D419" s="241"/>
      <c r="E419" s="2"/>
      <c r="F419" s="2"/>
      <c r="G419" s="2"/>
      <c r="H419" s="10"/>
      <c r="I419" s="10"/>
      <c r="J419" s="10"/>
      <c r="K419" s="4"/>
      <c r="L419" s="11"/>
      <c r="M419" s="11"/>
      <c r="N419" s="5"/>
      <c r="O419" s="5"/>
      <c r="P419" s="222"/>
      <c r="Q419" s="226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2.75" customHeight="1" x14ac:dyDescent="0.2">
      <c r="A420" s="10"/>
      <c r="B420" s="1"/>
      <c r="C420" s="1"/>
      <c r="D420" s="241"/>
      <c r="E420" s="2"/>
      <c r="F420" s="2"/>
      <c r="G420" s="2"/>
      <c r="H420" s="10"/>
      <c r="I420" s="10"/>
      <c r="J420" s="10"/>
      <c r="K420" s="4"/>
      <c r="L420" s="11"/>
      <c r="M420" s="11"/>
      <c r="N420" s="5"/>
      <c r="O420" s="5"/>
      <c r="P420" s="222"/>
      <c r="Q420" s="226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2.75" customHeight="1" x14ac:dyDescent="0.2">
      <c r="A421" s="10"/>
      <c r="B421" s="1"/>
      <c r="C421" s="1"/>
      <c r="D421" s="241"/>
      <c r="E421" s="2"/>
      <c r="F421" s="2"/>
      <c r="G421" s="2"/>
      <c r="H421" s="10"/>
      <c r="I421" s="10"/>
      <c r="J421" s="10"/>
      <c r="K421" s="4"/>
      <c r="L421" s="11"/>
      <c r="M421" s="11"/>
      <c r="N421" s="5"/>
      <c r="O421" s="5"/>
      <c r="P421" s="222"/>
      <c r="Q421" s="226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2.75" customHeight="1" x14ac:dyDescent="0.2">
      <c r="A422" s="10"/>
      <c r="B422" s="1"/>
      <c r="C422" s="1"/>
      <c r="D422" s="241"/>
      <c r="E422" s="2"/>
      <c r="F422" s="2"/>
      <c r="G422" s="2"/>
      <c r="H422" s="10"/>
      <c r="I422" s="10"/>
      <c r="J422" s="10"/>
      <c r="K422" s="4"/>
      <c r="L422" s="11"/>
      <c r="M422" s="11"/>
      <c r="N422" s="5"/>
      <c r="O422" s="5"/>
      <c r="P422" s="222"/>
      <c r="Q422" s="226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2.75" customHeight="1" x14ac:dyDescent="0.2">
      <c r="A423" s="10"/>
      <c r="B423" s="1"/>
      <c r="C423" s="1"/>
      <c r="D423" s="241"/>
      <c r="E423" s="2"/>
      <c r="F423" s="2"/>
      <c r="G423" s="2"/>
      <c r="H423" s="10"/>
      <c r="I423" s="10"/>
      <c r="J423" s="10"/>
      <c r="K423" s="4"/>
      <c r="L423" s="11"/>
      <c r="M423" s="11"/>
      <c r="N423" s="5"/>
      <c r="O423" s="5"/>
      <c r="P423" s="222"/>
      <c r="Q423" s="226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2.75" customHeight="1" x14ac:dyDescent="0.2">
      <c r="A424" s="10"/>
      <c r="B424" s="1"/>
      <c r="C424" s="1"/>
      <c r="D424" s="241"/>
      <c r="E424" s="2"/>
      <c r="F424" s="2"/>
      <c r="G424" s="2"/>
      <c r="H424" s="10"/>
      <c r="I424" s="10"/>
      <c r="J424" s="10"/>
      <c r="K424" s="4"/>
      <c r="L424" s="11"/>
      <c r="M424" s="11"/>
      <c r="N424" s="5"/>
      <c r="O424" s="5"/>
      <c r="P424" s="222"/>
      <c r="Q424" s="226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2.75" customHeight="1" x14ac:dyDescent="0.2">
      <c r="A425" s="10"/>
      <c r="B425" s="1"/>
      <c r="C425" s="1"/>
      <c r="D425" s="241"/>
      <c r="E425" s="2"/>
      <c r="F425" s="2"/>
      <c r="G425" s="2"/>
      <c r="H425" s="10"/>
      <c r="I425" s="10"/>
      <c r="J425" s="10"/>
      <c r="K425" s="4"/>
      <c r="L425" s="11"/>
      <c r="M425" s="11"/>
      <c r="N425" s="5"/>
      <c r="O425" s="5"/>
      <c r="P425" s="222"/>
      <c r="Q425" s="226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2.75" customHeight="1" x14ac:dyDescent="0.2">
      <c r="A426" s="10"/>
      <c r="B426" s="1"/>
      <c r="C426" s="1"/>
      <c r="D426" s="241"/>
      <c r="E426" s="2"/>
      <c r="F426" s="2"/>
      <c r="G426" s="2"/>
      <c r="H426" s="10"/>
      <c r="I426" s="10"/>
      <c r="J426" s="10"/>
      <c r="K426" s="4"/>
      <c r="L426" s="11"/>
      <c r="M426" s="11"/>
      <c r="N426" s="5"/>
      <c r="O426" s="5"/>
      <c r="P426" s="222"/>
      <c r="Q426" s="226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2.75" customHeight="1" x14ac:dyDescent="0.2">
      <c r="A427" s="10"/>
      <c r="B427" s="1"/>
      <c r="C427" s="1"/>
      <c r="D427" s="241"/>
      <c r="E427" s="2"/>
      <c r="F427" s="2"/>
      <c r="G427" s="2"/>
      <c r="H427" s="10"/>
      <c r="I427" s="10"/>
      <c r="J427" s="10"/>
      <c r="K427" s="4"/>
      <c r="L427" s="11"/>
      <c r="M427" s="11"/>
      <c r="N427" s="5"/>
      <c r="O427" s="5"/>
      <c r="P427" s="222"/>
      <c r="Q427" s="226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2.75" customHeight="1" x14ac:dyDescent="0.2">
      <c r="A428" s="10"/>
      <c r="B428" s="1"/>
      <c r="C428" s="1"/>
      <c r="D428" s="241"/>
      <c r="E428" s="2"/>
      <c r="F428" s="2"/>
      <c r="G428" s="2"/>
      <c r="H428" s="10"/>
      <c r="I428" s="10"/>
      <c r="J428" s="10"/>
      <c r="K428" s="4"/>
      <c r="L428" s="11"/>
      <c r="M428" s="11"/>
      <c r="N428" s="5"/>
      <c r="O428" s="5"/>
      <c r="P428" s="222"/>
      <c r="Q428" s="226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2.75" customHeight="1" x14ac:dyDescent="0.2">
      <c r="A429" s="10"/>
      <c r="B429" s="1"/>
      <c r="C429" s="1"/>
      <c r="D429" s="241"/>
      <c r="E429" s="2"/>
      <c r="F429" s="2"/>
      <c r="G429" s="2"/>
      <c r="H429" s="10"/>
      <c r="I429" s="10"/>
      <c r="J429" s="10"/>
      <c r="K429" s="4"/>
      <c r="L429" s="11"/>
      <c r="M429" s="11"/>
      <c r="N429" s="5"/>
      <c r="O429" s="5"/>
      <c r="P429" s="222"/>
      <c r="Q429" s="226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2.75" customHeight="1" x14ac:dyDescent="0.2">
      <c r="A430" s="10"/>
      <c r="B430" s="1"/>
      <c r="C430" s="1"/>
      <c r="D430" s="241"/>
      <c r="E430" s="2"/>
      <c r="F430" s="2"/>
      <c r="G430" s="2"/>
      <c r="H430" s="10"/>
      <c r="I430" s="10"/>
      <c r="J430" s="10"/>
      <c r="K430" s="4"/>
      <c r="L430" s="11"/>
      <c r="M430" s="11"/>
      <c r="N430" s="5"/>
      <c r="O430" s="5"/>
      <c r="P430" s="222"/>
      <c r="Q430" s="226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2.75" customHeight="1" x14ac:dyDescent="0.2">
      <c r="A431" s="10"/>
      <c r="B431" s="1"/>
      <c r="C431" s="1"/>
      <c r="D431" s="241"/>
      <c r="E431" s="2"/>
      <c r="F431" s="2"/>
      <c r="G431" s="2"/>
      <c r="H431" s="10"/>
      <c r="I431" s="10"/>
      <c r="J431" s="10"/>
      <c r="K431" s="4"/>
      <c r="L431" s="11"/>
      <c r="M431" s="11"/>
      <c r="N431" s="5"/>
      <c r="O431" s="5"/>
      <c r="P431" s="222"/>
      <c r="Q431" s="226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2.75" customHeight="1" x14ac:dyDescent="0.2">
      <c r="A432" s="10"/>
      <c r="B432" s="1"/>
      <c r="C432" s="1"/>
      <c r="D432" s="241"/>
      <c r="E432" s="2"/>
      <c r="F432" s="2"/>
      <c r="G432" s="2"/>
      <c r="H432" s="10"/>
      <c r="I432" s="10"/>
      <c r="J432" s="10"/>
      <c r="K432" s="4"/>
      <c r="L432" s="11"/>
      <c r="M432" s="11"/>
      <c r="N432" s="5"/>
      <c r="O432" s="5"/>
      <c r="P432" s="222"/>
      <c r="Q432" s="226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2.75" customHeight="1" x14ac:dyDescent="0.2">
      <c r="A433" s="10"/>
      <c r="B433" s="1"/>
      <c r="C433" s="1"/>
      <c r="D433" s="241"/>
      <c r="E433" s="2"/>
      <c r="F433" s="2"/>
      <c r="G433" s="2"/>
      <c r="H433" s="10"/>
      <c r="I433" s="10"/>
      <c r="J433" s="10"/>
      <c r="K433" s="4"/>
      <c r="L433" s="11"/>
      <c r="M433" s="11"/>
      <c r="N433" s="5"/>
      <c r="O433" s="5"/>
      <c r="P433" s="222"/>
      <c r="Q433" s="226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2.75" customHeight="1" x14ac:dyDescent="0.2">
      <c r="A434" s="10"/>
      <c r="B434" s="1"/>
      <c r="C434" s="1"/>
      <c r="D434" s="241"/>
      <c r="E434" s="2"/>
      <c r="F434" s="2"/>
      <c r="G434" s="2"/>
      <c r="H434" s="10"/>
      <c r="I434" s="10"/>
      <c r="J434" s="10"/>
      <c r="K434" s="4"/>
      <c r="L434" s="11"/>
      <c r="M434" s="11"/>
      <c r="N434" s="5"/>
      <c r="O434" s="5"/>
      <c r="P434" s="222"/>
      <c r="Q434" s="226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2.75" customHeight="1" x14ac:dyDescent="0.2">
      <c r="A435" s="10"/>
      <c r="B435" s="1"/>
      <c r="C435" s="1"/>
      <c r="D435" s="241"/>
      <c r="E435" s="2"/>
      <c r="F435" s="2"/>
      <c r="G435" s="2"/>
      <c r="H435" s="10"/>
      <c r="I435" s="10"/>
      <c r="J435" s="10"/>
      <c r="K435" s="4"/>
      <c r="L435" s="11"/>
      <c r="M435" s="11"/>
      <c r="N435" s="5"/>
      <c r="O435" s="5"/>
      <c r="P435" s="222"/>
      <c r="Q435" s="226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2.75" customHeight="1" x14ac:dyDescent="0.2">
      <c r="A436" s="10"/>
      <c r="B436" s="1"/>
      <c r="C436" s="1"/>
      <c r="D436" s="241"/>
      <c r="E436" s="2"/>
      <c r="F436" s="2"/>
      <c r="G436" s="2"/>
      <c r="H436" s="10"/>
      <c r="I436" s="10"/>
      <c r="J436" s="10"/>
      <c r="K436" s="4"/>
      <c r="L436" s="11"/>
      <c r="M436" s="11"/>
      <c r="N436" s="5"/>
      <c r="O436" s="5"/>
      <c r="P436" s="222"/>
      <c r="Q436" s="226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2.75" customHeight="1" x14ac:dyDescent="0.2">
      <c r="A437" s="10"/>
      <c r="B437" s="1"/>
      <c r="C437" s="1"/>
      <c r="D437" s="241"/>
      <c r="E437" s="2"/>
      <c r="F437" s="2"/>
      <c r="G437" s="2"/>
      <c r="H437" s="10"/>
      <c r="I437" s="10"/>
      <c r="J437" s="10"/>
      <c r="K437" s="4"/>
      <c r="L437" s="11"/>
      <c r="M437" s="11"/>
      <c r="N437" s="5"/>
      <c r="O437" s="5"/>
      <c r="P437" s="222"/>
      <c r="Q437" s="226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2.75" customHeight="1" x14ac:dyDescent="0.2">
      <c r="A438" s="10"/>
      <c r="B438" s="1"/>
      <c r="C438" s="1"/>
      <c r="D438" s="241"/>
      <c r="E438" s="2"/>
      <c r="F438" s="2"/>
      <c r="G438" s="2"/>
      <c r="H438" s="10"/>
      <c r="I438" s="10"/>
      <c r="J438" s="10"/>
      <c r="K438" s="4"/>
      <c r="L438" s="11"/>
      <c r="M438" s="11"/>
      <c r="N438" s="5"/>
      <c r="O438" s="5"/>
      <c r="P438" s="222"/>
      <c r="Q438" s="226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2.75" customHeight="1" x14ac:dyDescent="0.2">
      <c r="A439" s="10"/>
      <c r="B439" s="1"/>
      <c r="C439" s="1"/>
      <c r="D439" s="241"/>
      <c r="E439" s="2"/>
      <c r="F439" s="2"/>
      <c r="G439" s="2"/>
      <c r="H439" s="10"/>
      <c r="I439" s="10"/>
      <c r="J439" s="10"/>
      <c r="K439" s="4"/>
      <c r="L439" s="11"/>
      <c r="M439" s="11"/>
      <c r="N439" s="5"/>
      <c r="O439" s="5"/>
      <c r="P439" s="222"/>
      <c r="Q439" s="226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2.75" customHeight="1" x14ac:dyDescent="0.2">
      <c r="A440" s="10"/>
      <c r="B440" s="1"/>
      <c r="C440" s="1"/>
      <c r="D440" s="241"/>
      <c r="E440" s="2"/>
      <c r="F440" s="2"/>
      <c r="G440" s="2"/>
      <c r="H440" s="10"/>
      <c r="I440" s="10"/>
      <c r="J440" s="10"/>
      <c r="K440" s="4"/>
      <c r="L440" s="11"/>
      <c r="M440" s="11"/>
      <c r="N440" s="5"/>
      <c r="O440" s="5"/>
      <c r="P440" s="222"/>
      <c r="Q440" s="226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2.75" customHeight="1" x14ac:dyDescent="0.2">
      <c r="A441" s="10"/>
      <c r="B441" s="1"/>
      <c r="C441" s="1"/>
      <c r="D441" s="241"/>
      <c r="E441" s="2"/>
      <c r="F441" s="2"/>
      <c r="G441" s="2"/>
      <c r="H441" s="10"/>
      <c r="I441" s="10"/>
      <c r="J441" s="10"/>
      <c r="K441" s="4"/>
      <c r="L441" s="11"/>
      <c r="M441" s="11"/>
      <c r="N441" s="5"/>
      <c r="O441" s="5"/>
      <c r="P441" s="222"/>
      <c r="Q441" s="226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2.75" customHeight="1" x14ac:dyDescent="0.2">
      <c r="A442" s="10"/>
      <c r="B442" s="1"/>
      <c r="C442" s="1"/>
      <c r="D442" s="241"/>
      <c r="E442" s="2"/>
      <c r="F442" s="2"/>
      <c r="G442" s="2"/>
      <c r="H442" s="10"/>
      <c r="I442" s="10"/>
      <c r="J442" s="10"/>
      <c r="K442" s="4"/>
      <c r="L442" s="11"/>
      <c r="M442" s="11"/>
      <c r="N442" s="5"/>
      <c r="O442" s="5"/>
      <c r="P442" s="222"/>
      <c r="Q442" s="226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2.75" customHeight="1" x14ac:dyDescent="0.2">
      <c r="A443" s="10"/>
      <c r="B443" s="1"/>
      <c r="C443" s="1"/>
      <c r="D443" s="241"/>
      <c r="E443" s="2"/>
      <c r="F443" s="2"/>
      <c r="G443" s="2"/>
      <c r="H443" s="10"/>
      <c r="I443" s="10"/>
      <c r="J443" s="10"/>
      <c r="K443" s="4"/>
      <c r="L443" s="11"/>
      <c r="M443" s="11"/>
      <c r="N443" s="5"/>
      <c r="O443" s="5"/>
      <c r="P443" s="222"/>
      <c r="Q443" s="226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2.75" customHeight="1" x14ac:dyDescent="0.2">
      <c r="A444" s="10"/>
      <c r="B444" s="1"/>
      <c r="C444" s="1"/>
      <c r="D444" s="241"/>
      <c r="E444" s="2"/>
      <c r="F444" s="2"/>
      <c r="G444" s="2"/>
      <c r="H444" s="10"/>
      <c r="I444" s="10"/>
      <c r="J444" s="10"/>
      <c r="K444" s="4"/>
      <c r="L444" s="11"/>
      <c r="M444" s="11"/>
      <c r="N444" s="5"/>
      <c r="O444" s="5"/>
      <c r="P444" s="222"/>
      <c r="Q444" s="226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2.75" customHeight="1" x14ac:dyDescent="0.2">
      <c r="A445" s="10"/>
      <c r="B445" s="1"/>
      <c r="C445" s="1"/>
      <c r="D445" s="241"/>
      <c r="E445" s="2"/>
      <c r="F445" s="2"/>
      <c r="G445" s="2"/>
      <c r="H445" s="10"/>
      <c r="I445" s="10"/>
      <c r="J445" s="10"/>
      <c r="K445" s="4"/>
      <c r="L445" s="11"/>
      <c r="M445" s="11"/>
      <c r="N445" s="5"/>
      <c r="O445" s="5"/>
      <c r="P445" s="222"/>
      <c r="Q445" s="226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2.75" customHeight="1" x14ac:dyDescent="0.2">
      <c r="A446" s="10"/>
      <c r="B446" s="1"/>
      <c r="C446" s="1"/>
      <c r="D446" s="241"/>
      <c r="E446" s="2"/>
      <c r="F446" s="2"/>
      <c r="G446" s="2"/>
      <c r="H446" s="10"/>
      <c r="I446" s="10"/>
      <c r="J446" s="10"/>
      <c r="K446" s="4"/>
      <c r="L446" s="11"/>
      <c r="M446" s="11"/>
      <c r="N446" s="5"/>
      <c r="O446" s="5"/>
      <c r="P446" s="222"/>
      <c r="Q446" s="226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2.75" customHeight="1" x14ac:dyDescent="0.2">
      <c r="A447" s="10"/>
      <c r="B447" s="1"/>
      <c r="C447" s="1"/>
      <c r="D447" s="241"/>
      <c r="E447" s="2"/>
      <c r="F447" s="2"/>
      <c r="G447" s="2"/>
      <c r="H447" s="10"/>
      <c r="I447" s="10"/>
      <c r="J447" s="10"/>
      <c r="K447" s="4"/>
      <c r="L447" s="11"/>
      <c r="M447" s="11"/>
      <c r="N447" s="5"/>
      <c r="O447" s="5"/>
      <c r="P447" s="222"/>
      <c r="Q447" s="226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2.75" customHeight="1" x14ac:dyDescent="0.2">
      <c r="A448" s="10"/>
      <c r="B448" s="1"/>
      <c r="C448" s="1"/>
      <c r="D448" s="241"/>
      <c r="E448" s="2"/>
      <c r="F448" s="2"/>
      <c r="G448" s="2"/>
      <c r="H448" s="10"/>
      <c r="I448" s="10"/>
      <c r="J448" s="10"/>
      <c r="K448" s="4"/>
      <c r="L448" s="11"/>
      <c r="M448" s="11"/>
      <c r="N448" s="5"/>
      <c r="O448" s="5"/>
      <c r="P448" s="222"/>
      <c r="Q448" s="226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2.75" customHeight="1" x14ac:dyDescent="0.2">
      <c r="A449" s="10"/>
      <c r="B449" s="1"/>
      <c r="C449" s="1"/>
      <c r="D449" s="241"/>
      <c r="E449" s="2"/>
      <c r="F449" s="2"/>
      <c r="G449" s="2"/>
      <c r="H449" s="10"/>
      <c r="I449" s="10"/>
      <c r="J449" s="10"/>
      <c r="K449" s="4"/>
      <c r="L449" s="11"/>
      <c r="M449" s="11"/>
      <c r="N449" s="5"/>
      <c r="O449" s="5"/>
      <c r="P449" s="222"/>
      <c r="Q449" s="226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2.75" customHeight="1" x14ac:dyDescent="0.2">
      <c r="A450" s="10"/>
      <c r="B450" s="1"/>
      <c r="C450" s="1"/>
      <c r="D450" s="241"/>
      <c r="E450" s="2"/>
      <c r="F450" s="2"/>
      <c r="G450" s="2"/>
      <c r="H450" s="10"/>
      <c r="I450" s="10"/>
      <c r="J450" s="10"/>
      <c r="K450" s="4"/>
      <c r="L450" s="11"/>
      <c r="M450" s="11"/>
      <c r="N450" s="5"/>
      <c r="O450" s="5"/>
      <c r="P450" s="222"/>
      <c r="Q450" s="226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2.75" customHeight="1" x14ac:dyDescent="0.2">
      <c r="A451" s="10"/>
      <c r="B451" s="1"/>
      <c r="C451" s="1"/>
      <c r="D451" s="241"/>
      <c r="E451" s="2"/>
      <c r="F451" s="2"/>
      <c r="G451" s="2"/>
      <c r="H451" s="10"/>
      <c r="I451" s="10"/>
      <c r="J451" s="10"/>
      <c r="K451" s="4"/>
      <c r="L451" s="11"/>
      <c r="M451" s="11"/>
      <c r="N451" s="5"/>
      <c r="O451" s="5"/>
      <c r="P451" s="222"/>
      <c r="Q451" s="226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2.75" customHeight="1" x14ac:dyDescent="0.2">
      <c r="A452" s="10"/>
      <c r="B452" s="1"/>
      <c r="C452" s="1"/>
      <c r="D452" s="241"/>
      <c r="E452" s="2"/>
      <c r="F452" s="2"/>
      <c r="G452" s="2"/>
      <c r="H452" s="10"/>
      <c r="I452" s="10"/>
      <c r="J452" s="10"/>
      <c r="K452" s="4"/>
      <c r="L452" s="11"/>
      <c r="M452" s="11"/>
      <c r="N452" s="5"/>
      <c r="O452" s="5"/>
      <c r="P452" s="222"/>
      <c r="Q452" s="226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2.75" customHeight="1" x14ac:dyDescent="0.2">
      <c r="A453" s="10"/>
      <c r="B453" s="1"/>
      <c r="C453" s="1"/>
      <c r="D453" s="241"/>
      <c r="E453" s="2"/>
      <c r="F453" s="2"/>
      <c r="G453" s="2"/>
      <c r="H453" s="10"/>
      <c r="I453" s="10"/>
      <c r="J453" s="10"/>
      <c r="K453" s="4"/>
      <c r="L453" s="11"/>
      <c r="M453" s="11"/>
      <c r="N453" s="5"/>
      <c r="O453" s="5"/>
      <c r="P453" s="222"/>
      <c r="Q453" s="226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2.75" customHeight="1" x14ac:dyDescent="0.2">
      <c r="A454" s="10"/>
      <c r="B454" s="1"/>
      <c r="C454" s="1"/>
      <c r="D454" s="241"/>
      <c r="E454" s="2"/>
      <c r="F454" s="2"/>
      <c r="G454" s="2"/>
      <c r="H454" s="10"/>
      <c r="I454" s="10"/>
      <c r="J454" s="10"/>
      <c r="K454" s="4"/>
      <c r="L454" s="11"/>
      <c r="M454" s="11"/>
      <c r="N454" s="5"/>
      <c r="O454" s="5"/>
      <c r="P454" s="222"/>
      <c r="Q454" s="226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2.75" customHeight="1" x14ac:dyDescent="0.2">
      <c r="A455" s="10"/>
      <c r="B455" s="1"/>
      <c r="C455" s="1"/>
      <c r="D455" s="241"/>
      <c r="E455" s="2"/>
      <c r="F455" s="2"/>
      <c r="G455" s="2"/>
      <c r="H455" s="10"/>
      <c r="I455" s="10"/>
      <c r="J455" s="10"/>
      <c r="K455" s="4"/>
      <c r="L455" s="11"/>
      <c r="M455" s="11"/>
      <c r="N455" s="5"/>
      <c r="O455" s="5"/>
      <c r="P455" s="222"/>
      <c r="Q455" s="226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2.75" customHeight="1" x14ac:dyDescent="0.2">
      <c r="A456" s="10"/>
      <c r="B456" s="1"/>
      <c r="C456" s="1"/>
      <c r="D456" s="241"/>
      <c r="E456" s="2"/>
      <c r="F456" s="2"/>
      <c r="G456" s="2"/>
      <c r="H456" s="10"/>
      <c r="I456" s="10"/>
      <c r="J456" s="10"/>
      <c r="K456" s="4"/>
      <c r="L456" s="11"/>
      <c r="M456" s="11"/>
      <c r="N456" s="5"/>
      <c r="O456" s="5"/>
      <c r="P456" s="222"/>
      <c r="Q456" s="226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2.75" customHeight="1" x14ac:dyDescent="0.2">
      <c r="A457" s="10"/>
      <c r="B457" s="1"/>
      <c r="C457" s="1"/>
      <c r="D457" s="241"/>
      <c r="E457" s="2"/>
      <c r="F457" s="2"/>
      <c r="G457" s="2"/>
      <c r="H457" s="10"/>
      <c r="I457" s="10"/>
      <c r="J457" s="10"/>
      <c r="K457" s="4"/>
      <c r="L457" s="11"/>
      <c r="M457" s="11"/>
      <c r="N457" s="5"/>
      <c r="O457" s="5"/>
      <c r="P457" s="222"/>
      <c r="Q457" s="226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2.75" customHeight="1" x14ac:dyDescent="0.2">
      <c r="A458" s="10"/>
      <c r="B458" s="1"/>
      <c r="C458" s="1"/>
      <c r="D458" s="241"/>
      <c r="E458" s="2"/>
      <c r="F458" s="2"/>
      <c r="G458" s="2"/>
      <c r="H458" s="10"/>
      <c r="I458" s="10"/>
      <c r="J458" s="10"/>
      <c r="K458" s="4"/>
      <c r="L458" s="11"/>
      <c r="M458" s="11"/>
      <c r="N458" s="5"/>
      <c r="O458" s="5"/>
      <c r="P458" s="222"/>
      <c r="Q458" s="226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2.75" customHeight="1" x14ac:dyDescent="0.2">
      <c r="A459" s="10"/>
      <c r="B459" s="1"/>
      <c r="C459" s="1"/>
      <c r="D459" s="241"/>
      <c r="E459" s="2"/>
      <c r="F459" s="2"/>
      <c r="G459" s="2"/>
      <c r="H459" s="10"/>
      <c r="I459" s="10"/>
      <c r="J459" s="10"/>
      <c r="K459" s="4"/>
      <c r="L459" s="11"/>
      <c r="M459" s="11"/>
      <c r="N459" s="5"/>
      <c r="O459" s="5"/>
      <c r="P459" s="222"/>
      <c r="Q459" s="226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2.75" customHeight="1" x14ac:dyDescent="0.2">
      <c r="A460" s="10"/>
      <c r="B460" s="1"/>
      <c r="C460" s="1"/>
      <c r="D460" s="241"/>
      <c r="E460" s="2"/>
      <c r="F460" s="2"/>
      <c r="G460" s="2"/>
      <c r="H460" s="10"/>
      <c r="I460" s="10"/>
      <c r="J460" s="10"/>
      <c r="K460" s="4"/>
      <c r="L460" s="11"/>
      <c r="M460" s="11"/>
      <c r="N460" s="5"/>
      <c r="O460" s="5"/>
      <c r="P460" s="222"/>
      <c r="Q460" s="226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2.75" customHeight="1" x14ac:dyDescent="0.2">
      <c r="A461" s="10"/>
      <c r="B461" s="1"/>
      <c r="C461" s="1"/>
      <c r="D461" s="241"/>
      <c r="E461" s="2"/>
      <c r="F461" s="2"/>
      <c r="G461" s="2"/>
      <c r="H461" s="10"/>
      <c r="I461" s="10"/>
      <c r="J461" s="10"/>
      <c r="K461" s="4"/>
      <c r="L461" s="11"/>
      <c r="M461" s="11"/>
      <c r="N461" s="5"/>
      <c r="O461" s="5"/>
      <c r="P461" s="222"/>
      <c r="Q461" s="226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2.75" customHeight="1" x14ac:dyDescent="0.2">
      <c r="A462" s="10"/>
      <c r="B462" s="1"/>
      <c r="C462" s="1"/>
      <c r="D462" s="241"/>
      <c r="E462" s="2"/>
      <c r="F462" s="2"/>
      <c r="G462" s="2"/>
      <c r="H462" s="10"/>
      <c r="I462" s="10"/>
      <c r="J462" s="10"/>
      <c r="K462" s="4"/>
      <c r="L462" s="11"/>
      <c r="M462" s="11"/>
      <c r="N462" s="5"/>
      <c r="O462" s="5"/>
      <c r="P462" s="222"/>
      <c r="Q462" s="226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2.75" customHeight="1" x14ac:dyDescent="0.2">
      <c r="A463" s="10"/>
      <c r="B463" s="1"/>
      <c r="C463" s="1"/>
      <c r="D463" s="241"/>
      <c r="E463" s="2"/>
      <c r="F463" s="2"/>
      <c r="G463" s="2"/>
      <c r="H463" s="10"/>
      <c r="I463" s="10"/>
      <c r="J463" s="10"/>
      <c r="K463" s="4"/>
      <c r="L463" s="11"/>
      <c r="M463" s="11"/>
      <c r="N463" s="5"/>
      <c r="O463" s="5"/>
      <c r="P463" s="222"/>
      <c r="Q463" s="226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2.75" customHeight="1" x14ac:dyDescent="0.2">
      <c r="A464" s="10"/>
      <c r="B464" s="1"/>
      <c r="C464" s="1"/>
      <c r="D464" s="241"/>
      <c r="E464" s="2"/>
      <c r="F464" s="2"/>
      <c r="G464" s="2"/>
      <c r="H464" s="10"/>
      <c r="I464" s="10"/>
      <c r="J464" s="10"/>
      <c r="K464" s="4"/>
      <c r="L464" s="11"/>
      <c r="M464" s="11"/>
      <c r="N464" s="5"/>
      <c r="O464" s="5"/>
      <c r="P464" s="222"/>
      <c r="Q464" s="226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2.75" customHeight="1" x14ac:dyDescent="0.2">
      <c r="A465" s="10"/>
      <c r="B465" s="1"/>
      <c r="C465" s="1"/>
      <c r="D465" s="241"/>
      <c r="E465" s="2"/>
      <c r="F465" s="2"/>
      <c r="G465" s="2"/>
      <c r="H465" s="10"/>
      <c r="I465" s="10"/>
      <c r="J465" s="10"/>
      <c r="K465" s="4"/>
      <c r="L465" s="11"/>
      <c r="M465" s="11"/>
      <c r="N465" s="5"/>
      <c r="O465" s="5"/>
      <c r="P465" s="222"/>
      <c r="Q465" s="226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2.75" customHeight="1" x14ac:dyDescent="0.2">
      <c r="A466" s="10"/>
      <c r="B466" s="1"/>
      <c r="C466" s="1"/>
      <c r="D466" s="241"/>
      <c r="E466" s="2"/>
      <c r="F466" s="2"/>
      <c r="G466" s="2"/>
      <c r="H466" s="10"/>
      <c r="I466" s="10"/>
      <c r="J466" s="10"/>
      <c r="K466" s="4"/>
      <c r="L466" s="11"/>
      <c r="M466" s="11"/>
      <c r="N466" s="5"/>
      <c r="O466" s="5"/>
      <c r="P466" s="222"/>
      <c r="Q466" s="226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2.75" customHeight="1" x14ac:dyDescent="0.2">
      <c r="A467" s="10"/>
      <c r="B467" s="1"/>
      <c r="C467" s="1"/>
      <c r="D467" s="241"/>
      <c r="E467" s="2"/>
      <c r="F467" s="2"/>
      <c r="G467" s="2"/>
      <c r="H467" s="10"/>
      <c r="I467" s="10"/>
      <c r="J467" s="10"/>
      <c r="K467" s="4"/>
      <c r="L467" s="11"/>
      <c r="M467" s="11"/>
      <c r="N467" s="5"/>
      <c r="O467" s="5"/>
      <c r="P467" s="222"/>
      <c r="Q467" s="226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2.75" customHeight="1" x14ac:dyDescent="0.2">
      <c r="A468" s="10"/>
      <c r="B468" s="1"/>
      <c r="C468" s="1"/>
      <c r="D468" s="241"/>
      <c r="E468" s="2"/>
      <c r="F468" s="2"/>
      <c r="G468" s="2"/>
      <c r="H468" s="10"/>
      <c r="I468" s="10"/>
      <c r="J468" s="10"/>
      <c r="K468" s="4"/>
      <c r="L468" s="11"/>
      <c r="M468" s="11"/>
      <c r="N468" s="5"/>
      <c r="O468" s="5"/>
      <c r="P468" s="222"/>
      <c r="Q468" s="226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2.75" customHeight="1" x14ac:dyDescent="0.2">
      <c r="A469" s="10"/>
      <c r="B469" s="1"/>
      <c r="C469" s="1"/>
      <c r="D469" s="241"/>
      <c r="E469" s="2"/>
      <c r="F469" s="2"/>
      <c r="G469" s="2"/>
      <c r="H469" s="10"/>
      <c r="I469" s="10"/>
      <c r="J469" s="10"/>
      <c r="K469" s="4"/>
      <c r="L469" s="11"/>
      <c r="M469" s="11"/>
      <c r="N469" s="5"/>
      <c r="O469" s="5"/>
      <c r="P469" s="222"/>
      <c r="Q469" s="226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2.75" customHeight="1" x14ac:dyDescent="0.2">
      <c r="A470" s="10"/>
      <c r="B470" s="1"/>
      <c r="C470" s="1"/>
      <c r="D470" s="241"/>
      <c r="E470" s="2"/>
      <c r="F470" s="2"/>
      <c r="G470" s="2"/>
      <c r="H470" s="10"/>
      <c r="I470" s="10"/>
      <c r="J470" s="10"/>
      <c r="K470" s="4"/>
      <c r="L470" s="11"/>
      <c r="M470" s="11"/>
      <c r="N470" s="5"/>
      <c r="O470" s="5"/>
      <c r="P470" s="222"/>
      <c r="Q470" s="226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2.75" customHeight="1" x14ac:dyDescent="0.2">
      <c r="A471" s="10"/>
      <c r="B471" s="1"/>
      <c r="C471" s="1"/>
      <c r="D471" s="241"/>
      <c r="E471" s="2"/>
      <c r="F471" s="2"/>
      <c r="G471" s="2"/>
      <c r="H471" s="10"/>
      <c r="I471" s="10"/>
      <c r="J471" s="10"/>
      <c r="K471" s="4"/>
      <c r="L471" s="11"/>
      <c r="M471" s="11"/>
      <c r="N471" s="5"/>
      <c r="O471" s="5"/>
      <c r="P471" s="222"/>
      <c r="Q471" s="226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2.75" customHeight="1" x14ac:dyDescent="0.2">
      <c r="A472" s="10"/>
      <c r="B472" s="1"/>
      <c r="C472" s="1"/>
      <c r="D472" s="241"/>
      <c r="E472" s="2"/>
      <c r="F472" s="2"/>
      <c r="G472" s="2"/>
      <c r="H472" s="10"/>
      <c r="I472" s="10"/>
      <c r="J472" s="10"/>
      <c r="K472" s="4"/>
      <c r="L472" s="11"/>
      <c r="M472" s="11"/>
      <c r="N472" s="5"/>
      <c r="O472" s="5"/>
      <c r="P472" s="222"/>
      <c r="Q472" s="226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2.75" customHeight="1" x14ac:dyDescent="0.2">
      <c r="A473" s="10"/>
      <c r="B473" s="1"/>
      <c r="C473" s="1"/>
      <c r="D473" s="241"/>
      <c r="E473" s="2"/>
      <c r="F473" s="2"/>
      <c r="G473" s="2"/>
      <c r="H473" s="10"/>
      <c r="I473" s="10"/>
      <c r="J473" s="10"/>
      <c r="K473" s="4"/>
      <c r="L473" s="11"/>
      <c r="M473" s="11"/>
      <c r="N473" s="5"/>
      <c r="O473" s="5"/>
      <c r="P473" s="222"/>
      <c r="Q473" s="226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2.75" customHeight="1" x14ac:dyDescent="0.2">
      <c r="A474" s="10"/>
      <c r="B474" s="1"/>
      <c r="C474" s="1"/>
      <c r="D474" s="241"/>
      <c r="E474" s="2"/>
      <c r="F474" s="2"/>
      <c r="G474" s="2"/>
      <c r="H474" s="10"/>
      <c r="I474" s="10"/>
      <c r="J474" s="10"/>
      <c r="K474" s="4"/>
      <c r="L474" s="11"/>
      <c r="M474" s="11"/>
      <c r="N474" s="5"/>
      <c r="O474" s="5"/>
      <c r="P474" s="222"/>
      <c r="Q474" s="226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2.75" customHeight="1" x14ac:dyDescent="0.2">
      <c r="A475" s="10"/>
      <c r="B475" s="1"/>
      <c r="C475" s="1"/>
      <c r="D475" s="241"/>
      <c r="E475" s="2"/>
      <c r="F475" s="2"/>
      <c r="G475" s="2"/>
      <c r="H475" s="10"/>
      <c r="I475" s="10"/>
      <c r="J475" s="10"/>
      <c r="K475" s="4"/>
      <c r="L475" s="11"/>
      <c r="M475" s="11"/>
      <c r="N475" s="5"/>
      <c r="O475" s="5"/>
      <c r="P475" s="222"/>
      <c r="Q475" s="226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2.75" customHeight="1" x14ac:dyDescent="0.2">
      <c r="A476" s="10"/>
      <c r="B476" s="1"/>
      <c r="C476" s="1"/>
      <c r="D476" s="241"/>
      <c r="E476" s="2"/>
      <c r="F476" s="2"/>
      <c r="G476" s="2"/>
      <c r="H476" s="10"/>
      <c r="I476" s="10"/>
      <c r="J476" s="10"/>
      <c r="K476" s="4"/>
      <c r="L476" s="11"/>
      <c r="M476" s="11"/>
      <c r="N476" s="5"/>
      <c r="O476" s="5"/>
      <c r="P476" s="222"/>
      <c r="Q476" s="226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2.75" customHeight="1" x14ac:dyDescent="0.2">
      <c r="A477" s="10"/>
      <c r="B477" s="1"/>
      <c r="C477" s="1"/>
      <c r="D477" s="241"/>
      <c r="E477" s="2"/>
      <c r="F477" s="2"/>
      <c r="G477" s="2"/>
      <c r="H477" s="10"/>
      <c r="I477" s="10"/>
      <c r="J477" s="10"/>
      <c r="K477" s="4"/>
      <c r="L477" s="11"/>
      <c r="M477" s="11"/>
      <c r="N477" s="5"/>
      <c r="O477" s="5"/>
      <c r="P477" s="222"/>
      <c r="Q477" s="226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2.75" customHeight="1" x14ac:dyDescent="0.2">
      <c r="A478" s="10"/>
      <c r="B478" s="1"/>
      <c r="C478" s="1"/>
      <c r="D478" s="241"/>
      <c r="E478" s="2"/>
      <c r="F478" s="2"/>
      <c r="G478" s="2"/>
      <c r="H478" s="10"/>
      <c r="I478" s="10"/>
      <c r="J478" s="10"/>
      <c r="K478" s="4"/>
      <c r="L478" s="11"/>
      <c r="M478" s="11"/>
      <c r="N478" s="5"/>
      <c r="O478" s="5"/>
      <c r="P478" s="222"/>
      <c r="Q478" s="226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2.75" customHeight="1" x14ac:dyDescent="0.2">
      <c r="A479" s="10"/>
      <c r="B479" s="1"/>
      <c r="C479" s="1"/>
      <c r="D479" s="241"/>
      <c r="E479" s="2"/>
      <c r="F479" s="2"/>
      <c r="G479" s="2"/>
      <c r="H479" s="10"/>
      <c r="I479" s="10"/>
      <c r="J479" s="10"/>
      <c r="K479" s="4"/>
      <c r="L479" s="11"/>
      <c r="M479" s="11"/>
      <c r="N479" s="5"/>
      <c r="O479" s="5"/>
      <c r="P479" s="222"/>
      <c r="Q479" s="226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2.75" customHeight="1" x14ac:dyDescent="0.2">
      <c r="A480" s="10"/>
      <c r="B480" s="1"/>
      <c r="C480" s="1"/>
      <c r="D480" s="241"/>
      <c r="E480" s="2"/>
      <c r="F480" s="2"/>
      <c r="G480" s="2"/>
      <c r="H480" s="10"/>
      <c r="I480" s="10"/>
      <c r="J480" s="10"/>
      <c r="K480" s="4"/>
      <c r="L480" s="11"/>
      <c r="M480" s="11"/>
      <c r="N480" s="5"/>
      <c r="O480" s="5"/>
      <c r="P480" s="222"/>
      <c r="Q480" s="226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2.75" customHeight="1" x14ac:dyDescent="0.2">
      <c r="A481" s="10"/>
      <c r="B481" s="1"/>
      <c r="C481" s="1"/>
      <c r="D481" s="241"/>
      <c r="E481" s="2"/>
      <c r="F481" s="2"/>
      <c r="G481" s="2"/>
      <c r="H481" s="10"/>
      <c r="I481" s="10"/>
      <c r="J481" s="10"/>
      <c r="K481" s="4"/>
      <c r="L481" s="11"/>
      <c r="M481" s="11"/>
      <c r="N481" s="5"/>
      <c r="O481" s="5"/>
      <c r="P481" s="222"/>
      <c r="Q481" s="226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2.75" customHeight="1" x14ac:dyDescent="0.2">
      <c r="A482" s="10"/>
      <c r="B482" s="1"/>
      <c r="C482" s="1"/>
      <c r="D482" s="241"/>
      <c r="E482" s="2"/>
      <c r="F482" s="2"/>
      <c r="G482" s="2"/>
      <c r="H482" s="10"/>
      <c r="I482" s="10"/>
      <c r="J482" s="10"/>
      <c r="K482" s="4"/>
      <c r="L482" s="11"/>
      <c r="M482" s="11"/>
      <c r="N482" s="5"/>
      <c r="O482" s="5"/>
      <c r="P482" s="222"/>
      <c r="Q482" s="226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2.75" customHeight="1" x14ac:dyDescent="0.2">
      <c r="A483" s="10"/>
      <c r="B483" s="1"/>
      <c r="C483" s="1"/>
      <c r="D483" s="241"/>
      <c r="E483" s="2"/>
      <c r="F483" s="2"/>
      <c r="G483" s="2"/>
      <c r="H483" s="10"/>
      <c r="I483" s="10"/>
      <c r="J483" s="10"/>
      <c r="K483" s="4"/>
      <c r="L483" s="11"/>
      <c r="M483" s="11"/>
      <c r="N483" s="5"/>
      <c r="O483" s="5"/>
      <c r="P483" s="222"/>
      <c r="Q483" s="226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2.75" customHeight="1" x14ac:dyDescent="0.2">
      <c r="A484" s="10"/>
      <c r="B484" s="1"/>
      <c r="C484" s="1"/>
      <c r="D484" s="241"/>
      <c r="E484" s="2"/>
      <c r="F484" s="2"/>
      <c r="G484" s="2"/>
      <c r="H484" s="10"/>
      <c r="I484" s="10"/>
      <c r="J484" s="10"/>
      <c r="K484" s="4"/>
      <c r="L484" s="11"/>
      <c r="M484" s="11"/>
      <c r="N484" s="5"/>
      <c r="O484" s="5"/>
      <c r="P484" s="222"/>
      <c r="Q484" s="226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2.75" customHeight="1" x14ac:dyDescent="0.2">
      <c r="A485" s="10"/>
      <c r="B485" s="1"/>
      <c r="C485" s="1"/>
      <c r="D485" s="241"/>
      <c r="E485" s="2"/>
      <c r="F485" s="2"/>
      <c r="G485" s="2"/>
      <c r="H485" s="10"/>
      <c r="I485" s="10"/>
      <c r="J485" s="10"/>
      <c r="K485" s="4"/>
      <c r="L485" s="11"/>
      <c r="M485" s="11"/>
      <c r="N485" s="5"/>
      <c r="O485" s="5"/>
      <c r="P485" s="222"/>
      <c r="Q485" s="226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2.75" customHeight="1" x14ac:dyDescent="0.2">
      <c r="A486" s="10"/>
      <c r="B486" s="1"/>
      <c r="C486" s="1"/>
      <c r="D486" s="241"/>
      <c r="E486" s="2"/>
      <c r="F486" s="2"/>
      <c r="G486" s="2"/>
      <c r="H486" s="10"/>
      <c r="I486" s="10"/>
      <c r="J486" s="10"/>
      <c r="K486" s="4"/>
      <c r="L486" s="11"/>
      <c r="M486" s="11"/>
      <c r="N486" s="5"/>
      <c r="O486" s="5"/>
      <c r="P486" s="222"/>
      <c r="Q486" s="226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2.75" customHeight="1" x14ac:dyDescent="0.2">
      <c r="A487" s="10"/>
      <c r="B487" s="1"/>
      <c r="C487" s="1"/>
      <c r="D487" s="241"/>
      <c r="E487" s="2"/>
      <c r="F487" s="2"/>
      <c r="G487" s="2"/>
      <c r="H487" s="10"/>
      <c r="I487" s="10"/>
      <c r="J487" s="10"/>
      <c r="K487" s="4"/>
      <c r="L487" s="11"/>
      <c r="M487" s="11"/>
      <c r="N487" s="5"/>
      <c r="O487" s="5"/>
      <c r="P487" s="222"/>
      <c r="Q487" s="226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2.75" customHeight="1" x14ac:dyDescent="0.2">
      <c r="A488" s="10"/>
      <c r="B488" s="1"/>
      <c r="C488" s="1"/>
      <c r="D488" s="241"/>
      <c r="E488" s="2"/>
      <c r="F488" s="2"/>
      <c r="G488" s="2"/>
      <c r="H488" s="10"/>
      <c r="I488" s="10"/>
      <c r="J488" s="10"/>
      <c r="K488" s="4"/>
      <c r="L488" s="11"/>
      <c r="M488" s="11"/>
      <c r="N488" s="5"/>
      <c r="O488" s="5"/>
      <c r="P488" s="222"/>
      <c r="Q488" s="226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2.75" customHeight="1" x14ac:dyDescent="0.2">
      <c r="A489" s="10"/>
      <c r="B489" s="1"/>
      <c r="C489" s="1"/>
      <c r="D489" s="241"/>
      <c r="E489" s="2"/>
      <c r="F489" s="2"/>
      <c r="G489" s="2"/>
      <c r="H489" s="10"/>
      <c r="I489" s="10"/>
      <c r="J489" s="10"/>
      <c r="K489" s="4"/>
      <c r="L489" s="11"/>
      <c r="M489" s="11"/>
      <c r="N489" s="5"/>
      <c r="O489" s="5"/>
      <c r="P489" s="222"/>
      <c r="Q489" s="226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2.75" customHeight="1" x14ac:dyDescent="0.2">
      <c r="A490" s="10"/>
      <c r="B490" s="1"/>
      <c r="C490" s="1"/>
      <c r="D490" s="241"/>
      <c r="E490" s="2"/>
      <c r="F490" s="2"/>
      <c r="G490" s="2"/>
      <c r="H490" s="10"/>
      <c r="I490" s="10"/>
      <c r="J490" s="10"/>
      <c r="K490" s="4"/>
      <c r="L490" s="11"/>
      <c r="M490" s="11"/>
      <c r="N490" s="5"/>
      <c r="O490" s="5"/>
      <c r="P490" s="222"/>
      <c r="Q490" s="226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2.75" customHeight="1" x14ac:dyDescent="0.2">
      <c r="A491" s="10"/>
      <c r="B491" s="1"/>
      <c r="C491" s="1"/>
      <c r="D491" s="241"/>
      <c r="E491" s="2"/>
      <c r="F491" s="2"/>
      <c r="G491" s="2"/>
      <c r="H491" s="10"/>
      <c r="I491" s="10"/>
      <c r="J491" s="10"/>
      <c r="K491" s="4"/>
      <c r="L491" s="11"/>
      <c r="M491" s="11"/>
      <c r="N491" s="5"/>
      <c r="O491" s="5"/>
      <c r="P491" s="222"/>
      <c r="Q491" s="226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2.75" customHeight="1" x14ac:dyDescent="0.2">
      <c r="A492" s="10"/>
      <c r="B492" s="1"/>
      <c r="C492" s="1"/>
      <c r="D492" s="241"/>
      <c r="E492" s="2"/>
      <c r="F492" s="2"/>
      <c r="G492" s="2"/>
      <c r="H492" s="10"/>
      <c r="I492" s="10"/>
      <c r="J492" s="10"/>
      <c r="K492" s="4"/>
      <c r="L492" s="11"/>
      <c r="M492" s="11"/>
      <c r="N492" s="5"/>
      <c r="O492" s="5"/>
      <c r="P492" s="222"/>
      <c r="Q492" s="226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2.75" customHeight="1" x14ac:dyDescent="0.2">
      <c r="A493" s="10"/>
      <c r="B493" s="1"/>
      <c r="C493" s="1"/>
      <c r="D493" s="241"/>
      <c r="E493" s="2"/>
      <c r="F493" s="2"/>
      <c r="G493" s="2"/>
      <c r="H493" s="10"/>
      <c r="I493" s="10"/>
      <c r="J493" s="10"/>
      <c r="K493" s="4"/>
      <c r="L493" s="11"/>
      <c r="M493" s="11"/>
      <c r="N493" s="5"/>
      <c r="O493" s="5"/>
      <c r="P493" s="222"/>
      <c r="Q493" s="226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2.75" customHeight="1" x14ac:dyDescent="0.2">
      <c r="A494" s="10"/>
      <c r="B494" s="1"/>
      <c r="C494" s="1"/>
      <c r="D494" s="241"/>
      <c r="E494" s="2"/>
      <c r="F494" s="2"/>
      <c r="G494" s="2"/>
      <c r="H494" s="10"/>
      <c r="I494" s="10"/>
      <c r="J494" s="10"/>
      <c r="K494" s="4"/>
      <c r="L494" s="11"/>
      <c r="M494" s="11"/>
      <c r="N494" s="5"/>
      <c r="O494" s="5"/>
      <c r="P494" s="222"/>
      <c r="Q494" s="226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2.75" customHeight="1" x14ac:dyDescent="0.2">
      <c r="A495" s="10"/>
      <c r="B495" s="1"/>
      <c r="C495" s="1"/>
      <c r="D495" s="241"/>
      <c r="E495" s="2"/>
      <c r="F495" s="2"/>
      <c r="G495" s="2"/>
      <c r="H495" s="10"/>
      <c r="I495" s="10"/>
      <c r="J495" s="10"/>
      <c r="K495" s="4"/>
      <c r="L495" s="11"/>
      <c r="M495" s="11"/>
      <c r="N495" s="5"/>
      <c r="O495" s="5"/>
      <c r="P495" s="222"/>
      <c r="Q495" s="226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2.75" customHeight="1" x14ac:dyDescent="0.2">
      <c r="A496" s="10"/>
      <c r="B496" s="1"/>
      <c r="C496" s="1"/>
      <c r="D496" s="241"/>
      <c r="E496" s="2"/>
      <c r="F496" s="2"/>
      <c r="G496" s="2"/>
      <c r="H496" s="10"/>
      <c r="I496" s="10"/>
      <c r="J496" s="10"/>
      <c r="K496" s="4"/>
      <c r="L496" s="11"/>
      <c r="M496" s="11"/>
      <c r="N496" s="5"/>
      <c r="O496" s="5"/>
      <c r="P496" s="222"/>
      <c r="Q496" s="226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2.75" customHeight="1" x14ac:dyDescent="0.2">
      <c r="A497" s="10"/>
      <c r="B497" s="1"/>
      <c r="C497" s="1"/>
      <c r="D497" s="241"/>
      <c r="E497" s="2"/>
      <c r="F497" s="2"/>
      <c r="G497" s="2"/>
      <c r="H497" s="10"/>
      <c r="I497" s="10"/>
      <c r="J497" s="10"/>
      <c r="K497" s="4"/>
      <c r="L497" s="11"/>
      <c r="M497" s="11"/>
      <c r="N497" s="5"/>
      <c r="O497" s="5"/>
      <c r="P497" s="222"/>
      <c r="Q497" s="226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2.75" customHeight="1" x14ac:dyDescent="0.2">
      <c r="A498" s="10"/>
      <c r="B498" s="1"/>
      <c r="C498" s="1"/>
      <c r="D498" s="241"/>
      <c r="E498" s="2"/>
      <c r="F498" s="2"/>
      <c r="G498" s="2"/>
      <c r="H498" s="10"/>
      <c r="I498" s="10"/>
      <c r="J498" s="10"/>
      <c r="K498" s="4"/>
      <c r="L498" s="11"/>
      <c r="M498" s="11"/>
      <c r="N498" s="5"/>
      <c r="O498" s="5"/>
      <c r="P498" s="222"/>
      <c r="Q498" s="226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2.75" customHeight="1" x14ac:dyDescent="0.2">
      <c r="A499" s="10"/>
      <c r="B499" s="1"/>
      <c r="C499" s="1"/>
      <c r="D499" s="241"/>
      <c r="E499" s="2"/>
      <c r="F499" s="2"/>
      <c r="G499" s="2"/>
      <c r="H499" s="10"/>
      <c r="I499" s="10"/>
      <c r="J499" s="10"/>
      <c r="K499" s="4"/>
      <c r="L499" s="11"/>
      <c r="M499" s="11"/>
      <c r="N499" s="5"/>
      <c r="O499" s="5"/>
      <c r="P499" s="222"/>
      <c r="Q499" s="226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2.75" customHeight="1" x14ac:dyDescent="0.2">
      <c r="A500" s="10"/>
      <c r="B500" s="1"/>
      <c r="C500" s="1"/>
      <c r="D500" s="241"/>
      <c r="E500" s="2"/>
      <c r="F500" s="2"/>
      <c r="G500" s="2"/>
      <c r="H500" s="10"/>
      <c r="I500" s="10"/>
      <c r="J500" s="10"/>
      <c r="K500" s="4"/>
      <c r="L500" s="11"/>
      <c r="M500" s="11"/>
      <c r="N500" s="5"/>
      <c r="O500" s="5"/>
      <c r="P500" s="222"/>
      <c r="Q500" s="226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2.75" customHeight="1" x14ac:dyDescent="0.2">
      <c r="A501" s="10"/>
      <c r="B501" s="1"/>
      <c r="C501" s="1"/>
      <c r="D501" s="241"/>
      <c r="E501" s="2"/>
      <c r="F501" s="2"/>
      <c r="G501" s="2"/>
      <c r="H501" s="10"/>
      <c r="I501" s="10"/>
      <c r="J501" s="10"/>
      <c r="K501" s="4"/>
      <c r="L501" s="11"/>
      <c r="M501" s="11"/>
      <c r="N501" s="5"/>
      <c r="O501" s="5"/>
      <c r="P501" s="222"/>
      <c r="Q501" s="226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2.75" customHeight="1" x14ac:dyDescent="0.2">
      <c r="A502" s="10"/>
      <c r="B502" s="1"/>
      <c r="C502" s="1"/>
      <c r="D502" s="241"/>
      <c r="E502" s="2"/>
      <c r="F502" s="2"/>
      <c r="G502" s="2"/>
      <c r="H502" s="10"/>
      <c r="I502" s="10"/>
      <c r="J502" s="10"/>
      <c r="K502" s="4"/>
      <c r="L502" s="11"/>
      <c r="M502" s="11"/>
      <c r="N502" s="5"/>
      <c r="O502" s="5"/>
      <c r="P502" s="222"/>
      <c r="Q502" s="226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2.75" customHeight="1" x14ac:dyDescent="0.2">
      <c r="A503" s="10"/>
      <c r="B503" s="1"/>
      <c r="C503" s="1"/>
      <c r="D503" s="241"/>
      <c r="E503" s="2"/>
      <c r="F503" s="2"/>
      <c r="G503" s="2"/>
      <c r="H503" s="10"/>
      <c r="I503" s="10"/>
      <c r="J503" s="10"/>
      <c r="K503" s="4"/>
      <c r="L503" s="11"/>
      <c r="M503" s="11"/>
      <c r="N503" s="5"/>
      <c r="O503" s="5"/>
      <c r="P503" s="222"/>
      <c r="Q503" s="226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2.75" customHeight="1" x14ac:dyDescent="0.2">
      <c r="A504" s="10"/>
      <c r="B504" s="1"/>
      <c r="C504" s="1"/>
      <c r="D504" s="241"/>
      <c r="E504" s="2"/>
      <c r="F504" s="2"/>
      <c r="G504" s="2"/>
      <c r="H504" s="10"/>
      <c r="I504" s="10"/>
      <c r="J504" s="10"/>
      <c r="K504" s="4"/>
      <c r="L504" s="11"/>
      <c r="M504" s="11"/>
      <c r="N504" s="5"/>
      <c r="O504" s="5"/>
      <c r="P504" s="222"/>
      <c r="Q504" s="226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2.75" customHeight="1" x14ac:dyDescent="0.2">
      <c r="A505" s="10"/>
      <c r="B505" s="1"/>
      <c r="C505" s="1"/>
      <c r="D505" s="241"/>
      <c r="E505" s="2"/>
      <c r="F505" s="2"/>
      <c r="G505" s="2"/>
      <c r="H505" s="10"/>
      <c r="I505" s="10"/>
      <c r="J505" s="10"/>
      <c r="K505" s="4"/>
      <c r="L505" s="11"/>
      <c r="M505" s="11"/>
      <c r="N505" s="5"/>
      <c r="O505" s="5"/>
      <c r="P505" s="222"/>
      <c r="Q505" s="226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2.75" customHeight="1" x14ac:dyDescent="0.2">
      <c r="A506" s="10"/>
      <c r="B506" s="1"/>
      <c r="C506" s="1"/>
      <c r="D506" s="241"/>
      <c r="E506" s="2"/>
      <c r="F506" s="2"/>
      <c r="G506" s="2"/>
      <c r="H506" s="10"/>
      <c r="I506" s="10"/>
      <c r="J506" s="10"/>
      <c r="K506" s="4"/>
      <c r="L506" s="11"/>
      <c r="M506" s="11"/>
      <c r="N506" s="5"/>
      <c r="O506" s="5"/>
      <c r="P506" s="222"/>
      <c r="Q506" s="226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2.75" customHeight="1" x14ac:dyDescent="0.2">
      <c r="A507" s="10"/>
      <c r="B507" s="1"/>
      <c r="C507" s="1"/>
      <c r="D507" s="241"/>
      <c r="E507" s="2"/>
      <c r="F507" s="2"/>
      <c r="G507" s="2"/>
      <c r="H507" s="10"/>
      <c r="I507" s="10"/>
      <c r="J507" s="10"/>
      <c r="K507" s="4"/>
      <c r="L507" s="11"/>
      <c r="M507" s="11"/>
      <c r="N507" s="5"/>
      <c r="O507" s="5"/>
      <c r="P507" s="222"/>
      <c r="Q507" s="226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2.75" customHeight="1" x14ac:dyDescent="0.2">
      <c r="A508" s="10"/>
      <c r="B508" s="1"/>
      <c r="C508" s="1"/>
      <c r="D508" s="241"/>
      <c r="E508" s="2"/>
      <c r="F508" s="2"/>
      <c r="G508" s="2"/>
      <c r="H508" s="10"/>
      <c r="I508" s="10"/>
      <c r="J508" s="10"/>
      <c r="K508" s="4"/>
      <c r="L508" s="11"/>
      <c r="M508" s="11"/>
      <c r="N508" s="5"/>
      <c r="O508" s="5"/>
      <c r="P508" s="222"/>
      <c r="Q508" s="226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2.75" customHeight="1" x14ac:dyDescent="0.2">
      <c r="A509" s="10"/>
      <c r="B509" s="1"/>
      <c r="C509" s="1"/>
      <c r="D509" s="241"/>
      <c r="E509" s="2"/>
      <c r="F509" s="2"/>
      <c r="G509" s="2"/>
      <c r="H509" s="10"/>
      <c r="I509" s="10"/>
      <c r="J509" s="10"/>
      <c r="K509" s="4"/>
      <c r="L509" s="11"/>
      <c r="M509" s="11"/>
      <c r="N509" s="5"/>
      <c r="O509" s="5"/>
      <c r="P509" s="222"/>
      <c r="Q509" s="226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2.75" customHeight="1" x14ac:dyDescent="0.2">
      <c r="A510" s="10"/>
      <c r="B510" s="1"/>
      <c r="C510" s="1"/>
      <c r="D510" s="241"/>
      <c r="E510" s="2"/>
      <c r="F510" s="2"/>
      <c r="G510" s="2"/>
      <c r="H510" s="10"/>
      <c r="I510" s="10"/>
      <c r="J510" s="10"/>
      <c r="K510" s="4"/>
      <c r="L510" s="11"/>
      <c r="M510" s="11"/>
      <c r="N510" s="5"/>
      <c r="O510" s="5"/>
      <c r="P510" s="222"/>
      <c r="Q510" s="226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2.75" customHeight="1" x14ac:dyDescent="0.2">
      <c r="A511" s="10"/>
      <c r="B511" s="1"/>
      <c r="C511" s="1"/>
      <c r="D511" s="241"/>
      <c r="E511" s="2"/>
      <c r="F511" s="2"/>
      <c r="G511" s="2"/>
      <c r="H511" s="10"/>
      <c r="I511" s="10"/>
      <c r="J511" s="10"/>
      <c r="K511" s="4"/>
      <c r="L511" s="11"/>
      <c r="M511" s="11"/>
      <c r="N511" s="5"/>
      <c r="O511" s="5"/>
      <c r="P511" s="222"/>
      <c r="Q511" s="226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2.75" customHeight="1" x14ac:dyDescent="0.2">
      <c r="A512" s="10"/>
      <c r="B512" s="1"/>
      <c r="C512" s="1"/>
      <c r="D512" s="241"/>
      <c r="E512" s="2"/>
      <c r="F512" s="2"/>
      <c r="G512" s="2"/>
      <c r="H512" s="10"/>
      <c r="I512" s="10"/>
      <c r="J512" s="10"/>
      <c r="K512" s="4"/>
      <c r="L512" s="11"/>
      <c r="M512" s="11"/>
      <c r="N512" s="5"/>
      <c r="O512" s="5"/>
      <c r="P512" s="222"/>
      <c r="Q512" s="226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2.75" customHeight="1" x14ac:dyDescent="0.2">
      <c r="A513" s="10"/>
      <c r="B513" s="1"/>
      <c r="C513" s="1"/>
      <c r="D513" s="241"/>
      <c r="E513" s="2"/>
      <c r="F513" s="2"/>
      <c r="G513" s="2"/>
      <c r="H513" s="10"/>
      <c r="I513" s="10"/>
      <c r="J513" s="10"/>
      <c r="K513" s="4"/>
      <c r="L513" s="11"/>
      <c r="M513" s="11"/>
      <c r="N513" s="5"/>
      <c r="O513" s="5"/>
      <c r="P513" s="222"/>
      <c r="Q513" s="226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2.75" customHeight="1" x14ac:dyDescent="0.2">
      <c r="A514" s="10"/>
      <c r="B514" s="1"/>
      <c r="C514" s="1"/>
      <c r="D514" s="241"/>
      <c r="E514" s="2"/>
      <c r="F514" s="2"/>
      <c r="G514" s="2"/>
      <c r="H514" s="10"/>
      <c r="I514" s="10"/>
      <c r="J514" s="10"/>
      <c r="K514" s="4"/>
      <c r="L514" s="11"/>
      <c r="M514" s="11"/>
      <c r="N514" s="5"/>
      <c r="O514" s="5"/>
      <c r="P514" s="222"/>
      <c r="Q514" s="226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2.75" customHeight="1" x14ac:dyDescent="0.2">
      <c r="A515" s="10"/>
      <c r="B515" s="1"/>
      <c r="C515" s="1"/>
      <c r="D515" s="241"/>
      <c r="E515" s="2"/>
      <c r="F515" s="2"/>
      <c r="G515" s="2"/>
      <c r="H515" s="10"/>
      <c r="I515" s="10"/>
      <c r="J515" s="10"/>
      <c r="K515" s="4"/>
      <c r="L515" s="11"/>
      <c r="M515" s="11"/>
      <c r="N515" s="5"/>
      <c r="O515" s="5"/>
      <c r="P515" s="222"/>
      <c r="Q515" s="226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2.75" customHeight="1" x14ac:dyDescent="0.2">
      <c r="A516" s="10"/>
      <c r="B516" s="1"/>
      <c r="C516" s="1"/>
      <c r="D516" s="241"/>
      <c r="E516" s="2"/>
      <c r="F516" s="2"/>
      <c r="G516" s="2"/>
      <c r="H516" s="10"/>
      <c r="I516" s="10"/>
      <c r="J516" s="10"/>
      <c r="K516" s="4"/>
      <c r="L516" s="11"/>
      <c r="M516" s="11"/>
      <c r="N516" s="5"/>
      <c r="O516" s="5"/>
      <c r="P516" s="222"/>
      <c r="Q516" s="226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2.75" customHeight="1" x14ac:dyDescent="0.2">
      <c r="A517" s="10"/>
      <c r="B517" s="1"/>
      <c r="C517" s="1"/>
      <c r="D517" s="241"/>
      <c r="E517" s="2"/>
      <c r="F517" s="2"/>
      <c r="G517" s="2"/>
      <c r="H517" s="10"/>
      <c r="I517" s="10"/>
      <c r="J517" s="10"/>
      <c r="K517" s="4"/>
      <c r="L517" s="11"/>
      <c r="M517" s="11"/>
      <c r="N517" s="5"/>
      <c r="O517" s="5"/>
      <c r="P517" s="222"/>
      <c r="Q517" s="226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2.75" customHeight="1" x14ac:dyDescent="0.2">
      <c r="A518" s="10"/>
      <c r="B518" s="1"/>
      <c r="C518" s="1"/>
      <c r="D518" s="241"/>
      <c r="E518" s="2"/>
      <c r="F518" s="2"/>
      <c r="G518" s="2"/>
      <c r="H518" s="10"/>
      <c r="I518" s="10"/>
      <c r="J518" s="10"/>
      <c r="K518" s="4"/>
      <c r="L518" s="11"/>
      <c r="M518" s="11"/>
      <c r="N518" s="5"/>
      <c r="O518" s="5"/>
      <c r="P518" s="222"/>
      <c r="Q518" s="226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2.75" customHeight="1" x14ac:dyDescent="0.2">
      <c r="A519" s="10"/>
      <c r="B519" s="1"/>
      <c r="C519" s="1"/>
      <c r="D519" s="241"/>
      <c r="E519" s="2"/>
      <c r="F519" s="2"/>
      <c r="G519" s="2"/>
      <c r="H519" s="10"/>
      <c r="I519" s="10"/>
      <c r="J519" s="10"/>
      <c r="K519" s="4"/>
      <c r="L519" s="11"/>
      <c r="M519" s="11"/>
      <c r="N519" s="5"/>
      <c r="O519" s="5"/>
      <c r="P519" s="222"/>
      <c r="Q519" s="226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2.75" customHeight="1" x14ac:dyDescent="0.2">
      <c r="A520" s="10"/>
      <c r="B520" s="1"/>
      <c r="C520" s="1"/>
      <c r="D520" s="241"/>
      <c r="E520" s="2"/>
      <c r="F520" s="2"/>
      <c r="G520" s="2"/>
      <c r="H520" s="10"/>
      <c r="I520" s="10"/>
      <c r="J520" s="10"/>
      <c r="K520" s="4"/>
      <c r="L520" s="11"/>
      <c r="M520" s="11"/>
      <c r="N520" s="5"/>
      <c r="O520" s="5"/>
      <c r="P520" s="222"/>
      <c r="Q520" s="226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2.75" customHeight="1" x14ac:dyDescent="0.2">
      <c r="A521" s="10"/>
      <c r="B521" s="1"/>
      <c r="C521" s="1"/>
      <c r="D521" s="241"/>
      <c r="E521" s="2"/>
      <c r="F521" s="2"/>
      <c r="G521" s="2"/>
      <c r="H521" s="10"/>
      <c r="I521" s="10"/>
      <c r="J521" s="10"/>
      <c r="K521" s="4"/>
      <c r="L521" s="11"/>
      <c r="M521" s="11"/>
      <c r="N521" s="5"/>
      <c r="O521" s="5"/>
      <c r="P521" s="222"/>
      <c r="Q521" s="226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2.75" customHeight="1" x14ac:dyDescent="0.2">
      <c r="A522" s="10"/>
      <c r="B522" s="1"/>
      <c r="C522" s="1"/>
      <c r="D522" s="241"/>
      <c r="E522" s="2"/>
      <c r="F522" s="2"/>
      <c r="G522" s="2"/>
      <c r="H522" s="10"/>
      <c r="I522" s="10"/>
      <c r="J522" s="10"/>
      <c r="K522" s="4"/>
      <c r="L522" s="11"/>
      <c r="M522" s="11"/>
      <c r="N522" s="5"/>
      <c r="O522" s="5"/>
      <c r="P522" s="222"/>
      <c r="Q522" s="226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2.75" customHeight="1" x14ac:dyDescent="0.2">
      <c r="A523" s="10"/>
      <c r="B523" s="1"/>
      <c r="C523" s="1"/>
      <c r="D523" s="241"/>
      <c r="E523" s="2"/>
      <c r="F523" s="2"/>
      <c r="G523" s="2"/>
      <c r="H523" s="10"/>
      <c r="I523" s="10"/>
      <c r="J523" s="10"/>
      <c r="K523" s="4"/>
      <c r="L523" s="11"/>
      <c r="M523" s="11"/>
      <c r="N523" s="5"/>
      <c r="O523" s="5"/>
      <c r="P523" s="222"/>
      <c r="Q523" s="226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2.75" customHeight="1" x14ac:dyDescent="0.2">
      <c r="A524" s="10"/>
      <c r="B524" s="1"/>
      <c r="C524" s="1"/>
      <c r="D524" s="241"/>
      <c r="E524" s="2"/>
      <c r="F524" s="2"/>
      <c r="G524" s="2"/>
      <c r="H524" s="10"/>
      <c r="I524" s="10"/>
      <c r="J524" s="10"/>
      <c r="K524" s="4"/>
      <c r="L524" s="11"/>
      <c r="M524" s="11"/>
      <c r="N524" s="5"/>
      <c r="O524" s="5"/>
      <c r="P524" s="222"/>
      <c r="Q524" s="226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2.75" customHeight="1" x14ac:dyDescent="0.2">
      <c r="A525" s="10"/>
      <c r="B525" s="1"/>
      <c r="C525" s="1"/>
      <c r="D525" s="241"/>
      <c r="E525" s="2"/>
      <c r="F525" s="2"/>
      <c r="G525" s="2"/>
      <c r="H525" s="10"/>
      <c r="I525" s="10"/>
      <c r="J525" s="10"/>
      <c r="K525" s="4"/>
      <c r="L525" s="11"/>
      <c r="M525" s="11"/>
      <c r="N525" s="5"/>
      <c r="O525" s="5"/>
      <c r="P525" s="222"/>
      <c r="Q525" s="226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2.75" customHeight="1" x14ac:dyDescent="0.2">
      <c r="A526" s="10"/>
      <c r="B526" s="1"/>
      <c r="C526" s="1"/>
      <c r="D526" s="241"/>
      <c r="E526" s="2"/>
      <c r="F526" s="2"/>
      <c r="G526" s="2"/>
      <c r="H526" s="10"/>
      <c r="I526" s="10"/>
      <c r="J526" s="10"/>
      <c r="K526" s="4"/>
      <c r="L526" s="11"/>
      <c r="M526" s="11"/>
      <c r="N526" s="5"/>
      <c r="O526" s="5"/>
      <c r="P526" s="222"/>
      <c r="Q526" s="226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2.75" customHeight="1" x14ac:dyDescent="0.2">
      <c r="A527" s="10"/>
      <c r="B527" s="1"/>
      <c r="C527" s="1"/>
      <c r="D527" s="241"/>
      <c r="E527" s="2"/>
      <c r="F527" s="2"/>
      <c r="G527" s="2"/>
      <c r="H527" s="10"/>
      <c r="I527" s="10"/>
      <c r="J527" s="10"/>
      <c r="K527" s="4"/>
      <c r="L527" s="11"/>
      <c r="M527" s="11"/>
      <c r="N527" s="5"/>
      <c r="O527" s="5"/>
      <c r="P527" s="222"/>
      <c r="Q527" s="226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2.75" customHeight="1" x14ac:dyDescent="0.2">
      <c r="A528" s="10"/>
      <c r="B528" s="1"/>
      <c r="C528" s="1"/>
      <c r="D528" s="241"/>
      <c r="E528" s="2"/>
      <c r="F528" s="2"/>
      <c r="G528" s="2"/>
      <c r="H528" s="10"/>
      <c r="I528" s="10"/>
      <c r="J528" s="10"/>
      <c r="K528" s="4"/>
      <c r="L528" s="11"/>
      <c r="M528" s="11"/>
      <c r="N528" s="5"/>
      <c r="O528" s="5"/>
      <c r="P528" s="222"/>
      <c r="Q528" s="226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2.75" customHeight="1" x14ac:dyDescent="0.2">
      <c r="A529" s="10"/>
      <c r="B529" s="1"/>
      <c r="C529" s="1"/>
      <c r="D529" s="241"/>
      <c r="E529" s="2"/>
      <c r="F529" s="2"/>
      <c r="G529" s="2"/>
      <c r="H529" s="10"/>
      <c r="I529" s="10"/>
      <c r="J529" s="10"/>
      <c r="K529" s="4"/>
      <c r="L529" s="11"/>
      <c r="M529" s="11"/>
      <c r="N529" s="5"/>
      <c r="O529" s="5"/>
      <c r="P529" s="222"/>
      <c r="Q529" s="226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2.75" customHeight="1" x14ac:dyDescent="0.2">
      <c r="A530" s="10"/>
      <c r="B530" s="1"/>
      <c r="C530" s="1"/>
      <c r="D530" s="241"/>
      <c r="E530" s="2"/>
      <c r="F530" s="2"/>
      <c r="G530" s="2"/>
      <c r="H530" s="10"/>
      <c r="I530" s="10"/>
      <c r="J530" s="10"/>
      <c r="K530" s="4"/>
      <c r="L530" s="11"/>
      <c r="M530" s="11"/>
      <c r="N530" s="5"/>
      <c r="O530" s="5"/>
      <c r="P530" s="222"/>
      <c r="Q530" s="226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2.75" customHeight="1" x14ac:dyDescent="0.2">
      <c r="A531" s="10"/>
      <c r="B531" s="1"/>
      <c r="C531" s="1"/>
      <c r="D531" s="241"/>
      <c r="E531" s="2"/>
      <c r="F531" s="2"/>
      <c r="G531" s="2"/>
      <c r="H531" s="10"/>
      <c r="I531" s="10"/>
      <c r="J531" s="10"/>
      <c r="K531" s="4"/>
      <c r="L531" s="11"/>
      <c r="M531" s="11"/>
      <c r="N531" s="5"/>
      <c r="O531" s="5"/>
      <c r="P531" s="222"/>
      <c r="Q531" s="226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2.75" customHeight="1" x14ac:dyDescent="0.2">
      <c r="A532" s="10"/>
      <c r="B532" s="1"/>
      <c r="C532" s="1"/>
      <c r="D532" s="241"/>
      <c r="E532" s="2"/>
      <c r="F532" s="2"/>
      <c r="G532" s="2"/>
      <c r="H532" s="10"/>
      <c r="I532" s="10"/>
      <c r="J532" s="10"/>
      <c r="K532" s="4"/>
      <c r="L532" s="11"/>
      <c r="M532" s="11"/>
      <c r="N532" s="5"/>
      <c r="O532" s="5"/>
      <c r="P532" s="222"/>
      <c r="Q532" s="226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2.75" customHeight="1" x14ac:dyDescent="0.2">
      <c r="A533" s="10"/>
      <c r="B533" s="1"/>
      <c r="C533" s="1"/>
      <c r="D533" s="241"/>
      <c r="E533" s="2"/>
      <c r="F533" s="2"/>
      <c r="G533" s="2"/>
      <c r="H533" s="10"/>
      <c r="I533" s="10"/>
      <c r="J533" s="10"/>
      <c r="K533" s="4"/>
      <c r="L533" s="11"/>
      <c r="M533" s="11"/>
      <c r="N533" s="5"/>
      <c r="O533" s="5"/>
      <c r="P533" s="222"/>
      <c r="Q533" s="226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2.75" customHeight="1" x14ac:dyDescent="0.2">
      <c r="A534" s="10"/>
      <c r="B534" s="1"/>
      <c r="C534" s="1"/>
      <c r="D534" s="241"/>
      <c r="E534" s="2"/>
      <c r="F534" s="2"/>
      <c r="G534" s="2"/>
      <c r="H534" s="10"/>
      <c r="I534" s="10"/>
      <c r="J534" s="10"/>
      <c r="K534" s="4"/>
      <c r="L534" s="11"/>
      <c r="M534" s="11"/>
      <c r="N534" s="5"/>
      <c r="O534" s="5"/>
      <c r="P534" s="222"/>
      <c r="Q534" s="226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2.75" customHeight="1" x14ac:dyDescent="0.2">
      <c r="A535" s="10"/>
      <c r="B535" s="1"/>
      <c r="C535" s="1"/>
      <c r="D535" s="241"/>
      <c r="E535" s="2"/>
      <c r="F535" s="2"/>
      <c r="G535" s="2"/>
      <c r="H535" s="10"/>
      <c r="I535" s="10"/>
      <c r="J535" s="10"/>
      <c r="K535" s="4"/>
      <c r="L535" s="11"/>
      <c r="M535" s="11"/>
      <c r="N535" s="5"/>
      <c r="O535" s="5"/>
      <c r="P535" s="222"/>
      <c r="Q535" s="226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2.75" customHeight="1" x14ac:dyDescent="0.2">
      <c r="A536" s="10"/>
      <c r="B536" s="1"/>
      <c r="C536" s="1"/>
      <c r="D536" s="241"/>
      <c r="E536" s="2"/>
      <c r="F536" s="2"/>
      <c r="G536" s="2"/>
      <c r="H536" s="10"/>
      <c r="I536" s="10"/>
      <c r="J536" s="10"/>
      <c r="K536" s="4"/>
      <c r="L536" s="11"/>
      <c r="M536" s="11"/>
      <c r="N536" s="5"/>
      <c r="O536" s="5"/>
      <c r="P536" s="222"/>
      <c r="Q536" s="226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2.75" customHeight="1" x14ac:dyDescent="0.2">
      <c r="A537" s="10"/>
      <c r="B537" s="1"/>
      <c r="C537" s="1"/>
      <c r="D537" s="241"/>
      <c r="E537" s="2"/>
      <c r="F537" s="2"/>
      <c r="G537" s="2"/>
      <c r="H537" s="10"/>
      <c r="I537" s="10"/>
      <c r="J537" s="10"/>
      <c r="K537" s="4"/>
      <c r="L537" s="11"/>
      <c r="M537" s="11"/>
      <c r="N537" s="5"/>
      <c r="O537" s="5"/>
      <c r="P537" s="222"/>
      <c r="Q537" s="226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2.75" customHeight="1" x14ac:dyDescent="0.2">
      <c r="A538" s="10"/>
      <c r="B538" s="1"/>
      <c r="C538" s="1"/>
      <c r="D538" s="241"/>
      <c r="E538" s="2"/>
      <c r="F538" s="2"/>
      <c r="G538" s="2"/>
      <c r="H538" s="10"/>
      <c r="I538" s="10"/>
      <c r="J538" s="10"/>
      <c r="K538" s="4"/>
      <c r="L538" s="11"/>
      <c r="M538" s="11"/>
      <c r="N538" s="5"/>
      <c r="O538" s="5"/>
      <c r="P538" s="222"/>
      <c r="Q538" s="226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2.75" customHeight="1" x14ac:dyDescent="0.2">
      <c r="A539" s="10"/>
      <c r="B539" s="1"/>
      <c r="C539" s="1"/>
      <c r="D539" s="241"/>
      <c r="E539" s="2"/>
      <c r="F539" s="2"/>
      <c r="G539" s="2"/>
      <c r="H539" s="10"/>
      <c r="I539" s="10"/>
      <c r="J539" s="10"/>
      <c r="K539" s="4"/>
      <c r="L539" s="11"/>
      <c r="M539" s="11"/>
      <c r="N539" s="5"/>
      <c r="O539" s="5"/>
      <c r="P539" s="222"/>
      <c r="Q539" s="226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2.75" customHeight="1" x14ac:dyDescent="0.2">
      <c r="A540" s="10"/>
      <c r="B540" s="1"/>
      <c r="C540" s="1"/>
      <c r="D540" s="241"/>
      <c r="E540" s="2"/>
      <c r="F540" s="2"/>
      <c r="G540" s="2"/>
      <c r="H540" s="10"/>
      <c r="I540" s="10"/>
      <c r="J540" s="10"/>
      <c r="K540" s="4"/>
      <c r="L540" s="11"/>
      <c r="M540" s="11"/>
      <c r="N540" s="5"/>
      <c r="O540" s="5"/>
      <c r="P540" s="222"/>
      <c r="Q540" s="226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2.75" customHeight="1" x14ac:dyDescent="0.2">
      <c r="A541" s="10"/>
      <c r="B541" s="1"/>
      <c r="C541" s="1"/>
      <c r="D541" s="241"/>
      <c r="E541" s="2"/>
      <c r="F541" s="2"/>
      <c r="G541" s="2"/>
      <c r="H541" s="10"/>
      <c r="I541" s="10"/>
      <c r="J541" s="10"/>
      <c r="K541" s="4"/>
      <c r="L541" s="11"/>
      <c r="M541" s="11"/>
      <c r="N541" s="5"/>
      <c r="O541" s="5"/>
      <c r="P541" s="222"/>
      <c r="Q541" s="226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2.75" customHeight="1" x14ac:dyDescent="0.2">
      <c r="A542" s="10"/>
      <c r="B542" s="1"/>
      <c r="C542" s="1"/>
      <c r="D542" s="241"/>
      <c r="E542" s="2"/>
      <c r="F542" s="2"/>
      <c r="G542" s="2"/>
      <c r="H542" s="10"/>
      <c r="I542" s="10"/>
      <c r="J542" s="10"/>
      <c r="K542" s="4"/>
      <c r="L542" s="11"/>
      <c r="M542" s="11"/>
      <c r="N542" s="5"/>
      <c r="O542" s="5"/>
      <c r="P542" s="222"/>
      <c r="Q542" s="226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2.75" customHeight="1" x14ac:dyDescent="0.2">
      <c r="A543" s="10"/>
      <c r="B543" s="1"/>
      <c r="C543" s="1"/>
      <c r="D543" s="241"/>
      <c r="E543" s="2"/>
      <c r="F543" s="2"/>
      <c r="G543" s="2"/>
      <c r="H543" s="10"/>
      <c r="I543" s="10"/>
      <c r="J543" s="10"/>
      <c r="K543" s="4"/>
      <c r="L543" s="11"/>
      <c r="M543" s="11"/>
      <c r="N543" s="5"/>
      <c r="O543" s="5"/>
      <c r="P543" s="222"/>
      <c r="Q543" s="226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2.75" customHeight="1" x14ac:dyDescent="0.2">
      <c r="A544" s="10"/>
      <c r="B544" s="1"/>
      <c r="C544" s="1"/>
      <c r="D544" s="241"/>
      <c r="E544" s="2"/>
      <c r="F544" s="2"/>
      <c r="G544" s="2"/>
      <c r="H544" s="10"/>
      <c r="I544" s="10"/>
      <c r="J544" s="10"/>
      <c r="K544" s="4"/>
      <c r="L544" s="11"/>
      <c r="M544" s="11"/>
      <c r="N544" s="5"/>
      <c r="O544" s="5"/>
      <c r="P544" s="222"/>
      <c r="Q544" s="226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2.75" customHeight="1" x14ac:dyDescent="0.2">
      <c r="A545" s="10"/>
      <c r="B545" s="1"/>
      <c r="C545" s="1"/>
      <c r="D545" s="241"/>
      <c r="E545" s="2"/>
      <c r="F545" s="2"/>
      <c r="G545" s="2"/>
      <c r="H545" s="10"/>
      <c r="I545" s="10"/>
      <c r="J545" s="10"/>
      <c r="K545" s="4"/>
      <c r="L545" s="11"/>
      <c r="M545" s="11"/>
      <c r="N545" s="5"/>
      <c r="O545" s="5"/>
      <c r="P545" s="222"/>
      <c r="Q545" s="226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2.75" customHeight="1" x14ac:dyDescent="0.2">
      <c r="A546" s="10"/>
      <c r="B546" s="1"/>
      <c r="C546" s="1"/>
      <c r="D546" s="241"/>
      <c r="E546" s="2"/>
      <c r="F546" s="2"/>
      <c r="G546" s="2"/>
      <c r="H546" s="10"/>
      <c r="I546" s="10"/>
      <c r="J546" s="10"/>
      <c r="K546" s="4"/>
      <c r="L546" s="11"/>
      <c r="M546" s="11"/>
      <c r="N546" s="5"/>
      <c r="O546" s="5"/>
      <c r="P546" s="222"/>
      <c r="Q546" s="226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2.75" customHeight="1" x14ac:dyDescent="0.2">
      <c r="A547" s="10"/>
      <c r="B547" s="1"/>
      <c r="C547" s="1"/>
      <c r="D547" s="241"/>
      <c r="E547" s="2"/>
      <c r="F547" s="2"/>
      <c r="G547" s="2"/>
      <c r="H547" s="10"/>
      <c r="I547" s="10"/>
      <c r="J547" s="10"/>
      <c r="K547" s="4"/>
      <c r="L547" s="11"/>
      <c r="M547" s="11"/>
      <c r="N547" s="5"/>
      <c r="O547" s="5"/>
      <c r="P547" s="222"/>
      <c r="Q547" s="226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2.75" customHeight="1" x14ac:dyDescent="0.2">
      <c r="A548" s="10"/>
      <c r="B548" s="1"/>
      <c r="C548" s="1"/>
      <c r="D548" s="241"/>
      <c r="E548" s="2"/>
      <c r="F548" s="2"/>
      <c r="G548" s="2"/>
      <c r="H548" s="10"/>
      <c r="I548" s="10"/>
      <c r="J548" s="10"/>
      <c r="K548" s="4"/>
      <c r="L548" s="11"/>
      <c r="M548" s="11"/>
      <c r="N548" s="5"/>
      <c r="O548" s="5"/>
      <c r="P548" s="222"/>
      <c r="Q548" s="226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2.75" customHeight="1" x14ac:dyDescent="0.2">
      <c r="A549" s="10"/>
      <c r="B549" s="1"/>
      <c r="C549" s="1"/>
      <c r="D549" s="241"/>
      <c r="E549" s="2"/>
      <c r="F549" s="2"/>
      <c r="G549" s="2"/>
      <c r="H549" s="10"/>
      <c r="I549" s="10"/>
      <c r="J549" s="10"/>
      <c r="K549" s="4"/>
      <c r="L549" s="11"/>
      <c r="M549" s="11"/>
      <c r="N549" s="5"/>
      <c r="O549" s="5"/>
      <c r="P549" s="222"/>
      <c r="Q549" s="226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2.75" customHeight="1" x14ac:dyDescent="0.2">
      <c r="A550" s="10"/>
      <c r="B550" s="1"/>
      <c r="C550" s="1"/>
      <c r="D550" s="241"/>
      <c r="E550" s="2"/>
      <c r="F550" s="2"/>
      <c r="G550" s="2"/>
      <c r="H550" s="10"/>
      <c r="I550" s="10"/>
      <c r="J550" s="10"/>
      <c r="K550" s="4"/>
      <c r="L550" s="11"/>
      <c r="M550" s="11"/>
      <c r="N550" s="5"/>
      <c r="O550" s="5"/>
      <c r="P550" s="222"/>
      <c r="Q550" s="226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2.75" customHeight="1" x14ac:dyDescent="0.2">
      <c r="A551" s="10"/>
      <c r="B551" s="1"/>
      <c r="C551" s="1"/>
      <c r="D551" s="241"/>
      <c r="E551" s="2"/>
      <c r="F551" s="2"/>
      <c r="G551" s="2"/>
      <c r="H551" s="10"/>
      <c r="I551" s="10"/>
      <c r="J551" s="10"/>
      <c r="K551" s="4"/>
      <c r="L551" s="11"/>
      <c r="M551" s="11"/>
      <c r="N551" s="5"/>
      <c r="O551" s="5"/>
      <c r="P551" s="222"/>
      <c r="Q551" s="226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2.75" customHeight="1" x14ac:dyDescent="0.2">
      <c r="A552" s="10"/>
      <c r="B552" s="1"/>
      <c r="C552" s="1"/>
      <c r="D552" s="241"/>
      <c r="E552" s="2"/>
      <c r="F552" s="2"/>
      <c r="G552" s="2"/>
      <c r="H552" s="10"/>
      <c r="I552" s="10"/>
      <c r="J552" s="10"/>
      <c r="K552" s="4"/>
      <c r="L552" s="11"/>
      <c r="M552" s="11"/>
      <c r="N552" s="5"/>
      <c r="O552" s="5"/>
      <c r="P552" s="222"/>
      <c r="Q552" s="226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2.75" customHeight="1" x14ac:dyDescent="0.2">
      <c r="A553" s="10"/>
      <c r="B553" s="1"/>
      <c r="C553" s="1"/>
      <c r="D553" s="241"/>
      <c r="E553" s="2"/>
      <c r="F553" s="2"/>
      <c r="G553" s="2"/>
      <c r="H553" s="10"/>
      <c r="I553" s="10"/>
      <c r="J553" s="10"/>
      <c r="K553" s="4"/>
      <c r="L553" s="11"/>
      <c r="M553" s="11"/>
      <c r="N553" s="5"/>
      <c r="O553" s="5"/>
      <c r="P553" s="222"/>
      <c r="Q553" s="226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2.75" customHeight="1" x14ac:dyDescent="0.2">
      <c r="A554" s="10"/>
      <c r="B554" s="1"/>
      <c r="C554" s="1"/>
      <c r="D554" s="241"/>
      <c r="E554" s="2"/>
      <c r="F554" s="2"/>
      <c r="G554" s="2"/>
      <c r="H554" s="10"/>
      <c r="I554" s="10"/>
      <c r="J554" s="10"/>
      <c r="K554" s="4"/>
      <c r="L554" s="11"/>
      <c r="M554" s="11"/>
      <c r="N554" s="5"/>
      <c r="O554" s="5"/>
      <c r="P554" s="222"/>
      <c r="Q554" s="226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2.75" customHeight="1" x14ac:dyDescent="0.2">
      <c r="A555" s="10"/>
      <c r="B555" s="1"/>
      <c r="C555" s="1"/>
      <c r="D555" s="241"/>
      <c r="E555" s="2"/>
      <c r="F555" s="2"/>
      <c r="G555" s="2"/>
      <c r="H555" s="10"/>
      <c r="I555" s="10"/>
      <c r="J555" s="10"/>
      <c r="K555" s="4"/>
      <c r="L555" s="11"/>
      <c r="M555" s="11"/>
      <c r="N555" s="5"/>
      <c r="O555" s="5"/>
      <c r="P555" s="222"/>
      <c r="Q555" s="226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2.75" customHeight="1" x14ac:dyDescent="0.2">
      <c r="A556" s="10"/>
      <c r="B556" s="1"/>
      <c r="C556" s="1"/>
      <c r="D556" s="241"/>
      <c r="E556" s="2"/>
      <c r="F556" s="2"/>
      <c r="G556" s="2"/>
      <c r="H556" s="10"/>
      <c r="I556" s="10"/>
      <c r="J556" s="10"/>
      <c r="K556" s="4"/>
      <c r="L556" s="11"/>
      <c r="M556" s="11"/>
      <c r="N556" s="5"/>
      <c r="O556" s="5"/>
      <c r="P556" s="222"/>
      <c r="Q556" s="226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2.75" customHeight="1" x14ac:dyDescent="0.2">
      <c r="A557" s="10"/>
      <c r="B557" s="1"/>
      <c r="C557" s="1"/>
      <c r="D557" s="241"/>
      <c r="E557" s="2"/>
      <c r="F557" s="2"/>
      <c r="G557" s="2"/>
      <c r="H557" s="10"/>
      <c r="I557" s="10"/>
      <c r="J557" s="10"/>
      <c r="K557" s="4"/>
      <c r="L557" s="11"/>
      <c r="M557" s="11"/>
      <c r="N557" s="5"/>
      <c r="O557" s="5"/>
      <c r="P557" s="222"/>
      <c r="Q557" s="226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2.75" customHeight="1" x14ac:dyDescent="0.2">
      <c r="A558" s="10"/>
      <c r="B558" s="1"/>
      <c r="C558" s="1"/>
      <c r="D558" s="241"/>
      <c r="E558" s="2"/>
      <c r="F558" s="2"/>
      <c r="G558" s="2"/>
      <c r="H558" s="10"/>
      <c r="I558" s="10"/>
      <c r="J558" s="10"/>
      <c r="K558" s="4"/>
      <c r="L558" s="11"/>
      <c r="M558" s="11"/>
      <c r="N558" s="5"/>
      <c r="O558" s="5"/>
      <c r="P558" s="222"/>
      <c r="Q558" s="226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2.75" customHeight="1" x14ac:dyDescent="0.2">
      <c r="A559" s="10"/>
      <c r="B559" s="1"/>
      <c r="C559" s="1"/>
      <c r="D559" s="241"/>
      <c r="E559" s="2"/>
      <c r="F559" s="2"/>
      <c r="G559" s="2"/>
      <c r="H559" s="10"/>
      <c r="I559" s="10"/>
      <c r="J559" s="10"/>
      <c r="K559" s="4"/>
      <c r="L559" s="11"/>
      <c r="M559" s="11"/>
      <c r="N559" s="5"/>
      <c r="O559" s="5"/>
      <c r="P559" s="222"/>
      <c r="Q559" s="226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2.75" customHeight="1" x14ac:dyDescent="0.2">
      <c r="A560" s="10"/>
      <c r="B560" s="1"/>
      <c r="C560" s="1"/>
      <c r="D560" s="241"/>
      <c r="E560" s="2"/>
      <c r="F560" s="2"/>
      <c r="G560" s="2"/>
      <c r="H560" s="10"/>
      <c r="I560" s="10"/>
      <c r="J560" s="10"/>
      <c r="K560" s="4"/>
      <c r="L560" s="11"/>
      <c r="M560" s="11"/>
      <c r="N560" s="5"/>
      <c r="O560" s="5"/>
      <c r="P560" s="222"/>
      <c r="Q560" s="226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2.75" customHeight="1" x14ac:dyDescent="0.2">
      <c r="A561" s="10"/>
      <c r="B561" s="1"/>
      <c r="C561" s="1"/>
      <c r="D561" s="241"/>
      <c r="E561" s="2"/>
      <c r="F561" s="2"/>
      <c r="G561" s="2"/>
      <c r="H561" s="10"/>
      <c r="I561" s="10"/>
      <c r="J561" s="10"/>
      <c r="K561" s="4"/>
      <c r="L561" s="11"/>
      <c r="M561" s="11"/>
      <c r="N561" s="5"/>
      <c r="O561" s="5"/>
      <c r="P561" s="222"/>
      <c r="Q561" s="226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2.75" customHeight="1" x14ac:dyDescent="0.2">
      <c r="A562" s="10"/>
      <c r="B562" s="1"/>
      <c r="C562" s="1"/>
      <c r="D562" s="241"/>
      <c r="E562" s="2"/>
      <c r="F562" s="2"/>
      <c r="G562" s="2"/>
      <c r="H562" s="10"/>
      <c r="I562" s="10"/>
      <c r="J562" s="10"/>
      <c r="K562" s="4"/>
      <c r="L562" s="11"/>
      <c r="M562" s="11"/>
      <c r="N562" s="5"/>
      <c r="O562" s="5"/>
      <c r="P562" s="222"/>
      <c r="Q562" s="226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2.75" customHeight="1" x14ac:dyDescent="0.2">
      <c r="A563" s="10"/>
      <c r="B563" s="1"/>
      <c r="C563" s="1"/>
      <c r="D563" s="241"/>
      <c r="E563" s="2"/>
      <c r="F563" s="2"/>
      <c r="G563" s="2"/>
      <c r="H563" s="10"/>
      <c r="I563" s="10"/>
      <c r="J563" s="10"/>
      <c r="K563" s="4"/>
      <c r="L563" s="11"/>
      <c r="M563" s="11"/>
      <c r="N563" s="5"/>
      <c r="O563" s="5"/>
      <c r="P563" s="222"/>
      <c r="Q563" s="226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2.75" customHeight="1" x14ac:dyDescent="0.2">
      <c r="A564" s="10"/>
      <c r="B564" s="1"/>
      <c r="C564" s="1"/>
      <c r="D564" s="241"/>
      <c r="E564" s="2"/>
      <c r="F564" s="2"/>
      <c r="G564" s="2"/>
      <c r="H564" s="10"/>
      <c r="I564" s="10"/>
      <c r="J564" s="10"/>
      <c r="K564" s="4"/>
      <c r="L564" s="11"/>
      <c r="M564" s="11"/>
      <c r="N564" s="5"/>
      <c r="O564" s="5"/>
      <c r="P564" s="222"/>
      <c r="Q564" s="226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2.75" customHeight="1" x14ac:dyDescent="0.2">
      <c r="A565" s="10"/>
      <c r="B565" s="1"/>
      <c r="C565" s="1"/>
      <c r="D565" s="241"/>
      <c r="E565" s="2"/>
      <c r="F565" s="2"/>
      <c r="G565" s="2"/>
      <c r="H565" s="10"/>
      <c r="I565" s="10"/>
      <c r="J565" s="10"/>
      <c r="K565" s="4"/>
      <c r="L565" s="11"/>
      <c r="M565" s="11"/>
      <c r="N565" s="5"/>
      <c r="O565" s="5"/>
      <c r="P565" s="222"/>
      <c r="Q565" s="226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2.75" customHeight="1" x14ac:dyDescent="0.2">
      <c r="A566" s="10"/>
      <c r="B566" s="1"/>
      <c r="C566" s="1"/>
      <c r="D566" s="241"/>
      <c r="E566" s="2"/>
      <c r="F566" s="2"/>
      <c r="G566" s="2"/>
      <c r="H566" s="10"/>
      <c r="I566" s="10"/>
      <c r="J566" s="10"/>
      <c r="K566" s="4"/>
      <c r="L566" s="11"/>
      <c r="M566" s="11"/>
      <c r="N566" s="5"/>
      <c r="O566" s="5"/>
      <c r="P566" s="222"/>
      <c r="Q566" s="226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2.75" customHeight="1" x14ac:dyDescent="0.2">
      <c r="A567" s="10"/>
      <c r="B567" s="1"/>
      <c r="C567" s="1"/>
      <c r="D567" s="241"/>
      <c r="E567" s="2"/>
      <c r="F567" s="2"/>
      <c r="G567" s="2"/>
      <c r="H567" s="10"/>
      <c r="I567" s="10"/>
      <c r="J567" s="10"/>
      <c r="K567" s="4"/>
      <c r="L567" s="11"/>
      <c r="M567" s="11"/>
      <c r="N567" s="5"/>
      <c r="O567" s="5"/>
      <c r="P567" s="222"/>
      <c r="Q567" s="226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2.75" customHeight="1" x14ac:dyDescent="0.2">
      <c r="A568" s="10"/>
      <c r="B568" s="1"/>
      <c r="C568" s="1"/>
      <c r="D568" s="241"/>
      <c r="E568" s="2"/>
      <c r="F568" s="2"/>
      <c r="G568" s="2"/>
      <c r="H568" s="10"/>
      <c r="I568" s="10"/>
      <c r="J568" s="10"/>
      <c r="K568" s="4"/>
      <c r="L568" s="11"/>
      <c r="M568" s="11"/>
      <c r="N568" s="5"/>
      <c r="O568" s="5"/>
      <c r="P568" s="222"/>
      <c r="Q568" s="226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2.75" customHeight="1" x14ac:dyDescent="0.2">
      <c r="A569" s="10"/>
      <c r="B569" s="1"/>
      <c r="C569" s="1"/>
      <c r="D569" s="241"/>
      <c r="E569" s="2"/>
      <c r="F569" s="2"/>
      <c r="G569" s="2"/>
      <c r="H569" s="10"/>
      <c r="I569" s="10"/>
      <c r="J569" s="10"/>
      <c r="K569" s="4"/>
      <c r="L569" s="11"/>
      <c r="M569" s="11"/>
      <c r="N569" s="5"/>
      <c r="O569" s="5"/>
      <c r="P569" s="222"/>
      <c r="Q569" s="226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2.75" customHeight="1" x14ac:dyDescent="0.2">
      <c r="A570" s="10"/>
      <c r="B570" s="1"/>
      <c r="C570" s="1"/>
      <c r="D570" s="241"/>
      <c r="E570" s="2"/>
      <c r="F570" s="2"/>
      <c r="G570" s="2"/>
      <c r="H570" s="10"/>
      <c r="I570" s="10"/>
      <c r="J570" s="10"/>
      <c r="K570" s="4"/>
      <c r="L570" s="11"/>
      <c r="M570" s="11"/>
      <c r="N570" s="5"/>
      <c r="O570" s="5"/>
      <c r="P570" s="222"/>
      <c r="Q570" s="226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2.75" customHeight="1" x14ac:dyDescent="0.2">
      <c r="A571" s="10"/>
      <c r="B571" s="1"/>
      <c r="C571" s="1"/>
      <c r="D571" s="241"/>
      <c r="E571" s="2"/>
      <c r="F571" s="2"/>
      <c r="G571" s="2"/>
      <c r="H571" s="10"/>
      <c r="I571" s="10"/>
      <c r="J571" s="10"/>
      <c r="K571" s="4"/>
      <c r="L571" s="11"/>
      <c r="M571" s="11"/>
      <c r="N571" s="5"/>
      <c r="O571" s="5"/>
      <c r="P571" s="222"/>
      <c r="Q571" s="226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2.75" customHeight="1" x14ac:dyDescent="0.2">
      <c r="A572" s="10"/>
      <c r="B572" s="1"/>
      <c r="C572" s="1"/>
      <c r="D572" s="241"/>
      <c r="E572" s="2"/>
      <c r="F572" s="2"/>
      <c r="G572" s="2"/>
      <c r="H572" s="10"/>
      <c r="I572" s="10"/>
      <c r="J572" s="10"/>
      <c r="K572" s="4"/>
      <c r="L572" s="11"/>
      <c r="M572" s="11"/>
      <c r="N572" s="5"/>
      <c r="O572" s="5"/>
      <c r="P572" s="222"/>
      <c r="Q572" s="226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2.75" customHeight="1" x14ac:dyDescent="0.2">
      <c r="A573" s="10"/>
      <c r="B573" s="1"/>
      <c r="C573" s="1"/>
      <c r="D573" s="241"/>
      <c r="E573" s="2"/>
      <c r="F573" s="2"/>
      <c r="G573" s="2"/>
      <c r="H573" s="10"/>
      <c r="I573" s="10"/>
      <c r="J573" s="10"/>
      <c r="K573" s="4"/>
      <c r="L573" s="11"/>
      <c r="M573" s="11"/>
      <c r="N573" s="5"/>
      <c r="O573" s="5"/>
      <c r="P573" s="222"/>
      <c r="Q573" s="226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2.75" customHeight="1" x14ac:dyDescent="0.2">
      <c r="A574" s="10"/>
      <c r="B574" s="1"/>
      <c r="C574" s="1"/>
      <c r="D574" s="241"/>
      <c r="E574" s="2"/>
      <c r="F574" s="2"/>
      <c r="G574" s="2"/>
      <c r="H574" s="10"/>
      <c r="I574" s="10"/>
      <c r="J574" s="10"/>
      <c r="K574" s="4"/>
      <c r="L574" s="11"/>
      <c r="M574" s="11"/>
      <c r="N574" s="5"/>
      <c r="O574" s="5"/>
      <c r="P574" s="222"/>
      <c r="Q574" s="226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2.75" customHeight="1" x14ac:dyDescent="0.2">
      <c r="A575" s="10"/>
      <c r="B575" s="1"/>
      <c r="C575" s="1"/>
      <c r="D575" s="241"/>
      <c r="E575" s="2"/>
      <c r="F575" s="2"/>
      <c r="G575" s="2"/>
      <c r="H575" s="10"/>
      <c r="I575" s="10"/>
      <c r="J575" s="10"/>
      <c r="K575" s="4"/>
      <c r="L575" s="11"/>
      <c r="M575" s="11"/>
      <c r="N575" s="5"/>
      <c r="O575" s="5"/>
      <c r="P575" s="222"/>
      <c r="Q575" s="226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2.75" customHeight="1" x14ac:dyDescent="0.2">
      <c r="A576" s="10"/>
      <c r="B576" s="1"/>
      <c r="C576" s="1"/>
      <c r="D576" s="241"/>
      <c r="E576" s="2"/>
      <c r="F576" s="2"/>
      <c r="G576" s="2"/>
      <c r="H576" s="10"/>
      <c r="I576" s="10"/>
      <c r="J576" s="10"/>
      <c r="K576" s="4"/>
      <c r="L576" s="11"/>
      <c r="M576" s="11"/>
      <c r="N576" s="5"/>
      <c r="O576" s="5"/>
      <c r="P576" s="222"/>
      <c r="Q576" s="226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2.75" customHeight="1" x14ac:dyDescent="0.2">
      <c r="A577" s="10"/>
      <c r="B577" s="1"/>
      <c r="C577" s="1"/>
      <c r="D577" s="241"/>
      <c r="E577" s="2"/>
      <c r="F577" s="2"/>
      <c r="G577" s="2"/>
      <c r="H577" s="10"/>
      <c r="I577" s="10"/>
      <c r="J577" s="10"/>
      <c r="K577" s="4"/>
      <c r="L577" s="11"/>
      <c r="M577" s="11"/>
      <c r="N577" s="5"/>
      <c r="O577" s="5"/>
      <c r="P577" s="222"/>
      <c r="Q577" s="226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2.75" customHeight="1" x14ac:dyDescent="0.2">
      <c r="A578" s="10"/>
      <c r="B578" s="1"/>
      <c r="C578" s="1"/>
      <c r="D578" s="241"/>
      <c r="E578" s="2"/>
      <c r="F578" s="2"/>
      <c r="G578" s="2"/>
      <c r="H578" s="10"/>
      <c r="I578" s="10"/>
      <c r="J578" s="10"/>
      <c r="K578" s="4"/>
      <c r="L578" s="11"/>
      <c r="M578" s="11"/>
      <c r="N578" s="5"/>
      <c r="O578" s="5"/>
      <c r="P578" s="222"/>
      <c r="Q578" s="226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2.75" customHeight="1" x14ac:dyDescent="0.2">
      <c r="A579" s="10"/>
      <c r="B579" s="1"/>
      <c r="C579" s="1"/>
      <c r="D579" s="241"/>
      <c r="E579" s="2"/>
      <c r="F579" s="2"/>
      <c r="G579" s="2"/>
      <c r="H579" s="10"/>
      <c r="I579" s="10"/>
      <c r="J579" s="10"/>
      <c r="K579" s="4"/>
      <c r="L579" s="11"/>
      <c r="M579" s="11"/>
      <c r="N579" s="5"/>
      <c r="O579" s="5"/>
      <c r="P579" s="222"/>
      <c r="Q579" s="226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2.75" customHeight="1" x14ac:dyDescent="0.2">
      <c r="A580" s="10"/>
      <c r="B580" s="1"/>
      <c r="C580" s="1"/>
      <c r="D580" s="241"/>
      <c r="E580" s="2"/>
      <c r="F580" s="2"/>
      <c r="G580" s="2"/>
      <c r="H580" s="10"/>
      <c r="I580" s="10"/>
      <c r="J580" s="10"/>
      <c r="K580" s="4"/>
      <c r="L580" s="11"/>
      <c r="M580" s="11"/>
      <c r="N580" s="5"/>
      <c r="O580" s="5"/>
      <c r="P580" s="222"/>
      <c r="Q580" s="226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2.75" customHeight="1" x14ac:dyDescent="0.2">
      <c r="A581" s="10"/>
      <c r="B581" s="1"/>
      <c r="C581" s="1"/>
      <c r="D581" s="241"/>
      <c r="E581" s="2"/>
      <c r="F581" s="2"/>
      <c r="G581" s="2"/>
      <c r="H581" s="10"/>
      <c r="I581" s="10"/>
      <c r="J581" s="10"/>
      <c r="K581" s="4"/>
      <c r="L581" s="11"/>
      <c r="M581" s="11"/>
      <c r="N581" s="5"/>
      <c r="O581" s="5"/>
      <c r="P581" s="222"/>
      <c r="Q581" s="226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2.75" customHeight="1" x14ac:dyDescent="0.2">
      <c r="A582" s="10"/>
      <c r="B582" s="1"/>
      <c r="C582" s="1"/>
      <c r="D582" s="241"/>
      <c r="E582" s="2"/>
      <c r="F582" s="2"/>
      <c r="G582" s="2"/>
      <c r="H582" s="10"/>
      <c r="I582" s="10"/>
      <c r="J582" s="10"/>
      <c r="K582" s="4"/>
      <c r="L582" s="11"/>
      <c r="M582" s="11"/>
      <c r="N582" s="5"/>
      <c r="O582" s="5"/>
      <c r="P582" s="222"/>
      <c r="Q582" s="226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2.75" customHeight="1" x14ac:dyDescent="0.2">
      <c r="A583" s="10"/>
      <c r="B583" s="1"/>
      <c r="C583" s="1"/>
      <c r="D583" s="241"/>
      <c r="E583" s="2"/>
      <c r="F583" s="2"/>
      <c r="G583" s="2"/>
      <c r="H583" s="10"/>
      <c r="I583" s="10"/>
      <c r="J583" s="10"/>
      <c r="K583" s="4"/>
      <c r="L583" s="11"/>
      <c r="M583" s="11"/>
      <c r="N583" s="5"/>
      <c r="O583" s="5"/>
      <c r="P583" s="222"/>
      <c r="Q583" s="226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2.75" customHeight="1" x14ac:dyDescent="0.2">
      <c r="A584" s="10"/>
      <c r="B584" s="1"/>
      <c r="C584" s="1"/>
      <c r="D584" s="241"/>
      <c r="E584" s="2"/>
      <c r="F584" s="2"/>
      <c r="G584" s="2"/>
      <c r="H584" s="10"/>
      <c r="I584" s="10"/>
      <c r="J584" s="10"/>
      <c r="K584" s="4"/>
      <c r="L584" s="11"/>
      <c r="M584" s="11"/>
      <c r="N584" s="5"/>
      <c r="O584" s="5"/>
      <c r="P584" s="222"/>
      <c r="Q584" s="226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2.75" customHeight="1" x14ac:dyDescent="0.2">
      <c r="A585" s="10"/>
      <c r="B585" s="1"/>
      <c r="C585" s="1"/>
      <c r="D585" s="241"/>
      <c r="E585" s="2"/>
      <c r="F585" s="2"/>
      <c r="G585" s="2"/>
      <c r="H585" s="10"/>
      <c r="I585" s="10"/>
      <c r="J585" s="10"/>
      <c r="K585" s="4"/>
      <c r="L585" s="11"/>
      <c r="M585" s="11"/>
      <c r="N585" s="5"/>
      <c r="O585" s="5"/>
      <c r="P585" s="222"/>
      <c r="Q585" s="226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2.75" customHeight="1" x14ac:dyDescent="0.2">
      <c r="A586" s="10"/>
      <c r="B586" s="1"/>
      <c r="C586" s="1"/>
      <c r="D586" s="241"/>
      <c r="E586" s="2"/>
      <c r="F586" s="2"/>
      <c r="G586" s="2"/>
      <c r="H586" s="10"/>
      <c r="I586" s="10"/>
      <c r="J586" s="10"/>
      <c r="K586" s="4"/>
      <c r="L586" s="11"/>
      <c r="M586" s="11"/>
      <c r="N586" s="5"/>
      <c r="O586" s="5"/>
      <c r="P586" s="222"/>
      <c r="Q586" s="226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2.75" customHeight="1" x14ac:dyDescent="0.2">
      <c r="A587" s="10"/>
      <c r="B587" s="1"/>
      <c r="C587" s="1"/>
      <c r="D587" s="241"/>
      <c r="E587" s="2"/>
      <c r="F587" s="2"/>
      <c r="G587" s="2"/>
      <c r="H587" s="10"/>
      <c r="I587" s="10"/>
      <c r="J587" s="10"/>
      <c r="K587" s="4"/>
      <c r="L587" s="11"/>
      <c r="M587" s="11"/>
      <c r="N587" s="5"/>
      <c r="O587" s="5"/>
      <c r="P587" s="222"/>
      <c r="Q587" s="226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2.75" customHeight="1" x14ac:dyDescent="0.2">
      <c r="A588" s="10"/>
      <c r="B588" s="1"/>
      <c r="C588" s="1"/>
      <c r="D588" s="241"/>
      <c r="E588" s="2"/>
      <c r="F588" s="2"/>
      <c r="G588" s="2"/>
      <c r="H588" s="10"/>
      <c r="I588" s="10"/>
      <c r="J588" s="10"/>
      <c r="K588" s="4"/>
      <c r="L588" s="11"/>
      <c r="M588" s="11"/>
      <c r="N588" s="5"/>
      <c r="O588" s="5"/>
      <c r="P588" s="222"/>
      <c r="Q588" s="226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2.75" customHeight="1" x14ac:dyDescent="0.2">
      <c r="A589" s="10"/>
      <c r="B589" s="1"/>
      <c r="C589" s="1"/>
      <c r="D589" s="241"/>
      <c r="E589" s="2"/>
      <c r="F589" s="2"/>
      <c r="G589" s="2"/>
      <c r="H589" s="10"/>
      <c r="I589" s="10"/>
      <c r="J589" s="10"/>
      <c r="K589" s="4"/>
      <c r="L589" s="11"/>
      <c r="M589" s="11"/>
      <c r="N589" s="5"/>
      <c r="O589" s="5"/>
      <c r="P589" s="222"/>
      <c r="Q589" s="226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2.75" customHeight="1" x14ac:dyDescent="0.2">
      <c r="A590" s="10"/>
      <c r="B590" s="1"/>
      <c r="C590" s="1"/>
      <c r="D590" s="241"/>
      <c r="E590" s="2"/>
      <c r="F590" s="2"/>
      <c r="G590" s="2"/>
      <c r="H590" s="10"/>
      <c r="I590" s="10"/>
      <c r="J590" s="10"/>
      <c r="K590" s="4"/>
      <c r="L590" s="11"/>
      <c r="M590" s="11"/>
      <c r="N590" s="5"/>
      <c r="O590" s="5"/>
      <c r="P590" s="222"/>
      <c r="Q590" s="226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2.75" customHeight="1" x14ac:dyDescent="0.2">
      <c r="A591" s="10"/>
      <c r="B591" s="1"/>
      <c r="C591" s="1"/>
      <c r="D591" s="241"/>
      <c r="E591" s="2"/>
      <c r="F591" s="2"/>
      <c r="G591" s="2"/>
      <c r="H591" s="10"/>
      <c r="I591" s="10"/>
      <c r="J591" s="10"/>
      <c r="K591" s="4"/>
      <c r="L591" s="11"/>
      <c r="M591" s="11"/>
      <c r="N591" s="5"/>
      <c r="O591" s="5"/>
      <c r="P591" s="222"/>
      <c r="Q591" s="226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2.75" customHeight="1" x14ac:dyDescent="0.2">
      <c r="A592" s="10"/>
      <c r="B592" s="1"/>
      <c r="C592" s="1"/>
      <c r="D592" s="241"/>
      <c r="E592" s="2"/>
      <c r="F592" s="2"/>
      <c r="G592" s="2"/>
      <c r="H592" s="10"/>
      <c r="I592" s="10"/>
      <c r="J592" s="10"/>
      <c r="K592" s="4"/>
      <c r="L592" s="11"/>
      <c r="M592" s="11"/>
      <c r="N592" s="5"/>
      <c r="O592" s="5"/>
      <c r="P592" s="222"/>
      <c r="Q592" s="226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2.75" customHeight="1" x14ac:dyDescent="0.2">
      <c r="A593" s="10"/>
      <c r="B593" s="1"/>
      <c r="C593" s="1"/>
      <c r="D593" s="241"/>
      <c r="E593" s="2"/>
      <c r="F593" s="2"/>
      <c r="G593" s="2"/>
      <c r="H593" s="10"/>
      <c r="I593" s="10"/>
      <c r="J593" s="10"/>
      <c r="K593" s="4"/>
      <c r="L593" s="11"/>
      <c r="M593" s="11"/>
      <c r="N593" s="5"/>
      <c r="O593" s="5"/>
      <c r="P593" s="222"/>
      <c r="Q593" s="226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2.75" customHeight="1" x14ac:dyDescent="0.2">
      <c r="A594" s="10"/>
      <c r="B594" s="1"/>
      <c r="C594" s="1"/>
      <c r="D594" s="241"/>
      <c r="E594" s="2"/>
      <c r="F594" s="2"/>
      <c r="G594" s="2"/>
      <c r="H594" s="10"/>
      <c r="I594" s="10"/>
      <c r="J594" s="10"/>
      <c r="K594" s="4"/>
      <c r="L594" s="11"/>
      <c r="M594" s="11"/>
      <c r="N594" s="5"/>
      <c r="O594" s="5"/>
      <c r="P594" s="222"/>
      <c r="Q594" s="226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2.75" customHeight="1" x14ac:dyDescent="0.2">
      <c r="A595" s="10"/>
      <c r="B595" s="1"/>
      <c r="C595" s="1"/>
      <c r="D595" s="241"/>
      <c r="E595" s="2"/>
      <c r="F595" s="2"/>
      <c r="G595" s="2"/>
      <c r="H595" s="10"/>
      <c r="I595" s="10"/>
      <c r="J595" s="10"/>
      <c r="K595" s="4"/>
      <c r="L595" s="11"/>
      <c r="M595" s="11"/>
      <c r="N595" s="5"/>
      <c r="O595" s="5"/>
      <c r="P595" s="222"/>
      <c r="Q595" s="226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2.75" customHeight="1" x14ac:dyDescent="0.2">
      <c r="A596" s="10"/>
      <c r="B596" s="1"/>
      <c r="C596" s="1"/>
      <c r="D596" s="241"/>
      <c r="E596" s="2"/>
      <c r="F596" s="2"/>
      <c r="G596" s="2"/>
      <c r="H596" s="10"/>
      <c r="I596" s="10"/>
      <c r="J596" s="10"/>
      <c r="K596" s="4"/>
      <c r="L596" s="11"/>
      <c r="M596" s="11"/>
      <c r="N596" s="5"/>
      <c r="O596" s="5"/>
      <c r="P596" s="222"/>
      <c r="Q596" s="226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2.75" customHeight="1" x14ac:dyDescent="0.2">
      <c r="A597" s="10"/>
      <c r="B597" s="1"/>
      <c r="C597" s="1"/>
      <c r="D597" s="241"/>
      <c r="E597" s="2"/>
      <c r="F597" s="2"/>
      <c r="G597" s="2"/>
      <c r="H597" s="10"/>
      <c r="I597" s="10"/>
      <c r="J597" s="10"/>
      <c r="K597" s="4"/>
      <c r="L597" s="11"/>
      <c r="M597" s="11"/>
      <c r="N597" s="5"/>
      <c r="O597" s="5"/>
      <c r="P597" s="222"/>
      <c r="Q597" s="226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2.75" customHeight="1" x14ac:dyDescent="0.2">
      <c r="A598" s="10"/>
      <c r="B598" s="1"/>
      <c r="C598" s="1"/>
      <c r="D598" s="241"/>
      <c r="E598" s="2"/>
      <c r="F598" s="2"/>
      <c r="G598" s="2"/>
      <c r="H598" s="10"/>
      <c r="I598" s="10"/>
      <c r="J598" s="10"/>
      <c r="K598" s="4"/>
      <c r="L598" s="11"/>
      <c r="M598" s="11"/>
      <c r="N598" s="5"/>
      <c r="O598" s="5"/>
      <c r="P598" s="222"/>
      <c r="Q598" s="226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2.75" customHeight="1" x14ac:dyDescent="0.2">
      <c r="A599" s="10"/>
      <c r="B599" s="1"/>
      <c r="C599" s="1"/>
      <c r="D599" s="241"/>
      <c r="E599" s="2"/>
      <c r="F599" s="2"/>
      <c r="G599" s="2"/>
      <c r="H599" s="10"/>
      <c r="I599" s="10"/>
      <c r="J599" s="10"/>
      <c r="K599" s="4"/>
      <c r="L599" s="11"/>
      <c r="M599" s="11"/>
      <c r="N599" s="5"/>
      <c r="O599" s="5"/>
      <c r="P599" s="222"/>
      <c r="Q599" s="226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2.75" customHeight="1" x14ac:dyDescent="0.2">
      <c r="A600" s="10"/>
      <c r="B600" s="1"/>
      <c r="C600" s="1"/>
      <c r="D600" s="241"/>
      <c r="E600" s="2"/>
      <c r="F600" s="2"/>
      <c r="G600" s="2"/>
      <c r="H600" s="10"/>
      <c r="I600" s="10"/>
      <c r="J600" s="10"/>
      <c r="K600" s="4"/>
      <c r="L600" s="11"/>
      <c r="M600" s="11"/>
      <c r="N600" s="5"/>
      <c r="O600" s="5"/>
      <c r="P600" s="222"/>
      <c r="Q600" s="226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2.75" customHeight="1" x14ac:dyDescent="0.2">
      <c r="A601" s="10"/>
      <c r="B601" s="1"/>
      <c r="C601" s="1"/>
      <c r="D601" s="241"/>
      <c r="E601" s="2"/>
      <c r="F601" s="2"/>
      <c r="G601" s="2"/>
      <c r="H601" s="10"/>
      <c r="I601" s="10"/>
      <c r="J601" s="10"/>
      <c r="K601" s="4"/>
      <c r="L601" s="11"/>
      <c r="M601" s="11"/>
      <c r="N601" s="5"/>
      <c r="O601" s="5"/>
      <c r="P601" s="222"/>
      <c r="Q601" s="226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2.75" customHeight="1" x14ac:dyDescent="0.2">
      <c r="A602" s="10"/>
      <c r="B602" s="1"/>
      <c r="C602" s="1"/>
      <c r="D602" s="241"/>
      <c r="E602" s="2"/>
      <c r="F602" s="2"/>
      <c r="G602" s="2"/>
      <c r="H602" s="10"/>
      <c r="I602" s="10"/>
      <c r="J602" s="10"/>
      <c r="K602" s="4"/>
      <c r="L602" s="11"/>
      <c r="M602" s="11"/>
      <c r="N602" s="5"/>
      <c r="O602" s="5"/>
      <c r="P602" s="222"/>
      <c r="Q602" s="226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2.75" customHeight="1" x14ac:dyDescent="0.2">
      <c r="A603" s="10"/>
      <c r="B603" s="1"/>
      <c r="C603" s="1"/>
      <c r="D603" s="241"/>
      <c r="E603" s="2"/>
      <c r="F603" s="2"/>
      <c r="G603" s="2"/>
      <c r="H603" s="10"/>
      <c r="I603" s="10"/>
      <c r="J603" s="10"/>
      <c r="K603" s="4"/>
      <c r="L603" s="11"/>
      <c r="M603" s="11"/>
      <c r="N603" s="5"/>
      <c r="O603" s="5"/>
      <c r="P603" s="222"/>
      <c r="Q603" s="226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2.75" customHeight="1" x14ac:dyDescent="0.2">
      <c r="A604" s="10"/>
      <c r="B604" s="1"/>
      <c r="C604" s="1"/>
      <c r="D604" s="241"/>
      <c r="E604" s="2"/>
      <c r="F604" s="2"/>
      <c r="G604" s="2"/>
      <c r="H604" s="10"/>
      <c r="I604" s="10"/>
      <c r="J604" s="10"/>
      <c r="K604" s="4"/>
      <c r="L604" s="11"/>
      <c r="M604" s="11"/>
      <c r="N604" s="5"/>
      <c r="O604" s="5"/>
      <c r="P604" s="222"/>
      <c r="Q604" s="226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2.75" customHeight="1" x14ac:dyDescent="0.2">
      <c r="A605" s="10"/>
      <c r="B605" s="1"/>
      <c r="C605" s="1"/>
      <c r="D605" s="241"/>
      <c r="E605" s="2"/>
      <c r="F605" s="2"/>
      <c r="G605" s="2"/>
      <c r="H605" s="10"/>
      <c r="I605" s="10"/>
      <c r="J605" s="10"/>
      <c r="K605" s="4"/>
      <c r="L605" s="11"/>
      <c r="M605" s="11"/>
      <c r="N605" s="5"/>
      <c r="O605" s="5"/>
      <c r="P605" s="222"/>
      <c r="Q605" s="226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2.75" customHeight="1" x14ac:dyDescent="0.2">
      <c r="A606" s="10"/>
      <c r="B606" s="1"/>
      <c r="C606" s="1"/>
      <c r="D606" s="241"/>
      <c r="E606" s="2"/>
      <c r="F606" s="2"/>
      <c r="G606" s="2"/>
      <c r="H606" s="10"/>
      <c r="I606" s="10"/>
      <c r="J606" s="10"/>
      <c r="K606" s="4"/>
      <c r="L606" s="11"/>
      <c r="M606" s="11"/>
      <c r="N606" s="5"/>
      <c r="O606" s="5"/>
      <c r="P606" s="222"/>
      <c r="Q606" s="226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2.75" customHeight="1" x14ac:dyDescent="0.2">
      <c r="A607" s="10"/>
      <c r="B607" s="1"/>
      <c r="C607" s="1"/>
      <c r="D607" s="241"/>
      <c r="E607" s="2"/>
      <c r="F607" s="2"/>
      <c r="G607" s="2"/>
      <c r="H607" s="10"/>
      <c r="I607" s="10"/>
      <c r="J607" s="10"/>
      <c r="K607" s="4"/>
      <c r="L607" s="11"/>
      <c r="M607" s="11"/>
      <c r="N607" s="5"/>
      <c r="O607" s="5"/>
      <c r="P607" s="222"/>
      <c r="Q607" s="226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2.75" customHeight="1" x14ac:dyDescent="0.2">
      <c r="A608" s="10"/>
      <c r="B608" s="1"/>
      <c r="C608" s="1"/>
      <c r="D608" s="241"/>
      <c r="E608" s="2"/>
      <c r="F608" s="2"/>
      <c r="G608" s="2"/>
      <c r="H608" s="10"/>
      <c r="I608" s="10"/>
      <c r="J608" s="10"/>
      <c r="K608" s="4"/>
      <c r="L608" s="11"/>
      <c r="M608" s="11"/>
      <c r="N608" s="5"/>
      <c r="O608" s="5"/>
      <c r="P608" s="222"/>
      <c r="Q608" s="226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2.75" customHeight="1" x14ac:dyDescent="0.2">
      <c r="A609" s="10"/>
      <c r="B609" s="1"/>
      <c r="C609" s="1"/>
      <c r="D609" s="241"/>
      <c r="E609" s="2"/>
      <c r="F609" s="2"/>
      <c r="G609" s="2"/>
      <c r="H609" s="10"/>
      <c r="I609" s="10"/>
      <c r="J609" s="10"/>
      <c r="K609" s="4"/>
      <c r="L609" s="11"/>
      <c r="M609" s="11"/>
      <c r="N609" s="5"/>
      <c r="O609" s="5"/>
      <c r="P609" s="222"/>
      <c r="Q609" s="226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2.75" customHeight="1" x14ac:dyDescent="0.2">
      <c r="A610" s="10"/>
      <c r="B610" s="1"/>
      <c r="C610" s="1"/>
      <c r="D610" s="241"/>
      <c r="E610" s="2"/>
      <c r="F610" s="2"/>
      <c r="G610" s="2"/>
      <c r="H610" s="10"/>
      <c r="I610" s="10"/>
      <c r="J610" s="10"/>
      <c r="K610" s="4"/>
      <c r="L610" s="11"/>
      <c r="M610" s="11"/>
      <c r="N610" s="5"/>
      <c r="O610" s="5"/>
      <c r="P610" s="222"/>
      <c r="Q610" s="226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2.75" customHeight="1" x14ac:dyDescent="0.2">
      <c r="A611" s="10"/>
      <c r="B611" s="1"/>
      <c r="C611" s="1"/>
      <c r="D611" s="241"/>
      <c r="E611" s="2"/>
      <c r="F611" s="2"/>
      <c r="G611" s="2"/>
      <c r="H611" s="10"/>
      <c r="I611" s="10"/>
      <c r="J611" s="10"/>
      <c r="K611" s="4"/>
      <c r="L611" s="11"/>
      <c r="M611" s="11"/>
      <c r="N611" s="5"/>
      <c r="O611" s="5"/>
      <c r="P611" s="222"/>
      <c r="Q611" s="226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2.75" customHeight="1" x14ac:dyDescent="0.2">
      <c r="A612" s="10"/>
      <c r="B612" s="1"/>
      <c r="C612" s="1"/>
      <c r="D612" s="241"/>
      <c r="E612" s="2"/>
      <c r="F612" s="2"/>
      <c r="G612" s="2"/>
      <c r="H612" s="10"/>
      <c r="I612" s="10"/>
      <c r="J612" s="10"/>
      <c r="K612" s="4"/>
      <c r="L612" s="11"/>
      <c r="M612" s="11"/>
      <c r="N612" s="5"/>
      <c r="O612" s="5"/>
      <c r="P612" s="222"/>
      <c r="Q612" s="226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2.75" customHeight="1" x14ac:dyDescent="0.2">
      <c r="A613" s="10"/>
      <c r="B613" s="1"/>
      <c r="C613" s="1"/>
      <c r="D613" s="241"/>
      <c r="E613" s="2"/>
      <c r="F613" s="2"/>
      <c r="G613" s="2"/>
      <c r="H613" s="10"/>
      <c r="I613" s="10"/>
      <c r="J613" s="10"/>
      <c r="K613" s="4"/>
      <c r="L613" s="11"/>
      <c r="M613" s="11"/>
      <c r="N613" s="5"/>
      <c r="O613" s="5"/>
      <c r="P613" s="222"/>
      <c r="Q613" s="226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2.75" customHeight="1" x14ac:dyDescent="0.2">
      <c r="A614" s="10"/>
      <c r="B614" s="1"/>
      <c r="C614" s="1"/>
      <c r="D614" s="241"/>
      <c r="E614" s="2"/>
      <c r="F614" s="2"/>
      <c r="G614" s="2"/>
      <c r="H614" s="10"/>
      <c r="I614" s="10"/>
      <c r="J614" s="10"/>
      <c r="K614" s="4"/>
      <c r="L614" s="11"/>
      <c r="M614" s="11"/>
      <c r="N614" s="5"/>
      <c r="O614" s="5"/>
      <c r="P614" s="222"/>
      <c r="Q614" s="226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2.75" customHeight="1" x14ac:dyDescent="0.2">
      <c r="A615" s="10"/>
      <c r="B615" s="1"/>
      <c r="C615" s="1"/>
      <c r="D615" s="241"/>
      <c r="E615" s="2"/>
      <c r="F615" s="2"/>
      <c r="G615" s="2"/>
      <c r="H615" s="10"/>
      <c r="I615" s="10"/>
      <c r="J615" s="10"/>
      <c r="K615" s="4"/>
      <c r="L615" s="11"/>
      <c r="M615" s="11"/>
      <c r="N615" s="5"/>
      <c r="O615" s="5"/>
      <c r="P615" s="222"/>
      <c r="Q615" s="226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2.75" customHeight="1" x14ac:dyDescent="0.2">
      <c r="A616" s="10"/>
      <c r="B616" s="1"/>
      <c r="C616" s="1"/>
      <c r="D616" s="241"/>
      <c r="E616" s="2"/>
      <c r="F616" s="2"/>
      <c r="G616" s="2"/>
      <c r="H616" s="10"/>
      <c r="I616" s="10"/>
      <c r="J616" s="10"/>
      <c r="K616" s="4"/>
      <c r="L616" s="11"/>
      <c r="M616" s="11"/>
      <c r="N616" s="5"/>
      <c r="O616" s="5"/>
      <c r="P616" s="222"/>
      <c r="Q616" s="226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2.75" customHeight="1" x14ac:dyDescent="0.2">
      <c r="A617" s="10"/>
      <c r="B617" s="1"/>
      <c r="C617" s="1"/>
      <c r="D617" s="241"/>
      <c r="E617" s="2"/>
      <c r="F617" s="2"/>
      <c r="G617" s="2"/>
      <c r="H617" s="10"/>
      <c r="I617" s="10"/>
      <c r="J617" s="10"/>
      <c r="K617" s="4"/>
      <c r="L617" s="11"/>
      <c r="M617" s="11"/>
      <c r="N617" s="5"/>
      <c r="O617" s="5"/>
      <c r="P617" s="222"/>
      <c r="Q617" s="226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2.75" customHeight="1" x14ac:dyDescent="0.2">
      <c r="A618" s="10"/>
      <c r="B618" s="1"/>
      <c r="C618" s="1"/>
      <c r="D618" s="241"/>
      <c r="E618" s="2"/>
      <c r="F618" s="2"/>
      <c r="G618" s="2"/>
      <c r="H618" s="10"/>
      <c r="I618" s="10"/>
      <c r="J618" s="10"/>
      <c r="K618" s="4"/>
      <c r="L618" s="11"/>
      <c r="M618" s="11"/>
      <c r="N618" s="5"/>
      <c r="O618" s="5"/>
      <c r="P618" s="222"/>
      <c r="Q618" s="226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2.75" customHeight="1" x14ac:dyDescent="0.2">
      <c r="A619" s="10"/>
      <c r="B619" s="1"/>
      <c r="C619" s="1"/>
      <c r="D619" s="241"/>
      <c r="E619" s="2"/>
      <c r="F619" s="2"/>
      <c r="G619" s="2"/>
      <c r="H619" s="10"/>
      <c r="I619" s="10"/>
      <c r="J619" s="10"/>
      <c r="K619" s="4"/>
      <c r="L619" s="11"/>
      <c r="M619" s="11"/>
      <c r="N619" s="5"/>
      <c r="O619" s="5"/>
      <c r="P619" s="222"/>
      <c r="Q619" s="226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2.75" customHeight="1" x14ac:dyDescent="0.2">
      <c r="A620" s="10"/>
      <c r="B620" s="1"/>
      <c r="C620" s="1"/>
      <c r="D620" s="241"/>
      <c r="E620" s="2"/>
      <c r="F620" s="2"/>
      <c r="G620" s="2"/>
      <c r="H620" s="10"/>
      <c r="I620" s="10"/>
      <c r="J620" s="10"/>
      <c r="K620" s="4"/>
      <c r="L620" s="11"/>
      <c r="M620" s="11"/>
      <c r="N620" s="5"/>
      <c r="O620" s="5"/>
      <c r="P620" s="222"/>
      <c r="Q620" s="226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2.75" customHeight="1" x14ac:dyDescent="0.2">
      <c r="A621" s="10"/>
      <c r="B621" s="1"/>
      <c r="C621" s="1"/>
      <c r="D621" s="241"/>
      <c r="E621" s="2"/>
      <c r="F621" s="2"/>
      <c r="G621" s="2"/>
      <c r="H621" s="10"/>
      <c r="I621" s="10"/>
      <c r="J621" s="10"/>
      <c r="K621" s="4"/>
      <c r="L621" s="11"/>
      <c r="M621" s="11"/>
      <c r="N621" s="5"/>
      <c r="O621" s="5"/>
      <c r="P621" s="222"/>
      <c r="Q621" s="226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2.75" customHeight="1" x14ac:dyDescent="0.2">
      <c r="A622" s="10"/>
      <c r="B622" s="1"/>
      <c r="C622" s="1"/>
      <c r="D622" s="241"/>
      <c r="E622" s="2"/>
      <c r="F622" s="2"/>
      <c r="G622" s="2"/>
      <c r="H622" s="10"/>
      <c r="I622" s="10"/>
      <c r="J622" s="10"/>
      <c r="K622" s="4"/>
      <c r="L622" s="11"/>
      <c r="M622" s="11"/>
      <c r="N622" s="5"/>
      <c r="O622" s="5"/>
      <c r="P622" s="222"/>
      <c r="Q622" s="226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2.75" customHeight="1" x14ac:dyDescent="0.2">
      <c r="A623" s="10"/>
      <c r="B623" s="1"/>
      <c r="C623" s="1"/>
      <c r="D623" s="241"/>
      <c r="E623" s="2"/>
      <c r="F623" s="2"/>
      <c r="G623" s="2"/>
      <c r="H623" s="10"/>
      <c r="I623" s="10"/>
      <c r="J623" s="10"/>
      <c r="K623" s="4"/>
      <c r="L623" s="11"/>
      <c r="M623" s="11"/>
      <c r="N623" s="5"/>
      <c r="O623" s="5"/>
      <c r="P623" s="222"/>
      <c r="Q623" s="226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2.75" customHeight="1" x14ac:dyDescent="0.2">
      <c r="A624" s="10"/>
      <c r="B624" s="1"/>
      <c r="C624" s="1"/>
      <c r="D624" s="241"/>
      <c r="E624" s="2"/>
      <c r="F624" s="2"/>
      <c r="G624" s="2"/>
      <c r="H624" s="10"/>
      <c r="I624" s="10"/>
      <c r="J624" s="10"/>
      <c r="K624" s="4"/>
      <c r="L624" s="11"/>
      <c r="M624" s="11"/>
      <c r="N624" s="5"/>
      <c r="O624" s="5"/>
      <c r="P624" s="222"/>
      <c r="Q624" s="226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2.75" customHeight="1" x14ac:dyDescent="0.2">
      <c r="A625" s="10"/>
      <c r="B625" s="1"/>
      <c r="C625" s="1"/>
      <c r="D625" s="241"/>
      <c r="E625" s="2"/>
      <c r="F625" s="2"/>
      <c r="G625" s="2"/>
      <c r="H625" s="10"/>
      <c r="I625" s="10"/>
      <c r="J625" s="10"/>
      <c r="K625" s="4"/>
      <c r="L625" s="11"/>
      <c r="M625" s="11"/>
      <c r="N625" s="5"/>
      <c r="O625" s="5"/>
      <c r="P625" s="222"/>
      <c r="Q625" s="226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2.75" customHeight="1" x14ac:dyDescent="0.2">
      <c r="A626" s="10"/>
      <c r="B626" s="1"/>
      <c r="C626" s="1"/>
      <c r="D626" s="241"/>
      <c r="E626" s="2"/>
      <c r="F626" s="2"/>
      <c r="G626" s="2"/>
      <c r="H626" s="10"/>
      <c r="I626" s="10"/>
      <c r="J626" s="10"/>
      <c r="K626" s="4"/>
      <c r="L626" s="11"/>
      <c r="M626" s="11"/>
      <c r="N626" s="5"/>
      <c r="O626" s="5"/>
      <c r="P626" s="222"/>
      <c r="Q626" s="226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2.75" customHeight="1" x14ac:dyDescent="0.2">
      <c r="A627" s="10"/>
      <c r="B627" s="1"/>
      <c r="C627" s="1"/>
      <c r="D627" s="241"/>
      <c r="E627" s="2"/>
      <c r="F627" s="2"/>
      <c r="G627" s="2"/>
      <c r="H627" s="10"/>
      <c r="I627" s="10"/>
      <c r="J627" s="10"/>
      <c r="K627" s="4"/>
      <c r="L627" s="11"/>
      <c r="M627" s="11"/>
      <c r="N627" s="5"/>
      <c r="O627" s="5"/>
      <c r="P627" s="222"/>
      <c r="Q627" s="226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2.75" customHeight="1" x14ac:dyDescent="0.2">
      <c r="A628" s="10"/>
      <c r="B628" s="1"/>
      <c r="C628" s="1"/>
      <c r="D628" s="241"/>
      <c r="E628" s="2"/>
      <c r="F628" s="2"/>
      <c r="G628" s="2"/>
      <c r="H628" s="10"/>
      <c r="I628" s="10"/>
      <c r="J628" s="10"/>
      <c r="K628" s="4"/>
      <c r="L628" s="11"/>
      <c r="M628" s="11"/>
      <c r="N628" s="5"/>
      <c r="O628" s="5"/>
      <c r="P628" s="222"/>
      <c r="Q628" s="226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2.75" customHeight="1" x14ac:dyDescent="0.2">
      <c r="A629" s="10"/>
      <c r="B629" s="1"/>
      <c r="C629" s="1"/>
      <c r="D629" s="241"/>
      <c r="E629" s="2"/>
      <c r="F629" s="2"/>
      <c r="G629" s="2"/>
      <c r="H629" s="10"/>
      <c r="I629" s="10"/>
      <c r="J629" s="10"/>
      <c r="K629" s="4"/>
      <c r="L629" s="11"/>
      <c r="M629" s="11"/>
      <c r="N629" s="5"/>
      <c r="O629" s="5"/>
      <c r="P629" s="222"/>
      <c r="Q629" s="226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2.75" customHeight="1" x14ac:dyDescent="0.2">
      <c r="A630" s="10"/>
      <c r="B630" s="1"/>
      <c r="C630" s="1"/>
      <c r="D630" s="241"/>
      <c r="E630" s="2"/>
      <c r="F630" s="2"/>
      <c r="G630" s="2"/>
      <c r="H630" s="10"/>
      <c r="I630" s="10"/>
      <c r="J630" s="10"/>
      <c r="K630" s="4"/>
      <c r="L630" s="11"/>
      <c r="M630" s="11"/>
      <c r="N630" s="5"/>
      <c r="O630" s="5"/>
      <c r="P630" s="222"/>
      <c r="Q630" s="226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2.75" customHeight="1" x14ac:dyDescent="0.2">
      <c r="A631" s="10"/>
      <c r="B631" s="1"/>
      <c r="C631" s="1"/>
      <c r="D631" s="241"/>
      <c r="E631" s="2"/>
      <c r="F631" s="2"/>
      <c r="G631" s="2"/>
      <c r="H631" s="10"/>
      <c r="I631" s="10"/>
      <c r="J631" s="10"/>
      <c r="K631" s="4"/>
      <c r="L631" s="11"/>
      <c r="M631" s="11"/>
      <c r="N631" s="5"/>
      <c r="O631" s="5"/>
      <c r="P631" s="222"/>
      <c r="Q631" s="226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2.75" customHeight="1" x14ac:dyDescent="0.2">
      <c r="A632" s="10"/>
      <c r="B632" s="1"/>
      <c r="C632" s="1"/>
      <c r="D632" s="241"/>
      <c r="E632" s="2"/>
      <c r="F632" s="2"/>
      <c r="G632" s="2"/>
      <c r="H632" s="10"/>
      <c r="I632" s="10"/>
      <c r="J632" s="10"/>
      <c r="K632" s="4"/>
      <c r="L632" s="11"/>
      <c r="M632" s="11"/>
      <c r="N632" s="5"/>
      <c r="O632" s="5"/>
      <c r="P632" s="222"/>
      <c r="Q632" s="226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2.75" customHeight="1" x14ac:dyDescent="0.2">
      <c r="A633" s="10"/>
      <c r="B633" s="1"/>
      <c r="C633" s="1"/>
      <c r="D633" s="241"/>
      <c r="E633" s="2"/>
      <c r="F633" s="2"/>
      <c r="G633" s="2"/>
      <c r="H633" s="10"/>
      <c r="I633" s="10"/>
      <c r="J633" s="10"/>
      <c r="K633" s="4"/>
      <c r="L633" s="11"/>
      <c r="M633" s="11"/>
      <c r="N633" s="5"/>
      <c r="O633" s="5"/>
      <c r="P633" s="222"/>
      <c r="Q633" s="226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2.75" customHeight="1" x14ac:dyDescent="0.2">
      <c r="A634" s="10"/>
      <c r="B634" s="1"/>
      <c r="C634" s="1"/>
      <c r="D634" s="241"/>
      <c r="E634" s="2"/>
      <c r="F634" s="2"/>
      <c r="G634" s="2"/>
      <c r="H634" s="10"/>
      <c r="I634" s="10"/>
      <c r="J634" s="10"/>
      <c r="K634" s="4"/>
      <c r="L634" s="11"/>
      <c r="M634" s="11"/>
      <c r="N634" s="5"/>
      <c r="O634" s="5"/>
      <c r="P634" s="222"/>
      <c r="Q634" s="226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2.75" customHeight="1" x14ac:dyDescent="0.2">
      <c r="A635" s="10"/>
      <c r="B635" s="1"/>
      <c r="C635" s="1"/>
      <c r="D635" s="241"/>
      <c r="E635" s="2"/>
      <c r="F635" s="2"/>
      <c r="G635" s="2"/>
      <c r="H635" s="10"/>
      <c r="I635" s="10"/>
      <c r="J635" s="10"/>
      <c r="K635" s="4"/>
      <c r="L635" s="11"/>
      <c r="M635" s="11"/>
      <c r="N635" s="5"/>
      <c r="O635" s="5"/>
      <c r="P635" s="222"/>
      <c r="Q635" s="226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2.75" customHeight="1" x14ac:dyDescent="0.2">
      <c r="A636" s="10"/>
      <c r="B636" s="1"/>
      <c r="C636" s="1"/>
      <c r="D636" s="241"/>
      <c r="E636" s="2"/>
      <c r="F636" s="2"/>
      <c r="G636" s="2"/>
      <c r="H636" s="10"/>
      <c r="I636" s="10"/>
      <c r="J636" s="10"/>
      <c r="K636" s="4"/>
      <c r="L636" s="11"/>
      <c r="M636" s="11"/>
      <c r="N636" s="5"/>
      <c r="O636" s="5"/>
      <c r="P636" s="222"/>
      <c r="Q636" s="226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2.75" customHeight="1" x14ac:dyDescent="0.2">
      <c r="A637" s="10"/>
      <c r="B637" s="1"/>
      <c r="C637" s="1"/>
      <c r="D637" s="241"/>
      <c r="E637" s="2"/>
      <c r="F637" s="2"/>
      <c r="G637" s="2"/>
      <c r="H637" s="10"/>
      <c r="I637" s="10"/>
      <c r="J637" s="10"/>
      <c r="K637" s="4"/>
      <c r="L637" s="11"/>
      <c r="M637" s="11"/>
      <c r="N637" s="5"/>
      <c r="O637" s="5"/>
      <c r="P637" s="222"/>
      <c r="Q637" s="226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2.75" customHeight="1" x14ac:dyDescent="0.2">
      <c r="A638" s="10"/>
      <c r="B638" s="1"/>
      <c r="C638" s="1"/>
      <c r="D638" s="241"/>
      <c r="E638" s="2"/>
      <c r="F638" s="2"/>
      <c r="G638" s="2"/>
      <c r="H638" s="10"/>
      <c r="I638" s="10"/>
      <c r="J638" s="10"/>
      <c r="K638" s="4"/>
      <c r="L638" s="11"/>
      <c r="M638" s="11"/>
      <c r="N638" s="5"/>
      <c r="O638" s="5"/>
      <c r="P638" s="222"/>
      <c r="Q638" s="226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2.75" customHeight="1" x14ac:dyDescent="0.2">
      <c r="A639" s="10"/>
      <c r="B639" s="1"/>
      <c r="C639" s="1"/>
      <c r="D639" s="241"/>
      <c r="E639" s="2"/>
      <c r="F639" s="2"/>
      <c r="G639" s="2"/>
      <c r="H639" s="10"/>
      <c r="I639" s="10"/>
      <c r="J639" s="10"/>
      <c r="K639" s="4"/>
      <c r="L639" s="11"/>
      <c r="M639" s="11"/>
      <c r="N639" s="5"/>
      <c r="O639" s="5"/>
      <c r="P639" s="222"/>
      <c r="Q639" s="226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2.75" customHeight="1" x14ac:dyDescent="0.2">
      <c r="A640" s="10"/>
      <c r="B640" s="1"/>
      <c r="C640" s="1"/>
      <c r="D640" s="241"/>
      <c r="E640" s="2"/>
      <c r="F640" s="2"/>
      <c r="G640" s="2"/>
      <c r="H640" s="10"/>
      <c r="I640" s="10"/>
      <c r="J640" s="10"/>
      <c r="K640" s="4"/>
      <c r="L640" s="11"/>
      <c r="M640" s="11"/>
      <c r="N640" s="5"/>
      <c r="O640" s="5"/>
      <c r="P640" s="222"/>
      <c r="Q640" s="226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2.75" customHeight="1" x14ac:dyDescent="0.2">
      <c r="A641" s="10"/>
      <c r="B641" s="1"/>
      <c r="C641" s="1"/>
      <c r="D641" s="241"/>
      <c r="E641" s="2"/>
      <c r="F641" s="2"/>
      <c r="G641" s="2"/>
      <c r="H641" s="10"/>
      <c r="I641" s="10"/>
      <c r="J641" s="10"/>
      <c r="K641" s="4"/>
      <c r="L641" s="11"/>
      <c r="M641" s="11"/>
      <c r="N641" s="5"/>
      <c r="O641" s="5"/>
      <c r="P641" s="222"/>
      <c r="Q641" s="226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2.75" customHeight="1" x14ac:dyDescent="0.2">
      <c r="A642" s="10"/>
      <c r="B642" s="1"/>
      <c r="C642" s="1"/>
      <c r="D642" s="241"/>
      <c r="E642" s="2"/>
      <c r="F642" s="2"/>
      <c r="G642" s="2"/>
      <c r="H642" s="10"/>
      <c r="I642" s="10"/>
      <c r="J642" s="10"/>
      <c r="K642" s="4"/>
      <c r="L642" s="11"/>
      <c r="M642" s="11"/>
      <c r="N642" s="5"/>
      <c r="O642" s="5"/>
      <c r="P642" s="222"/>
      <c r="Q642" s="226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2.75" customHeight="1" x14ac:dyDescent="0.2">
      <c r="A643" s="10"/>
      <c r="B643" s="1"/>
      <c r="C643" s="1"/>
      <c r="D643" s="241"/>
      <c r="E643" s="2"/>
      <c r="F643" s="2"/>
      <c r="G643" s="2"/>
      <c r="H643" s="10"/>
      <c r="I643" s="10"/>
      <c r="J643" s="10"/>
      <c r="K643" s="4"/>
      <c r="L643" s="11"/>
      <c r="M643" s="11"/>
      <c r="N643" s="5"/>
      <c r="O643" s="5"/>
      <c r="P643" s="222"/>
      <c r="Q643" s="226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2.75" customHeight="1" x14ac:dyDescent="0.2">
      <c r="A644" s="10"/>
      <c r="B644" s="1"/>
      <c r="C644" s="1"/>
      <c r="D644" s="241"/>
      <c r="E644" s="2"/>
      <c r="F644" s="2"/>
      <c r="G644" s="2"/>
      <c r="H644" s="10"/>
      <c r="I644" s="10"/>
      <c r="J644" s="10"/>
      <c r="K644" s="4"/>
      <c r="L644" s="11"/>
      <c r="M644" s="11"/>
      <c r="N644" s="5"/>
      <c r="O644" s="5"/>
      <c r="P644" s="222"/>
      <c r="Q644" s="226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2.75" customHeight="1" x14ac:dyDescent="0.2">
      <c r="A645" s="10"/>
      <c r="B645" s="1"/>
      <c r="C645" s="1"/>
      <c r="D645" s="241"/>
      <c r="E645" s="2"/>
      <c r="F645" s="2"/>
      <c r="G645" s="2"/>
      <c r="H645" s="10"/>
      <c r="I645" s="10"/>
      <c r="J645" s="10"/>
      <c r="K645" s="4"/>
      <c r="L645" s="11"/>
      <c r="M645" s="11"/>
      <c r="N645" s="5"/>
      <c r="O645" s="5"/>
      <c r="P645" s="222"/>
      <c r="Q645" s="226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2.75" customHeight="1" x14ac:dyDescent="0.2">
      <c r="A646" s="10"/>
      <c r="B646" s="1"/>
      <c r="C646" s="1"/>
      <c r="D646" s="241"/>
      <c r="E646" s="2"/>
      <c r="F646" s="2"/>
      <c r="G646" s="2"/>
      <c r="H646" s="10"/>
      <c r="I646" s="10"/>
      <c r="J646" s="10"/>
      <c r="K646" s="4"/>
      <c r="L646" s="11"/>
      <c r="M646" s="11"/>
      <c r="N646" s="5"/>
      <c r="O646" s="5"/>
      <c r="P646" s="222"/>
      <c r="Q646" s="226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2.75" customHeight="1" x14ac:dyDescent="0.2">
      <c r="A647" s="10"/>
      <c r="B647" s="1"/>
      <c r="C647" s="1"/>
      <c r="D647" s="241"/>
      <c r="E647" s="2"/>
      <c r="F647" s="2"/>
      <c r="G647" s="2"/>
      <c r="H647" s="10"/>
      <c r="I647" s="10"/>
      <c r="J647" s="10"/>
      <c r="K647" s="4"/>
      <c r="L647" s="11"/>
      <c r="M647" s="11"/>
      <c r="N647" s="5"/>
      <c r="O647" s="5"/>
      <c r="P647" s="222"/>
      <c r="Q647" s="226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2.75" customHeight="1" x14ac:dyDescent="0.2">
      <c r="A648" s="10"/>
      <c r="B648" s="1"/>
      <c r="C648" s="1"/>
      <c r="D648" s="241"/>
      <c r="E648" s="2"/>
      <c r="F648" s="2"/>
      <c r="G648" s="2"/>
      <c r="H648" s="10"/>
      <c r="I648" s="10"/>
      <c r="J648" s="10"/>
      <c r="K648" s="4"/>
      <c r="L648" s="11"/>
      <c r="M648" s="11"/>
      <c r="N648" s="5"/>
      <c r="O648" s="5"/>
      <c r="P648" s="222"/>
      <c r="Q648" s="226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2.75" customHeight="1" x14ac:dyDescent="0.2">
      <c r="A649" s="10"/>
      <c r="B649" s="1"/>
      <c r="C649" s="1"/>
      <c r="D649" s="241"/>
      <c r="E649" s="2"/>
      <c r="F649" s="2"/>
      <c r="G649" s="2"/>
      <c r="H649" s="10"/>
      <c r="I649" s="10"/>
      <c r="J649" s="10"/>
      <c r="K649" s="4"/>
      <c r="L649" s="11"/>
      <c r="M649" s="11"/>
      <c r="N649" s="5"/>
      <c r="O649" s="5"/>
      <c r="P649" s="222"/>
      <c r="Q649" s="226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2.75" customHeight="1" x14ac:dyDescent="0.2">
      <c r="A650" s="10"/>
      <c r="B650" s="1"/>
      <c r="C650" s="1"/>
      <c r="D650" s="241"/>
      <c r="E650" s="2"/>
      <c r="F650" s="2"/>
      <c r="G650" s="2"/>
      <c r="H650" s="10"/>
      <c r="I650" s="10"/>
      <c r="J650" s="10"/>
      <c r="K650" s="4"/>
      <c r="L650" s="11"/>
      <c r="M650" s="11"/>
      <c r="N650" s="5"/>
      <c r="O650" s="5"/>
      <c r="P650" s="222"/>
      <c r="Q650" s="226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2.75" customHeight="1" x14ac:dyDescent="0.2">
      <c r="A651" s="10"/>
      <c r="B651" s="1"/>
      <c r="C651" s="1"/>
      <c r="D651" s="241"/>
      <c r="E651" s="2"/>
      <c r="F651" s="2"/>
      <c r="G651" s="2"/>
      <c r="H651" s="10"/>
      <c r="I651" s="10"/>
      <c r="J651" s="10"/>
      <c r="K651" s="4"/>
      <c r="L651" s="11"/>
      <c r="M651" s="11"/>
      <c r="N651" s="5"/>
      <c r="O651" s="5"/>
      <c r="P651" s="222"/>
      <c r="Q651" s="226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2.75" customHeight="1" x14ac:dyDescent="0.2">
      <c r="A652" s="10"/>
      <c r="B652" s="1"/>
      <c r="C652" s="1"/>
      <c r="D652" s="241"/>
      <c r="E652" s="2"/>
      <c r="F652" s="2"/>
      <c r="G652" s="2"/>
      <c r="H652" s="10"/>
      <c r="I652" s="10"/>
      <c r="J652" s="10"/>
      <c r="K652" s="4"/>
      <c r="L652" s="11"/>
      <c r="M652" s="11"/>
      <c r="N652" s="5"/>
      <c r="O652" s="5"/>
      <c r="P652" s="222"/>
      <c r="Q652" s="226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2.75" customHeight="1" x14ac:dyDescent="0.2">
      <c r="A653" s="10"/>
      <c r="B653" s="1"/>
      <c r="C653" s="1"/>
      <c r="D653" s="241"/>
      <c r="E653" s="2"/>
      <c r="F653" s="2"/>
      <c r="G653" s="2"/>
      <c r="H653" s="10"/>
      <c r="I653" s="10"/>
      <c r="J653" s="10"/>
      <c r="K653" s="4"/>
      <c r="L653" s="11"/>
      <c r="M653" s="11"/>
      <c r="N653" s="5"/>
      <c r="O653" s="5"/>
      <c r="P653" s="222"/>
      <c r="Q653" s="226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2.75" customHeight="1" x14ac:dyDescent="0.2">
      <c r="A654" s="10"/>
      <c r="B654" s="1"/>
      <c r="C654" s="1"/>
      <c r="D654" s="241"/>
      <c r="E654" s="2"/>
      <c r="F654" s="2"/>
      <c r="G654" s="2"/>
      <c r="H654" s="10"/>
      <c r="I654" s="10"/>
      <c r="J654" s="10"/>
      <c r="K654" s="4"/>
      <c r="L654" s="11"/>
      <c r="M654" s="11"/>
      <c r="N654" s="5"/>
      <c r="O654" s="5"/>
      <c r="P654" s="222"/>
      <c r="Q654" s="226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2.75" customHeight="1" x14ac:dyDescent="0.2">
      <c r="A655" s="10"/>
      <c r="B655" s="1"/>
      <c r="C655" s="1"/>
      <c r="D655" s="241"/>
      <c r="E655" s="2"/>
      <c r="F655" s="2"/>
      <c r="G655" s="2"/>
      <c r="H655" s="10"/>
      <c r="I655" s="10"/>
      <c r="J655" s="10"/>
      <c r="K655" s="4"/>
      <c r="L655" s="11"/>
      <c r="M655" s="11"/>
      <c r="N655" s="5"/>
      <c r="O655" s="5"/>
      <c r="P655" s="222"/>
      <c r="Q655" s="226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2.75" customHeight="1" x14ac:dyDescent="0.2">
      <c r="A656" s="10"/>
      <c r="B656" s="1"/>
      <c r="C656" s="1"/>
      <c r="D656" s="241"/>
      <c r="E656" s="2"/>
      <c r="F656" s="2"/>
      <c r="G656" s="2"/>
      <c r="H656" s="10"/>
      <c r="I656" s="10"/>
      <c r="J656" s="10"/>
      <c r="K656" s="4"/>
      <c r="L656" s="11"/>
      <c r="M656" s="11"/>
      <c r="N656" s="5"/>
      <c r="O656" s="5"/>
      <c r="P656" s="222"/>
      <c r="Q656" s="226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2.75" customHeight="1" x14ac:dyDescent="0.2">
      <c r="A657" s="10"/>
      <c r="B657" s="1"/>
      <c r="C657" s="1"/>
      <c r="D657" s="241"/>
      <c r="E657" s="2"/>
      <c r="F657" s="2"/>
      <c r="G657" s="2"/>
      <c r="H657" s="10"/>
      <c r="I657" s="10"/>
      <c r="J657" s="10"/>
      <c r="K657" s="4"/>
      <c r="L657" s="11"/>
      <c r="M657" s="11"/>
      <c r="N657" s="5"/>
      <c r="O657" s="5"/>
      <c r="P657" s="222"/>
      <c r="Q657" s="226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2.75" customHeight="1" x14ac:dyDescent="0.2">
      <c r="A658" s="10"/>
      <c r="B658" s="1"/>
      <c r="C658" s="1"/>
      <c r="D658" s="241"/>
      <c r="E658" s="2"/>
      <c r="F658" s="2"/>
      <c r="G658" s="2"/>
      <c r="H658" s="10"/>
      <c r="I658" s="10"/>
      <c r="J658" s="10"/>
      <c r="K658" s="4"/>
      <c r="L658" s="11"/>
      <c r="M658" s="11"/>
      <c r="N658" s="5"/>
      <c r="O658" s="5"/>
      <c r="P658" s="222"/>
      <c r="Q658" s="226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2.75" customHeight="1" x14ac:dyDescent="0.2">
      <c r="A659" s="10"/>
      <c r="B659" s="1"/>
      <c r="C659" s="1"/>
      <c r="D659" s="241"/>
      <c r="E659" s="2"/>
      <c r="F659" s="2"/>
      <c r="G659" s="2"/>
      <c r="H659" s="10"/>
      <c r="I659" s="10"/>
      <c r="J659" s="10"/>
      <c r="K659" s="4"/>
      <c r="L659" s="11"/>
      <c r="M659" s="11"/>
      <c r="N659" s="5"/>
      <c r="O659" s="5"/>
      <c r="P659" s="222"/>
      <c r="Q659" s="226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2.75" customHeight="1" x14ac:dyDescent="0.2">
      <c r="A660" s="10"/>
      <c r="B660" s="1"/>
      <c r="C660" s="1"/>
      <c r="D660" s="241"/>
      <c r="E660" s="2"/>
      <c r="F660" s="2"/>
      <c r="G660" s="2"/>
      <c r="H660" s="10"/>
      <c r="I660" s="10"/>
      <c r="J660" s="10"/>
      <c r="K660" s="4"/>
      <c r="L660" s="11"/>
      <c r="M660" s="11"/>
      <c r="N660" s="5"/>
      <c r="O660" s="5"/>
      <c r="P660" s="222"/>
      <c r="Q660" s="226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2.75" customHeight="1" x14ac:dyDescent="0.2">
      <c r="A661" s="10"/>
      <c r="B661" s="1"/>
      <c r="C661" s="1"/>
      <c r="D661" s="241"/>
      <c r="E661" s="2"/>
      <c r="F661" s="2"/>
      <c r="G661" s="2"/>
      <c r="H661" s="10"/>
      <c r="I661" s="10"/>
      <c r="J661" s="10"/>
      <c r="K661" s="4"/>
      <c r="L661" s="11"/>
      <c r="M661" s="11"/>
      <c r="N661" s="5"/>
      <c r="O661" s="5"/>
      <c r="P661" s="222"/>
      <c r="Q661" s="226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2.75" customHeight="1" x14ac:dyDescent="0.2">
      <c r="A662" s="10"/>
      <c r="B662" s="1"/>
      <c r="C662" s="1"/>
      <c r="D662" s="241"/>
      <c r="E662" s="2"/>
      <c r="F662" s="2"/>
      <c r="G662" s="2"/>
      <c r="H662" s="10"/>
      <c r="I662" s="10"/>
      <c r="J662" s="10"/>
      <c r="K662" s="4"/>
      <c r="L662" s="11"/>
      <c r="M662" s="11"/>
      <c r="N662" s="5"/>
      <c r="O662" s="5"/>
      <c r="P662" s="222"/>
      <c r="Q662" s="226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2.75" customHeight="1" x14ac:dyDescent="0.2">
      <c r="A663" s="10"/>
      <c r="B663" s="1"/>
      <c r="C663" s="1"/>
      <c r="D663" s="241"/>
      <c r="E663" s="2"/>
      <c r="F663" s="2"/>
      <c r="G663" s="2"/>
      <c r="H663" s="10"/>
      <c r="I663" s="10"/>
      <c r="J663" s="10"/>
      <c r="K663" s="4"/>
      <c r="L663" s="11"/>
      <c r="M663" s="11"/>
      <c r="N663" s="5"/>
      <c r="O663" s="5"/>
      <c r="P663" s="222"/>
      <c r="Q663" s="226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2.75" customHeight="1" x14ac:dyDescent="0.2">
      <c r="A664" s="10"/>
      <c r="B664" s="1"/>
      <c r="C664" s="1"/>
      <c r="D664" s="241"/>
      <c r="E664" s="2"/>
      <c r="F664" s="2"/>
      <c r="G664" s="2"/>
      <c r="H664" s="10"/>
      <c r="I664" s="10"/>
      <c r="J664" s="10"/>
      <c r="K664" s="4"/>
      <c r="L664" s="11"/>
      <c r="M664" s="11"/>
      <c r="N664" s="5"/>
      <c r="O664" s="5"/>
      <c r="P664" s="222"/>
      <c r="Q664" s="226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2.75" customHeight="1" x14ac:dyDescent="0.2">
      <c r="A665" s="10"/>
      <c r="B665" s="1"/>
      <c r="C665" s="1"/>
      <c r="D665" s="241"/>
      <c r="E665" s="2"/>
      <c r="F665" s="2"/>
      <c r="G665" s="2"/>
      <c r="H665" s="10"/>
      <c r="I665" s="10"/>
      <c r="J665" s="10"/>
      <c r="K665" s="4"/>
      <c r="L665" s="11"/>
      <c r="M665" s="11"/>
      <c r="N665" s="5"/>
      <c r="O665" s="5"/>
      <c r="P665" s="222"/>
      <c r="Q665" s="226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2.75" customHeight="1" x14ac:dyDescent="0.2">
      <c r="A666" s="10"/>
      <c r="B666" s="1"/>
      <c r="C666" s="1"/>
      <c r="D666" s="241"/>
      <c r="E666" s="2"/>
      <c r="F666" s="2"/>
      <c r="G666" s="2"/>
      <c r="H666" s="10"/>
      <c r="I666" s="10"/>
      <c r="J666" s="10"/>
      <c r="K666" s="4"/>
      <c r="L666" s="11"/>
      <c r="M666" s="11"/>
      <c r="N666" s="5"/>
      <c r="O666" s="5"/>
      <c r="P666" s="222"/>
      <c r="Q666" s="226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2.75" customHeight="1" x14ac:dyDescent="0.2">
      <c r="A667" s="10"/>
      <c r="B667" s="1"/>
      <c r="C667" s="1"/>
      <c r="D667" s="241"/>
      <c r="E667" s="2"/>
      <c r="F667" s="2"/>
      <c r="G667" s="2"/>
      <c r="H667" s="10"/>
      <c r="I667" s="10"/>
      <c r="J667" s="10"/>
      <c r="K667" s="4"/>
      <c r="L667" s="11"/>
      <c r="M667" s="11"/>
      <c r="N667" s="5"/>
      <c r="O667" s="5"/>
      <c r="P667" s="222"/>
      <c r="Q667" s="226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2.75" customHeight="1" x14ac:dyDescent="0.2">
      <c r="A668" s="10"/>
      <c r="B668" s="1"/>
      <c r="C668" s="1"/>
      <c r="D668" s="241"/>
      <c r="E668" s="2"/>
      <c r="F668" s="2"/>
      <c r="G668" s="2"/>
      <c r="H668" s="10"/>
      <c r="I668" s="10"/>
      <c r="J668" s="10"/>
      <c r="K668" s="4"/>
      <c r="L668" s="11"/>
      <c r="M668" s="11"/>
      <c r="N668" s="5"/>
      <c r="O668" s="5"/>
      <c r="P668" s="222"/>
      <c r="Q668" s="226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2.75" customHeight="1" x14ac:dyDescent="0.2">
      <c r="A669" s="10"/>
      <c r="B669" s="1"/>
      <c r="C669" s="1"/>
      <c r="D669" s="241"/>
      <c r="E669" s="2"/>
      <c r="F669" s="2"/>
      <c r="G669" s="2"/>
      <c r="H669" s="10"/>
      <c r="I669" s="10"/>
      <c r="J669" s="10"/>
      <c r="K669" s="4"/>
      <c r="L669" s="11"/>
      <c r="M669" s="11"/>
      <c r="N669" s="5"/>
      <c r="O669" s="5"/>
      <c r="P669" s="222"/>
      <c r="Q669" s="226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2.75" customHeight="1" x14ac:dyDescent="0.2">
      <c r="A670" s="10"/>
      <c r="B670" s="1"/>
      <c r="C670" s="1"/>
      <c r="D670" s="241"/>
      <c r="E670" s="2"/>
      <c r="F670" s="2"/>
      <c r="G670" s="2"/>
      <c r="H670" s="10"/>
      <c r="I670" s="10"/>
      <c r="J670" s="10"/>
      <c r="K670" s="4"/>
      <c r="L670" s="11"/>
      <c r="M670" s="11"/>
      <c r="N670" s="5"/>
      <c r="O670" s="5"/>
      <c r="P670" s="222"/>
      <c r="Q670" s="226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2.75" customHeight="1" x14ac:dyDescent="0.2">
      <c r="A671" s="10"/>
      <c r="B671" s="1"/>
      <c r="C671" s="1"/>
      <c r="D671" s="241"/>
      <c r="E671" s="2"/>
      <c r="F671" s="2"/>
      <c r="G671" s="2"/>
      <c r="H671" s="10"/>
      <c r="I671" s="10"/>
      <c r="J671" s="10"/>
      <c r="K671" s="4"/>
      <c r="L671" s="11"/>
      <c r="M671" s="11"/>
      <c r="N671" s="5"/>
      <c r="O671" s="5"/>
      <c r="P671" s="222"/>
      <c r="Q671" s="226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2.75" customHeight="1" x14ac:dyDescent="0.2">
      <c r="A672" s="10"/>
      <c r="B672" s="1"/>
      <c r="C672" s="1"/>
      <c r="D672" s="241"/>
      <c r="E672" s="2"/>
      <c r="F672" s="2"/>
      <c r="G672" s="2"/>
      <c r="H672" s="10"/>
      <c r="I672" s="10"/>
      <c r="J672" s="10"/>
      <c r="K672" s="4"/>
      <c r="L672" s="11"/>
      <c r="M672" s="11"/>
      <c r="N672" s="5"/>
      <c r="O672" s="5"/>
      <c r="P672" s="222"/>
      <c r="Q672" s="226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2.75" customHeight="1" x14ac:dyDescent="0.2">
      <c r="A673" s="10"/>
      <c r="B673" s="1"/>
      <c r="C673" s="1"/>
      <c r="D673" s="241"/>
      <c r="E673" s="2"/>
      <c r="F673" s="2"/>
      <c r="G673" s="2"/>
      <c r="H673" s="10"/>
      <c r="I673" s="10"/>
      <c r="J673" s="10"/>
      <c r="K673" s="4"/>
      <c r="L673" s="11"/>
      <c r="M673" s="11"/>
      <c r="N673" s="5"/>
      <c r="O673" s="5"/>
      <c r="P673" s="222"/>
      <c r="Q673" s="226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2.75" customHeight="1" x14ac:dyDescent="0.2">
      <c r="A674" s="10"/>
      <c r="B674" s="1"/>
      <c r="C674" s="1"/>
      <c r="D674" s="241"/>
      <c r="E674" s="2"/>
      <c r="F674" s="2"/>
      <c r="G674" s="2"/>
      <c r="H674" s="10"/>
      <c r="I674" s="10"/>
      <c r="J674" s="10"/>
      <c r="K674" s="4"/>
      <c r="L674" s="11"/>
      <c r="M674" s="11"/>
      <c r="N674" s="5"/>
      <c r="O674" s="5"/>
      <c r="P674" s="222"/>
      <c r="Q674" s="226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2.75" customHeight="1" x14ac:dyDescent="0.2">
      <c r="A675" s="10"/>
      <c r="B675" s="1"/>
      <c r="C675" s="1"/>
      <c r="D675" s="241"/>
      <c r="E675" s="2"/>
      <c r="F675" s="2"/>
      <c r="G675" s="2"/>
      <c r="H675" s="10"/>
      <c r="I675" s="10"/>
      <c r="J675" s="10"/>
      <c r="K675" s="4"/>
      <c r="L675" s="11"/>
      <c r="M675" s="11"/>
      <c r="N675" s="5"/>
      <c r="O675" s="5"/>
      <c r="P675" s="222"/>
      <c r="Q675" s="226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2.75" customHeight="1" x14ac:dyDescent="0.2">
      <c r="A676" s="10"/>
      <c r="B676" s="1"/>
      <c r="C676" s="1"/>
      <c r="D676" s="241"/>
      <c r="E676" s="2"/>
      <c r="F676" s="2"/>
      <c r="G676" s="2"/>
      <c r="H676" s="10"/>
      <c r="I676" s="10"/>
      <c r="J676" s="10"/>
      <c r="K676" s="4"/>
      <c r="L676" s="11"/>
      <c r="M676" s="11"/>
      <c r="N676" s="5"/>
      <c r="O676" s="5"/>
      <c r="P676" s="222"/>
      <c r="Q676" s="226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2.75" customHeight="1" x14ac:dyDescent="0.2">
      <c r="A677" s="10"/>
      <c r="B677" s="1"/>
      <c r="C677" s="1"/>
      <c r="D677" s="241"/>
      <c r="E677" s="2"/>
      <c r="F677" s="2"/>
      <c r="G677" s="2"/>
      <c r="H677" s="10"/>
      <c r="I677" s="10"/>
      <c r="J677" s="10"/>
      <c r="K677" s="4"/>
      <c r="L677" s="11"/>
      <c r="M677" s="11"/>
      <c r="N677" s="5"/>
      <c r="O677" s="5"/>
      <c r="P677" s="222"/>
      <c r="Q677" s="226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2.75" customHeight="1" x14ac:dyDescent="0.2">
      <c r="A678" s="10"/>
      <c r="B678" s="1"/>
      <c r="C678" s="1"/>
      <c r="D678" s="241"/>
      <c r="E678" s="2"/>
      <c r="F678" s="2"/>
      <c r="G678" s="2"/>
      <c r="H678" s="10"/>
      <c r="I678" s="10"/>
      <c r="J678" s="10"/>
      <c r="K678" s="4"/>
      <c r="L678" s="11"/>
      <c r="M678" s="11"/>
      <c r="N678" s="5"/>
      <c r="O678" s="5"/>
      <c r="P678" s="222"/>
      <c r="Q678" s="226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2.75" customHeight="1" x14ac:dyDescent="0.2">
      <c r="A679" s="10"/>
      <c r="B679" s="1"/>
      <c r="C679" s="1"/>
      <c r="D679" s="241"/>
      <c r="E679" s="2"/>
      <c r="F679" s="2"/>
      <c r="G679" s="2"/>
      <c r="H679" s="10"/>
      <c r="I679" s="10"/>
      <c r="J679" s="10"/>
      <c r="K679" s="4"/>
      <c r="L679" s="11"/>
      <c r="M679" s="11"/>
      <c r="N679" s="5"/>
      <c r="O679" s="5"/>
      <c r="P679" s="222"/>
      <c r="Q679" s="226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2.75" customHeight="1" x14ac:dyDescent="0.2">
      <c r="A680" s="10"/>
      <c r="B680" s="1"/>
      <c r="C680" s="1"/>
      <c r="D680" s="241"/>
      <c r="E680" s="2"/>
      <c r="F680" s="2"/>
      <c r="G680" s="2"/>
      <c r="H680" s="10"/>
      <c r="I680" s="10"/>
      <c r="J680" s="10"/>
      <c r="K680" s="4"/>
      <c r="L680" s="11"/>
      <c r="M680" s="11"/>
      <c r="N680" s="5"/>
      <c r="O680" s="5"/>
      <c r="P680" s="222"/>
      <c r="Q680" s="226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2.75" customHeight="1" x14ac:dyDescent="0.2">
      <c r="A681" s="10"/>
      <c r="B681" s="1"/>
      <c r="C681" s="1"/>
      <c r="D681" s="241"/>
      <c r="E681" s="2"/>
      <c r="F681" s="2"/>
      <c r="G681" s="2"/>
      <c r="H681" s="10"/>
      <c r="I681" s="10"/>
      <c r="J681" s="10"/>
      <c r="K681" s="4"/>
      <c r="L681" s="11"/>
      <c r="M681" s="11"/>
      <c r="N681" s="5"/>
      <c r="O681" s="5"/>
      <c r="P681" s="222"/>
      <c r="Q681" s="226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2.75" customHeight="1" x14ac:dyDescent="0.2">
      <c r="A682" s="10"/>
      <c r="B682" s="1"/>
      <c r="C682" s="1"/>
      <c r="D682" s="241"/>
      <c r="E682" s="2"/>
      <c r="F682" s="2"/>
      <c r="G682" s="2"/>
      <c r="H682" s="10"/>
      <c r="I682" s="10"/>
      <c r="J682" s="10"/>
      <c r="K682" s="4"/>
      <c r="L682" s="11"/>
      <c r="M682" s="11"/>
      <c r="N682" s="5"/>
      <c r="O682" s="5"/>
      <c r="P682" s="222"/>
      <c r="Q682" s="226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2.75" customHeight="1" x14ac:dyDescent="0.2">
      <c r="A683" s="10"/>
      <c r="B683" s="1"/>
      <c r="C683" s="1"/>
      <c r="D683" s="241"/>
      <c r="E683" s="2"/>
      <c r="F683" s="2"/>
      <c r="G683" s="2"/>
      <c r="H683" s="10"/>
      <c r="I683" s="10"/>
      <c r="J683" s="10"/>
      <c r="K683" s="4"/>
      <c r="L683" s="11"/>
      <c r="M683" s="11"/>
      <c r="N683" s="5"/>
      <c r="O683" s="5"/>
      <c r="P683" s="222"/>
      <c r="Q683" s="226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2.75" customHeight="1" x14ac:dyDescent="0.2">
      <c r="A684" s="10"/>
      <c r="B684" s="1"/>
      <c r="C684" s="1"/>
      <c r="D684" s="241"/>
      <c r="E684" s="2"/>
      <c r="F684" s="2"/>
      <c r="G684" s="2"/>
      <c r="H684" s="10"/>
      <c r="I684" s="10"/>
      <c r="J684" s="10"/>
      <c r="K684" s="4"/>
      <c r="L684" s="11"/>
      <c r="M684" s="11"/>
      <c r="N684" s="5"/>
      <c r="O684" s="5"/>
      <c r="P684" s="222"/>
      <c r="Q684" s="226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2.75" customHeight="1" x14ac:dyDescent="0.2">
      <c r="A685" s="10"/>
      <c r="B685" s="1"/>
      <c r="C685" s="1"/>
      <c r="D685" s="241"/>
      <c r="E685" s="2"/>
      <c r="F685" s="2"/>
      <c r="G685" s="2"/>
      <c r="H685" s="10"/>
      <c r="I685" s="10"/>
      <c r="J685" s="10"/>
      <c r="K685" s="4"/>
      <c r="L685" s="11"/>
      <c r="M685" s="11"/>
      <c r="N685" s="5"/>
      <c r="O685" s="5"/>
      <c r="P685" s="222"/>
      <c r="Q685" s="226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2.75" customHeight="1" x14ac:dyDescent="0.2">
      <c r="A686" s="10"/>
      <c r="B686" s="1"/>
      <c r="C686" s="1"/>
      <c r="D686" s="241"/>
      <c r="E686" s="2"/>
      <c r="F686" s="2"/>
      <c r="G686" s="2"/>
      <c r="H686" s="10"/>
      <c r="I686" s="10"/>
      <c r="J686" s="10"/>
      <c r="K686" s="4"/>
      <c r="L686" s="11"/>
      <c r="M686" s="11"/>
      <c r="N686" s="5"/>
      <c r="O686" s="5"/>
      <c r="P686" s="222"/>
      <c r="Q686" s="226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2.75" customHeight="1" x14ac:dyDescent="0.2">
      <c r="A687" s="10"/>
      <c r="B687" s="1"/>
      <c r="C687" s="1"/>
      <c r="D687" s="241"/>
      <c r="E687" s="2"/>
      <c r="F687" s="2"/>
      <c r="G687" s="2"/>
      <c r="H687" s="10"/>
      <c r="I687" s="10"/>
      <c r="J687" s="10"/>
      <c r="K687" s="4"/>
      <c r="L687" s="11"/>
      <c r="M687" s="11"/>
      <c r="N687" s="5"/>
      <c r="O687" s="5"/>
      <c r="P687" s="222"/>
      <c r="Q687" s="226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2.75" customHeight="1" x14ac:dyDescent="0.2">
      <c r="A688" s="10"/>
      <c r="B688" s="1"/>
      <c r="C688" s="1"/>
      <c r="D688" s="241"/>
      <c r="E688" s="2"/>
      <c r="F688" s="2"/>
      <c r="G688" s="2"/>
      <c r="H688" s="10"/>
      <c r="I688" s="10"/>
      <c r="J688" s="10"/>
      <c r="K688" s="4"/>
      <c r="L688" s="11"/>
      <c r="M688" s="11"/>
      <c r="N688" s="5"/>
      <c r="O688" s="5"/>
      <c r="P688" s="222"/>
      <c r="Q688" s="226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2.75" customHeight="1" x14ac:dyDescent="0.2">
      <c r="A689" s="10"/>
      <c r="B689" s="1"/>
      <c r="C689" s="1"/>
      <c r="D689" s="241"/>
      <c r="E689" s="2"/>
      <c r="F689" s="2"/>
      <c r="G689" s="2"/>
      <c r="H689" s="10"/>
      <c r="I689" s="10"/>
      <c r="J689" s="10"/>
      <c r="K689" s="4"/>
      <c r="L689" s="11"/>
      <c r="M689" s="11"/>
      <c r="N689" s="5"/>
      <c r="O689" s="5"/>
      <c r="P689" s="222"/>
      <c r="Q689" s="226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2.75" customHeight="1" x14ac:dyDescent="0.2">
      <c r="A690" s="10"/>
      <c r="B690" s="1"/>
      <c r="C690" s="1"/>
      <c r="D690" s="241"/>
      <c r="E690" s="2"/>
      <c r="F690" s="2"/>
      <c r="G690" s="2"/>
      <c r="H690" s="10"/>
      <c r="I690" s="10"/>
      <c r="J690" s="10"/>
      <c r="K690" s="4"/>
      <c r="L690" s="11"/>
      <c r="M690" s="11"/>
      <c r="N690" s="5"/>
      <c r="O690" s="5"/>
      <c r="P690" s="222"/>
      <c r="Q690" s="226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2.75" customHeight="1" x14ac:dyDescent="0.2">
      <c r="A691" s="10"/>
      <c r="B691" s="1"/>
      <c r="C691" s="1"/>
      <c r="D691" s="241"/>
      <c r="E691" s="2"/>
      <c r="F691" s="2"/>
      <c r="G691" s="2"/>
      <c r="H691" s="10"/>
      <c r="I691" s="10"/>
      <c r="J691" s="10"/>
      <c r="K691" s="4"/>
      <c r="L691" s="11"/>
      <c r="M691" s="11"/>
      <c r="N691" s="5"/>
      <c r="O691" s="5"/>
      <c r="P691" s="222"/>
      <c r="Q691" s="226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2.75" customHeight="1" x14ac:dyDescent="0.2">
      <c r="A692" s="10"/>
      <c r="B692" s="1"/>
      <c r="C692" s="1"/>
      <c r="D692" s="241"/>
      <c r="E692" s="2"/>
      <c r="F692" s="2"/>
      <c r="G692" s="2"/>
      <c r="H692" s="10"/>
      <c r="I692" s="10"/>
      <c r="J692" s="10"/>
      <c r="K692" s="4"/>
      <c r="L692" s="11"/>
      <c r="M692" s="11"/>
      <c r="N692" s="5"/>
      <c r="O692" s="5"/>
      <c r="P692" s="222"/>
      <c r="Q692" s="226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2.75" customHeight="1" x14ac:dyDescent="0.2">
      <c r="A693" s="10"/>
      <c r="B693" s="1"/>
      <c r="C693" s="1"/>
      <c r="D693" s="241"/>
      <c r="E693" s="2"/>
      <c r="F693" s="2"/>
      <c r="G693" s="2"/>
      <c r="H693" s="10"/>
      <c r="I693" s="10"/>
      <c r="J693" s="10"/>
      <c r="K693" s="4"/>
      <c r="L693" s="11"/>
      <c r="M693" s="11"/>
      <c r="N693" s="5"/>
      <c r="O693" s="5"/>
      <c r="P693" s="222"/>
      <c r="Q693" s="226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2.75" customHeight="1" x14ac:dyDescent="0.2">
      <c r="A694" s="10"/>
      <c r="B694" s="1"/>
      <c r="C694" s="1"/>
      <c r="D694" s="241"/>
      <c r="E694" s="2"/>
      <c r="F694" s="2"/>
      <c r="G694" s="2"/>
      <c r="H694" s="10"/>
      <c r="I694" s="10"/>
      <c r="J694" s="10"/>
      <c r="K694" s="4"/>
      <c r="L694" s="11"/>
      <c r="M694" s="11"/>
      <c r="N694" s="5"/>
      <c r="O694" s="5"/>
      <c r="P694" s="222"/>
      <c r="Q694" s="226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2.75" customHeight="1" x14ac:dyDescent="0.2">
      <c r="A695" s="10"/>
      <c r="B695" s="1"/>
      <c r="C695" s="1"/>
      <c r="D695" s="241"/>
      <c r="E695" s="2"/>
      <c r="F695" s="2"/>
      <c r="G695" s="2"/>
      <c r="H695" s="10"/>
      <c r="I695" s="10"/>
      <c r="J695" s="10"/>
      <c r="K695" s="4"/>
      <c r="L695" s="11"/>
      <c r="M695" s="11"/>
      <c r="N695" s="5"/>
      <c r="O695" s="5"/>
      <c r="P695" s="222"/>
      <c r="Q695" s="226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2.75" customHeight="1" x14ac:dyDescent="0.2">
      <c r="A696" s="10"/>
      <c r="B696" s="1"/>
      <c r="C696" s="1"/>
      <c r="D696" s="241"/>
      <c r="E696" s="2"/>
      <c r="F696" s="2"/>
      <c r="G696" s="2"/>
      <c r="H696" s="10"/>
      <c r="I696" s="10"/>
      <c r="J696" s="10"/>
      <c r="K696" s="4"/>
      <c r="L696" s="11"/>
      <c r="M696" s="11"/>
      <c r="N696" s="5"/>
      <c r="O696" s="5"/>
      <c r="P696" s="222"/>
      <c r="Q696" s="226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2.75" customHeight="1" x14ac:dyDescent="0.2">
      <c r="A697" s="10"/>
      <c r="B697" s="1"/>
      <c r="C697" s="1"/>
      <c r="D697" s="241"/>
      <c r="E697" s="2"/>
      <c r="F697" s="2"/>
      <c r="G697" s="2"/>
      <c r="H697" s="10"/>
      <c r="I697" s="10"/>
      <c r="J697" s="10"/>
      <c r="K697" s="4"/>
      <c r="L697" s="11"/>
      <c r="M697" s="11"/>
      <c r="N697" s="5"/>
      <c r="O697" s="5"/>
      <c r="P697" s="222"/>
      <c r="Q697" s="226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2.75" customHeight="1" x14ac:dyDescent="0.2">
      <c r="A698" s="10"/>
      <c r="B698" s="1"/>
      <c r="C698" s="1"/>
      <c r="D698" s="241"/>
      <c r="E698" s="2"/>
      <c r="F698" s="2"/>
      <c r="G698" s="2"/>
      <c r="H698" s="10"/>
      <c r="I698" s="10"/>
      <c r="J698" s="10"/>
      <c r="K698" s="4"/>
      <c r="L698" s="11"/>
      <c r="M698" s="11"/>
      <c r="N698" s="5"/>
      <c r="O698" s="5"/>
      <c r="P698" s="222"/>
      <c r="Q698" s="226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2.75" customHeight="1" x14ac:dyDescent="0.2">
      <c r="A699" s="10"/>
      <c r="B699" s="1"/>
      <c r="C699" s="1"/>
      <c r="D699" s="241"/>
      <c r="E699" s="2"/>
      <c r="F699" s="2"/>
      <c r="G699" s="2"/>
      <c r="H699" s="10"/>
      <c r="I699" s="10"/>
      <c r="J699" s="10"/>
      <c r="K699" s="4"/>
      <c r="L699" s="11"/>
      <c r="M699" s="11"/>
      <c r="N699" s="5"/>
      <c r="O699" s="5"/>
      <c r="P699" s="222"/>
      <c r="Q699" s="226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2.75" customHeight="1" x14ac:dyDescent="0.2">
      <c r="A700" s="10"/>
      <c r="B700" s="1"/>
      <c r="C700" s="1"/>
      <c r="D700" s="241"/>
      <c r="E700" s="2"/>
      <c r="F700" s="2"/>
      <c r="G700" s="2"/>
      <c r="H700" s="10"/>
      <c r="I700" s="10"/>
      <c r="J700" s="10"/>
      <c r="K700" s="4"/>
      <c r="L700" s="11"/>
      <c r="M700" s="11"/>
      <c r="N700" s="5"/>
      <c r="O700" s="5"/>
      <c r="P700" s="222"/>
      <c r="Q700" s="226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2.75" customHeight="1" x14ac:dyDescent="0.2">
      <c r="A701" s="10"/>
      <c r="B701" s="1"/>
      <c r="C701" s="1"/>
      <c r="D701" s="241"/>
      <c r="E701" s="2"/>
      <c r="F701" s="2"/>
      <c r="G701" s="2"/>
      <c r="H701" s="10"/>
      <c r="I701" s="10"/>
      <c r="J701" s="10"/>
      <c r="K701" s="4"/>
      <c r="L701" s="11"/>
      <c r="M701" s="11"/>
      <c r="N701" s="5"/>
      <c r="O701" s="5"/>
      <c r="P701" s="222"/>
      <c r="Q701" s="226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2.75" customHeight="1" x14ac:dyDescent="0.2">
      <c r="A702" s="10"/>
      <c r="B702" s="1"/>
      <c r="C702" s="1"/>
      <c r="D702" s="241"/>
      <c r="E702" s="2"/>
      <c r="F702" s="2"/>
      <c r="G702" s="2"/>
      <c r="H702" s="10"/>
      <c r="I702" s="10"/>
      <c r="J702" s="10"/>
      <c r="K702" s="4"/>
      <c r="L702" s="11"/>
      <c r="M702" s="11"/>
      <c r="N702" s="5"/>
      <c r="O702" s="5"/>
      <c r="P702" s="222"/>
      <c r="Q702" s="226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2.75" customHeight="1" x14ac:dyDescent="0.2">
      <c r="A703" s="10"/>
      <c r="B703" s="1"/>
      <c r="C703" s="1"/>
      <c r="D703" s="241"/>
      <c r="E703" s="2"/>
      <c r="F703" s="2"/>
      <c r="G703" s="2"/>
      <c r="H703" s="10"/>
      <c r="I703" s="10"/>
      <c r="J703" s="10"/>
      <c r="K703" s="4"/>
      <c r="L703" s="11"/>
      <c r="M703" s="11"/>
      <c r="N703" s="5"/>
      <c r="O703" s="5"/>
      <c r="P703" s="222"/>
      <c r="Q703" s="226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2.75" customHeight="1" x14ac:dyDescent="0.2">
      <c r="A704" s="10"/>
      <c r="B704" s="1"/>
      <c r="C704" s="1"/>
      <c r="D704" s="241"/>
      <c r="E704" s="2"/>
      <c r="F704" s="2"/>
      <c r="G704" s="2"/>
      <c r="H704" s="10"/>
      <c r="I704" s="10"/>
      <c r="J704" s="10"/>
      <c r="K704" s="4"/>
      <c r="L704" s="11"/>
      <c r="M704" s="11"/>
      <c r="N704" s="5"/>
      <c r="O704" s="5"/>
      <c r="P704" s="222"/>
      <c r="Q704" s="226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2.75" customHeight="1" x14ac:dyDescent="0.2">
      <c r="A705" s="10"/>
      <c r="B705" s="1"/>
      <c r="C705" s="1"/>
      <c r="D705" s="241"/>
      <c r="E705" s="2"/>
      <c r="F705" s="2"/>
      <c r="G705" s="2"/>
      <c r="H705" s="10"/>
      <c r="I705" s="10"/>
      <c r="J705" s="10"/>
      <c r="K705" s="4"/>
      <c r="L705" s="11"/>
      <c r="M705" s="11"/>
      <c r="N705" s="5"/>
      <c r="O705" s="5"/>
      <c r="P705" s="222"/>
      <c r="Q705" s="226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2.75" customHeight="1" x14ac:dyDescent="0.2">
      <c r="A706" s="10"/>
      <c r="B706" s="1"/>
      <c r="C706" s="1"/>
      <c r="D706" s="241"/>
      <c r="E706" s="2"/>
      <c r="F706" s="2"/>
      <c r="G706" s="2"/>
      <c r="H706" s="10"/>
      <c r="I706" s="10"/>
      <c r="J706" s="10"/>
      <c r="K706" s="4"/>
      <c r="L706" s="11"/>
      <c r="M706" s="11"/>
      <c r="N706" s="5"/>
      <c r="O706" s="5"/>
      <c r="P706" s="222"/>
      <c r="Q706" s="226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2.75" customHeight="1" x14ac:dyDescent="0.2">
      <c r="A707" s="10"/>
      <c r="B707" s="1"/>
      <c r="C707" s="1"/>
      <c r="D707" s="241"/>
      <c r="E707" s="2"/>
      <c r="F707" s="2"/>
      <c r="G707" s="2"/>
      <c r="H707" s="10"/>
      <c r="I707" s="10"/>
      <c r="J707" s="10"/>
      <c r="K707" s="4"/>
      <c r="L707" s="11"/>
      <c r="M707" s="11"/>
      <c r="N707" s="5"/>
      <c r="O707" s="5"/>
      <c r="P707" s="222"/>
      <c r="Q707" s="226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2.75" customHeight="1" x14ac:dyDescent="0.2">
      <c r="A708" s="10"/>
      <c r="B708" s="1"/>
      <c r="C708" s="1"/>
      <c r="D708" s="241"/>
      <c r="E708" s="2"/>
      <c r="F708" s="2"/>
      <c r="G708" s="2"/>
      <c r="H708" s="10"/>
      <c r="I708" s="10"/>
      <c r="J708" s="10"/>
      <c r="K708" s="4"/>
      <c r="L708" s="11"/>
      <c r="M708" s="11"/>
      <c r="N708" s="5"/>
      <c r="O708" s="5"/>
      <c r="P708" s="222"/>
      <c r="Q708" s="226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2.75" customHeight="1" x14ac:dyDescent="0.2">
      <c r="A709" s="10"/>
      <c r="B709" s="1"/>
      <c r="C709" s="1"/>
      <c r="D709" s="241"/>
      <c r="E709" s="2"/>
      <c r="F709" s="2"/>
      <c r="G709" s="2"/>
      <c r="H709" s="10"/>
      <c r="I709" s="10"/>
      <c r="J709" s="10"/>
      <c r="K709" s="4"/>
      <c r="L709" s="11"/>
      <c r="M709" s="11"/>
      <c r="N709" s="5"/>
      <c r="O709" s="5"/>
      <c r="P709" s="222"/>
      <c r="Q709" s="226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2.75" customHeight="1" x14ac:dyDescent="0.2">
      <c r="A710" s="10"/>
      <c r="B710" s="1"/>
      <c r="C710" s="1"/>
      <c r="D710" s="241"/>
      <c r="E710" s="2"/>
      <c r="F710" s="2"/>
      <c r="G710" s="2"/>
      <c r="H710" s="10"/>
      <c r="I710" s="10"/>
      <c r="J710" s="10"/>
      <c r="K710" s="4"/>
      <c r="L710" s="11"/>
      <c r="M710" s="11"/>
      <c r="N710" s="5"/>
      <c r="O710" s="5"/>
      <c r="P710" s="222"/>
      <c r="Q710" s="226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2.75" customHeight="1" x14ac:dyDescent="0.2">
      <c r="A711" s="10"/>
      <c r="B711" s="1"/>
      <c r="C711" s="1"/>
      <c r="D711" s="241"/>
      <c r="E711" s="2"/>
      <c r="F711" s="2"/>
      <c r="G711" s="2"/>
      <c r="H711" s="10"/>
      <c r="I711" s="10"/>
      <c r="J711" s="10"/>
      <c r="K711" s="4"/>
      <c r="L711" s="11"/>
      <c r="M711" s="11"/>
      <c r="N711" s="5"/>
      <c r="O711" s="5"/>
      <c r="P711" s="222"/>
      <c r="Q711" s="226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2.75" customHeight="1" x14ac:dyDescent="0.2">
      <c r="A712" s="10"/>
      <c r="B712" s="1"/>
      <c r="C712" s="1"/>
      <c r="D712" s="241"/>
      <c r="E712" s="2"/>
      <c r="F712" s="2"/>
      <c r="G712" s="2"/>
      <c r="H712" s="10"/>
      <c r="I712" s="10"/>
      <c r="J712" s="10"/>
      <c r="K712" s="4"/>
      <c r="L712" s="11"/>
      <c r="M712" s="11"/>
      <c r="N712" s="5"/>
      <c r="O712" s="5"/>
      <c r="P712" s="222"/>
      <c r="Q712" s="226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2.75" customHeight="1" x14ac:dyDescent="0.2">
      <c r="A713" s="10"/>
      <c r="B713" s="1"/>
      <c r="C713" s="1"/>
      <c r="D713" s="241"/>
      <c r="E713" s="2"/>
      <c r="F713" s="2"/>
      <c r="G713" s="2"/>
      <c r="H713" s="10"/>
      <c r="I713" s="10"/>
      <c r="J713" s="10"/>
      <c r="K713" s="4"/>
      <c r="L713" s="11"/>
      <c r="M713" s="11"/>
      <c r="N713" s="5"/>
      <c r="O713" s="5"/>
      <c r="P713" s="222"/>
      <c r="Q713" s="226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2.75" customHeight="1" x14ac:dyDescent="0.2">
      <c r="A714" s="10"/>
      <c r="B714" s="1"/>
      <c r="C714" s="1"/>
      <c r="D714" s="241"/>
      <c r="E714" s="2"/>
      <c r="F714" s="2"/>
      <c r="G714" s="2"/>
      <c r="H714" s="10"/>
      <c r="I714" s="10"/>
      <c r="J714" s="10"/>
      <c r="K714" s="4"/>
      <c r="L714" s="11"/>
      <c r="M714" s="11"/>
      <c r="N714" s="5"/>
      <c r="O714" s="5"/>
      <c r="P714" s="222"/>
      <c r="Q714" s="226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2.75" customHeight="1" x14ac:dyDescent="0.2">
      <c r="A715" s="10"/>
      <c r="B715" s="1"/>
      <c r="C715" s="1"/>
      <c r="D715" s="241"/>
      <c r="E715" s="2"/>
      <c r="F715" s="2"/>
      <c r="G715" s="2"/>
      <c r="H715" s="10"/>
      <c r="I715" s="10"/>
      <c r="J715" s="10"/>
      <c r="K715" s="4"/>
      <c r="L715" s="11"/>
      <c r="M715" s="11"/>
      <c r="N715" s="5"/>
      <c r="O715" s="5"/>
      <c r="P715" s="222"/>
      <c r="Q715" s="226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2.75" customHeight="1" x14ac:dyDescent="0.2">
      <c r="A716" s="10"/>
      <c r="B716" s="1"/>
      <c r="C716" s="1"/>
      <c r="D716" s="241"/>
      <c r="E716" s="2"/>
      <c r="F716" s="2"/>
      <c r="G716" s="2"/>
      <c r="H716" s="10"/>
      <c r="I716" s="10"/>
      <c r="J716" s="10"/>
      <c r="K716" s="4"/>
      <c r="L716" s="11"/>
      <c r="M716" s="11"/>
      <c r="N716" s="5"/>
      <c r="O716" s="5"/>
      <c r="P716" s="222"/>
      <c r="Q716" s="226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2.75" customHeight="1" x14ac:dyDescent="0.2">
      <c r="A717" s="10"/>
      <c r="B717" s="1"/>
      <c r="C717" s="1"/>
      <c r="D717" s="241"/>
      <c r="E717" s="2"/>
      <c r="F717" s="2"/>
      <c r="G717" s="2"/>
      <c r="H717" s="10"/>
      <c r="I717" s="10"/>
      <c r="J717" s="10"/>
      <c r="K717" s="4"/>
      <c r="L717" s="11"/>
      <c r="M717" s="11"/>
      <c r="N717" s="5"/>
      <c r="O717" s="5"/>
      <c r="P717" s="222"/>
      <c r="Q717" s="226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2.75" customHeight="1" x14ac:dyDescent="0.2">
      <c r="A718" s="10"/>
      <c r="B718" s="1"/>
      <c r="C718" s="1"/>
      <c r="D718" s="241"/>
      <c r="E718" s="2"/>
      <c r="F718" s="2"/>
      <c r="G718" s="2"/>
      <c r="H718" s="10"/>
      <c r="I718" s="10"/>
      <c r="J718" s="10"/>
      <c r="K718" s="4"/>
      <c r="L718" s="11"/>
      <c r="M718" s="11"/>
      <c r="N718" s="5"/>
      <c r="O718" s="5"/>
      <c r="P718" s="222"/>
      <c r="Q718" s="226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2.75" customHeight="1" x14ac:dyDescent="0.2">
      <c r="A719" s="10"/>
      <c r="B719" s="1"/>
      <c r="C719" s="1"/>
      <c r="D719" s="241"/>
      <c r="E719" s="2"/>
      <c r="F719" s="2"/>
      <c r="G719" s="2"/>
      <c r="H719" s="10"/>
      <c r="I719" s="10"/>
      <c r="J719" s="10"/>
      <c r="K719" s="4"/>
      <c r="L719" s="11"/>
      <c r="M719" s="11"/>
      <c r="N719" s="5"/>
      <c r="O719" s="5"/>
      <c r="P719" s="222"/>
      <c r="Q719" s="226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2.75" customHeight="1" x14ac:dyDescent="0.2">
      <c r="A720" s="10"/>
      <c r="B720" s="1"/>
      <c r="C720" s="1"/>
      <c r="D720" s="241"/>
      <c r="E720" s="2"/>
      <c r="F720" s="2"/>
      <c r="G720" s="2"/>
      <c r="H720" s="10"/>
      <c r="I720" s="10"/>
      <c r="J720" s="10"/>
      <c r="K720" s="4"/>
      <c r="L720" s="11"/>
      <c r="M720" s="11"/>
      <c r="N720" s="5"/>
      <c r="O720" s="5"/>
      <c r="P720" s="222"/>
      <c r="Q720" s="226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2.75" customHeight="1" x14ac:dyDescent="0.2">
      <c r="A721" s="10"/>
      <c r="B721" s="1"/>
      <c r="C721" s="1"/>
      <c r="D721" s="241"/>
      <c r="E721" s="2"/>
      <c r="F721" s="2"/>
      <c r="G721" s="2"/>
      <c r="H721" s="10"/>
      <c r="I721" s="10"/>
      <c r="J721" s="10"/>
      <c r="K721" s="4"/>
      <c r="L721" s="11"/>
      <c r="M721" s="11"/>
      <c r="N721" s="5"/>
      <c r="O721" s="5"/>
      <c r="P721" s="222"/>
      <c r="Q721" s="226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2.75" customHeight="1" x14ac:dyDescent="0.2">
      <c r="A722" s="10"/>
      <c r="B722" s="1"/>
      <c r="C722" s="1"/>
      <c r="D722" s="241"/>
      <c r="E722" s="2"/>
      <c r="F722" s="2"/>
      <c r="G722" s="2"/>
      <c r="H722" s="10"/>
      <c r="I722" s="10"/>
      <c r="J722" s="10"/>
      <c r="K722" s="4"/>
      <c r="L722" s="11"/>
      <c r="M722" s="11"/>
      <c r="N722" s="5"/>
      <c r="O722" s="5"/>
      <c r="P722" s="222"/>
      <c r="Q722" s="226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2.75" customHeight="1" x14ac:dyDescent="0.2">
      <c r="A723" s="10"/>
      <c r="B723" s="1"/>
      <c r="C723" s="1"/>
      <c r="D723" s="241"/>
      <c r="E723" s="2"/>
      <c r="F723" s="2"/>
      <c r="G723" s="2"/>
      <c r="H723" s="10"/>
      <c r="I723" s="10"/>
      <c r="J723" s="10"/>
      <c r="K723" s="4"/>
      <c r="L723" s="11"/>
      <c r="M723" s="11"/>
      <c r="N723" s="5"/>
      <c r="O723" s="5"/>
      <c r="P723" s="222"/>
      <c r="Q723" s="226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2.75" customHeight="1" x14ac:dyDescent="0.2">
      <c r="A724" s="10"/>
      <c r="B724" s="1"/>
      <c r="C724" s="1"/>
      <c r="D724" s="241"/>
      <c r="E724" s="2"/>
      <c r="F724" s="2"/>
      <c r="G724" s="2"/>
      <c r="H724" s="10"/>
      <c r="I724" s="10"/>
      <c r="J724" s="10"/>
      <c r="K724" s="4"/>
      <c r="L724" s="11"/>
      <c r="M724" s="11"/>
      <c r="N724" s="5"/>
      <c r="O724" s="5"/>
      <c r="P724" s="222"/>
      <c r="Q724" s="226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2.75" customHeight="1" x14ac:dyDescent="0.2">
      <c r="A725" s="10"/>
      <c r="B725" s="1"/>
      <c r="C725" s="1"/>
      <c r="D725" s="241"/>
      <c r="E725" s="2"/>
      <c r="F725" s="2"/>
      <c r="G725" s="2"/>
      <c r="H725" s="10"/>
      <c r="I725" s="10"/>
      <c r="J725" s="10"/>
      <c r="K725" s="4"/>
      <c r="L725" s="11"/>
      <c r="M725" s="11"/>
      <c r="N725" s="5"/>
      <c r="O725" s="5"/>
      <c r="P725" s="222"/>
      <c r="Q725" s="226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2.75" customHeight="1" x14ac:dyDescent="0.2">
      <c r="A726" s="10"/>
      <c r="B726" s="1"/>
      <c r="C726" s="1"/>
      <c r="D726" s="241"/>
      <c r="E726" s="2"/>
      <c r="F726" s="2"/>
      <c r="G726" s="2"/>
      <c r="H726" s="10"/>
      <c r="I726" s="10"/>
      <c r="J726" s="10"/>
      <c r="K726" s="4"/>
      <c r="L726" s="11"/>
      <c r="M726" s="11"/>
      <c r="N726" s="5"/>
      <c r="O726" s="5"/>
      <c r="P726" s="222"/>
      <c r="Q726" s="226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2.75" customHeight="1" x14ac:dyDescent="0.2">
      <c r="A727" s="10"/>
      <c r="B727" s="1"/>
      <c r="C727" s="1"/>
      <c r="D727" s="241"/>
      <c r="E727" s="2"/>
      <c r="F727" s="2"/>
      <c r="G727" s="2"/>
      <c r="H727" s="10"/>
      <c r="I727" s="10"/>
      <c r="J727" s="10"/>
      <c r="K727" s="4"/>
      <c r="L727" s="11"/>
      <c r="M727" s="11"/>
      <c r="N727" s="5"/>
      <c r="O727" s="5"/>
      <c r="P727" s="222"/>
      <c r="Q727" s="226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2.75" customHeight="1" x14ac:dyDescent="0.2">
      <c r="A728" s="10"/>
      <c r="B728" s="1"/>
      <c r="C728" s="1"/>
      <c r="D728" s="241"/>
      <c r="E728" s="2"/>
      <c r="F728" s="2"/>
      <c r="G728" s="2"/>
      <c r="H728" s="10"/>
      <c r="I728" s="10"/>
      <c r="J728" s="10"/>
      <c r="K728" s="4"/>
      <c r="L728" s="11"/>
      <c r="M728" s="11"/>
      <c r="N728" s="5"/>
      <c r="O728" s="5"/>
      <c r="P728" s="222"/>
      <c r="Q728" s="226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2.75" customHeight="1" x14ac:dyDescent="0.2">
      <c r="A729" s="10"/>
      <c r="B729" s="1"/>
      <c r="C729" s="1"/>
      <c r="D729" s="241"/>
      <c r="E729" s="2"/>
      <c r="F729" s="2"/>
      <c r="G729" s="2"/>
      <c r="H729" s="10"/>
      <c r="I729" s="10"/>
      <c r="J729" s="10"/>
      <c r="K729" s="4"/>
      <c r="L729" s="11"/>
      <c r="M729" s="11"/>
      <c r="N729" s="5"/>
      <c r="O729" s="5"/>
      <c r="P729" s="222"/>
      <c r="Q729" s="226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2.75" customHeight="1" x14ac:dyDescent="0.2">
      <c r="A730" s="10"/>
      <c r="B730" s="1"/>
      <c r="C730" s="1"/>
      <c r="D730" s="241"/>
      <c r="E730" s="2"/>
      <c r="F730" s="2"/>
      <c r="G730" s="2"/>
      <c r="H730" s="10"/>
      <c r="I730" s="10"/>
      <c r="J730" s="10"/>
      <c r="K730" s="4"/>
      <c r="L730" s="11"/>
      <c r="M730" s="11"/>
      <c r="N730" s="5"/>
      <c r="O730" s="5"/>
      <c r="P730" s="222"/>
      <c r="Q730" s="226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2.75" customHeight="1" x14ac:dyDescent="0.2">
      <c r="A731" s="10"/>
      <c r="B731" s="1"/>
      <c r="C731" s="1"/>
      <c r="D731" s="241"/>
      <c r="E731" s="2"/>
      <c r="F731" s="2"/>
      <c r="G731" s="2"/>
      <c r="H731" s="10"/>
      <c r="I731" s="10"/>
      <c r="J731" s="10"/>
      <c r="K731" s="4"/>
      <c r="L731" s="11"/>
      <c r="M731" s="11"/>
      <c r="N731" s="5"/>
      <c r="O731" s="5"/>
      <c r="P731" s="222"/>
      <c r="Q731" s="226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2.75" customHeight="1" x14ac:dyDescent="0.2">
      <c r="A732" s="10"/>
      <c r="B732" s="1"/>
      <c r="C732" s="1"/>
      <c r="D732" s="241"/>
      <c r="E732" s="2"/>
      <c r="F732" s="2"/>
      <c r="G732" s="2"/>
      <c r="H732" s="10"/>
      <c r="I732" s="10"/>
      <c r="J732" s="10"/>
      <c r="K732" s="4"/>
      <c r="L732" s="11"/>
      <c r="M732" s="11"/>
      <c r="N732" s="5"/>
      <c r="O732" s="5"/>
      <c r="P732" s="222"/>
      <c r="Q732" s="226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2.75" customHeight="1" x14ac:dyDescent="0.2">
      <c r="A733" s="10"/>
      <c r="B733" s="1"/>
      <c r="C733" s="1"/>
      <c r="D733" s="241"/>
      <c r="E733" s="2"/>
      <c r="F733" s="2"/>
      <c r="G733" s="2"/>
      <c r="H733" s="10"/>
      <c r="I733" s="10"/>
      <c r="J733" s="10"/>
      <c r="K733" s="4"/>
      <c r="L733" s="11"/>
      <c r="M733" s="11"/>
      <c r="N733" s="5"/>
      <c r="O733" s="5"/>
      <c r="P733" s="222"/>
      <c r="Q733" s="226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2.75" customHeight="1" x14ac:dyDescent="0.2">
      <c r="A734" s="10"/>
      <c r="B734" s="1"/>
      <c r="C734" s="1"/>
      <c r="D734" s="241"/>
      <c r="E734" s="2"/>
      <c r="F734" s="2"/>
      <c r="G734" s="2"/>
      <c r="H734" s="10"/>
      <c r="I734" s="10"/>
      <c r="J734" s="10"/>
      <c r="K734" s="4"/>
      <c r="L734" s="11"/>
      <c r="M734" s="11"/>
      <c r="N734" s="5"/>
      <c r="O734" s="5"/>
      <c r="P734" s="222"/>
      <c r="Q734" s="226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2.75" customHeight="1" x14ac:dyDescent="0.2">
      <c r="A735" s="10"/>
      <c r="B735" s="1"/>
      <c r="C735" s="1"/>
      <c r="D735" s="241"/>
      <c r="E735" s="2"/>
      <c r="F735" s="2"/>
      <c r="G735" s="2"/>
      <c r="H735" s="10"/>
      <c r="I735" s="10"/>
      <c r="J735" s="10"/>
      <c r="K735" s="4"/>
      <c r="L735" s="11"/>
      <c r="M735" s="11"/>
      <c r="N735" s="5"/>
      <c r="O735" s="5"/>
      <c r="P735" s="222"/>
      <c r="Q735" s="226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2.75" customHeight="1" x14ac:dyDescent="0.2">
      <c r="A736" s="10"/>
      <c r="B736" s="1"/>
      <c r="C736" s="1"/>
      <c r="D736" s="241"/>
      <c r="E736" s="2"/>
      <c r="F736" s="2"/>
      <c r="G736" s="2"/>
      <c r="H736" s="10"/>
      <c r="I736" s="10"/>
      <c r="J736" s="10"/>
      <c r="K736" s="4"/>
      <c r="L736" s="11"/>
      <c r="M736" s="11"/>
      <c r="N736" s="5"/>
      <c r="O736" s="5"/>
      <c r="P736" s="222"/>
      <c r="Q736" s="226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2.75" customHeight="1" x14ac:dyDescent="0.2">
      <c r="A737" s="10"/>
      <c r="B737" s="1"/>
      <c r="C737" s="1"/>
      <c r="D737" s="241"/>
      <c r="E737" s="2"/>
      <c r="F737" s="2"/>
      <c r="G737" s="2"/>
      <c r="H737" s="10"/>
      <c r="I737" s="10"/>
      <c r="J737" s="10"/>
      <c r="K737" s="4"/>
      <c r="L737" s="11"/>
      <c r="M737" s="11"/>
      <c r="N737" s="5"/>
      <c r="O737" s="5"/>
      <c r="P737" s="222"/>
      <c r="Q737" s="226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2.75" customHeight="1" x14ac:dyDescent="0.2">
      <c r="A738" s="10"/>
      <c r="B738" s="1"/>
      <c r="C738" s="1"/>
      <c r="D738" s="241"/>
      <c r="E738" s="2"/>
      <c r="F738" s="2"/>
      <c r="G738" s="2"/>
      <c r="H738" s="10"/>
      <c r="I738" s="10"/>
      <c r="J738" s="10"/>
      <c r="K738" s="4"/>
      <c r="L738" s="11"/>
      <c r="M738" s="11"/>
      <c r="N738" s="5"/>
      <c r="O738" s="5"/>
      <c r="P738" s="222"/>
      <c r="Q738" s="226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2.75" customHeight="1" x14ac:dyDescent="0.2">
      <c r="A739" s="10"/>
      <c r="B739" s="1"/>
      <c r="C739" s="1"/>
      <c r="D739" s="241"/>
      <c r="E739" s="2"/>
      <c r="F739" s="2"/>
      <c r="G739" s="2"/>
      <c r="H739" s="10"/>
      <c r="I739" s="10"/>
      <c r="J739" s="10"/>
      <c r="K739" s="4"/>
      <c r="L739" s="11"/>
      <c r="M739" s="11"/>
      <c r="N739" s="5"/>
      <c r="O739" s="5"/>
      <c r="P739" s="222"/>
      <c r="Q739" s="226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2.75" customHeight="1" x14ac:dyDescent="0.2">
      <c r="A740" s="10"/>
      <c r="B740" s="1"/>
      <c r="C740" s="1"/>
      <c r="D740" s="241"/>
      <c r="E740" s="2"/>
      <c r="F740" s="2"/>
      <c r="G740" s="2"/>
      <c r="H740" s="10"/>
      <c r="I740" s="10"/>
      <c r="J740" s="10"/>
      <c r="K740" s="4"/>
      <c r="L740" s="11"/>
      <c r="M740" s="11"/>
      <c r="N740" s="5"/>
      <c r="O740" s="5"/>
      <c r="P740" s="222"/>
      <c r="Q740" s="226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2.75" customHeight="1" x14ac:dyDescent="0.2">
      <c r="A741" s="10"/>
      <c r="B741" s="1"/>
      <c r="C741" s="1"/>
      <c r="D741" s="241"/>
      <c r="E741" s="2"/>
      <c r="F741" s="2"/>
      <c r="G741" s="2"/>
      <c r="H741" s="10"/>
      <c r="I741" s="10"/>
      <c r="J741" s="10"/>
      <c r="K741" s="4"/>
      <c r="L741" s="11"/>
      <c r="M741" s="11"/>
      <c r="N741" s="5"/>
      <c r="O741" s="5"/>
      <c r="P741" s="222"/>
      <c r="Q741" s="226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2.75" customHeight="1" x14ac:dyDescent="0.2">
      <c r="A742" s="10"/>
      <c r="B742" s="1"/>
      <c r="C742" s="1"/>
      <c r="D742" s="241"/>
      <c r="E742" s="2"/>
      <c r="F742" s="2"/>
      <c r="G742" s="2"/>
      <c r="H742" s="10"/>
      <c r="I742" s="10"/>
      <c r="J742" s="10"/>
      <c r="K742" s="4"/>
      <c r="L742" s="11"/>
      <c r="M742" s="11"/>
      <c r="N742" s="5"/>
      <c r="O742" s="5"/>
      <c r="P742" s="222"/>
      <c r="Q742" s="226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2.75" customHeight="1" x14ac:dyDescent="0.2">
      <c r="A743" s="10"/>
      <c r="B743" s="1"/>
      <c r="C743" s="1"/>
      <c r="D743" s="241"/>
      <c r="E743" s="2"/>
      <c r="F743" s="2"/>
      <c r="G743" s="2"/>
      <c r="H743" s="10"/>
      <c r="I743" s="10"/>
      <c r="J743" s="10"/>
      <c r="K743" s="4"/>
      <c r="L743" s="11"/>
      <c r="M743" s="11"/>
      <c r="N743" s="5"/>
      <c r="O743" s="5"/>
      <c r="P743" s="222"/>
      <c r="Q743" s="226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2.75" customHeight="1" x14ac:dyDescent="0.2">
      <c r="A744" s="10"/>
      <c r="B744" s="1"/>
      <c r="C744" s="1"/>
      <c r="D744" s="241"/>
      <c r="E744" s="2"/>
      <c r="F744" s="2"/>
      <c r="G744" s="2"/>
      <c r="H744" s="10"/>
      <c r="I744" s="10"/>
      <c r="J744" s="10"/>
      <c r="K744" s="4"/>
      <c r="L744" s="11"/>
      <c r="M744" s="11"/>
      <c r="N744" s="5"/>
      <c r="O744" s="5"/>
      <c r="P744" s="222"/>
      <c r="Q744" s="226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2.75" customHeight="1" x14ac:dyDescent="0.2">
      <c r="A745" s="10"/>
      <c r="B745" s="1"/>
      <c r="C745" s="1"/>
      <c r="D745" s="241"/>
      <c r="E745" s="2"/>
      <c r="F745" s="2"/>
      <c r="G745" s="2"/>
      <c r="H745" s="10"/>
      <c r="I745" s="10"/>
      <c r="J745" s="10"/>
      <c r="K745" s="4"/>
      <c r="L745" s="11"/>
      <c r="M745" s="11"/>
      <c r="N745" s="5"/>
      <c r="O745" s="5"/>
      <c r="P745" s="222"/>
      <c r="Q745" s="226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2.75" customHeight="1" x14ac:dyDescent="0.2">
      <c r="A746" s="10"/>
      <c r="B746" s="1"/>
      <c r="C746" s="1"/>
      <c r="D746" s="241"/>
      <c r="E746" s="2"/>
      <c r="F746" s="2"/>
      <c r="G746" s="2"/>
      <c r="H746" s="10"/>
      <c r="I746" s="10"/>
      <c r="J746" s="10"/>
      <c r="K746" s="4"/>
      <c r="L746" s="11"/>
      <c r="M746" s="11"/>
      <c r="N746" s="5"/>
      <c r="O746" s="5"/>
      <c r="P746" s="222"/>
      <c r="Q746" s="226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2.75" customHeight="1" x14ac:dyDescent="0.2">
      <c r="A747" s="10"/>
      <c r="B747" s="1"/>
      <c r="C747" s="1"/>
      <c r="D747" s="241"/>
      <c r="E747" s="2"/>
      <c r="F747" s="2"/>
      <c r="G747" s="2"/>
      <c r="H747" s="10"/>
      <c r="I747" s="10"/>
      <c r="J747" s="10"/>
      <c r="K747" s="4"/>
      <c r="L747" s="11"/>
      <c r="M747" s="11"/>
      <c r="N747" s="5"/>
      <c r="O747" s="5"/>
      <c r="P747" s="222"/>
      <c r="Q747" s="226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2.75" customHeight="1" x14ac:dyDescent="0.2">
      <c r="A748" s="10"/>
      <c r="B748" s="1"/>
      <c r="C748" s="1"/>
      <c r="D748" s="241"/>
      <c r="E748" s="2"/>
      <c r="F748" s="2"/>
      <c r="G748" s="2"/>
      <c r="H748" s="10"/>
      <c r="I748" s="10"/>
      <c r="J748" s="10"/>
      <c r="K748" s="4"/>
      <c r="L748" s="11"/>
      <c r="M748" s="11"/>
      <c r="N748" s="5"/>
      <c r="O748" s="5"/>
      <c r="P748" s="222"/>
      <c r="Q748" s="226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2.75" customHeight="1" x14ac:dyDescent="0.2">
      <c r="A749" s="10"/>
      <c r="B749" s="1"/>
      <c r="C749" s="1"/>
      <c r="D749" s="241"/>
      <c r="E749" s="2"/>
      <c r="F749" s="2"/>
      <c r="G749" s="2"/>
      <c r="H749" s="10"/>
      <c r="I749" s="10"/>
      <c r="J749" s="10"/>
      <c r="K749" s="4"/>
      <c r="L749" s="11"/>
      <c r="M749" s="11"/>
      <c r="N749" s="5"/>
      <c r="O749" s="5"/>
      <c r="P749" s="222"/>
      <c r="Q749" s="226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2.75" customHeight="1" x14ac:dyDescent="0.2">
      <c r="A750" s="10"/>
      <c r="B750" s="1"/>
      <c r="C750" s="1"/>
      <c r="D750" s="241"/>
      <c r="E750" s="2"/>
      <c r="F750" s="2"/>
      <c r="G750" s="2"/>
      <c r="H750" s="10"/>
      <c r="I750" s="10"/>
      <c r="J750" s="10"/>
      <c r="K750" s="4"/>
      <c r="L750" s="11"/>
      <c r="M750" s="11"/>
      <c r="N750" s="5"/>
      <c r="O750" s="5"/>
      <c r="P750" s="222"/>
      <c r="Q750" s="226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2.75" customHeight="1" x14ac:dyDescent="0.2">
      <c r="A751" s="10"/>
      <c r="B751" s="1"/>
      <c r="C751" s="1"/>
      <c r="D751" s="241"/>
      <c r="E751" s="2"/>
      <c r="F751" s="2"/>
      <c r="G751" s="2"/>
      <c r="H751" s="10"/>
      <c r="I751" s="10"/>
      <c r="J751" s="10"/>
      <c r="K751" s="4"/>
      <c r="L751" s="11"/>
      <c r="M751" s="11"/>
      <c r="N751" s="5"/>
      <c r="O751" s="5"/>
      <c r="P751" s="222"/>
      <c r="Q751" s="226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2.75" customHeight="1" x14ac:dyDescent="0.2">
      <c r="A752" s="10"/>
      <c r="B752" s="1"/>
      <c r="C752" s="1"/>
      <c r="D752" s="241"/>
      <c r="E752" s="2"/>
      <c r="F752" s="2"/>
      <c r="G752" s="2"/>
      <c r="H752" s="10"/>
      <c r="I752" s="10"/>
      <c r="J752" s="10"/>
      <c r="K752" s="4"/>
      <c r="L752" s="11"/>
      <c r="M752" s="11"/>
      <c r="N752" s="5"/>
      <c r="O752" s="5"/>
      <c r="P752" s="222"/>
      <c r="Q752" s="226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2.75" customHeight="1" x14ac:dyDescent="0.2">
      <c r="A753" s="10"/>
      <c r="B753" s="1"/>
      <c r="C753" s="1"/>
      <c r="D753" s="241"/>
      <c r="E753" s="2"/>
      <c r="F753" s="2"/>
      <c r="G753" s="2"/>
      <c r="H753" s="10"/>
      <c r="I753" s="10"/>
      <c r="J753" s="10"/>
      <c r="K753" s="4"/>
      <c r="L753" s="11"/>
      <c r="M753" s="11"/>
      <c r="N753" s="5"/>
      <c r="O753" s="5"/>
      <c r="P753" s="222"/>
      <c r="Q753" s="226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2.75" customHeight="1" x14ac:dyDescent="0.2">
      <c r="A754" s="10"/>
      <c r="B754" s="1"/>
      <c r="C754" s="1"/>
      <c r="D754" s="241"/>
      <c r="E754" s="2"/>
      <c r="F754" s="2"/>
      <c r="G754" s="2"/>
      <c r="H754" s="10"/>
      <c r="I754" s="10"/>
      <c r="J754" s="10"/>
      <c r="K754" s="4"/>
      <c r="L754" s="11"/>
      <c r="M754" s="11"/>
      <c r="N754" s="5"/>
      <c r="O754" s="5"/>
      <c r="P754" s="222"/>
      <c r="Q754" s="226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2.75" customHeight="1" x14ac:dyDescent="0.2">
      <c r="A755" s="10"/>
      <c r="B755" s="1"/>
      <c r="C755" s="1"/>
      <c r="D755" s="241"/>
      <c r="E755" s="2"/>
      <c r="F755" s="2"/>
      <c r="G755" s="2"/>
      <c r="H755" s="10"/>
      <c r="I755" s="10"/>
      <c r="J755" s="10"/>
      <c r="K755" s="4"/>
      <c r="L755" s="11"/>
      <c r="M755" s="11"/>
      <c r="N755" s="5"/>
      <c r="O755" s="5"/>
      <c r="P755" s="222"/>
      <c r="Q755" s="226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2.75" customHeight="1" x14ac:dyDescent="0.2">
      <c r="A756" s="10"/>
      <c r="B756" s="1"/>
      <c r="C756" s="1"/>
      <c r="D756" s="241"/>
      <c r="E756" s="2"/>
      <c r="F756" s="2"/>
      <c r="G756" s="2"/>
      <c r="H756" s="10"/>
      <c r="I756" s="10"/>
      <c r="J756" s="10"/>
      <c r="K756" s="4"/>
      <c r="L756" s="11"/>
      <c r="M756" s="11"/>
      <c r="N756" s="5"/>
      <c r="O756" s="5"/>
      <c r="P756" s="222"/>
      <c r="Q756" s="226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2.75" customHeight="1" x14ac:dyDescent="0.2">
      <c r="A757" s="10"/>
      <c r="B757" s="1"/>
      <c r="C757" s="1"/>
      <c r="D757" s="241"/>
      <c r="E757" s="2"/>
      <c r="F757" s="2"/>
      <c r="G757" s="2"/>
      <c r="H757" s="10"/>
      <c r="I757" s="10"/>
      <c r="J757" s="10"/>
      <c r="K757" s="4"/>
      <c r="L757" s="11"/>
      <c r="M757" s="11"/>
      <c r="N757" s="5"/>
      <c r="O757" s="5"/>
      <c r="P757" s="222"/>
      <c r="Q757" s="226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2.75" customHeight="1" x14ac:dyDescent="0.2">
      <c r="A758" s="10"/>
      <c r="B758" s="1"/>
      <c r="C758" s="1"/>
      <c r="D758" s="241"/>
      <c r="E758" s="2"/>
      <c r="F758" s="2"/>
      <c r="G758" s="2"/>
      <c r="H758" s="10"/>
      <c r="I758" s="10"/>
      <c r="J758" s="10"/>
      <c r="K758" s="4"/>
      <c r="L758" s="11"/>
      <c r="M758" s="11"/>
      <c r="N758" s="5"/>
      <c r="O758" s="5"/>
      <c r="P758" s="222"/>
      <c r="Q758" s="226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2.75" customHeight="1" x14ac:dyDescent="0.2">
      <c r="A759" s="10"/>
      <c r="B759" s="1"/>
      <c r="C759" s="1"/>
      <c r="D759" s="241"/>
      <c r="E759" s="2"/>
      <c r="F759" s="2"/>
      <c r="G759" s="2"/>
      <c r="H759" s="10"/>
      <c r="I759" s="10"/>
      <c r="J759" s="10"/>
      <c r="K759" s="4"/>
      <c r="L759" s="11"/>
      <c r="M759" s="11"/>
      <c r="N759" s="5"/>
      <c r="O759" s="5"/>
      <c r="P759" s="222"/>
      <c r="Q759" s="226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2.75" customHeight="1" x14ac:dyDescent="0.2">
      <c r="A760" s="10"/>
      <c r="B760" s="1"/>
      <c r="C760" s="1"/>
      <c r="D760" s="241"/>
      <c r="E760" s="2"/>
      <c r="F760" s="2"/>
      <c r="G760" s="2"/>
      <c r="H760" s="10"/>
      <c r="I760" s="10"/>
      <c r="J760" s="10"/>
      <c r="K760" s="4"/>
      <c r="L760" s="11"/>
      <c r="M760" s="11"/>
      <c r="N760" s="5"/>
      <c r="O760" s="5"/>
      <c r="P760" s="222"/>
      <c r="Q760" s="226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2.75" customHeight="1" x14ac:dyDescent="0.2">
      <c r="A761" s="10"/>
      <c r="B761" s="1"/>
      <c r="C761" s="1"/>
      <c r="D761" s="241"/>
      <c r="E761" s="2"/>
      <c r="F761" s="2"/>
      <c r="G761" s="2"/>
      <c r="H761" s="10"/>
      <c r="I761" s="10"/>
      <c r="J761" s="10"/>
      <c r="K761" s="4"/>
      <c r="L761" s="11"/>
      <c r="M761" s="11"/>
      <c r="N761" s="5"/>
      <c r="O761" s="5"/>
      <c r="P761" s="222"/>
      <c r="Q761" s="226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2.75" customHeight="1" x14ac:dyDescent="0.2">
      <c r="A762" s="10"/>
      <c r="B762" s="1"/>
      <c r="C762" s="1"/>
      <c r="D762" s="241"/>
      <c r="E762" s="2"/>
      <c r="F762" s="2"/>
      <c r="G762" s="2"/>
      <c r="H762" s="10"/>
      <c r="I762" s="10"/>
      <c r="J762" s="10"/>
      <c r="K762" s="4"/>
      <c r="L762" s="11"/>
      <c r="M762" s="11"/>
      <c r="N762" s="5"/>
      <c r="O762" s="5"/>
      <c r="P762" s="222"/>
      <c r="Q762" s="226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2.75" customHeight="1" x14ac:dyDescent="0.2">
      <c r="A763" s="10"/>
      <c r="B763" s="1"/>
      <c r="C763" s="1"/>
      <c r="D763" s="241"/>
      <c r="E763" s="2"/>
      <c r="F763" s="2"/>
      <c r="G763" s="2"/>
      <c r="H763" s="10"/>
      <c r="I763" s="10"/>
      <c r="J763" s="10"/>
      <c r="K763" s="4"/>
      <c r="L763" s="11"/>
      <c r="M763" s="11"/>
      <c r="N763" s="5"/>
      <c r="O763" s="5"/>
      <c r="P763" s="222"/>
      <c r="Q763" s="226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2.75" customHeight="1" x14ac:dyDescent="0.2">
      <c r="A764" s="10"/>
      <c r="B764" s="1"/>
      <c r="C764" s="1"/>
      <c r="D764" s="241"/>
      <c r="E764" s="2"/>
      <c r="F764" s="2"/>
      <c r="G764" s="2"/>
      <c r="H764" s="10"/>
      <c r="I764" s="10"/>
      <c r="J764" s="10"/>
      <c r="K764" s="4"/>
      <c r="L764" s="11"/>
      <c r="M764" s="11"/>
      <c r="N764" s="5"/>
      <c r="O764" s="5"/>
      <c r="P764" s="222"/>
      <c r="Q764" s="226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2.75" customHeight="1" x14ac:dyDescent="0.2">
      <c r="A765" s="10"/>
      <c r="B765" s="1"/>
      <c r="C765" s="1"/>
      <c r="D765" s="241"/>
      <c r="E765" s="2"/>
      <c r="F765" s="2"/>
      <c r="G765" s="2"/>
      <c r="H765" s="10"/>
      <c r="I765" s="10"/>
      <c r="J765" s="10"/>
      <c r="K765" s="4"/>
      <c r="L765" s="11"/>
      <c r="M765" s="11"/>
      <c r="N765" s="5"/>
      <c r="O765" s="5"/>
      <c r="P765" s="222"/>
      <c r="Q765" s="226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2.75" customHeight="1" x14ac:dyDescent="0.2">
      <c r="A766" s="10"/>
      <c r="B766" s="1"/>
      <c r="C766" s="1"/>
      <c r="D766" s="241"/>
      <c r="E766" s="2"/>
      <c r="F766" s="2"/>
      <c r="G766" s="2"/>
      <c r="H766" s="10"/>
      <c r="I766" s="10"/>
      <c r="J766" s="10"/>
      <c r="K766" s="4"/>
      <c r="L766" s="11"/>
      <c r="M766" s="11"/>
      <c r="N766" s="5"/>
      <c r="O766" s="5"/>
      <c r="P766" s="222"/>
      <c r="Q766" s="226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2.75" customHeight="1" x14ac:dyDescent="0.2">
      <c r="A767" s="10"/>
      <c r="B767" s="1"/>
      <c r="C767" s="1"/>
      <c r="D767" s="241"/>
      <c r="E767" s="2"/>
      <c r="F767" s="2"/>
      <c r="G767" s="2"/>
      <c r="H767" s="10"/>
      <c r="I767" s="10"/>
      <c r="J767" s="10"/>
      <c r="K767" s="4"/>
      <c r="L767" s="11"/>
      <c r="M767" s="11"/>
      <c r="N767" s="5"/>
      <c r="O767" s="5"/>
      <c r="P767" s="222"/>
      <c r="Q767" s="226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2.75" customHeight="1" x14ac:dyDescent="0.2">
      <c r="A768" s="10"/>
      <c r="B768" s="1"/>
      <c r="C768" s="1"/>
      <c r="D768" s="241"/>
      <c r="E768" s="2"/>
      <c r="F768" s="2"/>
      <c r="G768" s="2"/>
      <c r="H768" s="10"/>
      <c r="I768" s="10"/>
      <c r="J768" s="10"/>
      <c r="K768" s="4"/>
      <c r="L768" s="11"/>
      <c r="M768" s="11"/>
      <c r="N768" s="5"/>
      <c r="O768" s="5"/>
      <c r="P768" s="222"/>
      <c r="Q768" s="226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2.75" customHeight="1" x14ac:dyDescent="0.2">
      <c r="A769" s="10"/>
      <c r="B769" s="1"/>
      <c r="C769" s="1"/>
      <c r="D769" s="241"/>
      <c r="E769" s="2"/>
      <c r="F769" s="2"/>
      <c r="G769" s="2"/>
      <c r="H769" s="10"/>
      <c r="I769" s="10"/>
      <c r="J769" s="10"/>
      <c r="K769" s="4"/>
      <c r="L769" s="11"/>
      <c r="M769" s="11"/>
      <c r="N769" s="5"/>
      <c r="O769" s="5"/>
      <c r="P769" s="222"/>
      <c r="Q769" s="226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2.75" customHeight="1" x14ac:dyDescent="0.2">
      <c r="A770" s="10"/>
      <c r="B770" s="1"/>
      <c r="C770" s="1"/>
      <c r="D770" s="241"/>
      <c r="E770" s="2"/>
      <c r="F770" s="2"/>
      <c r="G770" s="2"/>
      <c r="H770" s="10"/>
      <c r="I770" s="10"/>
      <c r="J770" s="10"/>
      <c r="K770" s="4"/>
      <c r="L770" s="11"/>
      <c r="M770" s="11"/>
      <c r="N770" s="5"/>
      <c r="O770" s="5"/>
      <c r="P770" s="222"/>
      <c r="Q770" s="226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2.75" customHeight="1" x14ac:dyDescent="0.2">
      <c r="A771" s="10"/>
      <c r="B771" s="1"/>
      <c r="C771" s="1"/>
      <c r="D771" s="241"/>
      <c r="E771" s="2"/>
      <c r="F771" s="2"/>
      <c r="G771" s="2"/>
      <c r="H771" s="10"/>
      <c r="I771" s="10"/>
      <c r="J771" s="10"/>
      <c r="K771" s="4"/>
      <c r="L771" s="11"/>
      <c r="M771" s="11"/>
      <c r="N771" s="5"/>
      <c r="O771" s="5"/>
      <c r="P771" s="222"/>
      <c r="Q771" s="226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2.75" customHeight="1" x14ac:dyDescent="0.2">
      <c r="A772" s="10"/>
      <c r="B772" s="1"/>
      <c r="C772" s="1"/>
      <c r="D772" s="241"/>
      <c r="E772" s="2"/>
      <c r="F772" s="2"/>
      <c r="G772" s="2"/>
      <c r="H772" s="10"/>
      <c r="I772" s="10"/>
      <c r="J772" s="10"/>
      <c r="K772" s="4"/>
      <c r="L772" s="11"/>
      <c r="M772" s="11"/>
      <c r="N772" s="5"/>
      <c r="O772" s="5"/>
      <c r="P772" s="222"/>
      <c r="Q772" s="226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2.75" customHeight="1" x14ac:dyDescent="0.2">
      <c r="A773" s="10"/>
      <c r="B773" s="1"/>
      <c r="C773" s="1"/>
      <c r="D773" s="241"/>
      <c r="E773" s="2"/>
      <c r="F773" s="2"/>
      <c r="G773" s="2"/>
      <c r="H773" s="10"/>
      <c r="I773" s="10"/>
      <c r="J773" s="10"/>
      <c r="K773" s="4"/>
      <c r="L773" s="11"/>
      <c r="M773" s="11"/>
      <c r="N773" s="5"/>
      <c r="O773" s="5"/>
      <c r="P773" s="222"/>
      <c r="Q773" s="226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2.75" customHeight="1" x14ac:dyDescent="0.2">
      <c r="A774" s="10"/>
      <c r="B774" s="1"/>
      <c r="C774" s="1"/>
      <c r="D774" s="241"/>
      <c r="E774" s="2"/>
      <c r="F774" s="2"/>
      <c r="G774" s="2"/>
      <c r="H774" s="10"/>
      <c r="I774" s="10"/>
      <c r="J774" s="10"/>
      <c r="K774" s="4"/>
      <c r="L774" s="11"/>
      <c r="M774" s="11"/>
      <c r="N774" s="5"/>
      <c r="O774" s="5"/>
      <c r="P774" s="222"/>
      <c r="Q774" s="226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2.75" customHeight="1" x14ac:dyDescent="0.2">
      <c r="A775" s="10"/>
      <c r="B775" s="1"/>
      <c r="C775" s="1"/>
      <c r="D775" s="241"/>
      <c r="E775" s="2"/>
      <c r="F775" s="2"/>
      <c r="G775" s="2"/>
      <c r="H775" s="10"/>
      <c r="I775" s="10"/>
      <c r="J775" s="10"/>
      <c r="K775" s="4"/>
      <c r="L775" s="11"/>
      <c r="M775" s="11"/>
      <c r="N775" s="5"/>
      <c r="O775" s="5"/>
      <c r="P775" s="222"/>
      <c r="Q775" s="226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2.75" customHeight="1" x14ac:dyDescent="0.2">
      <c r="A776" s="10"/>
      <c r="B776" s="1"/>
      <c r="C776" s="1"/>
      <c r="D776" s="241"/>
      <c r="E776" s="2"/>
      <c r="F776" s="2"/>
      <c r="G776" s="2"/>
      <c r="H776" s="10"/>
      <c r="I776" s="10"/>
      <c r="J776" s="10"/>
      <c r="K776" s="4"/>
      <c r="L776" s="11"/>
      <c r="M776" s="11"/>
      <c r="N776" s="5"/>
      <c r="O776" s="5"/>
      <c r="P776" s="222"/>
      <c r="Q776" s="226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2.75" customHeight="1" x14ac:dyDescent="0.2">
      <c r="A777" s="10"/>
      <c r="B777" s="1"/>
      <c r="C777" s="1"/>
      <c r="D777" s="241"/>
      <c r="E777" s="2"/>
      <c r="F777" s="2"/>
      <c r="G777" s="2"/>
      <c r="H777" s="10"/>
      <c r="I777" s="10"/>
      <c r="J777" s="10"/>
      <c r="K777" s="4"/>
      <c r="L777" s="11"/>
      <c r="M777" s="11"/>
      <c r="N777" s="5"/>
      <c r="O777" s="5"/>
      <c r="P777" s="222"/>
      <c r="Q777" s="226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2.75" customHeight="1" x14ac:dyDescent="0.2">
      <c r="A778" s="10"/>
      <c r="B778" s="1"/>
      <c r="C778" s="1"/>
      <c r="D778" s="241"/>
      <c r="E778" s="2"/>
      <c r="F778" s="2"/>
      <c r="G778" s="2"/>
      <c r="H778" s="10"/>
      <c r="I778" s="10"/>
      <c r="J778" s="10"/>
      <c r="K778" s="4"/>
      <c r="L778" s="11"/>
      <c r="M778" s="11"/>
      <c r="N778" s="5"/>
      <c r="O778" s="5"/>
      <c r="P778" s="222"/>
      <c r="Q778" s="226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2.75" customHeight="1" x14ac:dyDescent="0.2">
      <c r="A779" s="10"/>
      <c r="B779" s="1"/>
      <c r="C779" s="1"/>
      <c r="D779" s="241"/>
      <c r="E779" s="2"/>
      <c r="F779" s="2"/>
      <c r="G779" s="2"/>
      <c r="H779" s="10"/>
      <c r="I779" s="10"/>
      <c r="J779" s="10"/>
      <c r="K779" s="4"/>
      <c r="L779" s="11"/>
      <c r="M779" s="11"/>
      <c r="N779" s="5"/>
      <c r="O779" s="5"/>
      <c r="P779" s="222"/>
      <c r="Q779" s="226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2.75" customHeight="1" x14ac:dyDescent="0.2">
      <c r="A780" s="10"/>
      <c r="B780" s="1"/>
      <c r="C780" s="1"/>
      <c r="D780" s="241"/>
      <c r="E780" s="2"/>
      <c r="F780" s="2"/>
      <c r="G780" s="2"/>
      <c r="H780" s="10"/>
      <c r="I780" s="10"/>
      <c r="J780" s="10"/>
      <c r="K780" s="4"/>
      <c r="L780" s="11"/>
      <c r="M780" s="11"/>
      <c r="N780" s="5"/>
      <c r="O780" s="5"/>
      <c r="P780" s="222"/>
      <c r="Q780" s="226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2.75" customHeight="1" x14ac:dyDescent="0.2">
      <c r="A781" s="10"/>
      <c r="B781" s="1"/>
      <c r="C781" s="1"/>
      <c r="D781" s="241"/>
      <c r="E781" s="2"/>
      <c r="F781" s="2"/>
      <c r="G781" s="2"/>
      <c r="H781" s="10"/>
      <c r="I781" s="10"/>
      <c r="J781" s="10"/>
      <c r="K781" s="4"/>
      <c r="L781" s="11"/>
      <c r="M781" s="11"/>
      <c r="N781" s="5"/>
      <c r="O781" s="5"/>
      <c r="P781" s="222"/>
      <c r="Q781" s="226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2.75" customHeight="1" x14ac:dyDescent="0.2">
      <c r="A782" s="10"/>
      <c r="B782" s="1"/>
      <c r="C782" s="1"/>
      <c r="D782" s="241"/>
      <c r="E782" s="2"/>
      <c r="F782" s="2"/>
      <c r="G782" s="2"/>
      <c r="H782" s="10"/>
      <c r="I782" s="10"/>
      <c r="J782" s="10"/>
      <c r="K782" s="4"/>
      <c r="L782" s="11"/>
      <c r="M782" s="11"/>
      <c r="N782" s="5"/>
      <c r="O782" s="5"/>
      <c r="P782" s="222"/>
      <c r="Q782" s="226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2.75" customHeight="1" x14ac:dyDescent="0.2">
      <c r="A783" s="10"/>
      <c r="B783" s="1"/>
      <c r="C783" s="1"/>
      <c r="D783" s="241"/>
      <c r="E783" s="2"/>
      <c r="F783" s="2"/>
      <c r="G783" s="2"/>
      <c r="H783" s="10"/>
      <c r="I783" s="10"/>
      <c r="J783" s="10"/>
      <c r="K783" s="4"/>
      <c r="L783" s="11"/>
      <c r="M783" s="11"/>
      <c r="N783" s="5"/>
      <c r="O783" s="5"/>
      <c r="P783" s="222"/>
      <c r="Q783" s="226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2.75" customHeight="1" x14ac:dyDescent="0.2">
      <c r="A784" s="10"/>
      <c r="B784" s="1"/>
      <c r="C784" s="1"/>
      <c r="D784" s="241"/>
      <c r="E784" s="2"/>
      <c r="F784" s="2"/>
      <c r="G784" s="2"/>
      <c r="H784" s="10"/>
      <c r="I784" s="10"/>
      <c r="J784" s="10"/>
      <c r="K784" s="4"/>
      <c r="L784" s="11"/>
      <c r="M784" s="11"/>
      <c r="N784" s="5"/>
      <c r="O784" s="5"/>
      <c r="P784" s="222"/>
      <c r="Q784" s="226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2.75" customHeight="1" x14ac:dyDescent="0.2">
      <c r="A785" s="10"/>
      <c r="B785" s="1"/>
      <c r="C785" s="1"/>
      <c r="D785" s="241"/>
      <c r="E785" s="2"/>
      <c r="F785" s="2"/>
      <c r="G785" s="2"/>
      <c r="H785" s="10"/>
      <c r="I785" s="10"/>
      <c r="J785" s="10"/>
      <c r="K785" s="4"/>
      <c r="L785" s="11"/>
      <c r="M785" s="11"/>
      <c r="N785" s="5"/>
      <c r="O785" s="5"/>
      <c r="P785" s="222"/>
      <c r="Q785" s="226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2.75" customHeight="1" x14ac:dyDescent="0.2">
      <c r="A786" s="10"/>
      <c r="B786" s="1"/>
      <c r="C786" s="1"/>
      <c r="D786" s="241"/>
      <c r="E786" s="2"/>
      <c r="F786" s="2"/>
      <c r="G786" s="2"/>
      <c r="H786" s="10"/>
      <c r="I786" s="10"/>
      <c r="J786" s="10"/>
      <c r="K786" s="4"/>
      <c r="L786" s="11"/>
      <c r="M786" s="11"/>
      <c r="N786" s="5"/>
      <c r="O786" s="5"/>
      <c r="P786" s="222"/>
      <c r="Q786" s="226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2.75" customHeight="1" x14ac:dyDescent="0.2">
      <c r="A787" s="10"/>
      <c r="B787" s="1"/>
      <c r="C787" s="1"/>
      <c r="D787" s="241"/>
      <c r="E787" s="2"/>
      <c r="F787" s="2"/>
      <c r="G787" s="2"/>
      <c r="H787" s="10"/>
      <c r="I787" s="10"/>
      <c r="J787" s="10"/>
      <c r="K787" s="4"/>
      <c r="L787" s="11"/>
      <c r="M787" s="11"/>
      <c r="N787" s="5"/>
      <c r="O787" s="5"/>
      <c r="P787" s="222"/>
      <c r="Q787" s="226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2.75" customHeight="1" x14ac:dyDescent="0.2">
      <c r="A788" s="10"/>
      <c r="B788" s="1"/>
      <c r="C788" s="1"/>
      <c r="D788" s="241"/>
      <c r="E788" s="2"/>
      <c r="F788" s="2"/>
      <c r="G788" s="2"/>
      <c r="H788" s="10"/>
      <c r="I788" s="10"/>
      <c r="J788" s="10"/>
      <c r="K788" s="4"/>
      <c r="L788" s="11"/>
      <c r="M788" s="11"/>
      <c r="N788" s="5"/>
      <c r="O788" s="5"/>
      <c r="P788" s="222"/>
      <c r="Q788" s="226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2.75" customHeight="1" x14ac:dyDescent="0.2">
      <c r="A789" s="10"/>
      <c r="B789" s="1"/>
      <c r="C789" s="1"/>
      <c r="D789" s="241"/>
      <c r="E789" s="2"/>
      <c r="F789" s="2"/>
      <c r="G789" s="2"/>
      <c r="H789" s="10"/>
      <c r="I789" s="10"/>
      <c r="J789" s="10"/>
      <c r="K789" s="4"/>
      <c r="L789" s="11"/>
      <c r="M789" s="11"/>
      <c r="N789" s="5"/>
      <c r="O789" s="5"/>
      <c r="P789" s="222"/>
      <c r="Q789" s="226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2.75" customHeight="1" x14ac:dyDescent="0.2">
      <c r="A790" s="10"/>
      <c r="B790" s="1"/>
      <c r="C790" s="1"/>
      <c r="D790" s="241"/>
      <c r="E790" s="2"/>
      <c r="F790" s="2"/>
      <c r="G790" s="2"/>
      <c r="H790" s="10"/>
      <c r="I790" s="10"/>
      <c r="J790" s="10"/>
      <c r="K790" s="4"/>
      <c r="L790" s="11"/>
      <c r="M790" s="11"/>
      <c r="N790" s="5"/>
      <c r="O790" s="5"/>
      <c r="P790" s="222"/>
      <c r="Q790" s="226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2.75" customHeight="1" x14ac:dyDescent="0.2">
      <c r="A791" s="10"/>
      <c r="B791" s="1"/>
      <c r="C791" s="1"/>
      <c r="D791" s="241"/>
      <c r="E791" s="2"/>
      <c r="F791" s="2"/>
      <c r="G791" s="2"/>
      <c r="H791" s="10"/>
      <c r="I791" s="10"/>
      <c r="J791" s="10"/>
      <c r="K791" s="4"/>
      <c r="L791" s="11"/>
      <c r="M791" s="11"/>
      <c r="N791" s="5"/>
      <c r="O791" s="5"/>
      <c r="P791" s="222"/>
      <c r="Q791" s="226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2.75" customHeight="1" x14ac:dyDescent="0.2">
      <c r="A792" s="10"/>
      <c r="B792" s="1"/>
      <c r="C792" s="1"/>
      <c r="D792" s="241"/>
      <c r="E792" s="2"/>
      <c r="F792" s="2"/>
      <c r="G792" s="2"/>
      <c r="H792" s="10"/>
      <c r="I792" s="10"/>
      <c r="J792" s="10"/>
      <c r="K792" s="4"/>
      <c r="L792" s="11"/>
      <c r="M792" s="11"/>
      <c r="N792" s="5"/>
      <c r="O792" s="5"/>
      <c r="P792" s="222"/>
      <c r="Q792" s="226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2.75" customHeight="1" x14ac:dyDescent="0.2">
      <c r="A793" s="10"/>
      <c r="B793" s="1"/>
      <c r="C793" s="1"/>
      <c r="D793" s="241"/>
      <c r="E793" s="2"/>
      <c r="F793" s="2"/>
      <c r="G793" s="2"/>
      <c r="H793" s="10"/>
      <c r="I793" s="10"/>
      <c r="J793" s="10"/>
      <c r="K793" s="4"/>
      <c r="L793" s="11"/>
      <c r="M793" s="11"/>
      <c r="N793" s="5"/>
      <c r="O793" s="5"/>
      <c r="P793" s="222"/>
      <c r="Q793" s="226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2.75" customHeight="1" x14ac:dyDescent="0.2">
      <c r="A794" s="10"/>
      <c r="B794" s="1"/>
      <c r="C794" s="1"/>
      <c r="D794" s="241"/>
      <c r="E794" s="2"/>
      <c r="F794" s="2"/>
      <c r="G794" s="2"/>
      <c r="H794" s="10"/>
      <c r="I794" s="10"/>
      <c r="J794" s="10"/>
      <c r="K794" s="4"/>
      <c r="L794" s="11"/>
      <c r="M794" s="11"/>
      <c r="N794" s="5"/>
      <c r="O794" s="5"/>
      <c r="P794" s="222"/>
      <c r="Q794" s="226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2.75" customHeight="1" x14ac:dyDescent="0.2">
      <c r="A795" s="10"/>
      <c r="B795" s="1"/>
      <c r="C795" s="1"/>
      <c r="D795" s="241"/>
      <c r="E795" s="2"/>
      <c r="F795" s="2"/>
      <c r="G795" s="2"/>
      <c r="H795" s="10"/>
      <c r="I795" s="10"/>
      <c r="J795" s="10"/>
      <c r="K795" s="4"/>
      <c r="L795" s="11"/>
      <c r="M795" s="11"/>
      <c r="N795" s="5"/>
      <c r="O795" s="5"/>
      <c r="P795" s="222"/>
      <c r="Q795" s="226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2.75" customHeight="1" x14ac:dyDescent="0.2">
      <c r="A796" s="10"/>
      <c r="B796" s="1"/>
      <c r="C796" s="1"/>
      <c r="D796" s="241"/>
      <c r="E796" s="2"/>
      <c r="F796" s="2"/>
      <c r="G796" s="2"/>
      <c r="H796" s="10"/>
      <c r="I796" s="10"/>
      <c r="J796" s="10"/>
      <c r="K796" s="4"/>
      <c r="L796" s="11"/>
      <c r="M796" s="11"/>
      <c r="N796" s="5"/>
      <c r="O796" s="5"/>
      <c r="P796" s="222"/>
      <c r="Q796" s="226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2.75" customHeight="1" x14ac:dyDescent="0.2">
      <c r="A797" s="10"/>
      <c r="B797" s="1"/>
      <c r="C797" s="1"/>
      <c r="D797" s="241"/>
      <c r="E797" s="2"/>
      <c r="F797" s="2"/>
      <c r="G797" s="2"/>
      <c r="H797" s="10"/>
      <c r="I797" s="10"/>
      <c r="J797" s="10"/>
      <c r="K797" s="4"/>
      <c r="L797" s="11"/>
      <c r="M797" s="11"/>
      <c r="N797" s="5"/>
      <c r="O797" s="5"/>
      <c r="P797" s="222"/>
      <c r="Q797" s="226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2.75" customHeight="1" x14ac:dyDescent="0.2">
      <c r="A798" s="10"/>
      <c r="B798" s="1"/>
      <c r="C798" s="1"/>
      <c r="D798" s="241"/>
      <c r="E798" s="2"/>
      <c r="F798" s="2"/>
      <c r="G798" s="2"/>
      <c r="H798" s="10"/>
      <c r="I798" s="10"/>
      <c r="J798" s="10"/>
      <c r="K798" s="4"/>
      <c r="L798" s="11"/>
      <c r="M798" s="11"/>
      <c r="N798" s="5"/>
      <c r="O798" s="5"/>
      <c r="P798" s="222"/>
      <c r="Q798" s="226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2.75" customHeight="1" x14ac:dyDescent="0.2">
      <c r="A799" s="10"/>
      <c r="B799" s="1"/>
      <c r="C799" s="1"/>
      <c r="D799" s="241"/>
      <c r="E799" s="2"/>
      <c r="F799" s="2"/>
      <c r="G799" s="2"/>
      <c r="H799" s="10"/>
      <c r="I799" s="10"/>
      <c r="J799" s="10"/>
      <c r="K799" s="4"/>
      <c r="L799" s="11"/>
      <c r="M799" s="11"/>
      <c r="N799" s="5"/>
      <c r="O799" s="5"/>
      <c r="P799" s="222"/>
      <c r="Q799" s="226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2.75" customHeight="1" x14ac:dyDescent="0.2">
      <c r="A800" s="10"/>
      <c r="B800" s="1"/>
      <c r="C800" s="1"/>
      <c r="D800" s="241"/>
      <c r="E800" s="2"/>
      <c r="F800" s="2"/>
      <c r="G800" s="2"/>
      <c r="H800" s="10"/>
      <c r="I800" s="10"/>
      <c r="J800" s="10"/>
      <c r="K800" s="4"/>
      <c r="L800" s="11"/>
      <c r="M800" s="11"/>
      <c r="N800" s="5"/>
      <c r="O800" s="5"/>
      <c r="P800" s="222"/>
      <c r="Q800" s="226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2.75" customHeight="1" x14ac:dyDescent="0.2">
      <c r="A801" s="10"/>
      <c r="B801" s="1"/>
      <c r="C801" s="1"/>
      <c r="D801" s="241"/>
      <c r="E801" s="2"/>
      <c r="F801" s="2"/>
      <c r="G801" s="2"/>
      <c r="H801" s="10"/>
      <c r="I801" s="10"/>
      <c r="J801" s="10"/>
      <c r="K801" s="4"/>
      <c r="L801" s="11"/>
      <c r="M801" s="11"/>
      <c r="N801" s="5"/>
      <c r="O801" s="5"/>
      <c r="P801" s="222"/>
      <c r="Q801" s="226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2.75" customHeight="1" x14ac:dyDescent="0.2">
      <c r="A802" s="10"/>
      <c r="B802" s="1"/>
      <c r="C802" s="1"/>
      <c r="D802" s="241"/>
      <c r="E802" s="2"/>
      <c r="F802" s="2"/>
      <c r="G802" s="2"/>
      <c r="H802" s="10"/>
      <c r="I802" s="10"/>
      <c r="J802" s="10"/>
      <c r="K802" s="4"/>
      <c r="L802" s="11"/>
      <c r="M802" s="11"/>
      <c r="N802" s="5"/>
      <c r="O802" s="5"/>
      <c r="P802" s="222"/>
      <c r="Q802" s="226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2.75" customHeight="1" x14ac:dyDescent="0.2">
      <c r="A803" s="10"/>
      <c r="B803" s="1"/>
      <c r="C803" s="1"/>
      <c r="D803" s="241"/>
      <c r="E803" s="2"/>
      <c r="F803" s="2"/>
      <c r="G803" s="2"/>
      <c r="H803" s="10"/>
      <c r="I803" s="10"/>
      <c r="J803" s="10"/>
      <c r="K803" s="4"/>
      <c r="L803" s="11"/>
      <c r="M803" s="11"/>
      <c r="N803" s="5"/>
      <c r="O803" s="5"/>
      <c r="P803" s="222"/>
      <c r="Q803" s="226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2.75" customHeight="1" x14ac:dyDescent="0.2">
      <c r="A804" s="10"/>
      <c r="B804" s="1"/>
      <c r="C804" s="1"/>
      <c r="D804" s="241"/>
      <c r="E804" s="2"/>
      <c r="F804" s="2"/>
      <c r="G804" s="2"/>
      <c r="H804" s="10"/>
      <c r="I804" s="10"/>
      <c r="J804" s="10"/>
      <c r="K804" s="4"/>
      <c r="L804" s="11"/>
      <c r="M804" s="11"/>
      <c r="N804" s="5"/>
      <c r="O804" s="5"/>
      <c r="P804" s="222"/>
      <c r="Q804" s="226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2.75" customHeight="1" x14ac:dyDescent="0.2">
      <c r="A805" s="10"/>
      <c r="B805" s="1"/>
      <c r="C805" s="1"/>
      <c r="D805" s="241"/>
      <c r="E805" s="2"/>
      <c r="F805" s="2"/>
      <c r="G805" s="2"/>
      <c r="H805" s="10"/>
      <c r="I805" s="10"/>
      <c r="J805" s="10"/>
      <c r="K805" s="4"/>
      <c r="L805" s="11"/>
      <c r="M805" s="11"/>
      <c r="N805" s="5"/>
      <c r="O805" s="5"/>
      <c r="P805" s="222"/>
      <c r="Q805" s="226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2.75" customHeight="1" x14ac:dyDescent="0.2">
      <c r="A806" s="10"/>
      <c r="B806" s="1"/>
      <c r="C806" s="1"/>
      <c r="D806" s="241"/>
      <c r="E806" s="2"/>
      <c r="F806" s="2"/>
      <c r="G806" s="2"/>
      <c r="H806" s="10"/>
      <c r="I806" s="10"/>
      <c r="J806" s="10"/>
      <c r="K806" s="4"/>
      <c r="L806" s="11"/>
      <c r="M806" s="11"/>
      <c r="N806" s="5"/>
      <c r="O806" s="5"/>
      <c r="P806" s="222"/>
      <c r="Q806" s="226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2.75" customHeight="1" x14ac:dyDescent="0.2">
      <c r="A807" s="10"/>
      <c r="B807" s="1"/>
      <c r="C807" s="1"/>
      <c r="D807" s="241"/>
      <c r="E807" s="2"/>
      <c r="F807" s="2"/>
      <c r="G807" s="2"/>
      <c r="H807" s="10"/>
      <c r="I807" s="10"/>
      <c r="J807" s="10"/>
      <c r="K807" s="4"/>
      <c r="L807" s="11"/>
      <c r="M807" s="11"/>
      <c r="N807" s="5"/>
      <c r="O807" s="5"/>
      <c r="P807" s="222"/>
      <c r="Q807" s="226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2.75" customHeight="1" x14ac:dyDescent="0.2">
      <c r="A808" s="10"/>
      <c r="B808" s="1"/>
      <c r="C808" s="1"/>
      <c r="D808" s="241"/>
      <c r="E808" s="2"/>
      <c r="F808" s="2"/>
      <c r="G808" s="2"/>
      <c r="H808" s="10"/>
      <c r="I808" s="10"/>
      <c r="J808" s="10"/>
      <c r="K808" s="4"/>
      <c r="L808" s="11"/>
      <c r="M808" s="11"/>
      <c r="N808" s="5"/>
      <c r="O808" s="5"/>
      <c r="P808" s="222"/>
      <c r="Q808" s="226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2.75" customHeight="1" x14ac:dyDescent="0.2">
      <c r="A809" s="10"/>
      <c r="B809" s="1"/>
      <c r="C809" s="1"/>
      <c r="D809" s="241"/>
      <c r="E809" s="2"/>
      <c r="F809" s="2"/>
      <c r="G809" s="2"/>
      <c r="H809" s="10"/>
      <c r="I809" s="10"/>
      <c r="J809" s="10"/>
      <c r="K809" s="4"/>
      <c r="L809" s="11"/>
      <c r="M809" s="11"/>
      <c r="N809" s="5"/>
      <c r="O809" s="5"/>
      <c r="P809" s="222"/>
      <c r="Q809" s="226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2.75" customHeight="1" x14ac:dyDescent="0.2">
      <c r="A810" s="10"/>
      <c r="B810" s="1"/>
      <c r="C810" s="1"/>
      <c r="D810" s="241"/>
      <c r="E810" s="2"/>
      <c r="F810" s="2"/>
      <c r="G810" s="2"/>
      <c r="H810" s="10"/>
      <c r="I810" s="10"/>
      <c r="J810" s="10"/>
      <c r="K810" s="4"/>
      <c r="L810" s="11"/>
      <c r="M810" s="11"/>
      <c r="N810" s="5"/>
      <c r="O810" s="5"/>
      <c r="P810" s="222"/>
      <c r="Q810" s="226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2.75" customHeight="1" x14ac:dyDescent="0.2">
      <c r="A811" s="10"/>
      <c r="B811" s="1"/>
      <c r="C811" s="1"/>
      <c r="D811" s="241"/>
      <c r="E811" s="2"/>
      <c r="F811" s="2"/>
      <c r="G811" s="2"/>
      <c r="H811" s="10"/>
      <c r="I811" s="10"/>
      <c r="J811" s="10"/>
      <c r="K811" s="4"/>
      <c r="L811" s="11"/>
      <c r="M811" s="11"/>
      <c r="N811" s="5"/>
      <c r="O811" s="5"/>
      <c r="P811" s="222"/>
      <c r="Q811" s="226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2.75" customHeight="1" x14ac:dyDescent="0.2">
      <c r="A812" s="10"/>
      <c r="B812" s="1"/>
      <c r="C812" s="1"/>
      <c r="D812" s="241"/>
      <c r="E812" s="2"/>
      <c r="F812" s="2"/>
      <c r="G812" s="2"/>
      <c r="H812" s="10"/>
      <c r="I812" s="10"/>
      <c r="J812" s="10"/>
      <c r="K812" s="4"/>
      <c r="L812" s="11"/>
      <c r="M812" s="11"/>
      <c r="N812" s="5"/>
      <c r="O812" s="5"/>
      <c r="P812" s="222"/>
      <c r="Q812" s="226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2.75" customHeight="1" x14ac:dyDescent="0.2">
      <c r="A813" s="10"/>
      <c r="B813" s="1"/>
      <c r="C813" s="1"/>
      <c r="D813" s="241"/>
      <c r="E813" s="2"/>
      <c r="F813" s="2"/>
      <c r="G813" s="2"/>
      <c r="H813" s="10"/>
      <c r="I813" s="10"/>
      <c r="J813" s="10"/>
      <c r="K813" s="4"/>
      <c r="L813" s="11"/>
      <c r="M813" s="11"/>
      <c r="N813" s="5"/>
      <c r="O813" s="5"/>
      <c r="P813" s="222"/>
      <c r="Q813" s="226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2.75" customHeight="1" x14ac:dyDescent="0.2">
      <c r="A814" s="10"/>
      <c r="B814" s="1"/>
      <c r="C814" s="1"/>
      <c r="D814" s="241"/>
      <c r="E814" s="2"/>
      <c r="F814" s="2"/>
      <c r="G814" s="2"/>
      <c r="H814" s="10"/>
      <c r="I814" s="10"/>
      <c r="J814" s="10"/>
      <c r="K814" s="4"/>
      <c r="L814" s="11"/>
      <c r="M814" s="11"/>
      <c r="N814" s="5"/>
      <c r="O814" s="5"/>
      <c r="P814" s="222"/>
      <c r="Q814" s="226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2.75" customHeight="1" x14ac:dyDescent="0.2">
      <c r="A815" s="10"/>
      <c r="B815" s="1"/>
      <c r="C815" s="1"/>
      <c r="D815" s="241"/>
      <c r="E815" s="2"/>
      <c r="F815" s="2"/>
      <c r="G815" s="2"/>
      <c r="H815" s="10"/>
      <c r="I815" s="10"/>
      <c r="J815" s="10"/>
      <c r="K815" s="4"/>
      <c r="L815" s="11"/>
      <c r="M815" s="11"/>
      <c r="N815" s="5"/>
      <c r="O815" s="5"/>
      <c r="P815" s="222"/>
      <c r="Q815" s="226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2.75" customHeight="1" x14ac:dyDescent="0.2">
      <c r="A816" s="10"/>
      <c r="B816" s="1"/>
      <c r="C816" s="1"/>
      <c r="D816" s="241"/>
      <c r="E816" s="2"/>
      <c r="F816" s="2"/>
      <c r="G816" s="2"/>
      <c r="H816" s="10"/>
      <c r="I816" s="10"/>
      <c r="J816" s="10"/>
      <c r="K816" s="4"/>
      <c r="L816" s="11"/>
      <c r="M816" s="11"/>
      <c r="N816" s="5"/>
      <c r="O816" s="5"/>
      <c r="P816" s="222"/>
      <c r="Q816" s="226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2.75" customHeight="1" x14ac:dyDescent="0.2">
      <c r="A817" s="10"/>
      <c r="B817" s="1"/>
      <c r="C817" s="1"/>
      <c r="D817" s="241"/>
      <c r="E817" s="2"/>
      <c r="F817" s="2"/>
      <c r="G817" s="2"/>
      <c r="H817" s="10"/>
      <c r="I817" s="10"/>
      <c r="J817" s="10"/>
      <c r="K817" s="4"/>
      <c r="L817" s="11"/>
      <c r="M817" s="11"/>
      <c r="N817" s="5"/>
      <c r="O817" s="5"/>
      <c r="P817" s="222"/>
      <c r="Q817" s="226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2.75" customHeight="1" x14ac:dyDescent="0.2">
      <c r="A818" s="10"/>
      <c r="B818" s="1"/>
      <c r="C818" s="1"/>
      <c r="D818" s="241"/>
      <c r="E818" s="2"/>
      <c r="F818" s="2"/>
      <c r="G818" s="2"/>
      <c r="H818" s="10"/>
      <c r="I818" s="10"/>
      <c r="J818" s="10"/>
      <c r="K818" s="4"/>
      <c r="L818" s="11"/>
      <c r="M818" s="11"/>
      <c r="N818" s="5"/>
      <c r="O818" s="5"/>
      <c r="P818" s="222"/>
      <c r="Q818" s="226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2.75" customHeight="1" x14ac:dyDescent="0.2">
      <c r="A819" s="10"/>
      <c r="B819" s="1"/>
      <c r="C819" s="1"/>
      <c r="D819" s="241"/>
      <c r="E819" s="2"/>
      <c r="F819" s="2"/>
      <c r="G819" s="2"/>
      <c r="H819" s="10"/>
      <c r="I819" s="10"/>
      <c r="J819" s="10"/>
      <c r="K819" s="4"/>
      <c r="L819" s="11"/>
      <c r="M819" s="11"/>
      <c r="N819" s="5"/>
      <c r="O819" s="5"/>
      <c r="P819" s="222"/>
      <c r="Q819" s="226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2.75" customHeight="1" x14ac:dyDescent="0.2">
      <c r="A820" s="10"/>
      <c r="B820" s="1"/>
      <c r="C820" s="1"/>
      <c r="D820" s="241"/>
      <c r="E820" s="2"/>
      <c r="F820" s="2"/>
      <c r="G820" s="2"/>
      <c r="H820" s="10"/>
      <c r="I820" s="10"/>
      <c r="J820" s="10"/>
      <c r="K820" s="4"/>
      <c r="L820" s="11"/>
      <c r="M820" s="11"/>
      <c r="N820" s="5"/>
      <c r="O820" s="5"/>
      <c r="P820" s="222"/>
      <c r="Q820" s="226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2.75" customHeight="1" x14ac:dyDescent="0.2">
      <c r="A821" s="10"/>
      <c r="B821" s="1"/>
      <c r="C821" s="1"/>
      <c r="D821" s="241"/>
      <c r="E821" s="2"/>
      <c r="F821" s="2"/>
      <c r="G821" s="2"/>
      <c r="H821" s="10"/>
      <c r="I821" s="10"/>
      <c r="J821" s="10"/>
      <c r="K821" s="4"/>
      <c r="L821" s="11"/>
      <c r="M821" s="11"/>
      <c r="N821" s="5"/>
      <c r="O821" s="5"/>
      <c r="P821" s="222"/>
      <c r="Q821" s="226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2.75" customHeight="1" x14ac:dyDescent="0.2">
      <c r="A822" s="10"/>
      <c r="B822" s="1"/>
      <c r="C822" s="1"/>
      <c r="D822" s="241"/>
      <c r="E822" s="2"/>
      <c r="F822" s="2"/>
      <c r="G822" s="2"/>
      <c r="H822" s="10"/>
      <c r="I822" s="10"/>
      <c r="J822" s="10"/>
      <c r="K822" s="4"/>
      <c r="L822" s="11"/>
      <c r="M822" s="11"/>
      <c r="N822" s="5"/>
      <c r="O822" s="5"/>
      <c r="P822" s="222"/>
      <c r="Q822" s="226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2.75" customHeight="1" x14ac:dyDescent="0.2">
      <c r="A823" s="10"/>
      <c r="B823" s="1"/>
      <c r="C823" s="1"/>
      <c r="D823" s="241"/>
      <c r="E823" s="2"/>
      <c r="F823" s="2"/>
      <c r="G823" s="2"/>
      <c r="H823" s="10"/>
      <c r="I823" s="10"/>
      <c r="J823" s="10"/>
      <c r="K823" s="4"/>
      <c r="L823" s="11"/>
      <c r="M823" s="11"/>
      <c r="N823" s="5"/>
      <c r="O823" s="5"/>
      <c r="P823" s="222"/>
      <c r="Q823" s="226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2.75" customHeight="1" x14ac:dyDescent="0.2">
      <c r="A824" s="10"/>
      <c r="B824" s="1"/>
      <c r="C824" s="1"/>
      <c r="D824" s="241"/>
      <c r="E824" s="2"/>
      <c r="F824" s="2"/>
      <c r="G824" s="2"/>
      <c r="H824" s="10"/>
      <c r="I824" s="10"/>
      <c r="J824" s="10"/>
      <c r="K824" s="4"/>
      <c r="L824" s="11"/>
      <c r="M824" s="11"/>
      <c r="N824" s="5"/>
      <c r="O824" s="5"/>
      <c r="P824" s="222"/>
      <c r="Q824" s="226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2.75" customHeight="1" x14ac:dyDescent="0.2">
      <c r="A825" s="10"/>
      <c r="B825" s="1"/>
      <c r="C825" s="1"/>
      <c r="D825" s="241"/>
      <c r="E825" s="2"/>
      <c r="F825" s="2"/>
      <c r="G825" s="2"/>
      <c r="H825" s="10"/>
      <c r="I825" s="10"/>
      <c r="J825" s="10"/>
      <c r="K825" s="4"/>
      <c r="L825" s="11"/>
      <c r="M825" s="11"/>
      <c r="N825" s="5"/>
      <c r="O825" s="5"/>
      <c r="P825" s="222"/>
      <c r="Q825" s="226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2.75" customHeight="1" x14ac:dyDescent="0.2">
      <c r="A826" s="10"/>
      <c r="B826" s="1"/>
      <c r="C826" s="1"/>
      <c r="D826" s="241"/>
      <c r="E826" s="2"/>
      <c r="F826" s="2"/>
      <c r="G826" s="2"/>
      <c r="H826" s="10"/>
      <c r="I826" s="10"/>
      <c r="J826" s="10"/>
      <c r="K826" s="4"/>
      <c r="L826" s="11"/>
      <c r="M826" s="11"/>
      <c r="N826" s="5"/>
      <c r="O826" s="5"/>
      <c r="P826" s="222"/>
      <c r="Q826" s="226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2.75" customHeight="1" x14ac:dyDescent="0.2">
      <c r="A827" s="10"/>
      <c r="B827" s="1"/>
      <c r="C827" s="1"/>
      <c r="D827" s="241"/>
      <c r="E827" s="2"/>
      <c r="F827" s="2"/>
      <c r="G827" s="2"/>
      <c r="H827" s="10"/>
      <c r="I827" s="10"/>
      <c r="J827" s="10"/>
      <c r="K827" s="4"/>
      <c r="L827" s="11"/>
      <c r="M827" s="11"/>
      <c r="N827" s="5"/>
      <c r="O827" s="5"/>
      <c r="P827" s="222"/>
      <c r="Q827" s="226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2.75" customHeight="1" x14ac:dyDescent="0.2">
      <c r="A828" s="10"/>
      <c r="B828" s="1"/>
      <c r="C828" s="1"/>
      <c r="D828" s="241"/>
      <c r="E828" s="2"/>
      <c r="F828" s="2"/>
      <c r="G828" s="2"/>
      <c r="H828" s="10"/>
      <c r="I828" s="10"/>
      <c r="J828" s="10"/>
      <c r="K828" s="4"/>
      <c r="L828" s="11"/>
      <c r="M828" s="11"/>
      <c r="N828" s="5"/>
      <c r="O828" s="5"/>
      <c r="P828" s="222"/>
      <c r="Q828" s="226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2.75" customHeight="1" x14ac:dyDescent="0.2">
      <c r="A829" s="10"/>
      <c r="B829" s="1"/>
      <c r="C829" s="1"/>
      <c r="D829" s="241"/>
      <c r="E829" s="2"/>
      <c r="F829" s="2"/>
      <c r="G829" s="2"/>
      <c r="H829" s="10"/>
      <c r="I829" s="10"/>
      <c r="J829" s="10"/>
      <c r="K829" s="4"/>
      <c r="L829" s="11"/>
      <c r="M829" s="11"/>
      <c r="N829" s="5"/>
      <c r="O829" s="5"/>
      <c r="P829" s="222"/>
      <c r="Q829" s="226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2.75" customHeight="1" x14ac:dyDescent="0.2">
      <c r="A830" s="10"/>
      <c r="B830" s="1"/>
      <c r="C830" s="1"/>
      <c r="D830" s="241"/>
      <c r="E830" s="2"/>
      <c r="F830" s="2"/>
      <c r="G830" s="2"/>
      <c r="H830" s="10"/>
      <c r="I830" s="10"/>
      <c r="J830" s="10"/>
      <c r="K830" s="4"/>
      <c r="L830" s="11"/>
      <c r="M830" s="11"/>
      <c r="N830" s="5"/>
      <c r="O830" s="5"/>
      <c r="P830" s="222"/>
      <c r="Q830" s="226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2.75" customHeight="1" x14ac:dyDescent="0.2">
      <c r="A831" s="10"/>
      <c r="B831" s="1"/>
      <c r="C831" s="1"/>
      <c r="D831" s="241"/>
      <c r="E831" s="2"/>
      <c r="F831" s="2"/>
      <c r="G831" s="2"/>
      <c r="H831" s="10"/>
      <c r="I831" s="10"/>
      <c r="J831" s="10"/>
      <c r="K831" s="4"/>
      <c r="L831" s="11"/>
      <c r="M831" s="11"/>
      <c r="N831" s="5"/>
      <c r="O831" s="5"/>
      <c r="P831" s="222"/>
      <c r="Q831" s="226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2.75" customHeight="1" x14ac:dyDescent="0.2">
      <c r="A832" s="10"/>
      <c r="B832" s="1"/>
      <c r="C832" s="1"/>
      <c r="D832" s="241"/>
      <c r="E832" s="2"/>
      <c r="F832" s="2"/>
      <c r="G832" s="2"/>
      <c r="H832" s="10"/>
      <c r="I832" s="10"/>
      <c r="J832" s="10"/>
      <c r="K832" s="4"/>
      <c r="L832" s="11"/>
      <c r="M832" s="11"/>
      <c r="N832" s="5"/>
      <c r="O832" s="5"/>
      <c r="P832" s="222"/>
      <c r="Q832" s="226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2.75" customHeight="1" x14ac:dyDescent="0.2">
      <c r="A833" s="10"/>
      <c r="B833" s="1"/>
      <c r="C833" s="1"/>
      <c r="D833" s="241"/>
      <c r="E833" s="2"/>
      <c r="F833" s="2"/>
      <c r="G833" s="2"/>
      <c r="H833" s="10"/>
      <c r="I833" s="10"/>
      <c r="J833" s="10"/>
      <c r="K833" s="4"/>
      <c r="L833" s="11"/>
      <c r="M833" s="11"/>
      <c r="N833" s="5"/>
      <c r="O833" s="5"/>
      <c r="P833" s="222"/>
      <c r="Q833" s="226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2.75" customHeight="1" x14ac:dyDescent="0.2">
      <c r="A834" s="10"/>
      <c r="B834" s="1"/>
      <c r="C834" s="1"/>
      <c r="D834" s="241"/>
      <c r="E834" s="2"/>
      <c r="F834" s="2"/>
      <c r="G834" s="2"/>
      <c r="H834" s="10"/>
      <c r="I834" s="10"/>
      <c r="J834" s="10"/>
      <c r="K834" s="4"/>
      <c r="L834" s="11"/>
      <c r="M834" s="11"/>
      <c r="N834" s="5"/>
      <c r="O834" s="5"/>
      <c r="P834" s="222"/>
      <c r="Q834" s="226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2.75" customHeight="1" x14ac:dyDescent="0.2">
      <c r="A835" s="10"/>
      <c r="B835" s="1"/>
      <c r="C835" s="1"/>
      <c r="D835" s="241"/>
      <c r="E835" s="2"/>
      <c r="F835" s="2"/>
      <c r="G835" s="2"/>
      <c r="H835" s="10"/>
      <c r="I835" s="10"/>
      <c r="J835" s="10"/>
      <c r="K835" s="4"/>
      <c r="L835" s="11"/>
      <c r="M835" s="11"/>
      <c r="N835" s="5"/>
      <c r="O835" s="5"/>
      <c r="P835" s="222"/>
      <c r="Q835" s="226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2.75" customHeight="1" x14ac:dyDescent="0.2">
      <c r="A836" s="10"/>
      <c r="B836" s="1"/>
      <c r="C836" s="1"/>
      <c r="D836" s="241"/>
      <c r="E836" s="2"/>
      <c r="F836" s="2"/>
      <c r="G836" s="2"/>
      <c r="H836" s="10"/>
      <c r="I836" s="10"/>
      <c r="J836" s="10"/>
      <c r="K836" s="4"/>
      <c r="L836" s="11"/>
      <c r="M836" s="11"/>
      <c r="N836" s="5"/>
      <c r="O836" s="5"/>
      <c r="P836" s="222"/>
      <c r="Q836" s="226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2.75" customHeight="1" x14ac:dyDescent="0.2">
      <c r="A837" s="10"/>
      <c r="B837" s="1"/>
      <c r="C837" s="1"/>
      <c r="D837" s="241"/>
      <c r="E837" s="2"/>
      <c r="F837" s="2"/>
      <c r="G837" s="2"/>
      <c r="H837" s="10"/>
      <c r="I837" s="10"/>
      <c r="J837" s="10"/>
      <c r="K837" s="4"/>
      <c r="L837" s="11"/>
      <c r="M837" s="11"/>
      <c r="N837" s="5"/>
      <c r="O837" s="5"/>
      <c r="P837" s="222"/>
      <c r="Q837" s="226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2.75" customHeight="1" x14ac:dyDescent="0.2">
      <c r="A838" s="10"/>
      <c r="B838" s="1"/>
      <c r="C838" s="1"/>
      <c r="D838" s="241"/>
      <c r="E838" s="2"/>
      <c r="F838" s="2"/>
      <c r="G838" s="2"/>
      <c r="H838" s="10"/>
      <c r="I838" s="10"/>
      <c r="J838" s="10"/>
      <c r="K838" s="4"/>
      <c r="L838" s="11"/>
      <c r="M838" s="11"/>
      <c r="N838" s="5"/>
      <c r="O838" s="5"/>
      <c r="P838" s="222"/>
      <c r="Q838" s="226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2.75" customHeight="1" x14ac:dyDescent="0.2">
      <c r="A839" s="10"/>
      <c r="B839" s="1"/>
      <c r="C839" s="1"/>
      <c r="D839" s="241"/>
      <c r="E839" s="2"/>
      <c r="F839" s="2"/>
      <c r="G839" s="2"/>
      <c r="H839" s="10"/>
      <c r="I839" s="10"/>
      <c r="J839" s="10"/>
      <c r="K839" s="4"/>
      <c r="L839" s="11"/>
      <c r="M839" s="11"/>
      <c r="N839" s="5"/>
      <c r="O839" s="5"/>
      <c r="P839" s="222"/>
      <c r="Q839" s="226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2.75" customHeight="1" x14ac:dyDescent="0.2">
      <c r="A840" s="10"/>
      <c r="B840" s="1"/>
      <c r="C840" s="1"/>
      <c r="D840" s="241"/>
      <c r="E840" s="2"/>
      <c r="F840" s="2"/>
      <c r="G840" s="2"/>
      <c r="H840" s="10"/>
      <c r="I840" s="10"/>
      <c r="J840" s="10"/>
      <c r="K840" s="4"/>
      <c r="L840" s="11"/>
      <c r="M840" s="11"/>
      <c r="N840" s="5"/>
      <c r="O840" s="5"/>
      <c r="P840" s="222"/>
      <c r="Q840" s="226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2.75" customHeight="1" x14ac:dyDescent="0.2">
      <c r="A841" s="10"/>
      <c r="B841" s="1"/>
      <c r="C841" s="1"/>
      <c r="D841" s="241"/>
      <c r="E841" s="2"/>
      <c r="F841" s="2"/>
      <c r="G841" s="2"/>
      <c r="H841" s="10"/>
      <c r="I841" s="10"/>
      <c r="J841" s="10"/>
      <c r="K841" s="4"/>
      <c r="L841" s="11"/>
      <c r="M841" s="11"/>
      <c r="N841" s="5"/>
      <c r="O841" s="5"/>
      <c r="P841" s="222"/>
      <c r="Q841" s="226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2.75" customHeight="1" x14ac:dyDescent="0.2">
      <c r="A842" s="10"/>
      <c r="B842" s="1"/>
      <c r="C842" s="1"/>
      <c r="D842" s="241"/>
      <c r="E842" s="2"/>
      <c r="F842" s="2"/>
      <c r="G842" s="2"/>
      <c r="H842" s="10"/>
      <c r="I842" s="10"/>
      <c r="J842" s="10"/>
      <c r="K842" s="4"/>
      <c r="L842" s="11"/>
      <c r="M842" s="11"/>
      <c r="N842" s="5"/>
      <c r="O842" s="5"/>
      <c r="P842" s="222"/>
      <c r="Q842" s="226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2.75" customHeight="1" x14ac:dyDescent="0.2">
      <c r="A843" s="10"/>
      <c r="B843" s="1"/>
      <c r="C843" s="1"/>
      <c r="D843" s="241"/>
      <c r="E843" s="2"/>
      <c r="F843" s="2"/>
      <c r="G843" s="2"/>
      <c r="H843" s="10"/>
      <c r="I843" s="10"/>
      <c r="J843" s="10"/>
      <c r="K843" s="4"/>
      <c r="L843" s="11"/>
      <c r="M843" s="11"/>
      <c r="N843" s="5"/>
      <c r="O843" s="5"/>
      <c r="P843" s="222"/>
      <c r="Q843" s="226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2.75" customHeight="1" x14ac:dyDescent="0.2">
      <c r="A844" s="10"/>
      <c r="B844" s="1"/>
      <c r="C844" s="1"/>
      <c r="D844" s="241"/>
      <c r="E844" s="2"/>
      <c r="F844" s="2"/>
      <c r="G844" s="2"/>
      <c r="H844" s="10"/>
      <c r="I844" s="10"/>
      <c r="J844" s="10"/>
      <c r="K844" s="4"/>
      <c r="L844" s="11"/>
      <c r="M844" s="11"/>
      <c r="N844" s="5"/>
      <c r="O844" s="5"/>
      <c r="P844" s="222"/>
      <c r="Q844" s="226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2.75" customHeight="1" x14ac:dyDescent="0.2">
      <c r="A845" s="10"/>
      <c r="B845" s="1"/>
      <c r="C845" s="1"/>
      <c r="D845" s="241"/>
      <c r="E845" s="2"/>
      <c r="F845" s="2"/>
      <c r="G845" s="2"/>
      <c r="H845" s="10"/>
      <c r="I845" s="10"/>
      <c r="J845" s="10"/>
      <c r="K845" s="4"/>
      <c r="L845" s="11"/>
      <c r="M845" s="11"/>
      <c r="N845" s="5"/>
      <c r="O845" s="5"/>
      <c r="P845" s="222"/>
      <c r="Q845" s="226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2.75" customHeight="1" x14ac:dyDescent="0.2">
      <c r="A846" s="10"/>
      <c r="B846" s="1"/>
      <c r="C846" s="1"/>
      <c r="D846" s="241"/>
      <c r="E846" s="2"/>
      <c r="F846" s="2"/>
      <c r="G846" s="2"/>
      <c r="H846" s="10"/>
      <c r="I846" s="10"/>
      <c r="J846" s="10"/>
      <c r="K846" s="4"/>
      <c r="L846" s="11"/>
      <c r="M846" s="11"/>
      <c r="N846" s="5"/>
      <c r="O846" s="5"/>
      <c r="P846" s="222"/>
      <c r="Q846" s="226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2.75" customHeight="1" x14ac:dyDescent="0.2">
      <c r="A847" s="10"/>
      <c r="B847" s="1"/>
      <c r="C847" s="1"/>
      <c r="D847" s="241"/>
      <c r="E847" s="2"/>
      <c r="F847" s="2"/>
      <c r="G847" s="2"/>
      <c r="H847" s="10"/>
      <c r="I847" s="10"/>
      <c r="J847" s="10"/>
      <c r="K847" s="4"/>
      <c r="L847" s="11"/>
      <c r="M847" s="11"/>
      <c r="N847" s="5"/>
      <c r="O847" s="5"/>
      <c r="P847" s="222"/>
      <c r="Q847" s="226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2.75" customHeight="1" x14ac:dyDescent="0.2">
      <c r="A848" s="10"/>
      <c r="B848" s="1"/>
      <c r="C848" s="1"/>
      <c r="D848" s="241"/>
      <c r="E848" s="2"/>
      <c r="F848" s="2"/>
      <c r="G848" s="2"/>
      <c r="H848" s="10"/>
      <c r="I848" s="10"/>
      <c r="J848" s="10"/>
      <c r="K848" s="4"/>
      <c r="L848" s="11"/>
      <c r="M848" s="11"/>
      <c r="N848" s="5"/>
      <c r="O848" s="5"/>
      <c r="P848" s="222"/>
      <c r="Q848" s="226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2.75" customHeight="1" x14ac:dyDescent="0.2">
      <c r="A849" s="10"/>
      <c r="B849" s="1"/>
      <c r="C849" s="1"/>
      <c r="D849" s="241"/>
      <c r="E849" s="2"/>
      <c r="F849" s="2"/>
      <c r="G849" s="2"/>
      <c r="H849" s="10"/>
      <c r="I849" s="10"/>
      <c r="J849" s="10"/>
      <c r="K849" s="4"/>
      <c r="L849" s="11"/>
      <c r="M849" s="11"/>
      <c r="N849" s="5"/>
      <c r="O849" s="5"/>
      <c r="P849" s="222"/>
      <c r="Q849" s="226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2.75" customHeight="1" x14ac:dyDescent="0.2">
      <c r="A850" s="10"/>
      <c r="B850" s="1"/>
      <c r="C850" s="1"/>
      <c r="D850" s="241"/>
      <c r="E850" s="2"/>
      <c r="F850" s="2"/>
      <c r="G850" s="2"/>
      <c r="H850" s="10"/>
      <c r="I850" s="10"/>
      <c r="J850" s="10"/>
      <c r="K850" s="4"/>
      <c r="L850" s="11"/>
      <c r="M850" s="11"/>
      <c r="N850" s="5"/>
      <c r="O850" s="5"/>
      <c r="P850" s="222"/>
      <c r="Q850" s="226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2.75" customHeight="1" x14ac:dyDescent="0.2">
      <c r="A851" s="10"/>
      <c r="B851" s="1"/>
      <c r="C851" s="1"/>
      <c r="D851" s="241"/>
      <c r="E851" s="2"/>
      <c r="F851" s="2"/>
      <c r="G851" s="2"/>
      <c r="H851" s="10"/>
      <c r="I851" s="10"/>
      <c r="J851" s="10"/>
      <c r="K851" s="4"/>
      <c r="L851" s="11"/>
      <c r="M851" s="11"/>
      <c r="N851" s="5"/>
      <c r="O851" s="5"/>
      <c r="P851" s="222"/>
      <c r="Q851" s="226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2.75" customHeight="1" x14ac:dyDescent="0.2">
      <c r="A852" s="10"/>
      <c r="B852" s="1"/>
      <c r="C852" s="1"/>
      <c r="D852" s="241"/>
      <c r="E852" s="2"/>
      <c r="F852" s="2"/>
      <c r="G852" s="2"/>
      <c r="H852" s="10"/>
      <c r="I852" s="10"/>
      <c r="J852" s="10"/>
      <c r="K852" s="4"/>
      <c r="L852" s="11"/>
      <c r="M852" s="11"/>
      <c r="N852" s="5"/>
      <c r="O852" s="5"/>
      <c r="P852" s="222"/>
      <c r="Q852" s="226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2.75" customHeight="1" x14ac:dyDescent="0.2">
      <c r="A853" s="10"/>
      <c r="B853" s="1"/>
      <c r="C853" s="1"/>
      <c r="D853" s="241"/>
      <c r="E853" s="2"/>
      <c r="F853" s="2"/>
      <c r="G853" s="2"/>
      <c r="H853" s="10"/>
      <c r="I853" s="10"/>
      <c r="J853" s="10"/>
      <c r="K853" s="4"/>
      <c r="L853" s="11"/>
      <c r="M853" s="11"/>
      <c r="N853" s="5"/>
      <c r="O853" s="5"/>
      <c r="P853" s="222"/>
      <c r="Q853" s="226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2.75" customHeight="1" x14ac:dyDescent="0.2">
      <c r="A854" s="10"/>
      <c r="B854" s="1"/>
      <c r="C854" s="1"/>
      <c r="D854" s="241"/>
      <c r="E854" s="2"/>
      <c r="F854" s="2"/>
      <c r="G854" s="2"/>
      <c r="H854" s="10"/>
      <c r="I854" s="10"/>
      <c r="J854" s="10"/>
      <c r="K854" s="4"/>
      <c r="L854" s="11"/>
      <c r="M854" s="11"/>
      <c r="N854" s="5"/>
      <c r="O854" s="5"/>
      <c r="P854" s="222"/>
      <c r="Q854" s="226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2.75" customHeight="1" x14ac:dyDescent="0.2">
      <c r="A855" s="10"/>
      <c r="B855" s="1"/>
      <c r="C855" s="1"/>
      <c r="D855" s="241"/>
      <c r="E855" s="2"/>
      <c r="F855" s="2"/>
      <c r="G855" s="2"/>
      <c r="H855" s="10"/>
      <c r="I855" s="10"/>
      <c r="J855" s="10"/>
      <c r="K855" s="4"/>
      <c r="L855" s="11"/>
      <c r="M855" s="11"/>
      <c r="N855" s="5"/>
      <c r="O855" s="5"/>
      <c r="P855" s="222"/>
      <c r="Q855" s="226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2.75" customHeight="1" x14ac:dyDescent="0.2">
      <c r="A856" s="10"/>
      <c r="B856" s="1"/>
      <c r="C856" s="1"/>
      <c r="D856" s="241"/>
      <c r="E856" s="2"/>
      <c r="F856" s="2"/>
      <c r="G856" s="2"/>
      <c r="H856" s="10"/>
      <c r="I856" s="10"/>
      <c r="J856" s="10"/>
      <c r="K856" s="4"/>
      <c r="L856" s="11"/>
      <c r="M856" s="11"/>
      <c r="N856" s="5"/>
      <c r="O856" s="5"/>
      <c r="P856" s="222"/>
      <c r="Q856" s="226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2.75" customHeight="1" x14ac:dyDescent="0.2">
      <c r="A857" s="10"/>
      <c r="B857" s="1"/>
      <c r="C857" s="1"/>
      <c r="D857" s="241"/>
      <c r="E857" s="2"/>
      <c r="F857" s="2"/>
      <c r="G857" s="2"/>
      <c r="H857" s="10"/>
      <c r="I857" s="10"/>
      <c r="J857" s="10"/>
      <c r="K857" s="4"/>
      <c r="L857" s="11"/>
      <c r="M857" s="11"/>
      <c r="N857" s="5"/>
      <c r="O857" s="5"/>
      <c r="P857" s="222"/>
      <c r="Q857" s="226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2.75" customHeight="1" x14ac:dyDescent="0.2">
      <c r="A858" s="10"/>
      <c r="B858" s="1"/>
      <c r="C858" s="1"/>
      <c r="D858" s="241"/>
      <c r="E858" s="2"/>
      <c r="F858" s="2"/>
      <c r="G858" s="2"/>
      <c r="H858" s="10"/>
      <c r="I858" s="10"/>
      <c r="J858" s="10"/>
      <c r="K858" s="4"/>
      <c r="L858" s="11"/>
      <c r="M858" s="11"/>
      <c r="N858" s="5"/>
      <c r="O858" s="5"/>
      <c r="P858" s="222"/>
      <c r="Q858" s="226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2.75" customHeight="1" x14ac:dyDescent="0.2">
      <c r="A859" s="10"/>
      <c r="B859" s="1"/>
      <c r="C859" s="1"/>
      <c r="D859" s="241"/>
      <c r="E859" s="2"/>
      <c r="F859" s="2"/>
      <c r="G859" s="2"/>
      <c r="H859" s="10"/>
      <c r="I859" s="10"/>
      <c r="J859" s="10"/>
      <c r="K859" s="4"/>
      <c r="L859" s="11"/>
      <c r="M859" s="11"/>
      <c r="N859" s="5"/>
      <c r="O859" s="5"/>
      <c r="P859" s="222"/>
      <c r="Q859" s="226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2.75" customHeight="1" x14ac:dyDescent="0.2">
      <c r="A860" s="10"/>
      <c r="B860" s="1"/>
      <c r="C860" s="1"/>
      <c r="D860" s="241"/>
      <c r="E860" s="2"/>
      <c r="F860" s="2"/>
      <c r="G860" s="2"/>
      <c r="H860" s="10"/>
      <c r="I860" s="10"/>
      <c r="J860" s="10"/>
      <c r="K860" s="4"/>
      <c r="L860" s="11"/>
      <c r="M860" s="11"/>
      <c r="N860" s="5"/>
      <c r="O860" s="5"/>
      <c r="P860" s="222"/>
      <c r="Q860" s="226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2.75" customHeight="1" x14ac:dyDescent="0.2">
      <c r="A861" s="10"/>
      <c r="B861" s="1"/>
      <c r="C861" s="1"/>
      <c r="D861" s="241"/>
      <c r="E861" s="2"/>
      <c r="F861" s="2"/>
      <c r="G861" s="2"/>
      <c r="H861" s="10"/>
      <c r="I861" s="10"/>
      <c r="J861" s="10"/>
      <c r="K861" s="4"/>
      <c r="L861" s="11"/>
      <c r="M861" s="11"/>
      <c r="N861" s="5"/>
      <c r="O861" s="5"/>
      <c r="P861" s="222"/>
      <c r="Q861" s="226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2.75" customHeight="1" x14ac:dyDescent="0.2">
      <c r="A862" s="10"/>
      <c r="B862" s="1"/>
      <c r="C862" s="1"/>
      <c r="D862" s="241"/>
      <c r="E862" s="2"/>
      <c r="F862" s="2"/>
      <c r="G862" s="2"/>
      <c r="H862" s="10"/>
      <c r="I862" s="10"/>
      <c r="J862" s="10"/>
      <c r="K862" s="4"/>
      <c r="L862" s="11"/>
      <c r="M862" s="11"/>
      <c r="N862" s="5"/>
      <c r="O862" s="5"/>
      <c r="P862" s="222"/>
      <c r="Q862" s="226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2.75" customHeight="1" x14ac:dyDescent="0.2">
      <c r="A863" s="10"/>
      <c r="B863" s="1"/>
      <c r="C863" s="1"/>
      <c r="D863" s="241"/>
      <c r="E863" s="2"/>
      <c r="F863" s="2"/>
      <c r="G863" s="2"/>
      <c r="H863" s="10"/>
      <c r="I863" s="10"/>
      <c r="J863" s="10"/>
      <c r="K863" s="4"/>
      <c r="L863" s="11"/>
      <c r="M863" s="11"/>
      <c r="N863" s="5"/>
      <c r="O863" s="5"/>
      <c r="P863" s="222"/>
      <c r="Q863" s="226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2.75" customHeight="1" x14ac:dyDescent="0.2">
      <c r="A864" s="10"/>
      <c r="B864" s="1"/>
      <c r="C864" s="1"/>
      <c r="D864" s="241"/>
      <c r="E864" s="2"/>
      <c r="F864" s="2"/>
      <c r="G864" s="2"/>
      <c r="H864" s="10"/>
      <c r="I864" s="10"/>
      <c r="J864" s="10"/>
      <c r="K864" s="4"/>
      <c r="L864" s="11"/>
      <c r="M864" s="11"/>
      <c r="N864" s="5"/>
      <c r="O864" s="5"/>
      <c r="P864" s="222"/>
      <c r="Q864" s="226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2.75" customHeight="1" x14ac:dyDescent="0.2">
      <c r="A865" s="10"/>
      <c r="B865" s="1"/>
      <c r="C865" s="1"/>
      <c r="D865" s="241"/>
      <c r="E865" s="2"/>
      <c r="F865" s="2"/>
      <c r="G865" s="2"/>
      <c r="H865" s="10"/>
      <c r="I865" s="10"/>
      <c r="J865" s="10"/>
      <c r="K865" s="4"/>
      <c r="L865" s="11"/>
      <c r="M865" s="11"/>
      <c r="N865" s="5"/>
      <c r="O865" s="5"/>
      <c r="P865" s="222"/>
      <c r="Q865" s="226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2.75" customHeight="1" x14ac:dyDescent="0.2">
      <c r="A866" s="10"/>
      <c r="B866" s="1"/>
      <c r="C866" s="1"/>
      <c r="D866" s="241"/>
      <c r="E866" s="2"/>
      <c r="F866" s="2"/>
      <c r="G866" s="2"/>
      <c r="H866" s="10"/>
      <c r="I866" s="10"/>
      <c r="J866" s="10"/>
      <c r="K866" s="4"/>
      <c r="L866" s="11"/>
      <c r="M866" s="11"/>
      <c r="N866" s="5"/>
      <c r="O866" s="5"/>
      <c r="P866" s="222"/>
      <c r="Q866" s="226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2.75" customHeight="1" x14ac:dyDescent="0.2">
      <c r="A867" s="10"/>
      <c r="B867" s="1"/>
      <c r="C867" s="1"/>
      <c r="D867" s="241"/>
      <c r="E867" s="2"/>
      <c r="F867" s="2"/>
      <c r="G867" s="2"/>
      <c r="H867" s="10"/>
      <c r="I867" s="10"/>
      <c r="J867" s="10"/>
      <c r="K867" s="4"/>
      <c r="L867" s="11"/>
      <c r="M867" s="11"/>
      <c r="N867" s="5"/>
      <c r="O867" s="5"/>
      <c r="P867" s="222"/>
      <c r="Q867" s="226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2.75" customHeight="1" x14ac:dyDescent="0.2">
      <c r="A868" s="10"/>
      <c r="B868" s="1"/>
      <c r="C868" s="1"/>
      <c r="D868" s="241"/>
      <c r="E868" s="2"/>
      <c r="F868" s="2"/>
      <c r="G868" s="2"/>
      <c r="H868" s="10"/>
      <c r="I868" s="10"/>
      <c r="J868" s="10"/>
      <c r="K868" s="4"/>
      <c r="L868" s="11"/>
      <c r="M868" s="11"/>
      <c r="N868" s="5"/>
      <c r="O868" s="5"/>
      <c r="P868" s="222"/>
      <c r="Q868" s="226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2.75" customHeight="1" x14ac:dyDescent="0.2">
      <c r="A869" s="10"/>
      <c r="B869" s="1"/>
      <c r="C869" s="1"/>
      <c r="D869" s="241"/>
      <c r="E869" s="2"/>
      <c r="F869" s="2"/>
      <c r="G869" s="2"/>
      <c r="H869" s="10"/>
      <c r="I869" s="10"/>
      <c r="J869" s="10"/>
      <c r="K869" s="4"/>
      <c r="L869" s="11"/>
      <c r="M869" s="11"/>
      <c r="N869" s="5"/>
      <c r="O869" s="5"/>
      <c r="P869" s="222"/>
      <c r="Q869" s="226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2.75" customHeight="1" x14ac:dyDescent="0.2">
      <c r="A870" s="10"/>
      <c r="B870" s="1"/>
      <c r="C870" s="1"/>
      <c r="D870" s="241"/>
      <c r="E870" s="2"/>
      <c r="F870" s="2"/>
      <c r="G870" s="2"/>
      <c r="H870" s="10"/>
      <c r="I870" s="10"/>
      <c r="J870" s="10"/>
      <c r="K870" s="4"/>
      <c r="L870" s="11"/>
      <c r="M870" s="11"/>
      <c r="N870" s="5"/>
      <c r="O870" s="5"/>
      <c r="P870" s="222"/>
      <c r="Q870" s="226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2.75" customHeight="1" x14ac:dyDescent="0.2">
      <c r="A871" s="10"/>
      <c r="B871" s="1"/>
      <c r="C871" s="1"/>
      <c r="D871" s="241"/>
      <c r="E871" s="2"/>
      <c r="F871" s="2"/>
      <c r="G871" s="2"/>
      <c r="H871" s="10"/>
      <c r="I871" s="10"/>
      <c r="J871" s="10"/>
      <c r="K871" s="4"/>
      <c r="L871" s="11"/>
      <c r="M871" s="11"/>
      <c r="N871" s="5"/>
      <c r="O871" s="5"/>
      <c r="P871" s="222"/>
      <c r="Q871" s="226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2.75" customHeight="1" x14ac:dyDescent="0.2">
      <c r="A872" s="10"/>
      <c r="B872" s="1"/>
      <c r="C872" s="1"/>
      <c r="D872" s="241"/>
      <c r="E872" s="2"/>
      <c r="F872" s="2"/>
      <c r="G872" s="2"/>
      <c r="H872" s="10"/>
      <c r="I872" s="10"/>
      <c r="J872" s="10"/>
      <c r="K872" s="4"/>
      <c r="L872" s="11"/>
      <c r="M872" s="11"/>
      <c r="N872" s="5"/>
      <c r="O872" s="5"/>
      <c r="P872" s="222"/>
      <c r="Q872" s="226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2.75" customHeight="1" x14ac:dyDescent="0.2">
      <c r="A873" s="10"/>
      <c r="B873" s="1"/>
      <c r="C873" s="1"/>
      <c r="D873" s="241"/>
      <c r="E873" s="2"/>
      <c r="F873" s="2"/>
      <c r="G873" s="2"/>
      <c r="H873" s="10"/>
      <c r="I873" s="10"/>
      <c r="J873" s="10"/>
      <c r="K873" s="4"/>
      <c r="L873" s="11"/>
      <c r="M873" s="11"/>
      <c r="N873" s="5"/>
      <c r="O873" s="5"/>
      <c r="P873" s="222"/>
      <c r="Q873" s="226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2.75" customHeight="1" x14ac:dyDescent="0.2">
      <c r="A874" s="10"/>
      <c r="B874" s="1"/>
      <c r="C874" s="1"/>
      <c r="D874" s="241"/>
      <c r="E874" s="2"/>
      <c r="F874" s="2"/>
      <c r="G874" s="2"/>
      <c r="H874" s="10"/>
      <c r="I874" s="10"/>
      <c r="J874" s="10"/>
      <c r="K874" s="4"/>
      <c r="L874" s="11"/>
      <c r="M874" s="11"/>
      <c r="N874" s="5"/>
      <c r="O874" s="5"/>
      <c r="P874" s="222"/>
      <c r="Q874" s="226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2.75" customHeight="1" x14ac:dyDescent="0.2">
      <c r="A875" s="10"/>
      <c r="B875" s="1"/>
      <c r="C875" s="1"/>
      <c r="D875" s="241"/>
      <c r="E875" s="2"/>
      <c r="F875" s="2"/>
      <c r="G875" s="2"/>
      <c r="H875" s="10"/>
      <c r="I875" s="10"/>
      <c r="J875" s="10"/>
      <c r="K875" s="4"/>
      <c r="L875" s="11"/>
      <c r="M875" s="11"/>
      <c r="N875" s="5"/>
      <c r="O875" s="5"/>
      <c r="P875" s="222"/>
      <c r="Q875" s="226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2.75" customHeight="1" x14ac:dyDescent="0.2">
      <c r="A876" s="10"/>
      <c r="B876" s="1"/>
      <c r="C876" s="1"/>
      <c r="D876" s="241"/>
      <c r="E876" s="2"/>
      <c r="F876" s="2"/>
      <c r="G876" s="2"/>
      <c r="H876" s="10"/>
      <c r="I876" s="10"/>
      <c r="J876" s="10"/>
      <c r="K876" s="4"/>
      <c r="L876" s="11"/>
      <c r="M876" s="11"/>
      <c r="N876" s="5"/>
      <c r="O876" s="5"/>
      <c r="P876" s="222"/>
      <c r="Q876" s="226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2.75" customHeight="1" x14ac:dyDescent="0.2">
      <c r="A877" s="10"/>
      <c r="B877" s="1"/>
      <c r="C877" s="1"/>
      <c r="D877" s="241"/>
      <c r="E877" s="2"/>
      <c r="F877" s="2"/>
      <c r="G877" s="2"/>
      <c r="H877" s="10"/>
      <c r="I877" s="10"/>
      <c r="J877" s="10"/>
      <c r="K877" s="4"/>
      <c r="L877" s="11"/>
      <c r="M877" s="11"/>
      <c r="N877" s="5"/>
      <c r="O877" s="5"/>
      <c r="P877" s="222"/>
      <c r="Q877" s="226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2.75" customHeight="1" x14ac:dyDescent="0.2">
      <c r="A878" s="10"/>
      <c r="B878" s="1"/>
      <c r="C878" s="1"/>
      <c r="D878" s="241"/>
      <c r="E878" s="2"/>
      <c r="F878" s="2"/>
      <c r="G878" s="2"/>
      <c r="H878" s="10"/>
      <c r="I878" s="10"/>
      <c r="J878" s="10"/>
      <c r="K878" s="4"/>
      <c r="L878" s="11"/>
      <c r="M878" s="11"/>
      <c r="N878" s="5"/>
      <c r="O878" s="5"/>
      <c r="P878" s="222"/>
      <c r="Q878" s="226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2.75" customHeight="1" x14ac:dyDescent="0.2">
      <c r="A879" s="10"/>
      <c r="B879" s="1"/>
      <c r="C879" s="1"/>
      <c r="D879" s="241"/>
      <c r="E879" s="2"/>
      <c r="F879" s="2"/>
      <c r="G879" s="2"/>
      <c r="H879" s="10"/>
      <c r="I879" s="10"/>
      <c r="J879" s="10"/>
      <c r="K879" s="4"/>
      <c r="L879" s="11"/>
      <c r="M879" s="11"/>
      <c r="N879" s="5"/>
      <c r="O879" s="5"/>
      <c r="P879" s="222"/>
      <c r="Q879" s="226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2.75" customHeight="1" x14ac:dyDescent="0.2">
      <c r="A880" s="10"/>
      <c r="B880" s="1"/>
      <c r="C880" s="1"/>
      <c r="D880" s="241"/>
      <c r="E880" s="2"/>
      <c r="F880" s="2"/>
      <c r="G880" s="2"/>
      <c r="H880" s="10"/>
      <c r="I880" s="10"/>
      <c r="J880" s="10"/>
      <c r="K880" s="4"/>
      <c r="L880" s="11"/>
      <c r="M880" s="11"/>
      <c r="N880" s="5"/>
      <c r="O880" s="5"/>
      <c r="P880" s="222"/>
      <c r="Q880" s="226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2.75" customHeight="1" x14ac:dyDescent="0.2">
      <c r="A881" s="10"/>
      <c r="B881" s="1"/>
      <c r="C881" s="1"/>
      <c r="D881" s="241"/>
      <c r="E881" s="2"/>
      <c r="F881" s="2"/>
      <c r="G881" s="2"/>
      <c r="H881" s="10"/>
      <c r="I881" s="10"/>
      <c r="J881" s="10"/>
      <c r="K881" s="4"/>
      <c r="L881" s="11"/>
      <c r="M881" s="11"/>
      <c r="N881" s="5"/>
      <c r="O881" s="5"/>
      <c r="P881" s="222"/>
      <c r="Q881" s="226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2.75" customHeight="1" x14ac:dyDescent="0.2">
      <c r="A882" s="10"/>
      <c r="B882" s="1"/>
      <c r="C882" s="1"/>
      <c r="D882" s="241"/>
      <c r="E882" s="2"/>
      <c r="F882" s="2"/>
      <c r="G882" s="2"/>
      <c r="H882" s="10"/>
      <c r="I882" s="10"/>
      <c r="J882" s="10"/>
      <c r="K882" s="4"/>
      <c r="L882" s="11"/>
      <c r="M882" s="11"/>
      <c r="N882" s="5"/>
      <c r="O882" s="5"/>
      <c r="P882" s="222"/>
      <c r="Q882" s="226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2.75" customHeight="1" x14ac:dyDescent="0.2">
      <c r="A883" s="10"/>
      <c r="B883" s="1"/>
      <c r="C883" s="1"/>
      <c r="D883" s="241"/>
      <c r="E883" s="2"/>
      <c r="F883" s="2"/>
      <c r="G883" s="2"/>
      <c r="H883" s="10"/>
      <c r="I883" s="10"/>
      <c r="J883" s="10"/>
      <c r="K883" s="4"/>
      <c r="L883" s="11"/>
      <c r="M883" s="11"/>
      <c r="N883" s="5"/>
      <c r="O883" s="5"/>
      <c r="P883" s="222"/>
      <c r="Q883" s="226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2.75" customHeight="1" x14ac:dyDescent="0.2">
      <c r="A884" s="10"/>
      <c r="B884" s="1"/>
      <c r="C884" s="1"/>
      <c r="D884" s="241"/>
      <c r="E884" s="2"/>
      <c r="F884" s="2"/>
      <c r="G884" s="2"/>
      <c r="H884" s="10"/>
      <c r="I884" s="10"/>
      <c r="J884" s="10"/>
      <c r="K884" s="4"/>
      <c r="L884" s="11"/>
      <c r="M884" s="11"/>
      <c r="N884" s="5"/>
      <c r="O884" s="5"/>
      <c r="P884" s="222"/>
      <c r="Q884" s="226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2.75" customHeight="1" x14ac:dyDescent="0.2">
      <c r="A885" s="10"/>
      <c r="B885" s="1"/>
      <c r="C885" s="1"/>
      <c r="D885" s="241"/>
      <c r="E885" s="2"/>
      <c r="F885" s="2"/>
      <c r="G885" s="2"/>
      <c r="H885" s="10"/>
      <c r="I885" s="10"/>
      <c r="J885" s="10"/>
      <c r="K885" s="4"/>
      <c r="L885" s="11"/>
      <c r="M885" s="11"/>
      <c r="N885" s="5"/>
      <c r="O885" s="5"/>
      <c r="P885" s="222"/>
      <c r="Q885" s="226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2.75" customHeight="1" x14ac:dyDescent="0.2">
      <c r="A886" s="10"/>
      <c r="B886" s="1"/>
      <c r="C886" s="1"/>
      <c r="D886" s="241"/>
      <c r="E886" s="2"/>
      <c r="F886" s="2"/>
      <c r="G886" s="2"/>
      <c r="H886" s="10"/>
      <c r="I886" s="10"/>
      <c r="J886" s="10"/>
      <c r="K886" s="4"/>
      <c r="L886" s="11"/>
      <c r="M886" s="11"/>
      <c r="N886" s="5"/>
      <c r="O886" s="5"/>
      <c r="P886" s="222"/>
      <c r="Q886" s="226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2.75" customHeight="1" x14ac:dyDescent="0.2">
      <c r="A887" s="10"/>
      <c r="B887" s="1"/>
      <c r="C887" s="1"/>
      <c r="D887" s="241"/>
      <c r="E887" s="2"/>
      <c r="F887" s="2"/>
      <c r="G887" s="2"/>
      <c r="H887" s="10"/>
      <c r="I887" s="10"/>
      <c r="J887" s="10"/>
      <c r="K887" s="4"/>
      <c r="L887" s="11"/>
      <c r="M887" s="11"/>
      <c r="N887" s="5"/>
      <c r="O887" s="5"/>
      <c r="P887" s="222"/>
      <c r="Q887" s="226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2.75" customHeight="1" x14ac:dyDescent="0.2">
      <c r="A888" s="10"/>
      <c r="B888" s="1"/>
      <c r="C888" s="1"/>
      <c r="D888" s="241"/>
      <c r="E888" s="2"/>
      <c r="F888" s="2"/>
      <c r="G888" s="2"/>
      <c r="H888" s="10"/>
      <c r="I888" s="10"/>
      <c r="J888" s="10"/>
      <c r="K888" s="4"/>
      <c r="L888" s="11"/>
      <c r="M888" s="11"/>
      <c r="N888" s="5"/>
      <c r="O888" s="5"/>
      <c r="P888" s="222"/>
      <c r="Q888" s="226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2.75" customHeight="1" x14ac:dyDescent="0.2">
      <c r="A889" s="10"/>
      <c r="B889" s="1"/>
      <c r="C889" s="1"/>
      <c r="D889" s="241"/>
      <c r="E889" s="2"/>
      <c r="F889" s="2"/>
      <c r="G889" s="2"/>
      <c r="H889" s="10"/>
      <c r="I889" s="10"/>
      <c r="J889" s="10"/>
      <c r="K889" s="4"/>
      <c r="L889" s="11"/>
      <c r="M889" s="11"/>
      <c r="N889" s="5"/>
      <c r="O889" s="5"/>
      <c r="P889" s="222"/>
      <c r="Q889" s="226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2.75" customHeight="1" x14ac:dyDescent="0.2">
      <c r="A890" s="10"/>
      <c r="B890" s="1"/>
      <c r="C890" s="1"/>
      <c r="D890" s="241"/>
      <c r="E890" s="2"/>
      <c r="F890" s="2"/>
      <c r="G890" s="2"/>
      <c r="H890" s="10"/>
      <c r="I890" s="10"/>
      <c r="J890" s="10"/>
      <c r="K890" s="4"/>
      <c r="L890" s="11"/>
      <c r="M890" s="11"/>
      <c r="N890" s="5"/>
      <c r="O890" s="5"/>
      <c r="P890" s="222"/>
      <c r="Q890" s="226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2.75" customHeight="1" x14ac:dyDescent="0.2">
      <c r="A891" s="10"/>
      <c r="B891" s="1"/>
      <c r="C891" s="1"/>
      <c r="D891" s="241"/>
      <c r="E891" s="2"/>
      <c r="F891" s="2"/>
      <c r="G891" s="2"/>
      <c r="H891" s="10"/>
      <c r="I891" s="10"/>
      <c r="J891" s="10"/>
      <c r="K891" s="4"/>
      <c r="L891" s="11"/>
      <c r="M891" s="11"/>
      <c r="N891" s="5"/>
      <c r="O891" s="5"/>
      <c r="P891" s="222"/>
      <c r="Q891" s="226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2.75" customHeight="1" x14ac:dyDescent="0.2">
      <c r="A892" s="10"/>
      <c r="B892" s="1"/>
      <c r="C892" s="1"/>
      <c r="D892" s="241"/>
      <c r="E892" s="2"/>
      <c r="F892" s="2"/>
      <c r="G892" s="2"/>
      <c r="H892" s="10"/>
      <c r="I892" s="10"/>
      <c r="J892" s="10"/>
      <c r="K892" s="4"/>
      <c r="L892" s="11"/>
      <c r="M892" s="11"/>
      <c r="N892" s="5"/>
      <c r="O892" s="5"/>
      <c r="P892" s="222"/>
      <c r="Q892" s="226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2.75" customHeight="1" x14ac:dyDescent="0.2">
      <c r="A893" s="10"/>
      <c r="B893" s="1"/>
      <c r="C893" s="1"/>
      <c r="D893" s="241"/>
      <c r="E893" s="2"/>
      <c r="F893" s="2"/>
      <c r="G893" s="2"/>
      <c r="H893" s="10"/>
      <c r="I893" s="10"/>
      <c r="J893" s="10"/>
      <c r="K893" s="4"/>
      <c r="L893" s="11"/>
      <c r="M893" s="11"/>
      <c r="N893" s="5"/>
      <c r="O893" s="5"/>
      <c r="P893" s="222"/>
      <c r="Q893" s="226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2.75" customHeight="1" x14ac:dyDescent="0.2">
      <c r="A894" s="10"/>
      <c r="B894" s="1"/>
      <c r="C894" s="1"/>
      <c r="D894" s="241"/>
      <c r="E894" s="2"/>
      <c r="F894" s="2"/>
      <c r="G894" s="2"/>
      <c r="H894" s="10"/>
      <c r="I894" s="10"/>
      <c r="J894" s="10"/>
      <c r="K894" s="4"/>
      <c r="L894" s="11"/>
      <c r="M894" s="11"/>
      <c r="N894" s="5"/>
      <c r="O894" s="5"/>
      <c r="P894" s="222"/>
      <c r="Q894" s="226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2.75" customHeight="1" x14ac:dyDescent="0.2">
      <c r="A895" s="10"/>
      <c r="B895" s="1"/>
      <c r="C895" s="1"/>
      <c r="D895" s="241"/>
      <c r="E895" s="2"/>
      <c r="F895" s="2"/>
      <c r="G895" s="2"/>
      <c r="H895" s="10"/>
      <c r="I895" s="10"/>
      <c r="J895" s="10"/>
      <c r="K895" s="4"/>
      <c r="L895" s="11"/>
      <c r="M895" s="11"/>
      <c r="N895" s="5"/>
      <c r="O895" s="5"/>
      <c r="P895" s="222"/>
      <c r="Q895" s="226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2.75" customHeight="1" x14ac:dyDescent="0.2">
      <c r="A896" s="10"/>
      <c r="B896" s="1"/>
      <c r="C896" s="1"/>
      <c r="D896" s="241"/>
      <c r="E896" s="2"/>
      <c r="F896" s="2"/>
      <c r="G896" s="2"/>
      <c r="H896" s="10"/>
      <c r="I896" s="10"/>
      <c r="J896" s="10"/>
      <c r="K896" s="4"/>
      <c r="L896" s="11"/>
      <c r="M896" s="11"/>
      <c r="N896" s="5"/>
      <c r="O896" s="5"/>
      <c r="P896" s="222"/>
      <c r="Q896" s="226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2.75" customHeight="1" x14ac:dyDescent="0.2">
      <c r="A897" s="10"/>
      <c r="B897" s="1"/>
      <c r="C897" s="1"/>
      <c r="D897" s="241"/>
      <c r="E897" s="2"/>
      <c r="F897" s="2"/>
      <c r="G897" s="2"/>
      <c r="H897" s="10"/>
      <c r="I897" s="10"/>
      <c r="J897" s="10"/>
      <c r="K897" s="4"/>
      <c r="L897" s="11"/>
      <c r="M897" s="11"/>
      <c r="N897" s="5"/>
      <c r="O897" s="5"/>
      <c r="P897" s="222"/>
      <c r="Q897" s="226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2.75" customHeight="1" x14ac:dyDescent="0.2">
      <c r="A898" s="10"/>
      <c r="B898" s="1"/>
      <c r="C898" s="1"/>
      <c r="D898" s="241"/>
      <c r="E898" s="2"/>
      <c r="F898" s="2"/>
      <c r="G898" s="2"/>
      <c r="H898" s="10"/>
      <c r="I898" s="10"/>
      <c r="J898" s="10"/>
      <c r="K898" s="4"/>
      <c r="L898" s="11"/>
      <c r="M898" s="11"/>
      <c r="N898" s="5"/>
      <c r="O898" s="5"/>
      <c r="P898" s="222"/>
      <c r="Q898" s="226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2.75" customHeight="1" x14ac:dyDescent="0.2">
      <c r="A899" s="10"/>
      <c r="B899" s="1"/>
      <c r="C899" s="1"/>
      <c r="D899" s="241"/>
      <c r="E899" s="2"/>
      <c r="F899" s="2"/>
      <c r="G899" s="2"/>
      <c r="H899" s="10"/>
      <c r="I899" s="10"/>
      <c r="J899" s="10"/>
      <c r="K899" s="4"/>
      <c r="L899" s="11"/>
      <c r="M899" s="11"/>
      <c r="N899" s="5"/>
      <c r="O899" s="5"/>
      <c r="P899" s="222"/>
      <c r="Q899" s="226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2.75" customHeight="1" x14ac:dyDescent="0.2">
      <c r="A900" s="10"/>
      <c r="B900" s="1"/>
      <c r="C900" s="1"/>
      <c r="D900" s="241"/>
      <c r="E900" s="2"/>
      <c r="F900" s="2"/>
      <c r="G900" s="2"/>
      <c r="H900" s="10"/>
      <c r="I900" s="10"/>
      <c r="J900" s="10"/>
      <c r="K900" s="4"/>
      <c r="L900" s="11"/>
      <c r="M900" s="11"/>
      <c r="N900" s="5"/>
      <c r="O900" s="5"/>
      <c r="P900" s="222"/>
      <c r="Q900" s="226"/>
      <c r="R900" s="2"/>
      <c r="S900" s="2"/>
      <c r="T900" s="2"/>
      <c r="U900" s="2"/>
      <c r="V900" s="2"/>
      <c r="W900" s="2"/>
      <c r="X900" s="2"/>
      <c r="Y900" s="2"/>
      <c r="Z900" s="2"/>
      <c r="AA900" s="2"/>
    </row>
  </sheetData>
  <autoFilter ref="A2:Y48" xr:uid="{EF869F9D-1D1B-431C-96CE-44E05E5D9A01}"/>
  <sortState xmlns:xlrd2="http://schemas.microsoft.com/office/spreadsheetml/2017/richdata2" ref="A3:W45">
    <sortCondition ref="B3:B45"/>
  </sortState>
  <mergeCells count="2">
    <mergeCell ref="B1:W1"/>
    <mergeCell ref="Z1:AA1"/>
  </mergeCells>
  <pageMargins left="0.511811024" right="0.511811024" top="0.78740157499999996" bottom="0.78740157499999996" header="0.31496062000000002" footer="0.31496062000000002"/>
  <pageSetup paperSize="9" scale="10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376E9-71AB-4D80-904F-0235D89B3C51}">
  <sheetPr>
    <tabColor theme="8" tint="0.59999389629810485"/>
    <pageSetUpPr fitToPage="1"/>
  </sheetPr>
  <dimension ref="A1:O870"/>
  <sheetViews>
    <sheetView showGridLines="0" zoomScale="70" zoomScaleNormal="70" workbookViewId="0">
      <selection activeCell="B3" sqref="B3"/>
    </sheetView>
  </sheetViews>
  <sheetFormatPr defaultColWidth="14.42578125" defaultRowHeight="12.75" x14ac:dyDescent="0.2"/>
  <cols>
    <col min="1" max="1" width="13.42578125" style="15" customWidth="1"/>
    <col min="2" max="2" width="53.85546875" style="15" customWidth="1"/>
    <col min="3" max="3" width="35.7109375" style="9" customWidth="1"/>
    <col min="4" max="5" width="31.140625" style="9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384" width="14.42578125" style="15"/>
  </cols>
  <sheetData>
    <row r="1" spans="1:15" ht="71.45" customHeight="1" x14ac:dyDescent="0.2">
      <c r="A1" s="3" t="s">
        <v>1</v>
      </c>
      <c r="B1" s="695" t="s">
        <v>1189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</row>
    <row r="2" spans="1:15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</row>
    <row r="3" spans="1:15" s="49" customFormat="1" ht="78" thickBot="1" x14ac:dyDescent="0.25">
      <c r="A3" s="243">
        <v>1508</v>
      </c>
      <c r="B3" s="616" t="s">
        <v>552</v>
      </c>
      <c r="C3" s="209" t="s">
        <v>782</v>
      </c>
      <c r="D3" s="366" t="s">
        <v>824</v>
      </c>
      <c r="E3" s="107"/>
      <c r="F3" s="16"/>
      <c r="G3" s="27"/>
      <c r="H3" s="27"/>
      <c r="I3" s="67"/>
      <c r="J3" s="38"/>
      <c r="K3" s="68"/>
      <c r="L3" s="28"/>
      <c r="M3" s="29">
        <v>500.85</v>
      </c>
      <c r="N3" s="30">
        <v>500.85</v>
      </c>
      <c r="O3" s="85" t="s">
        <v>580</v>
      </c>
    </row>
    <row r="4" spans="1:15" ht="42.75" customHeight="1" thickBot="1" x14ac:dyDescent="0.25">
      <c r="A4" s="10"/>
      <c r="B4" s="1"/>
      <c r="C4" s="1"/>
      <c r="D4" s="1"/>
      <c r="E4" s="1"/>
      <c r="F4" s="1"/>
      <c r="G4" s="10"/>
      <c r="H4" s="10"/>
      <c r="I4" s="10"/>
      <c r="J4" s="4"/>
      <c r="K4" s="11"/>
      <c r="L4" s="11"/>
      <c r="M4" s="5"/>
      <c r="N4" s="197">
        <f>SUM(N3:N3)</f>
        <v>500.85</v>
      </c>
      <c r="O4" s="2"/>
    </row>
    <row r="5" spans="1:15" ht="57.75" customHeight="1" x14ac:dyDescent="0.2">
      <c r="A5" s="10"/>
      <c r="B5" s="1"/>
      <c r="C5" s="1"/>
      <c r="D5" s="1"/>
      <c r="E5" s="1"/>
      <c r="F5" s="1"/>
      <c r="G5" s="10"/>
      <c r="H5" s="10"/>
      <c r="I5" s="10"/>
      <c r="J5" s="4"/>
      <c r="K5" s="11"/>
      <c r="L5" s="11"/>
      <c r="M5" s="5"/>
      <c r="N5" s="196" t="s">
        <v>80</v>
      </c>
      <c r="O5" s="2"/>
    </row>
    <row r="6" spans="1:15" ht="12.75" customHeight="1" x14ac:dyDescent="0.2">
      <c r="A6" s="10"/>
      <c r="B6" s="1"/>
      <c r="C6" s="1"/>
      <c r="D6" s="1"/>
      <c r="E6" s="1"/>
      <c r="F6" s="1"/>
      <c r="G6" s="10"/>
      <c r="H6" s="10"/>
      <c r="I6" s="10"/>
      <c r="J6" s="4"/>
      <c r="K6" s="11"/>
      <c r="L6" s="11"/>
      <c r="M6" s="5"/>
      <c r="N6" s="5"/>
      <c r="O6" s="2"/>
    </row>
    <row r="7" spans="1:15" ht="12.75" customHeight="1" x14ac:dyDescent="0.2">
      <c r="A7" s="10"/>
      <c r="B7" s="1"/>
      <c r="C7" s="1"/>
      <c r="D7" s="1"/>
      <c r="E7" s="1"/>
      <c r="F7" s="1"/>
      <c r="G7" s="10"/>
      <c r="H7" s="10"/>
      <c r="I7" s="10"/>
      <c r="J7" s="4"/>
      <c r="K7" s="11"/>
      <c r="L7" s="11"/>
      <c r="M7" s="5"/>
      <c r="N7" s="5"/>
      <c r="O7" s="2"/>
    </row>
    <row r="8" spans="1:15" ht="12.75" customHeight="1" x14ac:dyDescent="0.2">
      <c r="A8" s="10"/>
      <c r="B8" s="1"/>
      <c r="C8" s="1"/>
      <c r="D8" s="1"/>
      <c r="E8" s="1"/>
      <c r="F8" s="1"/>
      <c r="G8" s="10"/>
      <c r="H8" s="10"/>
      <c r="I8" s="10"/>
      <c r="J8" s="4"/>
      <c r="K8" s="11"/>
      <c r="L8" s="11"/>
      <c r="M8" s="5"/>
      <c r="N8" s="5"/>
      <c r="O8" s="2"/>
    </row>
    <row r="9" spans="1:15" ht="12.75" customHeight="1" x14ac:dyDescent="0.2">
      <c r="A9" s="10"/>
      <c r="B9" s="1"/>
      <c r="C9" s="1"/>
      <c r="D9" s="1"/>
      <c r="E9" s="1"/>
      <c r="F9" s="1"/>
      <c r="G9" s="10"/>
      <c r="H9" s="10"/>
      <c r="I9" s="10"/>
      <c r="J9" s="4"/>
      <c r="K9" s="11"/>
      <c r="L9" s="11"/>
      <c r="M9" s="5"/>
      <c r="N9" s="5"/>
      <c r="O9" s="2"/>
    </row>
    <row r="10" spans="1:15" ht="12.75" customHeight="1" x14ac:dyDescent="0.2">
      <c r="A10" s="10"/>
      <c r="B10" s="1"/>
      <c r="C10" s="1"/>
      <c r="D10" s="1"/>
      <c r="E10" s="1"/>
      <c r="F10" s="1"/>
      <c r="G10" s="10"/>
      <c r="H10" s="10"/>
      <c r="I10" s="10"/>
      <c r="J10" s="4"/>
      <c r="K10" s="11"/>
      <c r="L10" s="11"/>
      <c r="M10" s="5"/>
      <c r="N10" s="5"/>
      <c r="O10" s="2"/>
    </row>
    <row r="11" spans="1:15" ht="12.75" customHeight="1" x14ac:dyDescent="0.2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5"/>
      <c r="O11" s="2"/>
    </row>
    <row r="12" spans="1:15" ht="12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5"/>
      <c r="O12" s="2"/>
    </row>
    <row r="13" spans="1:15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</row>
    <row r="14" spans="1:15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</row>
    <row r="15" spans="1:15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</row>
    <row r="16" spans="1:15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</row>
    <row r="17" spans="1:15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</row>
    <row r="18" spans="1:15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</row>
    <row r="19" spans="1:15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</row>
    <row r="20" spans="1:15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</row>
    <row r="21" spans="1:15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</row>
    <row r="22" spans="1:15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</row>
    <row r="23" spans="1:15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</row>
    <row r="24" spans="1:15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</row>
    <row r="25" spans="1:15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</row>
    <row r="26" spans="1:15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</row>
    <row r="27" spans="1:15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</row>
    <row r="28" spans="1:15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</row>
    <row r="29" spans="1:15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</row>
    <row r="30" spans="1:15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</row>
    <row r="31" spans="1:15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</row>
    <row r="32" spans="1:15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</row>
    <row r="33" spans="1:15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</row>
    <row r="34" spans="1:15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</row>
    <row r="35" spans="1:15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</row>
    <row r="36" spans="1:15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</row>
    <row r="37" spans="1:15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</row>
    <row r="38" spans="1:15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</row>
    <row r="39" spans="1:15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</row>
    <row r="40" spans="1:15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</row>
    <row r="41" spans="1:15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</row>
    <row r="42" spans="1:15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</row>
    <row r="43" spans="1:15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</row>
    <row r="44" spans="1:15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</row>
    <row r="45" spans="1:15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</row>
    <row r="46" spans="1:15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</row>
    <row r="47" spans="1:15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</row>
    <row r="48" spans="1:15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</row>
    <row r="49" spans="1:15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</row>
    <row r="50" spans="1:15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</row>
    <row r="51" spans="1:15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</row>
    <row r="52" spans="1:15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</row>
    <row r="53" spans="1:15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</row>
    <row r="54" spans="1:15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</row>
    <row r="55" spans="1:15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</row>
    <row r="56" spans="1:15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</row>
    <row r="57" spans="1:15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</row>
    <row r="58" spans="1:15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</row>
    <row r="59" spans="1:15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</row>
    <row r="60" spans="1:15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</row>
    <row r="61" spans="1:15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</row>
    <row r="62" spans="1:15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</row>
    <row r="63" spans="1:15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</row>
    <row r="64" spans="1:15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</row>
    <row r="65" spans="1:15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</row>
    <row r="66" spans="1:15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</row>
    <row r="67" spans="1:15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</row>
    <row r="68" spans="1:15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</row>
    <row r="69" spans="1:15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</row>
    <row r="70" spans="1:15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</row>
    <row r="71" spans="1:15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</row>
    <row r="72" spans="1:15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</row>
    <row r="73" spans="1:15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</row>
    <row r="74" spans="1:15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</row>
    <row r="75" spans="1:15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</row>
    <row r="76" spans="1:15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</row>
    <row r="77" spans="1:15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</row>
    <row r="78" spans="1:15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</row>
    <row r="79" spans="1:15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</row>
    <row r="80" spans="1:15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</row>
    <row r="81" spans="1:15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</row>
    <row r="82" spans="1:15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</row>
    <row r="83" spans="1:15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</row>
    <row r="84" spans="1:15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</row>
    <row r="85" spans="1:15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</row>
    <row r="86" spans="1:15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</row>
    <row r="87" spans="1:15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</row>
    <row r="88" spans="1:15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</row>
    <row r="89" spans="1:15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</row>
    <row r="90" spans="1:15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</row>
    <row r="91" spans="1:15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</row>
    <row r="92" spans="1:15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</row>
    <row r="93" spans="1:15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</row>
    <row r="94" spans="1:15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</row>
    <row r="95" spans="1:15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</row>
    <row r="96" spans="1:15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</row>
    <row r="97" spans="1:15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</row>
    <row r="98" spans="1:15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</row>
    <row r="99" spans="1:15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</row>
    <row r="100" spans="1:15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</row>
    <row r="101" spans="1:15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</row>
    <row r="102" spans="1:15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</row>
    <row r="103" spans="1:15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</row>
    <row r="104" spans="1:15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</row>
    <row r="105" spans="1:15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</row>
    <row r="106" spans="1:15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</row>
    <row r="107" spans="1:15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</row>
    <row r="108" spans="1:15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</row>
    <row r="109" spans="1:15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</row>
    <row r="110" spans="1:15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</row>
    <row r="111" spans="1:15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</row>
    <row r="112" spans="1:15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</row>
    <row r="113" spans="1:15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</row>
    <row r="114" spans="1:15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</row>
    <row r="115" spans="1:15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</row>
    <row r="116" spans="1:15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</row>
    <row r="117" spans="1:15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</row>
    <row r="118" spans="1:15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</row>
    <row r="119" spans="1:15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</row>
    <row r="120" spans="1:15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</row>
    <row r="121" spans="1:15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</row>
    <row r="122" spans="1:15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</row>
    <row r="123" spans="1:15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</row>
    <row r="124" spans="1:15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</row>
    <row r="125" spans="1:15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</row>
    <row r="126" spans="1:15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</row>
    <row r="127" spans="1:15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</row>
    <row r="128" spans="1:15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</row>
    <row r="129" spans="1:15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</row>
    <row r="130" spans="1:15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</row>
    <row r="131" spans="1:15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</row>
    <row r="132" spans="1:15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</row>
    <row r="133" spans="1:15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</row>
    <row r="134" spans="1:15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</row>
    <row r="135" spans="1:15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</row>
    <row r="136" spans="1:15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</row>
    <row r="137" spans="1:15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</row>
    <row r="138" spans="1:15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</row>
    <row r="139" spans="1:15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</row>
    <row r="140" spans="1:15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</row>
    <row r="141" spans="1:15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</row>
    <row r="142" spans="1:15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</row>
    <row r="143" spans="1:15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</row>
    <row r="144" spans="1:15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</row>
    <row r="145" spans="1:15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</row>
    <row r="146" spans="1:15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</row>
    <row r="147" spans="1:15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</row>
    <row r="148" spans="1:15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</row>
    <row r="149" spans="1:15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</row>
    <row r="150" spans="1:15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</row>
    <row r="151" spans="1:15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</row>
    <row r="152" spans="1:15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</row>
    <row r="153" spans="1:15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</row>
    <row r="154" spans="1:15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</row>
    <row r="155" spans="1:15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</row>
    <row r="156" spans="1:15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</row>
    <row r="157" spans="1:15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</row>
    <row r="158" spans="1:15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</row>
    <row r="159" spans="1:15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</row>
    <row r="160" spans="1:15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</row>
    <row r="161" spans="1:15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</row>
    <row r="162" spans="1:15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</row>
    <row r="163" spans="1:15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</row>
    <row r="164" spans="1:15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</row>
    <row r="165" spans="1:15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</row>
    <row r="166" spans="1:15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</row>
    <row r="167" spans="1:15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</row>
    <row r="168" spans="1:15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</row>
    <row r="169" spans="1:15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</row>
    <row r="170" spans="1:15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</row>
    <row r="171" spans="1:15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</row>
    <row r="172" spans="1:15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</row>
    <row r="173" spans="1:15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</row>
    <row r="174" spans="1:15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</row>
    <row r="175" spans="1:15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</row>
    <row r="176" spans="1:15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</row>
    <row r="177" spans="1:15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</row>
    <row r="178" spans="1:15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</row>
    <row r="179" spans="1:15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</row>
    <row r="180" spans="1:15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</row>
    <row r="181" spans="1:15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</row>
    <row r="182" spans="1:15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</row>
    <row r="183" spans="1:15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</row>
    <row r="184" spans="1:15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</row>
    <row r="185" spans="1:15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</row>
    <row r="186" spans="1:15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</row>
    <row r="187" spans="1:15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</row>
    <row r="188" spans="1:15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</row>
    <row r="189" spans="1:15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</row>
    <row r="190" spans="1:15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</row>
    <row r="191" spans="1:15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</row>
    <row r="192" spans="1:15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</row>
    <row r="193" spans="1:15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</row>
    <row r="194" spans="1:15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</row>
    <row r="195" spans="1:15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</row>
    <row r="196" spans="1:15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</row>
    <row r="197" spans="1:15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</row>
    <row r="198" spans="1:15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</row>
    <row r="199" spans="1:15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</row>
    <row r="200" spans="1:15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</row>
    <row r="201" spans="1:15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</row>
    <row r="202" spans="1:15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</row>
    <row r="203" spans="1:15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</row>
    <row r="204" spans="1:15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</row>
    <row r="205" spans="1:15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</row>
    <row r="206" spans="1:15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</row>
    <row r="207" spans="1:15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</row>
    <row r="208" spans="1:15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</row>
    <row r="209" spans="1:15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</row>
    <row r="210" spans="1:15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</row>
    <row r="211" spans="1:15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</row>
    <row r="212" spans="1:15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</row>
    <row r="213" spans="1:15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</row>
    <row r="214" spans="1:15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</row>
    <row r="215" spans="1:15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</row>
    <row r="216" spans="1:15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</row>
    <row r="217" spans="1:15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</row>
    <row r="218" spans="1:15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</row>
    <row r="219" spans="1:15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</row>
    <row r="220" spans="1:15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</row>
    <row r="221" spans="1:15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</row>
    <row r="222" spans="1:15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</row>
    <row r="223" spans="1:15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</row>
    <row r="224" spans="1:15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</row>
    <row r="225" spans="1:15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</row>
    <row r="226" spans="1:15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</row>
    <row r="227" spans="1:15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</row>
    <row r="228" spans="1:15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</row>
    <row r="229" spans="1:15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</row>
    <row r="230" spans="1:15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</row>
    <row r="231" spans="1:15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</row>
    <row r="232" spans="1:15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</row>
    <row r="233" spans="1:15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</row>
    <row r="234" spans="1:15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</row>
    <row r="235" spans="1:15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</row>
    <row r="236" spans="1:15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</row>
    <row r="237" spans="1:15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</row>
    <row r="238" spans="1:15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</row>
    <row r="239" spans="1:15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</row>
    <row r="240" spans="1:15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</row>
    <row r="241" spans="1:15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</row>
    <row r="242" spans="1:15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</row>
    <row r="243" spans="1:15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</row>
    <row r="244" spans="1:15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</row>
    <row r="245" spans="1:15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</row>
    <row r="246" spans="1:15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</row>
    <row r="247" spans="1:15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</row>
    <row r="248" spans="1:15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</row>
    <row r="249" spans="1:15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</row>
    <row r="250" spans="1:15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</row>
    <row r="251" spans="1:15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</row>
    <row r="252" spans="1:15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</row>
    <row r="253" spans="1:15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</row>
    <row r="254" spans="1:15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</row>
    <row r="255" spans="1:15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</row>
    <row r="256" spans="1:15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</row>
    <row r="257" spans="1:15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</row>
    <row r="258" spans="1:15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</row>
    <row r="259" spans="1:15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</row>
    <row r="260" spans="1:15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</row>
    <row r="261" spans="1:15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</row>
    <row r="262" spans="1:15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</row>
    <row r="263" spans="1:15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</row>
    <row r="264" spans="1:15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</row>
    <row r="265" spans="1:15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</row>
    <row r="266" spans="1:15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</row>
    <row r="267" spans="1:15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</row>
    <row r="268" spans="1:15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</row>
    <row r="269" spans="1:15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</row>
    <row r="270" spans="1:15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</row>
    <row r="271" spans="1:15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</row>
    <row r="272" spans="1:15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</row>
    <row r="273" spans="1:15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</row>
    <row r="274" spans="1:15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</row>
    <row r="275" spans="1:15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</row>
    <row r="276" spans="1:15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</row>
    <row r="277" spans="1:15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</row>
    <row r="278" spans="1:15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</row>
    <row r="279" spans="1:15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</row>
    <row r="280" spans="1:15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</row>
    <row r="281" spans="1:15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</row>
    <row r="282" spans="1:15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</row>
    <row r="283" spans="1:15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</row>
    <row r="284" spans="1:15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</row>
    <row r="285" spans="1:15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</row>
    <row r="286" spans="1:15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</row>
    <row r="287" spans="1:15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</row>
    <row r="288" spans="1:15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</row>
    <row r="289" spans="1:15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</row>
    <row r="290" spans="1:15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</row>
    <row r="291" spans="1:15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</row>
    <row r="292" spans="1:15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</row>
    <row r="293" spans="1:15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</row>
    <row r="294" spans="1:15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</row>
    <row r="295" spans="1:15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</row>
    <row r="296" spans="1:15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</row>
    <row r="297" spans="1:15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</row>
    <row r="298" spans="1:15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</row>
    <row r="299" spans="1:15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</row>
    <row r="300" spans="1:15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</row>
    <row r="301" spans="1:15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</row>
    <row r="302" spans="1:15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</row>
    <row r="303" spans="1:15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</row>
    <row r="304" spans="1:15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</row>
    <row r="305" spans="1:15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</row>
    <row r="306" spans="1:15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</row>
    <row r="307" spans="1:15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</row>
    <row r="308" spans="1:15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</row>
    <row r="309" spans="1:15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</row>
    <row r="310" spans="1:15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</row>
    <row r="311" spans="1:15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</row>
    <row r="312" spans="1:15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</row>
    <row r="313" spans="1:15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</row>
    <row r="314" spans="1:15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</row>
    <row r="315" spans="1:15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</row>
    <row r="316" spans="1:15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</row>
    <row r="317" spans="1:15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</row>
    <row r="318" spans="1:15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</row>
    <row r="319" spans="1:15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</row>
    <row r="320" spans="1:15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</row>
    <row r="321" spans="1:15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</row>
    <row r="322" spans="1:15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</row>
    <row r="323" spans="1:15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</row>
    <row r="324" spans="1:15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</row>
    <row r="325" spans="1:15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</row>
    <row r="326" spans="1:15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</row>
    <row r="327" spans="1:15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</row>
    <row r="328" spans="1:15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</row>
    <row r="329" spans="1:15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</row>
    <row r="330" spans="1:15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</row>
    <row r="331" spans="1:15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</row>
    <row r="332" spans="1:15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</row>
    <row r="333" spans="1:15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</row>
    <row r="334" spans="1:15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</row>
    <row r="335" spans="1:15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</row>
    <row r="336" spans="1:15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</row>
    <row r="337" spans="1:15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</row>
    <row r="338" spans="1:15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</row>
    <row r="339" spans="1:15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</row>
    <row r="340" spans="1:15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</row>
    <row r="341" spans="1:15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</row>
    <row r="342" spans="1:15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</row>
    <row r="343" spans="1:15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</row>
    <row r="344" spans="1:15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</row>
    <row r="345" spans="1:15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</row>
    <row r="346" spans="1:15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</row>
    <row r="347" spans="1:15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</row>
    <row r="348" spans="1:15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</row>
    <row r="349" spans="1:15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</row>
    <row r="350" spans="1:15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</row>
    <row r="351" spans="1:15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</row>
    <row r="352" spans="1:15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</row>
    <row r="353" spans="1:15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</row>
    <row r="354" spans="1:15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</row>
    <row r="355" spans="1:15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</row>
    <row r="356" spans="1:15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</row>
    <row r="357" spans="1:15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</row>
    <row r="358" spans="1:15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</row>
    <row r="359" spans="1:15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</row>
    <row r="360" spans="1:15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</row>
    <row r="361" spans="1:15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</row>
    <row r="362" spans="1:15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</row>
    <row r="363" spans="1:15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</row>
    <row r="364" spans="1:15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</row>
    <row r="365" spans="1:15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</row>
    <row r="366" spans="1:15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</row>
    <row r="367" spans="1:15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</row>
    <row r="368" spans="1:15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</row>
    <row r="369" spans="1:15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</row>
    <row r="370" spans="1:15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</row>
    <row r="371" spans="1:15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</row>
    <row r="372" spans="1:15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</row>
    <row r="373" spans="1:15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</row>
    <row r="374" spans="1:15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</row>
    <row r="375" spans="1:15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</row>
    <row r="376" spans="1:15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</row>
    <row r="377" spans="1:15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</row>
    <row r="378" spans="1:15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</row>
    <row r="379" spans="1:15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</row>
    <row r="380" spans="1:15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</row>
    <row r="381" spans="1:15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</row>
    <row r="382" spans="1:15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</row>
    <row r="383" spans="1:15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</row>
    <row r="384" spans="1:15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</row>
    <row r="385" spans="1:15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</row>
    <row r="386" spans="1:15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</row>
    <row r="387" spans="1:15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</row>
    <row r="388" spans="1:15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</row>
    <row r="389" spans="1:15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</row>
    <row r="390" spans="1:15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</row>
    <row r="391" spans="1:15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</row>
    <row r="392" spans="1:15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</row>
    <row r="393" spans="1:15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</row>
    <row r="394" spans="1:15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</row>
    <row r="395" spans="1:15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</row>
    <row r="396" spans="1:15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</row>
    <row r="397" spans="1:15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</row>
    <row r="398" spans="1:15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</row>
    <row r="399" spans="1:15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</row>
    <row r="400" spans="1:15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</row>
    <row r="401" spans="1:15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</row>
    <row r="402" spans="1:15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</row>
    <row r="403" spans="1:15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</row>
    <row r="404" spans="1:15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</row>
    <row r="405" spans="1:15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</row>
    <row r="406" spans="1:15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</row>
    <row r="407" spans="1:15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</row>
    <row r="408" spans="1:15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</row>
    <row r="409" spans="1:15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</row>
    <row r="410" spans="1:15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</row>
    <row r="411" spans="1:15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</row>
    <row r="412" spans="1:15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</row>
    <row r="413" spans="1:15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</row>
    <row r="414" spans="1:15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</row>
    <row r="415" spans="1:15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</row>
    <row r="416" spans="1:15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</row>
    <row r="417" spans="1:15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</row>
    <row r="418" spans="1:15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</row>
    <row r="419" spans="1:15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</row>
    <row r="420" spans="1:15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</row>
    <row r="421" spans="1:15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</row>
    <row r="422" spans="1:15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</row>
    <row r="423" spans="1:15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</row>
    <row r="424" spans="1:15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</row>
    <row r="425" spans="1:15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</row>
    <row r="426" spans="1:15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</row>
    <row r="427" spans="1:15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</row>
    <row r="428" spans="1:15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</row>
    <row r="429" spans="1:15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</row>
    <row r="430" spans="1:15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</row>
    <row r="431" spans="1:15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</row>
    <row r="432" spans="1:15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</row>
    <row r="433" spans="1:15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</row>
    <row r="434" spans="1:15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</row>
    <row r="435" spans="1:15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</row>
    <row r="436" spans="1:15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</row>
    <row r="437" spans="1:15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</row>
    <row r="438" spans="1:15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</row>
    <row r="439" spans="1:15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</row>
    <row r="440" spans="1:15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</row>
    <row r="441" spans="1:15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</row>
    <row r="442" spans="1:15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</row>
    <row r="443" spans="1:15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</row>
    <row r="444" spans="1:15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</row>
    <row r="445" spans="1:15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</row>
    <row r="446" spans="1:15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</row>
    <row r="447" spans="1:15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</row>
    <row r="448" spans="1:15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</row>
    <row r="449" spans="1:15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</row>
    <row r="450" spans="1:15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</row>
    <row r="451" spans="1:15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</row>
    <row r="452" spans="1:15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</row>
    <row r="453" spans="1:15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</row>
    <row r="454" spans="1:15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</row>
    <row r="455" spans="1:15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</row>
    <row r="456" spans="1:15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</row>
    <row r="457" spans="1:15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</row>
    <row r="458" spans="1:15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</row>
    <row r="459" spans="1:15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</row>
    <row r="460" spans="1:15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</row>
    <row r="461" spans="1:15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</row>
    <row r="462" spans="1:15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</row>
    <row r="463" spans="1:15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</row>
    <row r="464" spans="1:15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</row>
    <row r="465" spans="1:15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</row>
    <row r="466" spans="1:15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</row>
    <row r="467" spans="1:15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</row>
    <row r="468" spans="1:15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</row>
    <row r="469" spans="1:15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</row>
    <row r="470" spans="1:15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</row>
    <row r="471" spans="1:15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</row>
    <row r="472" spans="1:15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</row>
    <row r="473" spans="1:15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</row>
    <row r="474" spans="1:15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</row>
    <row r="475" spans="1:15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</row>
    <row r="476" spans="1:15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</row>
    <row r="477" spans="1:15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</row>
    <row r="478" spans="1:15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</row>
    <row r="479" spans="1:15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</row>
    <row r="480" spans="1:15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</row>
    <row r="481" spans="1:15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</row>
    <row r="482" spans="1:15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</row>
    <row r="483" spans="1:15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</row>
    <row r="484" spans="1:15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</row>
    <row r="485" spans="1:15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</row>
    <row r="486" spans="1:15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</row>
    <row r="487" spans="1:15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</row>
    <row r="488" spans="1:15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</row>
    <row r="489" spans="1:15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</row>
    <row r="490" spans="1:15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</row>
    <row r="491" spans="1:15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</row>
    <row r="492" spans="1:15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</row>
    <row r="493" spans="1:15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</row>
    <row r="494" spans="1:15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</row>
    <row r="495" spans="1:15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</row>
    <row r="496" spans="1:15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</row>
    <row r="497" spans="1:15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</row>
    <row r="498" spans="1:15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</row>
    <row r="499" spans="1:15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</row>
    <row r="500" spans="1:15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</row>
    <row r="501" spans="1:15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</row>
    <row r="502" spans="1:15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</row>
    <row r="503" spans="1:15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</row>
    <row r="504" spans="1:15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</row>
    <row r="505" spans="1:15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</row>
    <row r="506" spans="1:15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</row>
    <row r="507" spans="1:15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</row>
    <row r="508" spans="1:15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</row>
    <row r="509" spans="1:15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</row>
    <row r="510" spans="1:15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</row>
    <row r="511" spans="1:15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</row>
    <row r="512" spans="1:15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</row>
    <row r="513" spans="1:15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</row>
    <row r="514" spans="1:15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</row>
    <row r="515" spans="1:15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</row>
    <row r="516" spans="1:15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</row>
    <row r="517" spans="1:15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</row>
    <row r="518" spans="1:15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</row>
    <row r="519" spans="1:15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</row>
    <row r="520" spans="1:15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</row>
    <row r="521" spans="1:15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</row>
    <row r="522" spans="1:15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</row>
    <row r="523" spans="1:15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</row>
    <row r="524" spans="1:15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</row>
    <row r="525" spans="1:15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</row>
    <row r="526" spans="1:15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</row>
    <row r="527" spans="1:15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</row>
    <row r="528" spans="1:15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</row>
    <row r="529" spans="1:15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</row>
    <row r="530" spans="1:15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</row>
    <row r="531" spans="1:15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</row>
    <row r="532" spans="1:15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</row>
    <row r="533" spans="1:15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</row>
    <row r="534" spans="1:15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</row>
    <row r="535" spans="1:15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</row>
    <row r="536" spans="1:15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</row>
    <row r="537" spans="1:15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</row>
    <row r="538" spans="1:15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</row>
    <row r="539" spans="1:15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</row>
    <row r="540" spans="1:15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</row>
    <row r="541" spans="1:15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</row>
    <row r="542" spans="1:15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</row>
    <row r="543" spans="1:15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</row>
    <row r="544" spans="1:15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</row>
    <row r="545" spans="1:15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</row>
    <row r="546" spans="1:15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</row>
    <row r="547" spans="1:15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</row>
    <row r="548" spans="1:15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</row>
    <row r="549" spans="1:15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</row>
    <row r="550" spans="1:15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</row>
    <row r="551" spans="1:15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</row>
    <row r="552" spans="1:15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</row>
    <row r="553" spans="1:15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</row>
    <row r="554" spans="1:15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</row>
    <row r="555" spans="1:15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</row>
    <row r="556" spans="1:15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</row>
    <row r="557" spans="1:15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</row>
    <row r="558" spans="1:15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</row>
    <row r="559" spans="1:15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</row>
    <row r="560" spans="1:15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</row>
    <row r="561" spans="1:15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</row>
    <row r="562" spans="1:15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</row>
    <row r="563" spans="1:15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</row>
    <row r="564" spans="1:15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</row>
    <row r="565" spans="1:15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</row>
    <row r="566" spans="1:15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</row>
    <row r="567" spans="1:15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</row>
    <row r="568" spans="1:15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</row>
    <row r="569" spans="1:15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</row>
    <row r="570" spans="1:15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</row>
    <row r="571" spans="1:15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</row>
    <row r="572" spans="1:15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</row>
    <row r="573" spans="1:15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</row>
    <row r="574" spans="1:15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</row>
    <row r="575" spans="1:15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</row>
    <row r="576" spans="1:15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</row>
    <row r="577" spans="1:15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</row>
    <row r="578" spans="1:15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</row>
    <row r="579" spans="1:15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</row>
    <row r="580" spans="1:15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</row>
    <row r="581" spans="1:15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</row>
    <row r="582" spans="1:15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</row>
    <row r="583" spans="1:15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</row>
    <row r="584" spans="1:15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</row>
    <row r="585" spans="1:15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</row>
    <row r="586" spans="1:15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</row>
    <row r="587" spans="1:15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</row>
    <row r="588" spans="1:15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</row>
    <row r="589" spans="1:15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</row>
    <row r="590" spans="1:15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</row>
    <row r="591" spans="1:15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</row>
    <row r="592" spans="1:15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</row>
    <row r="593" spans="1:15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</row>
    <row r="594" spans="1:15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</row>
    <row r="595" spans="1:15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</row>
    <row r="596" spans="1:15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</row>
    <row r="597" spans="1:15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</row>
    <row r="598" spans="1:15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</row>
    <row r="599" spans="1:15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</row>
    <row r="600" spans="1:15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</row>
    <row r="601" spans="1:15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</row>
    <row r="602" spans="1:15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</row>
    <row r="603" spans="1:15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</row>
    <row r="604" spans="1:15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</row>
    <row r="605" spans="1:15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</row>
    <row r="606" spans="1:15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</row>
    <row r="607" spans="1:15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</row>
    <row r="608" spans="1:15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</row>
    <row r="609" spans="1:15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</row>
    <row r="610" spans="1:15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</row>
    <row r="611" spans="1:15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</row>
    <row r="612" spans="1:15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</row>
    <row r="613" spans="1:15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</row>
    <row r="614" spans="1:15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</row>
    <row r="615" spans="1:15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</row>
    <row r="616" spans="1:15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</row>
    <row r="617" spans="1:15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</row>
    <row r="618" spans="1:15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</row>
    <row r="619" spans="1:15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</row>
    <row r="620" spans="1:15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</row>
    <row r="621" spans="1:15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</row>
    <row r="622" spans="1:15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</row>
    <row r="623" spans="1:15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</row>
    <row r="624" spans="1:15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</row>
    <row r="625" spans="1:15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</row>
    <row r="626" spans="1:15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</row>
    <row r="627" spans="1:15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</row>
    <row r="628" spans="1:15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</row>
    <row r="629" spans="1:15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</row>
    <row r="630" spans="1:15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</row>
    <row r="631" spans="1:15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</row>
    <row r="632" spans="1:15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</row>
    <row r="633" spans="1:15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</row>
    <row r="634" spans="1:15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</row>
    <row r="635" spans="1:15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</row>
    <row r="636" spans="1:15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</row>
    <row r="637" spans="1:15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</row>
    <row r="638" spans="1:15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</row>
    <row r="639" spans="1:15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</row>
    <row r="640" spans="1:15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</row>
    <row r="641" spans="1:15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</row>
    <row r="642" spans="1:15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</row>
    <row r="643" spans="1:15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</row>
    <row r="644" spans="1:15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</row>
    <row r="645" spans="1:15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</row>
    <row r="646" spans="1:15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</row>
    <row r="647" spans="1:15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</row>
    <row r="648" spans="1:15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</row>
    <row r="649" spans="1:15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</row>
    <row r="650" spans="1:15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</row>
    <row r="651" spans="1:15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</row>
    <row r="652" spans="1:15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</row>
    <row r="653" spans="1:15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</row>
    <row r="654" spans="1:15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</row>
    <row r="655" spans="1:15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</row>
    <row r="656" spans="1:15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</row>
    <row r="657" spans="1:15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</row>
    <row r="658" spans="1:15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</row>
    <row r="659" spans="1:15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</row>
    <row r="660" spans="1:15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</row>
    <row r="661" spans="1:15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</row>
    <row r="662" spans="1:15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</row>
    <row r="663" spans="1:15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</row>
    <row r="664" spans="1:15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</row>
    <row r="665" spans="1:15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</row>
    <row r="666" spans="1:15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</row>
    <row r="667" spans="1:15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</row>
    <row r="668" spans="1:15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</row>
    <row r="669" spans="1:15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</row>
    <row r="670" spans="1:15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</row>
    <row r="671" spans="1:15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</row>
    <row r="672" spans="1:15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</row>
    <row r="673" spans="1:15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</row>
    <row r="674" spans="1:15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</row>
    <row r="675" spans="1:15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</row>
    <row r="676" spans="1:15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</row>
    <row r="677" spans="1:15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</row>
    <row r="678" spans="1:15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</row>
    <row r="679" spans="1:15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</row>
    <row r="680" spans="1:15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</row>
    <row r="681" spans="1:15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</row>
    <row r="682" spans="1:15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</row>
    <row r="683" spans="1:15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</row>
    <row r="684" spans="1:15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</row>
    <row r="685" spans="1:15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</row>
    <row r="686" spans="1:15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</row>
    <row r="687" spans="1:15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</row>
    <row r="688" spans="1:15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</row>
    <row r="689" spans="1:15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</row>
    <row r="690" spans="1:15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</row>
    <row r="691" spans="1:15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</row>
    <row r="692" spans="1:15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</row>
    <row r="693" spans="1:15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</row>
    <row r="694" spans="1:15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</row>
    <row r="695" spans="1:15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</row>
    <row r="696" spans="1:15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</row>
    <row r="697" spans="1:15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</row>
    <row r="698" spans="1:15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</row>
    <row r="699" spans="1:15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</row>
    <row r="700" spans="1:15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</row>
    <row r="701" spans="1:15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</row>
    <row r="702" spans="1:15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</row>
    <row r="703" spans="1:15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</row>
    <row r="704" spans="1:15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</row>
    <row r="705" spans="1:15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</row>
    <row r="706" spans="1:15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</row>
    <row r="707" spans="1:15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</row>
    <row r="708" spans="1:15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</row>
    <row r="709" spans="1:15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</row>
    <row r="710" spans="1:15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</row>
    <row r="711" spans="1:15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</row>
    <row r="712" spans="1:15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</row>
    <row r="713" spans="1:15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</row>
    <row r="714" spans="1:15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</row>
    <row r="715" spans="1:15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</row>
    <row r="716" spans="1:15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</row>
    <row r="717" spans="1:15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</row>
    <row r="718" spans="1:15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</row>
    <row r="719" spans="1:15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</row>
    <row r="720" spans="1:15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</row>
    <row r="721" spans="1:15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</row>
    <row r="722" spans="1:15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</row>
    <row r="723" spans="1:15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</row>
    <row r="724" spans="1:15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</row>
    <row r="725" spans="1:15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</row>
    <row r="726" spans="1:15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</row>
    <row r="727" spans="1:15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</row>
    <row r="728" spans="1:15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</row>
    <row r="729" spans="1:15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</row>
    <row r="730" spans="1:15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</row>
    <row r="731" spans="1:15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</row>
    <row r="732" spans="1:15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</row>
    <row r="733" spans="1:15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</row>
    <row r="734" spans="1:15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</row>
    <row r="735" spans="1:15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</row>
    <row r="736" spans="1:15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</row>
    <row r="737" spans="1:15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</row>
    <row r="738" spans="1:15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</row>
    <row r="739" spans="1:15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</row>
    <row r="740" spans="1:15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</row>
    <row r="741" spans="1:15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</row>
    <row r="742" spans="1:15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</row>
    <row r="743" spans="1:15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</row>
    <row r="744" spans="1:15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</row>
    <row r="745" spans="1:15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</row>
    <row r="746" spans="1:15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</row>
    <row r="747" spans="1:15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</row>
    <row r="748" spans="1:15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</row>
    <row r="749" spans="1:15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</row>
    <row r="750" spans="1:15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</row>
    <row r="751" spans="1:15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</row>
    <row r="752" spans="1:15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</row>
    <row r="753" spans="1:15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</row>
    <row r="754" spans="1:15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</row>
    <row r="755" spans="1:15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</row>
    <row r="756" spans="1:15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</row>
    <row r="757" spans="1:15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</row>
    <row r="758" spans="1:15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</row>
    <row r="759" spans="1:15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</row>
    <row r="760" spans="1:15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</row>
    <row r="761" spans="1:15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</row>
    <row r="762" spans="1:15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</row>
    <row r="763" spans="1:15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</row>
    <row r="764" spans="1:15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</row>
    <row r="765" spans="1:15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</row>
    <row r="766" spans="1:15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</row>
    <row r="767" spans="1:15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</row>
    <row r="768" spans="1:15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</row>
    <row r="769" spans="1:15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</row>
    <row r="770" spans="1:15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</row>
    <row r="771" spans="1:15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</row>
    <row r="772" spans="1:15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</row>
    <row r="773" spans="1:15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</row>
    <row r="774" spans="1:15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</row>
    <row r="775" spans="1:15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</row>
    <row r="776" spans="1:15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</row>
    <row r="777" spans="1:15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</row>
    <row r="778" spans="1:15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</row>
    <row r="779" spans="1:15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</row>
    <row r="780" spans="1:15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</row>
    <row r="781" spans="1:15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</row>
    <row r="782" spans="1:15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</row>
    <row r="783" spans="1:15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</row>
    <row r="784" spans="1:15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</row>
    <row r="785" spans="1:15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</row>
    <row r="786" spans="1:15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</row>
    <row r="787" spans="1:15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</row>
    <row r="788" spans="1:15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</row>
    <row r="789" spans="1:15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</row>
    <row r="790" spans="1:15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</row>
    <row r="791" spans="1:15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</row>
    <row r="792" spans="1:15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</row>
    <row r="793" spans="1:15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</row>
    <row r="794" spans="1:15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</row>
    <row r="795" spans="1:15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</row>
    <row r="796" spans="1:15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</row>
    <row r="797" spans="1:15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</row>
    <row r="798" spans="1:15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</row>
    <row r="799" spans="1:15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</row>
    <row r="800" spans="1:15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</row>
    <row r="801" spans="1:15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</row>
    <row r="802" spans="1:15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</row>
    <row r="803" spans="1:15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</row>
    <row r="804" spans="1:15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</row>
    <row r="805" spans="1:15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</row>
    <row r="806" spans="1:15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</row>
    <row r="807" spans="1:15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</row>
    <row r="808" spans="1:15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</row>
    <row r="809" spans="1:15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</row>
    <row r="810" spans="1:15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</row>
    <row r="811" spans="1:15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</row>
    <row r="812" spans="1:15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</row>
    <row r="813" spans="1:15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</row>
    <row r="814" spans="1:15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</row>
    <row r="815" spans="1:15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</row>
    <row r="816" spans="1:15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</row>
    <row r="817" spans="1:15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</row>
    <row r="818" spans="1:15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</row>
    <row r="819" spans="1:15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</row>
    <row r="820" spans="1:15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</row>
    <row r="821" spans="1:15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</row>
    <row r="822" spans="1:15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</row>
    <row r="823" spans="1:15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</row>
    <row r="824" spans="1:15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</row>
    <row r="825" spans="1:15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</row>
    <row r="826" spans="1:15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</row>
    <row r="827" spans="1:15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</row>
    <row r="828" spans="1:15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</row>
    <row r="829" spans="1:15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</row>
    <row r="830" spans="1:15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</row>
    <row r="831" spans="1:15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</row>
    <row r="832" spans="1:15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</row>
    <row r="833" spans="1:15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</row>
    <row r="834" spans="1:15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</row>
    <row r="835" spans="1:15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</row>
    <row r="836" spans="1:15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</row>
    <row r="837" spans="1:15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</row>
    <row r="838" spans="1:15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</row>
    <row r="839" spans="1:15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</row>
    <row r="840" spans="1:15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</row>
    <row r="841" spans="1:15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</row>
    <row r="842" spans="1:15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</row>
    <row r="843" spans="1:15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</row>
    <row r="844" spans="1:15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</row>
    <row r="845" spans="1:15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</row>
    <row r="846" spans="1:15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</row>
    <row r="847" spans="1:15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</row>
    <row r="848" spans="1:15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</row>
    <row r="849" spans="1:15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</row>
    <row r="850" spans="1:15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</row>
    <row r="851" spans="1:15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</row>
    <row r="852" spans="1:15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</row>
    <row r="853" spans="1:15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</row>
    <row r="854" spans="1:15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</row>
    <row r="855" spans="1:15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</row>
    <row r="856" spans="1:15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</row>
    <row r="857" spans="1:15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</row>
    <row r="858" spans="1:15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</row>
    <row r="859" spans="1:15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</row>
    <row r="860" spans="1:15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</row>
    <row r="861" spans="1:15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</row>
    <row r="862" spans="1:15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</row>
    <row r="863" spans="1:15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</row>
    <row r="864" spans="1:15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</row>
    <row r="865" spans="1:15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</row>
    <row r="866" spans="1:15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</row>
    <row r="867" spans="1:15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</row>
    <row r="868" spans="1:15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</row>
    <row r="869" spans="1:15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</row>
    <row r="870" spans="1:15" ht="12.75" customHeight="1" x14ac:dyDescent="0.2">
      <c r="A870" s="10"/>
      <c r="B870" s="1"/>
      <c r="C870" s="1"/>
      <c r="D870" s="1"/>
      <c r="E870" s="1"/>
      <c r="F870" s="1"/>
      <c r="G870" s="10"/>
      <c r="H870" s="10"/>
      <c r="I870" s="10"/>
      <c r="J870" s="4"/>
      <c r="K870" s="11"/>
      <c r="L870" s="11"/>
      <c r="M870" s="5"/>
      <c r="N870" s="5"/>
      <c r="O870" s="2"/>
    </row>
  </sheetData>
  <autoFilter ref="A2:O2" xr:uid="{886376E9-71AB-4D80-904F-0235D89B3C51}"/>
  <mergeCells count="1">
    <mergeCell ref="B1:O1"/>
  </mergeCells>
  <pageMargins left="0.511811024" right="0.511811024" top="0.78740157499999996" bottom="0.78740157499999996" header="0.31496062000000002" footer="0.31496062000000002"/>
  <pageSetup paperSize="9" scale="6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D93BD-06CE-4877-9EFF-CEC6C2C1E6AB}">
  <sheetPr>
    <tabColor theme="8" tint="0.59999389629810485"/>
    <pageSetUpPr fitToPage="1"/>
  </sheetPr>
  <dimension ref="A1:Z861"/>
  <sheetViews>
    <sheetView showGridLines="0" topLeftCell="A16" zoomScale="55" zoomScaleNormal="55" workbookViewId="0">
      <selection activeCell="A20" sqref="A20:XFD20"/>
    </sheetView>
  </sheetViews>
  <sheetFormatPr defaultColWidth="14.42578125" defaultRowHeight="27" x14ac:dyDescent="0.2"/>
  <cols>
    <col min="1" max="1" width="21.140625" style="15" bestFit="1" customWidth="1"/>
    <col min="2" max="2" width="78.28515625" style="15" customWidth="1"/>
    <col min="3" max="3" width="33" style="74" customWidth="1"/>
    <col min="4" max="5" width="31.140625" style="9" customWidth="1"/>
    <col min="6" max="6" width="45.85546875" style="15" customWidth="1"/>
    <col min="7" max="7" width="46.7109375" style="15" customWidth="1"/>
    <col min="8" max="8" width="44.2851562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228" customWidth="1"/>
    <col min="16" max="16" width="32.42578125" style="229" customWidth="1"/>
    <col min="17" max="17" width="26.28515625" style="113" customWidth="1"/>
    <col min="18" max="18" width="24.85546875" style="113" customWidth="1"/>
    <col min="19" max="19" width="26.28515625" style="113" customWidth="1"/>
    <col min="20" max="20" width="25.5703125" style="113" customWidth="1"/>
    <col min="21" max="21" width="24.140625" style="113" customWidth="1"/>
    <col min="22" max="22" width="17.28515625" style="113" customWidth="1"/>
    <col min="23" max="23" width="35.5703125" style="15" customWidth="1"/>
    <col min="24" max="24" width="33.7109375" style="15" customWidth="1"/>
    <col min="25" max="25" width="14.42578125" style="15" customWidth="1"/>
    <col min="26" max="26" width="20.42578125" style="15" customWidth="1"/>
    <col min="27" max="16384" width="14.42578125" style="15"/>
  </cols>
  <sheetData>
    <row r="1" spans="1:26" ht="71.45" customHeight="1" x14ac:dyDescent="0.2">
      <c r="A1" s="3" t="s">
        <v>1</v>
      </c>
      <c r="B1" s="695" t="s">
        <v>1190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96"/>
      <c r="Q1" s="696"/>
      <c r="R1" s="696"/>
      <c r="S1" s="696"/>
      <c r="T1" s="696"/>
      <c r="U1" s="696"/>
      <c r="V1" s="696"/>
      <c r="X1" s="18"/>
      <c r="Y1" s="19" t="s">
        <v>8</v>
      </c>
      <c r="Z1" s="19" t="s">
        <v>9</v>
      </c>
    </row>
    <row r="2" spans="1:26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194" t="s">
        <v>1007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215" t="s">
        <v>19</v>
      </c>
      <c r="Q2" s="298" t="s">
        <v>646</v>
      </c>
      <c r="R2" s="298" t="s">
        <v>647</v>
      </c>
      <c r="S2" s="261" t="s">
        <v>640</v>
      </c>
      <c r="T2" s="261" t="s">
        <v>641</v>
      </c>
      <c r="U2" s="293" t="s">
        <v>642</v>
      </c>
      <c r="V2" s="293" t="s">
        <v>643</v>
      </c>
      <c r="X2" s="31" t="s">
        <v>2</v>
      </c>
      <c r="Y2" s="21">
        <v>48</v>
      </c>
      <c r="Z2" s="48" t="s">
        <v>10</v>
      </c>
    </row>
    <row r="3" spans="1:26" s="49" customFormat="1" ht="72.75" customHeight="1" x14ac:dyDescent="0.2">
      <c r="A3" s="170"/>
      <c r="B3" s="97" t="s">
        <v>412</v>
      </c>
      <c r="C3" s="209" t="s">
        <v>764</v>
      </c>
      <c r="D3" s="367" t="s">
        <v>809</v>
      </c>
      <c r="E3" s="107"/>
      <c r="F3" s="376" t="s">
        <v>898</v>
      </c>
      <c r="G3" s="58"/>
      <c r="H3" s="58"/>
      <c r="I3" s="37"/>
      <c r="J3" s="33"/>
      <c r="K3" s="34"/>
      <c r="L3" s="35"/>
      <c r="M3" s="29">
        <v>658</v>
      </c>
      <c r="N3" s="30">
        <v>658</v>
      </c>
      <c r="O3" s="116" t="s">
        <v>639</v>
      </c>
      <c r="P3" s="117">
        <v>4.45</v>
      </c>
      <c r="Q3" s="248"/>
      <c r="R3" s="249"/>
      <c r="S3" s="120"/>
      <c r="T3" s="121"/>
      <c r="U3" s="296">
        <f>P3*V3</f>
        <v>231.4</v>
      </c>
      <c r="V3" s="297">
        <v>52</v>
      </c>
      <c r="X3" s="83"/>
      <c r="Y3" s="40"/>
      <c r="Z3" s="83"/>
    </row>
    <row r="4" spans="1:26" s="49" customFormat="1" ht="59.25" customHeight="1" x14ac:dyDescent="0.2">
      <c r="A4" s="170"/>
      <c r="B4" s="97" t="s">
        <v>400</v>
      </c>
      <c r="C4" s="430" t="s">
        <v>746</v>
      </c>
      <c r="D4" s="367" t="s">
        <v>809</v>
      </c>
      <c r="E4" s="107"/>
      <c r="F4" s="36"/>
      <c r="G4" s="58" t="s">
        <v>1023</v>
      </c>
      <c r="H4" s="58" t="s">
        <v>1035</v>
      </c>
      <c r="I4" s="37" t="s">
        <v>1022</v>
      </c>
      <c r="J4" s="33"/>
      <c r="K4" s="34"/>
      <c r="L4" s="35"/>
      <c r="M4" s="29">
        <v>274.63</v>
      </c>
      <c r="N4" s="30">
        <v>274.63</v>
      </c>
      <c r="O4" s="291" t="s">
        <v>465</v>
      </c>
      <c r="P4" s="103"/>
      <c r="Q4" s="246"/>
      <c r="R4" s="247"/>
      <c r="S4" s="104"/>
      <c r="T4" s="105"/>
      <c r="U4" s="294"/>
      <c r="V4" s="295"/>
      <c r="X4" s="83"/>
      <c r="Y4" s="40"/>
      <c r="Z4" s="83"/>
    </row>
    <row r="5" spans="1:26" s="49" customFormat="1" ht="66" customHeight="1" x14ac:dyDescent="0.2">
      <c r="A5" s="170" t="s">
        <v>325</v>
      </c>
      <c r="B5" s="97" t="s">
        <v>827</v>
      </c>
      <c r="C5" s="209" t="s">
        <v>763</v>
      </c>
      <c r="D5" s="367" t="s">
        <v>809</v>
      </c>
      <c r="E5" s="107"/>
      <c r="F5" s="376" t="s">
        <v>828</v>
      </c>
      <c r="G5" s="58"/>
      <c r="H5" s="58"/>
      <c r="I5" s="37"/>
      <c r="J5" s="33"/>
      <c r="K5" s="34"/>
      <c r="L5" s="35"/>
      <c r="M5" s="29">
        <v>500.85</v>
      </c>
      <c r="N5" s="30">
        <v>500.85</v>
      </c>
      <c r="O5" s="291" t="s">
        <v>580</v>
      </c>
      <c r="P5" s="103"/>
      <c r="Q5" s="246"/>
      <c r="R5" s="247"/>
      <c r="S5" s="104"/>
      <c r="T5" s="105"/>
      <c r="U5" s="294"/>
      <c r="V5" s="295"/>
      <c r="X5" s="83" t="s">
        <v>6</v>
      </c>
      <c r="Y5" s="40">
        <v>38</v>
      </c>
      <c r="Z5" s="83" t="s">
        <v>15</v>
      </c>
    </row>
    <row r="6" spans="1:26" ht="60" customHeight="1" x14ac:dyDescent="0.2">
      <c r="A6" s="170" t="s">
        <v>314</v>
      </c>
      <c r="B6" s="97" t="s">
        <v>315</v>
      </c>
      <c r="C6" s="209" t="s">
        <v>764</v>
      </c>
      <c r="D6" s="367" t="s">
        <v>809</v>
      </c>
      <c r="E6" s="107"/>
      <c r="F6" s="16"/>
      <c r="G6" s="27"/>
      <c r="H6" s="27"/>
      <c r="I6" s="67"/>
      <c r="J6" s="38"/>
      <c r="K6" s="68"/>
      <c r="L6" s="28"/>
      <c r="M6" s="29">
        <v>274.63</v>
      </c>
      <c r="N6" s="30">
        <v>274.63</v>
      </c>
      <c r="O6" s="265" t="s">
        <v>632</v>
      </c>
      <c r="P6" s="115">
        <v>6.75</v>
      </c>
      <c r="Q6" s="246"/>
      <c r="R6" s="247"/>
      <c r="S6" s="120">
        <f>T6*P6</f>
        <v>310.5</v>
      </c>
      <c r="T6" s="105">
        <v>46</v>
      </c>
      <c r="U6" s="294"/>
      <c r="V6" s="295"/>
    </row>
    <row r="7" spans="1:26" ht="60" customHeight="1" x14ac:dyDescent="0.2">
      <c r="A7" s="325" t="s">
        <v>1511</v>
      </c>
      <c r="B7" s="97" t="s">
        <v>1512</v>
      </c>
      <c r="C7" s="209" t="s">
        <v>764</v>
      </c>
      <c r="D7" s="367" t="s">
        <v>809</v>
      </c>
      <c r="E7" s="107"/>
      <c r="F7" s="16" t="s">
        <v>1513</v>
      </c>
      <c r="G7" s="27"/>
      <c r="H7" s="27"/>
      <c r="I7" s="67"/>
      <c r="J7" s="38"/>
      <c r="K7" s="68"/>
      <c r="L7" s="28"/>
      <c r="M7" s="29">
        <v>274.63</v>
      </c>
      <c r="N7" s="30">
        <f>274.63/30*27</f>
        <v>247.167</v>
      </c>
      <c r="O7" s="265" t="s">
        <v>580</v>
      </c>
      <c r="P7" s="115"/>
      <c r="Q7" s="248"/>
      <c r="R7" s="249"/>
      <c r="S7" s="120"/>
      <c r="T7" s="121"/>
      <c r="U7" s="296"/>
      <c r="V7" s="297"/>
    </row>
    <row r="8" spans="1:26" ht="60" customHeight="1" x14ac:dyDescent="0.2">
      <c r="A8" s="170"/>
      <c r="B8" s="97" t="s">
        <v>405</v>
      </c>
      <c r="C8" s="209" t="s">
        <v>764</v>
      </c>
      <c r="D8" s="367" t="s">
        <v>809</v>
      </c>
      <c r="E8" s="107"/>
      <c r="F8" s="16" t="s">
        <v>857</v>
      </c>
      <c r="G8" s="27"/>
      <c r="H8" s="27"/>
      <c r="I8" s="67"/>
      <c r="J8" s="38"/>
      <c r="K8" s="68"/>
      <c r="L8" s="28"/>
      <c r="M8" s="29">
        <v>274.63</v>
      </c>
      <c r="N8" s="30">
        <v>274.63</v>
      </c>
      <c r="O8" s="265" t="s">
        <v>465</v>
      </c>
      <c r="P8" s="115"/>
      <c r="Q8" s="248"/>
      <c r="R8" s="249"/>
      <c r="S8" s="120"/>
      <c r="T8" s="121"/>
      <c r="U8" s="296"/>
      <c r="V8" s="297"/>
    </row>
    <row r="9" spans="1:26" ht="60" customHeight="1" x14ac:dyDescent="0.2">
      <c r="A9" s="170" t="s">
        <v>316</v>
      </c>
      <c r="B9" s="97" t="s">
        <v>317</v>
      </c>
      <c r="C9" s="209" t="s">
        <v>764</v>
      </c>
      <c r="D9" s="367" t="s">
        <v>809</v>
      </c>
      <c r="E9" s="107"/>
      <c r="F9" s="16"/>
      <c r="G9" s="27"/>
      <c r="H9" s="27"/>
      <c r="I9" s="67"/>
      <c r="J9" s="38"/>
      <c r="K9" s="68"/>
      <c r="L9" s="28"/>
      <c r="M9" s="29">
        <v>274.63</v>
      </c>
      <c r="N9" s="30">
        <v>274.63</v>
      </c>
      <c r="O9" s="114" t="s">
        <v>580</v>
      </c>
      <c r="P9" s="115"/>
      <c r="Q9" s="246"/>
      <c r="R9" s="247"/>
      <c r="S9" s="104"/>
      <c r="T9" s="105"/>
      <c r="U9" s="294"/>
      <c r="V9" s="295"/>
    </row>
    <row r="10" spans="1:26" ht="60" customHeight="1" x14ac:dyDescent="0.2">
      <c r="A10" s="170" t="s">
        <v>133</v>
      </c>
      <c r="B10" s="97" t="s">
        <v>954</v>
      </c>
      <c r="C10" s="209" t="s">
        <v>764</v>
      </c>
      <c r="D10" s="367" t="s">
        <v>809</v>
      </c>
      <c r="E10" s="107"/>
      <c r="F10" s="16"/>
      <c r="G10" s="27"/>
      <c r="H10" s="27"/>
      <c r="I10" s="67"/>
      <c r="J10" s="38"/>
      <c r="K10" s="68"/>
      <c r="L10" s="28"/>
      <c r="M10" s="29">
        <v>274.63</v>
      </c>
      <c r="N10" s="30">
        <v>274.63</v>
      </c>
      <c r="O10" s="114" t="s">
        <v>465</v>
      </c>
      <c r="P10" s="115"/>
      <c r="Q10" s="248"/>
      <c r="R10" s="249"/>
      <c r="S10" s="120"/>
      <c r="T10" s="121"/>
      <c r="U10" s="296"/>
      <c r="V10" s="297"/>
    </row>
    <row r="11" spans="1:26" ht="60" customHeight="1" x14ac:dyDescent="0.2">
      <c r="A11" s="170"/>
      <c r="B11" s="97" t="s">
        <v>401</v>
      </c>
      <c r="C11" s="430" t="s">
        <v>746</v>
      </c>
      <c r="D11" s="367" t="s">
        <v>809</v>
      </c>
      <c r="E11" s="107"/>
      <c r="F11" s="16"/>
      <c r="G11" s="27"/>
      <c r="H11" s="27"/>
      <c r="I11" s="67"/>
      <c r="J11" s="38"/>
      <c r="K11" s="68"/>
      <c r="L11" s="28"/>
      <c r="M11" s="29">
        <v>274.63</v>
      </c>
      <c r="N11" s="30">
        <v>274.63</v>
      </c>
      <c r="O11" s="114" t="s">
        <v>465</v>
      </c>
      <c r="P11" s="115"/>
      <c r="Q11" s="248"/>
      <c r="R11" s="249"/>
      <c r="S11" s="120"/>
      <c r="T11" s="121"/>
      <c r="U11" s="296"/>
      <c r="V11" s="297"/>
    </row>
    <row r="12" spans="1:26" ht="60" customHeight="1" x14ac:dyDescent="0.2">
      <c r="A12" s="170"/>
      <c r="B12" s="97" t="s">
        <v>402</v>
      </c>
      <c r="C12" s="430" t="s">
        <v>746</v>
      </c>
      <c r="D12" s="367" t="s">
        <v>809</v>
      </c>
      <c r="E12" s="107"/>
      <c r="F12" s="16"/>
      <c r="G12" s="27"/>
      <c r="H12" s="27"/>
      <c r="I12" s="67"/>
      <c r="J12" s="38"/>
      <c r="K12" s="68"/>
      <c r="L12" s="28"/>
      <c r="M12" s="29">
        <v>274.63</v>
      </c>
      <c r="N12" s="30">
        <v>274.63</v>
      </c>
      <c r="O12" s="114" t="s">
        <v>465</v>
      </c>
      <c r="P12" s="115"/>
      <c r="Q12" s="248"/>
      <c r="R12" s="249"/>
      <c r="S12" s="120"/>
      <c r="T12" s="121"/>
      <c r="U12" s="296"/>
      <c r="V12" s="297"/>
    </row>
    <row r="13" spans="1:26" ht="60" customHeight="1" x14ac:dyDescent="0.2">
      <c r="A13" s="170">
        <v>1325001</v>
      </c>
      <c r="B13" s="97" t="s">
        <v>312</v>
      </c>
      <c r="C13" s="209" t="s">
        <v>764</v>
      </c>
      <c r="D13" s="367" t="s">
        <v>809</v>
      </c>
      <c r="E13" s="107"/>
      <c r="F13" s="16"/>
      <c r="G13" s="27"/>
      <c r="H13" s="27"/>
      <c r="I13" s="67"/>
      <c r="J13" s="38"/>
      <c r="K13" s="68"/>
      <c r="L13" s="28"/>
      <c r="M13" s="29">
        <v>274.63</v>
      </c>
      <c r="N13" s="30">
        <v>274.63</v>
      </c>
      <c r="O13" s="114" t="s">
        <v>465</v>
      </c>
      <c r="P13" s="115"/>
      <c r="Q13" s="246"/>
      <c r="R13" s="247"/>
      <c r="S13" s="104"/>
      <c r="T13" s="105"/>
      <c r="U13" s="294"/>
      <c r="V13" s="295"/>
    </row>
    <row r="14" spans="1:26" ht="60" customHeight="1" x14ac:dyDescent="0.2">
      <c r="A14" s="170" t="s">
        <v>318</v>
      </c>
      <c r="B14" s="97" t="s">
        <v>319</v>
      </c>
      <c r="C14" s="209" t="s">
        <v>764</v>
      </c>
      <c r="D14" s="367" t="s">
        <v>809</v>
      </c>
      <c r="E14" s="107"/>
      <c r="F14" s="16"/>
      <c r="G14" s="27"/>
      <c r="H14" s="27"/>
      <c r="I14" s="67"/>
      <c r="J14" s="38"/>
      <c r="K14" s="68"/>
      <c r="L14" s="28"/>
      <c r="M14" s="29">
        <v>274.63</v>
      </c>
      <c r="N14" s="30">
        <v>274.63</v>
      </c>
      <c r="O14" s="114" t="s">
        <v>580</v>
      </c>
      <c r="P14" s="115"/>
      <c r="Q14" s="246"/>
      <c r="R14" s="247"/>
      <c r="S14" s="104"/>
      <c r="T14" s="105"/>
      <c r="U14" s="294"/>
      <c r="V14" s="295"/>
    </row>
    <row r="15" spans="1:26" ht="60" customHeight="1" x14ac:dyDescent="0.2">
      <c r="A15" s="170"/>
      <c r="B15" s="97" t="s">
        <v>403</v>
      </c>
      <c r="C15" s="430" t="s">
        <v>746</v>
      </c>
      <c r="D15" s="367" t="s">
        <v>809</v>
      </c>
      <c r="E15" s="218"/>
      <c r="F15" s="16"/>
      <c r="G15" s="27" t="s">
        <v>1314</v>
      </c>
      <c r="H15" s="27"/>
      <c r="I15" s="67"/>
      <c r="J15" s="38"/>
      <c r="K15" s="68"/>
      <c r="L15" s="28"/>
      <c r="M15" s="29">
        <v>274.63</v>
      </c>
      <c r="N15" s="30">
        <v>274.63</v>
      </c>
      <c r="O15" s="116" t="s">
        <v>465</v>
      </c>
      <c r="P15" s="115"/>
      <c r="Q15" s="248"/>
      <c r="R15" s="249"/>
      <c r="S15" s="120"/>
      <c r="T15" s="121"/>
      <c r="U15" s="296"/>
      <c r="V15" s="297"/>
    </row>
    <row r="16" spans="1:26" ht="78" x14ac:dyDescent="0.2">
      <c r="A16" s="243" t="s">
        <v>326</v>
      </c>
      <c r="B16" s="97" t="s">
        <v>327</v>
      </c>
      <c r="C16" s="209" t="s">
        <v>764</v>
      </c>
      <c r="D16" s="367" t="s">
        <v>809</v>
      </c>
      <c r="E16" s="107"/>
      <c r="F16" s="36"/>
      <c r="G16" s="58"/>
      <c r="H16" s="58"/>
      <c r="I16" s="37"/>
      <c r="J16" s="33"/>
      <c r="K16" s="34"/>
      <c r="L16" s="35"/>
      <c r="M16" s="29">
        <v>274.63</v>
      </c>
      <c r="N16" s="30">
        <v>274.63</v>
      </c>
      <c r="O16" s="292" t="s">
        <v>644</v>
      </c>
      <c r="P16" s="112" t="s">
        <v>645</v>
      </c>
      <c r="Q16" s="246">
        <f>4*R16</f>
        <v>208</v>
      </c>
      <c r="R16" s="247">
        <v>52</v>
      </c>
      <c r="S16" s="104"/>
      <c r="T16" s="105"/>
      <c r="U16" s="296">
        <f>4.45*V16</f>
        <v>231.4</v>
      </c>
      <c r="V16" s="297">
        <v>52</v>
      </c>
    </row>
    <row r="17" spans="1:22" ht="104.25" customHeight="1" x14ac:dyDescent="0.2">
      <c r="A17" s="243" t="s">
        <v>141</v>
      </c>
      <c r="B17" s="97" t="s">
        <v>313</v>
      </c>
      <c r="C17" s="209" t="s">
        <v>786</v>
      </c>
      <c r="D17" s="367" t="s">
        <v>809</v>
      </c>
      <c r="E17" s="218"/>
      <c r="F17" s="17" t="s">
        <v>1414</v>
      </c>
      <c r="G17" s="58"/>
      <c r="H17" s="58"/>
      <c r="I17" s="37"/>
      <c r="J17" s="33"/>
      <c r="K17" s="34"/>
      <c r="L17" s="35"/>
      <c r="M17" s="29">
        <v>500.85</v>
      </c>
      <c r="N17" s="30">
        <f>500.85-L17</f>
        <v>500.85</v>
      </c>
      <c r="O17" s="116" t="s">
        <v>639</v>
      </c>
      <c r="P17" s="112">
        <v>4.45</v>
      </c>
      <c r="Q17" s="246">
        <f>4*R17</f>
        <v>208</v>
      </c>
      <c r="R17" s="247">
        <v>52</v>
      </c>
      <c r="S17" s="104"/>
      <c r="T17" s="105"/>
      <c r="U17" s="296"/>
      <c r="V17" s="297"/>
    </row>
    <row r="18" spans="1:22" ht="78.75" x14ac:dyDescent="0.2">
      <c r="A18" s="170" t="s">
        <v>321</v>
      </c>
      <c r="B18" s="97" t="s">
        <v>322</v>
      </c>
      <c r="C18" s="209" t="s">
        <v>755</v>
      </c>
      <c r="D18" s="367" t="s">
        <v>809</v>
      </c>
      <c r="E18" s="107"/>
      <c r="F18" s="17" t="s">
        <v>974</v>
      </c>
      <c r="G18" s="58"/>
      <c r="H18" s="58"/>
      <c r="I18" s="37"/>
      <c r="J18" s="33"/>
      <c r="K18" s="34"/>
      <c r="L18" s="35"/>
      <c r="M18" s="29">
        <v>274.63</v>
      </c>
      <c r="N18" s="30">
        <f>M18</f>
        <v>274.63</v>
      </c>
      <c r="O18" s="116" t="s">
        <v>580</v>
      </c>
      <c r="P18" s="217"/>
      <c r="Q18" s="246"/>
      <c r="R18" s="247"/>
      <c r="S18" s="104"/>
      <c r="T18" s="121"/>
      <c r="U18" s="296"/>
      <c r="V18" s="297"/>
    </row>
    <row r="19" spans="1:22" s="113" customFormat="1" ht="111" x14ac:dyDescent="0.2">
      <c r="A19" s="329" t="s">
        <v>97</v>
      </c>
      <c r="B19" s="469" t="s">
        <v>480</v>
      </c>
      <c r="C19" s="255" t="s">
        <v>859</v>
      </c>
      <c r="D19" s="393" t="s">
        <v>809</v>
      </c>
      <c r="E19" s="189"/>
      <c r="F19" s="397" t="s">
        <v>860</v>
      </c>
      <c r="G19" s="398"/>
      <c r="H19" s="398"/>
      <c r="I19" s="399"/>
      <c r="J19" s="190"/>
      <c r="K19" s="400"/>
      <c r="L19" s="401"/>
      <c r="M19" s="396">
        <v>274.63</v>
      </c>
      <c r="N19" s="402" t="s">
        <v>860</v>
      </c>
      <c r="O19" s="395" t="s">
        <v>639</v>
      </c>
      <c r="P19" s="417">
        <v>4.45</v>
      </c>
      <c r="Q19" s="396"/>
      <c r="R19" s="395"/>
      <c r="S19" s="396">
        <v>0</v>
      </c>
      <c r="T19" s="402" t="s">
        <v>860</v>
      </c>
      <c r="U19" s="396"/>
      <c r="V19" s="396"/>
    </row>
    <row r="20" spans="1:22" ht="27.75" thickBot="1" x14ac:dyDescent="0.25"/>
    <row r="21" spans="1:22" ht="74.25" customHeight="1" thickBot="1" x14ac:dyDescent="0.25">
      <c r="A21" s="2"/>
      <c r="B21" s="1"/>
      <c r="C21" s="2"/>
      <c r="D21" s="1"/>
      <c r="E21" s="1"/>
      <c r="F21" s="1"/>
      <c r="G21" s="10"/>
      <c r="H21" s="10"/>
      <c r="I21" s="10"/>
      <c r="J21" s="4"/>
      <c r="K21" s="11"/>
      <c r="L21" s="11"/>
      <c r="M21" s="5"/>
      <c r="N21" s="391">
        <f>SUM(N3:N19)</f>
        <v>5202.4270000000015</v>
      </c>
      <c r="O21" s="222"/>
      <c r="P21" s="226"/>
      <c r="Q21" s="449">
        <f>SUM(Q3:Q19)</f>
        <v>416</v>
      </c>
      <c r="R21" s="222"/>
      <c r="S21" s="449">
        <f>SUM(S3:S19)</f>
        <v>310.5</v>
      </c>
      <c r="T21" s="222"/>
      <c r="U21" s="449">
        <f>SUM(U3:U19)</f>
        <v>462.8</v>
      </c>
      <c r="V21" s="222"/>
    </row>
    <row r="22" spans="1:22" ht="74.25" customHeight="1" x14ac:dyDescent="0.2">
      <c r="A22" s="10"/>
      <c r="B22" s="1"/>
      <c r="C22" s="2"/>
      <c r="D22" s="1"/>
      <c r="E22" s="1"/>
      <c r="F22" s="1"/>
      <c r="G22" s="10"/>
      <c r="H22" s="10"/>
      <c r="I22" s="10"/>
      <c r="J22" s="4"/>
      <c r="K22" s="11"/>
      <c r="L22" s="11"/>
      <c r="M22" s="5"/>
      <c r="N22" s="196" t="s">
        <v>80</v>
      </c>
      <c r="O22" s="222"/>
      <c r="P22" s="226"/>
      <c r="Q22" s="196" t="s">
        <v>623</v>
      </c>
      <c r="R22" s="222"/>
      <c r="S22" s="196" t="s">
        <v>1293</v>
      </c>
      <c r="T22" s="222"/>
      <c r="U22" s="196" t="s">
        <v>639</v>
      </c>
      <c r="V22" s="222"/>
    </row>
    <row r="23" spans="1:22" ht="12.75" customHeight="1" x14ac:dyDescent="0.2">
      <c r="A23" s="10"/>
      <c r="B23" s="1"/>
      <c r="C23" s="2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22"/>
      <c r="P23" s="226"/>
      <c r="Q23" s="222"/>
      <c r="R23" s="222"/>
      <c r="S23" s="222"/>
      <c r="T23" s="222"/>
      <c r="U23" s="222"/>
      <c r="V23" s="222"/>
    </row>
    <row r="24" spans="1:22" ht="12.75" customHeight="1" x14ac:dyDescent="0.2">
      <c r="A24" s="10"/>
      <c r="B24" s="1"/>
      <c r="C24" s="2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22"/>
      <c r="P24" s="226"/>
      <c r="Q24" s="222"/>
      <c r="R24" s="222"/>
      <c r="S24" s="222"/>
      <c r="T24" s="222"/>
      <c r="U24" s="222"/>
      <c r="V24" s="222"/>
    </row>
    <row r="25" spans="1:22" ht="12.75" customHeight="1" x14ac:dyDescent="0.2">
      <c r="A25" s="10"/>
      <c r="B25" s="1"/>
      <c r="C25" s="2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22"/>
      <c r="P25" s="226"/>
      <c r="Q25" s="222"/>
      <c r="R25" s="222"/>
      <c r="S25" s="222"/>
      <c r="T25" s="222"/>
      <c r="U25" s="222"/>
      <c r="V25" s="222"/>
    </row>
    <row r="26" spans="1:22" ht="12.75" customHeight="1" x14ac:dyDescent="0.2">
      <c r="A26" s="10"/>
      <c r="B26" s="1"/>
      <c r="C26" s="2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22"/>
      <c r="P26" s="226"/>
      <c r="Q26" s="222"/>
      <c r="R26" s="222"/>
      <c r="S26" s="222"/>
      <c r="T26" s="222"/>
      <c r="U26" s="222"/>
      <c r="V26" s="222"/>
    </row>
    <row r="27" spans="1:22" ht="12.75" customHeight="1" x14ac:dyDescent="0.2">
      <c r="A27" s="10"/>
      <c r="B27" s="1"/>
      <c r="C27" s="2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22"/>
      <c r="P27" s="226"/>
      <c r="Q27" s="222"/>
      <c r="R27" s="222"/>
      <c r="S27" s="222"/>
      <c r="T27" s="222"/>
      <c r="U27" s="222"/>
      <c r="V27" s="222"/>
    </row>
    <row r="28" spans="1:22" ht="12.75" customHeight="1" x14ac:dyDescent="0.2">
      <c r="A28" s="10"/>
      <c r="B28" s="1"/>
      <c r="C28" s="2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22"/>
      <c r="P28" s="226"/>
      <c r="Q28" s="222"/>
      <c r="R28" s="222"/>
      <c r="S28" s="222"/>
      <c r="T28" s="222"/>
      <c r="U28" s="222"/>
      <c r="V28" s="222"/>
    </row>
    <row r="29" spans="1:22" ht="12.75" customHeight="1" x14ac:dyDescent="0.2">
      <c r="A29" s="10"/>
      <c r="B29" s="1"/>
      <c r="C29" s="2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22"/>
      <c r="P29" s="226"/>
      <c r="Q29" s="222"/>
      <c r="R29" s="222"/>
      <c r="S29" s="222"/>
      <c r="T29" s="222"/>
      <c r="U29" s="222"/>
      <c r="V29" s="222"/>
    </row>
    <row r="30" spans="1:22" ht="12.75" customHeight="1" x14ac:dyDescent="0.2">
      <c r="A30" s="10"/>
      <c r="B30" s="1"/>
      <c r="C30" s="2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22"/>
      <c r="P30" s="226"/>
      <c r="Q30" s="222"/>
      <c r="R30" s="222"/>
      <c r="S30" s="222"/>
      <c r="T30" s="222"/>
      <c r="U30" s="222"/>
      <c r="V30" s="222"/>
    </row>
    <row r="31" spans="1:22" ht="12.75" customHeight="1" x14ac:dyDescent="0.2">
      <c r="A31" s="10"/>
      <c r="B31" s="1"/>
      <c r="C31" s="2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22"/>
      <c r="P31" s="226"/>
      <c r="Q31" s="222"/>
      <c r="R31" s="222"/>
      <c r="S31" s="222"/>
      <c r="T31" s="222"/>
      <c r="U31" s="222"/>
      <c r="V31" s="222"/>
    </row>
    <row r="32" spans="1:22" ht="12.75" customHeight="1" x14ac:dyDescent="0.2">
      <c r="A32" s="10"/>
      <c r="B32" s="1"/>
      <c r="C32" s="2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22"/>
      <c r="P32" s="226"/>
      <c r="Q32" s="222"/>
      <c r="R32" s="222"/>
      <c r="S32" s="222"/>
      <c r="T32" s="222"/>
      <c r="U32" s="222"/>
      <c r="V32" s="222"/>
    </row>
    <row r="33" spans="1:22" ht="12.75" customHeight="1" x14ac:dyDescent="0.2">
      <c r="A33" s="10"/>
      <c r="B33" s="1"/>
      <c r="C33" s="2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22"/>
      <c r="P33" s="226"/>
      <c r="Q33" s="222"/>
      <c r="R33" s="222"/>
      <c r="S33" s="222"/>
      <c r="T33" s="222"/>
      <c r="U33" s="222"/>
      <c r="V33" s="222"/>
    </row>
    <row r="34" spans="1:22" ht="12.75" customHeight="1" x14ac:dyDescent="0.2">
      <c r="A34" s="10"/>
      <c r="B34" s="1"/>
      <c r="C34" s="2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22"/>
      <c r="P34" s="226"/>
      <c r="Q34" s="222"/>
      <c r="R34" s="222"/>
      <c r="S34" s="222"/>
      <c r="T34" s="222"/>
      <c r="U34" s="222"/>
      <c r="V34" s="222"/>
    </row>
    <row r="35" spans="1:22" ht="12.75" customHeight="1" x14ac:dyDescent="0.2">
      <c r="A35" s="10"/>
      <c r="B35" s="1"/>
      <c r="C35" s="2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22"/>
      <c r="P35" s="226"/>
      <c r="Q35" s="222"/>
      <c r="R35" s="222"/>
      <c r="S35" s="222"/>
      <c r="T35" s="222"/>
      <c r="U35" s="222"/>
      <c r="V35" s="222"/>
    </row>
    <row r="36" spans="1:22" ht="12.75" customHeight="1" x14ac:dyDescent="0.2">
      <c r="A36" s="10"/>
      <c r="B36" s="1"/>
      <c r="C36" s="2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22"/>
      <c r="P36" s="226"/>
      <c r="Q36" s="222"/>
      <c r="R36" s="222"/>
      <c r="S36" s="222"/>
      <c r="T36" s="222"/>
      <c r="U36" s="222"/>
      <c r="V36" s="222"/>
    </row>
    <row r="37" spans="1:22" ht="12.75" customHeight="1" x14ac:dyDescent="0.2">
      <c r="A37" s="10"/>
      <c r="B37" s="1"/>
      <c r="C37" s="2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22"/>
      <c r="P37" s="226"/>
      <c r="Q37" s="222"/>
      <c r="R37" s="222"/>
      <c r="S37" s="222"/>
      <c r="T37" s="222"/>
      <c r="U37" s="222"/>
      <c r="V37" s="222"/>
    </row>
    <row r="38" spans="1:22" ht="12.75" customHeight="1" x14ac:dyDescent="0.2">
      <c r="A38" s="10"/>
      <c r="B38" s="1"/>
      <c r="C38" s="2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22"/>
      <c r="P38" s="226"/>
      <c r="Q38" s="222"/>
      <c r="R38" s="222"/>
      <c r="S38" s="222"/>
      <c r="T38" s="222"/>
      <c r="U38" s="222"/>
      <c r="V38" s="222"/>
    </row>
    <row r="39" spans="1:22" ht="12.75" customHeight="1" x14ac:dyDescent="0.2">
      <c r="A39" s="10"/>
      <c r="B39" s="1"/>
      <c r="C39" s="2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22"/>
      <c r="P39" s="226"/>
      <c r="Q39" s="222"/>
      <c r="R39" s="222"/>
      <c r="S39" s="222"/>
      <c r="T39" s="222"/>
      <c r="U39" s="222"/>
      <c r="V39" s="222"/>
    </row>
    <row r="40" spans="1:22" ht="12.75" customHeight="1" x14ac:dyDescent="0.2">
      <c r="A40" s="10"/>
      <c r="B40" s="1"/>
      <c r="C40" s="2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22"/>
      <c r="P40" s="226"/>
      <c r="Q40" s="222"/>
      <c r="R40" s="222"/>
      <c r="S40" s="222"/>
      <c r="T40" s="222"/>
      <c r="U40" s="222"/>
      <c r="V40" s="222"/>
    </row>
    <row r="41" spans="1:22" ht="12.75" customHeight="1" x14ac:dyDescent="0.2">
      <c r="A41" s="10"/>
      <c r="B41" s="1"/>
      <c r="C41" s="2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22"/>
      <c r="P41" s="226"/>
      <c r="Q41" s="222"/>
      <c r="R41" s="222"/>
      <c r="S41" s="222"/>
      <c r="T41" s="222"/>
      <c r="U41" s="222"/>
      <c r="V41" s="222"/>
    </row>
    <row r="42" spans="1:22" ht="12.75" customHeight="1" x14ac:dyDescent="0.2">
      <c r="A42" s="10"/>
      <c r="B42" s="1"/>
      <c r="C42" s="2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22"/>
      <c r="P42" s="226"/>
      <c r="Q42" s="222"/>
      <c r="R42" s="222"/>
      <c r="S42" s="222"/>
      <c r="T42" s="222"/>
      <c r="U42" s="222"/>
      <c r="V42" s="222"/>
    </row>
    <row r="43" spans="1:22" ht="12.75" customHeight="1" x14ac:dyDescent="0.2">
      <c r="A43" s="10"/>
      <c r="B43" s="1"/>
      <c r="C43" s="2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22"/>
      <c r="P43" s="226"/>
      <c r="Q43" s="222"/>
      <c r="R43" s="222"/>
      <c r="S43" s="222"/>
      <c r="T43" s="222"/>
      <c r="U43" s="222"/>
      <c r="V43" s="222"/>
    </row>
    <row r="44" spans="1:22" ht="12.75" customHeight="1" x14ac:dyDescent="0.2">
      <c r="A44" s="10"/>
      <c r="B44" s="1"/>
      <c r="C44" s="2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22"/>
      <c r="P44" s="226"/>
      <c r="Q44" s="222"/>
      <c r="R44" s="222"/>
      <c r="S44" s="222"/>
      <c r="T44" s="222"/>
      <c r="U44" s="222"/>
      <c r="V44" s="222"/>
    </row>
    <row r="45" spans="1:22" ht="12.75" customHeight="1" x14ac:dyDescent="0.2">
      <c r="A45" s="10"/>
      <c r="B45" s="1"/>
      <c r="C45" s="2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22"/>
      <c r="P45" s="226"/>
      <c r="Q45" s="222"/>
      <c r="R45" s="222"/>
      <c r="S45" s="222"/>
      <c r="T45" s="222"/>
      <c r="U45" s="222"/>
      <c r="V45" s="222"/>
    </row>
    <row r="46" spans="1:22" ht="12.75" customHeight="1" x14ac:dyDescent="0.2">
      <c r="A46" s="10"/>
      <c r="B46" s="1"/>
      <c r="C46" s="2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22"/>
      <c r="P46" s="226"/>
      <c r="Q46" s="222"/>
      <c r="R46" s="222"/>
      <c r="S46" s="222"/>
      <c r="T46" s="222"/>
      <c r="U46" s="222"/>
      <c r="V46" s="222"/>
    </row>
    <row r="47" spans="1:22" ht="12.75" customHeight="1" x14ac:dyDescent="0.2">
      <c r="A47" s="10"/>
      <c r="B47" s="1"/>
      <c r="C47" s="2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22"/>
      <c r="P47" s="226"/>
      <c r="Q47" s="222"/>
      <c r="R47" s="222"/>
      <c r="S47" s="222"/>
      <c r="T47" s="222"/>
      <c r="U47" s="222"/>
      <c r="V47" s="222"/>
    </row>
    <row r="48" spans="1:22" ht="12.75" customHeight="1" x14ac:dyDescent="0.2">
      <c r="A48" s="10"/>
      <c r="B48" s="1"/>
      <c r="C48" s="2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22"/>
      <c r="P48" s="226"/>
      <c r="Q48" s="222"/>
      <c r="R48" s="222"/>
      <c r="S48" s="222"/>
      <c r="T48" s="222"/>
      <c r="U48" s="222"/>
      <c r="V48" s="222"/>
    </row>
    <row r="49" spans="1:22" ht="12.75" customHeight="1" x14ac:dyDescent="0.2">
      <c r="A49" s="10"/>
      <c r="B49" s="1"/>
      <c r="C49" s="2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22"/>
      <c r="P49" s="226"/>
      <c r="Q49" s="222"/>
      <c r="R49" s="222"/>
      <c r="S49" s="222"/>
      <c r="T49" s="222"/>
      <c r="U49" s="222"/>
      <c r="V49" s="222"/>
    </row>
    <row r="50" spans="1:22" ht="12.75" customHeight="1" x14ac:dyDescent="0.2">
      <c r="A50" s="10"/>
      <c r="B50" s="1"/>
      <c r="C50" s="2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22"/>
      <c r="P50" s="226"/>
      <c r="Q50" s="222"/>
      <c r="R50" s="222"/>
      <c r="S50" s="222"/>
      <c r="T50" s="222"/>
      <c r="U50" s="222"/>
      <c r="V50" s="222"/>
    </row>
    <row r="51" spans="1:22" ht="12.75" customHeight="1" x14ac:dyDescent="0.2">
      <c r="A51" s="10"/>
      <c r="B51" s="1"/>
      <c r="C51" s="2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22"/>
      <c r="P51" s="226"/>
      <c r="Q51" s="222"/>
      <c r="R51" s="222"/>
      <c r="S51" s="222"/>
      <c r="T51" s="222"/>
      <c r="U51" s="222"/>
      <c r="V51" s="222"/>
    </row>
    <row r="52" spans="1:22" ht="12.75" customHeight="1" x14ac:dyDescent="0.2">
      <c r="A52" s="10"/>
      <c r="B52" s="1"/>
      <c r="C52" s="2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22"/>
      <c r="P52" s="226"/>
      <c r="Q52" s="222"/>
      <c r="R52" s="222"/>
      <c r="S52" s="222"/>
      <c r="T52" s="222"/>
      <c r="U52" s="222"/>
      <c r="V52" s="222"/>
    </row>
    <row r="53" spans="1:22" ht="12.75" customHeight="1" x14ac:dyDescent="0.2">
      <c r="A53" s="10"/>
      <c r="B53" s="1"/>
      <c r="C53" s="2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22"/>
      <c r="P53" s="226"/>
      <c r="Q53" s="222"/>
      <c r="R53" s="222"/>
      <c r="S53" s="222"/>
      <c r="T53" s="222"/>
      <c r="U53" s="222"/>
      <c r="V53" s="222"/>
    </row>
    <row r="54" spans="1:22" ht="12.75" customHeight="1" x14ac:dyDescent="0.2">
      <c r="A54" s="10"/>
      <c r="B54" s="1"/>
      <c r="C54" s="2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22"/>
      <c r="P54" s="226"/>
      <c r="Q54" s="222"/>
      <c r="R54" s="222"/>
      <c r="S54" s="222"/>
      <c r="T54" s="222"/>
      <c r="U54" s="222"/>
      <c r="V54" s="222"/>
    </row>
    <row r="55" spans="1:22" ht="12.75" customHeight="1" x14ac:dyDescent="0.2">
      <c r="A55" s="10"/>
      <c r="B55" s="1"/>
      <c r="C55" s="2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22"/>
      <c r="P55" s="226"/>
      <c r="Q55" s="222"/>
      <c r="R55" s="222"/>
      <c r="S55" s="222"/>
      <c r="T55" s="222"/>
      <c r="U55" s="222"/>
      <c r="V55" s="222"/>
    </row>
    <row r="56" spans="1:22" ht="12.75" customHeight="1" x14ac:dyDescent="0.2">
      <c r="A56" s="10"/>
      <c r="B56" s="1"/>
      <c r="C56" s="2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22"/>
      <c r="P56" s="226"/>
      <c r="Q56" s="222"/>
      <c r="R56" s="222"/>
      <c r="S56" s="222"/>
      <c r="T56" s="222"/>
      <c r="U56" s="222"/>
      <c r="V56" s="222"/>
    </row>
    <row r="57" spans="1:22" ht="12.75" customHeight="1" x14ac:dyDescent="0.2">
      <c r="A57" s="10"/>
      <c r="B57" s="1"/>
      <c r="C57" s="2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22"/>
      <c r="P57" s="226"/>
      <c r="Q57" s="222"/>
      <c r="R57" s="222"/>
      <c r="S57" s="222"/>
      <c r="T57" s="222"/>
      <c r="U57" s="222"/>
      <c r="V57" s="222"/>
    </row>
    <row r="58" spans="1:22" ht="12.75" customHeight="1" x14ac:dyDescent="0.2">
      <c r="A58" s="10"/>
      <c r="B58" s="1"/>
      <c r="C58" s="2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22"/>
      <c r="P58" s="226"/>
      <c r="Q58" s="222"/>
      <c r="R58" s="222"/>
      <c r="S58" s="222"/>
      <c r="T58" s="222"/>
      <c r="U58" s="222"/>
      <c r="V58" s="222"/>
    </row>
    <row r="59" spans="1:22" ht="12.75" customHeight="1" x14ac:dyDescent="0.2">
      <c r="A59" s="10"/>
      <c r="B59" s="1"/>
      <c r="C59" s="2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22"/>
      <c r="P59" s="226"/>
      <c r="Q59" s="222"/>
      <c r="R59" s="222"/>
      <c r="S59" s="222"/>
      <c r="T59" s="222"/>
      <c r="U59" s="222"/>
      <c r="V59" s="222"/>
    </row>
    <row r="60" spans="1:22" ht="12.75" customHeight="1" x14ac:dyDescent="0.2">
      <c r="A60" s="10"/>
      <c r="B60" s="1"/>
      <c r="C60" s="2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22"/>
      <c r="P60" s="226"/>
      <c r="Q60" s="222"/>
      <c r="R60" s="222"/>
      <c r="S60" s="222"/>
      <c r="T60" s="222"/>
      <c r="U60" s="222"/>
      <c r="V60" s="222"/>
    </row>
    <row r="61" spans="1:22" ht="12.75" customHeight="1" x14ac:dyDescent="0.2">
      <c r="A61" s="10"/>
      <c r="B61" s="1"/>
      <c r="C61" s="2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22"/>
      <c r="P61" s="226"/>
      <c r="Q61" s="222"/>
      <c r="R61" s="222"/>
      <c r="S61" s="222"/>
      <c r="T61" s="222"/>
      <c r="U61" s="222"/>
      <c r="V61" s="222"/>
    </row>
    <row r="62" spans="1:22" ht="12.75" customHeight="1" x14ac:dyDescent="0.2">
      <c r="A62" s="10"/>
      <c r="B62" s="1"/>
      <c r="C62" s="2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22"/>
      <c r="P62" s="226"/>
      <c r="Q62" s="222"/>
      <c r="R62" s="222"/>
      <c r="S62" s="222"/>
      <c r="T62" s="222"/>
      <c r="U62" s="222"/>
      <c r="V62" s="222"/>
    </row>
    <row r="63" spans="1:22" ht="12.75" customHeight="1" x14ac:dyDescent="0.2">
      <c r="A63" s="10"/>
      <c r="B63" s="1"/>
      <c r="C63" s="2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22"/>
      <c r="P63" s="226"/>
      <c r="Q63" s="222"/>
      <c r="R63" s="222"/>
      <c r="S63" s="222"/>
      <c r="T63" s="222"/>
      <c r="U63" s="222"/>
      <c r="V63" s="222"/>
    </row>
    <row r="64" spans="1:22" ht="12.75" customHeight="1" x14ac:dyDescent="0.2">
      <c r="A64" s="10"/>
      <c r="B64" s="1"/>
      <c r="C64" s="2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22"/>
      <c r="P64" s="226"/>
      <c r="Q64" s="222"/>
      <c r="R64" s="222"/>
      <c r="S64" s="222"/>
      <c r="T64" s="222"/>
      <c r="U64" s="222"/>
      <c r="V64" s="222"/>
    </row>
    <row r="65" spans="1:22" ht="12.75" customHeight="1" x14ac:dyDescent="0.2">
      <c r="A65" s="10"/>
      <c r="B65" s="1"/>
      <c r="C65" s="2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22"/>
      <c r="P65" s="226"/>
      <c r="Q65" s="222"/>
      <c r="R65" s="222"/>
      <c r="S65" s="222"/>
      <c r="T65" s="222"/>
      <c r="U65" s="222"/>
      <c r="V65" s="222"/>
    </row>
    <row r="66" spans="1:22" ht="12.75" customHeight="1" x14ac:dyDescent="0.2">
      <c r="A66" s="10"/>
      <c r="B66" s="1"/>
      <c r="C66" s="2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22"/>
      <c r="P66" s="226"/>
      <c r="Q66" s="222"/>
      <c r="R66" s="222"/>
      <c r="S66" s="222"/>
      <c r="T66" s="222"/>
      <c r="U66" s="222"/>
      <c r="V66" s="222"/>
    </row>
    <row r="67" spans="1:22" ht="12.75" customHeight="1" x14ac:dyDescent="0.2">
      <c r="A67" s="10"/>
      <c r="B67" s="1"/>
      <c r="C67" s="2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22"/>
      <c r="P67" s="226"/>
      <c r="Q67" s="222"/>
      <c r="R67" s="222"/>
      <c r="S67" s="222"/>
      <c r="T67" s="222"/>
      <c r="U67" s="222"/>
      <c r="V67" s="222"/>
    </row>
    <row r="68" spans="1:22" ht="12.75" customHeight="1" x14ac:dyDescent="0.2">
      <c r="A68" s="10"/>
      <c r="B68" s="1"/>
      <c r="C68" s="2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22"/>
      <c r="P68" s="226"/>
      <c r="Q68" s="222"/>
      <c r="R68" s="222"/>
      <c r="S68" s="222"/>
      <c r="T68" s="222"/>
      <c r="U68" s="222"/>
      <c r="V68" s="222"/>
    </row>
    <row r="69" spans="1:22" ht="12.75" customHeight="1" x14ac:dyDescent="0.2">
      <c r="A69" s="10"/>
      <c r="B69" s="1"/>
      <c r="C69" s="2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22"/>
      <c r="P69" s="226"/>
      <c r="Q69" s="222"/>
      <c r="R69" s="222"/>
      <c r="S69" s="222"/>
      <c r="T69" s="222"/>
      <c r="U69" s="222"/>
      <c r="V69" s="222"/>
    </row>
    <row r="70" spans="1:22" ht="12.75" customHeight="1" x14ac:dyDescent="0.2">
      <c r="A70" s="10"/>
      <c r="B70" s="1"/>
      <c r="C70" s="2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22"/>
      <c r="P70" s="226"/>
      <c r="Q70" s="222"/>
      <c r="R70" s="222"/>
      <c r="S70" s="222"/>
      <c r="T70" s="222"/>
      <c r="U70" s="222"/>
      <c r="V70" s="222"/>
    </row>
    <row r="71" spans="1:22" ht="12.75" customHeight="1" x14ac:dyDescent="0.2">
      <c r="A71" s="10"/>
      <c r="B71" s="1"/>
      <c r="C71" s="2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22"/>
      <c r="P71" s="226"/>
      <c r="Q71" s="222"/>
      <c r="R71" s="222"/>
      <c r="S71" s="222"/>
      <c r="T71" s="222"/>
      <c r="U71" s="222"/>
      <c r="V71" s="222"/>
    </row>
    <row r="72" spans="1:22" ht="12.75" customHeight="1" x14ac:dyDescent="0.2">
      <c r="A72" s="10"/>
      <c r="B72" s="1"/>
      <c r="C72" s="2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22"/>
      <c r="P72" s="226"/>
      <c r="Q72" s="222"/>
      <c r="R72" s="222"/>
      <c r="S72" s="222"/>
      <c r="T72" s="222"/>
      <c r="U72" s="222"/>
      <c r="V72" s="222"/>
    </row>
    <row r="73" spans="1:22" ht="12.75" customHeight="1" x14ac:dyDescent="0.2">
      <c r="A73" s="10"/>
      <c r="B73" s="1"/>
      <c r="C73" s="2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22"/>
      <c r="P73" s="226"/>
      <c r="Q73" s="222"/>
      <c r="R73" s="222"/>
      <c r="S73" s="222"/>
      <c r="T73" s="222"/>
      <c r="U73" s="222"/>
      <c r="V73" s="222"/>
    </row>
    <row r="74" spans="1:22" ht="12.75" customHeight="1" x14ac:dyDescent="0.2">
      <c r="A74" s="10"/>
      <c r="B74" s="1"/>
      <c r="C74" s="2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22"/>
      <c r="P74" s="226"/>
      <c r="Q74" s="222"/>
      <c r="R74" s="222"/>
      <c r="S74" s="222"/>
      <c r="T74" s="222"/>
      <c r="U74" s="222"/>
      <c r="V74" s="222"/>
    </row>
    <row r="75" spans="1:22" ht="12.75" customHeight="1" x14ac:dyDescent="0.2">
      <c r="A75" s="10"/>
      <c r="B75" s="1"/>
      <c r="C75" s="2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22"/>
      <c r="P75" s="226"/>
      <c r="Q75" s="222"/>
      <c r="R75" s="222"/>
      <c r="S75" s="222"/>
      <c r="T75" s="222"/>
      <c r="U75" s="222"/>
      <c r="V75" s="222"/>
    </row>
    <row r="76" spans="1:22" ht="12.75" customHeight="1" x14ac:dyDescent="0.2">
      <c r="A76" s="10"/>
      <c r="B76" s="1"/>
      <c r="C76" s="2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22"/>
      <c r="P76" s="226"/>
      <c r="Q76" s="222"/>
      <c r="R76" s="222"/>
      <c r="S76" s="222"/>
      <c r="T76" s="222"/>
      <c r="U76" s="222"/>
      <c r="V76" s="222"/>
    </row>
    <row r="77" spans="1:22" ht="12.75" customHeight="1" x14ac:dyDescent="0.2">
      <c r="A77" s="10"/>
      <c r="B77" s="1"/>
      <c r="C77" s="2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22"/>
      <c r="P77" s="226"/>
      <c r="Q77" s="222"/>
      <c r="R77" s="222"/>
      <c r="S77" s="222"/>
      <c r="T77" s="222"/>
      <c r="U77" s="222"/>
      <c r="V77" s="222"/>
    </row>
    <row r="78" spans="1:22" ht="12.75" customHeight="1" x14ac:dyDescent="0.2">
      <c r="A78" s="10"/>
      <c r="B78" s="1"/>
      <c r="C78" s="2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22"/>
      <c r="P78" s="226"/>
      <c r="Q78" s="222"/>
      <c r="R78" s="222"/>
      <c r="S78" s="222"/>
      <c r="T78" s="222"/>
      <c r="U78" s="222"/>
      <c r="V78" s="222"/>
    </row>
    <row r="79" spans="1:22" ht="12.75" customHeight="1" x14ac:dyDescent="0.2">
      <c r="A79" s="10"/>
      <c r="B79" s="1"/>
      <c r="C79" s="2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22"/>
      <c r="P79" s="226"/>
      <c r="Q79" s="222"/>
      <c r="R79" s="222"/>
      <c r="S79" s="222"/>
      <c r="T79" s="222"/>
      <c r="U79" s="222"/>
      <c r="V79" s="222"/>
    </row>
    <row r="80" spans="1:22" ht="12.75" customHeight="1" x14ac:dyDescent="0.2">
      <c r="A80" s="10"/>
      <c r="B80" s="1"/>
      <c r="C80" s="2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22"/>
      <c r="P80" s="226"/>
      <c r="Q80" s="222"/>
      <c r="R80" s="222"/>
      <c r="S80" s="222"/>
      <c r="T80" s="222"/>
      <c r="U80" s="222"/>
      <c r="V80" s="222"/>
    </row>
    <row r="81" spans="1:22" ht="12.75" customHeight="1" x14ac:dyDescent="0.2">
      <c r="A81" s="10"/>
      <c r="B81" s="1"/>
      <c r="C81" s="2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22"/>
      <c r="P81" s="226"/>
      <c r="Q81" s="222"/>
      <c r="R81" s="222"/>
      <c r="S81" s="222"/>
      <c r="T81" s="222"/>
      <c r="U81" s="222"/>
      <c r="V81" s="222"/>
    </row>
    <row r="82" spans="1:22" ht="12.75" customHeight="1" x14ac:dyDescent="0.2">
      <c r="A82" s="10"/>
      <c r="B82" s="1"/>
      <c r="C82" s="2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22"/>
      <c r="P82" s="226"/>
      <c r="Q82" s="222"/>
      <c r="R82" s="222"/>
      <c r="S82" s="222"/>
      <c r="T82" s="222"/>
      <c r="U82" s="222"/>
      <c r="V82" s="222"/>
    </row>
    <row r="83" spans="1:22" ht="12.75" customHeight="1" x14ac:dyDescent="0.2">
      <c r="A83" s="10"/>
      <c r="B83" s="1"/>
      <c r="C83" s="2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22"/>
      <c r="P83" s="226"/>
      <c r="Q83" s="222"/>
      <c r="R83" s="222"/>
      <c r="S83" s="222"/>
      <c r="T83" s="222"/>
      <c r="U83" s="222"/>
      <c r="V83" s="222"/>
    </row>
    <row r="84" spans="1:22" ht="12.75" customHeight="1" x14ac:dyDescent="0.2">
      <c r="A84" s="10"/>
      <c r="B84" s="1"/>
      <c r="C84" s="2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22"/>
      <c r="P84" s="226"/>
      <c r="Q84" s="222"/>
      <c r="R84" s="222"/>
      <c r="S84" s="222"/>
      <c r="T84" s="222"/>
      <c r="U84" s="222"/>
      <c r="V84" s="222"/>
    </row>
    <row r="85" spans="1:22" ht="12.75" customHeight="1" x14ac:dyDescent="0.2">
      <c r="A85" s="10"/>
      <c r="B85" s="1"/>
      <c r="C85" s="2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22"/>
      <c r="P85" s="226"/>
      <c r="Q85" s="222"/>
      <c r="R85" s="222"/>
      <c r="S85" s="222"/>
      <c r="T85" s="222"/>
      <c r="U85" s="222"/>
      <c r="V85" s="222"/>
    </row>
    <row r="86" spans="1:22" ht="12.75" customHeight="1" x14ac:dyDescent="0.2">
      <c r="A86" s="10"/>
      <c r="B86" s="1"/>
      <c r="C86" s="2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22"/>
      <c r="P86" s="226"/>
      <c r="Q86" s="222"/>
      <c r="R86" s="222"/>
      <c r="S86" s="222"/>
      <c r="T86" s="222"/>
      <c r="U86" s="222"/>
      <c r="V86" s="222"/>
    </row>
    <row r="87" spans="1:22" ht="12.75" customHeight="1" x14ac:dyDescent="0.2">
      <c r="A87" s="10"/>
      <c r="B87" s="1"/>
      <c r="C87" s="2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22"/>
      <c r="P87" s="226"/>
      <c r="Q87" s="222"/>
      <c r="R87" s="222"/>
      <c r="S87" s="222"/>
      <c r="T87" s="222"/>
      <c r="U87" s="222"/>
      <c r="V87" s="222"/>
    </row>
    <row r="88" spans="1:22" ht="12.75" customHeight="1" x14ac:dyDescent="0.2">
      <c r="A88" s="10"/>
      <c r="B88" s="1"/>
      <c r="C88" s="2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22"/>
      <c r="P88" s="226"/>
      <c r="Q88" s="222"/>
      <c r="R88" s="222"/>
      <c r="S88" s="222"/>
      <c r="T88" s="222"/>
      <c r="U88" s="222"/>
      <c r="V88" s="222"/>
    </row>
    <row r="89" spans="1:22" ht="12.75" customHeight="1" x14ac:dyDescent="0.2">
      <c r="A89" s="10"/>
      <c r="B89" s="1"/>
      <c r="C89" s="2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22"/>
      <c r="P89" s="226"/>
      <c r="Q89" s="222"/>
      <c r="R89" s="222"/>
      <c r="S89" s="222"/>
      <c r="T89" s="222"/>
      <c r="U89" s="222"/>
      <c r="V89" s="222"/>
    </row>
    <row r="90" spans="1:22" ht="12.75" customHeight="1" x14ac:dyDescent="0.2">
      <c r="A90" s="10"/>
      <c r="B90" s="1"/>
      <c r="C90" s="2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22"/>
      <c r="P90" s="226"/>
      <c r="Q90" s="222"/>
      <c r="R90" s="222"/>
      <c r="S90" s="222"/>
      <c r="T90" s="222"/>
      <c r="U90" s="222"/>
      <c r="V90" s="222"/>
    </row>
    <row r="91" spans="1:22" ht="12.75" customHeight="1" x14ac:dyDescent="0.2">
      <c r="A91" s="10"/>
      <c r="B91" s="1"/>
      <c r="C91" s="2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22"/>
      <c r="P91" s="226"/>
      <c r="Q91" s="222"/>
      <c r="R91" s="222"/>
      <c r="S91" s="222"/>
      <c r="T91" s="222"/>
      <c r="U91" s="222"/>
      <c r="V91" s="222"/>
    </row>
    <row r="92" spans="1:22" ht="12.75" customHeight="1" x14ac:dyDescent="0.2">
      <c r="A92" s="10"/>
      <c r="B92" s="1"/>
      <c r="C92" s="2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22"/>
      <c r="P92" s="226"/>
      <c r="Q92" s="222"/>
      <c r="R92" s="222"/>
      <c r="S92" s="222"/>
      <c r="T92" s="222"/>
      <c r="U92" s="222"/>
      <c r="V92" s="222"/>
    </row>
    <row r="93" spans="1:22" ht="12.75" customHeight="1" x14ac:dyDescent="0.2">
      <c r="A93" s="10"/>
      <c r="B93" s="1"/>
      <c r="C93" s="2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22"/>
      <c r="P93" s="226"/>
      <c r="Q93" s="222"/>
      <c r="R93" s="222"/>
      <c r="S93" s="222"/>
      <c r="T93" s="222"/>
      <c r="U93" s="222"/>
      <c r="V93" s="222"/>
    </row>
    <row r="94" spans="1:22" ht="12.75" customHeight="1" x14ac:dyDescent="0.2">
      <c r="A94" s="10"/>
      <c r="B94" s="1"/>
      <c r="C94" s="2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22"/>
      <c r="P94" s="226"/>
      <c r="Q94" s="222"/>
      <c r="R94" s="222"/>
      <c r="S94" s="222"/>
      <c r="T94" s="222"/>
      <c r="U94" s="222"/>
      <c r="V94" s="222"/>
    </row>
    <row r="95" spans="1:22" ht="12.75" customHeight="1" x14ac:dyDescent="0.2">
      <c r="A95" s="10"/>
      <c r="B95" s="1"/>
      <c r="C95" s="2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22"/>
      <c r="P95" s="226"/>
      <c r="Q95" s="222"/>
      <c r="R95" s="222"/>
      <c r="S95" s="222"/>
      <c r="T95" s="222"/>
      <c r="U95" s="222"/>
      <c r="V95" s="222"/>
    </row>
    <row r="96" spans="1:22" ht="12.75" customHeight="1" x14ac:dyDescent="0.2">
      <c r="A96" s="10"/>
      <c r="B96" s="1"/>
      <c r="C96" s="2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22"/>
      <c r="P96" s="226"/>
      <c r="Q96" s="222"/>
      <c r="R96" s="222"/>
      <c r="S96" s="222"/>
      <c r="T96" s="222"/>
      <c r="U96" s="222"/>
      <c r="V96" s="222"/>
    </row>
    <row r="97" spans="1:22" ht="12.75" customHeight="1" x14ac:dyDescent="0.2">
      <c r="A97" s="10"/>
      <c r="B97" s="1"/>
      <c r="C97" s="2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22"/>
      <c r="P97" s="226"/>
      <c r="Q97" s="222"/>
      <c r="R97" s="222"/>
      <c r="S97" s="222"/>
      <c r="T97" s="222"/>
      <c r="U97" s="222"/>
      <c r="V97" s="222"/>
    </row>
    <row r="98" spans="1:22" ht="12.75" customHeight="1" x14ac:dyDescent="0.2">
      <c r="A98" s="10"/>
      <c r="B98" s="1"/>
      <c r="C98" s="2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22"/>
      <c r="P98" s="226"/>
      <c r="Q98" s="222"/>
      <c r="R98" s="222"/>
      <c r="S98" s="222"/>
      <c r="T98" s="222"/>
      <c r="U98" s="222"/>
      <c r="V98" s="222"/>
    </row>
    <row r="99" spans="1:22" ht="12.75" customHeight="1" x14ac:dyDescent="0.2">
      <c r="A99" s="10"/>
      <c r="B99" s="1"/>
      <c r="C99" s="2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22"/>
      <c r="P99" s="226"/>
      <c r="Q99" s="222"/>
      <c r="R99" s="222"/>
      <c r="S99" s="222"/>
      <c r="T99" s="222"/>
      <c r="U99" s="222"/>
      <c r="V99" s="222"/>
    </row>
    <row r="100" spans="1:22" ht="12.75" customHeight="1" x14ac:dyDescent="0.2">
      <c r="A100" s="10"/>
      <c r="B100" s="1"/>
      <c r="C100" s="2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22"/>
      <c r="P100" s="226"/>
      <c r="Q100" s="222"/>
      <c r="R100" s="222"/>
      <c r="S100" s="222"/>
      <c r="T100" s="222"/>
      <c r="U100" s="222"/>
      <c r="V100" s="222"/>
    </row>
    <row r="101" spans="1:22" ht="12.75" customHeight="1" x14ac:dyDescent="0.2">
      <c r="A101" s="10"/>
      <c r="B101" s="1"/>
      <c r="C101" s="2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22"/>
      <c r="P101" s="226"/>
      <c r="Q101" s="222"/>
      <c r="R101" s="222"/>
      <c r="S101" s="222"/>
      <c r="T101" s="222"/>
      <c r="U101" s="222"/>
      <c r="V101" s="222"/>
    </row>
    <row r="102" spans="1:22" ht="12.75" customHeight="1" x14ac:dyDescent="0.2">
      <c r="A102" s="10"/>
      <c r="B102" s="1"/>
      <c r="C102" s="2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22"/>
      <c r="P102" s="226"/>
      <c r="Q102" s="222"/>
      <c r="R102" s="222"/>
      <c r="S102" s="222"/>
      <c r="T102" s="222"/>
      <c r="U102" s="222"/>
      <c r="V102" s="222"/>
    </row>
    <row r="103" spans="1:22" ht="12.75" customHeight="1" x14ac:dyDescent="0.2">
      <c r="A103" s="10"/>
      <c r="B103" s="1"/>
      <c r="C103" s="2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22"/>
      <c r="P103" s="226"/>
      <c r="Q103" s="222"/>
      <c r="R103" s="222"/>
      <c r="S103" s="222"/>
      <c r="T103" s="222"/>
      <c r="U103" s="222"/>
      <c r="V103" s="222"/>
    </row>
    <row r="104" spans="1:22" ht="12.75" customHeight="1" x14ac:dyDescent="0.2">
      <c r="A104" s="10"/>
      <c r="B104" s="1"/>
      <c r="C104" s="2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22"/>
      <c r="P104" s="226"/>
      <c r="Q104" s="222"/>
      <c r="R104" s="222"/>
      <c r="S104" s="222"/>
      <c r="T104" s="222"/>
      <c r="U104" s="222"/>
      <c r="V104" s="222"/>
    </row>
    <row r="105" spans="1:22" ht="12.75" customHeight="1" x14ac:dyDescent="0.2">
      <c r="A105" s="10"/>
      <c r="B105" s="1"/>
      <c r="C105" s="2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22"/>
      <c r="P105" s="226"/>
      <c r="Q105" s="222"/>
      <c r="R105" s="222"/>
      <c r="S105" s="222"/>
      <c r="T105" s="222"/>
      <c r="U105" s="222"/>
      <c r="V105" s="222"/>
    </row>
    <row r="106" spans="1:22" ht="12.75" customHeight="1" x14ac:dyDescent="0.2">
      <c r="A106" s="10"/>
      <c r="B106" s="1"/>
      <c r="C106" s="2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22"/>
      <c r="P106" s="226"/>
      <c r="Q106" s="222"/>
      <c r="R106" s="222"/>
      <c r="S106" s="222"/>
      <c r="T106" s="222"/>
      <c r="U106" s="222"/>
      <c r="V106" s="222"/>
    </row>
    <row r="107" spans="1:22" ht="12.75" customHeight="1" x14ac:dyDescent="0.2">
      <c r="A107" s="10"/>
      <c r="B107" s="1"/>
      <c r="C107" s="2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22"/>
      <c r="P107" s="226"/>
      <c r="Q107" s="222"/>
      <c r="R107" s="222"/>
      <c r="S107" s="222"/>
      <c r="T107" s="222"/>
      <c r="U107" s="222"/>
      <c r="V107" s="222"/>
    </row>
    <row r="108" spans="1:22" ht="12.75" customHeight="1" x14ac:dyDescent="0.2">
      <c r="A108" s="10"/>
      <c r="B108" s="1"/>
      <c r="C108" s="2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22"/>
      <c r="P108" s="226"/>
      <c r="Q108" s="222"/>
      <c r="R108" s="222"/>
      <c r="S108" s="222"/>
      <c r="T108" s="222"/>
      <c r="U108" s="222"/>
      <c r="V108" s="222"/>
    </row>
    <row r="109" spans="1:22" ht="12.75" customHeight="1" x14ac:dyDescent="0.2">
      <c r="A109" s="10"/>
      <c r="B109" s="1"/>
      <c r="C109" s="2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22"/>
      <c r="P109" s="226"/>
      <c r="Q109" s="222"/>
      <c r="R109" s="222"/>
      <c r="S109" s="222"/>
      <c r="T109" s="222"/>
      <c r="U109" s="222"/>
      <c r="V109" s="222"/>
    </row>
    <row r="110" spans="1:22" ht="12.75" customHeight="1" x14ac:dyDescent="0.2">
      <c r="A110" s="10"/>
      <c r="B110" s="1"/>
      <c r="C110" s="2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22"/>
      <c r="P110" s="226"/>
      <c r="Q110" s="222"/>
      <c r="R110" s="222"/>
      <c r="S110" s="222"/>
      <c r="T110" s="222"/>
      <c r="U110" s="222"/>
      <c r="V110" s="222"/>
    </row>
    <row r="111" spans="1:22" ht="12.75" customHeight="1" x14ac:dyDescent="0.2">
      <c r="A111" s="10"/>
      <c r="B111" s="1"/>
      <c r="C111" s="2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22"/>
      <c r="P111" s="226"/>
      <c r="Q111" s="222"/>
      <c r="R111" s="222"/>
      <c r="S111" s="222"/>
      <c r="T111" s="222"/>
      <c r="U111" s="222"/>
      <c r="V111" s="222"/>
    </row>
    <row r="112" spans="1:22" ht="12.75" customHeight="1" x14ac:dyDescent="0.2">
      <c r="A112" s="10"/>
      <c r="B112" s="1"/>
      <c r="C112" s="2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22"/>
      <c r="P112" s="226"/>
      <c r="Q112" s="222"/>
      <c r="R112" s="222"/>
      <c r="S112" s="222"/>
      <c r="T112" s="222"/>
      <c r="U112" s="222"/>
      <c r="V112" s="222"/>
    </row>
    <row r="113" spans="1:22" ht="12.75" customHeight="1" x14ac:dyDescent="0.2">
      <c r="A113" s="10"/>
      <c r="B113" s="1"/>
      <c r="C113" s="2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22"/>
      <c r="P113" s="226"/>
      <c r="Q113" s="222"/>
      <c r="R113" s="222"/>
      <c r="S113" s="222"/>
      <c r="T113" s="222"/>
      <c r="U113" s="222"/>
      <c r="V113" s="222"/>
    </row>
    <row r="114" spans="1:22" ht="12.75" customHeight="1" x14ac:dyDescent="0.2">
      <c r="A114" s="10"/>
      <c r="B114" s="1"/>
      <c r="C114" s="2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22"/>
      <c r="P114" s="226"/>
      <c r="Q114" s="222"/>
      <c r="R114" s="222"/>
      <c r="S114" s="222"/>
      <c r="T114" s="222"/>
      <c r="U114" s="222"/>
      <c r="V114" s="222"/>
    </row>
    <row r="115" spans="1:22" ht="12.75" customHeight="1" x14ac:dyDescent="0.2">
      <c r="A115" s="10"/>
      <c r="B115" s="1"/>
      <c r="C115" s="2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22"/>
      <c r="P115" s="226"/>
      <c r="Q115" s="222"/>
      <c r="R115" s="222"/>
      <c r="S115" s="222"/>
      <c r="T115" s="222"/>
      <c r="U115" s="222"/>
      <c r="V115" s="222"/>
    </row>
    <row r="116" spans="1:22" ht="12.75" customHeight="1" x14ac:dyDescent="0.2">
      <c r="A116" s="10"/>
      <c r="B116" s="1"/>
      <c r="C116" s="2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22"/>
      <c r="P116" s="226"/>
      <c r="Q116" s="222"/>
      <c r="R116" s="222"/>
      <c r="S116" s="222"/>
      <c r="T116" s="222"/>
      <c r="U116" s="222"/>
      <c r="V116" s="222"/>
    </row>
    <row r="117" spans="1:22" ht="12.75" customHeight="1" x14ac:dyDescent="0.2">
      <c r="A117" s="10"/>
      <c r="B117" s="1"/>
      <c r="C117" s="2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22"/>
      <c r="P117" s="226"/>
      <c r="Q117" s="222"/>
      <c r="R117" s="222"/>
      <c r="S117" s="222"/>
      <c r="T117" s="222"/>
      <c r="U117" s="222"/>
      <c r="V117" s="222"/>
    </row>
    <row r="118" spans="1:22" ht="12.75" customHeight="1" x14ac:dyDescent="0.2">
      <c r="A118" s="10"/>
      <c r="B118" s="1"/>
      <c r="C118" s="2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22"/>
      <c r="P118" s="226"/>
      <c r="Q118" s="222"/>
      <c r="R118" s="222"/>
      <c r="S118" s="222"/>
      <c r="T118" s="222"/>
      <c r="U118" s="222"/>
      <c r="V118" s="222"/>
    </row>
    <row r="119" spans="1:22" ht="12.75" customHeight="1" x14ac:dyDescent="0.2">
      <c r="A119" s="10"/>
      <c r="B119" s="1"/>
      <c r="C119" s="2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22"/>
      <c r="P119" s="226"/>
      <c r="Q119" s="222"/>
      <c r="R119" s="222"/>
      <c r="S119" s="222"/>
      <c r="T119" s="222"/>
      <c r="U119" s="222"/>
      <c r="V119" s="222"/>
    </row>
    <row r="120" spans="1:22" ht="12.75" customHeight="1" x14ac:dyDescent="0.2">
      <c r="A120" s="10"/>
      <c r="B120" s="1"/>
      <c r="C120" s="2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22"/>
      <c r="P120" s="226"/>
      <c r="Q120" s="222"/>
      <c r="R120" s="222"/>
      <c r="S120" s="222"/>
      <c r="T120" s="222"/>
      <c r="U120" s="222"/>
      <c r="V120" s="222"/>
    </row>
    <row r="121" spans="1:22" ht="12.75" customHeight="1" x14ac:dyDescent="0.2">
      <c r="A121" s="10"/>
      <c r="B121" s="1"/>
      <c r="C121" s="2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22"/>
      <c r="P121" s="226"/>
      <c r="Q121" s="222"/>
      <c r="R121" s="222"/>
      <c r="S121" s="222"/>
      <c r="T121" s="222"/>
      <c r="U121" s="222"/>
      <c r="V121" s="222"/>
    </row>
    <row r="122" spans="1:22" ht="12.75" customHeight="1" x14ac:dyDescent="0.2">
      <c r="A122" s="10"/>
      <c r="B122" s="1"/>
      <c r="C122" s="2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22"/>
      <c r="P122" s="226"/>
      <c r="Q122" s="222"/>
      <c r="R122" s="222"/>
      <c r="S122" s="222"/>
      <c r="T122" s="222"/>
      <c r="U122" s="222"/>
      <c r="V122" s="222"/>
    </row>
    <row r="123" spans="1:22" ht="12.75" customHeight="1" x14ac:dyDescent="0.2">
      <c r="A123" s="10"/>
      <c r="B123" s="1"/>
      <c r="C123" s="2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22"/>
      <c r="P123" s="226"/>
      <c r="Q123" s="222"/>
      <c r="R123" s="222"/>
      <c r="S123" s="222"/>
      <c r="T123" s="222"/>
      <c r="U123" s="222"/>
      <c r="V123" s="222"/>
    </row>
    <row r="124" spans="1:22" ht="12.75" customHeight="1" x14ac:dyDescent="0.2">
      <c r="A124" s="10"/>
      <c r="B124" s="1"/>
      <c r="C124" s="2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22"/>
      <c r="P124" s="226"/>
      <c r="Q124" s="222"/>
      <c r="R124" s="222"/>
      <c r="S124" s="222"/>
      <c r="T124" s="222"/>
      <c r="U124" s="222"/>
      <c r="V124" s="222"/>
    </row>
    <row r="125" spans="1:22" ht="12.75" customHeight="1" x14ac:dyDescent="0.2">
      <c r="A125" s="10"/>
      <c r="B125" s="1"/>
      <c r="C125" s="2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22"/>
      <c r="P125" s="226"/>
      <c r="Q125" s="222"/>
      <c r="R125" s="222"/>
      <c r="S125" s="222"/>
      <c r="T125" s="222"/>
      <c r="U125" s="222"/>
      <c r="V125" s="222"/>
    </row>
    <row r="126" spans="1:22" ht="12.75" customHeight="1" x14ac:dyDescent="0.2">
      <c r="A126" s="10"/>
      <c r="B126" s="1"/>
      <c r="C126" s="2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22"/>
      <c r="P126" s="226"/>
      <c r="Q126" s="222"/>
      <c r="R126" s="222"/>
      <c r="S126" s="222"/>
      <c r="T126" s="222"/>
      <c r="U126" s="222"/>
      <c r="V126" s="222"/>
    </row>
    <row r="127" spans="1:22" ht="12.75" customHeight="1" x14ac:dyDescent="0.2">
      <c r="A127" s="10"/>
      <c r="B127" s="1"/>
      <c r="C127" s="2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22"/>
      <c r="P127" s="226"/>
      <c r="Q127" s="222"/>
      <c r="R127" s="222"/>
      <c r="S127" s="222"/>
      <c r="T127" s="222"/>
      <c r="U127" s="222"/>
      <c r="V127" s="222"/>
    </row>
    <row r="128" spans="1:22" ht="12.75" customHeight="1" x14ac:dyDescent="0.2">
      <c r="A128" s="10"/>
      <c r="B128" s="1"/>
      <c r="C128" s="2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22"/>
      <c r="P128" s="226"/>
      <c r="Q128" s="222"/>
      <c r="R128" s="222"/>
      <c r="S128" s="222"/>
      <c r="T128" s="222"/>
      <c r="U128" s="222"/>
      <c r="V128" s="222"/>
    </row>
    <row r="129" spans="1:22" ht="12.75" customHeight="1" x14ac:dyDescent="0.2">
      <c r="A129" s="10"/>
      <c r="B129" s="1"/>
      <c r="C129" s="2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22"/>
      <c r="P129" s="226"/>
      <c r="Q129" s="222"/>
      <c r="R129" s="222"/>
      <c r="S129" s="222"/>
      <c r="T129" s="222"/>
      <c r="U129" s="222"/>
      <c r="V129" s="222"/>
    </row>
    <row r="130" spans="1:22" ht="12.75" customHeight="1" x14ac:dyDescent="0.2">
      <c r="A130" s="10"/>
      <c r="B130" s="1"/>
      <c r="C130" s="2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22"/>
      <c r="P130" s="226"/>
      <c r="Q130" s="222"/>
      <c r="R130" s="222"/>
      <c r="S130" s="222"/>
      <c r="T130" s="222"/>
      <c r="U130" s="222"/>
      <c r="V130" s="222"/>
    </row>
    <row r="131" spans="1:22" ht="12.75" customHeight="1" x14ac:dyDescent="0.2">
      <c r="A131" s="10"/>
      <c r="B131" s="1"/>
      <c r="C131" s="2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22"/>
      <c r="P131" s="226"/>
      <c r="Q131" s="222"/>
      <c r="R131" s="222"/>
      <c r="S131" s="222"/>
      <c r="T131" s="222"/>
      <c r="U131" s="222"/>
      <c r="V131" s="222"/>
    </row>
    <row r="132" spans="1:22" ht="12.75" customHeight="1" x14ac:dyDescent="0.2">
      <c r="A132" s="10"/>
      <c r="B132" s="1"/>
      <c r="C132" s="2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22"/>
      <c r="P132" s="226"/>
      <c r="Q132" s="222"/>
      <c r="R132" s="222"/>
      <c r="S132" s="222"/>
      <c r="T132" s="222"/>
      <c r="U132" s="222"/>
      <c r="V132" s="222"/>
    </row>
    <row r="133" spans="1:22" ht="12.75" customHeight="1" x14ac:dyDescent="0.2">
      <c r="A133" s="10"/>
      <c r="B133" s="1"/>
      <c r="C133" s="2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22"/>
      <c r="P133" s="226"/>
      <c r="Q133" s="222"/>
      <c r="R133" s="222"/>
      <c r="S133" s="222"/>
      <c r="T133" s="222"/>
      <c r="U133" s="222"/>
      <c r="V133" s="222"/>
    </row>
    <row r="134" spans="1:22" ht="12.75" customHeight="1" x14ac:dyDescent="0.2">
      <c r="A134" s="10"/>
      <c r="B134" s="1"/>
      <c r="C134" s="2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22"/>
      <c r="P134" s="226"/>
      <c r="Q134" s="222"/>
      <c r="R134" s="222"/>
      <c r="S134" s="222"/>
      <c r="T134" s="222"/>
      <c r="U134" s="222"/>
      <c r="V134" s="222"/>
    </row>
    <row r="135" spans="1:22" ht="12.75" customHeight="1" x14ac:dyDescent="0.2">
      <c r="A135" s="10"/>
      <c r="B135" s="1"/>
      <c r="C135" s="2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22"/>
      <c r="P135" s="226"/>
      <c r="Q135" s="222"/>
      <c r="R135" s="222"/>
      <c r="S135" s="222"/>
      <c r="T135" s="222"/>
      <c r="U135" s="222"/>
      <c r="V135" s="222"/>
    </row>
    <row r="136" spans="1:22" ht="12.75" customHeight="1" x14ac:dyDescent="0.2">
      <c r="A136" s="10"/>
      <c r="B136" s="1"/>
      <c r="C136" s="2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22"/>
      <c r="P136" s="226"/>
      <c r="Q136" s="222"/>
      <c r="R136" s="222"/>
      <c r="S136" s="222"/>
      <c r="T136" s="222"/>
      <c r="U136" s="222"/>
      <c r="V136" s="222"/>
    </row>
    <row r="137" spans="1:22" ht="12.75" customHeight="1" x14ac:dyDescent="0.2">
      <c r="A137" s="10"/>
      <c r="B137" s="1"/>
      <c r="C137" s="2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22"/>
      <c r="P137" s="226"/>
      <c r="Q137" s="222"/>
      <c r="R137" s="222"/>
      <c r="S137" s="222"/>
      <c r="T137" s="222"/>
      <c r="U137" s="222"/>
      <c r="V137" s="222"/>
    </row>
    <row r="138" spans="1:22" ht="12.75" customHeight="1" x14ac:dyDescent="0.2">
      <c r="A138" s="10"/>
      <c r="B138" s="1"/>
      <c r="C138" s="2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22"/>
      <c r="P138" s="226"/>
      <c r="Q138" s="222"/>
      <c r="R138" s="222"/>
      <c r="S138" s="222"/>
      <c r="T138" s="222"/>
      <c r="U138" s="222"/>
      <c r="V138" s="222"/>
    </row>
    <row r="139" spans="1:22" ht="12.75" customHeight="1" x14ac:dyDescent="0.2">
      <c r="A139" s="10"/>
      <c r="B139" s="1"/>
      <c r="C139" s="2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22"/>
      <c r="P139" s="226"/>
      <c r="Q139" s="222"/>
      <c r="R139" s="222"/>
      <c r="S139" s="222"/>
      <c r="T139" s="222"/>
      <c r="U139" s="222"/>
      <c r="V139" s="222"/>
    </row>
    <row r="140" spans="1:22" ht="12.75" customHeight="1" x14ac:dyDescent="0.2">
      <c r="A140" s="10"/>
      <c r="B140" s="1"/>
      <c r="C140" s="2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22"/>
      <c r="P140" s="226"/>
      <c r="Q140" s="222"/>
      <c r="R140" s="222"/>
      <c r="S140" s="222"/>
      <c r="T140" s="222"/>
      <c r="U140" s="222"/>
      <c r="V140" s="222"/>
    </row>
    <row r="141" spans="1:22" ht="12.75" customHeight="1" x14ac:dyDescent="0.2">
      <c r="A141" s="10"/>
      <c r="B141" s="1"/>
      <c r="C141" s="2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22"/>
      <c r="P141" s="226"/>
      <c r="Q141" s="222"/>
      <c r="R141" s="222"/>
      <c r="S141" s="222"/>
      <c r="T141" s="222"/>
      <c r="U141" s="222"/>
      <c r="V141" s="222"/>
    </row>
    <row r="142" spans="1:22" ht="12.75" customHeight="1" x14ac:dyDescent="0.2">
      <c r="A142" s="10"/>
      <c r="B142" s="1"/>
      <c r="C142" s="2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22"/>
      <c r="P142" s="226"/>
      <c r="Q142" s="222"/>
      <c r="R142" s="222"/>
      <c r="S142" s="222"/>
      <c r="T142" s="222"/>
      <c r="U142" s="222"/>
      <c r="V142" s="222"/>
    </row>
    <row r="143" spans="1:22" ht="12.75" customHeight="1" x14ac:dyDescent="0.2">
      <c r="A143" s="10"/>
      <c r="B143" s="1"/>
      <c r="C143" s="2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22"/>
      <c r="P143" s="226"/>
      <c r="Q143" s="222"/>
      <c r="R143" s="222"/>
      <c r="S143" s="222"/>
      <c r="T143" s="222"/>
      <c r="U143" s="222"/>
      <c r="V143" s="222"/>
    </row>
    <row r="144" spans="1:22" ht="12.75" customHeight="1" x14ac:dyDescent="0.2">
      <c r="A144" s="10"/>
      <c r="B144" s="1"/>
      <c r="C144" s="2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22"/>
      <c r="P144" s="226"/>
      <c r="Q144" s="222"/>
      <c r="R144" s="222"/>
      <c r="S144" s="222"/>
      <c r="T144" s="222"/>
      <c r="U144" s="222"/>
      <c r="V144" s="222"/>
    </row>
    <row r="145" spans="1:22" ht="12.75" customHeight="1" x14ac:dyDescent="0.2">
      <c r="A145" s="10"/>
      <c r="B145" s="1"/>
      <c r="C145" s="2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22"/>
      <c r="P145" s="226"/>
      <c r="Q145" s="222"/>
      <c r="R145" s="222"/>
      <c r="S145" s="222"/>
      <c r="T145" s="222"/>
      <c r="U145" s="222"/>
      <c r="V145" s="222"/>
    </row>
    <row r="146" spans="1:22" ht="12.75" customHeight="1" x14ac:dyDescent="0.2">
      <c r="A146" s="10"/>
      <c r="B146" s="1"/>
      <c r="C146" s="2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22"/>
      <c r="P146" s="226"/>
      <c r="Q146" s="222"/>
      <c r="R146" s="222"/>
      <c r="S146" s="222"/>
      <c r="T146" s="222"/>
      <c r="U146" s="222"/>
      <c r="V146" s="222"/>
    </row>
    <row r="147" spans="1:22" ht="12.75" customHeight="1" x14ac:dyDescent="0.2">
      <c r="A147" s="10"/>
      <c r="B147" s="1"/>
      <c r="C147" s="2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22"/>
      <c r="P147" s="226"/>
      <c r="Q147" s="222"/>
      <c r="R147" s="222"/>
      <c r="S147" s="222"/>
      <c r="T147" s="222"/>
      <c r="U147" s="222"/>
      <c r="V147" s="222"/>
    </row>
    <row r="148" spans="1:22" ht="12.75" customHeight="1" x14ac:dyDescent="0.2">
      <c r="A148" s="10"/>
      <c r="B148" s="1"/>
      <c r="C148" s="2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22"/>
      <c r="P148" s="226"/>
      <c r="Q148" s="222"/>
      <c r="R148" s="222"/>
      <c r="S148" s="222"/>
      <c r="T148" s="222"/>
      <c r="U148" s="222"/>
      <c r="V148" s="222"/>
    </row>
    <row r="149" spans="1:22" ht="12.75" customHeight="1" x14ac:dyDescent="0.2">
      <c r="A149" s="10"/>
      <c r="B149" s="1"/>
      <c r="C149" s="2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22"/>
      <c r="P149" s="226"/>
      <c r="Q149" s="222"/>
      <c r="R149" s="222"/>
      <c r="S149" s="222"/>
      <c r="T149" s="222"/>
      <c r="U149" s="222"/>
      <c r="V149" s="222"/>
    </row>
    <row r="150" spans="1:22" ht="12.75" customHeight="1" x14ac:dyDescent="0.2">
      <c r="A150" s="10"/>
      <c r="B150" s="1"/>
      <c r="C150" s="2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22"/>
      <c r="P150" s="226"/>
      <c r="Q150" s="222"/>
      <c r="R150" s="222"/>
      <c r="S150" s="222"/>
      <c r="T150" s="222"/>
      <c r="U150" s="222"/>
      <c r="V150" s="222"/>
    </row>
    <row r="151" spans="1:22" ht="12.75" customHeight="1" x14ac:dyDescent="0.2">
      <c r="A151" s="10"/>
      <c r="B151" s="1"/>
      <c r="C151" s="2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22"/>
      <c r="P151" s="226"/>
      <c r="Q151" s="222"/>
      <c r="R151" s="222"/>
      <c r="S151" s="222"/>
      <c r="T151" s="222"/>
      <c r="U151" s="222"/>
      <c r="V151" s="222"/>
    </row>
    <row r="152" spans="1:22" ht="12.75" customHeight="1" x14ac:dyDescent="0.2">
      <c r="A152" s="10"/>
      <c r="B152" s="1"/>
      <c r="C152" s="2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22"/>
      <c r="P152" s="226"/>
      <c r="Q152" s="222"/>
      <c r="R152" s="222"/>
      <c r="S152" s="222"/>
      <c r="T152" s="222"/>
      <c r="U152" s="222"/>
      <c r="V152" s="222"/>
    </row>
    <row r="153" spans="1:22" ht="12.75" customHeight="1" x14ac:dyDescent="0.2">
      <c r="A153" s="10"/>
      <c r="B153" s="1"/>
      <c r="C153" s="2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22"/>
      <c r="P153" s="226"/>
      <c r="Q153" s="222"/>
      <c r="R153" s="222"/>
      <c r="S153" s="222"/>
      <c r="T153" s="222"/>
      <c r="U153" s="222"/>
      <c r="V153" s="222"/>
    </row>
    <row r="154" spans="1:22" ht="12.75" customHeight="1" x14ac:dyDescent="0.2">
      <c r="A154" s="10"/>
      <c r="B154" s="1"/>
      <c r="C154" s="2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22"/>
      <c r="P154" s="226"/>
      <c r="Q154" s="222"/>
      <c r="R154" s="222"/>
      <c r="S154" s="222"/>
      <c r="T154" s="222"/>
      <c r="U154" s="222"/>
      <c r="V154" s="222"/>
    </row>
    <row r="155" spans="1:22" ht="12.75" customHeight="1" x14ac:dyDescent="0.2">
      <c r="A155" s="10"/>
      <c r="B155" s="1"/>
      <c r="C155" s="2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22"/>
      <c r="P155" s="226"/>
      <c r="Q155" s="222"/>
      <c r="R155" s="222"/>
      <c r="S155" s="222"/>
      <c r="T155" s="222"/>
      <c r="U155" s="222"/>
      <c r="V155" s="222"/>
    </row>
    <row r="156" spans="1:22" ht="12.75" customHeight="1" x14ac:dyDescent="0.2">
      <c r="A156" s="10"/>
      <c r="B156" s="1"/>
      <c r="C156" s="2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22"/>
      <c r="P156" s="226"/>
      <c r="Q156" s="222"/>
      <c r="R156" s="222"/>
      <c r="S156" s="222"/>
      <c r="T156" s="222"/>
      <c r="U156" s="222"/>
      <c r="V156" s="222"/>
    </row>
    <row r="157" spans="1:22" ht="12.75" customHeight="1" x14ac:dyDescent="0.2">
      <c r="A157" s="10"/>
      <c r="B157" s="1"/>
      <c r="C157" s="2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22"/>
      <c r="P157" s="226"/>
      <c r="Q157" s="222"/>
      <c r="R157" s="222"/>
      <c r="S157" s="222"/>
      <c r="T157" s="222"/>
      <c r="U157" s="222"/>
      <c r="V157" s="222"/>
    </row>
    <row r="158" spans="1:22" ht="12.75" customHeight="1" x14ac:dyDescent="0.2">
      <c r="A158" s="10"/>
      <c r="B158" s="1"/>
      <c r="C158" s="2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22"/>
      <c r="P158" s="226"/>
      <c r="Q158" s="222"/>
      <c r="R158" s="222"/>
      <c r="S158" s="222"/>
      <c r="T158" s="222"/>
      <c r="U158" s="222"/>
      <c r="V158" s="222"/>
    </row>
    <row r="159" spans="1:22" ht="12.75" customHeight="1" x14ac:dyDescent="0.2">
      <c r="A159" s="10"/>
      <c r="B159" s="1"/>
      <c r="C159" s="2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22"/>
      <c r="P159" s="226"/>
      <c r="Q159" s="222"/>
      <c r="R159" s="222"/>
      <c r="S159" s="222"/>
      <c r="T159" s="222"/>
      <c r="U159" s="222"/>
      <c r="V159" s="222"/>
    </row>
    <row r="160" spans="1:22" ht="12.75" customHeight="1" x14ac:dyDescent="0.2">
      <c r="A160" s="10"/>
      <c r="B160" s="1"/>
      <c r="C160" s="2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22"/>
      <c r="P160" s="226"/>
      <c r="Q160" s="222"/>
      <c r="R160" s="222"/>
      <c r="S160" s="222"/>
      <c r="T160" s="222"/>
      <c r="U160" s="222"/>
      <c r="V160" s="222"/>
    </row>
    <row r="161" spans="1:22" ht="12.75" customHeight="1" x14ac:dyDescent="0.2">
      <c r="A161" s="10"/>
      <c r="B161" s="1"/>
      <c r="C161" s="2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22"/>
      <c r="P161" s="226"/>
      <c r="Q161" s="222"/>
      <c r="R161" s="222"/>
      <c r="S161" s="222"/>
      <c r="T161" s="222"/>
      <c r="U161" s="222"/>
      <c r="V161" s="222"/>
    </row>
    <row r="162" spans="1:22" ht="12.75" customHeight="1" x14ac:dyDescent="0.2">
      <c r="A162" s="10"/>
      <c r="B162" s="1"/>
      <c r="C162" s="2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22"/>
      <c r="P162" s="226"/>
      <c r="Q162" s="222"/>
      <c r="R162" s="222"/>
      <c r="S162" s="222"/>
      <c r="T162" s="222"/>
      <c r="U162" s="222"/>
      <c r="V162" s="222"/>
    </row>
    <row r="163" spans="1:22" ht="12.75" customHeight="1" x14ac:dyDescent="0.2">
      <c r="A163" s="10"/>
      <c r="B163" s="1"/>
      <c r="C163" s="2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22"/>
      <c r="P163" s="226"/>
      <c r="Q163" s="222"/>
      <c r="R163" s="222"/>
      <c r="S163" s="222"/>
      <c r="T163" s="222"/>
      <c r="U163" s="222"/>
      <c r="V163" s="222"/>
    </row>
    <row r="164" spans="1:22" ht="12.75" customHeight="1" x14ac:dyDescent="0.2">
      <c r="A164" s="10"/>
      <c r="B164" s="1"/>
      <c r="C164" s="2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22"/>
      <c r="P164" s="226"/>
      <c r="Q164" s="222"/>
      <c r="R164" s="222"/>
      <c r="S164" s="222"/>
      <c r="T164" s="222"/>
      <c r="U164" s="222"/>
      <c r="V164" s="222"/>
    </row>
    <row r="165" spans="1:22" ht="12.75" customHeight="1" x14ac:dyDescent="0.2">
      <c r="A165" s="10"/>
      <c r="B165" s="1"/>
      <c r="C165" s="2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22"/>
      <c r="P165" s="226"/>
      <c r="Q165" s="222"/>
      <c r="R165" s="222"/>
      <c r="S165" s="222"/>
      <c r="T165" s="222"/>
      <c r="U165" s="222"/>
      <c r="V165" s="222"/>
    </row>
    <row r="166" spans="1:22" ht="12.75" customHeight="1" x14ac:dyDescent="0.2">
      <c r="A166" s="10"/>
      <c r="B166" s="1"/>
      <c r="C166" s="2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22"/>
      <c r="P166" s="226"/>
      <c r="Q166" s="222"/>
      <c r="R166" s="222"/>
      <c r="S166" s="222"/>
      <c r="T166" s="222"/>
      <c r="U166" s="222"/>
      <c r="V166" s="222"/>
    </row>
    <row r="167" spans="1:22" ht="12.75" customHeight="1" x14ac:dyDescent="0.2">
      <c r="A167" s="10"/>
      <c r="B167" s="1"/>
      <c r="C167" s="2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22"/>
      <c r="P167" s="226"/>
      <c r="Q167" s="222"/>
      <c r="R167" s="222"/>
      <c r="S167" s="222"/>
      <c r="T167" s="222"/>
      <c r="U167" s="222"/>
      <c r="V167" s="222"/>
    </row>
    <row r="168" spans="1:22" ht="12.75" customHeight="1" x14ac:dyDescent="0.2">
      <c r="A168" s="10"/>
      <c r="B168" s="1"/>
      <c r="C168" s="2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22"/>
      <c r="P168" s="226"/>
      <c r="Q168" s="222"/>
      <c r="R168" s="222"/>
      <c r="S168" s="222"/>
      <c r="T168" s="222"/>
      <c r="U168" s="222"/>
      <c r="V168" s="222"/>
    </row>
    <row r="169" spans="1:22" ht="12.75" customHeight="1" x14ac:dyDescent="0.2">
      <c r="A169" s="10"/>
      <c r="B169" s="1"/>
      <c r="C169" s="2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22"/>
      <c r="P169" s="226"/>
      <c r="Q169" s="222"/>
      <c r="R169" s="222"/>
      <c r="S169" s="222"/>
      <c r="T169" s="222"/>
      <c r="U169" s="222"/>
      <c r="V169" s="222"/>
    </row>
    <row r="170" spans="1:22" ht="12.75" customHeight="1" x14ac:dyDescent="0.2">
      <c r="A170" s="10"/>
      <c r="B170" s="1"/>
      <c r="C170" s="2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22"/>
      <c r="P170" s="226"/>
      <c r="Q170" s="222"/>
      <c r="R170" s="222"/>
      <c r="S170" s="222"/>
      <c r="T170" s="222"/>
      <c r="U170" s="222"/>
      <c r="V170" s="222"/>
    </row>
    <row r="171" spans="1:22" ht="12.75" customHeight="1" x14ac:dyDescent="0.2">
      <c r="A171" s="10"/>
      <c r="B171" s="1"/>
      <c r="C171" s="2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22"/>
      <c r="P171" s="226"/>
      <c r="Q171" s="222"/>
      <c r="R171" s="222"/>
      <c r="S171" s="222"/>
      <c r="T171" s="222"/>
      <c r="U171" s="222"/>
      <c r="V171" s="222"/>
    </row>
    <row r="172" spans="1:22" ht="12.75" customHeight="1" x14ac:dyDescent="0.2">
      <c r="A172" s="10"/>
      <c r="B172" s="1"/>
      <c r="C172" s="2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22"/>
      <c r="P172" s="226"/>
      <c r="Q172" s="222"/>
      <c r="R172" s="222"/>
      <c r="S172" s="222"/>
      <c r="T172" s="222"/>
      <c r="U172" s="222"/>
      <c r="V172" s="222"/>
    </row>
    <row r="173" spans="1:22" ht="12.75" customHeight="1" x14ac:dyDescent="0.2">
      <c r="A173" s="10"/>
      <c r="B173" s="1"/>
      <c r="C173" s="2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22"/>
      <c r="P173" s="226"/>
      <c r="Q173" s="222"/>
      <c r="R173" s="222"/>
      <c r="S173" s="222"/>
      <c r="T173" s="222"/>
      <c r="U173" s="222"/>
      <c r="V173" s="222"/>
    </row>
    <row r="174" spans="1:22" ht="12.75" customHeight="1" x14ac:dyDescent="0.2">
      <c r="A174" s="10"/>
      <c r="B174" s="1"/>
      <c r="C174" s="2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22"/>
      <c r="P174" s="226"/>
      <c r="Q174" s="222"/>
      <c r="R174" s="222"/>
      <c r="S174" s="222"/>
      <c r="T174" s="222"/>
      <c r="U174" s="222"/>
      <c r="V174" s="222"/>
    </row>
    <row r="175" spans="1:22" ht="12.75" customHeight="1" x14ac:dyDescent="0.2">
      <c r="A175" s="10"/>
      <c r="B175" s="1"/>
      <c r="C175" s="2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22"/>
      <c r="P175" s="226"/>
      <c r="Q175" s="222"/>
      <c r="R175" s="222"/>
      <c r="S175" s="222"/>
      <c r="T175" s="222"/>
      <c r="U175" s="222"/>
      <c r="V175" s="222"/>
    </row>
    <row r="176" spans="1:22" ht="12.75" customHeight="1" x14ac:dyDescent="0.2">
      <c r="A176" s="10"/>
      <c r="B176" s="1"/>
      <c r="C176" s="2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22"/>
      <c r="P176" s="226"/>
      <c r="Q176" s="222"/>
      <c r="R176" s="222"/>
      <c r="S176" s="222"/>
      <c r="T176" s="222"/>
      <c r="U176" s="222"/>
      <c r="V176" s="222"/>
    </row>
    <row r="177" spans="1:22" ht="12.75" customHeight="1" x14ac:dyDescent="0.2">
      <c r="A177" s="10"/>
      <c r="B177" s="1"/>
      <c r="C177" s="2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22"/>
      <c r="P177" s="226"/>
      <c r="Q177" s="222"/>
      <c r="R177" s="222"/>
      <c r="S177" s="222"/>
      <c r="T177" s="222"/>
      <c r="U177" s="222"/>
      <c r="V177" s="222"/>
    </row>
    <row r="178" spans="1:22" ht="12.75" customHeight="1" x14ac:dyDescent="0.2">
      <c r="A178" s="10"/>
      <c r="B178" s="1"/>
      <c r="C178" s="2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22"/>
      <c r="P178" s="226"/>
      <c r="Q178" s="222"/>
      <c r="R178" s="222"/>
      <c r="S178" s="222"/>
      <c r="T178" s="222"/>
      <c r="U178" s="222"/>
      <c r="V178" s="222"/>
    </row>
    <row r="179" spans="1:22" ht="12.75" customHeight="1" x14ac:dyDescent="0.2">
      <c r="A179" s="10"/>
      <c r="B179" s="1"/>
      <c r="C179" s="2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22"/>
      <c r="P179" s="226"/>
      <c r="Q179" s="222"/>
      <c r="R179" s="222"/>
      <c r="S179" s="222"/>
      <c r="T179" s="222"/>
      <c r="U179" s="222"/>
      <c r="V179" s="222"/>
    </row>
    <row r="180" spans="1:22" ht="12.75" customHeight="1" x14ac:dyDescent="0.2">
      <c r="A180" s="10"/>
      <c r="B180" s="1"/>
      <c r="C180" s="2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22"/>
      <c r="P180" s="226"/>
      <c r="Q180" s="222"/>
      <c r="R180" s="222"/>
      <c r="S180" s="222"/>
      <c r="T180" s="222"/>
      <c r="U180" s="222"/>
      <c r="V180" s="222"/>
    </row>
    <row r="181" spans="1:22" ht="12.75" customHeight="1" x14ac:dyDescent="0.2">
      <c r="A181" s="10"/>
      <c r="B181" s="1"/>
      <c r="C181" s="2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22"/>
      <c r="P181" s="226"/>
      <c r="Q181" s="222"/>
      <c r="R181" s="222"/>
      <c r="S181" s="222"/>
      <c r="T181" s="222"/>
      <c r="U181" s="222"/>
      <c r="V181" s="222"/>
    </row>
    <row r="182" spans="1:22" ht="12.75" customHeight="1" x14ac:dyDescent="0.2">
      <c r="A182" s="10"/>
      <c r="B182" s="1"/>
      <c r="C182" s="2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22"/>
      <c r="P182" s="226"/>
      <c r="Q182" s="222"/>
      <c r="R182" s="222"/>
      <c r="S182" s="222"/>
      <c r="T182" s="222"/>
      <c r="U182" s="222"/>
      <c r="V182" s="222"/>
    </row>
    <row r="183" spans="1:22" ht="12.75" customHeight="1" x14ac:dyDescent="0.2">
      <c r="A183" s="10"/>
      <c r="B183" s="1"/>
      <c r="C183" s="2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22"/>
      <c r="P183" s="226"/>
      <c r="Q183" s="222"/>
      <c r="R183" s="222"/>
      <c r="S183" s="222"/>
      <c r="T183" s="222"/>
      <c r="U183" s="222"/>
      <c r="V183" s="222"/>
    </row>
    <row r="184" spans="1:22" ht="12.75" customHeight="1" x14ac:dyDescent="0.2">
      <c r="A184" s="10"/>
      <c r="B184" s="1"/>
      <c r="C184" s="2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22"/>
      <c r="P184" s="226"/>
      <c r="Q184" s="222"/>
      <c r="R184" s="222"/>
      <c r="S184" s="222"/>
      <c r="T184" s="222"/>
      <c r="U184" s="222"/>
      <c r="V184" s="222"/>
    </row>
    <row r="185" spans="1:22" ht="12.75" customHeight="1" x14ac:dyDescent="0.2">
      <c r="A185" s="10"/>
      <c r="B185" s="1"/>
      <c r="C185" s="2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22"/>
      <c r="P185" s="226"/>
      <c r="Q185" s="222"/>
      <c r="R185" s="222"/>
      <c r="S185" s="222"/>
      <c r="T185" s="222"/>
      <c r="U185" s="222"/>
      <c r="V185" s="222"/>
    </row>
    <row r="186" spans="1:22" ht="12.75" customHeight="1" x14ac:dyDescent="0.2">
      <c r="A186" s="10"/>
      <c r="B186" s="1"/>
      <c r="C186" s="2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22"/>
      <c r="P186" s="226"/>
      <c r="Q186" s="222"/>
      <c r="R186" s="222"/>
      <c r="S186" s="222"/>
      <c r="T186" s="222"/>
      <c r="U186" s="222"/>
      <c r="V186" s="222"/>
    </row>
    <row r="187" spans="1:22" ht="12.75" customHeight="1" x14ac:dyDescent="0.2">
      <c r="A187" s="10"/>
      <c r="B187" s="1"/>
      <c r="C187" s="2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22"/>
      <c r="P187" s="226"/>
      <c r="Q187" s="222"/>
      <c r="R187" s="222"/>
      <c r="S187" s="222"/>
      <c r="T187" s="222"/>
      <c r="U187" s="222"/>
      <c r="V187" s="222"/>
    </row>
    <row r="188" spans="1:22" ht="12.75" customHeight="1" x14ac:dyDescent="0.2">
      <c r="A188" s="10"/>
      <c r="B188" s="1"/>
      <c r="C188" s="2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22"/>
      <c r="P188" s="226"/>
      <c r="Q188" s="222"/>
      <c r="R188" s="222"/>
      <c r="S188" s="222"/>
      <c r="T188" s="222"/>
      <c r="U188" s="222"/>
      <c r="V188" s="222"/>
    </row>
    <row r="189" spans="1:22" ht="12.75" customHeight="1" x14ac:dyDescent="0.2">
      <c r="A189" s="10"/>
      <c r="B189" s="1"/>
      <c r="C189" s="2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22"/>
      <c r="P189" s="226"/>
      <c r="Q189" s="222"/>
      <c r="R189" s="222"/>
      <c r="S189" s="222"/>
      <c r="T189" s="222"/>
      <c r="U189" s="222"/>
      <c r="V189" s="222"/>
    </row>
    <row r="190" spans="1:22" ht="12.75" customHeight="1" x14ac:dyDescent="0.2">
      <c r="A190" s="10"/>
      <c r="B190" s="1"/>
      <c r="C190" s="2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22"/>
      <c r="P190" s="226"/>
      <c r="Q190" s="222"/>
      <c r="R190" s="222"/>
      <c r="S190" s="222"/>
      <c r="T190" s="222"/>
      <c r="U190" s="222"/>
      <c r="V190" s="222"/>
    </row>
    <row r="191" spans="1:22" ht="12.75" customHeight="1" x14ac:dyDescent="0.2">
      <c r="A191" s="10"/>
      <c r="B191" s="1"/>
      <c r="C191" s="2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22"/>
      <c r="P191" s="226"/>
      <c r="Q191" s="222"/>
      <c r="R191" s="222"/>
      <c r="S191" s="222"/>
      <c r="T191" s="222"/>
      <c r="U191" s="222"/>
      <c r="V191" s="222"/>
    </row>
    <row r="192" spans="1:22" ht="12.75" customHeight="1" x14ac:dyDescent="0.2">
      <c r="A192" s="10"/>
      <c r="B192" s="1"/>
      <c r="C192" s="2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22"/>
      <c r="P192" s="226"/>
      <c r="Q192" s="222"/>
      <c r="R192" s="222"/>
      <c r="S192" s="222"/>
      <c r="T192" s="222"/>
      <c r="U192" s="222"/>
      <c r="V192" s="222"/>
    </row>
    <row r="193" spans="1:22" ht="12.75" customHeight="1" x14ac:dyDescent="0.2">
      <c r="A193" s="10"/>
      <c r="B193" s="1"/>
      <c r="C193" s="2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22"/>
      <c r="P193" s="226"/>
      <c r="Q193" s="222"/>
      <c r="R193" s="222"/>
      <c r="S193" s="222"/>
      <c r="T193" s="222"/>
      <c r="U193" s="222"/>
      <c r="V193" s="222"/>
    </row>
    <row r="194" spans="1:22" ht="12.75" customHeight="1" x14ac:dyDescent="0.2">
      <c r="A194" s="10"/>
      <c r="B194" s="1"/>
      <c r="C194" s="2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22"/>
      <c r="P194" s="226"/>
      <c r="Q194" s="222"/>
      <c r="R194" s="222"/>
      <c r="S194" s="222"/>
      <c r="T194" s="222"/>
      <c r="U194" s="222"/>
      <c r="V194" s="222"/>
    </row>
    <row r="195" spans="1:22" ht="12.75" customHeight="1" x14ac:dyDescent="0.2">
      <c r="A195" s="10"/>
      <c r="B195" s="1"/>
      <c r="C195" s="2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22"/>
      <c r="P195" s="226"/>
      <c r="Q195" s="222"/>
      <c r="R195" s="222"/>
      <c r="S195" s="222"/>
      <c r="T195" s="222"/>
      <c r="U195" s="222"/>
      <c r="V195" s="222"/>
    </row>
    <row r="196" spans="1:22" ht="12.75" customHeight="1" x14ac:dyDescent="0.2">
      <c r="A196" s="10"/>
      <c r="B196" s="1"/>
      <c r="C196" s="2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22"/>
      <c r="P196" s="226"/>
      <c r="Q196" s="222"/>
      <c r="R196" s="222"/>
      <c r="S196" s="222"/>
      <c r="T196" s="222"/>
      <c r="U196" s="222"/>
      <c r="V196" s="222"/>
    </row>
    <row r="197" spans="1:22" ht="12.75" customHeight="1" x14ac:dyDescent="0.2">
      <c r="A197" s="10"/>
      <c r="B197" s="1"/>
      <c r="C197" s="2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22"/>
      <c r="P197" s="226"/>
      <c r="Q197" s="222"/>
      <c r="R197" s="222"/>
      <c r="S197" s="222"/>
      <c r="T197" s="222"/>
      <c r="U197" s="222"/>
      <c r="V197" s="222"/>
    </row>
    <row r="198" spans="1:22" ht="12.75" customHeight="1" x14ac:dyDescent="0.2">
      <c r="A198" s="10"/>
      <c r="B198" s="1"/>
      <c r="C198" s="2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22"/>
      <c r="P198" s="226"/>
      <c r="Q198" s="222"/>
      <c r="R198" s="222"/>
      <c r="S198" s="222"/>
      <c r="T198" s="222"/>
      <c r="U198" s="222"/>
      <c r="V198" s="222"/>
    </row>
    <row r="199" spans="1:22" ht="12.75" customHeight="1" x14ac:dyDescent="0.2">
      <c r="A199" s="10"/>
      <c r="B199" s="1"/>
      <c r="C199" s="2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22"/>
      <c r="P199" s="226"/>
      <c r="Q199" s="222"/>
      <c r="R199" s="222"/>
      <c r="S199" s="222"/>
      <c r="T199" s="222"/>
      <c r="U199" s="222"/>
      <c r="V199" s="222"/>
    </row>
    <row r="200" spans="1:22" ht="12.75" customHeight="1" x14ac:dyDescent="0.2">
      <c r="A200" s="10"/>
      <c r="B200" s="1"/>
      <c r="C200" s="2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22"/>
      <c r="P200" s="226"/>
      <c r="Q200" s="222"/>
      <c r="R200" s="222"/>
      <c r="S200" s="222"/>
      <c r="T200" s="222"/>
      <c r="U200" s="222"/>
      <c r="V200" s="222"/>
    </row>
    <row r="201" spans="1:22" ht="12.75" customHeight="1" x14ac:dyDescent="0.2">
      <c r="A201" s="10"/>
      <c r="B201" s="1"/>
      <c r="C201" s="2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22"/>
      <c r="P201" s="226"/>
      <c r="Q201" s="222"/>
      <c r="R201" s="222"/>
      <c r="S201" s="222"/>
      <c r="T201" s="222"/>
      <c r="U201" s="222"/>
      <c r="V201" s="222"/>
    </row>
    <row r="202" spans="1:22" ht="12.75" customHeight="1" x14ac:dyDescent="0.2">
      <c r="A202" s="10"/>
      <c r="B202" s="1"/>
      <c r="C202" s="2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22"/>
      <c r="P202" s="226"/>
      <c r="Q202" s="222"/>
      <c r="R202" s="222"/>
      <c r="S202" s="222"/>
      <c r="T202" s="222"/>
      <c r="U202" s="222"/>
      <c r="V202" s="222"/>
    </row>
    <row r="203" spans="1:22" ht="12.75" customHeight="1" x14ac:dyDescent="0.2">
      <c r="A203" s="10"/>
      <c r="B203" s="1"/>
      <c r="C203" s="2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22"/>
      <c r="P203" s="226"/>
      <c r="Q203" s="222"/>
      <c r="R203" s="222"/>
      <c r="S203" s="222"/>
      <c r="T203" s="222"/>
      <c r="U203" s="222"/>
      <c r="V203" s="222"/>
    </row>
    <row r="204" spans="1:22" ht="12.75" customHeight="1" x14ac:dyDescent="0.2">
      <c r="A204" s="10"/>
      <c r="B204" s="1"/>
      <c r="C204" s="2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22"/>
      <c r="P204" s="226"/>
      <c r="Q204" s="222"/>
      <c r="R204" s="222"/>
      <c r="S204" s="222"/>
      <c r="T204" s="222"/>
      <c r="U204" s="222"/>
      <c r="V204" s="222"/>
    </row>
    <row r="205" spans="1:22" ht="12.75" customHeight="1" x14ac:dyDescent="0.2">
      <c r="A205" s="10"/>
      <c r="B205" s="1"/>
      <c r="C205" s="2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22"/>
      <c r="P205" s="226"/>
      <c r="Q205" s="222"/>
      <c r="R205" s="222"/>
      <c r="S205" s="222"/>
      <c r="T205" s="222"/>
      <c r="U205" s="222"/>
      <c r="V205" s="222"/>
    </row>
    <row r="206" spans="1:22" ht="12.75" customHeight="1" x14ac:dyDescent="0.2">
      <c r="A206" s="10"/>
      <c r="B206" s="1"/>
      <c r="C206" s="2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22"/>
      <c r="P206" s="226"/>
      <c r="Q206" s="222"/>
      <c r="R206" s="222"/>
      <c r="S206" s="222"/>
      <c r="T206" s="222"/>
      <c r="U206" s="222"/>
      <c r="V206" s="222"/>
    </row>
    <row r="207" spans="1:22" ht="12.75" customHeight="1" x14ac:dyDescent="0.2">
      <c r="A207" s="10"/>
      <c r="B207" s="1"/>
      <c r="C207" s="2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22"/>
      <c r="P207" s="226"/>
      <c r="Q207" s="222"/>
      <c r="R207" s="222"/>
      <c r="S207" s="222"/>
      <c r="T207" s="222"/>
      <c r="U207" s="222"/>
      <c r="V207" s="222"/>
    </row>
    <row r="208" spans="1:22" ht="12.75" customHeight="1" x14ac:dyDescent="0.2">
      <c r="A208" s="10"/>
      <c r="B208" s="1"/>
      <c r="C208" s="2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22"/>
      <c r="P208" s="226"/>
      <c r="Q208" s="222"/>
      <c r="R208" s="222"/>
      <c r="S208" s="222"/>
      <c r="T208" s="222"/>
      <c r="U208" s="222"/>
      <c r="V208" s="222"/>
    </row>
    <row r="209" spans="1:22" ht="12.75" customHeight="1" x14ac:dyDescent="0.2">
      <c r="A209" s="10"/>
      <c r="B209" s="1"/>
      <c r="C209" s="2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22"/>
      <c r="P209" s="226"/>
      <c r="Q209" s="222"/>
      <c r="R209" s="222"/>
      <c r="S209" s="222"/>
      <c r="T209" s="222"/>
      <c r="U209" s="222"/>
      <c r="V209" s="222"/>
    </row>
    <row r="210" spans="1:22" ht="12.75" customHeight="1" x14ac:dyDescent="0.2">
      <c r="A210" s="10"/>
      <c r="B210" s="1"/>
      <c r="C210" s="2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22"/>
      <c r="P210" s="226"/>
      <c r="Q210" s="222"/>
      <c r="R210" s="222"/>
      <c r="S210" s="222"/>
      <c r="T210" s="222"/>
      <c r="U210" s="222"/>
      <c r="V210" s="222"/>
    </row>
    <row r="211" spans="1:22" ht="12.75" customHeight="1" x14ac:dyDescent="0.2">
      <c r="A211" s="10"/>
      <c r="B211" s="1"/>
      <c r="C211" s="2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22"/>
      <c r="P211" s="226"/>
      <c r="Q211" s="222"/>
      <c r="R211" s="222"/>
      <c r="S211" s="222"/>
      <c r="T211" s="222"/>
      <c r="U211" s="222"/>
      <c r="V211" s="222"/>
    </row>
    <row r="212" spans="1:22" ht="12.75" customHeight="1" x14ac:dyDescent="0.2">
      <c r="A212" s="10"/>
      <c r="B212" s="1"/>
      <c r="C212" s="2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22"/>
      <c r="P212" s="226"/>
      <c r="Q212" s="222"/>
      <c r="R212" s="222"/>
      <c r="S212" s="222"/>
      <c r="T212" s="222"/>
      <c r="U212" s="222"/>
      <c r="V212" s="222"/>
    </row>
    <row r="213" spans="1:22" ht="12.75" customHeight="1" x14ac:dyDescent="0.2">
      <c r="A213" s="10"/>
      <c r="B213" s="1"/>
      <c r="C213" s="2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22"/>
      <c r="P213" s="226"/>
      <c r="Q213" s="222"/>
      <c r="R213" s="222"/>
      <c r="S213" s="222"/>
      <c r="T213" s="222"/>
      <c r="U213" s="222"/>
      <c r="V213" s="222"/>
    </row>
    <row r="214" spans="1:22" ht="12.75" customHeight="1" x14ac:dyDescent="0.2">
      <c r="A214" s="10"/>
      <c r="B214" s="1"/>
      <c r="C214" s="2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22"/>
      <c r="P214" s="226"/>
      <c r="Q214" s="222"/>
      <c r="R214" s="222"/>
      <c r="S214" s="222"/>
      <c r="T214" s="222"/>
      <c r="U214" s="222"/>
      <c r="V214" s="222"/>
    </row>
    <row r="215" spans="1:22" ht="12.75" customHeight="1" x14ac:dyDescent="0.2">
      <c r="A215" s="10"/>
      <c r="B215" s="1"/>
      <c r="C215" s="2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22"/>
      <c r="P215" s="226"/>
      <c r="Q215" s="222"/>
      <c r="R215" s="222"/>
      <c r="S215" s="222"/>
      <c r="T215" s="222"/>
      <c r="U215" s="222"/>
      <c r="V215" s="222"/>
    </row>
    <row r="216" spans="1:22" ht="12.75" customHeight="1" x14ac:dyDescent="0.2">
      <c r="A216" s="10"/>
      <c r="B216" s="1"/>
      <c r="C216" s="2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22"/>
      <c r="P216" s="226"/>
      <c r="Q216" s="222"/>
      <c r="R216" s="222"/>
      <c r="S216" s="222"/>
      <c r="T216" s="222"/>
      <c r="U216" s="222"/>
      <c r="V216" s="222"/>
    </row>
    <row r="217" spans="1:22" ht="12.75" customHeight="1" x14ac:dyDescent="0.2">
      <c r="A217" s="10"/>
      <c r="B217" s="1"/>
      <c r="C217" s="2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22"/>
      <c r="P217" s="226"/>
      <c r="Q217" s="222"/>
      <c r="R217" s="222"/>
      <c r="S217" s="222"/>
      <c r="T217" s="222"/>
      <c r="U217" s="222"/>
      <c r="V217" s="222"/>
    </row>
    <row r="218" spans="1:22" ht="12.75" customHeight="1" x14ac:dyDescent="0.2">
      <c r="A218" s="10"/>
      <c r="B218" s="1"/>
      <c r="C218" s="2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22"/>
      <c r="P218" s="226"/>
      <c r="Q218" s="222"/>
      <c r="R218" s="222"/>
      <c r="S218" s="222"/>
      <c r="T218" s="222"/>
      <c r="U218" s="222"/>
      <c r="V218" s="222"/>
    </row>
    <row r="219" spans="1:22" ht="12.75" customHeight="1" x14ac:dyDescent="0.2">
      <c r="A219" s="10"/>
      <c r="B219" s="1"/>
      <c r="C219" s="2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22"/>
      <c r="P219" s="226"/>
      <c r="Q219" s="222"/>
      <c r="R219" s="222"/>
      <c r="S219" s="222"/>
      <c r="T219" s="222"/>
      <c r="U219" s="222"/>
      <c r="V219" s="222"/>
    </row>
    <row r="220" spans="1:22" ht="12.75" customHeight="1" x14ac:dyDescent="0.2">
      <c r="A220" s="10"/>
      <c r="B220" s="1"/>
      <c r="C220" s="2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22"/>
      <c r="P220" s="226"/>
      <c r="Q220" s="222"/>
      <c r="R220" s="222"/>
      <c r="S220" s="222"/>
      <c r="T220" s="222"/>
      <c r="U220" s="222"/>
      <c r="V220" s="222"/>
    </row>
    <row r="221" spans="1:22" ht="12.75" customHeight="1" x14ac:dyDescent="0.2">
      <c r="A221" s="10"/>
      <c r="B221" s="1"/>
      <c r="C221" s="2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22"/>
      <c r="P221" s="226"/>
      <c r="Q221" s="222"/>
      <c r="R221" s="222"/>
      <c r="S221" s="222"/>
      <c r="T221" s="222"/>
      <c r="U221" s="222"/>
      <c r="V221" s="222"/>
    </row>
    <row r="222" spans="1:22" ht="12.75" customHeight="1" x14ac:dyDescent="0.2">
      <c r="A222" s="10"/>
      <c r="B222" s="1"/>
      <c r="C222" s="2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22"/>
      <c r="P222" s="226"/>
      <c r="Q222" s="222"/>
      <c r="R222" s="222"/>
      <c r="S222" s="222"/>
      <c r="T222" s="222"/>
      <c r="U222" s="222"/>
      <c r="V222" s="222"/>
    </row>
    <row r="223" spans="1:22" ht="12.75" customHeight="1" x14ac:dyDescent="0.2">
      <c r="A223" s="10"/>
      <c r="B223" s="1"/>
      <c r="C223" s="2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22"/>
      <c r="P223" s="226"/>
      <c r="Q223" s="222"/>
      <c r="R223" s="222"/>
      <c r="S223" s="222"/>
      <c r="T223" s="222"/>
      <c r="U223" s="222"/>
      <c r="V223" s="222"/>
    </row>
    <row r="224" spans="1:22" ht="12.75" customHeight="1" x14ac:dyDescent="0.2">
      <c r="A224" s="10"/>
      <c r="B224" s="1"/>
      <c r="C224" s="2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22"/>
      <c r="P224" s="226"/>
      <c r="Q224" s="222"/>
      <c r="R224" s="222"/>
      <c r="S224" s="222"/>
      <c r="T224" s="222"/>
      <c r="U224" s="222"/>
      <c r="V224" s="222"/>
    </row>
    <row r="225" spans="1:22" ht="12.75" customHeight="1" x14ac:dyDescent="0.2">
      <c r="A225" s="10"/>
      <c r="B225" s="1"/>
      <c r="C225" s="2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22"/>
      <c r="P225" s="226"/>
      <c r="Q225" s="222"/>
      <c r="R225" s="222"/>
      <c r="S225" s="222"/>
      <c r="T225" s="222"/>
      <c r="U225" s="222"/>
      <c r="V225" s="222"/>
    </row>
    <row r="226" spans="1:22" ht="12.75" customHeight="1" x14ac:dyDescent="0.2">
      <c r="A226" s="10"/>
      <c r="B226" s="1"/>
      <c r="C226" s="2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22"/>
      <c r="P226" s="226"/>
      <c r="Q226" s="222"/>
      <c r="R226" s="222"/>
      <c r="S226" s="222"/>
      <c r="T226" s="222"/>
      <c r="U226" s="222"/>
      <c r="V226" s="222"/>
    </row>
    <row r="227" spans="1:22" ht="12.75" customHeight="1" x14ac:dyDescent="0.2">
      <c r="A227" s="10"/>
      <c r="B227" s="1"/>
      <c r="C227" s="2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22"/>
      <c r="P227" s="226"/>
      <c r="Q227" s="222"/>
      <c r="R227" s="222"/>
      <c r="S227" s="222"/>
      <c r="T227" s="222"/>
      <c r="U227" s="222"/>
      <c r="V227" s="222"/>
    </row>
    <row r="228" spans="1:22" ht="12.75" customHeight="1" x14ac:dyDescent="0.2">
      <c r="A228" s="10"/>
      <c r="B228" s="1"/>
      <c r="C228" s="2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22"/>
      <c r="P228" s="226"/>
      <c r="Q228" s="222"/>
      <c r="R228" s="222"/>
      <c r="S228" s="222"/>
      <c r="T228" s="222"/>
      <c r="U228" s="222"/>
      <c r="V228" s="222"/>
    </row>
    <row r="229" spans="1:22" ht="12.75" customHeight="1" x14ac:dyDescent="0.2">
      <c r="A229" s="10"/>
      <c r="B229" s="1"/>
      <c r="C229" s="2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22"/>
      <c r="P229" s="226"/>
      <c r="Q229" s="222"/>
      <c r="R229" s="222"/>
      <c r="S229" s="222"/>
      <c r="T229" s="222"/>
      <c r="U229" s="222"/>
      <c r="V229" s="222"/>
    </row>
    <row r="230" spans="1:22" ht="12.75" customHeight="1" x14ac:dyDescent="0.2">
      <c r="A230" s="10"/>
      <c r="B230" s="1"/>
      <c r="C230" s="2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22"/>
      <c r="P230" s="226"/>
      <c r="Q230" s="222"/>
      <c r="R230" s="222"/>
      <c r="S230" s="222"/>
      <c r="T230" s="222"/>
      <c r="U230" s="222"/>
      <c r="V230" s="222"/>
    </row>
    <row r="231" spans="1:22" ht="12.75" customHeight="1" x14ac:dyDescent="0.2">
      <c r="A231" s="10"/>
      <c r="B231" s="1"/>
      <c r="C231" s="2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22"/>
      <c r="P231" s="226"/>
      <c r="Q231" s="222"/>
      <c r="R231" s="222"/>
      <c r="S231" s="222"/>
      <c r="T231" s="222"/>
      <c r="U231" s="222"/>
      <c r="V231" s="222"/>
    </row>
    <row r="232" spans="1:22" ht="12.75" customHeight="1" x14ac:dyDescent="0.2">
      <c r="A232" s="10"/>
      <c r="B232" s="1"/>
      <c r="C232" s="2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22"/>
      <c r="P232" s="226"/>
      <c r="Q232" s="222"/>
      <c r="R232" s="222"/>
      <c r="S232" s="222"/>
      <c r="T232" s="222"/>
      <c r="U232" s="222"/>
      <c r="V232" s="222"/>
    </row>
    <row r="233" spans="1:22" ht="12.75" customHeight="1" x14ac:dyDescent="0.2">
      <c r="A233" s="10"/>
      <c r="B233" s="1"/>
      <c r="C233" s="2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22"/>
      <c r="P233" s="226"/>
      <c r="Q233" s="222"/>
      <c r="R233" s="222"/>
      <c r="S233" s="222"/>
      <c r="T233" s="222"/>
      <c r="U233" s="222"/>
      <c r="V233" s="222"/>
    </row>
    <row r="234" spans="1:22" ht="12.75" customHeight="1" x14ac:dyDescent="0.2">
      <c r="A234" s="10"/>
      <c r="B234" s="1"/>
      <c r="C234" s="2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22"/>
      <c r="P234" s="226"/>
      <c r="Q234" s="222"/>
      <c r="R234" s="222"/>
      <c r="S234" s="222"/>
      <c r="T234" s="222"/>
      <c r="U234" s="222"/>
      <c r="V234" s="222"/>
    </row>
    <row r="235" spans="1:22" ht="12.75" customHeight="1" x14ac:dyDescent="0.2">
      <c r="A235" s="10"/>
      <c r="B235" s="1"/>
      <c r="C235" s="2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22"/>
      <c r="P235" s="226"/>
      <c r="Q235" s="222"/>
      <c r="R235" s="222"/>
      <c r="S235" s="222"/>
      <c r="T235" s="222"/>
      <c r="U235" s="222"/>
      <c r="V235" s="222"/>
    </row>
    <row r="236" spans="1:22" ht="12.75" customHeight="1" x14ac:dyDescent="0.2">
      <c r="A236" s="10"/>
      <c r="B236" s="1"/>
      <c r="C236" s="2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22"/>
      <c r="P236" s="226"/>
      <c r="Q236" s="222"/>
      <c r="R236" s="222"/>
      <c r="S236" s="222"/>
      <c r="T236" s="222"/>
      <c r="U236" s="222"/>
      <c r="V236" s="222"/>
    </row>
    <row r="237" spans="1:22" ht="12.75" customHeight="1" x14ac:dyDescent="0.2">
      <c r="A237" s="10"/>
      <c r="B237" s="1"/>
      <c r="C237" s="2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22"/>
      <c r="P237" s="226"/>
      <c r="Q237" s="222"/>
      <c r="R237" s="222"/>
      <c r="S237" s="222"/>
      <c r="T237" s="222"/>
      <c r="U237" s="222"/>
      <c r="V237" s="222"/>
    </row>
    <row r="238" spans="1:22" ht="12.75" customHeight="1" x14ac:dyDescent="0.2">
      <c r="A238" s="10"/>
      <c r="B238" s="1"/>
      <c r="C238" s="2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22"/>
      <c r="P238" s="226"/>
      <c r="Q238" s="222"/>
      <c r="R238" s="222"/>
      <c r="S238" s="222"/>
      <c r="T238" s="222"/>
      <c r="U238" s="222"/>
      <c r="V238" s="222"/>
    </row>
    <row r="239" spans="1:22" ht="12.75" customHeight="1" x14ac:dyDescent="0.2">
      <c r="A239" s="10"/>
      <c r="B239" s="1"/>
      <c r="C239" s="2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22"/>
      <c r="P239" s="226"/>
      <c r="Q239" s="222"/>
      <c r="R239" s="222"/>
      <c r="S239" s="222"/>
      <c r="T239" s="222"/>
      <c r="U239" s="222"/>
      <c r="V239" s="222"/>
    </row>
    <row r="240" spans="1:22" ht="12.75" customHeight="1" x14ac:dyDescent="0.2">
      <c r="A240" s="10"/>
      <c r="B240" s="1"/>
      <c r="C240" s="2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22"/>
      <c r="P240" s="226"/>
      <c r="Q240" s="222"/>
      <c r="R240" s="222"/>
      <c r="S240" s="222"/>
      <c r="T240" s="222"/>
      <c r="U240" s="222"/>
      <c r="V240" s="222"/>
    </row>
    <row r="241" spans="1:22" ht="12.75" customHeight="1" x14ac:dyDescent="0.2">
      <c r="A241" s="10"/>
      <c r="B241" s="1"/>
      <c r="C241" s="2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22"/>
      <c r="P241" s="226"/>
      <c r="Q241" s="222"/>
      <c r="R241" s="222"/>
      <c r="S241" s="222"/>
      <c r="T241" s="222"/>
      <c r="U241" s="222"/>
      <c r="V241" s="222"/>
    </row>
    <row r="242" spans="1:22" ht="12.75" customHeight="1" x14ac:dyDescent="0.2">
      <c r="A242" s="10"/>
      <c r="B242" s="1"/>
      <c r="C242" s="2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22"/>
      <c r="P242" s="226"/>
      <c r="Q242" s="222"/>
      <c r="R242" s="222"/>
      <c r="S242" s="222"/>
      <c r="T242" s="222"/>
      <c r="U242" s="222"/>
      <c r="V242" s="222"/>
    </row>
    <row r="243" spans="1:22" ht="12.75" customHeight="1" x14ac:dyDescent="0.2">
      <c r="A243" s="10"/>
      <c r="B243" s="1"/>
      <c r="C243" s="2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22"/>
      <c r="P243" s="226"/>
      <c r="Q243" s="222"/>
      <c r="R243" s="222"/>
      <c r="S243" s="222"/>
      <c r="T243" s="222"/>
      <c r="U243" s="222"/>
      <c r="V243" s="222"/>
    </row>
    <row r="244" spans="1:22" ht="12.75" customHeight="1" x14ac:dyDescent="0.2">
      <c r="A244" s="10"/>
      <c r="B244" s="1"/>
      <c r="C244" s="2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22"/>
      <c r="P244" s="226"/>
      <c r="Q244" s="222"/>
      <c r="R244" s="222"/>
      <c r="S244" s="222"/>
      <c r="T244" s="222"/>
      <c r="U244" s="222"/>
      <c r="V244" s="222"/>
    </row>
    <row r="245" spans="1:22" ht="12.75" customHeight="1" x14ac:dyDescent="0.2">
      <c r="A245" s="10"/>
      <c r="B245" s="1"/>
      <c r="C245" s="2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22"/>
      <c r="P245" s="226"/>
      <c r="Q245" s="222"/>
      <c r="R245" s="222"/>
      <c r="S245" s="222"/>
      <c r="T245" s="222"/>
      <c r="U245" s="222"/>
      <c r="V245" s="222"/>
    </row>
    <row r="246" spans="1:22" ht="12.75" customHeight="1" x14ac:dyDescent="0.2">
      <c r="A246" s="10"/>
      <c r="B246" s="1"/>
      <c r="C246" s="2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22"/>
      <c r="P246" s="226"/>
      <c r="Q246" s="222"/>
      <c r="R246" s="222"/>
      <c r="S246" s="222"/>
      <c r="T246" s="222"/>
      <c r="U246" s="222"/>
      <c r="V246" s="222"/>
    </row>
    <row r="247" spans="1:22" ht="12.75" customHeight="1" x14ac:dyDescent="0.2">
      <c r="A247" s="10"/>
      <c r="B247" s="1"/>
      <c r="C247" s="2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22"/>
      <c r="P247" s="226"/>
      <c r="Q247" s="222"/>
      <c r="R247" s="222"/>
      <c r="S247" s="222"/>
      <c r="T247" s="222"/>
      <c r="U247" s="222"/>
      <c r="V247" s="222"/>
    </row>
    <row r="248" spans="1:22" ht="12.75" customHeight="1" x14ac:dyDescent="0.2">
      <c r="A248" s="10"/>
      <c r="B248" s="1"/>
      <c r="C248" s="2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22"/>
      <c r="P248" s="226"/>
      <c r="Q248" s="222"/>
      <c r="R248" s="222"/>
      <c r="S248" s="222"/>
      <c r="T248" s="222"/>
      <c r="U248" s="222"/>
      <c r="V248" s="222"/>
    </row>
    <row r="249" spans="1:22" ht="12.75" customHeight="1" x14ac:dyDescent="0.2">
      <c r="A249" s="10"/>
      <c r="B249" s="1"/>
      <c r="C249" s="2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22"/>
      <c r="P249" s="226"/>
      <c r="Q249" s="222"/>
      <c r="R249" s="222"/>
      <c r="S249" s="222"/>
      <c r="T249" s="222"/>
      <c r="U249" s="222"/>
      <c r="V249" s="222"/>
    </row>
    <row r="250" spans="1:22" ht="12.75" customHeight="1" x14ac:dyDescent="0.2">
      <c r="A250" s="10"/>
      <c r="B250" s="1"/>
      <c r="C250" s="2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22"/>
      <c r="P250" s="226"/>
      <c r="Q250" s="222"/>
      <c r="R250" s="222"/>
      <c r="S250" s="222"/>
      <c r="T250" s="222"/>
      <c r="U250" s="222"/>
      <c r="V250" s="222"/>
    </row>
    <row r="251" spans="1:22" ht="12.75" customHeight="1" x14ac:dyDescent="0.2">
      <c r="A251" s="10"/>
      <c r="B251" s="1"/>
      <c r="C251" s="2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22"/>
      <c r="P251" s="226"/>
      <c r="Q251" s="222"/>
      <c r="R251" s="222"/>
      <c r="S251" s="222"/>
      <c r="T251" s="222"/>
      <c r="U251" s="222"/>
      <c r="V251" s="222"/>
    </row>
    <row r="252" spans="1:22" ht="12.75" customHeight="1" x14ac:dyDescent="0.2">
      <c r="A252" s="10"/>
      <c r="B252" s="1"/>
      <c r="C252" s="2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22"/>
      <c r="P252" s="226"/>
      <c r="Q252" s="222"/>
      <c r="R252" s="222"/>
      <c r="S252" s="222"/>
      <c r="T252" s="222"/>
      <c r="U252" s="222"/>
      <c r="V252" s="222"/>
    </row>
    <row r="253" spans="1:22" ht="12.75" customHeight="1" x14ac:dyDescent="0.2">
      <c r="A253" s="10"/>
      <c r="B253" s="1"/>
      <c r="C253" s="2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22"/>
      <c r="P253" s="226"/>
      <c r="Q253" s="222"/>
      <c r="R253" s="222"/>
      <c r="S253" s="222"/>
      <c r="T253" s="222"/>
      <c r="U253" s="222"/>
      <c r="V253" s="222"/>
    </row>
    <row r="254" spans="1:22" ht="12.75" customHeight="1" x14ac:dyDescent="0.2">
      <c r="A254" s="10"/>
      <c r="B254" s="1"/>
      <c r="C254" s="2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22"/>
      <c r="P254" s="226"/>
      <c r="Q254" s="222"/>
      <c r="R254" s="222"/>
      <c r="S254" s="222"/>
      <c r="T254" s="222"/>
      <c r="U254" s="222"/>
      <c r="V254" s="222"/>
    </row>
    <row r="255" spans="1:22" ht="12.75" customHeight="1" x14ac:dyDescent="0.2">
      <c r="A255" s="10"/>
      <c r="B255" s="1"/>
      <c r="C255" s="2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22"/>
      <c r="P255" s="226"/>
      <c r="Q255" s="222"/>
      <c r="R255" s="222"/>
      <c r="S255" s="222"/>
      <c r="T255" s="222"/>
      <c r="U255" s="222"/>
      <c r="V255" s="222"/>
    </row>
    <row r="256" spans="1:22" ht="12.75" customHeight="1" x14ac:dyDescent="0.2">
      <c r="A256" s="10"/>
      <c r="B256" s="1"/>
      <c r="C256" s="2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22"/>
      <c r="P256" s="226"/>
      <c r="Q256" s="222"/>
      <c r="R256" s="222"/>
      <c r="S256" s="222"/>
      <c r="T256" s="222"/>
      <c r="U256" s="222"/>
      <c r="V256" s="222"/>
    </row>
    <row r="257" spans="1:22" ht="12.75" customHeight="1" x14ac:dyDescent="0.2">
      <c r="A257" s="10"/>
      <c r="B257" s="1"/>
      <c r="C257" s="2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22"/>
      <c r="P257" s="226"/>
      <c r="Q257" s="222"/>
      <c r="R257" s="222"/>
      <c r="S257" s="222"/>
      <c r="T257" s="222"/>
      <c r="U257" s="222"/>
      <c r="V257" s="222"/>
    </row>
    <row r="258" spans="1:22" ht="12.75" customHeight="1" x14ac:dyDescent="0.2">
      <c r="A258" s="10"/>
      <c r="B258" s="1"/>
      <c r="C258" s="2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22"/>
      <c r="P258" s="226"/>
      <c r="Q258" s="222"/>
      <c r="R258" s="222"/>
      <c r="S258" s="222"/>
      <c r="T258" s="222"/>
      <c r="U258" s="222"/>
      <c r="V258" s="222"/>
    </row>
    <row r="259" spans="1:22" ht="12.75" customHeight="1" x14ac:dyDescent="0.2">
      <c r="A259" s="10"/>
      <c r="B259" s="1"/>
      <c r="C259" s="2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22"/>
      <c r="P259" s="226"/>
      <c r="Q259" s="222"/>
      <c r="R259" s="222"/>
      <c r="S259" s="222"/>
      <c r="T259" s="222"/>
      <c r="U259" s="222"/>
      <c r="V259" s="222"/>
    </row>
    <row r="260" spans="1:22" ht="12.75" customHeight="1" x14ac:dyDescent="0.2">
      <c r="A260" s="10"/>
      <c r="B260" s="1"/>
      <c r="C260" s="2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22"/>
      <c r="P260" s="226"/>
      <c r="Q260" s="222"/>
      <c r="R260" s="222"/>
      <c r="S260" s="222"/>
      <c r="T260" s="222"/>
      <c r="U260" s="222"/>
      <c r="V260" s="222"/>
    </row>
    <row r="261" spans="1:22" ht="12.75" customHeight="1" x14ac:dyDescent="0.2">
      <c r="A261" s="10"/>
      <c r="B261" s="1"/>
      <c r="C261" s="2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22"/>
      <c r="P261" s="226"/>
      <c r="Q261" s="222"/>
      <c r="R261" s="222"/>
      <c r="S261" s="222"/>
      <c r="T261" s="222"/>
      <c r="U261" s="222"/>
      <c r="V261" s="222"/>
    </row>
    <row r="262" spans="1:22" ht="12.75" customHeight="1" x14ac:dyDescent="0.2">
      <c r="A262" s="10"/>
      <c r="B262" s="1"/>
      <c r="C262" s="2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22"/>
      <c r="P262" s="226"/>
      <c r="Q262" s="222"/>
      <c r="R262" s="222"/>
      <c r="S262" s="222"/>
      <c r="T262" s="222"/>
      <c r="U262" s="222"/>
      <c r="V262" s="222"/>
    </row>
    <row r="263" spans="1:22" ht="12.75" customHeight="1" x14ac:dyDescent="0.2">
      <c r="A263" s="10"/>
      <c r="B263" s="1"/>
      <c r="C263" s="2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22"/>
      <c r="P263" s="226"/>
      <c r="Q263" s="222"/>
      <c r="R263" s="222"/>
      <c r="S263" s="222"/>
      <c r="T263" s="222"/>
      <c r="U263" s="222"/>
      <c r="V263" s="222"/>
    </row>
    <row r="264" spans="1:22" ht="12.75" customHeight="1" x14ac:dyDescent="0.2">
      <c r="A264" s="10"/>
      <c r="B264" s="1"/>
      <c r="C264" s="2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22"/>
      <c r="P264" s="226"/>
      <c r="Q264" s="222"/>
      <c r="R264" s="222"/>
      <c r="S264" s="222"/>
      <c r="T264" s="222"/>
      <c r="U264" s="222"/>
      <c r="V264" s="222"/>
    </row>
    <row r="265" spans="1:22" ht="12.75" customHeight="1" x14ac:dyDescent="0.2">
      <c r="A265" s="10"/>
      <c r="B265" s="1"/>
      <c r="C265" s="2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22"/>
      <c r="P265" s="226"/>
      <c r="Q265" s="222"/>
      <c r="R265" s="222"/>
      <c r="S265" s="222"/>
      <c r="T265" s="222"/>
      <c r="U265" s="222"/>
      <c r="V265" s="222"/>
    </row>
    <row r="266" spans="1:22" ht="12.75" customHeight="1" x14ac:dyDescent="0.2">
      <c r="A266" s="10"/>
      <c r="B266" s="1"/>
      <c r="C266" s="2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22"/>
      <c r="P266" s="226"/>
      <c r="Q266" s="222"/>
      <c r="R266" s="222"/>
      <c r="S266" s="222"/>
      <c r="T266" s="222"/>
      <c r="U266" s="222"/>
      <c r="V266" s="222"/>
    </row>
    <row r="267" spans="1:22" ht="12.75" customHeight="1" x14ac:dyDescent="0.2">
      <c r="A267" s="10"/>
      <c r="B267" s="1"/>
      <c r="C267" s="2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22"/>
      <c r="P267" s="226"/>
      <c r="Q267" s="222"/>
      <c r="R267" s="222"/>
      <c r="S267" s="222"/>
      <c r="T267" s="222"/>
      <c r="U267" s="222"/>
      <c r="V267" s="222"/>
    </row>
    <row r="268" spans="1:22" ht="12.75" customHeight="1" x14ac:dyDescent="0.2">
      <c r="A268" s="10"/>
      <c r="B268" s="1"/>
      <c r="C268" s="2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22"/>
      <c r="P268" s="226"/>
      <c r="Q268" s="222"/>
      <c r="R268" s="222"/>
      <c r="S268" s="222"/>
      <c r="T268" s="222"/>
      <c r="U268" s="222"/>
      <c r="V268" s="222"/>
    </row>
    <row r="269" spans="1:22" ht="12.75" customHeight="1" x14ac:dyDescent="0.2">
      <c r="A269" s="10"/>
      <c r="B269" s="1"/>
      <c r="C269" s="2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22"/>
      <c r="P269" s="226"/>
      <c r="Q269" s="222"/>
      <c r="R269" s="222"/>
      <c r="S269" s="222"/>
      <c r="T269" s="222"/>
      <c r="U269" s="222"/>
      <c r="V269" s="222"/>
    </row>
    <row r="270" spans="1:22" ht="12.75" customHeight="1" x14ac:dyDescent="0.2">
      <c r="A270" s="10"/>
      <c r="B270" s="1"/>
      <c r="C270" s="2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22"/>
      <c r="P270" s="226"/>
      <c r="Q270" s="222"/>
      <c r="R270" s="222"/>
      <c r="S270" s="222"/>
      <c r="T270" s="222"/>
      <c r="U270" s="222"/>
      <c r="V270" s="222"/>
    </row>
    <row r="271" spans="1:22" ht="12.75" customHeight="1" x14ac:dyDescent="0.2">
      <c r="A271" s="10"/>
      <c r="B271" s="1"/>
      <c r="C271" s="2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22"/>
      <c r="P271" s="226"/>
      <c r="Q271" s="222"/>
      <c r="R271" s="222"/>
      <c r="S271" s="222"/>
      <c r="T271" s="222"/>
      <c r="U271" s="222"/>
      <c r="V271" s="222"/>
    </row>
    <row r="272" spans="1:22" ht="12.75" customHeight="1" x14ac:dyDescent="0.2">
      <c r="A272" s="10"/>
      <c r="B272" s="1"/>
      <c r="C272" s="2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22"/>
      <c r="P272" s="226"/>
      <c r="Q272" s="222"/>
      <c r="R272" s="222"/>
      <c r="S272" s="222"/>
      <c r="T272" s="222"/>
      <c r="U272" s="222"/>
      <c r="V272" s="222"/>
    </row>
    <row r="273" spans="1:22" ht="12.75" customHeight="1" x14ac:dyDescent="0.2">
      <c r="A273" s="10"/>
      <c r="B273" s="1"/>
      <c r="C273" s="2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22"/>
      <c r="P273" s="226"/>
      <c r="Q273" s="222"/>
      <c r="R273" s="222"/>
      <c r="S273" s="222"/>
      <c r="T273" s="222"/>
      <c r="U273" s="222"/>
      <c r="V273" s="222"/>
    </row>
    <row r="274" spans="1:22" ht="12.75" customHeight="1" x14ac:dyDescent="0.2">
      <c r="A274" s="10"/>
      <c r="B274" s="1"/>
      <c r="C274" s="2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22"/>
      <c r="P274" s="226"/>
      <c r="Q274" s="222"/>
      <c r="R274" s="222"/>
      <c r="S274" s="222"/>
      <c r="T274" s="222"/>
      <c r="U274" s="222"/>
      <c r="V274" s="222"/>
    </row>
    <row r="275" spans="1:22" ht="12.75" customHeight="1" x14ac:dyDescent="0.2">
      <c r="A275" s="10"/>
      <c r="B275" s="1"/>
      <c r="C275" s="2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22"/>
      <c r="P275" s="226"/>
      <c r="Q275" s="222"/>
      <c r="R275" s="222"/>
      <c r="S275" s="222"/>
      <c r="T275" s="222"/>
      <c r="U275" s="222"/>
      <c r="V275" s="222"/>
    </row>
    <row r="276" spans="1:22" ht="12.75" customHeight="1" x14ac:dyDescent="0.2">
      <c r="A276" s="10"/>
      <c r="B276" s="1"/>
      <c r="C276" s="2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22"/>
      <c r="P276" s="226"/>
      <c r="Q276" s="222"/>
      <c r="R276" s="222"/>
      <c r="S276" s="222"/>
      <c r="T276" s="222"/>
      <c r="U276" s="222"/>
      <c r="V276" s="222"/>
    </row>
    <row r="277" spans="1:22" ht="12.75" customHeight="1" x14ac:dyDescent="0.2">
      <c r="A277" s="10"/>
      <c r="B277" s="1"/>
      <c r="C277" s="2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22"/>
      <c r="P277" s="226"/>
      <c r="Q277" s="222"/>
      <c r="R277" s="222"/>
      <c r="S277" s="222"/>
      <c r="T277" s="222"/>
      <c r="U277" s="222"/>
      <c r="V277" s="222"/>
    </row>
    <row r="278" spans="1:22" ht="12.75" customHeight="1" x14ac:dyDescent="0.2">
      <c r="A278" s="10"/>
      <c r="B278" s="1"/>
      <c r="C278" s="2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22"/>
      <c r="P278" s="226"/>
      <c r="Q278" s="222"/>
      <c r="R278" s="222"/>
      <c r="S278" s="222"/>
      <c r="T278" s="222"/>
      <c r="U278" s="222"/>
      <c r="V278" s="222"/>
    </row>
    <row r="279" spans="1:22" ht="12.75" customHeight="1" x14ac:dyDescent="0.2">
      <c r="A279" s="10"/>
      <c r="B279" s="1"/>
      <c r="C279" s="2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22"/>
      <c r="P279" s="226"/>
      <c r="Q279" s="222"/>
      <c r="R279" s="222"/>
      <c r="S279" s="222"/>
      <c r="T279" s="222"/>
      <c r="U279" s="222"/>
      <c r="V279" s="222"/>
    </row>
    <row r="280" spans="1:22" ht="12.75" customHeight="1" x14ac:dyDescent="0.2">
      <c r="A280" s="10"/>
      <c r="B280" s="1"/>
      <c r="C280" s="2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22"/>
      <c r="P280" s="226"/>
      <c r="Q280" s="222"/>
      <c r="R280" s="222"/>
      <c r="S280" s="222"/>
      <c r="T280" s="222"/>
      <c r="U280" s="222"/>
      <c r="V280" s="222"/>
    </row>
    <row r="281" spans="1:22" ht="12.75" customHeight="1" x14ac:dyDescent="0.2">
      <c r="A281" s="10"/>
      <c r="B281" s="1"/>
      <c r="C281" s="2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22"/>
      <c r="P281" s="226"/>
      <c r="Q281" s="222"/>
      <c r="R281" s="222"/>
      <c r="S281" s="222"/>
      <c r="T281" s="222"/>
      <c r="U281" s="222"/>
      <c r="V281" s="222"/>
    </row>
    <row r="282" spans="1:22" ht="12.75" customHeight="1" x14ac:dyDescent="0.2">
      <c r="A282" s="10"/>
      <c r="B282" s="1"/>
      <c r="C282" s="2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22"/>
      <c r="P282" s="226"/>
      <c r="Q282" s="222"/>
      <c r="R282" s="222"/>
      <c r="S282" s="222"/>
      <c r="T282" s="222"/>
      <c r="U282" s="222"/>
      <c r="V282" s="222"/>
    </row>
    <row r="283" spans="1:22" ht="12.75" customHeight="1" x14ac:dyDescent="0.2">
      <c r="A283" s="10"/>
      <c r="B283" s="1"/>
      <c r="C283" s="2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22"/>
      <c r="P283" s="226"/>
      <c r="Q283" s="222"/>
      <c r="R283" s="222"/>
      <c r="S283" s="222"/>
      <c r="T283" s="222"/>
      <c r="U283" s="222"/>
      <c r="V283" s="222"/>
    </row>
    <row r="284" spans="1:22" ht="12.75" customHeight="1" x14ac:dyDescent="0.2">
      <c r="A284" s="10"/>
      <c r="B284" s="1"/>
      <c r="C284" s="2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22"/>
      <c r="P284" s="226"/>
      <c r="Q284" s="222"/>
      <c r="R284" s="222"/>
      <c r="S284" s="222"/>
      <c r="T284" s="222"/>
      <c r="U284" s="222"/>
      <c r="V284" s="222"/>
    </row>
    <row r="285" spans="1:22" ht="12.75" customHeight="1" x14ac:dyDescent="0.2">
      <c r="A285" s="10"/>
      <c r="B285" s="1"/>
      <c r="C285" s="2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22"/>
      <c r="P285" s="226"/>
      <c r="Q285" s="222"/>
      <c r="R285" s="222"/>
      <c r="S285" s="222"/>
      <c r="T285" s="222"/>
      <c r="U285" s="222"/>
      <c r="V285" s="222"/>
    </row>
    <row r="286" spans="1:22" ht="12.75" customHeight="1" x14ac:dyDescent="0.2">
      <c r="A286" s="10"/>
      <c r="B286" s="1"/>
      <c r="C286" s="2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22"/>
      <c r="P286" s="226"/>
      <c r="Q286" s="222"/>
      <c r="R286" s="222"/>
      <c r="S286" s="222"/>
      <c r="T286" s="222"/>
      <c r="U286" s="222"/>
      <c r="V286" s="222"/>
    </row>
    <row r="287" spans="1:22" ht="12.75" customHeight="1" x14ac:dyDescent="0.2">
      <c r="A287" s="10"/>
      <c r="B287" s="1"/>
      <c r="C287" s="2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22"/>
      <c r="P287" s="226"/>
      <c r="Q287" s="222"/>
      <c r="R287" s="222"/>
      <c r="S287" s="222"/>
      <c r="T287" s="222"/>
      <c r="U287" s="222"/>
      <c r="V287" s="222"/>
    </row>
    <row r="288" spans="1:22" ht="12.75" customHeight="1" x14ac:dyDescent="0.2">
      <c r="A288" s="10"/>
      <c r="B288" s="1"/>
      <c r="C288" s="2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22"/>
      <c r="P288" s="226"/>
      <c r="Q288" s="222"/>
      <c r="R288" s="222"/>
      <c r="S288" s="222"/>
      <c r="T288" s="222"/>
      <c r="U288" s="222"/>
      <c r="V288" s="222"/>
    </row>
    <row r="289" spans="1:22" ht="12.75" customHeight="1" x14ac:dyDescent="0.2">
      <c r="A289" s="10"/>
      <c r="B289" s="1"/>
      <c r="C289" s="2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22"/>
      <c r="P289" s="226"/>
      <c r="Q289" s="222"/>
      <c r="R289" s="222"/>
      <c r="S289" s="222"/>
      <c r="T289" s="222"/>
      <c r="U289" s="222"/>
      <c r="V289" s="222"/>
    </row>
    <row r="290" spans="1:22" ht="12.75" customHeight="1" x14ac:dyDescent="0.2">
      <c r="A290" s="10"/>
      <c r="B290" s="1"/>
      <c r="C290" s="2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22"/>
      <c r="P290" s="226"/>
      <c r="Q290" s="222"/>
      <c r="R290" s="222"/>
      <c r="S290" s="222"/>
      <c r="T290" s="222"/>
      <c r="U290" s="222"/>
      <c r="V290" s="222"/>
    </row>
    <row r="291" spans="1:22" ht="12.75" customHeight="1" x14ac:dyDescent="0.2">
      <c r="A291" s="10"/>
      <c r="B291" s="1"/>
      <c r="C291" s="2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22"/>
      <c r="P291" s="226"/>
      <c r="Q291" s="222"/>
      <c r="R291" s="222"/>
      <c r="S291" s="222"/>
      <c r="T291" s="222"/>
      <c r="U291" s="222"/>
      <c r="V291" s="222"/>
    </row>
    <row r="292" spans="1:22" ht="12.75" customHeight="1" x14ac:dyDescent="0.2">
      <c r="A292" s="10"/>
      <c r="B292" s="1"/>
      <c r="C292" s="2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22"/>
      <c r="P292" s="226"/>
      <c r="Q292" s="222"/>
      <c r="R292" s="222"/>
      <c r="S292" s="222"/>
      <c r="T292" s="222"/>
      <c r="U292" s="222"/>
      <c r="V292" s="222"/>
    </row>
    <row r="293" spans="1:22" ht="12.75" customHeight="1" x14ac:dyDescent="0.2">
      <c r="A293" s="10"/>
      <c r="B293" s="1"/>
      <c r="C293" s="2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22"/>
      <c r="P293" s="226"/>
      <c r="Q293" s="222"/>
      <c r="R293" s="222"/>
      <c r="S293" s="222"/>
      <c r="T293" s="222"/>
      <c r="U293" s="222"/>
      <c r="V293" s="222"/>
    </row>
    <row r="294" spans="1:22" ht="12.75" customHeight="1" x14ac:dyDescent="0.2">
      <c r="A294" s="10"/>
      <c r="B294" s="1"/>
      <c r="C294" s="2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22"/>
      <c r="P294" s="226"/>
      <c r="Q294" s="222"/>
      <c r="R294" s="222"/>
      <c r="S294" s="222"/>
      <c r="T294" s="222"/>
      <c r="U294" s="222"/>
      <c r="V294" s="222"/>
    </row>
    <row r="295" spans="1:22" ht="12.75" customHeight="1" x14ac:dyDescent="0.2">
      <c r="A295" s="10"/>
      <c r="B295" s="1"/>
      <c r="C295" s="2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22"/>
      <c r="P295" s="226"/>
      <c r="Q295" s="222"/>
      <c r="R295" s="222"/>
      <c r="S295" s="222"/>
      <c r="T295" s="222"/>
      <c r="U295" s="222"/>
      <c r="V295" s="222"/>
    </row>
    <row r="296" spans="1:22" ht="12.75" customHeight="1" x14ac:dyDescent="0.2">
      <c r="A296" s="10"/>
      <c r="B296" s="1"/>
      <c r="C296" s="2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22"/>
      <c r="P296" s="226"/>
      <c r="Q296" s="222"/>
      <c r="R296" s="222"/>
      <c r="S296" s="222"/>
      <c r="T296" s="222"/>
      <c r="U296" s="222"/>
      <c r="V296" s="222"/>
    </row>
    <row r="297" spans="1:22" ht="12.75" customHeight="1" x14ac:dyDescent="0.2">
      <c r="A297" s="10"/>
      <c r="B297" s="1"/>
      <c r="C297" s="2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22"/>
      <c r="P297" s="226"/>
      <c r="Q297" s="222"/>
      <c r="R297" s="222"/>
      <c r="S297" s="222"/>
      <c r="T297" s="222"/>
      <c r="U297" s="222"/>
      <c r="V297" s="222"/>
    </row>
    <row r="298" spans="1:22" ht="12.75" customHeight="1" x14ac:dyDescent="0.2">
      <c r="A298" s="10"/>
      <c r="B298" s="1"/>
      <c r="C298" s="2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22"/>
      <c r="P298" s="226"/>
      <c r="Q298" s="222"/>
      <c r="R298" s="222"/>
      <c r="S298" s="222"/>
      <c r="T298" s="222"/>
      <c r="U298" s="222"/>
      <c r="V298" s="222"/>
    </row>
    <row r="299" spans="1:22" ht="12.75" customHeight="1" x14ac:dyDescent="0.2">
      <c r="A299" s="10"/>
      <c r="B299" s="1"/>
      <c r="C299" s="2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22"/>
      <c r="P299" s="226"/>
      <c r="Q299" s="222"/>
      <c r="R299" s="222"/>
      <c r="S299" s="222"/>
      <c r="T299" s="222"/>
      <c r="U299" s="222"/>
      <c r="V299" s="222"/>
    </row>
    <row r="300" spans="1:22" ht="12.75" customHeight="1" x14ac:dyDescent="0.2">
      <c r="A300" s="10"/>
      <c r="B300" s="1"/>
      <c r="C300" s="2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22"/>
      <c r="P300" s="226"/>
      <c r="Q300" s="222"/>
      <c r="R300" s="222"/>
      <c r="S300" s="222"/>
      <c r="T300" s="222"/>
      <c r="U300" s="222"/>
      <c r="V300" s="222"/>
    </row>
    <row r="301" spans="1:22" ht="12.75" customHeight="1" x14ac:dyDescent="0.2">
      <c r="A301" s="10"/>
      <c r="B301" s="1"/>
      <c r="C301" s="2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22"/>
      <c r="P301" s="226"/>
      <c r="Q301" s="222"/>
      <c r="R301" s="222"/>
      <c r="S301" s="222"/>
      <c r="T301" s="222"/>
      <c r="U301" s="222"/>
      <c r="V301" s="222"/>
    </row>
    <row r="302" spans="1:22" ht="12.75" customHeight="1" x14ac:dyDescent="0.2">
      <c r="A302" s="10"/>
      <c r="B302" s="1"/>
      <c r="C302" s="2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22"/>
      <c r="P302" s="226"/>
      <c r="Q302" s="222"/>
      <c r="R302" s="222"/>
      <c r="S302" s="222"/>
      <c r="T302" s="222"/>
      <c r="U302" s="222"/>
      <c r="V302" s="222"/>
    </row>
    <row r="303" spans="1:22" ht="12.75" customHeight="1" x14ac:dyDescent="0.2">
      <c r="A303" s="10"/>
      <c r="B303" s="1"/>
      <c r="C303" s="2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22"/>
      <c r="P303" s="226"/>
      <c r="Q303" s="222"/>
      <c r="R303" s="222"/>
      <c r="S303" s="222"/>
      <c r="T303" s="222"/>
      <c r="U303" s="222"/>
      <c r="V303" s="222"/>
    </row>
    <row r="304" spans="1:22" ht="12.75" customHeight="1" x14ac:dyDescent="0.2">
      <c r="A304" s="10"/>
      <c r="B304" s="1"/>
      <c r="C304" s="2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22"/>
      <c r="P304" s="226"/>
      <c r="Q304" s="222"/>
      <c r="R304" s="222"/>
      <c r="S304" s="222"/>
      <c r="T304" s="222"/>
      <c r="U304" s="222"/>
      <c r="V304" s="222"/>
    </row>
    <row r="305" spans="1:22" ht="12.75" customHeight="1" x14ac:dyDescent="0.2">
      <c r="A305" s="10"/>
      <c r="B305" s="1"/>
      <c r="C305" s="2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22"/>
      <c r="P305" s="226"/>
      <c r="Q305" s="222"/>
      <c r="R305" s="222"/>
      <c r="S305" s="222"/>
      <c r="T305" s="222"/>
      <c r="U305" s="222"/>
      <c r="V305" s="222"/>
    </row>
    <row r="306" spans="1:22" ht="12.75" customHeight="1" x14ac:dyDescent="0.2">
      <c r="A306" s="10"/>
      <c r="B306" s="1"/>
      <c r="C306" s="2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22"/>
      <c r="P306" s="226"/>
      <c r="Q306" s="222"/>
      <c r="R306" s="222"/>
      <c r="S306" s="222"/>
      <c r="T306" s="222"/>
      <c r="U306" s="222"/>
      <c r="V306" s="222"/>
    </row>
    <row r="307" spans="1:22" ht="12.75" customHeight="1" x14ac:dyDescent="0.2">
      <c r="A307" s="10"/>
      <c r="B307" s="1"/>
      <c r="C307" s="2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22"/>
      <c r="P307" s="226"/>
      <c r="Q307" s="222"/>
      <c r="R307" s="222"/>
      <c r="S307" s="222"/>
      <c r="T307" s="222"/>
      <c r="U307" s="222"/>
      <c r="V307" s="222"/>
    </row>
    <row r="308" spans="1:22" ht="12.75" customHeight="1" x14ac:dyDescent="0.2">
      <c r="A308" s="10"/>
      <c r="B308" s="1"/>
      <c r="C308" s="2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22"/>
      <c r="P308" s="226"/>
      <c r="Q308" s="222"/>
      <c r="R308" s="222"/>
      <c r="S308" s="222"/>
      <c r="T308" s="222"/>
      <c r="U308" s="222"/>
      <c r="V308" s="222"/>
    </row>
    <row r="309" spans="1:22" ht="12.75" customHeight="1" x14ac:dyDescent="0.2">
      <c r="A309" s="10"/>
      <c r="B309" s="1"/>
      <c r="C309" s="2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22"/>
      <c r="P309" s="226"/>
      <c r="Q309" s="222"/>
      <c r="R309" s="222"/>
      <c r="S309" s="222"/>
      <c r="T309" s="222"/>
      <c r="U309" s="222"/>
      <c r="V309" s="222"/>
    </row>
    <row r="310" spans="1:22" ht="12.75" customHeight="1" x14ac:dyDescent="0.2">
      <c r="A310" s="10"/>
      <c r="B310" s="1"/>
      <c r="C310" s="2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22"/>
      <c r="P310" s="226"/>
      <c r="Q310" s="222"/>
      <c r="R310" s="222"/>
      <c r="S310" s="222"/>
      <c r="T310" s="222"/>
      <c r="U310" s="222"/>
      <c r="V310" s="222"/>
    </row>
    <row r="311" spans="1:22" ht="12.75" customHeight="1" x14ac:dyDescent="0.2">
      <c r="A311" s="10"/>
      <c r="B311" s="1"/>
      <c r="C311" s="2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22"/>
      <c r="P311" s="226"/>
      <c r="Q311" s="222"/>
      <c r="R311" s="222"/>
      <c r="S311" s="222"/>
      <c r="T311" s="222"/>
      <c r="U311" s="222"/>
      <c r="V311" s="222"/>
    </row>
    <row r="312" spans="1:22" ht="12.75" customHeight="1" x14ac:dyDescent="0.2">
      <c r="A312" s="10"/>
      <c r="B312" s="1"/>
      <c r="C312" s="2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22"/>
      <c r="P312" s="226"/>
      <c r="Q312" s="222"/>
      <c r="R312" s="222"/>
      <c r="S312" s="222"/>
      <c r="T312" s="222"/>
      <c r="U312" s="222"/>
      <c r="V312" s="222"/>
    </row>
    <row r="313" spans="1:22" ht="12.75" customHeight="1" x14ac:dyDescent="0.2">
      <c r="A313" s="10"/>
      <c r="B313" s="1"/>
      <c r="C313" s="2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22"/>
      <c r="P313" s="226"/>
      <c r="Q313" s="222"/>
      <c r="R313" s="222"/>
      <c r="S313" s="222"/>
      <c r="T313" s="222"/>
      <c r="U313" s="222"/>
      <c r="V313" s="222"/>
    </row>
    <row r="314" spans="1:22" ht="12.75" customHeight="1" x14ac:dyDescent="0.2">
      <c r="A314" s="10"/>
      <c r="B314" s="1"/>
      <c r="C314" s="2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22"/>
      <c r="P314" s="226"/>
      <c r="Q314" s="222"/>
      <c r="R314" s="222"/>
      <c r="S314" s="222"/>
      <c r="T314" s="222"/>
      <c r="U314" s="222"/>
      <c r="V314" s="222"/>
    </row>
    <row r="315" spans="1:22" ht="12.75" customHeight="1" x14ac:dyDescent="0.2">
      <c r="A315" s="10"/>
      <c r="B315" s="1"/>
      <c r="C315" s="2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22"/>
      <c r="P315" s="226"/>
      <c r="Q315" s="222"/>
      <c r="R315" s="222"/>
      <c r="S315" s="222"/>
      <c r="T315" s="222"/>
      <c r="U315" s="222"/>
      <c r="V315" s="222"/>
    </row>
    <row r="316" spans="1:22" ht="12.75" customHeight="1" x14ac:dyDescent="0.2">
      <c r="A316" s="10"/>
      <c r="B316" s="1"/>
      <c r="C316" s="2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22"/>
      <c r="P316" s="226"/>
      <c r="Q316" s="222"/>
      <c r="R316" s="222"/>
      <c r="S316" s="222"/>
      <c r="T316" s="222"/>
      <c r="U316" s="222"/>
      <c r="V316" s="222"/>
    </row>
    <row r="317" spans="1:22" ht="12.75" customHeight="1" x14ac:dyDescent="0.2">
      <c r="A317" s="10"/>
      <c r="B317" s="1"/>
      <c r="C317" s="2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22"/>
      <c r="P317" s="226"/>
      <c r="Q317" s="222"/>
      <c r="R317" s="222"/>
      <c r="S317" s="222"/>
      <c r="T317" s="222"/>
      <c r="U317" s="222"/>
      <c r="V317" s="222"/>
    </row>
    <row r="318" spans="1:22" ht="12.75" customHeight="1" x14ac:dyDescent="0.2">
      <c r="A318" s="10"/>
      <c r="B318" s="1"/>
      <c r="C318" s="2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22"/>
      <c r="P318" s="226"/>
      <c r="Q318" s="222"/>
      <c r="R318" s="222"/>
      <c r="S318" s="222"/>
      <c r="T318" s="222"/>
      <c r="U318" s="222"/>
      <c r="V318" s="222"/>
    </row>
    <row r="319" spans="1:22" ht="12.75" customHeight="1" x14ac:dyDescent="0.2">
      <c r="A319" s="10"/>
      <c r="B319" s="1"/>
      <c r="C319" s="2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22"/>
      <c r="P319" s="226"/>
      <c r="Q319" s="222"/>
      <c r="R319" s="222"/>
      <c r="S319" s="222"/>
      <c r="T319" s="222"/>
      <c r="U319" s="222"/>
      <c r="V319" s="222"/>
    </row>
    <row r="320" spans="1:22" ht="12.75" customHeight="1" x14ac:dyDescent="0.2">
      <c r="A320" s="10"/>
      <c r="B320" s="1"/>
      <c r="C320" s="2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22"/>
      <c r="P320" s="226"/>
      <c r="Q320" s="222"/>
      <c r="R320" s="222"/>
      <c r="S320" s="222"/>
      <c r="T320" s="222"/>
      <c r="U320" s="222"/>
      <c r="V320" s="222"/>
    </row>
    <row r="321" spans="1:22" ht="12.75" customHeight="1" x14ac:dyDescent="0.2">
      <c r="A321" s="10"/>
      <c r="B321" s="1"/>
      <c r="C321" s="2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22"/>
      <c r="P321" s="226"/>
      <c r="Q321" s="222"/>
      <c r="R321" s="222"/>
      <c r="S321" s="222"/>
      <c r="T321" s="222"/>
      <c r="U321" s="222"/>
      <c r="V321" s="222"/>
    </row>
    <row r="322" spans="1:22" ht="12.75" customHeight="1" x14ac:dyDescent="0.2">
      <c r="A322" s="10"/>
      <c r="B322" s="1"/>
      <c r="C322" s="2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22"/>
      <c r="P322" s="226"/>
      <c r="Q322" s="222"/>
      <c r="R322" s="222"/>
      <c r="S322" s="222"/>
      <c r="T322" s="222"/>
      <c r="U322" s="222"/>
      <c r="V322" s="222"/>
    </row>
    <row r="323" spans="1:22" ht="12.75" customHeight="1" x14ac:dyDescent="0.2">
      <c r="A323" s="10"/>
      <c r="B323" s="1"/>
      <c r="C323" s="2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22"/>
      <c r="P323" s="226"/>
      <c r="Q323" s="222"/>
      <c r="R323" s="222"/>
      <c r="S323" s="222"/>
      <c r="T323" s="222"/>
      <c r="U323" s="222"/>
      <c r="V323" s="222"/>
    </row>
    <row r="324" spans="1:22" ht="12.75" customHeight="1" x14ac:dyDescent="0.2">
      <c r="A324" s="10"/>
      <c r="B324" s="1"/>
      <c r="C324" s="2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22"/>
      <c r="P324" s="226"/>
      <c r="Q324" s="222"/>
      <c r="R324" s="222"/>
      <c r="S324" s="222"/>
      <c r="T324" s="222"/>
      <c r="U324" s="222"/>
      <c r="V324" s="222"/>
    </row>
    <row r="325" spans="1:22" ht="12.75" customHeight="1" x14ac:dyDescent="0.2">
      <c r="A325" s="10"/>
      <c r="B325" s="1"/>
      <c r="C325" s="2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22"/>
      <c r="P325" s="226"/>
      <c r="Q325" s="222"/>
      <c r="R325" s="222"/>
      <c r="S325" s="222"/>
      <c r="T325" s="222"/>
      <c r="U325" s="222"/>
      <c r="V325" s="222"/>
    </row>
    <row r="326" spans="1:22" ht="12.75" customHeight="1" x14ac:dyDescent="0.2">
      <c r="A326" s="10"/>
      <c r="B326" s="1"/>
      <c r="C326" s="2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22"/>
      <c r="P326" s="226"/>
      <c r="Q326" s="222"/>
      <c r="R326" s="222"/>
      <c r="S326" s="222"/>
      <c r="T326" s="222"/>
      <c r="U326" s="222"/>
      <c r="V326" s="222"/>
    </row>
    <row r="327" spans="1:22" ht="12.75" customHeight="1" x14ac:dyDescent="0.2">
      <c r="A327" s="10"/>
      <c r="B327" s="1"/>
      <c r="C327" s="2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22"/>
      <c r="P327" s="226"/>
      <c r="Q327" s="222"/>
      <c r="R327" s="222"/>
      <c r="S327" s="222"/>
      <c r="T327" s="222"/>
      <c r="U327" s="222"/>
      <c r="V327" s="222"/>
    </row>
    <row r="328" spans="1:22" ht="12.75" customHeight="1" x14ac:dyDescent="0.2">
      <c r="A328" s="10"/>
      <c r="B328" s="1"/>
      <c r="C328" s="2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22"/>
      <c r="P328" s="226"/>
      <c r="Q328" s="222"/>
      <c r="R328" s="222"/>
      <c r="S328" s="222"/>
      <c r="T328" s="222"/>
      <c r="U328" s="222"/>
      <c r="V328" s="222"/>
    </row>
    <row r="329" spans="1:22" ht="12.75" customHeight="1" x14ac:dyDescent="0.2">
      <c r="A329" s="10"/>
      <c r="B329" s="1"/>
      <c r="C329" s="2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22"/>
      <c r="P329" s="226"/>
      <c r="Q329" s="222"/>
      <c r="R329" s="222"/>
      <c r="S329" s="222"/>
      <c r="T329" s="222"/>
      <c r="U329" s="222"/>
      <c r="V329" s="222"/>
    </row>
    <row r="330" spans="1:22" ht="12.75" customHeight="1" x14ac:dyDescent="0.2">
      <c r="A330" s="10"/>
      <c r="B330" s="1"/>
      <c r="C330" s="2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22"/>
      <c r="P330" s="226"/>
      <c r="Q330" s="222"/>
      <c r="R330" s="222"/>
      <c r="S330" s="222"/>
      <c r="T330" s="222"/>
      <c r="U330" s="222"/>
      <c r="V330" s="222"/>
    </row>
    <row r="331" spans="1:22" ht="12.75" customHeight="1" x14ac:dyDescent="0.2">
      <c r="A331" s="10"/>
      <c r="B331" s="1"/>
      <c r="C331" s="2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22"/>
      <c r="P331" s="226"/>
      <c r="Q331" s="222"/>
      <c r="R331" s="222"/>
      <c r="S331" s="222"/>
      <c r="T331" s="222"/>
      <c r="U331" s="222"/>
      <c r="V331" s="222"/>
    </row>
    <row r="332" spans="1:22" ht="12.75" customHeight="1" x14ac:dyDescent="0.2">
      <c r="A332" s="10"/>
      <c r="B332" s="1"/>
      <c r="C332" s="2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22"/>
      <c r="P332" s="226"/>
      <c r="Q332" s="222"/>
      <c r="R332" s="222"/>
      <c r="S332" s="222"/>
      <c r="T332" s="222"/>
      <c r="U332" s="222"/>
      <c r="V332" s="222"/>
    </row>
    <row r="333" spans="1:22" ht="12.75" customHeight="1" x14ac:dyDescent="0.2">
      <c r="A333" s="10"/>
      <c r="B333" s="1"/>
      <c r="C333" s="2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22"/>
      <c r="P333" s="226"/>
      <c r="Q333" s="222"/>
      <c r="R333" s="222"/>
      <c r="S333" s="222"/>
      <c r="T333" s="222"/>
      <c r="U333" s="222"/>
      <c r="V333" s="222"/>
    </row>
    <row r="334" spans="1:22" ht="12.75" customHeight="1" x14ac:dyDescent="0.2">
      <c r="A334" s="10"/>
      <c r="B334" s="1"/>
      <c r="C334" s="2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22"/>
      <c r="P334" s="226"/>
      <c r="Q334" s="222"/>
      <c r="R334" s="222"/>
      <c r="S334" s="222"/>
      <c r="T334" s="222"/>
      <c r="U334" s="222"/>
      <c r="V334" s="222"/>
    </row>
    <row r="335" spans="1:22" ht="12.75" customHeight="1" x14ac:dyDescent="0.2">
      <c r="A335" s="10"/>
      <c r="B335" s="1"/>
      <c r="C335" s="2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22"/>
      <c r="P335" s="226"/>
      <c r="Q335" s="222"/>
      <c r="R335" s="222"/>
      <c r="S335" s="222"/>
      <c r="T335" s="222"/>
      <c r="U335" s="222"/>
      <c r="V335" s="222"/>
    </row>
    <row r="336" spans="1:22" ht="12.75" customHeight="1" x14ac:dyDescent="0.2">
      <c r="A336" s="10"/>
      <c r="B336" s="1"/>
      <c r="C336" s="2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22"/>
      <c r="P336" s="226"/>
      <c r="Q336" s="222"/>
      <c r="R336" s="222"/>
      <c r="S336" s="222"/>
      <c r="T336" s="222"/>
      <c r="U336" s="222"/>
      <c r="V336" s="222"/>
    </row>
    <row r="337" spans="1:22" ht="12.75" customHeight="1" x14ac:dyDescent="0.2">
      <c r="A337" s="10"/>
      <c r="B337" s="1"/>
      <c r="C337" s="2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22"/>
      <c r="P337" s="226"/>
      <c r="Q337" s="222"/>
      <c r="R337" s="222"/>
      <c r="S337" s="222"/>
      <c r="T337" s="222"/>
      <c r="U337" s="222"/>
      <c r="V337" s="222"/>
    </row>
    <row r="338" spans="1:22" ht="12.75" customHeight="1" x14ac:dyDescent="0.2">
      <c r="A338" s="10"/>
      <c r="B338" s="1"/>
      <c r="C338" s="2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22"/>
      <c r="P338" s="226"/>
      <c r="Q338" s="222"/>
      <c r="R338" s="222"/>
      <c r="S338" s="222"/>
      <c r="T338" s="222"/>
      <c r="U338" s="222"/>
      <c r="V338" s="222"/>
    </row>
    <row r="339" spans="1:22" ht="12.75" customHeight="1" x14ac:dyDescent="0.2">
      <c r="A339" s="10"/>
      <c r="B339" s="1"/>
      <c r="C339" s="2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22"/>
      <c r="P339" s="226"/>
      <c r="Q339" s="222"/>
      <c r="R339" s="222"/>
      <c r="S339" s="222"/>
      <c r="T339" s="222"/>
      <c r="U339" s="222"/>
      <c r="V339" s="222"/>
    </row>
    <row r="340" spans="1:22" ht="12.75" customHeight="1" x14ac:dyDescent="0.2">
      <c r="A340" s="10"/>
      <c r="B340" s="1"/>
      <c r="C340" s="2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22"/>
      <c r="P340" s="226"/>
      <c r="Q340" s="222"/>
      <c r="R340" s="222"/>
      <c r="S340" s="222"/>
      <c r="T340" s="222"/>
      <c r="U340" s="222"/>
      <c r="V340" s="222"/>
    </row>
    <row r="341" spans="1:22" ht="12.75" customHeight="1" x14ac:dyDescent="0.2">
      <c r="A341" s="10"/>
      <c r="B341" s="1"/>
      <c r="C341" s="2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22"/>
      <c r="P341" s="226"/>
      <c r="Q341" s="222"/>
      <c r="R341" s="222"/>
      <c r="S341" s="222"/>
      <c r="T341" s="222"/>
      <c r="U341" s="222"/>
      <c r="V341" s="222"/>
    </row>
    <row r="342" spans="1:22" ht="12.75" customHeight="1" x14ac:dyDescent="0.2">
      <c r="A342" s="10"/>
      <c r="B342" s="1"/>
      <c r="C342" s="2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22"/>
      <c r="P342" s="226"/>
      <c r="Q342" s="222"/>
      <c r="R342" s="222"/>
      <c r="S342" s="222"/>
      <c r="T342" s="222"/>
      <c r="U342" s="222"/>
      <c r="V342" s="222"/>
    </row>
    <row r="343" spans="1:22" ht="12.75" customHeight="1" x14ac:dyDescent="0.2">
      <c r="A343" s="10"/>
      <c r="B343" s="1"/>
      <c r="C343" s="2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22"/>
      <c r="P343" s="226"/>
      <c r="Q343" s="222"/>
      <c r="R343" s="222"/>
      <c r="S343" s="222"/>
      <c r="T343" s="222"/>
      <c r="U343" s="222"/>
      <c r="V343" s="222"/>
    </row>
    <row r="344" spans="1:22" ht="12.75" customHeight="1" x14ac:dyDescent="0.2">
      <c r="A344" s="10"/>
      <c r="B344" s="1"/>
      <c r="C344" s="2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22"/>
      <c r="P344" s="226"/>
      <c r="Q344" s="222"/>
      <c r="R344" s="222"/>
      <c r="S344" s="222"/>
      <c r="T344" s="222"/>
      <c r="U344" s="222"/>
      <c r="V344" s="222"/>
    </row>
    <row r="345" spans="1:22" ht="12.75" customHeight="1" x14ac:dyDescent="0.2">
      <c r="A345" s="10"/>
      <c r="B345" s="1"/>
      <c r="C345" s="2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22"/>
      <c r="P345" s="226"/>
      <c r="Q345" s="222"/>
      <c r="R345" s="222"/>
      <c r="S345" s="222"/>
      <c r="T345" s="222"/>
      <c r="U345" s="222"/>
      <c r="V345" s="222"/>
    </row>
    <row r="346" spans="1:22" ht="12.75" customHeight="1" x14ac:dyDescent="0.2">
      <c r="A346" s="10"/>
      <c r="B346" s="1"/>
      <c r="C346" s="2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22"/>
      <c r="P346" s="226"/>
      <c r="Q346" s="222"/>
      <c r="R346" s="222"/>
      <c r="S346" s="222"/>
      <c r="T346" s="222"/>
      <c r="U346" s="222"/>
      <c r="V346" s="222"/>
    </row>
    <row r="347" spans="1:22" ht="12.75" customHeight="1" x14ac:dyDescent="0.2">
      <c r="A347" s="10"/>
      <c r="B347" s="1"/>
      <c r="C347" s="2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22"/>
      <c r="P347" s="226"/>
      <c r="Q347" s="222"/>
      <c r="R347" s="222"/>
      <c r="S347" s="222"/>
      <c r="T347" s="222"/>
      <c r="U347" s="222"/>
      <c r="V347" s="222"/>
    </row>
    <row r="348" spans="1:22" ht="12.75" customHeight="1" x14ac:dyDescent="0.2">
      <c r="A348" s="10"/>
      <c r="B348" s="1"/>
      <c r="C348" s="2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22"/>
      <c r="P348" s="226"/>
      <c r="Q348" s="222"/>
      <c r="R348" s="222"/>
      <c r="S348" s="222"/>
      <c r="T348" s="222"/>
      <c r="U348" s="222"/>
      <c r="V348" s="222"/>
    </row>
    <row r="349" spans="1:22" ht="12.75" customHeight="1" x14ac:dyDescent="0.2">
      <c r="A349" s="10"/>
      <c r="B349" s="1"/>
      <c r="C349" s="2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22"/>
      <c r="P349" s="226"/>
      <c r="Q349" s="222"/>
      <c r="R349" s="222"/>
      <c r="S349" s="222"/>
      <c r="T349" s="222"/>
      <c r="U349" s="222"/>
      <c r="V349" s="222"/>
    </row>
    <row r="350" spans="1:22" ht="12.75" customHeight="1" x14ac:dyDescent="0.2">
      <c r="A350" s="10"/>
      <c r="B350" s="1"/>
      <c r="C350" s="2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22"/>
      <c r="P350" s="226"/>
      <c r="Q350" s="222"/>
      <c r="R350" s="222"/>
      <c r="S350" s="222"/>
      <c r="T350" s="222"/>
      <c r="U350" s="222"/>
      <c r="V350" s="222"/>
    </row>
    <row r="351" spans="1:22" ht="12.75" customHeight="1" x14ac:dyDescent="0.2">
      <c r="A351" s="10"/>
      <c r="B351" s="1"/>
      <c r="C351" s="2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22"/>
      <c r="P351" s="226"/>
      <c r="Q351" s="222"/>
      <c r="R351" s="222"/>
      <c r="S351" s="222"/>
      <c r="T351" s="222"/>
      <c r="U351" s="222"/>
      <c r="V351" s="222"/>
    </row>
    <row r="352" spans="1:22" ht="12.75" customHeight="1" x14ac:dyDescent="0.2">
      <c r="A352" s="10"/>
      <c r="B352" s="1"/>
      <c r="C352" s="2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22"/>
      <c r="P352" s="226"/>
      <c r="Q352" s="222"/>
      <c r="R352" s="222"/>
      <c r="S352" s="222"/>
      <c r="T352" s="222"/>
      <c r="U352" s="222"/>
      <c r="V352" s="222"/>
    </row>
    <row r="353" spans="1:22" ht="12.75" customHeight="1" x14ac:dyDescent="0.2">
      <c r="A353" s="10"/>
      <c r="B353" s="1"/>
      <c r="C353" s="2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22"/>
      <c r="P353" s="226"/>
      <c r="Q353" s="222"/>
      <c r="R353" s="222"/>
      <c r="S353" s="222"/>
      <c r="T353" s="222"/>
      <c r="U353" s="222"/>
      <c r="V353" s="222"/>
    </row>
    <row r="354" spans="1:22" ht="12.75" customHeight="1" x14ac:dyDescent="0.2">
      <c r="A354" s="10"/>
      <c r="B354" s="1"/>
      <c r="C354" s="2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22"/>
      <c r="P354" s="226"/>
      <c r="Q354" s="222"/>
      <c r="R354" s="222"/>
      <c r="S354" s="222"/>
      <c r="T354" s="222"/>
      <c r="U354" s="222"/>
      <c r="V354" s="222"/>
    </row>
    <row r="355" spans="1:22" ht="12.75" customHeight="1" x14ac:dyDescent="0.2">
      <c r="A355" s="10"/>
      <c r="B355" s="1"/>
      <c r="C355" s="2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22"/>
      <c r="P355" s="226"/>
      <c r="Q355" s="222"/>
      <c r="R355" s="222"/>
      <c r="S355" s="222"/>
      <c r="T355" s="222"/>
      <c r="U355" s="222"/>
      <c r="V355" s="222"/>
    </row>
    <row r="356" spans="1:22" ht="12.75" customHeight="1" x14ac:dyDescent="0.2">
      <c r="A356" s="10"/>
      <c r="B356" s="1"/>
      <c r="C356" s="2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22"/>
      <c r="P356" s="226"/>
      <c r="Q356" s="222"/>
      <c r="R356" s="222"/>
      <c r="S356" s="222"/>
      <c r="T356" s="222"/>
      <c r="U356" s="222"/>
      <c r="V356" s="222"/>
    </row>
    <row r="357" spans="1:22" ht="12.75" customHeight="1" x14ac:dyDescent="0.2">
      <c r="A357" s="10"/>
      <c r="B357" s="1"/>
      <c r="C357" s="2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22"/>
      <c r="P357" s="226"/>
      <c r="Q357" s="222"/>
      <c r="R357" s="222"/>
      <c r="S357" s="222"/>
      <c r="T357" s="222"/>
      <c r="U357" s="222"/>
      <c r="V357" s="222"/>
    </row>
    <row r="358" spans="1:22" ht="12.75" customHeight="1" x14ac:dyDescent="0.2">
      <c r="A358" s="10"/>
      <c r="B358" s="1"/>
      <c r="C358" s="2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22"/>
      <c r="P358" s="226"/>
      <c r="Q358" s="222"/>
      <c r="R358" s="222"/>
      <c r="S358" s="222"/>
      <c r="T358" s="222"/>
      <c r="U358" s="222"/>
      <c r="V358" s="222"/>
    </row>
    <row r="359" spans="1:22" ht="12.75" customHeight="1" x14ac:dyDescent="0.2">
      <c r="A359" s="10"/>
      <c r="B359" s="1"/>
      <c r="C359" s="2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22"/>
      <c r="P359" s="226"/>
      <c r="Q359" s="222"/>
      <c r="R359" s="222"/>
      <c r="S359" s="222"/>
      <c r="T359" s="222"/>
      <c r="U359" s="222"/>
      <c r="V359" s="222"/>
    </row>
    <row r="360" spans="1:22" ht="12.75" customHeight="1" x14ac:dyDescent="0.2">
      <c r="A360" s="10"/>
      <c r="B360" s="1"/>
      <c r="C360" s="2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22"/>
      <c r="P360" s="226"/>
      <c r="Q360" s="222"/>
      <c r="R360" s="222"/>
      <c r="S360" s="222"/>
      <c r="T360" s="222"/>
      <c r="U360" s="222"/>
      <c r="V360" s="222"/>
    </row>
    <row r="361" spans="1:22" ht="12.75" customHeight="1" x14ac:dyDescent="0.2">
      <c r="A361" s="10"/>
      <c r="B361" s="1"/>
      <c r="C361" s="2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22"/>
      <c r="P361" s="226"/>
      <c r="Q361" s="222"/>
      <c r="R361" s="222"/>
      <c r="S361" s="222"/>
      <c r="T361" s="222"/>
      <c r="U361" s="222"/>
      <c r="V361" s="222"/>
    </row>
    <row r="362" spans="1:22" ht="12.75" customHeight="1" x14ac:dyDescent="0.2">
      <c r="A362" s="10"/>
      <c r="B362" s="1"/>
      <c r="C362" s="2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22"/>
      <c r="P362" s="226"/>
      <c r="Q362" s="222"/>
      <c r="R362" s="222"/>
      <c r="S362" s="222"/>
      <c r="T362" s="222"/>
      <c r="U362" s="222"/>
      <c r="V362" s="222"/>
    </row>
    <row r="363" spans="1:22" ht="12.75" customHeight="1" x14ac:dyDescent="0.2">
      <c r="A363" s="10"/>
      <c r="B363" s="1"/>
      <c r="C363" s="2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22"/>
      <c r="P363" s="226"/>
      <c r="Q363" s="222"/>
      <c r="R363" s="222"/>
      <c r="S363" s="222"/>
      <c r="T363" s="222"/>
      <c r="U363" s="222"/>
      <c r="V363" s="222"/>
    </row>
    <row r="364" spans="1:22" ht="12.75" customHeight="1" x14ac:dyDescent="0.2">
      <c r="A364" s="10"/>
      <c r="B364" s="1"/>
      <c r="C364" s="2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22"/>
      <c r="P364" s="226"/>
      <c r="Q364" s="222"/>
      <c r="R364" s="222"/>
      <c r="S364" s="222"/>
      <c r="T364" s="222"/>
      <c r="U364" s="222"/>
      <c r="V364" s="222"/>
    </row>
    <row r="365" spans="1:22" ht="12.75" customHeight="1" x14ac:dyDescent="0.2">
      <c r="A365" s="10"/>
      <c r="B365" s="1"/>
      <c r="C365" s="2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22"/>
      <c r="P365" s="226"/>
      <c r="Q365" s="222"/>
      <c r="R365" s="222"/>
      <c r="S365" s="222"/>
      <c r="T365" s="222"/>
      <c r="U365" s="222"/>
      <c r="V365" s="222"/>
    </row>
    <row r="366" spans="1:22" ht="12.75" customHeight="1" x14ac:dyDescent="0.2">
      <c r="A366" s="10"/>
      <c r="B366" s="1"/>
      <c r="C366" s="2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22"/>
      <c r="P366" s="226"/>
      <c r="Q366" s="222"/>
      <c r="R366" s="222"/>
      <c r="S366" s="222"/>
      <c r="T366" s="222"/>
      <c r="U366" s="222"/>
      <c r="V366" s="222"/>
    </row>
    <row r="367" spans="1:22" ht="12.75" customHeight="1" x14ac:dyDescent="0.2">
      <c r="A367" s="10"/>
      <c r="B367" s="1"/>
      <c r="C367" s="2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22"/>
      <c r="P367" s="226"/>
      <c r="Q367" s="222"/>
      <c r="R367" s="222"/>
      <c r="S367" s="222"/>
      <c r="T367" s="222"/>
      <c r="U367" s="222"/>
      <c r="V367" s="222"/>
    </row>
    <row r="368" spans="1:22" ht="12.75" customHeight="1" x14ac:dyDescent="0.2">
      <c r="A368" s="10"/>
      <c r="B368" s="1"/>
      <c r="C368" s="2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22"/>
      <c r="P368" s="226"/>
      <c r="Q368" s="222"/>
      <c r="R368" s="222"/>
      <c r="S368" s="222"/>
      <c r="T368" s="222"/>
      <c r="U368" s="222"/>
      <c r="V368" s="222"/>
    </row>
    <row r="369" spans="1:22" ht="12.75" customHeight="1" x14ac:dyDescent="0.2">
      <c r="A369" s="10"/>
      <c r="B369" s="1"/>
      <c r="C369" s="2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22"/>
      <c r="P369" s="226"/>
      <c r="Q369" s="222"/>
      <c r="R369" s="222"/>
      <c r="S369" s="222"/>
      <c r="T369" s="222"/>
      <c r="U369" s="222"/>
      <c r="V369" s="222"/>
    </row>
    <row r="370" spans="1:22" ht="12.75" customHeight="1" x14ac:dyDescent="0.2">
      <c r="A370" s="10"/>
      <c r="B370" s="1"/>
      <c r="C370" s="2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22"/>
      <c r="P370" s="226"/>
      <c r="Q370" s="222"/>
      <c r="R370" s="222"/>
      <c r="S370" s="222"/>
      <c r="T370" s="222"/>
      <c r="U370" s="222"/>
      <c r="V370" s="222"/>
    </row>
    <row r="371" spans="1:22" ht="12.75" customHeight="1" x14ac:dyDescent="0.2">
      <c r="A371" s="10"/>
      <c r="B371" s="1"/>
      <c r="C371" s="2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22"/>
      <c r="P371" s="226"/>
      <c r="Q371" s="222"/>
      <c r="R371" s="222"/>
      <c r="S371" s="222"/>
      <c r="T371" s="222"/>
      <c r="U371" s="222"/>
      <c r="V371" s="222"/>
    </row>
    <row r="372" spans="1:22" ht="12.75" customHeight="1" x14ac:dyDescent="0.2">
      <c r="A372" s="10"/>
      <c r="B372" s="1"/>
      <c r="C372" s="2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22"/>
      <c r="P372" s="226"/>
      <c r="Q372" s="222"/>
      <c r="R372" s="222"/>
      <c r="S372" s="222"/>
      <c r="T372" s="222"/>
      <c r="U372" s="222"/>
      <c r="V372" s="222"/>
    </row>
    <row r="373" spans="1:22" ht="12.75" customHeight="1" x14ac:dyDescent="0.2">
      <c r="A373" s="10"/>
      <c r="B373" s="1"/>
      <c r="C373" s="2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22"/>
      <c r="P373" s="226"/>
      <c r="Q373" s="222"/>
      <c r="R373" s="222"/>
      <c r="S373" s="222"/>
      <c r="T373" s="222"/>
      <c r="U373" s="222"/>
      <c r="V373" s="222"/>
    </row>
    <row r="374" spans="1:22" ht="12.75" customHeight="1" x14ac:dyDescent="0.2">
      <c r="A374" s="10"/>
      <c r="B374" s="1"/>
      <c r="C374" s="2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22"/>
      <c r="P374" s="226"/>
      <c r="Q374" s="222"/>
      <c r="R374" s="222"/>
      <c r="S374" s="222"/>
      <c r="T374" s="222"/>
      <c r="U374" s="222"/>
      <c r="V374" s="222"/>
    </row>
    <row r="375" spans="1:22" ht="12.75" customHeight="1" x14ac:dyDescent="0.2">
      <c r="A375" s="10"/>
      <c r="B375" s="1"/>
      <c r="C375" s="2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22"/>
      <c r="P375" s="226"/>
      <c r="Q375" s="222"/>
      <c r="R375" s="222"/>
      <c r="S375" s="222"/>
      <c r="T375" s="222"/>
      <c r="U375" s="222"/>
      <c r="V375" s="222"/>
    </row>
    <row r="376" spans="1:22" ht="12.75" customHeight="1" x14ac:dyDescent="0.2">
      <c r="A376" s="10"/>
      <c r="B376" s="1"/>
      <c r="C376" s="2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22"/>
      <c r="P376" s="226"/>
      <c r="Q376" s="222"/>
      <c r="R376" s="222"/>
      <c r="S376" s="222"/>
      <c r="T376" s="222"/>
      <c r="U376" s="222"/>
      <c r="V376" s="222"/>
    </row>
    <row r="377" spans="1:22" ht="12.75" customHeight="1" x14ac:dyDescent="0.2">
      <c r="A377" s="10"/>
      <c r="B377" s="1"/>
      <c r="C377" s="2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22"/>
      <c r="P377" s="226"/>
      <c r="Q377" s="222"/>
      <c r="R377" s="222"/>
      <c r="S377" s="222"/>
      <c r="T377" s="222"/>
      <c r="U377" s="222"/>
      <c r="V377" s="222"/>
    </row>
    <row r="378" spans="1:22" ht="12.75" customHeight="1" x14ac:dyDescent="0.2">
      <c r="A378" s="10"/>
      <c r="B378" s="1"/>
      <c r="C378" s="2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22"/>
      <c r="P378" s="226"/>
      <c r="Q378" s="222"/>
      <c r="R378" s="222"/>
      <c r="S378" s="222"/>
      <c r="T378" s="222"/>
      <c r="U378" s="222"/>
      <c r="V378" s="222"/>
    </row>
    <row r="379" spans="1:22" ht="12.75" customHeight="1" x14ac:dyDescent="0.2">
      <c r="A379" s="10"/>
      <c r="B379" s="1"/>
      <c r="C379" s="2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22"/>
      <c r="P379" s="226"/>
      <c r="Q379" s="222"/>
      <c r="R379" s="222"/>
      <c r="S379" s="222"/>
      <c r="T379" s="222"/>
      <c r="U379" s="222"/>
      <c r="V379" s="222"/>
    </row>
    <row r="380" spans="1:22" ht="12.75" customHeight="1" x14ac:dyDescent="0.2">
      <c r="A380" s="10"/>
      <c r="B380" s="1"/>
      <c r="C380" s="2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22"/>
      <c r="P380" s="226"/>
      <c r="Q380" s="222"/>
      <c r="R380" s="222"/>
      <c r="S380" s="222"/>
      <c r="T380" s="222"/>
      <c r="U380" s="222"/>
      <c r="V380" s="222"/>
    </row>
    <row r="381" spans="1:22" ht="12.75" customHeight="1" x14ac:dyDescent="0.2">
      <c r="A381" s="10"/>
      <c r="B381" s="1"/>
      <c r="C381" s="2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22"/>
      <c r="P381" s="226"/>
      <c r="Q381" s="222"/>
      <c r="R381" s="222"/>
      <c r="S381" s="222"/>
      <c r="T381" s="222"/>
      <c r="U381" s="222"/>
      <c r="V381" s="222"/>
    </row>
    <row r="382" spans="1:22" ht="12.75" customHeight="1" x14ac:dyDescent="0.2">
      <c r="A382" s="10"/>
      <c r="B382" s="1"/>
      <c r="C382" s="2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22"/>
      <c r="P382" s="226"/>
      <c r="Q382" s="222"/>
      <c r="R382" s="222"/>
      <c r="S382" s="222"/>
      <c r="T382" s="222"/>
      <c r="U382" s="222"/>
      <c r="V382" s="222"/>
    </row>
    <row r="383" spans="1:22" ht="12.75" customHeight="1" x14ac:dyDescent="0.2">
      <c r="A383" s="10"/>
      <c r="B383" s="1"/>
      <c r="C383" s="2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22"/>
      <c r="P383" s="226"/>
      <c r="Q383" s="222"/>
      <c r="R383" s="222"/>
      <c r="S383" s="222"/>
      <c r="T383" s="222"/>
      <c r="U383" s="222"/>
      <c r="V383" s="222"/>
    </row>
    <row r="384" spans="1:22" ht="12.75" customHeight="1" x14ac:dyDescent="0.2">
      <c r="A384" s="10"/>
      <c r="B384" s="1"/>
      <c r="C384" s="2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22"/>
      <c r="P384" s="226"/>
      <c r="Q384" s="222"/>
      <c r="R384" s="222"/>
      <c r="S384" s="222"/>
      <c r="T384" s="222"/>
      <c r="U384" s="222"/>
      <c r="V384" s="222"/>
    </row>
    <row r="385" spans="1:22" ht="12.75" customHeight="1" x14ac:dyDescent="0.2">
      <c r="A385" s="10"/>
      <c r="B385" s="1"/>
      <c r="C385" s="2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22"/>
      <c r="P385" s="226"/>
      <c r="Q385" s="222"/>
      <c r="R385" s="222"/>
      <c r="S385" s="222"/>
      <c r="T385" s="222"/>
      <c r="U385" s="222"/>
      <c r="V385" s="222"/>
    </row>
    <row r="386" spans="1:22" ht="12.75" customHeight="1" x14ac:dyDescent="0.2">
      <c r="A386" s="10"/>
      <c r="B386" s="1"/>
      <c r="C386" s="2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22"/>
      <c r="P386" s="226"/>
      <c r="Q386" s="222"/>
      <c r="R386" s="222"/>
      <c r="S386" s="222"/>
      <c r="T386" s="222"/>
      <c r="U386" s="222"/>
      <c r="V386" s="222"/>
    </row>
    <row r="387" spans="1:22" ht="12.75" customHeight="1" x14ac:dyDescent="0.2">
      <c r="A387" s="10"/>
      <c r="B387" s="1"/>
      <c r="C387" s="2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22"/>
      <c r="P387" s="226"/>
      <c r="Q387" s="222"/>
      <c r="R387" s="222"/>
      <c r="S387" s="222"/>
      <c r="T387" s="222"/>
      <c r="U387" s="222"/>
      <c r="V387" s="222"/>
    </row>
    <row r="388" spans="1:22" ht="12.75" customHeight="1" x14ac:dyDescent="0.2">
      <c r="A388" s="10"/>
      <c r="B388" s="1"/>
      <c r="C388" s="2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22"/>
      <c r="P388" s="226"/>
      <c r="Q388" s="222"/>
      <c r="R388" s="222"/>
      <c r="S388" s="222"/>
      <c r="T388" s="222"/>
      <c r="U388" s="222"/>
      <c r="V388" s="222"/>
    </row>
    <row r="389" spans="1:22" ht="12.75" customHeight="1" x14ac:dyDescent="0.2">
      <c r="A389" s="10"/>
      <c r="B389" s="1"/>
      <c r="C389" s="2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22"/>
      <c r="P389" s="226"/>
      <c r="Q389" s="222"/>
      <c r="R389" s="222"/>
      <c r="S389" s="222"/>
      <c r="T389" s="222"/>
      <c r="U389" s="222"/>
      <c r="V389" s="222"/>
    </row>
    <row r="390" spans="1:22" ht="12.75" customHeight="1" x14ac:dyDescent="0.2">
      <c r="A390" s="10"/>
      <c r="B390" s="1"/>
      <c r="C390" s="2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22"/>
      <c r="P390" s="226"/>
      <c r="Q390" s="222"/>
      <c r="R390" s="222"/>
      <c r="S390" s="222"/>
      <c r="T390" s="222"/>
      <c r="U390" s="222"/>
      <c r="V390" s="222"/>
    </row>
    <row r="391" spans="1:22" ht="12.75" customHeight="1" x14ac:dyDescent="0.2">
      <c r="A391" s="10"/>
      <c r="B391" s="1"/>
      <c r="C391" s="2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22"/>
      <c r="P391" s="226"/>
      <c r="Q391" s="222"/>
      <c r="R391" s="222"/>
      <c r="S391" s="222"/>
      <c r="T391" s="222"/>
      <c r="U391" s="222"/>
      <c r="V391" s="222"/>
    </row>
    <row r="392" spans="1:22" ht="12.75" customHeight="1" x14ac:dyDescent="0.2">
      <c r="A392" s="10"/>
      <c r="B392" s="1"/>
      <c r="C392" s="2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22"/>
      <c r="P392" s="226"/>
      <c r="Q392" s="222"/>
      <c r="R392" s="222"/>
      <c r="S392" s="222"/>
      <c r="T392" s="222"/>
      <c r="U392" s="222"/>
      <c r="V392" s="222"/>
    </row>
    <row r="393" spans="1:22" ht="12.75" customHeight="1" x14ac:dyDescent="0.2">
      <c r="A393" s="10"/>
      <c r="B393" s="1"/>
      <c r="C393" s="2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22"/>
      <c r="P393" s="226"/>
      <c r="Q393" s="222"/>
      <c r="R393" s="222"/>
      <c r="S393" s="222"/>
      <c r="T393" s="222"/>
      <c r="U393" s="222"/>
      <c r="V393" s="222"/>
    </row>
    <row r="394" spans="1:22" ht="12.75" customHeight="1" x14ac:dyDescent="0.2">
      <c r="A394" s="10"/>
      <c r="B394" s="1"/>
      <c r="C394" s="2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22"/>
      <c r="P394" s="226"/>
      <c r="Q394" s="222"/>
      <c r="R394" s="222"/>
      <c r="S394" s="222"/>
      <c r="T394" s="222"/>
      <c r="U394" s="222"/>
      <c r="V394" s="222"/>
    </row>
    <row r="395" spans="1:22" ht="12.75" customHeight="1" x14ac:dyDescent="0.2">
      <c r="A395" s="10"/>
      <c r="B395" s="1"/>
      <c r="C395" s="2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22"/>
      <c r="P395" s="226"/>
      <c r="Q395" s="222"/>
      <c r="R395" s="222"/>
      <c r="S395" s="222"/>
      <c r="T395" s="222"/>
      <c r="U395" s="222"/>
      <c r="V395" s="222"/>
    </row>
    <row r="396" spans="1:22" ht="12.75" customHeight="1" x14ac:dyDescent="0.2">
      <c r="A396" s="10"/>
      <c r="B396" s="1"/>
      <c r="C396" s="2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22"/>
      <c r="P396" s="226"/>
      <c r="Q396" s="222"/>
      <c r="R396" s="222"/>
      <c r="S396" s="222"/>
      <c r="T396" s="222"/>
      <c r="U396" s="222"/>
      <c r="V396" s="222"/>
    </row>
    <row r="397" spans="1:22" ht="12.75" customHeight="1" x14ac:dyDescent="0.2">
      <c r="A397" s="10"/>
      <c r="B397" s="1"/>
      <c r="C397" s="2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22"/>
      <c r="P397" s="226"/>
      <c r="Q397" s="222"/>
      <c r="R397" s="222"/>
      <c r="S397" s="222"/>
      <c r="T397" s="222"/>
      <c r="U397" s="222"/>
      <c r="V397" s="222"/>
    </row>
    <row r="398" spans="1:22" ht="12.75" customHeight="1" x14ac:dyDescent="0.2">
      <c r="A398" s="10"/>
      <c r="B398" s="1"/>
      <c r="C398" s="2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22"/>
      <c r="P398" s="226"/>
      <c r="Q398" s="222"/>
      <c r="R398" s="222"/>
      <c r="S398" s="222"/>
      <c r="T398" s="222"/>
      <c r="U398" s="222"/>
      <c r="V398" s="222"/>
    </row>
    <row r="399" spans="1:22" ht="12.75" customHeight="1" x14ac:dyDescent="0.2">
      <c r="A399" s="10"/>
      <c r="B399" s="1"/>
      <c r="C399" s="2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22"/>
      <c r="P399" s="226"/>
      <c r="Q399" s="222"/>
      <c r="R399" s="222"/>
      <c r="S399" s="222"/>
      <c r="T399" s="222"/>
      <c r="U399" s="222"/>
      <c r="V399" s="222"/>
    </row>
    <row r="400" spans="1:22" ht="12.75" customHeight="1" x14ac:dyDescent="0.2">
      <c r="A400" s="10"/>
      <c r="B400" s="1"/>
      <c r="C400" s="2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22"/>
      <c r="P400" s="226"/>
      <c r="Q400" s="222"/>
      <c r="R400" s="222"/>
      <c r="S400" s="222"/>
      <c r="T400" s="222"/>
      <c r="U400" s="222"/>
      <c r="V400" s="222"/>
    </row>
    <row r="401" spans="1:22" ht="12.75" customHeight="1" x14ac:dyDescent="0.2">
      <c r="A401" s="10"/>
      <c r="B401" s="1"/>
      <c r="C401" s="2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22"/>
      <c r="P401" s="226"/>
      <c r="Q401" s="222"/>
      <c r="R401" s="222"/>
      <c r="S401" s="222"/>
      <c r="T401" s="222"/>
      <c r="U401" s="222"/>
      <c r="V401" s="222"/>
    </row>
    <row r="402" spans="1:22" ht="12.75" customHeight="1" x14ac:dyDescent="0.2">
      <c r="A402" s="10"/>
      <c r="B402" s="1"/>
      <c r="C402" s="2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22"/>
      <c r="P402" s="226"/>
      <c r="Q402" s="222"/>
      <c r="R402" s="222"/>
      <c r="S402" s="222"/>
      <c r="T402" s="222"/>
      <c r="U402" s="222"/>
      <c r="V402" s="222"/>
    </row>
    <row r="403" spans="1:22" ht="12.75" customHeight="1" x14ac:dyDescent="0.2">
      <c r="A403" s="10"/>
      <c r="B403" s="1"/>
      <c r="C403" s="2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22"/>
      <c r="P403" s="226"/>
      <c r="Q403" s="222"/>
      <c r="R403" s="222"/>
      <c r="S403" s="222"/>
      <c r="T403" s="222"/>
      <c r="U403" s="222"/>
      <c r="V403" s="222"/>
    </row>
    <row r="404" spans="1:22" ht="12.75" customHeight="1" x14ac:dyDescent="0.2">
      <c r="A404" s="10"/>
      <c r="B404" s="1"/>
      <c r="C404" s="2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22"/>
      <c r="P404" s="226"/>
      <c r="Q404" s="222"/>
      <c r="R404" s="222"/>
      <c r="S404" s="222"/>
      <c r="T404" s="222"/>
      <c r="U404" s="222"/>
      <c r="V404" s="222"/>
    </row>
    <row r="405" spans="1:22" ht="12.75" customHeight="1" x14ac:dyDescent="0.2">
      <c r="A405" s="10"/>
      <c r="B405" s="1"/>
      <c r="C405" s="2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22"/>
      <c r="P405" s="226"/>
      <c r="Q405" s="222"/>
      <c r="R405" s="222"/>
      <c r="S405" s="222"/>
      <c r="T405" s="222"/>
      <c r="U405" s="222"/>
      <c r="V405" s="222"/>
    </row>
    <row r="406" spans="1:22" ht="12.75" customHeight="1" x14ac:dyDescent="0.2">
      <c r="A406" s="10"/>
      <c r="B406" s="1"/>
      <c r="C406" s="2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22"/>
      <c r="P406" s="226"/>
      <c r="Q406" s="222"/>
      <c r="R406" s="222"/>
      <c r="S406" s="222"/>
      <c r="T406" s="222"/>
      <c r="U406" s="222"/>
      <c r="V406" s="222"/>
    </row>
    <row r="407" spans="1:22" ht="12.75" customHeight="1" x14ac:dyDescent="0.2">
      <c r="A407" s="10"/>
      <c r="B407" s="1"/>
      <c r="C407" s="2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22"/>
      <c r="P407" s="226"/>
      <c r="Q407" s="222"/>
      <c r="R407" s="222"/>
      <c r="S407" s="222"/>
      <c r="T407" s="222"/>
      <c r="U407" s="222"/>
      <c r="V407" s="222"/>
    </row>
    <row r="408" spans="1:22" ht="12.75" customHeight="1" x14ac:dyDescent="0.2">
      <c r="A408" s="10"/>
      <c r="B408" s="1"/>
      <c r="C408" s="2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22"/>
      <c r="P408" s="226"/>
      <c r="Q408" s="222"/>
      <c r="R408" s="222"/>
      <c r="S408" s="222"/>
      <c r="T408" s="222"/>
      <c r="U408" s="222"/>
      <c r="V408" s="222"/>
    </row>
    <row r="409" spans="1:22" ht="12.75" customHeight="1" x14ac:dyDescent="0.2">
      <c r="A409" s="10"/>
      <c r="B409" s="1"/>
      <c r="C409" s="2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22"/>
      <c r="P409" s="226"/>
      <c r="Q409" s="222"/>
      <c r="R409" s="222"/>
      <c r="S409" s="222"/>
      <c r="T409" s="222"/>
      <c r="U409" s="222"/>
      <c r="V409" s="222"/>
    </row>
    <row r="410" spans="1:22" ht="12.75" customHeight="1" x14ac:dyDescent="0.2">
      <c r="A410" s="10"/>
      <c r="B410" s="1"/>
      <c r="C410" s="2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22"/>
      <c r="P410" s="226"/>
      <c r="Q410" s="222"/>
      <c r="R410" s="222"/>
      <c r="S410" s="222"/>
      <c r="T410" s="222"/>
      <c r="U410" s="222"/>
      <c r="V410" s="222"/>
    </row>
    <row r="411" spans="1:22" ht="12.75" customHeight="1" x14ac:dyDescent="0.2">
      <c r="A411" s="10"/>
      <c r="B411" s="1"/>
      <c r="C411" s="2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22"/>
      <c r="P411" s="226"/>
      <c r="Q411" s="222"/>
      <c r="R411" s="222"/>
      <c r="S411" s="222"/>
      <c r="T411" s="222"/>
      <c r="U411" s="222"/>
      <c r="V411" s="222"/>
    </row>
    <row r="412" spans="1:22" ht="12.75" customHeight="1" x14ac:dyDescent="0.2">
      <c r="A412" s="10"/>
      <c r="B412" s="1"/>
      <c r="C412" s="2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22"/>
      <c r="P412" s="226"/>
      <c r="Q412" s="222"/>
      <c r="R412" s="222"/>
      <c r="S412" s="222"/>
      <c r="T412" s="222"/>
      <c r="U412" s="222"/>
      <c r="V412" s="222"/>
    </row>
    <row r="413" spans="1:22" ht="12.75" customHeight="1" x14ac:dyDescent="0.2">
      <c r="A413" s="10"/>
      <c r="B413" s="1"/>
      <c r="C413" s="2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22"/>
      <c r="P413" s="226"/>
      <c r="Q413" s="222"/>
      <c r="R413" s="222"/>
      <c r="S413" s="222"/>
      <c r="T413" s="222"/>
      <c r="U413" s="222"/>
      <c r="V413" s="222"/>
    </row>
    <row r="414" spans="1:22" ht="12.75" customHeight="1" x14ac:dyDescent="0.2">
      <c r="A414" s="10"/>
      <c r="B414" s="1"/>
      <c r="C414" s="2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22"/>
      <c r="P414" s="226"/>
      <c r="Q414" s="222"/>
      <c r="R414" s="222"/>
      <c r="S414" s="222"/>
      <c r="T414" s="222"/>
      <c r="U414" s="222"/>
      <c r="V414" s="222"/>
    </row>
    <row r="415" spans="1:22" ht="12.75" customHeight="1" x14ac:dyDescent="0.2">
      <c r="A415" s="10"/>
      <c r="B415" s="1"/>
      <c r="C415" s="2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22"/>
      <c r="P415" s="226"/>
      <c r="Q415" s="222"/>
      <c r="R415" s="222"/>
      <c r="S415" s="222"/>
      <c r="T415" s="222"/>
      <c r="U415" s="222"/>
      <c r="V415" s="222"/>
    </row>
    <row r="416" spans="1:22" ht="12.75" customHeight="1" x14ac:dyDescent="0.2">
      <c r="A416" s="10"/>
      <c r="B416" s="1"/>
      <c r="C416" s="2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22"/>
      <c r="P416" s="226"/>
      <c r="Q416" s="222"/>
      <c r="R416" s="222"/>
      <c r="S416" s="222"/>
      <c r="T416" s="222"/>
      <c r="U416" s="222"/>
      <c r="V416" s="222"/>
    </row>
    <row r="417" spans="1:22" ht="12.75" customHeight="1" x14ac:dyDescent="0.2">
      <c r="A417" s="10"/>
      <c r="B417" s="1"/>
      <c r="C417" s="2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22"/>
      <c r="P417" s="226"/>
      <c r="Q417" s="222"/>
      <c r="R417" s="222"/>
      <c r="S417" s="222"/>
      <c r="T417" s="222"/>
      <c r="U417" s="222"/>
      <c r="V417" s="222"/>
    </row>
    <row r="418" spans="1:22" ht="12.75" customHeight="1" x14ac:dyDescent="0.2">
      <c r="A418" s="10"/>
      <c r="B418" s="1"/>
      <c r="C418" s="2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22"/>
      <c r="P418" s="226"/>
      <c r="Q418" s="222"/>
      <c r="R418" s="222"/>
      <c r="S418" s="222"/>
      <c r="T418" s="222"/>
      <c r="U418" s="222"/>
      <c r="V418" s="222"/>
    </row>
    <row r="419" spans="1:22" ht="12.75" customHeight="1" x14ac:dyDescent="0.2">
      <c r="A419" s="10"/>
      <c r="B419" s="1"/>
      <c r="C419" s="2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22"/>
      <c r="P419" s="226"/>
      <c r="Q419" s="222"/>
      <c r="R419" s="222"/>
      <c r="S419" s="222"/>
      <c r="T419" s="222"/>
      <c r="U419" s="222"/>
      <c r="V419" s="222"/>
    </row>
    <row r="420" spans="1:22" ht="12.75" customHeight="1" x14ac:dyDescent="0.2">
      <c r="A420" s="10"/>
      <c r="B420" s="1"/>
      <c r="C420" s="2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22"/>
      <c r="P420" s="226"/>
      <c r="Q420" s="222"/>
      <c r="R420" s="222"/>
      <c r="S420" s="222"/>
      <c r="T420" s="222"/>
      <c r="U420" s="222"/>
      <c r="V420" s="222"/>
    </row>
    <row r="421" spans="1:22" ht="12.75" customHeight="1" x14ac:dyDescent="0.2">
      <c r="A421" s="10"/>
      <c r="B421" s="1"/>
      <c r="C421" s="2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22"/>
      <c r="P421" s="226"/>
      <c r="Q421" s="222"/>
      <c r="R421" s="222"/>
      <c r="S421" s="222"/>
      <c r="T421" s="222"/>
      <c r="U421" s="222"/>
      <c r="V421" s="222"/>
    </row>
    <row r="422" spans="1:22" ht="12.75" customHeight="1" x14ac:dyDescent="0.2">
      <c r="A422" s="10"/>
      <c r="B422" s="1"/>
      <c r="C422" s="2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22"/>
      <c r="P422" s="226"/>
      <c r="Q422" s="222"/>
      <c r="R422" s="222"/>
      <c r="S422" s="222"/>
      <c r="T422" s="222"/>
      <c r="U422" s="222"/>
      <c r="V422" s="222"/>
    </row>
    <row r="423" spans="1:22" ht="12.75" customHeight="1" x14ac:dyDescent="0.2">
      <c r="A423" s="10"/>
      <c r="B423" s="1"/>
      <c r="C423" s="2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22"/>
      <c r="P423" s="226"/>
      <c r="Q423" s="222"/>
      <c r="R423" s="222"/>
      <c r="S423" s="222"/>
      <c r="T423" s="222"/>
      <c r="U423" s="222"/>
      <c r="V423" s="222"/>
    </row>
    <row r="424" spans="1:22" ht="12.75" customHeight="1" x14ac:dyDescent="0.2">
      <c r="A424" s="10"/>
      <c r="B424" s="1"/>
      <c r="C424" s="2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22"/>
      <c r="P424" s="226"/>
      <c r="Q424" s="222"/>
      <c r="R424" s="222"/>
      <c r="S424" s="222"/>
      <c r="T424" s="222"/>
      <c r="U424" s="222"/>
      <c r="V424" s="222"/>
    </row>
    <row r="425" spans="1:22" ht="12.75" customHeight="1" x14ac:dyDescent="0.2">
      <c r="A425" s="10"/>
      <c r="B425" s="1"/>
      <c r="C425" s="2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22"/>
      <c r="P425" s="226"/>
      <c r="Q425" s="222"/>
      <c r="R425" s="222"/>
      <c r="S425" s="222"/>
      <c r="T425" s="222"/>
      <c r="U425" s="222"/>
      <c r="V425" s="222"/>
    </row>
    <row r="426" spans="1:22" ht="12.75" customHeight="1" x14ac:dyDescent="0.2">
      <c r="A426" s="10"/>
      <c r="B426" s="1"/>
      <c r="C426" s="2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22"/>
      <c r="P426" s="226"/>
      <c r="Q426" s="222"/>
      <c r="R426" s="222"/>
      <c r="S426" s="222"/>
      <c r="T426" s="222"/>
      <c r="U426" s="222"/>
      <c r="V426" s="222"/>
    </row>
    <row r="427" spans="1:22" ht="12.75" customHeight="1" x14ac:dyDescent="0.2">
      <c r="A427" s="10"/>
      <c r="B427" s="1"/>
      <c r="C427" s="2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22"/>
      <c r="P427" s="226"/>
      <c r="Q427" s="222"/>
      <c r="R427" s="222"/>
      <c r="S427" s="222"/>
      <c r="T427" s="222"/>
      <c r="U427" s="222"/>
      <c r="V427" s="222"/>
    </row>
    <row r="428" spans="1:22" ht="12.75" customHeight="1" x14ac:dyDescent="0.2">
      <c r="A428" s="10"/>
      <c r="B428" s="1"/>
      <c r="C428" s="2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22"/>
      <c r="P428" s="226"/>
      <c r="Q428" s="222"/>
      <c r="R428" s="222"/>
      <c r="S428" s="222"/>
      <c r="T428" s="222"/>
      <c r="U428" s="222"/>
      <c r="V428" s="222"/>
    </row>
    <row r="429" spans="1:22" ht="12.75" customHeight="1" x14ac:dyDescent="0.2">
      <c r="A429" s="10"/>
      <c r="B429" s="1"/>
      <c r="C429" s="2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22"/>
      <c r="P429" s="226"/>
      <c r="Q429" s="222"/>
      <c r="R429" s="222"/>
      <c r="S429" s="222"/>
      <c r="T429" s="222"/>
      <c r="U429" s="222"/>
      <c r="V429" s="222"/>
    </row>
    <row r="430" spans="1:22" ht="12.75" customHeight="1" x14ac:dyDescent="0.2">
      <c r="A430" s="10"/>
      <c r="B430" s="1"/>
      <c r="C430" s="2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22"/>
      <c r="P430" s="226"/>
      <c r="Q430" s="222"/>
      <c r="R430" s="222"/>
      <c r="S430" s="222"/>
      <c r="T430" s="222"/>
      <c r="U430" s="222"/>
      <c r="V430" s="222"/>
    </row>
    <row r="431" spans="1:22" ht="12.75" customHeight="1" x14ac:dyDescent="0.2">
      <c r="A431" s="10"/>
      <c r="B431" s="1"/>
      <c r="C431" s="2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22"/>
      <c r="P431" s="226"/>
      <c r="Q431" s="222"/>
      <c r="R431" s="222"/>
      <c r="S431" s="222"/>
      <c r="T431" s="222"/>
      <c r="U431" s="222"/>
      <c r="V431" s="222"/>
    </row>
    <row r="432" spans="1:22" ht="12.75" customHeight="1" x14ac:dyDescent="0.2">
      <c r="A432" s="10"/>
      <c r="B432" s="1"/>
      <c r="C432" s="2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22"/>
      <c r="P432" s="226"/>
      <c r="Q432" s="222"/>
      <c r="R432" s="222"/>
      <c r="S432" s="222"/>
      <c r="T432" s="222"/>
      <c r="U432" s="222"/>
      <c r="V432" s="222"/>
    </row>
    <row r="433" spans="1:22" ht="12.75" customHeight="1" x14ac:dyDescent="0.2">
      <c r="A433" s="10"/>
      <c r="B433" s="1"/>
      <c r="C433" s="2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22"/>
      <c r="P433" s="226"/>
      <c r="Q433" s="222"/>
      <c r="R433" s="222"/>
      <c r="S433" s="222"/>
      <c r="T433" s="222"/>
      <c r="U433" s="222"/>
      <c r="V433" s="222"/>
    </row>
    <row r="434" spans="1:22" ht="12.75" customHeight="1" x14ac:dyDescent="0.2">
      <c r="A434" s="10"/>
      <c r="B434" s="1"/>
      <c r="C434" s="2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22"/>
      <c r="P434" s="226"/>
      <c r="Q434" s="222"/>
      <c r="R434" s="222"/>
      <c r="S434" s="222"/>
      <c r="T434" s="222"/>
      <c r="U434" s="222"/>
      <c r="V434" s="222"/>
    </row>
    <row r="435" spans="1:22" ht="12.75" customHeight="1" x14ac:dyDescent="0.2">
      <c r="A435" s="10"/>
      <c r="B435" s="1"/>
      <c r="C435" s="2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22"/>
      <c r="P435" s="226"/>
      <c r="Q435" s="222"/>
      <c r="R435" s="222"/>
      <c r="S435" s="222"/>
      <c r="T435" s="222"/>
      <c r="U435" s="222"/>
      <c r="V435" s="222"/>
    </row>
    <row r="436" spans="1:22" ht="12.75" customHeight="1" x14ac:dyDescent="0.2">
      <c r="A436" s="10"/>
      <c r="B436" s="1"/>
      <c r="C436" s="2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22"/>
      <c r="P436" s="226"/>
      <c r="Q436" s="222"/>
      <c r="R436" s="222"/>
      <c r="S436" s="222"/>
      <c r="T436" s="222"/>
      <c r="U436" s="222"/>
      <c r="V436" s="222"/>
    </row>
    <row r="437" spans="1:22" ht="12.75" customHeight="1" x14ac:dyDescent="0.2">
      <c r="A437" s="10"/>
      <c r="B437" s="1"/>
      <c r="C437" s="2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22"/>
      <c r="P437" s="226"/>
      <c r="Q437" s="222"/>
      <c r="R437" s="222"/>
      <c r="S437" s="222"/>
      <c r="T437" s="222"/>
      <c r="U437" s="222"/>
      <c r="V437" s="222"/>
    </row>
    <row r="438" spans="1:22" ht="12.75" customHeight="1" x14ac:dyDescent="0.2">
      <c r="A438" s="10"/>
      <c r="B438" s="1"/>
      <c r="C438" s="2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22"/>
      <c r="P438" s="226"/>
      <c r="Q438" s="222"/>
      <c r="R438" s="222"/>
      <c r="S438" s="222"/>
      <c r="T438" s="222"/>
      <c r="U438" s="222"/>
      <c r="V438" s="222"/>
    </row>
    <row r="439" spans="1:22" ht="12.75" customHeight="1" x14ac:dyDescent="0.2">
      <c r="A439" s="10"/>
      <c r="B439" s="1"/>
      <c r="C439" s="2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22"/>
      <c r="P439" s="226"/>
      <c r="Q439" s="222"/>
      <c r="R439" s="222"/>
      <c r="S439" s="222"/>
      <c r="T439" s="222"/>
      <c r="U439" s="222"/>
      <c r="V439" s="222"/>
    </row>
    <row r="440" spans="1:22" ht="12.75" customHeight="1" x14ac:dyDescent="0.2">
      <c r="A440" s="10"/>
      <c r="B440" s="1"/>
      <c r="C440" s="2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22"/>
      <c r="P440" s="226"/>
      <c r="Q440" s="222"/>
      <c r="R440" s="222"/>
      <c r="S440" s="222"/>
      <c r="T440" s="222"/>
      <c r="U440" s="222"/>
      <c r="V440" s="222"/>
    </row>
    <row r="441" spans="1:22" ht="12.75" customHeight="1" x14ac:dyDescent="0.2">
      <c r="A441" s="10"/>
      <c r="B441" s="1"/>
      <c r="C441" s="2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22"/>
      <c r="P441" s="226"/>
      <c r="Q441" s="222"/>
      <c r="R441" s="222"/>
      <c r="S441" s="222"/>
      <c r="T441" s="222"/>
      <c r="U441" s="222"/>
      <c r="V441" s="222"/>
    </row>
    <row r="442" spans="1:22" ht="12.75" customHeight="1" x14ac:dyDescent="0.2">
      <c r="A442" s="10"/>
      <c r="B442" s="1"/>
      <c r="C442" s="2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22"/>
      <c r="P442" s="226"/>
      <c r="Q442" s="222"/>
      <c r="R442" s="222"/>
      <c r="S442" s="222"/>
      <c r="T442" s="222"/>
      <c r="U442" s="222"/>
      <c r="V442" s="222"/>
    </row>
    <row r="443" spans="1:22" ht="12.75" customHeight="1" x14ac:dyDescent="0.2">
      <c r="A443" s="10"/>
      <c r="B443" s="1"/>
      <c r="C443" s="2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22"/>
      <c r="P443" s="226"/>
      <c r="Q443" s="222"/>
      <c r="R443" s="222"/>
      <c r="S443" s="222"/>
      <c r="T443" s="222"/>
      <c r="U443" s="222"/>
      <c r="V443" s="222"/>
    </row>
    <row r="444" spans="1:22" ht="12.75" customHeight="1" x14ac:dyDescent="0.2">
      <c r="A444" s="10"/>
      <c r="B444" s="1"/>
      <c r="C444" s="2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22"/>
      <c r="P444" s="226"/>
      <c r="Q444" s="222"/>
      <c r="R444" s="222"/>
      <c r="S444" s="222"/>
      <c r="T444" s="222"/>
      <c r="U444" s="222"/>
      <c r="V444" s="222"/>
    </row>
    <row r="445" spans="1:22" ht="12.75" customHeight="1" x14ac:dyDescent="0.2">
      <c r="A445" s="10"/>
      <c r="B445" s="1"/>
      <c r="C445" s="2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22"/>
      <c r="P445" s="226"/>
      <c r="Q445" s="222"/>
      <c r="R445" s="222"/>
      <c r="S445" s="222"/>
      <c r="T445" s="222"/>
      <c r="U445" s="222"/>
      <c r="V445" s="222"/>
    </row>
    <row r="446" spans="1:22" ht="12.75" customHeight="1" x14ac:dyDescent="0.2">
      <c r="A446" s="10"/>
      <c r="B446" s="1"/>
      <c r="C446" s="2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22"/>
      <c r="P446" s="226"/>
      <c r="Q446" s="222"/>
      <c r="R446" s="222"/>
      <c r="S446" s="222"/>
      <c r="T446" s="222"/>
      <c r="U446" s="222"/>
      <c r="V446" s="222"/>
    </row>
    <row r="447" spans="1:22" ht="12.75" customHeight="1" x14ac:dyDescent="0.2">
      <c r="A447" s="10"/>
      <c r="B447" s="1"/>
      <c r="C447" s="2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22"/>
      <c r="P447" s="226"/>
      <c r="Q447" s="222"/>
      <c r="R447" s="222"/>
      <c r="S447" s="222"/>
      <c r="T447" s="222"/>
      <c r="U447" s="222"/>
      <c r="V447" s="222"/>
    </row>
    <row r="448" spans="1:22" ht="12.75" customHeight="1" x14ac:dyDescent="0.2">
      <c r="A448" s="10"/>
      <c r="B448" s="1"/>
      <c r="C448" s="2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22"/>
      <c r="P448" s="226"/>
      <c r="Q448" s="222"/>
      <c r="R448" s="222"/>
      <c r="S448" s="222"/>
      <c r="T448" s="222"/>
      <c r="U448" s="222"/>
      <c r="V448" s="222"/>
    </row>
    <row r="449" spans="1:22" ht="12.75" customHeight="1" x14ac:dyDescent="0.2">
      <c r="A449" s="10"/>
      <c r="B449" s="1"/>
      <c r="C449" s="2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22"/>
      <c r="P449" s="226"/>
      <c r="Q449" s="222"/>
      <c r="R449" s="222"/>
      <c r="S449" s="222"/>
      <c r="T449" s="222"/>
      <c r="U449" s="222"/>
      <c r="V449" s="222"/>
    </row>
    <row r="450" spans="1:22" ht="12.75" customHeight="1" x14ac:dyDescent="0.2">
      <c r="A450" s="10"/>
      <c r="B450" s="1"/>
      <c r="C450" s="2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22"/>
      <c r="P450" s="226"/>
      <c r="Q450" s="222"/>
      <c r="R450" s="222"/>
      <c r="S450" s="222"/>
      <c r="T450" s="222"/>
      <c r="U450" s="222"/>
      <c r="V450" s="222"/>
    </row>
    <row r="451" spans="1:22" ht="12.75" customHeight="1" x14ac:dyDescent="0.2">
      <c r="A451" s="10"/>
      <c r="B451" s="1"/>
      <c r="C451" s="2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22"/>
      <c r="P451" s="226"/>
      <c r="Q451" s="222"/>
      <c r="R451" s="222"/>
      <c r="S451" s="222"/>
      <c r="T451" s="222"/>
      <c r="U451" s="222"/>
      <c r="V451" s="222"/>
    </row>
    <row r="452" spans="1:22" ht="12.75" customHeight="1" x14ac:dyDescent="0.2">
      <c r="A452" s="10"/>
      <c r="B452" s="1"/>
      <c r="C452" s="2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22"/>
      <c r="P452" s="226"/>
      <c r="Q452" s="222"/>
      <c r="R452" s="222"/>
      <c r="S452" s="222"/>
      <c r="T452" s="222"/>
      <c r="U452" s="222"/>
      <c r="V452" s="222"/>
    </row>
    <row r="453" spans="1:22" ht="12.75" customHeight="1" x14ac:dyDescent="0.2">
      <c r="A453" s="10"/>
      <c r="B453" s="1"/>
      <c r="C453" s="2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22"/>
      <c r="P453" s="226"/>
      <c r="Q453" s="222"/>
      <c r="R453" s="222"/>
      <c r="S453" s="222"/>
      <c r="T453" s="222"/>
      <c r="U453" s="222"/>
      <c r="V453" s="222"/>
    </row>
    <row r="454" spans="1:22" ht="12.75" customHeight="1" x14ac:dyDescent="0.2">
      <c r="A454" s="10"/>
      <c r="B454" s="1"/>
      <c r="C454" s="2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22"/>
      <c r="P454" s="226"/>
      <c r="Q454" s="222"/>
      <c r="R454" s="222"/>
      <c r="S454" s="222"/>
      <c r="T454" s="222"/>
      <c r="U454" s="222"/>
      <c r="V454" s="222"/>
    </row>
    <row r="455" spans="1:22" ht="12.75" customHeight="1" x14ac:dyDescent="0.2">
      <c r="A455" s="10"/>
      <c r="B455" s="1"/>
      <c r="C455" s="2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22"/>
      <c r="P455" s="226"/>
      <c r="Q455" s="222"/>
      <c r="R455" s="222"/>
      <c r="S455" s="222"/>
      <c r="T455" s="222"/>
      <c r="U455" s="222"/>
      <c r="V455" s="222"/>
    </row>
    <row r="456" spans="1:22" ht="12.75" customHeight="1" x14ac:dyDescent="0.2">
      <c r="A456" s="10"/>
      <c r="B456" s="1"/>
      <c r="C456" s="2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22"/>
      <c r="P456" s="226"/>
      <c r="Q456" s="222"/>
      <c r="R456" s="222"/>
      <c r="S456" s="222"/>
      <c r="T456" s="222"/>
      <c r="U456" s="222"/>
      <c r="V456" s="222"/>
    </row>
    <row r="457" spans="1:22" ht="12.75" customHeight="1" x14ac:dyDescent="0.2">
      <c r="A457" s="10"/>
      <c r="B457" s="1"/>
      <c r="C457" s="2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22"/>
      <c r="P457" s="226"/>
      <c r="Q457" s="222"/>
      <c r="R457" s="222"/>
      <c r="S457" s="222"/>
      <c r="T457" s="222"/>
      <c r="U457" s="222"/>
      <c r="V457" s="222"/>
    </row>
    <row r="458" spans="1:22" ht="12.75" customHeight="1" x14ac:dyDescent="0.2">
      <c r="A458" s="10"/>
      <c r="B458" s="1"/>
      <c r="C458" s="2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22"/>
      <c r="P458" s="226"/>
      <c r="Q458" s="222"/>
      <c r="R458" s="222"/>
      <c r="S458" s="222"/>
      <c r="T458" s="222"/>
      <c r="U458" s="222"/>
      <c r="V458" s="222"/>
    </row>
    <row r="459" spans="1:22" ht="12.75" customHeight="1" x14ac:dyDescent="0.2">
      <c r="A459" s="10"/>
      <c r="B459" s="1"/>
      <c r="C459" s="2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22"/>
      <c r="P459" s="226"/>
      <c r="Q459" s="222"/>
      <c r="R459" s="222"/>
      <c r="S459" s="222"/>
      <c r="T459" s="222"/>
      <c r="U459" s="222"/>
      <c r="V459" s="222"/>
    </row>
    <row r="460" spans="1:22" ht="12.75" customHeight="1" x14ac:dyDescent="0.2">
      <c r="A460" s="10"/>
      <c r="B460" s="1"/>
      <c r="C460" s="2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22"/>
      <c r="P460" s="226"/>
      <c r="Q460" s="222"/>
      <c r="R460" s="222"/>
      <c r="S460" s="222"/>
      <c r="T460" s="222"/>
      <c r="U460" s="222"/>
      <c r="V460" s="222"/>
    </row>
    <row r="461" spans="1:22" ht="12.75" customHeight="1" x14ac:dyDescent="0.2">
      <c r="A461" s="10"/>
      <c r="B461" s="1"/>
      <c r="C461" s="2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22"/>
      <c r="P461" s="226"/>
      <c r="Q461" s="222"/>
      <c r="R461" s="222"/>
      <c r="S461" s="222"/>
      <c r="T461" s="222"/>
      <c r="U461" s="222"/>
      <c r="V461" s="222"/>
    </row>
    <row r="462" spans="1:22" ht="12.75" customHeight="1" x14ac:dyDescent="0.2">
      <c r="A462" s="10"/>
      <c r="B462" s="1"/>
      <c r="C462" s="2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22"/>
      <c r="P462" s="226"/>
      <c r="Q462" s="222"/>
      <c r="R462" s="222"/>
      <c r="S462" s="222"/>
      <c r="T462" s="222"/>
      <c r="U462" s="222"/>
      <c r="V462" s="222"/>
    </row>
    <row r="463" spans="1:22" ht="12.75" customHeight="1" x14ac:dyDescent="0.2">
      <c r="A463" s="10"/>
      <c r="B463" s="1"/>
      <c r="C463" s="2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22"/>
      <c r="P463" s="226"/>
      <c r="Q463" s="222"/>
      <c r="R463" s="222"/>
      <c r="S463" s="222"/>
      <c r="T463" s="222"/>
      <c r="U463" s="222"/>
      <c r="V463" s="222"/>
    </row>
    <row r="464" spans="1:22" ht="12.75" customHeight="1" x14ac:dyDescent="0.2">
      <c r="A464" s="10"/>
      <c r="B464" s="1"/>
      <c r="C464" s="2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22"/>
      <c r="P464" s="226"/>
      <c r="Q464" s="222"/>
      <c r="R464" s="222"/>
      <c r="S464" s="222"/>
      <c r="T464" s="222"/>
      <c r="U464" s="222"/>
      <c r="V464" s="222"/>
    </row>
    <row r="465" spans="1:22" ht="12.75" customHeight="1" x14ac:dyDescent="0.2">
      <c r="A465" s="10"/>
      <c r="B465" s="1"/>
      <c r="C465" s="2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22"/>
      <c r="P465" s="226"/>
      <c r="Q465" s="222"/>
      <c r="R465" s="222"/>
      <c r="S465" s="222"/>
      <c r="T465" s="222"/>
      <c r="U465" s="222"/>
      <c r="V465" s="222"/>
    </row>
    <row r="466" spans="1:22" ht="12.75" customHeight="1" x14ac:dyDescent="0.2">
      <c r="A466" s="10"/>
      <c r="B466" s="1"/>
      <c r="C466" s="2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22"/>
      <c r="P466" s="226"/>
      <c r="Q466" s="222"/>
      <c r="R466" s="222"/>
      <c r="S466" s="222"/>
      <c r="T466" s="222"/>
      <c r="U466" s="222"/>
      <c r="V466" s="222"/>
    </row>
    <row r="467" spans="1:22" ht="12.75" customHeight="1" x14ac:dyDescent="0.2">
      <c r="A467" s="10"/>
      <c r="B467" s="1"/>
      <c r="C467" s="2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22"/>
      <c r="P467" s="226"/>
      <c r="Q467" s="222"/>
      <c r="R467" s="222"/>
      <c r="S467" s="222"/>
      <c r="T467" s="222"/>
      <c r="U467" s="222"/>
      <c r="V467" s="222"/>
    </row>
    <row r="468" spans="1:22" ht="12.75" customHeight="1" x14ac:dyDescent="0.2">
      <c r="A468" s="10"/>
      <c r="B468" s="1"/>
      <c r="C468" s="2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22"/>
      <c r="P468" s="226"/>
      <c r="Q468" s="222"/>
      <c r="R468" s="222"/>
      <c r="S468" s="222"/>
      <c r="T468" s="222"/>
      <c r="U468" s="222"/>
      <c r="V468" s="222"/>
    </row>
    <row r="469" spans="1:22" ht="12.75" customHeight="1" x14ac:dyDescent="0.2">
      <c r="A469" s="10"/>
      <c r="B469" s="1"/>
      <c r="C469" s="2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22"/>
      <c r="P469" s="226"/>
      <c r="Q469" s="222"/>
      <c r="R469" s="222"/>
      <c r="S469" s="222"/>
      <c r="T469" s="222"/>
      <c r="U469" s="222"/>
      <c r="V469" s="222"/>
    </row>
    <row r="470" spans="1:22" ht="12.75" customHeight="1" x14ac:dyDescent="0.2">
      <c r="A470" s="10"/>
      <c r="B470" s="1"/>
      <c r="C470" s="2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22"/>
      <c r="P470" s="226"/>
      <c r="Q470" s="222"/>
      <c r="R470" s="222"/>
      <c r="S470" s="222"/>
      <c r="T470" s="222"/>
      <c r="U470" s="222"/>
      <c r="V470" s="222"/>
    </row>
    <row r="471" spans="1:22" ht="12.75" customHeight="1" x14ac:dyDescent="0.2">
      <c r="A471" s="10"/>
      <c r="B471" s="1"/>
      <c r="C471" s="2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22"/>
      <c r="P471" s="226"/>
      <c r="Q471" s="222"/>
      <c r="R471" s="222"/>
      <c r="S471" s="222"/>
      <c r="T471" s="222"/>
      <c r="U471" s="222"/>
      <c r="V471" s="222"/>
    </row>
    <row r="472" spans="1:22" ht="12.75" customHeight="1" x14ac:dyDescent="0.2">
      <c r="A472" s="10"/>
      <c r="B472" s="1"/>
      <c r="C472" s="2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22"/>
      <c r="P472" s="226"/>
      <c r="Q472" s="222"/>
      <c r="R472" s="222"/>
      <c r="S472" s="222"/>
      <c r="T472" s="222"/>
      <c r="U472" s="222"/>
      <c r="V472" s="222"/>
    </row>
    <row r="473" spans="1:22" ht="12.75" customHeight="1" x14ac:dyDescent="0.2">
      <c r="A473" s="10"/>
      <c r="B473" s="1"/>
      <c r="C473" s="2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22"/>
      <c r="P473" s="226"/>
      <c r="Q473" s="222"/>
      <c r="R473" s="222"/>
      <c r="S473" s="222"/>
      <c r="T473" s="222"/>
      <c r="U473" s="222"/>
      <c r="V473" s="222"/>
    </row>
    <row r="474" spans="1:22" ht="12.75" customHeight="1" x14ac:dyDescent="0.2">
      <c r="A474" s="10"/>
      <c r="B474" s="1"/>
      <c r="C474" s="2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22"/>
      <c r="P474" s="226"/>
      <c r="Q474" s="222"/>
      <c r="R474" s="222"/>
      <c r="S474" s="222"/>
      <c r="T474" s="222"/>
      <c r="U474" s="222"/>
      <c r="V474" s="222"/>
    </row>
    <row r="475" spans="1:22" ht="12.75" customHeight="1" x14ac:dyDescent="0.2">
      <c r="A475" s="10"/>
      <c r="B475" s="1"/>
      <c r="C475" s="2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22"/>
      <c r="P475" s="226"/>
      <c r="Q475" s="222"/>
      <c r="R475" s="222"/>
      <c r="S475" s="222"/>
      <c r="T475" s="222"/>
      <c r="U475" s="222"/>
      <c r="V475" s="222"/>
    </row>
    <row r="476" spans="1:22" ht="12.75" customHeight="1" x14ac:dyDescent="0.2">
      <c r="A476" s="10"/>
      <c r="B476" s="1"/>
      <c r="C476" s="2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22"/>
      <c r="P476" s="226"/>
      <c r="Q476" s="222"/>
      <c r="R476" s="222"/>
      <c r="S476" s="222"/>
      <c r="T476" s="222"/>
      <c r="U476" s="222"/>
      <c r="V476" s="222"/>
    </row>
    <row r="477" spans="1:22" ht="12.75" customHeight="1" x14ac:dyDescent="0.2">
      <c r="A477" s="10"/>
      <c r="B477" s="1"/>
      <c r="C477" s="2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22"/>
      <c r="P477" s="226"/>
      <c r="Q477" s="222"/>
      <c r="R477" s="222"/>
      <c r="S477" s="222"/>
      <c r="T477" s="222"/>
      <c r="U477" s="222"/>
      <c r="V477" s="222"/>
    </row>
    <row r="478" spans="1:22" ht="12.75" customHeight="1" x14ac:dyDescent="0.2">
      <c r="A478" s="10"/>
      <c r="B478" s="1"/>
      <c r="C478" s="2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22"/>
      <c r="P478" s="226"/>
      <c r="Q478" s="222"/>
      <c r="R478" s="222"/>
      <c r="S478" s="222"/>
      <c r="T478" s="222"/>
      <c r="U478" s="222"/>
      <c r="V478" s="222"/>
    </row>
    <row r="479" spans="1:22" ht="12.75" customHeight="1" x14ac:dyDescent="0.2">
      <c r="A479" s="10"/>
      <c r="B479" s="1"/>
      <c r="C479" s="2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22"/>
      <c r="P479" s="226"/>
      <c r="Q479" s="222"/>
      <c r="R479" s="222"/>
      <c r="S479" s="222"/>
      <c r="T479" s="222"/>
      <c r="U479" s="222"/>
      <c r="V479" s="222"/>
    </row>
    <row r="480" spans="1:22" ht="12.75" customHeight="1" x14ac:dyDescent="0.2">
      <c r="A480" s="10"/>
      <c r="B480" s="1"/>
      <c r="C480" s="2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22"/>
      <c r="P480" s="226"/>
      <c r="Q480" s="222"/>
      <c r="R480" s="222"/>
      <c r="S480" s="222"/>
      <c r="T480" s="222"/>
      <c r="U480" s="222"/>
      <c r="V480" s="222"/>
    </row>
    <row r="481" spans="1:22" ht="12.75" customHeight="1" x14ac:dyDescent="0.2">
      <c r="A481" s="10"/>
      <c r="B481" s="1"/>
      <c r="C481" s="2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22"/>
      <c r="P481" s="226"/>
      <c r="Q481" s="222"/>
      <c r="R481" s="222"/>
      <c r="S481" s="222"/>
      <c r="T481" s="222"/>
      <c r="U481" s="222"/>
      <c r="V481" s="222"/>
    </row>
    <row r="482" spans="1:22" ht="12.75" customHeight="1" x14ac:dyDescent="0.2">
      <c r="A482" s="10"/>
      <c r="B482" s="1"/>
      <c r="C482" s="2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22"/>
      <c r="P482" s="226"/>
      <c r="Q482" s="222"/>
      <c r="R482" s="222"/>
      <c r="S482" s="222"/>
      <c r="T482" s="222"/>
      <c r="U482" s="222"/>
      <c r="V482" s="222"/>
    </row>
    <row r="483" spans="1:22" ht="12.75" customHeight="1" x14ac:dyDescent="0.2">
      <c r="A483" s="10"/>
      <c r="B483" s="1"/>
      <c r="C483" s="2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22"/>
      <c r="P483" s="226"/>
      <c r="Q483" s="222"/>
      <c r="R483" s="222"/>
      <c r="S483" s="222"/>
      <c r="T483" s="222"/>
      <c r="U483" s="222"/>
      <c r="V483" s="222"/>
    </row>
    <row r="484" spans="1:22" ht="12.75" customHeight="1" x14ac:dyDescent="0.2">
      <c r="A484" s="10"/>
      <c r="B484" s="1"/>
      <c r="C484" s="2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22"/>
      <c r="P484" s="226"/>
      <c r="Q484" s="222"/>
      <c r="R484" s="222"/>
      <c r="S484" s="222"/>
      <c r="T484" s="222"/>
      <c r="U484" s="222"/>
      <c r="V484" s="222"/>
    </row>
    <row r="485" spans="1:22" ht="12.75" customHeight="1" x14ac:dyDescent="0.2">
      <c r="A485" s="10"/>
      <c r="B485" s="1"/>
      <c r="C485" s="2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22"/>
      <c r="P485" s="226"/>
      <c r="Q485" s="222"/>
      <c r="R485" s="222"/>
      <c r="S485" s="222"/>
      <c r="T485" s="222"/>
      <c r="U485" s="222"/>
      <c r="V485" s="222"/>
    </row>
    <row r="486" spans="1:22" ht="12.75" customHeight="1" x14ac:dyDescent="0.2">
      <c r="A486" s="10"/>
      <c r="B486" s="1"/>
      <c r="C486" s="2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22"/>
      <c r="P486" s="226"/>
      <c r="Q486" s="222"/>
      <c r="R486" s="222"/>
      <c r="S486" s="222"/>
      <c r="T486" s="222"/>
      <c r="U486" s="222"/>
      <c r="V486" s="222"/>
    </row>
    <row r="487" spans="1:22" ht="12.75" customHeight="1" x14ac:dyDescent="0.2">
      <c r="A487" s="10"/>
      <c r="B487" s="1"/>
      <c r="C487" s="2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22"/>
      <c r="P487" s="226"/>
      <c r="Q487" s="222"/>
      <c r="R487" s="222"/>
      <c r="S487" s="222"/>
      <c r="T487" s="222"/>
      <c r="U487" s="222"/>
      <c r="V487" s="222"/>
    </row>
    <row r="488" spans="1:22" ht="12.75" customHeight="1" x14ac:dyDescent="0.2">
      <c r="A488" s="10"/>
      <c r="B488" s="1"/>
      <c r="C488" s="2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22"/>
      <c r="P488" s="226"/>
      <c r="Q488" s="222"/>
      <c r="R488" s="222"/>
      <c r="S488" s="222"/>
      <c r="T488" s="222"/>
      <c r="U488" s="222"/>
      <c r="V488" s="222"/>
    </row>
    <row r="489" spans="1:22" ht="12.75" customHeight="1" x14ac:dyDescent="0.2">
      <c r="A489" s="10"/>
      <c r="B489" s="1"/>
      <c r="C489" s="2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22"/>
      <c r="P489" s="226"/>
      <c r="Q489" s="222"/>
      <c r="R489" s="222"/>
      <c r="S489" s="222"/>
      <c r="T489" s="222"/>
      <c r="U489" s="222"/>
      <c r="V489" s="222"/>
    </row>
    <row r="490" spans="1:22" ht="12.75" customHeight="1" x14ac:dyDescent="0.2">
      <c r="A490" s="10"/>
      <c r="B490" s="1"/>
      <c r="C490" s="2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22"/>
      <c r="P490" s="226"/>
      <c r="Q490" s="222"/>
      <c r="R490" s="222"/>
      <c r="S490" s="222"/>
      <c r="T490" s="222"/>
      <c r="U490" s="222"/>
      <c r="V490" s="222"/>
    </row>
    <row r="491" spans="1:22" ht="12.75" customHeight="1" x14ac:dyDescent="0.2">
      <c r="A491" s="10"/>
      <c r="B491" s="1"/>
      <c r="C491" s="2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22"/>
      <c r="P491" s="226"/>
      <c r="Q491" s="222"/>
      <c r="R491" s="222"/>
      <c r="S491" s="222"/>
      <c r="T491" s="222"/>
      <c r="U491" s="222"/>
      <c r="V491" s="222"/>
    </row>
    <row r="492" spans="1:22" ht="12.75" customHeight="1" x14ac:dyDescent="0.2">
      <c r="A492" s="10"/>
      <c r="B492" s="1"/>
      <c r="C492" s="2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22"/>
      <c r="P492" s="226"/>
      <c r="Q492" s="222"/>
      <c r="R492" s="222"/>
      <c r="S492" s="222"/>
      <c r="T492" s="222"/>
      <c r="U492" s="222"/>
      <c r="V492" s="222"/>
    </row>
    <row r="493" spans="1:22" ht="12.75" customHeight="1" x14ac:dyDescent="0.2">
      <c r="A493" s="10"/>
      <c r="B493" s="1"/>
      <c r="C493" s="2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22"/>
      <c r="P493" s="226"/>
      <c r="Q493" s="222"/>
      <c r="R493" s="222"/>
      <c r="S493" s="222"/>
      <c r="T493" s="222"/>
      <c r="U493" s="222"/>
      <c r="V493" s="222"/>
    </row>
    <row r="494" spans="1:22" ht="12.75" customHeight="1" x14ac:dyDescent="0.2">
      <c r="A494" s="10"/>
      <c r="B494" s="1"/>
      <c r="C494" s="2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22"/>
      <c r="P494" s="226"/>
      <c r="Q494" s="222"/>
      <c r="R494" s="222"/>
      <c r="S494" s="222"/>
      <c r="T494" s="222"/>
      <c r="U494" s="222"/>
      <c r="V494" s="222"/>
    </row>
    <row r="495" spans="1:22" ht="12.75" customHeight="1" x14ac:dyDescent="0.2">
      <c r="A495" s="10"/>
      <c r="B495" s="1"/>
      <c r="C495" s="2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22"/>
      <c r="P495" s="226"/>
      <c r="Q495" s="222"/>
      <c r="R495" s="222"/>
      <c r="S495" s="222"/>
      <c r="T495" s="222"/>
      <c r="U495" s="222"/>
      <c r="V495" s="222"/>
    </row>
    <row r="496" spans="1:22" ht="12.75" customHeight="1" x14ac:dyDescent="0.2">
      <c r="A496" s="10"/>
      <c r="B496" s="1"/>
      <c r="C496" s="2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22"/>
      <c r="P496" s="226"/>
      <c r="Q496" s="222"/>
      <c r="R496" s="222"/>
      <c r="S496" s="222"/>
      <c r="T496" s="222"/>
      <c r="U496" s="222"/>
      <c r="V496" s="222"/>
    </row>
    <row r="497" spans="1:22" ht="12.75" customHeight="1" x14ac:dyDescent="0.2">
      <c r="A497" s="10"/>
      <c r="B497" s="1"/>
      <c r="C497" s="2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22"/>
      <c r="P497" s="226"/>
      <c r="Q497" s="222"/>
      <c r="R497" s="222"/>
      <c r="S497" s="222"/>
      <c r="T497" s="222"/>
      <c r="U497" s="222"/>
      <c r="V497" s="222"/>
    </row>
    <row r="498" spans="1:22" ht="12.75" customHeight="1" x14ac:dyDescent="0.2">
      <c r="A498" s="10"/>
      <c r="B498" s="1"/>
      <c r="C498" s="2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22"/>
      <c r="P498" s="226"/>
      <c r="Q498" s="222"/>
      <c r="R498" s="222"/>
      <c r="S498" s="222"/>
      <c r="T498" s="222"/>
      <c r="U498" s="222"/>
      <c r="V498" s="222"/>
    </row>
    <row r="499" spans="1:22" ht="12.75" customHeight="1" x14ac:dyDescent="0.2">
      <c r="A499" s="10"/>
      <c r="B499" s="1"/>
      <c r="C499" s="2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22"/>
      <c r="P499" s="226"/>
      <c r="Q499" s="222"/>
      <c r="R499" s="222"/>
      <c r="S499" s="222"/>
      <c r="T499" s="222"/>
      <c r="U499" s="222"/>
      <c r="V499" s="222"/>
    </row>
    <row r="500" spans="1:22" ht="12.75" customHeight="1" x14ac:dyDescent="0.2">
      <c r="A500" s="10"/>
      <c r="B500" s="1"/>
      <c r="C500" s="2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22"/>
      <c r="P500" s="226"/>
      <c r="Q500" s="222"/>
      <c r="R500" s="222"/>
      <c r="S500" s="222"/>
      <c r="T500" s="222"/>
      <c r="U500" s="222"/>
      <c r="V500" s="222"/>
    </row>
    <row r="501" spans="1:22" ht="12.75" customHeight="1" x14ac:dyDescent="0.2">
      <c r="A501" s="10"/>
      <c r="B501" s="1"/>
      <c r="C501" s="2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22"/>
      <c r="P501" s="226"/>
      <c r="Q501" s="222"/>
      <c r="R501" s="222"/>
      <c r="S501" s="222"/>
      <c r="T501" s="222"/>
      <c r="U501" s="222"/>
      <c r="V501" s="222"/>
    </row>
    <row r="502" spans="1:22" ht="12.75" customHeight="1" x14ac:dyDescent="0.2">
      <c r="A502" s="10"/>
      <c r="B502" s="1"/>
      <c r="C502" s="2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22"/>
      <c r="P502" s="226"/>
      <c r="Q502" s="222"/>
      <c r="R502" s="222"/>
      <c r="S502" s="222"/>
      <c r="T502" s="222"/>
      <c r="U502" s="222"/>
      <c r="V502" s="222"/>
    </row>
    <row r="503" spans="1:22" ht="12.75" customHeight="1" x14ac:dyDescent="0.2">
      <c r="A503" s="10"/>
      <c r="B503" s="1"/>
      <c r="C503" s="2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22"/>
      <c r="P503" s="226"/>
      <c r="Q503" s="222"/>
      <c r="R503" s="222"/>
      <c r="S503" s="222"/>
      <c r="T503" s="222"/>
      <c r="U503" s="222"/>
      <c r="V503" s="222"/>
    </row>
    <row r="504" spans="1:22" ht="12.75" customHeight="1" x14ac:dyDescent="0.2">
      <c r="A504" s="10"/>
      <c r="B504" s="1"/>
      <c r="C504" s="2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22"/>
      <c r="P504" s="226"/>
      <c r="Q504" s="222"/>
      <c r="R504" s="222"/>
      <c r="S504" s="222"/>
      <c r="T504" s="222"/>
      <c r="U504" s="222"/>
      <c r="V504" s="222"/>
    </row>
    <row r="505" spans="1:22" ht="12.75" customHeight="1" x14ac:dyDescent="0.2">
      <c r="A505" s="10"/>
      <c r="B505" s="1"/>
      <c r="C505" s="2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22"/>
      <c r="P505" s="226"/>
      <c r="Q505" s="222"/>
      <c r="R505" s="222"/>
      <c r="S505" s="222"/>
      <c r="T505" s="222"/>
      <c r="U505" s="222"/>
      <c r="V505" s="222"/>
    </row>
    <row r="506" spans="1:22" ht="12.75" customHeight="1" x14ac:dyDescent="0.2">
      <c r="A506" s="10"/>
      <c r="B506" s="1"/>
      <c r="C506" s="2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22"/>
      <c r="P506" s="226"/>
      <c r="Q506" s="222"/>
      <c r="R506" s="222"/>
      <c r="S506" s="222"/>
      <c r="T506" s="222"/>
      <c r="U506" s="222"/>
      <c r="V506" s="222"/>
    </row>
    <row r="507" spans="1:22" ht="12.75" customHeight="1" x14ac:dyDescent="0.2">
      <c r="A507" s="10"/>
      <c r="B507" s="1"/>
      <c r="C507" s="2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22"/>
      <c r="P507" s="226"/>
      <c r="Q507" s="222"/>
      <c r="R507" s="222"/>
      <c r="S507" s="222"/>
      <c r="T507" s="222"/>
      <c r="U507" s="222"/>
      <c r="V507" s="222"/>
    </row>
    <row r="508" spans="1:22" ht="12.75" customHeight="1" x14ac:dyDescent="0.2">
      <c r="A508" s="10"/>
      <c r="B508" s="1"/>
      <c r="C508" s="2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22"/>
      <c r="P508" s="226"/>
      <c r="Q508" s="222"/>
      <c r="R508" s="222"/>
      <c r="S508" s="222"/>
      <c r="T508" s="222"/>
      <c r="U508" s="222"/>
      <c r="V508" s="222"/>
    </row>
    <row r="509" spans="1:22" ht="12.75" customHeight="1" x14ac:dyDescent="0.2">
      <c r="A509" s="10"/>
      <c r="B509" s="1"/>
      <c r="C509" s="2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22"/>
      <c r="P509" s="226"/>
      <c r="Q509" s="222"/>
      <c r="R509" s="222"/>
      <c r="S509" s="222"/>
      <c r="T509" s="222"/>
      <c r="U509" s="222"/>
      <c r="V509" s="222"/>
    </row>
    <row r="510" spans="1:22" ht="12.75" customHeight="1" x14ac:dyDescent="0.2">
      <c r="A510" s="10"/>
      <c r="B510" s="1"/>
      <c r="C510" s="2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22"/>
      <c r="P510" s="226"/>
      <c r="Q510" s="222"/>
      <c r="R510" s="222"/>
      <c r="S510" s="222"/>
      <c r="T510" s="222"/>
      <c r="U510" s="222"/>
      <c r="V510" s="222"/>
    </row>
    <row r="511" spans="1:22" ht="12.75" customHeight="1" x14ac:dyDescent="0.2">
      <c r="A511" s="10"/>
      <c r="B511" s="1"/>
      <c r="C511" s="2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22"/>
      <c r="P511" s="226"/>
      <c r="Q511" s="222"/>
      <c r="R511" s="222"/>
      <c r="S511" s="222"/>
      <c r="T511" s="222"/>
      <c r="U511" s="222"/>
      <c r="V511" s="222"/>
    </row>
    <row r="512" spans="1:22" ht="12.75" customHeight="1" x14ac:dyDescent="0.2">
      <c r="A512" s="10"/>
      <c r="B512" s="1"/>
      <c r="C512" s="2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22"/>
      <c r="P512" s="226"/>
      <c r="Q512" s="222"/>
      <c r="R512" s="222"/>
      <c r="S512" s="222"/>
      <c r="T512" s="222"/>
      <c r="U512" s="222"/>
      <c r="V512" s="222"/>
    </row>
    <row r="513" spans="1:22" ht="12.75" customHeight="1" x14ac:dyDescent="0.2">
      <c r="A513" s="10"/>
      <c r="B513" s="1"/>
      <c r="C513" s="2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22"/>
      <c r="P513" s="226"/>
      <c r="Q513" s="222"/>
      <c r="R513" s="222"/>
      <c r="S513" s="222"/>
      <c r="T513" s="222"/>
      <c r="U513" s="222"/>
      <c r="V513" s="222"/>
    </row>
    <row r="514" spans="1:22" ht="12.75" customHeight="1" x14ac:dyDescent="0.2">
      <c r="A514" s="10"/>
      <c r="B514" s="1"/>
      <c r="C514" s="2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22"/>
      <c r="P514" s="226"/>
      <c r="Q514" s="222"/>
      <c r="R514" s="222"/>
      <c r="S514" s="222"/>
      <c r="T514" s="222"/>
      <c r="U514" s="222"/>
      <c r="V514" s="222"/>
    </row>
    <row r="515" spans="1:22" ht="12.75" customHeight="1" x14ac:dyDescent="0.2">
      <c r="A515" s="10"/>
      <c r="B515" s="1"/>
      <c r="C515" s="2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22"/>
      <c r="P515" s="226"/>
      <c r="Q515" s="222"/>
      <c r="R515" s="222"/>
      <c r="S515" s="222"/>
      <c r="T515" s="222"/>
      <c r="U515" s="222"/>
      <c r="V515" s="222"/>
    </row>
    <row r="516" spans="1:22" ht="12.75" customHeight="1" x14ac:dyDescent="0.2">
      <c r="A516" s="10"/>
      <c r="B516" s="1"/>
      <c r="C516" s="2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22"/>
      <c r="P516" s="226"/>
      <c r="Q516" s="222"/>
      <c r="R516" s="222"/>
      <c r="S516" s="222"/>
      <c r="T516" s="222"/>
      <c r="U516" s="222"/>
      <c r="V516" s="222"/>
    </row>
    <row r="517" spans="1:22" ht="12.75" customHeight="1" x14ac:dyDescent="0.2">
      <c r="A517" s="10"/>
      <c r="B517" s="1"/>
      <c r="C517" s="2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22"/>
      <c r="P517" s="226"/>
      <c r="Q517" s="222"/>
      <c r="R517" s="222"/>
      <c r="S517" s="222"/>
      <c r="T517" s="222"/>
      <c r="U517" s="222"/>
      <c r="V517" s="222"/>
    </row>
    <row r="518" spans="1:22" ht="12.75" customHeight="1" x14ac:dyDescent="0.2">
      <c r="A518" s="10"/>
      <c r="B518" s="1"/>
      <c r="C518" s="2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22"/>
      <c r="P518" s="226"/>
      <c r="Q518" s="222"/>
      <c r="R518" s="222"/>
      <c r="S518" s="222"/>
      <c r="T518" s="222"/>
      <c r="U518" s="222"/>
      <c r="V518" s="222"/>
    </row>
    <row r="519" spans="1:22" ht="12.75" customHeight="1" x14ac:dyDescent="0.2">
      <c r="A519" s="10"/>
      <c r="B519" s="1"/>
      <c r="C519" s="2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22"/>
      <c r="P519" s="226"/>
      <c r="Q519" s="222"/>
      <c r="R519" s="222"/>
      <c r="S519" s="222"/>
      <c r="T519" s="222"/>
      <c r="U519" s="222"/>
      <c r="V519" s="222"/>
    </row>
    <row r="520" spans="1:22" ht="12.75" customHeight="1" x14ac:dyDescent="0.2">
      <c r="A520" s="10"/>
      <c r="B520" s="1"/>
      <c r="C520" s="2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22"/>
      <c r="P520" s="226"/>
      <c r="Q520" s="222"/>
      <c r="R520" s="222"/>
      <c r="S520" s="222"/>
      <c r="T520" s="222"/>
      <c r="U520" s="222"/>
      <c r="V520" s="222"/>
    </row>
    <row r="521" spans="1:22" ht="12.75" customHeight="1" x14ac:dyDescent="0.2">
      <c r="A521" s="10"/>
      <c r="B521" s="1"/>
      <c r="C521" s="2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22"/>
      <c r="P521" s="226"/>
      <c r="Q521" s="222"/>
      <c r="R521" s="222"/>
      <c r="S521" s="222"/>
      <c r="T521" s="222"/>
      <c r="U521" s="222"/>
      <c r="V521" s="222"/>
    </row>
    <row r="522" spans="1:22" ht="12.75" customHeight="1" x14ac:dyDescent="0.2">
      <c r="A522" s="10"/>
      <c r="B522" s="1"/>
      <c r="C522" s="2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22"/>
      <c r="P522" s="226"/>
      <c r="Q522" s="222"/>
      <c r="R522" s="222"/>
      <c r="S522" s="222"/>
      <c r="T522" s="222"/>
      <c r="U522" s="222"/>
      <c r="V522" s="222"/>
    </row>
    <row r="523" spans="1:22" ht="12.75" customHeight="1" x14ac:dyDescent="0.2">
      <c r="A523" s="10"/>
      <c r="B523" s="1"/>
      <c r="C523" s="2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22"/>
      <c r="P523" s="226"/>
      <c r="Q523" s="222"/>
      <c r="R523" s="222"/>
      <c r="S523" s="222"/>
      <c r="T523" s="222"/>
      <c r="U523" s="222"/>
      <c r="V523" s="222"/>
    </row>
    <row r="524" spans="1:22" ht="12.75" customHeight="1" x14ac:dyDescent="0.2">
      <c r="A524" s="10"/>
      <c r="B524" s="1"/>
      <c r="C524" s="2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22"/>
      <c r="P524" s="226"/>
      <c r="Q524" s="222"/>
      <c r="R524" s="222"/>
      <c r="S524" s="222"/>
      <c r="T524" s="222"/>
      <c r="U524" s="222"/>
      <c r="V524" s="222"/>
    </row>
    <row r="525" spans="1:22" ht="12.75" customHeight="1" x14ac:dyDescent="0.2">
      <c r="A525" s="10"/>
      <c r="B525" s="1"/>
      <c r="C525" s="2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22"/>
      <c r="P525" s="226"/>
      <c r="Q525" s="222"/>
      <c r="R525" s="222"/>
      <c r="S525" s="222"/>
      <c r="T525" s="222"/>
      <c r="U525" s="222"/>
      <c r="V525" s="222"/>
    </row>
    <row r="526" spans="1:22" ht="12.75" customHeight="1" x14ac:dyDescent="0.2">
      <c r="A526" s="10"/>
      <c r="B526" s="1"/>
      <c r="C526" s="2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22"/>
      <c r="P526" s="226"/>
      <c r="Q526" s="222"/>
      <c r="R526" s="222"/>
      <c r="S526" s="222"/>
      <c r="T526" s="222"/>
      <c r="U526" s="222"/>
      <c r="V526" s="222"/>
    </row>
    <row r="527" spans="1:22" ht="12.75" customHeight="1" x14ac:dyDescent="0.2">
      <c r="A527" s="10"/>
      <c r="B527" s="1"/>
      <c r="C527" s="2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22"/>
      <c r="P527" s="226"/>
      <c r="Q527" s="222"/>
      <c r="R527" s="222"/>
      <c r="S527" s="222"/>
      <c r="T527" s="222"/>
      <c r="U527" s="222"/>
      <c r="V527" s="222"/>
    </row>
    <row r="528" spans="1:22" ht="12.75" customHeight="1" x14ac:dyDescent="0.2">
      <c r="A528" s="10"/>
      <c r="B528" s="1"/>
      <c r="C528" s="2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22"/>
      <c r="P528" s="226"/>
      <c r="Q528" s="222"/>
      <c r="R528" s="222"/>
      <c r="S528" s="222"/>
      <c r="T528" s="222"/>
      <c r="U528" s="222"/>
      <c r="V528" s="222"/>
    </row>
    <row r="529" spans="1:22" ht="12.75" customHeight="1" x14ac:dyDescent="0.2">
      <c r="A529" s="10"/>
      <c r="B529" s="1"/>
      <c r="C529" s="2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22"/>
      <c r="P529" s="226"/>
      <c r="Q529" s="222"/>
      <c r="R529" s="222"/>
      <c r="S529" s="222"/>
      <c r="T529" s="222"/>
      <c r="U529" s="222"/>
      <c r="V529" s="222"/>
    </row>
    <row r="530" spans="1:22" ht="12.75" customHeight="1" x14ac:dyDescent="0.2">
      <c r="A530" s="10"/>
      <c r="B530" s="1"/>
      <c r="C530" s="2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22"/>
      <c r="P530" s="226"/>
      <c r="Q530" s="222"/>
      <c r="R530" s="222"/>
      <c r="S530" s="222"/>
      <c r="T530" s="222"/>
      <c r="U530" s="222"/>
      <c r="V530" s="222"/>
    </row>
    <row r="531" spans="1:22" ht="12.75" customHeight="1" x14ac:dyDescent="0.2">
      <c r="A531" s="10"/>
      <c r="B531" s="1"/>
      <c r="C531" s="2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22"/>
      <c r="P531" s="226"/>
      <c r="Q531" s="222"/>
      <c r="R531" s="222"/>
      <c r="S531" s="222"/>
      <c r="T531" s="222"/>
      <c r="U531" s="222"/>
      <c r="V531" s="222"/>
    </row>
    <row r="532" spans="1:22" ht="12.75" customHeight="1" x14ac:dyDescent="0.2">
      <c r="A532" s="10"/>
      <c r="B532" s="1"/>
      <c r="C532" s="2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22"/>
      <c r="P532" s="226"/>
      <c r="Q532" s="222"/>
      <c r="R532" s="222"/>
      <c r="S532" s="222"/>
      <c r="T532" s="222"/>
      <c r="U532" s="222"/>
      <c r="V532" s="222"/>
    </row>
    <row r="533" spans="1:22" ht="12.75" customHeight="1" x14ac:dyDescent="0.2">
      <c r="A533" s="10"/>
      <c r="B533" s="1"/>
      <c r="C533" s="2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22"/>
      <c r="P533" s="226"/>
      <c r="Q533" s="222"/>
      <c r="R533" s="222"/>
      <c r="S533" s="222"/>
      <c r="T533" s="222"/>
      <c r="U533" s="222"/>
      <c r="V533" s="222"/>
    </row>
    <row r="534" spans="1:22" ht="12.75" customHeight="1" x14ac:dyDescent="0.2">
      <c r="A534" s="10"/>
      <c r="B534" s="1"/>
      <c r="C534" s="2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22"/>
      <c r="P534" s="226"/>
      <c r="Q534" s="222"/>
      <c r="R534" s="222"/>
      <c r="S534" s="222"/>
      <c r="T534" s="222"/>
      <c r="U534" s="222"/>
      <c r="V534" s="222"/>
    </row>
    <row r="535" spans="1:22" ht="12.75" customHeight="1" x14ac:dyDescent="0.2">
      <c r="A535" s="10"/>
      <c r="B535" s="1"/>
      <c r="C535" s="2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22"/>
      <c r="P535" s="226"/>
      <c r="Q535" s="222"/>
      <c r="R535" s="222"/>
      <c r="S535" s="222"/>
      <c r="T535" s="222"/>
      <c r="U535" s="222"/>
      <c r="V535" s="222"/>
    </row>
    <row r="536" spans="1:22" ht="12.75" customHeight="1" x14ac:dyDescent="0.2">
      <c r="A536" s="10"/>
      <c r="B536" s="1"/>
      <c r="C536" s="2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22"/>
      <c r="P536" s="226"/>
      <c r="Q536" s="222"/>
      <c r="R536" s="222"/>
      <c r="S536" s="222"/>
      <c r="T536" s="222"/>
      <c r="U536" s="222"/>
      <c r="V536" s="222"/>
    </row>
    <row r="537" spans="1:22" ht="12.75" customHeight="1" x14ac:dyDescent="0.2">
      <c r="A537" s="10"/>
      <c r="B537" s="1"/>
      <c r="C537" s="2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22"/>
      <c r="P537" s="226"/>
      <c r="Q537" s="222"/>
      <c r="R537" s="222"/>
      <c r="S537" s="222"/>
      <c r="T537" s="222"/>
      <c r="U537" s="222"/>
      <c r="V537" s="222"/>
    </row>
    <row r="538" spans="1:22" ht="12.75" customHeight="1" x14ac:dyDescent="0.2">
      <c r="A538" s="10"/>
      <c r="B538" s="1"/>
      <c r="C538" s="2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22"/>
      <c r="P538" s="226"/>
      <c r="Q538" s="222"/>
      <c r="R538" s="222"/>
      <c r="S538" s="222"/>
      <c r="T538" s="222"/>
      <c r="U538" s="222"/>
      <c r="V538" s="222"/>
    </row>
    <row r="539" spans="1:22" ht="12.75" customHeight="1" x14ac:dyDescent="0.2">
      <c r="A539" s="10"/>
      <c r="B539" s="1"/>
      <c r="C539" s="2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22"/>
      <c r="P539" s="226"/>
      <c r="Q539" s="222"/>
      <c r="R539" s="222"/>
      <c r="S539" s="222"/>
      <c r="T539" s="222"/>
      <c r="U539" s="222"/>
      <c r="V539" s="222"/>
    </row>
    <row r="540" spans="1:22" ht="12.75" customHeight="1" x14ac:dyDescent="0.2">
      <c r="A540" s="10"/>
      <c r="B540" s="1"/>
      <c r="C540" s="2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22"/>
      <c r="P540" s="226"/>
      <c r="Q540" s="222"/>
      <c r="R540" s="222"/>
      <c r="S540" s="222"/>
      <c r="T540" s="222"/>
      <c r="U540" s="222"/>
      <c r="V540" s="222"/>
    </row>
    <row r="541" spans="1:22" ht="12.75" customHeight="1" x14ac:dyDescent="0.2">
      <c r="A541" s="10"/>
      <c r="B541" s="1"/>
      <c r="C541" s="2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22"/>
      <c r="P541" s="226"/>
      <c r="Q541" s="222"/>
      <c r="R541" s="222"/>
      <c r="S541" s="222"/>
      <c r="T541" s="222"/>
      <c r="U541" s="222"/>
      <c r="V541" s="222"/>
    </row>
    <row r="542" spans="1:22" ht="12.75" customHeight="1" x14ac:dyDescent="0.2">
      <c r="A542" s="10"/>
      <c r="B542" s="1"/>
      <c r="C542" s="2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22"/>
      <c r="P542" s="226"/>
      <c r="Q542" s="222"/>
      <c r="R542" s="222"/>
      <c r="S542" s="222"/>
      <c r="T542" s="222"/>
      <c r="U542" s="222"/>
      <c r="V542" s="222"/>
    </row>
    <row r="543" spans="1:22" ht="12.75" customHeight="1" x14ac:dyDescent="0.2">
      <c r="A543" s="10"/>
      <c r="B543" s="1"/>
      <c r="C543" s="2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22"/>
      <c r="P543" s="226"/>
      <c r="Q543" s="222"/>
      <c r="R543" s="222"/>
      <c r="S543" s="222"/>
      <c r="T543" s="222"/>
      <c r="U543" s="222"/>
      <c r="V543" s="222"/>
    </row>
    <row r="544" spans="1:22" ht="12.75" customHeight="1" x14ac:dyDescent="0.2">
      <c r="A544" s="10"/>
      <c r="B544" s="1"/>
      <c r="C544" s="2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22"/>
      <c r="P544" s="226"/>
      <c r="Q544" s="222"/>
      <c r="R544" s="222"/>
      <c r="S544" s="222"/>
      <c r="T544" s="222"/>
      <c r="U544" s="222"/>
      <c r="V544" s="222"/>
    </row>
    <row r="545" spans="1:22" ht="12.75" customHeight="1" x14ac:dyDescent="0.2">
      <c r="A545" s="10"/>
      <c r="B545" s="1"/>
      <c r="C545" s="2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22"/>
      <c r="P545" s="226"/>
      <c r="Q545" s="222"/>
      <c r="R545" s="222"/>
      <c r="S545" s="222"/>
      <c r="T545" s="222"/>
      <c r="U545" s="222"/>
      <c r="V545" s="222"/>
    </row>
    <row r="546" spans="1:22" ht="12.75" customHeight="1" x14ac:dyDescent="0.2">
      <c r="A546" s="10"/>
      <c r="B546" s="1"/>
      <c r="C546" s="2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22"/>
      <c r="P546" s="226"/>
      <c r="Q546" s="222"/>
      <c r="R546" s="222"/>
      <c r="S546" s="222"/>
      <c r="T546" s="222"/>
      <c r="U546" s="222"/>
      <c r="V546" s="222"/>
    </row>
    <row r="547" spans="1:22" ht="12.75" customHeight="1" x14ac:dyDescent="0.2">
      <c r="A547" s="10"/>
      <c r="B547" s="1"/>
      <c r="C547" s="2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22"/>
      <c r="P547" s="226"/>
      <c r="Q547" s="222"/>
      <c r="R547" s="222"/>
      <c r="S547" s="222"/>
      <c r="T547" s="222"/>
      <c r="U547" s="222"/>
      <c r="V547" s="222"/>
    </row>
    <row r="548" spans="1:22" ht="12.75" customHeight="1" x14ac:dyDescent="0.2">
      <c r="A548" s="10"/>
      <c r="B548" s="1"/>
      <c r="C548" s="2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22"/>
      <c r="P548" s="226"/>
      <c r="Q548" s="222"/>
      <c r="R548" s="222"/>
      <c r="S548" s="222"/>
      <c r="T548" s="222"/>
      <c r="U548" s="222"/>
      <c r="V548" s="222"/>
    </row>
    <row r="549" spans="1:22" ht="12.75" customHeight="1" x14ac:dyDescent="0.2">
      <c r="A549" s="10"/>
      <c r="B549" s="1"/>
      <c r="C549" s="2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22"/>
      <c r="P549" s="226"/>
      <c r="Q549" s="222"/>
      <c r="R549" s="222"/>
      <c r="S549" s="222"/>
      <c r="T549" s="222"/>
      <c r="U549" s="222"/>
      <c r="V549" s="222"/>
    </row>
    <row r="550" spans="1:22" ht="12.75" customHeight="1" x14ac:dyDescent="0.2">
      <c r="A550" s="10"/>
      <c r="B550" s="1"/>
      <c r="C550" s="2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22"/>
      <c r="P550" s="226"/>
      <c r="Q550" s="222"/>
      <c r="R550" s="222"/>
      <c r="S550" s="222"/>
      <c r="T550" s="222"/>
      <c r="U550" s="222"/>
      <c r="V550" s="222"/>
    </row>
    <row r="551" spans="1:22" ht="12.75" customHeight="1" x14ac:dyDescent="0.2">
      <c r="A551" s="10"/>
      <c r="B551" s="1"/>
      <c r="C551" s="2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22"/>
      <c r="P551" s="226"/>
      <c r="Q551" s="222"/>
      <c r="R551" s="222"/>
      <c r="S551" s="222"/>
      <c r="T551" s="222"/>
      <c r="U551" s="222"/>
      <c r="V551" s="222"/>
    </row>
    <row r="552" spans="1:22" ht="12.75" customHeight="1" x14ac:dyDescent="0.2">
      <c r="A552" s="10"/>
      <c r="B552" s="1"/>
      <c r="C552" s="2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22"/>
      <c r="P552" s="226"/>
      <c r="Q552" s="222"/>
      <c r="R552" s="222"/>
      <c r="S552" s="222"/>
      <c r="T552" s="222"/>
      <c r="U552" s="222"/>
      <c r="V552" s="222"/>
    </row>
    <row r="553" spans="1:22" ht="12.75" customHeight="1" x14ac:dyDescent="0.2">
      <c r="A553" s="10"/>
      <c r="B553" s="1"/>
      <c r="C553" s="2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22"/>
      <c r="P553" s="226"/>
      <c r="Q553" s="222"/>
      <c r="R553" s="222"/>
      <c r="S553" s="222"/>
      <c r="T553" s="222"/>
      <c r="U553" s="222"/>
      <c r="V553" s="222"/>
    </row>
    <row r="554" spans="1:22" ht="12.75" customHeight="1" x14ac:dyDescent="0.2">
      <c r="A554" s="10"/>
      <c r="B554" s="1"/>
      <c r="C554" s="2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22"/>
      <c r="P554" s="226"/>
      <c r="Q554" s="222"/>
      <c r="R554" s="222"/>
      <c r="S554" s="222"/>
      <c r="T554" s="222"/>
      <c r="U554" s="222"/>
      <c r="V554" s="222"/>
    </row>
    <row r="555" spans="1:22" ht="12.75" customHeight="1" x14ac:dyDescent="0.2">
      <c r="A555" s="10"/>
      <c r="B555" s="1"/>
      <c r="C555" s="2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22"/>
      <c r="P555" s="226"/>
      <c r="Q555" s="222"/>
      <c r="R555" s="222"/>
      <c r="S555" s="222"/>
      <c r="T555" s="222"/>
      <c r="U555" s="222"/>
      <c r="V555" s="222"/>
    </row>
    <row r="556" spans="1:22" ht="12.75" customHeight="1" x14ac:dyDescent="0.2">
      <c r="A556" s="10"/>
      <c r="B556" s="1"/>
      <c r="C556" s="2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22"/>
      <c r="P556" s="226"/>
      <c r="Q556" s="222"/>
      <c r="R556" s="222"/>
      <c r="S556" s="222"/>
      <c r="T556" s="222"/>
      <c r="U556" s="222"/>
      <c r="V556" s="222"/>
    </row>
    <row r="557" spans="1:22" ht="12.75" customHeight="1" x14ac:dyDescent="0.2">
      <c r="A557" s="10"/>
      <c r="B557" s="1"/>
      <c r="C557" s="2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22"/>
      <c r="P557" s="226"/>
      <c r="Q557" s="222"/>
      <c r="R557" s="222"/>
      <c r="S557" s="222"/>
      <c r="T557" s="222"/>
      <c r="U557" s="222"/>
      <c r="V557" s="222"/>
    </row>
    <row r="558" spans="1:22" ht="12.75" customHeight="1" x14ac:dyDescent="0.2">
      <c r="A558" s="10"/>
      <c r="B558" s="1"/>
      <c r="C558" s="2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22"/>
      <c r="P558" s="226"/>
      <c r="Q558" s="222"/>
      <c r="R558" s="222"/>
      <c r="S558" s="222"/>
      <c r="T558" s="222"/>
      <c r="U558" s="222"/>
      <c r="V558" s="222"/>
    </row>
    <row r="559" spans="1:22" ht="12.75" customHeight="1" x14ac:dyDescent="0.2">
      <c r="A559" s="10"/>
      <c r="B559" s="1"/>
      <c r="C559" s="2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22"/>
      <c r="P559" s="226"/>
      <c r="Q559" s="222"/>
      <c r="R559" s="222"/>
      <c r="S559" s="222"/>
      <c r="T559" s="222"/>
      <c r="U559" s="222"/>
      <c r="V559" s="222"/>
    </row>
    <row r="560" spans="1:22" ht="12.75" customHeight="1" x14ac:dyDescent="0.2">
      <c r="A560" s="10"/>
      <c r="B560" s="1"/>
      <c r="C560" s="2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22"/>
      <c r="P560" s="226"/>
      <c r="Q560" s="222"/>
      <c r="R560" s="222"/>
      <c r="S560" s="222"/>
      <c r="T560" s="222"/>
      <c r="U560" s="222"/>
      <c r="V560" s="222"/>
    </row>
    <row r="561" spans="1:22" ht="12.75" customHeight="1" x14ac:dyDescent="0.2">
      <c r="A561" s="10"/>
      <c r="B561" s="1"/>
      <c r="C561" s="2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22"/>
      <c r="P561" s="226"/>
      <c r="Q561" s="222"/>
      <c r="R561" s="222"/>
      <c r="S561" s="222"/>
      <c r="T561" s="222"/>
      <c r="U561" s="222"/>
      <c r="V561" s="222"/>
    </row>
    <row r="562" spans="1:22" ht="12.75" customHeight="1" x14ac:dyDescent="0.2">
      <c r="A562" s="10"/>
      <c r="B562" s="1"/>
      <c r="C562" s="2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22"/>
      <c r="P562" s="226"/>
      <c r="Q562" s="222"/>
      <c r="R562" s="222"/>
      <c r="S562" s="222"/>
      <c r="T562" s="222"/>
      <c r="U562" s="222"/>
      <c r="V562" s="222"/>
    </row>
    <row r="563" spans="1:22" ht="12.75" customHeight="1" x14ac:dyDescent="0.2">
      <c r="A563" s="10"/>
      <c r="B563" s="1"/>
      <c r="C563" s="2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22"/>
      <c r="P563" s="226"/>
      <c r="Q563" s="222"/>
      <c r="R563" s="222"/>
      <c r="S563" s="222"/>
      <c r="T563" s="222"/>
      <c r="U563" s="222"/>
      <c r="V563" s="222"/>
    </row>
    <row r="564" spans="1:22" ht="12.75" customHeight="1" x14ac:dyDescent="0.2">
      <c r="A564" s="10"/>
      <c r="B564" s="1"/>
      <c r="C564" s="2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22"/>
      <c r="P564" s="226"/>
      <c r="Q564" s="222"/>
      <c r="R564" s="222"/>
      <c r="S564" s="222"/>
      <c r="T564" s="222"/>
      <c r="U564" s="222"/>
      <c r="V564" s="222"/>
    </row>
    <row r="565" spans="1:22" ht="12.75" customHeight="1" x14ac:dyDescent="0.2">
      <c r="A565" s="10"/>
      <c r="B565" s="1"/>
      <c r="C565" s="2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22"/>
      <c r="P565" s="226"/>
      <c r="Q565" s="222"/>
      <c r="R565" s="222"/>
      <c r="S565" s="222"/>
      <c r="T565" s="222"/>
      <c r="U565" s="222"/>
      <c r="V565" s="222"/>
    </row>
    <row r="566" spans="1:22" ht="12.75" customHeight="1" x14ac:dyDescent="0.2">
      <c r="A566" s="10"/>
      <c r="B566" s="1"/>
      <c r="C566" s="2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22"/>
      <c r="P566" s="226"/>
      <c r="Q566" s="222"/>
      <c r="R566" s="222"/>
      <c r="S566" s="222"/>
      <c r="T566" s="222"/>
      <c r="U566" s="222"/>
      <c r="V566" s="222"/>
    </row>
    <row r="567" spans="1:22" ht="12.75" customHeight="1" x14ac:dyDescent="0.2">
      <c r="A567" s="10"/>
      <c r="B567" s="1"/>
      <c r="C567" s="2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22"/>
      <c r="P567" s="226"/>
      <c r="Q567" s="222"/>
      <c r="R567" s="222"/>
      <c r="S567" s="222"/>
      <c r="T567" s="222"/>
      <c r="U567" s="222"/>
      <c r="V567" s="222"/>
    </row>
    <row r="568" spans="1:22" ht="12.75" customHeight="1" x14ac:dyDescent="0.2">
      <c r="A568" s="10"/>
      <c r="B568" s="1"/>
      <c r="C568" s="2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22"/>
      <c r="P568" s="226"/>
      <c r="Q568" s="222"/>
      <c r="R568" s="222"/>
      <c r="S568" s="222"/>
      <c r="T568" s="222"/>
      <c r="U568" s="222"/>
      <c r="V568" s="222"/>
    </row>
    <row r="569" spans="1:22" ht="12.75" customHeight="1" x14ac:dyDescent="0.2">
      <c r="A569" s="10"/>
      <c r="B569" s="1"/>
      <c r="C569" s="2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22"/>
      <c r="P569" s="226"/>
      <c r="Q569" s="222"/>
      <c r="R569" s="222"/>
      <c r="S569" s="222"/>
      <c r="T569" s="222"/>
      <c r="U569" s="222"/>
      <c r="V569" s="222"/>
    </row>
    <row r="570" spans="1:22" ht="12.75" customHeight="1" x14ac:dyDescent="0.2">
      <c r="A570" s="10"/>
      <c r="B570" s="1"/>
      <c r="C570" s="2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22"/>
      <c r="P570" s="226"/>
      <c r="Q570" s="222"/>
      <c r="R570" s="222"/>
      <c r="S570" s="222"/>
      <c r="T570" s="222"/>
      <c r="U570" s="222"/>
      <c r="V570" s="222"/>
    </row>
    <row r="571" spans="1:22" ht="12.75" customHeight="1" x14ac:dyDescent="0.2">
      <c r="A571" s="10"/>
      <c r="B571" s="1"/>
      <c r="C571" s="2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22"/>
      <c r="P571" s="226"/>
      <c r="Q571" s="222"/>
      <c r="R571" s="222"/>
      <c r="S571" s="222"/>
      <c r="T571" s="222"/>
      <c r="U571" s="222"/>
      <c r="V571" s="222"/>
    </row>
    <row r="572" spans="1:22" ht="12.75" customHeight="1" x14ac:dyDescent="0.2">
      <c r="A572" s="10"/>
      <c r="B572" s="1"/>
      <c r="C572" s="2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22"/>
      <c r="P572" s="226"/>
      <c r="Q572" s="222"/>
      <c r="R572" s="222"/>
      <c r="S572" s="222"/>
      <c r="T572" s="222"/>
      <c r="U572" s="222"/>
      <c r="V572" s="222"/>
    </row>
    <row r="573" spans="1:22" ht="12.75" customHeight="1" x14ac:dyDescent="0.2">
      <c r="A573" s="10"/>
      <c r="B573" s="1"/>
      <c r="C573" s="2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22"/>
      <c r="P573" s="226"/>
      <c r="Q573" s="222"/>
      <c r="R573" s="222"/>
      <c r="S573" s="222"/>
      <c r="T573" s="222"/>
      <c r="U573" s="222"/>
      <c r="V573" s="222"/>
    </row>
    <row r="574" spans="1:22" ht="12.75" customHeight="1" x14ac:dyDescent="0.2">
      <c r="A574" s="10"/>
      <c r="B574" s="1"/>
      <c r="C574" s="2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22"/>
      <c r="P574" s="226"/>
      <c r="Q574" s="222"/>
      <c r="R574" s="222"/>
      <c r="S574" s="222"/>
      <c r="T574" s="222"/>
      <c r="U574" s="222"/>
      <c r="V574" s="222"/>
    </row>
    <row r="575" spans="1:22" ht="12.75" customHeight="1" x14ac:dyDescent="0.2">
      <c r="A575" s="10"/>
      <c r="B575" s="1"/>
      <c r="C575" s="2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22"/>
      <c r="P575" s="226"/>
      <c r="Q575" s="222"/>
      <c r="R575" s="222"/>
      <c r="S575" s="222"/>
      <c r="T575" s="222"/>
      <c r="U575" s="222"/>
      <c r="V575" s="222"/>
    </row>
    <row r="576" spans="1:22" ht="12.75" customHeight="1" x14ac:dyDescent="0.2">
      <c r="A576" s="10"/>
      <c r="B576" s="1"/>
      <c r="C576" s="2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22"/>
      <c r="P576" s="226"/>
      <c r="Q576" s="222"/>
      <c r="R576" s="222"/>
      <c r="S576" s="222"/>
      <c r="T576" s="222"/>
      <c r="U576" s="222"/>
      <c r="V576" s="222"/>
    </row>
    <row r="577" spans="1:22" ht="12.75" customHeight="1" x14ac:dyDescent="0.2">
      <c r="A577" s="10"/>
      <c r="B577" s="1"/>
      <c r="C577" s="2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22"/>
      <c r="P577" s="226"/>
      <c r="Q577" s="222"/>
      <c r="R577" s="222"/>
      <c r="S577" s="222"/>
      <c r="T577" s="222"/>
      <c r="U577" s="222"/>
      <c r="V577" s="222"/>
    </row>
    <row r="578" spans="1:22" ht="12.75" customHeight="1" x14ac:dyDescent="0.2">
      <c r="A578" s="10"/>
      <c r="B578" s="1"/>
      <c r="C578" s="2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22"/>
      <c r="P578" s="226"/>
      <c r="Q578" s="222"/>
      <c r="R578" s="222"/>
      <c r="S578" s="222"/>
      <c r="T578" s="222"/>
      <c r="U578" s="222"/>
      <c r="V578" s="222"/>
    </row>
    <row r="579" spans="1:22" ht="12.75" customHeight="1" x14ac:dyDescent="0.2">
      <c r="A579" s="10"/>
      <c r="B579" s="1"/>
      <c r="C579" s="2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22"/>
      <c r="P579" s="226"/>
      <c r="Q579" s="222"/>
      <c r="R579" s="222"/>
      <c r="S579" s="222"/>
      <c r="T579" s="222"/>
      <c r="U579" s="222"/>
      <c r="V579" s="222"/>
    </row>
    <row r="580" spans="1:22" ht="12.75" customHeight="1" x14ac:dyDescent="0.2">
      <c r="A580" s="10"/>
      <c r="B580" s="1"/>
      <c r="C580" s="2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22"/>
      <c r="P580" s="226"/>
      <c r="Q580" s="222"/>
      <c r="R580" s="222"/>
      <c r="S580" s="222"/>
      <c r="T580" s="222"/>
      <c r="U580" s="222"/>
      <c r="V580" s="222"/>
    </row>
    <row r="581" spans="1:22" ht="12.75" customHeight="1" x14ac:dyDescent="0.2">
      <c r="A581" s="10"/>
      <c r="B581" s="1"/>
      <c r="C581" s="2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22"/>
      <c r="P581" s="226"/>
      <c r="Q581" s="222"/>
      <c r="R581" s="222"/>
      <c r="S581" s="222"/>
      <c r="T581" s="222"/>
      <c r="U581" s="222"/>
      <c r="V581" s="222"/>
    </row>
    <row r="582" spans="1:22" ht="12.75" customHeight="1" x14ac:dyDescent="0.2">
      <c r="A582" s="10"/>
      <c r="B582" s="1"/>
      <c r="C582" s="2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22"/>
      <c r="P582" s="226"/>
      <c r="Q582" s="222"/>
      <c r="R582" s="222"/>
      <c r="S582" s="222"/>
      <c r="T582" s="222"/>
      <c r="U582" s="222"/>
      <c r="V582" s="222"/>
    </row>
    <row r="583" spans="1:22" ht="12.75" customHeight="1" x14ac:dyDescent="0.2">
      <c r="A583" s="10"/>
      <c r="B583" s="1"/>
      <c r="C583" s="2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22"/>
      <c r="P583" s="226"/>
      <c r="Q583" s="222"/>
      <c r="R583" s="222"/>
      <c r="S583" s="222"/>
      <c r="T583" s="222"/>
      <c r="U583" s="222"/>
      <c r="V583" s="222"/>
    </row>
    <row r="584" spans="1:22" ht="12.75" customHeight="1" x14ac:dyDescent="0.2">
      <c r="A584" s="10"/>
      <c r="B584" s="1"/>
      <c r="C584" s="2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22"/>
      <c r="P584" s="226"/>
      <c r="Q584" s="222"/>
      <c r="R584" s="222"/>
      <c r="S584" s="222"/>
      <c r="T584" s="222"/>
      <c r="U584" s="222"/>
      <c r="V584" s="222"/>
    </row>
    <row r="585" spans="1:22" ht="12.75" customHeight="1" x14ac:dyDescent="0.2">
      <c r="A585" s="10"/>
      <c r="B585" s="1"/>
      <c r="C585" s="2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22"/>
      <c r="P585" s="226"/>
      <c r="Q585" s="222"/>
      <c r="R585" s="222"/>
      <c r="S585" s="222"/>
      <c r="T585" s="222"/>
      <c r="U585" s="222"/>
      <c r="V585" s="222"/>
    </row>
    <row r="586" spans="1:22" ht="12.75" customHeight="1" x14ac:dyDescent="0.2">
      <c r="A586" s="10"/>
      <c r="B586" s="1"/>
      <c r="C586" s="2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22"/>
      <c r="P586" s="226"/>
      <c r="Q586" s="222"/>
      <c r="R586" s="222"/>
      <c r="S586" s="222"/>
      <c r="T586" s="222"/>
      <c r="U586" s="222"/>
      <c r="V586" s="222"/>
    </row>
    <row r="587" spans="1:22" ht="12.75" customHeight="1" x14ac:dyDescent="0.2">
      <c r="A587" s="10"/>
      <c r="B587" s="1"/>
      <c r="C587" s="2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22"/>
      <c r="P587" s="226"/>
      <c r="Q587" s="222"/>
      <c r="R587" s="222"/>
      <c r="S587" s="222"/>
      <c r="T587" s="222"/>
      <c r="U587" s="222"/>
      <c r="V587" s="222"/>
    </row>
    <row r="588" spans="1:22" ht="12.75" customHeight="1" x14ac:dyDescent="0.2">
      <c r="A588" s="10"/>
      <c r="B588" s="1"/>
      <c r="C588" s="2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22"/>
      <c r="P588" s="226"/>
      <c r="Q588" s="222"/>
      <c r="R588" s="222"/>
      <c r="S588" s="222"/>
      <c r="T588" s="222"/>
      <c r="U588" s="222"/>
      <c r="V588" s="222"/>
    </row>
    <row r="589" spans="1:22" ht="12.75" customHeight="1" x14ac:dyDescent="0.2">
      <c r="A589" s="10"/>
      <c r="B589" s="1"/>
      <c r="C589" s="2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22"/>
      <c r="P589" s="226"/>
      <c r="Q589" s="222"/>
      <c r="R589" s="222"/>
      <c r="S589" s="222"/>
      <c r="T589" s="222"/>
      <c r="U589" s="222"/>
      <c r="V589" s="222"/>
    </row>
    <row r="590" spans="1:22" ht="12.75" customHeight="1" x14ac:dyDescent="0.2">
      <c r="A590" s="10"/>
      <c r="B590" s="1"/>
      <c r="C590" s="2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22"/>
      <c r="P590" s="226"/>
      <c r="Q590" s="222"/>
      <c r="R590" s="222"/>
      <c r="S590" s="222"/>
      <c r="T590" s="222"/>
      <c r="U590" s="222"/>
      <c r="V590" s="222"/>
    </row>
    <row r="591" spans="1:22" ht="12.75" customHeight="1" x14ac:dyDescent="0.2">
      <c r="A591" s="10"/>
      <c r="B591" s="1"/>
      <c r="C591" s="2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22"/>
      <c r="P591" s="226"/>
      <c r="Q591" s="222"/>
      <c r="R591" s="222"/>
      <c r="S591" s="222"/>
      <c r="T591" s="222"/>
      <c r="U591" s="222"/>
      <c r="V591" s="222"/>
    </row>
    <row r="592" spans="1:22" ht="12.75" customHeight="1" x14ac:dyDescent="0.2">
      <c r="A592" s="10"/>
      <c r="B592" s="1"/>
      <c r="C592" s="2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22"/>
      <c r="P592" s="226"/>
      <c r="Q592" s="222"/>
      <c r="R592" s="222"/>
      <c r="S592" s="222"/>
      <c r="T592" s="222"/>
      <c r="U592" s="222"/>
      <c r="V592" s="222"/>
    </row>
    <row r="593" spans="1:22" ht="12.75" customHeight="1" x14ac:dyDescent="0.2">
      <c r="A593" s="10"/>
      <c r="B593" s="1"/>
      <c r="C593" s="2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22"/>
      <c r="P593" s="226"/>
      <c r="Q593" s="222"/>
      <c r="R593" s="222"/>
      <c r="S593" s="222"/>
      <c r="T593" s="222"/>
      <c r="U593" s="222"/>
      <c r="V593" s="222"/>
    </row>
    <row r="594" spans="1:22" ht="12.75" customHeight="1" x14ac:dyDescent="0.2">
      <c r="A594" s="10"/>
      <c r="B594" s="1"/>
      <c r="C594" s="2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22"/>
      <c r="P594" s="226"/>
      <c r="Q594" s="222"/>
      <c r="R594" s="222"/>
      <c r="S594" s="222"/>
      <c r="T594" s="222"/>
      <c r="U594" s="222"/>
      <c r="V594" s="222"/>
    </row>
    <row r="595" spans="1:22" ht="12.75" customHeight="1" x14ac:dyDescent="0.2">
      <c r="A595" s="10"/>
      <c r="B595" s="1"/>
      <c r="C595" s="2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22"/>
      <c r="P595" s="226"/>
      <c r="Q595" s="222"/>
      <c r="R595" s="222"/>
      <c r="S595" s="222"/>
      <c r="T595" s="222"/>
      <c r="U595" s="222"/>
      <c r="V595" s="222"/>
    </row>
    <row r="596" spans="1:22" ht="12.75" customHeight="1" x14ac:dyDescent="0.2">
      <c r="A596" s="10"/>
      <c r="B596" s="1"/>
      <c r="C596" s="2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22"/>
      <c r="P596" s="226"/>
      <c r="Q596" s="222"/>
      <c r="R596" s="222"/>
      <c r="S596" s="222"/>
      <c r="T596" s="222"/>
      <c r="U596" s="222"/>
      <c r="V596" s="222"/>
    </row>
    <row r="597" spans="1:22" ht="12.75" customHeight="1" x14ac:dyDescent="0.2">
      <c r="A597" s="10"/>
      <c r="B597" s="1"/>
      <c r="C597" s="2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22"/>
      <c r="P597" s="226"/>
      <c r="Q597" s="222"/>
      <c r="R597" s="222"/>
      <c r="S597" s="222"/>
      <c r="T597" s="222"/>
      <c r="U597" s="222"/>
      <c r="V597" s="222"/>
    </row>
    <row r="598" spans="1:22" ht="12.75" customHeight="1" x14ac:dyDescent="0.2">
      <c r="A598" s="10"/>
      <c r="B598" s="1"/>
      <c r="C598" s="2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22"/>
      <c r="P598" s="226"/>
      <c r="Q598" s="222"/>
      <c r="R598" s="222"/>
      <c r="S598" s="222"/>
      <c r="T598" s="222"/>
      <c r="U598" s="222"/>
      <c r="V598" s="222"/>
    </row>
    <row r="599" spans="1:22" ht="12.75" customHeight="1" x14ac:dyDescent="0.2">
      <c r="A599" s="10"/>
      <c r="B599" s="1"/>
      <c r="C599" s="2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22"/>
      <c r="P599" s="226"/>
      <c r="Q599" s="222"/>
      <c r="R599" s="222"/>
      <c r="S599" s="222"/>
      <c r="T599" s="222"/>
      <c r="U599" s="222"/>
      <c r="V599" s="222"/>
    </row>
    <row r="600" spans="1:22" ht="12.75" customHeight="1" x14ac:dyDescent="0.2">
      <c r="A600" s="10"/>
      <c r="B600" s="1"/>
      <c r="C600" s="2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22"/>
      <c r="P600" s="226"/>
      <c r="Q600" s="222"/>
      <c r="R600" s="222"/>
      <c r="S600" s="222"/>
      <c r="T600" s="222"/>
      <c r="U600" s="222"/>
      <c r="V600" s="222"/>
    </row>
    <row r="601" spans="1:22" ht="12.75" customHeight="1" x14ac:dyDescent="0.2">
      <c r="A601" s="10"/>
      <c r="B601" s="1"/>
      <c r="C601" s="2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22"/>
      <c r="P601" s="226"/>
      <c r="Q601" s="222"/>
      <c r="R601" s="222"/>
      <c r="S601" s="222"/>
      <c r="T601" s="222"/>
      <c r="U601" s="222"/>
      <c r="V601" s="222"/>
    </row>
    <row r="602" spans="1:22" ht="12.75" customHeight="1" x14ac:dyDescent="0.2">
      <c r="A602" s="10"/>
      <c r="B602" s="1"/>
      <c r="C602" s="2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22"/>
      <c r="P602" s="226"/>
      <c r="Q602" s="222"/>
      <c r="R602" s="222"/>
      <c r="S602" s="222"/>
      <c r="T602" s="222"/>
      <c r="U602" s="222"/>
      <c r="V602" s="222"/>
    </row>
    <row r="603" spans="1:22" ht="12.75" customHeight="1" x14ac:dyDescent="0.2">
      <c r="A603" s="10"/>
      <c r="B603" s="1"/>
      <c r="C603" s="2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22"/>
      <c r="P603" s="226"/>
      <c r="Q603" s="222"/>
      <c r="R603" s="222"/>
      <c r="S603" s="222"/>
      <c r="T603" s="222"/>
      <c r="U603" s="222"/>
      <c r="V603" s="222"/>
    </row>
    <row r="604" spans="1:22" ht="12.75" customHeight="1" x14ac:dyDescent="0.2">
      <c r="A604" s="10"/>
      <c r="B604" s="1"/>
      <c r="C604" s="2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22"/>
      <c r="P604" s="226"/>
      <c r="Q604" s="222"/>
      <c r="R604" s="222"/>
      <c r="S604" s="222"/>
      <c r="T604" s="222"/>
      <c r="U604" s="222"/>
      <c r="V604" s="222"/>
    </row>
    <row r="605" spans="1:22" ht="12.75" customHeight="1" x14ac:dyDescent="0.2">
      <c r="A605" s="10"/>
      <c r="B605" s="1"/>
      <c r="C605" s="2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22"/>
      <c r="P605" s="226"/>
      <c r="Q605" s="222"/>
      <c r="R605" s="222"/>
      <c r="S605" s="222"/>
      <c r="T605" s="222"/>
      <c r="U605" s="222"/>
      <c r="V605" s="222"/>
    </row>
    <row r="606" spans="1:22" ht="12.75" customHeight="1" x14ac:dyDescent="0.2">
      <c r="A606" s="10"/>
      <c r="B606" s="1"/>
      <c r="C606" s="2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22"/>
      <c r="P606" s="226"/>
      <c r="Q606" s="222"/>
      <c r="R606" s="222"/>
      <c r="S606" s="222"/>
      <c r="T606" s="222"/>
      <c r="U606" s="222"/>
      <c r="V606" s="222"/>
    </row>
    <row r="607" spans="1:22" ht="12.75" customHeight="1" x14ac:dyDescent="0.2">
      <c r="A607" s="10"/>
      <c r="B607" s="1"/>
      <c r="C607" s="2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22"/>
      <c r="P607" s="226"/>
      <c r="Q607" s="222"/>
      <c r="R607" s="222"/>
      <c r="S607" s="222"/>
      <c r="T607" s="222"/>
      <c r="U607" s="222"/>
      <c r="V607" s="222"/>
    </row>
    <row r="608" spans="1:22" ht="12.75" customHeight="1" x14ac:dyDescent="0.2">
      <c r="A608" s="10"/>
      <c r="B608" s="1"/>
      <c r="C608" s="2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22"/>
      <c r="P608" s="226"/>
      <c r="Q608" s="222"/>
      <c r="R608" s="222"/>
      <c r="S608" s="222"/>
      <c r="T608" s="222"/>
      <c r="U608" s="222"/>
      <c r="V608" s="222"/>
    </row>
    <row r="609" spans="1:22" ht="12.75" customHeight="1" x14ac:dyDescent="0.2">
      <c r="A609" s="10"/>
      <c r="B609" s="1"/>
      <c r="C609" s="2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22"/>
      <c r="P609" s="226"/>
      <c r="Q609" s="222"/>
      <c r="R609" s="222"/>
      <c r="S609" s="222"/>
      <c r="T609" s="222"/>
      <c r="U609" s="222"/>
      <c r="V609" s="222"/>
    </row>
    <row r="610" spans="1:22" ht="12.75" customHeight="1" x14ac:dyDescent="0.2">
      <c r="A610" s="10"/>
      <c r="B610" s="1"/>
      <c r="C610" s="2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22"/>
      <c r="P610" s="226"/>
      <c r="Q610" s="222"/>
      <c r="R610" s="222"/>
      <c r="S610" s="222"/>
      <c r="T610" s="222"/>
      <c r="U610" s="222"/>
      <c r="V610" s="222"/>
    </row>
    <row r="611" spans="1:22" ht="12.75" customHeight="1" x14ac:dyDescent="0.2">
      <c r="A611" s="10"/>
      <c r="B611" s="1"/>
      <c r="C611" s="2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22"/>
      <c r="P611" s="226"/>
      <c r="Q611" s="222"/>
      <c r="R611" s="222"/>
      <c r="S611" s="222"/>
      <c r="T611" s="222"/>
      <c r="U611" s="222"/>
      <c r="V611" s="222"/>
    </row>
    <row r="612" spans="1:22" ht="12.75" customHeight="1" x14ac:dyDescent="0.2">
      <c r="A612" s="10"/>
      <c r="B612" s="1"/>
      <c r="C612" s="2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22"/>
      <c r="P612" s="226"/>
      <c r="Q612" s="222"/>
      <c r="R612" s="222"/>
      <c r="S612" s="222"/>
      <c r="T612" s="222"/>
      <c r="U612" s="222"/>
      <c r="V612" s="222"/>
    </row>
    <row r="613" spans="1:22" ht="12.75" customHeight="1" x14ac:dyDescent="0.2">
      <c r="A613" s="10"/>
      <c r="B613" s="1"/>
      <c r="C613" s="2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22"/>
      <c r="P613" s="226"/>
      <c r="Q613" s="222"/>
      <c r="R613" s="222"/>
      <c r="S613" s="222"/>
      <c r="T613" s="222"/>
      <c r="U613" s="222"/>
      <c r="V613" s="222"/>
    </row>
    <row r="614" spans="1:22" ht="12.75" customHeight="1" x14ac:dyDescent="0.2">
      <c r="A614" s="10"/>
      <c r="B614" s="1"/>
      <c r="C614" s="2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22"/>
      <c r="P614" s="226"/>
      <c r="Q614" s="222"/>
      <c r="R614" s="222"/>
      <c r="S614" s="222"/>
      <c r="T614" s="222"/>
      <c r="U614" s="222"/>
      <c r="V614" s="222"/>
    </row>
    <row r="615" spans="1:22" ht="12.75" customHeight="1" x14ac:dyDescent="0.2">
      <c r="A615" s="10"/>
      <c r="B615" s="1"/>
      <c r="C615" s="2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22"/>
      <c r="P615" s="226"/>
      <c r="Q615" s="222"/>
      <c r="R615" s="222"/>
      <c r="S615" s="222"/>
      <c r="T615" s="222"/>
      <c r="U615" s="222"/>
      <c r="V615" s="222"/>
    </row>
    <row r="616" spans="1:22" ht="12.75" customHeight="1" x14ac:dyDescent="0.2">
      <c r="A616" s="10"/>
      <c r="B616" s="1"/>
      <c r="C616" s="2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22"/>
      <c r="P616" s="226"/>
      <c r="Q616" s="222"/>
      <c r="R616" s="222"/>
      <c r="S616" s="222"/>
      <c r="T616" s="222"/>
      <c r="U616" s="222"/>
      <c r="V616" s="222"/>
    </row>
    <row r="617" spans="1:22" ht="12.75" customHeight="1" x14ac:dyDescent="0.2">
      <c r="A617" s="10"/>
      <c r="B617" s="1"/>
      <c r="C617" s="2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22"/>
      <c r="P617" s="226"/>
      <c r="Q617" s="222"/>
      <c r="R617" s="222"/>
      <c r="S617" s="222"/>
      <c r="T617" s="222"/>
      <c r="U617" s="222"/>
      <c r="V617" s="222"/>
    </row>
    <row r="618" spans="1:22" ht="12.75" customHeight="1" x14ac:dyDescent="0.2">
      <c r="A618" s="10"/>
      <c r="B618" s="1"/>
      <c r="C618" s="2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22"/>
      <c r="P618" s="226"/>
      <c r="Q618" s="222"/>
      <c r="R618" s="222"/>
      <c r="S618" s="222"/>
      <c r="T618" s="222"/>
      <c r="U618" s="222"/>
      <c r="V618" s="222"/>
    </row>
    <row r="619" spans="1:22" ht="12.75" customHeight="1" x14ac:dyDescent="0.2">
      <c r="A619" s="10"/>
      <c r="B619" s="1"/>
      <c r="C619" s="2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22"/>
      <c r="P619" s="226"/>
      <c r="Q619" s="222"/>
      <c r="R619" s="222"/>
      <c r="S619" s="222"/>
      <c r="T619" s="222"/>
      <c r="U619" s="222"/>
      <c r="V619" s="222"/>
    </row>
    <row r="620" spans="1:22" ht="12.75" customHeight="1" x14ac:dyDescent="0.2">
      <c r="A620" s="10"/>
      <c r="B620" s="1"/>
      <c r="C620" s="2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22"/>
      <c r="P620" s="226"/>
      <c r="Q620" s="222"/>
      <c r="R620" s="222"/>
      <c r="S620" s="222"/>
      <c r="T620" s="222"/>
      <c r="U620" s="222"/>
      <c r="V620" s="222"/>
    </row>
    <row r="621" spans="1:22" ht="12.75" customHeight="1" x14ac:dyDescent="0.2">
      <c r="A621" s="10"/>
      <c r="B621" s="1"/>
      <c r="C621" s="2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22"/>
      <c r="P621" s="226"/>
      <c r="Q621" s="222"/>
      <c r="R621" s="222"/>
      <c r="S621" s="222"/>
      <c r="T621" s="222"/>
      <c r="U621" s="222"/>
      <c r="V621" s="222"/>
    </row>
    <row r="622" spans="1:22" ht="12.75" customHeight="1" x14ac:dyDescent="0.2">
      <c r="A622" s="10"/>
      <c r="B622" s="1"/>
      <c r="C622" s="2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22"/>
      <c r="P622" s="226"/>
      <c r="Q622" s="222"/>
      <c r="R622" s="222"/>
      <c r="S622" s="222"/>
      <c r="T622" s="222"/>
      <c r="U622" s="222"/>
      <c r="V622" s="222"/>
    </row>
    <row r="623" spans="1:22" ht="12.75" customHeight="1" x14ac:dyDescent="0.2">
      <c r="A623" s="10"/>
      <c r="B623" s="1"/>
      <c r="C623" s="2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22"/>
      <c r="P623" s="226"/>
      <c r="Q623" s="222"/>
      <c r="R623" s="222"/>
      <c r="S623" s="222"/>
      <c r="T623" s="222"/>
      <c r="U623" s="222"/>
      <c r="V623" s="222"/>
    </row>
    <row r="624" spans="1:22" ht="12.75" customHeight="1" x14ac:dyDescent="0.2">
      <c r="A624" s="10"/>
      <c r="B624" s="1"/>
      <c r="C624" s="2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22"/>
      <c r="P624" s="226"/>
      <c r="Q624" s="222"/>
      <c r="R624" s="222"/>
      <c r="S624" s="222"/>
      <c r="T624" s="222"/>
      <c r="U624" s="222"/>
      <c r="V624" s="222"/>
    </row>
    <row r="625" spans="1:22" ht="12.75" customHeight="1" x14ac:dyDescent="0.2">
      <c r="A625" s="10"/>
      <c r="B625" s="1"/>
      <c r="C625" s="2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22"/>
      <c r="P625" s="226"/>
      <c r="Q625" s="222"/>
      <c r="R625" s="222"/>
      <c r="S625" s="222"/>
      <c r="T625" s="222"/>
      <c r="U625" s="222"/>
      <c r="V625" s="222"/>
    </row>
    <row r="626" spans="1:22" ht="12.75" customHeight="1" x14ac:dyDescent="0.2">
      <c r="A626" s="10"/>
      <c r="B626" s="1"/>
      <c r="C626" s="2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22"/>
      <c r="P626" s="226"/>
      <c r="Q626" s="222"/>
      <c r="R626" s="222"/>
      <c r="S626" s="222"/>
      <c r="T626" s="222"/>
      <c r="U626" s="222"/>
      <c r="V626" s="222"/>
    </row>
    <row r="627" spans="1:22" ht="12.75" customHeight="1" x14ac:dyDescent="0.2">
      <c r="A627" s="10"/>
      <c r="B627" s="1"/>
      <c r="C627" s="2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22"/>
      <c r="P627" s="226"/>
      <c r="Q627" s="222"/>
      <c r="R627" s="222"/>
      <c r="S627" s="222"/>
      <c r="T627" s="222"/>
      <c r="U627" s="222"/>
      <c r="V627" s="222"/>
    </row>
    <row r="628" spans="1:22" ht="12.75" customHeight="1" x14ac:dyDescent="0.2">
      <c r="A628" s="10"/>
      <c r="B628" s="1"/>
      <c r="C628" s="2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22"/>
      <c r="P628" s="226"/>
      <c r="Q628" s="222"/>
      <c r="R628" s="222"/>
      <c r="S628" s="222"/>
      <c r="T628" s="222"/>
      <c r="U628" s="222"/>
      <c r="V628" s="222"/>
    </row>
    <row r="629" spans="1:22" ht="12.75" customHeight="1" x14ac:dyDescent="0.2">
      <c r="A629" s="10"/>
      <c r="B629" s="1"/>
      <c r="C629" s="2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22"/>
      <c r="P629" s="226"/>
      <c r="Q629" s="222"/>
      <c r="R629" s="222"/>
      <c r="S629" s="222"/>
      <c r="T629" s="222"/>
      <c r="U629" s="222"/>
      <c r="V629" s="222"/>
    </row>
    <row r="630" spans="1:22" ht="12.75" customHeight="1" x14ac:dyDescent="0.2">
      <c r="A630" s="10"/>
      <c r="B630" s="1"/>
      <c r="C630" s="2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22"/>
      <c r="P630" s="226"/>
      <c r="Q630" s="222"/>
      <c r="R630" s="222"/>
      <c r="S630" s="222"/>
      <c r="T630" s="222"/>
      <c r="U630" s="222"/>
      <c r="V630" s="222"/>
    </row>
    <row r="631" spans="1:22" ht="12.75" customHeight="1" x14ac:dyDescent="0.2">
      <c r="A631" s="10"/>
      <c r="B631" s="1"/>
      <c r="C631" s="2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22"/>
      <c r="P631" s="226"/>
      <c r="Q631" s="222"/>
      <c r="R631" s="222"/>
      <c r="S631" s="222"/>
      <c r="T631" s="222"/>
      <c r="U631" s="222"/>
      <c r="V631" s="222"/>
    </row>
    <row r="632" spans="1:22" ht="12.75" customHeight="1" x14ac:dyDescent="0.2">
      <c r="A632" s="10"/>
      <c r="B632" s="1"/>
      <c r="C632" s="2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22"/>
      <c r="P632" s="226"/>
      <c r="Q632" s="222"/>
      <c r="R632" s="222"/>
      <c r="S632" s="222"/>
      <c r="T632" s="222"/>
      <c r="U632" s="222"/>
      <c r="V632" s="222"/>
    </row>
    <row r="633" spans="1:22" ht="12.75" customHeight="1" x14ac:dyDescent="0.2">
      <c r="A633" s="10"/>
      <c r="B633" s="1"/>
      <c r="C633" s="2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22"/>
      <c r="P633" s="226"/>
      <c r="Q633" s="222"/>
      <c r="R633" s="222"/>
      <c r="S633" s="222"/>
      <c r="T633" s="222"/>
      <c r="U633" s="222"/>
      <c r="V633" s="222"/>
    </row>
    <row r="634" spans="1:22" ht="12.75" customHeight="1" x14ac:dyDescent="0.2">
      <c r="A634" s="10"/>
      <c r="B634" s="1"/>
      <c r="C634" s="2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22"/>
      <c r="P634" s="226"/>
      <c r="Q634" s="222"/>
      <c r="R634" s="222"/>
      <c r="S634" s="222"/>
      <c r="T634" s="222"/>
      <c r="U634" s="222"/>
      <c r="V634" s="222"/>
    </row>
    <row r="635" spans="1:22" ht="12.75" customHeight="1" x14ac:dyDescent="0.2">
      <c r="A635" s="10"/>
      <c r="B635" s="1"/>
      <c r="C635" s="2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22"/>
      <c r="P635" s="226"/>
      <c r="Q635" s="222"/>
      <c r="R635" s="222"/>
      <c r="S635" s="222"/>
      <c r="T635" s="222"/>
      <c r="U635" s="222"/>
      <c r="V635" s="222"/>
    </row>
    <row r="636" spans="1:22" ht="12.75" customHeight="1" x14ac:dyDescent="0.2">
      <c r="A636" s="10"/>
      <c r="B636" s="1"/>
      <c r="C636" s="2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22"/>
      <c r="P636" s="226"/>
      <c r="Q636" s="222"/>
      <c r="R636" s="222"/>
      <c r="S636" s="222"/>
      <c r="T636" s="222"/>
      <c r="U636" s="222"/>
      <c r="V636" s="222"/>
    </row>
    <row r="637" spans="1:22" ht="12.75" customHeight="1" x14ac:dyDescent="0.2">
      <c r="A637" s="10"/>
      <c r="B637" s="1"/>
      <c r="C637" s="2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22"/>
      <c r="P637" s="226"/>
      <c r="Q637" s="222"/>
      <c r="R637" s="222"/>
      <c r="S637" s="222"/>
      <c r="T637" s="222"/>
      <c r="U637" s="222"/>
      <c r="V637" s="222"/>
    </row>
    <row r="638" spans="1:22" ht="12.75" customHeight="1" x14ac:dyDescent="0.2">
      <c r="A638" s="10"/>
      <c r="B638" s="1"/>
      <c r="C638" s="2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22"/>
      <c r="P638" s="226"/>
      <c r="Q638" s="222"/>
      <c r="R638" s="222"/>
      <c r="S638" s="222"/>
      <c r="T638" s="222"/>
      <c r="U638" s="222"/>
      <c r="V638" s="222"/>
    </row>
    <row r="639" spans="1:22" ht="12.75" customHeight="1" x14ac:dyDescent="0.2">
      <c r="A639" s="10"/>
      <c r="B639" s="1"/>
      <c r="C639" s="2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22"/>
      <c r="P639" s="226"/>
      <c r="Q639" s="222"/>
      <c r="R639" s="222"/>
      <c r="S639" s="222"/>
      <c r="T639" s="222"/>
      <c r="U639" s="222"/>
      <c r="V639" s="222"/>
    </row>
    <row r="640" spans="1:22" ht="12.75" customHeight="1" x14ac:dyDescent="0.2">
      <c r="A640" s="10"/>
      <c r="B640" s="1"/>
      <c r="C640" s="2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22"/>
      <c r="P640" s="226"/>
      <c r="Q640" s="222"/>
      <c r="R640" s="222"/>
      <c r="S640" s="222"/>
      <c r="T640" s="222"/>
      <c r="U640" s="222"/>
      <c r="V640" s="222"/>
    </row>
    <row r="641" spans="1:22" ht="12.75" customHeight="1" x14ac:dyDescent="0.2">
      <c r="A641" s="10"/>
      <c r="B641" s="1"/>
      <c r="C641" s="2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22"/>
      <c r="P641" s="226"/>
      <c r="Q641" s="222"/>
      <c r="R641" s="222"/>
      <c r="S641" s="222"/>
      <c r="T641" s="222"/>
      <c r="U641" s="222"/>
      <c r="V641" s="222"/>
    </row>
    <row r="642" spans="1:22" ht="12.75" customHeight="1" x14ac:dyDescent="0.2">
      <c r="A642" s="10"/>
      <c r="B642" s="1"/>
      <c r="C642" s="2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22"/>
      <c r="P642" s="226"/>
      <c r="Q642" s="222"/>
      <c r="R642" s="222"/>
      <c r="S642" s="222"/>
      <c r="T642" s="222"/>
      <c r="U642" s="222"/>
      <c r="V642" s="222"/>
    </row>
    <row r="643" spans="1:22" ht="12.75" customHeight="1" x14ac:dyDescent="0.2">
      <c r="A643" s="10"/>
      <c r="B643" s="1"/>
      <c r="C643" s="2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22"/>
      <c r="P643" s="226"/>
      <c r="Q643" s="222"/>
      <c r="R643" s="222"/>
      <c r="S643" s="222"/>
      <c r="T643" s="222"/>
      <c r="U643" s="222"/>
      <c r="V643" s="222"/>
    </row>
    <row r="644" spans="1:22" ht="12.75" customHeight="1" x14ac:dyDescent="0.2">
      <c r="A644" s="10"/>
      <c r="B644" s="1"/>
      <c r="C644" s="2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22"/>
      <c r="P644" s="226"/>
      <c r="Q644" s="222"/>
      <c r="R644" s="222"/>
      <c r="S644" s="222"/>
      <c r="T644" s="222"/>
      <c r="U644" s="222"/>
      <c r="V644" s="222"/>
    </row>
    <row r="645" spans="1:22" ht="12.75" customHeight="1" x14ac:dyDescent="0.2">
      <c r="A645" s="10"/>
      <c r="B645" s="1"/>
      <c r="C645" s="2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22"/>
      <c r="P645" s="226"/>
      <c r="Q645" s="222"/>
      <c r="R645" s="222"/>
      <c r="S645" s="222"/>
      <c r="T645" s="222"/>
      <c r="U645" s="222"/>
      <c r="V645" s="222"/>
    </row>
    <row r="646" spans="1:22" ht="12.75" customHeight="1" x14ac:dyDescent="0.2">
      <c r="A646" s="10"/>
      <c r="B646" s="1"/>
      <c r="C646" s="2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22"/>
      <c r="P646" s="226"/>
      <c r="Q646" s="222"/>
      <c r="R646" s="222"/>
      <c r="S646" s="222"/>
      <c r="T646" s="222"/>
      <c r="U646" s="222"/>
      <c r="V646" s="222"/>
    </row>
    <row r="647" spans="1:22" ht="12.75" customHeight="1" x14ac:dyDescent="0.2">
      <c r="A647" s="10"/>
      <c r="B647" s="1"/>
      <c r="C647" s="2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22"/>
      <c r="P647" s="226"/>
      <c r="Q647" s="222"/>
      <c r="R647" s="222"/>
      <c r="S647" s="222"/>
      <c r="T647" s="222"/>
      <c r="U647" s="222"/>
      <c r="V647" s="222"/>
    </row>
    <row r="648" spans="1:22" ht="12.75" customHeight="1" x14ac:dyDescent="0.2">
      <c r="A648" s="10"/>
      <c r="B648" s="1"/>
      <c r="C648" s="2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22"/>
      <c r="P648" s="226"/>
      <c r="Q648" s="222"/>
      <c r="R648" s="222"/>
      <c r="S648" s="222"/>
      <c r="T648" s="222"/>
      <c r="U648" s="222"/>
      <c r="V648" s="222"/>
    </row>
    <row r="649" spans="1:22" ht="12.75" customHeight="1" x14ac:dyDescent="0.2">
      <c r="A649" s="10"/>
      <c r="B649" s="1"/>
      <c r="C649" s="2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22"/>
      <c r="P649" s="226"/>
      <c r="Q649" s="222"/>
      <c r="R649" s="222"/>
      <c r="S649" s="222"/>
      <c r="T649" s="222"/>
      <c r="U649" s="222"/>
      <c r="V649" s="222"/>
    </row>
    <row r="650" spans="1:22" ht="12.75" customHeight="1" x14ac:dyDescent="0.2">
      <c r="A650" s="10"/>
      <c r="B650" s="1"/>
      <c r="C650" s="2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22"/>
      <c r="P650" s="226"/>
      <c r="Q650" s="222"/>
      <c r="R650" s="222"/>
      <c r="S650" s="222"/>
      <c r="T650" s="222"/>
      <c r="U650" s="222"/>
      <c r="V650" s="222"/>
    </row>
    <row r="651" spans="1:22" ht="12.75" customHeight="1" x14ac:dyDescent="0.2">
      <c r="A651" s="10"/>
      <c r="B651" s="1"/>
      <c r="C651" s="2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22"/>
      <c r="P651" s="226"/>
      <c r="Q651" s="222"/>
      <c r="R651" s="222"/>
      <c r="S651" s="222"/>
      <c r="T651" s="222"/>
      <c r="U651" s="222"/>
      <c r="V651" s="222"/>
    </row>
    <row r="652" spans="1:22" ht="12.75" customHeight="1" x14ac:dyDescent="0.2">
      <c r="A652" s="10"/>
      <c r="B652" s="1"/>
      <c r="C652" s="2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22"/>
      <c r="P652" s="226"/>
      <c r="Q652" s="222"/>
      <c r="R652" s="222"/>
      <c r="S652" s="222"/>
      <c r="T652" s="222"/>
      <c r="U652" s="222"/>
      <c r="V652" s="222"/>
    </row>
    <row r="653" spans="1:22" ht="12.75" customHeight="1" x14ac:dyDescent="0.2">
      <c r="A653" s="10"/>
      <c r="B653" s="1"/>
      <c r="C653" s="2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22"/>
      <c r="P653" s="226"/>
      <c r="Q653" s="222"/>
      <c r="R653" s="222"/>
      <c r="S653" s="222"/>
      <c r="T653" s="222"/>
      <c r="U653" s="222"/>
      <c r="V653" s="222"/>
    </row>
    <row r="654" spans="1:22" ht="12.75" customHeight="1" x14ac:dyDescent="0.2">
      <c r="A654" s="10"/>
      <c r="B654" s="1"/>
      <c r="C654" s="2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22"/>
      <c r="P654" s="226"/>
      <c r="Q654" s="222"/>
      <c r="R654" s="222"/>
      <c r="S654" s="222"/>
      <c r="T654" s="222"/>
      <c r="U654" s="222"/>
      <c r="V654" s="222"/>
    </row>
    <row r="655" spans="1:22" ht="12.75" customHeight="1" x14ac:dyDescent="0.2">
      <c r="A655" s="10"/>
      <c r="B655" s="1"/>
      <c r="C655" s="2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22"/>
      <c r="P655" s="226"/>
      <c r="Q655" s="222"/>
      <c r="R655" s="222"/>
      <c r="S655" s="222"/>
      <c r="T655" s="222"/>
      <c r="U655" s="222"/>
      <c r="V655" s="222"/>
    </row>
    <row r="656" spans="1:22" ht="12.75" customHeight="1" x14ac:dyDescent="0.2">
      <c r="A656" s="10"/>
      <c r="B656" s="1"/>
      <c r="C656" s="2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22"/>
      <c r="P656" s="226"/>
      <c r="Q656" s="222"/>
      <c r="R656" s="222"/>
      <c r="S656" s="222"/>
      <c r="T656" s="222"/>
      <c r="U656" s="222"/>
      <c r="V656" s="222"/>
    </row>
    <row r="657" spans="1:22" ht="12.75" customHeight="1" x14ac:dyDescent="0.2">
      <c r="A657" s="10"/>
      <c r="B657" s="1"/>
      <c r="C657" s="2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22"/>
      <c r="P657" s="226"/>
      <c r="Q657" s="222"/>
      <c r="R657" s="222"/>
      <c r="S657" s="222"/>
      <c r="T657" s="222"/>
      <c r="U657" s="222"/>
      <c r="V657" s="222"/>
    </row>
    <row r="658" spans="1:22" ht="12.75" customHeight="1" x14ac:dyDescent="0.2">
      <c r="A658" s="10"/>
      <c r="B658" s="1"/>
      <c r="C658" s="2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22"/>
      <c r="P658" s="226"/>
      <c r="Q658" s="222"/>
      <c r="R658" s="222"/>
      <c r="S658" s="222"/>
      <c r="T658" s="222"/>
      <c r="U658" s="222"/>
      <c r="V658" s="222"/>
    </row>
    <row r="659" spans="1:22" ht="12.75" customHeight="1" x14ac:dyDescent="0.2">
      <c r="A659" s="10"/>
      <c r="B659" s="1"/>
      <c r="C659" s="2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22"/>
      <c r="P659" s="226"/>
      <c r="Q659" s="222"/>
      <c r="R659" s="222"/>
      <c r="S659" s="222"/>
      <c r="T659" s="222"/>
      <c r="U659" s="222"/>
      <c r="V659" s="222"/>
    </row>
    <row r="660" spans="1:22" ht="12.75" customHeight="1" x14ac:dyDescent="0.2">
      <c r="A660" s="10"/>
      <c r="B660" s="1"/>
      <c r="C660" s="2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22"/>
      <c r="P660" s="226"/>
      <c r="Q660" s="222"/>
      <c r="R660" s="222"/>
      <c r="S660" s="222"/>
      <c r="T660" s="222"/>
      <c r="U660" s="222"/>
      <c r="V660" s="222"/>
    </row>
    <row r="661" spans="1:22" ht="12.75" customHeight="1" x14ac:dyDescent="0.2">
      <c r="A661" s="10"/>
      <c r="B661" s="1"/>
      <c r="C661" s="2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22"/>
      <c r="P661" s="226"/>
      <c r="Q661" s="222"/>
      <c r="R661" s="222"/>
      <c r="S661" s="222"/>
      <c r="T661" s="222"/>
      <c r="U661" s="222"/>
      <c r="V661" s="222"/>
    </row>
    <row r="662" spans="1:22" ht="12.75" customHeight="1" x14ac:dyDescent="0.2">
      <c r="A662" s="10"/>
      <c r="B662" s="1"/>
      <c r="C662" s="2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22"/>
      <c r="P662" s="226"/>
      <c r="Q662" s="222"/>
      <c r="R662" s="222"/>
      <c r="S662" s="222"/>
      <c r="T662" s="222"/>
      <c r="U662" s="222"/>
      <c r="V662" s="222"/>
    </row>
    <row r="663" spans="1:22" ht="12.75" customHeight="1" x14ac:dyDescent="0.2">
      <c r="A663" s="10"/>
      <c r="B663" s="1"/>
      <c r="C663" s="2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22"/>
      <c r="P663" s="226"/>
      <c r="Q663" s="222"/>
      <c r="R663" s="222"/>
      <c r="S663" s="222"/>
      <c r="T663" s="222"/>
      <c r="U663" s="222"/>
      <c r="V663" s="222"/>
    </row>
    <row r="664" spans="1:22" ht="12.75" customHeight="1" x14ac:dyDescent="0.2">
      <c r="A664" s="10"/>
      <c r="B664" s="1"/>
      <c r="C664" s="2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22"/>
      <c r="P664" s="226"/>
      <c r="Q664" s="222"/>
      <c r="R664" s="222"/>
      <c r="S664" s="222"/>
      <c r="T664" s="222"/>
      <c r="U664" s="222"/>
      <c r="V664" s="222"/>
    </row>
    <row r="665" spans="1:22" ht="12.75" customHeight="1" x14ac:dyDescent="0.2">
      <c r="A665" s="10"/>
      <c r="B665" s="1"/>
      <c r="C665" s="2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22"/>
      <c r="P665" s="226"/>
      <c r="Q665" s="222"/>
      <c r="R665" s="222"/>
      <c r="S665" s="222"/>
      <c r="T665" s="222"/>
      <c r="U665" s="222"/>
      <c r="V665" s="222"/>
    </row>
    <row r="666" spans="1:22" ht="12.75" customHeight="1" x14ac:dyDescent="0.2">
      <c r="A666" s="10"/>
      <c r="B666" s="1"/>
      <c r="C666" s="2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22"/>
      <c r="P666" s="226"/>
      <c r="Q666" s="222"/>
      <c r="R666" s="222"/>
      <c r="S666" s="222"/>
      <c r="T666" s="222"/>
      <c r="U666" s="222"/>
      <c r="V666" s="222"/>
    </row>
    <row r="667" spans="1:22" ht="12.75" customHeight="1" x14ac:dyDescent="0.2">
      <c r="A667" s="10"/>
      <c r="B667" s="1"/>
      <c r="C667" s="2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22"/>
      <c r="P667" s="226"/>
      <c r="Q667" s="222"/>
      <c r="R667" s="222"/>
      <c r="S667" s="222"/>
      <c r="T667" s="222"/>
      <c r="U667" s="222"/>
      <c r="V667" s="222"/>
    </row>
    <row r="668" spans="1:22" ht="12.75" customHeight="1" x14ac:dyDescent="0.2">
      <c r="A668" s="10"/>
      <c r="B668" s="1"/>
      <c r="C668" s="2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22"/>
      <c r="P668" s="226"/>
      <c r="Q668" s="222"/>
      <c r="R668" s="222"/>
      <c r="S668" s="222"/>
      <c r="T668" s="222"/>
      <c r="U668" s="222"/>
      <c r="V668" s="222"/>
    </row>
    <row r="669" spans="1:22" ht="12.75" customHeight="1" x14ac:dyDescent="0.2">
      <c r="A669" s="10"/>
      <c r="B669" s="1"/>
      <c r="C669" s="2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22"/>
      <c r="P669" s="226"/>
      <c r="Q669" s="222"/>
      <c r="R669" s="222"/>
      <c r="S669" s="222"/>
      <c r="T669" s="222"/>
      <c r="U669" s="222"/>
      <c r="V669" s="222"/>
    </row>
    <row r="670" spans="1:22" ht="12.75" customHeight="1" x14ac:dyDescent="0.2">
      <c r="A670" s="10"/>
      <c r="B670" s="1"/>
      <c r="C670" s="2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22"/>
      <c r="P670" s="226"/>
      <c r="Q670" s="222"/>
      <c r="R670" s="222"/>
      <c r="S670" s="222"/>
      <c r="T670" s="222"/>
      <c r="U670" s="222"/>
      <c r="V670" s="222"/>
    </row>
    <row r="671" spans="1:22" ht="12.75" customHeight="1" x14ac:dyDescent="0.2">
      <c r="A671" s="10"/>
      <c r="B671" s="1"/>
      <c r="C671" s="2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22"/>
      <c r="P671" s="226"/>
      <c r="Q671" s="222"/>
      <c r="R671" s="222"/>
      <c r="S671" s="222"/>
      <c r="T671" s="222"/>
      <c r="U671" s="222"/>
      <c r="V671" s="222"/>
    </row>
    <row r="672" spans="1:22" ht="12.75" customHeight="1" x14ac:dyDescent="0.2">
      <c r="A672" s="10"/>
      <c r="B672" s="1"/>
      <c r="C672" s="2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22"/>
      <c r="P672" s="226"/>
      <c r="Q672" s="222"/>
      <c r="R672" s="222"/>
      <c r="S672" s="222"/>
      <c r="T672" s="222"/>
      <c r="U672" s="222"/>
      <c r="V672" s="222"/>
    </row>
    <row r="673" spans="1:22" ht="12.75" customHeight="1" x14ac:dyDescent="0.2">
      <c r="A673" s="10"/>
      <c r="B673" s="1"/>
      <c r="C673" s="2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22"/>
      <c r="P673" s="226"/>
      <c r="Q673" s="222"/>
      <c r="R673" s="222"/>
      <c r="S673" s="222"/>
      <c r="T673" s="222"/>
      <c r="U673" s="222"/>
      <c r="V673" s="222"/>
    </row>
    <row r="674" spans="1:22" ht="12.75" customHeight="1" x14ac:dyDescent="0.2">
      <c r="A674" s="10"/>
      <c r="B674" s="1"/>
      <c r="C674" s="2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22"/>
      <c r="P674" s="226"/>
      <c r="Q674" s="222"/>
      <c r="R674" s="222"/>
      <c r="S674" s="222"/>
      <c r="T674" s="222"/>
      <c r="U674" s="222"/>
      <c r="V674" s="222"/>
    </row>
    <row r="675" spans="1:22" ht="12.75" customHeight="1" x14ac:dyDescent="0.2">
      <c r="A675" s="10"/>
      <c r="B675" s="1"/>
      <c r="C675" s="2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22"/>
      <c r="P675" s="226"/>
      <c r="Q675" s="222"/>
      <c r="R675" s="222"/>
      <c r="S675" s="222"/>
      <c r="T675" s="222"/>
      <c r="U675" s="222"/>
      <c r="V675" s="222"/>
    </row>
    <row r="676" spans="1:22" ht="12.75" customHeight="1" x14ac:dyDescent="0.2">
      <c r="A676" s="10"/>
      <c r="B676" s="1"/>
      <c r="C676" s="2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22"/>
      <c r="P676" s="226"/>
      <c r="Q676" s="222"/>
      <c r="R676" s="222"/>
      <c r="S676" s="222"/>
      <c r="T676" s="222"/>
      <c r="U676" s="222"/>
      <c r="V676" s="222"/>
    </row>
    <row r="677" spans="1:22" ht="12.75" customHeight="1" x14ac:dyDescent="0.2">
      <c r="A677" s="10"/>
      <c r="B677" s="1"/>
      <c r="C677" s="2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22"/>
      <c r="P677" s="226"/>
      <c r="Q677" s="222"/>
      <c r="R677" s="222"/>
      <c r="S677" s="222"/>
      <c r="T677" s="222"/>
      <c r="U677" s="222"/>
      <c r="V677" s="222"/>
    </row>
    <row r="678" spans="1:22" ht="12.75" customHeight="1" x14ac:dyDescent="0.2">
      <c r="A678" s="10"/>
      <c r="B678" s="1"/>
      <c r="C678" s="2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22"/>
      <c r="P678" s="226"/>
      <c r="Q678" s="222"/>
      <c r="R678" s="222"/>
      <c r="S678" s="222"/>
      <c r="T678" s="222"/>
      <c r="U678" s="222"/>
      <c r="V678" s="222"/>
    </row>
    <row r="679" spans="1:22" ht="12.75" customHeight="1" x14ac:dyDescent="0.2">
      <c r="A679" s="10"/>
      <c r="B679" s="1"/>
      <c r="C679" s="2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22"/>
      <c r="P679" s="226"/>
      <c r="Q679" s="222"/>
      <c r="R679" s="222"/>
      <c r="S679" s="222"/>
      <c r="T679" s="222"/>
      <c r="U679" s="222"/>
      <c r="V679" s="222"/>
    </row>
    <row r="680" spans="1:22" ht="12.75" customHeight="1" x14ac:dyDescent="0.2">
      <c r="A680" s="10"/>
      <c r="B680" s="1"/>
      <c r="C680" s="2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22"/>
      <c r="P680" s="226"/>
      <c r="Q680" s="222"/>
      <c r="R680" s="222"/>
      <c r="S680" s="222"/>
      <c r="T680" s="222"/>
      <c r="U680" s="222"/>
      <c r="V680" s="222"/>
    </row>
    <row r="681" spans="1:22" ht="12.75" customHeight="1" x14ac:dyDescent="0.2">
      <c r="A681" s="10"/>
      <c r="B681" s="1"/>
      <c r="C681" s="2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22"/>
      <c r="P681" s="226"/>
      <c r="Q681" s="222"/>
      <c r="R681" s="222"/>
      <c r="S681" s="222"/>
      <c r="T681" s="222"/>
      <c r="U681" s="222"/>
      <c r="V681" s="222"/>
    </row>
    <row r="682" spans="1:22" ht="12.75" customHeight="1" x14ac:dyDescent="0.2">
      <c r="A682" s="10"/>
      <c r="B682" s="1"/>
      <c r="C682" s="2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22"/>
      <c r="P682" s="226"/>
      <c r="Q682" s="222"/>
      <c r="R682" s="222"/>
      <c r="S682" s="222"/>
      <c r="T682" s="222"/>
      <c r="U682" s="222"/>
      <c r="V682" s="222"/>
    </row>
    <row r="683" spans="1:22" ht="12.75" customHeight="1" x14ac:dyDescent="0.2">
      <c r="A683" s="10"/>
      <c r="B683" s="1"/>
      <c r="C683" s="2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22"/>
      <c r="P683" s="226"/>
      <c r="Q683" s="222"/>
      <c r="R683" s="222"/>
      <c r="S683" s="222"/>
      <c r="T683" s="222"/>
      <c r="U683" s="222"/>
      <c r="V683" s="222"/>
    </row>
    <row r="684" spans="1:22" ht="12.75" customHeight="1" x14ac:dyDescent="0.2">
      <c r="A684" s="10"/>
      <c r="B684" s="1"/>
      <c r="C684" s="2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22"/>
      <c r="P684" s="226"/>
      <c r="Q684" s="222"/>
      <c r="R684" s="222"/>
      <c r="S684" s="222"/>
      <c r="T684" s="222"/>
      <c r="U684" s="222"/>
      <c r="V684" s="222"/>
    </row>
    <row r="685" spans="1:22" ht="12.75" customHeight="1" x14ac:dyDescent="0.2">
      <c r="A685" s="10"/>
      <c r="B685" s="1"/>
      <c r="C685" s="2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22"/>
      <c r="P685" s="226"/>
      <c r="Q685" s="222"/>
      <c r="R685" s="222"/>
      <c r="S685" s="222"/>
      <c r="T685" s="222"/>
      <c r="U685" s="222"/>
      <c r="V685" s="222"/>
    </row>
    <row r="686" spans="1:22" ht="12.75" customHeight="1" x14ac:dyDescent="0.2">
      <c r="A686" s="10"/>
      <c r="B686" s="1"/>
      <c r="C686" s="2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22"/>
      <c r="P686" s="226"/>
      <c r="Q686" s="222"/>
      <c r="R686" s="222"/>
      <c r="S686" s="222"/>
      <c r="T686" s="222"/>
      <c r="U686" s="222"/>
      <c r="V686" s="222"/>
    </row>
    <row r="687" spans="1:22" ht="12.75" customHeight="1" x14ac:dyDescent="0.2">
      <c r="A687" s="10"/>
      <c r="B687" s="1"/>
      <c r="C687" s="2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22"/>
      <c r="P687" s="226"/>
      <c r="Q687" s="222"/>
      <c r="R687" s="222"/>
      <c r="S687" s="222"/>
      <c r="T687" s="222"/>
      <c r="U687" s="222"/>
      <c r="V687" s="222"/>
    </row>
    <row r="688" spans="1:22" ht="12.75" customHeight="1" x14ac:dyDescent="0.2">
      <c r="A688" s="10"/>
      <c r="B688" s="1"/>
      <c r="C688" s="2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22"/>
      <c r="P688" s="226"/>
      <c r="Q688" s="222"/>
      <c r="R688" s="222"/>
      <c r="S688" s="222"/>
      <c r="T688" s="222"/>
      <c r="U688" s="222"/>
      <c r="V688" s="222"/>
    </row>
    <row r="689" spans="1:22" ht="12.75" customHeight="1" x14ac:dyDescent="0.2">
      <c r="A689" s="10"/>
      <c r="B689" s="1"/>
      <c r="C689" s="2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22"/>
      <c r="P689" s="226"/>
      <c r="Q689" s="222"/>
      <c r="R689" s="222"/>
      <c r="S689" s="222"/>
      <c r="T689" s="222"/>
      <c r="U689" s="222"/>
      <c r="V689" s="222"/>
    </row>
    <row r="690" spans="1:22" ht="12.75" customHeight="1" x14ac:dyDescent="0.2">
      <c r="A690" s="10"/>
      <c r="B690" s="1"/>
      <c r="C690" s="2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22"/>
      <c r="P690" s="226"/>
      <c r="Q690" s="222"/>
      <c r="R690" s="222"/>
      <c r="S690" s="222"/>
      <c r="T690" s="222"/>
      <c r="U690" s="222"/>
      <c r="V690" s="222"/>
    </row>
    <row r="691" spans="1:22" ht="12.75" customHeight="1" x14ac:dyDescent="0.2">
      <c r="A691" s="10"/>
      <c r="B691" s="1"/>
      <c r="C691" s="2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22"/>
      <c r="P691" s="226"/>
      <c r="Q691" s="222"/>
      <c r="R691" s="222"/>
      <c r="S691" s="222"/>
      <c r="T691" s="222"/>
      <c r="U691" s="222"/>
      <c r="V691" s="222"/>
    </row>
    <row r="692" spans="1:22" ht="12.75" customHeight="1" x14ac:dyDescent="0.2">
      <c r="A692" s="10"/>
      <c r="B692" s="1"/>
      <c r="C692" s="2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22"/>
      <c r="P692" s="226"/>
      <c r="Q692" s="222"/>
      <c r="R692" s="222"/>
      <c r="S692" s="222"/>
      <c r="T692" s="222"/>
      <c r="U692" s="222"/>
      <c r="V692" s="222"/>
    </row>
    <row r="693" spans="1:22" ht="12.75" customHeight="1" x14ac:dyDescent="0.2">
      <c r="A693" s="10"/>
      <c r="B693" s="1"/>
      <c r="C693" s="2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22"/>
      <c r="P693" s="226"/>
      <c r="Q693" s="222"/>
      <c r="R693" s="222"/>
      <c r="S693" s="222"/>
      <c r="T693" s="222"/>
      <c r="U693" s="222"/>
      <c r="V693" s="222"/>
    </row>
    <row r="694" spans="1:22" ht="12.75" customHeight="1" x14ac:dyDescent="0.2">
      <c r="A694" s="10"/>
      <c r="B694" s="1"/>
      <c r="C694" s="2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22"/>
      <c r="P694" s="226"/>
      <c r="Q694" s="222"/>
      <c r="R694" s="222"/>
      <c r="S694" s="222"/>
      <c r="T694" s="222"/>
      <c r="U694" s="222"/>
      <c r="V694" s="222"/>
    </row>
    <row r="695" spans="1:22" ht="12.75" customHeight="1" x14ac:dyDescent="0.2">
      <c r="A695" s="10"/>
      <c r="B695" s="1"/>
      <c r="C695" s="2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22"/>
      <c r="P695" s="226"/>
      <c r="Q695" s="222"/>
      <c r="R695" s="222"/>
      <c r="S695" s="222"/>
      <c r="T695" s="222"/>
      <c r="U695" s="222"/>
      <c r="V695" s="222"/>
    </row>
    <row r="696" spans="1:22" ht="12.75" customHeight="1" x14ac:dyDescent="0.2">
      <c r="A696" s="10"/>
      <c r="B696" s="1"/>
      <c r="C696" s="2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22"/>
      <c r="P696" s="226"/>
      <c r="Q696" s="222"/>
      <c r="R696" s="222"/>
      <c r="S696" s="222"/>
      <c r="T696" s="222"/>
      <c r="U696" s="222"/>
      <c r="V696" s="222"/>
    </row>
    <row r="697" spans="1:22" ht="12.75" customHeight="1" x14ac:dyDescent="0.2">
      <c r="A697" s="10"/>
      <c r="B697" s="1"/>
      <c r="C697" s="2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22"/>
      <c r="P697" s="226"/>
      <c r="Q697" s="222"/>
      <c r="R697" s="222"/>
      <c r="S697" s="222"/>
      <c r="T697" s="222"/>
      <c r="U697" s="222"/>
      <c r="V697" s="222"/>
    </row>
    <row r="698" spans="1:22" ht="12.75" customHeight="1" x14ac:dyDescent="0.2">
      <c r="A698" s="10"/>
      <c r="B698" s="1"/>
      <c r="C698" s="2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22"/>
      <c r="P698" s="226"/>
      <c r="Q698" s="222"/>
      <c r="R698" s="222"/>
      <c r="S698" s="222"/>
      <c r="T698" s="222"/>
      <c r="U698" s="222"/>
      <c r="V698" s="222"/>
    </row>
    <row r="699" spans="1:22" ht="12.75" customHeight="1" x14ac:dyDescent="0.2">
      <c r="A699" s="10"/>
      <c r="B699" s="1"/>
      <c r="C699" s="2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22"/>
      <c r="P699" s="226"/>
      <c r="Q699" s="222"/>
      <c r="R699" s="222"/>
      <c r="S699" s="222"/>
      <c r="T699" s="222"/>
      <c r="U699" s="222"/>
      <c r="V699" s="222"/>
    </row>
    <row r="700" spans="1:22" ht="12.75" customHeight="1" x14ac:dyDescent="0.2">
      <c r="A700" s="10"/>
      <c r="B700" s="1"/>
      <c r="C700" s="2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22"/>
      <c r="P700" s="226"/>
      <c r="Q700" s="222"/>
      <c r="R700" s="222"/>
      <c r="S700" s="222"/>
      <c r="T700" s="222"/>
      <c r="U700" s="222"/>
      <c r="V700" s="222"/>
    </row>
    <row r="701" spans="1:22" ht="12.75" customHeight="1" x14ac:dyDescent="0.2">
      <c r="A701" s="10"/>
      <c r="B701" s="1"/>
      <c r="C701" s="2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22"/>
      <c r="P701" s="226"/>
      <c r="Q701" s="222"/>
      <c r="R701" s="222"/>
      <c r="S701" s="222"/>
      <c r="T701" s="222"/>
      <c r="U701" s="222"/>
      <c r="V701" s="222"/>
    </row>
    <row r="702" spans="1:22" ht="12.75" customHeight="1" x14ac:dyDescent="0.2">
      <c r="A702" s="10"/>
      <c r="B702" s="1"/>
      <c r="C702" s="2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22"/>
      <c r="P702" s="226"/>
      <c r="Q702" s="222"/>
      <c r="R702" s="222"/>
      <c r="S702" s="222"/>
      <c r="T702" s="222"/>
      <c r="U702" s="222"/>
      <c r="V702" s="222"/>
    </row>
    <row r="703" spans="1:22" ht="12.75" customHeight="1" x14ac:dyDescent="0.2">
      <c r="A703" s="10"/>
      <c r="B703" s="1"/>
      <c r="C703" s="2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22"/>
      <c r="P703" s="226"/>
      <c r="Q703" s="222"/>
      <c r="R703" s="222"/>
      <c r="S703" s="222"/>
      <c r="T703" s="222"/>
      <c r="U703" s="222"/>
      <c r="V703" s="222"/>
    </row>
    <row r="704" spans="1:22" ht="12.75" customHeight="1" x14ac:dyDescent="0.2">
      <c r="A704" s="10"/>
      <c r="B704" s="1"/>
      <c r="C704" s="2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22"/>
      <c r="P704" s="226"/>
      <c r="Q704" s="222"/>
      <c r="R704" s="222"/>
      <c r="S704" s="222"/>
      <c r="T704" s="222"/>
      <c r="U704" s="222"/>
      <c r="V704" s="222"/>
    </row>
    <row r="705" spans="1:22" ht="12.75" customHeight="1" x14ac:dyDescent="0.2">
      <c r="A705" s="10"/>
      <c r="B705" s="1"/>
      <c r="C705" s="2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22"/>
      <c r="P705" s="226"/>
      <c r="Q705" s="222"/>
      <c r="R705" s="222"/>
      <c r="S705" s="222"/>
      <c r="T705" s="222"/>
      <c r="U705" s="222"/>
      <c r="V705" s="222"/>
    </row>
    <row r="706" spans="1:22" ht="12.75" customHeight="1" x14ac:dyDescent="0.2">
      <c r="A706" s="10"/>
      <c r="B706" s="1"/>
      <c r="C706" s="2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22"/>
      <c r="P706" s="226"/>
      <c r="Q706" s="222"/>
      <c r="R706" s="222"/>
      <c r="S706" s="222"/>
      <c r="T706" s="222"/>
      <c r="U706" s="222"/>
      <c r="V706" s="222"/>
    </row>
    <row r="707" spans="1:22" ht="12.75" customHeight="1" x14ac:dyDescent="0.2">
      <c r="A707" s="10"/>
      <c r="B707" s="1"/>
      <c r="C707" s="2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22"/>
      <c r="P707" s="226"/>
      <c r="Q707" s="222"/>
      <c r="R707" s="222"/>
      <c r="S707" s="222"/>
      <c r="T707" s="222"/>
      <c r="U707" s="222"/>
      <c r="V707" s="222"/>
    </row>
    <row r="708" spans="1:22" ht="12.75" customHeight="1" x14ac:dyDescent="0.2">
      <c r="A708" s="10"/>
      <c r="B708" s="1"/>
      <c r="C708" s="2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22"/>
      <c r="P708" s="226"/>
      <c r="Q708" s="222"/>
      <c r="R708" s="222"/>
      <c r="S708" s="222"/>
      <c r="T708" s="222"/>
      <c r="U708" s="222"/>
      <c r="V708" s="222"/>
    </row>
    <row r="709" spans="1:22" ht="12.75" customHeight="1" x14ac:dyDescent="0.2">
      <c r="A709" s="10"/>
      <c r="B709" s="1"/>
      <c r="C709" s="2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22"/>
      <c r="P709" s="226"/>
      <c r="Q709" s="222"/>
      <c r="R709" s="222"/>
      <c r="S709" s="222"/>
      <c r="T709" s="222"/>
      <c r="U709" s="222"/>
      <c r="V709" s="222"/>
    </row>
    <row r="710" spans="1:22" ht="12.75" customHeight="1" x14ac:dyDescent="0.2">
      <c r="A710" s="10"/>
      <c r="B710" s="1"/>
      <c r="C710" s="2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22"/>
      <c r="P710" s="226"/>
      <c r="Q710" s="222"/>
      <c r="R710" s="222"/>
      <c r="S710" s="222"/>
      <c r="T710" s="222"/>
      <c r="U710" s="222"/>
      <c r="V710" s="222"/>
    </row>
    <row r="711" spans="1:22" ht="12.75" customHeight="1" x14ac:dyDescent="0.2">
      <c r="A711" s="10"/>
      <c r="B711" s="1"/>
      <c r="C711" s="2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22"/>
      <c r="P711" s="226"/>
      <c r="Q711" s="222"/>
      <c r="R711" s="222"/>
      <c r="S711" s="222"/>
      <c r="T711" s="222"/>
      <c r="U711" s="222"/>
      <c r="V711" s="222"/>
    </row>
    <row r="712" spans="1:22" ht="12.75" customHeight="1" x14ac:dyDescent="0.2">
      <c r="A712" s="10"/>
      <c r="B712" s="1"/>
      <c r="C712" s="2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22"/>
      <c r="P712" s="226"/>
      <c r="Q712" s="222"/>
      <c r="R712" s="222"/>
      <c r="S712" s="222"/>
      <c r="T712" s="222"/>
      <c r="U712" s="222"/>
      <c r="V712" s="222"/>
    </row>
    <row r="713" spans="1:22" ht="12.75" customHeight="1" x14ac:dyDescent="0.2">
      <c r="A713" s="10"/>
      <c r="B713" s="1"/>
      <c r="C713" s="2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22"/>
      <c r="P713" s="226"/>
      <c r="Q713" s="222"/>
      <c r="R713" s="222"/>
      <c r="S713" s="222"/>
      <c r="T713" s="222"/>
      <c r="U713" s="222"/>
      <c r="V713" s="222"/>
    </row>
    <row r="714" spans="1:22" ht="12.75" customHeight="1" x14ac:dyDescent="0.2">
      <c r="A714" s="10"/>
      <c r="B714" s="1"/>
      <c r="C714" s="2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22"/>
      <c r="P714" s="226"/>
      <c r="Q714" s="222"/>
      <c r="R714" s="222"/>
      <c r="S714" s="222"/>
      <c r="T714" s="222"/>
      <c r="U714" s="222"/>
      <c r="V714" s="222"/>
    </row>
    <row r="715" spans="1:22" ht="12.75" customHeight="1" x14ac:dyDescent="0.2">
      <c r="A715" s="10"/>
      <c r="B715" s="1"/>
      <c r="C715" s="2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22"/>
      <c r="P715" s="226"/>
      <c r="Q715" s="222"/>
      <c r="R715" s="222"/>
      <c r="S715" s="222"/>
      <c r="T715" s="222"/>
      <c r="U715" s="222"/>
      <c r="V715" s="222"/>
    </row>
    <row r="716" spans="1:22" ht="12.75" customHeight="1" x14ac:dyDescent="0.2">
      <c r="A716" s="10"/>
      <c r="B716" s="1"/>
      <c r="C716" s="2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22"/>
      <c r="P716" s="226"/>
      <c r="Q716" s="222"/>
      <c r="R716" s="222"/>
      <c r="S716" s="222"/>
      <c r="T716" s="222"/>
      <c r="U716" s="222"/>
      <c r="V716" s="222"/>
    </row>
    <row r="717" spans="1:22" ht="12.75" customHeight="1" x14ac:dyDescent="0.2">
      <c r="A717" s="10"/>
      <c r="B717" s="1"/>
      <c r="C717" s="2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22"/>
      <c r="P717" s="226"/>
      <c r="Q717" s="222"/>
      <c r="R717" s="222"/>
      <c r="S717" s="222"/>
      <c r="T717" s="222"/>
      <c r="U717" s="222"/>
      <c r="V717" s="222"/>
    </row>
    <row r="718" spans="1:22" ht="12.75" customHeight="1" x14ac:dyDescent="0.2">
      <c r="A718" s="10"/>
      <c r="B718" s="1"/>
      <c r="C718" s="2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22"/>
      <c r="P718" s="226"/>
      <c r="Q718" s="222"/>
      <c r="R718" s="222"/>
      <c r="S718" s="222"/>
      <c r="T718" s="222"/>
      <c r="U718" s="222"/>
      <c r="V718" s="222"/>
    </row>
    <row r="719" spans="1:22" ht="12.75" customHeight="1" x14ac:dyDescent="0.2">
      <c r="A719" s="10"/>
      <c r="B719" s="1"/>
      <c r="C719" s="2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22"/>
      <c r="P719" s="226"/>
      <c r="Q719" s="222"/>
      <c r="R719" s="222"/>
      <c r="S719" s="222"/>
      <c r="T719" s="222"/>
      <c r="U719" s="222"/>
      <c r="V719" s="222"/>
    </row>
    <row r="720" spans="1:22" ht="12.75" customHeight="1" x14ac:dyDescent="0.2">
      <c r="A720" s="10"/>
      <c r="B720" s="1"/>
      <c r="C720" s="2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22"/>
      <c r="P720" s="226"/>
      <c r="Q720" s="222"/>
      <c r="R720" s="222"/>
      <c r="S720" s="222"/>
      <c r="T720" s="222"/>
      <c r="U720" s="222"/>
      <c r="V720" s="222"/>
    </row>
    <row r="721" spans="1:22" ht="12.75" customHeight="1" x14ac:dyDescent="0.2">
      <c r="A721" s="10"/>
      <c r="B721" s="1"/>
      <c r="C721" s="2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22"/>
      <c r="P721" s="226"/>
      <c r="Q721" s="222"/>
      <c r="R721" s="222"/>
      <c r="S721" s="222"/>
      <c r="T721" s="222"/>
      <c r="U721" s="222"/>
      <c r="V721" s="222"/>
    </row>
    <row r="722" spans="1:22" ht="12.75" customHeight="1" x14ac:dyDescent="0.2">
      <c r="A722" s="10"/>
      <c r="B722" s="1"/>
      <c r="C722" s="2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22"/>
      <c r="P722" s="226"/>
      <c r="Q722" s="222"/>
      <c r="R722" s="222"/>
      <c r="S722" s="222"/>
      <c r="T722" s="222"/>
      <c r="U722" s="222"/>
      <c r="V722" s="222"/>
    </row>
    <row r="723" spans="1:22" ht="12.75" customHeight="1" x14ac:dyDescent="0.2">
      <c r="A723" s="10"/>
      <c r="B723" s="1"/>
      <c r="C723" s="2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22"/>
      <c r="P723" s="226"/>
      <c r="Q723" s="222"/>
      <c r="R723" s="222"/>
      <c r="S723" s="222"/>
      <c r="T723" s="222"/>
      <c r="U723" s="222"/>
      <c r="V723" s="222"/>
    </row>
    <row r="724" spans="1:22" ht="12.75" customHeight="1" x14ac:dyDescent="0.2">
      <c r="A724" s="10"/>
      <c r="B724" s="1"/>
      <c r="C724" s="2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22"/>
      <c r="P724" s="226"/>
      <c r="Q724" s="222"/>
      <c r="R724" s="222"/>
      <c r="S724" s="222"/>
      <c r="T724" s="222"/>
      <c r="U724" s="222"/>
      <c r="V724" s="222"/>
    </row>
    <row r="725" spans="1:22" ht="12.75" customHeight="1" x14ac:dyDescent="0.2">
      <c r="A725" s="10"/>
      <c r="B725" s="1"/>
      <c r="C725" s="2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22"/>
      <c r="P725" s="226"/>
      <c r="Q725" s="222"/>
      <c r="R725" s="222"/>
      <c r="S725" s="222"/>
      <c r="T725" s="222"/>
      <c r="U725" s="222"/>
      <c r="V725" s="222"/>
    </row>
    <row r="726" spans="1:22" ht="12.75" customHeight="1" x14ac:dyDescent="0.2">
      <c r="A726" s="10"/>
      <c r="B726" s="1"/>
      <c r="C726" s="2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22"/>
      <c r="P726" s="226"/>
      <c r="Q726" s="222"/>
      <c r="R726" s="222"/>
      <c r="S726" s="222"/>
      <c r="T726" s="222"/>
      <c r="U726" s="222"/>
      <c r="V726" s="222"/>
    </row>
    <row r="727" spans="1:22" ht="12.75" customHeight="1" x14ac:dyDescent="0.2">
      <c r="A727" s="10"/>
      <c r="B727" s="1"/>
      <c r="C727" s="2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22"/>
      <c r="P727" s="226"/>
      <c r="Q727" s="222"/>
      <c r="R727" s="222"/>
      <c r="S727" s="222"/>
      <c r="T727" s="222"/>
      <c r="U727" s="222"/>
      <c r="V727" s="222"/>
    </row>
    <row r="728" spans="1:22" ht="12.75" customHeight="1" x14ac:dyDescent="0.2">
      <c r="A728" s="10"/>
      <c r="B728" s="1"/>
      <c r="C728" s="2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22"/>
      <c r="P728" s="226"/>
      <c r="Q728" s="222"/>
      <c r="R728" s="222"/>
      <c r="S728" s="222"/>
      <c r="T728" s="222"/>
      <c r="U728" s="222"/>
      <c r="V728" s="222"/>
    </row>
    <row r="729" spans="1:22" ht="12.75" customHeight="1" x14ac:dyDescent="0.2">
      <c r="A729" s="10"/>
      <c r="B729" s="1"/>
      <c r="C729" s="2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22"/>
      <c r="P729" s="226"/>
      <c r="Q729" s="222"/>
      <c r="R729" s="222"/>
      <c r="S729" s="222"/>
      <c r="T729" s="222"/>
      <c r="U729" s="222"/>
      <c r="V729" s="222"/>
    </row>
    <row r="730" spans="1:22" ht="12.75" customHeight="1" x14ac:dyDescent="0.2">
      <c r="A730" s="10"/>
      <c r="B730" s="1"/>
      <c r="C730" s="2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22"/>
      <c r="P730" s="226"/>
      <c r="Q730" s="222"/>
      <c r="R730" s="222"/>
      <c r="S730" s="222"/>
      <c r="T730" s="222"/>
      <c r="U730" s="222"/>
      <c r="V730" s="222"/>
    </row>
    <row r="731" spans="1:22" ht="12.75" customHeight="1" x14ac:dyDescent="0.2">
      <c r="A731" s="10"/>
      <c r="B731" s="1"/>
      <c r="C731" s="2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22"/>
      <c r="P731" s="226"/>
      <c r="Q731" s="222"/>
      <c r="R731" s="222"/>
      <c r="S731" s="222"/>
      <c r="T731" s="222"/>
      <c r="U731" s="222"/>
      <c r="V731" s="222"/>
    </row>
    <row r="732" spans="1:22" ht="12.75" customHeight="1" x14ac:dyDescent="0.2">
      <c r="A732" s="10"/>
      <c r="B732" s="1"/>
      <c r="C732" s="2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22"/>
      <c r="P732" s="226"/>
      <c r="Q732" s="222"/>
      <c r="R732" s="222"/>
      <c r="S732" s="222"/>
      <c r="T732" s="222"/>
      <c r="U732" s="222"/>
      <c r="V732" s="222"/>
    </row>
    <row r="733" spans="1:22" ht="12.75" customHeight="1" x14ac:dyDescent="0.2">
      <c r="A733" s="10"/>
      <c r="B733" s="1"/>
      <c r="C733" s="2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22"/>
      <c r="P733" s="226"/>
      <c r="Q733" s="222"/>
      <c r="R733" s="222"/>
      <c r="S733" s="222"/>
      <c r="T733" s="222"/>
      <c r="U733" s="222"/>
      <c r="V733" s="222"/>
    </row>
    <row r="734" spans="1:22" ht="12.75" customHeight="1" x14ac:dyDescent="0.2">
      <c r="A734" s="10"/>
      <c r="B734" s="1"/>
      <c r="C734" s="2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22"/>
      <c r="P734" s="226"/>
      <c r="Q734" s="222"/>
      <c r="R734" s="222"/>
      <c r="S734" s="222"/>
      <c r="T734" s="222"/>
      <c r="U734" s="222"/>
      <c r="V734" s="222"/>
    </row>
    <row r="735" spans="1:22" ht="12.75" customHeight="1" x14ac:dyDescent="0.2">
      <c r="A735" s="10"/>
      <c r="B735" s="1"/>
      <c r="C735" s="2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22"/>
      <c r="P735" s="226"/>
      <c r="Q735" s="222"/>
      <c r="R735" s="222"/>
      <c r="S735" s="222"/>
      <c r="T735" s="222"/>
      <c r="U735" s="222"/>
      <c r="V735" s="222"/>
    </row>
    <row r="736" spans="1:22" ht="12.75" customHeight="1" x14ac:dyDescent="0.2">
      <c r="A736" s="10"/>
      <c r="B736" s="1"/>
      <c r="C736" s="2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22"/>
      <c r="P736" s="226"/>
      <c r="Q736" s="222"/>
      <c r="R736" s="222"/>
      <c r="S736" s="222"/>
      <c r="T736" s="222"/>
      <c r="U736" s="222"/>
      <c r="V736" s="222"/>
    </row>
    <row r="737" spans="1:22" ht="12.75" customHeight="1" x14ac:dyDescent="0.2">
      <c r="A737" s="10"/>
      <c r="B737" s="1"/>
      <c r="C737" s="2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22"/>
      <c r="P737" s="226"/>
      <c r="Q737" s="222"/>
      <c r="R737" s="222"/>
      <c r="S737" s="222"/>
      <c r="T737" s="222"/>
      <c r="U737" s="222"/>
      <c r="V737" s="222"/>
    </row>
    <row r="738" spans="1:22" ht="12.75" customHeight="1" x14ac:dyDescent="0.2">
      <c r="A738" s="10"/>
      <c r="B738" s="1"/>
      <c r="C738" s="2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22"/>
      <c r="P738" s="226"/>
      <c r="Q738" s="222"/>
      <c r="R738" s="222"/>
      <c r="S738" s="222"/>
      <c r="T738" s="222"/>
      <c r="U738" s="222"/>
      <c r="V738" s="222"/>
    </row>
    <row r="739" spans="1:22" ht="12.75" customHeight="1" x14ac:dyDescent="0.2">
      <c r="A739" s="10"/>
      <c r="B739" s="1"/>
      <c r="C739" s="2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22"/>
      <c r="P739" s="226"/>
      <c r="Q739" s="222"/>
      <c r="R739" s="222"/>
      <c r="S739" s="222"/>
      <c r="T739" s="222"/>
      <c r="U739" s="222"/>
      <c r="V739" s="222"/>
    </row>
    <row r="740" spans="1:22" ht="12.75" customHeight="1" x14ac:dyDescent="0.2">
      <c r="A740" s="10"/>
      <c r="B740" s="1"/>
      <c r="C740" s="2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22"/>
      <c r="P740" s="226"/>
      <c r="Q740" s="222"/>
      <c r="R740" s="222"/>
      <c r="S740" s="222"/>
      <c r="T740" s="222"/>
      <c r="U740" s="222"/>
      <c r="V740" s="222"/>
    </row>
    <row r="741" spans="1:22" ht="12.75" customHeight="1" x14ac:dyDescent="0.2">
      <c r="A741" s="10"/>
      <c r="B741" s="1"/>
      <c r="C741" s="2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22"/>
      <c r="P741" s="226"/>
      <c r="Q741" s="222"/>
      <c r="R741" s="222"/>
      <c r="S741" s="222"/>
      <c r="T741" s="222"/>
      <c r="U741" s="222"/>
      <c r="V741" s="222"/>
    </row>
    <row r="742" spans="1:22" ht="12.75" customHeight="1" x14ac:dyDescent="0.2">
      <c r="A742" s="10"/>
      <c r="B742" s="1"/>
      <c r="C742" s="2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22"/>
      <c r="P742" s="226"/>
      <c r="Q742" s="222"/>
      <c r="R742" s="222"/>
      <c r="S742" s="222"/>
      <c r="T742" s="222"/>
      <c r="U742" s="222"/>
      <c r="V742" s="222"/>
    </row>
    <row r="743" spans="1:22" ht="12.75" customHeight="1" x14ac:dyDescent="0.2">
      <c r="A743" s="10"/>
      <c r="B743" s="1"/>
      <c r="C743" s="2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22"/>
      <c r="P743" s="226"/>
      <c r="Q743" s="222"/>
      <c r="R743" s="222"/>
      <c r="S743" s="222"/>
      <c r="T743" s="222"/>
      <c r="U743" s="222"/>
      <c r="V743" s="222"/>
    </row>
    <row r="744" spans="1:22" ht="12.75" customHeight="1" x14ac:dyDescent="0.2">
      <c r="A744" s="10"/>
      <c r="B744" s="1"/>
      <c r="C744" s="2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22"/>
      <c r="P744" s="226"/>
      <c r="Q744" s="222"/>
      <c r="R744" s="222"/>
      <c r="S744" s="222"/>
      <c r="T744" s="222"/>
      <c r="U744" s="222"/>
      <c r="V744" s="222"/>
    </row>
    <row r="745" spans="1:22" ht="12.75" customHeight="1" x14ac:dyDescent="0.2">
      <c r="A745" s="10"/>
      <c r="B745" s="1"/>
      <c r="C745" s="2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22"/>
      <c r="P745" s="226"/>
      <c r="Q745" s="222"/>
      <c r="R745" s="222"/>
      <c r="S745" s="222"/>
      <c r="T745" s="222"/>
      <c r="U745" s="222"/>
      <c r="V745" s="222"/>
    </row>
    <row r="746" spans="1:22" ht="12.75" customHeight="1" x14ac:dyDescent="0.2">
      <c r="A746" s="10"/>
      <c r="B746" s="1"/>
      <c r="C746" s="2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22"/>
      <c r="P746" s="226"/>
      <c r="Q746" s="222"/>
      <c r="R746" s="222"/>
      <c r="S746" s="222"/>
      <c r="T746" s="222"/>
      <c r="U746" s="222"/>
      <c r="V746" s="222"/>
    </row>
    <row r="747" spans="1:22" ht="12.75" customHeight="1" x14ac:dyDescent="0.2">
      <c r="A747" s="10"/>
      <c r="B747" s="1"/>
      <c r="C747" s="2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22"/>
      <c r="P747" s="226"/>
      <c r="Q747" s="222"/>
      <c r="R747" s="222"/>
      <c r="S747" s="222"/>
      <c r="T747" s="222"/>
      <c r="U747" s="222"/>
      <c r="V747" s="222"/>
    </row>
    <row r="748" spans="1:22" ht="12.75" customHeight="1" x14ac:dyDescent="0.2">
      <c r="A748" s="10"/>
      <c r="B748" s="1"/>
      <c r="C748" s="2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22"/>
      <c r="P748" s="226"/>
      <c r="Q748" s="222"/>
      <c r="R748" s="222"/>
      <c r="S748" s="222"/>
      <c r="T748" s="222"/>
      <c r="U748" s="222"/>
      <c r="V748" s="222"/>
    </row>
    <row r="749" spans="1:22" ht="12.75" customHeight="1" x14ac:dyDescent="0.2">
      <c r="A749" s="10"/>
      <c r="B749" s="1"/>
      <c r="C749" s="2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22"/>
      <c r="P749" s="226"/>
      <c r="Q749" s="222"/>
      <c r="R749" s="222"/>
      <c r="S749" s="222"/>
      <c r="T749" s="222"/>
      <c r="U749" s="222"/>
      <c r="V749" s="222"/>
    </row>
    <row r="750" spans="1:22" ht="12.75" customHeight="1" x14ac:dyDescent="0.2">
      <c r="A750" s="10"/>
      <c r="B750" s="1"/>
      <c r="C750" s="2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22"/>
      <c r="P750" s="226"/>
      <c r="Q750" s="222"/>
      <c r="R750" s="222"/>
      <c r="S750" s="222"/>
      <c r="T750" s="222"/>
      <c r="U750" s="222"/>
      <c r="V750" s="222"/>
    </row>
    <row r="751" spans="1:22" ht="12.75" customHeight="1" x14ac:dyDescent="0.2">
      <c r="A751" s="10"/>
      <c r="B751" s="1"/>
      <c r="C751" s="2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22"/>
      <c r="P751" s="226"/>
      <c r="Q751" s="222"/>
      <c r="R751" s="222"/>
      <c r="S751" s="222"/>
      <c r="T751" s="222"/>
      <c r="U751" s="222"/>
      <c r="V751" s="222"/>
    </row>
    <row r="752" spans="1:22" ht="12.75" customHeight="1" x14ac:dyDescent="0.2">
      <c r="A752" s="10"/>
      <c r="B752" s="1"/>
      <c r="C752" s="2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22"/>
      <c r="P752" s="226"/>
      <c r="Q752" s="222"/>
      <c r="R752" s="222"/>
      <c r="S752" s="222"/>
      <c r="T752" s="222"/>
      <c r="U752" s="222"/>
      <c r="V752" s="222"/>
    </row>
    <row r="753" spans="1:22" ht="12.75" customHeight="1" x14ac:dyDescent="0.2">
      <c r="A753" s="10"/>
      <c r="B753" s="1"/>
      <c r="C753" s="2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22"/>
      <c r="P753" s="226"/>
      <c r="Q753" s="222"/>
      <c r="R753" s="222"/>
      <c r="S753" s="222"/>
      <c r="T753" s="222"/>
      <c r="U753" s="222"/>
      <c r="V753" s="222"/>
    </row>
    <row r="754" spans="1:22" ht="12.75" customHeight="1" x14ac:dyDescent="0.2">
      <c r="A754" s="10"/>
      <c r="B754" s="1"/>
      <c r="C754" s="2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22"/>
      <c r="P754" s="226"/>
      <c r="Q754" s="222"/>
      <c r="R754" s="222"/>
      <c r="S754" s="222"/>
      <c r="T754" s="222"/>
      <c r="U754" s="222"/>
      <c r="V754" s="222"/>
    </row>
    <row r="755" spans="1:22" ht="12.75" customHeight="1" x14ac:dyDescent="0.2">
      <c r="A755" s="10"/>
      <c r="B755" s="1"/>
      <c r="C755" s="2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22"/>
      <c r="P755" s="226"/>
      <c r="Q755" s="222"/>
      <c r="R755" s="222"/>
      <c r="S755" s="222"/>
      <c r="T755" s="222"/>
      <c r="U755" s="222"/>
      <c r="V755" s="222"/>
    </row>
    <row r="756" spans="1:22" ht="12.75" customHeight="1" x14ac:dyDescent="0.2">
      <c r="A756" s="10"/>
      <c r="B756" s="1"/>
      <c r="C756" s="2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22"/>
      <c r="P756" s="226"/>
      <c r="Q756" s="222"/>
      <c r="R756" s="222"/>
      <c r="S756" s="222"/>
      <c r="T756" s="222"/>
      <c r="U756" s="222"/>
      <c r="V756" s="222"/>
    </row>
    <row r="757" spans="1:22" ht="12.75" customHeight="1" x14ac:dyDescent="0.2">
      <c r="A757" s="10"/>
      <c r="B757" s="1"/>
      <c r="C757" s="2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22"/>
      <c r="P757" s="226"/>
      <c r="Q757" s="222"/>
      <c r="R757" s="222"/>
      <c r="S757" s="222"/>
      <c r="T757" s="222"/>
      <c r="U757" s="222"/>
      <c r="V757" s="222"/>
    </row>
    <row r="758" spans="1:22" ht="12.75" customHeight="1" x14ac:dyDescent="0.2">
      <c r="A758" s="10"/>
      <c r="B758" s="1"/>
      <c r="C758" s="2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22"/>
      <c r="P758" s="226"/>
      <c r="Q758" s="222"/>
      <c r="R758" s="222"/>
      <c r="S758" s="222"/>
      <c r="T758" s="222"/>
      <c r="U758" s="222"/>
      <c r="V758" s="222"/>
    </row>
    <row r="759" spans="1:22" ht="12.75" customHeight="1" x14ac:dyDescent="0.2">
      <c r="A759" s="10"/>
      <c r="B759" s="1"/>
      <c r="C759" s="2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22"/>
      <c r="P759" s="226"/>
      <c r="Q759" s="222"/>
      <c r="R759" s="222"/>
      <c r="S759" s="222"/>
      <c r="T759" s="222"/>
      <c r="U759" s="222"/>
      <c r="V759" s="222"/>
    </row>
    <row r="760" spans="1:22" ht="12.75" customHeight="1" x14ac:dyDescent="0.2">
      <c r="A760" s="10"/>
      <c r="B760" s="1"/>
      <c r="C760" s="2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22"/>
      <c r="P760" s="226"/>
      <c r="Q760" s="222"/>
      <c r="R760" s="222"/>
      <c r="S760" s="222"/>
      <c r="T760" s="222"/>
      <c r="U760" s="222"/>
      <c r="V760" s="222"/>
    </row>
    <row r="761" spans="1:22" ht="12.75" customHeight="1" x14ac:dyDescent="0.2">
      <c r="A761" s="10"/>
      <c r="B761" s="1"/>
      <c r="C761" s="2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22"/>
      <c r="P761" s="226"/>
      <c r="Q761" s="222"/>
      <c r="R761" s="222"/>
      <c r="S761" s="222"/>
      <c r="T761" s="222"/>
      <c r="U761" s="222"/>
      <c r="V761" s="222"/>
    </row>
    <row r="762" spans="1:22" ht="12.75" customHeight="1" x14ac:dyDescent="0.2">
      <c r="A762" s="10"/>
      <c r="B762" s="1"/>
      <c r="C762" s="2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22"/>
      <c r="P762" s="226"/>
      <c r="Q762" s="222"/>
      <c r="R762" s="222"/>
      <c r="S762" s="222"/>
      <c r="T762" s="222"/>
      <c r="U762" s="222"/>
      <c r="V762" s="222"/>
    </row>
    <row r="763" spans="1:22" ht="12.75" customHeight="1" x14ac:dyDescent="0.2">
      <c r="A763" s="10"/>
      <c r="B763" s="1"/>
      <c r="C763" s="2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22"/>
      <c r="P763" s="226"/>
      <c r="Q763" s="222"/>
      <c r="R763" s="222"/>
      <c r="S763" s="222"/>
      <c r="T763" s="222"/>
      <c r="U763" s="222"/>
      <c r="V763" s="222"/>
    </row>
    <row r="764" spans="1:22" ht="12.75" customHeight="1" x14ac:dyDescent="0.2">
      <c r="A764" s="10"/>
      <c r="B764" s="1"/>
      <c r="C764" s="2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22"/>
      <c r="P764" s="226"/>
      <c r="Q764" s="222"/>
      <c r="R764" s="222"/>
      <c r="S764" s="222"/>
      <c r="T764" s="222"/>
      <c r="U764" s="222"/>
      <c r="V764" s="222"/>
    </row>
    <row r="765" spans="1:22" ht="12.75" customHeight="1" x14ac:dyDescent="0.2">
      <c r="A765" s="10"/>
      <c r="B765" s="1"/>
      <c r="C765" s="2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22"/>
      <c r="P765" s="226"/>
      <c r="Q765" s="222"/>
      <c r="R765" s="222"/>
      <c r="S765" s="222"/>
      <c r="T765" s="222"/>
      <c r="U765" s="222"/>
      <c r="V765" s="222"/>
    </row>
    <row r="766" spans="1:22" ht="12.75" customHeight="1" x14ac:dyDescent="0.2">
      <c r="A766" s="10"/>
      <c r="B766" s="1"/>
      <c r="C766" s="2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22"/>
      <c r="P766" s="226"/>
      <c r="Q766" s="222"/>
      <c r="R766" s="222"/>
      <c r="S766" s="222"/>
      <c r="T766" s="222"/>
      <c r="U766" s="222"/>
      <c r="V766" s="222"/>
    </row>
    <row r="767" spans="1:22" ht="12.75" customHeight="1" x14ac:dyDescent="0.2">
      <c r="A767" s="10"/>
      <c r="B767" s="1"/>
      <c r="C767" s="2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22"/>
      <c r="P767" s="226"/>
      <c r="Q767" s="222"/>
      <c r="R767" s="222"/>
      <c r="S767" s="222"/>
      <c r="T767" s="222"/>
      <c r="U767" s="222"/>
      <c r="V767" s="222"/>
    </row>
    <row r="768" spans="1:22" ht="12.75" customHeight="1" x14ac:dyDescent="0.2">
      <c r="A768" s="10"/>
      <c r="B768" s="1"/>
      <c r="C768" s="2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22"/>
      <c r="P768" s="226"/>
      <c r="Q768" s="222"/>
      <c r="R768" s="222"/>
      <c r="S768" s="222"/>
      <c r="T768" s="222"/>
      <c r="U768" s="222"/>
      <c r="V768" s="222"/>
    </row>
    <row r="769" spans="1:22" ht="12.75" customHeight="1" x14ac:dyDescent="0.2">
      <c r="A769" s="10"/>
      <c r="B769" s="1"/>
      <c r="C769" s="2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22"/>
      <c r="P769" s="226"/>
      <c r="Q769" s="222"/>
      <c r="R769" s="222"/>
      <c r="S769" s="222"/>
      <c r="T769" s="222"/>
      <c r="U769" s="222"/>
      <c r="V769" s="222"/>
    </row>
    <row r="770" spans="1:22" ht="12.75" customHeight="1" x14ac:dyDescent="0.2">
      <c r="A770" s="10"/>
      <c r="B770" s="1"/>
      <c r="C770" s="2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22"/>
      <c r="P770" s="226"/>
      <c r="Q770" s="222"/>
      <c r="R770" s="222"/>
      <c r="S770" s="222"/>
      <c r="T770" s="222"/>
      <c r="U770" s="222"/>
      <c r="V770" s="222"/>
    </row>
    <row r="771" spans="1:22" ht="12.75" customHeight="1" x14ac:dyDescent="0.2">
      <c r="A771" s="10"/>
      <c r="B771" s="1"/>
      <c r="C771" s="2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22"/>
      <c r="P771" s="226"/>
      <c r="Q771" s="222"/>
      <c r="R771" s="222"/>
      <c r="S771" s="222"/>
      <c r="T771" s="222"/>
      <c r="U771" s="222"/>
      <c r="V771" s="222"/>
    </row>
    <row r="772" spans="1:22" ht="12.75" customHeight="1" x14ac:dyDescent="0.2">
      <c r="A772" s="10"/>
      <c r="B772" s="1"/>
      <c r="C772" s="2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22"/>
      <c r="P772" s="226"/>
      <c r="Q772" s="222"/>
      <c r="R772" s="222"/>
      <c r="S772" s="222"/>
      <c r="T772" s="222"/>
      <c r="U772" s="222"/>
      <c r="V772" s="222"/>
    </row>
    <row r="773" spans="1:22" ht="12.75" customHeight="1" x14ac:dyDescent="0.2">
      <c r="A773" s="10"/>
      <c r="B773" s="1"/>
      <c r="C773" s="2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22"/>
      <c r="P773" s="226"/>
      <c r="Q773" s="222"/>
      <c r="R773" s="222"/>
      <c r="S773" s="222"/>
      <c r="T773" s="222"/>
      <c r="U773" s="222"/>
      <c r="V773" s="222"/>
    </row>
    <row r="774" spans="1:22" ht="12.75" customHeight="1" x14ac:dyDescent="0.2">
      <c r="A774" s="10"/>
      <c r="B774" s="1"/>
      <c r="C774" s="2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22"/>
      <c r="P774" s="226"/>
      <c r="Q774" s="222"/>
      <c r="R774" s="222"/>
      <c r="S774" s="222"/>
      <c r="T774" s="222"/>
      <c r="U774" s="222"/>
      <c r="V774" s="222"/>
    </row>
    <row r="775" spans="1:22" ht="12.75" customHeight="1" x14ac:dyDescent="0.2">
      <c r="A775" s="10"/>
      <c r="B775" s="1"/>
      <c r="C775" s="2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22"/>
      <c r="P775" s="226"/>
      <c r="Q775" s="222"/>
      <c r="R775" s="222"/>
      <c r="S775" s="222"/>
      <c r="T775" s="222"/>
      <c r="U775" s="222"/>
      <c r="V775" s="222"/>
    </row>
    <row r="776" spans="1:22" ht="12.75" customHeight="1" x14ac:dyDescent="0.2">
      <c r="A776" s="10"/>
      <c r="B776" s="1"/>
      <c r="C776" s="2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22"/>
      <c r="P776" s="226"/>
      <c r="Q776" s="222"/>
      <c r="R776" s="222"/>
      <c r="S776" s="222"/>
      <c r="T776" s="222"/>
      <c r="U776" s="222"/>
      <c r="V776" s="222"/>
    </row>
    <row r="777" spans="1:22" ht="12.75" customHeight="1" x14ac:dyDescent="0.2">
      <c r="A777" s="10"/>
      <c r="B777" s="1"/>
      <c r="C777" s="2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22"/>
      <c r="P777" s="226"/>
      <c r="Q777" s="222"/>
      <c r="R777" s="222"/>
      <c r="S777" s="222"/>
      <c r="T777" s="222"/>
      <c r="U777" s="222"/>
      <c r="V777" s="222"/>
    </row>
    <row r="778" spans="1:22" ht="12.75" customHeight="1" x14ac:dyDescent="0.2">
      <c r="A778" s="10"/>
      <c r="B778" s="1"/>
      <c r="C778" s="2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22"/>
      <c r="P778" s="226"/>
      <c r="Q778" s="222"/>
      <c r="R778" s="222"/>
      <c r="S778" s="222"/>
      <c r="T778" s="222"/>
      <c r="U778" s="222"/>
      <c r="V778" s="222"/>
    </row>
    <row r="779" spans="1:22" ht="12.75" customHeight="1" x14ac:dyDescent="0.2">
      <c r="A779" s="10"/>
      <c r="B779" s="1"/>
      <c r="C779" s="2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22"/>
      <c r="P779" s="226"/>
      <c r="Q779" s="222"/>
      <c r="R779" s="222"/>
      <c r="S779" s="222"/>
      <c r="T779" s="222"/>
      <c r="U779" s="222"/>
      <c r="V779" s="222"/>
    </row>
    <row r="780" spans="1:22" ht="12.75" customHeight="1" x14ac:dyDescent="0.2">
      <c r="A780" s="10"/>
      <c r="B780" s="1"/>
      <c r="C780" s="2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22"/>
      <c r="P780" s="226"/>
      <c r="Q780" s="222"/>
      <c r="R780" s="222"/>
      <c r="S780" s="222"/>
      <c r="T780" s="222"/>
      <c r="U780" s="222"/>
      <c r="V780" s="222"/>
    </row>
    <row r="781" spans="1:22" ht="12.75" customHeight="1" x14ac:dyDescent="0.2">
      <c r="A781" s="10"/>
      <c r="B781" s="1"/>
      <c r="C781" s="2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22"/>
      <c r="P781" s="226"/>
      <c r="Q781" s="222"/>
      <c r="R781" s="222"/>
      <c r="S781" s="222"/>
      <c r="T781" s="222"/>
      <c r="U781" s="222"/>
      <c r="V781" s="222"/>
    </row>
    <row r="782" spans="1:22" ht="12.75" customHeight="1" x14ac:dyDescent="0.2">
      <c r="A782" s="10"/>
      <c r="B782" s="1"/>
      <c r="C782" s="2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22"/>
      <c r="P782" s="226"/>
      <c r="Q782" s="222"/>
      <c r="R782" s="222"/>
      <c r="S782" s="222"/>
      <c r="T782" s="222"/>
      <c r="U782" s="222"/>
      <c r="V782" s="222"/>
    </row>
    <row r="783" spans="1:22" ht="12.75" customHeight="1" x14ac:dyDescent="0.2">
      <c r="A783" s="10"/>
      <c r="B783" s="1"/>
      <c r="C783" s="2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22"/>
      <c r="P783" s="226"/>
      <c r="Q783" s="222"/>
      <c r="R783" s="222"/>
      <c r="S783" s="222"/>
      <c r="T783" s="222"/>
      <c r="U783" s="222"/>
      <c r="V783" s="222"/>
    </row>
    <row r="784" spans="1:22" ht="12.75" customHeight="1" x14ac:dyDescent="0.2">
      <c r="A784" s="10"/>
      <c r="B784" s="1"/>
      <c r="C784" s="2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22"/>
      <c r="P784" s="226"/>
      <c r="Q784" s="222"/>
      <c r="R784" s="222"/>
      <c r="S784" s="222"/>
      <c r="T784" s="222"/>
      <c r="U784" s="222"/>
      <c r="V784" s="222"/>
    </row>
    <row r="785" spans="1:22" ht="12.75" customHeight="1" x14ac:dyDescent="0.2">
      <c r="A785" s="10"/>
      <c r="B785" s="1"/>
      <c r="C785" s="2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22"/>
      <c r="P785" s="226"/>
      <c r="Q785" s="222"/>
      <c r="R785" s="222"/>
      <c r="S785" s="222"/>
      <c r="T785" s="222"/>
      <c r="U785" s="222"/>
      <c r="V785" s="222"/>
    </row>
    <row r="786" spans="1:22" ht="12.75" customHeight="1" x14ac:dyDescent="0.2">
      <c r="A786" s="10"/>
      <c r="B786" s="1"/>
      <c r="C786" s="2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22"/>
      <c r="P786" s="226"/>
      <c r="Q786" s="222"/>
      <c r="R786" s="222"/>
      <c r="S786" s="222"/>
      <c r="T786" s="222"/>
      <c r="U786" s="222"/>
      <c r="V786" s="222"/>
    </row>
    <row r="787" spans="1:22" ht="12.75" customHeight="1" x14ac:dyDescent="0.2">
      <c r="A787" s="10"/>
      <c r="B787" s="1"/>
      <c r="C787" s="2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22"/>
      <c r="P787" s="226"/>
      <c r="Q787" s="222"/>
      <c r="R787" s="222"/>
      <c r="S787" s="222"/>
      <c r="T787" s="222"/>
      <c r="U787" s="222"/>
      <c r="V787" s="222"/>
    </row>
    <row r="788" spans="1:22" ht="12.75" customHeight="1" x14ac:dyDescent="0.2">
      <c r="A788" s="10"/>
      <c r="B788" s="1"/>
      <c r="C788" s="2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22"/>
      <c r="P788" s="226"/>
      <c r="Q788" s="222"/>
      <c r="R788" s="222"/>
      <c r="S788" s="222"/>
      <c r="T788" s="222"/>
      <c r="U788" s="222"/>
      <c r="V788" s="222"/>
    </row>
    <row r="789" spans="1:22" ht="12.75" customHeight="1" x14ac:dyDescent="0.2">
      <c r="A789" s="10"/>
      <c r="B789" s="1"/>
      <c r="C789" s="2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22"/>
      <c r="P789" s="226"/>
      <c r="Q789" s="222"/>
      <c r="R789" s="222"/>
      <c r="S789" s="222"/>
      <c r="T789" s="222"/>
      <c r="U789" s="222"/>
      <c r="V789" s="222"/>
    </row>
    <row r="790" spans="1:22" ht="12.75" customHeight="1" x14ac:dyDescent="0.2">
      <c r="A790" s="10"/>
      <c r="B790" s="1"/>
      <c r="C790" s="2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22"/>
      <c r="P790" s="226"/>
      <c r="Q790" s="222"/>
      <c r="R790" s="222"/>
      <c r="S790" s="222"/>
      <c r="T790" s="222"/>
      <c r="U790" s="222"/>
      <c r="V790" s="222"/>
    </row>
    <row r="791" spans="1:22" ht="12.75" customHeight="1" x14ac:dyDescent="0.2">
      <c r="A791" s="10"/>
      <c r="B791" s="1"/>
      <c r="C791" s="2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22"/>
      <c r="P791" s="226"/>
      <c r="Q791" s="222"/>
      <c r="R791" s="222"/>
      <c r="S791" s="222"/>
      <c r="T791" s="222"/>
      <c r="U791" s="222"/>
      <c r="V791" s="222"/>
    </row>
    <row r="792" spans="1:22" ht="12.75" customHeight="1" x14ac:dyDescent="0.2">
      <c r="A792" s="10"/>
      <c r="B792" s="1"/>
      <c r="C792" s="2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22"/>
      <c r="P792" s="226"/>
      <c r="Q792" s="222"/>
      <c r="R792" s="222"/>
      <c r="S792" s="222"/>
      <c r="T792" s="222"/>
      <c r="U792" s="222"/>
      <c r="V792" s="222"/>
    </row>
    <row r="793" spans="1:22" ht="12.75" customHeight="1" x14ac:dyDescent="0.2">
      <c r="A793" s="10"/>
      <c r="B793" s="1"/>
      <c r="C793" s="2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22"/>
      <c r="P793" s="226"/>
      <c r="Q793" s="222"/>
      <c r="R793" s="222"/>
      <c r="S793" s="222"/>
      <c r="T793" s="222"/>
      <c r="U793" s="222"/>
      <c r="V793" s="222"/>
    </row>
    <row r="794" spans="1:22" ht="12.75" customHeight="1" x14ac:dyDescent="0.2">
      <c r="A794" s="10"/>
      <c r="B794" s="1"/>
      <c r="C794" s="2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22"/>
      <c r="P794" s="226"/>
      <c r="Q794" s="222"/>
      <c r="R794" s="222"/>
      <c r="S794" s="222"/>
      <c r="T794" s="222"/>
      <c r="U794" s="222"/>
      <c r="V794" s="222"/>
    </row>
    <row r="795" spans="1:22" ht="12.75" customHeight="1" x14ac:dyDescent="0.2">
      <c r="A795" s="10"/>
      <c r="B795" s="1"/>
      <c r="C795" s="2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22"/>
      <c r="P795" s="226"/>
      <c r="Q795" s="222"/>
      <c r="R795" s="222"/>
      <c r="S795" s="222"/>
      <c r="T795" s="222"/>
      <c r="U795" s="222"/>
      <c r="V795" s="222"/>
    </row>
    <row r="796" spans="1:22" ht="12.75" customHeight="1" x14ac:dyDescent="0.2">
      <c r="A796" s="10"/>
      <c r="B796" s="1"/>
      <c r="C796" s="2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22"/>
      <c r="P796" s="226"/>
      <c r="Q796" s="222"/>
      <c r="R796" s="222"/>
      <c r="S796" s="222"/>
      <c r="T796" s="222"/>
      <c r="U796" s="222"/>
      <c r="V796" s="222"/>
    </row>
    <row r="797" spans="1:22" ht="12.75" customHeight="1" x14ac:dyDescent="0.2">
      <c r="A797" s="10"/>
      <c r="B797" s="1"/>
      <c r="C797" s="2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22"/>
      <c r="P797" s="226"/>
      <c r="Q797" s="222"/>
      <c r="R797" s="222"/>
      <c r="S797" s="222"/>
      <c r="T797" s="222"/>
      <c r="U797" s="222"/>
      <c r="V797" s="222"/>
    </row>
    <row r="798" spans="1:22" ht="12.75" customHeight="1" x14ac:dyDescent="0.2">
      <c r="A798" s="10"/>
      <c r="B798" s="1"/>
      <c r="C798" s="2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22"/>
      <c r="P798" s="226"/>
      <c r="Q798" s="222"/>
      <c r="R798" s="222"/>
      <c r="S798" s="222"/>
      <c r="T798" s="222"/>
      <c r="U798" s="222"/>
      <c r="V798" s="222"/>
    </row>
    <row r="799" spans="1:22" ht="12.75" customHeight="1" x14ac:dyDescent="0.2">
      <c r="A799" s="10"/>
      <c r="B799" s="1"/>
      <c r="C799" s="2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22"/>
      <c r="P799" s="226"/>
      <c r="Q799" s="222"/>
      <c r="R799" s="222"/>
      <c r="S799" s="222"/>
      <c r="T799" s="222"/>
      <c r="U799" s="222"/>
      <c r="V799" s="222"/>
    </row>
    <row r="800" spans="1:22" ht="12.75" customHeight="1" x14ac:dyDescent="0.2">
      <c r="A800" s="10"/>
      <c r="B800" s="1"/>
      <c r="C800" s="2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22"/>
      <c r="P800" s="226"/>
      <c r="Q800" s="222"/>
      <c r="R800" s="222"/>
      <c r="S800" s="222"/>
      <c r="T800" s="222"/>
      <c r="U800" s="222"/>
      <c r="V800" s="222"/>
    </row>
    <row r="801" spans="1:22" ht="12.75" customHeight="1" x14ac:dyDescent="0.2">
      <c r="A801" s="10"/>
      <c r="B801" s="1"/>
      <c r="C801" s="2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22"/>
      <c r="P801" s="226"/>
      <c r="Q801" s="222"/>
      <c r="R801" s="222"/>
      <c r="S801" s="222"/>
      <c r="T801" s="222"/>
      <c r="U801" s="222"/>
      <c r="V801" s="222"/>
    </row>
    <row r="802" spans="1:22" ht="12.75" customHeight="1" x14ac:dyDescent="0.2">
      <c r="A802" s="10"/>
      <c r="B802" s="1"/>
      <c r="C802" s="2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22"/>
      <c r="P802" s="226"/>
      <c r="Q802" s="222"/>
      <c r="R802" s="222"/>
      <c r="S802" s="222"/>
      <c r="T802" s="222"/>
      <c r="U802" s="222"/>
      <c r="V802" s="222"/>
    </row>
    <row r="803" spans="1:22" ht="12.75" customHeight="1" x14ac:dyDescent="0.2">
      <c r="A803" s="10"/>
      <c r="B803" s="1"/>
      <c r="C803" s="2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22"/>
      <c r="P803" s="226"/>
      <c r="Q803" s="222"/>
      <c r="R803" s="222"/>
      <c r="S803" s="222"/>
      <c r="T803" s="222"/>
      <c r="U803" s="222"/>
      <c r="V803" s="222"/>
    </row>
    <row r="804" spans="1:22" ht="12.75" customHeight="1" x14ac:dyDescent="0.2">
      <c r="A804" s="10"/>
      <c r="B804" s="1"/>
      <c r="C804" s="2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22"/>
      <c r="P804" s="226"/>
      <c r="Q804" s="222"/>
      <c r="R804" s="222"/>
      <c r="S804" s="222"/>
      <c r="T804" s="222"/>
      <c r="U804" s="222"/>
      <c r="V804" s="222"/>
    </row>
    <row r="805" spans="1:22" ht="12.75" customHeight="1" x14ac:dyDescent="0.2">
      <c r="A805" s="10"/>
      <c r="B805" s="1"/>
      <c r="C805" s="2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22"/>
      <c r="P805" s="226"/>
      <c r="Q805" s="222"/>
      <c r="R805" s="222"/>
      <c r="S805" s="222"/>
      <c r="T805" s="222"/>
      <c r="U805" s="222"/>
      <c r="V805" s="222"/>
    </row>
    <row r="806" spans="1:22" ht="12.75" customHeight="1" x14ac:dyDescent="0.2">
      <c r="A806" s="10"/>
      <c r="B806" s="1"/>
      <c r="C806" s="2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22"/>
      <c r="P806" s="226"/>
      <c r="Q806" s="222"/>
      <c r="R806" s="222"/>
      <c r="S806" s="222"/>
      <c r="T806" s="222"/>
      <c r="U806" s="222"/>
      <c r="V806" s="222"/>
    </row>
    <row r="807" spans="1:22" ht="12.75" customHeight="1" x14ac:dyDescent="0.2">
      <c r="A807" s="10"/>
      <c r="B807" s="1"/>
      <c r="C807" s="2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22"/>
      <c r="P807" s="226"/>
      <c r="Q807" s="222"/>
      <c r="R807" s="222"/>
      <c r="S807" s="222"/>
      <c r="T807" s="222"/>
      <c r="U807" s="222"/>
      <c r="V807" s="222"/>
    </row>
    <row r="808" spans="1:22" ht="12.75" customHeight="1" x14ac:dyDescent="0.2">
      <c r="A808" s="10"/>
      <c r="B808" s="1"/>
      <c r="C808" s="2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22"/>
      <c r="P808" s="226"/>
      <c r="Q808" s="222"/>
      <c r="R808" s="222"/>
      <c r="S808" s="222"/>
      <c r="T808" s="222"/>
      <c r="U808" s="222"/>
      <c r="V808" s="222"/>
    </row>
    <row r="809" spans="1:22" ht="12.75" customHeight="1" x14ac:dyDescent="0.2">
      <c r="A809" s="10"/>
      <c r="B809" s="1"/>
      <c r="C809" s="2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22"/>
      <c r="P809" s="226"/>
      <c r="Q809" s="222"/>
      <c r="R809" s="222"/>
      <c r="S809" s="222"/>
      <c r="T809" s="222"/>
      <c r="U809" s="222"/>
      <c r="V809" s="222"/>
    </row>
    <row r="810" spans="1:22" ht="12.75" customHeight="1" x14ac:dyDescent="0.2">
      <c r="A810" s="10"/>
      <c r="B810" s="1"/>
      <c r="C810" s="2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22"/>
      <c r="P810" s="226"/>
      <c r="Q810" s="222"/>
      <c r="R810" s="222"/>
      <c r="S810" s="222"/>
      <c r="T810" s="222"/>
      <c r="U810" s="222"/>
      <c r="V810" s="222"/>
    </row>
    <row r="811" spans="1:22" ht="12.75" customHeight="1" x14ac:dyDescent="0.2">
      <c r="A811" s="10"/>
      <c r="B811" s="1"/>
      <c r="C811" s="2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22"/>
      <c r="P811" s="226"/>
      <c r="Q811" s="222"/>
      <c r="R811" s="222"/>
      <c r="S811" s="222"/>
      <c r="T811" s="222"/>
      <c r="U811" s="222"/>
      <c r="V811" s="222"/>
    </row>
    <row r="812" spans="1:22" ht="12.75" customHeight="1" x14ac:dyDescent="0.2">
      <c r="A812" s="10"/>
      <c r="B812" s="1"/>
      <c r="C812" s="2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22"/>
      <c r="P812" s="226"/>
      <c r="Q812" s="222"/>
      <c r="R812" s="222"/>
      <c r="S812" s="222"/>
      <c r="T812" s="222"/>
      <c r="U812" s="222"/>
      <c r="V812" s="222"/>
    </row>
    <row r="813" spans="1:22" ht="12.75" customHeight="1" x14ac:dyDescent="0.2">
      <c r="A813" s="10"/>
      <c r="B813" s="1"/>
      <c r="C813" s="2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22"/>
      <c r="P813" s="226"/>
      <c r="Q813" s="222"/>
      <c r="R813" s="222"/>
      <c r="S813" s="222"/>
      <c r="T813" s="222"/>
      <c r="U813" s="222"/>
      <c r="V813" s="222"/>
    </row>
    <row r="814" spans="1:22" ht="12.75" customHeight="1" x14ac:dyDescent="0.2">
      <c r="A814" s="10"/>
      <c r="B814" s="1"/>
      <c r="C814" s="2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22"/>
      <c r="P814" s="226"/>
      <c r="Q814" s="222"/>
      <c r="R814" s="222"/>
      <c r="S814" s="222"/>
      <c r="T814" s="222"/>
      <c r="U814" s="222"/>
      <c r="V814" s="222"/>
    </row>
    <row r="815" spans="1:22" ht="12.75" customHeight="1" x14ac:dyDescent="0.2">
      <c r="A815" s="10"/>
      <c r="B815" s="1"/>
      <c r="C815" s="2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22"/>
      <c r="P815" s="226"/>
      <c r="Q815" s="222"/>
      <c r="R815" s="222"/>
      <c r="S815" s="222"/>
      <c r="T815" s="222"/>
      <c r="U815" s="222"/>
      <c r="V815" s="222"/>
    </row>
    <row r="816" spans="1:22" ht="12.75" customHeight="1" x14ac:dyDescent="0.2">
      <c r="A816" s="10"/>
      <c r="B816" s="1"/>
      <c r="C816" s="2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22"/>
      <c r="P816" s="226"/>
      <c r="Q816" s="222"/>
      <c r="R816" s="222"/>
      <c r="S816" s="222"/>
      <c r="T816" s="222"/>
      <c r="U816" s="222"/>
      <c r="V816" s="222"/>
    </row>
    <row r="817" spans="1:22" ht="12.75" customHeight="1" x14ac:dyDescent="0.2">
      <c r="A817" s="10"/>
      <c r="B817" s="1"/>
      <c r="C817" s="2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22"/>
      <c r="P817" s="226"/>
      <c r="Q817" s="222"/>
      <c r="R817" s="222"/>
      <c r="S817" s="222"/>
      <c r="T817" s="222"/>
      <c r="U817" s="222"/>
      <c r="V817" s="222"/>
    </row>
    <row r="818" spans="1:22" ht="12.75" customHeight="1" x14ac:dyDescent="0.2">
      <c r="A818" s="10"/>
      <c r="B818" s="1"/>
      <c r="C818" s="2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22"/>
      <c r="P818" s="226"/>
      <c r="Q818" s="222"/>
      <c r="R818" s="222"/>
      <c r="S818" s="222"/>
      <c r="T818" s="222"/>
      <c r="U818" s="222"/>
      <c r="V818" s="222"/>
    </row>
    <row r="819" spans="1:22" ht="12.75" customHeight="1" x14ac:dyDescent="0.2">
      <c r="A819" s="10"/>
      <c r="B819" s="1"/>
      <c r="C819" s="2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22"/>
      <c r="P819" s="226"/>
      <c r="Q819" s="222"/>
      <c r="R819" s="222"/>
      <c r="S819" s="222"/>
      <c r="T819" s="222"/>
      <c r="U819" s="222"/>
      <c r="V819" s="222"/>
    </row>
    <row r="820" spans="1:22" ht="12.75" customHeight="1" x14ac:dyDescent="0.2">
      <c r="A820" s="10"/>
      <c r="B820" s="1"/>
      <c r="C820" s="2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22"/>
      <c r="P820" s="226"/>
      <c r="Q820" s="222"/>
      <c r="R820" s="222"/>
      <c r="S820" s="222"/>
      <c r="T820" s="222"/>
      <c r="U820" s="222"/>
      <c r="V820" s="222"/>
    </row>
    <row r="821" spans="1:22" ht="12.75" customHeight="1" x14ac:dyDescent="0.2">
      <c r="A821" s="10"/>
      <c r="B821" s="1"/>
      <c r="C821" s="2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22"/>
      <c r="P821" s="226"/>
      <c r="Q821" s="222"/>
      <c r="R821" s="222"/>
      <c r="S821" s="222"/>
      <c r="T821" s="222"/>
      <c r="U821" s="222"/>
      <c r="V821" s="222"/>
    </row>
    <row r="822" spans="1:22" ht="12.75" customHeight="1" x14ac:dyDescent="0.2">
      <c r="A822" s="10"/>
      <c r="B822" s="1"/>
      <c r="C822" s="2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22"/>
      <c r="P822" s="226"/>
      <c r="Q822" s="222"/>
      <c r="R822" s="222"/>
      <c r="S822" s="222"/>
      <c r="T822" s="222"/>
      <c r="U822" s="222"/>
      <c r="V822" s="222"/>
    </row>
    <row r="823" spans="1:22" ht="12.75" customHeight="1" x14ac:dyDescent="0.2">
      <c r="A823" s="10"/>
      <c r="B823" s="1"/>
      <c r="C823" s="2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22"/>
      <c r="P823" s="226"/>
      <c r="Q823" s="222"/>
      <c r="R823" s="222"/>
      <c r="S823" s="222"/>
      <c r="T823" s="222"/>
      <c r="U823" s="222"/>
      <c r="V823" s="222"/>
    </row>
    <row r="824" spans="1:22" ht="12.75" customHeight="1" x14ac:dyDescent="0.2">
      <c r="A824" s="10"/>
      <c r="B824" s="1"/>
      <c r="C824" s="2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22"/>
      <c r="P824" s="226"/>
      <c r="Q824" s="222"/>
      <c r="R824" s="222"/>
      <c r="S824" s="222"/>
      <c r="T824" s="222"/>
      <c r="U824" s="222"/>
      <c r="V824" s="222"/>
    </row>
    <row r="825" spans="1:22" ht="12.75" customHeight="1" x14ac:dyDescent="0.2">
      <c r="A825" s="10"/>
      <c r="B825" s="1"/>
      <c r="C825" s="2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22"/>
      <c r="P825" s="226"/>
      <c r="Q825" s="222"/>
      <c r="R825" s="222"/>
      <c r="S825" s="222"/>
      <c r="T825" s="222"/>
      <c r="U825" s="222"/>
      <c r="V825" s="222"/>
    </row>
    <row r="826" spans="1:22" ht="12.75" customHeight="1" x14ac:dyDescent="0.2">
      <c r="A826" s="10"/>
      <c r="B826" s="1"/>
      <c r="C826" s="2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22"/>
      <c r="P826" s="226"/>
      <c r="Q826" s="222"/>
      <c r="R826" s="222"/>
      <c r="S826" s="222"/>
      <c r="T826" s="222"/>
      <c r="U826" s="222"/>
      <c r="V826" s="222"/>
    </row>
    <row r="827" spans="1:22" ht="12.75" customHeight="1" x14ac:dyDescent="0.2">
      <c r="A827" s="10"/>
      <c r="B827" s="1"/>
      <c r="C827" s="2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22"/>
      <c r="P827" s="226"/>
      <c r="Q827" s="222"/>
      <c r="R827" s="222"/>
      <c r="S827" s="222"/>
      <c r="T827" s="222"/>
      <c r="U827" s="222"/>
      <c r="V827" s="222"/>
    </row>
    <row r="828" spans="1:22" ht="12.75" customHeight="1" x14ac:dyDescent="0.2">
      <c r="A828" s="10"/>
      <c r="B828" s="1"/>
      <c r="C828" s="2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22"/>
      <c r="P828" s="226"/>
      <c r="Q828" s="222"/>
      <c r="R828" s="222"/>
      <c r="S828" s="222"/>
      <c r="T828" s="222"/>
      <c r="U828" s="222"/>
      <c r="V828" s="222"/>
    </row>
    <row r="829" spans="1:22" ht="12.75" customHeight="1" x14ac:dyDescent="0.2">
      <c r="A829" s="10"/>
      <c r="B829" s="1"/>
      <c r="C829" s="2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22"/>
      <c r="P829" s="226"/>
      <c r="Q829" s="222"/>
      <c r="R829" s="222"/>
      <c r="S829" s="222"/>
      <c r="T829" s="222"/>
      <c r="U829" s="222"/>
      <c r="V829" s="222"/>
    </row>
    <row r="830" spans="1:22" ht="12.75" customHeight="1" x14ac:dyDescent="0.2">
      <c r="A830" s="10"/>
      <c r="B830" s="1"/>
      <c r="C830" s="2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22"/>
      <c r="P830" s="226"/>
      <c r="Q830" s="222"/>
      <c r="R830" s="222"/>
      <c r="S830" s="222"/>
      <c r="T830" s="222"/>
      <c r="U830" s="222"/>
      <c r="V830" s="222"/>
    </row>
    <row r="831" spans="1:22" ht="12.75" customHeight="1" x14ac:dyDescent="0.2">
      <c r="A831" s="10"/>
      <c r="B831" s="1"/>
      <c r="C831" s="2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22"/>
      <c r="P831" s="226"/>
      <c r="Q831" s="222"/>
      <c r="R831" s="222"/>
      <c r="S831" s="222"/>
      <c r="T831" s="222"/>
      <c r="U831" s="222"/>
      <c r="V831" s="222"/>
    </row>
    <row r="832" spans="1:22" ht="12.75" customHeight="1" x14ac:dyDescent="0.2">
      <c r="A832" s="10"/>
      <c r="B832" s="1"/>
      <c r="C832" s="2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22"/>
      <c r="P832" s="226"/>
      <c r="Q832" s="222"/>
      <c r="R832" s="222"/>
      <c r="S832" s="222"/>
      <c r="T832" s="222"/>
      <c r="U832" s="222"/>
      <c r="V832" s="222"/>
    </row>
    <row r="833" spans="1:22" ht="12.75" customHeight="1" x14ac:dyDescent="0.2">
      <c r="A833" s="10"/>
      <c r="B833" s="1"/>
      <c r="C833" s="2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22"/>
      <c r="P833" s="226"/>
      <c r="Q833" s="222"/>
      <c r="R833" s="222"/>
      <c r="S833" s="222"/>
      <c r="T833" s="222"/>
      <c r="U833" s="222"/>
      <c r="V833" s="222"/>
    </row>
    <row r="834" spans="1:22" ht="12.75" customHeight="1" x14ac:dyDescent="0.2">
      <c r="A834" s="10"/>
      <c r="B834" s="1"/>
      <c r="C834" s="2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22"/>
      <c r="P834" s="226"/>
      <c r="Q834" s="222"/>
      <c r="R834" s="222"/>
      <c r="S834" s="222"/>
      <c r="T834" s="222"/>
      <c r="U834" s="222"/>
      <c r="V834" s="222"/>
    </row>
    <row r="835" spans="1:22" ht="12.75" customHeight="1" x14ac:dyDescent="0.2">
      <c r="A835" s="10"/>
      <c r="B835" s="1"/>
      <c r="C835" s="2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22"/>
      <c r="P835" s="226"/>
      <c r="Q835" s="222"/>
      <c r="R835" s="222"/>
      <c r="S835" s="222"/>
      <c r="T835" s="222"/>
      <c r="U835" s="222"/>
      <c r="V835" s="222"/>
    </row>
    <row r="836" spans="1:22" ht="12.75" customHeight="1" x14ac:dyDescent="0.2">
      <c r="A836" s="10"/>
      <c r="B836" s="1"/>
      <c r="C836" s="2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22"/>
      <c r="P836" s="226"/>
      <c r="Q836" s="222"/>
      <c r="R836" s="222"/>
      <c r="S836" s="222"/>
      <c r="T836" s="222"/>
      <c r="U836" s="222"/>
      <c r="V836" s="222"/>
    </row>
    <row r="837" spans="1:22" ht="12.75" customHeight="1" x14ac:dyDescent="0.2">
      <c r="A837" s="10"/>
      <c r="B837" s="1"/>
      <c r="C837" s="2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22"/>
      <c r="P837" s="226"/>
      <c r="Q837" s="222"/>
      <c r="R837" s="222"/>
      <c r="S837" s="222"/>
      <c r="T837" s="222"/>
      <c r="U837" s="222"/>
      <c r="V837" s="222"/>
    </row>
    <row r="838" spans="1:22" ht="12.75" customHeight="1" x14ac:dyDescent="0.2">
      <c r="A838" s="10"/>
      <c r="B838" s="1"/>
      <c r="C838" s="2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22"/>
      <c r="P838" s="226"/>
      <c r="Q838" s="222"/>
      <c r="R838" s="222"/>
      <c r="S838" s="222"/>
      <c r="T838" s="222"/>
      <c r="U838" s="222"/>
      <c r="V838" s="222"/>
    </row>
    <row r="839" spans="1:22" ht="12.75" customHeight="1" x14ac:dyDescent="0.2">
      <c r="A839" s="10"/>
      <c r="B839" s="1"/>
      <c r="C839" s="2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22"/>
      <c r="P839" s="226"/>
      <c r="Q839" s="222"/>
      <c r="R839" s="222"/>
      <c r="S839" s="222"/>
      <c r="T839" s="222"/>
      <c r="U839" s="222"/>
      <c r="V839" s="222"/>
    </row>
    <row r="840" spans="1:22" ht="12.75" customHeight="1" x14ac:dyDescent="0.2">
      <c r="A840" s="10"/>
      <c r="B840" s="1"/>
      <c r="C840" s="2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22"/>
      <c r="P840" s="226"/>
      <c r="Q840" s="222"/>
      <c r="R840" s="222"/>
      <c r="S840" s="222"/>
      <c r="T840" s="222"/>
      <c r="U840" s="222"/>
      <c r="V840" s="222"/>
    </row>
    <row r="841" spans="1:22" ht="12.75" customHeight="1" x14ac:dyDescent="0.2">
      <c r="A841" s="10"/>
      <c r="B841" s="1"/>
      <c r="C841" s="2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22"/>
      <c r="P841" s="226"/>
      <c r="Q841" s="222"/>
      <c r="R841" s="222"/>
      <c r="S841" s="222"/>
      <c r="T841" s="222"/>
      <c r="U841" s="222"/>
      <c r="V841" s="222"/>
    </row>
    <row r="842" spans="1:22" ht="12.75" customHeight="1" x14ac:dyDescent="0.2">
      <c r="A842" s="10"/>
      <c r="B842" s="1"/>
      <c r="C842" s="2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22"/>
      <c r="P842" s="226"/>
      <c r="Q842" s="222"/>
      <c r="R842" s="222"/>
      <c r="S842" s="222"/>
      <c r="T842" s="222"/>
      <c r="U842" s="222"/>
      <c r="V842" s="222"/>
    </row>
    <row r="843" spans="1:22" ht="12.75" customHeight="1" x14ac:dyDescent="0.2">
      <c r="A843" s="10"/>
      <c r="B843" s="1"/>
      <c r="C843" s="2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22"/>
      <c r="P843" s="226"/>
      <c r="Q843" s="222"/>
      <c r="R843" s="222"/>
      <c r="S843" s="222"/>
      <c r="T843" s="222"/>
      <c r="U843" s="222"/>
      <c r="V843" s="222"/>
    </row>
    <row r="844" spans="1:22" ht="12.75" customHeight="1" x14ac:dyDescent="0.2">
      <c r="A844" s="10"/>
      <c r="B844" s="1"/>
      <c r="C844" s="2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22"/>
      <c r="P844" s="226"/>
      <c r="Q844" s="222"/>
      <c r="R844" s="222"/>
      <c r="S844" s="222"/>
      <c r="T844" s="222"/>
      <c r="U844" s="222"/>
      <c r="V844" s="222"/>
    </row>
    <row r="845" spans="1:22" ht="12.75" customHeight="1" x14ac:dyDescent="0.2">
      <c r="A845" s="10"/>
      <c r="B845" s="1"/>
      <c r="C845" s="2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22"/>
      <c r="P845" s="226"/>
      <c r="Q845" s="222"/>
      <c r="R845" s="222"/>
      <c r="S845" s="222"/>
      <c r="T845" s="222"/>
      <c r="U845" s="222"/>
      <c r="V845" s="222"/>
    </row>
    <row r="846" spans="1:22" ht="12.75" customHeight="1" x14ac:dyDescent="0.2">
      <c r="A846" s="10"/>
      <c r="B846" s="1"/>
      <c r="C846" s="2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22"/>
      <c r="P846" s="226"/>
      <c r="Q846" s="222"/>
      <c r="R846" s="222"/>
      <c r="S846" s="222"/>
      <c r="T846" s="222"/>
      <c r="U846" s="222"/>
      <c r="V846" s="222"/>
    </row>
    <row r="847" spans="1:22" ht="12.75" customHeight="1" x14ac:dyDescent="0.2">
      <c r="A847" s="10"/>
      <c r="B847" s="1"/>
      <c r="C847" s="2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22"/>
      <c r="P847" s="226"/>
      <c r="Q847" s="222"/>
      <c r="R847" s="222"/>
      <c r="S847" s="222"/>
      <c r="T847" s="222"/>
      <c r="U847" s="222"/>
      <c r="V847" s="222"/>
    </row>
    <row r="848" spans="1:22" ht="12.75" customHeight="1" x14ac:dyDescent="0.2">
      <c r="A848" s="10"/>
      <c r="B848" s="1"/>
      <c r="C848" s="2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22"/>
      <c r="P848" s="226"/>
      <c r="Q848" s="222"/>
      <c r="R848" s="222"/>
      <c r="S848" s="222"/>
      <c r="T848" s="222"/>
      <c r="U848" s="222"/>
      <c r="V848" s="222"/>
    </row>
    <row r="849" spans="1:22" ht="12.75" customHeight="1" x14ac:dyDescent="0.2">
      <c r="A849" s="10"/>
      <c r="B849" s="1"/>
      <c r="C849" s="2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22"/>
      <c r="P849" s="226"/>
      <c r="Q849" s="222"/>
      <c r="R849" s="222"/>
      <c r="S849" s="222"/>
      <c r="T849" s="222"/>
      <c r="U849" s="222"/>
      <c r="V849" s="222"/>
    </row>
    <row r="850" spans="1:22" ht="12.75" customHeight="1" x14ac:dyDescent="0.2">
      <c r="A850" s="10"/>
      <c r="B850" s="1"/>
      <c r="C850" s="2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22"/>
      <c r="P850" s="226"/>
      <c r="Q850" s="222"/>
      <c r="R850" s="222"/>
      <c r="S850" s="222"/>
      <c r="T850" s="222"/>
      <c r="U850" s="222"/>
      <c r="V850" s="222"/>
    </row>
    <row r="851" spans="1:22" ht="12.75" customHeight="1" x14ac:dyDescent="0.2">
      <c r="A851" s="10"/>
      <c r="B851" s="1"/>
      <c r="C851" s="2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22"/>
      <c r="P851" s="226"/>
      <c r="Q851" s="222"/>
      <c r="R851" s="222"/>
      <c r="S851" s="222"/>
      <c r="T851" s="222"/>
      <c r="U851" s="222"/>
      <c r="V851" s="222"/>
    </row>
    <row r="852" spans="1:22" ht="12.75" customHeight="1" x14ac:dyDescent="0.2">
      <c r="A852" s="10"/>
      <c r="B852" s="1"/>
      <c r="C852" s="2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22"/>
      <c r="P852" s="226"/>
      <c r="Q852" s="222"/>
      <c r="R852" s="222"/>
      <c r="S852" s="222"/>
      <c r="T852" s="222"/>
      <c r="U852" s="222"/>
      <c r="V852" s="222"/>
    </row>
    <row r="853" spans="1:22" ht="12.75" customHeight="1" x14ac:dyDescent="0.2">
      <c r="A853" s="10"/>
      <c r="B853" s="1"/>
      <c r="C853" s="2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22"/>
      <c r="P853" s="226"/>
      <c r="Q853" s="222"/>
      <c r="R853" s="222"/>
      <c r="S853" s="222"/>
      <c r="T853" s="222"/>
      <c r="U853" s="222"/>
      <c r="V853" s="222"/>
    </row>
    <row r="854" spans="1:22" ht="12.75" customHeight="1" x14ac:dyDescent="0.2">
      <c r="A854" s="10"/>
      <c r="B854" s="1"/>
      <c r="C854" s="2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22"/>
      <c r="P854" s="226"/>
      <c r="Q854" s="222"/>
      <c r="R854" s="222"/>
      <c r="S854" s="222"/>
      <c r="T854" s="222"/>
      <c r="U854" s="222"/>
      <c r="V854" s="222"/>
    </row>
    <row r="855" spans="1:22" ht="12.75" customHeight="1" x14ac:dyDescent="0.2">
      <c r="A855" s="10"/>
      <c r="B855" s="1"/>
      <c r="C855" s="2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22"/>
      <c r="P855" s="226"/>
      <c r="Q855" s="222"/>
      <c r="R855" s="222"/>
      <c r="S855" s="222"/>
      <c r="T855" s="222"/>
      <c r="U855" s="222"/>
      <c r="V855" s="222"/>
    </row>
    <row r="856" spans="1:22" ht="12.75" customHeight="1" x14ac:dyDescent="0.2">
      <c r="A856" s="10"/>
      <c r="B856" s="1"/>
      <c r="C856" s="2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22"/>
      <c r="P856" s="226"/>
      <c r="Q856" s="222"/>
      <c r="R856" s="222"/>
      <c r="S856" s="222"/>
      <c r="T856" s="222"/>
      <c r="U856" s="222"/>
      <c r="V856" s="222"/>
    </row>
    <row r="857" spans="1:22" ht="12.75" customHeight="1" x14ac:dyDescent="0.2">
      <c r="A857" s="10"/>
      <c r="B857" s="1"/>
      <c r="C857" s="2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22"/>
      <c r="P857" s="226"/>
      <c r="Q857" s="222"/>
      <c r="R857" s="222"/>
      <c r="S857" s="222"/>
      <c r="T857" s="222"/>
      <c r="U857" s="222"/>
      <c r="V857" s="222"/>
    </row>
    <row r="858" spans="1:22" ht="12.75" customHeight="1" x14ac:dyDescent="0.2">
      <c r="A858" s="10"/>
      <c r="B858" s="1"/>
      <c r="C858" s="2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22"/>
      <c r="P858" s="226"/>
      <c r="Q858" s="222"/>
      <c r="R858" s="222"/>
      <c r="S858" s="222"/>
      <c r="T858" s="222"/>
      <c r="U858" s="222"/>
      <c r="V858" s="222"/>
    </row>
    <row r="859" spans="1:22" ht="12.75" customHeight="1" x14ac:dyDescent="0.2">
      <c r="A859" s="10"/>
      <c r="B859" s="1"/>
      <c r="C859" s="2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22"/>
      <c r="P859" s="226"/>
      <c r="Q859" s="222"/>
      <c r="R859" s="222"/>
      <c r="S859" s="222"/>
      <c r="T859" s="222"/>
      <c r="U859" s="222"/>
      <c r="V859" s="222"/>
    </row>
    <row r="860" spans="1:22" ht="12.75" customHeight="1" x14ac:dyDescent="0.2">
      <c r="A860" s="10"/>
      <c r="B860" s="1"/>
      <c r="C860" s="2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22"/>
      <c r="P860" s="226"/>
      <c r="Q860" s="222"/>
      <c r="R860" s="222"/>
      <c r="S860" s="222"/>
      <c r="T860" s="222"/>
      <c r="U860" s="222"/>
      <c r="V860" s="222"/>
    </row>
    <row r="861" spans="1:22" ht="12.75" customHeight="1" x14ac:dyDescent="0.2">
      <c r="A861" s="10"/>
      <c r="B861" s="1"/>
      <c r="C861" s="2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22"/>
      <c r="P861" s="226"/>
      <c r="Q861" s="222"/>
      <c r="R861" s="222"/>
      <c r="S861" s="222"/>
      <c r="T861" s="222"/>
      <c r="U861" s="222"/>
      <c r="V861" s="222"/>
    </row>
  </sheetData>
  <autoFilter ref="A2:V22" xr:uid="{5C0D93BD-06CE-4877-9EFF-CEC6C2C1E6AB}"/>
  <sortState xmlns:xlrd2="http://schemas.microsoft.com/office/spreadsheetml/2017/richdata2" ref="A5:V21">
    <sortCondition ref="B5:B21"/>
  </sortState>
  <mergeCells count="1">
    <mergeCell ref="B1:V1"/>
  </mergeCells>
  <pageMargins left="0.511811024" right="0.511811024" top="0.78740157499999996" bottom="0.78740157499999996" header="0.31496062000000002" footer="0.31496062000000002"/>
  <pageSetup paperSize="9" scale="10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3AA94-4715-4AB2-B889-1CF9A0631E66}">
  <sheetPr>
    <tabColor theme="8" tint="0.59999389629810485"/>
    <pageSetUpPr fitToPage="1"/>
  </sheetPr>
  <dimension ref="A1:R872"/>
  <sheetViews>
    <sheetView showGridLines="0" topLeftCell="J1" zoomScale="55" zoomScaleNormal="55" workbookViewId="0">
      <selection activeCell="L5" sqref="L5"/>
    </sheetView>
  </sheetViews>
  <sheetFormatPr defaultColWidth="14.42578125" defaultRowHeight="12.75" x14ac:dyDescent="0.2"/>
  <cols>
    <col min="1" max="1" width="13.42578125" style="15" customWidth="1"/>
    <col min="2" max="2" width="59" style="15" customWidth="1"/>
    <col min="3" max="3" width="37.5703125" style="9" customWidth="1"/>
    <col min="4" max="5" width="31.140625" style="9" customWidth="1"/>
    <col min="6" max="6" width="45.85546875" style="15" customWidth="1"/>
    <col min="7" max="7" width="46.7109375" style="15" customWidth="1"/>
    <col min="8" max="8" width="46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7" style="74" customWidth="1"/>
    <col min="16" max="16" width="23.140625" style="73" customWidth="1"/>
    <col min="17" max="17" width="32.28515625" style="9" bestFit="1" customWidth="1"/>
    <col min="18" max="18" width="29" style="9" customWidth="1"/>
    <col min="19" max="19" width="35.5703125" style="15" customWidth="1"/>
    <col min="20" max="16384" width="14.42578125" style="15"/>
  </cols>
  <sheetData>
    <row r="1" spans="1:18" ht="71.45" customHeight="1" x14ac:dyDescent="0.2">
      <c r="A1" s="3" t="s">
        <v>1</v>
      </c>
      <c r="B1" s="695" t="s">
        <v>1191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96"/>
      <c r="Q1" s="696"/>
      <c r="R1" s="696"/>
    </row>
    <row r="2" spans="1:18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72" t="s">
        <v>19</v>
      </c>
      <c r="Q2" s="262" t="s">
        <v>630</v>
      </c>
      <c r="R2" s="262" t="s">
        <v>649</v>
      </c>
    </row>
    <row r="3" spans="1:18" s="49" customFormat="1" ht="57.75" customHeight="1" x14ac:dyDescent="0.2">
      <c r="A3" s="331" t="s">
        <v>455</v>
      </c>
      <c r="B3" s="87" t="s">
        <v>454</v>
      </c>
      <c r="C3" s="209" t="s">
        <v>752</v>
      </c>
      <c r="D3" s="367" t="s">
        <v>809</v>
      </c>
      <c r="E3" s="107"/>
      <c r="F3" s="16"/>
      <c r="G3" s="27"/>
      <c r="H3" s="27"/>
      <c r="I3" s="67"/>
      <c r="J3" s="38"/>
      <c r="K3" s="68"/>
      <c r="L3" s="28"/>
      <c r="M3" s="29">
        <v>500.85</v>
      </c>
      <c r="N3" s="30">
        <v>500.85</v>
      </c>
      <c r="O3" s="85" t="s">
        <v>580</v>
      </c>
      <c r="P3" s="86"/>
      <c r="Q3" s="76"/>
      <c r="R3" s="77"/>
    </row>
    <row r="4" spans="1:18" s="49" customFormat="1" ht="78" x14ac:dyDescent="0.2">
      <c r="A4" s="331" t="s">
        <v>456</v>
      </c>
      <c r="B4" s="87" t="s">
        <v>457</v>
      </c>
      <c r="C4" s="209" t="s">
        <v>752</v>
      </c>
      <c r="D4" s="367" t="s">
        <v>809</v>
      </c>
      <c r="E4" s="107"/>
      <c r="F4" s="16"/>
      <c r="G4" s="27"/>
      <c r="H4" s="27"/>
      <c r="I4" s="435"/>
      <c r="J4" s="38"/>
      <c r="K4" s="68"/>
      <c r="L4" s="28"/>
      <c r="M4" s="29">
        <v>500.85</v>
      </c>
      <c r="N4" s="30">
        <v>500.85</v>
      </c>
      <c r="O4" s="69" t="s">
        <v>632</v>
      </c>
      <c r="P4" s="57">
        <v>6.75</v>
      </c>
      <c r="Q4" s="76">
        <f>R4*P4</f>
        <v>101.25</v>
      </c>
      <c r="R4" s="77">
        <v>15</v>
      </c>
    </row>
    <row r="5" spans="1:18" ht="76.5" customHeight="1" thickBot="1" x14ac:dyDescent="0.25">
      <c r="A5" s="331" t="s">
        <v>458</v>
      </c>
      <c r="B5" s="88" t="s">
        <v>459</v>
      </c>
      <c r="C5" s="209" t="s">
        <v>752</v>
      </c>
      <c r="D5" s="367" t="s">
        <v>809</v>
      </c>
      <c r="E5" s="107"/>
      <c r="F5" s="36" t="s">
        <v>1306</v>
      </c>
      <c r="G5" s="58"/>
      <c r="H5" s="58"/>
      <c r="I5" s="37"/>
      <c r="J5" s="33"/>
      <c r="K5" s="34"/>
      <c r="L5" s="35"/>
      <c r="M5" s="29">
        <v>500.85</v>
      </c>
      <c r="N5" s="414">
        <f>500.85/30*13</f>
        <v>217.035</v>
      </c>
      <c r="O5" s="69" t="s">
        <v>632</v>
      </c>
      <c r="P5" s="57">
        <v>6.75</v>
      </c>
      <c r="Q5" s="472">
        <f>R5*P5</f>
        <v>101.25</v>
      </c>
      <c r="R5" s="434">
        <v>15</v>
      </c>
    </row>
    <row r="6" spans="1:18" ht="42.75" customHeight="1" thickBot="1" x14ac:dyDescent="0.25">
      <c r="A6" s="10"/>
      <c r="B6" s="1"/>
      <c r="C6" s="1"/>
      <c r="D6" s="1"/>
      <c r="E6" s="1"/>
      <c r="F6" s="1"/>
      <c r="G6" s="10"/>
      <c r="H6" s="10"/>
      <c r="I6" s="10"/>
      <c r="J6" s="4"/>
      <c r="K6" s="11"/>
      <c r="L6" s="11"/>
      <c r="M6" s="5"/>
      <c r="N6" s="197">
        <f>SUM(N3:N5)</f>
        <v>1218.7350000000001</v>
      </c>
      <c r="O6" s="2"/>
      <c r="P6" s="7"/>
      <c r="Q6" s="197">
        <f>SUM(Q3:Q5)</f>
        <v>202.5</v>
      </c>
      <c r="R6" s="2"/>
    </row>
    <row r="7" spans="1:18" ht="57.75" customHeight="1" x14ac:dyDescent="0.2">
      <c r="A7" s="10"/>
      <c r="B7" s="1"/>
      <c r="C7" s="1"/>
      <c r="D7" s="1"/>
      <c r="E7" s="1"/>
      <c r="F7" s="1"/>
      <c r="G7" s="10"/>
      <c r="H7" s="10"/>
      <c r="I7" s="10"/>
      <c r="J7" s="4"/>
      <c r="K7" s="11"/>
      <c r="L7" s="11"/>
      <c r="M7" s="5"/>
      <c r="N7" s="196" t="s">
        <v>80</v>
      </c>
      <c r="O7" s="2"/>
      <c r="P7" s="7"/>
      <c r="Q7" s="196" t="s">
        <v>1291</v>
      </c>
      <c r="R7" s="2"/>
    </row>
    <row r="8" spans="1:18" ht="12.75" customHeight="1" x14ac:dyDescent="0.2">
      <c r="A8" s="10"/>
      <c r="B8" s="1"/>
      <c r="C8" s="1"/>
      <c r="D8" s="1"/>
      <c r="E8" s="1"/>
      <c r="F8" s="1"/>
      <c r="G8" s="10"/>
      <c r="H8" s="10"/>
      <c r="I8" s="10"/>
      <c r="J8" s="4"/>
      <c r="K8" s="11"/>
      <c r="L8" s="11"/>
      <c r="M8" s="5"/>
      <c r="N8" s="5"/>
      <c r="O8" s="2"/>
      <c r="P8" s="7"/>
      <c r="Q8" s="2"/>
      <c r="R8" s="2"/>
    </row>
    <row r="9" spans="1:18" ht="12.75" customHeight="1" x14ac:dyDescent="0.2">
      <c r="A9" s="10"/>
      <c r="B9" s="1"/>
      <c r="C9" s="1"/>
      <c r="D9" s="1"/>
      <c r="E9" s="1"/>
      <c r="F9" s="1"/>
      <c r="G9" s="10"/>
      <c r="H9" s="10"/>
      <c r="I9" s="10"/>
      <c r="J9" s="4"/>
      <c r="K9" s="11"/>
      <c r="L9" s="11"/>
      <c r="M9" s="5"/>
      <c r="N9" s="5"/>
      <c r="O9" s="2"/>
      <c r="P9" s="7"/>
      <c r="Q9" s="2"/>
      <c r="R9" s="2"/>
    </row>
    <row r="10" spans="1:18" ht="12.75" customHeight="1" x14ac:dyDescent="0.2">
      <c r="A10" s="10"/>
      <c r="B10" s="1"/>
      <c r="C10" s="1"/>
      <c r="D10" s="1"/>
      <c r="E10" s="1"/>
      <c r="F10" s="1"/>
      <c r="G10" s="10"/>
      <c r="H10" s="10"/>
      <c r="I10" s="10"/>
      <c r="J10" s="4"/>
      <c r="K10" s="11"/>
      <c r="L10" s="11"/>
      <c r="M10" s="5"/>
      <c r="N10" s="5"/>
      <c r="O10" s="2"/>
      <c r="P10" s="7"/>
      <c r="Q10" s="2"/>
      <c r="R10" s="2"/>
    </row>
    <row r="11" spans="1:18" ht="12.75" customHeight="1" x14ac:dyDescent="0.2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5"/>
      <c r="O11" s="2"/>
      <c r="P11" s="7"/>
      <c r="Q11" s="2"/>
      <c r="R11" s="2"/>
    </row>
    <row r="12" spans="1:18" ht="12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5"/>
      <c r="O12" s="2"/>
      <c r="P12" s="7"/>
      <c r="Q12" s="2"/>
      <c r="R12" s="2"/>
    </row>
    <row r="13" spans="1:18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  <c r="P13" s="7"/>
      <c r="Q13" s="2"/>
      <c r="R13" s="2"/>
    </row>
    <row r="14" spans="1:18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  <c r="P14" s="7"/>
      <c r="Q14" s="2"/>
      <c r="R14" s="2"/>
    </row>
    <row r="15" spans="1:18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  <c r="P15" s="7"/>
      <c r="Q15" s="2"/>
      <c r="R15" s="2"/>
    </row>
    <row r="16" spans="1:18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  <c r="P16" s="7"/>
      <c r="Q16" s="2"/>
      <c r="R16" s="2"/>
    </row>
    <row r="17" spans="1:18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  <c r="P17" s="7"/>
      <c r="Q17" s="2"/>
      <c r="R17" s="2"/>
    </row>
    <row r="18" spans="1:18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  <c r="P18" s="7"/>
      <c r="Q18" s="2"/>
      <c r="R18" s="2"/>
    </row>
    <row r="19" spans="1:18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  <c r="P19" s="7"/>
      <c r="Q19" s="2"/>
      <c r="R19" s="2"/>
    </row>
    <row r="20" spans="1:18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  <c r="P20" s="7"/>
      <c r="Q20" s="2"/>
      <c r="R20" s="2"/>
    </row>
    <row r="21" spans="1:18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  <c r="P21" s="7"/>
      <c r="Q21" s="2"/>
      <c r="R21" s="2"/>
    </row>
    <row r="22" spans="1:18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  <c r="P22" s="7"/>
      <c r="Q22" s="2"/>
      <c r="R22" s="2"/>
    </row>
    <row r="23" spans="1:18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  <c r="P23" s="7"/>
      <c r="Q23" s="2"/>
      <c r="R23" s="2"/>
    </row>
    <row r="24" spans="1:18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  <c r="P24" s="7"/>
      <c r="Q24" s="2"/>
      <c r="R24" s="2"/>
    </row>
    <row r="25" spans="1:18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  <c r="P25" s="7"/>
      <c r="Q25" s="2"/>
      <c r="R25" s="2"/>
    </row>
    <row r="26" spans="1:18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  <c r="P26" s="7"/>
      <c r="Q26" s="2"/>
      <c r="R26" s="2"/>
    </row>
    <row r="27" spans="1:18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  <c r="P27" s="7"/>
      <c r="Q27" s="2"/>
      <c r="R27" s="2"/>
    </row>
    <row r="28" spans="1:18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  <c r="P28" s="7"/>
      <c r="Q28" s="2"/>
      <c r="R28" s="2"/>
    </row>
    <row r="29" spans="1:18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  <c r="P29" s="7"/>
      <c r="Q29" s="2"/>
      <c r="R29" s="2"/>
    </row>
    <row r="30" spans="1:18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  <c r="P30" s="7"/>
      <c r="Q30" s="2"/>
      <c r="R30" s="2"/>
    </row>
    <row r="31" spans="1:18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  <c r="P31" s="7"/>
      <c r="Q31" s="2"/>
      <c r="R31" s="2"/>
    </row>
    <row r="32" spans="1:18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  <c r="P32" s="7"/>
      <c r="Q32" s="2"/>
      <c r="R32" s="2"/>
    </row>
    <row r="33" spans="1:18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  <c r="P33" s="7"/>
      <c r="Q33" s="2"/>
      <c r="R33" s="2"/>
    </row>
    <row r="34" spans="1:18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  <c r="P34" s="7"/>
      <c r="Q34" s="2"/>
      <c r="R34" s="2"/>
    </row>
    <row r="35" spans="1:18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  <c r="P35" s="7"/>
      <c r="Q35" s="2"/>
      <c r="R35" s="2"/>
    </row>
    <row r="36" spans="1:18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  <c r="P36" s="7"/>
      <c r="Q36" s="2"/>
      <c r="R36" s="2"/>
    </row>
    <row r="37" spans="1:18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  <c r="P37" s="7"/>
      <c r="Q37" s="2"/>
      <c r="R37" s="2"/>
    </row>
    <row r="38" spans="1:18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  <c r="P38" s="7"/>
      <c r="Q38" s="2"/>
      <c r="R38" s="2"/>
    </row>
    <row r="39" spans="1:18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  <c r="P39" s="7"/>
      <c r="Q39" s="2"/>
      <c r="R39" s="2"/>
    </row>
    <row r="40" spans="1:18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  <c r="P40" s="7"/>
      <c r="Q40" s="2"/>
      <c r="R40" s="2"/>
    </row>
    <row r="41" spans="1:18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  <c r="P41" s="7"/>
      <c r="Q41" s="2"/>
      <c r="R41" s="2"/>
    </row>
    <row r="42" spans="1:18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  <c r="P42" s="7"/>
      <c r="Q42" s="2"/>
      <c r="R42" s="2"/>
    </row>
    <row r="43" spans="1:18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  <c r="P43" s="7"/>
      <c r="Q43" s="2"/>
      <c r="R43" s="2"/>
    </row>
    <row r="44" spans="1:18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  <c r="P44" s="7"/>
      <c r="Q44" s="2"/>
      <c r="R44" s="2"/>
    </row>
    <row r="45" spans="1:18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  <c r="P45" s="7"/>
      <c r="Q45" s="2"/>
      <c r="R45" s="2"/>
    </row>
    <row r="46" spans="1:18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  <c r="P46" s="7"/>
      <c r="Q46" s="2"/>
      <c r="R46" s="2"/>
    </row>
    <row r="47" spans="1:18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  <c r="P47" s="7"/>
      <c r="Q47" s="2"/>
      <c r="R47" s="2"/>
    </row>
    <row r="48" spans="1:18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  <c r="P48" s="7"/>
      <c r="Q48" s="2"/>
      <c r="R48" s="2"/>
    </row>
    <row r="49" spans="1:18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  <c r="P49" s="7"/>
      <c r="Q49" s="2"/>
      <c r="R49" s="2"/>
    </row>
    <row r="50" spans="1:18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  <c r="P50" s="7"/>
      <c r="Q50" s="2"/>
      <c r="R50" s="2"/>
    </row>
    <row r="51" spans="1:18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  <c r="P51" s="7"/>
      <c r="Q51" s="2"/>
      <c r="R51" s="2"/>
    </row>
    <row r="52" spans="1:18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  <c r="P52" s="7"/>
      <c r="Q52" s="2"/>
      <c r="R52" s="2"/>
    </row>
    <row r="53" spans="1:18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  <c r="P53" s="7"/>
      <c r="Q53" s="2"/>
      <c r="R53" s="2"/>
    </row>
    <row r="54" spans="1:18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  <c r="P54" s="7"/>
      <c r="Q54" s="2"/>
      <c r="R54" s="2"/>
    </row>
    <row r="55" spans="1:18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  <c r="P55" s="7"/>
      <c r="Q55" s="2"/>
      <c r="R55" s="2"/>
    </row>
    <row r="56" spans="1:18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  <c r="P56" s="7"/>
      <c r="Q56" s="2"/>
      <c r="R56" s="2"/>
    </row>
    <row r="57" spans="1:18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  <c r="P57" s="7"/>
      <c r="Q57" s="2"/>
      <c r="R57" s="2"/>
    </row>
    <row r="58" spans="1:18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  <c r="P58" s="7"/>
      <c r="Q58" s="2"/>
      <c r="R58" s="2"/>
    </row>
    <row r="59" spans="1:18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  <c r="P59" s="7"/>
      <c r="Q59" s="2"/>
      <c r="R59" s="2"/>
    </row>
    <row r="60" spans="1:18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  <c r="P60" s="7"/>
      <c r="Q60" s="2"/>
      <c r="R60" s="2"/>
    </row>
    <row r="61" spans="1:18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  <c r="P61" s="7"/>
      <c r="Q61" s="2"/>
      <c r="R61" s="2"/>
    </row>
    <row r="62" spans="1:18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  <c r="P62" s="7"/>
      <c r="Q62" s="2"/>
      <c r="R62" s="2"/>
    </row>
    <row r="63" spans="1:18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  <c r="P63" s="7"/>
      <c r="Q63" s="2"/>
      <c r="R63" s="2"/>
    </row>
    <row r="64" spans="1:18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  <c r="P64" s="7"/>
      <c r="Q64" s="2"/>
      <c r="R64" s="2"/>
    </row>
    <row r="65" spans="1:18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  <c r="P65" s="7"/>
      <c r="Q65" s="2"/>
      <c r="R65" s="2"/>
    </row>
    <row r="66" spans="1:18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  <c r="P66" s="7"/>
      <c r="Q66" s="2"/>
      <c r="R66" s="2"/>
    </row>
    <row r="67" spans="1:18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  <c r="P67" s="7"/>
      <c r="Q67" s="2"/>
      <c r="R67" s="2"/>
    </row>
    <row r="68" spans="1:18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  <c r="P68" s="7"/>
      <c r="Q68" s="2"/>
      <c r="R68" s="2"/>
    </row>
    <row r="69" spans="1:18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  <c r="P69" s="7"/>
      <c r="Q69" s="2"/>
      <c r="R69" s="2"/>
    </row>
    <row r="70" spans="1:18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  <c r="P70" s="7"/>
      <c r="Q70" s="2"/>
      <c r="R70" s="2"/>
    </row>
    <row r="71" spans="1:18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  <c r="P71" s="7"/>
      <c r="Q71" s="2"/>
      <c r="R71" s="2"/>
    </row>
    <row r="72" spans="1:18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  <c r="P72" s="7"/>
      <c r="Q72" s="2"/>
      <c r="R72" s="2"/>
    </row>
    <row r="73" spans="1:18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  <c r="P73" s="7"/>
      <c r="Q73" s="2"/>
      <c r="R73" s="2"/>
    </row>
    <row r="74" spans="1:18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  <c r="P74" s="7"/>
      <c r="Q74" s="2"/>
      <c r="R74" s="2"/>
    </row>
    <row r="75" spans="1:18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  <c r="P75" s="7"/>
      <c r="Q75" s="2"/>
      <c r="R75" s="2"/>
    </row>
    <row r="76" spans="1:18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  <c r="P76" s="7"/>
      <c r="Q76" s="2"/>
      <c r="R76" s="2"/>
    </row>
    <row r="77" spans="1:18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  <c r="P77" s="7"/>
      <c r="Q77" s="2"/>
      <c r="R77" s="2"/>
    </row>
    <row r="78" spans="1:18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  <c r="P78" s="7"/>
      <c r="Q78" s="2"/>
      <c r="R78" s="2"/>
    </row>
    <row r="79" spans="1:18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  <c r="P79" s="7"/>
      <c r="Q79" s="2"/>
      <c r="R79" s="2"/>
    </row>
    <row r="80" spans="1:18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  <c r="P80" s="7"/>
      <c r="Q80" s="2"/>
      <c r="R80" s="2"/>
    </row>
    <row r="81" spans="1:18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  <c r="P81" s="7"/>
      <c r="Q81" s="2"/>
      <c r="R81" s="2"/>
    </row>
    <row r="82" spans="1:18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  <c r="P82" s="7"/>
      <c r="Q82" s="2"/>
      <c r="R82" s="2"/>
    </row>
    <row r="83" spans="1:18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  <c r="P83" s="7"/>
      <c r="Q83" s="2"/>
      <c r="R83" s="2"/>
    </row>
    <row r="84" spans="1:18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  <c r="P84" s="7"/>
      <c r="Q84" s="2"/>
      <c r="R84" s="2"/>
    </row>
    <row r="85" spans="1:18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  <c r="P85" s="7"/>
      <c r="Q85" s="2"/>
      <c r="R85" s="2"/>
    </row>
    <row r="86" spans="1:18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  <c r="P86" s="7"/>
      <c r="Q86" s="2"/>
      <c r="R86" s="2"/>
    </row>
    <row r="87" spans="1:18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  <c r="P87" s="7"/>
      <c r="Q87" s="2"/>
      <c r="R87" s="2"/>
    </row>
    <row r="88" spans="1:18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  <c r="P88" s="7"/>
      <c r="Q88" s="2"/>
      <c r="R88" s="2"/>
    </row>
    <row r="89" spans="1:18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  <c r="P89" s="7"/>
      <c r="Q89" s="2"/>
      <c r="R89" s="2"/>
    </row>
    <row r="90" spans="1:18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  <c r="P90" s="7"/>
      <c r="Q90" s="2"/>
      <c r="R90" s="2"/>
    </row>
    <row r="91" spans="1:18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  <c r="P91" s="7"/>
      <c r="Q91" s="2"/>
      <c r="R91" s="2"/>
    </row>
    <row r="92" spans="1:18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  <c r="P92" s="7"/>
      <c r="Q92" s="2"/>
      <c r="R92" s="2"/>
    </row>
    <row r="93" spans="1:18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  <c r="P93" s="7"/>
      <c r="Q93" s="2"/>
      <c r="R93" s="2"/>
    </row>
    <row r="94" spans="1:18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  <c r="P94" s="7"/>
      <c r="Q94" s="2"/>
      <c r="R94" s="2"/>
    </row>
    <row r="95" spans="1:18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  <c r="P95" s="7"/>
      <c r="Q95" s="2"/>
      <c r="R95" s="2"/>
    </row>
    <row r="96" spans="1:18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  <c r="P96" s="7"/>
      <c r="Q96" s="2"/>
      <c r="R96" s="2"/>
    </row>
    <row r="97" spans="1:18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  <c r="P97" s="7"/>
      <c r="Q97" s="2"/>
      <c r="R97" s="2"/>
    </row>
    <row r="98" spans="1:18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  <c r="P98" s="7"/>
      <c r="Q98" s="2"/>
      <c r="R98" s="2"/>
    </row>
    <row r="99" spans="1:18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  <c r="P99" s="7"/>
      <c r="Q99" s="2"/>
      <c r="R99" s="2"/>
    </row>
    <row r="100" spans="1:18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  <c r="P100" s="7"/>
      <c r="Q100" s="2"/>
      <c r="R100" s="2"/>
    </row>
    <row r="101" spans="1:18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  <c r="P101" s="7"/>
      <c r="Q101" s="2"/>
      <c r="R101" s="2"/>
    </row>
    <row r="102" spans="1:18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  <c r="P102" s="7"/>
      <c r="Q102" s="2"/>
      <c r="R102" s="2"/>
    </row>
    <row r="103" spans="1:18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  <c r="P103" s="7"/>
      <c r="Q103" s="2"/>
      <c r="R103" s="2"/>
    </row>
    <row r="104" spans="1:18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  <c r="P104" s="7"/>
      <c r="Q104" s="2"/>
      <c r="R104" s="2"/>
    </row>
    <row r="105" spans="1:18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  <c r="P105" s="7"/>
      <c r="Q105" s="2"/>
      <c r="R105" s="2"/>
    </row>
    <row r="106" spans="1:18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  <c r="P106" s="7"/>
      <c r="Q106" s="2"/>
      <c r="R106" s="2"/>
    </row>
    <row r="107" spans="1:18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  <c r="P107" s="7"/>
      <c r="Q107" s="2"/>
      <c r="R107" s="2"/>
    </row>
    <row r="108" spans="1:18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  <c r="P108" s="7"/>
      <c r="Q108" s="2"/>
      <c r="R108" s="2"/>
    </row>
    <row r="109" spans="1:18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  <c r="P109" s="7"/>
      <c r="Q109" s="2"/>
      <c r="R109" s="2"/>
    </row>
    <row r="110" spans="1:18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  <c r="P110" s="7"/>
      <c r="Q110" s="2"/>
      <c r="R110" s="2"/>
    </row>
    <row r="111" spans="1:18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  <c r="P111" s="7"/>
      <c r="Q111" s="2"/>
      <c r="R111" s="2"/>
    </row>
    <row r="112" spans="1:18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  <c r="P112" s="7"/>
      <c r="Q112" s="2"/>
      <c r="R112" s="2"/>
    </row>
    <row r="113" spans="1:18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  <c r="P113" s="7"/>
      <c r="Q113" s="2"/>
      <c r="R113" s="2"/>
    </row>
    <row r="114" spans="1:18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  <c r="P114" s="7"/>
      <c r="Q114" s="2"/>
      <c r="R114" s="2"/>
    </row>
    <row r="115" spans="1:18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  <c r="P115" s="7"/>
      <c r="Q115" s="2"/>
      <c r="R115" s="2"/>
    </row>
    <row r="116" spans="1:18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  <c r="P116" s="7"/>
      <c r="Q116" s="2"/>
      <c r="R116" s="2"/>
    </row>
    <row r="117" spans="1:18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  <c r="P117" s="7"/>
      <c r="Q117" s="2"/>
      <c r="R117" s="2"/>
    </row>
    <row r="118" spans="1:18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  <c r="P118" s="7"/>
      <c r="Q118" s="2"/>
      <c r="R118" s="2"/>
    </row>
    <row r="119" spans="1:18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  <c r="P119" s="7"/>
      <c r="Q119" s="2"/>
      <c r="R119" s="2"/>
    </row>
    <row r="120" spans="1:18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  <c r="P120" s="7"/>
      <c r="Q120" s="2"/>
      <c r="R120" s="2"/>
    </row>
    <row r="121" spans="1:18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  <c r="P121" s="7"/>
      <c r="Q121" s="2"/>
      <c r="R121" s="2"/>
    </row>
    <row r="122" spans="1:18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  <c r="P122" s="7"/>
      <c r="Q122" s="2"/>
      <c r="R122" s="2"/>
    </row>
    <row r="123" spans="1:18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  <c r="P123" s="7"/>
      <c r="Q123" s="2"/>
      <c r="R123" s="2"/>
    </row>
    <row r="124" spans="1:18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  <c r="P124" s="7"/>
      <c r="Q124" s="2"/>
      <c r="R124" s="2"/>
    </row>
    <row r="125" spans="1:18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  <c r="P125" s="7"/>
      <c r="Q125" s="2"/>
      <c r="R125" s="2"/>
    </row>
    <row r="126" spans="1:18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  <c r="P126" s="7"/>
      <c r="Q126" s="2"/>
      <c r="R126" s="2"/>
    </row>
    <row r="127" spans="1:18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  <c r="P127" s="7"/>
      <c r="Q127" s="2"/>
      <c r="R127" s="2"/>
    </row>
    <row r="128" spans="1:18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  <c r="P128" s="7"/>
      <c r="Q128" s="2"/>
      <c r="R128" s="2"/>
    </row>
    <row r="129" spans="1:18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  <c r="P129" s="7"/>
      <c r="Q129" s="2"/>
      <c r="R129" s="2"/>
    </row>
    <row r="130" spans="1:18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  <c r="P130" s="7"/>
      <c r="Q130" s="2"/>
      <c r="R130" s="2"/>
    </row>
    <row r="131" spans="1:18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  <c r="P131" s="7"/>
      <c r="Q131" s="2"/>
      <c r="R131" s="2"/>
    </row>
    <row r="132" spans="1:18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  <c r="P132" s="7"/>
      <c r="Q132" s="2"/>
      <c r="R132" s="2"/>
    </row>
    <row r="133" spans="1:18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  <c r="P133" s="7"/>
      <c r="Q133" s="2"/>
      <c r="R133" s="2"/>
    </row>
    <row r="134" spans="1:18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  <c r="P134" s="7"/>
      <c r="Q134" s="2"/>
      <c r="R134" s="2"/>
    </row>
    <row r="135" spans="1:18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  <c r="P135" s="7"/>
      <c r="Q135" s="2"/>
      <c r="R135" s="2"/>
    </row>
    <row r="136" spans="1:18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  <c r="P136" s="7"/>
      <c r="Q136" s="2"/>
      <c r="R136" s="2"/>
    </row>
    <row r="137" spans="1:18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  <c r="P137" s="7"/>
      <c r="Q137" s="2"/>
      <c r="R137" s="2"/>
    </row>
    <row r="138" spans="1:18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  <c r="P138" s="7"/>
      <c r="Q138" s="2"/>
      <c r="R138" s="2"/>
    </row>
    <row r="139" spans="1:18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  <c r="P139" s="7"/>
      <c r="Q139" s="2"/>
      <c r="R139" s="2"/>
    </row>
    <row r="140" spans="1:18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  <c r="P140" s="7"/>
      <c r="Q140" s="2"/>
      <c r="R140" s="2"/>
    </row>
    <row r="141" spans="1:18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  <c r="P141" s="7"/>
      <c r="Q141" s="2"/>
      <c r="R141" s="2"/>
    </row>
    <row r="142" spans="1:18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  <c r="P142" s="7"/>
      <c r="Q142" s="2"/>
      <c r="R142" s="2"/>
    </row>
    <row r="143" spans="1:18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  <c r="P143" s="7"/>
      <c r="Q143" s="2"/>
      <c r="R143" s="2"/>
    </row>
    <row r="144" spans="1:18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  <c r="P144" s="7"/>
      <c r="Q144" s="2"/>
      <c r="R144" s="2"/>
    </row>
    <row r="145" spans="1:18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  <c r="P145" s="7"/>
      <c r="Q145" s="2"/>
      <c r="R145" s="2"/>
    </row>
    <row r="146" spans="1:18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  <c r="P146" s="7"/>
      <c r="Q146" s="2"/>
      <c r="R146" s="2"/>
    </row>
    <row r="147" spans="1:18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  <c r="P147" s="7"/>
      <c r="Q147" s="2"/>
      <c r="R147" s="2"/>
    </row>
    <row r="148" spans="1:18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  <c r="P148" s="7"/>
      <c r="Q148" s="2"/>
      <c r="R148" s="2"/>
    </row>
    <row r="149" spans="1:18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  <c r="P149" s="7"/>
      <c r="Q149" s="2"/>
      <c r="R149" s="2"/>
    </row>
    <row r="150" spans="1:18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  <c r="P150" s="7"/>
      <c r="Q150" s="2"/>
      <c r="R150" s="2"/>
    </row>
    <row r="151" spans="1:18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  <c r="P151" s="7"/>
      <c r="Q151" s="2"/>
      <c r="R151" s="2"/>
    </row>
    <row r="152" spans="1:18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  <c r="P152" s="7"/>
      <c r="Q152" s="2"/>
      <c r="R152" s="2"/>
    </row>
    <row r="153" spans="1:18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  <c r="P153" s="7"/>
      <c r="Q153" s="2"/>
      <c r="R153" s="2"/>
    </row>
    <row r="154" spans="1:18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  <c r="P154" s="7"/>
      <c r="Q154" s="2"/>
      <c r="R154" s="2"/>
    </row>
    <row r="155" spans="1:18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  <c r="P155" s="7"/>
      <c r="Q155" s="2"/>
      <c r="R155" s="2"/>
    </row>
    <row r="156" spans="1:18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  <c r="P156" s="7"/>
      <c r="Q156" s="2"/>
      <c r="R156" s="2"/>
    </row>
    <row r="157" spans="1:18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  <c r="P157" s="7"/>
      <c r="Q157" s="2"/>
      <c r="R157" s="2"/>
    </row>
    <row r="158" spans="1:18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  <c r="P158" s="7"/>
      <c r="Q158" s="2"/>
      <c r="R158" s="2"/>
    </row>
    <row r="159" spans="1:18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  <c r="P159" s="7"/>
      <c r="Q159" s="2"/>
      <c r="R159" s="2"/>
    </row>
    <row r="160" spans="1:18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  <c r="P160" s="7"/>
      <c r="Q160" s="2"/>
      <c r="R160" s="2"/>
    </row>
    <row r="161" spans="1:18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  <c r="P161" s="7"/>
      <c r="Q161" s="2"/>
      <c r="R161" s="2"/>
    </row>
    <row r="162" spans="1:18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  <c r="P162" s="7"/>
      <c r="Q162" s="2"/>
      <c r="R162" s="2"/>
    </row>
    <row r="163" spans="1:18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  <c r="P163" s="7"/>
      <c r="Q163" s="2"/>
      <c r="R163" s="2"/>
    </row>
    <row r="164" spans="1:18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  <c r="P164" s="7"/>
      <c r="Q164" s="2"/>
      <c r="R164" s="2"/>
    </row>
    <row r="165" spans="1:18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  <c r="P165" s="7"/>
      <c r="Q165" s="2"/>
      <c r="R165" s="2"/>
    </row>
    <row r="166" spans="1:18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  <c r="P166" s="7"/>
      <c r="Q166" s="2"/>
      <c r="R166" s="2"/>
    </row>
    <row r="167" spans="1:18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  <c r="P167" s="7"/>
      <c r="Q167" s="2"/>
      <c r="R167" s="2"/>
    </row>
    <row r="168" spans="1:18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  <c r="P168" s="7"/>
      <c r="Q168" s="2"/>
      <c r="R168" s="2"/>
    </row>
    <row r="169" spans="1:18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  <c r="P169" s="7"/>
      <c r="Q169" s="2"/>
      <c r="R169" s="2"/>
    </row>
    <row r="170" spans="1:18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  <c r="P170" s="7"/>
      <c r="Q170" s="2"/>
      <c r="R170" s="2"/>
    </row>
    <row r="171" spans="1:18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  <c r="P171" s="7"/>
      <c r="Q171" s="2"/>
      <c r="R171" s="2"/>
    </row>
    <row r="172" spans="1:18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  <c r="P172" s="7"/>
      <c r="Q172" s="2"/>
      <c r="R172" s="2"/>
    </row>
    <row r="173" spans="1:18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  <c r="P173" s="7"/>
      <c r="Q173" s="2"/>
      <c r="R173" s="2"/>
    </row>
    <row r="174" spans="1:18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  <c r="P174" s="7"/>
      <c r="Q174" s="2"/>
      <c r="R174" s="2"/>
    </row>
    <row r="175" spans="1:18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  <c r="P175" s="7"/>
      <c r="Q175" s="2"/>
      <c r="R175" s="2"/>
    </row>
    <row r="176" spans="1:18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  <c r="P176" s="7"/>
      <c r="Q176" s="2"/>
      <c r="R176" s="2"/>
    </row>
    <row r="177" spans="1:18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  <c r="P177" s="7"/>
      <c r="Q177" s="2"/>
      <c r="R177" s="2"/>
    </row>
    <row r="178" spans="1:18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  <c r="P178" s="7"/>
      <c r="Q178" s="2"/>
      <c r="R178" s="2"/>
    </row>
    <row r="179" spans="1:18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  <c r="P179" s="7"/>
      <c r="Q179" s="2"/>
      <c r="R179" s="2"/>
    </row>
    <row r="180" spans="1:18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  <c r="P180" s="7"/>
      <c r="Q180" s="2"/>
      <c r="R180" s="2"/>
    </row>
    <row r="181" spans="1:18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  <c r="P181" s="7"/>
      <c r="Q181" s="2"/>
      <c r="R181" s="2"/>
    </row>
    <row r="182" spans="1:18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  <c r="P182" s="7"/>
      <c r="Q182" s="2"/>
      <c r="R182" s="2"/>
    </row>
    <row r="183" spans="1:18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  <c r="P183" s="7"/>
      <c r="Q183" s="2"/>
      <c r="R183" s="2"/>
    </row>
    <row r="184" spans="1:18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  <c r="P184" s="7"/>
      <c r="Q184" s="2"/>
      <c r="R184" s="2"/>
    </row>
    <row r="185" spans="1:18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  <c r="P185" s="7"/>
      <c r="Q185" s="2"/>
      <c r="R185" s="2"/>
    </row>
    <row r="186" spans="1:18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  <c r="P186" s="7"/>
      <c r="Q186" s="2"/>
      <c r="R186" s="2"/>
    </row>
    <row r="187" spans="1:18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  <c r="P187" s="7"/>
      <c r="Q187" s="2"/>
      <c r="R187" s="2"/>
    </row>
    <row r="188" spans="1:18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  <c r="P188" s="7"/>
      <c r="Q188" s="2"/>
      <c r="R188" s="2"/>
    </row>
    <row r="189" spans="1:18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  <c r="P189" s="7"/>
      <c r="Q189" s="2"/>
      <c r="R189" s="2"/>
    </row>
    <row r="190" spans="1:18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  <c r="P190" s="7"/>
      <c r="Q190" s="2"/>
      <c r="R190" s="2"/>
    </row>
    <row r="191" spans="1:18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  <c r="P191" s="7"/>
      <c r="Q191" s="2"/>
      <c r="R191" s="2"/>
    </row>
    <row r="192" spans="1:18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  <c r="P192" s="7"/>
      <c r="Q192" s="2"/>
      <c r="R192" s="2"/>
    </row>
    <row r="193" spans="1:18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  <c r="P193" s="7"/>
      <c r="Q193" s="2"/>
      <c r="R193" s="2"/>
    </row>
    <row r="194" spans="1:18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  <c r="P194" s="7"/>
      <c r="Q194" s="2"/>
      <c r="R194" s="2"/>
    </row>
    <row r="195" spans="1:18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  <c r="P195" s="7"/>
      <c r="Q195" s="2"/>
      <c r="R195" s="2"/>
    </row>
    <row r="196" spans="1:18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  <c r="P196" s="7"/>
      <c r="Q196" s="2"/>
      <c r="R196" s="2"/>
    </row>
    <row r="197" spans="1:18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  <c r="P197" s="7"/>
      <c r="Q197" s="2"/>
      <c r="R197" s="2"/>
    </row>
    <row r="198" spans="1:18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  <c r="P198" s="7"/>
      <c r="Q198" s="2"/>
      <c r="R198" s="2"/>
    </row>
    <row r="199" spans="1:18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  <c r="P199" s="7"/>
      <c r="Q199" s="2"/>
      <c r="R199" s="2"/>
    </row>
    <row r="200" spans="1:18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  <c r="P200" s="7"/>
      <c r="Q200" s="2"/>
      <c r="R200" s="2"/>
    </row>
    <row r="201" spans="1:18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  <c r="P201" s="7"/>
      <c r="Q201" s="2"/>
      <c r="R201" s="2"/>
    </row>
    <row r="202" spans="1:18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  <c r="P202" s="7"/>
      <c r="Q202" s="2"/>
      <c r="R202" s="2"/>
    </row>
    <row r="203" spans="1:18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  <c r="P203" s="7"/>
      <c r="Q203" s="2"/>
      <c r="R203" s="2"/>
    </row>
    <row r="204" spans="1:18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  <c r="P204" s="7"/>
      <c r="Q204" s="2"/>
      <c r="R204" s="2"/>
    </row>
    <row r="205" spans="1:18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  <c r="P205" s="7"/>
      <c r="Q205" s="2"/>
      <c r="R205" s="2"/>
    </row>
    <row r="206" spans="1:18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  <c r="P206" s="7"/>
      <c r="Q206" s="2"/>
      <c r="R206" s="2"/>
    </row>
    <row r="207" spans="1:18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  <c r="P207" s="7"/>
      <c r="Q207" s="2"/>
      <c r="R207" s="2"/>
    </row>
    <row r="208" spans="1:18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  <c r="P208" s="7"/>
      <c r="Q208" s="2"/>
      <c r="R208" s="2"/>
    </row>
    <row r="209" spans="1:18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  <c r="P209" s="7"/>
      <c r="Q209" s="2"/>
      <c r="R209" s="2"/>
    </row>
    <row r="210" spans="1:18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  <c r="P210" s="7"/>
      <c r="Q210" s="2"/>
      <c r="R210" s="2"/>
    </row>
    <row r="211" spans="1:18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  <c r="P211" s="7"/>
      <c r="Q211" s="2"/>
      <c r="R211" s="2"/>
    </row>
    <row r="212" spans="1:18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  <c r="P212" s="7"/>
      <c r="Q212" s="2"/>
      <c r="R212" s="2"/>
    </row>
    <row r="213" spans="1:18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  <c r="P213" s="7"/>
      <c r="Q213" s="2"/>
      <c r="R213" s="2"/>
    </row>
    <row r="214" spans="1:18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  <c r="P214" s="7"/>
      <c r="Q214" s="2"/>
      <c r="R214" s="2"/>
    </row>
    <row r="215" spans="1:18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  <c r="P215" s="7"/>
      <c r="Q215" s="2"/>
      <c r="R215" s="2"/>
    </row>
    <row r="216" spans="1:18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  <c r="P216" s="7"/>
      <c r="Q216" s="2"/>
      <c r="R216" s="2"/>
    </row>
    <row r="217" spans="1:18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  <c r="P217" s="7"/>
      <c r="Q217" s="2"/>
      <c r="R217" s="2"/>
    </row>
    <row r="218" spans="1:18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  <c r="P218" s="7"/>
      <c r="Q218" s="2"/>
      <c r="R218" s="2"/>
    </row>
    <row r="219" spans="1:18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  <c r="P219" s="7"/>
      <c r="Q219" s="2"/>
      <c r="R219" s="2"/>
    </row>
    <row r="220" spans="1:18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  <c r="P220" s="7"/>
      <c r="Q220" s="2"/>
      <c r="R220" s="2"/>
    </row>
    <row r="221" spans="1:18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  <c r="P221" s="7"/>
      <c r="Q221" s="2"/>
      <c r="R221" s="2"/>
    </row>
    <row r="222" spans="1:18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  <c r="P222" s="7"/>
      <c r="Q222" s="2"/>
      <c r="R222" s="2"/>
    </row>
    <row r="223" spans="1:18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  <c r="P223" s="7"/>
      <c r="Q223" s="2"/>
      <c r="R223" s="2"/>
    </row>
    <row r="224" spans="1:18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  <c r="P224" s="7"/>
      <c r="Q224" s="2"/>
      <c r="R224" s="2"/>
    </row>
    <row r="225" spans="1:18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  <c r="P225" s="7"/>
      <c r="Q225" s="2"/>
      <c r="R225" s="2"/>
    </row>
    <row r="226" spans="1:18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  <c r="P226" s="7"/>
      <c r="Q226" s="2"/>
      <c r="R226" s="2"/>
    </row>
    <row r="227" spans="1:18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  <c r="P227" s="7"/>
      <c r="Q227" s="2"/>
      <c r="R227" s="2"/>
    </row>
    <row r="228" spans="1:18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  <c r="P228" s="7"/>
      <c r="Q228" s="2"/>
      <c r="R228" s="2"/>
    </row>
    <row r="229" spans="1:18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  <c r="P229" s="7"/>
      <c r="Q229" s="2"/>
      <c r="R229" s="2"/>
    </row>
    <row r="230" spans="1:18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  <c r="P230" s="7"/>
      <c r="Q230" s="2"/>
      <c r="R230" s="2"/>
    </row>
    <row r="231" spans="1:18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  <c r="P231" s="7"/>
      <c r="Q231" s="2"/>
      <c r="R231" s="2"/>
    </row>
    <row r="232" spans="1:18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  <c r="P232" s="7"/>
      <c r="Q232" s="2"/>
      <c r="R232" s="2"/>
    </row>
    <row r="233" spans="1:18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  <c r="P233" s="7"/>
      <c r="Q233" s="2"/>
      <c r="R233" s="2"/>
    </row>
    <row r="234" spans="1:18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  <c r="P234" s="7"/>
      <c r="Q234" s="2"/>
      <c r="R234" s="2"/>
    </row>
    <row r="235" spans="1:18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  <c r="P235" s="7"/>
      <c r="Q235" s="2"/>
      <c r="R235" s="2"/>
    </row>
    <row r="236" spans="1:18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  <c r="P236" s="7"/>
      <c r="Q236" s="2"/>
      <c r="R236" s="2"/>
    </row>
    <row r="237" spans="1:18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  <c r="P237" s="7"/>
      <c r="Q237" s="2"/>
      <c r="R237" s="2"/>
    </row>
    <row r="238" spans="1:18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  <c r="P238" s="7"/>
      <c r="Q238" s="2"/>
      <c r="R238" s="2"/>
    </row>
    <row r="239" spans="1:18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  <c r="P239" s="7"/>
      <c r="Q239" s="2"/>
      <c r="R239" s="2"/>
    </row>
    <row r="240" spans="1:18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  <c r="P240" s="7"/>
      <c r="Q240" s="2"/>
      <c r="R240" s="2"/>
    </row>
    <row r="241" spans="1:18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  <c r="P241" s="7"/>
      <c r="Q241" s="2"/>
      <c r="R241" s="2"/>
    </row>
    <row r="242" spans="1:18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  <c r="P242" s="7"/>
      <c r="Q242" s="2"/>
      <c r="R242" s="2"/>
    </row>
    <row r="243" spans="1:18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  <c r="P243" s="7"/>
      <c r="Q243" s="2"/>
      <c r="R243" s="2"/>
    </row>
    <row r="244" spans="1:18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  <c r="P244" s="7"/>
      <c r="Q244" s="2"/>
      <c r="R244" s="2"/>
    </row>
    <row r="245" spans="1:18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  <c r="P245" s="7"/>
      <c r="Q245" s="2"/>
      <c r="R245" s="2"/>
    </row>
    <row r="246" spans="1:18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  <c r="P246" s="7"/>
      <c r="Q246" s="2"/>
      <c r="R246" s="2"/>
    </row>
    <row r="247" spans="1:18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  <c r="P247" s="7"/>
      <c r="Q247" s="2"/>
      <c r="R247" s="2"/>
    </row>
    <row r="248" spans="1:18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  <c r="P248" s="7"/>
      <c r="Q248" s="2"/>
      <c r="R248" s="2"/>
    </row>
    <row r="249" spans="1:18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  <c r="P249" s="7"/>
      <c r="Q249" s="2"/>
      <c r="R249" s="2"/>
    </row>
    <row r="250" spans="1:18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  <c r="P250" s="7"/>
      <c r="Q250" s="2"/>
      <c r="R250" s="2"/>
    </row>
    <row r="251" spans="1:18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  <c r="P251" s="7"/>
      <c r="Q251" s="2"/>
      <c r="R251" s="2"/>
    </row>
    <row r="252" spans="1:18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  <c r="P252" s="7"/>
      <c r="Q252" s="2"/>
      <c r="R252" s="2"/>
    </row>
    <row r="253" spans="1:18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  <c r="P253" s="7"/>
      <c r="Q253" s="2"/>
      <c r="R253" s="2"/>
    </row>
    <row r="254" spans="1:18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  <c r="P254" s="7"/>
      <c r="Q254" s="2"/>
      <c r="R254" s="2"/>
    </row>
    <row r="255" spans="1:18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  <c r="P255" s="7"/>
      <c r="Q255" s="2"/>
      <c r="R255" s="2"/>
    </row>
    <row r="256" spans="1:18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  <c r="P256" s="7"/>
      <c r="Q256" s="2"/>
      <c r="R256" s="2"/>
    </row>
    <row r="257" spans="1:18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  <c r="P257" s="7"/>
      <c r="Q257" s="2"/>
      <c r="R257" s="2"/>
    </row>
    <row r="258" spans="1:18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  <c r="P258" s="7"/>
      <c r="Q258" s="2"/>
      <c r="R258" s="2"/>
    </row>
    <row r="259" spans="1:18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  <c r="P259" s="7"/>
      <c r="Q259" s="2"/>
      <c r="R259" s="2"/>
    </row>
    <row r="260" spans="1:18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  <c r="P260" s="7"/>
      <c r="Q260" s="2"/>
      <c r="R260" s="2"/>
    </row>
    <row r="261" spans="1:18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  <c r="P261" s="7"/>
      <c r="Q261" s="2"/>
      <c r="R261" s="2"/>
    </row>
    <row r="262" spans="1:18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  <c r="P262" s="7"/>
      <c r="Q262" s="2"/>
      <c r="R262" s="2"/>
    </row>
    <row r="263" spans="1:18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  <c r="P263" s="7"/>
      <c r="Q263" s="2"/>
      <c r="R263" s="2"/>
    </row>
    <row r="264" spans="1:18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  <c r="P264" s="7"/>
      <c r="Q264" s="2"/>
      <c r="R264" s="2"/>
    </row>
    <row r="265" spans="1:18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  <c r="P265" s="7"/>
      <c r="Q265" s="2"/>
      <c r="R265" s="2"/>
    </row>
    <row r="266" spans="1:18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  <c r="P266" s="7"/>
      <c r="Q266" s="2"/>
      <c r="R266" s="2"/>
    </row>
    <row r="267" spans="1:18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  <c r="P267" s="7"/>
      <c r="Q267" s="2"/>
      <c r="R267" s="2"/>
    </row>
    <row r="268" spans="1:18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  <c r="P268" s="7"/>
      <c r="Q268" s="2"/>
      <c r="R268" s="2"/>
    </row>
    <row r="269" spans="1:18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  <c r="P269" s="7"/>
      <c r="Q269" s="2"/>
      <c r="R269" s="2"/>
    </row>
    <row r="270" spans="1:18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  <c r="P270" s="7"/>
      <c r="Q270" s="2"/>
      <c r="R270" s="2"/>
    </row>
    <row r="271" spans="1:18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  <c r="P271" s="7"/>
      <c r="Q271" s="2"/>
      <c r="R271" s="2"/>
    </row>
    <row r="272" spans="1:18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  <c r="P272" s="7"/>
      <c r="Q272" s="2"/>
      <c r="R272" s="2"/>
    </row>
    <row r="273" spans="1:18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  <c r="P273" s="7"/>
      <c r="Q273" s="2"/>
      <c r="R273" s="2"/>
    </row>
    <row r="274" spans="1:18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  <c r="P274" s="7"/>
      <c r="Q274" s="2"/>
      <c r="R274" s="2"/>
    </row>
    <row r="275" spans="1:18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  <c r="P275" s="7"/>
      <c r="Q275" s="2"/>
      <c r="R275" s="2"/>
    </row>
    <row r="276" spans="1:18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  <c r="P276" s="7"/>
      <c r="Q276" s="2"/>
      <c r="R276" s="2"/>
    </row>
    <row r="277" spans="1:18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  <c r="P277" s="7"/>
      <c r="Q277" s="2"/>
      <c r="R277" s="2"/>
    </row>
    <row r="278" spans="1:18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  <c r="P278" s="7"/>
      <c r="Q278" s="2"/>
      <c r="R278" s="2"/>
    </row>
    <row r="279" spans="1:18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  <c r="P279" s="7"/>
      <c r="Q279" s="2"/>
      <c r="R279" s="2"/>
    </row>
    <row r="280" spans="1:18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  <c r="P280" s="7"/>
      <c r="Q280" s="2"/>
      <c r="R280" s="2"/>
    </row>
    <row r="281" spans="1:18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  <c r="P281" s="7"/>
      <c r="Q281" s="2"/>
      <c r="R281" s="2"/>
    </row>
    <row r="282" spans="1:18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  <c r="P282" s="7"/>
      <c r="Q282" s="2"/>
      <c r="R282" s="2"/>
    </row>
    <row r="283" spans="1:18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  <c r="P283" s="7"/>
      <c r="Q283" s="2"/>
      <c r="R283" s="2"/>
    </row>
    <row r="284" spans="1:18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  <c r="P284" s="7"/>
      <c r="Q284" s="2"/>
      <c r="R284" s="2"/>
    </row>
    <row r="285" spans="1:18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  <c r="P285" s="7"/>
      <c r="Q285" s="2"/>
      <c r="R285" s="2"/>
    </row>
    <row r="286" spans="1:18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  <c r="P286" s="7"/>
      <c r="Q286" s="2"/>
      <c r="R286" s="2"/>
    </row>
    <row r="287" spans="1:18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  <c r="P287" s="7"/>
      <c r="Q287" s="2"/>
      <c r="R287" s="2"/>
    </row>
    <row r="288" spans="1:18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  <c r="P288" s="7"/>
      <c r="Q288" s="2"/>
      <c r="R288" s="2"/>
    </row>
    <row r="289" spans="1:18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  <c r="P289" s="7"/>
      <c r="Q289" s="2"/>
      <c r="R289" s="2"/>
    </row>
    <row r="290" spans="1:18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  <c r="P290" s="7"/>
      <c r="Q290" s="2"/>
      <c r="R290" s="2"/>
    </row>
    <row r="291" spans="1:18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  <c r="P291" s="7"/>
      <c r="Q291" s="2"/>
      <c r="R291" s="2"/>
    </row>
    <row r="292" spans="1:18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  <c r="P292" s="7"/>
      <c r="Q292" s="2"/>
      <c r="R292" s="2"/>
    </row>
    <row r="293" spans="1:18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  <c r="P293" s="7"/>
      <c r="Q293" s="2"/>
      <c r="R293" s="2"/>
    </row>
    <row r="294" spans="1:18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  <c r="P294" s="7"/>
      <c r="Q294" s="2"/>
      <c r="R294" s="2"/>
    </row>
    <row r="295" spans="1:18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  <c r="P295" s="7"/>
      <c r="Q295" s="2"/>
      <c r="R295" s="2"/>
    </row>
    <row r="296" spans="1:18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  <c r="P296" s="7"/>
      <c r="Q296" s="2"/>
      <c r="R296" s="2"/>
    </row>
    <row r="297" spans="1:18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  <c r="P297" s="7"/>
      <c r="Q297" s="2"/>
      <c r="R297" s="2"/>
    </row>
    <row r="298" spans="1:18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  <c r="P298" s="7"/>
      <c r="Q298" s="2"/>
      <c r="R298" s="2"/>
    </row>
    <row r="299" spans="1:18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  <c r="P299" s="7"/>
      <c r="Q299" s="2"/>
      <c r="R299" s="2"/>
    </row>
    <row r="300" spans="1:18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  <c r="P300" s="7"/>
      <c r="Q300" s="2"/>
      <c r="R300" s="2"/>
    </row>
    <row r="301" spans="1:18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  <c r="P301" s="7"/>
      <c r="Q301" s="2"/>
      <c r="R301" s="2"/>
    </row>
    <row r="302" spans="1:18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  <c r="P302" s="7"/>
      <c r="Q302" s="2"/>
      <c r="R302" s="2"/>
    </row>
    <row r="303" spans="1:18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  <c r="P303" s="7"/>
      <c r="Q303" s="2"/>
      <c r="R303" s="2"/>
    </row>
    <row r="304" spans="1:18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  <c r="P304" s="7"/>
      <c r="Q304" s="2"/>
      <c r="R304" s="2"/>
    </row>
    <row r="305" spans="1:18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  <c r="P305" s="7"/>
      <c r="Q305" s="2"/>
      <c r="R305" s="2"/>
    </row>
    <row r="306" spans="1:18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  <c r="P306" s="7"/>
      <c r="Q306" s="2"/>
      <c r="R306" s="2"/>
    </row>
    <row r="307" spans="1:18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  <c r="P307" s="7"/>
      <c r="Q307" s="2"/>
      <c r="R307" s="2"/>
    </row>
    <row r="308" spans="1:18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  <c r="P308" s="7"/>
      <c r="Q308" s="2"/>
      <c r="R308" s="2"/>
    </row>
    <row r="309" spans="1:18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  <c r="P309" s="7"/>
      <c r="Q309" s="2"/>
      <c r="R309" s="2"/>
    </row>
    <row r="310" spans="1:18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  <c r="P310" s="7"/>
      <c r="Q310" s="2"/>
      <c r="R310" s="2"/>
    </row>
    <row r="311" spans="1:18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  <c r="P311" s="7"/>
      <c r="Q311" s="2"/>
      <c r="R311" s="2"/>
    </row>
    <row r="312" spans="1:18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  <c r="P312" s="7"/>
      <c r="Q312" s="2"/>
      <c r="R312" s="2"/>
    </row>
    <row r="313" spans="1:18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  <c r="P313" s="7"/>
      <c r="Q313" s="2"/>
      <c r="R313" s="2"/>
    </row>
    <row r="314" spans="1:18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  <c r="P314" s="7"/>
      <c r="Q314" s="2"/>
      <c r="R314" s="2"/>
    </row>
    <row r="315" spans="1:18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  <c r="P315" s="7"/>
      <c r="Q315" s="2"/>
      <c r="R315" s="2"/>
    </row>
    <row r="316" spans="1:18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  <c r="P316" s="7"/>
      <c r="Q316" s="2"/>
      <c r="R316" s="2"/>
    </row>
    <row r="317" spans="1:18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  <c r="P317" s="7"/>
      <c r="Q317" s="2"/>
      <c r="R317" s="2"/>
    </row>
    <row r="318" spans="1:18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  <c r="P318" s="7"/>
      <c r="Q318" s="2"/>
      <c r="R318" s="2"/>
    </row>
    <row r="319" spans="1:18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  <c r="P319" s="7"/>
      <c r="Q319" s="2"/>
      <c r="R319" s="2"/>
    </row>
    <row r="320" spans="1:18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  <c r="P320" s="7"/>
      <c r="Q320" s="2"/>
      <c r="R320" s="2"/>
    </row>
    <row r="321" spans="1:18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  <c r="P321" s="7"/>
      <c r="Q321" s="2"/>
      <c r="R321" s="2"/>
    </row>
    <row r="322" spans="1:18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  <c r="P322" s="7"/>
      <c r="Q322" s="2"/>
      <c r="R322" s="2"/>
    </row>
    <row r="323" spans="1:18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  <c r="P323" s="7"/>
      <c r="Q323" s="2"/>
      <c r="R323" s="2"/>
    </row>
    <row r="324" spans="1:18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  <c r="P324" s="7"/>
      <c r="Q324" s="2"/>
      <c r="R324" s="2"/>
    </row>
    <row r="325" spans="1:18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  <c r="P325" s="7"/>
      <c r="Q325" s="2"/>
      <c r="R325" s="2"/>
    </row>
    <row r="326" spans="1:18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  <c r="P326" s="7"/>
      <c r="Q326" s="2"/>
      <c r="R326" s="2"/>
    </row>
    <row r="327" spans="1:18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  <c r="P327" s="7"/>
      <c r="Q327" s="2"/>
      <c r="R327" s="2"/>
    </row>
    <row r="328" spans="1:18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  <c r="P328" s="7"/>
      <c r="Q328" s="2"/>
      <c r="R328" s="2"/>
    </row>
    <row r="329" spans="1:18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  <c r="P329" s="7"/>
      <c r="Q329" s="2"/>
      <c r="R329" s="2"/>
    </row>
    <row r="330" spans="1:18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  <c r="P330" s="7"/>
      <c r="Q330" s="2"/>
      <c r="R330" s="2"/>
    </row>
    <row r="331" spans="1:18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  <c r="P331" s="7"/>
      <c r="Q331" s="2"/>
      <c r="R331" s="2"/>
    </row>
    <row r="332" spans="1:18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  <c r="P332" s="7"/>
      <c r="Q332" s="2"/>
      <c r="R332" s="2"/>
    </row>
    <row r="333" spans="1:18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  <c r="P333" s="7"/>
      <c r="Q333" s="2"/>
      <c r="R333" s="2"/>
    </row>
    <row r="334" spans="1:18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  <c r="P334" s="7"/>
      <c r="Q334" s="2"/>
      <c r="R334" s="2"/>
    </row>
    <row r="335" spans="1:18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  <c r="P335" s="7"/>
      <c r="Q335" s="2"/>
      <c r="R335" s="2"/>
    </row>
    <row r="336" spans="1:18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  <c r="P336" s="7"/>
      <c r="Q336" s="2"/>
      <c r="R336" s="2"/>
    </row>
    <row r="337" spans="1:18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  <c r="P337" s="7"/>
      <c r="Q337" s="2"/>
      <c r="R337" s="2"/>
    </row>
    <row r="338" spans="1:18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  <c r="P338" s="7"/>
      <c r="Q338" s="2"/>
      <c r="R338" s="2"/>
    </row>
    <row r="339" spans="1:18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  <c r="P339" s="7"/>
      <c r="Q339" s="2"/>
      <c r="R339" s="2"/>
    </row>
    <row r="340" spans="1:18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  <c r="P340" s="7"/>
      <c r="Q340" s="2"/>
      <c r="R340" s="2"/>
    </row>
    <row r="341" spans="1:18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  <c r="P341" s="7"/>
      <c r="Q341" s="2"/>
      <c r="R341" s="2"/>
    </row>
    <row r="342" spans="1:18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  <c r="P342" s="7"/>
      <c r="Q342" s="2"/>
      <c r="R342" s="2"/>
    </row>
    <row r="343" spans="1:18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  <c r="P343" s="7"/>
      <c r="Q343" s="2"/>
      <c r="R343" s="2"/>
    </row>
    <row r="344" spans="1:18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  <c r="P344" s="7"/>
      <c r="Q344" s="2"/>
      <c r="R344" s="2"/>
    </row>
    <row r="345" spans="1:18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  <c r="P345" s="7"/>
      <c r="Q345" s="2"/>
      <c r="R345" s="2"/>
    </row>
    <row r="346" spans="1:18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  <c r="P346" s="7"/>
      <c r="Q346" s="2"/>
      <c r="R346" s="2"/>
    </row>
    <row r="347" spans="1:18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  <c r="P347" s="7"/>
      <c r="Q347" s="2"/>
      <c r="R347" s="2"/>
    </row>
    <row r="348" spans="1:18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  <c r="P348" s="7"/>
      <c r="Q348" s="2"/>
      <c r="R348" s="2"/>
    </row>
    <row r="349" spans="1:18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  <c r="P349" s="7"/>
      <c r="Q349" s="2"/>
      <c r="R349" s="2"/>
    </row>
    <row r="350" spans="1:18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  <c r="P350" s="7"/>
      <c r="Q350" s="2"/>
      <c r="R350" s="2"/>
    </row>
    <row r="351" spans="1:18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  <c r="P351" s="7"/>
      <c r="Q351" s="2"/>
      <c r="R351" s="2"/>
    </row>
    <row r="352" spans="1:18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  <c r="P352" s="7"/>
      <c r="Q352" s="2"/>
      <c r="R352" s="2"/>
    </row>
    <row r="353" spans="1:18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  <c r="P353" s="7"/>
      <c r="Q353" s="2"/>
      <c r="R353" s="2"/>
    </row>
    <row r="354" spans="1:18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  <c r="P354" s="7"/>
      <c r="Q354" s="2"/>
      <c r="R354" s="2"/>
    </row>
    <row r="355" spans="1:18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  <c r="P355" s="7"/>
      <c r="Q355" s="2"/>
      <c r="R355" s="2"/>
    </row>
    <row r="356" spans="1:18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  <c r="P356" s="7"/>
      <c r="Q356" s="2"/>
      <c r="R356" s="2"/>
    </row>
    <row r="357" spans="1:18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  <c r="P357" s="7"/>
      <c r="Q357" s="2"/>
      <c r="R357" s="2"/>
    </row>
    <row r="358" spans="1:18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  <c r="P358" s="7"/>
      <c r="Q358" s="2"/>
      <c r="R358" s="2"/>
    </row>
    <row r="359" spans="1:18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  <c r="P359" s="7"/>
      <c r="Q359" s="2"/>
      <c r="R359" s="2"/>
    </row>
    <row r="360" spans="1:18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  <c r="P360" s="7"/>
      <c r="Q360" s="2"/>
      <c r="R360" s="2"/>
    </row>
    <row r="361" spans="1:18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  <c r="P361" s="7"/>
      <c r="Q361" s="2"/>
      <c r="R361" s="2"/>
    </row>
    <row r="362" spans="1:18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  <c r="P362" s="7"/>
      <c r="Q362" s="2"/>
      <c r="R362" s="2"/>
    </row>
    <row r="363" spans="1:18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  <c r="P363" s="7"/>
      <c r="Q363" s="2"/>
      <c r="R363" s="2"/>
    </row>
    <row r="364" spans="1:18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  <c r="P364" s="7"/>
      <c r="Q364" s="2"/>
      <c r="R364" s="2"/>
    </row>
    <row r="365" spans="1:18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  <c r="P365" s="7"/>
      <c r="Q365" s="2"/>
      <c r="R365" s="2"/>
    </row>
    <row r="366" spans="1:18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  <c r="P366" s="7"/>
      <c r="Q366" s="2"/>
      <c r="R366" s="2"/>
    </row>
    <row r="367" spans="1:18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  <c r="P367" s="7"/>
      <c r="Q367" s="2"/>
      <c r="R367" s="2"/>
    </row>
    <row r="368" spans="1:18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  <c r="P368" s="7"/>
      <c r="Q368" s="2"/>
      <c r="R368" s="2"/>
    </row>
    <row r="369" spans="1:18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  <c r="P369" s="7"/>
      <c r="Q369" s="2"/>
      <c r="R369" s="2"/>
    </row>
    <row r="370" spans="1:18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  <c r="P370" s="7"/>
      <c r="Q370" s="2"/>
      <c r="R370" s="2"/>
    </row>
    <row r="371" spans="1:18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  <c r="P371" s="7"/>
      <c r="Q371" s="2"/>
      <c r="R371" s="2"/>
    </row>
    <row r="372" spans="1:18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  <c r="P372" s="7"/>
      <c r="Q372" s="2"/>
      <c r="R372" s="2"/>
    </row>
    <row r="373" spans="1:18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  <c r="P373" s="7"/>
      <c r="Q373" s="2"/>
      <c r="R373" s="2"/>
    </row>
    <row r="374" spans="1:18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  <c r="P374" s="7"/>
      <c r="Q374" s="2"/>
      <c r="R374" s="2"/>
    </row>
    <row r="375" spans="1:18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  <c r="P375" s="7"/>
      <c r="Q375" s="2"/>
      <c r="R375" s="2"/>
    </row>
    <row r="376" spans="1:18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  <c r="P376" s="7"/>
      <c r="Q376" s="2"/>
      <c r="R376" s="2"/>
    </row>
    <row r="377" spans="1:18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  <c r="P377" s="7"/>
      <c r="Q377" s="2"/>
      <c r="R377" s="2"/>
    </row>
    <row r="378" spans="1:18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  <c r="P378" s="7"/>
      <c r="Q378" s="2"/>
      <c r="R378" s="2"/>
    </row>
    <row r="379" spans="1:18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  <c r="P379" s="7"/>
      <c r="Q379" s="2"/>
      <c r="R379" s="2"/>
    </row>
    <row r="380" spans="1:18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  <c r="P380" s="7"/>
      <c r="Q380" s="2"/>
      <c r="R380" s="2"/>
    </row>
    <row r="381" spans="1:18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  <c r="P381" s="7"/>
      <c r="Q381" s="2"/>
      <c r="R381" s="2"/>
    </row>
    <row r="382" spans="1:18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  <c r="P382" s="7"/>
      <c r="Q382" s="2"/>
      <c r="R382" s="2"/>
    </row>
    <row r="383" spans="1:18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  <c r="P383" s="7"/>
      <c r="Q383" s="2"/>
      <c r="R383" s="2"/>
    </row>
    <row r="384" spans="1:18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  <c r="P384" s="7"/>
      <c r="Q384" s="2"/>
      <c r="R384" s="2"/>
    </row>
    <row r="385" spans="1:18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  <c r="P385" s="7"/>
      <c r="Q385" s="2"/>
      <c r="R385" s="2"/>
    </row>
    <row r="386" spans="1:18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  <c r="P386" s="7"/>
      <c r="Q386" s="2"/>
      <c r="R386" s="2"/>
    </row>
    <row r="387" spans="1:18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  <c r="P387" s="7"/>
      <c r="Q387" s="2"/>
      <c r="R387" s="2"/>
    </row>
    <row r="388" spans="1:18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  <c r="P388" s="7"/>
      <c r="Q388" s="2"/>
      <c r="R388" s="2"/>
    </row>
    <row r="389" spans="1:18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  <c r="P389" s="7"/>
      <c r="Q389" s="2"/>
      <c r="R389" s="2"/>
    </row>
    <row r="390" spans="1:18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  <c r="P390" s="7"/>
      <c r="Q390" s="2"/>
      <c r="R390" s="2"/>
    </row>
    <row r="391" spans="1:18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  <c r="P391" s="7"/>
      <c r="Q391" s="2"/>
      <c r="R391" s="2"/>
    </row>
    <row r="392" spans="1:18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  <c r="P392" s="7"/>
      <c r="Q392" s="2"/>
      <c r="R392" s="2"/>
    </row>
    <row r="393" spans="1:18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  <c r="P393" s="7"/>
      <c r="Q393" s="2"/>
      <c r="R393" s="2"/>
    </row>
    <row r="394" spans="1:18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  <c r="P394" s="7"/>
      <c r="Q394" s="2"/>
      <c r="R394" s="2"/>
    </row>
    <row r="395" spans="1:18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  <c r="P395" s="7"/>
      <c r="Q395" s="2"/>
      <c r="R395" s="2"/>
    </row>
    <row r="396" spans="1:18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  <c r="P396" s="7"/>
      <c r="Q396" s="2"/>
      <c r="R396" s="2"/>
    </row>
    <row r="397" spans="1:18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  <c r="P397" s="7"/>
      <c r="Q397" s="2"/>
      <c r="R397" s="2"/>
    </row>
    <row r="398" spans="1:18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  <c r="P398" s="7"/>
      <c r="Q398" s="2"/>
      <c r="R398" s="2"/>
    </row>
    <row r="399" spans="1:18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  <c r="P399" s="7"/>
      <c r="Q399" s="2"/>
      <c r="R399" s="2"/>
    </row>
    <row r="400" spans="1:18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  <c r="P400" s="7"/>
      <c r="Q400" s="2"/>
      <c r="R400" s="2"/>
    </row>
    <row r="401" spans="1:18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  <c r="P401" s="7"/>
      <c r="Q401" s="2"/>
      <c r="R401" s="2"/>
    </row>
    <row r="402" spans="1:18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  <c r="P402" s="7"/>
      <c r="Q402" s="2"/>
      <c r="R402" s="2"/>
    </row>
    <row r="403" spans="1:18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  <c r="P403" s="7"/>
      <c r="Q403" s="2"/>
      <c r="R403" s="2"/>
    </row>
    <row r="404" spans="1:18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  <c r="P404" s="7"/>
      <c r="Q404" s="2"/>
      <c r="R404" s="2"/>
    </row>
    <row r="405" spans="1:18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  <c r="P405" s="7"/>
      <c r="Q405" s="2"/>
      <c r="R405" s="2"/>
    </row>
    <row r="406" spans="1:18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  <c r="P406" s="7"/>
      <c r="Q406" s="2"/>
      <c r="R406" s="2"/>
    </row>
    <row r="407" spans="1:18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  <c r="P407" s="7"/>
      <c r="Q407" s="2"/>
      <c r="R407" s="2"/>
    </row>
    <row r="408" spans="1:18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  <c r="P408" s="7"/>
      <c r="Q408" s="2"/>
      <c r="R408" s="2"/>
    </row>
    <row r="409" spans="1:18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  <c r="P409" s="7"/>
      <c r="Q409" s="2"/>
      <c r="R409" s="2"/>
    </row>
    <row r="410" spans="1:18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  <c r="P410" s="7"/>
      <c r="Q410" s="2"/>
      <c r="R410" s="2"/>
    </row>
    <row r="411" spans="1:18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  <c r="P411" s="7"/>
      <c r="Q411" s="2"/>
      <c r="R411" s="2"/>
    </row>
    <row r="412" spans="1:18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  <c r="P412" s="7"/>
      <c r="Q412" s="2"/>
      <c r="R412" s="2"/>
    </row>
    <row r="413" spans="1:18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  <c r="P413" s="7"/>
      <c r="Q413" s="2"/>
      <c r="R413" s="2"/>
    </row>
    <row r="414" spans="1:18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  <c r="P414" s="7"/>
      <c r="Q414" s="2"/>
      <c r="R414" s="2"/>
    </row>
    <row r="415" spans="1:18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  <c r="P415" s="7"/>
      <c r="Q415" s="2"/>
      <c r="R415" s="2"/>
    </row>
    <row r="416" spans="1:18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  <c r="P416" s="7"/>
      <c r="Q416" s="2"/>
      <c r="R416" s="2"/>
    </row>
    <row r="417" spans="1:18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  <c r="P417" s="7"/>
      <c r="Q417" s="2"/>
      <c r="R417" s="2"/>
    </row>
    <row r="418" spans="1:18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  <c r="P418" s="7"/>
      <c r="Q418" s="2"/>
      <c r="R418" s="2"/>
    </row>
    <row r="419" spans="1:18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  <c r="P419" s="7"/>
      <c r="Q419" s="2"/>
      <c r="R419" s="2"/>
    </row>
    <row r="420" spans="1:18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  <c r="P420" s="7"/>
      <c r="Q420" s="2"/>
      <c r="R420" s="2"/>
    </row>
    <row r="421" spans="1:18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  <c r="P421" s="7"/>
      <c r="Q421" s="2"/>
      <c r="R421" s="2"/>
    </row>
    <row r="422" spans="1:18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  <c r="P422" s="7"/>
      <c r="Q422" s="2"/>
      <c r="R422" s="2"/>
    </row>
    <row r="423" spans="1:18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  <c r="P423" s="7"/>
      <c r="Q423" s="2"/>
      <c r="R423" s="2"/>
    </row>
    <row r="424" spans="1:18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  <c r="P424" s="7"/>
      <c r="Q424" s="2"/>
      <c r="R424" s="2"/>
    </row>
    <row r="425" spans="1:18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  <c r="P425" s="7"/>
      <c r="Q425" s="2"/>
      <c r="R425" s="2"/>
    </row>
    <row r="426" spans="1:18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  <c r="P426" s="7"/>
      <c r="Q426" s="2"/>
      <c r="R426" s="2"/>
    </row>
    <row r="427" spans="1:18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  <c r="P427" s="7"/>
      <c r="Q427" s="2"/>
      <c r="R427" s="2"/>
    </row>
    <row r="428" spans="1:18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  <c r="P428" s="7"/>
      <c r="Q428" s="2"/>
      <c r="R428" s="2"/>
    </row>
    <row r="429" spans="1:18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  <c r="P429" s="7"/>
      <c r="Q429" s="2"/>
      <c r="R429" s="2"/>
    </row>
    <row r="430" spans="1:18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  <c r="P430" s="7"/>
      <c r="Q430" s="2"/>
      <c r="R430" s="2"/>
    </row>
    <row r="431" spans="1:18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  <c r="P431" s="7"/>
      <c r="Q431" s="2"/>
      <c r="R431" s="2"/>
    </row>
    <row r="432" spans="1:18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  <c r="P432" s="7"/>
      <c r="Q432" s="2"/>
      <c r="R432" s="2"/>
    </row>
    <row r="433" spans="1:18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  <c r="P433" s="7"/>
      <c r="Q433" s="2"/>
      <c r="R433" s="2"/>
    </row>
    <row r="434" spans="1:18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  <c r="P434" s="7"/>
      <c r="Q434" s="2"/>
      <c r="R434" s="2"/>
    </row>
    <row r="435" spans="1:18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  <c r="P435" s="7"/>
      <c r="Q435" s="2"/>
      <c r="R435" s="2"/>
    </row>
    <row r="436" spans="1:18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  <c r="P436" s="7"/>
      <c r="Q436" s="2"/>
      <c r="R436" s="2"/>
    </row>
    <row r="437" spans="1:18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  <c r="P437" s="7"/>
      <c r="Q437" s="2"/>
      <c r="R437" s="2"/>
    </row>
    <row r="438" spans="1:18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  <c r="P438" s="7"/>
      <c r="Q438" s="2"/>
      <c r="R438" s="2"/>
    </row>
    <row r="439" spans="1:18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  <c r="P439" s="7"/>
      <c r="Q439" s="2"/>
      <c r="R439" s="2"/>
    </row>
    <row r="440" spans="1:18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  <c r="P440" s="7"/>
      <c r="Q440" s="2"/>
      <c r="R440" s="2"/>
    </row>
    <row r="441" spans="1:18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  <c r="P441" s="7"/>
      <c r="Q441" s="2"/>
      <c r="R441" s="2"/>
    </row>
    <row r="442" spans="1:18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  <c r="P442" s="7"/>
      <c r="Q442" s="2"/>
      <c r="R442" s="2"/>
    </row>
    <row r="443" spans="1:18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  <c r="P443" s="7"/>
      <c r="Q443" s="2"/>
      <c r="R443" s="2"/>
    </row>
    <row r="444" spans="1:18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  <c r="P444" s="7"/>
      <c r="Q444" s="2"/>
      <c r="R444" s="2"/>
    </row>
    <row r="445" spans="1:18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  <c r="P445" s="7"/>
      <c r="Q445" s="2"/>
      <c r="R445" s="2"/>
    </row>
    <row r="446" spans="1:18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  <c r="P446" s="7"/>
      <c r="Q446" s="2"/>
      <c r="R446" s="2"/>
    </row>
    <row r="447" spans="1:18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  <c r="P447" s="7"/>
      <c r="Q447" s="2"/>
      <c r="R447" s="2"/>
    </row>
    <row r="448" spans="1:18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  <c r="P448" s="7"/>
      <c r="Q448" s="2"/>
      <c r="R448" s="2"/>
    </row>
    <row r="449" spans="1:18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  <c r="P449" s="7"/>
      <c r="Q449" s="2"/>
      <c r="R449" s="2"/>
    </row>
    <row r="450" spans="1:18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  <c r="P450" s="7"/>
      <c r="Q450" s="2"/>
      <c r="R450" s="2"/>
    </row>
    <row r="451" spans="1:18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  <c r="P451" s="7"/>
      <c r="Q451" s="2"/>
      <c r="R451" s="2"/>
    </row>
    <row r="452" spans="1:18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  <c r="P452" s="7"/>
      <c r="Q452" s="2"/>
      <c r="R452" s="2"/>
    </row>
    <row r="453" spans="1:18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  <c r="P453" s="7"/>
      <c r="Q453" s="2"/>
      <c r="R453" s="2"/>
    </row>
    <row r="454" spans="1:18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  <c r="P454" s="7"/>
      <c r="Q454" s="2"/>
      <c r="R454" s="2"/>
    </row>
    <row r="455" spans="1:18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  <c r="P455" s="7"/>
      <c r="Q455" s="2"/>
      <c r="R455" s="2"/>
    </row>
    <row r="456" spans="1:18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  <c r="P456" s="7"/>
      <c r="Q456" s="2"/>
      <c r="R456" s="2"/>
    </row>
    <row r="457" spans="1:18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  <c r="P457" s="7"/>
      <c r="Q457" s="2"/>
      <c r="R457" s="2"/>
    </row>
    <row r="458" spans="1:18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  <c r="P458" s="7"/>
      <c r="Q458" s="2"/>
      <c r="R458" s="2"/>
    </row>
    <row r="459" spans="1:18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  <c r="P459" s="7"/>
      <c r="Q459" s="2"/>
      <c r="R459" s="2"/>
    </row>
    <row r="460" spans="1:18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  <c r="P460" s="7"/>
      <c r="Q460" s="2"/>
      <c r="R460" s="2"/>
    </row>
    <row r="461" spans="1:18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  <c r="P461" s="7"/>
      <c r="Q461" s="2"/>
      <c r="R461" s="2"/>
    </row>
    <row r="462" spans="1:18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  <c r="P462" s="7"/>
      <c r="Q462" s="2"/>
      <c r="R462" s="2"/>
    </row>
    <row r="463" spans="1:18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  <c r="P463" s="7"/>
      <c r="Q463" s="2"/>
      <c r="R463" s="2"/>
    </row>
    <row r="464" spans="1:18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  <c r="P464" s="7"/>
      <c r="Q464" s="2"/>
      <c r="R464" s="2"/>
    </row>
    <row r="465" spans="1:18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  <c r="P465" s="7"/>
      <c r="Q465" s="2"/>
      <c r="R465" s="2"/>
    </row>
    <row r="466" spans="1:18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  <c r="P466" s="7"/>
      <c r="Q466" s="2"/>
      <c r="R466" s="2"/>
    </row>
    <row r="467" spans="1:18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  <c r="P467" s="7"/>
      <c r="Q467" s="2"/>
      <c r="R467" s="2"/>
    </row>
    <row r="468" spans="1:18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  <c r="P468" s="7"/>
      <c r="Q468" s="2"/>
      <c r="R468" s="2"/>
    </row>
    <row r="469" spans="1:18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  <c r="P469" s="7"/>
      <c r="Q469" s="2"/>
      <c r="R469" s="2"/>
    </row>
    <row r="470" spans="1:18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  <c r="P470" s="7"/>
      <c r="Q470" s="2"/>
      <c r="R470" s="2"/>
    </row>
    <row r="471" spans="1:18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  <c r="P471" s="7"/>
      <c r="Q471" s="2"/>
      <c r="R471" s="2"/>
    </row>
    <row r="472" spans="1:18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  <c r="P472" s="7"/>
      <c r="Q472" s="2"/>
      <c r="R472" s="2"/>
    </row>
    <row r="473" spans="1:18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  <c r="P473" s="7"/>
      <c r="Q473" s="2"/>
      <c r="R473" s="2"/>
    </row>
    <row r="474" spans="1:18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  <c r="P474" s="7"/>
      <c r="Q474" s="2"/>
      <c r="R474" s="2"/>
    </row>
    <row r="475" spans="1:18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  <c r="P475" s="7"/>
      <c r="Q475" s="2"/>
      <c r="R475" s="2"/>
    </row>
    <row r="476" spans="1:18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  <c r="P476" s="7"/>
      <c r="Q476" s="2"/>
      <c r="R476" s="2"/>
    </row>
    <row r="477" spans="1:18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  <c r="P477" s="7"/>
      <c r="Q477" s="2"/>
      <c r="R477" s="2"/>
    </row>
    <row r="478" spans="1:18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  <c r="P478" s="7"/>
      <c r="Q478" s="2"/>
      <c r="R478" s="2"/>
    </row>
    <row r="479" spans="1:18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  <c r="P479" s="7"/>
      <c r="Q479" s="2"/>
      <c r="R479" s="2"/>
    </row>
    <row r="480" spans="1:18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  <c r="P480" s="7"/>
      <c r="Q480" s="2"/>
      <c r="R480" s="2"/>
    </row>
    <row r="481" spans="1:18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  <c r="P481" s="7"/>
      <c r="Q481" s="2"/>
      <c r="R481" s="2"/>
    </row>
    <row r="482" spans="1:18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  <c r="P482" s="7"/>
      <c r="Q482" s="2"/>
      <c r="R482" s="2"/>
    </row>
    <row r="483" spans="1:18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  <c r="P483" s="7"/>
      <c r="Q483" s="2"/>
      <c r="R483" s="2"/>
    </row>
    <row r="484" spans="1:18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  <c r="P484" s="7"/>
      <c r="Q484" s="2"/>
      <c r="R484" s="2"/>
    </row>
    <row r="485" spans="1:18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  <c r="P485" s="7"/>
      <c r="Q485" s="2"/>
      <c r="R485" s="2"/>
    </row>
    <row r="486" spans="1:18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  <c r="P486" s="7"/>
      <c r="Q486" s="2"/>
      <c r="R486" s="2"/>
    </row>
    <row r="487" spans="1:18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  <c r="P487" s="7"/>
      <c r="Q487" s="2"/>
      <c r="R487" s="2"/>
    </row>
    <row r="488" spans="1:18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  <c r="P488" s="7"/>
      <c r="Q488" s="2"/>
      <c r="R488" s="2"/>
    </row>
    <row r="489" spans="1:18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  <c r="P489" s="7"/>
      <c r="Q489" s="2"/>
      <c r="R489" s="2"/>
    </row>
    <row r="490" spans="1:18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  <c r="P490" s="7"/>
      <c r="Q490" s="2"/>
      <c r="R490" s="2"/>
    </row>
    <row r="491" spans="1:18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  <c r="P491" s="7"/>
      <c r="Q491" s="2"/>
      <c r="R491" s="2"/>
    </row>
    <row r="492" spans="1:18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  <c r="P492" s="7"/>
      <c r="Q492" s="2"/>
      <c r="R492" s="2"/>
    </row>
    <row r="493" spans="1:18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  <c r="P493" s="7"/>
      <c r="Q493" s="2"/>
      <c r="R493" s="2"/>
    </row>
    <row r="494" spans="1:18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  <c r="P494" s="7"/>
      <c r="Q494" s="2"/>
      <c r="R494" s="2"/>
    </row>
    <row r="495" spans="1:18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  <c r="P495" s="7"/>
      <c r="Q495" s="2"/>
      <c r="R495" s="2"/>
    </row>
    <row r="496" spans="1:18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  <c r="P496" s="7"/>
      <c r="Q496" s="2"/>
      <c r="R496" s="2"/>
    </row>
    <row r="497" spans="1:18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  <c r="P497" s="7"/>
      <c r="Q497" s="2"/>
      <c r="R497" s="2"/>
    </row>
    <row r="498" spans="1:18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  <c r="P498" s="7"/>
      <c r="Q498" s="2"/>
      <c r="R498" s="2"/>
    </row>
    <row r="499" spans="1:18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  <c r="P499" s="7"/>
      <c r="Q499" s="2"/>
      <c r="R499" s="2"/>
    </row>
    <row r="500" spans="1:18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  <c r="P500" s="7"/>
      <c r="Q500" s="2"/>
      <c r="R500" s="2"/>
    </row>
    <row r="501" spans="1:18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  <c r="P501" s="7"/>
      <c r="Q501" s="2"/>
      <c r="R501" s="2"/>
    </row>
    <row r="502" spans="1:18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  <c r="P502" s="7"/>
      <c r="Q502" s="2"/>
      <c r="R502" s="2"/>
    </row>
    <row r="503" spans="1:18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  <c r="P503" s="7"/>
      <c r="Q503" s="2"/>
      <c r="R503" s="2"/>
    </row>
    <row r="504" spans="1:18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  <c r="P504" s="7"/>
      <c r="Q504" s="2"/>
      <c r="R504" s="2"/>
    </row>
    <row r="505" spans="1:18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  <c r="P505" s="7"/>
      <c r="Q505" s="2"/>
      <c r="R505" s="2"/>
    </row>
    <row r="506" spans="1:18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  <c r="P506" s="7"/>
      <c r="Q506" s="2"/>
      <c r="R506" s="2"/>
    </row>
    <row r="507" spans="1:18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  <c r="P507" s="7"/>
      <c r="Q507" s="2"/>
      <c r="R507" s="2"/>
    </row>
    <row r="508" spans="1:18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  <c r="P508" s="7"/>
      <c r="Q508" s="2"/>
      <c r="R508" s="2"/>
    </row>
    <row r="509" spans="1:18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  <c r="P509" s="7"/>
      <c r="Q509" s="2"/>
      <c r="R509" s="2"/>
    </row>
    <row r="510" spans="1:18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  <c r="P510" s="7"/>
      <c r="Q510" s="2"/>
      <c r="R510" s="2"/>
    </row>
    <row r="511" spans="1:18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  <c r="P511" s="7"/>
      <c r="Q511" s="2"/>
      <c r="R511" s="2"/>
    </row>
    <row r="512" spans="1:18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  <c r="P512" s="7"/>
      <c r="Q512" s="2"/>
      <c r="R512" s="2"/>
    </row>
    <row r="513" spans="1:18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  <c r="P513" s="7"/>
      <c r="Q513" s="2"/>
      <c r="R513" s="2"/>
    </row>
    <row r="514" spans="1:18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  <c r="P514" s="7"/>
      <c r="Q514" s="2"/>
      <c r="R514" s="2"/>
    </row>
    <row r="515" spans="1:18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  <c r="P515" s="7"/>
      <c r="Q515" s="2"/>
      <c r="R515" s="2"/>
    </row>
    <row r="516" spans="1:18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  <c r="P516" s="7"/>
      <c r="Q516" s="2"/>
      <c r="R516" s="2"/>
    </row>
    <row r="517" spans="1:18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  <c r="P517" s="7"/>
      <c r="Q517" s="2"/>
      <c r="R517" s="2"/>
    </row>
    <row r="518" spans="1:18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  <c r="P518" s="7"/>
      <c r="Q518" s="2"/>
      <c r="R518" s="2"/>
    </row>
    <row r="519" spans="1:18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  <c r="P519" s="7"/>
      <c r="Q519" s="2"/>
      <c r="R519" s="2"/>
    </row>
    <row r="520" spans="1:18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  <c r="P520" s="7"/>
      <c r="Q520" s="2"/>
      <c r="R520" s="2"/>
    </row>
    <row r="521" spans="1:18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  <c r="P521" s="7"/>
      <c r="Q521" s="2"/>
      <c r="R521" s="2"/>
    </row>
    <row r="522" spans="1:18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  <c r="P522" s="7"/>
      <c r="Q522" s="2"/>
      <c r="R522" s="2"/>
    </row>
    <row r="523" spans="1:18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  <c r="P523" s="7"/>
      <c r="Q523" s="2"/>
      <c r="R523" s="2"/>
    </row>
    <row r="524" spans="1:18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  <c r="P524" s="7"/>
      <c r="Q524" s="2"/>
      <c r="R524" s="2"/>
    </row>
    <row r="525" spans="1:18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  <c r="P525" s="7"/>
      <c r="Q525" s="2"/>
      <c r="R525" s="2"/>
    </row>
    <row r="526" spans="1:18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  <c r="P526" s="7"/>
      <c r="Q526" s="2"/>
      <c r="R526" s="2"/>
    </row>
    <row r="527" spans="1:18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  <c r="P527" s="7"/>
      <c r="Q527" s="2"/>
      <c r="R527" s="2"/>
    </row>
    <row r="528" spans="1:18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  <c r="P528" s="7"/>
      <c r="Q528" s="2"/>
      <c r="R528" s="2"/>
    </row>
    <row r="529" spans="1:18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  <c r="P529" s="7"/>
      <c r="Q529" s="2"/>
      <c r="R529" s="2"/>
    </row>
    <row r="530" spans="1:18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  <c r="P530" s="7"/>
      <c r="Q530" s="2"/>
      <c r="R530" s="2"/>
    </row>
    <row r="531" spans="1:18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  <c r="P531" s="7"/>
      <c r="Q531" s="2"/>
      <c r="R531" s="2"/>
    </row>
    <row r="532" spans="1:18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  <c r="P532" s="7"/>
      <c r="Q532" s="2"/>
      <c r="R532" s="2"/>
    </row>
    <row r="533" spans="1:18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  <c r="P533" s="7"/>
      <c r="Q533" s="2"/>
      <c r="R533" s="2"/>
    </row>
    <row r="534" spans="1:18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  <c r="P534" s="7"/>
      <c r="Q534" s="2"/>
      <c r="R534" s="2"/>
    </row>
    <row r="535" spans="1:18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  <c r="P535" s="7"/>
      <c r="Q535" s="2"/>
      <c r="R535" s="2"/>
    </row>
    <row r="536" spans="1:18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  <c r="P536" s="7"/>
      <c r="Q536" s="2"/>
      <c r="R536" s="2"/>
    </row>
    <row r="537" spans="1:18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  <c r="P537" s="7"/>
      <c r="Q537" s="2"/>
      <c r="R537" s="2"/>
    </row>
    <row r="538" spans="1:18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  <c r="P538" s="7"/>
      <c r="Q538" s="2"/>
      <c r="R538" s="2"/>
    </row>
    <row r="539" spans="1:18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  <c r="P539" s="7"/>
      <c r="Q539" s="2"/>
      <c r="R539" s="2"/>
    </row>
    <row r="540" spans="1:18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  <c r="P540" s="7"/>
      <c r="Q540" s="2"/>
      <c r="R540" s="2"/>
    </row>
    <row r="541" spans="1:18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  <c r="P541" s="7"/>
      <c r="Q541" s="2"/>
      <c r="R541" s="2"/>
    </row>
    <row r="542" spans="1:18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  <c r="P542" s="7"/>
      <c r="Q542" s="2"/>
      <c r="R542" s="2"/>
    </row>
    <row r="543" spans="1:18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  <c r="P543" s="7"/>
      <c r="Q543" s="2"/>
      <c r="R543" s="2"/>
    </row>
    <row r="544" spans="1:18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  <c r="P544" s="7"/>
      <c r="Q544" s="2"/>
      <c r="R544" s="2"/>
    </row>
    <row r="545" spans="1:18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  <c r="P545" s="7"/>
      <c r="Q545" s="2"/>
      <c r="R545" s="2"/>
    </row>
    <row r="546" spans="1:18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  <c r="P546" s="7"/>
      <c r="Q546" s="2"/>
      <c r="R546" s="2"/>
    </row>
    <row r="547" spans="1:18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  <c r="P547" s="7"/>
      <c r="Q547" s="2"/>
      <c r="R547" s="2"/>
    </row>
    <row r="548" spans="1:18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  <c r="P548" s="7"/>
      <c r="Q548" s="2"/>
      <c r="R548" s="2"/>
    </row>
    <row r="549" spans="1:18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  <c r="P549" s="7"/>
      <c r="Q549" s="2"/>
      <c r="R549" s="2"/>
    </row>
    <row r="550" spans="1:18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  <c r="P550" s="7"/>
      <c r="Q550" s="2"/>
      <c r="R550" s="2"/>
    </row>
    <row r="551" spans="1:18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  <c r="P551" s="7"/>
      <c r="Q551" s="2"/>
      <c r="R551" s="2"/>
    </row>
    <row r="552" spans="1:18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  <c r="P552" s="7"/>
      <c r="Q552" s="2"/>
      <c r="R552" s="2"/>
    </row>
    <row r="553" spans="1:18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  <c r="P553" s="7"/>
      <c r="Q553" s="2"/>
      <c r="R553" s="2"/>
    </row>
    <row r="554" spans="1:18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  <c r="P554" s="7"/>
      <c r="Q554" s="2"/>
      <c r="R554" s="2"/>
    </row>
    <row r="555" spans="1:18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  <c r="P555" s="7"/>
      <c r="Q555" s="2"/>
      <c r="R555" s="2"/>
    </row>
    <row r="556" spans="1:18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  <c r="P556" s="7"/>
      <c r="Q556" s="2"/>
      <c r="R556" s="2"/>
    </row>
    <row r="557" spans="1:18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  <c r="P557" s="7"/>
      <c r="Q557" s="2"/>
      <c r="R557" s="2"/>
    </row>
    <row r="558" spans="1:18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  <c r="P558" s="7"/>
      <c r="Q558" s="2"/>
      <c r="R558" s="2"/>
    </row>
    <row r="559" spans="1:18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  <c r="P559" s="7"/>
      <c r="Q559" s="2"/>
      <c r="R559" s="2"/>
    </row>
    <row r="560" spans="1:18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  <c r="P560" s="7"/>
      <c r="Q560" s="2"/>
      <c r="R560" s="2"/>
    </row>
    <row r="561" spans="1:18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  <c r="P561" s="7"/>
      <c r="Q561" s="2"/>
      <c r="R561" s="2"/>
    </row>
    <row r="562" spans="1:18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  <c r="P562" s="7"/>
      <c r="Q562" s="2"/>
      <c r="R562" s="2"/>
    </row>
    <row r="563" spans="1:18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  <c r="P563" s="7"/>
      <c r="Q563" s="2"/>
      <c r="R563" s="2"/>
    </row>
    <row r="564" spans="1:18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  <c r="P564" s="7"/>
      <c r="Q564" s="2"/>
      <c r="R564" s="2"/>
    </row>
    <row r="565" spans="1:18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  <c r="P565" s="7"/>
      <c r="Q565" s="2"/>
      <c r="R565" s="2"/>
    </row>
    <row r="566" spans="1:18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  <c r="P566" s="7"/>
      <c r="Q566" s="2"/>
      <c r="R566" s="2"/>
    </row>
    <row r="567" spans="1:18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  <c r="P567" s="7"/>
      <c r="Q567" s="2"/>
      <c r="R567" s="2"/>
    </row>
    <row r="568" spans="1:18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  <c r="P568" s="7"/>
      <c r="Q568" s="2"/>
      <c r="R568" s="2"/>
    </row>
    <row r="569" spans="1:18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  <c r="P569" s="7"/>
      <c r="Q569" s="2"/>
      <c r="R569" s="2"/>
    </row>
    <row r="570" spans="1:18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  <c r="P570" s="7"/>
      <c r="Q570" s="2"/>
      <c r="R570" s="2"/>
    </row>
    <row r="571" spans="1:18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  <c r="P571" s="7"/>
      <c r="Q571" s="2"/>
      <c r="R571" s="2"/>
    </row>
    <row r="572" spans="1:18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  <c r="P572" s="7"/>
      <c r="Q572" s="2"/>
      <c r="R572" s="2"/>
    </row>
    <row r="573" spans="1:18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  <c r="P573" s="7"/>
      <c r="Q573" s="2"/>
      <c r="R573" s="2"/>
    </row>
    <row r="574" spans="1:18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  <c r="P574" s="7"/>
      <c r="Q574" s="2"/>
      <c r="R574" s="2"/>
    </row>
    <row r="575" spans="1:18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  <c r="P575" s="7"/>
      <c r="Q575" s="2"/>
      <c r="R575" s="2"/>
    </row>
    <row r="576" spans="1:18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  <c r="P576" s="7"/>
      <c r="Q576" s="2"/>
      <c r="R576" s="2"/>
    </row>
    <row r="577" spans="1:18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  <c r="P577" s="7"/>
      <c r="Q577" s="2"/>
      <c r="R577" s="2"/>
    </row>
    <row r="578" spans="1:18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  <c r="P578" s="7"/>
      <c r="Q578" s="2"/>
      <c r="R578" s="2"/>
    </row>
    <row r="579" spans="1:18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  <c r="P579" s="7"/>
      <c r="Q579" s="2"/>
      <c r="R579" s="2"/>
    </row>
    <row r="580" spans="1:18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  <c r="P580" s="7"/>
      <c r="Q580" s="2"/>
      <c r="R580" s="2"/>
    </row>
    <row r="581" spans="1:18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  <c r="P581" s="7"/>
      <c r="Q581" s="2"/>
      <c r="R581" s="2"/>
    </row>
    <row r="582" spans="1:18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  <c r="P582" s="7"/>
      <c r="Q582" s="2"/>
      <c r="R582" s="2"/>
    </row>
    <row r="583" spans="1:18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  <c r="P583" s="7"/>
      <c r="Q583" s="2"/>
      <c r="R583" s="2"/>
    </row>
    <row r="584" spans="1:18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  <c r="P584" s="7"/>
      <c r="Q584" s="2"/>
      <c r="R584" s="2"/>
    </row>
    <row r="585" spans="1:18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  <c r="P585" s="7"/>
      <c r="Q585" s="2"/>
      <c r="R585" s="2"/>
    </row>
    <row r="586" spans="1:18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  <c r="P586" s="7"/>
      <c r="Q586" s="2"/>
      <c r="R586" s="2"/>
    </row>
    <row r="587" spans="1:18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  <c r="P587" s="7"/>
      <c r="Q587" s="2"/>
      <c r="R587" s="2"/>
    </row>
    <row r="588" spans="1:18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  <c r="P588" s="7"/>
      <c r="Q588" s="2"/>
      <c r="R588" s="2"/>
    </row>
    <row r="589" spans="1:18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  <c r="P589" s="7"/>
      <c r="Q589" s="2"/>
      <c r="R589" s="2"/>
    </row>
    <row r="590" spans="1:18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  <c r="P590" s="7"/>
      <c r="Q590" s="2"/>
      <c r="R590" s="2"/>
    </row>
    <row r="591" spans="1:18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  <c r="P591" s="7"/>
      <c r="Q591" s="2"/>
      <c r="R591" s="2"/>
    </row>
    <row r="592" spans="1:18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  <c r="P592" s="7"/>
      <c r="Q592" s="2"/>
      <c r="R592" s="2"/>
    </row>
    <row r="593" spans="1:18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  <c r="P593" s="7"/>
      <c r="Q593" s="2"/>
      <c r="R593" s="2"/>
    </row>
    <row r="594" spans="1:18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  <c r="P594" s="7"/>
      <c r="Q594" s="2"/>
      <c r="R594" s="2"/>
    </row>
    <row r="595" spans="1:18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  <c r="P595" s="7"/>
      <c r="Q595" s="2"/>
      <c r="R595" s="2"/>
    </row>
    <row r="596" spans="1:18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  <c r="P596" s="7"/>
      <c r="Q596" s="2"/>
      <c r="R596" s="2"/>
    </row>
    <row r="597" spans="1:18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  <c r="P597" s="7"/>
      <c r="Q597" s="2"/>
      <c r="R597" s="2"/>
    </row>
    <row r="598" spans="1:18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  <c r="P598" s="7"/>
      <c r="Q598" s="2"/>
      <c r="R598" s="2"/>
    </row>
    <row r="599" spans="1:18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  <c r="P599" s="7"/>
      <c r="Q599" s="2"/>
      <c r="R599" s="2"/>
    </row>
    <row r="600" spans="1:18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  <c r="P600" s="7"/>
      <c r="Q600" s="2"/>
      <c r="R600" s="2"/>
    </row>
    <row r="601" spans="1:18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  <c r="P601" s="7"/>
      <c r="Q601" s="2"/>
      <c r="R601" s="2"/>
    </row>
    <row r="602" spans="1:18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  <c r="P602" s="7"/>
      <c r="Q602" s="2"/>
      <c r="R602" s="2"/>
    </row>
    <row r="603" spans="1:18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  <c r="P603" s="7"/>
      <c r="Q603" s="2"/>
      <c r="R603" s="2"/>
    </row>
    <row r="604" spans="1:18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  <c r="P604" s="7"/>
      <c r="Q604" s="2"/>
      <c r="R604" s="2"/>
    </row>
    <row r="605" spans="1:18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  <c r="P605" s="7"/>
      <c r="Q605" s="2"/>
      <c r="R605" s="2"/>
    </row>
    <row r="606" spans="1:18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  <c r="P606" s="7"/>
      <c r="Q606" s="2"/>
      <c r="R606" s="2"/>
    </row>
    <row r="607" spans="1:18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  <c r="P607" s="7"/>
      <c r="Q607" s="2"/>
      <c r="R607" s="2"/>
    </row>
    <row r="608" spans="1:18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  <c r="P608" s="7"/>
      <c r="Q608" s="2"/>
      <c r="R608" s="2"/>
    </row>
    <row r="609" spans="1:18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  <c r="P609" s="7"/>
      <c r="Q609" s="2"/>
      <c r="R609" s="2"/>
    </row>
    <row r="610" spans="1:18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  <c r="P610" s="7"/>
      <c r="Q610" s="2"/>
      <c r="R610" s="2"/>
    </row>
    <row r="611" spans="1:18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  <c r="P611" s="7"/>
      <c r="Q611" s="2"/>
      <c r="R611" s="2"/>
    </row>
    <row r="612" spans="1:18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  <c r="P612" s="7"/>
      <c r="Q612" s="2"/>
      <c r="R612" s="2"/>
    </row>
    <row r="613" spans="1:18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  <c r="P613" s="7"/>
      <c r="Q613" s="2"/>
      <c r="R613" s="2"/>
    </row>
    <row r="614" spans="1:18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  <c r="P614" s="7"/>
      <c r="Q614" s="2"/>
      <c r="R614" s="2"/>
    </row>
    <row r="615" spans="1:18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  <c r="P615" s="7"/>
      <c r="Q615" s="2"/>
      <c r="R615" s="2"/>
    </row>
    <row r="616" spans="1:18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  <c r="P616" s="7"/>
      <c r="Q616" s="2"/>
      <c r="R616" s="2"/>
    </row>
    <row r="617" spans="1:18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  <c r="P617" s="7"/>
      <c r="Q617" s="2"/>
      <c r="R617" s="2"/>
    </row>
    <row r="618" spans="1:18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  <c r="P618" s="7"/>
      <c r="Q618" s="2"/>
      <c r="R618" s="2"/>
    </row>
    <row r="619" spans="1:18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  <c r="P619" s="7"/>
      <c r="Q619" s="2"/>
      <c r="R619" s="2"/>
    </row>
    <row r="620" spans="1:18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  <c r="P620" s="7"/>
      <c r="Q620" s="2"/>
      <c r="R620" s="2"/>
    </row>
    <row r="621" spans="1:18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  <c r="P621" s="7"/>
      <c r="Q621" s="2"/>
      <c r="R621" s="2"/>
    </row>
    <row r="622" spans="1:18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  <c r="P622" s="7"/>
      <c r="Q622" s="2"/>
      <c r="R622" s="2"/>
    </row>
    <row r="623" spans="1:18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  <c r="P623" s="7"/>
      <c r="Q623" s="2"/>
      <c r="R623" s="2"/>
    </row>
    <row r="624" spans="1:18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  <c r="P624" s="7"/>
      <c r="Q624" s="2"/>
      <c r="R624" s="2"/>
    </row>
    <row r="625" spans="1:18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  <c r="P625" s="7"/>
      <c r="Q625" s="2"/>
      <c r="R625" s="2"/>
    </row>
    <row r="626" spans="1:18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  <c r="P626" s="7"/>
      <c r="Q626" s="2"/>
      <c r="R626" s="2"/>
    </row>
    <row r="627" spans="1:18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  <c r="P627" s="7"/>
      <c r="Q627" s="2"/>
      <c r="R627" s="2"/>
    </row>
    <row r="628" spans="1:18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  <c r="P628" s="7"/>
      <c r="Q628" s="2"/>
      <c r="R628" s="2"/>
    </row>
    <row r="629" spans="1:18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  <c r="P629" s="7"/>
      <c r="Q629" s="2"/>
      <c r="R629" s="2"/>
    </row>
    <row r="630" spans="1:18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  <c r="P630" s="7"/>
      <c r="Q630" s="2"/>
      <c r="R630" s="2"/>
    </row>
    <row r="631" spans="1:18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  <c r="P631" s="7"/>
      <c r="Q631" s="2"/>
      <c r="R631" s="2"/>
    </row>
    <row r="632" spans="1:18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  <c r="P632" s="7"/>
      <c r="Q632" s="2"/>
      <c r="R632" s="2"/>
    </row>
    <row r="633" spans="1:18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  <c r="P633" s="7"/>
      <c r="Q633" s="2"/>
      <c r="R633" s="2"/>
    </row>
    <row r="634" spans="1:18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  <c r="P634" s="7"/>
      <c r="Q634" s="2"/>
      <c r="R634" s="2"/>
    </row>
    <row r="635" spans="1:18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  <c r="P635" s="7"/>
      <c r="Q635" s="2"/>
      <c r="R635" s="2"/>
    </row>
    <row r="636" spans="1:18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  <c r="P636" s="7"/>
      <c r="Q636" s="2"/>
      <c r="R636" s="2"/>
    </row>
    <row r="637" spans="1:18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  <c r="P637" s="7"/>
      <c r="Q637" s="2"/>
      <c r="R637" s="2"/>
    </row>
    <row r="638" spans="1:18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  <c r="P638" s="7"/>
      <c r="Q638" s="2"/>
      <c r="R638" s="2"/>
    </row>
    <row r="639" spans="1:18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  <c r="P639" s="7"/>
      <c r="Q639" s="2"/>
      <c r="R639" s="2"/>
    </row>
    <row r="640" spans="1:18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  <c r="P640" s="7"/>
      <c r="Q640" s="2"/>
      <c r="R640" s="2"/>
    </row>
    <row r="641" spans="1:18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  <c r="P641" s="7"/>
      <c r="Q641" s="2"/>
      <c r="R641" s="2"/>
    </row>
    <row r="642" spans="1:18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  <c r="P642" s="7"/>
      <c r="Q642" s="2"/>
      <c r="R642" s="2"/>
    </row>
    <row r="643" spans="1:18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  <c r="P643" s="7"/>
      <c r="Q643" s="2"/>
      <c r="R643" s="2"/>
    </row>
    <row r="644" spans="1:18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  <c r="P644" s="7"/>
      <c r="Q644" s="2"/>
      <c r="R644" s="2"/>
    </row>
    <row r="645" spans="1:18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  <c r="P645" s="7"/>
      <c r="Q645" s="2"/>
      <c r="R645" s="2"/>
    </row>
    <row r="646" spans="1:18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  <c r="P646" s="7"/>
      <c r="Q646" s="2"/>
      <c r="R646" s="2"/>
    </row>
    <row r="647" spans="1:18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  <c r="P647" s="7"/>
      <c r="Q647" s="2"/>
      <c r="R647" s="2"/>
    </row>
    <row r="648" spans="1:18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  <c r="P648" s="7"/>
      <c r="Q648" s="2"/>
      <c r="R648" s="2"/>
    </row>
    <row r="649" spans="1:18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  <c r="P649" s="7"/>
      <c r="Q649" s="2"/>
      <c r="R649" s="2"/>
    </row>
    <row r="650" spans="1:18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  <c r="P650" s="7"/>
      <c r="Q650" s="2"/>
      <c r="R650" s="2"/>
    </row>
    <row r="651" spans="1:18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  <c r="P651" s="7"/>
      <c r="Q651" s="2"/>
      <c r="R651" s="2"/>
    </row>
    <row r="652" spans="1:18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  <c r="P652" s="7"/>
      <c r="Q652" s="2"/>
      <c r="R652" s="2"/>
    </row>
    <row r="653" spans="1:18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  <c r="P653" s="7"/>
      <c r="Q653" s="2"/>
      <c r="R653" s="2"/>
    </row>
    <row r="654" spans="1:18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  <c r="P654" s="7"/>
      <c r="Q654" s="2"/>
      <c r="R654" s="2"/>
    </row>
    <row r="655" spans="1:18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  <c r="P655" s="7"/>
      <c r="Q655" s="2"/>
      <c r="R655" s="2"/>
    </row>
    <row r="656" spans="1:18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  <c r="P656" s="7"/>
      <c r="Q656" s="2"/>
      <c r="R656" s="2"/>
    </row>
    <row r="657" spans="1:18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  <c r="P657" s="7"/>
      <c r="Q657" s="2"/>
      <c r="R657" s="2"/>
    </row>
    <row r="658" spans="1:18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  <c r="P658" s="7"/>
      <c r="Q658" s="2"/>
      <c r="R658" s="2"/>
    </row>
    <row r="659" spans="1:18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  <c r="P659" s="7"/>
      <c r="Q659" s="2"/>
      <c r="R659" s="2"/>
    </row>
    <row r="660" spans="1:18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  <c r="P660" s="7"/>
      <c r="Q660" s="2"/>
      <c r="R660" s="2"/>
    </row>
    <row r="661" spans="1:18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  <c r="P661" s="7"/>
      <c r="Q661" s="2"/>
      <c r="R661" s="2"/>
    </row>
    <row r="662" spans="1:18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  <c r="P662" s="7"/>
      <c r="Q662" s="2"/>
      <c r="R662" s="2"/>
    </row>
    <row r="663" spans="1:18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  <c r="P663" s="7"/>
      <c r="Q663" s="2"/>
      <c r="R663" s="2"/>
    </row>
    <row r="664" spans="1:18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  <c r="P664" s="7"/>
      <c r="Q664" s="2"/>
      <c r="R664" s="2"/>
    </row>
    <row r="665" spans="1:18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  <c r="P665" s="7"/>
      <c r="Q665" s="2"/>
      <c r="R665" s="2"/>
    </row>
    <row r="666" spans="1:18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  <c r="P666" s="7"/>
      <c r="Q666" s="2"/>
      <c r="R666" s="2"/>
    </row>
    <row r="667" spans="1:18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  <c r="P667" s="7"/>
      <c r="Q667" s="2"/>
      <c r="R667" s="2"/>
    </row>
    <row r="668" spans="1:18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  <c r="P668" s="7"/>
      <c r="Q668" s="2"/>
      <c r="R668" s="2"/>
    </row>
    <row r="669" spans="1:18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  <c r="P669" s="7"/>
      <c r="Q669" s="2"/>
      <c r="R669" s="2"/>
    </row>
    <row r="670" spans="1:18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  <c r="P670" s="7"/>
      <c r="Q670" s="2"/>
      <c r="R670" s="2"/>
    </row>
    <row r="671" spans="1:18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  <c r="P671" s="7"/>
      <c r="Q671" s="2"/>
      <c r="R671" s="2"/>
    </row>
    <row r="672" spans="1:18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  <c r="P672" s="7"/>
      <c r="Q672" s="2"/>
      <c r="R672" s="2"/>
    </row>
    <row r="673" spans="1:18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  <c r="P673" s="7"/>
      <c r="Q673" s="2"/>
      <c r="R673" s="2"/>
    </row>
    <row r="674" spans="1:18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  <c r="P674" s="7"/>
      <c r="Q674" s="2"/>
      <c r="R674" s="2"/>
    </row>
    <row r="675" spans="1:18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  <c r="P675" s="7"/>
      <c r="Q675" s="2"/>
      <c r="R675" s="2"/>
    </row>
    <row r="676" spans="1:18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  <c r="P676" s="7"/>
      <c r="Q676" s="2"/>
      <c r="R676" s="2"/>
    </row>
    <row r="677" spans="1:18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  <c r="P677" s="7"/>
      <c r="Q677" s="2"/>
      <c r="R677" s="2"/>
    </row>
    <row r="678" spans="1:18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  <c r="P678" s="7"/>
      <c r="Q678" s="2"/>
      <c r="R678" s="2"/>
    </row>
    <row r="679" spans="1:18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  <c r="P679" s="7"/>
      <c r="Q679" s="2"/>
      <c r="R679" s="2"/>
    </row>
    <row r="680" spans="1:18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  <c r="P680" s="7"/>
      <c r="Q680" s="2"/>
      <c r="R680" s="2"/>
    </row>
    <row r="681" spans="1:18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  <c r="P681" s="7"/>
      <c r="Q681" s="2"/>
      <c r="R681" s="2"/>
    </row>
    <row r="682" spans="1:18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  <c r="P682" s="7"/>
      <c r="Q682" s="2"/>
      <c r="R682" s="2"/>
    </row>
    <row r="683" spans="1:18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  <c r="P683" s="7"/>
      <c r="Q683" s="2"/>
      <c r="R683" s="2"/>
    </row>
    <row r="684" spans="1:18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  <c r="P684" s="7"/>
      <c r="Q684" s="2"/>
      <c r="R684" s="2"/>
    </row>
    <row r="685" spans="1:18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  <c r="P685" s="7"/>
      <c r="Q685" s="2"/>
      <c r="R685" s="2"/>
    </row>
    <row r="686" spans="1:18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  <c r="P686" s="7"/>
      <c r="Q686" s="2"/>
      <c r="R686" s="2"/>
    </row>
    <row r="687" spans="1:18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  <c r="P687" s="7"/>
      <c r="Q687" s="2"/>
      <c r="R687" s="2"/>
    </row>
    <row r="688" spans="1:18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  <c r="P688" s="7"/>
      <c r="Q688" s="2"/>
      <c r="R688" s="2"/>
    </row>
    <row r="689" spans="1:18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  <c r="P689" s="7"/>
      <c r="Q689" s="2"/>
      <c r="R689" s="2"/>
    </row>
    <row r="690" spans="1:18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  <c r="P690" s="7"/>
      <c r="Q690" s="2"/>
      <c r="R690" s="2"/>
    </row>
    <row r="691" spans="1:18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  <c r="P691" s="7"/>
      <c r="Q691" s="2"/>
      <c r="R691" s="2"/>
    </row>
    <row r="692" spans="1:18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  <c r="P692" s="7"/>
      <c r="Q692" s="2"/>
      <c r="R692" s="2"/>
    </row>
    <row r="693" spans="1:18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  <c r="P693" s="7"/>
      <c r="Q693" s="2"/>
      <c r="R693" s="2"/>
    </row>
    <row r="694" spans="1:18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  <c r="P694" s="7"/>
      <c r="Q694" s="2"/>
      <c r="R694" s="2"/>
    </row>
    <row r="695" spans="1:18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  <c r="P695" s="7"/>
      <c r="Q695" s="2"/>
      <c r="R695" s="2"/>
    </row>
    <row r="696" spans="1:18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  <c r="P696" s="7"/>
      <c r="Q696" s="2"/>
      <c r="R696" s="2"/>
    </row>
    <row r="697" spans="1:18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  <c r="P697" s="7"/>
      <c r="Q697" s="2"/>
      <c r="R697" s="2"/>
    </row>
    <row r="698" spans="1:18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  <c r="P698" s="7"/>
      <c r="Q698" s="2"/>
      <c r="R698" s="2"/>
    </row>
    <row r="699" spans="1:18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  <c r="P699" s="7"/>
      <c r="Q699" s="2"/>
      <c r="R699" s="2"/>
    </row>
    <row r="700" spans="1:18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  <c r="P700" s="7"/>
      <c r="Q700" s="2"/>
      <c r="R700" s="2"/>
    </row>
    <row r="701" spans="1:18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  <c r="P701" s="7"/>
      <c r="Q701" s="2"/>
      <c r="R701" s="2"/>
    </row>
    <row r="702" spans="1:18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  <c r="P702" s="7"/>
      <c r="Q702" s="2"/>
      <c r="R702" s="2"/>
    </row>
    <row r="703" spans="1:18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  <c r="P703" s="7"/>
      <c r="Q703" s="2"/>
      <c r="R703" s="2"/>
    </row>
    <row r="704" spans="1:18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  <c r="P704" s="7"/>
      <c r="Q704" s="2"/>
      <c r="R704" s="2"/>
    </row>
    <row r="705" spans="1:18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  <c r="P705" s="7"/>
      <c r="Q705" s="2"/>
      <c r="R705" s="2"/>
    </row>
    <row r="706" spans="1:18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  <c r="P706" s="7"/>
      <c r="Q706" s="2"/>
      <c r="R706" s="2"/>
    </row>
    <row r="707" spans="1:18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  <c r="P707" s="7"/>
      <c r="Q707" s="2"/>
      <c r="R707" s="2"/>
    </row>
    <row r="708" spans="1:18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  <c r="P708" s="7"/>
      <c r="Q708" s="2"/>
      <c r="R708" s="2"/>
    </row>
    <row r="709" spans="1:18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  <c r="P709" s="7"/>
      <c r="Q709" s="2"/>
      <c r="R709" s="2"/>
    </row>
    <row r="710" spans="1:18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  <c r="P710" s="7"/>
      <c r="Q710" s="2"/>
      <c r="R710" s="2"/>
    </row>
    <row r="711" spans="1:18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  <c r="P711" s="7"/>
      <c r="Q711" s="2"/>
      <c r="R711" s="2"/>
    </row>
    <row r="712" spans="1:18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  <c r="P712" s="7"/>
      <c r="Q712" s="2"/>
      <c r="R712" s="2"/>
    </row>
    <row r="713" spans="1:18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  <c r="P713" s="7"/>
      <c r="Q713" s="2"/>
      <c r="R713" s="2"/>
    </row>
    <row r="714" spans="1:18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  <c r="P714" s="7"/>
      <c r="Q714" s="2"/>
      <c r="R714" s="2"/>
    </row>
    <row r="715" spans="1:18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  <c r="P715" s="7"/>
      <c r="Q715" s="2"/>
      <c r="R715" s="2"/>
    </row>
    <row r="716" spans="1:18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  <c r="P716" s="7"/>
      <c r="Q716" s="2"/>
      <c r="R716" s="2"/>
    </row>
    <row r="717" spans="1:18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  <c r="P717" s="7"/>
      <c r="Q717" s="2"/>
      <c r="R717" s="2"/>
    </row>
    <row r="718" spans="1:18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  <c r="P718" s="7"/>
      <c r="Q718" s="2"/>
      <c r="R718" s="2"/>
    </row>
    <row r="719" spans="1:18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  <c r="P719" s="7"/>
      <c r="Q719" s="2"/>
      <c r="R719" s="2"/>
    </row>
    <row r="720" spans="1:18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  <c r="P720" s="7"/>
      <c r="Q720" s="2"/>
      <c r="R720" s="2"/>
    </row>
    <row r="721" spans="1:18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  <c r="P721" s="7"/>
      <c r="Q721" s="2"/>
      <c r="R721" s="2"/>
    </row>
    <row r="722" spans="1:18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  <c r="P722" s="7"/>
      <c r="Q722" s="2"/>
      <c r="R722" s="2"/>
    </row>
    <row r="723" spans="1:18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  <c r="P723" s="7"/>
      <c r="Q723" s="2"/>
      <c r="R723" s="2"/>
    </row>
    <row r="724" spans="1:18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  <c r="P724" s="7"/>
      <c r="Q724" s="2"/>
      <c r="R724" s="2"/>
    </row>
    <row r="725" spans="1:18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  <c r="P725" s="7"/>
      <c r="Q725" s="2"/>
      <c r="R725" s="2"/>
    </row>
    <row r="726" spans="1:18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  <c r="P726" s="7"/>
      <c r="Q726" s="2"/>
      <c r="R726" s="2"/>
    </row>
    <row r="727" spans="1:18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  <c r="P727" s="7"/>
      <c r="Q727" s="2"/>
      <c r="R727" s="2"/>
    </row>
    <row r="728" spans="1:18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  <c r="P728" s="7"/>
      <c r="Q728" s="2"/>
      <c r="R728" s="2"/>
    </row>
    <row r="729" spans="1:18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  <c r="P729" s="7"/>
      <c r="Q729" s="2"/>
      <c r="R729" s="2"/>
    </row>
    <row r="730" spans="1:18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  <c r="P730" s="7"/>
      <c r="Q730" s="2"/>
      <c r="R730" s="2"/>
    </row>
    <row r="731" spans="1:18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  <c r="P731" s="7"/>
      <c r="Q731" s="2"/>
      <c r="R731" s="2"/>
    </row>
    <row r="732" spans="1:18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  <c r="P732" s="7"/>
      <c r="Q732" s="2"/>
      <c r="R732" s="2"/>
    </row>
    <row r="733" spans="1:18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  <c r="P733" s="7"/>
      <c r="Q733" s="2"/>
      <c r="R733" s="2"/>
    </row>
    <row r="734" spans="1:18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  <c r="P734" s="7"/>
      <c r="Q734" s="2"/>
      <c r="R734" s="2"/>
    </row>
    <row r="735" spans="1:18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  <c r="P735" s="7"/>
      <c r="Q735" s="2"/>
      <c r="R735" s="2"/>
    </row>
    <row r="736" spans="1:18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  <c r="P736" s="7"/>
      <c r="Q736" s="2"/>
      <c r="R736" s="2"/>
    </row>
    <row r="737" spans="1:18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  <c r="P737" s="7"/>
      <c r="Q737" s="2"/>
      <c r="R737" s="2"/>
    </row>
    <row r="738" spans="1:18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  <c r="P738" s="7"/>
      <c r="Q738" s="2"/>
      <c r="R738" s="2"/>
    </row>
    <row r="739" spans="1:18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  <c r="P739" s="7"/>
      <c r="Q739" s="2"/>
      <c r="R739" s="2"/>
    </row>
    <row r="740" spans="1:18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  <c r="P740" s="7"/>
      <c r="Q740" s="2"/>
      <c r="R740" s="2"/>
    </row>
    <row r="741" spans="1:18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  <c r="P741" s="7"/>
      <c r="Q741" s="2"/>
      <c r="R741" s="2"/>
    </row>
    <row r="742" spans="1:18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  <c r="P742" s="7"/>
      <c r="Q742" s="2"/>
      <c r="R742" s="2"/>
    </row>
    <row r="743" spans="1:18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  <c r="P743" s="7"/>
      <c r="Q743" s="2"/>
      <c r="R743" s="2"/>
    </row>
    <row r="744" spans="1:18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  <c r="P744" s="7"/>
      <c r="Q744" s="2"/>
      <c r="R744" s="2"/>
    </row>
    <row r="745" spans="1:18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  <c r="P745" s="7"/>
      <c r="Q745" s="2"/>
      <c r="R745" s="2"/>
    </row>
    <row r="746" spans="1:18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  <c r="P746" s="7"/>
      <c r="Q746" s="2"/>
      <c r="R746" s="2"/>
    </row>
    <row r="747" spans="1:18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  <c r="P747" s="7"/>
      <c r="Q747" s="2"/>
      <c r="R747" s="2"/>
    </row>
    <row r="748" spans="1:18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  <c r="P748" s="7"/>
      <c r="Q748" s="2"/>
      <c r="R748" s="2"/>
    </row>
    <row r="749" spans="1:18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  <c r="P749" s="7"/>
      <c r="Q749" s="2"/>
      <c r="R749" s="2"/>
    </row>
    <row r="750" spans="1:18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  <c r="P750" s="7"/>
      <c r="Q750" s="2"/>
      <c r="R750" s="2"/>
    </row>
    <row r="751" spans="1:18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  <c r="P751" s="7"/>
      <c r="Q751" s="2"/>
      <c r="R751" s="2"/>
    </row>
    <row r="752" spans="1:18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  <c r="P752" s="7"/>
      <c r="Q752" s="2"/>
      <c r="R752" s="2"/>
    </row>
    <row r="753" spans="1:18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  <c r="P753" s="7"/>
      <c r="Q753" s="2"/>
      <c r="R753" s="2"/>
    </row>
    <row r="754" spans="1:18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  <c r="P754" s="7"/>
      <c r="Q754" s="2"/>
      <c r="R754" s="2"/>
    </row>
    <row r="755" spans="1:18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  <c r="P755" s="7"/>
      <c r="Q755" s="2"/>
      <c r="R755" s="2"/>
    </row>
    <row r="756" spans="1:18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  <c r="P756" s="7"/>
      <c r="Q756" s="2"/>
      <c r="R756" s="2"/>
    </row>
    <row r="757" spans="1:18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  <c r="P757" s="7"/>
      <c r="Q757" s="2"/>
      <c r="R757" s="2"/>
    </row>
    <row r="758" spans="1:18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  <c r="P758" s="7"/>
      <c r="Q758" s="2"/>
      <c r="R758" s="2"/>
    </row>
    <row r="759" spans="1:18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  <c r="P759" s="7"/>
      <c r="Q759" s="2"/>
      <c r="R759" s="2"/>
    </row>
    <row r="760" spans="1:18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  <c r="P760" s="7"/>
      <c r="Q760" s="2"/>
      <c r="R760" s="2"/>
    </row>
    <row r="761" spans="1:18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  <c r="P761" s="7"/>
      <c r="Q761" s="2"/>
      <c r="R761" s="2"/>
    </row>
    <row r="762" spans="1:18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  <c r="P762" s="7"/>
      <c r="Q762" s="2"/>
      <c r="R762" s="2"/>
    </row>
    <row r="763" spans="1:18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  <c r="P763" s="7"/>
      <c r="Q763" s="2"/>
      <c r="R763" s="2"/>
    </row>
    <row r="764" spans="1:18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  <c r="P764" s="7"/>
      <c r="Q764" s="2"/>
      <c r="R764" s="2"/>
    </row>
    <row r="765" spans="1:18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  <c r="P765" s="7"/>
      <c r="Q765" s="2"/>
      <c r="R765" s="2"/>
    </row>
    <row r="766" spans="1:18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  <c r="P766" s="7"/>
      <c r="Q766" s="2"/>
      <c r="R766" s="2"/>
    </row>
    <row r="767" spans="1:18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  <c r="P767" s="7"/>
      <c r="Q767" s="2"/>
      <c r="R767" s="2"/>
    </row>
    <row r="768" spans="1:18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  <c r="P768" s="7"/>
      <c r="Q768" s="2"/>
      <c r="R768" s="2"/>
    </row>
    <row r="769" spans="1:18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  <c r="P769" s="7"/>
      <c r="Q769" s="2"/>
      <c r="R769" s="2"/>
    </row>
    <row r="770" spans="1:18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  <c r="P770" s="7"/>
      <c r="Q770" s="2"/>
      <c r="R770" s="2"/>
    </row>
    <row r="771" spans="1:18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  <c r="P771" s="7"/>
      <c r="Q771" s="2"/>
      <c r="R771" s="2"/>
    </row>
    <row r="772" spans="1:18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  <c r="P772" s="7"/>
      <c r="Q772" s="2"/>
      <c r="R772" s="2"/>
    </row>
    <row r="773" spans="1:18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  <c r="P773" s="7"/>
      <c r="Q773" s="2"/>
      <c r="R773" s="2"/>
    </row>
    <row r="774" spans="1:18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  <c r="P774" s="7"/>
      <c r="Q774" s="2"/>
      <c r="R774" s="2"/>
    </row>
    <row r="775" spans="1:18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  <c r="P775" s="7"/>
      <c r="Q775" s="2"/>
      <c r="R775" s="2"/>
    </row>
    <row r="776" spans="1:18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  <c r="P776" s="7"/>
      <c r="Q776" s="2"/>
      <c r="R776" s="2"/>
    </row>
    <row r="777" spans="1:18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  <c r="P777" s="7"/>
      <c r="Q777" s="2"/>
      <c r="R777" s="2"/>
    </row>
    <row r="778" spans="1:18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  <c r="P778" s="7"/>
      <c r="Q778" s="2"/>
      <c r="R778" s="2"/>
    </row>
    <row r="779" spans="1:18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  <c r="P779" s="7"/>
      <c r="Q779" s="2"/>
      <c r="R779" s="2"/>
    </row>
    <row r="780" spans="1:18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  <c r="P780" s="7"/>
      <c r="Q780" s="2"/>
      <c r="R780" s="2"/>
    </row>
    <row r="781" spans="1:18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  <c r="P781" s="7"/>
      <c r="Q781" s="2"/>
      <c r="R781" s="2"/>
    </row>
    <row r="782" spans="1:18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  <c r="P782" s="7"/>
      <c r="Q782" s="2"/>
      <c r="R782" s="2"/>
    </row>
    <row r="783" spans="1:18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  <c r="P783" s="7"/>
      <c r="Q783" s="2"/>
      <c r="R783" s="2"/>
    </row>
    <row r="784" spans="1:18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  <c r="P784" s="7"/>
      <c r="Q784" s="2"/>
      <c r="R784" s="2"/>
    </row>
    <row r="785" spans="1:18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  <c r="P785" s="7"/>
      <c r="Q785" s="2"/>
      <c r="R785" s="2"/>
    </row>
    <row r="786" spans="1:18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  <c r="P786" s="7"/>
      <c r="Q786" s="2"/>
      <c r="R786" s="2"/>
    </row>
    <row r="787" spans="1:18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  <c r="P787" s="7"/>
      <c r="Q787" s="2"/>
      <c r="R787" s="2"/>
    </row>
    <row r="788" spans="1:18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  <c r="P788" s="7"/>
      <c r="Q788" s="2"/>
      <c r="R788" s="2"/>
    </row>
    <row r="789" spans="1:18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  <c r="P789" s="7"/>
      <c r="Q789" s="2"/>
      <c r="R789" s="2"/>
    </row>
    <row r="790" spans="1:18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  <c r="P790" s="7"/>
      <c r="Q790" s="2"/>
      <c r="R790" s="2"/>
    </row>
    <row r="791" spans="1:18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  <c r="P791" s="7"/>
      <c r="Q791" s="2"/>
      <c r="R791" s="2"/>
    </row>
    <row r="792" spans="1:18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  <c r="P792" s="7"/>
      <c r="Q792" s="2"/>
      <c r="R792" s="2"/>
    </row>
    <row r="793" spans="1:18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  <c r="P793" s="7"/>
      <c r="Q793" s="2"/>
      <c r="R793" s="2"/>
    </row>
    <row r="794" spans="1:18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  <c r="P794" s="7"/>
      <c r="Q794" s="2"/>
      <c r="R794" s="2"/>
    </row>
    <row r="795" spans="1:18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  <c r="P795" s="7"/>
      <c r="Q795" s="2"/>
      <c r="R795" s="2"/>
    </row>
    <row r="796" spans="1:18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  <c r="P796" s="7"/>
      <c r="Q796" s="2"/>
      <c r="R796" s="2"/>
    </row>
    <row r="797" spans="1:18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  <c r="P797" s="7"/>
      <c r="Q797" s="2"/>
      <c r="R797" s="2"/>
    </row>
    <row r="798" spans="1:18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  <c r="P798" s="7"/>
      <c r="Q798" s="2"/>
      <c r="R798" s="2"/>
    </row>
    <row r="799" spans="1:18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  <c r="P799" s="7"/>
      <c r="Q799" s="2"/>
      <c r="R799" s="2"/>
    </row>
    <row r="800" spans="1:18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  <c r="P800" s="7"/>
      <c r="Q800" s="2"/>
      <c r="R800" s="2"/>
    </row>
    <row r="801" spans="1:18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  <c r="P801" s="7"/>
      <c r="Q801" s="2"/>
      <c r="R801" s="2"/>
    </row>
    <row r="802" spans="1:18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  <c r="P802" s="7"/>
      <c r="Q802" s="2"/>
      <c r="R802" s="2"/>
    </row>
    <row r="803" spans="1:18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  <c r="P803" s="7"/>
      <c r="Q803" s="2"/>
      <c r="R803" s="2"/>
    </row>
    <row r="804" spans="1:18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  <c r="P804" s="7"/>
      <c r="Q804" s="2"/>
      <c r="R804" s="2"/>
    </row>
    <row r="805" spans="1:18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  <c r="P805" s="7"/>
      <c r="Q805" s="2"/>
      <c r="R805" s="2"/>
    </row>
    <row r="806" spans="1:18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  <c r="P806" s="7"/>
      <c r="Q806" s="2"/>
      <c r="R806" s="2"/>
    </row>
    <row r="807" spans="1:18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  <c r="P807" s="7"/>
      <c r="Q807" s="2"/>
      <c r="R807" s="2"/>
    </row>
    <row r="808" spans="1:18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  <c r="P808" s="7"/>
      <c r="Q808" s="2"/>
      <c r="R808" s="2"/>
    </row>
    <row r="809" spans="1:18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  <c r="P809" s="7"/>
      <c r="Q809" s="2"/>
      <c r="R809" s="2"/>
    </row>
    <row r="810" spans="1:18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  <c r="P810" s="7"/>
      <c r="Q810" s="2"/>
      <c r="R810" s="2"/>
    </row>
    <row r="811" spans="1:18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  <c r="P811" s="7"/>
      <c r="Q811" s="2"/>
      <c r="R811" s="2"/>
    </row>
    <row r="812" spans="1:18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  <c r="P812" s="7"/>
      <c r="Q812" s="2"/>
      <c r="R812" s="2"/>
    </row>
    <row r="813" spans="1:18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  <c r="P813" s="7"/>
      <c r="Q813" s="2"/>
      <c r="R813" s="2"/>
    </row>
    <row r="814" spans="1:18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  <c r="P814" s="7"/>
      <c r="Q814" s="2"/>
      <c r="R814" s="2"/>
    </row>
    <row r="815" spans="1:18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  <c r="P815" s="7"/>
      <c r="Q815" s="2"/>
      <c r="R815" s="2"/>
    </row>
    <row r="816" spans="1:18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  <c r="P816" s="7"/>
      <c r="Q816" s="2"/>
      <c r="R816" s="2"/>
    </row>
    <row r="817" spans="1:18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  <c r="P817" s="7"/>
      <c r="Q817" s="2"/>
      <c r="R817" s="2"/>
    </row>
    <row r="818" spans="1:18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  <c r="P818" s="7"/>
      <c r="Q818" s="2"/>
      <c r="R818" s="2"/>
    </row>
    <row r="819" spans="1:18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  <c r="P819" s="7"/>
      <c r="Q819" s="2"/>
      <c r="R819" s="2"/>
    </row>
    <row r="820" spans="1:18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  <c r="P820" s="7"/>
      <c r="Q820" s="2"/>
      <c r="R820" s="2"/>
    </row>
    <row r="821" spans="1:18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  <c r="P821" s="7"/>
      <c r="Q821" s="2"/>
      <c r="R821" s="2"/>
    </row>
    <row r="822" spans="1:18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  <c r="P822" s="7"/>
      <c r="Q822" s="2"/>
      <c r="R822" s="2"/>
    </row>
    <row r="823" spans="1:18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  <c r="P823" s="7"/>
      <c r="Q823" s="2"/>
      <c r="R823" s="2"/>
    </row>
    <row r="824" spans="1:18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  <c r="P824" s="7"/>
      <c r="Q824" s="2"/>
      <c r="R824" s="2"/>
    </row>
    <row r="825" spans="1:18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  <c r="P825" s="7"/>
      <c r="Q825" s="2"/>
      <c r="R825" s="2"/>
    </row>
    <row r="826" spans="1:18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  <c r="P826" s="7"/>
      <c r="Q826" s="2"/>
      <c r="R826" s="2"/>
    </row>
    <row r="827" spans="1:18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  <c r="P827" s="7"/>
      <c r="Q827" s="2"/>
      <c r="R827" s="2"/>
    </row>
    <row r="828" spans="1:18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  <c r="P828" s="7"/>
      <c r="Q828" s="2"/>
      <c r="R828" s="2"/>
    </row>
    <row r="829" spans="1:18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  <c r="P829" s="7"/>
      <c r="Q829" s="2"/>
      <c r="R829" s="2"/>
    </row>
    <row r="830" spans="1:18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  <c r="P830" s="7"/>
      <c r="Q830" s="2"/>
      <c r="R830" s="2"/>
    </row>
    <row r="831" spans="1:18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  <c r="P831" s="7"/>
      <c r="Q831" s="2"/>
      <c r="R831" s="2"/>
    </row>
    <row r="832" spans="1:18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  <c r="P832" s="7"/>
      <c r="Q832" s="2"/>
      <c r="R832" s="2"/>
    </row>
    <row r="833" spans="1:18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  <c r="P833" s="7"/>
      <c r="Q833" s="2"/>
      <c r="R833" s="2"/>
    </row>
    <row r="834" spans="1:18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  <c r="P834" s="7"/>
      <c r="Q834" s="2"/>
      <c r="R834" s="2"/>
    </row>
    <row r="835" spans="1:18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  <c r="P835" s="7"/>
      <c r="Q835" s="2"/>
      <c r="R835" s="2"/>
    </row>
    <row r="836" spans="1:18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  <c r="P836" s="7"/>
      <c r="Q836" s="2"/>
      <c r="R836" s="2"/>
    </row>
    <row r="837" spans="1:18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  <c r="P837" s="7"/>
      <c r="Q837" s="2"/>
      <c r="R837" s="2"/>
    </row>
    <row r="838" spans="1:18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  <c r="P838" s="7"/>
      <c r="Q838" s="2"/>
      <c r="R838" s="2"/>
    </row>
    <row r="839" spans="1:18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  <c r="P839" s="7"/>
      <c r="Q839" s="2"/>
      <c r="R839" s="2"/>
    </row>
    <row r="840" spans="1:18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  <c r="P840" s="7"/>
      <c r="Q840" s="2"/>
      <c r="R840" s="2"/>
    </row>
    <row r="841" spans="1:18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  <c r="P841" s="7"/>
      <c r="Q841" s="2"/>
      <c r="R841" s="2"/>
    </row>
    <row r="842" spans="1:18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  <c r="P842" s="7"/>
      <c r="Q842" s="2"/>
      <c r="R842" s="2"/>
    </row>
    <row r="843" spans="1:18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  <c r="P843" s="7"/>
      <c r="Q843" s="2"/>
      <c r="R843" s="2"/>
    </row>
    <row r="844" spans="1:18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  <c r="P844" s="7"/>
      <c r="Q844" s="2"/>
      <c r="R844" s="2"/>
    </row>
    <row r="845" spans="1:18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  <c r="P845" s="7"/>
      <c r="Q845" s="2"/>
      <c r="R845" s="2"/>
    </row>
    <row r="846" spans="1:18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  <c r="P846" s="7"/>
      <c r="Q846" s="2"/>
      <c r="R846" s="2"/>
    </row>
    <row r="847" spans="1:18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  <c r="P847" s="7"/>
      <c r="Q847" s="2"/>
      <c r="R847" s="2"/>
    </row>
    <row r="848" spans="1:18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  <c r="P848" s="7"/>
      <c r="Q848" s="2"/>
      <c r="R848" s="2"/>
    </row>
    <row r="849" spans="1:18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  <c r="P849" s="7"/>
      <c r="Q849" s="2"/>
      <c r="R849" s="2"/>
    </row>
    <row r="850" spans="1:18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  <c r="P850" s="7"/>
      <c r="Q850" s="2"/>
      <c r="R850" s="2"/>
    </row>
    <row r="851" spans="1:18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  <c r="P851" s="7"/>
      <c r="Q851" s="2"/>
      <c r="R851" s="2"/>
    </row>
    <row r="852" spans="1:18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  <c r="P852" s="7"/>
      <c r="Q852" s="2"/>
      <c r="R852" s="2"/>
    </row>
    <row r="853" spans="1:18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  <c r="P853" s="7"/>
      <c r="Q853" s="2"/>
      <c r="R853" s="2"/>
    </row>
    <row r="854" spans="1:18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  <c r="P854" s="7"/>
      <c r="Q854" s="2"/>
      <c r="R854" s="2"/>
    </row>
    <row r="855" spans="1:18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  <c r="P855" s="7"/>
      <c r="Q855" s="2"/>
      <c r="R855" s="2"/>
    </row>
    <row r="856" spans="1:18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  <c r="P856" s="7"/>
      <c r="Q856" s="2"/>
      <c r="R856" s="2"/>
    </row>
    <row r="857" spans="1:18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  <c r="P857" s="7"/>
      <c r="Q857" s="2"/>
      <c r="R857" s="2"/>
    </row>
    <row r="858" spans="1:18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  <c r="P858" s="7"/>
      <c r="Q858" s="2"/>
      <c r="R858" s="2"/>
    </row>
    <row r="859" spans="1:18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  <c r="P859" s="7"/>
      <c r="Q859" s="2"/>
      <c r="R859" s="2"/>
    </row>
    <row r="860" spans="1:18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  <c r="P860" s="7"/>
      <c r="Q860" s="2"/>
      <c r="R860" s="2"/>
    </row>
    <row r="861" spans="1:18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  <c r="P861" s="7"/>
      <c r="Q861" s="2"/>
      <c r="R861" s="2"/>
    </row>
    <row r="862" spans="1:18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  <c r="P862" s="7"/>
      <c r="Q862" s="2"/>
      <c r="R862" s="2"/>
    </row>
    <row r="863" spans="1:18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  <c r="P863" s="7"/>
      <c r="Q863" s="2"/>
      <c r="R863" s="2"/>
    </row>
    <row r="864" spans="1:18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  <c r="P864" s="7"/>
      <c r="Q864" s="2"/>
      <c r="R864" s="2"/>
    </row>
    <row r="865" spans="1:18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  <c r="P865" s="7"/>
      <c r="Q865" s="2"/>
      <c r="R865" s="2"/>
    </row>
    <row r="866" spans="1:18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  <c r="P866" s="7"/>
      <c r="Q866" s="2"/>
      <c r="R866" s="2"/>
    </row>
    <row r="867" spans="1:18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  <c r="P867" s="7"/>
      <c r="Q867" s="2"/>
      <c r="R867" s="2"/>
    </row>
    <row r="868" spans="1:18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  <c r="P868" s="7"/>
      <c r="Q868" s="2"/>
      <c r="R868" s="2"/>
    </row>
    <row r="869" spans="1:18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  <c r="P869" s="7"/>
      <c r="Q869" s="2"/>
      <c r="R869" s="2"/>
    </row>
    <row r="870" spans="1:18" ht="12.75" customHeight="1" x14ac:dyDescent="0.2">
      <c r="A870" s="10"/>
      <c r="B870" s="1"/>
      <c r="C870" s="1"/>
      <c r="D870" s="1"/>
      <c r="E870" s="1"/>
      <c r="F870" s="1"/>
      <c r="G870" s="10"/>
      <c r="H870" s="10"/>
      <c r="I870" s="10"/>
      <c r="J870" s="4"/>
      <c r="K870" s="11"/>
      <c r="L870" s="11"/>
      <c r="M870" s="5"/>
      <c r="N870" s="5"/>
      <c r="O870" s="2"/>
      <c r="P870" s="7"/>
      <c r="Q870" s="2"/>
      <c r="R870" s="2"/>
    </row>
    <row r="871" spans="1:18" ht="12.75" customHeight="1" x14ac:dyDescent="0.2">
      <c r="A871" s="10"/>
      <c r="B871" s="1"/>
      <c r="C871" s="1"/>
      <c r="D871" s="1"/>
      <c r="E871" s="1"/>
      <c r="F871" s="1"/>
      <c r="G871" s="10"/>
      <c r="H871" s="10"/>
      <c r="I871" s="10"/>
      <c r="J871" s="4"/>
      <c r="K871" s="11"/>
      <c r="L871" s="11"/>
      <c r="M871" s="5"/>
      <c r="N871" s="5"/>
      <c r="O871" s="2"/>
      <c r="P871" s="7"/>
      <c r="Q871" s="2"/>
      <c r="R871" s="2"/>
    </row>
    <row r="872" spans="1:18" ht="12.75" customHeight="1" x14ac:dyDescent="0.2">
      <c r="A872" s="10"/>
      <c r="B872" s="1"/>
      <c r="C872" s="1"/>
      <c r="D872" s="1"/>
      <c r="E872" s="1"/>
      <c r="F872" s="1"/>
      <c r="G872" s="10"/>
      <c r="H872" s="10"/>
      <c r="I872" s="10"/>
      <c r="J872" s="4"/>
      <c r="K872" s="11"/>
      <c r="L872" s="11"/>
      <c r="M872" s="5"/>
      <c r="N872" s="5"/>
      <c r="O872" s="2"/>
      <c r="P872" s="7"/>
      <c r="Q872" s="2"/>
      <c r="R872" s="2"/>
    </row>
  </sheetData>
  <autoFilter ref="A2:R7" xr:uid="{1C53AA94-4715-4AB2-B889-1CF9A0631E66}"/>
  <mergeCells count="1">
    <mergeCell ref="B1:R1"/>
  </mergeCells>
  <pageMargins left="0.511811024" right="0.511811024" top="0.78740157499999996" bottom="0.78740157499999996" header="0.31496062000000002" footer="0.31496062000000002"/>
  <pageSetup paperSize="9" scale="66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589B2-33EC-4535-A2F3-EB56E7964D63}">
  <sheetPr>
    <tabColor theme="8" tint="0.59999389629810485"/>
  </sheetPr>
  <dimension ref="A1:H870"/>
  <sheetViews>
    <sheetView showGridLines="0" zoomScale="55" zoomScaleNormal="55" workbookViewId="0">
      <selection activeCell="B3" sqref="B3"/>
    </sheetView>
  </sheetViews>
  <sheetFormatPr defaultColWidth="14.42578125" defaultRowHeight="12.75" x14ac:dyDescent="0.2"/>
  <cols>
    <col min="1" max="1" width="13.42578125" style="15" customWidth="1"/>
    <col min="2" max="2" width="57" style="15" customWidth="1"/>
    <col min="3" max="3" width="44.7109375" style="9" customWidth="1"/>
    <col min="4" max="4" width="31.140625" style="9" customWidth="1"/>
    <col min="5" max="5" width="45.85546875" style="15" customWidth="1"/>
    <col min="6" max="6" width="36.28515625" style="15" customWidth="1"/>
    <col min="7" max="7" width="32.42578125" style="9" customWidth="1"/>
    <col min="8" max="8" width="30.28515625" style="74" customWidth="1"/>
    <col min="9" max="16384" width="14.42578125" style="15"/>
  </cols>
  <sheetData>
    <row r="1" spans="1:8" ht="71.45" customHeight="1" x14ac:dyDescent="0.2">
      <c r="A1" s="3" t="s">
        <v>1</v>
      </c>
      <c r="B1" s="695" t="s">
        <v>1192</v>
      </c>
      <c r="C1" s="696"/>
      <c r="D1" s="696"/>
      <c r="E1" s="696"/>
      <c r="F1" s="696"/>
      <c r="G1" s="697"/>
      <c r="H1" s="696"/>
    </row>
    <row r="2" spans="1:8" s="8" customFormat="1" ht="159.6" customHeight="1" x14ac:dyDescent="0.2">
      <c r="A2" s="43" t="s">
        <v>460</v>
      </c>
      <c r="B2" s="43" t="s">
        <v>17</v>
      </c>
      <c r="C2" s="25" t="s">
        <v>18</v>
      </c>
      <c r="D2" s="93" t="s">
        <v>22</v>
      </c>
      <c r="E2" s="44" t="s">
        <v>0</v>
      </c>
      <c r="F2" s="359" t="s">
        <v>806</v>
      </c>
      <c r="G2" s="82" t="s">
        <v>1232</v>
      </c>
      <c r="H2" s="359" t="s">
        <v>807</v>
      </c>
    </row>
    <row r="3" spans="1:8" s="49" customFormat="1" ht="49.9" customHeight="1" thickBot="1" x14ac:dyDescent="0.25">
      <c r="A3" s="40"/>
      <c r="B3" s="87" t="s">
        <v>704</v>
      </c>
      <c r="C3" s="209" t="s">
        <v>1305</v>
      </c>
      <c r="D3" s="107"/>
      <c r="E3" s="16" t="s">
        <v>890</v>
      </c>
      <c r="F3" s="29" t="s">
        <v>675</v>
      </c>
      <c r="G3" s="30" t="s">
        <v>675</v>
      </c>
      <c r="H3" s="85" t="s">
        <v>675</v>
      </c>
    </row>
    <row r="4" spans="1:8" ht="42.75" customHeight="1" thickBot="1" x14ac:dyDescent="0.25">
      <c r="A4" s="10"/>
      <c r="B4" s="1"/>
      <c r="C4" s="1"/>
      <c r="D4" s="1"/>
      <c r="E4" s="1"/>
      <c r="F4" s="5"/>
      <c r="G4" s="197">
        <f>SUM(G3:G3)</f>
        <v>0</v>
      </c>
      <c r="H4" s="2"/>
    </row>
    <row r="5" spans="1:8" ht="57.75" customHeight="1" x14ac:dyDescent="0.2">
      <c r="A5" s="10"/>
      <c r="B5" s="1"/>
      <c r="C5" s="1"/>
      <c r="D5" s="1"/>
      <c r="E5" s="1"/>
      <c r="F5" s="5"/>
      <c r="G5" s="196" t="s">
        <v>80</v>
      </c>
      <c r="H5" s="2"/>
    </row>
    <row r="6" spans="1:8" ht="12.75" customHeight="1" x14ac:dyDescent="0.2">
      <c r="A6" s="10"/>
      <c r="B6" s="1"/>
      <c r="C6" s="1"/>
      <c r="D6" s="1"/>
      <c r="E6" s="1"/>
      <c r="F6" s="5"/>
      <c r="G6" s="5"/>
      <c r="H6" s="2"/>
    </row>
    <row r="7" spans="1:8" ht="12.75" customHeight="1" x14ac:dyDescent="0.2">
      <c r="A7" s="10"/>
      <c r="B7" s="1"/>
      <c r="C7" s="1"/>
      <c r="D7" s="1"/>
      <c r="E7" s="1"/>
      <c r="F7" s="5"/>
      <c r="G7" s="5"/>
      <c r="H7" s="2"/>
    </row>
    <row r="8" spans="1:8" ht="12.75" customHeight="1" x14ac:dyDescent="0.2">
      <c r="A8" s="10"/>
      <c r="B8" s="1"/>
      <c r="C8" s="1"/>
      <c r="D8" s="1"/>
      <c r="E8" s="1"/>
      <c r="F8" s="5"/>
      <c r="G8" s="5"/>
      <c r="H8" s="2"/>
    </row>
    <row r="9" spans="1:8" ht="12.75" customHeight="1" x14ac:dyDescent="0.2">
      <c r="A9" s="10"/>
      <c r="B9" s="1"/>
      <c r="C9" s="1"/>
      <c r="D9" s="1"/>
      <c r="E9" s="1"/>
      <c r="F9" s="5"/>
      <c r="G9" s="5"/>
      <c r="H9" s="2"/>
    </row>
    <row r="10" spans="1:8" ht="12.75" customHeight="1" x14ac:dyDescent="0.2">
      <c r="A10" s="10"/>
      <c r="B10" s="1"/>
      <c r="C10" s="1"/>
      <c r="D10" s="1"/>
      <c r="E10" s="1"/>
      <c r="F10" s="5"/>
      <c r="G10" s="5"/>
      <c r="H10" s="2"/>
    </row>
    <row r="11" spans="1:8" ht="12.75" customHeight="1" x14ac:dyDescent="0.2">
      <c r="A11" s="10"/>
      <c r="B11" s="1"/>
      <c r="C11" s="1"/>
      <c r="D11" s="1"/>
      <c r="E11" s="1"/>
      <c r="F11" s="5"/>
      <c r="G11" s="5"/>
      <c r="H11" s="2"/>
    </row>
    <row r="12" spans="1:8" ht="12.75" customHeight="1" x14ac:dyDescent="0.2">
      <c r="A12" s="10"/>
      <c r="B12" s="1"/>
      <c r="C12" s="1"/>
      <c r="D12" s="1"/>
      <c r="E12" s="1"/>
      <c r="F12" s="5"/>
      <c r="G12" s="5"/>
      <c r="H12" s="2"/>
    </row>
    <row r="13" spans="1:8" ht="12.75" customHeight="1" x14ac:dyDescent="0.2">
      <c r="A13" s="10"/>
      <c r="B13" s="1"/>
      <c r="C13" s="1"/>
      <c r="D13" s="1"/>
      <c r="E13" s="1"/>
      <c r="F13" s="5"/>
      <c r="G13" s="5"/>
      <c r="H13" s="2"/>
    </row>
    <row r="14" spans="1:8" ht="12.75" customHeight="1" x14ac:dyDescent="0.2">
      <c r="A14" s="10"/>
      <c r="B14" s="1"/>
      <c r="C14" s="1"/>
      <c r="D14" s="1"/>
      <c r="E14" s="1"/>
      <c r="F14" s="5"/>
      <c r="G14" s="5"/>
      <c r="H14" s="2"/>
    </row>
    <row r="15" spans="1:8" ht="12.75" customHeight="1" x14ac:dyDescent="0.2">
      <c r="A15" s="10"/>
      <c r="B15" s="1"/>
      <c r="C15" s="1"/>
      <c r="D15" s="1"/>
      <c r="E15" s="1"/>
      <c r="F15" s="5"/>
      <c r="G15" s="5"/>
      <c r="H15" s="2"/>
    </row>
    <row r="16" spans="1:8" ht="12.75" customHeight="1" x14ac:dyDescent="0.2">
      <c r="A16" s="10"/>
      <c r="B16" s="1"/>
      <c r="C16" s="1"/>
      <c r="D16" s="1"/>
      <c r="E16" s="1"/>
      <c r="F16" s="5"/>
      <c r="G16" s="5"/>
      <c r="H16" s="2"/>
    </row>
    <row r="17" spans="1:8" ht="12.75" customHeight="1" x14ac:dyDescent="0.2">
      <c r="A17" s="10"/>
      <c r="B17" s="1"/>
      <c r="C17" s="1"/>
      <c r="D17" s="1"/>
      <c r="E17" s="1"/>
      <c r="F17" s="5"/>
      <c r="G17" s="5"/>
      <c r="H17" s="2"/>
    </row>
    <row r="18" spans="1:8" ht="12.75" customHeight="1" x14ac:dyDescent="0.2">
      <c r="A18" s="10"/>
      <c r="B18" s="1"/>
      <c r="C18" s="1"/>
      <c r="D18" s="1"/>
      <c r="E18" s="1"/>
      <c r="F18" s="5"/>
      <c r="G18" s="5"/>
      <c r="H18" s="2"/>
    </row>
    <row r="19" spans="1:8" ht="12.75" customHeight="1" x14ac:dyDescent="0.2">
      <c r="A19" s="10"/>
      <c r="B19" s="1"/>
      <c r="C19" s="1"/>
      <c r="D19" s="1"/>
      <c r="E19" s="1"/>
      <c r="F19" s="5"/>
      <c r="G19" s="5"/>
      <c r="H19" s="2"/>
    </row>
    <row r="20" spans="1:8" ht="12.75" customHeight="1" x14ac:dyDescent="0.2">
      <c r="A20" s="10"/>
      <c r="B20" s="1"/>
      <c r="C20" s="1"/>
      <c r="D20" s="1"/>
      <c r="E20" s="1"/>
      <c r="F20" s="5"/>
      <c r="G20" s="5"/>
      <c r="H20" s="2"/>
    </row>
    <row r="21" spans="1:8" ht="12.75" customHeight="1" x14ac:dyDescent="0.2">
      <c r="A21" s="10"/>
      <c r="B21" s="1"/>
      <c r="C21" s="1"/>
      <c r="D21" s="1"/>
      <c r="E21" s="1"/>
      <c r="F21" s="5"/>
      <c r="G21" s="5"/>
      <c r="H21" s="2"/>
    </row>
    <row r="22" spans="1:8" ht="12.75" customHeight="1" x14ac:dyDescent="0.2">
      <c r="A22" s="10"/>
      <c r="B22" s="1"/>
      <c r="C22" s="1"/>
      <c r="D22" s="1"/>
      <c r="E22" s="1"/>
      <c r="F22" s="5"/>
      <c r="G22" s="5"/>
      <c r="H22" s="2"/>
    </row>
    <row r="23" spans="1:8" ht="12.75" customHeight="1" x14ac:dyDescent="0.2">
      <c r="A23" s="10"/>
      <c r="B23" s="1"/>
      <c r="C23" s="1"/>
      <c r="D23" s="1"/>
      <c r="E23" s="1"/>
      <c r="F23" s="5"/>
      <c r="G23" s="5"/>
      <c r="H23" s="2"/>
    </row>
    <row r="24" spans="1:8" ht="12.75" customHeight="1" x14ac:dyDescent="0.2">
      <c r="A24" s="10"/>
      <c r="B24" s="1"/>
      <c r="C24" s="1"/>
      <c r="D24" s="1"/>
      <c r="E24" s="1"/>
      <c r="F24" s="5"/>
      <c r="G24" s="5"/>
      <c r="H24" s="2"/>
    </row>
    <row r="25" spans="1:8" ht="12.75" customHeight="1" x14ac:dyDescent="0.2">
      <c r="A25" s="10"/>
      <c r="B25" s="1"/>
      <c r="C25" s="1"/>
      <c r="D25" s="1"/>
      <c r="E25" s="1"/>
      <c r="F25" s="5"/>
      <c r="G25" s="5"/>
      <c r="H25" s="2"/>
    </row>
    <row r="26" spans="1:8" ht="12.75" customHeight="1" x14ac:dyDescent="0.2">
      <c r="A26" s="10"/>
      <c r="B26" s="1"/>
      <c r="C26" s="1"/>
      <c r="D26" s="1"/>
      <c r="E26" s="1"/>
      <c r="F26" s="5"/>
      <c r="G26" s="5"/>
      <c r="H26" s="2"/>
    </row>
    <row r="27" spans="1:8" ht="12.75" customHeight="1" x14ac:dyDescent="0.2">
      <c r="A27" s="10"/>
      <c r="B27" s="1"/>
      <c r="C27" s="1"/>
      <c r="D27" s="1"/>
      <c r="E27" s="1"/>
      <c r="F27" s="5"/>
      <c r="G27" s="5"/>
      <c r="H27" s="2"/>
    </row>
    <row r="28" spans="1:8" ht="12.75" customHeight="1" x14ac:dyDescent="0.2">
      <c r="A28" s="10"/>
      <c r="B28" s="1"/>
      <c r="C28" s="1"/>
      <c r="D28" s="1"/>
      <c r="E28" s="1"/>
      <c r="F28" s="5"/>
      <c r="G28" s="5"/>
      <c r="H28" s="2"/>
    </row>
    <row r="29" spans="1:8" ht="12.75" customHeight="1" x14ac:dyDescent="0.2">
      <c r="A29" s="10"/>
      <c r="B29" s="1"/>
      <c r="C29" s="1"/>
      <c r="D29" s="1"/>
      <c r="E29" s="1"/>
      <c r="F29" s="5"/>
      <c r="G29" s="5"/>
      <c r="H29" s="2"/>
    </row>
    <row r="30" spans="1:8" ht="12.75" customHeight="1" x14ac:dyDescent="0.2">
      <c r="A30" s="10"/>
      <c r="B30" s="1"/>
      <c r="C30" s="1"/>
      <c r="D30" s="1"/>
      <c r="E30" s="1"/>
      <c r="F30" s="5"/>
      <c r="G30" s="5"/>
      <c r="H30" s="2"/>
    </row>
    <row r="31" spans="1:8" ht="12.75" customHeight="1" x14ac:dyDescent="0.2">
      <c r="A31" s="10"/>
      <c r="B31" s="1"/>
      <c r="C31" s="1"/>
      <c r="D31" s="1"/>
      <c r="E31" s="1"/>
      <c r="F31" s="5"/>
      <c r="G31" s="5"/>
      <c r="H31" s="2"/>
    </row>
    <row r="32" spans="1:8" ht="12.75" customHeight="1" x14ac:dyDescent="0.2">
      <c r="A32" s="10"/>
      <c r="B32" s="1"/>
      <c r="C32" s="1"/>
      <c r="D32" s="1"/>
      <c r="E32" s="1"/>
      <c r="F32" s="5"/>
      <c r="G32" s="5"/>
      <c r="H32" s="2"/>
    </row>
    <row r="33" spans="1:8" ht="12.75" customHeight="1" x14ac:dyDescent="0.2">
      <c r="A33" s="10"/>
      <c r="B33" s="1"/>
      <c r="C33" s="1"/>
      <c r="D33" s="1"/>
      <c r="E33" s="1"/>
      <c r="F33" s="5"/>
      <c r="G33" s="5"/>
      <c r="H33" s="2"/>
    </row>
    <row r="34" spans="1:8" ht="12.75" customHeight="1" x14ac:dyDescent="0.2">
      <c r="A34" s="10"/>
      <c r="B34" s="1"/>
      <c r="C34" s="1"/>
      <c r="D34" s="1"/>
      <c r="E34" s="1"/>
      <c r="F34" s="5"/>
      <c r="G34" s="5"/>
      <c r="H34" s="2"/>
    </row>
    <row r="35" spans="1:8" ht="12.75" customHeight="1" x14ac:dyDescent="0.2">
      <c r="A35" s="10"/>
      <c r="B35" s="1"/>
      <c r="C35" s="1"/>
      <c r="D35" s="1"/>
      <c r="E35" s="1"/>
      <c r="F35" s="5"/>
      <c r="G35" s="5"/>
      <c r="H35" s="2"/>
    </row>
    <row r="36" spans="1:8" ht="12.75" customHeight="1" x14ac:dyDescent="0.2">
      <c r="A36" s="10"/>
      <c r="B36" s="1"/>
      <c r="C36" s="1"/>
      <c r="D36" s="1"/>
      <c r="E36" s="1"/>
      <c r="F36" s="5"/>
      <c r="G36" s="5"/>
      <c r="H36" s="2"/>
    </row>
    <row r="37" spans="1:8" ht="12.75" customHeight="1" x14ac:dyDescent="0.2">
      <c r="A37" s="10"/>
      <c r="B37" s="1"/>
      <c r="C37" s="1"/>
      <c r="D37" s="1"/>
      <c r="E37" s="1"/>
      <c r="F37" s="5"/>
      <c r="G37" s="5"/>
      <c r="H37" s="2"/>
    </row>
    <row r="38" spans="1:8" ht="12.75" customHeight="1" x14ac:dyDescent="0.2">
      <c r="A38" s="10"/>
      <c r="B38" s="1"/>
      <c r="C38" s="1"/>
      <c r="D38" s="1"/>
      <c r="E38" s="1"/>
      <c r="F38" s="5"/>
      <c r="G38" s="5"/>
      <c r="H38" s="2"/>
    </row>
    <row r="39" spans="1:8" ht="12.75" customHeight="1" x14ac:dyDescent="0.2">
      <c r="A39" s="10"/>
      <c r="B39" s="1"/>
      <c r="C39" s="1"/>
      <c r="D39" s="1"/>
      <c r="E39" s="1"/>
      <c r="F39" s="5"/>
      <c r="G39" s="5"/>
      <c r="H39" s="2"/>
    </row>
    <row r="40" spans="1:8" ht="12.75" customHeight="1" x14ac:dyDescent="0.2">
      <c r="A40" s="10"/>
      <c r="B40" s="1"/>
      <c r="C40" s="1"/>
      <c r="D40" s="1"/>
      <c r="E40" s="1"/>
      <c r="F40" s="5"/>
      <c r="G40" s="5"/>
      <c r="H40" s="2"/>
    </row>
    <row r="41" spans="1:8" ht="12.75" customHeight="1" x14ac:dyDescent="0.2">
      <c r="A41" s="10"/>
      <c r="B41" s="1"/>
      <c r="C41" s="1"/>
      <c r="D41" s="1"/>
      <c r="E41" s="1"/>
      <c r="F41" s="5"/>
      <c r="G41" s="5"/>
      <c r="H41" s="2"/>
    </row>
    <row r="42" spans="1:8" ht="12.75" customHeight="1" x14ac:dyDescent="0.2">
      <c r="A42" s="10"/>
      <c r="B42" s="1"/>
      <c r="C42" s="1"/>
      <c r="D42" s="1"/>
      <c r="E42" s="1"/>
      <c r="F42" s="5"/>
      <c r="G42" s="5"/>
      <c r="H42" s="2"/>
    </row>
    <row r="43" spans="1:8" ht="12.75" customHeight="1" x14ac:dyDescent="0.2">
      <c r="A43" s="10"/>
      <c r="B43" s="1"/>
      <c r="C43" s="1"/>
      <c r="D43" s="1"/>
      <c r="E43" s="1"/>
      <c r="F43" s="5"/>
      <c r="G43" s="5"/>
      <c r="H43" s="2"/>
    </row>
    <row r="44" spans="1:8" ht="12.75" customHeight="1" x14ac:dyDescent="0.2">
      <c r="A44" s="10"/>
      <c r="B44" s="1"/>
      <c r="C44" s="1"/>
      <c r="D44" s="1"/>
      <c r="E44" s="1"/>
      <c r="F44" s="5"/>
      <c r="G44" s="5"/>
      <c r="H44" s="2"/>
    </row>
    <row r="45" spans="1:8" ht="12.75" customHeight="1" x14ac:dyDescent="0.2">
      <c r="A45" s="10"/>
      <c r="B45" s="1"/>
      <c r="C45" s="1"/>
      <c r="D45" s="1"/>
      <c r="E45" s="1"/>
      <c r="F45" s="5"/>
      <c r="G45" s="5"/>
      <c r="H45" s="2"/>
    </row>
    <row r="46" spans="1:8" ht="12.75" customHeight="1" x14ac:dyDescent="0.2">
      <c r="A46" s="10"/>
      <c r="B46" s="1"/>
      <c r="C46" s="1"/>
      <c r="D46" s="1"/>
      <c r="E46" s="1"/>
      <c r="F46" s="5"/>
      <c r="G46" s="5"/>
      <c r="H46" s="2"/>
    </row>
    <row r="47" spans="1:8" ht="12.75" customHeight="1" x14ac:dyDescent="0.2">
      <c r="A47" s="10"/>
      <c r="B47" s="1"/>
      <c r="C47" s="1"/>
      <c r="D47" s="1"/>
      <c r="E47" s="1"/>
      <c r="F47" s="5"/>
      <c r="G47" s="5"/>
      <c r="H47" s="2"/>
    </row>
    <row r="48" spans="1:8" ht="12.75" customHeight="1" x14ac:dyDescent="0.2">
      <c r="A48" s="10"/>
      <c r="B48" s="1"/>
      <c r="C48" s="1"/>
      <c r="D48" s="1"/>
      <c r="E48" s="1"/>
      <c r="F48" s="5"/>
      <c r="G48" s="5"/>
      <c r="H48" s="2"/>
    </row>
    <row r="49" spans="1:8" ht="12.75" customHeight="1" x14ac:dyDescent="0.2">
      <c r="A49" s="10"/>
      <c r="B49" s="1"/>
      <c r="C49" s="1"/>
      <c r="D49" s="1"/>
      <c r="E49" s="1"/>
      <c r="F49" s="5"/>
      <c r="G49" s="5"/>
      <c r="H49" s="2"/>
    </row>
    <row r="50" spans="1:8" ht="12.75" customHeight="1" x14ac:dyDescent="0.2">
      <c r="A50" s="10"/>
      <c r="B50" s="1"/>
      <c r="C50" s="1"/>
      <c r="D50" s="1"/>
      <c r="E50" s="1"/>
      <c r="F50" s="5"/>
      <c r="G50" s="5"/>
      <c r="H50" s="2"/>
    </row>
    <row r="51" spans="1:8" ht="12.75" customHeight="1" x14ac:dyDescent="0.2">
      <c r="A51" s="10"/>
      <c r="B51" s="1"/>
      <c r="C51" s="1"/>
      <c r="D51" s="1"/>
      <c r="E51" s="1"/>
      <c r="F51" s="5"/>
      <c r="G51" s="5"/>
      <c r="H51" s="2"/>
    </row>
    <row r="52" spans="1:8" ht="12.75" customHeight="1" x14ac:dyDescent="0.2">
      <c r="A52" s="10"/>
      <c r="B52" s="1"/>
      <c r="C52" s="1"/>
      <c r="D52" s="1"/>
      <c r="E52" s="1"/>
      <c r="F52" s="5"/>
      <c r="G52" s="5"/>
      <c r="H52" s="2"/>
    </row>
    <row r="53" spans="1:8" ht="12.75" customHeight="1" x14ac:dyDescent="0.2">
      <c r="A53" s="10"/>
      <c r="B53" s="1"/>
      <c r="C53" s="1"/>
      <c r="D53" s="1"/>
      <c r="E53" s="1"/>
      <c r="F53" s="5"/>
      <c r="G53" s="5"/>
      <c r="H53" s="2"/>
    </row>
    <row r="54" spans="1:8" ht="12.75" customHeight="1" x14ac:dyDescent="0.2">
      <c r="A54" s="10"/>
      <c r="B54" s="1"/>
      <c r="C54" s="1"/>
      <c r="D54" s="1"/>
      <c r="E54" s="1"/>
      <c r="F54" s="5"/>
      <c r="G54" s="5"/>
      <c r="H54" s="2"/>
    </row>
    <row r="55" spans="1:8" ht="12.75" customHeight="1" x14ac:dyDescent="0.2">
      <c r="A55" s="10"/>
      <c r="B55" s="1"/>
      <c r="C55" s="1"/>
      <c r="D55" s="1"/>
      <c r="E55" s="1"/>
      <c r="F55" s="5"/>
      <c r="G55" s="5"/>
      <c r="H55" s="2"/>
    </row>
    <row r="56" spans="1:8" ht="12.75" customHeight="1" x14ac:dyDescent="0.2">
      <c r="A56" s="10"/>
      <c r="B56" s="1"/>
      <c r="C56" s="1"/>
      <c r="D56" s="1"/>
      <c r="E56" s="1"/>
      <c r="F56" s="5"/>
      <c r="G56" s="5"/>
      <c r="H56" s="2"/>
    </row>
    <row r="57" spans="1:8" ht="12.75" customHeight="1" x14ac:dyDescent="0.2">
      <c r="A57" s="10"/>
      <c r="B57" s="1"/>
      <c r="C57" s="1"/>
      <c r="D57" s="1"/>
      <c r="E57" s="1"/>
      <c r="F57" s="5"/>
      <c r="G57" s="5"/>
      <c r="H57" s="2"/>
    </row>
    <row r="58" spans="1:8" ht="12.75" customHeight="1" x14ac:dyDescent="0.2">
      <c r="A58" s="10"/>
      <c r="B58" s="1"/>
      <c r="C58" s="1"/>
      <c r="D58" s="1"/>
      <c r="E58" s="1"/>
      <c r="F58" s="5"/>
      <c r="G58" s="5"/>
      <c r="H58" s="2"/>
    </row>
    <row r="59" spans="1:8" ht="12.75" customHeight="1" x14ac:dyDescent="0.2">
      <c r="A59" s="10"/>
      <c r="B59" s="1"/>
      <c r="C59" s="1"/>
      <c r="D59" s="1"/>
      <c r="E59" s="1"/>
      <c r="F59" s="5"/>
      <c r="G59" s="5"/>
      <c r="H59" s="2"/>
    </row>
    <row r="60" spans="1:8" ht="12.75" customHeight="1" x14ac:dyDescent="0.2">
      <c r="A60" s="10"/>
      <c r="B60" s="1"/>
      <c r="C60" s="1"/>
      <c r="D60" s="1"/>
      <c r="E60" s="1"/>
      <c r="F60" s="5"/>
      <c r="G60" s="5"/>
      <c r="H60" s="2"/>
    </row>
    <row r="61" spans="1:8" ht="12.75" customHeight="1" x14ac:dyDescent="0.2">
      <c r="A61" s="10"/>
      <c r="B61" s="1"/>
      <c r="C61" s="1"/>
      <c r="D61" s="1"/>
      <c r="E61" s="1"/>
      <c r="F61" s="5"/>
      <c r="G61" s="5"/>
      <c r="H61" s="2"/>
    </row>
    <row r="62" spans="1:8" ht="12.75" customHeight="1" x14ac:dyDescent="0.2">
      <c r="A62" s="10"/>
      <c r="B62" s="1"/>
      <c r="C62" s="1"/>
      <c r="D62" s="1"/>
      <c r="E62" s="1"/>
      <c r="F62" s="5"/>
      <c r="G62" s="5"/>
      <c r="H62" s="2"/>
    </row>
    <row r="63" spans="1:8" ht="12.75" customHeight="1" x14ac:dyDescent="0.2">
      <c r="A63" s="10"/>
      <c r="B63" s="1"/>
      <c r="C63" s="1"/>
      <c r="D63" s="1"/>
      <c r="E63" s="1"/>
      <c r="F63" s="5"/>
      <c r="G63" s="5"/>
      <c r="H63" s="2"/>
    </row>
    <row r="64" spans="1:8" ht="12.75" customHeight="1" x14ac:dyDescent="0.2">
      <c r="A64" s="10"/>
      <c r="B64" s="1"/>
      <c r="C64" s="1"/>
      <c r="D64" s="1"/>
      <c r="E64" s="1"/>
      <c r="F64" s="5"/>
      <c r="G64" s="5"/>
      <c r="H64" s="2"/>
    </row>
    <row r="65" spans="1:8" ht="12.75" customHeight="1" x14ac:dyDescent="0.2">
      <c r="A65" s="10"/>
      <c r="B65" s="1"/>
      <c r="C65" s="1"/>
      <c r="D65" s="1"/>
      <c r="E65" s="1"/>
      <c r="F65" s="5"/>
      <c r="G65" s="5"/>
      <c r="H65" s="2"/>
    </row>
    <row r="66" spans="1:8" ht="12.75" customHeight="1" x14ac:dyDescent="0.2">
      <c r="A66" s="10"/>
      <c r="B66" s="1"/>
      <c r="C66" s="1"/>
      <c r="D66" s="1"/>
      <c r="E66" s="1"/>
      <c r="F66" s="5"/>
      <c r="G66" s="5"/>
      <c r="H66" s="2"/>
    </row>
    <row r="67" spans="1:8" ht="12.75" customHeight="1" x14ac:dyDescent="0.2">
      <c r="A67" s="10"/>
      <c r="B67" s="1"/>
      <c r="C67" s="1"/>
      <c r="D67" s="1"/>
      <c r="E67" s="1"/>
      <c r="F67" s="5"/>
      <c r="G67" s="5"/>
      <c r="H67" s="2"/>
    </row>
    <row r="68" spans="1:8" ht="12.75" customHeight="1" x14ac:dyDescent="0.2">
      <c r="A68" s="10"/>
      <c r="B68" s="1"/>
      <c r="C68" s="1"/>
      <c r="D68" s="1"/>
      <c r="E68" s="1"/>
      <c r="F68" s="5"/>
      <c r="G68" s="5"/>
      <c r="H68" s="2"/>
    </row>
    <row r="69" spans="1:8" ht="12.75" customHeight="1" x14ac:dyDescent="0.2">
      <c r="A69" s="10"/>
      <c r="B69" s="1"/>
      <c r="C69" s="1"/>
      <c r="D69" s="1"/>
      <c r="E69" s="1"/>
      <c r="F69" s="5"/>
      <c r="G69" s="5"/>
      <c r="H69" s="2"/>
    </row>
    <row r="70" spans="1:8" ht="12.75" customHeight="1" x14ac:dyDescent="0.2">
      <c r="A70" s="10"/>
      <c r="B70" s="1"/>
      <c r="C70" s="1"/>
      <c r="D70" s="1"/>
      <c r="E70" s="1"/>
      <c r="F70" s="5"/>
      <c r="G70" s="5"/>
      <c r="H70" s="2"/>
    </row>
    <row r="71" spans="1:8" ht="12.75" customHeight="1" x14ac:dyDescent="0.2">
      <c r="A71" s="10"/>
      <c r="B71" s="1"/>
      <c r="C71" s="1"/>
      <c r="D71" s="1"/>
      <c r="E71" s="1"/>
      <c r="F71" s="5"/>
      <c r="G71" s="5"/>
      <c r="H71" s="2"/>
    </row>
    <row r="72" spans="1:8" ht="12.75" customHeight="1" x14ac:dyDescent="0.2">
      <c r="A72" s="10"/>
      <c r="B72" s="1"/>
      <c r="C72" s="1"/>
      <c r="D72" s="1"/>
      <c r="E72" s="1"/>
      <c r="F72" s="5"/>
      <c r="G72" s="5"/>
      <c r="H72" s="2"/>
    </row>
    <row r="73" spans="1:8" ht="12.75" customHeight="1" x14ac:dyDescent="0.2">
      <c r="A73" s="10"/>
      <c r="B73" s="1"/>
      <c r="C73" s="1"/>
      <c r="D73" s="1"/>
      <c r="E73" s="1"/>
      <c r="F73" s="5"/>
      <c r="G73" s="5"/>
      <c r="H73" s="2"/>
    </row>
    <row r="74" spans="1:8" ht="12.75" customHeight="1" x14ac:dyDescent="0.2">
      <c r="A74" s="10"/>
      <c r="B74" s="1"/>
      <c r="C74" s="1"/>
      <c r="D74" s="1"/>
      <c r="E74" s="1"/>
      <c r="F74" s="5"/>
      <c r="G74" s="5"/>
      <c r="H74" s="2"/>
    </row>
    <row r="75" spans="1:8" ht="12.75" customHeight="1" x14ac:dyDescent="0.2">
      <c r="A75" s="10"/>
      <c r="B75" s="1"/>
      <c r="C75" s="1"/>
      <c r="D75" s="1"/>
      <c r="E75" s="1"/>
      <c r="F75" s="5"/>
      <c r="G75" s="5"/>
      <c r="H75" s="2"/>
    </row>
    <row r="76" spans="1:8" ht="12.75" customHeight="1" x14ac:dyDescent="0.2">
      <c r="A76" s="10"/>
      <c r="B76" s="1"/>
      <c r="C76" s="1"/>
      <c r="D76" s="1"/>
      <c r="E76" s="1"/>
      <c r="F76" s="5"/>
      <c r="G76" s="5"/>
      <c r="H76" s="2"/>
    </row>
    <row r="77" spans="1:8" ht="12.75" customHeight="1" x14ac:dyDescent="0.2">
      <c r="A77" s="10"/>
      <c r="B77" s="1"/>
      <c r="C77" s="1"/>
      <c r="D77" s="1"/>
      <c r="E77" s="1"/>
      <c r="F77" s="5"/>
      <c r="G77" s="5"/>
      <c r="H77" s="2"/>
    </row>
    <row r="78" spans="1:8" ht="12.75" customHeight="1" x14ac:dyDescent="0.2">
      <c r="A78" s="10"/>
      <c r="B78" s="1"/>
      <c r="C78" s="1"/>
      <c r="D78" s="1"/>
      <c r="E78" s="1"/>
      <c r="F78" s="5"/>
      <c r="G78" s="5"/>
      <c r="H78" s="2"/>
    </row>
    <row r="79" spans="1:8" ht="12.75" customHeight="1" x14ac:dyDescent="0.2">
      <c r="A79" s="10"/>
      <c r="B79" s="1"/>
      <c r="C79" s="1"/>
      <c r="D79" s="1"/>
      <c r="E79" s="1"/>
      <c r="F79" s="5"/>
      <c r="G79" s="5"/>
      <c r="H79" s="2"/>
    </row>
    <row r="80" spans="1:8" ht="12.75" customHeight="1" x14ac:dyDescent="0.2">
      <c r="A80" s="10"/>
      <c r="B80" s="1"/>
      <c r="C80" s="1"/>
      <c r="D80" s="1"/>
      <c r="E80" s="1"/>
      <c r="F80" s="5"/>
      <c r="G80" s="5"/>
      <c r="H80" s="2"/>
    </row>
    <row r="81" spans="1:8" ht="12.75" customHeight="1" x14ac:dyDescent="0.2">
      <c r="A81" s="10"/>
      <c r="B81" s="1"/>
      <c r="C81" s="1"/>
      <c r="D81" s="1"/>
      <c r="E81" s="1"/>
      <c r="F81" s="5"/>
      <c r="G81" s="5"/>
      <c r="H81" s="2"/>
    </row>
    <row r="82" spans="1:8" ht="12.75" customHeight="1" x14ac:dyDescent="0.2">
      <c r="A82" s="10"/>
      <c r="B82" s="1"/>
      <c r="C82" s="1"/>
      <c r="D82" s="1"/>
      <c r="E82" s="1"/>
      <c r="F82" s="5"/>
      <c r="G82" s="5"/>
      <c r="H82" s="2"/>
    </row>
    <row r="83" spans="1:8" ht="12.75" customHeight="1" x14ac:dyDescent="0.2">
      <c r="A83" s="10"/>
      <c r="B83" s="1"/>
      <c r="C83" s="1"/>
      <c r="D83" s="1"/>
      <c r="E83" s="1"/>
      <c r="F83" s="5"/>
      <c r="G83" s="5"/>
      <c r="H83" s="2"/>
    </row>
    <row r="84" spans="1:8" ht="12.75" customHeight="1" x14ac:dyDescent="0.2">
      <c r="A84" s="10"/>
      <c r="B84" s="1"/>
      <c r="C84" s="1"/>
      <c r="D84" s="1"/>
      <c r="E84" s="1"/>
      <c r="F84" s="5"/>
      <c r="G84" s="5"/>
      <c r="H84" s="2"/>
    </row>
    <row r="85" spans="1:8" ht="12.75" customHeight="1" x14ac:dyDescent="0.2">
      <c r="A85" s="10"/>
      <c r="B85" s="1"/>
      <c r="C85" s="1"/>
      <c r="D85" s="1"/>
      <c r="E85" s="1"/>
      <c r="F85" s="5"/>
      <c r="G85" s="5"/>
      <c r="H85" s="2"/>
    </row>
    <row r="86" spans="1:8" ht="12.75" customHeight="1" x14ac:dyDescent="0.2">
      <c r="A86" s="10"/>
      <c r="B86" s="1"/>
      <c r="C86" s="1"/>
      <c r="D86" s="1"/>
      <c r="E86" s="1"/>
      <c r="F86" s="5"/>
      <c r="G86" s="5"/>
      <c r="H86" s="2"/>
    </row>
    <row r="87" spans="1:8" ht="12.75" customHeight="1" x14ac:dyDescent="0.2">
      <c r="A87" s="10"/>
      <c r="B87" s="1"/>
      <c r="C87" s="1"/>
      <c r="D87" s="1"/>
      <c r="E87" s="1"/>
      <c r="F87" s="5"/>
      <c r="G87" s="5"/>
      <c r="H87" s="2"/>
    </row>
    <row r="88" spans="1:8" ht="12.75" customHeight="1" x14ac:dyDescent="0.2">
      <c r="A88" s="10"/>
      <c r="B88" s="1"/>
      <c r="C88" s="1"/>
      <c r="D88" s="1"/>
      <c r="E88" s="1"/>
      <c r="F88" s="5"/>
      <c r="G88" s="5"/>
      <c r="H88" s="2"/>
    </row>
    <row r="89" spans="1:8" ht="12.75" customHeight="1" x14ac:dyDescent="0.2">
      <c r="A89" s="10"/>
      <c r="B89" s="1"/>
      <c r="C89" s="1"/>
      <c r="D89" s="1"/>
      <c r="E89" s="1"/>
      <c r="F89" s="5"/>
      <c r="G89" s="5"/>
      <c r="H89" s="2"/>
    </row>
    <row r="90" spans="1:8" ht="12.75" customHeight="1" x14ac:dyDescent="0.2">
      <c r="A90" s="10"/>
      <c r="B90" s="1"/>
      <c r="C90" s="1"/>
      <c r="D90" s="1"/>
      <c r="E90" s="1"/>
      <c r="F90" s="5"/>
      <c r="G90" s="5"/>
      <c r="H90" s="2"/>
    </row>
    <row r="91" spans="1:8" ht="12.75" customHeight="1" x14ac:dyDescent="0.2">
      <c r="A91" s="10"/>
      <c r="B91" s="1"/>
      <c r="C91" s="1"/>
      <c r="D91" s="1"/>
      <c r="E91" s="1"/>
      <c r="F91" s="5"/>
      <c r="G91" s="5"/>
      <c r="H91" s="2"/>
    </row>
    <row r="92" spans="1:8" ht="12.75" customHeight="1" x14ac:dyDescent="0.2">
      <c r="A92" s="10"/>
      <c r="B92" s="1"/>
      <c r="C92" s="1"/>
      <c r="D92" s="1"/>
      <c r="E92" s="1"/>
      <c r="F92" s="5"/>
      <c r="G92" s="5"/>
      <c r="H92" s="2"/>
    </row>
    <row r="93" spans="1:8" ht="12.75" customHeight="1" x14ac:dyDescent="0.2">
      <c r="A93" s="10"/>
      <c r="B93" s="1"/>
      <c r="C93" s="1"/>
      <c r="D93" s="1"/>
      <c r="E93" s="1"/>
      <c r="F93" s="5"/>
      <c r="G93" s="5"/>
      <c r="H93" s="2"/>
    </row>
    <row r="94" spans="1:8" ht="12.75" customHeight="1" x14ac:dyDescent="0.2">
      <c r="A94" s="10"/>
      <c r="B94" s="1"/>
      <c r="C94" s="1"/>
      <c r="D94" s="1"/>
      <c r="E94" s="1"/>
      <c r="F94" s="5"/>
      <c r="G94" s="5"/>
      <c r="H94" s="2"/>
    </row>
    <row r="95" spans="1:8" ht="12.75" customHeight="1" x14ac:dyDescent="0.2">
      <c r="A95" s="10"/>
      <c r="B95" s="1"/>
      <c r="C95" s="1"/>
      <c r="D95" s="1"/>
      <c r="E95" s="1"/>
      <c r="F95" s="5"/>
      <c r="G95" s="5"/>
      <c r="H95" s="2"/>
    </row>
    <row r="96" spans="1:8" ht="12.75" customHeight="1" x14ac:dyDescent="0.2">
      <c r="A96" s="10"/>
      <c r="B96" s="1"/>
      <c r="C96" s="1"/>
      <c r="D96" s="1"/>
      <c r="E96" s="1"/>
      <c r="F96" s="5"/>
      <c r="G96" s="5"/>
      <c r="H96" s="2"/>
    </row>
    <row r="97" spans="1:8" ht="12.75" customHeight="1" x14ac:dyDescent="0.2">
      <c r="A97" s="10"/>
      <c r="B97" s="1"/>
      <c r="C97" s="1"/>
      <c r="D97" s="1"/>
      <c r="E97" s="1"/>
      <c r="F97" s="5"/>
      <c r="G97" s="5"/>
      <c r="H97" s="2"/>
    </row>
    <row r="98" spans="1:8" ht="12.75" customHeight="1" x14ac:dyDescent="0.2">
      <c r="A98" s="10"/>
      <c r="B98" s="1"/>
      <c r="C98" s="1"/>
      <c r="D98" s="1"/>
      <c r="E98" s="1"/>
      <c r="F98" s="5"/>
      <c r="G98" s="5"/>
      <c r="H98" s="2"/>
    </row>
    <row r="99" spans="1:8" ht="12.75" customHeight="1" x14ac:dyDescent="0.2">
      <c r="A99" s="10"/>
      <c r="B99" s="1"/>
      <c r="C99" s="1"/>
      <c r="D99" s="1"/>
      <c r="E99" s="1"/>
      <c r="F99" s="5"/>
      <c r="G99" s="5"/>
      <c r="H99" s="2"/>
    </row>
    <row r="100" spans="1:8" ht="12.75" customHeight="1" x14ac:dyDescent="0.2">
      <c r="A100" s="10"/>
      <c r="B100" s="1"/>
      <c r="C100" s="1"/>
      <c r="D100" s="1"/>
      <c r="E100" s="1"/>
      <c r="F100" s="5"/>
      <c r="G100" s="5"/>
      <c r="H100" s="2"/>
    </row>
    <row r="101" spans="1:8" ht="12.75" customHeight="1" x14ac:dyDescent="0.2">
      <c r="A101" s="10"/>
      <c r="B101" s="1"/>
      <c r="C101" s="1"/>
      <c r="D101" s="1"/>
      <c r="E101" s="1"/>
      <c r="F101" s="5"/>
      <c r="G101" s="5"/>
      <c r="H101" s="2"/>
    </row>
    <row r="102" spans="1:8" ht="12.75" customHeight="1" x14ac:dyDescent="0.2">
      <c r="A102" s="10"/>
      <c r="B102" s="1"/>
      <c r="C102" s="1"/>
      <c r="D102" s="1"/>
      <c r="E102" s="1"/>
      <c r="F102" s="5"/>
      <c r="G102" s="5"/>
      <c r="H102" s="2"/>
    </row>
    <row r="103" spans="1:8" ht="12.75" customHeight="1" x14ac:dyDescent="0.2">
      <c r="A103" s="10"/>
      <c r="B103" s="1"/>
      <c r="C103" s="1"/>
      <c r="D103" s="1"/>
      <c r="E103" s="1"/>
      <c r="F103" s="5"/>
      <c r="G103" s="5"/>
      <c r="H103" s="2"/>
    </row>
    <row r="104" spans="1:8" ht="12.75" customHeight="1" x14ac:dyDescent="0.2">
      <c r="A104" s="10"/>
      <c r="B104" s="1"/>
      <c r="C104" s="1"/>
      <c r="D104" s="1"/>
      <c r="E104" s="1"/>
      <c r="F104" s="5"/>
      <c r="G104" s="5"/>
      <c r="H104" s="2"/>
    </row>
    <row r="105" spans="1:8" ht="12.75" customHeight="1" x14ac:dyDescent="0.2">
      <c r="A105" s="10"/>
      <c r="B105" s="1"/>
      <c r="C105" s="1"/>
      <c r="D105" s="1"/>
      <c r="E105" s="1"/>
      <c r="F105" s="5"/>
      <c r="G105" s="5"/>
      <c r="H105" s="2"/>
    </row>
    <row r="106" spans="1:8" ht="12.75" customHeight="1" x14ac:dyDescent="0.2">
      <c r="A106" s="10"/>
      <c r="B106" s="1"/>
      <c r="C106" s="1"/>
      <c r="D106" s="1"/>
      <c r="E106" s="1"/>
      <c r="F106" s="5"/>
      <c r="G106" s="5"/>
      <c r="H106" s="2"/>
    </row>
    <row r="107" spans="1:8" ht="12.75" customHeight="1" x14ac:dyDescent="0.2">
      <c r="A107" s="10"/>
      <c r="B107" s="1"/>
      <c r="C107" s="1"/>
      <c r="D107" s="1"/>
      <c r="E107" s="1"/>
      <c r="F107" s="5"/>
      <c r="G107" s="5"/>
      <c r="H107" s="2"/>
    </row>
    <row r="108" spans="1:8" ht="12.75" customHeight="1" x14ac:dyDescent="0.2">
      <c r="A108" s="10"/>
      <c r="B108" s="1"/>
      <c r="C108" s="1"/>
      <c r="D108" s="1"/>
      <c r="E108" s="1"/>
      <c r="F108" s="5"/>
      <c r="G108" s="5"/>
      <c r="H108" s="2"/>
    </row>
    <row r="109" spans="1:8" ht="12.75" customHeight="1" x14ac:dyDescent="0.2">
      <c r="A109" s="10"/>
      <c r="B109" s="1"/>
      <c r="C109" s="1"/>
      <c r="D109" s="1"/>
      <c r="E109" s="1"/>
      <c r="F109" s="5"/>
      <c r="G109" s="5"/>
      <c r="H109" s="2"/>
    </row>
    <row r="110" spans="1:8" ht="12.75" customHeight="1" x14ac:dyDescent="0.2">
      <c r="A110" s="10"/>
      <c r="B110" s="1"/>
      <c r="C110" s="1"/>
      <c r="D110" s="1"/>
      <c r="E110" s="1"/>
      <c r="F110" s="5"/>
      <c r="G110" s="5"/>
      <c r="H110" s="2"/>
    </row>
    <row r="111" spans="1:8" ht="12.75" customHeight="1" x14ac:dyDescent="0.2">
      <c r="A111" s="10"/>
      <c r="B111" s="1"/>
      <c r="C111" s="1"/>
      <c r="D111" s="1"/>
      <c r="E111" s="1"/>
      <c r="F111" s="5"/>
      <c r="G111" s="5"/>
      <c r="H111" s="2"/>
    </row>
    <row r="112" spans="1:8" ht="12.75" customHeight="1" x14ac:dyDescent="0.2">
      <c r="A112" s="10"/>
      <c r="B112" s="1"/>
      <c r="C112" s="1"/>
      <c r="D112" s="1"/>
      <c r="E112" s="1"/>
      <c r="F112" s="5"/>
      <c r="G112" s="5"/>
      <c r="H112" s="2"/>
    </row>
    <row r="113" spans="1:8" ht="12.75" customHeight="1" x14ac:dyDescent="0.2">
      <c r="A113" s="10"/>
      <c r="B113" s="1"/>
      <c r="C113" s="1"/>
      <c r="D113" s="1"/>
      <c r="E113" s="1"/>
      <c r="F113" s="5"/>
      <c r="G113" s="5"/>
      <c r="H113" s="2"/>
    </row>
    <row r="114" spans="1:8" ht="12.75" customHeight="1" x14ac:dyDescent="0.2">
      <c r="A114" s="10"/>
      <c r="B114" s="1"/>
      <c r="C114" s="1"/>
      <c r="D114" s="1"/>
      <c r="E114" s="1"/>
      <c r="F114" s="5"/>
      <c r="G114" s="5"/>
      <c r="H114" s="2"/>
    </row>
    <row r="115" spans="1:8" ht="12.75" customHeight="1" x14ac:dyDescent="0.2">
      <c r="A115" s="10"/>
      <c r="B115" s="1"/>
      <c r="C115" s="1"/>
      <c r="D115" s="1"/>
      <c r="E115" s="1"/>
      <c r="F115" s="5"/>
      <c r="G115" s="5"/>
      <c r="H115" s="2"/>
    </row>
    <row r="116" spans="1:8" ht="12.75" customHeight="1" x14ac:dyDescent="0.2">
      <c r="A116" s="10"/>
      <c r="B116" s="1"/>
      <c r="C116" s="1"/>
      <c r="D116" s="1"/>
      <c r="E116" s="1"/>
      <c r="F116" s="5"/>
      <c r="G116" s="5"/>
      <c r="H116" s="2"/>
    </row>
    <row r="117" spans="1:8" ht="12.75" customHeight="1" x14ac:dyDescent="0.2">
      <c r="A117" s="10"/>
      <c r="B117" s="1"/>
      <c r="C117" s="1"/>
      <c r="D117" s="1"/>
      <c r="E117" s="1"/>
      <c r="F117" s="5"/>
      <c r="G117" s="5"/>
      <c r="H117" s="2"/>
    </row>
    <row r="118" spans="1:8" ht="12.75" customHeight="1" x14ac:dyDescent="0.2">
      <c r="A118" s="10"/>
      <c r="B118" s="1"/>
      <c r="C118" s="1"/>
      <c r="D118" s="1"/>
      <c r="E118" s="1"/>
      <c r="F118" s="5"/>
      <c r="G118" s="5"/>
      <c r="H118" s="2"/>
    </row>
    <row r="119" spans="1:8" ht="12.75" customHeight="1" x14ac:dyDescent="0.2">
      <c r="A119" s="10"/>
      <c r="B119" s="1"/>
      <c r="C119" s="1"/>
      <c r="D119" s="1"/>
      <c r="E119" s="1"/>
      <c r="F119" s="5"/>
      <c r="G119" s="5"/>
      <c r="H119" s="2"/>
    </row>
    <row r="120" spans="1:8" ht="12.75" customHeight="1" x14ac:dyDescent="0.2">
      <c r="A120" s="10"/>
      <c r="B120" s="1"/>
      <c r="C120" s="1"/>
      <c r="D120" s="1"/>
      <c r="E120" s="1"/>
      <c r="F120" s="5"/>
      <c r="G120" s="5"/>
      <c r="H120" s="2"/>
    </row>
    <row r="121" spans="1:8" ht="12.75" customHeight="1" x14ac:dyDescent="0.2">
      <c r="A121" s="10"/>
      <c r="B121" s="1"/>
      <c r="C121" s="1"/>
      <c r="D121" s="1"/>
      <c r="E121" s="1"/>
      <c r="F121" s="5"/>
      <c r="G121" s="5"/>
      <c r="H121" s="2"/>
    </row>
    <row r="122" spans="1:8" ht="12.75" customHeight="1" x14ac:dyDescent="0.2">
      <c r="A122" s="10"/>
      <c r="B122" s="1"/>
      <c r="C122" s="1"/>
      <c r="D122" s="1"/>
      <c r="E122" s="1"/>
      <c r="F122" s="5"/>
      <c r="G122" s="5"/>
      <c r="H122" s="2"/>
    </row>
    <row r="123" spans="1:8" ht="12.75" customHeight="1" x14ac:dyDescent="0.2">
      <c r="A123" s="10"/>
      <c r="B123" s="1"/>
      <c r="C123" s="1"/>
      <c r="D123" s="1"/>
      <c r="E123" s="1"/>
      <c r="F123" s="5"/>
      <c r="G123" s="5"/>
      <c r="H123" s="2"/>
    </row>
    <row r="124" spans="1:8" ht="12.75" customHeight="1" x14ac:dyDescent="0.2">
      <c r="A124" s="10"/>
      <c r="B124" s="1"/>
      <c r="C124" s="1"/>
      <c r="D124" s="1"/>
      <c r="E124" s="1"/>
      <c r="F124" s="5"/>
      <c r="G124" s="5"/>
      <c r="H124" s="2"/>
    </row>
    <row r="125" spans="1:8" ht="12.75" customHeight="1" x14ac:dyDescent="0.2">
      <c r="A125" s="10"/>
      <c r="B125" s="1"/>
      <c r="C125" s="1"/>
      <c r="D125" s="1"/>
      <c r="E125" s="1"/>
      <c r="F125" s="5"/>
      <c r="G125" s="5"/>
      <c r="H125" s="2"/>
    </row>
    <row r="126" spans="1:8" ht="12.75" customHeight="1" x14ac:dyDescent="0.2">
      <c r="A126" s="10"/>
      <c r="B126" s="1"/>
      <c r="C126" s="1"/>
      <c r="D126" s="1"/>
      <c r="E126" s="1"/>
      <c r="F126" s="5"/>
      <c r="G126" s="5"/>
      <c r="H126" s="2"/>
    </row>
    <row r="127" spans="1:8" ht="12.75" customHeight="1" x14ac:dyDescent="0.2">
      <c r="A127" s="10"/>
      <c r="B127" s="1"/>
      <c r="C127" s="1"/>
      <c r="D127" s="1"/>
      <c r="E127" s="1"/>
      <c r="F127" s="5"/>
      <c r="G127" s="5"/>
      <c r="H127" s="2"/>
    </row>
    <row r="128" spans="1:8" ht="12.75" customHeight="1" x14ac:dyDescent="0.2">
      <c r="A128" s="10"/>
      <c r="B128" s="1"/>
      <c r="C128" s="1"/>
      <c r="D128" s="1"/>
      <c r="E128" s="1"/>
      <c r="F128" s="5"/>
      <c r="G128" s="5"/>
      <c r="H128" s="2"/>
    </row>
    <row r="129" spans="1:8" ht="12.75" customHeight="1" x14ac:dyDescent="0.2">
      <c r="A129" s="10"/>
      <c r="B129" s="1"/>
      <c r="C129" s="1"/>
      <c r="D129" s="1"/>
      <c r="E129" s="1"/>
      <c r="F129" s="5"/>
      <c r="G129" s="5"/>
      <c r="H129" s="2"/>
    </row>
    <row r="130" spans="1:8" ht="12.75" customHeight="1" x14ac:dyDescent="0.2">
      <c r="A130" s="10"/>
      <c r="B130" s="1"/>
      <c r="C130" s="1"/>
      <c r="D130" s="1"/>
      <c r="E130" s="1"/>
      <c r="F130" s="5"/>
      <c r="G130" s="5"/>
      <c r="H130" s="2"/>
    </row>
    <row r="131" spans="1:8" ht="12.75" customHeight="1" x14ac:dyDescent="0.2">
      <c r="A131" s="10"/>
      <c r="B131" s="1"/>
      <c r="C131" s="1"/>
      <c r="D131" s="1"/>
      <c r="E131" s="1"/>
      <c r="F131" s="5"/>
      <c r="G131" s="5"/>
      <c r="H131" s="2"/>
    </row>
    <row r="132" spans="1:8" ht="12.75" customHeight="1" x14ac:dyDescent="0.2">
      <c r="A132" s="10"/>
      <c r="B132" s="1"/>
      <c r="C132" s="1"/>
      <c r="D132" s="1"/>
      <c r="E132" s="1"/>
      <c r="F132" s="5"/>
      <c r="G132" s="5"/>
      <c r="H132" s="2"/>
    </row>
    <row r="133" spans="1:8" ht="12.75" customHeight="1" x14ac:dyDescent="0.2">
      <c r="A133" s="10"/>
      <c r="B133" s="1"/>
      <c r="C133" s="1"/>
      <c r="D133" s="1"/>
      <c r="E133" s="1"/>
      <c r="F133" s="5"/>
      <c r="G133" s="5"/>
      <c r="H133" s="2"/>
    </row>
    <row r="134" spans="1:8" ht="12.75" customHeight="1" x14ac:dyDescent="0.2">
      <c r="A134" s="10"/>
      <c r="B134" s="1"/>
      <c r="C134" s="1"/>
      <c r="D134" s="1"/>
      <c r="E134" s="1"/>
      <c r="F134" s="5"/>
      <c r="G134" s="5"/>
      <c r="H134" s="2"/>
    </row>
    <row r="135" spans="1:8" ht="12.75" customHeight="1" x14ac:dyDescent="0.2">
      <c r="A135" s="10"/>
      <c r="B135" s="1"/>
      <c r="C135" s="1"/>
      <c r="D135" s="1"/>
      <c r="E135" s="1"/>
      <c r="F135" s="5"/>
      <c r="G135" s="5"/>
      <c r="H135" s="2"/>
    </row>
    <row r="136" spans="1:8" ht="12.75" customHeight="1" x14ac:dyDescent="0.2">
      <c r="A136" s="10"/>
      <c r="B136" s="1"/>
      <c r="C136" s="1"/>
      <c r="D136" s="1"/>
      <c r="E136" s="1"/>
      <c r="F136" s="5"/>
      <c r="G136" s="5"/>
      <c r="H136" s="2"/>
    </row>
    <row r="137" spans="1:8" ht="12.75" customHeight="1" x14ac:dyDescent="0.2">
      <c r="A137" s="10"/>
      <c r="B137" s="1"/>
      <c r="C137" s="1"/>
      <c r="D137" s="1"/>
      <c r="E137" s="1"/>
      <c r="F137" s="5"/>
      <c r="G137" s="5"/>
      <c r="H137" s="2"/>
    </row>
    <row r="138" spans="1:8" ht="12.75" customHeight="1" x14ac:dyDescent="0.2">
      <c r="A138" s="10"/>
      <c r="B138" s="1"/>
      <c r="C138" s="1"/>
      <c r="D138" s="1"/>
      <c r="E138" s="1"/>
      <c r="F138" s="5"/>
      <c r="G138" s="5"/>
      <c r="H138" s="2"/>
    </row>
    <row r="139" spans="1:8" ht="12.75" customHeight="1" x14ac:dyDescent="0.2">
      <c r="A139" s="10"/>
      <c r="B139" s="1"/>
      <c r="C139" s="1"/>
      <c r="D139" s="1"/>
      <c r="E139" s="1"/>
      <c r="F139" s="5"/>
      <c r="G139" s="5"/>
      <c r="H139" s="2"/>
    </row>
    <row r="140" spans="1:8" ht="12.75" customHeight="1" x14ac:dyDescent="0.2">
      <c r="A140" s="10"/>
      <c r="B140" s="1"/>
      <c r="C140" s="1"/>
      <c r="D140" s="1"/>
      <c r="E140" s="1"/>
      <c r="F140" s="5"/>
      <c r="G140" s="5"/>
      <c r="H140" s="2"/>
    </row>
    <row r="141" spans="1:8" ht="12.75" customHeight="1" x14ac:dyDescent="0.2">
      <c r="A141" s="10"/>
      <c r="B141" s="1"/>
      <c r="C141" s="1"/>
      <c r="D141" s="1"/>
      <c r="E141" s="1"/>
      <c r="F141" s="5"/>
      <c r="G141" s="5"/>
      <c r="H141" s="2"/>
    </row>
    <row r="142" spans="1:8" ht="12.75" customHeight="1" x14ac:dyDescent="0.2">
      <c r="A142" s="10"/>
      <c r="B142" s="1"/>
      <c r="C142" s="1"/>
      <c r="D142" s="1"/>
      <c r="E142" s="1"/>
      <c r="F142" s="5"/>
      <c r="G142" s="5"/>
      <c r="H142" s="2"/>
    </row>
    <row r="143" spans="1:8" ht="12.75" customHeight="1" x14ac:dyDescent="0.2">
      <c r="A143" s="10"/>
      <c r="B143" s="1"/>
      <c r="C143" s="1"/>
      <c r="D143" s="1"/>
      <c r="E143" s="1"/>
      <c r="F143" s="5"/>
      <c r="G143" s="5"/>
      <c r="H143" s="2"/>
    </row>
    <row r="144" spans="1:8" ht="12.75" customHeight="1" x14ac:dyDescent="0.2">
      <c r="A144" s="10"/>
      <c r="B144" s="1"/>
      <c r="C144" s="1"/>
      <c r="D144" s="1"/>
      <c r="E144" s="1"/>
      <c r="F144" s="5"/>
      <c r="G144" s="5"/>
      <c r="H144" s="2"/>
    </row>
    <row r="145" spans="1:8" ht="12.75" customHeight="1" x14ac:dyDescent="0.2">
      <c r="A145" s="10"/>
      <c r="B145" s="1"/>
      <c r="C145" s="1"/>
      <c r="D145" s="1"/>
      <c r="E145" s="1"/>
      <c r="F145" s="5"/>
      <c r="G145" s="5"/>
      <c r="H145" s="2"/>
    </row>
    <row r="146" spans="1:8" ht="12.75" customHeight="1" x14ac:dyDescent="0.2">
      <c r="A146" s="10"/>
      <c r="B146" s="1"/>
      <c r="C146" s="1"/>
      <c r="D146" s="1"/>
      <c r="E146" s="1"/>
      <c r="F146" s="5"/>
      <c r="G146" s="5"/>
      <c r="H146" s="2"/>
    </row>
    <row r="147" spans="1:8" ht="12.75" customHeight="1" x14ac:dyDescent="0.2">
      <c r="A147" s="10"/>
      <c r="B147" s="1"/>
      <c r="C147" s="1"/>
      <c r="D147" s="1"/>
      <c r="E147" s="1"/>
      <c r="F147" s="5"/>
      <c r="G147" s="5"/>
      <c r="H147" s="2"/>
    </row>
    <row r="148" spans="1:8" ht="12.75" customHeight="1" x14ac:dyDescent="0.2">
      <c r="A148" s="10"/>
      <c r="B148" s="1"/>
      <c r="C148" s="1"/>
      <c r="D148" s="1"/>
      <c r="E148" s="1"/>
      <c r="F148" s="5"/>
      <c r="G148" s="5"/>
      <c r="H148" s="2"/>
    </row>
    <row r="149" spans="1:8" ht="12.75" customHeight="1" x14ac:dyDescent="0.2">
      <c r="A149" s="10"/>
      <c r="B149" s="1"/>
      <c r="C149" s="1"/>
      <c r="D149" s="1"/>
      <c r="E149" s="1"/>
      <c r="F149" s="5"/>
      <c r="G149" s="5"/>
      <c r="H149" s="2"/>
    </row>
    <row r="150" spans="1:8" ht="12.75" customHeight="1" x14ac:dyDescent="0.2">
      <c r="A150" s="10"/>
      <c r="B150" s="1"/>
      <c r="C150" s="1"/>
      <c r="D150" s="1"/>
      <c r="E150" s="1"/>
      <c r="F150" s="5"/>
      <c r="G150" s="5"/>
      <c r="H150" s="2"/>
    </row>
    <row r="151" spans="1:8" ht="12.75" customHeight="1" x14ac:dyDescent="0.2">
      <c r="A151" s="10"/>
      <c r="B151" s="1"/>
      <c r="C151" s="1"/>
      <c r="D151" s="1"/>
      <c r="E151" s="1"/>
      <c r="F151" s="5"/>
      <c r="G151" s="5"/>
      <c r="H151" s="2"/>
    </row>
    <row r="152" spans="1:8" ht="12.75" customHeight="1" x14ac:dyDescent="0.2">
      <c r="A152" s="10"/>
      <c r="B152" s="1"/>
      <c r="C152" s="1"/>
      <c r="D152" s="1"/>
      <c r="E152" s="1"/>
      <c r="F152" s="5"/>
      <c r="G152" s="5"/>
      <c r="H152" s="2"/>
    </row>
    <row r="153" spans="1:8" ht="12.75" customHeight="1" x14ac:dyDescent="0.2">
      <c r="A153" s="10"/>
      <c r="B153" s="1"/>
      <c r="C153" s="1"/>
      <c r="D153" s="1"/>
      <c r="E153" s="1"/>
      <c r="F153" s="5"/>
      <c r="G153" s="5"/>
      <c r="H153" s="2"/>
    </row>
    <row r="154" spans="1:8" ht="12.75" customHeight="1" x14ac:dyDescent="0.2">
      <c r="A154" s="10"/>
      <c r="B154" s="1"/>
      <c r="C154" s="1"/>
      <c r="D154" s="1"/>
      <c r="E154" s="1"/>
      <c r="F154" s="5"/>
      <c r="G154" s="5"/>
      <c r="H154" s="2"/>
    </row>
    <row r="155" spans="1:8" ht="12.75" customHeight="1" x14ac:dyDescent="0.2">
      <c r="A155" s="10"/>
      <c r="B155" s="1"/>
      <c r="C155" s="1"/>
      <c r="D155" s="1"/>
      <c r="E155" s="1"/>
      <c r="F155" s="5"/>
      <c r="G155" s="5"/>
      <c r="H155" s="2"/>
    </row>
    <row r="156" spans="1:8" ht="12.75" customHeight="1" x14ac:dyDescent="0.2">
      <c r="A156" s="10"/>
      <c r="B156" s="1"/>
      <c r="C156" s="1"/>
      <c r="D156" s="1"/>
      <c r="E156" s="1"/>
      <c r="F156" s="5"/>
      <c r="G156" s="5"/>
      <c r="H156" s="2"/>
    </row>
    <row r="157" spans="1:8" ht="12.75" customHeight="1" x14ac:dyDescent="0.2">
      <c r="A157" s="10"/>
      <c r="B157" s="1"/>
      <c r="C157" s="1"/>
      <c r="D157" s="1"/>
      <c r="E157" s="1"/>
      <c r="F157" s="5"/>
      <c r="G157" s="5"/>
      <c r="H157" s="2"/>
    </row>
    <row r="158" spans="1:8" ht="12.75" customHeight="1" x14ac:dyDescent="0.2">
      <c r="A158" s="10"/>
      <c r="B158" s="1"/>
      <c r="C158" s="1"/>
      <c r="D158" s="1"/>
      <c r="E158" s="1"/>
      <c r="F158" s="5"/>
      <c r="G158" s="5"/>
      <c r="H158" s="2"/>
    </row>
    <row r="159" spans="1:8" ht="12.75" customHeight="1" x14ac:dyDescent="0.2">
      <c r="A159" s="10"/>
      <c r="B159" s="1"/>
      <c r="C159" s="1"/>
      <c r="D159" s="1"/>
      <c r="E159" s="1"/>
      <c r="F159" s="5"/>
      <c r="G159" s="5"/>
      <c r="H159" s="2"/>
    </row>
    <row r="160" spans="1:8" ht="12.75" customHeight="1" x14ac:dyDescent="0.2">
      <c r="A160" s="10"/>
      <c r="B160" s="1"/>
      <c r="C160" s="1"/>
      <c r="D160" s="1"/>
      <c r="E160" s="1"/>
      <c r="F160" s="5"/>
      <c r="G160" s="5"/>
      <c r="H160" s="2"/>
    </row>
    <row r="161" spans="1:8" ht="12.75" customHeight="1" x14ac:dyDescent="0.2">
      <c r="A161" s="10"/>
      <c r="B161" s="1"/>
      <c r="C161" s="1"/>
      <c r="D161" s="1"/>
      <c r="E161" s="1"/>
      <c r="F161" s="5"/>
      <c r="G161" s="5"/>
      <c r="H161" s="2"/>
    </row>
    <row r="162" spans="1:8" ht="12.75" customHeight="1" x14ac:dyDescent="0.2">
      <c r="A162" s="10"/>
      <c r="B162" s="1"/>
      <c r="C162" s="1"/>
      <c r="D162" s="1"/>
      <c r="E162" s="1"/>
      <c r="F162" s="5"/>
      <c r="G162" s="5"/>
      <c r="H162" s="2"/>
    </row>
    <row r="163" spans="1:8" ht="12.75" customHeight="1" x14ac:dyDescent="0.2">
      <c r="A163" s="10"/>
      <c r="B163" s="1"/>
      <c r="C163" s="1"/>
      <c r="D163" s="1"/>
      <c r="E163" s="1"/>
      <c r="F163" s="5"/>
      <c r="G163" s="5"/>
      <c r="H163" s="2"/>
    </row>
    <row r="164" spans="1:8" ht="12.75" customHeight="1" x14ac:dyDescent="0.2">
      <c r="A164" s="10"/>
      <c r="B164" s="1"/>
      <c r="C164" s="1"/>
      <c r="D164" s="1"/>
      <c r="E164" s="1"/>
      <c r="F164" s="5"/>
      <c r="G164" s="5"/>
      <c r="H164" s="2"/>
    </row>
    <row r="165" spans="1:8" ht="12.75" customHeight="1" x14ac:dyDescent="0.2">
      <c r="A165" s="10"/>
      <c r="B165" s="1"/>
      <c r="C165" s="1"/>
      <c r="D165" s="1"/>
      <c r="E165" s="1"/>
      <c r="F165" s="5"/>
      <c r="G165" s="5"/>
      <c r="H165" s="2"/>
    </row>
    <row r="166" spans="1:8" ht="12.75" customHeight="1" x14ac:dyDescent="0.2">
      <c r="A166" s="10"/>
      <c r="B166" s="1"/>
      <c r="C166" s="1"/>
      <c r="D166" s="1"/>
      <c r="E166" s="1"/>
      <c r="F166" s="5"/>
      <c r="G166" s="5"/>
      <c r="H166" s="2"/>
    </row>
    <row r="167" spans="1:8" ht="12.75" customHeight="1" x14ac:dyDescent="0.2">
      <c r="A167" s="10"/>
      <c r="B167" s="1"/>
      <c r="C167" s="1"/>
      <c r="D167" s="1"/>
      <c r="E167" s="1"/>
      <c r="F167" s="5"/>
      <c r="G167" s="5"/>
      <c r="H167" s="2"/>
    </row>
    <row r="168" spans="1:8" ht="12.75" customHeight="1" x14ac:dyDescent="0.2">
      <c r="A168" s="10"/>
      <c r="B168" s="1"/>
      <c r="C168" s="1"/>
      <c r="D168" s="1"/>
      <c r="E168" s="1"/>
      <c r="F168" s="5"/>
      <c r="G168" s="5"/>
      <c r="H168" s="2"/>
    </row>
    <row r="169" spans="1:8" ht="12.75" customHeight="1" x14ac:dyDescent="0.2">
      <c r="A169" s="10"/>
      <c r="B169" s="1"/>
      <c r="C169" s="1"/>
      <c r="D169" s="1"/>
      <c r="E169" s="1"/>
      <c r="F169" s="5"/>
      <c r="G169" s="5"/>
      <c r="H169" s="2"/>
    </row>
    <row r="170" spans="1:8" ht="12.75" customHeight="1" x14ac:dyDescent="0.2">
      <c r="A170" s="10"/>
      <c r="B170" s="1"/>
      <c r="C170" s="1"/>
      <c r="D170" s="1"/>
      <c r="E170" s="1"/>
      <c r="F170" s="5"/>
      <c r="G170" s="5"/>
      <c r="H170" s="2"/>
    </row>
    <row r="171" spans="1:8" ht="12.75" customHeight="1" x14ac:dyDescent="0.2">
      <c r="A171" s="10"/>
      <c r="B171" s="1"/>
      <c r="C171" s="1"/>
      <c r="D171" s="1"/>
      <c r="E171" s="1"/>
      <c r="F171" s="5"/>
      <c r="G171" s="5"/>
      <c r="H171" s="2"/>
    </row>
    <row r="172" spans="1:8" ht="12.75" customHeight="1" x14ac:dyDescent="0.2">
      <c r="A172" s="10"/>
      <c r="B172" s="1"/>
      <c r="C172" s="1"/>
      <c r="D172" s="1"/>
      <c r="E172" s="1"/>
      <c r="F172" s="5"/>
      <c r="G172" s="5"/>
      <c r="H172" s="2"/>
    </row>
    <row r="173" spans="1:8" ht="12.75" customHeight="1" x14ac:dyDescent="0.2">
      <c r="A173" s="10"/>
      <c r="B173" s="1"/>
      <c r="C173" s="1"/>
      <c r="D173" s="1"/>
      <c r="E173" s="1"/>
      <c r="F173" s="5"/>
      <c r="G173" s="5"/>
      <c r="H173" s="2"/>
    </row>
    <row r="174" spans="1:8" ht="12.75" customHeight="1" x14ac:dyDescent="0.2">
      <c r="A174" s="10"/>
      <c r="B174" s="1"/>
      <c r="C174" s="1"/>
      <c r="D174" s="1"/>
      <c r="E174" s="1"/>
      <c r="F174" s="5"/>
      <c r="G174" s="5"/>
      <c r="H174" s="2"/>
    </row>
    <row r="175" spans="1:8" ht="12.75" customHeight="1" x14ac:dyDescent="0.2">
      <c r="A175" s="10"/>
      <c r="B175" s="1"/>
      <c r="C175" s="1"/>
      <c r="D175" s="1"/>
      <c r="E175" s="1"/>
      <c r="F175" s="5"/>
      <c r="G175" s="5"/>
      <c r="H175" s="2"/>
    </row>
    <row r="176" spans="1:8" ht="12.75" customHeight="1" x14ac:dyDescent="0.2">
      <c r="A176" s="10"/>
      <c r="B176" s="1"/>
      <c r="C176" s="1"/>
      <c r="D176" s="1"/>
      <c r="E176" s="1"/>
      <c r="F176" s="5"/>
      <c r="G176" s="5"/>
      <c r="H176" s="2"/>
    </row>
    <row r="177" spans="1:8" ht="12.75" customHeight="1" x14ac:dyDescent="0.2">
      <c r="A177" s="10"/>
      <c r="B177" s="1"/>
      <c r="C177" s="1"/>
      <c r="D177" s="1"/>
      <c r="E177" s="1"/>
      <c r="F177" s="5"/>
      <c r="G177" s="5"/>
      <c r="H177" s="2"/>
    </row>
    <row r="178" spans="1:8" ht="12.75" customHeight="1" x14ac:dyDescent="0.2">
      <c r="A178" s="10"/>
      <c r="B178" s="1"/>
      <c r="C178" s="1"/>
      <c r="D178" s="1"/>
      <c r="E178" s="1"/>
      <c r="F178" s="5"/>
      <c r="G178" s="5"/>
      <c r="H178" s="2"/>
    </row>
    <row r="179" spans="1:8" ht="12.75" customHeight="1" x14ac:dyDescent="0.2">
      <c r="A179" s="10"/>
      <c r="B179" s="1"/>
      <c r="C179" s="1"/>
      <c r="D179" s="1"/>
      <c r="E179" s="1"/>
      <c r="F179" s="5"/>
      <c r="G179" s="5"/>
      <c r="H179" s="2"/>
    </row>
    <row r="180" spans="1:8" ht="12.75" customHeight="1" x14ac:dyDescent="0.2">
      <c r="A180" s="10"/>
      <c r="B180" s="1"/>
      <c r="C180" s="1"/>
      <c r="D180" s="1"/>
      <c r="E180" s="1"/>
      <c r="F180" s="5"/>
      <c r="G180" s="5"/>
      <c r="H180" s="2"/>
    </row>
    <row r="181" spans="1:8" ht="12.75" customHeight="1" x14ac:dyDescent="0.2">
      <c r="A181" s="10"/>
      <c r="B181" s="1"/>
      <c r="C181" s="1"/>
      <c r="D181" s="1"/>
      <c r="E181" s="1"/>
      <c r="F181" s="5"/>
      <c r="G181" s="5"/>
      <c r="H181" s="2"/>
    </row>
    <row r="182" spans="1:8" ht="12.75" customHeight="1" x14ac:dyDescent="0.2">
      <c r="A182" s="10"/>
      <c r="B182" s="1"/>
      <c r="C182" s="1"/>
      <c r="D182" s="1"/>
      <c r="E182" s="1"/>
      <c r="F182" s="5"/>
      <c r="G182" s="5"/>
      <c r="H182" s="2"/>
    </row>
    <row r="183" spans="1:8" ht="12.75" customHeight="1" x14ac:dyDescent="0.2">
      <c r="A183" s="10"/>
      <c r="B183" s="1"/>
      <c r="C183" s="1"/>
      <c r="D183" s="1"/>
      <c r="E183" s="1"/>
      <c r="F183" s="5"/>
      <c r="G183" s="5"/>
      <c r="H183" s="2"/>
    </row>
    <row r="184" spans="1:8" ht="12.75" customHeight="1" x14ac:dyDescent="0.2">
      <c r="A184" s="10"/>
      <c r="B184" s="1"/>
      <c r="C184" s="1"/>
      <c r="D184" s="1"/>
      <c r="E184" s="1"/>
      <c r="F184" s="5"/>
      <c r="G184" s="5"/>
      <c r="H184" s="2"/>
    </row>
    <row r="185" spans="1:8" ht="12.75" customHeight="1" x14ac:dyDescent="0.2">
      <c r="A185" s="10"/>
      <c r="B185" s="1"/>
      <c r="C185" s="1"/>
      <c r="D185" s="1"/>
      <c r="E185" s="1"/>
      <c r="F185" s="5"/>
      <c r="G185" s="5"/>
      <c r="H185" s="2"/>
    </row>
    <row r="186" spans="1:8" ht="12.75" customHeight="1" x14ac:dyDescent="0.2">
      <c r="A186" s="10"/>
      <c r="B186" s="1"/>
      <c r="C186" s="1"/>
      <c r="D186" s="1"/>
      <c r="E186" s="1"/>
      <c r="F186" s="5"/>
      <c r="G186" s="5"/>
      <c r="H186" s="2"/>
    </row>
    <row r="187" spans="1:8" ht="12.75" customHeight="1" x14ac:dyDescent="0.2">
      <c r="A187" s="10"/>
      <c r="B187" s="1"/>
      <c r="C187" s="1"/>
      <c r="D187" s="1"/>
      <c r="E187" s="1"/>
      <c r="F187" s="5"/>
      <c r="G187" s="5"/>
      <c r="H187" s="2"/>
    </row>
    <row r="188" spans="1:8" ht="12.75" customHeight="1" x14ac:dyDescent="0.2">
      <c r="A188" s="10"/>
      <c r="B188" s="1"/>
      <c r="C188" s="1"/>
      <c r="D188" s="1"/>
      <c r="E188" s="1"/>
      <c r="F188" s="5"/>
      <c r="G188" s="5"/>
      <c r="H188" s="2"/>
    </row>
    <row r="189" spans="1:8" ht="12.75" customHeight="1" x14ac:dyDescent="0.2">
      <c r="A189" s="10"/>
      <c r="B189" s="1"/>
      <c r="C189" s="1"/>
      <c r="D189" s="1"/>
      <c r="E189" s="1"/>
      <c r="F189" s="5"/>
      <c r="G189" s="5"/>
      <c r="H189" s="2"/>
    </row>
    <row r="190" spans="1:8" ht="12.75" customHeight="1" x14ac:dyDescent="0.2">
      <c r="A190" s="10"/>
      <c r="B190" s="1"/>
      <c r="C190" s="1"/>
      <c r="D190" s="1"/>
      <c r="E190" s="1"/>
      <c r="F190" s="5"/>
      <c r="G190" s="5"/>
      <c r="H190" s="2"/>
    </row>
    <row r="191" spans="1:8" ht="12.75" customHeight="1" x14ac:dyDescent="0.2">
      <c r="A191" s="10"/>
      <c r="B191" s="1"/>
      <c r="C191" s="1"/>
      <c r="D191" s="1"/>
      <c r="E191" s="1"/>
      <c r="F191" s="5"/>
      <c r="G191" s="5"/>
      <c r="H191" s="2"/>
    </row>
    <row r="192" spans="1:8" ht="12.75" customHeight="1" x14ac:dyDescent="0.2">
      <c r="A192" s="10"/>
      <c r="B192" s="1"/>
      <c r="C192" s="1"/>
      <c r="D192" s="1"/>
      <c r="E192" s="1"/>
      <c r="F192" s="5"/>
      <c r="G192" s="5"/>
      <c r="H192" s="2"/>
    </row>
    <row r="193" spans="1:8" ht="12.75" customHeight="1" x14ac:dyDescent="0.2">
      <c r="A193" s="10"/>
      <c r="B193" s="1"/>
      <c r="C193" s="1"/>
      <c r="D193" s="1"/>
      <c r="E193" s="1"/>
      <c r="F193" s="5"/>
      <c r="G193" s="5"/>
      <c r="H193" s="2"/>
    </row>
    <row r="194" spans="1:8" ht="12.75" customHeight="1" x14ac:dyDescent="0.2">
      <c r="A194" s="10"/>
      <c r="B194" s="1"/>
      <c r="C194" s="1"/>
      <c r="D194" s="1"/>
      <c r="E194" s="1"/>
      <c r="F194" s="5"/>
      <c r="G194" s="5"/>
      <c r="H194" s="2"/>
    </row>
    <row r="195" spans="1:8" ht="12.75" customHeight="1" x14ac:dyDescent="0.2">
      <c r="A195" s="10"/>
      <c r="B195" s="1"/>
      <c r="C195" s="1"/>
      <c r="D195" s="1"/>
      <c r="E195" s="1"/>
      <c r="F195" s="5"/>
      <c r="G195" s="5"/>
      <c r="H195" s="2"/>
    </row>
    <row r="196" spans="1:8" ht="12.75" customHeight="1" x14ac:dyDescent="0.2">
      <c r="A196" s="10"/>
      <c r="B196" s="1"/>
      <c r="C196" s="1"/>
      <c r="D196" s="1"/>
      <c r="E196" s="1"/>
      <c r="F196" s="5"/>
      <c r="G196" s="5"/>
      <c r="H196" s="2"/>
    </row>
    <row r="197" spans="1:8" ht="12.75" customHeight="1" x14ac:dyDescent="0.2">
      <c r="A197" s="10"/>
      <c r="B197" s="1"/>
      <c r="C197" s="1"/>
      <c r="D197" s="1"/>
      <c r="E197" s="1"/>
      <c r="F197" s="5"/>
      <c r="G197" s="5"/>
      <c r="H197" s="2"/>
    </row>
    <row r="198" spans="1:8" ht="12.75" customHeight="1" x14ac:dyDescent="0.2">
      <c r="A198" s="10"/>
      <c r="B198" s="1"/>
      <c r="C198" s="1"/>
      <c r="D198" s="1"/>
      <c r="E198" s="1"/>
      <c r="F198" s="5"/>
      <c r="G198" s="5"/>
      <c r="H198" s="2"/>
    </row>
    <row r="199" spans="1:8" ht="12.75" customHeight="1" x14ac:dyDescent="0.2">
      <c r="A199" s="10"/>
      <c r="B199" s="1"/>
      <c r="C199" s="1"/>
      <c r="D199" s="1"/>
      <c r="E199" s="1"/>
      <c r="F199" s="5"/>
      <c r="G199" s="5"/>
      <c r="H199" s="2"/>
    </row>
    <row r="200" spans="1:8" ht="12.75" customHeight="1" x14ac:dyDescent="0.2">
      <c r="A200" s="10"/>
      <c r="B200" s="1"/>
      <c r="C200" s="1"/>
      <c r="D200" s="1"/>
      <c r="E200" s="1"/>
      <c r="F200" s="5"/>
      <c r="G200" s="5"/>
      <c r="H200" s="2"/>
    </row>
    <row r="201" spans="1:8" ht="12.75" customHeight="1" x14ac:dyDescent="0.2">
      <c r="A201" s="10"/>
      <c r="B201" s="1"/>
      <c r="C201" s="1"/>
      <c r="D201" s="1"/>
      <c r="E201" s="1"/>
      <c r="F201" s="5"/>
      <c r="G201" s="5"/>
      <c r="H201" s="2"/>
    </row>
    <row r="202" spans="1:8" ht="12.75" customHeight="1" x14ac:dyDescent="0.2">
      <c r="A202" s="10"/>
      <c r="B202" s="1"/>
      <c r="C202" s="1"/>
      <c r="D202" s="1"/>
      <c r="E202" s="1"/>
      <c r="F202" s="5"/>
      <c r="G202" s="5"/>
      <c r="H202" s="2"/>
    </row>
    <row r="203" spans="1:8" ht="12.75" customHeight="1" x14ac:dyDescent="0.2">
      <c r="A203" s="10"/>
      <c r="B203" s="1"/>
      <c r="C203" s="1"/>
      <c r="D203" s="1"/>
      <c r="E203" s="1"/>
      <c r="F203" s="5"/>
      <c r="G203" s="5"/>
      <c r="H203" s="2"/>
    </row>
    <row r="204" spans="1:8" ht="12.75" customHeight="1" x14ac:dyDescent="0.2">
      <c r="A204" s="10"/>
      <c r="B204" s="1"/>
      <c r="C204" s="1"/>
      <c r="D204" s="1"/>
      <c r="E204" s="1"/>
      <c r="F204" s="5"/>
      <c r="G204" s="5"/>
      <c r="H204" s="2"/>
    </row>
    <row r="205" spans="1:8" ht="12.75" customHeight="1" x14ac:dyDescent="0.2">
      <c r="A205" s="10"/>
      <c r="B205" s="1"/>
      <c r="C205" s="1"/>
      <c r="D205" s="1"/>
      <c r="E205" s="1"/>
      <c r="F205" s="5"/>
      <c r="G205" s="5"/>
      <c r="H205" s="2"/>
    </row>
    <row r="206" spans="1:8" ht="12.75" customHeight="1" x14ac:dyDescent="0.2">
      <c r="A206" s="10"/>
      <c r="B206" s="1"/>
      <c r="C206" s="1"/>
      <c r="D206" s="1"/>
      <c r="E206" s="1"/>
      <c r="F206" s="5"/>
      <c r="G206" s="5"/>
      <c r="H206" s="2"/>
    </row>
    <row r="207" spans="1:8" ht="12.75" customHeight="1" x14ac:dyDescent="0.2">
      <c r="A207" s="10"/>
      <c r="B207" s="1"/>
      <c r="C207" s="1"/>
      <c r="D207" s="1"/>
      <c r="E207" s="1"/>
      <c r="F207" s="5"/>
      <c r="G207" s="5"/>
      <c r="H207" s="2"/>
    </row>
    <row r="208" spans="1:8" ht="12.75" customHeight="1" x14ac:dyDescent="0.2">
      <c r="A208" s="10"/>
      <c r="B208" s="1"/>
      <c r="C208" s="1"/>
      <c r="D208" s="1"/>
      <c r="E208" s="1"/>
      <c r="F208" s="5"/>
      <c r="G208" s="5"/>
      <c r="H208" s="2"/>
    </row>
    <row r="209" spans="1:8" ht="12.75" customHeight="1" x14ac:dyDescent="0.2">
      <c r="A209" s="10"/>
      <c r="B209" s="1"/>
      <c r="C209" s="1"/>
      <c r="D209" s="1"/>
      <c r="E209" s="1"/>
      <c r="F209" s="5"/>
      <c r="G209" s="5"/>
      <c r="H209" s="2"/>
    </row>
    <row r="210" spans="1:8" ht="12.75" customHeight="1" x14ac:dyDescent="0.2">
      <c r="A210" s="10"/>
      <c r="B210" s="1"/>
      <c r="C210" s="1"/>
      <c r="D210" s="1"/>
      <c r="E210" s="1"/>
      <c r="F210" s="5"/>
      <c r="G210" s="5"/>
      <c r="H210" s="2"/>
    </row>
    <row r="211" spans="1:8" ht="12.75" customHeight="1" x14ac:dyDescent="0.2">
      <c r="A211" s="10"/>
      <c r="B211" s="1"/>
      <c r="C211" s="1"/>
      <c r="D211" s="1"/>
      <c r="E211" s="1"/>
      <c r="F211" s="5"/>
      <c r="G211" s="5"/>
      <c r="H211" s="2"/>
    </row>
    <row r="212" spans="1:8" ht="12.75" customHeight="1" x14ac:dyDescent="0.2">
      <c r="A212" s="10"/>
      <c r="B212" s="1"/>
      <c r="C212" s="1"/>
      <c r="D212" s="1"/>
      <c r="E212" s="1"/>
      <c r="F212" s="5"/>
      <c r="G212" s="5"/>
      <c r="H212" s="2"/>
    </row>
    <row r="213" spans="1:8" ht="12.75" customHeight="1" x14ac:dyDescent="0.2">
      <c r="A213" s="10"/>
      <c r="B213" s="1"/>
      <c r="C213" s="1"/>
      <c r="D213" s="1"/>
      <c r="E213" s="1"/>
      <c r="F213" s="5"/>
      <c r="G213" s="5"/>
      <c r="H213" s="2"/>
    </row>
    <row r="214" spans="1:8" ht="12.75" customHeight="1" x14ac:dyDescent="0.2">
      <c r="A214" s="10"/>
      <c r="B214" s="1"/>
      <c r="C214" s="1"/>
      <c r="D214" s="1"/>
      <c r="E214" s="1"/>
      <c r="F214" s="5"/>
      <c r="G214" s="5"/>
      <c r="H214" s="2"/>
    </row>
    <row r="215" spans="1:8" ht="12.75" customHeight="1" x14ac:dyDescent="0.2">
      <c r="A215" s="10"/>
      <c r="B215" s="1"/>
      <c r="C215" s="1"/>
      <c r="D215" s="1"/>
      <c r="E215" s="1"/>
      <c r="F215" s="5"/>
      <c r="G215" s="5"/>
      <c r="H215" s="2"/>
    </row>
    <row r="216" spans="1:8" ht="12.75" customHeight="1" x14ac:dyDescent="0.2">
      <c r="A216" s="10"/>
      <c r="B216" s="1"/>
      <c r="C216" s="1"/>
      <c r="D216" s="1"/>
      <c r="E216" s="1"/>
      <c r="F216" s="5"/>
      <c r="G216" s="5"/>
      <c r="H216" s="2"/>
    </row>
    <row r="217" spans="1:8" ht="12.75" customHeight="1" x14ac:dyDescent="0.2">
      <c r="A217" s="10"/>
      <c r="B217" s="1"/>
      <c r="C217" s="1"/>
      <c r="D217" s="1"/>
      <c r="E217" s="1"/>
      <c r="F217" s="5"/>
      <c r="G217" s="5"/>
      <c r="H217" s="2"/>
    </row>
    <row r="218" spans="1:8" ht="12.75" customHeight="1" x14ac:dyDescent="0.2">
      <c r="A218" s="10"/>
      <c r="B218" s="1"/>
      <c r="C218" s="1"/>
      <c r="D218" s="1"/>
      <c r="E218" s="1"/>
      <c r="F218" s="5"/>
      <c r="G218" s="5"/>
      <c r="H218" s="2"/>
    </row>
    <row r="219" spans="1:8" ht="12.75" customHeight="1" x14ac:dyDescent="0.2">
      <c r="A219" s="10"/>
      <c r="B219" s="1"/>
      <c r="C219" s="1"/>
      <c r="D219" s="1"/>
      <c r="E219" s="1"/>
      <c r="F219" s="5"/>
      <c r="G219" s="5"/>
      <c r="H219" s="2"/>
    </row>
    <row r="220" spans="1:8" ht="12.75" customHeight="1" x14ac:dyDescent="0.2">
      <c r="A220" s="10"/>
      <c r="B220" s="1"/>
      <c r="C220" s="1"/>
      <c r="D220" s="1"/>
      <c r="E220" s="1"/>
      <c r="F220" s="5"/>
      <c r="G220" s="5"/>
      <c r="H220" s="2"/>
    </row>
    <row r="221" spans="1:8" ht="12.75" customHeight="1" x14ac:dyDescent="0.2">
      <c r="A221" s="10"/>
      <c r="B221" s="1"/>
      <c r="C221" s="1"/>
      <c r="D221" s="1"/>
      <c r="E221" s="1"/>
      <c r="F221" s="5"/>
      <c r="G221" s="5"/>
      <c r="H221" s="2"/>
    </row>
    <row r="222" spans="1:8" ht="12.75" customHeight="1" x14ac:dyDescent="0.2">
      <c r="A222" s="10"/>
      <c r="B222" s="1"/>
      <c r="C222" s="1"/>
      <c r="D222" s="1"/>
      <c r="E222" s="1"/>
      <c r="F222" s="5"/>
      <c r="G222" s="5"/>
      <c r="H222" s="2"/>
    </row>
    <row r="223" spans="1:8" ht="12.75" customHeight="1" x14ac:dyDescent="0.2">
      <c r="A223" s="10"/>
      <c r="B223" s="1"/>
      <c r="C223" s="1"/>
      <c r="D223" s="1"/>
      <c r="E223" s="1"/>
      <c r="F223" s="5"/>
      <c r="G223" s="5"/>
      <c r="H223" s="2"/>
    </row>
    <row r="224" spans="1:8" ht="12.75" customHeight="1" x14ac:dyDescent="0.2">
      <c r="A224" s="10"/>
      <c r="B224" s="1"/>
      <c r="C224" s="1"/>
      <c r="D224" s="1"/>
      <c r="E224" s="1"/>
      <c r="F224" s="5"/>
      <c r="G224" s="5"/>
      <c r="H224" s="2"/>
    </row>
    <row r="225" spans="1:8" ht="12.75" customHeight="1" x14ac:dyDescent="0.2">
      <c r="A225" s="10"/>
      <c r="B225" s="1"/>
      <c r="C225" s="1"/>
      <c r="D225" s="1"/>
      <c r="E225" s="1"/>
      <c r="F225" s="5"/>
      <c r="G225" s="5"/>
      <c r="H225" s="2"/>
    </row>
    <row r="226" spans="1:8" ht="12.75" customHeight="1" x14ac:dyDescent="0.2">
      <c r="A226" s="10"/>
      <c r="B226" s="1"/>
      <c r="C226" s="1"/>
      <c r="D226" s="1"/>
      <c r="E226" s="1"/>
      <c r="F226" s="5"/>
      <c r="G226" s="5"/>
      <c r="H226" s="2"/>
    </row>
    <row r="227" spans="1:8" ht="12.75" customHeight="1" x14ac:dyDescent="0.2">
      <c r="A227" s="10"/>
      <c r="B227" s="1"/>
      <c r="C227" s="1"/>
      <c r="D227" s="1"/>
      <c r="E227" s="1"/>
      <c r="F227" s="5"/>
      <c r="G227" s="5"/>
      <c r="H227" s="2"/>
    </row>
    <row r="228" spans="1:8" ht="12.75" customHeight="1" x14ac:dyDescent="0.2">
      <c r="A228" s="10"/>
      <c r="B228" s="1"/>
      <c r="C228" s="1"/>
      <c r="D228" s="1"/>
      <c r="E228" s="1"/>
      <c r="F228" s="5"/>
      <c r="G228" s="5"/>
      <c r="H228" s="2"/>
    </row>
    <row r="229" spans="1:8" ht="12.75" customHeight="1" x14ac:dyDescent="0.2">
      <c r="A229" s="10"/>
      <c r="B229" s="1"/>
      <c r="C229" s="1"/>
      <c r="D229" s="1"/>
      <c r="E229" s="1"/>
      <c r="F229" s="5"/>
      <c r="G229" s="5"/>
      <c r="H229" s="2"/>
    </row>
    <row r="230" spans="1:8" ht="12.75" customHeight="1" x14ac:dyDescent="0.2">
      <c r="A230" s="10"/>
      <c r="B230" s="1"/>
      <c r="C230" s="1"/>
      <c r="D230" s="1"/>
      <c r="E230" s="1"/>
      <c r="F230" s="5"/>
      <c r="G230" s="5"/>
      <c r="H230" s="2"/>
    </row>
    <row r="231" spans="1:8" ht="12.75" customHeight="1" x14ac:dyDescent="0.2">
      <c r="A231" s="10"/>
      <c r="B231" s="1"/>
      <c r="C231" s="1"/>
      <c r="D231" s="1"/>
      <c r="E231" s="1"/>
      <c r="F231" s="5"/>
      <c r="G231" s="5"/>
      <c r="H231" s="2"/>
    </row>
    <row r="232" spans="1:8" ht="12.75" customHeight="1" x14ac:dyDescent="0.2">
      <c r="A232" s="10"/>
      <c r="B232" s="1"/>
      <c r="C232" s="1"/>
      <c r="D232" s="1"/>
      <c r="E232" s="1"/>
      <c r="F232" s="5"/>
      <c r="G232" s="5"/>
      <c r="H232" s="2"/>
    </row>
    <row r="233" spans="1:8" ht="12.75" customHeight="1" x14ac:dyDescent="0.2">
      <c r="A233" s="10"/>
      <c r="B233" s="1"/>
      <c r="C233" s="1"/>
      <c r="D233" s="1"/>
      <c r="E233" s="1"/>
      <c r="F233" s="5"/>
      <c r="G233" s="5"/>
      <c r="H233" s="2"/>
    </row>
    <row r="234" spans="1:8" ht="12.75" customHeight="1" x14ac:dyDescent="0.2">
      <c r="A234" s="10"/>
      <c r="B234" s="1"/>
      <c r="C234" s="1"/>
      <c r="D234" s="1"/>
      <c r="E234" s="1"/>
      <c r="F234" s="5"/>
      <c r="G234" s="5"/>
      <c r="H234" s="2"/>
    </row>
    <row r="235" spans="1:8" ht="12.75" customHeight="1" x14ac:dyDescent="0.2">
      <c r="A235" s="10"/>
      <c r="B235" s="1"/>
      <c r="C235" s="1"/>
      <c r="D235" s="1"/>
      <c r="E235" s="1"/>
      <c r="F235" s="5"/>
      <c r="G235" s="5"/>
      <c r="H235" s="2"/>
    </row>
    <row r="236" spans="1:8" ht="12.75" customHeight="1" x14ac:dyDescent="0.2">
      <c r="A236" s="10"/>
      <c r="B236" s="1"/>
      <c r="C236" s="1"/>
      <c r="D236" s="1"/>
      <c r="E236" s="1"/>
      <c r="F236" s="5"/>
      <c r="G236" s="5"/>
      <c r="H236" s="2"/>
    </row>
    <row r="237" spans="1:8" ht="12.75" customHeight="1" x14ac:dyDescent="0.2">
      <c r="A237" s="10"/>
      <c r="B237" s="1"/>
      <c r="C237" s="1"/>
      <c r="D237" s="1"/>
      <c r="E237" s="1"/>
      <c r="F237" s="5"/>
      <c r="G237" s="5"/>
      <c r="H237" s="2"/>
    </row>
    <row r="238" spans="1:8" ht="12.75" customHeight="1" x14ac:dyDescent="0.2">
      <c r="A238" s="10"/>
      <c r="B238" s="1"/>
      <c r="C238" s="1"/>
      <c r="D238" s="1"/>
      <c r="E238" s="1"/>
      <c r="F238" s="5"/>
      <c r="G238" s="5"/>
      <c r="H238" s="2"/>
    </row>
    <row r="239" spans="1:8" ht="12.75" customHeight="1" x14ac:dyDescent="0.2">
      <c r="A239" s="10"/>
      <c r="B239" s="1"/>
      <c r="C239" s="1"/>
      <c r="D239" s="1"/>
      <c r="E239" s="1"/>
      <c r="F239" s="5"/>
      <c r="G239" s="5"/>
      <c r="H239" s="2"/>
    </row>
    <row r="240" spans="1:8" ht="12.75" customHeight="1" x14ac:dyDescent="0.2">
      <c r="A240" s="10"/>
      <c r="B240" s="1"/>
      <c r="C240" s="1"/>
      <c r="D240" s="1"/>
      <c r="E240" s="1"/>
      <c r="F240" s="5"/>
      <c r="G240" s="5"/>
      <c r="H240" s="2"/>
    </row>
    <row r="241" spans="1:8" ht="12.75" customHeight="1" x14ac:dyDescent="0.2">
      <c r="A241" s="10"/>
      <c r="B241" s="1"/>
      <c r="C241" s="1"/>
      <c r="D241" s="1"/>
      <c r="E241" s="1"/>
      <c r="F241" s="5"/>
      <c r="G241" s="5"/>
      <c r="H241" s="2"/>
    </row>
    <row r="242" spans="1:8" ht="12.75" customHeight="1" x14ac:dyDescent="0.2">
      <c r="A242" s="10"/>
      <c r="B242" s="1"/>
      <c r="C242" s="1"/>
      <c r="D242" s="1"/>
      <c r="E242" s="1"/>
      <c r="F242" s="5"/>
      <c r="G242" s="5"/>
      <c r="H242" s="2"/>
    </row>
    <row r="243" spans="1:8" ht="12.75" customHeight="1" x14ac:dyDescent="0.2">
      <c r="A243" s="10"/>
      <c r="B243" s="1"/>
      <c r="C243" s="1"/>
      <c r="D243" s="1"/>
      <c r="E243" s="1"/>
      <c r="F243" s="5"/>
      <c r="G243" s="5"/>
      <c r="H243" s="2"/>
    </row>
    <row r="244" spans="1:8" ht="12.75" customHeight="1" x14ac:dyDescent="0.2">
      <c r="A244" s="10"/>
      <c r="B244" s="1"/>
      <c r="C244" s="1"/>
      <c r="D244" s="1"/>
      <c r="E244" s="1"/>
      <c r="F244" s="5"/>
      <c r="G244" s="5"/>
      <c r="H244" s="2"/>
    </row>
    <row r="245" spans="1:8" ht="12.75" customHeight="1" x14ac:dyDescent="0.2">
      <c r="A245" s="10"/>
      <c r="B245" s="1"/>
      <c r="C245" s="1"/>
      <c r="D245" s="1"/>
      <c r="E245" s="1"/>
      <c r="F245" s="5"/>
      <c r="G245" s="5"/>
      <c r="H245" s="2"/>
    </row>
    <row r="246" spans="1:8" ht="12.75" customHeight="1" x14ac:dyDescent="0.2">
      <c r="A246" s="10"/>
      <c r="B246" s="1"/>
      <c r="C246" s="1"/>
      <c r="D246" s="1"/>
      <c r="E246" s="1"/>
      <c r="F246" s="5"/>
      <c r="G246" s="5"/>
      <c r="H246" s="2"/>
    </row>
    <row r="247" spans="1:8" ht="12.75" customHeight="1" x14ac:dyDescent="0.2">
      <c r="A247" s="10"/>
      <c r="B247" s="1"/>
      <c r="C247" s="1"/>
      <c r="D247" s="1"/>
      <c r="E247" s="1"/>
      <c r="F247" s="5"/>
      <c r="G247" s="5"/>
      <c r="H247" s="2"/>
    </row>
    <row r="248" spans="1:8" ht="12.75" customHeight="1" x14ac:dyDescent="0.2">
      <c r="A248" s="10"/>
      <c r="B248" s="1"/>
      <c r="C248" s="1"/>
      <c r="D248" s="1"/>
      <c r="E248" s="1"/>
      <c r="F248" s="5"/>
      <c r="G248" s="5"/>
      <c r="H248" s="2"/>
    </row>
    <row r="249" spans="1:8" ht="12.75" customHeight="1" x14ac:dyDescent="0.2">
      <c r="A249" s="10"/>
      <c r="B249" s="1"/>
      <c r="C249" s="1"/>
      <c r="D249" s="1"/>
      <c r="E249" s="1"/>
      <c r="F249" s="5"/>
      <c r="G249" s="5"/>
      <c r="H249" s="2"/>
    </row>
    <row r="250" spans="1:8" ht="12.75" customHeight="1" x14ac:dyDescent="0.2">
      <c r="A250" s="10"/>
      <c r="B250" s="1"/>
      <c r="C250" s="1"/>
      <c r="D250" s="1"/>
      <c r="E250" s="1"/>
      <c r="F250" s="5"/>
      <c r="G250" s="5"/>
      <c r="H250" s="2"/>
    </row>
    <row r="251" spans="1:8" ht="12.75" customHeight="1" x14ac:dyDescent="0.2">
      <c r="A251" s="10"/>
      <c r="B251" s="1"/>
      <c r="C251" s="1"/>
      <c r="D251" s="1"/>
      <c r="E251" s="1"/>
      <c r="F251" s="5"/>
      <c r="G251" s="5"/>
      <c r="H251" s="2"/>
    </row>
    <row r="252" spans="1:8" ht="12.75" customHeight="1" x14ac:dyDescent="0.2">
      <c r="A252" s="10"/>
      <c r="B252" s="1"/>
      <c r="C252" s="1"/>
      <c r="D252" s="1"/>
      <c r="E252" s="1"/>
      <c r="F252" s="5"/>
      <c r="G252" s="5"/>
      <c r="H252" s="2"/>
    </row>
    <row r="253" spans="1:8" ht="12.75" customHeight="1" x14ac:dyDescent="0.2">
      <c r="A253" s="10"/>
      <c r="B253" s="1"/>
      <c r="C253" s="1"/>
      <c r="D253" s="1"/>
      <c r="E253" s="1"/>
      <c r="F253" s="5"/>
      <c r="G253" s="5"/>
      <c r="H253" s="2"/>
    </row>
    <row r="254" spans="1:8" ht="12.75" customHeight="1" x14ac:dyDescent="0.2">
      <c r="A254" s="10"/>
      <c r="B254" s="1"/>
      <c r="C254" s="1"/>
      <c r="D254" s="1"/>
      <c r="E254" s="1"/>
      <c r="F254" s="5"/>
      <c r="G254" s="5"/>
      <c r="H254" s="2"/>
    </row>
    <row r="255" spans="1:8" ht="12.75" customHeight="1" x14ac:dyDescent="0.2">
      <c r="A255" s="10"/>
      <c r="B255" s="1"/>
      <c r="C255" s="1"/>
      <c r="D255" s="1"/>
      <c r="E255" s="1"/>
      <c r="F255" s="5"/>
      <c r="G255" s="5"/>
      <c r="H255" s="2"/>
    </row>
    <row r="256" spans="1:8" ht="12.75" customHeight="1" x14ac:dyDescent="0.2">
      <c r="A256" s="10"/>
      <c r="B256" s="1"/>
      <c r="C256" s="1"/>
      <c r="D256" s="1"/>
      <c r="E256" s="1"/>
      <c r="F256" s="5"/>
      <c r="G256" s="5"/>
      <c r="H256" s="2"/>
    </row>
    <row r="257" spans="1:8" ht="12.75" customHeight="1" x14ac:dyDescent="0.2">
      <c r="A257" s="10"/>
      <c r="B257" s="1"/>
      <c r="C257" s="1"/>
      <c r="D257" s="1"/>
      <c r="E257" s="1"/>
      <c r="F257" s="5"/>
      <c r="G257" s="5"/>
      <c r="H257" s="2"/>
    </row>
    <row r="258" spans="1:8" ht="12.75" customHeight="1" x14ac:dyDescent="0.2">
      <c r="A258" s="10"/>
      <c r="B258" s="1"/>
      <c r="C258" s="1"/>
      <c r="D258" s="1"/>
      <c r="E258" s="1"/>
      <c r="F258" s="5"/>
      <c r="G258" s="5"/>
      <c r="H258" s="2"/>
    </row>
    <row r="259" spans="1:8" ht="12.75" customHeight="1" x14ac:dyDescent="0.2">
      <c r="A259" s="10"/>
      <c r="B259" s="1"/>
      <c r="C259" s="1"/>
      <c r="D259" s="1"/>
      <c r="E259" s="1"/>
      <c r="F259" s="5"/>
      <c r="G259" s="5"/>
      <c r="H259" s="2"/>
    </row>
    <row r="260" spans="1:8" ht="12.75" customHeight="1" x14ac:dyDescent="0.2">
      <c r="A260" s="10"/>
      <c r="B260" s="1"/>
      <c r="C260" s="1"/>
      <c r="D260" s="1"/>
      <c r="E260" s="1"/>
      <c r="F260" s="5"/>
      <c r="G260" s="5"/>
      <c r="H260" s="2"/>
    </row>
    <row r="261" spans="1:8" ht="12.75" customHeight="1" x14ac:dyDescent="0.2">
      <c r="A261" s="10"/>
      <c r="B261" s="1"/>
      <c r="C261" s="1"/>
      <c r="D261" s="1"/>
      <c r="E261" s="1"/>
      <c r="F261" s="5"/>
      <c r="G261" s="5"/>
      <c r="H261" s="2"/>
    </row>
    <row r="262" spans="1:8" ht="12.75" customHeight="1" x14ac:dyDescent="0.2">
      <c r="A262" s="10"/>
      <c r="B262" s="1"/>
      <c r="C262" s="1"/>
      <c r="D262" s="1"/>
      <c r="E262" s="1"/>
      <c r="F262" s="5"/>
      <c r="G262" s="5"/>
      <c r="H262" s="2"/>
    </row>
    <row r="263" spans="1:8" ht="12.75" customHeight="1" x14ac:dyDescent="0.2">
      <c r="A263" s="10"/>
      <c r="B263" s="1"/>
      <c r="C263" s="1"/>
      <c r="D263" s="1"/>
      <c r="E263" s="1"/>
      <c r="F263" s="5"/>
      <c r="G263" s="5"/>
      <c r="H263" s="2"/>
    </row>
    <row r="264" spans="1:8" ht="12.75" customHeight="1" x14ac:dyDescent="0.2">
      <c r="A264" s="10"/>
      <c r="B264" s="1"/>
      <c r="C264" s="1"/>
      <c r="D264" s="1"/>
      <c r="E264" s="1"/>
      <c r="F264" s="5"/>
      <c r="G264" s="5"/>
      <c r="H264" s="2"/>
    </row>
    <row r="265" spans="1:8" ht="12.75" customHeight="1" x14ac:dyDescent="0.2">
      <c r="A265" s="10"/>
      <c r="B265" s="1"/>
      <c r="C265" s="1"/>
      <c r="D265" s="1"/>
      <c r="E265" s="1"/>
      <c r="F265" s="5"/>
      <c r="G265" s="5"/>
      <c r="H265" s="2"/>
    </row>
    <row r="266" spans="1:8" ht="12.75" customHeight="1" x14ac:dyDescent="0.2">
      <c r="A266" s="10"/>
      <c r="B266" s="1"/>
      <c r="C266" s="1"/>
      <c r="D266" s="1"/>
      <c r="E266" s="1"/>
      <c r="F266" s="5"/>
      <c r="G266" s="5"/>
      <c r="H266" s="2"/>
    </row>
    <row r="267" spans="1:8" ht="12.75" customHeight="1" x14ac:dyDescent="0.2">
      <c r="A267" s="10"/>
      <c r="B267" s="1"/>
      <c r="C267" s="1"/>
      <c r="D267" s="1"/>
      <c r="E267" s="1"/>
      <c r="F267" s="5"/>
      <c r="G267" s="5"/>
      <c r="H267" s="2"/>
    </row>
    <row r="268" spans="1:8" ht="12.75" customHeight="1" x14ac:dyDescent="0.2">
      <c r="A268" s="10"/>
      <c r="B268" s="1"/>
      <c r="C268" s="1"/>
      <c r="D268" s="1"/>
      <c r="E268" s="1"/>
      <c r="F268" s="5"/>
      <c r="G268" s="5"/>
      <c r="H268" s="2"/>
    </row>
    <row r="269" spans="1:8" ht="12.75" customHeight="1" x14ac:dyDescent="0.2">
      <c r="A269" s="10"/>
      <c r="B269" s="1"/>
      <c r="C269" s="1"/>
      <c r="D269" s="1"/>
      <c r="E269" s="1"/>
      <c r="F269" s="5"/>
      <c r="G269" s="5"/>
      <c r="H269" s="2"/>
    </row>
    <row r="270" spans="1:8" ht="12.75" customHeight="1" x14ac:dyDescent="0.2">
      <c r="A270" s="10"/>
      <c r="B270" s="1"/>
      <c r="C270" s="1"/>
      <c r="D270" s="1"/>
      <c r="E270" s="1"/>
      <c r="F270" s="5"/>
      <c r="G270" s="5"/>
      <c r="H270" s="2"/>
    </row>
    <row r="271" spans="1:8" ht="12.75" customHeight="1" x14ac:dyDescent="0.2">
      <c r="A271" s="10"/>
      <c r="B271" s="1"/>
      <c r="C271" s="1"/>
      <c r="D271" s="1"/>
      <c r="E271" s="1"/>
      <c r="F271" s="5"/>
      <c r="G271" s="5"/>
      <c r="H271" s="2"/>
    </row>
    <row r="272" spans="1:8" ht="12.75" customHeight="1" x14ac:dyDescent="0.2">
      <c r="A272" s="10"/>
      <c r="B272" s="1"/>
      <c r="C272" s="1"/>
      <c r="D272" s="1"/>
      <c r="E272" s="1"/>
      <c r="F272" s="5"/>
      <c r="G272" s="5"/>
      <c r="H272" s="2"/>
    </row>
    <row r="273" spans="1:8" ht="12.75" customHeight="1" x14ac:dyDescent="0.2">
      <c r="A273" s="10"/>
      <c r="B273" s="1"/>
      <c r="C273" s="1"/>
      <c r="D273" s="1"/>
      <c r="E273" s="1"/>
      <c r="F273" s="5"/>
      <c r="G273" s="5"/>
      <c r="H273" s="2"/>
    </row>
    <row r="274" spans="1:8" ht="12.75" customHeight="1" x14ac:dyDescent="0.2">
      <c r="A274" s="10"/>
      <c r="B274" s="1"/>
      <c r="C274" s="1"/>
      <c r="D274" s="1"/>
      <c r="E274" s="1"/>
      <c r="F274" s="5"/>
      <c r="G274" s="5"/>
      <c r="H274" s="2"/>
    </row>
    <row r="275" spans="1:8" ht="12.75" customHeight="1" x14ac:dyDescent="0.2">
      <c r="A275" s="10"/>
      <c r="B275" s="1"/>
      <c r="C275" s="1"/>
      <c r="D275" s="1"/>
      <c r="E275" s="1"/>
      <c r="F275" s="5"/>
      <c r="G275" s="5"/>
      <c r="H275" s="2"/>
    </row>
    <row r="276" spans="1:8" ht="12.75" customHeight="1" x14ac:dyDescent="0.2">
      <c r="A276" s="10"/>
      <c r="B276" s="1"/>
      <c r="C276" s="1"/>
      <c r="D276" s="1"/>
      <c r="E276" s="1"/>
      <c r="F276" s="5"/>
      <c r="G276" s="5"/>
      <c r="H276" s="2"/>
    </row>
    <row r="277" spans="1:8" ht="12.75" customHeight="1" x14ac:dyDescent="0.2">
      <c r="A277" s="10"/>
      <c r="B277" s="1"/>
      <c r="C277" s="1"/>
      <c r="D277" s="1"/>
      <c r="E277" s="1"/>
      <c r="F277" s="5"/>
      <c r="G277" s="5"/>
      <c r="H277" s="2"/>
    </row>
    <row r="278" spans="1:8" ht="12.75" customHeight="1" x14ac:dyDescent="0.2">
      <c r="A278" s="10"/>
      <c r="B278" s="1"/>
      <c r="C278" s="1"/>
      <c r="D278" s="1"/>
      <c r="E278" s="1"/>
      <c r="F278" s="5"/>
      <c r="G278" s="5"/>
      <c r="H278" s="2"/>
    </row>
    <row r="279" spans="1:8" ht="12.75" customHeight="1" x14ac:dyDescent="0.2">
      <c r="A279" s="10"/>
      <c r="B279" s="1"/>
      <c r="C279" s="1"/>
      <c r="D279" s="1"/>
      <c r="E279" s="1"/>
      <c r="F279" s="5"/>
      <c r="G279" s="5"/>
      <c r="H279" s="2"/>
    </row>
    <row r="280" spans="1:8" ht="12.75" customHeight="1" x14ac:dyDescent="0.2">
      <c r="A280" s="10"/>
      <c r="B280" s="1"/>
      <c r="C280" s="1"/>
      <c r="D280" s="1"/>
      <c r="E280" s="1"/>
      <c r="F280" s="5"/>
      <c r="G280" s="5"/>
      <c r="H280" s="2"/>
    </row>
    <row r="281" spans="1:8" ht="12.75" customHeight="1" x14ac:dyDescent="0.2">
      <c r="A281" s="10"/>
      <c r="B281" s="1"/>
      <c r="C281" s="1"/>
      <c r="D281" s="1"/>
      <c r="E281" s="1"/>
      <c r="F281" s="5"/>
      <c r="G281" s="5"/>
      <c r="H281" s="2"/>
    </row>
    <row r="282" spans="1:8" ht="12.75" customHeight="1" x14ac:dyDescent="0.2">
      <c r="A282" s="10"/>
      <c r="B282" s="1"/>
      <c r="C282" s="1"/>
      <c r="D282" s="1"/>
      <c r="E282" s="1"/>
      <c r="F282" s="5"/>
      <c r="G282" s="5"/>
      <c r="H282" s="2"/>
    </row>
    <row r="283" spans="1:8" ht="12.75" customHeight="1" x14ac:dyDescent="0.2">
      <c r="A283" s="10"/>
      <c r="B283" s="1"/>
      <c r="C283" s="1"/>
      <c r="D283" s="1"/>
      <c r="E283" s="1"/>
      <c r="F283" s="5"/>
      <c r="G283" s="5"/>
      <c r="H283" s="2"/>
    </row>
    <row r="284" spans="1:8" ht="12.75" customHeight="1" x14ac:dyDescent="0.2">
      <c r="A284" s="10"/>
      <c r="B284" s="1"/>
      <c r="C284" s="1"/>
      <c r="D284" s="1"/>
      <c r="E284" s="1"/>
      <c r="F284" s="5"/>
      <c r="G284" s="5"/>
      <c r="H284" s="2"/>
    </row>
    <row r="285" spans="1:8" ht="12.75" customHeight="1" x14ac:dyDescent="0.2">
      <c r="A285" s="10"/>
      <c r="B285" s="1"/>
      <c r="C285" s="1"/>
      <c r="D285" s="1"/>
      <c r="E285" s="1"/>
      <c r="F285" s="5"/>
      <c r="G285" s="5"/>
      <c r="H285" s="2"/>
    </row>
    <row r="286" spans="1:8" ht="12.75" customHeight="1" x14ac:dyDescent="0.2">
      <c r="A286" s="10"/>
      <c r="B286" s="1"/>
      <c r="C286" s="1"/>
      <c r="D286" s="1"/>
      <c r="E286" s="1"/>
      <c r="F286" s="5"/>
      <c r="G286" s="5"/>
      <c r="H286" s="2"/>
    </row>
    <row r="287" spans="1:8" ht="12.75" customHeight="1" x14ac:dyDescent="0.2">
      <c r="A287" s="10"/>
      <c r="B287" s="1"/>
      <c r="C287" s="1"/>
      <c r="D287" s="1"/>
      <c r="E287" s="1"/>
      <c r="F287" s="5"/>
      <c r="G287" s="5"/>
      <c r="H287" s="2"/>
    </row>
    <row r="288" spans="1:8" ht="12.75" customHeight="1" x14ac:dyDescent="0.2">
      <c r="A288" s="10"/>
      <c r="B288" s="1"/>
      <c r="C288" s="1"/>
      <c r="D288" s="1"/>
      <c r="E288" s="1"/>
      <c r="F288" s="5"/>
      <c r="G288" s="5"/>
      <c r="H288" s="2"/>
    </row>
    <row r="289" spans="1:8" ht="12.75" customHeight="1" x14ac:dyDescent="0.2">
      <c r="A289" s="10"/>
      <c r="B289" s="1"/>
      <c r="C289" s="1"/>
      <c r="D289" s="1"/>
      <c r="E289" s="1"/>
      <c r="F289" s="5"/>
      <c r="G289" s="5"/>
      <c r="H289" s="2"/>
    </row>
    <row r="290" spans="1:8" ht="12.75" customHeight="1" x14ac:dyDescent="0.2">
      <c r="A290" s="10"/>
      <c r="B290" s="1"/>
      <c r="C290" s="1"/>
      <c r="D290" s="1"/>
      <c r="E290" s="1"/>
      <c r="F290" s="5"/>
      <c r="G290" s="5"/>
      <c r="H290" s="2"/>
    </row>
    <row r="291" spans="1:8" ht="12.75" customHeight="1" x14ac:dyDescent="0.2">
      <c r="A291" s="10"/>
      <c r="B291" s="1"/>
      <c r="C291" s="1"/>
      <c r="D291" s="1"/>
      <c r="E291" s="1"/>
      <c r="F291" s="5"/>
      <c r="G291" s="5"/>
      <c r="H291" s="2"/>
    </row>
    <row r="292" spans="1:8" ht="12.75" customHeight="1" x14ac:dyDescent="0.2">
      <c r="A292" s="10"/>
      <c r="B292" s="1"/>
      <c r="C292" s="1"/>
      <c r="D292" s="1"/>
      <c r="E292" s="1"/>
      <c r="F292" s="5"/>
      <c r="G292" s="5"/>
      <c r="H292" s="2"/>
    </row>
    <row r="293" spans="1:8" ht="12.75" customHeight="1" x14ac:dyDescent="0.2">
      <c r="A293" s="10"/>
      <c r="B293" s="1"/>
      <c r="C293" s="1"/>
      <c r="D293" s="1"/>
      <c r="E293" s="1"/>
      <c r="F293" s="5"/>
      <c r="G293" s="5"/>
      <c r="H293" s="2"/>
    </row>
    <row r="294" spans="1:8" ht="12.75" customHeight="1" x14ac:dyDescent="0.2">
      <c r="A294" s="10"/>
      <c r="B294" s="1"/>
      <c r="C294" s="1"/>
      <c r="D294" s="1"/>
      <c r="E294" s="1"/>
      <c r="F294" s="5"/>
      <c r="G294" s="5"/>
      <c r="H294" s="2"/>
    </row>
    <row r="295" spans="1:8" ht="12.75" customHeight="1" x14ac:dyDescent="0.2">
      <c r="A295" s="10"/>
      <c r="B295" s="1"/>
      <c r="C295" s="1"/>
      <c r="D295" s="1"/>
      <c r="E295" s="1"/>
      <c r="F295" s="5"/>
      <c r="G295" s="5"/>
      <c r="H295" s="2"/>
    </row>
    <row r="296" spans="1:8" ht="12.75" customHeight="1" x14ac:dyDescent="0.2">
      <c r="A296" s="10"/>
      <c r="B296" s="1"/>
      <c r="C296" s="1"/>
      <c r="D296" s="1"/>
      <c r="E296" s="1"/>
      <c r="F296" s="5"/>
      <c r="G296" s="5"/>
      <c r="H296" s="2"/>
    </row>
    <row r="297" spans="1:8" ht="12.75" customHeight="1" x14ac:dyDescent="0.2">
      <c r="A297" s="10"/>
      <c r="B297" s="1"/>
      <c r="C297" s="1"/>
      <c r="D297" s="1"/>
      <c r="E297" s="1"/>
      <c r="F297" s="5"/>
      <c r="G297" s="5"/>
      <c r="H297" s="2"/>
    </row>
    <row r="298" spans="1:8" ht="12.75" customHeight="1" x14ac:dyDescent="0.2">
      <c r="A298" s="10"/>
      <c r="B298" s="1"/>
      <c r="C298" s="1"/>
      <c r="D298" s="1"/>
      <c r="E298" s="1"/>
      <c r="F298" s="5"/>
      <c r="G298" s="5"/>
      <c r="H298" s="2"/>
    </row>
    <row r="299" spans="1:8" ht="12.75" customHeight="1" x14ac:dyDescent="0.2">
      <c r="A299" s="10"/>
      <c r="B299" s="1"/>
      <c r="C299" s="1"/>
      <c r="D299" s="1"/>
      <c r="E299" s="1"/>
      <c r="F299" s="5"/>
      <c r="G299" s="5"/>
      <c r="H299" s="2"/>
    </row>
    <row r="300" spans="1:8" ht="12.75" customHeight="1" x14ac:dyDescent="0.2">
      <c r="A300" s="10"/>
      <c r="B300" s="1"/>
      <c r="C300" s="1"/>
      <c r="D300" s="1"/>
      <c r="E300" s="1"/>
      <c r="F300" s="5"/>
      <c r="G300" s="5"/>
      <c r="H300" s="2"/>
    </row>
    <row r="301" spans="1:8" ht="12.75" customHeight="1" x14ac:dyDescent="0.2">
      <c r="A301" s="10"/>
      <c r="B301" s="1"/>
      <c r="C301" s="1"/>
      <c r="D301" s="1"/>
      <c r="E301" s="1"/>
      <c r="F301" s="5"/>
      <c r="G301" s="5"/>
      <c r="H301" s="2"/>
    </row>
    <row r="302" spans="1:8" ht="12.75" customHeight="1" x14ac:dyDescent="0.2">
      <c r="A302" s="10"/>
      <c r="B302" s="1"/>
      <c r="C302" s="1"/>
      <c r="D302" s="1"/>
      <c r="E302" s="1"/>
      <c r="F302" s="5"/>
      <c r="G302" s="5"/>
      <c r="H302" s="2"/>
    </row>
    <row r="303" spans="1:8" ht="12.75" customHeight="1" x14ac:dyDescent="0.2">
      <c r="A303" s="10"/>
      <c r="B303" s="1"/>
      <c r="C303" s="1"/>
      <c r="D303" s="1"/>
      <c r="E303" s="1"/>
      <c r="F303" s="5"/>
      <c r="G303" s="5"/>
      <c r="H303" s="2"/>
    </row>
    <row r="304" spans="1:8" ht="12.75" customHeight="1" x14ac:dyDescent="0.2">
      <c r="A304" s="10"/>
      <c r="B304" s="1"/>
      <c r="C304" s="1"/>
      <c r="D304" s="1"/>
      <c r="E304" s="1"/>
      <c r="F304" s="5"/>
      <c r="G304" s="5"/>
      <c r="H304" s="2"/>
    </row>
    <row r="305" spans="1:8" ht="12.75" customHeight="1" x14ac:dyDescent="0.2">
      <c r="A305" s="10"/>
      <c r="B305" s="1"/>
      <c r="C305" s="1"/>
      <c r="D305" s="1"/>
      <c r="E305" s="1"/>
      <c r="F305" s="5"/>
      <c r="G305" s="5"/>
      <c r="H305" s="2"/>
    </row>
    <row r="306" spans="1:8" ht="12.75" customHeight="1" x14ac:dyDescent="0.2">
      <c r="A306" s="10"/>
      <c r="B306" s="1"/>
      <c r="C306" s="1"/>
      <c r="D306" s="1"/>
      <c r="E306" s="1"/>
      <c r="F306" s="5"/>
      <c r="G306" s="5"/>
      <c r="H306" s="2"/>
    </row>
    <row r="307" spans="1:8" ht="12.75" customHeight="1" x14ac:dyDescent="0.2">
      <c r="A307" s="10"/>
      <c r="B307" s="1"/>
      <c r="C307" s="1"/>
      <c r="D307" s="1"/>
      <c r="E307" s="1"/>
      <c r="F307" s="5"/>
      <c r="G307" s="5"/>
      <c r="H307" s="2"/>
    </row>
    <row r="308" spans="1:8" ht="12.75" customHeight="1" x14ac:dyDescent="0.2">
      <c r="A308" s="10"/>
      <c r="B308" s="1"/>
      <c r="C308" s="1"/>
      <c r="D308" s="1"/>
      <c r="E308" s="1"/>
      <c r="F308" s="5"/>
      <c r="G308" s="5"/>
      <c r="H308" s="2"/>
    </row>
    <row r="309" spans="1:8" ht="12.75" customHeight="1" x14ac:dyDescent="0.2">
      <c r="A309" s="10"/>
      <c r="B309" s="1"/>
      <c r="C309" s="1"/>
      <c r="D309" s="1"/>
      <c r="E309" s="1"/>
      <c r="F309" s="5"/>
      <c r="G309" s="5"/>
      <c r="H309" s="2"/>
    </row>
    <row r="310" spans="1:8" ht="12.75" customHeight="1" x14ac:dyDescent="0.2">
      <c r="A310" s="10"/>
      <c r="B310" s="1"/>
      <c r="C310" s="1"/>
      <c r="D310" s="1"/>
      <c r="E310" s="1"/>
      <c r="F310" s="5"/>
      <c r="G310" s="5"/>
      <c r="H310" s="2"/>
    </row>
    <row r="311" spans="1:8" ht="12.75" customHeight="1" x14ac:dyDescent="0.2">
      <c r="A311" s="10"/>
      <c r="B311" s="1"/>
      <c r="C311" s="1"/>
      <c r="D311" s="1"/>
      <c r="E311" s="1"/>
      <c r="F311" s="5"/>
      <c r="G311" s="5"/>
      <c r="H311" s="2"/>
    </row>
    <row r="312" spans="1:8" ht="12.75" customHeight="1" x14ac:dyDescent="0.2">
      <c r="A312" s="10"/>
      <c r="B312" s="1"/>
      <c r="C312" s="1"/>
      <c r="D312" s="1"/>
      <c r="E312" s="1"/>
      <c r="F312" s="5"/>
      <c r="G312" s="5"/>
      <c r="H312" s="2"/>
    </row>
    <row r="313" spans="1:8" ht="12.75" customHeight="1" x14ac:dyDescent="0.2">
      <c r="A313" s="10"/>
      <c r="B313" s="1"/>
      <c r="C313" s="1"/>
      <c r="D313" s="1"/>
      <c r="E313" s="1"/>
      <c r="F313" s="5"/>
      <c r="G313" s="5"/>
      <c r="H313" s="2"/>
    </row>
    <row r="314" spans="1:8" ht="12.75" customHeight="1" x14ac:dyDescent="0.2">
      <c r="A314" s="10"/>
      <c r="B314" s="1"/>
      <c r="C314" s="1"/>
      <c r="D314" s="1"/>
      <c r="E314" s="1"/>
      <c r="F314" s="5"/>
      <c r="G314" s="5"/>
      <c r="H314" s="2"/>
    </row>
    <row r="315" spans="1:8" ht="12.75" customHeight="1" x14ac:dyDescent="0.2">
      <c r="A315" s="10"/>
      <c r="B315" s="1"/>
      <c r="C315" s="1"/>
      <c r="D315" s="1"/>
      <c r="E315" s="1"/>
      <c r="F315" s="5"/>
      <c r="G315" s="5"/>
      <c r="H315" s="2"/>
    </row>
    <row r="316" spans="1:8" ht="12.75" customHeight="1" x14ac:dyDescent="0.2">
      <c r="A316" s="10"/>
      <c r="B316" s="1"/>
      <c r="C316" s="1"/>
      <c r="D316" s="1"/>
      <c r="E316" s="1"/>
      <c r="F316" s="5"/>
      <c r="G316" s="5"/>
      <c r="H316" s="2"/>
    </row>
    <row r="317" spans="1:8" ht="12.75" customHeight="1" x14ac:dyDescent="0.2">
      <c r="A317" s="10"/>
      <c r="B317" s="1"/>
      <c r="C317" s="1"/>
      <c r="D317" s="1"/>
      <c r="E317" s="1"/>
      <c r="F317" s="5"/>
      <c r="G317" s="5"/>
      <c r="H317" s="2"/>
    </row>
    <row r="318" spans="1:8" ht="12.75" customHeight="1" x14ac:dyDescent="0.2">
      <c r="A318" s="10"/>
      <c r="B318" s="1"/>
      <c r="C318" s="1"/>
      <c r="D318" s="1"/>
      <c r="E318" s="1"/>
      <c r="F318" s="5"/>
      <c r="G318" s="5"/>
      <c r="H318" s="2"/>
    </row>
    <row r="319" spans="1:8" ht="12.75" customHeight="1" x14ac:dyDescent="0.2">
      <c r="A319" s="10"/>
      <c r="B319" s="1"/>
      <c r="C319" s="1"/>
      <c r="D319" s="1"/>
      <c r="E319" s="1"/>
      <c r="F319" s="5"/>
      <c r="G319" s="5"/>
      <c r="H319" s="2"/>
    </row>
    <row r="320" spans="1:8" ht="12.75" customHeight="1" x14ac:dyDescent="0.2">
      <c r="A320" s="10"/>
      <c r="B320" s="1"/>
      <c r="C320" s="1"/>
      <c r="D320" s="1"/>
      <c r="E320" s="1"/>
      <c r="F320" s="5"/>
      <c r="G320" s="5"/>
      <c r="H320" s="2"/>
    </row>
    <row r="321" spans="1:8" ht="12.75" customHeight="1" x14ac:dyDescent="0.2">
      <c r="A321" s="10"/>
      <c r="B321" s="1"/>
      <c r="C321" s="1"/>
      <c r="D321" s="1"/>
      <c r="E321" s="1"/>
      <c r="F321" s="5"/>
      <c r="G321" s="5"/>
      <c r="H321" s="2"/>
    </row>
    <row r="322" spans="1:8" ht="12.75" customHeight="1" x14ac:dyDescent="0.2">
      <c r="A322" s="10"/>
      <c r="B322" s="1"/>
      <c r="C322" s="1"/>
      <c r="D322" s="1"/>
      <c r="E322" s="1"/>
      <c r="F322" s="5"/>
      <c r="G322" s="5"/>
      <c r="H322" s="2"/>
    </row>
    <row r="323" spans="1:8" ht="12.75" customHeight="1" x14ac:dyDescent="0.2">
      <c r="A323" s="10"/>
      <c r="B323" s="1"/>
      <c r="C323" s="1"/>
      <c r="D323" s="1"/>
      <c r="E323" s="1"/>
      <c r="F323" s="5"/>
      <c r="G323" s="5"/>
      <c r="H323" s="2"/>
    </row>
    <row r="324" spans="1:8" ht="12.75" customHeight="1" x14ac:dyDescent="0.2">
      <c r="A324" s="10"/>
      <c r="B324" s="1"/>
      <c r="C324" s="1"/>
      <c r="D324" s="1"/>
      <c r="E324" s="1"/>
      <c r="F324" s="5"/>
      <c r="G324" s="5"/>
      <c r="H324" s="2"/>
    </row>
    <row r="325" spans="1:8" ht="12.75" customHeight="1" x14ac:dyDescent="0.2">
      <c r="A325" s="10"/>
      <c r="B325" s="1"/>
      <c r="C325" s="1"/>
      <c r="D325" s="1"/>
      <c r="E325" s="1"/>
      <c r="F325" s="5"/>
      <c r="G325" s="5"/>
      <c r="H325" s="2"/>
    </row>
    <row r="326" spans="1:8" ht="12.75" customHeight="1" x14ac:dyDescent="0.2">
      <c r="A326" s="10"/>
      <c r="B326" s="1"/>
      <c r="C326" s="1"/>
      <c r="D326" s="1"/>
      <c r="E326" s="1"/>
      <c r="F326" s="5"/>
      <c r="G326" s="5"/>
      <c r="H326" s="2"/>
    </row>
    <row r="327" spans="1:8" ht="12.75" customHeight="1" x14ac:dyDescent="0.2">
      <c r="A327" s="10"/>
      <c r="B327" s="1"/>
      <c r="C327" s="1"/>
      <c r="D327" s="1"/>
      <c r="E327" s="1"/>
      <c r="F327" s="5"/>
      <c r="G327" s="5"/>
      <c r="H327" s="2"/>
    </row>
    <row r="328" spans="1:8" ht="12.75" customHeight="1" x14ac:dyDescent="0.2">
      <c r="A328" s="10"/>
      <c r="B328" s="1"/>
      <c r="C328" s="1"/>
      <c r="D328" s="1"/>
      <c r="E328" s="1"/>
      <c r="F328" s="5"/>
      <c r="G328" s="5"/>
      <c r="H328" s="2"/>
    </row>
    <row r="329" spans="1:8" ht="12.75" customHeight="1" x14ac:dyDescent="0.2">
      <c r="A329" s="10"/>
      <c r="B329" s="1"/>
      <c r="C329" s="1"/>
      <c r="D329" s="1"/>
      <c r="E329" s="1"/>
      <c r="F329" s="5"/>
      <c r="G329" s="5"/>
      <c r="H329" s="2"/>
    </row>
    <row r="330" spans="1:8" ht="12.75" customHeight="1" x14ac:dyDescent="0.2">
      <c r="A330" s="10"/>
      <c r="B330" s="1"/>
      <c r="C330" s="1"/>
      <c r="D330" s="1"/>
      <c r="E330" s="1"/>
      <c r="F330" s="5"/>
      <c r="G330" s="5"/>
      <c r="H330" s="2"/>
    </row>
    <row r="331" spans="1:8" ht="12.75" customHeight="1" x14ac:dyDescent="0.2">
      <c r="A331" s="10"/>
      <c r="B331" s="1"/>
      <c r="C331" s="1"/>
      <c r="D331" s="1"/>
      <c r="E331" s="1"/>
      <c r="F331" s="5"/>
      <c r="G331" s="5"/>
      <c r="H331" s="2"/>
    </row>
    <row r="332" spans="1:8" ht="12.75" customHeight="1" x14ac:dyDescent="0.2">
      <c r="A332" s="10"/>
      <c r="B332" s="1"/>
      <c r="C332" s="1"/>
      <c r="D332" s="1"/>
      <c r="E332" s="1"/>
      <c r="F332" s="5"/>
      <c r="G332" s="5"/>
      <c r="H332" s="2"/>
    </row>
    <row r="333" spans="1:8" ht="12.75" customHeight="1" x14ac:dyDescent="0.2">
      <c r="A333" s="10"/>
      <c r="B333" s="1"/>
      <c r="C333" s="1"/>
      <c r="D333" s="1"/>
      <c r="E333" s="1"/>
      <c r="F333" s="5"/>
      <c r="G333" s="5"/>
      <c r="H333" s="2"/>
    </row>
    <row r="334" spans="1:8" ht="12.75" customHeight="1" x14ac:dyDescent="0.2">
      <c r="A334" s="10"/>
      <c r="B334" s="1"/>
      <c r="C334" s="1"/>
      <c r="D334" s="1"/>
      <c r="E334" s="1"/>
      <c r="F334" s="5"/>
      <c r="G334" s="5"/>
      <c r="H334" s="2"/>
    </row>
    <row r="335" spans="1:8" ht="12.75" customHeight="1" x14ac:dyDescent="0.2">
      <c r="A335" s="10"/>
      <c r="B335" s="1"/>
      <c r="C335" s="1"/>
      <c r="D335" s="1"/>
      <c r="E335" s="1"/>
      <c r="F335" s="5"/>
      <c r="G335" s="5"/>
      <c r="H335" s="2"/>
    </row>
    <row r="336" spans="1:8" ht="12.75" customHeight="1" x14ac:dyDescent="0.2">
      <c r="A336" s="10"/>
      <c r="B336" s="1"/>
      <c r="C336" s="1"/>
      <c r="D336" s="1"/>
      <c r="E336" s="1"/>
      <c r="F336" s="5"/>
      <c r="G336" s="5"/>
      <c r="H336" s="2"/>
    </row>
    <row r="337" spans="1:8" ht="12.75" customHeight="1" x14ac:dyDescent="0.2">
      <c r="A337" s="10"/>
      <c r="B337" s="1"/>
      <c r="C337" s="1"/>
      <c r="D337" s="1"/>
      <c r="E337" s="1"/>
      <c r="F337" s="5"/>
      <c r="G337" s="5"/>
      <c r="H337" s="2"/>
    </row>
    <row r="338" spans="1:8" ht="12.75" customHeight="1" x14ac:dyDescent="0.2">
      <c r="A338" s="10"/>
      <c r="B338" s="1"/>
      <c r="C338" s="1"/>
      <c r="D338" s="1"/>
      <c r="E338" s="1"/>
      <c r="F338" s="5"/>
      <c r="G338" s="5"/>
      <c r="H338" s="2"/>
    </row>
    <row r="339" spans="1:8" ht="12.75" customHeight="1" x14ac:dyDescent="0.2">
      <c r="A339" s="10"/>
      <c r="B339" s="1"/>
      <c r="C339" s="1"/>
      <c r="D339" s="1"/>
      <c r="E339" s="1"/>
      <c r="F339" s="5"/>
      <c r="G339" s="5"/>
      <c r="H339" s="2"/>
    </row>
    <row r="340" spans="1:8" ht="12.75" customHeight="1" x14ac:dyDescent="0.2">
      <c r="A340" s="10"/>
      <c r="B340" s="1"/>
      <c r="C340" s="1"/>
      <c r="D340" s="1"/>
      <c r="E340" s="1"/>
      <c r="F340" s="5"/>
      <c r="G340" s="5"/>
      <c r="H340" s="2"/>
    </row>
    <row r="341" spans="1:8" ht="12.75" customHeight="1" x14ac:dyDescent="0.2">
      <c r="A341" s="10"/>
      <c r="B341" s="1"/>
      <c r="C341" s="1"/>
      <c r="D341" s="1"/>
      <c r="E341" s="1"/>
      <c r="F341" s="5"/>
      <c r="G341" s="5"/>
      <c r="H341" s="2"/>
    </row>
    <row r="342" spans="1:8" ht="12.75" customHeight="1" x14ac:dyDescent="0.2">
      <c r="A342" s="10"/>
      <c r="B342" s="1"/>
      <c r="C342" s="1"/>
      <c r="D342" s="1"/>
      <c r="E342" s="1"/>
      <c r="F342" s="5"/>
      <c r="G342" s="5"/>
      <c r="H342" s="2"/>
    </row>
    <row r="343" spans="1:8" ht="12.75" customHeight="1" x14ac:dyDescent="0.2">
      <c r="A343" s="10"/>
      <c r="B343" s="1"/>
      <c r="C343" s="1"/>
      <c r="D343" s="1"/>
      <c r="E343" s="1"/>
      <c r="F343" s="5"/>
      <c r="G343" s="5"/>
      <c r="H343" s="2"/>
    </row>
    <row r="344" spans="1:8" ht="12.75" customHeight="1" x14ac:dyDescent="0.2">
      <c r="A344" s="10"/>
      <c r="B344" s="1"/>
      <c r="C344" s="1"/>
      <c r="D344" s="1"/>
      <c r="E344" s="1"/>
      <c r="F344" s="5"/>
      <c r="G344" s="5"/>
      <c r="H344" s="2"/>
    </row>
    <row r="345" spans="1:8" ht="12.75" customHeight="1" x14ac:dyDescent="0.2">
      <c r="A345" s="10"/>
      <c r="B345" s="1"/>
      <c r="C345" s="1"/>
      <c r="D345" s="1"/>
      <c r="E345" s="1"/>
      <c r="F345" s="5"/>
      <c r="G345" s="5"/>
      <c r="H345" s="2"/>
    </row>
    <row r="346" spans="1:8" ht="12.75" customHeight="1" x14ac:dyDescent="0.2">
      <c r="A346" s="10"/>
      <c r="B346" s="1"/>
      <c r="C346" s="1"/>
      <c r="D346" s="1"/>
      <c r="E346" s="1"/>
      <c r="F346" s="5"/>
      <c r="G346" s="5"/>
      <c r="H346" s="2"/>
    </row>
    <row r="347" spans="1:8" ht="12.75" customHeight="1" x14ac:dyDescent="0.2">
      <c r="A347" s="10"/>
      <c r="B347" s="1"/>
      <c r="C347" s="1"/>
      <c r="D347" s="1"/>
      <c r="E347" s="1"/>
      <c r="F347" s="5"/>
      <c r="G347" s="5"/>
      <c r="H347" s="2"/>
    </row>
    <row r="348" spans="1:8" ht="12.75" customHeight="1" x14ac:dyDescent="0.2">
      <c r="A348" s="10"/>
      <c r="B348" s="1"/>
      <c r="C348" s="1"/>
      <c r="D348" s="1"/>
      <c r="E348" s="1"/>
      <c r="F348" s="5"/>
      <c r="G348" s="5"/>
      <c r="H348" s="2"/>
    </row>
    <row r="349" spans="1:8" ht="12.75" customHeight="1" x14ac:dyDescent="0.2">
      <c r="A349" s="10"/>
      <c r="B349" s="1"/>
      <c r="C349" s="1"/>
      <c r="D349" s="1"/>
      <c r="E349" s="1"/>
      <c r="F349" s="5"/>
      <c r="G349" s="5"/>
      <c r="H349" s="2"/>
    </row>
    <row r="350" spans="1:8" ht="12.75" customHeight="1" x14ac:dyDescent="0.2">
      <c r="A350" s="10"/>
      <c r="B350" s="1"/>
      <c r="C350" s="1"/>
      <c r="D350" s="1"/>
      <c r="E350" s="1"/>
      <c r="F350" s="5"/>
      <c r="G350" s="5"/>
      <c r="H350" s="2"/>
    </row>
    <row r="351" spans="1:8" ht="12.75" customHeight="1" x14ac:dyDescent="0.2">
      <c r="A351" s="10"/>
      <c r="B351" s="1"/>
      <c r="C351" s="1"/>
      <c r="D351" s="1"/>
      <c r="E351" s="1"/>
      <c r="F351" s="5"/>
      <c r="G351" s="5"/>
      <c r="H351" s="2"/>
    </row>
    <row r="352" spans="1:8" ht="12.75" customHeight="1" x14ac:dyDescent="0.2">
      <c r="A352" s="10"/>
      <c r="B352" s="1"/>
      <c r="C352" s="1"/>
      <c r="D352" s="1"/>
      <c r="E352" s="1"/>
      <c r="F352" s="5"/>
      <c r="G352" s="5"/>
      <c r="H352" s="2"/>
    </row>
    <row r="353" spans="1:8" ht="12.75" customHeight="1" x14ac:dyDescent="0.2">
      <c r="A353" s="10"/>
      <c r="B353" s="1"/>
      <c r="C353" s="1"/>
      <c r="D353" s="1"/>
      <c r="E353" s="1"/>
      <c r="F353" s="5"/>
      <c r="G353" s="5"/>
      <c r="H353" s="2"/>
    </row>
    <row r="354" spans="1:8" ht="12.75" customHeight="1" x14ac:dyDescent="0.2">
      <c r="A354" s="10"/>
      <c r="B354" s="1"/>
      <c r="C354" s="1"/>
      <c r="D354" s="1"/>
      <c r="E354" s="1"/>
      <c r="F354" s="5"/>
      <c r="G354" s="5"/>
      <c r="H354" s="2"/>
    </row>
    <row r="355" spans="1:8" ht="12.75" customHeight="1" x14ac:dyDescent="0.2">
      <c r="A355" s="10"/>
      <c r="B355" s="1"/>
      <c r="C355" s="1"/>
      <c r="D355" s="1"/>
      <c r="E355" s="1"/>
      <c r="F355" s="5"/>
      <c r="G355" s="5"/>
      <c r="H355" s="2"/>
    </row>
    <row r="356" spans="1:8" ht="12.75" customHeight="1" x14ac:dyDescent="0.2">
      <c r="A356" s="10"/>
      <c r="B356" s="1"/>
      <c r="C356" s="1"/>
      <c r="D356" s="1"/>
      <c r="E356" s="1"/>
      <c r="F356" s="5"/>
      <c r="G356" s="5"/>
      <c r="H356" s="2"/>
    </row>
    <row r="357" spans="1:8" ht="12.75" customHeight="1" x14ac:dyDescent="0.2">
      <c r="A357" s="10"/>
      <c r="B357" s="1"/>
      <c r="C357" s="1"/>
      <c r="D357" s="1"/>
      <c r="E357" s="1"/>
      <c r="F357" s="5"/>
      <c r="G357" s="5"/>
      <c r="H357" s="2"/>
    </row>
    <row r="358" spans="1:8" ht="12.75" customHeight="1" x14ac:dyDescent="0.2">
      <c r="A358" s="10"/>
      <c r="B358" s="1"/>
      <c r="C358" s="1"/>
      <c r="D358" s="1"/>
      <c r="E358" s="1"/>
      <c r="F358" s="5"/>
      <c r="G358" s="5"/>
      <c r="H358" s="2"/>
    </row>
    <row r="359" spans="1:8" ht="12.75" customHeight="1" x14ac:dyDescent="0.2">
      <c r="A359" s="10"/>
      <c r="B359" s="1"/>
      <c r="C359" s="1"/>
      <c r="D359" s="1"/>
      <c r="E359" s="1"/>
      <c r="F359" s="5"/>
      <c r="G359" s="5"/>
      <c r="H359" s="2"/>
    </row>
    <row r="360" spans="1:8" ht="12.75" customHeight="1" x14ac:dyDescent="0.2">
      <c r="A360" s="10"/>
      <c r="B360" s="1"/>
      <c r="C360" s="1"/>
      <c r="D360" s="1"/>
      <c r="E360" s="1"/>
      <c r="F360" s="5"/>
      <c r="G360" s="5"/>
      <c r="H360" s="2"/>
    </row>
    <row r="361" spans="1:8" ht="12.75" customHeight="1" x14ac:dyDescent="0.2">
      <c r="A361" s="10"/>
      <c r="B361" s="1"/>
      <c r="C361" s="1"/>
      <c r="D361" s="1"/>
      <c r="E361" s="1"/>
      <c r="F361" s="5"/>
      <c r="G361" s="5"/>
      <c r="H361" s="2"/>
    </row>
    <row r="362" spans="1:8" ht="12.75" customHeight="1" x14ac:dyDescent="0.2">
      <c r="A362" s="10"/>
      <c r="B362" s="1"/>
      <c r="C362" s="1"/>
      <c r="D362" s="1"/>
      <c r="E362" s="1"/>
      <c r="F362" s="5"/>
      <c r="G362" s="5"/>
      <c r="H362" s="2"/>
    </row>
    <row r="363" spans="1:8" ht="12.75" customHeight="1" x14ac:dyDescent="0.2">
      <c r="A363" s="10"/>
      <c r="B363" s="1"/>
      <c r="C363" s="1"/>
      <c r="D363" s="1"/>
      <c r="E363" s="1"/>
      <c r="F363" s="5"/>
      <c r="G363" s="5"/>
      <c r="H363" s="2"/>
    </row>
    <row r="364" spans="1:8" ht="12.75" customHeight="1" x14ac:dyDescent="0.2">
      <c r="A364" s="10"/>
      <c r="B364" s="1"/>
      <c r="C364" s="1"/>
      <c r="D364" s="1"/>
      <c r="E364" s="1"/>
      <c r="F364" s="5"/>
      <c r="G364" s="5"/>
      <c r="H364" s="2"/>
    </row>
    <row r="365" spans="1:8" ht="12.75" customHeight="1" x14ac:dyDescent="0.2">
      <c r="A365" s="10"/>
      <c r="B365" s="1"/>
      <c r="C365" s="1"/>
      <c r="D365" s="1"/>
      <c r="E365" s="1"/>
      <c r="F365" s="5"/>
      <c r="G365" s="5"/>
      <c r="H365" s="2"/>
    </row>
    <row r="366" spans="1:8" ht="12.75" customHeight="1" x14ac:dyDescent="0.2">
      <c r="A366" s="10"/>
      <c r="B366" s="1"/>
      <c r="C366" s="1"/>
      <c r="D366" s="1"/>
      <c r="E366" s="1"/>
      <c r="F366" s="5"/>
      <c r="G366" s="5"/>
      <c r="H366" s="2"/>
    </row>
    <row r="367" spans="1:8" ht="12.75" customHeight="1" x14ac:dyDescent="0.2">
      <c r="A367" s="10"/>
      <c r="B367" s="1"/>
      <c r="C367" s="1"/>
      <c r="D367" s="1"/>
      <c r="E367" s="1"/>
      <c r="F367" s="5"/>
      <c r="G367" s="5"/>
      <c r="H367" s="2"/>
    </row>
    <row r="368" spans="1:8" ht="12.75" customHeight="1" x14ac:dyDescent="0.2">
      <c r="A368" s="10"/>
      <c r="B368" s="1"/>
      <c r="C368" s="1"/>
      <c r="D368" s="1"/>
      <c r="E368" s="1"/>
      <c r="F368" s="5"/>
      <c r="G368" s="5"/>
      <c r="H368" s="2"/>
    </row>
    <row r="369" spans="1:8" ht="12.75" customHeight="1" x14ac:dyDescent="0.2">
      <c r="A369" s="10"/>
      <c r="B369" s="1"/>
      <c r="C369" s="1"/>
      <c r="D369" s="1"/>
      <c r="E369" s="1"/>
      <c r="F369" s="5"/>
      <c r="G369" s="5"/>
      <c r="H369" s="2"/>
    </row>
    <row r="370" spans="1:8" ht="12.75" customHeight="1" x14ac:dyDescent="0.2">
      <c r="A370" s="10"/>
      <c r="B370" s="1"/>
      <c r="C370" s="1"/>
      <c r="D370" s="1"/>
      <c r="E370" s="1"/>
      <c r="F370" s="5"/>
      <c r="G370" s="5"/>
      <c r="H370" s="2"/>
    </row>
    <row r="371" spans="1:8" ht="12.75" customHeight="1" x14ac:dyDescent="0.2">
      <c r="A371" s="10"/>
      <c r="B371" s="1"/>
      <c r="C371" s="1"/>
      <c r="D371" s="1"/>
      <c r="E371" s="1"/>
      <c r="F371" s="5"/>
      <c r="G371" s="5"/>
      <c r="H371" s="2"/>
    </row>
    <row r="372" spans="1:8" ht="12.75" customHeight="1" x14ac:dyDescent="0.2">
      <c r="A372" s="10"/>
      <c r="B372" s="1"/>
      <c r="C372" s="1"/>
      <c r="D372" s="1"/>
      <c r="E372" s="1"/>
      <c r="F372" s="5"/>
      <c r="G372" s="5"/>
      <c r="H372" s="2"/>
    </row>
    <row r="373" spans="1:8" ht="12.75" customHeight="1" x14ac:dyDescent="0.2">
      <c r="A373" s="10"/>
      <c r="B373" s="1"/>
      <c r="C373" s="1"/>
      <c r="D373" s="1"/>
      <c r="E373" s="1"/>
      <c r="F373" s="5"/>
      <c r="G373" s="5"/>
      <c r="H373" s="2"/>
    </row>
    <row r="374" spans="1:8" ht="12.75" customHeight="1" x14ac:dyDescent="0.2">
      <c r="A374" s="10"/>
      <c r="B374" s="1"/>
      <c r="C374" s="1"/>
      <c r="D374" s="1"/>
      <c r="E374" s="1"/>
      <c r="F374" s="5"/>
      <c r="G374" s="5"/>
      <c r="H374" s="2"/>
    </row>
    <row r="375" spans="1:8" ht="12.75" customHeight="1" x14ac:dyDescent="0.2">
      <c r="A375" s="10"/>
      <c r="B375" s="1"/>
      <c r="C375" s="1"/>
      <c r="D375" s="1"/>
      <c r="E375" s="1"/>
      <c r="F375" s="5"/>
      <c r="G375" s="5"/>
      <c r="H375" s="2"/>
    </row>
    <row r="376" spans="1:8" ht="12.75" customHeight="1" x14ac:dyDescent="0.2">
      <c r="A376" s="10"/>
      <c r="B376" s="1"/>
      <c r="C376" s="1"/>
      <c r="D376" s="1"/>
      <c r="E376" s="1"/>
      <c r="F376" s="5"/>
      <c r="G376" s="5"/>
      <c r="H376" s="2"/>
    </row>
    <row r="377" spans="1:8" ht="12.75" customHeight="1" x14ac:dyDescent="0.2">
      <c r="A377" s="10"/>
      <c r="B377" s="1"/>
      <c r="C377" s="1"/>
      <c r="D377" s="1"/>
      <c r="E377" s="1"/>
      <c r="F377" s="5"/>
      <c r="G377" s="5"/>
      <c r="H377" s="2"/>
    </row>
    <row r="378" spans="1:8" ht="12.75" customHeight="1" x14ac:dyDescent="0.2">
      <c r="A378" s="10"/>
      <c r="B378" s="1"/>
      <c r="C378" s="1"/>
      <c r="D378" s="1"/>
      <c r="E378" s="1"/>
      <c r="F378" s="5"/>
      <c r="G378" s="5"/>
      <c r="H378" s="2"/>
    </row>
    <row r="379" spans="1:8" ht="12.75" customHeight="1" x14ac:dyDescent="0.2">
      <c r="A379" s="10"/>
      <c r="B379" s="1"/>
      <c r="C379" s="1"/>
      <c r="D379" s="1"/>
      <c r="E379" s="1"/>
      <c r="F379" s="5"/>
      <c r="G379" s="5"/>
      <c r="H379" s="2"/>
    </row>
    <row r="380" spans="1:8" ht="12.75" customHeight="1" x14ac:dyDescent="0.2">
      <c r="A380" s="10"/>
      <c r="B380" s="1"/>
      <c r="C380" s="1"/>
      <c r="D380" s="1"/>
      <c r="E380" s="1"/>
      <c r="F380" s="5"/>
      <c r="G380" s="5"/>
      <c r="H380" s="2"/>
    </row>
    <row r="381" spans="1:8" ht="12.75" customHeight="1" x14ac:dyDescent="0.2">
      <c r="A381" s="10"/>
      <c r="B381" s="1"/>
      <c r="C381" s="1"/>
      <c r="D381" s="1"/>
      <c r="E381" s="1"/>
      <c r="F381" s="5"/>
      <c r="G381" s="5"/>
      <c r="H381" s="2"/>
    </row>
    <row r="382" spans="1:8" ht="12.75" customHeight="1" x14ac:dyDescent="0.2">
      <c r="A382" s="10"/>
      <c r="B382" s="1"/>
      <c r="C382" s="1"/>
      <c r="D382" s="1"/>
      <c r="E382" s="1"/>
      <c r="F382" s="5"/>
      <c r="G382" s="5"/>
      <c r="H382" s="2"/>
    </row>
    <row r="383" spans="1:8" ht="12.75" customHeight="1" x14ac:dyDescent="0.2">
      <c r="A383" s="10"/>
      <c r="B383" s="1"/>
      <c r="C383" s="1"/>
      <c r="D383" s="1"/>
      <c r="E383" s="1"/>
      <c r="F383" s="5"/>
      <c r="G383" s="5"/>
      <c r="H383" s="2"/>
    </row>
    <row r="384" spans="1:8" ht="12.75" customHeight="1" x14ac:dyDescent="0.2">
      <c r="A384" s="10"/>
      <c r="B384" s="1"/>
      <c r="C384" s="1"/>
      <c r="D384" s="1"/>
      <c r="E384" s="1"/>
      <c r="F384" s="5"/>
      <c r="G384" s="5"/>
      <c r="H384" s="2"/>
    </row>
    <row r="385" spans="1:8" ht="12.75" customHeight="1" x14ac:dyDescent="0.2">
      <c r="A385" s="10"/>
      <c r="B385" s="1"/>
      <c r="C385" s="1"/>
      <c r="D385" s="1"/>
      <c r="E385" s="1"/>
      <c r="F385" s="5"/>
      <c r="G385" s="5"/>
      <c r="H385" s="2"/>
    </row>
    <row r="386" spans="1:8" ht="12.75" customHeight="1" x14ac:dyDescent="0.2">
      <c r="A386" s="10"/>
      <c r="B386" s="1"/>
      <c r="C386" s="1"/>
      <c r="D386" s="1"/>
      <c r="E386" s="1"/>
      <c r="F386" s="5"/>
      <c r="G386" s="5"/>
      <c r="H386" s="2"/>
    </row>
    <row r="387" spans="1:8" ht="12.75" customHeight="1" x14ac:dyDescent="0.2">
      <c r="A387" s="10"/>
      <c r="B387" s="1"/>
      <c r="C387" s="1"/>
      <c r="D387" s="1"/>
      <c r="E387" s="1"/>
      <c r="F387" s="5"/>
      <c r="G387" s="5"/>
      <c r="H387" s="2"/>
    </row>
    <row r="388" spans="1:8" ht="12.75" customHeight="1" x14ac:dyDescent="0.2">
      <c r="A388" s="10"/>
      <c r="B388" s="1"/>
      <c r="C388" s="1"/>
      <c r="D388" s="1"/>
      <c r="E388" s="1"/>
      <c r="F388" s="5"/>
      <c r="G388" s="5"/>
      <c r="H388" s="2"/>
    </row>
    <row r="389" spans="1:8" ht="12.75" customHeight="1" x14ac:dyDescent="0.2">
      <c r="A389" s="10"/>
      <c r="B389" s="1"/>
      <c r="C389" s="1"/>
      <c r="D389" s="1"/>
      <c r="E389" s="1"/>
      <c r="F389" s="5"/>
      <c r="G389" s="5"/>
      <c r="H389" s="2"/>
    </row>
    <row r="390" spans="1:8" ht="12.75" customHeight="1" x14ac:dyDescent="0.2">
      <c r="A390" s="10"/>
      <c r="B390" s="1"/>
      <c r="C390" s="1"/>
      <c r="D390" s="1"/>
      <c r="E390" s="1"/>
      <c r="F390" s="5"/>
      <c r="G390" s="5"/>
      <c r="H390" s="2"/>
    </row>
    <row r="391" spans="1:8" ht="12.75" customHeight="1" x14ac:dyDescent="0.2">
      <c r="A391" s="10"/>
      <c r="B391" s="1"/>
      <c r="C391" s="1"/>
      <c r="D391" s="1"/>
      <c r="E391" s="1"/>
      <c r="F391" s="5"/>
      <c r="G391" s="5"/>
      <c r="H391" s="2"/>
    </row>
    <row r="392" spans="1:8" ht="12.75" customHeight="1" x14ac:dyDescent="0.2">
      <c r="A392" s="10"/>
      <c r="B392" s="1"/>
      <c r="C392" s="1"/>
      <c r="D392" s="1"/>
      <c r="E392" s="1"/>
      <c r="F392" s="5"/>
      <c r="G392" s="5"/>
      <c r="H392" s="2"/>
    </row>
    <row r="393" spans="1:8" ht="12.75" customHeight="1" x14ac:dyDescent="0.2">
      <c r="A393" s="10"/>
      <c r="B393" s="1"/>
      <c r="C393" s="1"/>
      <c r="D393" s="1"/>
      <c r="E393" s="1"/>
      <c r="F393" s="5"/>
      <c r="G393" s="5"/>
      <c r="H393" s="2"/>
    </row>
    <row r="394" spans="1:8" ht="12.75" customHeight="1" x14ac:dyDescent="0.2">
      <c r="A394" s="10"/>
      <c r="B394" s="1"/>
      <c r="C394" s="1"/>
      <c r="D394" s="1"/>
      <c r="E394" s="1"/>
      <c r="F394" s="5"/>
      <c r="G394" s="5"/>
      <c r="H394" s="2"/>
    </row>
    <row r="395" spans="1:8" ht="12.75" customHeight="1" x14ac:dyDescent="0.2">
      <c r="A395" s="10"/>
      <c r="B395" s="1"/>
      <c r="C395" s="1"/>
      <c r="D395" s="1"/>
      <c r="E395" s="1"/>
      <c r="F395" s="5"/>
      <c r="G395" s="5"/>
      <c r="H395" s="2"/>
    </row>
    <row r="396" spans="1:8" ht="12.75" customHeight="1" x14ac:dyDescent="0.2">
      <c r="A396" s="10"/>
      <c r="B396" s="1"/>
      <c r="C396" s="1"/>
      <c r="D396" s="1"/>
      <c r="E396" s="1"/>
      <c r="F396" s="5"/>
      <c r="G396" s="5"/>
      <c r="H396" s="2"/>
    </row>
    <row r="397" spans="1:8" ht="12.75" customHeight="1" x14ac:dyDescent="0.2">
      <c r="A397" s="10"/>
      <c r="B397" s="1"/>
      <c r="C397" s="1"/>
      <c r="D397" s="1"/>
      <c r="E397" s="1"/>
      <c r="F397" s="5"/>
      <c r="G397" s="5"/>
      <c r="H397" s="2"/>
    </row>
    <row r="398" spans="1:8" ht="12.75" customHeight="1" x14ac:dyDescent="0.2">
      <c r="A398" s="10"/>
      <c r="B398" s="1"/>
      <c r="C398" s="1"/>
      <c r="D398" s="1"/>
      <c r="E398" s="1"/>
      <c r="F398" s="5"/>
      <c r="G398" s="5"/>
      <c r="H398" s="2"/>
    </row>
    <row r="399" spans="1:8" ht="12.75" customHeight="1" x14ac:dyDescent="0.2">
      <c r="A399" s="10"/>
      <c r="B399" s="1"/>
      <c r="C399" s="1"/>
      <c r="D399" s="1"/>
      <c r="E399" s="1"/>
      <c r="F399" s="5"/>
      <c r="G399" s="5"/>
      <c r="H399" s="2"/>
    </row>
    <row r="400" spans="1:8" ht="12.75" customHeight="1" x14ac:dyDescent="0.2">
      <c r="A400" s="10"/>
      <c r="B400" s="1"/>
      <c r="C400" s="1"/>
      <c r="D400" s="1"/>
      <c r="E400" s="1"/>
      <c r="F400" s="5"/>
      <c r="G400" s="5"/>
      <c r="H400" s="2"/>
    </row>
    <row r="401" spans="1:8" ht="12.75" customHeight="1" x14ac:dyDescent="0.2">
      <c r="A401" s="10"/>
      <c r="B401" s="1"/>
      <c r="C401" s="1"/>
      <c r="D401" s="1"/>
      <c r="E401" s="1"/>
      <c r="F401" s="5"/>
      <c r="G401" s="5"/>
      <c r="H401" s="2"/>
    </row>
    <row r="402" spans="1:8" ht="12.75" customHeight="1" x14ac:dyDescent="0.2">
      <c r="A402" s="10"/>
      <c r="B402" s="1"/>
      <c r="C402" s="1"/>
      <c r="D402" s="1"/>
      <c r="E402" s="1"/>
      <c r="F402" s="5"/>
      <c r="G402" s="5"/>
      <c r="H402" s="2"/>
    </row>
    <row r="403" spans="1:8" ht="12.75" customHeight="1" x14ac:dyDescent="0.2">
      <c r="A403" s="10"/>
      <c r="B403" s="1"/>
      <c r="C403" s="1"/>
      <c r="D403" s="1"/>
      <c r="E403" s="1"/>
      <c r="F403" s="5"/>
      <c r="G403" s="5"/>
      <c r="H403" s="2"/>
    </row>
    <row r="404" spans="1:8" ht="12.75" customHeight="1" x14ac:dyDescent="0.2">
      <c r="A404" s="10"/>
      <c r="B404" s="1"/>
      <c r="C404" s="1"/>
      <c r="D404" s="1"/>
      <c r="E404" s="1"/>
      <c r="F404" s="5"/>
      <c r="G404" s="5"/>
      <c r="H404" s="2"/>
    </row>
    <row r="405" spans="1:8" ht="12.75" customHeight="1" x14ac:dyDescent="0.2">
      <c r="A405" s="10"/>
      <c r="B405" s="1"/>
      <c r="C405" s="1"/>
      <c r="D405" s="1"/>
      <c r="E405" s="1"/>
      <c r="F405" s="5"/>
      <c r="G405" s="5"/>
      <c r="H405" s="2"/>
    </row>
    <row r="406" spans="1:8" ht="12.75" customHeight="1" x14ac:dyDescent="0.2">
      <c r="A406" s="10"/>
      <c r="B406" s="1"/>
      <c r="C406" s="1"/>
      <c r="D406" s="1"/>
      <c r="E406" s="1"/>
      <c r="F406" s="5"/>
      <c r="G406" s="5"/>
      <c r="H406" s="2"/>
    </row>
    <row r="407" spans="1:8" ht="12.75" customHeight="1" x14ac:dyDescent="0.2">
      <c r="A407" s="10"/>
      <c r="B407" s="1"/>
      <c r="C407" s="1"/>
      <c r="D407" s="1"/>
      <c r="E407" s="1"/>
      <c r="F407" s="5"/>
      <c r="G407" s="5"/>
      <c r="H407" s="2"/>
    </row>
    <row r="408" spans="1:8" ht="12.75" customHeight="1" x14ac:dyDescent="0.2">
      <c r="A408" s="10"/>
      <c r="B408" s="1"/>
      <c r="C408" s="1"/>
      <c r="D408" s="1"/>
      <c r="E408" s="1"/>
      <c r="F408" s="5"/>
      <c r="G408" s="5"/>
      <c r="H408" s="2"/>
    </row>
    <row r="409" spans="1:8" ht="12.75" customHeight="1" x14ac:dyDescent="0.2">
      <c r="A409" s="10"/>
      <c r="B409" s="1"/>
      <c r="C409" s="1"/>
      <c r="D409" s="1"/>
      <c r="E409" s="1"/>
      <c r="F409" s="5"/>
      <c r="G409" s="5"/>
      <c r="H409" s="2"/>
    </row>
    <row r="410" spans="1:8" ht="12.75" customHeight="1" x14ac:dyDescent="0.2">
      <c r="A410" s="10"/>
      <c r="B410" s="1"/>
      <c r="C410" s="1"/>
      <c r="D410" s="1"/>
      <c r="E410" s="1"/>
      <c r="F410" s="5"/>
      <c r="G410" s="5"/>
      <c r="H410" s="2"/>
    </row>
    <row r="411" spans="1:8" ht="12.75" customHeight="1" x14ac:dyDescent="0.2">
      <c r="A411" s="10"/>
      <c r="B411" s="1"/>
      <c r="C411" s="1"/>
      <c r="D411" s="1"/>
      <c r="E411" s="1"/>
      <c r="F411" s="5"/>
      <c r="G411" s="5"/>
      <c r="H411" s="2"/>
    </row>
    <row r="412" spans="1:8" ht="12.75" customHeight="1" x14ac:dyDescent="0.2">
      <c r="A412" s="10"/>
      <c r="B412" s="1"/>
      <c r="C412" s="1"/>
      <c r="D412" s="1"/>
      <c r="E412" s="1"/>
      <c r="F412" s="5"/>
      <c r="G412" s="5"/>
      <c r="H412" s="2"/>
    </row>
    <row r="413" spans="1:8" ht="12.75" customHeight="1" x14ac:dyDescent="0.2">
      <c r="A413" s="10"/>
      <c r="B413" s="1"/>
      <c r="C413" s="1"/>
      <c r="D413" s="1"/>
      <c r="E413" s="1"/>
      <c r="F413" s="5"/>
      <c r="G413" s="5"/>
      <c r="H413" s="2"/>
    </row>
    <row r="414" spans="1:8" ht="12.75" customHeight="1" x14ac:dyDescent="0.2">
      <c r="A414" s="10"/>
      <c r="B414" s="1"/>
      <c r="C414" s="1"/>
      <c r="D414" s="1"/>
      <c r="E414" s="1"/>
      <c r="F414" s="5"/>
      <c r="G414" s="5"/>
      <c r="H414" s="2"/>
    </row>
    <row r="415" spans="1:8" ht="12.75" customHeight="1" x14ac:dyDescent="0.2">
      <c r="A415" s="10"/>
      <c r="B415" s="1"/>
      <c r="C415" s="1"/>
      <c r="D415" s="1"/>
      <c r="E415" s="1"/>
      <c r="F415" s="5"/>
      <c r="G415" s="5"/>
      <c r="H415" s="2"/>
    </row>
    <row r="416" spans="1:8" ht="12.75" customHeight="1" x14ac:dyDescent="0.2">
      <c r="A416" s="10"/>
      <c r="B416" s="1"/>
      <c r="C416" s="1"/>
      <c r="D416" s="1"/>
      <c r="E416" s="1"/>
      <c r="F416" s="5"/>
      <c r="G416" s="5"/>
      <c r="H416" s="2"/>
    </row>
    <row r="417" spans="1:8" ht="12.75" customHeight="1" x14ac:dyDescent="0.2">
      <c r="A417" s="10"/>
      <c r="B417" s="1"/>
      <c r="C417" s="1"/>
      <c r="D417" s="1"/>
      <c r="E417" s="1"/>
      <c r="F417" s="5"/>
      <c r="G417" s="5"/>
      <c r="H417" s="2"/>
    </row>
    <row r="418" spans="1:8" ht="12.75" customHeight="1" x14ac:dyDescent="0.2">
      <c r="A418" s="10"/>
      <c r="B418" s="1"/>
      <c r="C418" s="1"/>
      <c r="D418" s="1"/>
      <c r="E418" s="1"/>
      <c r="F418" s="5"/>
      <c r="G418" s="5"/>
      <c r="H418" s="2"/>
    </row>
    <row r="419" spans="1:8" ht="12.75" customHeight="1" x14ac:dyDescent="0.2">
      <c r="A419" s="10"/>
      <c r="B419" s="1"/>
      <c r="C419" s="1"/>
      <c r="D419" s="1"/>
      <c r="E419" s="1"/>
      <c r="F419" s="5"/>
      <c r="G419" s="5"/>
      <c r="H419" s="2"/>
    </row>
    <row r="420" spans="1:8" ht="12.75" customHeight="1" x14ac:dyDescent="0.2">
      <c r="A420" s="10"/>
      <c r="B420" s="1"/>
      <c r="C420" s="1"/>
      <c r="D420" s="1"/>
      <c r="E420" s="1"/>
      <c r="F420" s="5"/>
      <c r="G420" s="5"/>
      <c r="H420" s="2"/>
    </row>
    <row r="421" spans="1:8" ht="12.75" customHeight="1" x14ac:dyDescent="0.2">
      <c r="A421" s="10"/>
      <c r="B421" s="1"/>
      <c r="C421" s="1"/>
      <c r="D421" s="1"/>
      <c r="E421" s="1"/>
      <c r="F421" s="5"/>
      <c r="G421" s="5"/>
      <c r="H421" s="2"/>
    </row>
    <row r="422" spans="1:8" ht="12.75" customHeight="1" x14ac:dyDescent="0.2">
      <c r="A422" s="10"/>
      <c r="B422" s="1"/>
      <c r="C422" s="1"/>
      <c r="D422" s="1"/>
      <c r="E422" s="1"/>
      <c r="F422" s="5"/>
      <c r="G422" s="5"/>
      <c r="H422" s="2"/>
    </row>
    <row r="423" spans="1:8" ht="12.75" customHeight="1" x14ac:dyDescent="0.2">
      <c r="A423" s="10"/>
      <c r="B423" s="1"/>
      <c r="C423" s="1"/>
      <c r="D423" s="1"/>
      <c r="E423" s="1"/>
      <c r="F423" s="5"/>
      <c r="G423" s="5"/>
      <c r="H423" s="2"/>
    </row>
    <row r="424" spans="1:8" ht="12.75" customHeight="1" x14ac:dyDescent="0.2">
      <c r="A424" s="10"/>
      <c r="B424" s="1"/>
      <c r="C424" s="1"/>
      <c r="D424" s="1"/>
      <c r="E424" s="1"/>
      <c r="F424" s="5"/>
      <c r="G424" s="5"/>
      <c r="H424" s="2"/>
    </row>
    <row r="425" spans="1:8" ht="12.75" customHeight="1" x14ac:dyDescent="0.2">
      <c r="A425" s="10"/>
      <c r="B425" s="1"/>
      <c r="C425" s="1"/>
      <c r="D425" s="1"/>
      <c r="E425" s="1"/>
      <c r="F425" s="5"/>
      <c r="G425" s="5"/>
      <c r="H425" s="2"/>
    </row>
    <row r="426" spans="1:8" ht="12.75" customHeight="1" x14ac:dyDescent="0.2">
      <c r="A426" s="10"/>
      <c r="B426" s="1"/>
      <c r="C426" s="1"/>
      <c r="D426" s="1"/>
      <c r="E426" s="1"/>
      <c r="F426" s="5"/>
      <c r="G426" s="5"/>
      <c r="H426" s="2"/>
    </row>
    <row r="427" spans="1:8" ht="12.75" customHeight="1" x14ac:dyDescent="0.2">
      <c r="A427" s="10"/>
      <c r="B427" s="1"/>
      <c r="C427" s="1"/>
      <c r="D427" s="1"/>
      <c r="E427" s="1"/>
      <c r="F427" s="5"/>
      <c r="G427" s="5"/>
      <c r="H427" s="2"/>
    </row>
    <row r="428" spans="1:8" ht="12.75" customHeight="1" x14ac:dyDescent="0.2">
      <c r="A428" s="10"/>
      <c r="B428" s="1"/>
      <c r="C428" s="1"/>
      <c r="D428" s="1"/>
      <c r="E428" s="1"/>
      <c r="F428" s="5"/>
      <c r="G428" s="5"/>
      <c r="H428" s="2"/>
    </row>
    <row r="429" spans="1:8" ht="12.75" customHeight="1" x14ac:dyDescent="0.2">
      <c r="A429" s="10"/>
      <c r="B429" s="1"/>
      <c r="C429" s="1"/>
      <c r="D429" s="1"/>
      <c r="E429" s="1"/>
      <c r="F429" s="5"/>
      <c r="G429" s="5"/>
      <c r="H429" s="2"/>
    </row>
    <row r="430" spans="1:8" ht="12.75" customHeight="1" x14ac:dyDescent="0.2">
      <c r="A430" s="10"/>
      <c r="B430" s="1"/>
      <c r="C430" s="1"/>
      <c r="D430" s="1"/>
      <c r="E430" s="1"/>
      <c r="F430" s="5"/>
      <c r="G430" s="5"/>
      <c r="H430" s="2"/>
    </row>
    <row r="431" spans="1:8" ht="12.75" customHeight="1" x14ac:dyDescent="0.2">
      <c r="A431" s="10"/>
      <c r="B431" s="1"/>
      <c r="C431" s="1"/>
      <c r="D431" s="1"/>
      <c r="E431" s="1"/>
      <c r="F431" s="5"/>
      <c r="G431" s="5"/>
      <c r="H431" s="2"/>
    </row>
    <row r="432" spans="1:8" ht="12.75" customHeight="1" x14ac:dyDescent="0.2">
      <c r="A432" s="10"/>
      <c r="B432" s="1"/>
      <c r="C432" s="1"/>
      <c r="D432" s="1"/>
      <c r="E432" s="1"/>
      <c r="F432" s="5"/>
      <c r="G432" s="5"/>
      <c r="H432" s="2"/>
    </row>
    <row r="433" spans="1:8" ht="12.75" customHeight="1" x14ac:dyDescent="0.2">
      <c r="A433" s="10"/>
      <c r="B433" s="1"/>
      <c r="C433" s="1"/>
      <c r="D433" s="1"/>
      <c r="E433" s="1"/>
      <c r="F433" s="5"/>
      <c r="G433" s="5"/>
      <c r="H433" s="2"/>
    </row>
    <row r="434" spans="1:8" ht="12.75" customHeight="1" x14ac:dyDescent="0.2">
      <c r="A434" s="10"/>
      <c r="B434" s="1"/>
      <c r="C434" s="1"/>
      <c r="D434" s="1"/>
      <c r="E434" s="1"/>
      <c r="F434" s="5"/>
      <c r="G434" s="5"/>
      <c r="H434" s="2"/>
    </row>
    <row r="435" spans="1:8" ht="12.75" customHeight="1" x14ac:dyDescent="0.2">
      <c r="A435" s="10"/>
      <c r="B435" s="1"/>
      <c r="C435" s="1"/>
      <c r="D435" s="1"/>
      <c r="E435" s="1"/>
      <c r="F435" s="5"/>
      <c r="G435" s="5"/>
      <c r="H435" s="2"/>
    </row>
    <row r="436" spans="1:8" ht="12.75" customHeight="1" x14ac:dyDescent="0.2">
      <c r="A436" s="10"/>
      <c r="B436" s="1"/>
      <c r="C436" s="1"/>
      <c r="D436" s="1"/>
      <c r="E436" s="1"/>
      <c r="F436" s="5"/>
      <c r="G436" s="5"/>
      <c r="H436" s="2"/>
    </row>
    <row r="437" spans="1:8" ht="12.75" customHeight="1" x14ac:dyDescent="0.2">
      <c r="A437" s="10"/>
      <c r="B437" s="1"/>
      <c r="C437" s="1"/>
      <c r="D437" s="1"/>
      <c r="E437" s="1"/>
      <c r="F437" s="5"/>
      <c r="G437" s="5"/>
      <c r="H437" s="2"/>
    </row>
    <row r="438" spans="1:8" ht="12.75" customHeight="1" x14ac:dyDescent="0.2">
      <c r="A438" s="10"/>
      <c r="B438" s="1"/>
      <c r="C438" s="1"/>
      <c r="D438" s="1"/>
      <c r="E438" s="1"/>
      <c r="F438" s="5"/>
      <c r="G438" s="5"/>
      <c r="H438" s="2"/>
    </row>
    <row r="439" spans="1:8" ht="12.75" customHeight="1" x14ac:dyDescent="0.2">
      <c r="A439" s="10"/>
      <c r="B439" s="1"/>
      <c r="C439" s="1"/>
      <c r="D439" s="1"/>
      <c r="E439" s="1"/>
      <c r="F439" s="5"/>
      <c r="G439" s="5"/>
      <c r="H439" s="2"/>
    </row>
    <row r="440" spans="1:8" ht="12.75" customHeight="1" x14ac:dyDescent="0.2">
      <c r="A440" s="10"/>
      <c r="B440" s="1"/>
      <c r="C440" s="1"/>
      <c r="D440" s="1"/>
      <c r="E440" s="1"/>
      <c r="F440" s="5"/>
      <c r="G440" s="5"/>
      <c r="H440" s="2"/>
    </row>
    <row r="441" spans="1:8" ht="12.75" customHeight="1" x14ac:dyDescent="0.2">
      <c r="A441" s="10"/>
      <c r="B441" s="1"/>
      <c r="C441" s="1"/>
      <c r="D441" s="1"/>
      <c r="E441" s="1"/>
      <c r="F441" s="5"/>
      <c r="G441" s="5"/>
      <c r="H441" s="2"/>
    </row>
    <row r="442" spans="1:8" ht="12.75" customHeight="1" x14ac:dyDescent="0.2">
      <c r="A442" s="10"/>
      <c r="B442" s="1"/>
      <c r="C442" s="1"/>
      <c r="D442" s="1"/>
      <c r="E442" s="1"/>
      <c r="F442" s="5"/>
      <c r="G442" s="5"/>
      <c r="H442" s="2"/>
    </row>
    <row r="443" spans="1:8" ht="12.75" customHeight="1" x14ac:dyDescent="0.2">
      <c r="A443" s="10"/>
      <c r="B443" s="1"/>
      <c r="C443" s="1"/>
      <c r="D443" s="1"/>
      <c r="E443" s="1"/>
      <c r="F443" s="5"/>
      <c r="G443" s="5"/>
      <c r="H443" s="2"/>
    </row>
    <row r="444" spans="1:8" ht="12.75" customHeight="1" x14ac:dyDescent="0.2">
      <c r="A444" s="10"/>
      <c r="B444" s="1"/>
      <c r="C444" s="1"/>
      <c r="D444" s="1"/>
      <c r="E444" s="1"/>
      <c r="F444" s="5"/>
      <c r="G444" s="5"/>
      <c r="H444" s="2"/>
    </row>
    <row r="445" spans="1:8" ht="12.75" customHeight="1" x14ac:dyDescent="0.2">
      <c r="A445" s="10"/>
      <c r="B445" s="1"/>
      <c r="C445" s="1"/>
      <c r="D445" s="1"/>
      <c r="E445" s="1"/>
      <c r="F445" s="5"/>
      <c r="G445" s="5"/>
      <c r="H445" s="2"/>
    </row>
    <row r="446" spans="1:8" ht="12.75" customHeight="1" x14ac:dyDescent="0.2">
      <c r="A446" s="10"/>
      <c r="B446" s="1"/>
      <c r="C446" s="1"/>
      <c r="D446" s="1"/>
      <c r="E446" s="1"/>
      <c r="F446" s="5"/>
      <c r="G446" s="5"/>
      <c r="H446" s="2"/>
    </row>
    <row r="447" spans="1:8" ht="12.75" customHeight="1" x14ac:dyDescent="0.2">
      <c r="A447" s="10"/>
      <c r="B447" s="1"/>
      <c r="C447" s="1"/>
      <c r="D447" s="1"/>
      <c r="E447" s="1"/>
      <c r="F447" s="5"/>
      <c r="G447" s="5"/>
      <c r="H447" s="2"/>
    </row>
    <row r="448" spans="1:8" ht="12.75" customHeight="1" x14ac:dyDescent="0.2">
      <c r="A448" s="10"/>
      <c r="B448" s="1"/>
      <c r="C448" s="1"/>
      <c r="D448" s="1"/>
      <c r="E448" s="1"/>
      <c r="F448" s="5"/>
      <c r="G448" s="5"/>
      <c r="H448" s="2"/>
    </row>
    <row r="449" spans="1:8" ht="12.75" customHeight="1" x14ac:dyDescent="0.2">
      <c r="A449" s="10"/>
      <c r="B449" s="1"/>
      <c r="C449" s="1"/>
      <c r="D449" s="1"/>
      <c r="E449" s="1"/>
      <c r="F449" s="5"/>
      <c r="G449" s="5"/>
      <c r="H449" s="2"/>
    </row>
    <row r="450" spans="1:8" ht="12.75" customHeight="1" x14ac:dyDescent="0.2">
      <c r="A450" s="10"/>
      <c r="B450" s="1"/>
      <c r="C450" s="1"/>
      <c r="D450" s="1"/>
      <c r="E450" s="1"/>
      <c r="F450" s="5"/>
      <c r="G450" s="5"/>
      <c r="H450" s="2"/>
    </row>
    <row r="451" spans="1:8" ht="12.75" customHeight="1" x14ac:dyDescent="0.2">
      <c r="A451" s="10"/>
      <c r="B451" s="1"/>
      <c r="C451" s="1"/>
      <c r="D451" s="1"/>
      <c r="E451" s="1"/>
      <c r="F451" s="5"/>
      <c r="G451" s="5"/>
      <c r="H451" s="2"/>
    </row>
    <row r="452" spans="1:8" ht="12.75" customHeight="1" x14ac:dyDescent="0.2">
      <c r="A452" s="10"/>
      <c r="B452" s="1"/>
      <c r="C452" s="1"/>
      <c r="D452" s="1"/>
      <c r="E452" s="1"/>
      <c r="F452" s="5"/>
      <c r="G452" s="5"/>
      <c r="H452" s="2"/>
    </row>
    <row r="453" spans="1:8" ht="12.75" customHeight="1" x14ac:dyDescent="0.2">
      <c r="A453" s="10"/>
      <c r="B453" s="1"/>
      <c r="C453" s="1"/>
      <c r="D453" s="1"/>
      <c r="E453" s="1"/>
      <c r="F453" s="5"/>
      <c r="G453" s="5"/>
      <c r="H453" s="2"/>
    </row>
    <row r="454" spans="1:8" ht="12.75" customHeight="1" x14ac:dyDescent="0.2">
      <c r="A454" s="10"/>
      <c r="B454" s="1"/>
      <c r="C454" s="1"/>
      <c r="D454" s="1"/>
      <c r="E454" s="1"/>
      <c r="F454" s="5"/>
      <c r="G454" s="5"/>
      <c r="H454" s="2"/>
    </row>
    <row r="455" spans="1:8" ht="12.75" customHeight="1" x14ac:dyDescent="0.2">
      <c r="A455" s="10"/>
      <c r="B455" s="1"/>
      <c r="C455" s="1"/>
      <c r="D455" s="1"/>
      <c r="E455" s="1"/>
      <c r="F455" s="5"/>
      <c r="G455" s="5"/>
      <c r="H455" s="2"/>
    </row>
    <row r="456" spans="1:8" ht="12.75" customHeight="1" x14ac:dyDescent="0.2">
      <c r="A456" s="10"/>
      <c r="B456" s="1"/>
      <c r="C456" s="1"/>
      <c r="D456" s="1"/>
      <c r="E456" s="1"/>
      <c r="F456" s="5"/>
      <c r="G456" s="5"/>
      <c r="H456" s="2"/>
    </row>
    <row r="457" spans="1:8" ht="12.75" customHeight="1" x14ac:dyDescent="0.2">
      <c r="A457" s="10"/>
      <c r="B457" s="1"/>
      <c r="C457" s="1"/>
      <c r="D457" s="1"/>
      <c r="E457" s="1"/>
      <c r="F457" s="5"/>
      <c r="G457" s="5"/>
      <c r="H457" s="2"/>
    </row>
    <row r="458" spans="1:8" ht="12.75" customHeight="1" x14ac:dyDescent="0.2">
      <c r="A458" s="10"/>
      <c r="B458" s="1"/>
      <c r="C458" s="1"/>
      <c r="D458" s="1"/>
      <c r="E458" s="1"/>
      <c r="F458" s="5"/>
      <c r="G458" s="5"/>
      <c r="H458" s="2"/>
    </row>
    <row r="459" spans="1:8" ht="12.75" customHeight="1" x14ac:dyDescent="0.2">
      <c r="A459" s="10"/>
      <c r="B459" s="1"/>
      <c r="C459" s="1"/>
      <c r="D459" s="1"/>
      <c r="E459" s="1"/>
      <c r="F459" s="5"/>
      <c r="G459" s="5"/>
      <c r="H459" s="2"/>
    </row>
    <row r="460" spans="1:8" ht="12.75" customHeight="1" x14ac:dyDescent="0.2">
      <c r="A460" s="10"/>
      <c r="B460" s="1"/>
      <c r="C460" s="1"/>
      <c r="D460" s="1"/>
      <c r="E460" s="1"/>
      <c r="F460" s="5"/>
      <c r="G460" s="5"/>
      <c r="H460" s="2"/>
    </row>
    <row r="461" spans="1:8" ht="12.75" customHeight="1" x14ac:dyDescent="0.2">
      <c r="A461" s="10"/>
      <c r="B461" s="1"/>
      <c r="C461" s="1"/>
      <c r="D461" s="1"/>
      <c r="E461" s="1"/>
      <c r="F461" s="5"/>
      <c r="G461" s="5"/>
      <c r="H461" s="2"/>
    </row>
    <row r="462" spans="1:8" ht="12.75" customHeight="1" x14ac:dyDescent="0.2">
      <c r="A462" s="10"/>
      <c r="B462" s="1"/>
      <c r="C462" s="1"/>
      <c r="D462" s="1"/>
      <c r="E462" s="1"/>
      <c r="F462" s="5"/>
      <c r="G462" s="5"/>
      <c r="H462" s="2"/>
    </row>
    <row r="463" spans="1:8" ht="12.75" customHeight="1" x14ac:dyDescent="0.2">
      <c r="A463" s="10"/>
      <c r="B463" s="1"/>
      <c r="C463" s="1"/>
      <c r="D463" s="1"/>
      <c r="E463" s="1"/>
      <c r="F463" s="5"/>
      <c r="G463" s="5"/>
      <c r="H463" s="2"/>
    </row>
    <row r="464" spans="1:8" ht="12.75" customHeight="1" x14ac:dyDescent="0.2">
      <c r="A464" s="10"/>
      <c r="B464" s="1"/>
      <c r="C464" s="1"/>
      <c r="D464" s="1"/>
      <c r="E464" s="1"/>
      <c r="F464" s="5"/>
      <c r="G464" s="5"/>
      <c r="H464" s="2"/>
    </row>
    <row r="465" spans="1:8" ht="12.75" customHeight="1" x14ac:dyDescent="0.2">
      <c r="A465" s="10"/>
      <c r="B465" s="1"/>
      <c r="C465" s="1"/>
      <c r="D465" s="1"/>
      <c r="E465" s="1"/>
      <c r="F465" s="5"/>
      <c r="G465" s="5"/>
      <c r="H465" s="2"/>
    </row>
    <row r="466" spans="1:8" ht="12.75" customHeight="1" x14ac:dyDescent="0.2">
      <c r="A466" s="10"/>
      <c r="B466" s="1"/>
      <c r="C466" s="1"/>
      <c r="D466" s="1"/>
      <c r="E466" s="1"/>
      <c r="F466" s="5"/>
      <c r="G466" s="5"/>
      <c r="H466" s="2"/>
    </row>
    <row r="467" spans="1:8" ht="12.75" customHeight="1" x14ac:dyDescent="0.2">
      <c r="A467" s="10"/>
      <c r="B467" s="1"/>
      <c r="C467" s="1"/>
      <c r="D467" s="1"/>
      <c r="E467" s="1"/>
      <c r="F467" s="5"/>
      <c r="G467" s="5"/>
      <c r="H467" s="2"/>
    </row>
    <row r="468" spans="1:8" ht="12.75" customHeight="1" x14ac:dyDescent="0.2">
      <c r="A468" s="10"/>
      <c r="B468" s="1"/>
      <c r="C468" s="1"/>
      <c r="D468" s="1"/>
      <c r="E468" s="1"/>
      <c r="F468" s="5"/>
      <c r="G468" s="5"/>
      <c r="H468" s="2"/>
    </row>
    <row r="469" spans="1:8" ht="12.75" customHeight="1" x14ac:dyDescent="0.2">
      <c r="A469" s="10"/>
      <c r="B469" s="1"/>
      <c r="C469" s="1"/>
      <c r="D469" s="1"/>
      <c r="E469" s="1"/>
      <c r="F469" s="5"/>
      <c r="G469" s="5"/>
      <c r="H469" s="2"/>
    </row>
    <row r="470" spans="1:8" ht="12.75" customHeight="1" x14ac:dyDescent="0.2">
      <c r="A470" s="10"/>
      <c r="B470" s="1"/>
      <c r="C470" s="1"/>
      <c r="D470" s="1"/>
      <c r="E470" s="1"/>
      <c r="F470" s="5"/>
      <c r="G470" s="5"/>
      <c r="H470" s="2"/>
    </row>
    <row r="471" spans="1:8" ht="12.75" customHeight="1" x14ac:dyDescent="0.2">
      <c r="A471" s="10"/>
      <c r="B471" s="1"/>
      <c r="C471" s="1"/>
      <c r="D471" s="1"/>
      <c r="E471" s="1"/>
      <c r="F471" s="5"/>
      <c r="G471" s="5"/>
      <c r="H471" s="2"/>
    </row>
    <row r="472" spans="1:8" ht="12.75" customHeight="1" x14ac:dyDescent="0.2">
      <c r="A472" s="10"/>
      <c r="B472" s="1"/>
      <c r="C472" s="1"/>
      <c r="D472" s="1"/>
      <c r="E472" s="1"/>
      <c r="F472" s="5"/>
      <c r="G472" s="5"/>
      <c r="H472" s="2"/>
    </row>
    <row r="473" spans="1:8" ht="12.75" customHeight="1" x14ac:dyDescent="0.2">
      <c r="A473" s="10"/>
      <c r="B473" s="1"/>
      <c r="C473" s="1"/>
      <c r="D473" s="1"/>
      <c r="E473" s="1"/>
      <c r="F473" s="5"/>
      <c r="G473" s="5"/>
      <c r="H473" s="2"/>
    </row>
    <row r="474" spans="1:8" ht="12.75" customHeight="1" x14ac:dyDescent="0.2">
      <c r="A474" s="10"/>
      <c r="B474" s="1"/>
      <c r="C474" s="1"/>
      <c r="D474" s="1"/>
      <c r="E474" s="1"/>
      <c r="F474" s="5"/>
      <c r="G474" s="5"/>
      <c r="H474" s="2"/>
    </row>
    <row r="475" spans="1:8" ht="12.75" customHeight="1" x14ac:dyDescent="0.2">
      <c r="A475" s="10"/>
      <c r="B475" s="1"/>
      <c r="C475" s="1"/>
      <c r="D475" s="1"/>
      <c r="E475" s="1"/>
      <c r="F475" s="5"/>
      <c r="G475" s="5"/>
      <c r="H475" s="2"/>
    </row>
    <row r="476" spans="1:8" ht="12.75" customHeight="1" x14ac:dyDescent="0.2">
      <c r="A476" s="10"/>
      <c r="B476" s="1"/>
      <c r="C476" s="1"/>
      <c r="D476" s="1"/>
      <c r="E476" s="1"/>
      <c r="F476" s="5"/>
      <c r="G476" s="5"/>
      <c r="H476" s="2"/>
    </row>
    <row r="477" spans="1:8" ht="12.75" customHeight="1" x14ac:dyDescent="0.2">
      <c r="A477" s="10"/>
      <c r="B477" s="1"/>
      <c r="C477" s="1"/>
      <c r="D477" s="1"/>
      <c r="E477" s="1"/>
      <c r="F477" s="5"/>
      <c r="G477" s="5"/>
      <c r="H477" s="2"/>
    </row>
    <row r="478" spans="1:8" ht="12.75" customHeight="1" x14ac:dyDescent="0.2">
      <c r="A478" s="10"/>
      <c r="B478" s="1"/>
      <c r="C478" s="1"/>
      <c r="D478" s="1"/>
      <c r="E478" s="1"/>
      <c r="F478" s="5"/>
      <c r="G478" s="5"/>
      <c r="H478" s="2"/>
    </row>
    <row r="479" spans="1:8" ht="12.75" customHeight="1" x14ac:dyDescent="0.2">
      <c r="A479" s="10"/>
      <c r="B479" s="1"/>
      <c r="C479" s="1"/>
      <c r="D479" s="1"/>
      <c r="E479" s="1"/>
      <c r="F479" s="5"/>
      <c r="G479" s="5"/>
      <c r="H479" s="2"/>
    </row>
    <row r="480" spans="1:8" ht="12.75" customHeight="1" x14ac:dyDescent="0.2">
      <c r="A480" s="10"/>
      <c r="B480" s="1"/>
      <c r="C480" s="1"/>
      <c r="D480" s="1"/>
      <c r="E480" s="1"/>
      <c r="F480" s="5"/>
      <c r="G480" s="5"/>
      <c r="H480" s="2"/>
    </row>
    <row r="481" spans="1:8" ht="12.75" customHeight="1" x14ac:dyDescent="0.2">
      <c r="A481" s="10"/>
      <c r="B481" s="1"/>
      <c r="C481" s="1"/>
      <c r="D481" s="1"/>
      <c r="E481" s="1"/>
      <c r="F481" s="5"/>
      <c r="G481" s="5"/>
      <c r="H481" s="2"/>
    </row>
    <row r="482" spans="1:8" ht="12.75" customHeight="1" x14ac:dyDescent="0.2">
      <c r="A482" s="10"/>
      <c r="B482" s="1"/>
      <c r="C482" s="1"/>
      <c r="D482" s="1"/>
      <c r="E482" s="1"/>
      <c r="F482" s="5"/>
      <c r="G482" s="5"/>
      <c r="H482" s="2"/>
    </row>
    <row r="483" spans="1:8" ht="12.75" customHeight="1" x14ac:dyDescent="0.2">
      <c r="A483" s="10"/>
      <c r="B483" s="1"/>
      <c r="C483" s="1"/>
      <c r="D483" s="1"/>
      <c r="E483" s="1"/>
      <c r="F483" s="5"/>
      <c r="G483" s="5"/>
      <c r="H483" s="2"/>
    </row>
    <row r="484" spans="1:8" ht="12.75" customHeight="1" x14ac:dyDescent="0.2">
      <c r="A484" s="10"/>
      <c r="B484" s="1"/>
      <c r="C484" s="1"/>
      <c r="D484" s="1"/>
      <c r="E484" s="1"/>
      <c r="F484" s="5"/>
      <c r="G484" s="5"/>
      <c r="H484" s="2"/>
    </row>
    <row r="485" spans="1:8" ht="12.75" customHeight="1" x14ac:dyDescent="0.2">
      <c r="A485" s="10"/>
      <c r="B485" s="1"/>
      <c r="C485" s="1"/>
      <c r="D485" s="1"/>
      <c r="E485" s="1"/>
      <c r="F485" s="5"/>
      <c r="G485" s="5"/>
      <c r="H485" s="2"/>
    </row>
    <row r="486" spans="1:8" ht="12.75" customHeight="1" x14ac:dyDescent="0.2">
      <c r="A486" s="10"/>
      <c r="B486" s="1"/>
      <c r="C486" s="1"/>
      <c r="D486" s="1"/>
      <c r="E486" s="1"/>
      <c r="F486" s="5"/>
      <c r="G486" s="5"/>
      <c r="H486" s="2"/>
    </row>
    <row r="487" spans="1:8" ht="12.75" customHeight="1" x14ac:dyDescent="0.2">
      <c r="A487" s="10"/>
      <c r="B487" s="1"/>
      <c r="C487" s="1"/>
      <c r="D487" s="1"/>
      <c r="E487" s="1"/>
      <c r="F487" s="5"/>
      <c r="G487" s="5"/>
      <c r="H487" s="2"/>
    </row>
    <row r="488" spans="1:8" ht="12.75" customHeight="1" x14ac:dyDescent="0.2">
      <c r="A488" s="10"/>
      <c r="B488" s="1"/>
      <c r="C488" s="1"/>
      <c r="D488" s="1"/>
      <c r="E488" s="1"/>
      <c r="F488" s="5"/>
      <c r="G488" s="5"/>
      <c r="H488" s="2"/>
    </row>
    <row r="489" spans="1:8" ht="12.75" customHeight="1" x14ac:dyDescent="0.2">
      <c r="A489" s="10"/>
      <c r="B489" s="1"/>
      <c r="C489" s="1"/>
      <c r="D489" s="1"/>
      <c r="E489" s="1"/>
      <c r="F489" s="5"/>
      <c r="G489" s="5"/>
      <c r="H489" s="2"/>
    </row>
    <row r="490" spans="1:8" ht="12.75" customHeight="1" x14ac:dyDescent="0.2">
      <c r="A490" s="10"/>
      <c r="B490" s="1"/>
      <c r="C490" s="1"/>
      <c r="D490" s="1"/>
      <c r="E490" s="1"/>
      <c r="F490" s="5"/>
      <c r="G490" s="5"/>
      <c r="H490" s="2"/>
    </row>
    <row r="491" spans="1:8" ht="12.75" customHeight="1" x14ac:dyDescent="0.2">
      <c r="A491" s="10"/>
      <c r="B491" s="1"/>
      <c r="C491" s="1"/>
      <c r="D491" s="1"/>
      <c r="E491" s="1"/>
      <c r="F491" s="5"/>
      <c r="G491" s="5"/>
      <c r="H491" s="2"/>
    </row>
    <row r="492" spans="1:8" ht="12.75" customHeight="1" x14ac:dyDescent="0.2">
      <c r="A492" s="10"/>
      <c r="B492" s="1"/>
      <c r="C492" s="1"/>
      <c r="D492" s="1"/>
      <c r="E492" s="1"/>
      <c r="F492" s="5"/>
      <c r="G492" s="5"/>
      <c r="H492" s="2"/>
    </row>
    <row r="493" spans="1:8" ht="12.75" customHeight="1" x14ac:dyDescent="0.2">
      <c r="A493" s="10"/>
      <c r="B493" s="1"/>
      <c r="C493" s="1"/>
      <c r="D493" s="1"/>
      <c r="E493" s="1"/>
      <c r="F493" s="5"/>
      <c r="G493" s="5"/>
      <c r="H493" s="2"/>
    </row>
    <row r="494" spans="1:8" ht="12.75" customHeight="1" x14ac:dyDescent="0.2">
      <c r="A494" s="10"/>
      <c r="B494" s="1"/>
      <c r="C494" s="1"/>
      <c r="D494" s="1"/>
      <c r="E494" s="1"/>
      <c r="F494" s="5"/>
      <c r="G494" s="5"/>
      <c r="H494" s="2"/>
    </row>
    <row r="495" spans="1:8" ht="12.75" customHeight="1" x14ac:dyDescent="0.2">
      <c r="A495" s="10"/>
      <c r="B495" s="1"/>
      <c r="C495" s="1"/>
      <c r="D495" s="1"/>
      <c r="E495" s="1"/>
      <c r="F495" s="5"/>
      <c r="G495" s="5"/>
      <c r="H495" s="2"/>
    </row>
    <row r="496" spans="1:8" ht="12.75" customHeight="1" x14ac:dyDescent="0.2">
      <c r="A496" s="10"/>
      <c r="B496" s="1"/>
      <c r="C496" s="1"/>
      <c r="D496" s="1"/>
      <c r="E496" s="1"/>
      <c r="F496" s="5"/>
      <c r="G496" s="5"/>
      <c r="H496" s="2"/>
    </row>
    <row r="497" spans="1:8" ht="12.75" customHeight="1" x14ac:dyDescent="0.2">
      <c r="A497" s="10"/>
      <c r="B497" s="1"/>
      <c r="C497" s="1"/>
      <c r="D497" s="1"/>
      <c r="E497" s="1"/>
      <c r="F497" s="5"/>
      <c r="G497" s="5"/>
      <c r="H497" s="2"/>
    </row>
    <row r="498" spans="1:8" ht="12.75" customHeight="1" x14ac:dyDescent="0.2">
      <c r="A498" s="10"/>
      <c r="B498" s="1"/>
      <c r="C498" s="1"/>
      <c r="D498" s="1"/>
      <c r="E498" s="1"/>
      <c r="F498" s="5"/>
      <c r="G498" s="5"/>
      <c r="H498" s="2"/>
    </row>
    <row r="499" spans="1:8" ht="12.75" customHeight="1" x14ac:dyDescent="0.2">
      <c r="A499" s="10"/>
      <c r="B499" s="1"/>
      <c r="C499" s="1"/>
      <c r="D499" s="1"/>
      <c r="E499" s="1"/>
      <c r="F499" s="5"/>
      <c r="G499" s="5"/>
      <c r="H499" s="2"/>
    </row>
    <row r="500" spans="1:8" ht="12.75" customHeight="1" x14ac:dyDescent="0.2">
      <c r="A500" s="10"/>
      <c r="B500" s="1"/>
      <c r="C500" s="1"/>
      <c r="D500" s="1"/>
      <c r="E500" s="1"/>
      <c r="F500" s="5"/>
      <c r="G500" s="5"/>
      <c r="H500" s="2"/>
    </row>
    <row r="501" spans="1:8" ht="12.75" customHeight="1" x14ac:dyDescent="0.2">
      <c r="A501" s="10"/>
      <c r="B501" s="1"/>
      <c r="C501" s="1"/>
      <c r="D501" s="1"/>
      <c r="E501" s="1"/>
      <c r="F501" s="5"/>
      <c r="G501" s="5"/>
      <c r="H501" s="2"/>
    </row>
    <row r="502" spans="1:8" ht="12.75" customHeight="1" x14ac:dyDescent="0.2">
      <c r="A502" s="10"/>
      <c r="B502" s="1"/>
      <c r="C502" s="1"/>
      <c r="D502" s="1"/>
      <c r="E502" s="1"/>
      <c r="F502" s="5"/>
      <c r="G502" s="5"/>
      <c r="H502" s="2"/>
    </row>
    <row r="503" spans="1:8" ht="12.75" customHeight="1" x14ac:dyDescent="0.2">
      <c r="A503" s="10"/>
      <c r="B503" s="1"/>
      <c r="C503" s="1"/>
      <c r="D503" s="1"/>
      <c r="E503" s="1"/>
      <c r="F503" s="5"/>
      <c r="G503" s="5"/>
      <c r="H503" s="2"/>
    </row>
    <row r="504" spans="1:8" ht="12.75" customHeight="1" x14ac:dyDescent="0.2">
      <c r="A504" s="10"/>
      <c r="B504" s="1"/>
      <c r="C504" s="1"/>
      <c r="D504" s="1"/>
      <c r="E504" s="1"/>
      <c r="F504" s="5"/>
      <c r="G504" s="5"/>
      <c r="H504" s="2"/>
    </row>
    <row r="505" spans="1:8" ht="12.75" customHeight="1" x14ac:dyDescent="0.2">
      <c r="A505" s="10"/>
      <c r="B505" s="1"/>
      <c r="C505" s="1"/>
      <c r="D505" s="1"/>
      <c r="E505" s="1"/>
      <c r="F505" s="5"/>
      <c r="G505" s="5"/>
      <c r="H505" s="2"/>
    </row>
    <row r="506" spans="1:8" ht="12.75" customHeight="1" x14ac:dyDescent="0.2">
      <c r="A506" s="10"/>
      <c r="B506" s="1"/>
      <c r="C506" s="1"/>
      <c r="D506" s="1"/>
      <c r="E506" s="1"/>
      <c r="F506" s="5"/>
      <c r="G506" s="5"/>
      <c r="H506" s="2"/>
    </row>
    <row r="507" spans="1:8" ht="12.75" customHeight="1" x14ac:dyDescent="0.2">
      <c r="A507" s="10"/>
      <c r="B507" s="1"/>
      <c r="C507" s="1"/>
      <c r="D507" s="1"/>
      <c r="E507" s="1"/>
      <c r="F507" s="5"/>
      <c r="G507" s="5"/>
      <c r="H507" s="2"/>
    </row>
    <row r="508" spans="1:8" ht="12.75" customHeight="1" x14ac:dyDescent="0.2">
      <c r="A508" s="10"/>
      <c r="B508" s="1"/>
      <c r="C508" s="1"/>
      <c r="D508" s="1"/>
      <c r="E508" s="1"/>
      <c r="F508" s="5"/>
      <c r="G508" s="5"/>
      <c r="H508" s="2"/>
    </row>
    <row r="509" spans="1:8" ht="12.75" customHeight="1" x14ac:dyDescent="0.2">
      <c r="A509" s="10"/>
      <c r="B509" s="1"/>
      <c r="C509" s="1"/>
      <c r="D509" s="1"/>
      <c r="E509" s="1"/>
      <c r="F509" s="5"/>
      <c r="G509" s="5"/>
      <c r="H509" s="2"/>
    </row>
    <row r="510" spans="1:8" ht="12.75" customHeight="1" x14ac:dyDescent="0.2">
      <c r="A510" s="10"/>
      <c r="B510" s="1"/>
      <c r="C510" s="1"/>
      <c r="D510" s="1"/>
      <c r="E510" s="1"/>
      <c r="F510" s="5"/>
      <c r="G510" s="5"/>
      <c r="H510" s="2"/>
    </row>
    <row r="511" spans="1:8" ht="12.75" customHeight="1" x14ac:dyDescent="0.2">
      <c r="A511" s="10"/>
      <c r="B511" s="1"/>
      <c r="C511" s="1"/>
      <c r="D511" s="1"/>
      <c r="E511" s="1"/>
      <c r="F511" s="5"/>
      <c r="G511" s="5"/>
      <c r="H511" s="2"/>
    </row>
    <row r="512" spans="1:8" ht="12.75" customHeight="1" x14ac:dyDescent="0.2">
      <c r="A512" s="10"/>
      <c r="B512" s="1"/>
      <c r="C512" s="1"/>
      <c r="D512" s="1"/>
      <c r="E512" s="1"/>
      <c r="F512" s="5"/>
      <c r="G512" s="5"/>
      <c r="H512" s="2"/>
    </row>
    <row r="513" spans="1:8" ht="12.75" customHeight="1" x14ac:dyDescent="0.2">
      <c r="A513" s="10"/>
      <c r="B513" s="1"/>
      <c r="C513" s="1"/>
      <c r="D513" s="1"/>
      <c r="E513" s="1"/>
      <c r="F513" s="5"/>
      <c r="G513" s="5"/>
      <c r="H513" s="2"/>
    </row>
    <row r="514" spans="1:8" ht="12.75" customHeight="1" x14ac:dyDescent="0.2">
      <c r="A514" s="10"/>
      <c r="B514" s="1"/>
      <c r="C514" s="1"/>
      <c r="D514" s="1"/>
      <c r="E514" s="1"/>
      <c r="F514" s="5"/>
      <c r="G514" s="5"/>
      <c r="H514" s="2"/>
    </row>
    <row r="515" spans="1:8" ht="12.75" customHeight="1" x14ac:dyDescent="0.2">
      <c r="A515" s="10"/>
      <c r="B515" s="1"/>
      <c r="C515" s="1"/>
      <c r="D515" s="1"/>
      <c r="E515" s="1"/>
      <c r="F515" s="5"/>
      <c r="G515" s="5"/>
      <c r="H515" s="2"/>
    </row>
    <row r="516" spans="1:8" ht="12.75" customHeight="1" x14ac:dyDescent="0.2">
      <c r="A516" s="10"/>
      <c r="B516" s="1"/>
      <c r="C516" s="1"/>
      <c r="D516" s="1"/>
      <c r="E516" s="1"/>
      <c r="F516" s="5"/>
      <c r="G516" s="5"/>
      <c r="H516" s="2"/>
    </row>
    <row r="517" spans="1:8" ht="12.75" customHeight="1" x14ac:dyDescent="0.2">
      <c r="A517" s="10"/>
      <c r="B517" s="1"/>
      <c r="C517" s="1"/>
      <c r="D517" s="1"/>
      <c r="E517" s="1"/>
      <c r="F517" s="5"/>
      <c r="G517" s="5"/>
      <c r="H517" s="2"/>
    </row>
    <row r="518" spans="1:8" ht="12.75" customHeight="1" x14ac:dyDescent="0.2">
      <c r="A518" s="10"/>
      <c r="B518" s="1"/>
      <c r="C518" s="1"/>
      <c r="D518" s="1"/>
      <c r="E518" s="1"/>
      <c r="F518" s="5"/>
      <c r="G518" s="5"/>
      <c r="H518" s="2"/>
    </row>
    <row r="519" spans="1:8" ht="12.75" customHeight="1" x14ac:dyDescent="0.2">
      <c r="A519" s="10"/>
      <c r="B519" s="1"/>
      <c r="C519" s="1"/>
      <c r="D519" s="1"/>
      <c r="E519" s="1"/>
      <c r="F519" s="5"/>
      <c r="G519" s="5"/>
      <c r="H519" s="2"/>
    </row>
    <row r="520" spans="1:8" ht="12.75" customHeight="1" x14ac:dyDescent="0.2">
      <c r="A520" s="10"/>
      <c r="B520" s="1"/>
      <c r="C520" s="1"/>
      <c r="D520" s="1"/>
      <c r="E520" s="1"/>
      <c r="F520" s="5"/>
      <c r="G520" s="5"/>
      <c r="H520" s="2"/>
    </row>
    <row r="521" spans="1:8" ht="12.75" customHeight="1" x14ac:dyDescent="0.2">
      <c r="A521" s="10"/>
      <c r="B521" s="1"/>
      <c r="C521" s="1"/>
      <c r="D521" s="1"/>
      <c r="E521" s="1"/>
      <c r="F521" s="5"/>
      <c r="G521" s="5"/>
      <c r="H521" s="2"/>
    </row>
    <row r="522" spans="1:8" ht="12.75" customHeight="1" x14ac:dyDescent="0.2">
      <c r="A522" s="10"/>
      <c r="B522" s="1"/>
      <c r="C522" s="1"/>
      <c r="D522" s="1"/>
      <c r="E522" s="1"/>
      <c r="F522" s="5"/>
      <c r="G522" s="5"/>
      <c r="H522" s="2"/>
    </row>
    <row r="523" spans="1:8" ht="12.75" customHeight="1" x14ac:dyDescent="0.2">
      <c r="A523" s="10"/>
      <c r="B523" s="1"/>
      <c r="C523" s="1"/>
      <c r="D523" s="1"/>
      <c r="E523" s="1"/>
      <c r="F523" s="5"/>
      <c r="G523" s="5"/>
      <c r="H523" s="2"/>
    </row>
    <row r="524" spans="1:8" ht="12.75" customHeight="1" x14ac:dyDescent="0.2">
      <c r="A524" s="10"/>
      <c r="B524" s="1"/>
      <c r="C524" s="1"/>
      <c r="D524" s="1"/>
      <c r="E524" s="1"/>
      <c r="F524" s="5"/>
      <c r="G524" s="5"/>
      <c r="H524" s="2"/>
    </row>
    <row r="525" spans="1:8" ht="12.75" customHeight="1" x14ac:dyDescent="0.2">
      <c r="A525" s="10"/>
      <c r="B525" s="1"/>
      <c r="C525" s="1"/>
      <c r="D525" s="1"/>
      <c r="E525" s="1"/>
      <c r="F525" s="5"/>
      <c r="G525" s="5"/>
      <c r="H525" s="2"/>
    </row>
    <row r="526" spans="1:8" ht="12.75" customHeight="1" x14ac:dyDescent="0.2">
      <c r="A526" s="10"/>
      <c r="B526" s="1"/>
      <c r="C526" s="1"/>
      <c r="D526" s="1"/>
      <c r="E526" s="1"/>
      <c r="F526" s="5"/>
      <c r="G526" s="5"/>
      <c r="H526" s="2"/>
    </row>
    <row r="527" spans="1:8" ht="12.75" customHeight="1" x14ac:dyDescent="0.2">
      <c r="A527" s="10"/>
      <c r="B527" s="1"/>
      <c r="C527" s="1"/>
      <c r="D527" s="1"/>
      <c r="E527" s="1"/>
      <c r="F527" s="5"/>
      <c r="G527" s="5"/>
      <c r="H527" s="2"/>
    </row>
    <row r="528" spans="1:8" ht="12.75" customHeight="1" x14ac:dyDescent="0.2">
      <c r="A528" s="10"/>
      <c r="B528" s="1"/>
      <c r="C528" s="1"/>
      <c r="D528" s="1"/>
      <c r="E528" s="1"/>
      <c r="F528" s="5"/>
      <c r="G528" s="5"/>
      <c r="H528" s="2"/>
    </row>
    <row r="529" spans="1:8" ht="12.75" customHeight="1" x14ac:dyDescent="0.2">
      <c r="A529" s="10"/>
      <c r="B529" s="1"/>
      <c r="C529" s="1"/>
      <c r="D529" s="1"/>
      <c r="E529" s="1"/>
      <c r="F529" s="5"/>
      <c r="G529" s="5"/>
      <c r="H529" s="2"/>
    </row>
    <row r="530" spans="1:8" ht="12.75" customHeight="1" x14ac:dyDescent="0.2">
      <c r="A530" s="10"/>
      <c r="B530" s="1"/>
      <c r="C530" s="1"/>
      <c r="D530" s="1"/>
      <c r="E530" s="1"/>
      <c r="F530" s="5"/>
      <c r="G530" s="5"/>
      <c r="H530" s="2"/>
    </row>
    <row r="531" spans="1:8" ht="12.75" customHeight="1" x14ac:dyDescent="0.2">
      <c r="A531" s="10"/>
      <c r="B531" s="1"/>
      <c r="C531" s="1"/>
      <c r="D531" s="1"/>
      <c r="E531" s="1"/>
      <c r="F531" s="5"/>
      <c r="G531" s="5"/>
      <c r="H531" s="2"/>
    </row>
    <row r="532" spans="1:8" ht="12.75" customHeight="1" x14ac:dyDescent="0.2">
      <c r="A532" s="10"/>
      <c r="B532" s="1"/>
      <c r="C532" s="1"/>
      <c r="D532" s="1"/>
      <c r="E532" s="1"/>
      <c r="F532" s="5"/>
      <c r="G532" s="5"/>
      <c r="H532" s="2"/>
    </row>
    <row r="533" spans="1:8" ht="12.75" customHeight="1" x14ac:dyDescent="0.2">
      <c r="A533" s="10"/>
      <c r="B533" s="1"/>
      <c r="C533" s="1"/>
      <c r="D533" s="1"/>
      <c r="E533" s="1"/>
      <c r="F533" s="5"/>
      <c r="G533" s="5"/>
      <c r="H533" s="2"/>
    </row>
    <row r="534" spans="1:8" ht="12.75" customHeight="1" x14ac:dyDescent="0.2">
      <c r="A534" s="10"/>
      <c r="B534" s="1"/>
      <c r="C534" s="1"/>
      <c r="D534" s="1"/>
      <c r="E534" s="1"/>
      <c r="F534" s="5"/>
      <c r="G534" s="5"/>
      <c r="H534" s="2"/>
    </row>
    <row r="535" spans="1:8" ht="12.75" customHeight="1" x14ac:dyDescent="0.2">
      <c r="A535" s="10"/>
      <c r="B535" s="1"/>
      <c r="C535" s="1"/>
      <c r="D535" s="1"/>
      <c r="E535" s="1"/>
      <c r="F535" s="5"/>
      <c r="G535" s="5"/>
      <c r="H535" s="2"/>
    </row>
    <row r="536" spans="1:8" ht="12.75" customHeight="1" x14ac:dyDescent="0.2">
      <c r="A536" s="10"/>
      <c r="B536" s="1"/>
      <c r="C536" s="1"/>
      <c r="D536" s="1"/>
      <c r="E536" s="1"/>
      <c r="F536" s="5"/>
      <c r="G536" s="5"/>
      <c r="H536" s="2"/>
    </row>
    <row r="537" spans="1:8" ht="12.75" customHeight="1" x14ac:dyDescent="0.2">
      <c r="A537" s="10"/>
      <c r="B537" s="1"/>
      <c r="C537" s="1"/>
      <c r="D537" s="1"/>
      <c r="E537" s="1"/>
      <c r="F537" s="5"/>
      <c r="G537" s="5"/>
      <c r="H537" s="2"/>
    </row>
    <row r="538" spans="1:8" ht="12.75" customHeight="1" x14ac:dyDescent="0.2">
      <c r="A538" s="10"/>
      <c r="B538" s="1"/>
      <c r="C538" s="1"/>
      <c r="D538" s="1"/>
      <c r="E538" s="1"/>
      <c r="F538" s="5"/>
      <c r="G538" s="5"/>
      <c r="H538" s="2"/>
    </row>
    <row r="539" spans="1:8" ht="12.75" customHeight="1" x14ac:dyDescent="0.2">
      <c r="A539" s="10"/>
      <c r="B539" s="1"/>
      <c r="C539" s="1"/>
      <c r="D539" s="1"/>
      <c r="E539" s="1"/>
      <c r="F539" s="5"/>
      <c r="G539" s="5"/>
      <c r="H539" s="2"/>
    </row>
    <row r="540" spans="1:8" ht="12.75" customHeight="1" x14ac:dyDescent="0.2">
      <c r="A540" s="10"/>
      <c r="B540" s="1"/>
      <c r="C540" s="1"/>
      <c r="D540" s="1"/>
      <c r="E540" s="1"/>
      <c r="F540" s="5"/>
      <c r="G540" s="5"/>
      <c r="H540" s="2"/>
    </row>
    <row r="541" spans="1:8" ht="12.75" customHeight="1" x14ac:dyDescent="0.2">
      <c r="A541" s="10"/>
      <c r="B541" s="1"/>
      <c r="C541" s="1"/>
      <c r="D541" s="1"/>
      <c r="E541" s="1"/>
      <c r="F541" s="5"/>
      <c r="G541" s="5"/>
      <c r="H541" s="2"/>
    </row>
    <row r="542" spans="1:8" ht="12.75" customHeight="1" x14ac:dyDescent="0.2">
      <c r="A542" s="10"/>
      <c r="B542" s="1"/>
      <c r="C542" s="1"/>
      <c r="D542" s="1"/>
      <c r="E542" s="1"/>
      <c r="F542" s="5"/>
      <c r="G542" s="5"/>
      <c r="H542" s="2"/>
    </row>
    <row r="543" spans="1:8" ht="12.75" customHeight="1" x14ac:dyDescent="0.2">
      <c r="A543" s="10"/>
      <c r="B543" s="1"/>
      <c r="C543" s="1"/>
      <c r="D543" s="1"/>
      <c r="E543" s="1"/>
      <c r="F543" s="5"/>
      <c r="G543" s="5"/>
      <c r="H543" s="2"/>
    </row>
    <row r="544" spans="1:8" ht="12.75" customHeight="1" x14ac:dyDescent="0.2">
      <c r="A544" s="10"/>
      <c r="B544" s="1"/>
      <c r="C544" s="1"/>
      <c r="D544" s="1"/>
      <c r="E544" s="1"/>
      <c r="F544" s="5"/>
      <c r="G544" s="5"/>
      <c r="H544" s="2"/>
    </row>
    <row r="545" spans="1:8" ht="12.75" customHeight="1" x14ac:dyDescent="0.2">
      <c r="A545" s="10"/>
      <c r="B545" s="1"/>
      <c r="C545" s="1"/>
      <c r="D545" s="1"/>
      <c r="E545" s="1"/>
      <c r="F545" s="5"/>
      <c r="G545" s="5"/>
      <c r="H545" s="2"/>
    </row>
    <row r="546" spans="1:8" ht="12.75" customHeight="1" x14ac:dyDescent="0.2">
      <c r="A546" s="10"/>
      <c r="B546" s="1"/>
      <c r="C546" s="1"/>
      <c r="D546" s="1"/>
      <c r="E546" s="1"/>
      <c r="F546" s="5"/>
      <c r="G546" s="5"/>
      <c r="H546" s="2"/>
    </row>
    <row r="547" spans="1:8" ht="12.75" customHeight="1" x14ac:dyDescent="0.2">
      <c r="A547" s="10"/>
      <c r="B547" s="1"/>
      <c r="C547" s="1"/>
      <c r="D547" s="1"/>
      <c r="E547" s="1"/>
      <c r="F547" s="5"/>
      <c r="G547" s="5"/>
      <c r="H547" s="2"/>
    </row>
    <row r="548" spans="1:8" ht="12.75" customHeight="1" x14ac:dyDescent="0.2">
      <c r="A548" s="10"/>
      <c r="B548" s="1"/>
      <c r="C548" s="1"/>
      <c r="D548" s="1"/>
      <c r="E548" s="1"/>
      <c r="F548" s="5"/>
      <c r="G548" s="5"/>
      <c r="H548" s="2"/>
    </row>
    <row r="549" spans="1:8" ht="12.75" customHeight="1" x14ac:dyDescent="0.2">
      <c r="A549" s="10"/>
      <c r="B549" s="1"/>
      <c r="C549" s="1"/>
      <c r="D549" s="1"/>
      <c r="E549" s="1"/>
      <c r="F549" s="5"/>
      <c r="G549" s="5"/>
      <c r="H549" s="2"/>
    </row>
    <row r="550" spans="1:8" ht="12.75" customHeight="1" x14ac:dyDescent="0.2">
      <c r="A550" s="10"/>
      <c r="B550" s="1"/>
      <c r="C550" s="1"/>
      <c r="D550" s="1"/>
      <c r="E550" s="1"/>
      <c r="F550" s="5"/>
      <c r="G550" s="5"/>
      <c r="H550" s="2"/>
    </row>
    <row r="551" spans="1:8" ht="12.75" customHeight="1" x14ac:dyDescent="0.2">
      <c r="A551" s="10"/>
      <c r="B551" s="1"/>
      <c r="C551" s="1"/>
      <c r="D551" s="1"/>
      <c r="E551" s="1"/>
      <c r="F551" s="5"/>
      <c r="G551" s="5"/>
      <c r="H551" s="2"/>
    </row>
    <row r="552" spans="1:8" ht="12.75" customHeight="1" x14ac:dyDescent="0.2">
      <c r="A552" s="10"/>
      <c r="B552" s="1"/>
      <c r="C552" s="1"/>
      <c r="D552" s="1"/>
      <c r="E552" s="1"/>
      <c r="F552" s="5"/>
      <c r="G552" s="5"/>
      <c r="H552" s="2"/>
    </row>
    <row r="553" spans="1:8" ht="12.75" customHeight="1" x14ac:dyDescent="0.2">
      <c r="A553" s="10"/>
      <c r="B553" s="1"/>
      <c r="C553" s="1"/>
      <c r="D553" s="1"/>
      <c r="E553" s="1"/>
      <c r="F553" s="5"/>
      <c r="G553" s="5"/>
      <c r="H553" s="2"/>
    </row>
    <row r="554" spans="1:8" ht="12.75" customHeight="1" x14ac:dyDescent="0.2">
      <c r="A554" s="10"/>
      <c r="B554" s="1"/>
      <c r="C554" s="1"/>
      <c r="D554" s="1"/>
      <c r="E554" s="1"/>
      <c r="F554" s="5"/>
      <c r="G554" s="5"/>
      <c r="H554" s="2"/>
    </row>
    <row r="555" spans="1:8" ht="12.75" customHeight="1" x14ac:dyDescent="0.2">
      <c r="A555" s="10"/>
      <c r="B555" s="1"/>
      <c r="C555" s="1"/>
      <c r="D555" s="1"/>
      <c r="E555" s="1"/>
      <c r="F555" s="5"/>
      <c r="G555" s="5"/>
      <c r="H555" s="2"/>
    </row>
    <row r="556" spans="1:8" ht="12.75" customHeight="1" x14ac:dyDescent="0.2">
      <c r="A556" s="10"/>
      <c r="B556" s="1"/>
      <c r="C556" s="1"/>
      <c r="D556" s="1"/>
      <c r="E556" s="1"/>
      <c r="F556" s="5"/>
      <c r="G556" s="5"/>
      <c r="H556" s="2"/>
    </row>
    <row r="557" spans="1:8" ht="12.75" customHeight="1" x14ac:dyDescent="0.2">
      <c r="A557" s="10"/>
      <c r="B557" s="1"/>
      <c r="C557" s="1"/>
      <c r="D557" s="1"/>
      <c r="E557" s="1"/>
      <c r="F557" s="5"/>
      <c r="G557" s="5"/>
      <c r="H557" s="2"/>
    </row>
    <row r="558" spans="1:8" ht="12.75" customHeight="1" x14ac:dyDescent="0.2">
      <c r="A558" s="10"/>
      <c r="B558" s="1"/>
      <c r="C558" s="1"/>
      <c r="D558" s="1"/>
      <c r="E558" s="1"/>
      <c r="F558" s="5"/>
      <c r="G558" s="5"/>
      <c r="H558" s="2"/>
    </row>
    <row r="559" spans="1:8" ht="12.75" customHeight="1" x14ac:dyDescent="0.2">
      <c r="A559" s="10"/>
      <c r="B559" s="1"/>
      <c r="C559" s="1"/>
      <c r="D559" s="1"/>
      <c r="E559" s="1"/>
      <c r="F559" s="5"/>
      <c r="G559" s="5"/>
      <c r="H559" s="2"/>
    </row>
    <row r="560" spans="1:8" ht="12.75" customHeight="1" x14ac:dyDescent="0.2">
      <c r="A560" s="10"/>
      <c r="B560" s="1"/>
      <c r="C560" s="1"/>
      <c r="D560" s="1"/>
      <c r="E560" s="1"/>
      <c r="F560" s="5"/>
      <c r="G560" s="5"/>
      <c r="H560" s="2"/>
    </row>
    <row r="561" spans="1:8" ht="12.75" customHeight="1" x14ac:dyDescent="0.2">
      <c r="A561" s="10"/>
      <c r="B561" s="1"/>
      <c r="C561" s="1"/>
      <c r="D561" s="1"/>
      <c r="E561" s="1"/>
      <c r="F561" s="5"/>
      <c r="G561" s="5"/>
      <c r="H561" s="2"/>
    </row>
    <row r="562" spans="1:8" ht="12.75" customHeight="1" x14ac:dyDescent="0.2">
      <c r="A562" s="10"/>
      <c r="B562" s="1"/>
      <c r="C562" s="1"/>
      <c r="D562" s="1"/>
      <c r="E562" s="1"/>
      <c r="F562" s="5"/>
      <c r="G562" s="5"/>
      <c r="H562" s="2"/>
    </row>
    <row r="563" spans="1:8" ht="12.75" customHeight="1" x14ac:dyDescent="0.2">
      <c r="A563" s="10"/>
      <c r="B563" s="1"/>
      <c r="C563" s="1"/>
      <c r="D563" s="1"/>
      <c r="E563" s="1"/>
      <c r="F563" s="5"/>
      <c r="G563" s="5"/>
      <c r="H563" s="2"/>
    </row>
    <row r="564" spans="1:8" ht="12.75" customHeight="1" x14ac:dyDescent="0.2">
      <c r="A564" s="10"/>
      <c r="B564" s="1"/>
      <c r="C564" s="1"/>
      <c r="D564" s="1"/>
      <c r="E564" s="1"/>
      <c r="F564" s="5"/>
      <c r="G564" s="5"/>
      <c r="H564" s="2"/>
    </row>
    <row r="565" spans="1:8" ht="12.75" customHeight="1" x14ac:dyDescent="0.2">
      <c r="A565" s="10"/>
      <c r="B565" s="1"/>
      <c r="C565" s="1"/>
      <c r="D565" s="1"/>
      <c r="E565" s="1"/>
      <c r="F565" s="5"/>
      <c r="G565" s="5"/>
      <c r="H565" s="2"/>
    </row>
    <row r="566" spans="1:8" ht="12.75" customHeight="1" x14ac:dyDescent="0.2">
      <c r="A566" s="10"/>
      <c r="B566" s="1"/>
      <c r="C566" s="1"/>
      <c r="D566" s="1"/>
      <c r="E566" s="1"/>
      <c r="F566" s="5"/>
      <c r="G566" s="5"/>
      <c r="H566" s="2"/>
    </row>
    <row r="567" spans="1:8" ht="12.75" customHeight="1" x14ac:dyDescent="0.2">
      <c r="A567" s="10"/>
      <c r="B567" s="1"/>
      <c r="C567" s="1"/>
      <c r="D567" s="1"/>
      <c r="E567" s="1"/>
      <c r="F567" s="5"/>
      <c r="G567" s="5"/>
      <c r="H567" s="2"/>
    </row>
    <row r="568" spans="1:8" ht="12.75" customHeight="1" x14ac:dyDescent="0.2">
      <c r="A568" s="10"/>
      <c r="B568" s="1"/>
      <c r="C568" s="1"/>
      <c r="D568" s="1"/>
      <c r="E568" s="1"/>
      <c r="F568" s="5"/>
      <c r="G568" s="5"/>
      <c r="H568" s="2"/>
    </row>
    <row r="569" spans="1:8" ht="12.75" customHeight="1" x14ac:dyDescent="0.2">
      <c r="A569" s="10"/>
      <c r="B569" s="1"/>
      <c r="C569" s="1"/>
      <c r="D569" s="1"/>
      <c r="E569" s="1"/>
      <c r="F569" s="5"/>
      <c r="G569" s="5"/>
      <c r="H569" s="2"/>
    </row>
    <row r="570" spans="1:8" ht="12.75" customHeight="1" x14ac:dyDescent="0.2">
      <c r="A570" s="10"/>
      <c r="B570" s="1"/>
      <c r="C570" s="1"/>
      <c r="D570" s="1"/>
      <c r="E570" s="1"/>
      <c r="F570" s="5"/>
      <c r="G570" s="5"/>
      <c r="H570" s="2"/>
    </row>
    <row r="571" spans="1:8" ht="12.75" customHeight="1" x14ac:dyDescent="0.2">
      <c r="A571" s="10"/>
      <c r="B571" s="1"/>
      <c r="C571" s="1"/>
      <c r="D571" s="1"/>
      <c r="E571" s="1"/>
      <c r="F571" s="5"/>
      <c r="G571" s="5"/>
      <c r="H571" s="2"/>
    </row>
    <row r="572" spans="1:8" ht="12.75" customHeight="1" x14ac:dyDescent="0.2">
      <c r="A572" s="10"/>
      <c r="B572" s="1"/>
      <c r="C572" s="1"/>
      <c r="D572" s="1"/>
      <c r="E572" s="1"/>
      <c r="F572" s="5"/>
      <c r="G572" s="5"/>
      <c r="H572" s="2"/>
    </row>
    <row r="573" spans="1:8" ht="12.75" customHeight="1" x14ac:dyDescent="0.2">
      <c r="A573" s="10"/>
      <c r="B573" s="1"/>
      <c r="C573" s="1"/>
      <c r="D573" s="1"/>
      <c r="E573" s="1"/>
      <c r="F573" s="5"/>
      <c r="G573" s="5"/>
      <c r="H573" s="2"/>
    </row>
    <row r="574" spans="1:8" ht="12.75" customHeight="1" x14ac:dyDescent="0.2">
      <c r="A574" s="10"/>
      <c r="B574" s="1"/>
      <c r="C574" s="1"/>
      <c r="D574" s="1"/>
      <c r="E574" s="1"/>
      <c r="F574" s="5"/>
      <c r="G574" s="5"/>
      <c r="H574" s="2"/>
    </row>
    <row r="575" spans="1:8" ht="12.75" customHeight="1" x14ac:dyDescent="0.2">
      <c r="A575" s="10"/>
      <c r="B575" s="1"/>
      <c r="C575" s="1"/>
      <c r="D575" s="1"/>
      <c r="E575" s="1"/>
      <c r="F575" s="5"/>
      <c r="G575" s="5"/>
      <c r="H575" s="2"/>
    </row>
    <row r="576" spans="1:8" ht="12.75" customHeight="1" x14ac:dyDescent="0.2">
      <c r="A576" s="10"/>
      <c r="B576" s="1"/>
      <c r="C576" s="1"/>
      <c r="D576" s="1"/>
      <c r="E576" s="1"/>
      <c r="F576" s="5"/>
      <c r="G576" s="5"/>
      <c r="H576" s="2"/>
    </row>
    <row r="577" spans="1:8" ht="12.75" customHeight="1" x14ac:dyDescent="0.2">
      <c r="A577" s="10"/>
      <c r="B577" s="1"/>
      <c r="C577" s="1"/>
      <c r="D577" s="1"/>
      <c r="E577" s="1"/>
      <c r="F577" s="5"/>
      <c r="G577" s="5"/>
      <c r="H577" s="2"/>
    </row>
    <row r="578" spans="1:8" ht="12.75" customHeight="1" x14ac:dyDescent="0.2">
      <c r="A578" s="10"/>
      <c r="B578" s="1"/>
      <c r="C578" s="1"/>
      <c r="D578" s="1"/>
      <c r="E578" s="1"/>
      <c r="F578" s="5"/>
      <c r="G578" s="5"/>
      <c r="H578" s="2"/>
    </row>
    <row r="579" spans="1:8" ht="12.75" customHeight="1" x14ac:dyDescent="0.2">
      <c r="A579" s="10"/>
      <c r="B579" s="1"/>
      <c r="C579" s="1"/>
      <c r="D579" s="1"/>
      <c r="E579" s="1"/>
      <c r="F579" s="5"/>
      <c r="G579" s="5"/>
      <c r="H579" s="2"/>
    </row>
    <row r="580" spans="1:8" ht="12.75" customHeight="1" x14ac:dyDescent="0.2">
      <c r="A580" s="10"/>
      <c r="B580" s="1"/>
      <c r="C580" s="1"/>
      <c r="D580" s="1"/>
      <c r="E580" s="1"/>
      <c r="F580" s="5"/>
      <c r="G580" s="5"/>
      <c r="H580" s="2"/>
    </row>
    <row r="581" spans="1:8" ht="12.75" customHeight="1" x14ac:dyDescent="0.2">
      <c r="A581" s="10"/>
      <c r="B581" s="1"/>
      <c r="C581" s="1"/>
      <c r="D581" s="1"/>
      <c r="E581" s="1"/>
      <c r="F581" s="5"/>
      <c r="G581" s="5"/>
      <c r="H581" s="2"/>
    </row>
    <row r="582" spans="1:8" ht="12.75" customHeight="1" x14ac:dyDescent="0.2">
      <c r="A582" s="10"/>
      <c r="B582" s="1"/>
      <c r="C582" s="1"/>
      <c r="D582" s="1"/>
      <c r="E582" s="1"/>
      <c r="F582" s="5"/>
      <c r="G582" s="5"/>
      <c r="H582" s="2"/>
    </row>
    <row r="583" spans="1:8" ht="12.75" customHeight="1" x14ac:dyDescent="0.2">
      <c r="A583" s="10"/>
      <c r="B583" s="1"/>
      <c r="C583" s="1"/>
      <c r="D583" s="1"/>
      <c r="E583" s="1"/>
      <c r="F583" s="5"/>
      <c r="G583" s="5"/>
      <c r="H583" s="2"/>
    </row>
    <row r="584" spans="1:8" ht="12.75" customHeight="1" x14ac:dyDescent="0.2">
      <c r="A584" s="10"/>
      <c r="B584" s="1"/>
      <c r="C584" s="1"/>
      <c r="D584" s="1"/>
      <c r="E584" s="1"/>
      <c r="F584" s="5"/>
      <c r="G584" s="5"/>
      <c r="H584" s="2"/>
    </row>
    <row r="585" spans="1:8" ht="12.75" customHeight="1" x14ac:dyDescent="0.2">
      <c r="A585" s="10"/>
      <c r="B585" s="1"/>
      <c r="C585" s="1"/>
      <c r="D585" s="1"/>
      <c r="E585" s="1"/>
      <c r="F585" s="5"/>
      <c r="G585" s="5"/>
      <c r="H585" s="2"/>
    </row>
    <row r="586" spans="1:8" ht="12.75" customHeight="1" x14ac:dyDescent="0.2">
      <c r="A586" s="10"/>
      <c r="B586" s="1"/>
      <c r="C586" s="1"/>
      <c r="D586" s="1"/>
      <c r="E586" s="1"/>
      <c r="F586" s="5"/>
      <c r="G586" s="5"/>
      <c r="H586" s="2"/>
    </row>
    <row r="587" spans="1:8" ht="12.75" customHeight="1" x14ac:dyDescent="0.2">
      <c r="A587" s="10"/>
      <c r="B587" s="1"/>
      <c r="C587" s="1"/>
      <c r="D587" s="1"/>
      <c r="E587" s="1"/>
      <c r="F587" s="5"/>
      <c r="G587" s="5"/>
      <c r="H587" s="2"/>
    </row>
    <row r="588" spans="1:8" ht="12.75" customHeight="1" x14ac:dyDescent="0.2">
      <c r="A588" s="10"/>
      <c r="B588" s="1"/>
      <c r="C588" s="1"/>
      <c r="D588" s="1"/>
      <c r="E588" s="1"/>
      <c r="F588" s="5"/>
      <c r="G588" s="5"/>
      <c r="H588" s="2"/>
    </row>
    <row r="589" spans="1:8" ht="12.75" customHeight="1" x14ac:dyDescent="0.2">
      <c r="A589" s="10"/>
      <c r="B589" s="1"/>
      <c r="C589" s="1"/>
      <c r="D589" s="1"/>
      <c r="E589" s="1"/>
      <c r="F589" s="5"/>
      <c r="G589" s="5"/>
      <c r="H589" s="2"/>
    </row>
    <row r="590" spans="1:8" ht="12.75" customHeight="1" x14ac:dyDescent="0.2">
      <c r="A590" s="10"/>
      <c r="B590" s="1"/>
      <c r="C590" s="1"/>
      <c r="D590" s="1"/>
      <c r="E590" s="1"/>
      <c r="F590" s="5"/>
      <c r="G590" s="5"/>
      <c r="H590" s="2"/>
    </row>
    <row r="591" spans="1:8" ht="12.75" customHeight="1" x14ac:dyDescent="0.2">
      <c r="A591" s="10"/>
      <c r="B591" s="1"/>
      <c r="C591" s="1"/>
      <c r="D591" s="1"/>
      <c r="E591" s="1"/>
      <c r="F591" s="5"/>
      <c r="G591" s="5"/>
      <c r="H591" s="2"/>
    </row>
    <row r="592" spans="1:8" ht="12.75" customHeight="1" x14ac:dyDescent="0.2">
      <c r="A592" s="10"/>
      <c r="B592" s="1"/>
      <c r="C592" s="1"/>
      <c r="D592" s="1"/>
      <c r="E592" s="1"/>
      <c r="F592" s="5"/>
      <c r="G592" s="5"/>
      <c r="H592" s="2"/>
    </row>
    <row r="593" spans="1:8" ht="12.75" customHeight="1" x14ac:dyDescent="0.2">
      <c r="A593" s="10"/>
      <c r="B593" s="1"/>
      <c r="C593" s="1"/>
      <c r="D593" s="1"/>
      <c r="E593" s="1"/>
      <c r="F593" s="5"/>
      <c r="G593" s="5"/>
      <c r="H593" s="2"/>
    </row>
    <row r="594" spans="1:8" ht="12.75" customHeight="1" x14ac:dyDescent="0.2">
      <c r="A594" s="10"/>
      <c r="B594" s="1"/>
      <c r="C594" s="1"/>
      <c r="D594" s="1"/>
      <c r="E594" s="1"/>
      <c r="F594" s="5"/>
      <c r="G594" s="5"/>
      <c r="H594" s="2"/>
    </row>
    <row r="595" spans="1:8" ht="12.75" customHeight="1" x14ac:dyDescent="0.2">
      <c r="A595" s="10"/>
      <c r="B595" s="1"/>
      <c r="C595" s="1"/>
      <c r="D595" s="1"/>
      <c r="E595" s="1"/>
      <c r="F595" s="5"/>
      <c r="G595" s="5"/>
      <c r="H595" s="2"/>
    </row>
    <row r="596" spans="1:8" ht="12.75" customHeight="1" x14ac:dyDescent="0.2">
      <c r="A596" s="10"/>
      <c r="B596" s="1"/>
      <c r="C596" s="1"/>
      <c r="D596" s="1"/>
      <c r="E596" s="1"/>
      <c r="F596" s="5"/>
      <c r="G596" s="5"/>
      <c r="H596" s="2"/>
    </row>
    <row r="597" spans="1:8" ht="12.75" customHeight="1" x14ac:dyDescent="0.2">
      <c r="A597" s="10"/>
      <c r="B597" s="1"/>
      <c r="C597" s="1"/>
      <c r="D597" s="1"/>
      <c r="E597" s="1"/>
      <c r="F597" s="5"/>
      <c r="G597" s="5"/>
      <c r="H597" s="2"/>
    </row>
    <row r="598" spans="1:8" ht="12.75" customHeight="1" x14ac:dyDescent="0.2">
      <c r="A598" s="10"/>
      <c r="B598" s="1"/>
      <c r="C598" s="1"/>
      <c r="D598" s="1"/>
      <c r="E598" s="1"/>
      <c r="F598" s="5"/>
      <c r="G598" s="5"/>
      <c r="H598" s="2"/>
    </row>
    <row r="599" spans="1:8" ht="12.75" customHeight="1" x14ac:dyDescent="0.2">
      <c r="A599" s="10"/>
      <c r="B599" s="1"/>
      <c r="C599" s="1"/>
      <c r="D599" s="1"/>
      <c r="E599" s="1"/>
      <c r="F599" s="5"/>
      <c r="G599" s="5"/>
      <c r="H599" s="2"/>
    </row>
    <row r="600" spans="1:8" ht="12.75" customHeight="1" x14ac:dyDescent="0.2">
      <c r="A600" s="10"/>
      <c r="B600" s="1"/>
      <c r="C600" s="1"/>
      <c r="D600" s="1"/>
      <c r="E600" s="1"/>
      <c r="F600" s="5"/>
      <c r="G600" s="5"/>
      <c r="H600" s="2"/>
    </row>
    <row r="601" spans="1:8" ht="12.75" customHeight="1" x14ac:dyDescent="0.2">
      <c r="A601" s="10"/>
      <c r="B601" s="1"/>
      <c r="C601" s="1"/>
      <c r="D601" s="1"/>
      <c r="E601" s="1"/>
      <c r="F601" s="5"/>
      <c r="G601" s="5"/>
      <c r="H601" s="2"/>
    </row>
    <row r="602" spans="1:8" ht="12.75" customHeight="1" x14ac:dyDescent="0.2">
      <c r="A602" s="10"/>
      <c r="B602" s="1"/>
      <c r="C602" s="1"/>
      <c r="D602" s="1"/>
      <c r="E602" s="1"/>
      <c r="F602" s="5"/>
      <c r="G602" s="5"/>
      <c r="H602" s="2"/>
    </row>
    <row r="603" spans="1:8" ht="12.75" customHeight="1" x14ac:dyDescent="0.2">
      <c r="A603" s="10"/>
      <c r="B603" s="1"/>
      <c r="C603" s="1"/>
      <c r="D603" s="1"/>
      <c r="E603" s="1"/>
      <c r="F603" s="5"/>
      <c r="G603" s="5"/>
      <c r="H603" s="2"/>
    </row>
    <row r="604" spans="1:8" ht="12.75" customHeight="1" x14ac:dyDescent="0.2">
      <c r="A604" s="10"/>
      <c r="B604" s="1"/>
      <c r="C604" s="1"/>
      <c r="D604" s="1"/>
      <c r="E604" s="1"/>
      <c r="F604" s="5"/>
      <c r="G604" s="5"/>
      <c r="H604" s="2"/>
    </row>
    <row r="605" spans="1:8" ht="12.75" customHeight="1" x14ac:dyDescent="0.2">
      <c r="A605" s="10"/>
      <c r="B605" s="1"/>
      <c r="C605" s="1"/>
      <c r="D605" s="1"/>
      <c r="E605" s="1"/>
      <c r="F605" s="5"/>
      <c r="G605" s="5"/>
      <c r="H605" s="2"/>
    </row>
    <row r="606" spans="1:8" ht="12.75" customHeight="1" x14ac:dyDescent="0.2">
      <c r="A606" s="10"/>
      <c r="B606" s="1"/>
      <c r="C606" s="1"/>
      <c r="D606" s="1"/>
      <c r="E606" s="1"/>
      <c r="F606" s="5"/>
      <c r="G606" s="5"/>
      <c r="H606" s="2"/>
    </row>
    <row r="607" spans="1:8" ht="12.75" customHeight="1" x14ac:dyDescent="0.2">
      <c r="A607" s="10"/>
      <c r="B607" s="1"/>
      <c r="C607" s="1"/>
      <c r="D607" s="1"/>
      <c r="E607" s="1"/>
      <c r="F607" s="5"/>
      <c r="G607" s="5"/>
      <c r="H607" s="2"/>
    </row>
    <row r="608" spans="1:8" ht="12.75" customHeight="1" x14ac:dyDescent="0.2">
      <c r="A608" s="10"/>
      <c r="B608" s="1"/>
      <c r="C608" s="1"/>
      <c r="D608" s="1"/>
      <c r="E608" s="1"/>
      <c r="F608" s="5"/>
      <c r="G608" s="5"/>
      <c r="H608" s="2"/>
    </row>
    <row r="609" spans="1:8" ht="12.75" customHeight="1" x14ac:dyDescent="0.2">
      <c r="A609" s="10"/>
      <c r="B609" s="1"/>
      <c r="C609" s="1"/>
      <c r="D609" s="1"/>
      <c r="E609" s="1"/>
      <c r="F609" s="5"/>
      <c r="G609" s="5"/>
      <c r="H609" s="2"/>
    </row>
    <row r="610" spans="1:8" ht="12.75" customHeight="1" x14ac:dyDescent="0.2">
      <c r="A610" s="10"/>
      <c r="B610" s="1"/>
      <c r="C610" s="1"/>
      <c r="D610" s="1"/>
      <c r="E610" s="1"/>
      <c r="F610" s="5"/>
      <c r="G610" s="5"/>
      <c r="H610" s="2"/>
    </row>
    <row r="611" spans="1:8" ht="12.75" customHeight="1" x14ac:dyDescent="0.2">
      <c r="A611" s="10"/>
      <c r="B611" s="1"/>
      <c r="C611" s="1"/>
      <c r="D611" s="1"/>
      <c r="E611" s="1"/>
      <c r="F611" s="5"/>
      <c r="G611" s="5"/>
      <c r="H611" s="2"/>
    </row>
    <row r="612" spans="1:8" ht="12.75" customHeight="1" x14ac:dyDescent="0.2">
      <c r="A612" s="10"/>
      <c r="B612" s="1"/>
      <c r="C612" s="1"/>
      <c r="D612" s="1"/>
      <c r="E612" s="1"/>
      <c r="F612" s="5"/>
      <c r="G612" s="5"/>
      <c r="H612" s="2"/>
    </row>
    <row r="613" spans="1:8" ht="12.75" customHeight="1" x14ac:dyDescent="0.2">
      <c r="A613" s="10"/>
      <c r="B613" s="1"/>
      <c r="C613" s="1"/>
      <c r="D613" s="1"/>
      <c r="E613" s="1"/>
      <c r="F613" s="5"/>
      <c r="G613" s="5"/>
      <c r="H613" s="2"/>
    </row>
    <row r="614" spans="1:8" ht="12.75" customHeight="1" x14ac:dyDescent="0.2">
      <c r="A614" s="10"/>
      <c r="B614" s="1"/>
      <c r="C614" s="1"/>
      <c r="D614" s="1"/>
      <c r="E614" s="1"/>
      <c r="F614" s="5"/>
      <c r="G614" s="5"/>
      <c r="H614" s="2"/>
    </row>
    <row r="615" spans="1:8" ht="12.75" customHeight="1" x14ac:dyDescent="0.2">
      <c r="A615" s="10"/>
      <c r="B615" s="1"/>
      <c r="C615" s="1"/>
      <c r="D615" s="1"/>
      <c r="E615" s="1"/>
      <c r="F615" s="5"/>
      <c r="G615" s="5"/>
      <c r="H615" s="2"/>
    </row>
    <row r="616" spans="1:8" ht="12.75" customHeight="1" x14ac:dyDescent="0.2">
      <c r="A616" s="10"/>
      <c r="B616" s="1"/>
      <c r="C616" s="1"/>
      <c r="D616" s="1"/>
      <c r="E616" s="1"/>
      <c r="F616" s="5"/>
      <c r="G616" s="5"/>
      <c r="H616" s="2"/>
    </row>
    <row r="617" spans="1:8" ht="12.75" customHeight="1" x14ac:dyDescent="0.2">
      <c r="A617" s="10"/>
      <c r="B617" s="1"/>
      <c r="C617" s="1"/>
      <c r="D617" s="1"/>
      <c r="E617" s="1"/>
      <c r="F617" s="5"/>
      <c r="G617" s="5"/>
      <c r="H617" s="2"/>
    </row>
    <row r="618" spans="1:8" ht="12.75" customHeight="1" x14ac:dyDescent="0.2">
      <c r="A618" s="10"/>
      <c r="B618" s="1"/>
      <c r="C618" s="1"/>
      <c r="D618" s="1"/>
      <c r="E618" s="1"/>
      <c r="F618" s="5"/>
      <c r="G618" s="5"/>
      <c r="H618" s="2"/>
    </row>
    <row r="619" spans="1:8" ht="12.75" customHeight="1" x14ac:dyDescent="0.2">
      <c r="A619" s="10"/>
      <c r="B619" s="1"/>
      <c r="C619" s="1"/>
      <c r="D619" s="1"/>
      <c r="E619" s="1"/>
      <c r="F619" s="5"/>
      <c r="G619" s="5"/>
      <c r="H619" s="2"/>
    </row>
    <row r="620" spans="1:8" ht="12.75" customHeight="1" x14ac:dyDescent="0.2">
      <c r="A620" s="10"/>
      <c r="B620" s="1"/>
      <c r="C620" s="1"/>
      <c r="D620" s="1"/>
      <c r="E620" s="1"/>
      <c r="F620" s="5"/>
      <c r="G620" s="5"/>
      <c r="H620" s="2"/>
    </row>
    <row r="621" spans="1:8" ht="12.75" customHeight="1" x14ac:dyDescent="0.2">
      <c r="A621" s="10"/>
      <c r="B621" s="1"/>
      <c r="C621" s="1"/>
      <c r="D621" s="1"/>
      <c r="E621" s="1"/>
      <c r="F621" s="5"/>
      <c r="G621" s="5"/>
      <c r="H621" s="2"/>
    </row>
    <row r="622" spans="1:8" ht="12.75" customHeight="1" x14ac:dyDescent="0.2">
      <c r="A622" s="10"/>
      <c r="B622" s="1"/>
      <c r="C622" s="1"/>
      <c r="D622" s="1"/>
      <c r="E622" s="1"/>
      <c r="F622" s="5"/>
      <c r="G622" s="5"/>
      <c r="H622" s="2"/>
    </row>
    <row r="623" spans="1:8" ht="12.75" customHeight="1" x14ac:dyDescent="0.2">
      <c r="A623" s="10"/>
      <c r="B623" s="1"/>
      <c r="C623" s="1"/>
      <c r="D623" s="1"/>
      <c r="E623" s="1"/>
      <c r="F623" s="5"/>
      <c r="G623" s="5"/>
      <c r="H623" s="2"/>
    </row>
    <row r="624" spans="1:8" ht="12.75" customHeight="1" x14ac:dyDescent="0.2">
      <c r="A624" s="10"/>
      <c r="B624" s="1"/>
      <c r="C624" s="1"/>
      <c r="D624" s="1"/>
      <c r="E624" s="1"/>
      <c r="F624" s="5"/>
      <c r="G624" s="5"/>
      <c r="H624" s="2"/>
    </row>
    <row r="625" spans="1:8" ht="12.75" customHeight="1" x14ac:dyDescent="0.2">
      <c r="A625" s="10"/>
      <c r="B625" s="1"/>
      <c r="C625" s="1"/>
      <c r="D625" s="1"/>
      <c r="E625" s="1"/>
      <c r="F625" s="5"/>
      <c r="G625" s="5"/>
      <c r="H625" s="2"/>
    </row>
    <row r="626" spans="1:8" ht="12.75" customHeight="1" x14ac:dyDescent="0.2">
      <c r="A626" s="10"/>
      <c r="B626" s="1"/>
      <c r="C626" s="1"/>
      <c r="D626" s="1"/>
      <c r="E626" s="1"/>
      <c r="F626" s="5"/>
      <c r="G626" s="5"/>
      <c r="H626" s="2"/>
    </row>
    <row r="627" spans="1:8" ht="12.75" customHeight="1" x14ac:dyDescent="0.2">
      <c r="A627" s="10"/>
      <c r="B627" s="1"/>
      <c r="C627" s="1"/>
      <c r="D627" s="1"/>
      <c r="E627" s="1"/>
      <c r="F627" s="5"/>
      <c r="G627" s="5"/>
      <c r="H627" s="2"/>
    </row>
    <row r="628" spans="1:8" ht="12.75" customHeight="1" x14ac:dyDescent="0.2">
      <c r="A628" s="10"/>
      <c r="B628" s="1"/>
      <c r="C628" s="1"/>
      <c r="D628" s="1"/>
      <c r="E628" s="1"/>
      <c r="F628" s="5"/>
      <c r="G628" s="5"/>
      <c r="H628" s="2"/>
    </row>
    <row r="629" spans="1:8" ht="12.75" customHeight="1" x14ac:dyDescent="0.2">
      <c r="A629" s="10"/>
      <c r="B629" s="1"/>
      <c r="C629" s="1"/>
      <c r="D629" s="1"/>
      <c r="E629" s="1"/>
      <c r="F629" s="5"/>
      <c r="G629" s="5"/>
      <c r="H629" s="2"/>
    </row>
    <row r="630" spans="1:8" ht="12.75" customHeight="1" x14ac:dyDescent="0.2">
      <c r="A630" s="10"/>
      <c r="B630" s="1"/>
      <c r="C630" s="1"/>
      <c r="D630" s="1"/>
      <c r="E630" s="1"/>
      <c r="F630" s="5"/>
      <c r="G630" s="5"/>
      <c r="H630" s="2"/>
    </row>
    <row r="631" spans="1:8" ht="12.75" customHeight="1" x14ac:dyDescent="0.2">
      <c r="A631" s="10"/>
      <c r="B631" s="1"/>
      <c r="C631" s="1"/>
      <c r="D631" s="1"/>
      <c r="E631" s="1"/>
      <c r="F631" s="5"/>
      <c r="G631" s="5"/>
      <c r="H631" s="2"/>
    </row>
    <row r="632" spans="1:8" ht="12.75" customHeight="1" x14ac:dyDescent="0.2">
      <c r="A632" s="10"/>
      <c r="B632" s="1"/>
      <c r="C632" s="1"/>
      <c r="D632" s="1"/>
      <c r="E632" s="1"/>
      <c r="F632" s="5"/>
      <c r="G632" s="5"/>
      <c r="H632" s="2"/>
    </row>
    <row r="633" spans="1:8" ht="12.75" customHeight="1" x14ac:dyDescent="0.2">
      <c r="A633" s="10"/>
      <c r="B633" s="1"/>
      <c r="C633" s="1"/>
      <c r="D633" s="1"/>
      <c r="E633" s="1"/>
      <c r="F633" s="5"/>
      <c r="G633" s="5"/>
      <c r="H633" s="2"/>
    </row>
    <row r="634" spans="1:8" ht="12.75" customHeight="1" x14ac:dyDescent="0.2">
      <c r="A634" s="10"/>
      <c r="B634" s="1"/>
      <c r="C634" s="1"/>
      <c r="D634" s="1"/>
      <c r="E634" s="1"/>
      <c r="F634" s="5"/>
      <c r="G634" s="5"/>
      <c r="H634" s="2"/>
    </row>
    <row r="635" spans="1:8" ht="12.75" customHeight="1" x14ac:dyDescent="0.2">
      <c r="A635" s="10"/>
      <c r="B635" s="1"/>
      <c r="C635" s="1"/>
      <c r="D635" s="1"/>
      <c r="E635" s="1"/>
      <c r="F635" s="5"/>
      <c r="G635" s="5"/>
      <c r="H635" s="2"/>
    </row>
    <row r="636" spans="1:8" ht="12.75" customHeight="1" x14ac:dyDescent="0.2">
      <c r="A636" s="10"/>
      <c r="B636" s="1"/>
      <c r="C636" s="1"/>
      <c r="D636" s="1"/>
      <c r="E636" s="1"/>
      <c r="F636" s="5"/>
      <c r="G636" s="5"/>
      <c r="H636" s="2"/>
    </row>
    <row r="637" spans="1:8" ht="12.75" customHeight="1" x14ac:dyDescent="0.2">
      <c r="A637" s="10"/>
      <c r="B637" s="1"/>
      <c r="C637" s="1"/>
      <c r="D637" s="1"/>
      <c r="E637" s="1"/>
      <c r="F637" s="5"/>
      <c r="G637" s="5"/>
      <c r="H637" s="2"/>
    </row>
    <row r="638" spans="1:8" ht="12.75" customHeight="1" x14ac:dyDescent="0.2">
      <c r="A638" s="10"/>
      <c r="B638" s="1"/>
      <c r="C638" s="1"/>
      <c r="D638" s="1"/>
      <c r="E638" s="1"/>
      <c r="F638" s="5"/>
      <c r="G638" s="5"/>
      <c r="H638" s="2"/>
    </row>
    <row r="639" spans="1:8" ht="12.75" customHeight="1" x14ac:dyDescent="0.2">
      <c r="A639" s="10"/>
      <c r="B639" s="1"/>
      <c r="C639" s="1"/>
      <c r="D639" s="1"/>
      <c r="E639" s="1"/>
      <c r="F639" s="5"/>
      <c r="G639" s="5"/>
      <c r="H639" s="2"/>
    </row>
    <row r="640" spans="1:8" ht="12.75" customHeight="1" x14ac:dyDescent="0.2">
      <c r="A640" s="10"/>
      <c r="B640" s="1"/>
      <c r="C640" s="1"/>
      <c r="D640" s="1"/>
      <c r="E640" s="1"/>
      <c r="F640" s="5"/>
      <c r="G640" s="5"/>
      <c r="H640" s="2"/>
    </row>
    <row r="641" spans="1:8" ht="12.75" customHeight="1" x14ac:dyDescent="0.2">
      <c r="A641" s="10"/>
      <c r="B641" s="1"/>
      <c r="C641" s="1"/>
      <c r="D641" s="1"/>
      <c r="E641" s="1"/>
      <c r="F641" s="5"/>
      <c r="G641" s="5"/>
      <c r="H641" s="2"/>
    </row>
    <row r="642" spans="1:8" ht="12.75" customHeight="1" x14ac:dyDescent="0.2">
      <c r="A642" s="10"/>
      <c r="B642" s="1"/>
      <c r="C642" s="1"/>
      <c r="D642" s="1"/>
      <c r="E642" s="1"/>
      <c r="F642" s="5"/>
      <c r="G642" s="5"/>
      <c r="H642" s="2"/>
    </row>
    <row r="643" spans="1:8" ht="12.75" customHeight="1" x14ac:dyDescent="0.2">
      <c r="A643" s="10"/>
      <c r="B643" s="1"/>
      <c r="C643" s="1"/>
      <c r="D643" s="1"/>
      <c r="E643" s="1"/>
      <c r="F643" s="5"/>
      <c r="G643" s="5"/>
      <c r="H643" s="2"/>
    </row>
    <row r="644" spans="1:8" ht="12.75" customHeight="1" x14ac:dyDescent="0.2">
      <c r="A644" s="10"/>
      <c r="B644" s="1"/>
      <c r="C644" s="1"/>
      <c r="D644" s="1"/>
      <c r="E644" s="1"/>
      <c r="F644" s="5"/>
      <c r="G644" s="5"/>
      <c r="H644" s="2"/>
    </row>
    <row r="645" spans="1:8" ht="12.75" customHeight="1" x14ac:dyDescent="0.2">
      <c r="A645" s="10"/>
      <c r="B645" s="1"/>
      <c r="C645" s="1"/>
      <c r="D645" s="1"/>
      <c r="E645" s="1"/>
      <c r="F645" s="5"/>
      <c r="G645" s="5"/>
      <c r="H645" s="2"/>
    </row>
    <row r="646" spans="1:8" ht="12.75" customHeight="1" x14ac:dyDescent="0.2">
      <c r="A646" s="10"/>
      <c r="B646" s="1"/>
      <c r="C646" s="1"/>
      <c r="D646" s="1"/>
      <c r="E646" s="1"/>
      <c r="F646" s="5"/>
      <c r="G646" s="5"/>
      <c r="H646" s="2"/>
    </row>
    <row r="647" spans="1:8" ht="12.75" customHeight="1" x14ac:dyDescent="0.2">
      <c r="A647" s="10"/>
      <c r="B647" s="1"/>
      <c r="C647" s="1"/>
      <c r="D647" s="1"/>
      <c r="E647" s="1"/>
      <c r="F647" s="5"/>
      <c r="G647" s="5"/>
      <c r="H647" s="2"/>
    </row>
    <row r="648" spans="1:8" ht="12.75" customHeight="1" x14ac:dyDescent="0.2">
      <c r="A648" s="10"/>
      <c r="B648" s="1"/>
      <c r="C648" s="1"/>
      <c r="D648" s="1"/>
      <c r="E648" s="1"/>
      <c r="F648" s="5"/>
      <c r="G648" s="5"/>
      <c r="H648" s="2"/>
    </row>
    <row r="649" spans="1:8" ht="12.75" customHeight="1" x14ac:dyDescent="0.2">
      <c r="A649" s="10"/>
      <c r="B649" s="1"/>
      <c r="C649" s="1"/>
      <c r="D649" s="1"/>
      <c r="E649" s="1"/>
      <c r="F649" s="5"/>
      <c r="G649" s="5"/>
      <c r="H649" s="2"/>
    </row>
    <row r="650" spans="1:8" ht="12.75" customHeight="1" x14ac:dyDescent="0.2">
      <c r="A650" s="10"/>
      <c r="B650" s="1"/>
      <c r="C650" s="1"/>
      <c r="D650" s="1"/>
      <c r="E650" s="1"/>
      <c r="F650" s="5"/>
      <c r="G650" s="5"/>
      <c r="H650" s="2"/>
    </row>
    <row r="651" spans="1:8" ht="12.75" customHeight="1" x14ac:dyDescent="0.2">
      <c r="A651" s="10"/>
      <c r="B651" s="1"/>
      <c r="C651" s="1"/>
      <c r="D651" s="1"/>
      <c r="E651" s="1"/>
      <c r="F651" s="5"/>
      <c r="G651" s="5"/>
      <c r="H651" s="2"/>
    </row>
    <row r="652" spans="1:8" ht="12.75" customHeight="1" x14ac:dyDescent="0.2">
      <c r="A652" s="10"/>
      <c r="B652" s="1"/>
      <c r="C652" s="1"/>
      <c r="D652" s="1"/>
      <c r="E652" s="1"/>
      <c r="F652" s="5"/>
      <c r="G652" s="5"/>
      <c r="H652" s="2"/>
    </row>
    <row r="653" spans="1:8" ht="12.75" customHeight="1" x14ac:dyDescent="0.2">
      <c r="A653" s="10"/>
      <c r="B653" s="1"/>
      <c r="C653" s="1"/>
      <c r="D653" s="1"/>
      <c r="E653" s="1"/>
      <c r="F653" s="5"/>
      <c r="G653" s="5"/>
      <c r="H653" s="2"/>
    </row>
    <row r="654" spans="1:8" ht="12.75" customHeight="1" x14ac:dyDescent="0.2">
      <c r="A654" s="10"/>
      <c r="B654" s="1"/>
      <c r="C654" s="1"/>
      <c r="D654" s="1"/>
      <c r="E654" s="1"/>
      <c r="F654" s="5"/>
      <c r="G654" s="5"/>
      <c r="H654" s="2"/>
    </row>
    <row r="655" spans="1:8" ht="12.75" customHeight="1" x14ac:dyDescent="0.2">
      <c r="A655" s="10"/>
      <c r="B655" s="1"/>
      <c r="C655" s="1"/>
      <c r="D655" s="1"/>
      <c r="E655" s="1"/>
      <c r="F655" s="5"/>
      <c r="G655" s="5"/>
      <c r="H655" s="2"/>
    </row>
    <row r="656" spans="1:8" ht="12.75" customHeight="1" x14ac:dyDescent="0.2">
      <c r="A656" s="10"/>
      <c r="B656" s="1"/>
      <c r="C656" s="1"/>
      <c r="D656" s="1"/>
      <c r="E656" s="1"/>
      <c r="F656" s="5"/>
      <c r="G656" s="5"/>
      <c r="H656" s="2"/>
    </row>
    <row r="657" spans="1:8" ht="12.75" customHeight="1" x14ac:dyDescent="0.2">
      <c r="A657" s="10"/>
      <c r="B657" s="1"/>
      <c r="C657" s="1"/>
      <c r="D657" s="1"/>
      <c r="E657" s="1"/>
      <c r="F657" s="5"/>
      <c r="G657" s="5"/>
      <c r="H657" s="2"/>
    </row>
    <row r="658" spans="1:8" ht="12.75" customHeight="1" x14ac:dyDescent="0.2">
      <c r="A658" s="10"/>
      <c r="B658" s="1"/>
      <c r="C658" s="1"/>
      <c r="D658" s="1"/>
      <c r="E658" s="1"/>
      <c r="F658" s="5"/>
      <c r="G658" s="5"/>
      <c r="H658" s="2"/>
    </row>
    <row r="659" spans="1:8" ht="12.75" customHeight="1" x14ac:dyDescent="0.2">
      <c r="A659" s="10"/>
      <c r="B659" s="1"/>
      <c r="C659" s="1"/>
      <c r="D659" s="1"/>
      <c r="E659" s="1"/>
      <c r="F659" s="5"/>
      <c r="G659" s="5"/>
      <c r="H659" s="2"/>
    </row>
    <row r="660" spans="1:8" ht="12.75" customHeight="1" x14ac:dyDescent="0.2">
      <c r="A660" s="10"/>
      <c r="B660" s="1"/>
      <c r="C660" s="1"/>
      <c r="D660" s="1"/>
      <c r="E660" s="1"/>
      <c r="F660" s="5"/>
      <c r="G660" s="5"/>
      <c r="H660" s="2"/>
    </row>
    <row r="661" spans="1:8" ht="12.75" customHeight="1" x14ac:dyDescent="0.2">
      <c r="A661" s="10"/>
      <c r="B661" s="1"/>
      <c r="C661" s="1"/>
      <c r="D661" s="1"/>
      <c r="E661" s="1"/>
      <c r="F661" s="5"/>
      <c r="G661" s="5"/>
      <c r="H661" s="2"/>
    </row>
    <row r="662" spans="1:8" ht="12.75" customHeight="1" x14ac:dyDescent="0.2">
      <c r="A662" s="10"/>
      <c r="B662" s="1"/>
      <c r="C662" s="1"/>
      <c r="D662" s="1"/>
      <c r="E662" s="1"/>
      <c r="F662" s="5"/>
      <c r="G662" s="5"/>
      <c r="H662" s="2"/>
    </row>
    <row r="663" spans="1:8" ht="12.75" customHeight="1" x14ac:dyDescent="0.2">
      <c r="A663" s="10"/>
      <c r="B663" s="1"/>
      <c r="C663" s="1"/>
      <c r="D663" s="1"/>
      <c r="E663" s="1"/>
      <c r="F663" s="5"/>
      <c r="G663" s="5"/>
      <c r="H663" s="2"/>
    </row>
    <row r="664" spans="1:8" ht="12.75" customHeight="1" x14ac:dyDescent="0.2">
      <c r="A664" s="10"/>
      <c r="B664" s="1"/>
      <c r="C664" s="1"/>
      <c r="D664" s="1"/>
      <c r="E664" s="1"/>
      <c r="F664" s="5"/>
      <c r="G664" s="5"/>
      <c r="H664" s="2"/>
    </row>
    <row r="665" spans="1:8" ht="12.75" customHeight="1" x14ac:dyDescent="0.2">
      <c r="A665" s="10"/>
      <c r="B665" s="1"/>
      <c r="C665" s="1"/>
      <c r="D665" s="1"/>
      <c r="E665" s="1"/>
      <c r="F665" s="5"/>
      <c r="G665" s="5"/>
      <c r="H665" s="2"/>
    </row>
    <row r="666" spans="1:8" ht="12.75" customHeight="1" x14ac:dyDescent="0.2">
      <c r="A666" s="10"/>
      <c r="B666" s="1"/>
      <c r="C666" s="1"/>
      <c r="D666" s="1"/>
      <c r="E666" s="1"/>
      <c r="F666" s="5"/>
      <c r="G666" s="5"/>
      <c r="H666" s="2"/>
    </row>
    <row r="667" spans="1:8" ht="12.75" customHeight="1" x14ac:dyDescent="0.2">
      <c r="A667" s="10"/>
      <c r="B667" s="1"/>
      <c r="C667" s="1"/>
      <c r="D667" s="1"/>
      <c r="E667" s="1"/>
      <c r="F667" s="5"/>
      <c r="G667" s="5"/>
      <c r="H667" s="2"/>
    </row>
    <row r="668" spans="1:8" ht="12.75" customHeight="1" x14ac:dyDescent="0.2">
      <c r="A668" s="10"/>
      <c r="B668" s="1"/>
      <c r="C668" s="1"/>
      <c r="D668" s="1"/>
      <c r="E668" s="1"/>
      <c r="F668" s="5"/>
      <c r="G668" s="5"/>
      <c r="H668" s="2"/>
    </row>
    <row r="669" spans="1:8" ht="12.75" customHeight="1" x14ac:dyDescent="0.2">
      <c r="A669" s="10"/>
      <c r="B669" s="1"/>
      <c r="C669" s="1"/>
      <c r="D669" s="1"/>
      <c r="E669" s="1"/>
      <c r="F669" s="5"/>
      <c r="G669" s="5"/>
      <c r="H669" s="2"/>
    </row>
    <row r="670" spans="1:8" ht="12.75" customHeight="1" x14ac:dyDescent="0.2">
      <c r="A670" s="10"/>
      <c r="B670" s="1"/>
      <c r="C670" s="1"/>
      <c r="D670" s="1"/>
      <c r="E670" s="1"/>
      <c r="F670" s="5"/>
      <c r="G670" s="5"/>
      <c r="H670" s="2"/>
    </row>
    <row r="671" spans="1:8" ht="12.75" customHeight="1" x14ac:dyDescent="0.2">
      <c r="A671" s="10"/>
      <c r="B671" s="1"/>
      <c r="C671" s="1"/>
      <c r="D671" s="1"/>
      <c r="E671" s="1"/>
      <c r="F671" s="5"/>
      <c r="G671" s="5"/>
      <c r="H671" s="2"/>
    </row>
    <row r="672" spans="1:8" ht="12.75" customHeight="1" x14ac:dyDescent="0.2">
      <c r="A672" s="10"/>
      <c r="B672" s="1"/>
      <c r="C672" s="1"/>
      <c r="D672" s="1"/>
      <c r="E672" s="1"/>
      <c r="F672" s="5"/>
      <c r="G672" s="5"/>
      <c r="H672" s="2"/>
    </row>
    <row r="673" spans="1:8" ht="12.75" customHeight="1" x14ac:dyDescent="0.2">
      <c r="A673" s="10"/>
      <c r="B673" s="1"/>
      <c r="C673" s="1"/>
      <c r="D673" s="1"/>
      <c r="E673" s="1"/>
      <c r="F673" s="5"/>
      <c r="G673" s="5"/>
      <c r="H673" s="2"/>
    </row>
    <row r="674" spans="1:8" ht="12.75" customHeight="1" x14ac:dyDescent="0.2">
      <c r="A674" s="10"/>
      <c r="B674" s="1"/>
      <c r="C674" s="1"/>
      <c r="D674" s="1"/>
      <c r="E674" s="1"/>
      <c r="F674" s="5"/>
      <c r="G674" s="5"/>
      <c r="H674" s="2"/>
    </row>
    <row r="675" spans="1:8" ht="12.75" customHeight="1" x14ac:dyDescent="0.2">
      <c r="A675" s="10"/>
      <c r="B675" s="1"/>
      <c r="C675" s="1"/>
      <c r="D675" s="1"/>
      <c r="E675" s="1"/>
      <c r="F675" s="5"/>
      <c r="G675" s="5"/>
      <c r="H675" s="2"/>
    </row>
    <row r="676" spans="1:8" ht="12.75" customHeight="1" x14ac:dyDescent="0.2">
      <c r="A676" s="10"/>
      <c r="B676" s="1"/>
      <c r="C676" s="1"/>
      <c r="D676" s="1"/>
      <c r="E676" s="1"/>
      <c r="F676" s="5"/>
      <c r="G676" s="5"/>
      <c r="H676" s="2"/>
    </row>
    <row r="677" spans="1:8" ht="12.75" customHeight="1" x14ac:dyDescent="0.2">
      <c r="A677" s="10"/>
      <c r="B677" s="1"/>
      <c r="C677" s="1"/>
      <c r="D677" s="1"/>
      <c r="E677" s="1"/>
      <c r="F677" s="5"/>
      <c r="G677" s="5"/>
      <c r="H677" s="2"/>
    </row>
    <row r="678" spans="1:8" ht="12.75" customHeight="1" x14ac:dyDescent="0.2">
      <c r="A678" s="10"/>
      <c r="B678" s="1"/>
      <c r="C678" s="1"/>
      <c r="D678" s="1"/>
      <c r="E678" s="1"/>
      <c r="F678" s="5"/>
      <c r="G678" s="5"/>
      <c r="H678" s="2"/>
    </row>
    <row r="679" spans="1:8" ht="12.75" customHeight="1" x14ac:dyDescent="0.2">
      <c r="A679" s="10"/>
      <c r="B679" s="1"/>
      <c r="C679" s="1"/>
      <c r="D679" s="1"/>
      <c r="E679" s="1"/>
      <c r="F679" s="5"/>
      <c r="G679" s="5"/>
      <c r="H679" s="2"/>
    </row>
    <row r="680" spans="1:8" ht="12.75" customHeight="1" x14ac:dyDescent="0.2">
      <c r="A680" s="10"/>
      <c r="B680" s="1"/>
      <c r="C680" s="1"/>
      <c r="D680" s="1"/>
      <c r="E680" s="1"/>
      <c r="F680" s="5"/>
      <c r="G680" s="5"/>
      <c r="H680" s="2"/>
    </row>
    <row r="681" spans="1:8" ht="12.75" customHeight="1" x14ac:dyDescent="0.2">
      <c r="A681" s="10"/>
      <c r="B681" s="1"/>
      <c r="C681" s="1"/>
      <c r="D681" s="1"/>
      <c r="E681" s="1"/>
      <c r="F681" s="5"/>
      <c r="G681" s="5"/>
      <c r="H681" s="2"/>
    </row>
    <row r="682" spans="1:8" ht="12.75" customHeight="1" x14ac:dyDescent="0.2">
      <c r="A682" s="10"/>
      <c r="B682" s="1"/>
      <c r="C682" s="1"/>
      <c r="D682" s="1"/>
      <c r="E682" s="1"/>
      <c r="F682" s="5"/>
      <c r="G682" s="5"/>
      <c r="H682" s="2"/>
    </row>
    <row r="683" spans="1:8" ht="12.75" customHeight="1" x14ac:dyDescent="0.2">
      <c r="A683" s="10"/>
      <c r="B683" s="1"/>
      <c r="C683" s="1"/>
      <c r="D683" s="1"/>
      <c r="E683" s="1"/>
      <c r="F683" s="5"/>
      <c r="G683" s="5"/>
      <c r="H683" s="2"/>
    </row>
    <row r="684" spans="1:8" ht="12.75" customHeight="1" x14ac:dyDescent="0.2">
      <c r="A684" s="10"/>
      <c r="B684" s="1"/>
      <c r="C684" s="1"/>
      <c r="D684" s="1"/>
      <c r="E684" s="1"/>
      <c r="F684" s="5"/>
      <c r="G684" s="5"/>
      <c r="H684" s="2"/>
    </row>
    <row r="685" spans="1:8" ht="12.75" customHeight="1" x14ac:dyDescent="0.2">
      <c r="A685" s="10"/>
      <c r="B685" s="1"/>
      <c r="C685" s="1"/>
      <c r="D685" s="1"/>
      <c r="E685" s="1"/>
      <c r="F685" s="5"/>
      <c r="G685" s="5"/>
      <c r="H685" s="2"/>
    </row>
    <row r="686" spans="1:8" ht="12.75" customHeight="1" x14ac:dyDescent="0.2">
      <c r="A686" s="10"/>
      <c r="B686" s="1"/>
      <c r="C686" s="1"/>
      <c r="D686" s="1"/>
      <c r="E686" s="1"/>
      <c r="F686" s="5"/>
      <c r="G686" s="5"/>
      <c r="H686" s="2"/>
    </row>
    <row r="687" spans="1:8" ht="12.75" customHeight="1" x14ac:dyDescent="0.2">
      <c r="A687" s="10"/>
      <c r="B687" s="1"/>
      <c r="C687" s="1"/>
      <c r="D687" s="1"/>
      <c r="E687" s="1"/>
      <c r="F687" s="5"/>
      <c r="G687" s="5"/>
      <c r="H687" s="2"/>
    </row>
    <row r="688" spans="1:8" ht="12.75" customHeight="1" x14ac:dyDescent="0.2">
      <c r="A688" s="10"/>
      <c r="B688" s="1"/>
      <c r="C688" s="1"/>
      <c r="D688" s="1"/>
      <c r="E688" s="1"/>
      <c r="F688" s="5"/>
      <c r="G688" s="5"/>
      <c r="H688" s="2"/>
    </row>
    <row r="689" spans="1:8" ht="12.75" customHeight="1" x14ac:dyDescent="0.2">
      <c r="A689" s="10"/>
      <c r="B689" s="1"/>
      <c r="C689" s="1"/>
      <c r="D689" s="1"/>
      <c r="E689" s="1"/>
      <c r="F689" s="5"/>
      <c r="G689" s="5"/>
      <c r="H689" s="2"/>
    </row>
    <row r="690" spans="1:8" ht="12.75" customHeight="1" x14ac:dyDescent="0.2">
      <c r="A690" s="10"/>
      <c r="B690" s="1"/>
      <c r="C690" s="1"/>
      <c r="D690" s="1"/>
      <c r="E690" s="1"/>
      <c r="F690" s="5"/>
      <c r="G690" s="5"/>
      <c r="H690" s="2"/>
    </row>
    <row r="691" spans="1:8" ht="12.75" customHeight="1" x14ac:dyDescent="0.2">
      <c r="A691" s="10"/>
      <c r="B691" s="1"/>
      <c r="C691" s="1"/>
      <c r="D691" s="1"/>
      <c r="E691" s="1"/>
      <c r="F691" s="5"/>
      <c r="G691" s="5"/>
      <c r="H691" s="2"/>
    </row>
    <row r="692" spans="1:8" ht="12.75" customHeight="1" x14ac:dyDescent="0.2">
      <c r="A692" s="10"/>
      <c r="B692" s="1"/>
      <c r="C692" s="1"/>
      <c r="D692" s="1"/>
      <c r="E692" s="1"/>
      <c r="F692" s="5"/>
      <c r="G692" s="5"/>
      <c r="H692" s="2"/>
    </row>
    <row r="693" spans="1:8" ht="12.75" customHeight="1" x14ac:dyDescent="0.2">
      <c r="A693" s="10"/>
      <c r="B693" s="1"/>
      <c r="C693" s="1"/>
      <c r="D693" s="1"/>
      <c r="E693" s="1"/>
      <c r="F693" s="5"/>
      <c r="G693" s="5"/>
      <c r="H693" s="2"/>
    </row>
    <row r="694" spans="1:8" ht="12.75" customHeight="1" x14ac:dyDescent="0.2">
      <c r="A694" s="10"/>
      <c r="B694" s="1"/>
      <c r="C694" s="1"/>
      <c r="D694" s="1"/>
      <c r="E694" s="1"/>
      <c r="F694" s="5"/>
      <c r="G694" s="5"/>
      <c r="H694" s="2"/>
    </row>
    <row r="695" spans="1:8" ht="12.75" customHeight="1" x14ac:dyDescent="0.2">
      <c r="A695" s="10"/>
      <c r="B695" s="1"/>
      <c r="C695" s="1"/>
      <c r="D695" s="1"/>
      <c r="E695" s="1"/>
      <c r="F695" s="5"/>
      <c r="G695" s="5"/>
      <c r="H695" s="2"/>
    </row>
    <row r="696" spans="1:8" ht="12.75" customHeight="1" x14ac:dyDescent="0.2">
      <c r="A696" s="10"/>
      <c r="B696" s="1"/>
      <c r="C696" s="1"/>
      <c r="D696" s="1"/>
      <c r="E696" s="1"/>
      <c r="F696" s="5"/>
      <c r="G696" s="5"/>
      <c r="H696" s="2"/>
    </row>
    <row r="697" spans="1:8" ht="12.75" customHeight="1" x14ac:dyDescent="0.2">
      <c r="A697" s="10"/>
      <c r="B697" s="1"/>
      <c r="C697" s="1"/>
      <c r="D697" s="1"/>
      <c r="E697" s="1"/>
      <c r="F697" s="5"/>
      <c r="G697" s="5"/>
      <c r="H697" s="2"/>
    </row>
    <row r="698" spans="1:8" ht="12.75" customHeight="1" x14ac:dyDescent="0.2">
      <c r="A698" s="10"/>
      <c r="B698" s="1"/>
      <c r="C698" s="1"/>
      <c r="D698" s="1"/>
      <c r="E698" s="1"/>
      <c r="F698" s="5"/>
      <c r="G698" s="5"/>
      <c r="H698" s="2"/>
    </row>
    <row r="699" spans="1:8" ht="12.75" customHeight="1" x14ac:dyDescent="0.2">
      <c r="A699" s="10"/>
      <c r="B699" s="1"/>
      <c r="C699" s="1"/>
      <c r="D699" s="1"/>
      <c r="E699" s="1"/>
      <c r="F699" s="5"/>
      <c r="G699" s="5"/>
      <c r="H699" s="2"/>
    </row>
    <row r="700" spans="1:8" ht="12.75" customHeight="1" x14ac:dyDescent="0.2">
      <c r="A700" s="10"/>
      <c r="B700" s="1"/>
      <c r="C700" s="1"/>
      <c r="D700" s="1"/>
      <c r="E700" s="1"/>
      <c r="F700" s="5"/>
      <c r="G700" s="5"/>
      <c r="H700" s="2"/>
    </row>
    <row r="701" spans="1:8" ht="12.75" customHeight="1" x14ac:dyDescent="0.2">
      <c r="A701" s="10"/>
      <c r="B701" s="1"/>
      <c r="C701" s="1"/>
      <c r="D701" s="1"/>
      <c r="E701" s="1"/>
      <c r="F701" s="5"/>
      <c r="G701" s="5"/>
      <c r="H701" s="2"/>
    </row>
    <row r="702" spans="1:8" ht="12.75" customHeight="1" x14ac:dyDescent="0.2">
      <c r="A702" s="10"/>
      <c r="B702" s="1"/>
      <c r="C702" s="1"/>
      <c r="D702" s="1"/>
      <c r="E702" s="1"/>
      <c r="F702" s="5"/>
      <c r="G702" s="5"/>
      <c r="H702" s="2"/>
    </row>
    <row r="703" spans="1:8" ht="12.75" customHeight="1" x14ac:dyDescent="0.2">
      <c r="A703" s="10"/>
      <c r="B703" s="1"/>
      <c r="C703" s="1"/>
      <c r="D703" s="1"/>
      <c r="E703" s="1"/>
      <c r="F703" s="5"/>
      <c r="G703" s="5"/>
      <c r="H703" s="2"/>
    </row>
    <row r="704" spans="1:8" ht="12.75" customHeight="1" x14ac:dyDescent="0.2">
      <c r="A704" s="10"/>
      <c r="B704" s="1"/>
      <c r="C704" s="1"/>
      <c r="D704" s="1"/>
      <c r="E704" s="1"/>
      <c r="F704" s="5"/>
      <c r="G704" s="5"/>
      <c r="H704" s="2"/>
    </row>
    <row r="705" spans="1:8" ht="12.75" customHeight="1" x14ac:dyDescent="0.2">
      <c r="A705" s="10"/>
      <c r="B705" s="1"/>
      <c r="C705" s="1"/>
      <c r="D705" s="1"/>
      <c r="E705" s="1"/>
      <c r="F705" s="5"/>
      <c r="G705" s="5"/>
      <c r="H705" s="2"/>
    </row>
    <row r="706" spans="1:8" ht="12.75" customHeight="1" x14ac:dyDescent="0.2">
      <c r="A706" s="10"/>
      <c r="B706" s="1"/>
      <c r="C706" s="1"/>
      <c r="D706" s="1"/>
      <c r="E706" s="1"/>
      <c r="F706" s="5"/>
      <c r="G706" s="5"/>
      <c r="H706" s="2"/>
    </row>
    <row r="707" spans="1:8" ht="12.75" customHeight="1" x14ac:dyDescent="0.2">
      <c r="A707" s="10"/>
      <c r="B707" s="1"/>
      <c r="C707" s="1"/>
      <c r="D707" s="1"/>
      <c r="E707" s="1"/>
      <c r="F707" s="5"/>
      <c r="G707" s="5"/>
      <c r="H707" s="2"/>
    </row>
    <row r="708" spans="1:8" ht="12.75" customHeight="1" x14ac:dyDescent="0.2">
      <c r="A708" s="10"/>
      <c r="B708" s="1"/>
      <c r="C708" s="1"/>
      <c r="D708" s="1"/>
      <c r="E708" s="1"/>
      <c r="F708" s="5"/>
      <c r="G708" s="5"/>
      <c r="H708" s="2"/>
    </row>
    <row r="709" spans="1:8" ht="12.75" customHeight="1" x14ac:dyDescent="0.2">
      <c r="A709" s="10"/>
      <c r="B709" s="1"/>
      <c r="C709" s="1"/>
      <c r="D709" s="1"/>
      <c r="E709" s="1"/>
      <c r="F709" s="5"/>
      <c r="G709" s="5"/>
      <c r="H709" s="2"/>
    </row>
    <row r="710" spans="1:8" ht="12.75" customHeight="1" x14ac:dyDescent="0.2">
      <c r="A710" s="10"/>
      <c r="B710" s="1"/>
      <c r="C710" s="1"/>
      <c r="D710" s="1"/>
      <c r="E710" s="1"/>
      <c r="F710" s="5"/>
      <c r="G710" s="5"/>
      <c r="H710" s="2"/>
    </row>
    <row r="711" spans="1:8" ht="12.75" customHeight="1" x14ac:dyDescent="0.2">
      <c r="A711" s="10"/>
      <c r="B711" s="1"/>
      <c r="C711" s="1"/>
      <c r="D711" s="1"/>
      <c r="E711" s="1"/>
      <c r="F711" s="5"/>
      <c r="G711" s="5"/>
      <c r="H711" s="2"/>
    </row>
    <row r="712" spans="1:8" ht="12.75" customHeight="1" x14ac:dyDescent="0.2">
      <c r="A712" s="10"/>
      <c r="B712" s="1"/>
      <c r="C712" s="1"/>
      <c r="D712" s="1"/>
      <c r="E712" s="1"/>
      <c r="F712" s="5"/>
      <c r="G712" s="5"/>
      <c r="H712" s="2"/>
    </row>
    <row r="713" spans="1:8" ht="12.75" customHeight="1" x14ac:dyDescent="0.2">
      <c r="A713" s="10"/>
      <c r="B713" s="1"/>
      <c r="C713" s="1"/>
      <c r="D713" s="1"/>
      <c r="E713" s="1"/>
      <c r="F713" s="5"/>
      <c r="G713" s="5"/>
      <c r="H713" s="2"/>
    </row>
    <row r="714" spans="1:8" ht="12.75" customHeight="1" x14ac:dyDescent="0.2">
      <c r="A714" s="10"/>
      <c r="B714" s="1"/>
      <c r="C714" s="1"/>
      <c r="D714" s="1"/>
      <c r="E714" s="1"/>
      <c r="F714" s="5"/>
      <c r="G714" s="5"/>
      <c r="H714" s="2"/>
    </row>
    <row r="715" spans="1:8" ht="12.75" customHeight="1" x14ac:dyDescent="0.2">
      <c r="A715" s="10"/>
      <c r="B715" s="1"/>
      <c r="C715" s="1"/>
      <c r="D715" s="1"/>
      <c r="E715" s="1"/>
      <c r="F715" s="5"/>
      <c r="G715" s="5"/>
      <c r="H715" s="2"/>
    </row>
    <row r="716" spans="1:8" ht="12.75" customHeight="1" x14ac:dyDescent="0.2">
      <c r="A716" s="10"/>
      <c r="B716" s="1"/>
      <c r="C716" s="1"/>
      <c r="D716" s="1"/>
      <c r="E716" s="1"/>
      <c r="F716" s="5"/>
      <c r="G716" s="5"/>
      <c r="H716" s="2"/>
    </row>
    <row r="717" spans="1:8" ht="12.75" customHeight="1" x14ac:dyDescent="0.2">
      <c r="A717" s="10"/>
      <c r="B717" s="1"/>
      <c r="C717" s="1"/>
      <c r="D717" s="1"/>
      <c r="E717" s="1"/>
      <c r="F717" s="5"/>
      <c r="G717" s="5"/>
      <c r="H717" s="2"/>
    </row>
    <row r="718" spans="1:8" ht="12.75" customHeight="1" x14ac:dyDescent="0.2">
      <c r="A718" s="10"/>
      <c r="B718" s="1"/>
      <c r="C718" s="1"/>
      <c r="D718" s="1"/>
      <c r="E718" s="1"/>
      <c r="F718" s="5"/>
      <c r="G718" s="5"/>
      <c r="H718" s="2"/>
    </row>
    <row r="719" spans="1:8" ht="12.75" customHeight="1" x14ac:dyDescent="0.2">
      <c r="A719" s="10"/>
      <c r="B719" s="1"/>
      <c r="C719" s="1"/>
      <c r="D719" s="1"/>
      <c r="E719" s="1"/>
      <c r="F719" s="5"/>
      <c r="G719" s="5"/>
      <c r="H719" s="2"/>
    </row>
    <row r="720" spans="1:8" ht="12.75" customHeight="1" x14ac:dyDescent="0.2">
      <c r="A720" s="10"/>
      <c r="B720" s="1"/>
      <c r="C720" s="1"/>
      <c r="D720" s="1"/>
      <c r="E720" s="1"/>
      <c r="F720" s="5"/>
      <c r="G720" s="5"/>
      <c r="H720" s="2"/>
    </row>
    <row r="721" spans="1:8" ht="12.75" customHeight="1" x14ac:dyDescent="0.2">
      <c r="A721" s="10"/>
      <c r="B721" s="1"/>
      <c r="C721" s="1"/>
      <c r="D721" s="1"/>
      <c r="E721" s="1"/>
      <c r="F721" s="5"/>
      <c r="G721" s="5"/>
      <c r="H721" s="2"/>
    </row>
    <row r="722" spans="1:8" ht="12.75" customHeight="1" x14ac:dyDescent="0.2">
      <c r="A722" s="10"/>
      <c r="B722" s="1"/>
      <c r="C722" s="1"/>
      <c r="D722" s="1"/>
      <c r="E722" s="1"/>
      <c r="F722" s="5"/>
      <c r="G722" s="5"/>
      <c r="H722" s="2"/>
    </row>
    <row r="723" spans="1:8" ht="12.75" customHeight="1" x14ac:dyDescent="0.2">
      <c r="A723" s="10"/>
      <c r="B723" s="1"/>
      <c r="C723" s="1"/>
      <c r="D723" s="1"/>
      <c r="E723" s="1"/>
      <c r="F723" s="5"/>
      <c r="G723" s="5"/>
      <c r="H723" s="2"/>
    </row>
    <row r="724" spans="1:8" ht="12.75" customHeight="1" x14ac:dyDescent="0.2">
      <c r="A724" s="10"/>
      <c r="B724" s="1"/>
      <c r="C724" s="1"/>
      <c r="D724" s="1"/>
      <c r="E724" s="1"/>
      <c r="F724" s="5"/>
      <c r="G724" s="5"/>
      <c r="H724" s="2"/>
    </row>
    <row r="725" spans="1:8" ht="12.75" customHeight="1" x14ac:dyDescent="0.2">
      <c r="A725" s="10"/>
      <c r="B725" s="1"/>
      <c r="C725" s="1"/>
      <c r="D725" s="1"/>
      <c r="E725" s="1"/>
      <c r="F725" s="5"/>
      <c r="G725" s="5"/>
      <c r="H725" s="2"/>
    </row>
    <row r="726" spans="1:8" ht="12.75" customHeight="1" x14ac:dyDescent="0.2">
      <c r="A726" s="10"/>
      <c r="B726" s="1"/>
      <c r="C726" s="1"/>
      <c r="D726" s="1"/>
      <c r="E726" s="1"/>
      <c r="F726" s="5"/>
      <c r="G726" s="5"/>
      <c r="H726" s="2"/>
    </row>
    <row r="727" spans="1:8" ht="12.75" customHeight="1" x14ac:dyDescent="0.2">
      <c r="A727" s="10"/>
      <c r="B727" s="1"/>
      <c r="C727" s="1"/>
      <c r="D727" s="1"/>
      <c r="E727" s="1"/>
      <c r="F727" s="5"/>
      <c r="G727" s="5"/>
      <c r="H727" s="2"/>
    </row>
    <row r="728" spans="1:8" ht="12.75" customHeight="1" x14ac:dyDescent="0.2">
      <c r="A728" s="10"/>
      <c r="B728" s="1"/>
      <c r="C728" s="1"/>
      <c r="D728" s="1"/>
      <c r="E728" s="1"/>
      <c r="F728" s="5"/>
      <c r="G728" s="5"/>
      <c r="H728" s="2"/>
    </row>
    <row r="729" spans="1:8" ht="12.75" customHeight="1" x14ac:dyDescent="0.2">
      <c r="A729" s="10"/>
      <c r="B729" s="1"/>
      <c r="C729" s="1"/>
      <c r="D729" s="1"/>
      <c r="E729" s="1"/>
      <c r="F729" s="5"/>
      <c r="G729" s="5"/>
      <c r="H729" s="2"/>
    </row>
    <row r="730" spans="1:8" ht="12.75" customHeight="1" x14ac:dyDescent="0.2">
      <c r="A730" s="10"/>
      <c r="B730" s="1"/>
      <c r="C730" s="1"/>
      <c r="D730" s="1"/>
      <c r="E730" s="1"/>
      <c r="F730" s="5"/>
      <c r="G730" s="5"/>
      <c r="H730" s="2"/>
    </row>
    <row r="731" spans="1:8" ht="12.75" customHeight="1" x14ac:dyDescent="0.2">
      <c r="A731" s="10"/>
      <c r="B731" s="1"/>
      <c r="C731" s="1"/>
      <c r="D731" s="1"/>
      <c r="E731" s="1"/>
      <c r="F731" s="5"/>
      <c r="G731" s="5"/>
      <c r="H731" s="2"/>
    </row>
    <row r="732" spans="1:8" ht="12.75" customHeight="1" x14ac:dyDescent="0.2">
      <c r="A732" s="10"/>
      <c r="B732" s="1"/>
      <c r="C732" s="1"/>
      <c r="D732" s="1"/>
      <c r="E732" s="1"/>
      <c r="F732" s="5"/>
      <c r="G732" s="5"/>
      <c r="H732" s="2"/>
    </row>
    <row r="733" spans="1:8" ht="12.75" customHeight="1" x14ac:dyDescent="0.2">
      <c r="A733" s="10"/>
      <c r="B733" s="1"/>
      <c r="C733" s="1"/>
      <c r="D733" s="1"/>
      <c r="E733" s="1"/>
      <c r="F733" s="5"/>
      <c r="G733" s="5"/>
      <c r="H733" s="2"/>
    </row>
    <row r="734" spans="1:8" ht="12.75" customHeight="1" x14ac:dyDescent="0.2">
      <c r="A734" s="10"/>
      <c r="B734" s="1"/>
      <c r="C734" s="1"/>
      <c r="D734" s="1"/>
      <c r="E734" s="1"/>
      <c r="F734" s="5"/>
      <c r="G734" s="5"/>
      <c r="H734" s="2"/>
    </row>
    <row r="735" spans="1:8" ht="12.75" customHeight="1" x14ac:dyDescent="0.2">
      <c r="A735" s="10"/>
      <c r="B735" s="1"/>
      <c r="C735" s="1"/>
      <c r="D735" s="1"/>
      <c r="E735" s="1"/>
      <c r="F735" s="5"/>
      <c r="G735" s="5"/>
      <c r="H735" s="2"/>
    </row>
    <row r="736" spans="1:8" ht="12.75" customHeight="1" x14ac:dyDescent="0.2">
      <c r="A736" s="10"/>
      <c r="B736" s="1"/>
      <c r="C736" s="1"/>
      <c r="D736" s="1"/>
      <c r="E736" s="1"/>
      <c r="F736" s="5"/>
      <c r="G736" s="5"/>
      <c r="H736" s="2"/>
    </row>
    <row r="737" spans="1:8" ht="12.75" customHeight="1" x14ac:dyDescent="0.2">
      <c r="A737" s="10"/>
      <c r="B737" s="1"/>
      <c r="C737" s="1"/>
      <c r="D737" s="1"/>
      <c r="E737" s="1"/>
      <c r="F737" s="5"/>
      <c r="G737" s="5"/>
      <c r="H737" s="2"/>
    </row>
    <row r="738" spans="1:8" ht="12.75" customHeight="1" x14ac:dyDescent="0.2">
      <c r="A738" s="10"/>
      <c r="B738" s="1"/>
      <c r="C738" s="1"/>
      <c r="D738" s="1"/>
      <c r="E738" s="1"/>
      <c r="F738" s="5"/>
      <c r="G738" s="5"/>
      <c r="H738" s="2"/>
    </row>
    <row r="739" spans="1:8" ht="12.75" customHeight="1" x14ac:dyDescent="0.2">
      <c r="A739" s="10"/>
      <c r="B739" s="1"/>
      <c r="C739" s="1"/>
      <c r="D739" s="1"/>
      <c r="E739" s="1"/>
      <c r="F739" s="5"/>
      <c r="G739" s="5"/>
      <c r="H739" s="2"/>
    </row>
    <row r="740" spans="1:8" ht="12.75" customHeight="1" x14ac:dyDescent="0.2">
      <c r="A740" s="10"/>
      <c r="B740" s="1"/>
      <c r="C740" s="1"/>
      <c r="D740" s="1"/>
      <c r="E740" s="1"/>
      <c r="F740" s="5"/>
      <c r="G740" s="5"/>
      <c r="H740" s="2"/>
    </row>
    <row r="741" spans="1:8" ht="12.75" customHeight="1" x14ac:dyDescent="0.2">
      <c r="A741" s="10"/>
      <c r="B741" s="1"/>
      <c r="C741" s="1"/>
      <c r="D741" s="1"/>
      <c r="E741" s="1"/>
      <c r="F741" s="5"/>
      <c r="G741" s="5"/>
      <c r="H741" s="2"/>
    </row>
    <row r="742" spans="1:8" ht="12.75" customHeight="1" x14ac:dyDescent="0.2">
      <c r="A742" s="10"/>
      <c r="B742" s="1"/>
      <c r="C742" s="1"/>
      <c r="D742" s="1"/>
      <c r="E742" s="1"/>
      <c r="F742" s="5"/>
      <c r="G742" s="5"/>
      <c r="H742" s="2"/>
    </row>
    <row r="743" spans="1:8" ht="12.75" customHeight="1" x14ac:dyDescent="0.2">
      <c r="A743" s="10"/>
      <c r="B743" s="1"/>
      <c r="C743" s="1"/>
      <c r="D743" s="1"/>
      <c r="E743" s="1"/>
      <c r="F743" s="5"/>
      <c r="G743" s="5"/>
      <c r="H743" s="2"/>
    </row>
    <row r="744" spans="1:8" ht="12.75" customHeight="1" x14ac:dyDescent="0.2">
      <c r="A744" s="10"/>
      <c r="B744" s="1"/>
      <c r="C744" s="1"/>
      <c r="D744" s="1"/>
      <c r="E744" s="1"/>
      <c r="F744" s="5"/>
      <c r="G744" s="5"/>
      <c r="H744" s="2"/>
    </row>
    <row r="745" spans="1:8" ht="12.75" customHeight="1" x14ac:dyDescent="0.2">
      <c r="A745" s="10"/>
      <c r="B745" s="1"/>
      <c r="C745" s="1"/>
      <c r="D745" s="1"/>
      <c r="E745" s="1"/>
      <c r="F745" s="5"/>
      <c r="G745" s="5"/>
      <c r="H745" s="2"/>
    </row>
    <row r="746" spans="1:8" ht="12.75" customHeight="1" x14ac:dyDescent="0.2">
      <c r="A746" s="10"/>
      <c r="B746" s="1"/>
      <c r="C746" s="1"/>
      <c r="D746" s="1"/>
      <c r="E746" s="1"/>
      <c r="F746" s="5"/>
      <c r="G746" s="5"/>
      <c r="H746" s="2"/>
    </row>
    <row r="747" spans="1:8" ht="12.75" customHeight="1" x14ac:dyDescent="0.2">
      <c r="A747" s="10"/>
      <c r="B747" s="1"/>
      <c r="C747" s="1"/>
      <c r="D747" s="1"/>
      <c r="E747" s="1"/>
      <c r="F747" s="5"/>
      <c r="G747" s="5"/>
      <c r="H747" s="2"/>
    </row>
    <row r="748" spans="1:8" ht="12.75" customHeight="1" x14ac:dyDescent="0.2">
      <c r="A748" s="10"/>
      <c r="B748" s="1"/>
      <c r="C748" s="1"/>
      <c r="D748" s="1"/>
      <c r="E748" s="1"/>
      <c r="F748" s="5"/>
      <c r="G748" s="5"/>
      <c r="H748" s="2"/>
    </row>
    <row r="749" spans="1:8" ht="12.75" customHeight="1" x14ac:dyDescent="0.2">
      <c r="A749" s="10"/>
      <c r="B749" s="1"/>
      <c r="C749" s="1"/>
      <c r="D749" s="1"/>
      <c r="E749" s="1"/>
      <c r="F749" s="5"/>
      <c r="G749" s="5"/>
      <c r="H749" s="2"/>
    </row>
    <row r="750" spans="1:8" ht="12.75" customHeight="1" x14ac:dyDescent="0.2">
      <c r="A750" s="10"/>
      <c r="B750" s="1"/>
      <c r="C750" s="1"/>
      <c r="D750" s="1"/>
      <c r="E750" s="1"/>
      <c r="F750" s="5"/>
      <c r="G750" s="5"/>
      <c r="H750" s="2"/>
    </row>
    <row r="751" spans="1:8" ht="12.75" customHeight="1" x14ac:dyDescent="0.2">
      <c r="A751" s="10"/>
      <c r="B751" s="1"/>
      <c r="C751" s="1"/>
      <c r="D751" s="1"/>
      <c r="E751" s="1"/>
      <c r="F751" s="5"/>
      <c r="G751" s="5"/>
      <c r="H751" s="2"/>
    </row>
    <row r="752" spans="1:8" ht="12.75" customHeight="1" x14ac:dyDescent="0.2">
      <c r="A752" s="10"/>
      <c r="B752" s="1"/>
      <c r="C752" s="1"/>
      <c r="D752" s="1"/>
      <c r="E752" s="1"/>
      <c r="F752" s="5"/>
      <c r="G752" s="5"/>
      <c r="H752" s="2"/>
    </row>
    <row r="753" spans="1:8" ht="12.75" customHeight="1" x14ac:dyDescent="0.2">
      <c r="A753" s="10"/>
      <c r="B753" s="1"/>
      <c r="C753" s="1"/>
      <c r="D753" s="1"/>
      <c r="E753" s="1"/>
      <c r="F753" s="5"/>
      <c r="G753" s="5"/>
      <c r="H753" s="2"/>
    </row>
    <row r="754" spans="1:8" ht="12.75" customHeight="1" x14ac:dyDescent="0.2">
      <c r="A754" s="10"/>
      <c r="B754" s="1"/>
      <c r="C754" s="1"/>
      <c r="D754" s="1"/>
      <c r="E754" s="1"/>
      <c r="F754" s="5"/>
      <c r="G754" s="5"/>
      <c r="H754" s="2"/>
    </row>
    <row r="755" spans="1:8" ht="12.75" customHeight="1" x14ac:dyDescent="0.2">
      <c r="A755" s="10"/>
      <c r="B755" s="1"/>
      <c r="C755" s="1"/>
      <c r="D755" s="1"/>
      <c r="E755" s="1"/>
      <c r="F755" s="5"/>
      <c r="G755" s="5"/>
      <c r="H755" s="2"/>
    </row>
    <row r="756" spans="1:8" ht="12.75" customHeight="1" x14ac:dyDescent="0.2">
      <c r="A756" s="10"/>
      <c r="B756" s="1"/>
      <c r="C756" s="1"/>
      <c r="D756" s="1"/>
      <c r="E756" s="1"/>
      <c r="F756" s="5"/>
      <c r="G756" s="5"/>
      <c r="H756" s="2"/>
    </row>
    <row r="757" spans="1:8" ht="12.75" customHeight="1" x14ac:dyDescent="0.2">
      <c r="A757" s="10"/>
      <c r="B757" s="1"/>
      <c r="C757" s="1"/>
      <c r="D757" s="1"/>
      <c r="E757" s="1"/>
      <c r="F757" s="5"/>
      <c r="G757" s="5"/>
      <c r="H757" s="2"/>
    </row>
    <row r="758" spans="1:8" ht="12.75" customHeight="1" x14ac:dyDescent="0.2">
      <c r="A758" s="10"/>
      <c r="B758" s="1"/>
      <c r="C758" s="1"/>
      <c r="D758" s="1"/>
      <c r="E758" s="1"/>
      <c r="F758" s="5"/>
      <c r="G758" s="5"/>
      <c r="H758" s="2"/>
    </row>
    <row r="759" spans="1:8" ht="12.75" customHeight="1" x14ac:dyDescent="0.2">
      <c r="A759" s="10"/>
      <c r="B759" s="1"/>
      <c r="C759" s="1"/>
      <c r="D759" s="1"/>
      <c r="E759" s="1"/>
      <c r="F759" s="5"/>
      <c r="G759" s="5"/>
      <c r="H759" s="2"/>
    </row>
    <row r="760" spans="1:8" ht="12.75" customHeight="1" x14ac:dyDescent="0.2">
      <c r="A760" s="10"/>
      <c r="B760" s="1"/>
      <c r="C760" s="1"/>
      <c r="D760" s="1"/>
      <c r="E760" s="1"/>
      <c r="F760" s="5"/>
      <c r="G760" s="5"/>
      <c r="H760" s="2"/>
    </row>
    <row r="761" spans="1:8" ht="12.75" customHeight="1" x14ac:dyDescent="0.2">
      <c r="A761" s="10"/>
      <c r="B761" s="1"/>
      <c r="C761" s="1"/>
      <c r="D761" s="1"/>
      <c r="E761" s="1"/>
      <c r="F761" s="5"/>
      <c r="G761" s="5"/>
      <c r="H761" s="2"/>
    </row>
    <row r="762" spans="1:8" ht="12.75" customHeight="1" x14ac:dyDescent="0.2">
      <c r="A762" s="10"/>
      <c r="B762" s="1"/>
      <c r="C762" s="1"/>
      <c r="D762" s="1"/>
      <c r="E762" s="1"/>
      <c r="F762" s="5"/>
      <c r="G762" s="5"/>
      <c r="H762" s="2"/>
    </row>
    <row r="763" spans="1:8" ht="12.75" customHeight="1" x14ac:dyDescent="0.2">
      <c r="A763" s="10"/>
      <c r="B763" s="1"/>
      <c r="C763" s="1"/>
      <c r="D763" s="1"/>
      <c r="E763" s="1"/>
      <c r="F763" s="5"/>
      <c r="G763" s="5"/>
      <c r="H763" s="2"/>
    </row>
    <row r="764" spans="1:8" ht="12.75" customHeight="1" x14ac:dyDescent="0.2">
      <c r="A764" s="10"/>
      <c r="B764" s="1"/>
      <c r="C764" s="1"/>
      <c r="D764" s="1"/>
      <c r="E764" s="1"/>
      <c r="F764" s="5"/>
      <c r="G764" s="5"/>
      <c r="H764" s="2"/>
    </row>
    <row r="765" spans="1:8" ht="12.75" customHeight="1" x14ac:dyDescent="0.2">
      <c r="A765" s="10"/>
      <c r="B765" s="1"/>
      <c r="C765" s="1"/>
      <c r="D765" s="1"/>
      <c r="E765" s="1"/>
      <c r="F765" s="5"/>
      <c r="G765" s="5"/>
      <c r="H765" s="2"/>
    </row>
    <row r="766" spans="1:8" ht="12.75" customHeight="1" x14ac:dyDescent="0.2">
      <c r="A766" s="10"/>
      <c r="B766" s="1"/>
      <c r="C766" s="1"/>
      <c r="D766" s="1"/>
      <c r="E766" s="1"/>
      <c r="F766" s="5"/>
      <c r="G766" s="5"/>
      <c r="H766" s="2"/>
    </row>
    <row r="767" spans="1:8" ht="12.75" customHeight="1" x14ac:dyDescent="0.2">
      <c r="A767" s="10"/>
      <c r="B767" s="1"/>
      <c r="C767" s="1"/>
      <c r="D767" s="1"/>
      <c r="E767" s="1"/>
      <c r="F767" s="5"/>
      <c r="G767" s="5"/>
      <c r="H767" s="2"/>
    </row>
    <row r="768" spans="1:8" ht="12.75" customHeight="1" x14ac:dyDescent="0.2">
      <c r="A768" s="10"/>
      <c r="B768" s="1"/>
      <c r="C768" s="1"/>
      <c r="D768" s="1"/>
      <c r="E768" s="1"/>
      <c r="F768" s="5"/>
      <c r="G768" s="5"/>
      <c r="H768" s="2"/>
    </row>
    <row r="769" spans="1:8" ht="12.75" customHeight="1" x14ac:dyDescent="0.2">
      <c r="A769" s="10"/>
      <c r="B769" s="1"/>
      <c r="C769" s="1"/>
      <c r="D769" s="1"/>
      <c r="E769" s="1"/>
      <c r="F769" s="5"/>
      <c r="G769" s="5"/>
      <c r="H769" s="2"/>
    </row>
    <row r="770" spans="1:8" ht="12.75" customHeight="1" x14ac:dyDescent="0.2">
      <c r="A770" s="10"/>
      <c r="B770" s="1"/>
      <c r="C770" s="1"/>
      <c r="D770" s="1"/>
      <c r="E770" s="1"/>
      <c r="F770" s="5"/>
      <c r="G770" s="5"/>
      <c r="H770" s="2"/>
    </row>
    <row r="771" spans="1:8" ht="12.75" customHeight="1" x14ac:dyDescent="0.2">
      <c r="A771" s="10"/>
      <c r="B771" s="1"/>
      <c r="C771" s="1"/>
      <c r="D771" s="1"/>
      <c r="E771" s="1"/>
      <c r="F771" s="5"/>
      <c r="G771" s="5"/>
      <c r="H771" s="2"/>
    </row>
    <row r="772" spans="1:8" ht="12.75" customHeight="1" x14ac:dyDescent="0.2">
      <c r="A772" s="10"/>
      <c r="B772" s="1"/>
      <c r="C772" s="1"/>
      <c r="D772" s="1"/>
      <c r="E772" s="1"/>
      <c r="F772" s="5"/>
      <c r="G772" s="5"/>
      <c r="H772" s="2"/>
    </row>
    <row r="773" spans="1:8" ht="12.75" customHeight="1" x14ac:dyDescent="0.2">
      <c r="A773" s="10"/>
      <c r="B773" s="1"/>
      <c r="C773" s="1"/>
      <c r="D773" s="1"/>
      <c r="E773" s="1"/>
      <c r="F773" s="5"/>
      <c r="G773" s="5"/>
      <c r="H773" s="2"/>
    </row>
    <row r="774" spans="1:8" ht="12.75" customHeight="1" x14ac:dyDescent="0.2">
      <c r="A774" s="10"/>
      <c r="B774" s="1"/>
      <c r="C774" s="1"/>
      <c r="D774" s="1"/>
      <c r="E774" s="1"/>
      <c r="F774" s="5"/>
      <c r="G774" s="5"/>
      <c r="H774" s="2"/>
    </row>
    <row r="775" spans="1:8" ht="12.75" customHeight="1" x14ac:dyDescent="0.2">
      <c r="A775" s="10"/>
      <c r="B775" s="1"/>
      <c r="C775" s="1"/>
      <c r="D775" s="1"/>
      <c r="E775" s="1"/>
      <c r="F775" s="5"/>
      <c r="G775" s="5"/>
      <c r="H775" s="2"/>
    </row>
    <row r="776" spans="1:8" ht="12.75" customHeight="1" x14ac:dyDescent="0.2">
      <c r="A776" s="10"/>
      <c r="B776" s="1"/>
      <c r="C776" s="1"/>
      <c r="D776" s="1"/>
      <c r="E776" s="1"/>
      <c r="F776" s="5"/>
      <c r="G776" s="5"/>
      <c r="H776" s="2"/>
    </row>
    <row r="777" spans="1:8" ht="12.75" customHeight="1" x14ac:dyDescent="0.2">
      <c r="A777" s="10"/>
      <c r="B777" s="1"/>
      <c r="C777" s="1"/>
      <c r="D777" s="1"/>
      <c r="E777" s="1"/>
      <c r="F777" s="5"/>
      <c r="G777" s="5"/>
      <c r="H777" s="2"/>
    </row>
    <row r="778" spans="1:8" ht="12.75" customHeight="1" x14ac:dyDescent="0.2">
      <c r="A778" s="10"/>
      <c r="B778" s="1"/>
      <c r="C778" s="1"/>
      <c r="D778" s="1"/>
      <c r="E778" s="1"/>
      <c r="F778" s="5"/>
      <c r="G778" s="5"/>
      <c r="H778" s="2"/>
    </row>
    <row r="779" spans="1:8" ht="12.75" customHeight="1" x14ac:dyDescent="0.2">
      <c r="A779" s="10"/>
      <c r="B779" s="1"/>
      <c r="C779" s="1"/>
      <c r="D779" s="1"/>
      <c r="E779" s="1"/>
      <c r="F779" s="5"/>
      <c r="G779" s="5"/>
      <c r="H779" s="2"/>
    </row>
    <row r="780" spans="1:8" ht="12.75" customHeight="1" x14ac:dyDescent="0.2">
      <c r="A780" s="10"/>
      <c r="B780" s="1"/>
      <c r="C780" s="1"/>
      <c r="D780" s="1"/>
      <c r="E780" s="1"/>
      <c r="F780" s="5"/>
      <c r="G780" s="5"/>
      <c r="H780" s="2"/>
    </row>
    <row r="781" spans="1:8" ht="12.75" customHeight="1" x14ac:dyDescent="0.2">
      <c r="A781" s="10"/>
      <c r="B781" s="1"/>
      <c r="C781" s="1"/>
      <c r="D781" s="1"/>
      <c r="E781" s="1"/>
      <c r="F781" s="5"/>
      <c r="G781" s="5"/>
      <c r="H781" s="2"/>
    </row>
    <row r="782" spans="1:8" ht="12.75" customHeight="1" x14ac:dyDescent="0.2">
      <c r="A782" s="10"/>
      <c r="B782" s="1"/>
      <c r="C782" s="1"/>
      <c r="D782" s="1"/>
      <c r="E782" s="1"/>
      <c r="F782" s="5"/>
      <c r="G782" s="5"/>
      <c r="H782" s="2"/>
    </row>
    <row r="783" spans="1:8" ht="12.75" customHeight="1" x14ac:dyDescent="0.2">
      <c r="A783" s="10"/>
      <c r="B783" s="1"/>
      <c r="C783" s="1"/>
      <c r="D783" s="1"/>
      <c r="E783" s="1"/>
      <c r="F783" s="5"/>
      <c r="G783" s="5"/>
      <c r="H783" s="2"/>
    </row>
    <row r="784" spans="1:8" ht="12.75" customHeight="1" x14ac:dyDescent="0.2">
      <c r="A784" s="10"/>
      <c r="B784" s="1"/>
      <c r="C784" s="1"/>
      <c r="D784" s="1"/>
      <c r="E784" s="1"/>
      <c r="F784" s="5"/>
      <c r="G784" s="5"/>
      <c r="H784" s="2"/>
    </row>
    <row r="785" spans="1:8" ht="12.75" customHeight="1" x14ac:dyDescent="0.2">
      <c r="A785" s="10"/>
      <c r="B785" s="1"/>
      <c r="C785" s="1"/>
      <c r="D785" s="1"/>
      <c r="E785" s="1"/>
      <c r="F785" s="5"/>
      <c r="G785" s="5"/>
      <c r="H785" s="2"/>
    </row>
    <row r="786" spans="1:8" ht="12.75" customHeight="1" x14ac:dyDescent="0.2">
      <c r="A786" s="10"/>
      <c r="B786" s="1"/>
      <c r="C786" s="1"/>
      <c r="D786" s="1"/>
      <c r="E786" s="1"/>
      <c r="F786" s="5"/>
      <c r="G786" s="5"/>
      <c r="H786" s="2"/>
    </row>
    <row r="787" spans="1:8" ht="12.75" customHeight="1" x14ac:dyDescent="0.2">
      <c r="A787" s="10"/>
      <c r="B787" s="1"/>
      <c r="C787" s="1"/>
      <c r="D787" s="1"/>
      <c r="E787" s="1"/>
      <c r="F787" s="5"/>
      <c r="G787" s="5"/>
      <c r="H787" s="2"/>
    </row>
    <row r="788" spans="1:8" ht="12.75" customHeight="1" x14ac:dyDescent="0.2">
      <c r="A788" s="10"/>
      <c r="B788" s="1"/>
      <c r="C788" s="1"/>
      <c r="D788" s="1"/>
      <c r="E788" s="1"/>
      <c r="F788" s="5"/>
      <c r="G788" s="5"/>
      <c r="H788" s="2"/>
    </row>
    <row r="789" spans="1:8" ht="12.75" customHeight="1" x14ac:dyDescent="0.2">
      <c r="A789" s="10"/>
      <c r="B789" s="1"/>
      <c r="C789" s="1"/>
      <c r="D789" s="1"/>
      <c r="E789" s="1"/>
      <c r="F789" s="5"/>
      <c r="G789" s="5"/>
      <c r="H789" s="2"/>
    </row>
    <row r="790" spans="1:8" ht="12.75" customHeight="1" x14ac:dyDescent="0.2">
      <c r="A790" s="10"/>
      <c r="B790" s="1"/>
      <c r="C790" s="1"/>
      <c r="D790" s="1"/>
      <c r="E790" s="1"/>
      <c r="F790" s="5"/>
      <c r="G790" s="5"/>
      <c r="H790" s="2"/>
    </row>
    <row r="791" spans="1:8" ht="12.75" customHeight="1" x14ac:dyDescent="0.2">
      <c r="A791" s="10"/>
      <c r="B791" s="1"/>
      <c r="C791" s="1"/>
      <c r="D791" s="1"/>
      <c r="E791" s="1"/>
      <c r="F791" s="5"/>
      <c r="G791" s="5"/>
      <c r="H791" s="2"/>
    </row>
    <row r="792" spans="1:8" ht="12.75" customHeight="1" x14ac:dyDescent="0.2">
      <c r="A792" s="10"/>
      <c r="B792" s="1"/>
      <c r="C792" s="1"/>
      <c r="D792" s="1"/>
      <c r="E792" s="1"/>
      <c r="F792" s="5"/>
      <c r="G792" s="5"/>
      <c r="H792" s="2"/>
    </row>
    <row r="793" spans="1:8" ht="12.75" customHeight="1" x14ac:dyDescent="0.2">
      <c r="A793" s="10"/>
      <c r="B793" s="1"/>
      <c r="C793" s="1"/>
      <c r="D793" s="1"/>
      <c r="E793" s="1"/>
      <c r="F793" s="5"/>
      <c r="G793" s="5"/>
      <c r="H793" s="2"/>
    </row>
    <row r="794" spans="1:8" ht="12.75" customHeight="1" x14ac:dyDescent="0.2">
      <c r="A794" s="10"/>
      <c r="B794" s="1"/>
      <c r="C794" s="1"/>
      <c r="D794" s="1"/>
      <c r="E794" s="1"/>
      <c r="F794" s="5"/>
      <c r="G794" s="5"/>
      <c r="H794" s="2"/>
    </row>
    <row r="795" spans="1:8" ht="12.75" customHeight="1" x14ac:dyDescent="0.2">
      <c r="A795" s="10"/>
      <c r="B795" s="1"/>
      <c r="C795" s="1"/>
      <c r="D795" s="1"/>
      <c r="E795" s="1"/>
      <c r="F795" s="5"/>
      <c r="G795" s="5"/>
      <c r="H795" s="2"/>
    </row>
    <row r="796" spans="1:8" ht="12.75" customHeight="1" x14ac:dyDescent="0.2">
      <c r="A796" s="10"/>
      <c r="B796" s="1"/>
      <c r="C796" s="1"/>
      <c r="D796" s="1"/>
      <c r="E796" s="1"/>
      <c r="F796" s="5"/>
      <c r="G796" s="5"/>
      <c r="H796" s="2"/>
    </row>
    <row r="797" spans="1:8" ht="12.75" customHeight="1" x14ac:dyDescent="0.2">
      <c r="A797" s="10"/>
      <c r="B797" s="1"/>
      <c r="C797" s="1"/>
      <c r="D797" s="1"/>
      <c r="E797" s="1"/>
      <c r="F797" s="5"/>
      <c r="G797" s="5"/>
      <c r="H797" s="2"/>
    </row>
    <row r="798" spans="1:8" ht="12.75" customHeight="1" x14ac:dyDescent="0.2">
      <c r="A798" s="10"/>
      <c r="B798" s="1"/>
      <c r="C798" s="1"/>
      <c r="D798" s="1"/>
      <c r="E798" s="1"/>
      <c r="F798" s="5"/>
      <c r="G798" s="5"/>
      <c r="H798" s="2"/>
    </row>
    <row r="799" spans="1:8" ht="12.75" customHeight="1" x14ac:dyDescent="0.2">
      <c r="A799" s="10"/>
      <c r="B799" s="1"/>
      <c r="C799" s="1"/>
      <c r="D799" s="1"/>
      <c r="E799" s="1"/>
      <c r="F799" s="5"/>
      <c r="G799" s="5"/>
      <c r="H799" s="2"/>
    </row>
    <row r="800" spans="1:8" ht="12.75" customHeight="1" x14ac:dyDescent="0.2">
      <c r="A800" s="10"/>
      <c r="B800" s="1"/>
      <c r="C800" s="1"/>
      <c r="D800" s="1"/>
      <c r="E800" s="1"/>
      <c r="F800" s="5"/>
      <c r="G800" s="5"/>
      <c r="H800" s="2"/>
    </row>
    <row r="801" spans="1:8" ht="12.75" customHeight="1" x14ac:dyDescent="0.2">
      <c r="A801" s="10"/>
      <c r="B801" s="1"/>
      <c r="C801" s="1"/>
      <c r="D801" s="1"/>
      <c r="E801" s="1"/>
      <c r="F801" s="5"/>
      <c r="G801" s="5"/>
      <c r="H801" s="2"/>
    </row>
    <row r="802" spans="1:8" ht="12.75" customHeight="1" x14ac:dyDescent="0.2">
      <c r="A802" s="10"/>
      <c r="B802" s="1"/>
      <c r="C802" s="1"/>
      <c r="D802" s="1"/>
      <c r="E802" s="1"/>
      <c r="F802" s="5"/>
      <c r="G802" s="5"/>
      <c r="H802" s="2"/>
    </row>
    <row r="803" spans="1:8" ht="12.75" customHeight="1" x14ac:dyDescent="0.2">
      <c r="A803" s="10"/>
      <c r="B803" s="1"/>
      <c r="C803" s="1"/>
      <c r="D803" s="1"/>
      <c r="E803" s="1"/>
      <c r="F803" s="5"/>
      <c r="G803" s="5"/>
      <c r="H803" s="2"/>
    </row>
    <row r="804" spans="1:8" ht="12.75" customHeight="1" x14ac:dyDescent="0.2">
      <c r="A804" s="10"/>
      <c r="B804" s="1"/>
      <c r="C804" s="1"/>
      <c r="D804" s="1"/>
      <c r="E804" s="1"/>
      <c r="F804" s="5"/>
      <c r="G804" s="5"/>
      <c r="H804" s="2"/>
    </row>
    <row r="805" spans="1:8" ht="12.75" customHeight="1" x14ac:dyDescent="0.2">
      <c r="A805" s="10"/>
      <c r="B805" s="1"/>
      <c r="C805" s="1"/>
      <c r="D805" s="1"/>
      <c r="E805" s="1"/>
      <c r="F805" s="5"/>
      <c r="G805" s="5"/>
      <c r="H805" s="2"/>
    </row>
    <row r="806" spans="1:8" ht="12.75" customHeight="1" x14ac:dyDescent="0.2">
      <c r="A806" s="10"/>
      <c r="B806" s="1"/>
      <c r="C806" s="1"/>
      <c r="D806" s="1"/>
      <c r="E806" s="1"/>
      <c r="F806" s="5"/>
      <c r="G806" s="5"/>
      <c r="H806" s="2"/>
    </row>
    <row r="807" spans="1:8" ht="12.75" customHeight="1" x14ac:dyDescent="0.2">
      <c r="A807" s="10"/>
      <c r="B807" s="1"/>
      <c r="C807" s="1"/>
      <c r="D807" s="1"/>
      <c r="E807" s="1"/>
      <c r="F807" s="5"/>
      <c r="G807" s="5"/>
      <c r="H807" s="2"/>
    </row>
    <row r="808" spans="1:8" ht="12.75" customHeight="1" x14ac:dyDescent="0.2">
      <c r="A808" s="10"/>
      <c r="B808" s="1"/>
      <c r="C808" s="1"/>
      <c r="D808" s="1"/>
      <c r="E808" s="1"/>
      <c r="F808" s="5"/>
      <c r="G808" s="5"/>
      <c r="H808" s="2"/>
    </row>
    <row r="809" spans="1:8" ht="12.75" customHeight="1" x14ac:dyDescent="0.2">
      <c r="A809" s="10"/>
      <c r="B809" s="1"/>
      <c r="C809" s="1"/>
      <c r="D809" s="1"/>
      <c r="E809" s="1"/>
      <c r="F809" s="5"/>
      <c r="G809" s="5"/>
      <c r="H809" s="2"/>
    </row>
    <row r="810" spans="1:8" ht="12.75" customHeight="1" x14ac:dyDescent="0.2">
      <c r="A810" s="10"/>
      <c r="B810" s="1"/>
      <c r="C810" s="1"/>
      <c r="D810" s="1"/>
      <c r="E810" s="1"/>
      <c r="F810" s="5"/>
      <c r="G810" s="5"/>
      <c r="H810" s="2"/>
    </row>
    <row r="811" spans="1:8" ht="12.75" customHeight="1" x14ac:dyDescent="0.2">
      <c r="A811" s="10"/>
      <c r="B811" s="1"/>
      <c r="C811" s="1"/>
      <c r="D811" s="1"/>
      <c r="E811" s="1"/>
      <c r="F811" s="5"/>
      <c r="G811" s="5"/>
      <c r="H811" s="2"/>
    </row>
    <row r="812" spans="1:8" ht="12.75" customHeight="1" x14ac:dyDescent="0.2">
      <c r="A812" s="10"/>
      <c r="B812" s="1"/>
      <c r="C812" s="1"/>
      <c r="D812" s="1"/>
      <c r="E812" s="1"/>
      <c r="F812" s="5"/>
      <c r="G812" s="5"/>
      <c r="H812" s="2"/>
    </row>
    <row r="813" spans="1:8" ht="12.75" customHeight="1" x14ac:dyDescent="0.2">
      <c r="A813" s="10"/>
      <c r="B813" s="1"/>
      <c r="C813" s="1"/>
      <c r="D813" s="1"/>
      <c r="E813" s="1"/>
      <c r="F813" s="5"/>
      <c r="G813" s="5"/>
      <c r="H813" s="2"/>
    </row>
    <row r="814" spans="1:8" ht="12.75" customHeight="1" x14ac:dyDescent="0.2">
      <c r="A814" s="10"/>
      <c r="B814" s="1"/>
      <c r="C814" s="1"/>
      <c r="D814" s="1"/>
      <c r="E814" s="1"/>
      <c r="F814" s="5"/>
      <c r="G814" s="5"/>
      <c r="H814" s="2"/>
    </row>
    <row r="815" spans="1:8" ht="12.75" customHeight="1" x14ac:dyDescent="0.2">
      <c r="A815" s="10"/>
      <c r="B815" s="1"/>
      <c r="C815" s="1"/>
      <c r="D815" s="1"/>
      <c r="E815" s="1"/>
      <c r="F815" s="5"/>
      <c r="G815" s="5"/>
      <c r="H815" s="2"/>
    </row>
    <row r="816" spans="1:8" ht="12.75" customHeight="1" x14ac:dyDescent="0.2">
      <c r="A816" s="10"/>
      <c r="B816" s="1"/>
      <c r="C816" s="1"/>
      <c r="D816" s="1"/>
      <c r="E816" s="1"/>
      <c r="F816" s="5"/>
      <c r="G816" s="5"/>
      <c r="H816" s="2"/>
    </row>
    <row r="817" spans="1:8" ht="12.75" customHeight="1" x14ac:dyDescent="0.2">
      <c r="A817" s="10"/>
      <c r="B817" s="1"/>
      <c r="C817" s="1"/>
      <c r="D817" s="1"/>
      <c r="E817" s="1"/>
      <c r="F817" s="5"/>
      <c r="G817" s="5"/>
      <c r="H817" s="2"/>
    </row>
    <row r="818" spans="1:8" ht="12.75" customHeight="1" x14ac:dyDescent="0.2">
      <c r="A818" s="10"/>
      <c r="B818" s="1"/>
      <c r="C818" s="1"/>
      <c r="D818" s="1"/>
      <c r="E818" s="1"/>
      <c r="F818" s="5"/>
      <c r="G818" s="5"/>
      <c r="H818" s="2"/>
    </row>
    <row r="819" spans="1:8" ht="12.75" customHeight="1" x14ac:dyDescent="0.2">
      <c r="A819" s="10"/>
      <c r="B819" s="1"/>
      <c r="C819" s="1"/>
      <c r="D819" s="1"/>
      <c r="E819" s="1"/>
      <c r="F819" s="5"/>
      <c r="G819" s="5"/>
      <c r="H819" s="2"/>
    </row>
    <row r="820" spans="1:8" ht="12.75" customHeight="1" x14ac:dyDescent="0.2">
      <c r="A820" s="10"/>
      <c r="B820" s="1"/>
      <c r="C820" s="1"/>
      <c r="D820" s="1"/>
      <c r="E820" s="1"/>
      <c r="F820" s="5"/>
      <c r="G820" s="5"/>
      <c r="H820" s="2"/>
    </row>
    <row r="821" spans="1:8" ht="12.75" customHeight="1" x14ac:dyDescent="0.2">
      <c r="A821" s="10"/>
      <c r="B821" s="1"/>
      <c r="C821" s="1"/>
      <c r="D821" s="1"/>
      <c r="E821" s="1"/>
      <c r="F821" s="5"/>
      <c r="G821" s="5"/>
      <c r="H821" s="2"/>
    </row>
    <row r="822" spans="1:8" ht="12.75" customHeight="1" x14ac:dyDescent="0.2">
      <c r="A822" s="10"/>
      <c r="B822" s="1"/>
      <c r="C822" s="1"/>
      <c r="D822" s="1"/>
      <c r="E822" s="1"/>
      <c r="F822" s="5"/>
      <c r="G822" s="5"/>
      <c r="H822" s="2"/>
    </row>
    <row r="823" spans="1:8" ht="12.75" customHeight="1" x14ac:dyDescent="0.2">
      <c r="A823" s="10"/>
      <c r="B823" s="1"/>
      <c r="C823" s="1"/>
      <c r="D823" s="1"/>
      <c r="E823" s="1"/>
      <c r="F823" s="5"/>
      <c r="G823" s="5"/>
      <c r="H823" s="2"/>
    </row>
    <row r="824" spans="1:8" ht="12.75" customHeight="1" x14ac:dyDescent="0.2">
      <c r="A824" s="10"/>
      <c r="B824" s="1"/>
      <c r="C824" s="1"/>
      <c r="D824" s="1"/>
      <c r="E824" s="1"/>
      <c r="F824" s="5"/>
      <c r="G824" s="5"/>
      <c r="H824" s="2"/>
    </row>
    <row r="825" spans="1:8" ht="12.75" customHeight="1" x14ac:dyDescent="0.2">
      <c r="A825" s="10"/>
      <c r="B825" s="1"/>
      <c r="C825" s="1"/>
      <c r="D825" s="1"/>
      <c r="E825" s="1"/>
      <c r="F825" s="5"/>
      <c r="G825" s="5"/>
      <c r="H825" s="2"/>
    </row>
    <row r="826" spans="1:8" ht="12.75" customHeight="1" x14ac:dyDescent="0.2">
      <c r="A826" s="10"/>
      <c r="B826" s="1"/>
      <c r="C826" s="1"/>
      <c r="D826" s="1"/>
      <c r="E826" s="1"/>
      <c r="F826" s="5"/>
      <c r="G826" s="5"/>
      <c r="H826" s="2"/>
    </row>
    <row r="827" spans="1:8" ht="12.75" customHeight="1" x14ac:dyDescent="0.2">
      <c r="A827" s="10"/>
      <c r="B827" s="1"/>
      <c r="C827" s="1"/>
      <c r="D827" s="1"/>
      <c r="E827" s="1"/>
      <c r="F827" s="5"/>
      <c r="G827" s="5"/>
      <c r="H827" s="2"/>
    </row>
    <row r="828" spans="1:8" ht="12.75" customHeight="1" x14ac:dyDescent="0.2">
      <c r="A828" s="10"/>
      <c r="B828" s="1"/>
      <c r="C828" s="1"/>
      <c r="D828" s="1"/>
      <c r="E828" s="1"/>
      <c r="F828" s="5"/>
      <c r="G828" s="5"/>
      <c r="H828" s="2"/>
    </row>
    <row r="829" spans="1:8" ht="12.75" customHeight="1" x14ac:dyDescent="0.2">
      <c r="A829" s="10"/>
      <c r="B829" s="1"/>
      <c r="C829" s="1"/>
      <c r="D829" s="1"/>
      <c r="E829" s="1"/>
      <c r="F829" s="5"/>
      <c r="G829" s="5"/>
      <c r="H829" s="2"/>
    </row>
    <row r="830" spans="1:8" ht="12.75" customHeight="1" x14ac:dyDescent="0.2">
      <c r="A830" s="10"/>
      <c r="B830" s="1"/>
      <c r="C830" s="1"/>
      <c r="D830" s="1"/>
      <c r="E830" s="1"/>
      <c r="F830" s="5"/>
      <c r="G830" s="5"/>
      <c r="H830" s="2"/>
    </row>
    <row r="831" spans="1:8" ht="12.75" customHeight="1" x14ac:dyDescent="0.2">
      <c r="A831" s="10"/>
      <c r="B831" s="1"/>
      <c r="C831" s="1"/>
      <c r="D831" s="1"/>
      <c r="E831" s="1"/>
      <c r="F831" s="5"/>
      <c r="G831" s="5"/>
      <c r="H831" s="2"/>
    </row>
    <row r="832" spans="1:8" ht="12.75" customHeight="1" x14ac:dyDescent="0.2">
      <c r="A832" s="10"/>
      <c r="B832" s="1"/>
      <c r="C832" s="1"/>
      <c r="D832" s="1"/>
      <c r="E832" s="1"/>
      <c r="F832" s="5"/>
      <c r="G832" s="5"/>
      <c r="H832" s="2"/>
    </row>
    <row r="833" spans="1:8" ht="12.75" customHeight="1" x14ac:dyDescent="0.2">
      <c r="A833" s="10"/>
      <c r="B833" s="1"/>
      <c r="C833" s="1"/>
      <c r="D833" s="1"/>
      <c r="E833" s="1"/>
      <c r="F833" s="5"/>
      <c r="G833" s="5"/>
      <c r="H833" s="2"/>
    </row>
    <row r="834" spans="1:8" ht="12.75" customHeight="1" x14ac:dyDescent="0.2">
      <c r="A834" s="10"/>
      <c r="B834" s="1"/>
      <c r="C834" s="1"/>
      <c r="D834" s="1"/>
      <c r="E834" s="1"/>
      <c r="F834" s="5"/>
      <c r="G834" s="5"/>
      <c r="H834" s="2"/>
    </row>
    <row r="835" spans="1:8" ht="12.75" customHeight="1" x14ac:dyDescent="0.2">
      <c r="A835" s="10"/>
      <c r="B835" s="1"/>
      <c r="C835" s="1"/>
      <c r="D835" s="1"/>
      <c r="E835" s="1"/>
      <c r="F835" s="5"/>
      <c r="G835" s="5"/>
      <c r="H835" s="2"/>
    </row>
    <row r="836" spans="1:8" ht="12.75" customHeight="1" x14ac:dyDescent="0.2">
      <c r="A836" s="10"/>
      <c r="B836" s="1"/>
      <c r="C836" s="1"/>
      <c r="D836" s="1"/>
      <c r="E836" s="1"/>
      <c r="F836" s="5"/>
      <c r="G836" s="5"/>
      <c r="H836" s="2"/>
    </row>
    <row r="837" spans="1:8" ht="12.75" customHeight="1" x14ac:dyDescent="0.2">
      <c r="A837" s="10"/>
      <c r="B837" s="1"/>
      <c r="C837" s="1"/>
      <c r="D837" s="1"/>
      <c r="E837" s="1"/>
      <c r="F837" s="5"/>
      <c r="G837" s="5"/>
      <c r="H837" s="2"/>
    </row>
    <row r="838" spans="1:8" ht="12.75" customHeight="1" x14ac:dyDescent="0.2">
      <c r="A838" s="10"/>
      <c r="B838" s="1"/>
      <c r="C838" s="1"/>
      <c r="D838" s="1"/>
      <c r="E838" s="1"/>
      <c r="F838" s="5"/>
      <c r="G838" s="5"/>
      <c r="H838" s="2"/>
    </row>
    <row r="839" spans="1:8" ht="12.75" customHeight="1" x14ac:dyDescent="0.2">
      <c r="A839" s="10"/>
      <c r="B839" s="1"/>
      <c r="C839" s="1"/>
      <c r="D839" s="1"/>
      <c r="E839" s="1"/>
      <c r="F839" s="5"/>
      <c r="G839" s="5"/>
      <c r="H839" s="2"/>
    </row>
    <row r="840" spans="1:8" ht="12.75" customHeight="1" x14ac:dyDescent="0.2">
      <c r="A840" s="10"/>
      <c r="B840" s="1"/>
      <c r="C840" s="1"/>
      <c r="D840" s="1"/>
      <c r="E840" s="1"/>
      <c r="F840" s="5"/>
      <c r="G840" s="5"/>
      <c r="H840" s="2"/>
    </row>
    <row r="841" spans="1:8" ht="12.75" customHeight="1" x14ac:dyDescent="0.2">
      <c r="A841" s="10"/>
      <c r="B841" s="1"/>
      <c r="C841" s="1"/>
      <c r="D841" s="1"/>
      <c r="E841" s="1"/>
      <c r="F841" s="5"/>
      <c r="G841" s="5"/>
      <c r="H841" s="2"/>
    </row>
    <row r="842" spans="1:8" ht="12.75" customHeight="1" x14ac:dyDescent="0.2">
      <c r="A842" s="10"/>
      <c r="B842" s="1"/>
      <c r="C842" s="1"/>
      <c r="D842" s="1"/>
      <c r="E842" s="1"/>
      <c r="F842" s="5"/>
      <c r="G842" s="5"/>
      <c r="H842" s="2"/>
    </row>
    <row r="843" spans="1:8" ht="12.75" customHeight="1" x14ac:dyDescent="0.2">
      <c r="A843" s="10"/>
      <c r="B843" s="1"/>
      <c r="C843" s="1"/>
      <c r="D843" s="1"/>
      <c r="E843" s="1"/>
      <c r="F843" s="5"/>
      <c r="G843" s="5"/>
      <c r="H843" s="2"/>
    </row>
    <row r="844" spans="1:8" ht="12.75" customHeight="1" x14ac:dyDescent="0.2">
      <c r="A844" s="10"/>
      <c r="B844" s="1"/>
      <c r="C844" s="1"/>
      <c r="D844" s="1"/>
      <c r="E844" s="1"/>
      <c r="F844" s="5"/>
      <c r="G844" s="5"/>
      <c r="H844" s="2"/>
    </row>
    <row r="845" spans="1:8" ht="12.75" customHeight="1" x14ac:dyDescent="0.2">
      <c r="A845" s="10"/>
      <c r="B845" s="1"/>
      <c r="C845" s="1"/>
      <c r="D845" s="1"/>
      <c r="E845" s="1"/>
      <c r="F845" s="5"/>
      <c r="G845" s="5"/>
      <c r="H845" s="2"/>
    </row>
    <row r="846" spans="1:8" ht="12.75" customHeight="1" x14ac:dyDescent="0.2">
      <c r="A846" s="10"/>
      <c r="B846" s="1"/>
      <c r="C846" s="1"/>
      <c r="D846" s="1"/>
      <c r="E846" s="1"/>
      <c r="F846" s="5"/>
      <c r="G846" s="5"/>
      <c r="H846" s="2"/>
    </row>
    <row r="847" spans="1:8" ht="12.75" customHeight="1" x14ac:dyDescent="0.2">
      <c r="A847" s="10"/>
      <c r="B847" s="1"/>
      <c r="C847" s="1"/>
      <c r="D847" s="1"/>
      <c r="E847" s="1"/>
      <c r="F847" s="5"/>
      <c r="G847" s="5"/>
      <c r="H847" s="2"/>
    </row>
    <row r="848" spans="1:8" ht="12.75" customHeight="1" x14ac:dyDescent="0.2">
      <c r="A848" s="10"/>
      <c r="B848" s="1"/>
      <c r="C848" s="1"/>
      <c r="D848" s="1"/>
      <c r="E848" s="1"/>
      <c r="F848" s="5"/>
      <c r="G848" s="5"/>
      <c r="H848" s="2"/>
    </row>
    <row r="849" spans="1:8" ht="12.75" customHeight="1" x14ac:dyDescent="0.2">
      <c r="A849" s="10"/>
      <c r="B849" s="1"/>
      <c r="C849" s="1"/>
      <c r="D849" s="1"/>
      <c r="E849" s="1"/>
      <c r="F849" s="5"/>
      <c r="G849" s="5"/>
      <c r="H849" s="2"/>
    </row>
    <row r="850" spans="1:8" ht="12.75" customHeight="1" x14ac:dyDescent="0.2">
      <c r="A850" s="10"/>
      <c r="B850" s="1"/>
      <c r="C850" s="1"/>
      <c r="D850" s="1"/>
      <c r="E850" s="1"/>
      <c r="F850" s="5"/>
      <c r="G850" s="5"/>
      <c r="H850" s="2"/>
    </row>
    <row r="851" spans="1:8" ht="12.75" customHeight="1" x14ac:dyDescent="0.2">
      <c r="A851" s="10"/>
      <c r="B851" s="1"/>
      <c r="C851" s="1"/>
      <c r="D851" s="1"/>
      <c r="E851" s="1"/>
      <c r="F851" s="5"/>
      <c r="G851" s="5"/>
      <c r="H851" s="2"/>
    </row>
    <row r="852" spans="1:8" ht="12.75" customHeight="1" x14ac:dyDescent="0.2">
      <c r="A852" s="10"/>
      <c r="B852" s="1"/>
      <c r="C852" s="1"/>
      <c r="D852" s="1"/>
      <c r="E852" s="1"/>
      <c r="F852" s="5"/>
      <c r="G852" s="5"/>
      <c r="H852" s="2"/>
    </row>
    <row r="853" spans="1:8" ht="12.75" customHeight="1" x14ac:dyDescent="0.2">
      <c r="A853" s="10"/>
      <c r="B853" s="1"/>
      <c r="C853" s="1"/>
      <c r="D853" s="1"/>
      <c r="E853" s="1"/>
      <c r="F853" s="5"/>
      <c r="G853" s="5"/>
      <c r="H853" s="2"/>
    </row>
    <row r="854" spans="1:8" ht="12.75" customHeight="1" x14ac:dyDescent="0.2">
      <c r="A854" s="10"/>
      <c r="B854" s="1"/>
      <c r="C854" s="1"/>
      <c r="D854" s="1"/>
      <c r="E854" s="1"/>
      <c r="F854" s="5"/>
      <c r="G854" s="5"/>
      <c r="H854" s="2"/>
    </row>
    <row r="855" spans="1:8" ht="12.75" customHeight="1" x14ac:dyDescent="0.2">
      <c r="A855" s="10"/>
      <c r="B855" s="1"/>
      <c r="C855" s="1"/>
      <c r="D855" s="1"/>
      <c r="E855" s="1"/>
      <c r="F855" s="5"/>
      <c r="G855" s="5"/>
      <c r="H855" s="2"/>
    </row>
    <row r="856" spans="1:8" ht="12.75" customHeight="1" x14ac:dyDescent="0.2">
      <c r="A856" s="10"/>
      <c r="B856" s="1"/>
      <c r="C856" s="1"/>
      <c r="D856" s="1"/>
      <c r="E856" s="1"/>
      <c r="F856" s="5"/>
      <c r="G856" s="5"/>
      <c r="H856" s="2"/>
    </row>
    <row r="857" spans="1:8" ht="12.75" customHeight="1" x14ac:dyDescent="0.2">
      <c r="A857" s="10"/>
      <c r="B857" s="1"/>
      <c r="C857" s="1"/>
      <c r="D857" s="1"/>
      <c r="E857" s="1"/>
      <c r="F857" s="5"/>
      <c r="G857" s="5"/>
      <c r="H857" s="2"/>
    </row>
    <row r="858" spans="1:8" ht="12.75" customHeight="1" x14ac:dyDescent="0.2">
      <c r="A858" s="10"/>
      <c r="B858" s="1"/>
      <c r="C858" s="1"/>
      <c r="D858" s="1"/>
      <c r="E858" s="1"/>
      <c r="F858" s="5"/>
      <c r="G858" s="5"/>
      <c r="H858" s="2"/>
    </row>
    <row r="859" spans="1:8" ht="12.75" customHeight="1" x14ac:dyDescent="0.2">
      <c r="A859" s="10"/>
      <c r="B859" s="1"/>
      <c r="C859" s="1"/>
      <c r="D859" s="1"/>
      <c r="E859" s="1"/>
      <c r="F859" s="5"/>
      <c r="G859" s="5"/>
      <c r="H859" s="2"/>
    </row>
    <row r="860" spans="1:8" ht="12.75" customHeight="1" x14ac:dyDescent="0.2">
      <c r="A860" s="10"/>
      <c r="B860" s="1"/>
      <c r="C860" s="1"/>
      <c r="D860" s="1"/>
      <c r="E860" s="1"/>
      <c r="F860" s="5"/>
      <c r="G860" s="5"/>
      <c r="H860" s="2"/>
    </row>
    <row r="861" spans="1:8" ht="12.75" customHeight="1" x14ac:dyDescent="0.2">
      <c r="A861" s="10"/>
      <c r="B861" s="1"/>
      <c r="C861" s="1"/>
      <c r="D861" s="1"/>
      <c r="E861" s="1"/>
      <c r="F861" s="5"/>
      <c r="G861" s="5"/>
      <c r="H861" s="2"/>
    </row>
    <row r="862" spans="1:8" ht="12.75" customHeight="1" x14ac:dyDescent="0.2">
      <c r="A862" s="10"/>
      <c r="B862" s="1"/>
      <c r="C862" s="1"/>
      <c r="D862" s="1"/>
      <c r="E862" s="1"/>
      <c r="F862" s="5"/>
      <c r="G862" s="5"/>
      <c r="H862" s="2"/>
    </row>
    <row r="863" spans="1:8" ht="12.75" customHeight="1" x14ac:dyDescent="0.2">
      <c r="A863" s="10"/>
      <c r="B863" s="1"/>
      <c r="C863" s="1"/>
      <c r="D863" s="1"/>
      <c r="E863" s="1"/>
      <c r="F863" s="5"/>
      <c r="G863" s="5"/>
      <c r="H863" s="2"/>
    </row>
    <row r="864" spans="1:8" ht="12.75" customHeight="1" x14ac:dyDescent="0.2">
      <c r="A864" s="10"/>
      <c r="B864" s="1"/>
      <c r="C864" s="1"/>
      <c r="D864" s="1"/>
      <c r="E864" s="1"/>
      <c r="F864" s="5"/>
      <c r="G864" s="5"/>
      <c r="H864" s="2"/>
    </row>
    <row r="865" spans="1:8" ht="12.75" customHeight="1" x14ac:dyDescent="0.2">
      <c r="A865" s="10"/>
      <c r="B865" s="1"/>
      <c r="C865" s="1"/>
      <c r="D865" s="1"/>
      <c r="E865" s="1"/>
      <c r="F865" s="5"/>
      <c r="G865" s="5"/>
      <c r="H865" s="2"/>
    </row>
    <row r="866" spans="1:8" ht="12.75" customHeight="1" x14ac:dyDescent="0.2">
      <c r="A866" s="10"/>
      <c r="B866" s="1"/>
      <c r="C866" s="1"/>
      <c r="D866" s="1"/>
      <c r="E866" s="1"/>
      <c r="F866" s="5"/>
      <c r="G866" s="5"/>
      <c r="H866" s="2"/>
    </row>
    <row r="867" spans="1:8" ht="12.75" customHeight="1" x14ac:dyDescent="0.2">
      <c r="A867" s="10"/>
      <c r="B867" s="1"/>
      <c r="C867" s="1"/>
      <c r="D867" s="1"/>
      <c r="E867" s="1"/>
      <c r="F867" s="5"/>
      <c r="G867" s="5"/>
      <c r="H867" s="2"/>
    </row>
    <row r="868" spans="1:8" ht="12.75" customHeight="1" x14ac:dyDescent="0.2">
      <c r="A868" s="10"/>
      <c r="B868" s="1"/>
      <c r="C868" s="1"/>
      <c r="D868" s="1"/>
      <c r="E868" s="1"/>
      <c r="F868" s="5"/>
      <c r="G868" s="5"/>
      <c r="H868" s="2"/>
    </row>
    <row r="869" spans="1:8" ht="12.75" customHeight="1" x14ac:dyDescent="0.2">
      <c r="A869" s="10"/>
      <c r="B869" s="1"/>
      <c r="C869" s="1"/>
      <c r="D869" s="1"/>
      <c r="E869" s="1"/>
      <c r="F869" s="5"/>
      <c r="G869" s="5"/>
      <c r="H869" s="2"/>
    </row>
    <row r="870" spans="1:8" ht="12.75" customHeight="1" x14ac:dyDescent="0.2">
      <c r="A870" s="10"/>
      <c r="B870" s="1"/>
      <c r="C870" s="1"/>
      <c r="D870" s="1"/>
      <c r="E870" s="1"/>
      <c r="F870" s="5"/>
      <c r="G870" s="5"/>
      <c r="H870" s="2"/>
    </row>
  </sheetData>
  <autoFilter ref="A2:H2" xr:uid="{E12589B2-33EC-4535-A2F3-EB56E7964D63}"/>
  <mergeCells count="1">
    <mergeCell ref="B1:H1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6ABE8-1FE4-4BDF-97F4-6AD64B21F9E1}">
  <sheetPr>
    <tabColor theme="8" tint="0.59999389629810485"/>
    <pageSetUpPr fitToPage="1"/>
  </sheetPr>
  <dimension ref="A1:X872"/>
  <sheetViews>
    <sheetView showGridLines="0" zoomScale="55" zoomScaleNormal="55" workbookViewId="0">
      <selection activeCell="B5" sqref="B5"/>
    </sheetView>
  </sheetViews>
  <sheetFormatPr defaultColWidth="14.42578125" defaultRowHeight="12.75" x14ac:dyDescent="0.2"/>
  <cols>
    <col min="1" max="1" width="17.5703125" style="15" customWidth="1"/>
    <col min="2" max="2" width="61.5703125" style="15" customWidth="1"/>
    <col min="3" max="3" width="43.7109375" style="9" customWidth="1"/>
    <col min="4" max="5" width="31.140625" style="9" customWidth="1"/>
    <col min="6" max="6" width="76.71093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" width="23.140625" style="73" customWidth="1"/>
    <col min="17" max="17" width="26.28515625" style="9" customWidth="1"/>
    <col min="18" max="18" width="29" style="9" customWidth="1"/>
    <col min="19" max="19" width="24.140625" style="9" customWidth="1"/>
    <col min="20" max="20" width="26.140625" style="9" customWidth="1"/>
    <col min="21" max="21" width="35.5703125" style="15" customWidth="1"/>
    <col min="22" max="22" width="33.7109375" style="15" customWidth="1"/>
    <col min="23" max="23" width="14.42578125" style="15" customWidth="1"/>
    <col min="24" max="24" width="20.42578125" style="15" customWidth="1"/>
    <col min="25" max="28" width="14.42578125" style="15" customWidth="1"/>
    <col min="29" max="16384" width="14.42578125" style="15"/>
  </cols>
  <sheetData>
    <row r="1" spans="1:24" ht="71.45" customHeight="1" x14ac:dyDescent="0.2">
      <c r="A1" s="3" t="s">
        <v>1</v>
      </c>
      <c r="B1" s="695" t="s">
        <v>1193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96"/>
      <c r="Q1" s="696"/>
      <c r="R1" s="696"/>
      <c r="S1" s="696"/>
      <c r="T1" s="696"/>
      <c r="V1" s="18"/>
      <c r="W1" s="19" t="s">
        <v>8</v>
      </c>
      <c r="X1" s="19" t="s">
        <v>9</v>
      </c>
    </row>
    <row r="2" spans="1:24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72" t="s">
        <v>19</v>
      </c>
      <c r="Q2" s="64" t="s">
        <v>20</v>
      </c>
      <c r="R2" s="64" t="s">
        <v>11</v>
      </c>
      <c r="S2" s="65" t="s">
        <v>21</v>
      </c>
      <c r="T2" s="65" t="s">
        <v>12</v>
      </c>
      <c r="V2" s="31" t="s">
        <v>2</v>
      </c>
      <c r="W2" s="21">
        <v>48</v>
      </c>
      <c r="X2" s="48" t="s">
        <v>10</v>
      </c>
    </row>
    <row r="3" spans="1:24" s="49" customFormat="1" ht="59.25" customHeight="1" x14ac:dyDescent="0.2">
      <c r="A3" s="170" t="s">
        <v>573</v>
      </c>
      <c r="B3" s="97" t="s">
        <v>574</v>
      </c>
      <c r="C3" s="209" t="s">
        <v>751</v>
      </c>
      <c r="D3" s="88"/>
      <c r="E3" s="107"/>
      <c r="F3" s="16" t="s">
        <v>939</v>
      </c>
      <c r="G3" s="27"/>
      <c r="H3" s="27"/>
      <c r="I3" s="67"/>
      <c r="J3" s="38"/>
      <c r="K3" s="68"/>
      <c r="L3" s="28"/>
      <c r="M3" s="299" t="s">
        <v>920</v>
      </c>
      <c r="N3" s="438" t="s">
        <v>920</v>
      </c>
      <c r="O3" s="299" t="s">
        <v>920</v>
      </c>
      <c r="P3" s="86"/>
      <c r="Q3" s="76"/>
      <c r="R3" s="77"/>
      <c r="S3" s="78"/>
      <c r="T3" s="80"/>
      <c r="V3" s="83" t="s">
        <v>6</v>
      </c>
      <c r="W3" s="40">
        <v>38</v>
      </c>
      <c r="X3" s="83" t="s">
        <v>15</v>
      </c>
    </row>
    <row r="4" spans="1:24" s="49" customFormat="1" ht="78.75" x14ac:dyDescent="0.2">
      <c r="A4" s="170" t="s">
        <v>575</v>
      </c>
      <c r="B4" s="97" t="s">
        <v>576</v>
      </c>
      <c r="C4" s="209" t="s">
        <v>834</v>
      </c>
      <c r="D4" s="88"/>
      <c r="E4" s="107"/>
      <c r="F4" s="98" t="s">
        <v>969</v>
      </c>
      <c r="G4" s="27"/>
      <c r="H4" s="27"/>
      <c r="I4" s="67"/>
      <c r="J4" s="38"/>
      <c r="K4" s="68"/>
      <c r="L4" s="28"/>
      <c r="M4" s="299">
        <v>500.85</v>
      </c>
      <c r="N4" s="438">
        <v>500.85</v>
      </c>
      <c r="O4" s="299" t="s">
        <v>835</v>
      </c>
      <c r="P4" s="86"/>
      <c r="Q4" s="76"/>
      <c r="R4" s="77"/>
      <c r="S4" s="78"/>
      <c r="T4" s="80"/>
      <c r="V4" s="83"/>
      <c r="W4" s="40"/>
      <c r="X4" s="83"/>
    </row>
    <row r="5" spans="1:24" ht="57" customHeight="1" thickBot="1" x14ac:dyDescent="0.25">
      <c r="A5" s="378" t="s">
        <v>577</v>
      </c>
      <c r="B5" s="469" t="s">
        <v>578</v>
      </c>
      <c r="C5" s="231" t="s">
        <v>834</v>
      </c>
      <c r="D5" s="232"/>
      <c r="E5" s="189"/>
      <c r="F5" s="379" t="s">
        <v>835</v>
      </c>
      <c r="G5" s="380"/>
      <c r="H5" s="380"/>
      <c r="I5" s="381"/>
      <c r="J5" s="382"/>
      <c r="K5" s="383"/>
      <c r="L5" s="384"/>
      <c r="M5" s="238">
        <v>500.85</v>
      </c>
      <c r="N5" s="379" t="s">
        <v>835</v>
      </c>
      <c r="O5" s="379" t="s">
        <v>835</v>
      </c>
      <c r="P5" s="385"/>
      <c r="Q5" s="235"/>
      <c r="R5" s="233"/>
      <c r="S5" s="238"/>
      <c r="T5" s="237"/>
    </row>
    <row r="6" spans="1:24" ht="42.75" customHeight="1" thickBot="1" x14ac:dyDescent="0.25">
      <c r="J6" s="4"/>
      <c r="K6" s="11"/>
      <c r="L6" s="11"/>
      <c r="M6" s="5"/>
      <c r="N6" s="197">
        <f>SUM(N3:N5)</f>
        <v>500.85</v>
      </c>
      <c r="O6" s="2"/>
      <c r="P6" s="7"/>
      <c r="Q6" s="2"/>
      <c r="R6" s="2"/>
      <c r="S6" s="2"/>
      <c r="T6" s="2"/>
    </row>
    <row r="7" spans="1:24" ht="57.75" customHeight="1" x14ac:dyDescent="0.2">
      <c r="A7" s="10"/>
      <c r="B7" s="1"/>
      <c r="C7" s="1"/>
      <c r="D7" s="1"/>
      <c r="E7" s="1"/>
      <c r="F7" s="1"/>
      <c r="G7" s="10"/>
      <c r="H7" s="10"/>
      <c r="I7" s="10"/>
      <c r="J7" s="4"/>
      <c r="K7" s="11"/>
      <c r="L7" s="11"/>
      <c r="M7" s="5"/>
      <c r="N7" s="196" t="s">
        <v>80</v>
      </c>
      <c r="O7" s="2"/>
      <c r="P7" s="7"/>
      <c r="Q7" s="2"/>
      <c r="R7" s="2"/>
      <c r="S7" s="2"/>
      <c r="T7" s="2"/>
    </row>
    <row r="8" spans="1:24" ht="12.75" customHeight="1" x14ac:dyDescent="0.2">
      <c r="A8" s="10"/>
      <c r="B8" s="1"/>
      <c r="C8" s="1"/>
      <c r="D8" s="1"/>
      <c r="E8" s="1"/>
      <c r="F8" s="1"/>
      <c r="G8" s="10"/>
      <c r="H8" s="10"/>
      <c r="I8" s="10"/>
      <c r="J8" s="4"/>
      <c r="K8" s="11"/>
      <c r="L8" s="11"/>
      <c r="M8" s="5"/>
      <c r="N8" s="5"/>
      <c r="O8" s="2"/>
      <c r="P8" s="7"/>
      <c r="Q8" s="2"/>
      <c r="R8" s="2"/>
      <c r="S8" s="2"/>
      <c r="T8" s="2"/>
    </row>
    <row r="9" spans="1:24" ht="12.75" customHeight="1" x14ac:dyDescent="0.2">
      <c r="A9" s="10"/>
      <c r="B9" s="1"/>
      <c r="C9" s="1"/>
      <c r="D9" s="1"/>
      <c r="E9" s="1"/>
      <c r="F9" s="1"/>
      <c r="G9" s="10"/>
      <c r="H9" s="10"/>
      <c r="I9" s="10"/>
      <c r="J9" s="4"/>
      <c r="K9" s="11"/>
      <c r="L9" s="11"/>
      <c r="M9" s="5"/>
      <c r="N9" s="5"/>
      <c r="O9" s="2"/>
      <c r="P9" s="7"/>
      <c r="Q9" s="2"/>
      <c r="R9" s="2"/>
      <c r="S9" s="2"/>
      <c r="T9" s="2"/>
    </row>
    <row r="10" spans="1:24" ht="12.75" customHeight="1" x14ac:dyDescent="0.2">
      <c r="A10" s="10"/>
      <c r="B10" s="1"/>
      <c r="C10" s="1"/>
      <c r="D10" s="1"/>
      <c r="E10" s="1"/>
      <c r="F10" s="1"/>
      <c r="G10" s="10"/>
      <c r="H10" s="10"/>
      <c r="I10" s="10"/>
      <c r="J10" s="4"/>
      <c r="K10" s="11"/>
      <c r="L10" s="11"/>
      <c r="M10" s="5"/>
      <c r="N10" s="5"/>
      <c r="O10" s="2"/>
      <c r="P10" s="7"/>
      <c r="Q10" s="2"/>
      <c r="R10" s="2"/>
      <c r="S10" s="2"/>
      <c r="T10" s="2"/>
    </row>
    <row r="11" spans="1:24" ht="12.75" customHeight="1" x14ac:dyDescent="0.2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5"/>
      <c r="O11" s="2"/>
      <c r="P11" s="7"/>
      <c r="Q11" s="2"/>
      <c r="R11" s="2"/>
      <c r="S11" s="2"/>
      <c r="T11" s="2"/>
    </row>
    <row r="12" spans="1:24" ht="12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5"/>
      <c r="O12" s="2"/>
      <c r="P12" s="7"/>
      <c r="Q12" s="2"/>
      <c r="R12" s="2"/>
      <c r="S12" s="2"/>
      <c r="T12" s="2"/>
    </row>
    <row r="13" spans="1:24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  <c r="P13" s="7"/>
      <c r="Q13" s="2"/>
      <c r="R13" s="2"/>
      <c r="S13" s="2"/>
      <c r="T13" s="2"/>
    </row>
    <row r="14" spans="1:24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  <c r="P14" s="7"/>
      <c r="Q14" s="2"/>
      <c r="R14" s="2"/>
      <c r="S14" s="2"/>
      <c r="T14" s="2"/>
    </row>
    <row r="15" spans="1:24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  <c r="P15" s="7"/>
      <c r="Q15" s="2"/>
      <c r="R15" s="2"/>
      <c r="S15" s="2"/>
      <c r="T15" s="2"/>
    </row>
    <row r="16" spans="1:24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  <c r="P16" s="7"/>
      <c r="Q16" s="2"/>
      <c r="R16" s="2"/>
      <c r="S16" s="2"/>
      <c r="T16" s="2"/>
    </row>
    <row r="17" spans="1:20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  <c r="P17" s="7"/>
      <c r="Q17" s="2"/>
      <c r="R17" s="2"/>
      <c r="S17" s="2"/>
      <c r="T17" s="2"/>
    </row>
    <row r="18" spans="1:20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  <c r="P18" s="7"/>
      <c r="Q18" s="2"/>
      <c r="R18" s="2"/>
      <c r="S18" s="2"/>
      <c r="T18" s="2"/>
    </row>
    <row r="19" spans="1:20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  <c r="P19" s="7"/>
      <c r="Q19" s="2"/>
      <c r="R19" s="2"/>
      <c r="S19" s="2"/>
      <c r="T19" s="2"/>
    </row>
    <row r="20" spans="1:20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  <c r="P20" s="7"/>
      <c r="Q20" s="2"/>
      <c r="R20" s="2"/>
      <c r="S20" s="2"/>
      <c r="T20" s="2"/>
    </row>
    <row r="21" spans="1:20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  <c r="P21" s="7"/>
      <c r="Q21" s="2"/>
      <c r="R21" s="2"/>
      <c r="S21" s="2"/>
      <c r="T21" s="2"/>
    </row>
    <row r="22" spans="1:20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  <c r="P22" s="7"/>
      <c r="Q22" s="2"/>
      <c r="R22" s="2"/>
      <c r="S22" s="2"/>
      <c r="T22" s="2"/>
    </row>
    <row r="23" spans="1:20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  <c r="P23" s="7"/>
      <c r="Q23" s="2"/>
      <c r="R23" s="2"/>
      <c r="S23" s="2"/>
      <c r="T23" s="2"/>
    </row>
    <row r="24" spans="1:20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  <c r="P24" s="7"/>
      <c r="Q24" s="2"/>
      <c r="R24" s="2"/>
      <c r="S24" s="2"/>
      <c r="T24" s="2"/>
    </row>
    <row r="25" spans="1:20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  <c r="P25" s="7"/>
      <c r="Q25" s="2"/>
      <c r="R25" s="2"/>
      <c r="S25" s="2"/>
      <c r="T25" s="2"/>
    </row>
    <row r="26" spans="1:20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  <c r="P26" s="7"/>
      <c r="Q26" s="2"/>
      <c r="R26" s="2"/>
      <c r="S26" s="2"/>
      <c r="T26" s="2"/>
    </row>
    <row r="27" spans="1:20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  <c r="P27" s="7"/>
      <c r="Q27" s="2"/>
      <c r="R27" s="2"/>
      <c r="S27" s="2"/>
      <c r="T27" s="2"/>
    </row>
    <row r="28" spans="1:20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  <c r="P28" s="7"/>
      <c r="Q28" s="2"/>
      <c r="R28" s="2"/>
      <c r="S28" s="2"/>
      <c r="T28" s="2"/>
    </row>
    <row r="29" spans="1:20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  <c r="P29" s="7"/>
      <c r="Q29" s="2"/>
      <c r="R29" s="2"/>
      <c r="S29" s="2"/>
      <c r="T29" s="2"/>
    </row>
    <row r="30" spans="1:20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  <c r="P30" s="7"/>
      <c r="Q30" s="2"/>
      <c r="R30" s="2"/>
      <c r="S30" s="2"/>
      <c r="T30" s="2"/>
    </row>
    <row r="31" spans="1:20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  <c r="P31" s="7"/>
      <c r="Q31" s="2"/>
      <c r="R31" s="2"/>
      <c r="S31" s="2"/>
      <c r="T31" s="2"/>
    </row>
    <row r="32" spans="1:20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  <c r="P32" s="7"/>
      <c r="Q32" s="2"/>
      <c r="R32" s="2"/>
      <c r="S32" s="2"/>
      <c r="T32" s="2"/>
    </row>
    <row r="33" spans="1:20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  <c r="P33" s="7"/>
      <c r="Q33" s="2"/>
      <c r="R33" s="2"/>
      <c r="S33" s="2"/>
      <c r="T33" s="2"/>
    </row>
    <row r="34" spans="1:20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  <c r="P34" s="7"/>
      <c r="Q34" s="2"/>
      <c r="R34" s="2"/>
      <c r="S34" s="2"/>
      <c r="T34" s="2"/>
    </row>
    <row r="35" spans="1:20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  <c r="P35" s="7"/>
      <c r="Q35" s="2"/>
      <c r="R35" s="2"/>
      <c r="S35" s="2"/>
      <c r="T35" s="2"/>
    </row>
    <row r="36" spans="1:20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  <c r="P36" s="7"/>
      <c r="Q36" s="2"/>
      <c r="R36" s="2"/>
      <c r="S36" s="2"/>
      <c r="T36" s="2"/>
    </row>
    <row r="37" spans="1:20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  <c r="P37" s="7"/>
      <c r="Q37" s="2"/>
      <c r="R37" s="2"/>
      <c r="S37" s="2"/>
      <c r="T37" s="2"/>
    </row>
    <row r="38" spans="1:20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  <c r="P38" s="7"/>
      <c r="Q38" s="2"/>
      <c r="R38" s="2"/>
      <c r="S38" s="2"/>
      <c r="T38" s="2"/>
    </row>
    <row r="39" spans="1:20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  <c r="P39" s="7"/>
      <c r="Q39" s="2"/>
      <c r="R39" s="2"/>
      <c r="S39" s="2"/>
      <c r="T39" s="2"/>
    </row>
    <row r="40" spans="1:20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  <c r="P40" s="7"/>
      <c r="Q40" s="2"/>
      <c r="R40" s="2"/>
      <c r="S40" s="2"/>
      <c r="T40" s="2"/>
    </row>
    <row r="41" spans="1:20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  <c r="P41" s="7"/>
      <c r="Q41" s="2"/>
      <c r="R41" s="2"/>
      <c r="S41" s="2"/>
      <c r="T41" s="2"/>
    </row>
    <row r="42" spans="1:20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  <c r="P42" s="7"/>
      <c r="Q42" s="2"/>
      <c r="R42" s="2"/>
      <c r="S42" s="2"/>
      <c r="T42" s="2"/>
    </row>
    <row r="43" spans="1:20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  <c r="P43" s="7"/>
      <c r="Q43" s="2"/>
      <c r="R43" s="2"/>
      <c r="S43" s="2"/>
      <c r="T43" s="2"/>
    </row>
    <row r="44" spans="1:20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  <c r="P44" s="7"/>
      <c r="Q44" s="2"/>
      <c r="R44" s="2"/>
      <c r="S44" s="2"/>
      <c r="T44" s="2"/>
    </row>
    <row r="45" spans="1:20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  <c r="P45" s="7"/>
      <c r="Q45" s="2"/>
      <c r="R45" s="2"/>
      <c r="S45" s="2"/>
      <c r="T45" s="2"/>
    </row>
    <row r="46" spans="1:20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  <c r="P46" s="7"/>
      <c r="Q46" s="2"/>
      <c r="R46" s="2"/>
      <c r="S46" s="2"/>
      <c r="T46" s="2"/>
    </row>
    <row r="47" spans="1:20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  <c r="P47" s="7"/>
      <c r="Q47" s="2"/>
      <c r="R47" s="2"/>
      <c r="S47" s="2"/>
      <c r="T47" s="2"/>
    </row>
    <row r="48" spans="1:20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  <c r="P48" s="7"/>
      <c r="Q48" s="2"/>
      <c r="R48" s="2"/>
      <c r="S48" s="2"/>
      <c r="T48" s="2"/>
    </row>
    <row r="49" spans="1:20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  <c r="P49" s="7"/>
      <c r="Q49" s="2"/>
      <c r="R49" s="2"/>
      <c r="S49" s="2"/>
      <c r="T49" s="2"/>
    </row>
    <row r="50" spans="1:20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  <c r="P50" s="7"/>
      <c r="Q50" s="2"/>
      <c r="R50" s="2"/>
      <c r="S50" s="2"/>
      <c r="T50" s="2"/>
    </row>
    <row r="51" spans="1:20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  <c r="P51" s="7"/>
      <c r="Q51" s="2"/>
      <c r="R51" s="2"/>
      <c r="S51" s="2"/>
      <c r="T51" s="2"/>
    </row>
    <row r="52" spans="1:20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  <c r="P52" s="7"/>
      <c r="Q52" s="2"/>
      <c r="R52" s="2"/>
      <c r="S52" s="2"/>
      <c r="T52" s="2"/>
    </row>
    <row r="53" spans="1:20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  <c r="P53" s="7"/>
      <c r="Q53" s="2"/>
      <c r="R53" s="2"/>
      <c r="S53" s="2"/>
      <c r="T53" s="2"/>
    </row>
    <row r="54" spans="1:20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  <c r="P54" s="7"/>
      <c r="Q54" s="2"/>
      <c r="R54" s="2"/>
      <c r="S54" s="2"/>
      <c r="T54" s="2"/>
    </row>
    <row r="55" spans="1:20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  <c r="P55" s="7"/>
      <c r="Q55" s="2"/>
      <c r="R55" s="2"/>
      <c r="S55" s="2"/>
      <c r="T55" s="2"/>
    </row>
    <row r="56" spans="1:20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  <c r="P56" s="7"/>
      <c r="Q56" s="2"/>
      <c r="R56" s="2"/>
      <c r="S56" s="2"/>
      <c r="T56" s="2"/>
    </row>
    <row r="57" spans="1:20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  <c r="P57" s="7"/>
      <c r="Q57" s="2"/>
      <c r="R57" s="2"/>
      <c r="S57" s="2"/>
      <c r="T57" s="2"/>
    </row>
    <row r="58" spans="1:20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  <c r="P58" s="7"/>
      <c r="Q58" s="2"/>
      <c r="R58" s="2"/>
      <c r="S58" s="2"/>
      <c r="T58" s="2"/>
    </row>
    <row r="59" spans="1:20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  <c r="P59" s="7"/>
      <c r="Q59" s="2"/>
      <c r="R59" s="2"/>
      <c r="S59" s="2"/>
      <c r="T59" s="2"/>
    </row>
    <row r="60" spans="1:20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  <c r="P60" s="7"/>
      <c r="Q60" s="2"/>
      <c r="R60" s="2"/>
      <c r="S60" s="2"/>
      <c r="T60" s="2"/>
    </row>
    <row r="61" spans="1:20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  <c r="P61" s="7"/>
      <c r="Q61" s="2"/>
      <c r="R61" s="2"/>
      <c r="S61" s="2"/>
      <c r="T61" s="2"/>
    </row>
    <row r="62" spans="1:20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  <c r="P62" s="7"/>
      <c r="Q62" s="2"/>
      <c r="R62" s="2"/>
      <c r="S62" s="2"/>
      <c r="T62" s="2"/>
    </row>
    <row r="63" spans="1:20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  <c r="P63" s="7"/>
      <c r="Q63" s="2"/>
      <c r="R63" s="2"/>
      <c r="S63" s="2"/>
      <c r="T63" s="2"/>
    </row>
    <row r="64" spans="1:20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  <c r="P64" s="7"/>
      <c r="Q64" s="2"/>
      <c r="R64" s="2"/>
      <c r="S64" s="2"/>
      <c r="T64" s="2"/>
    </row>
    <row r="65" spans="1:20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  <c r="P65" s="7"/>
      <c r="Q65" s="2"/>
      <c r="R65" s="2"/>
      <c r="S65" s="2"/>
      <c r="T65" s="2"/>
    </row>
    <row r="66" spans="1:20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  <c r="P66" s="7"/>
      <c r="Q66" s="2"/>
      <c r="R66" s="2"/>
      <c r="S66" s="2"/>
      <c r="T66" s="2"/>
    </row>
    <row r="67" spans="1:20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  <c r="P67" s="7"/>
      <c r="Q67" s="2"/>
      <c r="R67" s="2"/>
      <c r="S67" s="2"/>
      <c r="T67" s="2"/>
    </row>
    <row r="68" spans="1:20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  <c r="P68" s="7"/>
      <c r="Q68" s="2"/>
      <c r="R68" s="2"/>
      <c r="S68" s="2"/>
      <c r="T68" s="2"/>
    </row>
    <row r="69" spans="1:20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  <c r="P69" s="7"/>
      <c r="Q69" s="2"/>
      <c r="R69" s="2"/>
      <c r="S69" s="2"/>
      <c r="T69" s="2"/>
    </row>
    <row r="70" spans="1:20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  <c r="P70" s="7"/>
      <c r="Q70" s="2"/>
      <c r="R70" s="2"/>
      <c r="S70" s="2"/>
      <c r="T70" s="2"/>
    </row>
    <row r="71" spans="1:20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  <c r="P71" s="7"/>
      <c r="Q71" s="2"/>
      <c r="R71" s="2"/>
      <c r="S71" s="2"/>
      <c r="T71" s="2"/>
    </row>
    <row r="72" spans="1:20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  <c r="P72" s="7"/>
      <c r="Q72" s="2"/>
      <c r="R72" s="2"/>
      <c r="S72" s="2"/>
      <c r="T72" s="2"/>
    </row>
    <row r="73" spans="1:20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  <c r="P73" s="7"/>
      <c r="Q73" s="2"/>
      <c r="R73" s="2"/>
      <c r="S73" s="2"/>
      <c r="T73" s="2"/>
    </row>
    <row r="74" spans="1:20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  <c r="P74" s="7"/>
      <c r="Q74" s="2"/>
      <c r="R74" s="2"/>
      <c r="S74" s="2"/>
      <c r="T74" s="2"/>
    </row>
    <row r="75" spans="1:20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  <c r="P75" s="7"/>
      <c r="Q75" s="2"/>
      <c r="R75" s="2"/>
      <c r="S75" s="2"/>
      <c r="T75" s="2"/>
    </row>
    <row r="76" spans="1:20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  <c r="P76" s="7"/>
      <c r="Q76" s="2"/>
      <c r="R76" s="2"/>
      <c r="S76" s="2"/>
      <c r="T76" s="2"/>
    </row>
    <row r="77" spans="1:20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  <c r="P77" s="7"/>
      <c r="Q77" s="2"/>
      <c r="R77" s="2"/>
      <c r="S77" s="2"/>
      <c r="T77" s="2"/>
    </row>
    <row r="78" spans="1:20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  <c r="P78" s="7"/>
      <c r="Q78" s="2"/>
      <c r="R78" s="2"/>
      <c r="S78" s="2"/>
      <c r="T78" s="2"/>
    </row>
    <row r="79" spans="1:20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  <c r="P79" s="7"/>
      <c r="Q79" s="2"/>
      <c r="R79" s="2"/>
      <c r="S79" s="2"/>
      <c r="T79" s="2"/>
    </row>
    <row r="80" spans="1:20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  <c r="P80" s="7"/>
      <c r="Q80" s="2"/>
      <c r="R80" s="2"/>
      <c r="S80" s="2"/>
      <c r="T80" s="2"/>
    </row>
    <row r="81" spans="1:20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  <c r="P81" s="7"/>
      <c r="Q81" s="2"/>
      <c r="R81" s="2"/>
      <c r="S81" s="2"/>
      <c r="T81" s="2"/>
    </row>
    <row r="82" spans="1:20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  <c r="P82" s="7"/>
      <c r="Q82" s="2"/>
      <c r="R82" s="2"/>
      <c r="S82" s="2"/>
      <c r="T82" s="2"/>
    </row>
    <row r="83" spans="1:20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  <c r="P83" s="7"/>
      <c r="Q83" s="2"/>
      <c r="R83" s="2"/>
      <c r="S83" s="2"/>
      <c r="T83" s="2"/>
    </row>
    <row r="84" spans="1:20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  <c r="P84" s="7"/>
      <c r="Q84" s="2"/>
      <c r="R84" s="2"/>
      <c r="S84" s="2"/>
      <c r="T84" s="2"/>
    </row>
    <row r="85" spans="1:20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  <c r="P85" s="7"/>
      <c r="Q85" s="2"/>
      <c r="R85" s="2"/>
      <c r="S85" s="2"/>
      <c r="T85" s="2"/>
    </row>
    <row r="86" spans="1:20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  <c r="P86" s="7"/>
      <c r="Q86" s="2"/>
      <c r="R86" s="2"/>
      <c r="S86" s="2"/>
      <c r="T86" s="2"/>
    </row>
    <row r="87" spans="1:20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  <c r="P87" s="7"/>
      <c r="Q87" s="2"/>
      <c r="R87" s="2"/>
      <c r="S87" s="2"/>
      <c r="T87" s="2"/>
    </row>
    <row r="88" spans="1:20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  <c r="P88" s="7"/>
      <c r="Q88" s="2"/>
      <c r="R88" s="2"/>
      <c r="S88" s="2"/>
      <c r="T88" s="2"/>
    </row>
    <row r="89" spans="1:20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  <c r="P89" s="7"/>
      <c r="Q89" s="2"/>
      <c r="R89" s="2"/>
      <c r="S89" s="2"/>
      <c r="T89" s="2"/>
    </row>
    <row r="90" spans="1:20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  <c r="P90" s="7"/>
      <c r="Q90" s="2"/>
      <c r="R90" s="2"/>
      <c r="S90" s="2"/>
      <c r="T90" s="2"/>
    </row>
    <row r="91" spans="1:20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  <c r="P91" s="7"/>
      <c r="Q91" s="2"/>
      <c r="R91" s="2"/>
      <c r="S91" s="2"/>
      <c r="T91" s="2"/>
    </row>
    <row r="92" spans="1:20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  <c r="P92" s="7"/>
      <c r="Q92" s="2"/>
      <c r="R92" s="2"/>
      <c r="S92" s="2"/>
      <c r="T92" s="2"/>
    </row>
    <row r="93" spans="1:20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  <c r="P93" s="7"/>
      <c r="Q93" s="2"/>
      <c r="R93" s="2"/>
      <c r="S93" s="2"/>
      <c r="T93" s="2"/>
    </row>
    <row r="94" spans="1:20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  <c r="P94" s="7"/>
      <c r="Q94" s="2"/>
      <c r="R94" s="2"/>
      <c r="S94" s="2"/>
      <c r="T94" s="2"/>
    </row>
    <row r="95" spans="1:20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  <c r="P95" s="7"/>
      <c r="Q95" s="2"/>
      <c r="R95" s="2"/>
      <c r="S95" s="2"/>
      <c r="T95" s="2"/>
    </row>
    <row r="96" spans="1:20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  <c r="P96" s="7"/>
      <c r="Q96" s="2"/>
      <c r="R96" s="2"/>
      <c r="S96" s="2"/>
      <c r="T96" s="2"/>
    </row>
    <row r="97" spans="1:20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  <c r="P97" s="7"/>
      <c r="Q97" s="2"/>
      <c r="R97" s="2"/>
      <c r="S97" s="2"/>
      <c r="T97" s="2"/>
    </row>
    <row r="98" spans="1:20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  <c r="P98" s="7"/>
      <c r="Q98" s="2"/>
      <c r="R98" s="2"/>
      <c r="S98" s="2"/>
      <c r="T98" s="2"/>
    </row>
    <row r="99" spans="1:20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  <c r="P99" s="7"/>
      <c r="Q99" s="2"/>
      <c r="R99" s="2"/>
      <c r="S99" s="2"/>
      <c r="T99" s="2"/>
    </row>
    <row r="100" spans="1:20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  <c r="P100" s="7"/>
      <c r="Q100" s="2"/>
      <c r="R100" s="2"/>
      <c r="S100" s="2"/>
      <c r="T100" s="2"/>
    </row>
    <row r="101" spans="1:20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  <c r="P101" s="7"/>
      <c r="Q101" s="2"/>
      <c r="R101" s="2"/>
      <c r="S101" s="2"/>
      <c r="T101" s="2"/>
    </row>
    <row r="102" spans="1:20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  <c r="P102" s="7"/>
      <c r="Q102" s="2"/>
      <c r="R102" s="2"/>
      <c r="S102" s="2"/>
      <c r="T102" s="2"/>
    </row>
    <row r="103" spans="1:20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  <c r="P103" s="7"/>
      <c r="Q103" s="2"/>
      <c r="R103" s="2"/>
      <c r="S103" s="2"/>
      <c r="T103" s="2"/>
    </row>
    <row r="104" spans="1:20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  <c r="P104" s="7"/>
      <c r="Q104" s="2"/>
      <c r="R104" s="2"/>
      <c r="S104" s="2"/>
      <c r="T104" s="2"/>
    </row>
    <row r="105" spans="1:20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  <c r="P105" s="7"/>
      <c r="Q105" s="2"/>
      <c r="R105" s="2"/>
      <c r="S105" s="2"/>
      <c r="T105" s="2"/>
    </row>
    <row r="106" spans="1:20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  <c r="P106" s="7"/>
      <c r="Q106" s="2"/>
      <c r="R106" s="2"/>
      <c r="S106" s="2"/>
      <c r="T106" s="2"/>
    </row>
    <row r="107" spans="1:20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  <c r="P107" s="7"/>
      <c r="Q107" s="2"/>
      <c r="R107" s="2"/>
      <c r="S107" s="2"/>
      <c r="T107" s="2"/>
    </row>
    <row r="108" spans="1:20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  <c r="P108" s="7"/>
      <c r="Q108" s="2"/>
      <c r="R108" s="2"/>
      <c r="S108" s="2"/>
      <c r="T108" s="2"/>
    </row>
    <row r="109" spans="1:20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  <c r="P109" s="7"/>
      <c r="Q109" s="2"/>
      <c r="R109" s="2"/>
      <c r="S109" s="2"/>
      <c r="T109" s="2"/>
    </row>
    <row r="110" spans="1:20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  <c r="P110" s="7"/>
      <c r="Q110" s="2"/>
      <c r="R110" s="2"/>
      <c r="S110" s="2"/>
      <c r="T110" s="2"/>
    </row>
    <row r="111" spans="1:20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  <c r="P111" s="7"/>
      <c r="Q111" s="2"/>
      <c r="R111" s="2"/>
      <c r="S111" s="2"/>
      <c r="T111" s="2"/>
    </row>
    <row r="112" spans="1:20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  <c r="P112" s="7"/>
      <c r="Q112" s="2"/>
      <c r="R112" s="2"/>
      <c r="S112" s="2"/>
      <c r="T112" s="2"/>
    </row>
    <row r="113" spans="1:20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  <c r="P113" s="7"/>
      <c r="Q113" s="2"/>
      <c r="R113" s="2"/>
      <c r="S113" s="2"/>
      <c r="T113" s="2"/>
    </row>
    <row r="114" spans="1:20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  <c r="P114" s="7"/>
      <c r="Q114" s="2"/>
      <c r="R114" s="2"/>
      <c r="S114" s="2"/>
      <c r="T114" s="2"/>
    </row>
    <row r="115" spans="1:20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  <c r="P115" s="7"/>
      <c r="Q115" s="2"/>
      <c r="R115" s="2"/>
      <c r="S115" s="2"/>
      <c r="T115" s="2"/>
    </row>
    <row r="116" spans="1:20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  <c r="P116" s="7"/>
      <c r="Q116" s="2"/>
      <c r="R116" s="2"/>
      <c r="S116" s="2"/>
      <c r="T116" s="2"/>
    </row>
    <row r="117" spans="1:20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  <c r="P117" s="7"/>
      <c r="Q117" s="2"/>
      <c r="R117" s="2"/>
      <c r="S117" s="2"/>
      <c r="T117" s="2"/>
    </row>
    <row r="118" spans="1:20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  <c r="P118" s="7"/>
      <c r="Q118" s="2"/>
      <c r="R118" s="2"/>
      <c r="S118" s="2"/>
      <c r="T118" s="2"/>
    </row>
    <row r="119" spans="1:20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  <c r="P119" s="7"/>
      <c r="Q119" s="2"/>
      <c r="R119" s="2"/>
      <c r="S119" s="2"/>
      <c r="T119" s="2"/>
    </row>
    <row r="120" spans="1:20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  <c r="P120" s="7"/>
      <c r="Q120" s="2"/>
      <c r="R120" s="2"/>
      <c r="S120" s="2"/>
      <c r="T120" s="2"/>
    </row>
    <row r="121" spans="1:20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  <c r="P121" s="7"/>
      <c r="Q121" s="2"/>
      <c r="R121" s="2"/>
      <c r="S121" s="2"/>
      <c r="T121" s="2"/>
    </row>
    <row r="122" spans="1:20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  <c r="P122" s="7"/>
      <c r="Q122" s="2"/>
      <c r="R122" s="2"/>
      <c r="S122" s="2"/>
      <c r="T122" s="2"/>
    </row>
    <row r="123" spans="1:20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  <c r="P123" s="7"/>
      <c r="Q123" s="2"/>
      <c r="R123" s="2"/>
      <c r="S123" s="2"/>
      <c r="T123" s="2"/>
    </row>
    <row r="124" spans="1:20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  <c r="P124" s="7"/>
      <c r="Q124" s="2"/>
      <c r="R124" s="2"/>
      <c r="S124" s="2"/>
      <c r="T124" s="2"/>
    </row>
    <row r="125" spans="1:20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  <c r="P125" s="7"/>
      <c r="Q125" s="2"/>
      <c r="R125" s="2"/>
      <c r="S125" s="2"/>
      <c r="T125" s="2"/>
    </row>
    <row r="126" spans="1:20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  <c r="P126" s="7"/>
      <c r="Q126" s="2"/>
      <c r="R126" s="2"/>
      <c r="S126" s="2"/>
      <c r="T126" s="2"/>
    </row>
    <row r="127" spans="1:20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  <c r="P127" s="7"/>
      <c r="Q127" s="2"/>
      <c r="R127" s="2"/>
      <c r="S127" s="2"/>
      <c r="T127" s="2"/>
    </row>
    <row r="128" spans="1:20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  <c r="P128" s="7"/>
      <c r="Q128" s="2"/>
      <c r="R128" s="2"/>
      <c r="S128" s="2"/>
      <c r="T128" s="2"/>
    </row>
    <row r="129" spans="1:20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  <c r="P129" s="7"/>
      <c r="Q129" s="2"/>
      <c r="R129" s="2"/>
      <c r="S129" s="2"/>
      <c r="T129" s="2"/>
    </row>
    <row r="130" spans="1:20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  <c r="P130" s="7"/>
      <c r="Q130" s="2"/>
      <c r="R130" s="2"/>
      <c r="S130" s="2"/>
      <c r="T130" s="2"/>
    </row>
    <row r="131" spans="1:20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  <c r="P131" s="7"/>
      <c r="Q131" s="2"/>
      <c r="R131" s="2"/>
      <c r="S131" s="2"/>
      <c r="T131" s="2"/>
    </row>
    <row r="132" spans="1:20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  <c r="P132" s="7"/>
      <c r="Q132" s="2"/>
      <c r="R132" s="2"/>
      <c r="S132" s="2"/>
      <c r="T132" s="2"/>
    </row>
    <row r="133" spans="1:20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  <c r="P133" s="7"/>
      <c r="Q133" s="2"/>
      <c r="R133" s="2"/>
      <c r="S133" s="2"/>
      <c r="T133" s="2"/>
    </row>
    <row r="134" spans="1:20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  <c r="P134" s="7"/>
      <c r="Q134" s="2"/>
      <c r="R134" s="2"/>
      <c r="S134" s="2"/>
      <c r="T134" s="2"/>
    </row>
    <row r="135" spans="1:20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  <c r="P135" s="7"/>
      <c r="Q135" s="2"/>
      <c r="R135" s="2"/>
      <c r="S135" s="2"/>
      <c r="T135" s="2"/>
    </row>
    <row r="136" spans="1:20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  <c r="P136" s="7"/>
      <c r="Q136" s="2"/>
      <c r="R136" s="2"/>
      <c r="S136" s="2"/>
      <c r="T136" s="2"/>
    </row>
    <row r="137" spans="1:20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  <c r="P137" s="7"/>
      <c r="Q137" s="2"/>
      <c r="R137" s="2"/>
      <c r="S137" s="2"/>
      <c r="T137" s="2"/>
    </row>
    <row r="138" spans="1:20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  <c r="P138" s="7"/>
      <c r="Q138" s="2"/>
      <c r="R138" s="2"/>
      <c r="S138" s="2"/>
      <c r="T138" s="2"/>
    </row>
    <row r="139" spans="1:20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  <c r="P139" s="7"/>
      <c r="Q139" s="2"/>
      <c r="R139" s="2"/>
      <c r="S139" s="2"/>
      <c r="T139" s="2"/>
    </row>
    <row r="140" spans="1:20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  <c r="P140" s="7"/>
      <c r="Q140" s="2"/>
      <c r="R140" s="2"/>
      <c r="S140" s="2"/>
      <c r="T140" s="2"/>
    </row>
    <row r="141" spans="1:20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  <c r="P141" s="7"/>
      <c r="Q141" s="2"/>
      <c r="R141" s="2"/>
      <c r="S141" s="2"/>
      <c r="T141" s="2"/>
    </row>
    <row r="142" spans="1:20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  <c r="P142" s="7"/>
      <c r="Q142" s="2"/>
      <c r="R142" s="2"/>
      <c r="S142" s="2"/>
      <c r="T142" s="2"/>
    </row>
    <row r="143" spans="1:20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  <c r="P143" s="7"/>
      <c r="Q143" s="2"/>
      <c r="R143" s="2"/>
      <c r="S143" s="2"/>
      <c r="T143" s="2"/>
    </row>
    <row r="144" spans="1:20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  <c r="P144" s="7"/>
      <c r="Q144" s="2"/>
      <c r="R144" s="2"/>
      <c r="S144" s="2"/>
      <c r="T144" s="2"/>
    </row>
    <row r="145" spans="1:20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  <c r="P145" s="7"/>
      <c r="Q145" s="2"/>
      <c r="R145" s="2"/>
      <c r="S145" s="2"/>
      <c r="T145" s="2"/>
    </row>
    <row r="146" spans="1:20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  <c r="P146" s="7"/>
      <c r="Q146" s="2"/>
      <c r="R146" s="2"/>
      <c r="S146" s="2"/>
      <c r="T146" s="2"/>
    </row>
    <row r="147" spans="1:20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  <c r="P147" s="7"/>
      <c r="Q147" s="2"/>
      <c r="R147" s="2"/>
      <c r="S147" s="2"/>
      <c r="T147" s="2"/>
    </row>
    <row r="148" spans="1:20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  <c r="P148" s="7"/>
      <c r="Q148" s="2"/>
      <c r="R148" s="2"/>
      <c r="S148" s="2"/>
      <c r="T148" s="2"/>
    </row>
    <row r="149" spans="1:20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  <c r="P149" s="7"/>
      <c r="Q149" s="2"/>
      <c r="R149" s="2"/>
      <c r="S149" s="2"/>
      <c r="T149" s="2"/>
    </row>
    <row r="150" spans="1:20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  <c r="P150" s="7"/>
      <c r="Q150" s="2"/>
      <c r="R150" s="2"/>
      <c r="S150" s="2"/>
      <c r="T150" s="2"/>
    </row>
    <row r="151" spans="1:20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  <c r="P151" s="7"/>
      <c r="Q151" s="2"/>
      <c r="R151" s="2"/>
      <c r="S151" s="2"/>
      <c r="T151" s="2"/>
    </row>
    <row r="152" spans="1:20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  <c r="P152" s="7"/>
      <c r="Q152" s="2"/>
      <c r="R152" s="2"/>
      <c r="S152" s="2"/>
      <c r="T152" s="2"/>
    </row>
    <row r="153" spans="1:20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  <c r="P153" s="7"/>
      <c r="Q153" s="2"/>
      <c r="R153" s="2"/>
      <c r="S153" s="2"/>
      <c r="T153" s="2"/>
    </row>
    <row r="154" spans="1:20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  <c r="P154" s="7"/>
      <c r="Q154" s="2"/>
      <c r="R154" s="2"/>
      <c r="S154" s="2"/>
      <c r="T154" s="2"/>
    </row>
    <row r="155" spans="1:20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  <c r="P155" s="7"/>
      <c r="Q155" s="2"/>
      <c r="R155" s="2"/>
      <c r="S155" s="2"/>
      <c r="T155" s="2"/>
    </row>
    <row r="156" spans="1:20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  <c r="P156" s="7"/>
      <c r="Q156" s="2"/>
      <c r="R156" s="2"/>
      <c r="S156" s="2"/>
      <c r="T156" s="2"/>
    </row>
    <row r="157" spans="1:20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  <c r="P157" s="7"/>
      <c r="Q157" s="2"/>
      <c r="R157" s="2"/>
      <c r="S157" s="2"/>
      <c r="T157" s="2"/>
    </row>
    <row r="158" spans="1:20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  <c r="P158" s="7"/>
      <c r="Q158" s="2"/>
      <c r="R158" s="2"/>
      <c r="S158" s="2"/>
      <c r="T158" s="2"/>
    </row>
    <row r="159" spans="1:20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  <c r="P159" s="7"/>
      <c r="Q159" s="2"/>
      <c r="R159" s="2"/>
      <c r="S159" s="2"/>
      <c r="T159" s="2"/>
    </row>
    <row r="160" spans="1:20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  <c r="P160" s="7"/>
      <c r="Q160" s="2"/>
      <c r="R160" s="2"/>
      <c r="S160" s="2"/>
      <c r="T160" s="2"/>
    </row>
    <row r="161" spans="1:20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  <c r="P161" s="7"/>
      <c r="Q161" s="2"/>
      <c r="R161" s="2"/>
      <c r="S161" s="2"/>
      <c r="T161" s="2"/>
    </row>
    <row r="162" spans="1:20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  <c r="P162" s="7"/>
      <c r="Q162" s="2"/>
      <c r="R162" s="2"/>
      <c r="S162" s="2"/>
      <c r="T162" s="2"/>
    </row>
    <row r="163" spans="1:20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  <c r="P163" s="7"/>
      <c r="Q163" s="2"/>
      <c r="R163" s="2"/>
      <c r="S163" s="2"/>
      <c r="T163" s="2"/>
    </row>
    <row r="164" spans="1:20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  <c r="P164" s="7"/>
      <c r="Q164" s="2"/>
      <c r="R164" s="2"/>
      <c r="S164" s="2"/>
      <c r="T164" s="2"/>
    </row>
    <row r="165" spans="1:20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  <c r="P165" s="7"/>
      <c r="Q165" s="2"/>
      <c r="R165" s="2"/>
      <c r="S165" s="2"/>
      <c r="T165" s="2"/>
    </row>
    <row r="166" spans="1:20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  <c r="P166" s="7"/>
      <c r="Q166" s="2"/>
      <c r="R166" s="2"/>
      <c r="S166" s="2"/>
      <c r="T166" s="2"/>
    </row>
    <row r="167" spans="1:20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  <c r="P167" s="7"/>
      <c r="Q167" s="2"/>
      <c r="R167" s="2"/>
      <c r="S167" s="2"/>
      <c r="T167" s="2"/>
    </row>
    <row r="168" spans="1:20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  <c r="P168" s="7"/>
      <c r="Q168" s="2"/>
      <c r="R168" s="2"/>
      <c r="S168" s="2"/>
      <c r="T168" s="2"/>
    </row>
    <row r="169" spans="1:20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  <c r="P169" s="7"/>
      <c r="Q169" s="2"/>
      <c r="R169" s="2"/>
      <c r="S169" s="2"/>
      <c r="T169" s="2"/>
    </row>
    <row r="170" spans="1:20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  <c r="P170" s="7"/>
      <c r="Q170" s="2"/>
      <c r="R170" s="2"/>
      <c r="S170" s="2"/>
      <c r="T170" s="2"/>
    </row>
    <row r="171" spans="1:20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  <c r="P171" s="7"/>
      <c r="Q171" s="2"/>
      <c r="R171" s="2"/>
      <c r="S171" s="2"/>
      <c r="T171" s="2"/>
    </row>
    <row r="172" spans="1:20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  <c r="P172" s="7"/>
      <c r="Q172" s="2"/>
      <c r="R172" s="2"/>
      <c r="S172" s="2"/>
      <c r="T172" s="2"/>
    </row>
    <row r="173" spans="1:20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  <c r="P173" s="7"/>
      <c r="Q173" s="2"/>
      <c r="R173" s="2"/>
      <c r="S173" s="2"/>
      <c r="T173" s="2"/>
    </row>
    <row r="174" spans="1:20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  <c r="P174" s="7"/>
      <c r="Q174" s="2"/>
      <c r="R174" s="2"/>
      <c r="S174" s="2"/>
      <c r="T174" s="2"/>
    </row>
    <row r="175" spans="1:20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  <c r="P175" s="7"/>
      <c r="Q175" s="2"/>
      <c r="R175" s="2"/>
      <c r="S175" s="2"/>
      <c r="T175" s="2"/>
    </row>
    <row r="176" spans="1:20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  <c r="P176" s="7"/>
      <c r="Q176" s="2"/>
      <c r="R176" s="2"/>
      <c r="S176" s="2"/>
      <c r="T176" s="2"/>
    </row>
    <row r="177" spans="1:20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  <c r="P177" s="7"/>
      <c r="Q177" s="2"/>
      <c r="R177" s="2"/>
      <c r="S177" s="2"/>
      <c r="T177" s="2"/>
    </row>
    <row r="178" spans="1:20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  <c r="P178" s="7"/>
      <c r="Q178" s="2"/>
      <c r="R178" s="2"/>
      <c r="S178" s="2"/>
      <c r="T178" s="2"/>
    </row>
    <row r="179" spans="1:20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  <c r="P179" s="7"/>
      <c r="Q179" s="2"/>
      <c r="R179" s="2"/>
      <c r="S179" s="2"/>
      <c r="T179" s="2"/>
    </row>
    <row r="180" spans="1:20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  <c r="P180" s="7"/>
      <c r="Q180" s="2"/>
      <c r="R180" s="2"/>
      <c r="S180" s="2"/>
      <c r="T180" s="2"/>
    </row>
    <row r="181" spans="1:20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  <c r="P181" s="7"/>
      <c r="Q181" s="2"/>
      <c r="R181" s="2"/>
      <c r="S181" s="2"/>
      <c r="T181" s="2"/>
    </row>
    <row r="182" spans="1:20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  <c r="P182" s="7"/>
      <c r="Q182" s="2"/>
      <c r="R182" s="2"/>
      <c r="S182" s="2"/>
      <c r="T182" s="2"/>
    </row>
    <row r="183" spans="1:20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  <c r="P183" s="7"/>
      <c r="Q183" s="2"/>
      <c r="R183" s="2"/>
      <c r="S183" s="2"/>
      <c r="T183" s="2"/>
    </row>
    <row r="184" spans="1:20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  <c r="P184" s="7"/>
      <c r="Q184" s="2"/>
      <c r="R184" s="2"/>
      <c r="S184" s="2"/>
      <c r="T184" s="2"/>
    </row>
    <row r="185" spans="1:20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  <c r="P185" s="7"/>
      <c r="Q185" s="2"/>
      <c r="R185" s="2"/>
      <c r="S185" s="2"/>
      <c r="T185" s="2"/>
    </row>
    <row r="186" spans="1:20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  <c r="P186" s="7"/>
      <c r="Q186" s="2"/>
      <c r="R186" s="2"/>
      <c r="S186" s="2"/>
      <c r="T186" s="2"/>
    </row>
    <row r="187" spans="1:20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  <c r="P187" s="7"/>
      <c r="Q187" s="2"/>
      <c r="R187" s="2"/>
      <c r="S187" s="2"/>
      <c r="T187" s="2"/>
    </row>
    <row r="188" spans="1:20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  <c r="P188" s="7"/>
      <c r="Q188" s="2"/>
      <c r="R188" s="2"/>
      <c r="S188" s="2"/>
      <c r="T188" s="2"/>
    </row>
    <row r="189" spans="1:20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  <c r="P189" s="7"/>
      <c r="Q189" s="2"/>
      <c r="R189" s="2"/>
      <c r="S189" s="2"/>
      <c r="T189" s="2"/>
    </row>
    <row r="190" spans="1:20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  <c r="P190" s="7"/>
      <c r="Q190" s="2"/>
      <c r="R190" s="2"/>
      <c r="S190" s="2"/>
      <c r="T190" s="2"/>
    </row>
    <row r="191" spans="1:20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  <c r="P191" s="7"/>
      <c r="Q191" s="2"/>
      <c r="R191" s="2"/>
      <c r="S191" s="2"/>
      <c r="T191" s="2"/>
    </row>
    <row r="192" spans="1:20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  <c r="P192" s="7"/>
      <c r="Q192" s="2"/>
      <c r="R192" s="2"/>
      <c r="S192" s="2"/>
      <c r="T192" s="2"/>
    </row>
    <row r="193" spans="1:20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  <c r="P193" s="7"/>
      <c r="Q193" s="2"/>
      <c r="R193" s="2"/>
      <c r="S193" s="2"/>
      <c r="T193" s="2"/>
    </row>
    <row r="194" spans="1:20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  <c r="P194" s="7"/>
      <c r="Q194" s="2"/>
      <c r="R194" s="2"/>
      <c r="S194" s="2"/>
      <c r="T194" s="2"/>
    </row>
    <row r="195" spans="1:20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  <c r="P195" s="7"/>
      <c r="Q195" s="2"/>
      <c r="R195" s="2"/>
      <c r="S195" s="2"/>
      <c r="T195" s="2"/>
    </row>
    <row r="196" spans="1:20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  <c r="P196" s="7"/>
      <c r="Q196" s="2"/>
      <c r="R196" s="2"/>
      <c r="S196" s="2"/>
      <c r="T196" s="2"/>
    </row>
    <row r="197" spans="1:20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  <c r="P197" s="7"/>
      <c r="Q197" s="2"/>
      <c r="R197" s="2"/>
      <c r="S197" s="2"/>
      <c r="T197" s="2"/>
    </row>
    <row r="198" spans="1:20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  <c r="P198" s="7"/>
      <c r="Q198" s="2"/>
      <c r="R198" s="2"/>
      <c r="S198" s="2"/>
      <c r="T198" s="2"/>
    </row>
    <row r="199" spans="1:20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  <c r="P199" s="7"/>
      <c r="Q199" s="2"/>
      <c r="R199" s="2"/>
      <c r="S199" s="2"/>
      <c r="T199" s="2"/>
    </row>
    <row r="200" spans="1:20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  <c r="P200" s="7"/>
      <c r="Q200" s="2"/>
      <c r="R200" s="2"/>
      <c r="S200" s="2"/>
      <c r="T200" s="2"/>
    </row>
    <row r="201" spans="1:20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  <c r="P201" s="7"/>
      <c r="Q201" s="2"/>
      <c r="R201" s="2"/>
      <c r="S201" s="2"/>
      <c r="T201" s="2"/>
    </row>
    <row r="202" spans="1:20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  <c r="P202" s="7"/>
      <c r="Q202" s="2"/>
      <c r="R202" s="2"/>
      <c r="S202" s="2"/>
      <c r="T202" s="2"/>
    </row>
    <row r="203" spans="1:20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  <c r="P203" s="7"/>
      <c r="Q203" s="2"/>
      <c r="R203" s="2"/>
      <c r="S203" s="2"/>
      <c r="T203" s="2"/>
    </row>
    <row r="204" spans="1:20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  <c r="P204" s="7"/>
      <c r="Q204" s="2"/>
      <c r="R204" s="2"/>
      <c r="S204" s="2"/>
      <c r="T204" s="2"/>
    </row>
    <row r="205" spans="1:20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  <c r="P205" s="7"/>
      <c r="Q205" s="2"/>
      <c r="R205" s="2"/>
      <c r="S205" s="2"/>
      <c r="T205" s="2"/>
    </row>
    <row r="206" spans="1:20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  <c r="P206" s="7"/>
      <c r="Q206" s="2"/>
      <c r="R206" s="2"/>
      <c r="S206" s="2"/>
      <c r="T206" s="2"/>
    </row>
    <row r="207" spans="1:20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  <c r="P207" s="7"/>
      <c r="Q207" s="2"/>
      <c r="R207" s="2"/>
      <c r="S207" s="2"/>
      <c r="T207" s="2"/>
    </row>
    <row r="208" spans="1:20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  <c r="P208" s="7"/>
      <c r="Q208" s="2"/>
      <c r="R208" s="2"/>
      <c r="S208" s="2"/>
      <c r="T208" s="2"/>
    </row>
    <row r="209" spans="1:20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  <c r="P209" s="7"/>
      <c r="Q209" s="2"/>
      <c r="R209" s="2"/>
      <c r="S209" s="2"/>
      <c r="T209" s="2"/>
    </row>
    <row r="210" spans="1:20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  <c r="P210" s="7"/>
      <c r="Q210" s="2"/>
      <c r="R210" s="2"/>
      <c r="S210" s="2"/>
      <c r="T210" s="2"/>
    </row>
    <row r="211" spans="1:20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  <c r="P211" s="7"/>
      <c r="Q211" s="2"/>
      <c r="R211" s="2"/>
      <c r="S211" s="2"/>
      <c r="T211" s="2"/>
    </row>
    <row r="212" spans="1:20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  <c r="P212" s="7"/>
      <c r="Q212" s="2"/>
      <c r="R212" s="2"/>
      <c r="S212" s="2"/>
      <c r="T212" s="2"/>
    </row>
    <row r="213" spans="1:20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  <c r="P213" s="7"/>
      <c r="Q213" s="2"/>
      <c r="R213" s="2"/>
      <c r="S213" s="2"/>
      <c r="T213" s="2"/>
    </row>
    <row r="214" spans="1:20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  <c r="P214" s="7"/>
      <c r="Q214" s="2"/>
      <c r="R214" s="2"/>
      <c r="S214" s="2"/>
      <c r="T214" s="2"/>
    </row>
    <row r="215" spans="1:20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  <c r="P215" s="7"/>
      <c r="Q215" s="2"/>
      <c r="R215" s="2"/>
      <c r="S215" s="2"/>
      <c r="T215" s="2"/>
    </row>
    <row r="216" spans="1:20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  <c r="P216" s="7"/>
      <c r="Q216" s="2"/>
      <c r="R216" s="2"/>
      <c r="S216" s="2"/>
      <c r="T216" s="2"/>
    </row>
    <row r="217" spans="1:20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  <c r="P217" s="7"/>
      <c r="Q217" s="2"/>
      <c r="R217" s="2"/>
      <c r="S217" s="2"/>
      <c r="T217" s="2"/>
    </row>
    <row r="218" spans="1:20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  <c r="P218" s="7"/>
      <c r="Q218" s="2"/>
      <c r="R218" s="2"/>
      <c r="S218" s="2"/>
      <c r="T218" s="2"/>
    </row>
    <row r="219" spans="1:20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  <c r="P219" s="7"/>
      <c r="Q219" s="2"/>
      <c r="R219" s="2"/>
      <c r="S219" s="2"/>
      <c r="T219" s="2"/>
    </row>
    <row r="220" spans="1:20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  <c r="P220" s="7"/>
      <c r="Q220" s="2"/>
      <c r="R220" s="2"/>
      <c r="S220" s="2"/>
      <c r="T220" s="2"/>
    </row>
    <row r="221" spans="1:20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  <c r="P221" s="7"/>
      <c r="Q221" s="2"/>
      <c r="R221" s="2"/>
      <c r="S221" s="2"/>
      <c r="T221" s="2"/>
    </row>
    <row r="222" spans="1:20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  <c r="P222" s="7"/>
      <c r="Q222" s="2"/>
      <c r="R222" s="2"/>
      <c r="S222" s="2"/>
      <c r="T222" s="2"/>
    </row>
    <row r="223" spans="1:20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  <c r="P223" s="7"/>
      <c r="Q223" s="2"/>
      <c r="R223" s="2"/>
      <c r="S223" s="2"/>
      <c r="T223" s="2"/>
    </row>
    <row r="224" spans="1:20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  <c r="P224" s="7"/>
      <c r="Q224" s="2"/>
      <c r="R224" s="2"/>
      <c r="S224" s="2"/>
      <c r="T224" s="2"/>
    </row>
    <row r="225" spans="1:20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  <c r="P225" s="7"/>
      <c r="Q225" s="2"/>
      <c r="R225" s="2"/>
      <c r="S225" s="2"/>
      <c r="T225" s="2"/>
    </row>
    <row r="226" spans="1:20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  <c r="P226" s="7"/>
      <c r="Q226" s="2"/>
      <c r="R226" s="2"/>
      <c r="S226" s="2"/>
      <c r="T226" s="2"/>
    </row>
    <row r="227" spans="1:20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  <c r="P227" s="7"/>
      <c r="Q227" s="2"/>
      <c r="R227" s="2"/>
      <c r="S227" s="2"/>
      <c r="T227" s="2"/>
    </row>
    <row r="228" spans="1:20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  <c r="P228" s="7"/>
      <c r="Q228" s="2"/>
      <c r="R228" s="2"/>
      <c r="S228" s="2"/>
      <c r="T228" s="2"/>
    </row>
    <row r="229" spans="1:20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  <c r="P229" s="7"/>
      <c r="Q229" s="2"/>
      <c r="R229" s="2"/>
      <c r="S229" s="2"/>
      <c r="T229" s="2"/>
    </row>
    <row r="230" spans="1:20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  <c r="P230" s="7"/>
      <c r="Q230" s="2"/>
      <c r="R230" s="2"/>
      <c r="S230" s="2"/>
      <c r="T230" s="2"/>
    </row>
    <row r="231" spans="1:20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  <c r="P231" s="7"/>
      <c r="Q231" s="2"/>
      <c r="R231" s="2"/>
      <c r="S231" s="2"/>
      <c r="T231" s="2"/>
    </row>
    <row r="232" spans="1:20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  <c r="P232" s="7"/>
      <c r="Q232" s="2"/>
      <c r="R232" s="2"/>
      <c r="S232" s="2"/>
      <c r="T232" s="2"/>
    </row>
    <row r="233" spans="1:20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  <c r="P233" s="7"/>
      <c r="Q233" s="2"/>
      <c r="R233" s="2"/>
      <c r="S233" s="2"/>
      <c r="T233" s="2"/>
    </row>
    <row r="234" spans="1:20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  <c r="P234" s="7"/>
      <c r="Q234" s="2"/>
      <c r="R234" s="2"/>
      <c r="S234" s="2"/>
      <c r="T234" s="2"/>
    </row>
    <row r="235" spans="1:20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  <c r="P235" s="7"/>
      <c r="Q235" s="2"/>
      <c r="R235" s="2"/>
      <c r="S235" s="2"/>
      <c r="T235" s="2"/>
    </row>
    <row r="236" spans="1:20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  <c r="P236" s="7"/>
      <c r="Q236" s="2"/>
      <c r="R236" s="2"/>
      <c r="S236" s="2"/>
      <c r="T236" s="2"/>
    </row>
    <row r="237" spans="1:20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  <c r="P237" s="7"/>
      <c r="Q237" s="2"/>
      <c r="R237" s="2"/>
      <c r="S237" s="2"/>
      <c r="T237" s="2"/>
    </row>
    <row r="238" spans="1:20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  <c r="P238" s="7"/>
      <c r="Q238" s="2"/>
      <c r="R238" s="2"/>
      <c r="S238" s="2"/>
      <c r="T238" s="2"/>
    </row>
    <row r="239" spans="1:20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  <c r="P239" s="7"/>
      <c r="Q239" s="2"/>
      <c r="R239" s="2"/>
      <c r="S239" s="2"/>
      <c r="T239" s="2"/>
    </row>
    <row r="240" spans="1:20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  <c r="P240" s="7"/>
      <c r="Q240" s="2"/>
      <c r="R240" s="2"/>
      <c r="S240" s="2"/>
      <c r="T240" s="2"/>
    </row>
    <row r="241" spans="1:20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  <c r="P241" s="7"/>
      <c r="Q241" s="2"/>
      <c r="R241" s="2"/>
      <c r="S241" s="2"/>
      <c r="T241" s="2"/>
    </row>
    <row r="242" spans="1:20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  <c r="P242" s="7"/>
      <c r="Q242" s="2"/>
      <c r="R242" s="2"/>
      <c r="S242" s="2"/>
      <c r="T242" s="2"/>
    </row>
    <row r="243" spans="1:20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  <c r="P243" s="7"/>
      <c r="Q243" s="2"/>
      <c r="R243" s="2"/>
      <c r="S243" s="2"/>
      <c r="T243" s="2"/>
    </row>
    <row r="244" spans="1:20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  <c r="P244" s="7"/>
      <c r="Q244" s="2"/>
      <c r="R244" s="2"/>
      <c r="S244" s="2"/>
      <c r="T244" s="2"/>
    </row>
    <row r="245" spans="1:20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  <c r="P245" s="7"/>
      <c r="Q245" s="2"/>
      <c r="R245" s="2"/>
      <c r="S245" s="2"/>
      <c r="T245" s="2"/>
    </row>
    <row r="246" spans="1:20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  <c r="P246" s="7"/>
      <c r="Q246" s="2"/>
      <c r="R246" s="2"/>
      <c r="S246" s="2"/>
      <c r="T246" s="2"/>
    </row>
    <row r="247" spans="1:20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  <c r="P247" s="7"/>
      <c r="Q247" s="2"/>
      <c r="R247" s="2"/>
      <c r="S247" s="2"/>
      <c r="T247" s="2"/>
    </row>
    <row r="248" spans="1:20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  <c r="P248" s="7"/>
      <c r="Q248" s="2"/>
      <c r="R248" s="2"/>
      <c r="S248" s="2"/>
      <c r="T248" s="2"/>
    </row>
    <row r="249" spans="1:20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  <c r="P249" s="7"/>
      <c r="Q249" s="2"/>
      <c r="R249" s="2"/>
      <c r="S249" s="2"/>
      <c r="T249" s="2"/>
    </row>
    <row r="250" spans="1:20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  <c r="P250" s="7"/>
      <c r="Q250" s="2"/>
      <c r="R250" s="2"/>
      <c r="S250" s="2"/>
      <c r="T250" s="2"/>
    </row>
    <row r="251" spans="1:20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  <c r="P251" s="7"/>
      <c r="Q251" s="2"/>
      <c r="R251" s="2"/>
      <c r="S251" s="2"/>
      <c r="T251" s="2"/>
    </row>
    <row r="252" spans="1:20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  <c r="P252" s="7"/>
      <c r="Q252" s="2"/>
      <c r="R252" s="2"/>
      <c r="S252" s="2"/>
      <c r="T252" s="2"/>
    </row>
    <row r="253" spans="1:20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  <c r="P253" s="7"/>
      <c r="Q253" s="2"/>
      <c r="R253" s="2"/>
      <c r="S253" s="2"/>
      <c r="T253" s="2"/>
    </row>
    <row r="254" spans="1:20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  <c r="P254" s="7"/>
      <c r="Q254" s="2"/>
      <c r="R254" s="2"/>
      <c r="S254" s="2"/>
      <c r="T254" s="2"/>
    </row>
    <row r="255" spans="1:20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  <c r="P255" s="7"/>
      <c r="Q255" s="2"/>
      <c r="R255" s="2"/>
      <c r="S255" s="2"/>
      <c r="T255" s="2"/>
    </row>
    <row r="256" spans="1:20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  <c r="P256" s="7"/>
      <c r="Q256" s="2"/>
      <c r="R256" s="2"/>
      <c r="S256" s="2"/>
      <c r="T256" s="2"/>
    </row>
    <row r="257" spans="1:20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  <c r="P257" s="7"/>
      <c r="Q257" s="2"/>
      <c r="R257" s="2"/>
      <c r="S257" s="2"/>
      <c r="T257" s="2"/>
    </row>
    <row r="258" spans="1:20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  <c r="P258" s="7"/>
      <c r="Q258" s="2"/>
      <c r="R258" s="2"/>
      <c r="S258" s="2"/>
      <c r="T258" s="2"/>
    </row>
    <row r="259" spans="1:20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  <c r="P259" s="7"/>
      <c r="Q259" s="2"/>
      <c r="R259" s="2"/>
      <c r="S259" s="2"/>
      <c r="T259" s="2"/>
    </row>
    <row r="260" spans="1:20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  <c r="P260" s="7"/>
      <c r="Q260" s="2"/>
      <c r="R260" s="2"/>
      <c r="S260" s="2"/>
      <c r="T260" s="2"/>
    </row>
    <row r="261" spans="1:20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  <c r="P261" s="7"/>
      <c r="Q261" s="2"/>
      <c r="R261" s="2"/>
      <c r="S261" s="2"/>
      <c r="T261" s="2"/>
    </row>
    <row r="262" spans="1:20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  <c r="P262" s="7"/>
      <c r="Q262" s="2"/>
      <c r="R262" s="2"/>
      <c r="S262" s="2"/>
      <c r="T262" s="2"/>
    </row>
    <row r="263" spans="1:20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  <c r="P263" s="7"/>
      <c r="Q263" s="2"/>
      <c r="R263" s="2"/>
      <c r="S263" s="2"/>
      <c r="T263" s="2"/>
    </row>
    <row r="264" spans="1:20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  <c r="P264" s="7"/>
      <c r="Q264" s="2"/>
      <c r="R264" s="2"/>
      <c r="S264" s="2"/>
      <c r="T264" s="2"/>
    </row>
    <row r="265" spans="1:20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  <c r="P265" s="7"/>
      <c r="Q265" s="2"/>
      <c r="R265" s="2"/>
      <c r="S265" s="2"/>
      <c r="T265" s="2"/>
    </row>
    <row r="266" spans="1:20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  <c r="P266" s="7"/>
      <c r="Q266" s="2"/>
      <c r="R266" s="2"/>
      <c r="S266" s="2"/>
      <c r="T266" s="2"/>
    </row>
    <row r="267" spans="1:20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  <c r="P267" s="7"/>
      <c r="Q267" s="2"/>
      <c r="R267" s="2"/>
      <c r="S267" s="2"/>
      <c r="T267" s="2"/>
    </row>
    <row r="268" spans="1:20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  <c r="P268" s="7"/>
      <c r="Q268" s="2"/>
      <c r="R268" s="2"/>
      <c r="S268" s="2"/>
      <c r="T268" s="2"/>
    </row>
    <row r="269" spans="1:20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  <c r="P269" s="7"/>
      <c r="Q269" s="2"/>
      <c r="R269" s="2"/>
      <c r="S269" s="2"/>
      <c r="T269" s="2"/>
    </row>
    <row r="270" spans="1:20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  <c r="P270" s="7"/>
      <c r="Q270" s="2"/>
      <c r="R270" s="2"/>
      <c r="S270" s="2"/>
      <c r="T270" s="2"/>
    </row>
    <row r="271" spans="1:20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  <c r="P271" s="7"/>
      <c r="Q271" s="2"/>
      <c r="R271" s="2"/>
      <c r="S271" s="2"/>
      <c r="T271" s="2"/>
    </row>
    <row r="272" spans="1:20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  <c r="P272" s="7"/>
      <c r="Q272" s="2"/>
      <c r="R272" s="2"/>
      <c r="S272" s="2"/>
      <c r="T272" s="2"/>
    </row>
    <row r="273" spans="1:20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  <c r="P273" s="7"/>
      <c r="Q273" s="2"/>
      <c r="R273" s="2"/>
      <c r="S273" s="2"/>
      <c r="T273" s="2"/>
    </row>
    <row r="274" spans="1:20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  <c r="P274" s="7"/>
      <c r="Q274" s="2"/>
      <c r="R274" s="2"/>
      <c r="S274" s="2"/>
      <c r="T274" s="2"/>
    </row>
    <row r="275" spans="1:20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  <c r="P275" s="7"/>
      <c r="Q275" s="2"/>
      <c r="R275" s="2"/>
      <c r="S275" s="2"/>
      <c r="T275" s="2"/>
    </row>
    <row r="276" spans="1:20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  <c r="P276" s="7"/>
      <c r="Q276" s="2"/>
      <c r="R276" s="2"/>
      <c r="S276" s="2"/>
      <c r="T276" s="2"/>
    </row>
    <row r="277" spans="1:20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  <c r="P277" s="7"/>
      <c r="Q277" s="2"/>
      <c r="R277" s="2"/>
      <c r="S277" s="2"/>
      <c r="T277" s="2"/>
    </row>
    <row r="278" spans="1:20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  <c r="P278" s="7"/>
      <c r="Q278" s="2"/>
      <c r="R278" s="2"/>
      <c r="S278" s="2"/>
      <c r="T278" s="2"/>
    </row>
    <row r="279" spans="1:20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  <c r="P279" s="7"/>
      <c r="Q279" s="2"/>
      <c r="R279" s="2"/>
      <c r="S279" s="2"/>
      <c r="T279" s="2"/>
    </row>
    <row r="280" spans="1:20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  <c r="P280" s="7"/>
      <c r="Q280" s="2"/>
      <c r="R280" s="2"/>
      <c r="S280" s="2"/>
      <c r="T280" s="2"/>
    </row>
    <row r="281" spans="1:20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  <c r="P281" s="7"/>
      <c r="Q281" s="2"/>
      <c r="R281" s="2"/>
      <c r="S281" s="2"/>
      <c r="T281" s="2"/>
    </row>
    <row r="282" spans="1:20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  <c r="P282" s="7"/>
      <c r="Q282" s="2"/>
      <c r="R282" s="2"/>
      <c r="S282" s="2"/>
      <c r="T282" s="2"/>
    </row>
    <row r="283" spans="1:20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  <c r="P283" s="7"/>
      <c r="Q283" s="2"/>
      <c r="R283" s="2"/>
      <c r="S283" s="2"/>
      <c r="T283" s="2"/>
    </row>
    <row r="284" spans="1:20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  <c r="P284" s="7"/>
      <c r="Q284" s="2"/>
      <c r="R284" s="2"/>
      <c r="S284" s="2"/>
      <c r="T284" s="2"/>
    </row>
    <row r="285" spans="1:20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  <c r="P285" s="7"/>
      <c r="Q285" s="2"/>
      <c r="R285" s="2"/>
      <c r="S285" s="2"/>
      <c r="T285" s="2"/>
    </row>
    <row r="286" spans="1:20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  <c r="P286" s="7"/>
      <c r="Q286" s="2"/>
      <c r="R286" s="2"/>
      <c r="S286" s="2"/>
      <c r="T286" s="2"/>
    </row>
    <row r="287" spans="1:20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  <c r="P287" s="7"/>
      <c r="Q287" s="2"/>
      <c r="R287" s="2"/>
      <c r="S287" s="2"/>
      <c r="T287" s="2"/>
    </row>
    <row r="288" spans="1:20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  <c r="P288" s="7"/>
      <c r="Q288" s="2"/>
      <c r="R288" s="2"/>
      <c r="S288" s="2"/>
      <c r="T288" s="2"/>
    </row>
    <row r="289" spans="1:20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  <c r="P289" s="7"/>
      <c r="Q289" s="2"/>
      <c r="R289" s="2"/>
      <c r="S289" s="2"/>
      <c r="T289" s="2"/>
    </row>
    <row r="290" spans="1:20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  <c r="P290" s="7"/>
      <c r="Q290" s="2"/>
      <c r="R290" s="2"/>
      <c r="S290" s="2"/>
      <c r="T290" s="2"/>
    </row>
    <row r="291" spans="1:20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  <c r="P291" s="7"/>
      <c r="Q291" s="2"/>
      <c r="R291" s="2"/>
      <c r="S291" s="2"/>
      <c r="T291" s="2"/>
    </row>
    <row r="292" spans="1:20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  <c r="P292" s="7"/>
      <c r="Q292" s="2"/>
      <c r="R292" s="2"/>
      <c r="S292" s="2"/>
      <c r="T292" s="2"/>
    </row>
    <row r="293" spans="1:20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  <c r="P293" s="7"/>
      <c r="Q293" s="2"/>
      <c r="R293" s="2"/>
      <c r="S293" s="2"/>
      <c r="T293" s="2"/>
    </row>
    <row r="294" spans="1:20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  <c r="P294" s="7"/>
      <c r="Q294" s="2"/>
      <c r="R294" s="2"/>
      <c r="S294" s="2"/>
      <c r="T294" s="2"/>
    </row>
    <row r="295" spans="1:20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  <c r="P295" s="7"/>
      <c r="Q295" s="2"/>
      <c r="R295" s="2"/>
      <c r="S295" s="2"/>
      <c r="T295" s="2"/>
    </row>
    <row r="296" spans="1:20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  <c r="P296" s="7"/>
      <c r="Q296" s="2"/>
      <c r="R296" s="2"/>
      <c r="S296" s="2"/>
      <c r="T296" s="2"/>
    </row>
    <row r="297" spans="1:20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  <c r="P297" s="7"/>
      <c r="Q297" s="2"/>
      <c r="R297" s="2"/>
      <c r="S297" s="2"/>
      <c r="T297" s="2"/>
    </row>
    <row r="298" spans="1:20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  <c r="P298" s="7"/>
      <c r="Q298" s="2"/>
      <c r="R298" s="2"/>
      <c r="S298" s="2"/>
      <c r="T298" s="2"/>
    </row>
    <row r="299" spans="1:20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  <c r="P299" s="7"/>
      <c r="Q299" s="2"/>
      <c r="R299" s="2"/>
      <c r="S299" s="2"/>
      <c r="T299" s="2"/>
    </row>
    <row r="300" spans="1:20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  <c r="P300" s="7"/>
      <c r="Q300" s="2"/>
      <c r="R300" s="2"/>
      <c r="S300" s="2"/>
      <c r="T300" s="2"/>
    </row>
    <row r="301" spans="1:20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  <c r="P301" s="7"/>
      <c r="Q301" s="2"/>
      <c r="R301" s="2"/>
      <c r="S301" s="2"/>
      <c r="T301" s="2"/>
    </row>
    <row r="302" spans="1:20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  <c r="P302" s="7"/>
      <c r="Q302" s="2"/>
      <c r="R302" s="2"/>
      <c r="S302" s="2"/>
      <c r="T302" s="2"/>
    </row>
    <row r="303" spans="1:20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  <c r="P303" s="7"/>
      <c r="Q303" s="2"/>
      <c r="R303" s="2"/>
      <c r="S303" s="2"/>
      <c r="T303" s="2"/>
    </row>
    <row r="304" spans="1:20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  <c r="P304" s="7"/>
      <c r="Q304" s="2"/>
      <c r="R304" s="2"/>
      <c r="S304" s="2"/>
      <c r="T304" s="2"/>
    </row>
    <row r="305" spans="1:20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  <c r="P305" s="7"/>
      <c r="Q305" s="2"/>
      <c r="R305" s="2"/>
      <c r="S305" s="2"/>
      <c r="T305" s="2"/>
    </row>
    <row r="306" spans="1:20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  <c r="P306" s="7"/>
      <c r="Q306" s="2"/>
      <c r="R306" s="2"/>
      <c r="S306" s="2"/>
      <c r="T306" s="2"/>
    </row>
    <row r="307" spans="1:20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  <c r="P307" s="7"/>
      <c r="Q307" s="2"/>
      <c r="R307" s="2"/>
      <c r="S307" s="2"/>
      <c r="T307" s="2"/>
    </row>
    <row r="308" spans="1:20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  <c r="P308" s="7"/>
      <c r="Q308" s="2"/>
      <c r="R308" s="2"/>
      <c r="S308" s="2"/>
      <c r="T308" s="2"/>
    </row>
    <row r="309" spans="1:20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  <c r="P309" s="7"/>
      <c r="Q309" s="2"/>
      <c r="R309" s="2"/>
      <c r="S309" s="2"/>
      <c r="T309" s="2"/>
    </row>
    <row r="310" spans="1:20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  <c r="P310" s="7"/>
      <c r="Q310" s="2"/>
      <c r="R310" s="2"/>
      <c r="S310" s="2"/>
      <c r="T310" s="2"/>
    </row>
    <row r="311" spans="1:20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  <c r="P311" s="7"/>
      <c r="Q311" s="2"/>
      <c r="R311" s="2"/>
      <c r="S311" s="2"/>
      <c r="T311" s="2"/>
    </row>
    <row r="312" spans="1:20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  <c r="P312" s="7"/>
      <c r="Q312" s="2"/>
      <c r="R312" s="2"/>
      <c r="S312" s="2"/>
      <c r="T312" s="2"/>
    </row>
    <row r="313" spans="1:20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  <c r="P313" s="7"/>
      <c r="Q313" s="2"/>
      <c r="R313" s="2"/>
      <c r="S313" s="2"/>
      <c r="T313" s="2"/>
    </row>
    <row r="314" spans="1:20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  <c r="P314" s="7"/>
      <c r="Q314" s="2"/>
      <c r="R314" s="2"/>
      <c r="S314" s="2"/>
      <c r="T314" s="2"/>
    </row>
    <row r="315" spans="1:20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  <c r="P315" s="7"/>
      <c r="Q315" s="2"/>
      <c r="R315" s="2"/>
      <c r="S315" s="2"/>
      <c r="T315" s="2"/>
    </row>
    <row r="316" spans="1:20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  <c r="P316" s="7"/>
      <c r="Q316" s="2"/>
      <c r="R316" s="2"/>
      <c r="S316" s="2"/>
      <c r="T316" s="2"/>
    </row>
    <row r="317" spans="1:20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  <c r="P317" s="7"/>
      <c r="Q317" s="2"/>
      <c r="R317" s="2"/>
      <c r="S317" s="2"/>
      <c r="T317" s="2"/>
    </row>
    <row r="318" spans="1:20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  <c r="P318" s="7"/>
      <c r="Q318" s="2"/>
      <c r="R318" s="2"/>
      <c r="S318" s="2"/>
      <c r="T318" s="2"/>
    </row>
    <row r="319" spans="1:20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  <c r="P319" s="7"/>
      <c r="Q319" s="2"/>
      <c r="R319" s="2"/>
      <c r="S319" s="2"/>
      <c r="T319" s="2"/>
    </row>
    <row r="320" spans="1:20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  <c r="P320" s="7"/>
      <c r="Q320" s="2"/>
      <c r="R320" s="2"/>
      <c r="S320" s="2"/>
      <c r="T320" s="2"/>
    </row>
    <row r="321" spans="1:20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  <c r="P321" s="7"/>
      <c r="Q321" s="2"/>
      <c r="R321" s="2"/>
      <c r="S321" s="2"/>
      <c r="T321" s="2"/>
    </row>
    <row r="322" spans="1:20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  <c r="P322" s="7"/>
      <c r="Q322" s="2"/>
      <c r="R322" s="2"/>
      <c r="S322" s="2"/>
      <c r="T322" s="2"/>
    </row>
    <row r="323" spans="1:20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  <c r="P323" s="7"/>
      <c r="Q323" s="2"/>
      <c r="R323" s="2"/>
      <c r="S323" s="2"/>
      <c r="T323" s="2"/>
    </row>
    <row r="324" spans="1:20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  <c r="P324" s="7"/>
      <c r="Q324" s="2"/>
      <c r="R324" s="2"/>
      <c r="S324" s="2"/>
      <c r="T324" s="2"/>
    </row>
    <row r="325" spans="1:20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  <c r="P325" s="7"/>
      <c r="Q325" s="2"/>
      <c r="R325" s="2"/>
      <c r="S325" s="2"/>
      <c r="T325" s="2"/>
    </row>
    <row r="326" spans="1:20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  <c r="P326" s="7"/>
      <c r="Q326" s="2"/>
      <c r="R326" s="2"/>
      <c r="S326" s="2"/>
      <c r="T326" s="2"/>
    </row>
    <row r="327" spans="1:20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  <c r="P327" s="7"/>
      <c r="Q327" s="2"/>
      <c r="R327" s="2"/>
      <c r="S327" s="2"/>
      <c r="T327" s="2"/>
    </row>
    <row r="328" spans="1:20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  <c r="P328" s="7"/>
      <c r="Q328" s="2"/>
      <c r="R328" s="2"/>
      <c r="S328" s="2"/>
      <c r="T328" s="2"/>
    </row>
    <row r="329" spans="1:20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  <c r="P329" s="7"/>
      <c r="Q329" s="2"/>
      <c r="R329" s="2"/>
      <c r="S329" s="2"/>
      <c r="T329" s="2"/>
    </row>
    <row r="330" spans="1:20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  <c r="P330" s="7"/>
      <c r="Q330" s="2"/>
      <c r="R330" s="2"/>
      <c r="S330" s="2"/>
      <c r="T330" s="2"/>
    </row>
    <row r="331" spans="1:20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  <c r="P331" s="7"/>
      <c r="Q331" s="2"/>
      <c r="R331" s="2"/>
      <c r="S331" s="2"/>
      <c r="T331" s="2"/>
    </row>
    <row r="332" spans="1:20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  <c r="P332" s="7"/>
      <c r="Q332" s="2"/>
      <c r="R332" s="2"/>
      <c r="S332" s="2"/>
      <c r="T332" s="2"/>
    </row>
    <row r="333" spans="1:20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  <c r="P333" s="7"/>
      <c r="Q333" s="2"/>
      <c r="R333" s="2"/>
      <c r="S333" s="2"/>
      <c r="T333" s="2"/>
    </row>
    <row r="334" spans="1:20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  <c r="P334" s="7"/>
      <c r="Q334" s="2"/>
      <c r="R334" s="2"/>
      <c r="S334" s="2"/>
      <c r="T334" s="2"/>
    </row>
    <row r="335" spans="1:20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  <c r="P335" s="7"/>
      <c r="Q335" s="2"/>
      <c r="R335" s="2"/>
      <c r="S335" s="2"/>
      <c r="T335" s="2"/>
    </row>
    <row r="336" spans="1:20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  <c r="P336" s="7"/>
      <c r="Q336" s="2"/>
      <c r="R336" s="2"/>
      <c r="S336" s="2"/>
      <c r="T336" s="2"/>
    </row>
    <row r="337" spans="1:20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  <c r="P337" s="7"/>
      <c r="Q337" s="2"/>
      <c r="R337" s="2"/>
      <c r="S337" s="2"/>
      <c r="T337" s="2"/>
    </row>
    <row r="338" spans="1:20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  <c r="P338" s="7"/>
      <c r="Q338" s="2"/>
      <c r="R338" s="2"/>
      <c r="S338" s="2"/>
      <c r="T338" s="2"/>
    </row>
    <row r="339" spans="1:20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  <c r="P339" s="7"/>
      <c r="Q339" s="2"/>
      <c r="R339" s="2"/>
      <c r="S339" s="2"/>
      <c r="T339" s="2"/>
    </row>
    <row r="340" spans="1:20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  <c r="P340" s="7"/>
      <c r="Q340" s="2"/>
      <c r="R340" s="2"/>
      <c r="S340" s="2"/>
      <c r="T340" s="2"/>
    </row>
    <row r="341" spans="1:20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  <c r="P341" s="7"/>
      <c r="Q341" s="2"/>
      <c r="R341" s="2"/>
      <c r="S341" s="2"/>
      <c r="T341" s="2"/>
    </row>
    <row r="342" spans="1:20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  <c r="P342" s="7"/>
      <c r="Q342" s="2"/>
      <c r="R342" s="2"/>
      <c r="S342" s="2"/>
      <c r="T342" s="2"/>
    </row>
    <row r="343" spans="1:20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  <c r="P343" s="7"/>
      <c r="Q343" s="2"/>
      <c r="R343" s="2"/>
      <c r="S343" s="2"/>
      <c r="T343" s="2"/>
    </row>
    <row r="344" spans="1:20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  <c r="P344" s="7"/>
      <c r="Q344" s="2"/>
      <c r="R344" s="2"/>
      <c r="S344" s="2"/>
      <c r="T344" s="2"/>
    </row>
    <row r="345" spans="1:20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  <c r="P345" s="7"/>
      <c r="Q345" s="2"/>
      <c r="R345" s="2"/>
      <c r="S345" s="2"/>
      <c r="T345" s="2"/>
    </row>
    <row r="346" spans="1:20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  <c r="P346" s="7"/>
      <c r="Q346" s="2"/>
      <c r="R346" s="2"/>
      <c r="S346" s="2"/>
      <c r="T346" s="2"/>
    </row>
    <row r="347" spans="1:20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  <c r="P347" s="7"/>
      <c r="Q347" s="2"/>
      <c r="R347" s="2"/>
      <c r="S347" s="2"/>
      <c r="T347" s="2"/>
    </row>
    <row r="348" spans="1:20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  <c r="P348" s="7"/>
      <c r="Q348" s="2"/>
      <c r="R348" s="2"/>
      <c r="S348" s="2"/>
      <c r="T348" s="2"/>
    </row>
    <row r="349" spans="1:20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  <c r="P349" s="7"/>
      <c r="Q349" s="2"/>
      <c r="R349" s="2"/>
      <c r="S349" s="2"/>
      <c r="T349" s="2"/>
    </row>
    <row r="350" spans="1:20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  <c r="P350" s="7"/>
      <c r="Q350" s="2"/>
      <c r="R350" s="2"/>
      <c r="S350" s="2"/>
      <c r="T350" s="2"/>
    </row>
    <row r="351" spans="1:20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  <c r="P351" s="7"/>
      <c r="Q351" s="2"/>
      <c r="R351" s="2"/>
      <c r="S351" s="2"/>
      <c r="T351" s="2"/>
    </row>
    <row r="352" spans="1:20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  <c r="P352" s="7"/>
      <c r="Q352" s="2"/>
      <c r="R352" s="2"/>
      <c r="S352" s="2"/>
      <c r="T352" s="2"/>
    </row>
    <row r="353" spans="1:20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  <c r="P353" s="7"/>
      <c r="Q353" s="2"/>
      <c r="R353" s="2"/>
      <c r="S353" s="2"/>
      <c r="T353" s="2"/>
    </row>
    <row r="354" spans="1:20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  <c r="P354" s="7"/>
      <c r="Q354" s="2"/>
      <c r="R354" s="2"/>
      <c r="S354" s="2"/>
      <c r="T354" s="2"/>
    </row>
    <row r="355" spans="1:20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  <c r="P355" s="7"/>
      <c r="Q355" s="2"/>
      <c r="R355" s="2"/>
      <c r="S355" s="2"/>
      <c r="T355" s="2"/>
    </row>
    <row r="356" spans="1:20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  <c r="P356" s="7"/>
      <c r="Q356" s="2"/>
      <c r="R356" s="2"/>
      <c r="S356" s="2"/>
      <c r="T356" s="2"/>
    </row>
    <row r="357" spans="1:20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  <c r="P357" s="7"/>
      <c r="Q357" s="2"/>
      <c r="R357" s="2"/>
      <c r="S357" s="2"/>
      <c r="T357" s="2"/>
    </row>
    <row r="358" spans="1:20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  <c r="P358" s="7"/>
      <c r="Q358" s="2"/>
      <c r="R358" s="2"/>
      <c r="S358" s="2"/>
      <c r="T358" s="2"/>
    </row>
    <row r="359" spans="1:20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  <c r="P359" s="7"/>
      <c r="Q359" s="2"/>
      <c r="R359" s="2"/>
      <c r="S359" s="2"/>
      <c r="T359" s="2"/>
    </row>
    <row r="360" spans="1:20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  <c r="P360" s="7"/>
      <c r="Q360" s="2"/>
      <c r="R360" s="2"/>
      <c r="S360" s="2"/>
      <c r="T360" s="2"/>
    </row>
    <row r="361" spans="1:20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  <c r="P361" s="7"/>
      <c r="Q361" s="2"/>
      <c r="R361" s="2"/>
      <c r="S361" s="2"/>
      <c r="T361" s="2"/>
    </row>
    <row r="362" spans="1:20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  <c r="P362" s="7"/>
      <c r="Q362" s="2"/>
      <c r="R362" s="2"/>
      <c r="S362" s="2"/>
      <c r="T362" s="2"/>
    </row>
    <row r="363" spans="1:20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  <c r="P363" s="7"/>
      <c r="Q363" s="2"/>
      <c r="R363" s="2"/>
      <c r="S363" s="2"/>
      <c r="T363" s="2"/>
    </row>
    <row r="364" spans="1:20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  <c r="P364" s="7"/>
      <c r="Q364" s="2"/>
      <c r="R364" s="2"/>
      <c r="S364" s="2"/>
      <c r="T364" s="2"/>
    </row>
    <row r="365" spans="1:20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  <c r="P365" s="7"/>
      <c r="Q365" s="2"/>
      <c r="R365" s="2"/>
      <c r="S365" s="2"/>
      <c r="T365" s="2"/>
    </row>
    <row r="366" spans="1:20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  <c r="P366" s="7"/>
      <c r="Q366" s="2"/>
      <c r="R366" s="2"/>
      <c r="S366" s="2"/>
      <c r="T366" s="2"/>
    </row>
    <row r="367" spans="1:20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  <c r="P367" s="7"/>
      <c r="Q367" s="2"/>
      <c r="R367" s="2"/>
      <c r="S367" s="2"/>
      <c r="T367" s="2"/>
    </row>
    <row r="368" spans="1:20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  <c r="P368" s="7"/>
      <c r="Q368" s="2"/>
      <c r="R368" s="2"/>
      <c r="S368" s="2"/>
      <c r="T368" s="2"/>
    </row>
    <row r="369" spans="1:20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  <c r="P369" s="7"/>
      <c r="Q369" s="2"/>
      <c r="R369" s="2"/>
      <c r="S369" s="2"/>
      <c r="T369" s="2"/>
    </row>
    <row r="370" spans="1:20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  <c r="P370" s="7"/>
      <c r="Q370" s="2"/>
      <c r="R370" s="2"/>
      <c r="S370" s="2"/>
      <c r="T370" s="2"/>
    </row>
    <row r="371" spans="1:20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  <c r="P371" s="7"/>
      <c r="Q371" s="2"/>
      <c r="R371" s="2"/>
      <c r="S371" s="2"/>
      <c r="T371" s="2"/>
    </row>
    <row r="372" spans="1:20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  <c r="P372" s="7"/>
      <c r="Q372" s="2"/>
      <c r="R372" s="2"/>
      <c r="S372" s="2"/>
      <c r="T372" s="2"/>
    </row>
    <row r="373" spans="1:20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  <c r="P373" s="7"/>
      <c r="Q373" s="2"/>
      <c r="R373" s="2"/>
      <c r="S373" s="2"/>
      <c r="T373" s="2"/>
    </row>
    <row r="374" spans="1:20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  <c r="P374" s="7"/>
      <c r="Q374" s="2"/>
      <c r="R374" s="2"/>
      <c r="S374" s="2"/>
      <c r="T374" s="2"/>
    </row>
    <row r="375" spans="1:20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  <c r="P375" s="7"/>
      <c r="Q375" s="2"/>
      <c r="R375" s="2"/>
      <c r="S375" s="2"/>
      <c r="T375" s="2"/>
    </row>
    <row r="376" spans="1:20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  <c r="P376" s="7"/>
      <c r="Q376" s="2"/>
      <c r="R376" s="2"/>
      <c r="S376" s="2"/>
      <c r="T376" s="2"/>
    </row>
    <row r="377" spans="1:20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  <c r="P377" s="7"/>
      <c r="Q377" s="2"/>
      <c r="R377" s="2"/>
      <c r="S377" s="2"/>
      <c r="T377" s="2"/>
    </row>
    <row r="378" spans="1:20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  <c r="P378" s="7"/>
      <c r="Q378" s="2"/>
      <c r="R378" s="2"/>
      <c r="S378" s="2"/>
      <c r="T378" s="2"/>
    </row>
    <row r="379" spans="1:20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  <c r="P379" s="7"/>
      <c r="Q379" s="2"/>
      <c r="R379" s="2"/>
      <c r="S379" s="2"/>
      <c r="T379" s="2"/>
    </row>
    <row r="380" spans="1:20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  <c r="P380" s="7"/>
      <c r="Q380" s="2"/>
      <c r="R380" s="2"/>
      <c r="S380" s="2"/>
      <c r="T380" s="2"/>
    </row>
    <row r="381" spans="1:20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  <c r="P381" s="7"/>
      <c r="Q381" s="2"/>
      <c r="R381" s="2"/>
      <c r="S381" s="2"/>
      <c r="T381" s="2"/>
    </row>
    <row r="382" spans="1:20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  <c r="P382" s="7"/>
      <c r="Q382" s="2"/>
      <c r="R382" s="2"/>
      <c r="S382" s="2"/>
      <c r="T382" s="2"/>
    </row>
    <row r="383" spans="1:20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  <c r="P383" s="7"/>
      <c r="Q383" s="2"/>
      <c r="R383" s="2"/>
      <c r="S383" s="2"/>
      <c r="T383" s="2"/>
    </row>
    <row r="384" spans="1:20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  <c r="P384" s="7"/>
      <c r="Q384" s="2"/>
      <c r="R384" s="2"/>
      <c r="S384" s="2"/>
      <c r="T384" s="2"/>
    </row>
    <row r="385" spans="1:20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  <c r="P385" s="7"/>
      <c r="Q385" s="2"/>
      <c r="R385" s="2"/>
      <c r="S385" s="2"/>
      <c r="T385" s="2"/>
    </row>
    <row r="386" spans="1:20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  <c r="P386" s="7"/>
      <c r="Q386" s="2"/>
      <c r="R386" s="2"/>
      <c r="S386" s="2"/>
      <c r="T386" s="2"/>
    </row>
    <row r="387" spans="1:20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  <c r="P387" s="7"/>
      <c r="Q387" s="2"/>
      <c r="R387" s="2"/>
      <c r="S387" s="2"/>
      <c r="T387" s="2"/>
    </row>
    <row r="388" spans="1:20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  <c r="P388" s="7"/>
      <c r="Q388" s="2"/>
      <c r="R388" s="2"/>
      <c r="S388" s="2"/>
      <c r="T388" s="2"/>
    </row>
    <row r="389" spans="1:20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  <c r="P389" s="7"/>
      <c r="Q389" s="2"/>
      <c r="R389" s="2"/>
      <c r="S389" s="2"/>
      <c r="T389" s="2"/>
    </row>
    <row r="390" spans="1:20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  <c r="P390" s="7"/>
      <c r="Q390" s="2"/>
      <c r="R390" s="2"/>
      <c r="S390" s="2"/>
      <c r="T390" s="2"/>
    </row>
    <row r="391" spans="1:20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  <c r="P391" s="7"/>
      <c r="Q391" s="2"/>
      <c r="R391" s="2"/>
      <c r="S391" s="2"/>
      <c r="T391" s="2"/>
    </row>
    <row r="392" spans="1:20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  <c r="P392" s="7"/>
      <c r="Q392" s="2"/>
      <c r="R392" s="2"/>
      <c r="S392" s="2"/>
      <c r="T392" s="2"/>
    </row>
    <row r="393" spans="1:20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  <c r="P393" s="7"/>
      <c r="Q393" s="2"/>
      <c r="R393" s="2"/>
      <c r="S393" s="2"/>
      <c r="T393" s="2"/>
    </row>
    <row r="394" spans="1:20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  <c r="P394" s="7"/>
      <c r="Q394" s="2"/>
      <c r="R394" s="2"/>
      <c r="S394" s="2"/>
      <c r="T394" s="2"/>
    </row>
    <row r="395" spans="1:20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  <c r="P395" s="7"/>
      <c r="Q395" s="2"/>
      <c r="R395" s="2"/>
      <c r="S395" s="2"/>
      <c r="T395" s="2"/>
    </row>
    <row r="396" spans="1:20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  <c r="P396" s="7"/>
      <c r="Q396" s="2"/>
      <c r="R396" s="2"/>
      <c r="S396" s="2"/>
      <c r="T396" s="2"/>
    </row>
    <row r="397" spans="1:20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  <c r="P397" s="7"/>
      <c r="Q397" s="2"/>
      <c r="R397" s="2"/>
      <c r="S397" s="2"/>
      <c r="T397" s="2"/>
    </row>
    <row r="398" spans="1:20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  <c r="P398" s="7"/>
      <c r="Q398" s="2"/>
      <c r="R398" s="2"/>
      <c r="S398" s="2"/>
      <c r="T398" s="2"/>
    </row>
    <row r="399" spans="1:20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  <c r="P399" s="7"/>
      <c r="Q399" s="2"/>
      <c r="R399" s="2"/>
      <c r="S399" s="2"/>
      <c r="T399" s="2"/>
    </row>
    <row r="400" spans="1:20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  <c r="P400" s="7"/>
      <c r="Q400" s="2"/>
      <c r="R400" s="2"/>
      <c r="S400" s="2"/>
      <c r="T400" s="2"/>
    </row>
    <row r="401" spans="1:20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  <c r="P401" s="7"/>
      <c r="Q401" s="2"/>
      <c r="R401" s="2"/>
      <c r="S401" s="2"/>
      <c r="T401" s="2"/>
    </row>
    <row r="402" spans="1:20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  <c r="P402" s="7"/>
      <c r="Q402" s="2"/>
      <c r="R402" s="2"/>
      <c r="S402" s="2"/>
      <c r="T402" s="2"/>
    </row>
    <row r="403" spans="1:20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  <c r="P403" s="7"/>
      <c r="Q403" s="2"/>
      <c r="R403" s="2"/>
      <c r="S403" s="2"/>
      <c r="T403" s="2"/>
    </row>
    <row r="404" spans="1:20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  <c r="P404" s="7"/>
      <c r="Q404" s="2"/>
      <c r="R404" s="2"/>
      <c r="S404" s="2"/>
      <c r="T404" s="2"/>
    </row>
    <row r="405" spans="1:20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  <c r="P405" s="7"/>
      <c r="Q405" s="2"/>
      <c r="R405" s="2"/>
      <c r="S405" s="2"/>
      <c r="T405" s="2"/>
    </row>
    <row r="406" spans="1:20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  <c r="P406" s="7"/>
      <c r="Q406" s="2"/>
      <c r="R406" s="2"/>
      <c r="S406" s="2"/>
      <c r="T406" s="2"/>
    </row>
    <row r="407" spans="1:20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  <c r="P407" s="7"/>
      <c r="Q407" s="2"/>
      <c r="R407" s="2"/>
      <c r="S407" s="2"/>
      <c r="T407" s="2"/>
    </row>
    <row r="408" spans="1:20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  <c r="P408" s="7"/>
      <c r="Q408" s="2"/>
      <c r="R408" s="2"/>
      <c r="S408" s="2"/>
      <c r="T408" s="2"/>
    </row>
    <row r="409" spans="1:20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  <c r="P409" s="7"/>
      <c r="Q409" s="2"/>
      <c r="R409" s="2"/>
      <c r="S409" s="2"/>
      <c r="T409" s="2"/>
    </row>
    <row r="410" spans="1:20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  <c r="P410" s="7"/>
      <c r="Q410" s="2"/>
      <c r="R410" s="2"/>
      <c r="S410" s="2"/>
      <c r="T410" s="2"/>
    </row>
    <row r="411" spans="1:20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  <c r="P411" s="7"/>
      <c r="Q411" s="2"/>
      <c r="R411" s="2"/>
      <c r="S411" s="2"/>
      <c r="T411" s="2"/>
    </row>
    <row r="412" spans="1:20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  <c r="P412" s="7"/>
      <c r="Q412" s="2"/>
      <c r="R412" s="2"/>
      <c r="S412" s="2"/>
      <c r="T412" s="2"/>
    </row>
    <row r="413" spans="1:20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  <c r="P413" s="7"/>
      <c r="Q413" s="2"/>
      <c r="R413" s="2"/>
      <c r="S413" s="2"/>
      <c r="T413" s="2"/>
    </row>
    <row r="414" spans="1:20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  <c r="P414" s="7"/>
      <c r="Q414" s="2"/>
      <c r="R414" s="2"/>
      <c r="S414" s="2"/>
      <c r="T414" s="2"/>
    </row>
    <row r="415" spans="1:20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  <c r="P415" s="7"/>
      <c r="Q415" s="2"/>
      <c r="R415" s="2"/>
      <c r="S415" s="2"/>
      <c r="T415" s="2"/>
    </row>
    <row r="416" spans="1:20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  <c r="P416" s="7"/>
      <c r="Q416" s="2"/>
      <c r="R416" s="2"/>
      <c r="S416" s="2"/>
      <c r="T416" s="2"/>
    </row>
    <row r="417" spans="1:20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  <c r="P417" s="7"/>
      <c r="Q417" s="2"/>
      <c r="R417" s="2"/>
      <c r="S417" s="2"/>
      <c r="T417" s="2"/>
    </row>
    <row r="418" spans="1:20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  <c r="P418" s="7"/>
      <c r="Q418" s="2"/>
      <c r="R418" s="2"/>
      <c r="S418" s="2"/>
      <c r="T418" s="2"/>
    </row>
    <row r="419" spans="1:20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  <c r="P419" s="7"/>
      <c r="Q419" s="2"/>
      <c r="R419" s="2"/>
      <c r="S419" s="2"/>
      <c r="T419" s="2"/>
    </row>
    <row r="420" spans="1:20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  <c r="P420" s="7"/>
      <c r="Q420" s="2"/>
      <c r="R420" s="2"/>
      <c r="S420" s="2"/>
      <c r="T420" s="2"/>
    </row>
    <row r="421" spans="1:20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  <c r="P421" s="7"/>
      <c r="Q421" s="2"/>
      <c r="R421" s="2"/>
      <c r="S421" s="2"/>
      <c r="T421" s="2"/>
    </row>
    <row r="422" spans="1:20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  <c r="P422" s="7"/>
      <c r="Q422" s="2"/>
      <c r="R422" s="2"/>
      <c r="S422" s="2"/>
      <c r="T422" s="2"/>
    </row>
    <row r="423" spans="1:20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  <c r="P423" s="7"/>
      <c r="Q423" s="2"/>
      <c r="R423" s="2"/>
      <c r="S423" s="2"/>
      <c r="T423" s="2"/>
    </row>
    <row r="424" spans="1:20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  <c r="P424" s="7"/>
      <c r="Q424" s="2"/>
      <c r="R424" s="2"/>
      <c r="S424" s="2"/>
      <c r="T424" s="2"/>
    </row>
    <row r="425" spans="1:20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  <c r="P425" s="7"/>
      <c r="Q425" s="2"/>
      <c r="R425" s="2"/>
      <c r="S425" s="2"/>
      <c r="T425" s="2"/>
    </row>
    <row r="426" spans="1:20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  <c r="P426" s="7"/>
      <c r="Q426" s="2"/>
      <c r="R426" s="2"/>
      <c r="S426" s="2"/>
      <c r="T426" s="2"/>
    </row>
    <row r="427" spans="1:20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  <c r="P427" s="7"/>
      <c r="Q427" s="2"/>
      <c r="R427" s="2"/>
      <c r="S427" s="2"/>
      <c r="T427" s="2"/>
    </row>
    <row r="428" spans="1:20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  <c r="P428" s="7"/>
      <c r="Q428" s="2"/>
      <c r="R428" s="2"/>
      <c r="S428" s="2"/>
      <c r="T428" s="2"/>
    </row>
    <row r="429" spans="1:20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  <c r="P429" s="7"/>
      <c r="Q429" s="2"/>
      <c r="R429" s="2"/>
      <c r="S429" s="2"/>
      <c r="T429" s="2"/>
    </row>
    <row r="430" spans="1:20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  <c r="P430" s="7"/>
      <c r="Q430" s="2"/>
      <c r="R430" s="2"/>
      <c r="S430" s="2"/>
      <c r="T430" s="2"/>
    </row>
    <row r="431" spans="1:20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  <c r="P431" s="7"/>
      <c r="Q431" s="2"/>
      <c r="R431" s="2"/>
      <c r="S431" s="2"/>
      <c r="T431" s="2"/>
    </row>
    <row r="432" spans="1:20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  <c r="P432" s="7"/>
      <c r="Q432" s="2"/>
      <c r="R432" s="2"/>
      <c r="S432" s="2"/>
      <c r="T432" s="2"/>
    </row>
    <row r="433" spans="1:20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  <c r="P433" s="7"/>
      <c r="Q433" s="2"/>
      <c r="R433" s="2"/>
      <c r="S433" s="2"/>
      <c r="T433" s="2"/>
    </row>
    <row r="434" spans="1:20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  <c r="P434" s="7"/>
      <c r="Q434" s="2"/>
      <c r="R434" s="2"/>
      <c r="S434" s="2"/>
      <c r="T434" s="2"/>
    </row>
    <row r="435" spans="1:20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  <c r="P435" s="7"/>
      <c r="Q435" s="2"/>
      <c r="R435" s="2"/>
      <c r="S435" s="2"/>
      <c r="T435" s="2"/>
    </row>
    <row r="436" spans="1:20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  <c r="P436" s="7"/>
      <c r="Q436" s="2"/>
      <c r="R436" s="2"/>
      <c r="S436" s="2"/>
      <c r="T436" s="2"/>
    </row>
    <row r="437" spans="1:20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  <c r="P437" s="7"/>
      <c r="Q437" s="2"/>
      <c r="R437" s="2"/>
      <c r="S437" s="2"/>
      <c r="T437" s="2"/>
    </row>
    <row r="438" spans="1:20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  <c r="P438" s="7"/>
      <c r="Q438" s="2"/>
      <c r="R438" s="2"/>
      <c r="S438" s="2"/>
      <c r="T438" s="2"/>
    </row>
    <row r="439" spans="1:20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  <c r="P439" s="7"/>
      <c r="Q439" s="2"/>
      <c r="R439" s="2"/>
      <c r="S439" s="2"/>
      <c r="T439" s="2"/>
    </row>
    <row r="440" spans="1:20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  <c r="P440" s="7"/>
      <c r="Q440" s="2"/>
      <c r="R440" s="2"/>
      <c r="S440" s="2"/>
      <c r="T440" s="2"/>
    </row>
    <row r="441" spans="1:20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  <c r="P441" s="7"/>
      <c r="Q441" s="2"/>
      <c r="R441" s="2"/>
      <c r="S441" s="2"/>
      <c r="T441" s="2"/>
    </row>
    <row r="442" spans="1:20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  <c r="P442" s="7"/>
      <c r="Q442" s="2"/>
      <c r="R442" s="2"/>
      <c r="S442" s="2"/>
      <c r="T442" s="2"/>
    </row>
    <row r="443" spans="1:20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  <c r="P443" s="7"/>
      <c r="Q443" s="2"/>
      <c r="R443" s="2"/>
      <c r="S443" s="2"/>
      <c r="T443" s="2"/>
    </row>
    <row r="444" spans="1:20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  <c r="P444" s="7"/>
      <c r="Q444" s="2"/>
      <c r="R444" s="2"/>
      <c r="S444" s="2"/>
      <c r="T444" s="2"/>
    </row>
    <row r="445" spans="1:20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  <c r="P445" s="7"/>
      <c r="Q445" s="2"/>
      <c r="R445" s="2"/>
      <c r="S445" s="2"/>
      <c r="T445" s="2"/>
    </row>
    <row r="446" spans="1:20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  <c r="P446" s="7"/>
      <c r="Q446" s="2"/>
      <c r="R446" s="2"/>
      <c r="S446" s="2"/>
      <c r="T446" s="2"/>
    </row>
    <row r="447" spans="1:20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  <c r="P447" s="7"/>
      <c r="Q447" s="2"/>
      <c r="R447" s="2"/>
      <c r="S447" s="2"/>
      <c r="T447" s="2"/>
    </row>
    <row r="448" spans="1:20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  <c r="P448" s="7"/>
      <c r="Q448" s="2"/>
      <c r="R448" s="2"/>
      <c r="S448" s="2"/>
      <c r="T448" s="2"/>
    </row>
    <row r="449" spans="1:20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  <c r="P449" s="7"/>
      <c r="Q449" s="2"/>
      <c r="R449" s="2"/>
      <c r="S449" s="2"/>
      <c r="T449" s="2"/>
    </row>
    <row r="450" spans="1:20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  <c r="P450" s="7"/>
      <c r="Q450" s="2"/>
      <c r="R450" s="2"/>
      <c r="S450" s="2"/>
      <c r="T450" s="2"/>
    </row>
    <row r="451" spans="1:20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  <c r="P451" s="7"/>
      <c r="Q451" s="2"/>
      <c r="R451" s="2"/>
      <c r="S451" s="2"/>
      <c r="T451" s="2"/>
    </row>
    <row r="452" spans="1:20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  <c r="P452" s="7"/>
      <c r="Q452" s="2"/>
      <c r="R452" s="2"/>
      <c r="S452" s="2"/>
      <c r="T452" s="2"/>
    </row>
    <row r="453" spans="1:20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  <c r="P453" s="7"/>
      <c r="Q453" s="2"/>
      <c r="R453" s="2"/>
      <c r="S453" s="2"/>
      <c r="T453" s="2"/>
    </row>
    <row r="454" spans="1:20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  <c r="P454" s="7"/>
      <c r="Q454" s="2"/>
      <c r="R454" s="2"/>
      <c r="S454" s="2"/>
      <c r="T454" s="2"/>
    </row>
    <row r="455" spans="1:20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  <c r="P455" s="7"/>
      <c r="Q455" s="2"/>
      <c r="R455" s="2"/>
      <c r="S455" s="2"/>
      <c r="T455" s="2"/>
    </row>
    <row r="456" spans="1:20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  <c r="P456" s="7"/>
      <c r="Q456" s="2"/>
      <c r="R456" s="2"/>
      <c r="S456" s="2"/>
      <c r="T456" s="2"/>
    </row>
    <row r="457" spans="1:20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  <c r="P457" s="7"/>
      <c r="Q457" s="2"/>
      <c r="R457" s="2"/>
      <c r="S457" s="2"/>
      <c r="T457" s="2"/>
    </row>
    <row r="458" spans="1:20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  <c r="P458" s="7"/>
      <c r="Q458" s="2"/>
      <c r="R458" s="2"/>
      <c r="S458" s="2"/>
      <c r="T458" s="2"/>
    </row>
    <row r="459" spans="1:20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  <c r="P459" s="7"/>
      <c r="Q459" s="2"/>
      <c r="R459" s="2"/>
      <c r="S459" s="2"/>
      <c r="T459" s="2"/>
    </row>
    <row r="460" spans="1:20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  <c r="P460" s="7"/>
      <c r="Q460" s="2"/>
      <c r="R460" s="2"/>
      <c r="S460" s="2"/>
      <c r="T460" s="2"/>
    </row>
    <row r="461" spans="1:20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  <c r="P461" s="7"/>
      <c r="Q461" s="2"/>
      <c r="R461" s="2"/>
      <c r="S461" s="2"/>
      <c r="T461" s="2"/>
    </row>
    <row r="462" spans="1:20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  <c r="P462" s="7"/>
      <c r="Q462" s="2"/>
      <c r="R462" s="2"/>
      <c r="S462" s="2"/>
      <c r="T462" s="2"/>
    </row>
    <row r="463" spans="1:20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  <c r="P463" s="7"/>
      <c r="Q463" s="2"/>
      <c r="R463" s="2"/>
      <c r="S463" s="2"/>
      <c r="T463" s="2"/>
    </row>
    <row r="464" spans="1:20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  <c r="P464" s="7"/>
      <c r="Q464" s="2"/>
      <c r="R464" s="2"/>
      <c r="S464" s="2"/>
      <c r="T464" s="2"/>
    </row>
    <row r="465" spans="1:20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  <c r="P465" s="7"/>
      <c r="Q465" s="2"/>
      <c r="R465" s="2"/>
      <c r="S465" s="2"/>
      <c r="T465" s="2"/>
    </row>
    <row r="466" spans="1:20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  <c r="P466" s="7"/>
      <c r="Q466" s="2"/>
      <c r="R466" s="2"/>
      <c r="S466" s="2"/>
      <c r="T466" s="2"/>
    </row>
    <row r="467" spans="1:20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  <c r="P467" s="7"/>
      <c r="Q467" s="2"/>
      <c r="R467" s="2"/>
      <c r="S467" s="2"/>
      <c r="T467" s="2"/>
    </row>
    <row r="468" spans="1:20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  <c r="P468" s="7"/>
      <c r="Q468" s="2"/>
      <c r="R468" s="2"/>
      <c r="S468" s="2"/>
      <c r="T468" s="2"/>
    </row>
    <row r="469" spans="1:20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  <c r="P469" s="7"/>
      <c r="Q469" s="2"/>
      <c r="R469" s="2"/>
      <c r="S469" s="2"/>
      <c r="T469" s="2"/>
    </row>
    <row r="470" spans="1:20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  <c r="P470" s="7"/>
      <c r="Q470" s="2"/>
      <c r="R470" s="2"/>
      <c r="S470" s="2"/>
      <c r="T470" s="2"/>
    </row>
    <row r="471" spans="1:20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  <c r="P471" s="7"/>
      <c r="Q471" s="2"/>
      <c r="R471" s="2"/>
      <c r="S471" s="2"/>
      <c r="T471" s="2"/>
    </row>
    <row r="472" spans="1:20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  <c r="P472" s="7"/>
      <c r="Q472" s="2"/>
      <c r="R472" s="2"/>
      <c r="S472" s="2"/>
      <c r="T472" s="2"/>
    </row>
    <row r="473" spans="1:20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  <c r="P473" s="7"/>
      <c r="Q473" s="2"/>
      <c r="R473" s="2"/>
      <c r="S473" s="2"/>
      <c r="T473" s="2"/>
    </row>
    <row r="474" spans="1:20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  <c r="P474" s="7"/>
      <c r="Q474" s="2"/>
      <c r="R474" s="2"/>
      <c r="S474" s="2"/>
      <c r="T474" s="2"/>
    </row>
    <row r="475" spans="1:20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  <c r="P475" s="7"/>
      <c r="Q475" s="2"/>
      <c r="R475" s="2"/>
      <c r="S475" s="2"/>
      <c r="T475" s="2"/>
    </row>
    <row r="476" spans="1:20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  <c r="P476" s="7"/>
      <c r="Q476" s="2"/>
      <c r="R476" s="2"/>
      <c r="S476" s="2"/>
      <c r="T476" s="2"/>
    </row>
    <row r="477" spans="1:20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  <c r="P477" s="7"/>
      <c r="Q477" s="2"/>
      <c r="R477" s="2"/>
      <c r="S477" s="2"/>
      <c r="T477" s="2"/>
    </row>
    <row r="478" spans="1:20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  <c r="P478" s="7"/>
      <c r="Q478" s="2"/>
      <c r="R478" s="2"/>
      <c r="S478" s="2"/>
      <c r="T478" s="2"/>
    </row>
    <row r="479" spans="1:20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  <c r="P479" s="7"/>
      <c r="Q479" s="2"/>
      <c r="R479" s="2"/>
      <c r="S479" s="2"/>
      <c r="T479" s="2"/>
    </row>
    <row r="480" spans="1:20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  <c r="P480" s="7"/>
      <c r="Q480" s="2"/>
      <c r="R480" s="2"/>
      <c r="S480" s="2"/>
      <c r="T480" s="2"/>
    </row>
    <row r="481" spans="1:20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  <c r="P481" s="7"/>
      <c r="Q481" s="2"/>
      <c r="R481" s="2"/>
      <c r="S481" s="2"/>
      <c r="T481" s="2"/>
    </row>
    <row r="482" spans="1:20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  <c r="P482" s="7"/>
      <c r="Q482" s="2"/>
      <c r="R482" s="2"/>
      <c r="S482" s="2"/>
      <c r="T482" s="2"/>
    </row>
    <row r="483" spans="1:20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  <c r="P483" s="7"/>
      <c r="Q483" s="2"/>
      <c r="R483" s="2"/>
      <c r="S483" s="2"/>
      <c r="T483" s="2"/>
    </row>
    <row r="484" spans="1:20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  <c r="P484" s="7"/>
      <c r="Q484" s="2"/>
      <c r="R484" s="2"/>
      <c r="S484" s="2"/>
      <c r="T484" s="2"/>
    </row>
    <row r="485" spans="1:20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  <c r="P485" s="7"/>
      <c r="Q485" s="2"/>
      <c r="R485" s="2"/>
      <c r="S485" s="2"/>
      <c r="T485" s="2"/>
    </row>
    <row r="486" spans="1:20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  <c r="P486" s="7"/>
      <c r="Q486" s="2"/>
      <c r="R486" s="2"/>
      <c r="S486" s="2"/>
      <c r="T486" s="2"/>
    </row>
    <row r="487" spans="1:20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  <c r="P487" s="7"/>
      <c r="Q487" s="2"/>
      <c r="R487" s="2"/>
      <c r="S487" s="2"/>
      <c r="T487" s="2"/>
    </row>
    <row r="488" spans="1:20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  <c r="P488" s="7"/>
      <c r="Q488" s="2"/>
      <c r="R488" s="2"/>
      <c r="S488" s="2"/>
      <c r="T488" s="2"/>
    </row>
    <row r="489" spans="1:20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  <c r="P489" s="7"/>
      <c r="Q489" s="2"/>
      <c r="R489" s="2"/>
      <c r="S489" s="2"/>
      <c r="T489" s="2"/>
    </row>
    <row r="490" spans="1:20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  <c r="P490" s="7"/>
      <c r="Q490" s="2"/>
      <c r="R490" s="2"/>
      <c r="S490" s="2"/>
      <c r="T490" s="2"/>
    </row>
    <row r="491" spans="1:20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  <c r="P491" s="7"/>
      <c r="Q491" s="2"/>
      <c r="R491" s="2"/>
      <c r="S491" s="2"/>
      <c r="T491" s="2"/>
    </row>
    <row r="492" spans="1:20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  <c r="P492" s="7"/>
      <c r="Q492" s="2"/>
      <c r="R492" s="2"/>
      <c r="S492" s="2"/>
      <c r="T492" s="2"/>
    </row>
    <row r="493" spans="1:20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  <c r="P493" s="7"/>
      <c r="Q493" s="2"/>
      <c r="R493" s="2"/>
      <c r="S493" s="2"/>
      <c r="T493" s="2"/>
    </row>
    <row r="494" spans="1:20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  <c r="P494" s="7"/>
      <c r="Q494" s="2"/>
      <c r="R494" s="2"/>
      <c r="S494" s="2"/>
      <c r="T494" s="2"/>
    </row>
    <row r="495" spans="1:20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  <c r="P495" s="7"/>
      <c r="Q495" s="2"/>
      <c r="R495" s="2"/>
      <c r="S495" s="2"/>
      <c r="T495" s="2"/>
    </row>
    <row r="496" spans="1:20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  <c r="P496" s="7"/>
      <c r="Q496" s="2"/>
      <c r="R496" s="2"/>
      <c r="S496" s="2"/>
      <c r="T496" s="2"/>
    </row>
    <row r="497" spans="1:20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  <c r="P497" s="7"/>
      <c r="Q497" s="2"/>
      <c r="R497" s="2"/>
      <c r="S497" s="2"/>
      <c r="T497" s="2"/>
    </row>
    <row r="498" spans="1:20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  <c r="P498" s="7"/>
      <c r="Q498" s="2"/>
      <c r="R498" s="2"/>
      <c r="S498" s="2"/>
      <c r="T498" s="2"/>
    </row>
    <row r="499" spans="1:20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  <c r="P499" s="7"/>
      <c r="Q499" s="2"/>
      <c r="R499" s="2"/>
      <c r="S499" s="2"/>
      <c r="T499" s="2"/>
    </row>
    <row r="500" spans="1:20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  <c r="P500" s="7"/>
      <c r="Q500" s="2"/>
      <c r="R500" s="2"/>
      <c r="S500" s="2"/>
      <c r="T500" s="2"/>
    </row>
    <row r="501" spans="1:20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  <c r="P501" s="7"/>
      <c r="Q501" s="2"/>
      <c r="R501" s="2"/>
      <c r="S501" s="2"/>
      <c r="T501" s="2"/>
    </row>
    <row r="502" spans="1:20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  <c r="P502" s="7"/>
      <c r="Q502" s="2"/>
      <c r="R502" s="2"/>
      <c r="S502" s="2"/>
      <c r="T502" s="2"/>
    </row>
    <row r="503" spans="1:20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  <c r="P503" s="7"/>
      <c r="Q503" s="2"/>
      <c r="R503" s="2"/>
      <c r="S503" s="2"/>
      <c r="T503" s="2"/>
    </row>
    <row r="504" spans="1:20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  <c r="P504" s="7"/>
      <c r="Q504" s="2"/>
      <c r="R504" s="2"/>
      <c r="S504" s="2"/>
      <c r="T504" s="2"/>
    </row>
    <row r="505" spans="1:20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  <c r="P505" s="7"/>
      <c r="Q505" s="2"/>
      <c r="R505" s="2"/>
      <c r="S505" s="2"/>
      <c r="T505" s="2"/>
    </row>
    <row r="506" spans="1:20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  <c r="P506" s="7"/>
      <c r="Q506" s="2"/>
      <c r="R506" s="2"/>
      <c r="S506" s="2"/>
      <c r="T506" s="2"/>
    </row>
    <row r="507" spans="1:20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  <c r="P507" s="7"/>
      <c r="Q507" s="2"/>
      <c r="R507" s="2"/>
      <c r="S507" s="2"/>
      <c r="T507" s="2"/>
    </row>
    <row r="508" spans="1:20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  <c r="P508" s="7"/>
      <c r="Q508" s="2"/>
      <c r="R508" s="2"/>
      <c r="S508" s="2"/>
      <c r="T508" s="2"/>
    </row>
    <row r="509" spans="1:20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  <c r="P509" s="7"/>
      <c r="Q509" s="2"/>
      <c r="R509" s="2"/>
      <c r="S509" s="2"/>
      <c r="T509" s="2"/>
    </row>
    <row r="510" spans="1:20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  <c r="P510" s="7"/>
      <c r="Q510" s="2"/>
      <c r="R510" s="2"/>
      <c r="S510" s="2"/>
      <c r="T510" s="2"/>
    </row>
    <row r="511" spans="1:20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  <c r="P511" s="7"/>
      <c r="Q511" s="2"/>
      <c r="R511" s="2"/>
      <c r="S511" s="2"/>
      <c r="T511" s="2"/>
    </row>
    <row r="512" spans="1:20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  <c r="P512" s="7"/>
      <c r="Q512" s="2"/>
      <c r="R512" s="2"/>
      <c r="S512" s="2"/>
      <c r="T512" s="2"/>
    </row>
    <row r="513" spans="1:20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  <c r="P513" s="7"/>
      <c r="Q513" s="2"/>
      <c r="R513" s="2"/>
      <c r="S513" s="2"/>
      <c r="T513" s="2"/>
    </row>
    <row r="514" spans="1:20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  <c r="P514" s="7"/>
      <c r="Q514" s="2"/>
      <c r="R514" s="2"/>
      <c r="S514" s="2"/>
      <c r="T514" s="2"/>
    </row>
    <row r="515" spans="1:20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  <c r="P515" s="7"/>
      <c r="Q515" s="2"/>
      <c r="R515" s="2"/>
      <c r="S515" s="2"/>
      <c r="T515" s="2"/>
    </row>
    <row r="516" spans="1:20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  <c r="P516" s="7"/>
      <c r="Q516" s="2"/>
      <c r="R516" s="2"/>
      <c r="S516" s="2"/>
      <c r="T516" s="2"/>
    </row>
    <row r="517" spans="1:20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  <c r="P517" s="7"/>
      <c r="Q517" s="2"/>
      <c r="R517" s="2"/>
      <c r="S517" s="2"/>
      <c r="T517" s="2"/>
    </row>
    <row r="518" spans="1:20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  <c r="P518" s="7"/>
      <c r="Q518" s="2"/>
      <c r="R518" s="2"/>
      <c r="S518" s="2"/>
      <c r="T518" s="2"/>
    </row>
    <row r="519" spans="1:20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  <c r="P519" s="7"/>
      <c r="Q519" s="2"/>
      <c r="R519" s="2"/>
      <c r="S519" s="2"/>
      <c r="T519" s="2"/>
    </row>
    <row r="520" spans="1:20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  <c r="P520" s="7"/>
      <c r="Q520" s="2"/>
      <c r="R520" s="2"/>
      <c r="S520" s="2"/>
      <c r="T520" s="2"/>
    </row>
    <row r="521" spans="1:20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  <c r="P521" s="7"/>
      <c r="Q521" s="2"/>
      <c r="R521" s="2"/>
      <c r="S521" s="2"/>
      <c r="T521" s="2"/>
    </row>
    <row r="522" spans="1:20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  <c r="P522" s="7"/>
      <c r="Q522" s="2"/>
      <c r="R522" s="2"/>
      <c r="S522" s="2"/>
      <c r="T522" s="2"/>
    </row>
    <row r="523" spans="1:20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  <c r="P523" s="7"/>
      <c r="Q523" s="2"/>
      <c r="R523" s="2"/>
      <c r="S523" s="2"/>
      <c r="T523" s="2"/>
    </row>
    <row r="524" spans="1:20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  <c r="P524" s="7"/>
      <c r="Q524" s="2"/>
      <c r="R524" s="2"/>
      <c r="S524" s="2"/>
      <c r="T524" s="2"/>
    </row>
    <row r="525" spans="1:20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  <c r="P525" s="7"/>
      <c r="Q525" s="2"/>
      <c r="R525" s="2"/>
      <c r="S525" s="2"/>
      <c r="T525" s="2"/>
    </row>
    <row r="526" spans="1:20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  <c r="P526" s="7"/>
      <c r="Q526" s="2"/>
      <c r="R526" s="2"/>
      <c r="S526" s="2"/>
      <c r="T526" s="2"/>
    </row>
    <row r="527" spans="1:20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  <c r="P527" s="7"/>
      <c r="Q527" s="2"/>
      <c r="R527" s="2"/>
      <c r="S527" s="2"/>
      <c r="T527" s="2"/>
    </row>
    <row r="528" spans="1:20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  <c r="P528" s="7"/>
      <c r="Q528" s="2"/>
      <c r="R528" s="2"/>
      <c r="S528" s="2"/>
      <c r="T528" s="2"/>
    </row>
    <row r="529" spans="1:20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  <c r="P529" s="7"/>
      <c r="Q529" s="2"/>
      <c r="R529" s="2"/>
      <c r="S529" s="2"/>
      <c r="T529" s="2"/>
    </row>
    <row r="530" spans="1:20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  <c r="P530" s="7"/>
      <c r="Q530" s="2"/>
      <c r="R530" s="2"/>
      <c r="S530" s="2"/>
      <c r="T530" s="2"/>
    </row>
    <row r="531" spans="1:20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  <c r="P531" s="7"/>
      <c r="Q531" s="2"/>
      <c r="R531" s="2"/>
      <c r="S531" s="2"/>
      <c r="T531" s="2"/>
    </row>
    <row r="532" spans="1:20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  <c r="P532" s="7"/>
      <c r="Q532" s="2"/>
      <c r="R532" s="2"/>
      <c r="S532" s="2"/>
      <c r="T532" s="2"/>
    </row>
    <row r="533" spans="1:20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  <c r="P533" s="7"/>
      <c r="Q533" s="2"/>
      <c r="R533" s="2"/>
      <c r="S533" s="2"/>
      <c r="T533" s="2"/>
    </row>
    <row r="534" spans="1:20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  <c r="P534" s="7"/>
      <c r="Q534" s="2"/>
      <c r="R534" s="2"/>
      <c r="S534" s="2"/>
      <c r="T534" s="2"/>
    </row>
    <row r="535" spans="1:20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  <c r="P535" s="7"/>
      <c r="Q535" s="2"/>
      <c r="R535" s="2"/>
      <c r="S535" s="2"/>
      <c r="T535" s="2"/>
    </row>
    <row r="536" spans="1:20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  <c r="P536" s="7"/>
      <c r="Q536" s="2"/>
      <c r="R536" s="2"/>
      <c r="S536" s="2"/>
      <c r="T536" s="2"/>
    </row>
    <row r="537" spans="1:20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  <c r="P537" s="7"/>
      <c r="Q537" s="2"/>
      <c r="R537" s="2"/>
      <c r="S537" s="2"/>
      <c r="T537" s="2"/>
    </row>
    <row r="538" spans="1:20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  <c r="P538" s="7"/>
      <c r="Q538" s="2"/>
      <c r="R538" s="2"/>
      <c r="S538" s="2"/>
      <c r="T538" s="2"/>
    </row>
    <row r="539" spans="1:20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  <c r="P539" s="7"/>
      <c r="Q539" s="2"/>
      <c r="R539" s="2"/>
      <c r="S539" s="2"/>
      <c r="T539" s="2"/>
    </row>
    <row r="540" spans="1:20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  <c r="P540" s="7"/>
      <c r="Q540" s="2"/>
      <c r="R540" s="2"/>
      <c r="S540" s="2"/>
      <c r="T540" s="2"/>
    </row>
    <row r="541" spans="1:20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  <c r="P541" s="7"/>
      <c r="Q541" s="2"/>
      <c r="R541" s="2"/>
      <c r="S541" s="2"/>
      <c r="T541" s="2"/>
    </row>
    <row r="542" spans="1:20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  <c r="P542" s="7"/>
      <c r="Q542" s="2"/>
      <c r="R542" s="2"/>
      <c r="S542" s="2"/>
      <c r="T542" s="2"/>
    </row>
    <row r="543" spans="1:20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  <c r="P543" s="7"/>
      <c r="Q543" s="2"/>
      <c r="R543" s="2"/>
      <c r="S543" s="2"/>
      <c r="T543" s="2"/>
    </row>
    <row r="544" spans="1:20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  <c r="P544" s="7"/>
      <c r="Q544" s="2"/>
      <c r="R544" s="2"/>
      <c r="S544" s="2"/>
      <c r="T544" s="2"/>
    </row>
    <row r="545" spans="1:20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  <c r="P545" s="7"/>
      <c r="Q545" s="2"/>
      <c r="R545" s="2"/>
      <c r="S545" s="2"/>
      <c r="T545" s="2"/>
    </row>
    <row r="546" spans="1:20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  <c r="P546" s="7"/>
      <c r="Q546" s="2"/>
      <c r="R546" s="2"/>
      <c r="S546" s="2"/>
      <c r="T546" s="2"/>
    </row>
    <row r="547" spans="1:20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  <c r="P547" s="7"/>
      <c r="Q547" s="2"/>
      <c r="R547" s="2"/>
      <c r="S547" s="2"/>
      <c r="T547" s="2"/>
    </row>
    <row r="548" spans="1:20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  <c r="P548" s="7"/>
      <c r="Q548" s="2"/>
      <c r="R548" s="2"/>
      <c r="S548" s="2"/>
      <c r="T548" s="2"/>
    </row>
    <row r="549" spans="1:20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  <c r="P549" s="7"/>
      <c r="Q549" s="2"/>
      <c r="R549" s="2"/>
      <c r="S549" s="2"/>
      <c r="T549" s="2"/>
    </row>
    <row r="550" spans="1:20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  <c r="P550" s="7"/>
      <c r="Q550" s="2"/>
      <c r="R550" s="2"/>
      <c r="S550" s="2"/>
      <c r="T550" s="2"/>
    </row>
    <row r="551" spans="1:20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  <c r="P551" s="7"/>
      <c r="Q551" s="2"/>
      <c r="R551" s="2"/>
      <c r="S551" s="2"/>
      <c r="T551" s="2"/>
    </row>
    <row r="552" spans="1:20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  <c r="P552" s="7"/>
      <c r="Q552" s="2"/>
      <c r="R552" s="2"/>
      <c r="S552" s="2"/>
      <c r="T552" s="2"/>
    </row>
    <row r="553" spans="1:20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  <c r="P553" s="7"/>
      <c r="Q553" s="2"/>
      <c r="R553" s="2"/>
      <c r="S553" s="2"/>
      <c r="T553" s="2"/>
    </row>
    <row r="554" spans="1:20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  <c r="P554" s="7"/>
      <c r="Q554" s="2"/>
      <c r="R554" s="2"/>
      <c r="S554" s="2"/>
      <c r="T554" s="2"/>
    </row>
    <row r="555" spans="1:20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  <c r="P555" s="7"/>
      <c r="Q555" s="2"/>
      <c r="R555" s="2"/>
      <c r="S555" s="2"/>
      <c r="T555" s="2"/>
    </row>
    <row r="556" spans="1:20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  <c r="P556" s="7"/>
      <c r="Q556" s="2"/>
      <c r="R556" s="2"/>
      <c r="S556" s="2"/>
      <c r="T556" s="2"/>
    </row>
    <row r="557" spans="1:20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  <c r="P557" s="7"/>
      <c r="Q557" s="2"/>
      <c r="R557" s="2"/>
      <c r="S557" s="2"/>
      <c r="T557" s="2"/>
    </row>
    <row r="558" spans="1:20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  <c r="P558" s="7"/>
      <c r="Q558" s="2"/>
      <c r="R558" s="2"/>
      <c r="S558" s="2"/>
      <c r="T558" s="2"/>
    </row>
    <row r="559" spans="1:20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  <c r="P559" s="7"/>
      <c r="Q559" s="2"/>
      <c r="R559" s="2"/>
      <c r="S559" s="2"/>
      <c r="T559" s="2"/>
    </row>
    <row r="560" spans="1:20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  <c r="P560" s="7"/>
      <c r="Q560" s="2"/>
      <c r="R560" s="2"/>
      <c r="S560" s="2"/>
      <c r="T560" s="2"/>
    </row>
    <row r="561" spans="1:20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  <c r="P561" s="7"/>
      <c r="Q561" s="2"/>
      <c r="R561" s="2"/>
      <c r="S561" s="2"/>
      <c r="T561" s="2"/>
    </row>
    <row r="562" spans="1:20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  <c r="P562" s="7"/>
      <c r="Q562" s="2"/>
      <c r="R562" s="2"/>
      <c r="S562" s="2"/>
      <c r="T562" s="2"/>
    </row>
    <row r="563" spans="1:20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  <c r="P563" s="7"/>
      <c r="Q563" s="2"/>
      <c r="R563" s="2"/>
      <c r="S563" s="2"/>
      <c r="T563" s="2"/>
    </row>
    <row r="564" spans="1:20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  <c r="P564" s="7"/>
      <c r="Q564" s="2"/>
      <c r="R564" s="2"/>
      <c r="S564" s="2"/>
      <c r="T564" s="2"/>
    </row>
    <row r="565" spans="1:20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  <c r="P565" s="7"/>
      <c r="Q565" s="2"/>
      <c r="R565" s="2"/>
      <c r="S565" s="2"/>
      <c r="T565" s="2"/>
    </row>
    <row r="566" spans="1:20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  <c r="P566" s="7"/>
      <c r="Q566" s="2"/>
      <c r="R566" s="2"/>
      <c r="S566" s="2"/>
      <c r="T566" s="2"/>
    </row>
    <row r="567" spans="1:20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  <c r="P567" s="7"/>
      <c r="Q567" s="2"/>
      <c r="R567" s="2"/>
      <c r="S567" s="2"/>
      <c r="T567" s="2"/>
    </row>
    <row r="568" spans="1:20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  <c r="P568" s="7"/>
      <c r="Q568" s="2"/>
      <c r="R568" s="2"/>
      <c r="S568" s="2"/>
      <c r="T568" s="2"/>
    </row>
    <row r="569" spans="1:20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  <c r="P569" s="7"/>
      <c r="Q569" s="2"/>
      <c r="R569" s="2"/>
      <c r="S569" s="2"/>
      <c r="T569" s="2"/>
    </row>
    <row r="570" spans="1:20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  <c r="P570" s="7"/>
      <c r="Q570" s="2"/>
      <c r="R570" s="2"/>
      <c r="S570" s="2"/>
      <c r="T570" s="2"/>
    </row>
    <row r="571" spans="1:20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  <c r="P571" s="7"/>
      <c r="Q571" s="2"/>
      <c r="R571" s="2"/>
      <c r="S571" s="2"/>
      <c r="T571" s="2"/>
    </row>
    <row r="572" spans="1:20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  <c r="P572" s="7"/>
      <c r="Q572" s="2"/>
      <c r="R572" s="2"/>
      <c r="S572" s="2"/>
      <c r="T572" s="2"/>
    </row>
    <row r="573" spans="1:20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  <c r="P573" s="7"/>
      <c r="Q573" s="2"/>
      <c r="R573" s="2"/>
      <c r="S573" s="2"/>
      <c r="T573" s="2"/>
    </row>
    <row r="574" spans="1:20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  <c r="P574" s="7"/>
      <c r="Q574" s="2"/>
      <c r="R574" s="2"/>
      <c r="S574" s="2"/>
      <c r="T574" s="2"/>
    </row>
    <row r="575" spans="1:20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  <c r="P575" s="7"/>
      <c r="Q575" s="2"/>
      <c r="R575" s="2"/>
      <c r="S575" s="2"/>
      <c r="T575" s="2"/>
    </row>
    <row r="576" spans="1:20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  <c r="P576" s="7"/>
      <c r="Q576" s="2"/>
      <c r="R576" s="2"/>
      <c r="S576" s="2"/>
      <c r="T576" s="2"/>
    </row>
    <row r="577" spans="1:20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  <c r="P577" s="7"/>
      <c r="Q577" s="2"/>
      <c r="R577" s="2"/>
      <c r="S577" s="2"/>
      <c r="T577" s="2"/>
    </row>
    <row r="578" spans="1:20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  <c r="P578" s="7"/>
      <c r="Q578" s="2"/>
      <c r="R578" s="2"/>
      <c r="S578" s="2"/>
      <c r="T578" s="2"/>
    </row>
    <row r="579" spans="1:20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  <c r="P579" s="7"/>
      <c r="Q579" s="2"/>
      <c r="R579" s="2"/>
      <c r="S579" s="2"/>
      <c r="T579" s="2"/>
    </row>
    <row r="580" spans="1:20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  <c r="P580" s="7"/>
      <c r="Q580" s="2"/>
      <c r="R580" s="2"/>
      <c r="S580" s="2"/>
      <c r="T580" s="2"/>
    </row>
    <row r="581" spans="1:20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  <c r="P581" s="7"/>
      <c r="Q581" s="2"/>
      <c r="R581" s="2"/>
      <c r="S581" s="2"/>
      <c r="T581" s="2"/>
    </row>
    <row r="582" spans="1:20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  <c r="P582" s="7"/>
      <c r="Q582" s="2"/>
      <c r="R582" s="2"/>
      <c r="S582" s="2"/>
      <c r="T582" s="2"/>
    </row>
    <row r="583" spans="1:20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  <c r="P583" s="7"/>
      <c r="Q583" s="2"/>
      <c r="R583" s="2"/>
      <c r="S583" s="2"/>
      <c r="T583" s="2"/>
    </row>
    <row r="584" spans="1:20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  <c r="P584" s="7"/>
      <c r="Q584" s="2"/>
      <c r="R584" s="2"/>
      <c r="S584" s="2"/>
      <c r="T584" s="2"/>
    </row>
    <row r="585" spans="1:20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  <c r="P585" s="7"/>
      <c r="Q585" s="2"/>
      <c r="R585" s="2"/>
      <c r="S585" s="2"/>
      <c r="T585" s="2"/>
    </row>
    <row r="586" spans="1:20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  <c r="P586" s="7"/>
      <c r="Q586" s="2"/>
      <c r="R586" s="2"/>
      <c r="S586" s="2"/>
      <c r="T586" s="2"/>
    </row>
    <row r="587" spans="1:20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  <c r="P587" s="7"/>
      <c r="Q587" s="2"/>
      <c r="R587" s="2"/>
      <c r="S587" s="2"/>
      <c r="T587" s="2"/>
    </row>
    <row r="588" spans="1:20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  <c r="P588" s="7"/>
      <c r="Q588" s="2"/>
      <c r="R588" s="2"/>
      <c r="S588" s="2"/>
      <c r="T588" s="2"/>
    </row>
    <row r="589" spans="1:20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  <c r="P589" s="7"/>
      <c r="Q589" s="2"/>
      <c r="R589" s="2"/>
      <c r="S589" s="2"/>
      <c r="T589" s="2"/>
    </row>
    <row r="590" spans="1:20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  <c r="P590" s="7"/>
      <c r="Q590" s="2"/>
      <c r="R590" s="2"/>
      <c r="S590" s="2"/>
      <c r="T590" s="2"/>
    </row>
    <row r="591" spans="1:20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  <c r="P591" s="7"/>
      <c r="Q591" s="2"/>
      <c r="R591" s="2"/>
      <c r="S591" s="2"/>
      <c r="T591" s="2"/>
    </row>
    <row r="592" spans="1:20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  <c r="P592" s="7"/>
      <c r="Q592" s="2"/>
      <c r="R592" s="2"/>
      <c r="S592" s="2"/>
      <c r="T592" s="2"/>
    </row>
    <row r="593" spans="1:20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  <c r="P593" s="7"/>
      <c r="Q593" s="2"/>
      <c r="R593" s="2"/>
      <c r="S593" s="2"/>
      <c r="T593" s="2"/>
    </row>
    <row r="594" spans="1:20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  <c r="P594" s="7"/>
      <c r="Q594" s="2"/>
      <c r="R594" s="2"/>
      <c r="S594" s="2"/>
      <c r="T594" s="2"/>
    </row>
    <row r="595" spans="1:20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  <c r="P595" s="7"/>
      <c r="Q595" s="2"/>
      <c r="R595" s="2"/>
      <c r="S595" s="2"/>
      <c r="T595" s="2"/>
    </row>
    <row r="596" spans="1:20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  <c r="P596" s="7"/>
      <c r="Q596" s="2"/>
      <c r="R596" s="2"/>
      <c r="S596" s="2"/>
      <c r="T596" s="2"/>
    </row>
    <row r="597" spans="1:20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  <c r="P597" s="7"/>
      <c r="Q597" s="2"/>
      <c r="R597" s="2"/>
      <c r="S597" s="2"/>
      <c r="T597" s="2"/>
    </row>
    <row r="598" spans="1:20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  <c r="P598" s="7"/>
      <c r="Q598" s="2"/>
      <c r="R598" s="2"/>
      <c r="S598" s="2"/>
      <c r="T598" s="2"/>
    </row>
    <row r="599" spans="1:20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  <c r="P599" s="7"/>
      <c r="Q599" s="2"/>
      <c r="R599" s="2"/>
      <c r="S599" s="2"/>
      <c r="T599" s="2"/>
    </row>
    <row r="600" spans="1:20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  <c r="P600" s="7"/>
      <c r="Q600" s="2"/>
      <c r="R600" s="2"/>
      <c r="S600" s="2"/>
      <c r="T600" s="2"/>
    </row>
    <row r="601" spans="1:20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  <c r="P601" s="7"/>
      <c r="Q601" s="2"/>
      <c r="R601" s="2"/>
      <c r="S601" s="2"/>
      <c r="T601" s="2"/>
    </row>
    <row r="602" spans="1:20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  <c r="P602" s="7"/>
      <c r="Q602" s="2"/>
      <c r="R602" s="2"/>
      <c r="S602" s="2"/>
      <c r="T602" s="2"/>
    </row>
    <row r="603" spans="1:20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  <c r="P603" s="7"/>
      <c r="Q603" s="2"/>
      <c r="R603" s="2"/>
      <c r="S603" s="2"/>
      <c r="T603" s="2"/>
    </row>
    <row r="604" spans="1:20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  <c r="P604" s="7"/>
      <c r="Q604" s="2"/>
      <c r="R604" s="2"/>
      <c r="S604" s="2"/>
      <c r="T604" s="2"/>
    </row>
    <row r="605" spans="1:20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  <c r="P605" s="7"/>
      <c r="Q605" s="2"/>
      <c r="R605" s="2"/>
      <c r="S605" s="2"/>
      <c r="T605" s="2"/>
    </row>
    <row r="606" spans="1:20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  <c r="P606" s="7"/>
      <c r="Q606" s="2"/>
      <c r="R606" s="2"/>
      <c r="S606" s="2"/>
      <c r="T606" s="2"/>
    </row>
    <row r="607" spans="1:20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  <c r="P607" s="7"/>
      <c r="Q607" s="2"/>
      <c r="R607" s="2"/>
      <c r="S607" s="2"/>
      <c r="T607" s="2"/>
    </row>
    <row r="608" spans="1:20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  <c r="P608" s="7"/>
      <c r="Q608" s="2"/>
      <c r="R608" s="2"/>
      <c r="S608" s="2"/>
      <c r="T608" s="2"/>
    </row>
    <row r="609" spans="1:20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  <c r="P609" s="7"/>
      <c r="Q609" s="2"/>
      <c r="R609" s="2"/>
      <c r="S609" s="2"/>
      <c r="T609" s="2"/>
    </row>
    <row r="610" spans="1:20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  <c r="P610" s="7"/>
      <c r="Q610" s="2"/>
      <c r="R610" s="2"/>
      <c r="S610" s="2"/>
      <c r="T610" s="2"/>
    </row>
    <row r="611" spans="1:20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  <c r="P611" s="7"/>
      <c r="Q611" s="2"/>
      <c r="R611" s="2"/>
      <c r="S611" s="2"/>
      <c r="T611" s="2"/>
    </row>
    <row r="612" spans="1:20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  <c r="P612" s="7"/>
      <c r="Q612" s="2"/>
      <c r="R612" s="2"/>
      <c r="S612" s="2"/>
      <c r="T612" s="2"/>
    </row>
    <row r="613" spans="1:20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  <c r="P613" s="7"/>
      <c r="Q613" s="2"/>
      <c r="R613" s="2"/>
      <c r="S613" s="2"/>
      <c r="T613" s="2"/>
    </row>
    <row r="614" spans="1:20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  <c r="P614" s="7"/>
      <c r="Q614" s="2"/>
      <c r="R614" s="2"/>
      <c r="S614" s="2"/>
      <c r="T614" s="2"/>
    </row>
    <row r="615" spans="1:20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  <c r="P615" s="7"/>
      <c r="Q615" s="2"/>
      <c r="R615" s="2"/>
      <c r="S615" s="2"/>
      <c r="T615" s="2"/>
    </row>
    <row r="616" spans="1:20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  <c r="P616" s="7"/>
      <c r="Q616" s="2"/>
      <c r="R616" s="2"/>
      <c r="S616" s="2"/>
      <c r="T616" s="2"/>
    </row>
    <row r="617" spans="1:20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  <c r="P617" s="7"/>
      <c r="Q617" s="2"/>
      <c r="R617" s="2"/>
      <c r="S617" s="2"/>
      <c r="T617" s="2"/>
    </row>
    <row r="618" spans="1:20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  <c r="P618" s="7"/>
      <c r="Q618" s="2"/>
      <c r="R618" s="2"/>
      <c r="S618" s="2"/>
      <c r="T618" s="2"/>
    </row>
    <row r="619" spans="1:20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  <c r="P619" s="7"/>
      <c r="Q619" s="2"/>
      <c r="R619" s="2"/>
      <c r="S619" s="2"/>
      <c r="T619" s="2"/>
    </row>
    <row r="620" spans="1:20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  <c r="P620" s="7"/>
      <c r="Q620" s="2"/>
      <c r="R620" s="2"/>
      <c r="S620" s="2"/>
      <c r="T620" s="2"/>
    </row>
    <row r="621" spans="1:20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  <c r="P621" s="7"/>
      <c r="Q621" s="2"/>
      <c r="R621" s="2"/>
      <c r="S621" s="2"/>
      <c r="T621" s="2"/>
    </row>
    <row r="622" spans="1:20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  <c r="P622" s="7"/>
      <c r="Q622" s="2"/>
      <c r="R622" s="2"/>
      <c r="S622" s="2"/>
      <c r="T622" s="2"/>
    </row>
    <row r="623" spans="1:20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  <c r="P623" s="7"/>
      <c r="Q623" s="2"/>
      <c r="R623" s="2"/>
      <c r="S623" s="2"/>
      <c r="T623" s="2"/>
    </row>
    <row r="624" spans="1:20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  <c r="P624" s="7"/>
      <c r="Q624" s="2"/>
      <c r="R624" s="2"/>
      <c r="S624" s="2"/>
      <c r="T624" s="2"/>
    </row>
    <row r="625" spans="1:20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  <c r="P625" s="7"/>
      <c r="Q625" s="2"/>
      <c r="R625" s="2"/>
      <c r="S625" s="2"/>
      <c r="T625" s="2"/>
    </row>
    <row r="626" spans="1:20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  <c r="P626" s="7"/>
      <c r="Q626" s="2"/>
      <c r="R626" s="2"/>
      <c r="S626" s="2"/>
      <c r="T626" s="2"/>
    </row>
    <row r="627" spans="1:20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  <c r="P627" s="7"/>
      <c r="Q627" s="2"/>
      <c r="R627" s="2"/>
      <c r="S627" s="2"/>
      <c r="T627" s="2"/>
    </row>
    <row r="628" spans="1:20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  <c r="P628" s="7"/>
      <c r="Q628" s="2"/>
      <c r="R628" s="2"/>
      <c r="S628" s="2"/>
      <c r="T628" s="2"/>
    </row>
    <row r="629" spans="1:20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  <c r="P629" s="7"/>
      <c r="Q629" s="2"/>
      <c r="R629" s="2"/>
      <c r="S629" s="2"/>
      <c r="T629" s="2"/>
    </row>
    <row r="630" spans="1:20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  <c r="P630" s="7"/>
      <c r="Q630" s="2"/>
      <c r="R630" s="2"/>
      <c r="S630" s="2"/>
      <c r="T630" s="2"/>
    </row>
    <row r="631" spans="1:20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  <c r="P631" s="7"/>
      <c r="Q631" s="2"/>
      <c r="R631" s="2"/>
      <c r="S631" s="2"/>
      <c r="T631" s="2"/>
    </row>
    <row r="632" spans="1:20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  <c r="P632" s="7"/>
      <c r="Q632" s="2"/>
      <c r="R632" s="2"/>
      <c r="S632" s="2"/>
      <c r="T632" s="2"/>
    </row>
    <row r="633" spans="1:20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  <c r="P633" s="7"/>
      <c r="Q633" s="2"/>
      <c r="R633" s="2"/>
      <c r="S633" s="2"/>
      <c r="T633" s="2"/>
    </row>
    <row r="634" spans="1:20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  <c r="P634" s="7"/>
      <c r="Q634" s="2"/>
      <c r="R634" s="2"/>
      <c r="S634" s="2"/>
      <c r="T634" s="2"/>
    </row>
    <row r="635" spans="1:20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  <c r="P635" s="7"/>
      <c r="Q635" s="2"/>
      <c r="R635" s="2"/>
      <c r="S635" s="2"/>
      <c r="T635" s="2"/>
    </row>
    <row r="636" spans="1:20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  <c r="P636" s="7"/>
      <c r="Q636" s="2"/>
      <c r="R636" s="2"/>
      <c r="S636" s="2"/>
      <c r="T636" s="2"/>
    </row>
    <row r="637" spans="1:20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  <c r="P637" s="7"/>
      <c r="Q637" s="2"/>
      <c r="R637" s="2"/>
      <c r="S637" s="2"/>
      <c r="T637" s="2"/>
    </row>
    <row r="638" spans="1:20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  <c r="P638" s="7"/>
      <c r="Q638" s="2"/>
      <c r="R638" s="2"/>
      <c r="S638" s="2"/>
      <c r="T638" s="2"/>
    </row>
    <row r="639" spans="1:20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  <c r="P639" s="7"/>
      <c r="Q639" s="2"/>
      <c r="R639" s="2"/>
      <c r="S639" s="2"/>
      <c r="T639" s="2"/>
    </row>
    <row r="640" spans="1:20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  <c r="P640" s="7"/>
      <c r="Q640" s="2"/>
      <c r="R640" s="2"/>
      <c r="S640" s="2"/>
      <c r="T640" s="2"/>
    </row>
    <row r="641" spans="1:20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  <c r="P641" s="7"/>
      <c r="Q641" s="2"/>
      <c r="R641" s="2"/>
      <c r="S641" s="2"/>
      <c r="T641" s="2"/>
    </row>
    <row r="642" spans="1:20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  <c r="P642" s="7"/>
      <c r="Q642" s="2"/>
      <c r="R642" s="2"/>
      <c r="S642" s="2"/>
      <c r="T642" s="2"/>
    </row>
    <row r="643" spans="1:20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  <c r="P643" s="7"/>
      <c r="Q643" s="2"/>
      <c r="R643" s="2"/>
      <c r="S643" s="2"/>
      <c r="T643" s="2"/>
    </row>
    <row r="644" spans="1:20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  <c r="P644" s="7"/>
      <c r="Q644" s="2"/>
      <c r="R644" s="2"/>
      <c r="S644" s="2"/>
      <c r="T644" s="2"/>
    </row>
    <row r="645" spans="1:20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  <c r="P645" s="7"/>
      <c r="Q645" s="2"/>
      <c r="R645" s="2"/>
      <c r="S645" s="2"/>
      <c r="T645" s="2"/>
    </row>
    <row r="646" spans="1:20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  <c r="P646" s="7"/>
      <c r="Q646" s="2"/>
      <c r="R646" s="2"/>
      <c r="S646" s="2"/>
      <c r="T646" s="2"/>
    </row>
    <row r="647" spans="1:20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  <c r="P647" s="7"/>
      <c r="Q647" s="2"/>
      <c r="R647" s="2"/>
      <c r="S647" s="2"/>
      <c r="T647" s="2"/>
    </row>
    <row r="648" spans="1:20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  <c r="P648" s="7"/>
      <c r="Q648" s="2"/>
      <c r="R648" s="2"/>
      <c r="S648" s="2"/>
      <c r="T648" s="2"/>
    </row>
    <row r="649" spans="1:20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  <c r="P649" s="7"/>
      <c r="Q649" s="2"/>
      <c r="R649" s="2"/>
      <c r="S649" s="2"/>
      <c r="T649" s="2"/>
    </row>
    <row r="650" spans="1:20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  <c r="P650" s="7"/>
      <c r="Q650" s="2"/>
      <c r="R650" s="2"/>
      <c r="S650" s="2"/>
      <c r="T650" s="2"/>
    </row>
    <row r="651" spans="1:20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  <c r="P651" s="7"/>
      <c r="Q651" s="2"/>
      <c r="R651" s="2"/>
      <c r="S651" s="2"/>
      <c r="T651" s="2"/>
    </row>
    <row r="652" spans="1:20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  <c r="P652" s="7"/>
      <c r="Q652" s="2"/>
      <c r="R652" s="2"/>
      <c r="S652" s="2"/>
      <c r="T652" s="2"/>
    </row>
    <row r="653" spans="1:20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  <c r="P653" s="7"/>
      <c r="Q653" s="2"/>
      <c r="R653" s="2"/>
      <c r="S653" s="2"/>
      <c r="T653" s="2"/>
    </row>
    <row r="654" spans="1:20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  <c r="P654" s="7"/>
      <c r="Q654" s="2"/>
      <c r="R654" s="2"/>
      <c r="S654" s="2"/>
      <c r="T654" s="2"/>
    </row>
    <row r="655" spans="1:20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  <c r="P655" s="7"/>
      <c r="Q655" s="2"/>
      <c r="R655" s="2"/>
      <c r="S655" s="2"/>
      <c r="T655" s="2"/>
    </row>
    <row r="656" spans="1:20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  <c r="P656" s="7"/>
      <c r="Q656" s="2"/>
      <c r="R656" s="2"/>
      <c r="S656" s="2"/>
      <c r="T656" s="2"/>
    </row>
    <row r="657" spans="1:20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  <c r="P657" s="7"/>
      <c r="Q657" s="2"/>
      <c r="R657" s="2"/>
      <c r="S657" s="2"/>
      <c r="T657" s="2"/>
    </row>
    <row r="658" spans="1:20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  <c r="P658" s="7"/>
      <c r="Q658" s="2"/>
      <c r="R658" s="2"/>
      <c r="S658" s="2"/>
      <c r="T658" s="2"/>
    </row>
    <row r="659" spans="1:20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  <c r="P659" s="7"/>
      <c r="Q659" s="2"/>
      <c r="R659" s="2"/>
      <c r="S659" s="2"/>
      <c r="T659" s="2"/>
    </row>
    <row r="660" spans="1:20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  <c r="P660" s="7"/>
      <c r="Q660" s="2"/>
      <c r="R660" s="2"/>
      <c r="S660" s="2"/>
      <c r="T660" s="2"/>
    </row>
    <row r="661" spans="1:20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  <c r="P661" s="7"/>
      <c r="Q661" s="2"/>
      <c r="R661" s="2"/>
      <c r="S661" s="2"/>
      <c r="T661" s="2"/>
    </row>
    <row r="662" spans="1:20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  <c r="P662" s="7"/>
      <c r="Q662" s="2"/>
      <c r="R662" s="2"/>
      <c r="S662" s="2"/>
      <c r="T662" s="2"/>
    </row>
    <row r="663" spans="1:20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  <c r="P663" s="7"/>
      <c r="Q663" s="2"/>
      <c r="R663" s="2"/>
      <c r="S663" s="2"/>
      <c r="T663" s="2"/>
    </row>
    <row r="664" spans="1:20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  <c r="P664" s="7"/>
      <c r="Q664" s="2"/>
      <c r="R664" s="2"/>
      <c r="S664" s="2"/>
      <c r="T664" s="2"/>
    </row>
    <row r="665" spans="1:20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  <c r="P665" s="7"/>
      <c r="Q665" s="2"/>
      <c r="R665" s="2"/>
      <c r="S665" s="2"/>
      <c r="T665" s="2"/>
    </row>
    <row r="666" spans="1:20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  <c r="P666" s="7"/>
      <c r="Q666" s="2"/>
      <c r="R666" s="2"/>
      <c r="S666" s="2"/>
      <c r="T666" s="2"/>
    </row>
    <row r="667" spans="1:20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  <c r="P667" s="7"/>
      <c r="Q667" s="2"/>
      <c r="R667" s="2"/>
      <c r="S667" s="2"/>
      <c r="T667" s="2"/>
    </row>
    <row r="668" spans="1:20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  <c r="P668" s="7"/>
      <c r="Q668" s="2"/>
      <c r="R668" s="2"/>
      <c r="S668" s="2"/>
      <c r="T668" s="2"/>
    </row>
    <row r="669" spans="1:20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  <c r="P669" s="7"/>
      <c r="Q669" s="2"/>
      <c r="R669" s="2"/>
      <c r="S669" s="2"/>
      <c r="T669" s="2"/>
    </row>
    <row r="670" spans="1:20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  <c r="P670" s="7"/>
      <c r="Q670" s="2"/>
      <c r="R670" s="2"/>
      <c r="S670" s="2"/>
      <c r="T670" s="2"/>
    </row>
    <row r="671" spans="1:20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  <c r="P671" s="7"/>
      <c r="Q671" s="2"/>
      <c r="R671" s="2"/>
      <c r="S671" s="2"/>
      <c r="T671" s="2"/>
    </row>
    <row r="672" spans="1:20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  <c r="P672" s="7"/>
      <c r="Q672" s="2"/>
      <c r="R672" s="2"/>
      <c r="S672" s="2"/>
      <c r="T672" s="2"/>
    </row>
    <row r="673" spans="1:20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  <c r="P673" s="7"/>
      <c r="Q673" s="2"/>
      <c r="R673" s="2"/>
      <c r="S673" s="2"/>
      <c r="T673" s="2"/>
    </row>
    <row r="674" spans="1:20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  <c r="P674" s="7"/>
      <c r="Q674" s="2"/>
      <c r="R674" s="2"/>
      <c r="S674" s="2"/>
      <c r="T674" s="2"/>
    </row>
    <row r="675" spans="1:20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  <c r="P675" s="7"/>
      <c r="Q675" s="2"/>
      <c r="R675" s="2"/>
      <c r="S675" s="2"/>
      <c r="T675" s="2"/>
    </row>
    <row r="676" spans="1:20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  <c r="P676" s="7"/>
      <c r="Q676" s="2"/>
      <c r="R676" s="2"/>
      <c r="S676" s="2"/>
      <c r="T676" s="2"/>
    </row>
    <row r="677" spans="1:20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  <c r="P677" s="7"/>
      <c r="Q677" s="2"/>
      <c r="R677" s="2"/>
      <c r="S677" s="2"/>
      <c r="T677" s="2"/>
    </row>
    <row r="678" spans="1:20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  <c r="P678" s="7"/>
      <c r="Q678" s="2"/>
      <c r="R678" s="2"/>
      <c r="S678" s="2"/>
      <c r="T678" s="2"/>
    </row>
    <row r="679" spans="1:20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  <c r="P679" s="7"/>
      <c r="Q679" s="2"/>
      <c r="R679" s="2"/>
      <c r="S679" s="2"/>
      <c r="T679" s="2"/>
    </row>
    <row r="680" spans="1:20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  <c r="P680" s="7"/>
      <c r="Q680" s="2"/>
      <c r="R680" s="2"/>
      <c r="S680" s="2"/>
      <c r="T680" s="2"/>
    </row>
    <row r="681" spans="1:20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  <c r="P681" s="7"/>
      <c r="Q681" s="2"/>
      <c r="R681" s="2"/>
      <c r="S681" s="2"/>
      <c r="T681" s="2"/>
    </row>
    <row r="682" spans="1:20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  <c r="P682" s="7"/>
      <c r="Q682" s="2"/>
      <c r="R682" s="2"/>
      <c r="S682" s="2"/>
      <c r="T682" s="2"/>
    </row>
    <row r="683" spans="1:20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  <c r="P683" s="7"/>
      <c r="Q683" s="2"/>
      <c r="R683" s="2"/>
      <c r="S683" s="2"/>
      <c r="T683" s="2"/>
    </row>
    <row r="684" spans="1:20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  <c r="P684" s="7"/>
      <c r="Q684" s="2"/>
      <c r="R684" s="2"/>
      <c r="S684" s="2"/>
      <c r="T684" s="2"/>
    </row>
    <row r="685" spans="1:20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  <c r="P685" s="7"/>
      <c r="Q685" s="2"/>
      <c r="R685" s="2"/>
      <c r="S685" s="2"/>
      <c r="T685" s="2"/>
    </row>
    <row r="686" spans="1:20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  <c r="P686" s="7"/>
      <c r="Q686" s="2"/>
      <c r="R686" s="2"/>
      <c r="S686" s="2"/>
      <c r="T686" s="2"/>
    </row>
    <row r="687" spans="1:20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  <c r="P687" s="7"/>
      <c r="Q687" s="2"/>
      <c r="R687" s="2"/>
      <c r="S687" s="2"/>
      <c r="T687" s="2"/>
    </row>
    <row r="688" spans="1:20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  <c r="P688" s="7"/>
      <c r="Q688" s="2"/>
      <c r="R688" s="2"/>
      <c r="S688" s="2"/>
      <c r="T688" s="2"/>
    </row>
    <row r="689" spans="1:20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  <c r="P689" s="7"/>
      <c r="Q689" s="2"/>
      <c r="R689" s="2"/>
      <c r="S689" s="2"/>
      <c r="T689" s="2"/>
    </row>
    <row r="690" spans="1:20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  <c r="P690" s="7"/>
      <c r="Q690" s="2"/>
      <c r="R690" s="2"/>
      <c r="S690" s="2"/>
      <c r="T690" s="2"/>
    </row>
    <row r="691" spans="1:20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  <c r="P691" s="7"/>
      <c r="Q691" s="2"/>
      <c r="R691" s="2"/>
      <c r="S691" s="2"/>
      <c r="T691" s="2"/>
    </row>
    <row r="692" spans="1:20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  <c r="P692" s="7"/>
      <c r="Q692" s="2"/>
      <c r="R692" s="2"/>
      <c r="S692" s="2"/>
      <c r="T692" s="2"/>
    </row>
    <row r="693" spans="1:20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  <c r="P693" s="7"/>
      <c r="Q693" s="2"/>
      <c r="R693" s="2"/>
      <c r="S693" s="2"/>
      <c r="T693" s="2"/>
    </row>
    <row r="694" spans="1:20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  <c r="P694" s="7"/>
      <c r="Q694" s="2"/>
      <c r="R694" s="2"/>
      <c r="S694" s="2"/>
      <c r="T694" s="2"/>
    </row>
    <row r="695" spans="1:20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  <c r="P695" s="7"/>
      <c r="Q695" s="2"/>
      <c r="R695" s="2"/>
      <c r="S695" s="2"/>
      <c r="T695" s="2"/>
    </row>
    <row r="696" spans="1:20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  <c r="P696" s="7"/>
      <c r="Q696" s="2"/>
      <c r="R696" s="2"/>
      <c r="S696" s="2"/>
      <c r="T696" s="2"/>
    </row>
    <row r="697" spans="1:20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  <c r="P697" s="7"/>
      <c r="Q697" s="2"/>
      <c r="R697" s="2"/>
      <c r="S697" s="2"/>
      <c r="T697" s="2"/>
    </row>
    <row r="698" spans="1:20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  <c r="P698" s="7"/>
      <c r="Q698" s="2"/>
      <c r="R698" s="2"/>
      <c r="S698" s="2"/>
      <c r="T698" s="2"/>
    </row>
    <row r="699" spans="1:20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  <c r="P699" s="7"/>
      <c r="Q699" s="2"/>
      <c r="R699" s="2"/>
      <c r="S699" s="2"/>
      <c r="T699" s="2"/>
    </row>
    <row r="700" spans="1:20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  <c r="P700" s="7"/>
      <c r="Q700" s="2"/>
      <c r="R700" s="2"/>
      <c r="S700" s="2"/>
      <c r="T700" s="2"/>
    </row>
    <row r="701" spans="1:20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  <c r="P701" s="7"/>
      <c r="Q701" s="2"/>
      <c r="R701" s="2"/>
      <c r="S701" s="2"/>
      <c r="T701" s="2"/>
    </row>
    <row r="702" spans="1:20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  <c r="P702" s="7"/>
      <c r="Q702" s="2"/>
      <c r="R702" s="2"/>
      <c r="S702" s="2"/>
      <c r="T702" s="2"/>
    </row>
    <row r="703" spans="1:20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  <c r="P703" s="7"/>
      <c r="Q703" s="2"/>
      <c r="R703" s="2"/>
      <c r="S703" s="2"/>
      <c r="T703" s="2"/>
    </row>
    <row r="704" spans="1:20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  <c r="P704" s="7"/>
      <c r="Q704" s="2"/>
      <c r="R704" s="2"/>
      <c r="S704" s="2"/>
      <c r="T704" s="2"/>
    </row>
    <row r="705" spans="1:20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  <c r="P705" s="7"/>
      <c r="Q705" s="2"/>
      <c r="R705" s="2"/>
      <c r="S705" s="2"/>
      <c r="T705" s="2"/>
    </row>
    <row r="706" spans="1:20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  <c r="P706" s="7"/>
      <c r="Q706" s="2"/>
      <c r="R706" s="2"/>
      <c r="S706" s="2"/>
      <c r="T706" s="2"/>
    </row>
    <row r="707" spans="1:20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  <c r="P707" s="7"/>
      <c r="Q707" s="2"/>
      <c r="R707" s="2"/>
      <c r="S707" s="2"/>
      <c r="T707" s="2"/>
    </row>
    <row r="708" spans="1:20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  <c r="P708" s="7"/>
      <c r="Q708" s="2"/>
      <c r="R708" s="2"/>
      <c r="S708" s="2"/>
      <c r="T708" s="2"/>
    </row>
    <row r="709" spans="1:20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  <c r="P709" s="7"/>
      <c r="Q709" s="2"/>
      <c r="R709" s="2"/>
      <c r="S709" s="2"/>
      <c r="T709" s="2"/>
    </row>
    <row r="710" spans="1:20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  <c r="P710" s="7"/>
      <c r="Q710" s="2"/>
      <c r="R710" s="2"/>
      <c r="S710" s="2"/>
      <c r="T710" s="2"/>
    </row>
    <row r="711" spans="1:20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  <c r="P711" s="7"/>
      <c r="Q711" s="2"/>
      <c r="R711" s="2"/>
      <c r="S711" s="2"/>
      <c r="T711" s="2"/>
    </row>
    <row r="712" spans="1:20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  <c r="P712" s="7"/>
      <c r="Q712" s="2"/>
      <c r="R712" s="2"/>
      <c r="S712" s="2"/>
      <c r="T712" s="2"/>
    </row>
    <row r="713" spans="1:20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  <c r="P713" s="7"/>
      <c r="Q713" s="2"/>
      <c r="R713" s="2"/>
      <c r="S713" s="2"/>
      <c r="T713" s="2"/>
    </row>
    <row r="714" spans="1:20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  <c r="P714" s="7"/>
      <c r="Q714" s="2"/>
      <c r="R714" s="2"/>
      <c r="S714" s="2"/>
      <c r="T714" s="2"/>
    </row>
    <row r="715" spans="1:20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  <c r="P715" s="7"/>
      <c r="Q715" s="2"/>
      <c r="R715" s="2"/>
      <c r="S715" s="2"/>
      <c r="T715" s="2"/>
    </row>
    <row r="716" spans="1:20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  <c r="P716" s="7"/>
      <c r="Q716" s="2"/>
      <c r="R716" s="2"/>
      <c r="S716" s="2"/>
      <c r="T716" s="2"/>
    </row>
    <row r="717" spans="1:20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  <c r="P717" s="7"/>
      <c r="Q717" s="2"/>
      <c r="R717" s="2"/>
      <c r="S717" s="2"/>
      <c r="T717" s="2"/>
    </row>
    <row r="718" spans="1:20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  <c r="P718" s="7"/>
      <c r="Q718" s="2"/>
      <c r="R718" s="2"/>
      <c r="S718" s="2"/>
      <c r="T718" s="2"/>
    </row>
    <row r="719" spans="1:20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  <c r="P719" s="7"/>
      <c r="Q719" s="2"/>
      <c r="R719" s="2"/>
      <c r="S719" s="2"/>
      <c r="T719" s="2"/>
    </row>
    <row r="720" spans="1:20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  <c r="P720" s="7"/>
      <c r="Q720" s="2"/>
      <c r="R720" s="2"/>
      <c r="S720" s="2"/>
      <c r="T720" s="2"/>
    </row>
    <row r="721" spans="1:20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  <c r="P721" s="7"/>
      <c r="Q721" s="2"/>
      <c r="R721" s="2"/>
      <c r="S721" s="2"/>
      <c r="T721" s="2"/>
    </row>
    <row r="722" spans="1:20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  <c r="P722" s="7"/>
      <c r="Q722" s="2"/>
      <c r="R722" s="2"/>
      <c r="S722" s="2"/>
      <c r="T722" s="2"/>
    </row>
    <row r="723" spans="1:20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  <c r="P723" s="7"/>
      <c r="Q723" s="2"/>
      <c r="R723" s="2"/>
      <c r="S723" s="2"/>
      <c r="T723" s="2"/>
    </row>
    <row r="724" spans="1:20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  <c r="P724" s="7"/>
      <c r="Q724" s="2"/>
      <c r="R724" s="2"/>
      <c r="S724" s="2"/>
      <c r="T724" s="2"/>
    </row>
    <row r="725" spans="1:20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  <c r="P725" s="7"/>
      <c r="Q725" s="2"/>
      <c r="R725" s="2"/>
      <c r="S725" s="2"/>
      <c r="T725" s="2"/>
    </row>
    <row r="726" spans="1:20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  <c r="P726" s="7"/>
      <c r="Q726" s="2"/>
      <c r="R726" s="2"/>
      <c r="S726" s="2"/>
      <c r="T726" s="2"/>
    </row>
    <row r="727" spans="1:20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  <c r="P727" s="7"/>
      <c r="Q727" s="2"/>
      <c r="R727" s="2"/>
      <c r="S727" s="2"/>
      <c r="T727" s="2"/>
    </row>
    <row r="728" spans="1:20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  <c r="P728" s="7"/>
      <c r="Q728" s="2"/>
      <c r="R728" s="2"/>
      <c r="S728" s="2"/>
      <c r="T728" s="2"/>
    </row>
    <row r="729" spans="1:20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  <c r="P729" s="7"/>
      <c r="Q729" s="2"/>
      <c r="R729" s="2"/>
      <c r="S729" s="2"/>
      <c r="T729" s="2"/>
    </row>
    <row r="730" spans="1:20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  <c r="P730" s="7"/>
      <c r="Q730" s="2"/>
      <c r="R730" s="2"/>
      <c r="S730" s="2"/>
      <c r="T730" s="2"/>
    </row>
    <row r="731" spans="1:20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  <c r="P731" s="7"/>
      <c r="Q731" s="2"/>
      <c r="R731" s="2"/>
      <c r="S731" s="2"/>
      <c r="T731" s="2"/>
    </row>
    <row r="732" spans="1:20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  <c r="P732" s="7"/>
      <c r="Q732" s="2"/>
      <c r="R732" s="2"/>
      <c r="S732" s="2"/>
      <c r="T732" s="2"/>
    </row>
    <row r="733" spans="1:20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  <c r="P733" s="7"/>
      <c r="Q733" s="2"/>
      <c r="R733" s="2"/>
      <c r="S733" s="2"/>
      <c r="T733" s="2"/>
    </row>
    <row r="734" spans="1:20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  <c r="P734" s="7"/>
      <c r="Q734" s="2"/>
      <c r="R734" s="2"/>
      <c r="S734" s="2"/>
      <c r="T734" s="2"/>
    </row>
    <row r="735" spans="1:20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  <c r="P735" s="7"/>
      <c r="Q735" s="2"/>
      <c r="R735" s="2"/>
      <c r="S735" s="2"/>
      <c r="T735" s="2"/>
    </row>
    <row r="736" spans="1:20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  <c r="P736" s="7"/>
      <c r="Q736" s="2"/>
      <c r="R736" s="2"/>
      <c r="S736" s="2"/>
      <c r="T736" s="2"/>
    </row>
    <row r="737" spans="1:20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  <c r="P737" s="7"/>
      <c r="Q737" s="2"/>
      <c r="R737" s="2"/>
      <c r="S737" s="2"/>
      <c r="T737" s="2"/>
    </row>
    <row r="738" spans="1:20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  <c r="P738" s="7"/>
      <c r="Q738" s="2"/>
      <c r="R738" s="2"/>
      <c r="S738" s="2"/>
      <c r="T738" s="2"/>
    </row>
    <row r="739" spans="1:20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  <c r="P739" s="7"/>
      <c r="Q739" s="2"/>
      <c r="R739" s="2"/>
      <c r="S739" s="2"/>
      <c r="T739" s="2"/>
    </row>
    <row r="740" spans="1:20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  <c r="P740" s="7"/>
      <c r="Q740" s="2"/>
      <c r="R740" s="2"/>
      <c r="S740" s="2"/>
      <c r="T740" s="2"/>
    </row>
    <row r="741" spans="1:20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  <c r="P741" s="7"/>
      <c r="Q741" s="2"/>
      <c r="R741" s="2"/>
      <c r="S741" s="2"/>
      <c r="T741" s="2"/>
    </row>
    <row r="742" spans="1:20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  <c r="P742" s="7"/>
      <c r="Q742" s="2"/>
      <c r="R742" s="2"/>
      <c r="S742" s="2"/>
      <c r="T742" s="2"/>
    </row>
    <row r="743" spans="1:20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  <c r="P743" s="7"/>
      <c r="Q743" s="2"/>
      <c r="R743" s="2"/>
      <c r="S743" s="2"/>
      <c r="T743" s="2"/>
    </row>
    <row r="744" spans="1:20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  <c r="P744" s="7"/>
      <c r="Q744" s="2"/>
      <c r="R744" s="2"/>
      <c r="S744" s="2"/>
      <c r="T744" s="2"/>
    </row>
    <row r="745" spans="1:20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  <c r="P745" s="7"/>
      <c r="Q745" s="2"/>
      <c r="R745" s="2"/>
      <c r="S745" s="2"/>
      <c r="T745" s="2"/>
    </row>
    <row r="746" spans="1:20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  <c r="P746" s="7"/>
      <c r="Q746" s="2"/>
      <c r="R746" s="2"/>
      <c r="S746" s="2"/>
      <c r="T746" s="2"/>
    </row>
    <row r="747" spans="1:20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  <c r="P747" s="7"/>
      <c r="Q747" s="2"/>
      <c r="R747" s="2"/>
      <c r="S747" s="2"/>
      <c r="T747" s="2"/>
    </row>
    <row r="748" spans="1:20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  <c r="P748" s="7"/>
      <c r="Q748" s="2"/>
      <c r="R748" s="2"/>
      <c r="S748" s="2"/>
      <c r="T748" s="2"/>
    </row>
    <row r="749" spans="1:20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  <c r="P749" s="7"/>
      <c r="Q749" s="2"/>
      <c r="R749" s="2"/>
      <c r="S749" s="2"/>
      <c r="T749" s="2"/>
    </row>
    <row r="750" spans="1:20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  <c r="P750" s="7"/>
      <c r="Q750" s="2"/>
      <c r="R750" s="2"/>
      <c r="S750" s="2"/>
      <c r="T750" s="2"/>
    </row>
    <row r="751" spans="1:20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  <c r="P751" s="7"/>
      <c r="Q751" s="2"/>
      <c r="R751" s="2"/>
      <c r="S751" s="2"/>
      <c r="T751" s="2"/>
    </row>
    <row r="752" spans="1:20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  <c r="P752" s="7"/>
      <c r="Q752" s="2"/>
      <c r="R752" s="2"/>
      <c r="S752" s="2"/>
      <c r="T752" s="2"/>
    </row>
    <row r="753" spans="1:20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  <c r="P753" s="7"/>
      <c r="Q753" s="2"/>
      <c r="R753" s="2"/>
      <c r="S753" s="2"/>
      <c r="T753" s="2"/>
    </row>
    <row r="754" spans="1:20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  <c r="P754" s="7"/>
      <c r="Q754" s="2"/>
      <c r="R754" s="2"/>
      <c r="S754" s="2"/>
      <c r="T754" s="2"/>
    </row>
    <row r="755" spans="1:20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  <c r="P755" s="7"/>
      <c r="Q755" s="2"/>
      <c r="R755" s="2"/>
      <c r="S755" s="2"/>
      <c r="T755" s="2"/>
    </row>
    <row r="756" spans="1:20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  <c r="P756" s="7"/>
      <c r="Q756" s="2"/>
      <c r="R756" s="2"/>
      <c r="S756" s="2"/>
      <c r="T756" s="2"/>
    </row>
    <row r="757" spans="1:20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  <c r="P757" s="7"/>
      <c r="Q757" s="2"/>
      <c r="R757" s="2"/>
      <c r="S757" s="2"/>
      <c r="T757" s="2"/>
    </row>
    <row r="758" spans="1:20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  <c r="P758" s="7"/>
      <c r="Q758" s="2"/>
      <c r="R758" s="2"/>
      <c r="S758" s="2"/>
      <c r="T758" s="2"/>
    </row>
    <row r="759" spans="1:20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  <c r="P759" s="7"/>
      <c r="Q759" s="2"/>
      <c r="R759" s="2"/>
      <c r="S759" s="2"/>
      <c r="T759" s="2"/>
    </row>
    <row r="760" spans="1:20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  <c r="P760" s="7"/>
      <c r="Q760" s="2"/>
      <c r="R760" s="2"/>
      <c r="S760" s="2"/>
      <c r="T760" s="2"/>
    </row>
    <row r="761" spans="1:20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  <c r="P761" s="7"/>
      <c r="Q761" s="2"/>
      <c r="R761" s="2"/>
      <c r="S761" s="2"/>
      <c r="T761" s="2"/>
    </row>
    <row r="762" spans="1:20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  <c r="P762" s="7"/>
      <c r="Q762" s="2"/>
      <c r="R762" s="2"/>
      <c r="S762" s="2"/>
      <c r="T762" s="2"/>
    </row>
    <row r="763" spans="1:20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  <c r="P763" s="7"/>
      <c r="Q763" s="2"/>
      <c r="R763" s="2"/>
      <c r="S763" s="2"/>
      <c r="T763" s="2"/>
    </row>
    <row r="764" spans="1:20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  <c r="P764" s="7"/>
      <c r="Q764" s="2"/>
      <c r="R764" s="2"/>
      <c r="S764" s="2"/>
      <c r="T764" s="2"/>
    </row>
    <row r="765" spans="1:20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  <c r="P765" s="7"/>
      <c r="Q765" s="2"/>
      <c r="R765" s="2"/>
      <c r="S765" s="2"/>
      <c r="T765" s="2"/>
    </row>
    <row r="766" spans="1:20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  <c r="P766" s="7"/>
      <c r="Q766" s="2"/>
      <c r="R766" s="2"/>
      <c r="S766" s="2"/>
      <c r="T766" s="2"/>
    </row>
    <row r="767" spans="1:20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  <c r="P767" s="7"/>
      <c r="Q767" s="2"/>
      <c r="R767" s="2"/>
      <c r="S767" s="2"/>
      <c r="T767" s="2"/>
    </row>
    <row r="768" spans="1:20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  <c r="P768" s="7"/>
      <c r="Q768" s="2"/>
      <c r="R768" s="2"/>
      <c r="S768" s="2"/>
      <c r="T768" s="2"/>
    </row>
    <row r="769" spans="1:20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  <c r="P769" s="7"/>
      <c r="Q769" s="2"/>
      <c r="R769" s="2"/>
      <c r="S769" s="2"/>
      <c r="T769" s="2"/>
    </row>
    <row r="770" spans="1:20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  <c r="P770" s="7"/>
      <c r="Q770" s="2"/>
      <c r="R770" s="2"/>
      <c r="S770" s="2"/>
      <c r="T770" s="2"/>
    </row>
    <row r="771" spans="1:20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  <c r="P771" s="7"/>
      <c r="Q771" s="2"/>
      <c r="R771" s="2"/>
      <c r="S771" s="2"/>
      <c r="T771" s="2"/>
    </row>
    <row r="772" spans="1:20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  <c r="P772" s="7"/>
      <c r="Q772" s="2"/>
      <c r="R772" s="2"/>
      <c r="S772" s="2"/>
      <c r="T772" s="2"/>
    </row>
    <row r="773" spans="1:20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  <c r="P773" s="7"/>
      <c r="Q773" s="2"/>
      <c r="R773" s="2"/>
      <c r="S773" s="2"/>
      <c r="T773" s="2"/>
    </row>
    <row r="774" spans="1:20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  <c r="P774" s="7"/>
      <c r="Q774" s="2"/>
      <c r="R774" s="2"/>
      <c r="S774" s="2"/>
      <c r="T774" s="2"/>
    </row>
    <row r="775" spans="1:20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  <c r="P775" s="7"/>
      <c r="Q775" s="2"/>
      <c r="R775" s="2"/>
      <c r="S775" s="2"/>
      <c r="T775" s="2"/>
    </row>
    <row r="776" spans="1:20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  <c r="P776" s="7"/>
      <c r="Q776" s="2"/>
      <c r="R776" s="2"/>
      <c r="S776" s="2"/>
      <c r="T776" s="2"/>
    </row>
    <row r="777" spans="1:20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  <c r="P777" s="7"/>
      <c r="Q777" s="2"/>
      <c r="R777" s="2"/>
      <c r="S777" s="2"/>
      <c r="T777" s="2"/>
    </row>
    <row r="778" spans="1:20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  <c r="P778" s="7"/>
      <c r="Q778" s="2"/>
      <c r="R778" s="2"/>
      <c r="S778" s="2"/>
      <c r="T778" s="2"/>
    </row>
    <row r="779" spans="1:20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  <c r="P779" s="7"/>
      <c r="Q779" s="2"/>
      <c r="R779" s="2"/>
      <c r="S779" s="2"/>
      <c r="T779" s="2"/>
    </row>
    <row r="780" spans="1:20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  <c r="P780" s="7"/>
      <c r="Q780" s="2"/>
      <c r="R780" s="2"/>
      <c r="S780" s="2"/>
      <c r="T780" s="2"/>
    </row>
    <row r="781" spans="1:20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  <c r="P781" s="7"/>
      <c r="Q781" s="2"/>
      <c r="R781" s="2"/>
      <c r="S781" s="2"/>
      <c r="T781" s="2"/>
    </row>
    <row r="782" spans="1:20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  <c r="P782" s="7"/>
      <c r="Q782" s="2"/>
      <c r="R782" s="2"/>
      <c r="S782" s="2"/>
      <c r="T782" s="2"/>
    </row>
    <row r="783" spans="1:20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  <c r="P783" s="7"/>
      <c r="Q783" s="2"/>
      <c r="R783" s="2"/>
      <c r="S783" s="2"/>
      <c r="T783" s="2"/>
    </row>
    <row r="784" spans="1:20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  <c r="P784" s="7"/>
      <c r="Q784" s="2"/>
      <c r="R784" s="2"/>
      <c r="S784" s="2"/>
      <c r="T784" s="2"/>
    </row>
    <row r="785" spans="1:20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  <c r="P785" s="7"/>
      <c r="Q785" s="2"/>
      <c r="R785" s="2"/>
      <c r="S785" s="2"/>
      <c r="T785" s="2"/>
    </row>
    <row r="786" spans="1:20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  <c r="P786" s="7"/>
      <c r="Q786" s="2"/>
      <c r="R786" s="2"/>
      <c r="S786" s="2"/>
      <c r="T786" s="2"/>
    </row>
    <row r="787" spans="1:20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  <c r="P787" s="7"/>
      <c r="Q787" s="2"/>
      <c r="R787" s="2"/>
      <c r="S787" s="2"/>
      <c r="T787" s="2"/>
    </row>
    <row r="788" spans="1:20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  <c r="P788" s="7"/>
      <c r="Q788" s="2"/>
      <c r="R788" s="2"/>
      <c r="S788" s="2"/>
      <c r="T788" s="2"/>
    </row>
    <row r="789" spans="1:20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  <c r="P789" s="7"/>
      <c r="Q789" s="2"/>
      <c r="R789" s="2"/>
      <c r="S789" s="2"/>
      <c r="T789" s="2"/>
    </row>
    <row r="790" spans="1:20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  <c r="P790" s="7"/>
      <c r="Q790" s="2"/>
      <c r="R790" s="2"/>
      <c r="S790" s="2"/>
      <c r="T790" s="2"/>
    </row>
    <row r="791" spans="1:20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  <c r="P791" s="7"/>
      <c r="Q791" s="2"/>
      <c r="R791" s="2"/>
      <c r="S791" s="2"/>
      <c r="T791" s="2"/>
    </row>
    <row r="792" spans="1:20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  <c r="P792" s="7"/>
      <c r="Q792" s="2"/>
      <c r="R792" s="2"/>
      <c r="S792" s="2"/>
      <c r="T792" s="2"/>
    </row>
    <row r="793" spans="1:20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  <c r="P793" s="7"/>
      <c r="Q793" s="2"/>
      <c r="R793" s="2"/>
      <c r="S793" s="2"/>
      <c r="T793" s="2"/>
    </row>
    <row r="794" spans="1:20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  <c r="P794" s="7"/>
      <c r="Q794" s="2"/>
      <c r="R794" s="2"/>
      <c r="S794" s="2"/>
      <c r="T794" s="2"/>
    </row>
    <row r="795" spans="1:20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  <c r="P795" s="7"/>
      <c r="Q795" s="2"/>
      <c r="R795" s="2"/>
      <c r="S795" s="2"/>
      <c r="T795" s="2"/>
    </row>
    <row r="796" spans="1:20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  <c r="P796" s="7"/>
      <c r="Q796" s="2"/>
      <c r="R796" s="2"/>
      <c r="S796" s="2"/>
      <c r="T796" s="2"/>
    </row>
    <row r="797" spans="1:20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  <c r="P797" s="7"/>
      <c r="Q797" s="2"/>
      <c r="R797" s="2"/>
      <c r="S797" s="2"/>
      <c r="T797" s="2"/>
    </row>
    <row r="798" spans="1:20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  <c r="P798" s="7"/>
      <c r="Q798" s="2"/>
      <c r="R798" s="2"/>
      <c r="S798" s="2"/>
      <c r="T798" s="2"/>
    </row>
    <row r="799" spans="1:20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  <c r="P799" s="7"/>
      <c r="Q799" s="2"/>
      <c r="R799" s="2"/>
      <c r="S799" s="2"/>
      <c r="T799" s="2"/>
    </row>
    <row r="800" spans="1:20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  <c r="P800" s="7"/>
      <c r="Q800" s="2"/>
      <c r="R800" s="2"/>
      <c r="S800" s="2"/>
      <c r="T800" s="2"/>
    </row>
    <row r="801" spans="1:20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  <c r="P801" s="7"/>
      <c r="Q801" s="2"/>
      <c r="R801" s="2"/>
      <c r="S801" s="2"/>
      <c r="T801" s="2"/>
    </row>
    <row r="802" spans="1:20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  <c r="P802" s="7"/>
      <c r="Q802" s="2"/>
      <c r="R802" s="2"/>
      <c r="S802" s="2"/>
      <c r="T802" s="2"/>
    </row>
    <row r="803" spans="1:20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  <c r="P803" s="7"/>
      <c r="Q803" s="2"/>
      <c r="R803" s="2"/>
      <c r="S803" s="2"/>
      <c r="T803" s="2"/>
    </row>
    <row r="804" spans="1:20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  <c r="P804" s="7"/>
      <c r="Q804" s="2"/>
      <c r="R804" s="2"/>
      <c r="S804" s="2"/>
      <c r="T804" s="2"/>
    </row>
    <row r="805" spans="1:20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  <c r="P805" s="7"/>
      <c r="Q805" s="2"/>
      <c r="R805" s="2"/>
      <c r="S805" s="2"/>
      <c r="T805" s="2"/>
    </row>
    <row r="806" spans="1:20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  <c r="P806" s="7"/>
      <c r="Q806" s="2"/>
      <c r="R806" s="2"/>
      <c r="S806" s="2"/>
      <c r="T806" s="2"/>
    </row>
    <row r="807" spans="1:20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  <c r="P807" s="7"/>
      <c r="Q807" s="2"/>
      <c r="R807" s="2"/>
      <c r="S807" s="2"/>
      <c r="T807" s="2"/>
    </row>
    <row r="808" spans="1:20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  <c r="P808" s="7"/>
      <c r="Q808" s="2"/>
      <c r="R808" s="2"/>
      <c r="S808" s="2"/>
      <c r="T808" s="2"/>
    </row>
    <row r="809" spans="1:20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  <c r="P809" s="7"/>
      <c r="Q809" s="2"/>
      <c r="R809" s="2"/>
      <c r="S809" s="2"/>
      <c r="T809" s="2"/>
    </row>
    <row r="810" spans="1:20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  <c r="P810" s="7"/>
      <c r="Q810" s="2"/>
      <c r="R810" s="2"/>
      <c r="S810" s="2"/>
      <c r="T810" s="2"/>
    </row>
    <row r="811" spans="1:20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  <c r="P811" s="7"/>
      <c r="Q811" s="2"/>
      <c r="R811" s="2"/>
      <c r="S811" s="2"/>
      <c r="T811" s="2"/>
    </row>
    <row r="812" spans="1:20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  <c r="P812" s="7"/>
      <c r="Q812" s="2"/>
      <c r="R812" s="2"/>
      <c r="S812" s="2"/>
      <c r="T812" s="2"/>
    </row>
    <row r="813" spans="1:20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  <c r="P813" s="7"/>
      <c r="Q813" s="2"/>
      <c r="R813" s="2"/>
      <c r="S813" s="2"/>
      <c r="T813" s="2"/>
    </row>
    <row r="814" spans="1:20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  <c r="P814" s="7"/>
      <c r="Q814" s="2"/>
      <c r="R814" s="2"/>
      <c r="S814" s="2"/>
      <c r="T814" s="2"/>
    </row>
    <row r="815" spans="1:20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  <c r="P815" s="7"/>
      <c r="Q815" s="2"/>
      <c r="R815" s="2"/>
      <c r="S815" s="2"/>
      <c r="T815" s="2"/>
    </row>
    <row r="816" spans="1:20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  <c r="P816" s="7"/>
      <c r="Q816" s="2"/>
      <c r="R816" s="2"/>
      <c r="S816" s="2"/>
      <c r="T816" s="2"/>
    </row>
    <row r="817" spans="1:20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  <c r="P817" s="7"/>
      <c r="Q817" s="2"/>
      <c r="R817" s="2"/>
      <c r="S817" s="2"/>
      <c r="T817" s="2"/>
    </row>
    <row r="818" spans="1:20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  <c r="P818" s="7"/>
      <c r="Q818" s="2"/>
      <c r="R818" s="2"/>
      <c r="S818" s="2"/>
      <c r="T818" s="2"/>
    </row>
    <row r="819" spans="1:20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  <c r="P819" s="7"/>
      <c r="Q819" s="2"/>
      <c r="R819" s="2"/>
      <c r="S819" s="2"/>
      <c r="T819" s="2"/>
    </row>
    <row r="820" spans="1:20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  <c r="P820" s="7"/>
      <c r="Q820" s="2"/>
      <c r="R820" s="2"/>
      <c r="S820" s="2"/>
      <c r="T820" s="2"/>
    </row>
    <row r="821" spans="1:20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  <c r="P821" s="7"/>
      <c r="Q821" s="2"/>
      <c r="R821" s="2"/>
      <c r="S821" s="2"/>
      <c r="T821" s="2"/>
    </row>
    <row r="822" spans="1:20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  <c r="P822" s="7"/>
      <c r="Q822" s="2"/>
      <c r="R822" s="2"/>
      <c r="S822" s="2"/>
      <c r="T822" s="2"/>
    </row>
    <row r="823" spans="1:20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  <c r="P823" s="7"/>
      <c r="Q823" s="2"/>
      <c r="R823" s="2"/>
      <c r="S823" s="2"/>
      <c r="T823" s="2"/>
    </row>
    <row r="824" spans="1:20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  <c r="P824" s="7"/>
      <c r="Q824" s="2"/>
      <c r="R824" s="2"/>
      <c r="S824" s="2"/>
      <c r="T824" s="2"/>
    </row>
    <row r="825" spans="1:20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  <c r="P825" s="7"/>
      <c r="Q825" s="2"/>
      <c r="R825" s="2"/>
      <c r="S825" s="2"/>
      <c r="T825" s="2"/>
    </row>
    <row r="826" spans="1:20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  <c r="P826" s="7"/>
      <c r="Q826" s="2"/>
      <c r="R826" s="2"/>
      <c r="S826" s="2"/>
      <c r="T826" s="2"/>
    </row>
    <row r="827" spans="1:20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  <c r="P827" s="7"/>
      <c r="Q827" s="2"/>
      <c r="R827" s="2"/>
      <c r="S827" s="2"/>
      <c r="T827" s="2"/>
    </row>
    <row r="828" spans="1:20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  <c r="P828" s="7"/>
      <c r="Q828" s="2"/>
      <c r="R828" s="2"/>
      <c r="S828" s="2"/>
      <c r="T828" s="2"/>
    </row>
    <row r="829" spans="1:20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  <c r="P829" s="7"/>
      <c r="Q829" s="2"/>
      <c r="R829" s="2"/>
      <c r="S829" s="2"/>
      <c r="T829" s="2"/>
    </row>
    <row r="830" spans="1:20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  <c r="P830" s="7"/>
      <c r="Q830" s="2"/>
      <c r="R830" s="2"/>
      <c r="S830" s="2"/>
      <c r="T830" s="2"/>
    </row>
    <row r="831" spans="1:20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  <c r="P831" s="7"/>
      <c r="Q831" s="2"/>
      <c r="R831" s="2"/>
      <c r="S831" s="2"/>
      <c r="T831" s="2"/>
    </row>
    <row r="832" spans="1:20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  <c r="P832" s="7"/>
      <c r="Q832" s="2"/>
      <c r="R832" s="2"/>
      <c r="S832" s="2"/>
      <c r="T832" s="2"/>
    </row>
    <row r="833" spans="1:20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  <c r="P833" s="7"/>
      <c r="Q833" s="2"/>
      <c r="R833" s="2"/>
      <c r="S833" s="2"/>
      <c r="T833" s="2"/>
    </row>
    <row r="834" spans="1:20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  <c r="P834" s="7"/>
      <c r="Q834" s="2"/>
      <c r="R834" s="2"/>
      <c r="S834" s="2"/>
      <c r="T834" s="2"/>
    </row>
    <row r="835" spans="1:20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  <c r="P835" s="7"/>
      <c r="Q835" s="2"/>
      <c r="R835" s="2"/>
      <c r="S835" s="2"/>
      <c r="T835" s="2"/>
    </row>
    <row r="836" spans="1:20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  <c r="P836" s="7"/>
      <c r="Q836" s="2"/>
      <c r="R836" s="2"/>
      <c r="S836" s="2"/>
      <c r="T836" s="2"/>
    </row>
    <row r="837" spans="1:20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  <c r="P837" s="7"/>
      <c r="Q837" s="2"/>
      <c r="R837" s="2"/>
      <c r="S837" s="2"/>
      <c r="T837" s="2"/>
    </row>
    <row r="838" spans="1:20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  <c r="P838" s="7"/>
      <c r="Q838" s="2"/>
      <c r="R838" s="2"/>
      <c r="S838" s="2"/>
      <c r="T838" s="2"/>
    </row>
    <row r="839" spans="1:20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  <c r="P839" s="7"/>
      <c r="Q839" s="2"/>
      <c r="R839" s="2"/>
      <c r="S839" s="2"/>
      <c r="T839" s="2"/>
    </row>
    <row r="840" spans="1:20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  <c r="P840" s="7"/>
      <c r="Q840" s="2"/>
      <c r="R840" s="2"/>
      <c r="S840" s="2"/>
      <c r="T840" s="2"/>
    </row>
    <row r="841" spans="1:20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  <c r="P841" s="7"/>
      <c r="Q841" s="2"/>
      <c r="R841" s="2"/>
      <c r="S841" s="2"/>
      <c r="T841" s="2"/>
    </row>
    <row r="842" spans="1:20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  <c r="P842" s="7"/>
      <c r="Q842" s="2"/>
      <c r="R842" s="2"/>
      <c r="S842" s="2"/>
      <c r="T842" s="2"/>
    </row>
    <row r="843" spans="1:20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  <c r="P843" s="7"/>
      <c r="Q843" s="2"/>
      <c r="R843" s="2"/>
      <c r="S843" s="2"/>
      <c r="T843" s="2"/>
    </row>
    <row r="844" spans="1:20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  <c r="P844" s="7"/>
      <c r="Q844" s="2"/>
      <c r="R844" s="2"/>
      <c r="S844" s="2"/>
      <c r="T844" s="2"/>
    </row>
    <row r="845" spans="1:20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  <c r="P845" s="7"/>
      <c r="Q845" s="2"/>
      <c r="R845" s="2"/>
      <c r="S845" s="2"/>
      <c r="T845" s="2"/>
    </row>
    <row r="846" spans="1:20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  <c r="P846" s="7"/>
      <c r="Q846" s="2"/>
      <c r="R846" s="2"/>
      <c r="S846" s="2"/>
      <c r="T846" s="2"/>
    </row>
    <row r="847" spans="1:20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  <c r="P847" s="7"/>
      <c r="Q847" s="2"/>
      <c r="R847" s="2"/>
      <c r="S847" s="2"/>
      <c r="T847" s="2"/>
    </row>
    <row r="848" spans="1:20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  <c r="P848" s="7"/>
      <c r="Q848" s="2"/>
      <c r="R848" s="2"/>
      <c r="S848" s="2"/>
      <c r="T848" s="2"/>
    </row>
    <row r="849" spans="1:20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  <c r="P849" s="7"/>
      <c r="Q849" s="2"/>
      <c r="R849" s="2"/>
      <c r="S849" s="2"/>
      <c r="T849" s="2"/>
    </row>
    <row r="850" spans="1:20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  <c r="P850" s="7"/>
      <c r="Q850" s="2"/>
      <c r="R850" s="2"/>
      <c r="S850" s="2"/>
      <c r="T850" s="2"/>
    </row>
    <row r="851" spans="1:20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  <c r="P851" s="7"/>
      <c r="Q851" s="2"/>
      <c r="R851" s="2"/>
      <c r="S851" s="2"/>
      <c r="T851" s="2"/>
    </row>
    <row r="852" spans="1:20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  <c r="P852" s="7"/>
      <c r="Q852" s="2"/>
      <c r="R852" s="2"/>
      <c r="S852" s="2"/>
      <c r="T852" s="2"/>
    </row>
    <row r="853" spans="1:20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  <c r="P853" s="7"/>
      <c r="Q853" s="2"/>
      <c r="R853" s="2"/>
      <c r="S853" s="2"/>
      <c r="T853" s="2"/>
    </row>
    <row r="854" spans="1:20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  <c r="P854" s="7"/>
      <c r="Q854" s="2"/>
      <c r="R854" s="2"/>
      <c r="S854" s="2"/>
      <c r="T854" s="2"/>
    </row>
    <row r="855" spans="1:20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  <c r="P855" s="7"/>
      <c r="Q855" s="2"/>
      <c r="R855" s="2"/>
      <c r="S855" s="2"/>
      <c r="T855" s="2"/>
    </row>
    <row r="856" spans="1:20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  <c r="P856" s="7"/>
      <c r="Q856" s="2"/>
      <c r="R856" s="2"/>
      <c r="S856" s="2"/>
      <c r="T856" s="2"/>
    </row>
    <row r="857" spans="1:20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  <c r="P857" s="7"/>
      <c r="Q857" s="2"/>
      <c r="R857" s="2"/>
      <c r="S857" s="2"/>
      <c r="T857" s="2"/>
    </row>
    <row r="858" spans="1:20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  <c r="P858" s="7"/>
      <c r="Q858" s="2"/>
      <c r="R858" s="2"/>
      <c r="S858" s="2"/>
      <c r="T858" s="2"/>
    </row>
    <row r="859" spans="1:20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  <c r="P859" s="7"/>
      <c r="Q859" s="2"/>
      <c r="R859" s="2"/>
      <c r="S859" s="2"/>
      <c r="T859" s="2"/>
    </row>
    <row r="860" spans="1:20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  <c r="P860" s="7"/>
      <c r="Q860" s="2"/>
      <c r="R860" s="2"/>
      <c r="S860" s="2"/>
      <c r="T860" s="2"/>
    </row>
    <row r="861" spans="1:20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  <c r="P861" s="7"/>
      <c r="Q861" s="2"/>
      <c r="R861" s="2"/>
      <c r="S861" s="2"/>
      <c r="T861" s="2"/>
    </row>
    <row r="862" spans="1:20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  <c r="P862" s="7"/>
      <c r="Q862" s="2"/>
      <c r="R862" s="2"/>
      <c r="S862" s="2"/>
      <c r="T862" s="2"/>
    </row>
    <row r="863" spans="1:20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  <c r="P863" s="7"/>
      <c r="Q863" s="2"/>
      <c r="R863" s="2"/>
      <c r="S863" s="2"/>
      <c r="T863" s="2"/>
    </row>
    <row r="864" spans="1:20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  <c r="P864" s="7"/>
      <c r="Q864" s="2"/>
      <c r="R864" s="2"/>
      <c r="S864" s="2"/>
      <c r="T864" s="2"/>
    </row>
    <row r="865" spans="1:20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  <c r="P865" s="7"/>
      <c r="Q865" s="2"/>
      <c r="R865" s="2"/>
      <c r="S865" s="2"/>
      <c r="T865" s="2"/>
    </row>
    <row r="866" spans="1:20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  <c r="P866" s="7"/>
      <c r="Q866" s="2"/>
      <c r="R866" s="2"/>
      <c r="S866" s="2"/>
      <c r="T866" s="2"/>
    </row>
    <row r="867" spans="1:20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  <c r="P867" s="7"/>
      <c r="Q867" s="2"/>
      <c r="R867" s="2"/>
      <c r="S867" s="2"/>
      <c r="T867" s="2"/>
    </row>
    <row r="868" spans="1:20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  <c r="P868" s="7"/>
      <c r="Q868" s="2"/>
      <c r="R868" s="2"/>
      <c r="S868" s="2"/>
      <c r="T868" s="2"/>
    </row>
    <row r="869" spans="1:20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  <c r="P869" s="7"/>
      <c r="Q869" s="2"/>
      <c r="R869" s="2"/>
      <c r="S869" s="2"/>
      <c r="T869" s="2"/>
    </row>
    <row r="870" spans="1:20" ht="12.75" customHeight="1" x14ac:dyDescent="0.2">
      <c r="A870" s="10"/>
      <c r="B870" s="1"/>
      <c r="C870" s="1"/>
      <c r="D870" s="1"/>
      <c r="E870" s="1"/>
      <c r="F870" s="1"/>
      <c r="G870" s="10"/>
      <c r="H870" s="10"/>
      <c r="I870" s="10"/>
      <c r="J870" s="4"/>
      <c r="K870" s="11"/>
      <c r="L870" s="11"/>
      <c r="M870" s="5"/>
      <c r="N870" s="5"/>
      <c r="O870" s="2"/>
      <c r="P870" s="7"/>
      <c r="Q870" s="2"/>
      <c r="R870" s="2"/>
      <c r="S870" s="2"/>
      <c r="T870" s="2"/>
    </row>
    <row r="871" spans="1:20" ht="12.75" customHeight="1" x14ac:dyDescent="0.2">
      <c r="A871" s="10"/>
      <c r="B871" s="1"/>
      <c r="C871" s="1"/>
      <c r="D871" s="1"/>
      <c r="E871" s="1"/>
      <c r="F871" s="1"/>
      <c r="G871" s="10"/>
      <c r="H871" s="10"/>
      <c r="I871" s="10"/>
      <c r="J871" s="4"/>
      <c r="K871" s="11"/>
      <c r="L871" s="11"/>
      <c r="M871" s="5"/>
      <c r="N871" s="5"/>
      <c r="O871" s="2"/>
      <c r="P871" s="7"/>
      <c r="Q871" s="2"/>
      <c r="R871" s="2"/>
      <c r="S871" s="2"/>
      <c r="T871" s="2"/>
    </row>
    <row r="872" spans="1:20" ht="12.75" customHeight="1" x14ac:dyDescent="0.2">
      <c r="A872" s="10"/>
      <c r="B872" s="1"/>
      <c r="C872" s="1"/>
      <c r="D872" s="1"/>
      <c r="E872" s="1"/>
      <c r="F872" s="1"/>
      <c r="G872" s="10"/>
      <c r="H872" s="10"/>
      <c r="I872" s="10"/>
      <c r="J872" s="4"/>
      <c r="K872" s="11"/>
      <c r="L872" s="11"/>
      <c r="M872" s="5"/>
      <c r="N872" s="5"/>
      <c r="O872" s="2"/>
      <c r="P872" s="7"/>
      <c r="Q872" s="2"/>
      <c r="R872" s="2"/>
      <c r="S872" s="2"/>
      <c r="T872" s="2"/>
    </row>
  </sheetData>
  <autoFilter ref="A2:T7" xr:uid="{7D56ABE8-1FE4-4BDF-97F4-6AD64B21F9E1}"/>
  <mergeCells count="1">
    <mergeCell ref="B1:T1"/>
  </mergeCells>
  <pageMargins left="0.511811024" right="0.511811024" top="0.78740157499999996" bottom="0.78740157499999996" header="0.31496062000000002" footer="0.31496062000000002"/>
  <pageSetup paperSize="9" scale="11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145D1-6FF0-4B39-BFB4-4C5A212CBF1D}">
  <sheetPr>
    <tabColor theme="5" tint="0.39997558519241921"/>
  </sheetPr>
  <dimension ref="A1:Q885"/>
  <sheetViews>
    <sheetView showGridLines="0" zoomScale="55" zoomScaleNormal="55" workbookViewId="0">
      <selection sqref="A1:XFD1048576"/>
    </sheetView>
  </sheetViews>
  <sheetFormatPr defaultColWidth="14.42578125" defaultRowHeight="12.75" x14ac:dyDescent="0.2"/>
  <cols>
    <col min="1" max="1" width="13.42578125" style="15" customWidth="1"/>
    <col min="2" max="2" width="93.5703125" style="15" bestFit="1" customWidth="1"/>
    <col min="3" max="3" width="24.85546875" style="9" customWidth="1"/>
    <col min="4" max="4" width="29.42578125" style="9" customWidth="1"/>
    <col min="5" max="5" width="54.42578125" style="9" customWidth="1"/>
    <col min="6" max="6" width="45.85546875" style="15" bestFit="1" customWidth="1"/>
    <col min="7" max="7" width="42.140625" style="6" customWidth="1"/>
    <col min="8" max="8" width="36.28515625" style="15" customWidth="1"/>
    <col min="9" max="9" width="32.42578125" style="9" customWidth="1"/>
    <col min="10" max="10" width="30" style="74" customWidth="1"/>
    <col min="11" max="11" width="23.140625" style="73" customWidth="1"/>
    <col min="12" max="12" width="26.28515625" style="9" customWidth="1"/>
    <col min="13" max="13" width="29" style="9" customWidth="1"/>
    <col min="14" max="14" width="35.5703125" style="15" customWidth="1"/>
    <col min="15" max="15" width="33.7109375" style="15" customWidth="1"/>
    <col min="16" max="16" width="14.42578125" style="15"/>
    <col min="17" max="17" width="20.42578125" style="15" customWidth="1"/>
    <col min="18" max="16384" width="14.42578125" style="15"/>
  </cols>
  <sheetData>
    <row r="1" spans="1:17" ht="71.45" customHeight="1" x14ac:dyDescent="0.2">
      <c r="A1" s="3" t="s">
        <v>1</v>
      </c>
      <c r="B1" s="695" t="s">
        <v>461</v>
      </c>
      <c r="C1" s="696"/>
      <c r="D1" s="696"/>
      <c r="E1" s="696"/>
      <c r="F1" s="696"/>
      <c r="G1" s="696"/>
      <c r="H1" s="696"/>
      <c r="I1" s="697"/>
      <c r="J1" s="696"/>
      <c r="K1" s="696"/>
      <c r="L1" s="696"/>
      <c r="M1" s="696"/>
      <c r="O1" s="18"/>
      <c r="P1" s="19" t="s">
        <v>8</v>
      </c>
      <c r="Q1" s="19" t="s">
        <v>9</v>
      </c>
    </row>
    <row r="2" spans="1:17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4" t="s">
        <v>468</v>
      </c>
      <c r="H2" s="25" t="s">
        <v>5</v>
      </c>
      <c r="I2" s="82" t="s">
        <v>469</v>
      </c>
      <c r="J2" s="59" t="s">
        <v>13</v>
      </c>
      <c r="K2" s="72" t="s">
        <v>19</v>
      </c>
      <c r="L2" s="64" t="s">
        <v>23</v>
      </c>
      <c r="M2" s="64" t="s">
        <v>24</v>
      </c>
      <c r="O2" s="31" t="s">
        <v>2</v>
      </c>
      <c r="P2" s="21">
        <v>48</v>
      </c>
      <c r="Q2" s="48" t="s">
        <v>10</v>
      </c>
    </row>
    <row r="3" spans="1:17" s="49" customFormat="1" ht="49.9" customHeight="1" x14ac:dyDescent="0.2">
      <c r="A3" s="40"/>
      <c r="B3" s="87"/>
      <c r="C3" s="88"/>
      <c r="D3" s="88"/>
      <c r="E3" s="94"/>
      <c r="F3" s="16"/>
      <c r="G3" s="38"/>
      <c r="H3" s="29">
        <v>0</v>
      </c>
      <c r="I3" s="30">
        <v>0</v>
      </c>
      <c r="J3" s="85"/>
      <c r="K3" s="86"/>
      <c r="L3" s="76"/>
      <c r="M3" s="77"/>
      <c r="O3" s="83" t="s">
        <v>6</v>
      </c>
      <c r="P3" s="40">
        <v>38</v>
      </c>
      <c r="Q3" s="83" t="s">
        <v>15</v>
      </c>
    </row>
    <row r="4" spans="1:17" s="49" customFormat="1" ht="49.9" customHeight="1" x14ac:dyDescent="0.2">
      <c r="A4" s="40"/>
      <c r="B4" s="87"/>
      <c r="C4" s="88"/>
      <c r="D4" s="88"/>
      <c r="E4" s="94"/>
      <c r="F4" s="16"/>
      <c r="G4" s="38"/>
      <c r="H4" s="29">
        <v>0</v>
      </c>
      <c r="I4" s="30">
        <v>0</v>
      </c>
      <c r="J4" s="85"/>
      <c r="K4" s="86"/>
      <c r="L4" s="76"/>
      <c r="M4" s="77"/>
      <c r="O4" s="83" t="s">
        <v>6</v>
      </c>
      <c r="P4" s="40">
        <v>38</v>
      </c>
      <c r="Q4" s="83" t="s">
        <v>15</v>
      </c>
    </row>
    <row r="5" spans="1:17" ht="60" customHeight="1" x14ac:dyDescent="0.2">
      <c r="A5" s="40"/>
      <c r="B5" s="88"/>
      <c r="C5" s="90"/>
      <c r="D5" s="90"/>
      <c r="E5" s="95"/>
      <c r="F5" s="36"/>
      <c r="G5" s="96" t="s">
        <v>25</v>
      </c>
      <c r="H5" s="29">
        <v>0</v>
      </c>
      <c r="I5" s="30">
        <v>0</v>
      </c>
      <c r="J5" s="69"/>
      <c r="K5" s="57"/>
      <c r="L5" s="76"/>
      <c r="M5" s="77"/>
    </row>
    <row r="6" spans="1:17" ht="57" customHeight="1" x14ac:dyDescent="0.2">
      <c r="A6" s="40"/>
      <c r="B6" s="87"/>
      <c r="C6" s="88"/>
      <c r="D6" s="88"/>
      <c r="E6" s="94"/>
      <c r="F6" s="66"/>
      <c r="G6" s="38"/>
      <c r="H6" s="29">
        <v>0</v>
      </c>
      <c r="I6" s="30">
        <v>0</v>
      </c>
      <c r="J6" s="84"/>
      <c r="K6" s="41"/>
      <c r="L6" s="76"/>
      <c r="M6" s="77"/>
    </row>
    <row r="7" spans="1:17" ht="60" customHeight="1" x14ac:dyDescent="0.2">
      <c r="A7" s="40"/>
      <c r="B7" s="87"/>
      <c r="C7" s="88"/>
      <c r="D7" s="88"/>
      <c r="E7" s="94"/>
      <c r="F7" s="16"/>
      <c r="G7" s="38"/>
      <c r="H7" s="29">
        <v>0</v>
      </c>
      <c r="I7" s="30">
        <v>0</v>
      </c>
      <c r="J7" s="84"/>
      <c r="K7" s="41"/>
      <c r="L7" s="76"/>
      <c r="M7" s="77"/>
    </row>
    <row r="8" spans="1:17" ht="60" customHeight="1" x14ac:dyDescent="0.2">
      <c r="A8" s="40"/>
      <c r="B8" s="87"/>
      <c r="C8" s="88"/>
      <c r="D8" s="88"/>
      <c r="E8" s="94"/>
      <c r="F8" s="16"/>
      <c r="G8" s="38"/>
      <c r="H8" s="29">
        <v>0</v>
      </c>
      <c r="I8" s="30">
        <v>0</v>
      </c>
      <c r="J8" s="84"/>
      <c r="K8" s="41"/>
      <c r="L8" s="76"/>
      <c r="M8" s="77"/>
    </row>
    <row r="9" spans="1:17" ht="60" customHeight="1" x14ac:dyDescent="0.2">
      <c r="A9" s="40"/>
      <c r="B9" s="88"/>
      <c r="C9" s="90"/>
      <c r="D9" s="90"/>
      <c r="E9" s="95"/>
      <c r="F9" s="36"/>
      <c r="G9" s="33"/>
      <c r="H9" s="29">
        <v>0</v>
      </c>
      <c r="I9" s="30">
        <v>0</v>
      </c>
      <c r="J9" s="47"/>
      <c r="K9" s="75"/>
      <c r="L9" s="76"/>
      <c r="M9" s="77"/>
    </row>
    <row r="10" spans="1:17" ht="60" customHeight="1" x14ac:dyDescent="0.2">
      <c r="A10" s="40"/>
      <c r="B10" s="88"/>
      <c r="C10" s="90"/>
      <c r="D10" s="90"/>
      <c r="E10" s="95"/>
      <c r="F10" s="36"/>
      <c r="G10" s="33"/>
      <c r="H10" s="29">
        <v>0</v>
      </c>
      <c r="I10" s="30">
        <v>0</v>
      </c>
      <c r="J10" s="69"/>
      <c r="K10" s="57"/>
      <c r="L10" s="62"/>
      <c r="M10" s="63"/>
    </row>
    <row r="11" spans="1:17" ht="60" customHeight="1" x14ac:dyDescent="0.2">
      <c r="A11" s="40"/>
      <c r="B11" s="88"/>
      <c r="C11" s="90"/>
      <c r="D11" s="90"/>
      <c r="E11" s="95"/>
      <c r="F11" s="36"/>
      <c r="G11" s="33"/>
      <c r="H11" s="29">
        <v>0</v>
      </c>
      <c r="I11" s="30">
        <v>0</v>
      </c>
      <c r="J11" s="20"/>
      <c r="K11" s="75"/>
      <c r="L11" s="76"/>
      <c r="M11" s="77"/>
    </row>
    <row r="12" spans="1:17" ht="60" customHeight="1" x14ac:dyDescent="0.2">
      <c r="A12" s="40"/>
      <c r="B12" s="88"/>
      <c r="C12" s="92"/>
      <c r="D12" s="92"/>
      <c r="E12" s="95"/>
      <c r="F12" s="36"/>
      <c r="G12" s="33"/>
      <c r="H12" s="29">
        <v>0</v>
      </c>
      <c r="I12" s="30">
        <v>0</v>
      </c>
      <c r="J12" s="84"/>
      <c r="K12" s="86"/>
      <c r="L12" s="76"/>
      <c r="M12" s="77"/>
    </row>
    <row r="13" spans="1:17" ht="60" customHeight="1" x14ac:dyDescent="0.2">
      <c r="A13" s="40"/>
      <c r="B13" s="88"/>
      <c r="C13" s="88"/>
      <c r="D13" s="88"/>
      <c r="E13" s="94"/>
      <c r="F13" s="17"/>
      <c r="G13" s="38"/>
      <c r="H13" s="29">
        <v>0</v>
      </c>
      <c r="I13" s="30">
        <v>0</v>
      </c>
      <c r="J13" s="47"/>
      <c r="K13" s="75"/>
      <c r="L13" s="76"/>
      <c r="M13" s="77"/>
    </row>
    <row r="14" spans="1:17" ht="60" customHeight="1" x14ac:dyDescent="0.2">
      <c r="A14" s="40"/>
      <c r="B14" s="91"/>
      <c r="C14" s="88"/>
      <c r="D14" s="88"/>
      <c r="E14" s="94"/>
      <c r="F14" s="50"/>
      <c r="G14" s="38"/>
      <c r="H14" s="22">
        <v>0</v>
      </c>
      <c r="I14" s="30">
        <v>0</v>
      </c>
      <c r="J14" s="47"/>
      <c r="K14" s="75"/>
      <c r="L14" s="76"/>
      <c r="M14" s="77"/>
    </row>
    <row r="15" spans="1:17" ht="60" customHeight="1" x14ac:dyDescent="0.2">
      <c r="A15" s="40"/>
      <c r="B15" s="91"/>
      <c r="C15" s="88"/>
      <c r="D15" s="88"/>
      <c r="E15" s="94"/>
      <c r="F15" s="50"/>
      <c r="G15" s="38"/>
      <c r="H15" s="29">
        <v>0</v>
      </c>
      <c r="I15" s="30">
        <v>0</v>
      </c>
      <c r="J15" s="47"/>
      <c r="K15" s="75"/>
      <c r="L15" s="76"/>
      <c r="M15" s="77"/>
    </row>
    <row r="16" spans="1:17" ht="60" customHeight="1" x14ac:dyDescent="0.2">
      <c r="A16" s="40"/>
      <c r="B16" s="89"/>
      <c r="C16" s="88"/>
      <c r="D16" s="88"/>
      <c r="E16" s="94"/>
      <c r="F16" s="51"/>
      <c r="G16" s="54"/>
      <c r="H16" s="29">
        <v>0</v>
      </c>
      <c r="I16" s="30">
        <v>0</v>
      </c>
      <c r="J16" s="47"/>
      <c r="K16" s="75"/>
      <c r="L16" s="76"/>
      <c r="M16" s="77"/>
    </row>
    <row r="17" spans="1:13" ht="60" customHeight="1" x14ac:dyDescent="0.2">
      <c r="A17" s="40"/>
      <c r="B17" s="88"/>
      <c r="C17" s="88"/>
      <c r="D17" s="88"/>
      <c r="E17" s="94"/>
      <c r="F17" s="17"/>
      <c r="G17" s="38"/>
      <c r="H17" s="29">
        <v>0</v>
      </c>
      <c r="I17" s="30">
        <v>0</v>
      </c>
      <c r="J17" s="69"/>
      <c r="K17" s="57"/>
      <c r="L17" s="76"/>
      <c r="M17" s="77"/>
    </row>
    <row r="18" spans="1:13" ht="60" customHeight="1" thickBot="1" x14ac:dyDescent="0.25">
      <c r="A18" s="40"/>
      <c r="B18" s="88"/>
      <c r="C18" s="90"/>
      <c r="D18" s="90"/>
      <c r="E18" s="95"/>
      <c r="F18" s="36"/>
      <c r="G18" s="33"/>
      <c r="H18" s="29">
        <v>0</v>
      </c>
      <c r="I18" s="30">
        <v>0</v>
      </c>
      <c r="J18" s="69"/>
      <c r="K18" s="57"/>
      <c r="L18" s="76"/>
      <c r="M18" s="77"/>
    </row>
    <row r="19" spans="1:13" ht="36" customHeight="1" thickBot="1" x14ac:dyDescent="0.25">
      <c r="A19" s="10"/>
      <c r="B19" s="1"/>
      <c r="C19" s="1"/>
      <c r="D19" s="1"/>
      <c r="E19" s="1"/>
      <c r="F19" s="1"/>
      <c r="G19" s="4"/>
      <c r="H19" s="5"/>
      <c r="I19" s="197">
        <f>SUM(I3:I18)</f>
        <v>0</v>
      </c>
      <c r="J19" s="2"/>
      <c r="K19" s="7"/>
      <c r="L19" s="2"/>
      <c r="M19" s="2"/>
    </row>
    <row r="20" spans="1:13" ht="49.5" customHeight="1" x14ac:dyDescent="0.2">
      <c r="A20" s="10"/>
      <c r="B20" s="1"/>
      <c r="C20" s="1"/>
      <c r="D20" s="1"/>
      <c r="E20" s="1"/>
      <c r="F20" s="1"/>
      <c r="G20" s="4"/>
      <c r="H20" s="5"/>
      <c r="I20" s="196" t="s">
        <v>80</v>
      </c>
      <c r="J20" s="2"/>
      <c r="K20" s="7"/>
      <c r="L20" s="2"/>
      <c r="M20" s="2"/>
    </row>
    <row r="21" spans="1:13" ht="12.75" customHeight="1" x14ac:dyDescent="0.2">
      <c r="A21" s="10"/>
      <c r="B21" s="1"/>
      <c r="C21" s="1"/>
      <c r="D21" s="1"/>
      <c r="E21" s="1"/>
      <c r="F21" s="1"/>
      <c r="G21" s="4"/>
      <c r="H21" s="5"/>
      <c r="I21" s="5"/>
      <c r="J21" s="2"/>
      <c r="K21" s="7"/>
      <c r="L21" s="2"/>
      <c r="M21" s="2"/>
    </row>
    <row r="22" spans="1:13" ht="12.75" customHeight="1" x14ac:dyDescent="0.2">
      <c r="A22" s="10"/>
      <c r="B22" s="1"/>
      <c r="C22" s="1"/>
      <c r="D22" s="1"/>
      <c r="E22" s="1"/>
      <c r="F22" s="1"/>
      <c r="G22" s="4"/>
      <c r="H22" s="5"/>
      <c r="I22" s="5"/>
      <c r="J22" s="2"/>
      <c r="K22" s="7"/>
      <c r="L22" s="2"/>
      <c r="M22" s="2"/>
    </row>
    <row r="23" spans="1:13" ht="12.75" customHeight="1" x14ac:dyDescent="0.2">
      <c r="A23" s="10"/>
      <c r="B23" s="1"/>
      <c r="C23" s="1"/>
      <c r="D23" s="1"/>
      <c r="E23" s="1"/>
      <c r="F23" s="1"/>
      <c r="G23" s="4"/>
      <c r="H23" s="5"/>
      <c r="I23" s="5"/>
      <c r="J23" s="2"/>
      <c r="K23" s="7"/>
      <c r="L23" s="2"/>
      <c r="M23" s="2"/>
    </row>
    <row r="24" spans="1:13" ht="12.75" customHeight="1" x14ac:dyDescent="0.2">
      <c r="A24" s="10"/>
      <c r="B24" s="1"/>
      <c r="C24" s="1"/>
      <c r="D24" s="1"/>
      <c r="E24" s="1"/>
      <c r="F24" s="1"/>
      <c r="G24" s="4"/>
      <c r="H24" s="5"/>
      <c r="I24" s="5"/>
      <c r="J24" s="2"/>
      <c r="K24" s="7"/>
      <c r="L24" s="2"/>
      <c r="M24" s="2"/>
    </row>
    <row r="25" spans="1:13" ht="12.75" customHeight="1" x14ac:dyDescent="0.2">
      <c r="A25" s="10"/>
      <c r="B25" s="1"/>
      <c r="C25" s="1"/>
      <c r="D25" s="1"/>
      <c r="E25" s="1"/>
      <c r="F25" s="1"/>
      <c r="G25" s="4"/>
      <c r="H25" s="5"/>
      <c r="I25" s="5"/>
      <c r="J25" s="2"/>
      <c r="K25" s="7"/>
      <c r="L25" s="2"/>
      <c r="M25" s="2"/>
    </row>
    <row r="26" spans="1:13" ht="12.75" customHeight="1" x14ac:dyDescent="0.2">
      <c r="A26" s="10"/>
      <c r="B26" s="1"/>
      <c r="C26" s="1"/>
      <c r="D26" s="1"/>
      <c r="E26" s="1"/>
      <c r="F26" s="1"/>
      <c r="G26" s="4"/>
      <c r="H26" s="5"/>
      <c r="I26" s="5"/>
      <c r="J26" s="2"/>
      <c r="K26" s="7"/>
      <c r="L26" s="2"/>
      <c r="M26" s="2"/>
    </row>
    <row r="27" spans="1:13" ht="12.75" customHeight="1" x14ac:dyDescent="0.2">
      <c r="A27" s="10"/>
      <c r="B27" s="1"/>
      <c r="C27" s="1"/>
      <c r="D27" s="1"/>
      <c r="E27" s="1"/>
      <c r="F27" s="1"/>
      <c r="G27" s="4"/>
      <c r="H27" s="5"/>
      <c r="I27" s="5"/>
      <c r="J27" s="2"/>
      <c r="K27" s="7"/>
      <c r="L27" s="2"/>
      <c r="M27" s="2"/>
    </row>
    <row r="28" spans="1:13" ht="12.75" customHeight="1" x14ac:dyDescent="0.2">
      <c r="A28" s="10"/>
      <c r="B28" s="1"/>
      <c r="C28" s="1"/>
      <c r="D28" s="1"/>
      <c r="E28" s="1"/>
      <c r="F28" s="1"/>
      <c r="G28" s="4"/>
      <c r="H28" s="5"/>
      <c r="I28" s="5"/>
      <c r="J28" s="2"/>
      <c r="K28" s="7"/>
      <c r="L28" s="2"/>
      <c r="M28" s="2"/>
    </row>
    <row r="29" spans="1:13" ht="12.75" customHeight="1" x14ac:dyDescent="0.2">
      <c r="A29" s="10"/>
      <c r="B29" s="1"/>
      <c r="C29" s="1"/>
      <c r="D29" s="1"/>
      <c r="E29" s="1"/>
      <c r="F29" s="1"/>
      <c r="G29" s="4"/>
      <c r="H29" s="5"/>
      <c r="I29" s="5"/>
      <c r="J29" s="2"/>
      <c r="K29" s="7"/>
      <c r="L29" s="2"/>
      <c r="M29" s="2"/>
    </row>
    <row r="30" spans="1:13" ht="12.75" customHeight="1" x14ac:dyDescent="0.2">
      <c r="A30" s="10"/>
      <c r="B30" s="1"/>
      <c r="C30" s="1"/>
      <c r="D30" s="1"/>
      <c r="E30" s="1"/>
      <c r="F30" s="1"/>
      <c r="G30" s="4"/>
      <c r="H30" s="5"/>
      <c r="I30" s="5"/>
      <c r="J30" s="2"/>
      <c r="K30" s="7"/>
      <c r="L30" s="2"/>
      <c r="M30" s="2"/>
    </row>
    <row r="31" spans="1:13" ht="12.75" customHeight="1" x14ac:dyDescent="0.2">
      <c r="A31" s="10"/>
      <c r="B31" s="1"/>
      <c r="C31" s="1"/>
      <c r="D31" s="1"/>
      <c r="E31" s="1"/>
      <c r="F31" s="1"/>
      <c r="G31" s="4"/>
      <c r="H31" s="5"/>
      <c r="I31" s="5"/>
      <c r="J31" s="2"/>
      <c r="K31" s="7"/>
      <c r="L31" s="2"/>
      <c r="M31" s="2"/>
    </row>
    <row r="32" spans="1:13" ht="12.75" customHeight="1" x14ac:dyDescent="0.2">
      <c r="A32" s="10"/>
      <c r="B32" s="1"/>
      <c r="C32" s="1"/>
      <c r="D32" s="1"/>
      <c r="E32" s="1"/>
      <c r="F32" s="1"/>
      <c r="G32" s="4"/>
      <c r="H32" s="5"/>
      <c r="I32" s="5"/>
      <c r="J32" s="2"/>
      <c r="K32" s="7"/>
      <c r="L32" s="2"/>
      <c r="M32" s="2"/>
    </row>
    <row r="33" spans="1:13" ht="12.75" customHeight="1" x14ac:dyDescent="0.2">
      <c r="A33" s="10"/>
      <c r="B33" s="1"/>
      <c r="C33" s="1"/>
      <c r="D33" s="1"/>
      <c r="E33" s="1"/>
      <c r="F33" s="1"/>
      <c r="G33" s="4"/>
      <c r="H33" s="5"/>
      <c r="I33" s="5"/>
      <c r="J33" s="2"/>
      <c r="K33" s="7"/>
      <c r="L33" s="2"/>
      <c r="M33" s="2"/>
    </row>
    <row r="34" spans="1:13" ht="12.75" customHeight="1" x14ac:dyDescent="0.2">
      <c r="A34" s="10"/>
      <c r="B34" s="1"/>
      <c r="C34" s="1"/>
      <c r="D34" s="1"/>
      <c r="E34" s="1"/>
      <c r="F34" s="1"/>
      <c r="G34" s="4"/>
      <c r="H34" s="5"/>
      <c r="I34" s="5"/>
      <c r="J34" s="2"/>
      <c r="K34" s="7"/>
      <c r="L34" s="2"/>
      <c r="M34" s="2"/>
    </row>
    <row r="35" spans="1:13" ht="12.75" customHeight="1" x14ac:dyDescent="0.2">
      <c r="A35" s="10"/>
      <c r="B35" s="1"/>
      <c r="C35" s="1"/>
      <c r="D35" s="1"/>
      <c r="E35" s="1"/>
      <c r="F35" s="1"/>
      <c r="G35" s="4"/>
      <c r="H35" s="5"/>
      <c r="I35" s="5"/>
      <c r="J35" s="2"/>
      <c r="K35" s="7"/>
      <c r="L35" s="2"/>
      <c r="M35" s="2"/>
    </row>
    <row r="36" spans="1:13" ht="12.75" customHeight="1" x14ac:dyDescent="0.2">
      <c r="A36" s="10"/>
      <c r="B36" s="1"/>
      <c r="C36" s="1"/>
      <c r="D36" s="1"/>
      <c r="E36" s="1"/>
      <c r="F36" s="1"/>
      <c r="G36" s="4"/>
      <c r="H36" s="5"/>
      <c r="I36" s="5"/>
      <c r="J36" s="2"/>
      <c r="K36" s="7"/>
      <c r="L36" s="2"/>
      <c r="M36" s="2"/>
    </row>
    <row r="37" spans="1:13" ht="12.75" customHeight="1" x14ac:dyDescent="0.2">
      <c r="A37" s="10"/>
      <c r="B37" s="1"/>
      <c r="C37" s="1"/>
      <c r="D37" s="1"/>
      <c r="E37" s="1"/>
      <c r="F37" s="1"/>
      <c r="G37" s="4"/>
      <c r="H37" s="5"/>
      <c r="I37" s="5"/>
      <c r="J37" s="2"/>
      <c r="K37" s="7"/>
      <c r="L37" s="2"/>
      <c r="M37" s="2"/>
    </row>
    <row r="38" spans="1:13" ht="12.75" customHeight="1" x14ac:dyDescent="0.2">
      <c r="A38" s="10"/>
      <c r="B38" s="1"/>
      <c r="C38" s="1"/>
      <c r="D38" s="1"/>
      <c r="E38" s="1"/>
      <c r="F38" s="1"/>
      <c r="G38" s="4"/>
      <c r="H38" s="5"/>
      <c r="I38" s="5"/>
      <c r="J38" s="2"/>
      <c r="K38" s="7"/>
      <c r="L38" s="2"/>
      <c r="M38" s="2"/>
    </row>
    <row r="39" spans="1:13" ht="12.75" customHeight="1" x14ac:dyDescent="0.2">
      <c r="A39" s="10"/>
      <c r="B39" s="1"/>
      <c r="C39" s="1"/>
      <c r="D39" s="1"/>
      <c r="E39" s="1"/>
      <c r="F39" s="1"/>
      <c r="G39" s="4"/>
      <c r="H39" s="5"/>
      <c r="I39" s="5"/>
      <c r="J39" s="2"/>
      <c r="K39" s="7"/>
      <c r="L39" s="2"/>
      <c r="M39" s="2"/>
    </row>
    <row r="40" spans="1:13" ht="12.75" customHeight="1" x14ac:dyDescent="0.2">
      <c r="A40" s="10"/>
      <c r="B40" s="1"/>
      <c r="C40" s="1"/>
      <c r="D40" s="1"/>
      <c r="E40" s="1"/>
      <c r="F40" s="1"/>
      <c r="G40" s="4"/>
      <c r="H40" s="5"/>
      <c r="I40" s="5"/>
      <c r="J40" s="2"/>
      <c r="K40" s="7"/>
      <c r="L40" s="2"/>
      <c r="M40" s="2"/>
    </row>
    <row r="41" spans="1:13" ht="12.75" customHeight="1" x14ac:dyDescent="0.2">
      <c r="A41" s="10"/>
      <c r="B41" s="1"/>
      <c r="C41" s="1"/>
      <c r="D41" s="1"/>
      <c r="E41" s="1"/>
      <c r="F41" s="1"/>
      <c r="G41" s="4"/>
      <c r="H41" s="5"/>
      <c r="I41" s="5"/>
      <c r="J41" s="2"/>
      <c r="K41" s="7"/>
      <c r="L41" s="2"/>
      <c r="M41" s="2"/>
    </row>
    <row r="42" spans="1:13" ht="12.75" customHeight="1" x14ac:dyDescent="0.2">
      <c r="A42" s="10"/>
      <c r="B42" s="1"/>
      <c r="C42" s="1"/>
      <c r="D42" s="1"/>
      <c r="E42" s="1"/>
      <c r="F42" s="1"/>
      <c r="G42" s="4"/>
      <c r="H42" s="5"/>
      <c r="I42" s="5"/>
      <c r="J42" s="2"/>
      <c r="K42" s="7"/>
      <c r="L42" s="2"/>
      <c r="M42" s="2"/>
    </row>
    <row r="43" spans="1:13" ht="12.75" customHeight="1" x14ac:dyDescent="0.2">
      <c r="A43" s="10"/>
      <c r="B43" s="1"/>
      <c r="C43" s="1"/>
      <c r="D43" s="1"/>
      <c r="E43" s="1"/>
      <c r="F43" s="1"/>
      <c r="G43" s="4"/>
      <c r="H43" s="5"/>
      <c r="I43" s="5"/>
      <c r="J43" s="2"/>
      <c r="K43" s="7"/>
      <c r="L43" s="2"/>
      <c r="M43" s="2"/>
    </row>
    <row r="44" spans="1:13" ht="12.75" customHeight="1" x14ac:dyDescent="0.2">
      <c r="A44" s="10"/>
      <c r="B44" s="1"/>
      <c r="C44" s="1"/>
      <c r="D44" s="1"/>
      <c r="E44" s="1"/>
      <c r="F44" s="1"/>
      <c r="G44" s="4"/>
      <c r="H44" s="5"/>
      <c r="I44" s="5"/>
      <c r="J44" s="2"/>
      <c r="K44" s="7"/>
      <c r="L44" s="2"/>
      <c r="M44" s="2"/>
    </row>
    <row r="45" spans="1:13" ht="12.75" customHeight="1" x14ac:dyDescent="0.2">
      <c r="A45" s="10"/>
      <c r="B45" s="1"/>
      <c r="C45" s="1"/>
      <c r="D45" s="1"/>
      <c r="E45" s="1"/>
      <c r="F45" s="1"/>
      <c r="G45" s="4"/>
      <c r="H45" s="5"/>
      <c r="I45" s="5"/>
      <c r="J45" s="2"/>
      <c r="K45" s="7"/>
      <c r="L45" s="2"/>
      <c r="M45" s="2"/>
    </row>
    <row r="46" spans="1:13" ht="12.75" customHeight="1" x14ac:dyDescent="0.2">
      <c r="A46" s="10"/>
      <c r="B46" s="1"/>
      <c r="C46" s="1"/>
      <c r="D46" s="1"/>
      <c r="E46" s="1"/>
      <c r="F46" s="1"/>
      <c r="G46" s="4"/>
      <c r="H46" s="5"/>
      <c r="I46" s="5"/>
      <c r="J46" s="2"/>
      <c r="K46" s="7"/>
      <c r="L46" s="2"/>
      <c r="M46" s="2"/>
    </row>
    <row r="47" spans="1:13" ht="12.75" customHeight="1" x14ac:dyDescent="0.2">
      <c r="A47" s="10"/>
      <c r="B47" s="1"/>
      <c r="C47" s="1"/>
      <c r="D47" s="1"/>
      <c r="E47" s="1"/>
      <c r="F47" s="1"/>
      <c r="G47" s="4"/>
      <c r="H47" s="5"/>
      <c r="I47" s="5"/>
      <c r="J47" s="2"/>
      <c r="K47" s="7"/>
      <c r="L47" s="2"/>
      <c r="M47" s="2"/>
    </row>
    <row r="48" spans="1:13" ht="12.75" customHeight="1" x14ac:dyDescent="0.2">
      <c r="A48" s="10"/>
      <c r="B48" s="1"/>
      <c r="C48" s="1"/>
      <c r="D48" s="1"/>
      <c r="E48" s="1"/>
      <c r="F48" s="1"/>
      <c r="G48" s="4"/>
      <c r="H48" s="5"/>
      <c r="I48" s="5"/>
      <c r="J48" s="2"/>
      <c r="K48" s="7"/>
      <c r="L48" s="2"/>
      <c r="M48" s="2"/>
    </row>
    <row r="49" spans="1:13" ht="12.75" customHeight="1" x14ac:dyDescent="0.2">
      <c r="A49" s="10"/>
      <c r="B49" s="1"/>
      <c r="C49" s="1"/>
      <c r="D49" s="1"/>
      <c r="E49" s="1"/>
      <c r="F49" s="1"/>
      <c r="G49" s="4"/>
      <c r="H49" s="5"/>
      <c r="I49" s="5"/>
      <c r="J49" s="2"/>
      <c r="K49" s="7"/>
      <c r="L49" s="2"/>
      <c r="M49" s="2"/>
    </row>
    <row r="50" spans="1:13" ht="12.75" customHeight="1" x14ac:dyDescent="0.2">
      <c r="A50" s="10"/>
      <c r="B50" s="1"/>
      <c r="C50" s="1"/>
      <c r="D50" s="1"/>
      <c r="E50" s="1"/>
      <c r="F50" s="1"/>
      <c r="G50" s="4"/>
      <c r="H50" s="5"/>
      <c r="I50" s="5"/>
      <c r="J50" s="2"/>
      <c r="K50" s="7"/>
      <c r="L50" s="2"/>
      <c r="M50" s="2"/>
    </row>
    <row r="51" spans="1:13" ht="12.75" customHeight="1" x14ac:dyDescent="0.2">
      <c r="A51" s="10"/>
      <c r="B51" s="1"/>
      <c r="C51" s="1"/>
      <c r="D51" s="1"/>
      <c r="E51" s="1"/>
      <c r="F51" s="1"/>
      <c r="G51" s="4"/>
      <c r="H51" s="5"/>
      <c r="I51" s="5"/>
      <c r="J51" s="2"/>
      <c r="K51" s="7"/>
      <c r="L51" s="2"/>
      <c r="M51" s="2"/>
    </row>
    <row r="52" spans="1:13" ht="12.75" customHeight="1" x14ac:dyDescent="0.2">
      <c r="A52" s="10"/>
      <c r="B52" s="1"/>
      <c r="C52" s="1"/>
      <c r="D52" s="1"/>
      <c r="E52" s="1"/>
      <c r="F52" s="1"/>
      <c r="G52" s="4"/>
      <c r="H52" s="5"/>
      <c r="I52" s="5"/>
      <c r="J52" s="2"/>
      <c r="K52" s="7"/>
      <c r="L52" s="2"/>
      <c r="M52" s="2"/>
    </row>
    <row r="53" spans="1:13" ht="12.75" customHeight="1" x14ac:dyDescent="0.2">
      <c r="A53" s="10"/>
      <c r="B53" s="1"/>
      <c r="C53" s="1"/>
      <c r="D53" s="1"/>
      <c r="E53" s="1"/>
      <c r="F53" s="1"/>
      <c r="G53" s="4"/>
      <c r="H53" s="5"/>
      <c r="I53" s="5"/>
      <c r="J53" s="2"/>
      <c r="K53" s="7"/>
      <c r="L53" s="2"/>
      <c r="M53" s="2"/>
    </row>
    <row r="54" spans="1:13" ht="12.75" customHeight="1" x14ac:dyDescent="0.2">
      <c r="A54" s="10"/>
      <c r="B54" s="1"/>
      <c r="C54" s="1"/>
      <c r="D54" s="1"/>
      <c r="E54" s="1"/>
      <c r="F54" s="1"/>
      <c r="G54" s="4"/>
      <c r="H54" s="5"/>
      <c r="I54" s="5"/>
      <c r="J54" s="2"/>
      <c r="K54" s="7"/>
      <c r="L54" s="2"/>
      <c r="M54" s="2"/>
    </row>
    <row r="55" spans="1:13" ht="12.75" customHeight="1" x14ac:dyDescent="0.2">
      <c r="A55" s="10"/>
      <c r="B55" s="1"/>
      <c r="C55" s="1"/>
      <c r="D55" s="1"/>
      <c r="E55" s="1"/>
      <c r="F55" s="1"/>
      <c r="G55" s="4"/>
      <c r="H55" s="5"/>
      <c r="I55" s="5"/>
      <c r="J55" s="2"/>
      <c r="K55" s="7"/>
      <c r="L55" s="2"/>
      <c r="M55" s="2"/>
    </row>
    <row r="56" spans="1:13" ht="12.75" customHeight="1" x14ac:dyDescent="0.2">
      <c r="A56" s="10"/>
      <c r="B56" s="1"/>
      <c r="C56" s="1"/>
      <c r="D56" s="1"/>
      <c r="E56" s="1"/>
      <c r="F56" s="1"/>
      <c r="G56" s="4"/>
      <c r="H56" s="5"/>
      <c r="I56" s="5"/>
      <c r="J56" s="2"/>
      <c r="K56" s="7"/>
      <c r="L56" s="2"/>
      <c r="M56" s="2"/>
    </row>
    <row r="57" spans="1:13" ht="12.75" customHeight="1" x14ac:dyDescent="0.2">
      <c r="A57" s="10"/>
      <c r="B57" s="1"/>
      <c r="C57" s="1"/>
      <c r="D57" s="1"/>
      <c r="E57" s="1"/>
      <c r="F57" s="1"/>
      <c r="G57" s="4"/>
      <c r="H57" s="5"/>
      <c r="I57" s="5"/>
      <c r="J57" s="2"/>
      <c r="K57" s="7"/>
      <c r="L57" s="2"/>
      <c r="M57" s="2"/>
    </row>
    <row r="58" spans="1:13" ht="12.75" customHeight="1" x14ac:dyDescent="0.2">
      <c r="A58" s="10"/>
      <c r="B58" s="1"/>
      <c r="C58" s="1"/>
      <c r="D58" s="1"/>
      <c r="E58" s="1"/>
      <c r="F58" s="1"/>
      <c r="G58" s="4"/>
      <c r="H58" s="5"/>
      <c r="I58" s="5"/>
      <c r="J58" s="2"/>
      <c r="K58" s="7"/>
      <c r="L58" s="2"/>
      <c r="M58" s="2"/>
    </row>
    <row r="59" spans="1:13" ht="12.75" customHeight="1" x14ac:dyDescent="0.2">
      <c r="A59" s="10"/>
      <c r="B59" s="1"/>
      <c r="C59" s="1"/>
      <c r="D59" s="1"/>
      <c r="E59" s="1"/>
      <c r="F59" s="1"/>
      <c r="G59" s="4"/>
      <c r="H59" s="5"/>
      <c r="I59" s="5"/>
      <c r="J59" s="2"/>
      <c r="K59" s="7"/>
      <c r="L59" s="2"/>
      <c r="M59" s="2"/>
    </row>
    <row r="60" spans="1:13" ht="12.75" customHeight="1" x14ac:dyDescent="0.2">
      <c r="A60" s="10"/>
      <c r="B60" s="1"/>
      <c r="C60" s="1"/>
      <c r="D60" s="1"/>
      <c r="E60" s="1"/>
      <c r="F60" s="1"/>
      <c r="G60" s="4"/>
      <c r="H60" s="5"/>
      <c r="I60" s="5"/>
      <c r="J60" s="2"/>
      <c r="K60" s="7"/>
      <c r="L60" s="2"/>
      <c r="M60" s="2"/>
    </row>
    <row r="61" spans="1:13" ht="12.75" customHeight="1" x14ac:dyDescent="0.2">
      <c r="A61" s="10"/>
      <c r="B61" s="1"/>
      <c r="C61" s="1"/>
      <c r="D61" s="1"/>
      <c r="E61" s="1"/>
      <c r="F61" s="1"/>
      <c r="G61" s="4"/>
      <c r="H61" s="5"/>
      <c r="I61" s="5"/>
      <c r="J61" s="2"/>
      <c r="K61" s="7"/>
      <c r="L61" s="2"/>
      <c r="M61" s="2"/>
    </row>
    <row r="62" spans="1:13" ht="12.75" customHeight="1" x14ac:dyDescent="0.2">
      <c r="A62" s="10"/>
      <c r="B62" s="1"/>
      <c r="C62" s="1"/>
      <c r="D62" s="1"/>
      <c r="E62" s="1"/>
      <c r="F62" s="1"/>
      <c r="G62" s="4"/>
      <c r="H62" s="5"/>
      <c r="I62" s="5"/>
      <c r="J62" s="2"/>
      <c r="K62" s="7"/>
      <c r="L62" s="2"/>
      <c r="M62" s="2"/>
    </row>
    <row r="63" spans="1:13" ht="12.75" customHeight="1" x14ac:dyDescent="0.2">
      <c r="A63" s="10"/>
      <c r="B63" s="1"/>
      <c r="C63" s="1"/>
      <c r="D63" s="1"/>
      <c r="E63" s="1"/>
      <c r="F63" s="1"/>
      <c r="G63" s="4"/>
      <c r="H63" s="5"/>
      <c r="I63" s="5"/>
      <c r="J63" s="2"/>
      <c r="K63" s="7"/>
      <c r="L63" s="2"/>
      <c r="M63" s="2"/>
    </row>
    <row r="64" spans="1:13" ht="12.75" customHeight="1" x14ac:dyDescent="0.2">
      <c r="A64" s="10"/>
      <c r="B64" s="1"/>
      <c r="C64" s="1"/>
      <c r="D64" s="1"/>
      <c r="E64" s="1"/>
      <c r="F64" s="1"/>
      <c r="G64" s="4"/>
      <c r="H64" s="5"/>
      <c r="I64" s="5"/>
      <c r="J64" s="2"/>
      <c r="K64" s="7"/>
      <c r="L64" s="2"/>
      <c r="M64" s="2"/>
    </row>
    <row r="65" spans="1:13" ht="12.75" customHeight="1" x14ac:dyDescent="0.2">
      <c r="A65" s="10"/>
      <c r="B65" s="1"/>
      <c r="C65" s="1"/>
      <c r="D65" s="1"/>
      <c r="E65" s="1"/>
      <c r="F65" s="1"/>
      <c r="G65" s="4"/>
      <c r="H65" s="5"/>
      <c r="I65" s="5"/>
      <c r="J65" s="2"/>
      <c r="K65" s="7"/>
      <c r="L65" s="2"/>
      <c r="M65" s="2"/>
    </row>
    <row r="66" spans="1:13" ht="12.75" customHeight="1" x14ac:dyDescent="0.2">
      <c r="A66" s="10"/>
      <c r="B66" s="1"/>
      <c r="C66" s="1"/>
      <c r="D66" s="1"/>
      <c r="E66" s="1"/>
      <c r="F66" s="1"/>
      <c r="G66" s="4"/>
      <c r="H66" s="5"/>
      <c r="I66" s="5"/>
      <c r="J66" s="2"/>
      <c r="K66" s="7"/>
      <c r="L66" s="2"/>
      <c r="M66" s="2"/>
    </row>
    <row r="67" spans="1:13" ht="12.75" customHeight="1" x14ac:dyDescent="0.2">
      <c r="A67" s="10"/>
      <c r="B67" s="1"/>
      <c r="C67" s="1"/>
      <c r="D67" s="1"/>
      <c r="E67" s="1"/>
      <c r="F67" s="1"/>
      <c r="G67" s="4"/>
      <c r="H67" s="5"/>
      <c r="I67" s="5"/>
      <c r="J67" s="2"/>
      <c r="K67" s="7"/>
      <c r="L67" s="2"/>
      <c r="M67" s="2"/>
    </row>
    <row r="68" spans="1:13" ht="12.75" customHeight="1" x14ac:dyDescent="0.2">
      <c r="A68" s="10"/>
      <c r="B68" s="1"/>
      <c r="C68" s="1"/>
      <c r="D68" s="1"/>
      <c r="E68" s="1"/>
      <c r="F68" s="1"/>
      <c r="G68" s="4"/>
      <c r="H68" s="5"/>
      <c r="I68" s="5"/>
      <c r="J68" s="2"/>
      <c r="K68" s="7"/>
      <c r="L68" s="2"/>
      <c r="M68" s="2"/>
    </row>
    <row r="69" spans="1:13" ht="12.75" customHeight="1" x14ac:dyDescent="0.2">
      <c r="A69" s="10"/>
      <c r="B69" s="1"/>
      <c r="C69" s="1"/>
      <c r="D69" s="1"/>
      <c r="E69" s="1"/>
      <c r="F69" s="1"/>
      <c r="G69" s="4"/>
      <c r="H69" s="5"/>
      <c r="I69" s="5"/>
      <c r="J69" s="2"/>
      <c r="K69" s="7"/>
      <c r="L69" s="2"/>
      <c r="M69" s="2"/>
    </row>
    <row r="70" spans="1:13" ht="12.75" customHeight="1" x14ac:dyDescent="0.2">
      <c r="A70" s="10"/>
      <c r="B70" s="1"/>
      <c r="C70" s="1"/>
      <c r="D70" s="1"/>
      <c r="E70" s="1"/>
      <c r="F70" s="1"/>
      <c r="G70" s="4"/>
      <c r="H70" s="5"/>
      <c r="I70" s="5"/>
      <c r="J70" s="2"/>
      <c r="K70" s="7"/>
      <c r="L70" s="2"/>
      <c r="M70" s="2"/>
    </row>
    <row r="71" spans="1:13" ht="12.75" customHeight="1" x14ac:dyDescent="0.2">
      <c r="A71" s="10"/>
      <c r="B71" s="1"/>
      <c r="C71" s="1"/>
      <c r="D71" s="1"/>
      <c r="E71" s="1"/>
      <c r="F71" s="1"/>
      <c r="G71" s="4"/>
      <c r="H71" s="5"/>
      <c r="I71" s="5"/>
      <c r="J71" s="2"/>
      <c r="K71" s="7"/>
      <c r="L71" s="2"/>
      <c r="M71" s="2"/>
    </row>
    <row r="72" spans="1:13" ht="12.75" customHeight="1" x14ac:dyDescent="0.2">
      <c r="A72" s="10"/>
      <c r="B72" s="1"/>
      <c r="C72" s="1"/>
      <c r="D72" s="1"/>
      <c r="E72" s="1"/>
      <c r="F72" s="1"/>
      <c r="G72" s="4"/>
      <c r="H72" s="5"/>
      <c r="I72" s="5"/>
      <c r="J72" s="2"/>
      <c r="K72" s="7"/>
      <c r="L72" s="2"/>
      <c r="M72" s="2"/>
    </row>
    <row r="73" spans="1:13" ht="12.75" customHeight="1" x14ac:dyDescent="0.2">
      <c r="A73" s="10"/>
      <c r="B73" s="1"/>
      <c r="C73" s="1"/>
      <c r="D73" s="1"/>
      <c r="E73" s="1"/>
      <c r="F73" s="1"/>
      <c r="G73" s="4"/>
      <c r="H73" s="5"/>
      <c r="I73" s="5"/>
      <c r="J73" s="2"/>
      <c r="K73" s="7"/>
      <c r="L73" s="2"/>
      <c r="M73" s="2"/>
    </row>
    <row r="74" spans="1:13" ht="12.75" customHeight="1" x14ac:dyDescent="0.2">
      <c r="A74" s="10"/>
      <c r="B74" s="1"/>
      <c r="C74" s="1"/>
      <c r="D74" s="1"/>
      <c r="E74" s="1"/>
      <c r="F74" s="1"/>
      <c r="G74" s="4"/>
      <c r="H74" s="5"/>
      <c r="I74" s="5"/>
      <c r="J74" s="2"/>
      <c r="K74" s="7"/>
      <c r="L74" s="2"/>
      <c r="M74" s="2"/>
    </row>
    <row r="75" spans="1:13" ht="12.75" customHeight="1" x14ac:dyDescent="0.2">
      <c r="A75" s="10"/>
      <c r="B75" s="1"/>
      <c r="C75" s="1"/>
      <c r="D75" s="1"/>
      <c r="E75" s="1"/>
      <c r="F75" s="1"/>
      <c r="G75" s="4"/>
      <c r="H75" s="5"/>
      <c r="I75" s="5"/>
      <c r="J75" s="2"/>
      <c r="K75" s="7"/>
      <c r="L75" s="2"/>
      <c r="M75" s="2"/>
    </row>
    <row r="76" spans="1:13" ht="12.75" customHeight="1" x14ac:dyDescent="0.2">
      <c r="A76" s="10"/>
      <c r="B76" s="1"/>
      <c r="C76" s="1"/>
      <c r="D76" s="1"/>
      <c r="E76" s="1"/>
      <c r="F76" s="1"/>
      <c r="G76" s="4"/>
      <c r="H76" s="5"/>
      <c r="I76" s="5"/>
      <c r="J76" s="2"/>
      <c r="K76" s="7"/>
      <c r="L76" s="2"/>
      <c r="M76" s="2"/>
    </row>
    <row r="77" spans="1:13" ht="12.75" customHeight="1" x14ac:dyDescent="0.2">
      <c r="A77" s="10"/>
      <c r="B77" s="1"/>
      <c r="C77" s="1"/>
      <c r="D77" s="1"/>
      <c r="E77" s="1"/>
      <c r="F77" s="1"/>
      <c r="G77" s="4"/>
      <c r="H77" s="5"/>
      <c r="I77" s="5"/>
      <c r="J77" s="2"/>
      <c r="K77" s="7"/>
      <c r="L77" s="2"/>
      <c r="M77" s="2"/>
    </row>
    <row r="78" spans="1:13" ht="12.75" customHeight="1" x14ac:dyDescent="0.2">
      <c r="A78" s="10"/>
      <c r="B78" s="1"/>
      <c r="C78" s="1"/>
      <c r="D78" s="1"/>
      <c r="E78" s="1"/>
      <c r="F78" s="1"/>
      <c r="G78" s="4"/>
      <c r="H78" s="5"/>
      <c r="I78" s="5"/>
      <c r="J78" s="2"/>
      <c r="K78" s="7"/>
      <c r="L78" s="2"/>
      <c r="M78" s="2"/>
    </row>
    <row r="79" spans="1:13" ht="12.75" customHeight="1" x14ac:dyDescent="0.2">
      <c r="A79" s="10"/>
      <c r="B79" s="1"/>
      <c r="C79" s="1"/>
      <c r="D79" s="1"/>
      <c r="E79" s="1"/>
      <c r="F79" s="1"/>
      <c r="G79" s="4"/>
      <c r="H79" s="5"/>
      <c r="I79" s="5"/>
      <c r="J79" s="2"/>
      <c r="K79" s="7"/>
      <c r="L79" s="2"/>
      <c r="M79" s="2"/>
    </row>
    <row r="80" spans="1:13" ht="12.75" customHeight="1" x14ac:dyDescent="0.2">
      <c r="A80" s="10"/>
      <c r="B80" s="1"/>
      <c r="C80" s="1"/>
      <c r="D80" s="1"/>
      <c r="E80" s="1"/>
      <c r="F80" s="1"/>
      <c r="G80" s="4"/>
      <c r="H80" s="5"/>
      <c r="I80" s="5"/>
      <c r="J80" s="2"/>
      <c r="K80" s="7"/>
      <c r="L80" s="2"/>
      <c r="M80" s="2"/>
    </row>
    <row r="81" spans="1:13" ht="12.75" customHeight="1" x14ac:dyDescent="0.2">
      <c r="A81" s="10"/>
      <c r="B81" s="1"/>
      <c r="C81" s="1"/>
      <c r="D81" s="1"/>
      <c r="E81" s="1"/>
      <c r="F81" s="1"/>
      <c r="G81" s="4"/>
      <c r="H81" s="5"/>
      <c r="I81" s="5"/>
      <c r="J81" s="2"/>
      <c r="K81" s="7"/>
      <c r="L81" s="2"/>
      <c r="M81" s="2"/>
    </row>
    <row r="82" spans="1:13" ht="12.75" customHeight="1" x14ac:dyDescent="0.2">
      <c r="A82" s="10"/>
      <c r="B82" s="1"/>
      <c r="C82" s="1"/>
      <c r="D82" s="1"/>
      <c r="E82" s="1"/>
      <c r="F82" s="1"/>
      <c r="G82" s="4"/>
      <c r="H82" s="5"/>
      <c r="I82" s="5"/>
      <c r="J82" s="2"/>
      <c r="K82" s="7"/>
      <c r="L82" s="2"/>
      <c r="M82" s="2"/>
    </row>
    <row r="83" spans="1:13" ht="12.75" customHeight="1" x14ac:dyDescent="0.2">
      <c r="A83" s="10"/>
      <c r="B83" s="1"/>
      <c r="C83" s="1"/>
      <c r="D83" s="1"/>
      <c r="E83" s="1"/>
      <c r="F83" s="1"/>
      <c r="G83" s="4"/>
      <c r="H83" s="5"/>
      <c r="I83" s="5"/>
      <c r="J83" s="2"/>
      <c r="K83" s="7"/>
      <c r="L83" s="2"/>
      <c r="M83" s="2"/>
    </row>
    <row r="84" spans="1:13" ht="12.75" customHeight="1" x14ac:dyDescent="0.2">
      <c r="A84" s="10"/>
      <c r="B84" s="1"/>
      <c r="C84" s="1"/>
      <c r="D84" s="1"/>
      <c r="E84" s="1"/>
      <c r="F84" s="1"/>
      <c r="G84" s="4"/>
      <c r="H84" s="5"/>
      <c r="I84" s="5"/>
      <c r="J84" s="2"/>
      <c r="K84" s="7"/>
      <c r="L84" s="2"/>
      <c r="M84" s="2"/>
    </row>
    <row r="85" spans="1:13" ht="12.75" customHeight="1" x14ac:dyDescent="0.2">
      <c r="A85" s="10"/>
      <c r="B85" s="1"/>
      <c r="C85" s="1"/>
      <c r="D85" s="1"/>
      <c r="E85" s="1"/>
      <c r="F85" s="1"/>
      <c r="G85" s="4"/>
      <c r="H85" s="5"/>
      <c r="I85" s="5"/>
      <c r="J85" s="2"/>
      <c r="K85" s="7"/>
      <c r="L85" s="2"/>
      <c r="M85" s="2"/>
    </row>
    <row r="86" spans="1:13" ht="12.75" customHeight="1" x14ac:dyDescent="0.2">
      <c r="A86" s="10"/>
      <c r="B86" s="1"/>
      <c r="C86" s="1"/>
      <c r="D86" s="1"/>
      <c r="E86" s="1"/>
      <c r="F86" s="1"/>
      <c r="G86" s="4"/>
      <c r="H86" s="5"/>
      <c r="I86" s="5"/>
      <c r="J86" s="2"/>
      <c r="K86" s="7"/>
      <c r="L86" s="2"/>
      <c r="M86" s="2"/>
    </row>
    <row r="87" spans="1:13" ht="12.75" customHeight="1" x14ac:dyDescent="0.2">
      <c r="A87" s="10"/>
      <c r="B87" s="1"/>
      <c r="C87" s="1"/>
      <c r="D87" s="1"/>
      <c r="E87" s="1"/>
      <c r="F87" s="1"/>
      <c r="G87" s="4"/>
      <c r="H87" s="5"/>
      <c r="I87" s="5"/>
      <c r="J87" s="2"/>
      <c r="K87" s="7"/>
      <c r="L87" s="2"/>
      <c r="M87" s="2"/>
    </row>
    <row r="88" spans="1:13" ht="12.75" customHeight="1" x14ac:dyDescent="0.2">
      <c r="A88" s="10"/>
      <c r="B88" s="1"/>
      <c r="C88" s="1"/>
      <c r="D88" s="1"/>
      <c r="E88" s="1"/>
      <c r="F88" s="1"/>
      <c r="G88" s="4"/>
      <c r="H88" s="5"/>
      <c r="I88" s="5"/>
      <c r="J88" s="2"/>
      <c r="K88" s="7"/>
      <c r="L88" s="2"/>
      <c r="M88" s="2"/>
    </row>
    <row r="89" spans="1:13" ht="12.75" customHeight="1" x14ac:dyDescent="0.2">
      <c r="A89" s="10"/>
      <c r="B89" s="1"/>
      <c r="C89" s="1"/>
      <c r="D89" s="1"/>
      <c r="E89" s="1"/>
      <c r="F89" s="1"/>
      <c r="G89" s="4"/>
      <c r="H89" s="5"/>
      <c r="I89" s="5"/>
      <c r="J89" s="2"/>
      <c r="K89" s="7"/>
      <c r="L89" s="2"/>
      <c r="M89" s="2"/>
    </row>
    <row r="90" spans="1:13" ht="12.75" customHeight="1" x14ac:dyDescent="0.2">
      <c r="A90" s="10"/>
      <c r="B90" s="1"/>
      <c r="C90" s="1"/>
      <c r="D90" s="1"/>
      <c r="E90" s="1"/>
      <c r="F90" s="1"/>
      <c r="G90" s="4"/>
      <c r="H90" s="5"/>
      <c r="I90" s="5"/>
      <c r="J90" s="2"/>
      <c r="K90" s="7"/>
      <c r="L90" s="2"/>
      <c r="M90" s="2"/>
    </row>
    <row r="91" spans="1:13" ht="12.75" customHeight="1" x14ac:dyDescent="0.2">
      <c r="A91" s="10"/>
      <c r="B91" s="1"/>
      <c r="C91" s="1"/>
      <c r="D91" s="1"/>
      <c r="E91" s="1"/>
      <c r="F91" s="1"/>
      <c r="G91" s="4"/>
      <c r="H91" s="5"/>
      <c r="I91" s="5"/>
      <c r="J91" s="2"/>
      <c r="K91" s="7"/>
      <c r="L91" s="2"/>
      <c r="M91" s="2"/>
    </row>
    <row r="92" spans="1:13" ht="12.75" customHeight="1" x14ac:dyDescent="0.2">
      <c r="A92" s="10"/>
      <c r="B92" s="1"/>
      <c r="C92" s="1"/>
      <c r="D92" s="1"/>
      <c r="E92" s="1"/>
      <c r="F92" s="1"/>
      <c r="G92" s="4"/>
      <c r="H92" s="5"/>
      <c r="I92" s="5"/>
      <c r="J92" s="2"/>
      <c r="K92" s="7"/>
      <c r="L92" s="2"/>
      <c r="M92" s="2"/>
    </row>
    <row r="93" spans="1:13" ht="12.75" customHeight="1" x14ac:dyDescent="0.2">
      <c r="A93" s="10"/>
      <c r="B93" s="1"/>
      <c r="C93" s="1"/>
      <c r="D93" s="1"/>
      <c r="E93" s="1"/>
      <c r="F93" s="1"/>
      <c r="G93" s="4"/>
      <c r="H93" s="5"/>
      <c r="I93" s="5"/>
      <c r="J93" s="2"/>
      <c r="K93" s="7"/>
      <c r="L93" s="2"/>
      <c r="M93" s="2"/>
    </row>
    <row r="94" spans="1:13" ht="12.75" customHeight="1" x14ac:dyDescent="0.2">
      <c r="A94" s="10"/>
      <c r="B94" s="1"/>
      <c r="C94" s="1"/>
      <c r="D94" s="1"/>
      <c r="E94" s="1"/>
      <c r="F94" s="1"/>
      <c r="G94" s="4"/>
      <c r="H94" s="5"/>
      <c r="I94" s="5"/>
      <c r="J94" s="2"/>
      <c r="K94" s="7"/>
      <c r="L94" s="2"/>
      <c r="M94" s="2"/>
    </row>
    <row r="95" spans="1:13" ht="12.75" customHeight="1" x14ac:dyDescent="0.2">
      <c r="A95" s="10"/>
      <c r="B95" s="1"/>
      <c r="C95" s="1"/>
      <c r="D95" s="1"/>
      <c r="E95" s="1"/>
      <c r="F95" s="1"/>
      <c r="G95" s="4"/>
      <c r="H95" s="5"/>
      <c r="I95" s="5"/>
      <c r="J95" s="2"/>
      <c r="K95" s="7"/>
      <c r="L95" s="2"/>
      <c r="M95" s="2"/>
    </row>
    <row r="96" spans="1:13" ht="12.75" customHeight="1" x14ac:dyDescent="0.2">
      <c r="A96" s="10"/>
      <c r="B96" s="1"/>
      <c r="C96" s="1"/>
      <c r="D96" s="1"/>
      <c r="E96" s="1"/>
      <c r="F96" s="1"/>
      <c r="G96" s="4"/>
      <c r="H96" s="5"/>
      <c r="I96" s="5"/>
      <c r="J96" s="2"/>
      <c r="K96" s="7"/>
      <c r="L96" s="2"/>
      <c r="M96" s="2"/>
    </row>
    <row r="97" spans="1:13" ht="12.75" customHeight="1" x14ac:dyDescent="0.2">
      <c r="A97" s="10"/>
      <c r="B97" s="1"/>
      <c r="C97" s="1"/>
      <c r="D97" s="1"/>
      <c r="E97" s="1"/>
      <c r="F97" s="1"/>
      <c r="G97" s="4"/>
      <c r="H97" s="5"/>
      <c r="I97" s="5"/>
      <c r="J97" s="2"/>
      <c r="K97" s="7"/>
      <c r="L97" s="2"/>
      <c r="M97" s="2"/>
    </row>
    <row r="98" spans="1:13" ht="12.75" customHeight="1" x14ac:dyDescent="0.2">
      <c r="A98" s="10"/>
      <c r="B98" s="1"/>
      <c r="C98" s="1"/>
      <c r="D98" s="1"/>
      <c r="E98" s="1"/>
      <c r="F98" s="1"/>
      <c r="G98" s="4"/>
      <c r="H98" s="5"/>
      <c r="I98" s="5"/>
      <c r="J98" s="2"/>
      <c r="K98" s="7"/>
      <c r="L98" s="2"/>
      <c r="M98" s="2"/>
    </row>
    <row r="99" spans="1:13" ht="12.75" customHeight="1" x14ac:dyDescent="0.2">
      <c r="A99" s="10"/>
      <c r="B99" s="1"/>
      <c r="C99" s="1"/>
      <c r="D99" s="1"/>
      <c r="E99" s="1"/>
      <c r="F99" s="1"/>
      <c r="G99" s="4"/>
      <c r="H99" s="5"/>
      <c r="I99" s="5"/>
      <c r="J99" s="2"/>
      <c r="K99" s="7"/>
      <c r="L99" s="2"/>
      <c r="M99" s="2"/>
    </row>
    <row r="100" spans="1:13" ht="12.75" customHeight="1" x14ac:dyDescent="0.2">
      <c r="A100" s="10"/>
      <c r="B100" s="1"/>
      <c r="C100" s="1"/>
      <c r="D100" s="1"/>
      <c r="E100" s="1"/>
      <c r="F100" s="1"/>
      <c r="G100" s="4"/>
      <c r="H100" s="5"/>
      <c r="I100" s="5"/>
      <c r="J100" s="2"/>
      <c r="K100" s="7"/>
      <c r="L100" s="2"/>
      <c r="M100" s="2"/>
    </row>
    <row r="101" spans="1:13" ht="12.75" customHeight="1" x14ac:dyDescent="0.2">
      <c r="A101" s="10"/>
      <c r="B101" s="1"/>
      <c r="C101" s="1"/>
      <c r="D101" s="1"/>
      <c r="E101" s="1"/>
      <c r="F101" s="1"/>
      <c r="G101" s="4"/>
      <c r="H101" s="5"/>
      <c r="I101" s="5"/>
      <c r="J101" s="2"/>
      <c r="K101" s="7"/>
      <c r="L101" s="2"/>
      <c r="M101" s="2"/>
    </row>
    <row r="102" spans="1:13" ht="12.75" customHeight="1" x14ac:dyDescent="0.2">
      <c r="A102" s="10"/>
      <c r="B102" s="1"/>
      <c r="C102" s="1"/>
      <c r="D102" s="1"/>
      <c r="E102" s="1"/>
      <c r="F102" s="1"/>
      <c r="G102" s="4"/>
      <c r="H102" s="5"/>
      <c r="I102" s="5"/>
      <c r="J102" s="2"/>
      <c r="K102" s="7"/>
      <c r="L102" s="2"/>
      <c r="M102" s="2"/>
    </row>
    <row r="103" spans="1:13" ht="12.75" customHeight="1" x14ac:dyDescent="0.2">
      <c r="A103" s="10"/>
      <c r="B103" s="1"/>
      <c r="C103" s="1"/>
      <c r="D103" s="1"/>
      <c r="E103" s="1"/>
      <c r="F103" s="1"/>
      <c r="G103" s="4"/>
      <c r="H103" s="5"/>
      <c r="I103" s="5"/>
      <c r="J103" s="2"/>
      <c r="K103" s="7"/>
      <c r="L103" s="2"/>
      <c r="M103" s="2"/>
    </row>
    <row r="104" spans="1:13" ht="12.75" customHeight="1" x14ac:dyDescent="0.2">
      <c r="A104" s="10"/>
      <c r="B104" s="1"/>
      <c r="C104" s="1"/>
      <c r="D104" s="1"/>
      <c r="E104" s="1"/>
      <c r="F104" s="1"/>
      <c r="G104" s="4"/>
      <c r="H104" s="5"/>
      <c r="I104" s="5"/>
      <c r="J104" s="2"/>
      <c r="K104" s="7"/>
      <c r="L104" s="2"/>
      <c r="M104" s="2"/>
    </row>
    <row r="105" spans="1:13" ht="12.75" customHeight="1" x14ac:dyDescent="0.2">
      <c r="A105" s="10"/>
      <c r="B105" s="1"/>
      <c r="C105" s="1"/>
      <c r="D105" s="1"/>
      <c r="E105" s="1"/>
      <c r="F105" s="1"/>
      <c r="G105" s="4"/>
      <c r="H105" s="5"/>
      <c r="I105" s="5"/>
      <c r="J105" s="2"/>
      <c r="K105" s="7"/>
      <c r="L105" s="2"/>
      <c r="M105" s="2"/>
    </row>
    <row r="106" spans="1:13" ht="12.75" customHeight="1" x14ac:dyDescent="0.2">
      <c r="A106" s="10"/>
      <c r="B106" s="1"/>
      <c r="C106" s="1"/>
      <c r="D106" s="1"/>
      <c r="E106" s="1"/>
      <c r="F106" s="1"/>
      <c r="G106" s="4"/>
      <c r="H106" s="5"/>
      <c r="I106" s="5"/>
      <c r="J106" s="2"/>
      <c r="K106" s="7"/>
      <c r="L106" s="2"/>
      <c r="M106" s="2"/>
    </row>
    <row r="107" spans="1:13" ht="12.75" customHeight="1" x14ac:dyDescent="0.2">
      <c r="A107" s="10"/>
      <c r="B107" s="1"/>
      <c r="C107" s="1"/>
      <c r="D107" s="1"/>
      <c r="E107" s="1"/>
      <c r="F107" s="1"/>
      <c r="G107" s="4"/>
      <c r="H107" s="5"/>
      <c r="I107" s="5"/>
      <c r="J107" s="2"/>
      <c r="K107" s="7"/>
      <c r="L107" s="2"/>
      <c r="M107" s="2"/>
    </row>
    <row r="108" spans="1:13" ht="12.75" customHeight="1" x14ac:dyDescent="0.2">
      <c r="A108" s="10"/>
      <c r="B108" s="1"/>
      <c r="C108" s="1"/>
      <c r="D108" s="1"/>
      <c r="E108" s="1"/>
      <c r="F108" s="1"/>
      <c r="G108" s="4"/>
      <c r="H108" s="5"/>
      <c r="I108" s="5"/>
      <c r="J108" s="2"/>
      <c r="K108" s="7"/>
      <c r="L108" s="2"/>
      <c r="M108" s="2"/>
    </row>
    <row r="109" spans="1:13" ht="12.75" customHeight="1" x14ac:dyDescent="0.2">
      <c r="A109" s="10"/>
      <c r="B109" s="1"/>
      <c r="C109" s="1"/>
      <c r="D109" s="1"/>
      <c r="E109" s="1"/>
      <c r="F109" s="1"/>
      <c r="G109" s="4"/>
      <c r="H109" s="5"/>
      <c r="I109" s="5"/>
      <c r="J109" s="2"/>
      <c r="K109" s="7"/>
      <c r="L109" s="2"/>
      <c r="M109" s="2"/>
    </row>
    <row r="110" spans="1:13" ht="12.75" customHeight="1" x14ac:dyDescent="0.2">
      <c r="A110" s="10"/>
      <c r="B110" s="1"/>
      <c r="C110" s="1"/>
      <c r="D110" s="1"/>
      <c r="E110" s="1"/>
      <c r="F110" s="1"/>
      <c r="G110" s="4"/>
      <c r="H110" s="5"/>
      <c r="I110" s="5"/>
      <c r="J110" s="2"/>
      <c r="K110" s="7"/>
      <c r="L110" s="2"/>
      <c r="M110" s="2"/>
    </row>
    <row r="111" spans="1:13" ht="12.75" customHeight="1" x14ac:dyDescent="0.2">
      <c r="A111" s="10"/>
      <c r="B111" s="1"/>
      <c r="C111" s="1"/>
      <c r="D111" s="1"/>
      <c r="E111" s="1"/>
      <c r="F111" s="1"/>
      <c r="G111" s="4"/>
      <c r="H111" s="5"/>
      <c r="I111" s="5"/>
      <c r="J111" s="2"/>
      <c r="K111" s="7"/>
      <c r="L111" s="2"/>
      <c r="M111" s="2"/>
    </row>
    <row r="112" spans="1:13" ht="12.75" customHeight="1" x14ac:dyDescent="0.2">
      <c r="A112" s="10"/>
      <c r="B112" s="1"/>
      <c r="C112" s="1"/>
      <c r="D112" s="1"/>
      <c r="E112" s="1"/>
      <c r="F112" s="1"/>
      <c r="G112" s="4"/>
      <c r="H112" s="5"/>
      <c r="I112" s="5"/>
      <c r="J112" s="2"/>
      <c r="K112" s="7"/>
      <c r="L112" s="2"/>
      <c r="M112" s="2"/>
    </row>
    <row r="113" spans="1:13" ht="12.75" customHeight="1" x14ac:dyDescent="0.2">
      <c r="A113" s="10"/>
      <c r="B113" s="1"/>
      <c r="C113" s="1"/>
      <c r="D113" s="1"/>
      <c r="E113" s="1"/>
      <c r="F113" s="1"/>
      <c r="G113" s="4"/>
      <c r="H113" s="5"/>
      <c r="I113" s="5"/>
      <c r="J113" s="2"/>
      <c r="K113" s="7"/>
      <c r="L113" s="2"/>
      <c r="M113" s="2"/>
    </row>
    <row r="114" spans="1:13" ht="12.75" customHeight="1" x14ac:dyDescent="0.2">
      <c r="A114" s="10"/>
      <c r="B114" s="1"/>
      <c r="C114" s="1"/>
      <c r="D114" s="1"/>
      <c r="E114" s="1"/>
      <c r="F114" s="1"/>
      <c r="G114" s="4"/>
      <c r="H114" s="5"/>
      <c r="I114" s="5"/>
      <c r="J114" s="2"/>
      <c r="K114" s="7"/>
      <c r="L114" s="2"/>
      <c r="M114" s="2"/>
    </row>
    <row r="115" spans="1:13" ht="12.75" customHeight="1" x14ac:dyDescent="0.2">
      <c r="A115" s="10"/>
      <c r="B115" s="1"/>
      <c r="C115" s="1"/>
      <c r="D115" s="1"/>
      <c r="E115" s="1"/>
      <c r="F115" s="1"/>
      <c r="G115" s="4"/>
      <c r="H115" s="5"/>
      <c r="I115" s="5"/>
      <c r="J115" s="2"/>
      <c r="K115" s="7"/>
      <c r="L115" s="2"/>
      <c r="M115" s="2"/>
    </row>
    <row r="116" spans="1:13" ht="12.75" customHeight="1" x14ac:dyDescent="0.2">
      <c r="A116" s="10"/>
      <c r="B116" s="1"/>
      <c r="C116" s="1"/>
      <c r="D116" s="1"/>
      <c r="E116" s="1"/>
      <c r="F116" s="1"/>
      <c r="G116" s="4"/>
      <c r="H116" s="5"/>
      <c r="I116" s="5"/>
      <c r="J116" s="2"/>
      <c r="K116" s="7"/>
      <c r="L116" s="2"/>
      <c r="M116" s="2"/>
    </row>
    <row r="117" spans="1:13" ht="12.75" customHeight="1" x14ac:dyDescent="0.2">
      <c r="A117" s="10"/>
      <c r="B117" s="1"/>
      <c r="C117" s="1"/>
      <c r="D117" s="1"/>
      <c r="E117" s="1"/>
      <c r="F117" s="1"/>
      <c r="G117" s="4"/>
      <c r="H117" s="5"/>
      <c r="I117" s="5"/>
      <c r="J117" s="2"/>
      <c r="K117" s="7"/>
      <c r="L117" s="2"/>
      <c r="M117" s="2"/>
    </row>
    <row r="118" spans="1:13" ht="12.75" customHeight="1" x14ac:dyDescent="0.2">
      <c r="A118" s="10"/>
      <c r="B118" s="1"/>
      <c r="C118" s="1"/>
      <c r="D118" s="1"/>
      <c r="E118" s="1"/>
      <c r="F118" s="1"/>
      <c r="G118" s="4"/>
      <c r="H118" s="5"/>
      <c r="I118" s="5"/>
      <c r="J118" s="2"/>
      <c r="K118" s="7"/>
      <c r="L118" s="2"/>
      <c r="M118" s="2"/>
    </row>
    <row r="119" spans="1:13" ht="12.75" customHeight="1" x14ac:dyDescent="0.2">
      <c r="A119" s="10"/>
      <c r="B119" s="1"/>
      <c r="C119" s="1"/>
      <c r="D119" s="1"/>
      <c r="E119" s="1"/>
      <c r="F119" s="1"/>
      <c r="G119" s="4"/>
      <c r="H119" s="5"/>
      <c r="I119" s="5"/>
      <c r="J119" s="2"/>
      <c r="K119" s="7"/>
      <c r="L119" s="2"/>
      <c r="M119" s="2"/>
    </row>
    <row r="120" spans="1:13" ht="12.75" customHeight="1" x14ac:dyDescent="0.2">
      <c r="A120" s="10"/>
      <c r="B120" s="1"/>
      <c r="C120" s="1"/>
      <c r="D120" s="1"/>
      <c r="E120" s="1"/>
      <c r="F120" s="1"/>
      <c r="G120" s="4"/>
      <c r="H120" s="5"/>
      <c r="I120" s="5"/>
      <c r="J120" s="2"/>
      <c r="K120" s="7"/>
      <c r="L120" s="2"/>
      <c r="M120" s="2"/>
    </row>
    <row r="121" spans="1:13" ht="12.75" customHeight="1" x14ac:dyDescent="0.2">
      <c r="A121" s="10"/>
      <c r="B121" s="1"/>
      <c r="C121" s="1"/>
      <c r="D121" s="1"/>
      <c r="E121" s="1"/>
      <c r="F121" s="1"/>
      <c r="G121" s="4"/>
      <c r="H121" s="5"/>
      <c r="I121" s="5"/>
      <c r="J121" s="2"/>
      <c r="K121" s="7"/>
      <c r="L121" s="2"/>
      <c r="M121" s="2"/>
    </row>
    <row r="122" spans="1:13" ht="12.75" customHeight="1" x14ac:dyDescent="0.2">
      <c r="A122" s="10"/>
      <c r="B122" s="1"/>
      <c r="C122" s="1"/>
      <c r="D122" s="1"/>
      <c r="E122" s="1"/>
      <c r="F122" s="1"/>
      <c r="G122" s="4"/>
      <c r="H122" s="5"/>
      <c r="I122" s="5"/>
      <c r="J122" s="2"/>
      <c r="K122" s="7"/>
      <c r="L122" s="2"/>
      <c r="M122" s="2"/>
    </row>
    <row r="123" spans="1:13" ht="12.75" customHeight="1" x14ac:dyDescent="0.2">
      <c r="A123" s="10"/>
      <c r="B123" s="1"/>
      <c r="C123" s="1"/>
      <c r="D123" s="1"/>
      <c r="E123" s="1"/>
      <c r="F123" s="1"/>
      <c r="G123" s="4"/>
      <c r="H123" s="5"/>
      <c r="I123" s="5"/>
      <c r="J123" s="2"/>
      <c r="K123" s="7"/>
      <c r="L123" s="2"/>
      <c r="M123" s="2"/>
    </row>
    <row r="124" spans="1:13" ht="12.75" customHeight="1" x14ac:dyDescent="0.2">
      <c r="A124" s="10"/>
      <c r="B124" s="1"/>
      <c r="C124" s="1"/>
      <c r="D124" s="1"/>
      <c r="E124" s="1"/>
      <c r="F124" s="1"/>
      <c r="G124" s="4"/>
      <c r="H124" s="5"/>
      <c r="I124" s="5"/>
      <c r="J124" s="2"/>
      <c r="K124" s="7"/>
      <c r="L124" s="2"/>
      <c r="M124" s="2"/>
    </row>
    <row r="125" spans="1:13" ht="12.75" customHeight="1" x14ac:dyDescent="0.2">
      <c r="A125" s="10"/>
      <c r="B125" s="1"/>
      <c r="C125" s="1"/>
      <c r="D125" s="1"/>
      <c r="E125" s="1"/>
      <c r="F125" s="1"/>
      <c r="G125" s="4"/>
      <c r="H125" s="5"/>
      <c r="I125" s="5"/>
      <c r="J125" s="2"/>
      <c r="K125" s="7"/>
      <c r="L125" s="2"/>
      <c r="M125" s="2"/>
    </row>
    <row r="126" spans="1:13" ht="12.75" customHeight="1" x14ac:dyDescent="0.2">
      <c r="A126" s="10"/>
      <c r="B126" s="1"/>
      <c r="C126" s="1"/>
      <c r="D126" s="1"/>
      <c r="E126" s="1"/>
      <c r="F126" s="1"/>
      <c r="G126" s="4"/>
      <c r="H126" s="5"/>
      <c r="I126" s="5"/>
      <c r="J126" s="2"/>
      <c r="K126" s="7"/>
      <c r="L126" s="2"/>
      <c r="M126" s="2"/>
    </row>
    <row r="127" spans="1:13" ht="12.75" customHeight="1" x14ac:dyDescent="0.2">
      <c r="A127" s="10"/>
      <c r="B127" s="1"/>
      <c r="C127" s="1"/>
      <c r="D127" s="1"/>
      <c r="E127" s="1"/>
      <c r="F127" s="1"/>
      <c r="G127" s="4"/>
      <c r="H127" s="5"/>
      <c r="I127" s="5"/>
      <c r="J127" s="2"/>
      <c r="K127" s="7"/>
      <c r="L127" s="2"/>
      <c r="M127" s="2"/>
    </row>
    <row r="128" spans="1:13" ht="12.75" customHeight="1" x14ac:dyDescent="0.2">
      <c r="A128" s="10"/>
      <c r="B128" s="1"/>
      <c r="C128" s="1"/>
      <c r="D128" s="1"/>
      <c r="E128" s="1"/>
      <c r="F128" s="1"/>
      <c r="G128" s="4"/>
      <c r="H128" s="5"/>
      <c r="I128" s="5"/>
      <c r="J128" s="2"/>
      <c r="K128" s="7"/>
      <c r="L128" s="2"/>
      <c r="M128" s="2"/>
    </row>
    <row r="129" spans="1:13" ht="12.75" customHeight="1" x14ac:dyDescent="0.2">
      <c r="A129" s="10"/>
      <c r="B129" s="1"/>
      <c r="C129" s="1"/>
      <c r="D129" s="1"/>
      <c r="E129" s="1"/>
      <c r="F129" s="1"/>
      <c r="G129" s="4"/>
      <c r="H129" s="5"/>
      <c r="I129" s="5"/>
      <c r="J129" s="2"/>
      <c r="K129" s="7"/>
      <c r="L129" s="2"/>
      <c r="M129" s="2"/>
    </row>
    <row r="130" spans="1:13" ht="12.75" customHeight="1" x14ac:dyDescent="0.2">
      <c r="A130" s="10"/>
      <c r="B130" s="1"/>
      <c r="C130" s="1"/>
      <c r="D130" s="1"/>
      <c r="E130" s="1"/>
      <c r="F130" s="1"/>
      <c r="G130" s="4"/>
      <c r="H130" s="5"/>
      <c r="I130" s="5"/>
      <c r="J130" s="2"/>
      <c r="K130" s="7"/>
      <c r="L130" s="2"/>
      <c r="M130" s="2"/>
    </row>
    <row r="131" spans="1:13" ht="12.75" customHeight="1" x14ac:dyDescent="0.2">
      <c r="A131" s="10"/>
      <c r="B131" s="1"/>
      <c r="C131" s="1"/>
      <c r="D131" s="1"/>
      <c r="E131" s="1"/>
      <c r="F131" s="1"/>
      <c r="G131" s="4"/>
      <c r="H131" s="5"/>
      <c r="I131" s="5"/>
      <c r="J131" s="2"/>
      <c r="K131" s="7"/>
      <c r="L131" s="2"/>
      <c r="M131" s="2"/>
    </row>
    <row r="132" spans="1:13" ht="12.75" customHeight="1" x14ac:dyDescent="0.2">
      <c r="A132" s="10"/>
      <c r="B132" s="1"/>
      <c r="C132" s="1"/>
      <c r="D132" s="1"/>
      <c r="E132" s="1"/>
      <c r="F132" s="1"/>
      <c r="G132" s="4"/>
      <c r="H132" s="5"/>
      <c r="I132" s="5"/>
      <c r="J132" s="2"/>
      <c r="K132" s="7"/>
      <c r="L132" s="2"/>
      <c r="M132" s="2"/>
    </row>
    <row r="133" spans="1:13" ht="12.75" customHeight="1" x14ac:dyDescent="0.2">
      <c r="A133" s="10"/>
      <c r="B133" s="1"/>
      <c r="C133" s="1"/>
      <c r="D133" s="1"/>
      <c r="E133" s="1"/>
      <c r="F133" s="1"/>
      <c r="G133" s="4"/>
      <c r="H133" s="5"/>
      <c r="I133" s="5"/>
      <c r="J133" s="2"/>
      <c r="K133" s="7"/>
      <c r="L133" s="2"/>
      <c r="M133" s="2"/>
    </row>
    <row r="134" spans="1:13" ht="12.75" customHeight="1" x14ac:dyDescent="0.2">
      <c r="A134" s="10"/>
      <c r="B134" s="1"/>
      <c r="C134" s="1"/>
      <c r="D134" s="1"/>
      <c r="E134" s="1"/>
      <c r="F134" s="1"/>
      <c r="G134" s="4"/>
      <c r="H134" s="5"/>
      <c r="I134" s="5"/>
      <c r="J134" s="2"/>
      <c r="K134" s="7"/>
      <c r="L134" s="2"/>
      <c r="M134" s="2"/>
    </row>
    <row r="135" spans="1:13" ht="12.75" customHeight="1" x14ac:dyDescent="0.2">
      <c r="A135" s="10"/>
      <c r="B135" s="1"/>
      <c r="C135" s="1"/>
      <c r="D135" s="1"/>
      <c r="E135" s="1"/>
      <c r="F135" s="1"/>
      <c r="G135" s="4"/>
      <c r="H135" s="5"/>
      <c r="I135" s="5"/>
      <c r="J135" s="2"/>
      <c r="K135" s="7"/>
      <c r="L135" s="2"/>
      <c r="M135" s="2"/>
    </row>
    <row r="136" spans="1:13" ht="12.75" customHeight="1" x14ac:dyDescent="0.2">
      <c r="A136" s="10"/>
      <c r="B136" s="1"/>
      <c r="C136" s="1"/>
      <c r="D136" s="1"/>
      <c r="E136" s="1"/>
      <c r="F136" s="1"/>
      <c r="G136" s="4"/>
      <c r="H136" s="5"/>
      <c r="I136" s="5"/>
      <c r="J136" s="2"/>
      <c r="K136" s="7"/>
      <c r="L136" s="2"/>
      <c r="M136" s="2"/>
    </row>
    <row r="137" spans="1:13" ht="12.75" customHeight="1" x14ac:dyDescent="0.2">
      <c r="A137" s="10"/>
      <c r="B137" s="1"/>
      <c r="C137" s="1"/>
      <c r="D137" s="1"/>
      <c r="E137" s="1"/>
      <c r="F137" s="1"/>
      <c r="G137" s="4"/>
      <c r="H137" s="5"/>
      <c r="I137" s="5"/>
      <c r="J137" s="2"/>
      <c r="K137" s="7"/>
      <c r="L137" s="2"/>
      <c r="M137" s="2"/>
    </row>
    <row r="138" spans="1:13" ht="12.75" customHeight="1" x14ac:dyDescent="0.2">
      <c r="A138" s="10"/>
      <c r="B138" s="1"/>
      <c r="C138" s="1"/>
      <c r="D138" s="1"/>
      <c r="E138" s="1"/>
      <c r="F138" s="1"/>
      <c r="G138" s="4"/>
      <c r="H138" s="5"/>
      <c r="I138" s="5"/>
      <c r="J138" s="2"/>
      <c r="K138" s="7"/>
      <c r="L138" s="2"/>
      <c r="M138" s="2"/>
    </row>
    <row r="139" spans="1:13" ht="12.75" customHeight="1" x14ac:dyDescent="0.2">
      <c r="A139" s="10"/>
      <c r="B139" s="1"/>
      <c r="C139" s="1"/>
      <c r="D139" s="1"/>
      <c r="E139" s="1"/>
      <c r="F139" s="1"/>
      <c r="G139" s="4"/>
      <c r="H139" s="5"/>
      <c r="I139" s="5"/>
      <c r="J139" s="2"/>
      <c r="K139" s="7"/>
      <c r="L139" s="2"/>
      <c r="M139" s="2"/>
    </row>
    <row r="140" spans="1:13" ht="12.75" customHeight="1" x14ac:dyDescent="0.2">
      <c r="A140" s="10"/>
      <c r="B140" s="1"/>
      <c r="C140" s="1"/>
      <c r="D140" s="1"/>
      <c r="E140" s="1"/>
      <c r="F140" s="1"/>
      <c r="G140" s="4"/>
      <c r="H140" s="5"/>
      <c r="I140" s="5"/>
      <c r="J140" s="2"/>
      <c r="K140" s="7"/>
      <c r="L140" s="2"/>
      <c r="M140" s="2"/>
    </row>
    <row r="141" spans="1:13" ht="12.75" customHeight="1" x14ac:dyDescent="0.2">
      <c r="A141" s="10"/>
      <c r="B141" s="1"/>
      <c r="C141" s="1"/>
      <c r="D141" s="1"/>
      <c r="E141" s="1"/>
      <c r="F141" s="1"/>
      <c r="G141" s="4"/>
      <c r="H141" s="5"/>
      <c r="I141" s="5"/>
      <c r="J141" s="2"/>
      <c r="K141" s="7"/>
      <c r="L141" s="2"/>
      <c r="M141" s="2"/>
    </row>
    <row r="142" spans="1:13" ht="12.75" customHeight="1" x14ac:dyDescent="0.2">
      <c r="A142" s="10"/>
      <c r="B142" s="1"/>
      <c r="C142" s="1"/>
      <c r="D142" s="1"/>
      <c r="E142" s="1"/>
      <c r="F142" s="1"/>
      <c r="G142" s="4"/>
      <c r="H142" s="5"/>
      <c r="I142" s="5"/>
      <c r="J142" s="2"/>
      <c r="K142" s="7"/>
      <c r="L142" s="2"/>
      <c r="M142" s="2"/>
    </row>
    <row r="143" spans="1:13" ht="12.75" customHeight="1" x14ac:dyDescent="0.2">
      <c r="A143" s="10"/>
      <c r="B143" s="1"/>
      <c r="C143" s="1"/>
      <c r="D143" s="1"/>
      <c r="E143" s="1"/>
      <c r="F143" s="1"/>
      <c r="G143" s="4"/>
      <c r="H143" s="5"/>
      <c r="I143" s="5"/>
      <c r="J143" s="2"/>
      <c r="K143" s="7"/>
      <c r="L143" s="2"/>
      <c r="M143" s="2"/>
    </row>
    <row r="144" spans="1:13" ht="12.75" customHeight="1" x14ac:dyDescent="0.2">
      <c r="A144" s="10"/>
      <c r="B144" s="1"/>
      <c r="C144" s="1"/>
      <c r="D144" s="1"/>
      <c r="E144" s="1"/>
      <c r="F144" s="1"/>
      <c r="G144" s="4"/>
      <c r="H144" s="5"/>
      <c r="I144" s="5"/>
      <c r="J144" s="2"/>
      <c r="K144" s="7"/>
      <c r="L144" s="2"/>
      <c r="M144" s="2"/>
    </row>
    <row r="145" spans="1:13" ht="12.75" customHeight="1" x14ac:dyDescent="0.2">
      <c r="A145" s="10"/>
      <c r="B145" s="1"/>
      <c r="C145" s="1"/>
      <c r="D145" s="1"/>
      <c r="E145" s="1"/>
      <c r="F145" s="1"/>
      <c r="G145" s="4"/>
      <c r="H145" s="5"/>
      <c r="I145" s="5"/>
      <c r="J145" s="2"/>
      <c r="K145" s="7"/>
      <c r="L145" s="2"/>
      <c r="M145" s="2"/>
    </row>
    <row r="146" spans="1:13" ht="12.75" customHeight="1" x14ac:dyDescent="0.2">
      <c r="A146" s="10"/>
      <c r="B146" s="1"/>
      <c r="C146" s="1"/>
      <c r="D146" s="1"/>
      <c r="E146" s="1"/>
      <c r="F146" s="1"/>
      <c r="G146" s="4"/>
      <c r="H146" s="5"/>
      <c r="I146" s="5"/>
      <c r="J146" s="2"/>
      <c r="K146" s="7"/>
      <c r="L146" s="2"/>
      <c r="M146" s="2"/>
    </row>
    <row r="147" spans="1:13" ht="12.75" customHeight="1" x14ac:dyDescent="0.2">
      <c r="A147" s="10"/>
      <c r="B147" s="1"/>
      <c r="C147" s="1"/>
      <c r="D147" s="1"/>
      <c r="E147" s="1"/>
      <c r="F147" s="1"/>
      <c r="G147" s="4"/>
      <c r="H147" s="5"/>
      <c r="I147" s="5"/>
      <c r="J147" s="2"/>
      <c r="K147" s="7"/>
      <c r="L147" s="2"/>
      <c r="M147" s="2"/>
    </row>
    <row r="148" spans="1:13" ht="12.75" customHeight="1" x14ac:dyDescent="0.2">
      <c r="A148" s="10"/>
      <c r="B148" s="1"/>
      <c r="C148" s="1"/>
      <c r="D148" s="1"/>
      <c r="E148" s="1"/>
      <c r="F148" s="1"/>
      <c r="G148" s="4"/>
      <c r="H148" s="5"/>
      <c r="I148" s="5"/>
      <c r="J148" s="2"/>
      <c r="K148" s="7"/>
      <c r="L148" s="2"/>
      <c r="M148" s="2"/>
    </row>
    <row r="149" spans="1:13" ht="12.75" customHeight="1" x14ac:dyDescent="0.2">
      <c r="A149" s="10"/>
      <c r="B149" s="1"/>
      <c r="C149" s="1"/>
      <c r="D149" s="1"/>
      <c r="E149" s="1"/>
      <c r="F149" s="1"/>
      <c r="G149" s="4"/>
      <c r="H149" s="5"/>
      <c r="I149" s="5"/>
      <c r="J149" s="2"/>
      <c r="K149" s="7"/>
      <c r="L149" s="2"/>
      <c r="M149" s="2"/>
    </row>
    <row r="150" spans="1:13" ht="12.75" customHeight="1" x14ac:dyDescent="0.2">
      <c r="A150" s="10"/>
      <c r="B150" s="1"/>
      <c r="C150" s="1"/>
      <c r="D150" s="1"/>
      <c r="E150" s="1"/>
      <c r="F150" s="1"/>
      <c r="G150" s="4"/>
      <c r="H150" s="5"/>
      <c r="I150" s="5"/>
      <c r="J150" s="2"/>
      <c r="K150" s="7"/>
      <c r="L150" s="2"/>
      <c r="M150" s="2"/>
    </row>
    <row r="151" spans="1:13" ht="12.75" customHeight="1" x14ac:dyDescent="0.2">
      <c r="A151" s="10"/>
      <c r="B151" s="1"/>
      <c r="C151" s="1"/>
      <c r="D151" s="1"/>
      <c r="E151" s="1"/>
      <c r="F151" s="1"/>
      <c r="G151" s="4"/>
      <c r="H151" s="5"/>
      <c r="I151" s="5"/>
      <c r="J151" s="2"/>
      <c r="K151" s="7"/>
      <c r="L151" s="2"/>
      <c r="M151" s="2"/>
    </row>
    <row r="152" spans="1:13" ht="12.75" customHeight="1" x14ac:dyDescent="0.2">
      <c r="A152" s="10"/>
      <c r="B152" s="1"/>
      <c r="C152" s="1"/>
      <c r="D152" s="1"/>
      <c r="E152" s="1"/>
      <c r="F152" s="1"/>
      <c r="G152" s="4"/>
      <c r="H152" s="5"/>
      <c r="I152" s="5"/>
      <c r="J152" s="2"/>
      <c r="K152" s="7"/>
      <c r="L152" s="2"/>
      <c r="M152" s="2"/>
    </row>
    <row r="153" spans="1:13" ht="12.75" customHeight="1" x14ac:dyDescent="0.2">
      <c r="A153" s="10"/>
      <c r="B153" s="1"/>
      <c r="C153" s="1"/>
      <c r="D153" s="1"/>
      <c r="E153" s="1"/>
      <c r="F153" s="1"/>
      <c r="G153" s="4"/>
      <c r="H153" s="5"/>
      <c r="I153" s="5"/>
      <c r="J153" s="2"/>
      <c r="K153" s="7"/>
      <c r="L153" s="2"/>
      <c r="M153" s="2"/>
    </row>
    <row r="154" spans="1:13" ht="12.75" customHeight="1" x14ac:dyDescent="0.2">
      <c r="A154" s="10"/>
      <c r="B154" s="1"/>
      <c r="C154" s="1"/>
      <c r="D154" s="1"/>
      <c r="E154" s="1"/>
      <c r="F154" s="1"/>
      <c r="G154" s="4"/>
      <c r="H154" s="5"/>
      <c r="I154" s="5"/>
      <c r="J154" s="2"/>
      <c r="K154" s="7"/>
      <c r="L154" s="2"/>
      <c r="M154" s="2"/>
    </row>
    <row r="155" spans="1:13" ht="12.75" customHeight="1" x14ac:dyDescent="0.2">
      <c r="A155" s="10"/>
      <c r="B155" s="1"/>
      <c r="C155" s="1"/>
      <c r="D155" s="1"/>
      <c r="E155" s="1"/>
      <c r="F155" s="1"/>
      <c r="G155" s="4"/>
      <c r="H155" s="5"/>
      <c r="I155" s="5"/>
      <c r="J155" s="2"/>
      <c r="K155" s="7"/>
      <c r="L155" s="2"/>
      <c r="M155" s="2"/>
    </row>
    <row r="156" spans="1:13" ht="12.75" customHeight="1" x14ac:dyDescent="0.2">
      <c r="A156" s="10"/>
      <c r="B156" s="1"/>
      <c r="C156" s="1"/>
      <c r="D156" s="1"/>
      <c r="E156" s="1"/>
      <c r="F156" s="1"/>
      <c r="G156" s="4"/>
      <c r="H156" s="5"/>
      <c r="I156" s="5"/>
      <c r="J156" s="2"/>
      <c r="K156" s="7"/>
      <c r="L156" s="2"/>
      <c r="M156" s="2"/>
    </row>
    <row r="157" spans="1:13" ht="12.75" customHeight="1" x14ac:dyDescent="0.2">
      <c r="A157" s="10"/>
      <c r="B157" s="1"/>
      <c r="C157" s="1"/>
      <c r="D157" s="1"/>
      <c r="E157" s="1"/>
      <c r="F157" s="1"/>
      <c r="G157" s="4"/>
      <c r="H157" s="5"/>
      <c r="I157" s="5"/>
      <c r="J157" s="2"/>
      <c r="K157" s="7"/>
      <c r="L157" s="2"/>
      <c r="M157" s="2"/>
    </row>
    <row r="158" spans="1:13" ht="12.75" customHeight="1" x14ac:dyDescent="0.2">
      <c r="A158" s="10"/>
      <c r="B158" s="1"/>
      <c r="C158" s="1"/>
      <c r="D158" s="1"/>
      <c r="E158" s="1"/>
      <c r="F158" s="1"/>
      <c r="G158" s="4"/>
      <c r="H158" s="5"/>
      <c r="I158" s="5"/>
      <c r="J158" s="2"/>
      <c r="K158" s="7"/>
      <c r="L158" s="2"/>
      <c r="M158" s="2"/>
    </row>
    <row r="159" spans="1:13" ht="12.75" customHeight="1" x14ac:dyDescent="0.2">
      <c r="A159" s="10"/>
      <c r="B159" s="1"/>
      <c r="C159" s="1"/>
      <c r="D159" s="1"/>
      <c r="E159" s="1"/>
      <c r="F159" s="1"/>
      <c r="G159" s="4"/>
      <c r="H159" s="5"/>
      <c r="I159" s="5"/>
      <c r="J159" s="2"/>
      <c r="K159" s="7"/>
      <c r="L159" s="2"/>
      <c r="M159" s="2"/>
    </row>
    <row r="160" spans="1:13" ht="12.75" customHeight="1" x14ac:dyDescent="0.2">
      <c r="A160" s="10"/>
      <c r="B160" s="1"/>
      <c r="C160" s="1"/>
      <c r="D160" s="1"/>
      <c r="E160" s="1"/>
      <c r="F160" s="1"/>
      <c r="G160" s="4"/>
      <c r="H160" s="5"/>
      <c r="I160" s="5"/>
      <c r="J160" s="2"/>
      <c r="K160" s="7"/>
      <c r="L160" s="2"/>
      <c r="M160" s="2"/>
    </row>
    <row r="161" spans="1:13" ht="12.75" customHeight="1" x14ac:dyDescent="0.2">
      <c r="A161" s="10"/>
      <c r="B161" s="1"/>
      <c r="C161" s="1"/>
      <c r="D161" s="1"/>
      <c r="E161" s="1"/>
      <c r="F161" s="1"/>
      <c r="G161" s="4"/>
      <c r="H161" s="5"/>
      <c r="I161" s="5"/>
      <c r="J161" s="2"/>
      <c r="K161" s="7"/>
      <c r="L161" s="2"/>
      <c r="M161" s="2"/>
    </row>
    <row r="162" spans="1:13" ht="12.75" customHeight="1" x14ac:dyDescent="0.2">
      <c r="A162" s="10"/>
      <c r="B162" s="1"/>
      <c r="C162" s="1"/>
      <c r="D162" s="1"/>
      <c r="E162" s="1"/>
      <c r="F162" s="1"/>
      <c r="G162" s="4"/>
      <c r="H162" s="5"/>
      <c r="I162" s="5"/>
      <c r="J162" s="2"/>
      <c r="K162" s="7"/>
      <c r="L162" s="2"/>
      <c r="M162" s="2"/>
    </row>
    <row r="163" spans="1:13" ht="12.75" customHeight="1" x14ac:dyDescent="0.2">
      <c r="A163" s="10"/>
      <c r="B163" s="1"/>
      <c r="C163" s="1"/>
      <c r="D163" s="1"/>
      <c r="E163" s="1"/>
      <c r="F163" s="1"/>
      <c r="G163" s="4"/>
      <c r="H163" s="5"/>
      <c r="I163" s="5"/>
      <c r="J163" s="2"/>
      <c r="K163" s="7"/>
      <c r="L163" s="2"/>
      <c r="M163" s="2"/>
    </row>
    <row r="164" spans="1:13" ht="12.75" customHeight="1" x14ac:dyDescent="0.2">
      <c r="A164" s="10"/>
      <c r="B164" s="1"/>
      <c r="C164" s="1"/>
      <c r="D164" s="1"/>
      <c r="E164" s="1"/>
      <c r="F164" s="1"/>
      <c r="G164" s="4"/>
      <c r="H164" s="5"/>
      <c r="I164" s="5"/>
      <c r="J164" s="2"/>
      <c r="K164" s="7"/>
      <c r="L164" s="2"/>
      <c r="M164" s="2"/>
    </row>
    <row r="165" spans="1:13" ht="12.75" customHeight="1" x14ac:dyDescent="0.2">
      <c r="A165" s="10"/>
      <c r="B165" s="1"/>
      <c r="C165" s="1"/>
      <c r="D165" s="1"/>
      <c r="E165" s="1"/>
      <c r="F165" s="1"/>
      <c r="G165" s="4"/>
      <c r="H165" s="5"/>
      <c r="I165" s="5"/>
      <c r="J165" s="2"/>
      <c r="K165" s="7"/>
      <c r="L165" s="2"/>
      <c r="M165" s="2"/>
    </row>
    <row r="166" spans="1:13" ht="12.75" customHeight="1" x14ac:dyDescent="0.2">
      <c r="A166" s="10"/>
      <c r="B166" s="1"/>
      <c r="C166" s="1"/>
      <c r="D166" s="1"/>
      <c r="E166" s="1"/>
      <c r="F166" s="1"/>
      <c r="G166" s="4"/>
      <c r="H166" s="5"/>
      <c r="I166" s="5"/>
      <c r="J166" s="2"/>
      <c r="K166" s="7"/>
      <c r="L166" s="2"/>
      <c r="M166" s="2"/>
    </row>
    <row r="167" spans="1:13" ht="12.75" customHeight="1" x14ac:dyDescent="0.2">
      <c r="A167" s="10"/>
      <c r="B167" s="1"/>
      <c r="C167" s="1"/>
      <c r="D167" s="1"/>
      <c r="E167" s="1"/>
      <c r="F167" s="1"/>
      <c r="G167" s="4"/>
      <c r="H167" s="5"/>
      <c r="I167" s="5"/>
      <c r="J167" s="2"/>
      <c r="K167" s="7"/>
      <c r="L167" s="2"/>
      <c r="M167" s="2"/>
    </row>
    <row r="168" spans="1:13" ht="12.75" customHeight="1" x14ac:dyDescent="0.2">
      <c r="A168" s="10"/>
      <c r="B168" s="1"/>
      <c r="C168" s="1"/>
      <c r="D168" s="1"/>
      <c r="E168" s="1"/>
      <c r="F168" s="1"/>
      <c r="G168" s="4"/>
      <c r="H168" s="5"/>
      <c r="I168" s="5"/>
      <c r="J168" s="2"/>
      <c r="K168" s="7"/>
      <c r="L168" s="2"/>
      <c r="M168" s="2"/>
    </row>
    <row r="169" spans="1:13" ht="12.75" customHeight="1" x14ac:dyDescent="0.2">
      <c r="A169" s="10"/>
      <c r="B169" s="1"/>
      <c r="C169" s="1"/>
      <c r="D169" s="1"/>
      <c r="E169" s="1"/>
      <c r="F169" s="1"/>
      <c r="G169" s="4"/>
      <c r="H169" s="5"/>
      <c r="I169" s="5"/>
      <c r="J169" s="2"/>
      <c r="K169" s="7"/>
      <c r="L169" s="2"/>
      <c r="M169" s="2"/>
    </row>
    <row r="170" spans="1:13" ht="12.75" customHeight="1" x14ac:dyDescent="0.2">
      <c r="A170" s="10"/>
      <c r="B170" s="1"/>
      <c r="C170" s="1"/>
      <c r="D170" s="1"/>
      <c r="E170" s="1"/>
      <c r="F170" s="1"/>
      <c r="G170" s="4"/>
      <c r="H170" s="5"/>
      <c r="I170" s="5"/>
      <c r="J170" s="2"/>
      <c r="K170" s="7"/>
      <c r="L170" s="2"/>
      <c r="M170" s="2"/>
    </row>
    <row r="171" spans="1:13" ht="12.75" customHeight="1" x14ac:dyDescent="0.2">
      <c r="A171" s="10"/>
      <c r="B171" s="1"/>
      <c r="C171" s="1"/>
      <c r="D171" s="1"/>
      <c r="E171" s="1"/>
      <c r="F171" s="1"/>
      <c r="G171" s="4"/>
      <c r="H171" s="5"/>
      <c r="I171" s="5"/>
      <c r="J171" s="2"/>
      <c r="K171" s="7"/>
      <c r="L171" s="2"/>
      <c r="M171" s="2"/>
    </row>
    <row r="172" spans="1:13" ht="12.75" customHeight="1" x14ac:dyDescent="0.2">
      <c r="A172" s="10"/>
      <c r="B172" s="1"/>
      <c r="C172" s="1"/>
      <c r="D172" s="1"/>
      <c r="E172" s="1"/>
      <c r="F172" s="1"/>
      <c r="G172" s="4"/>
      <c r="H172" s="5"/>
      <c r="I172" s="5"/>
      <c r="J172" s="2"/>
      <c r="K172" s="7"/>
      <c r="L172" s="2"/>
      <c r="M172" s="2"/>
    </row>
    <row r="173" spans="1:13" ht="12.75" customHeight="1" x14ac:dyDescent="0.2">
      <c r="A173" s="10"/>
      <c r="B173" s="1"/>
      <c r="C173" s="1"/>
      <c r="D173" s="1"/>
      <c r="E173" s="1"/>
      <c r="F173" s="1"/>
      <c r="G173" s="4"/>
      <c r="H173" s="5"/>
      <c r="I173" s="5"/>
      <c r="J173" s="2"/>
      <c r="K173" s="7"/>
      <c r="L173" s="2"/>
      <c r="M173" s="2"/>
    </row>
    <row r="174" spans="1:13" ht="12.75" customHeight="1" x14ac:dyDescent="0.2">
      <c r="A174" s="10"/>
      <c r="B174" s="1"/>
      <c r="C174" s="1"/>
      <c r="D174" s="1"/>
      <c r="E174" s="1"/>
      <c r="F174" s="1"/>
      <c r="G174" s="4"/>
      <c r="H174" s="5"/>
      <c r="I174" s="5"/>
      <c r="J174" s="2"/>
      <c r="K174" s="7"/>
      <c r="L174" s="2"/>
      <c r="M174" s="2"/>
    </row>
    <row r="175" spans="1:13" ht="12.75" customHeight="1" x14ac:dyDescent="0.2">
      <c r="A175" s="10"/>
      <c r="B175" s="1"/>
      <c r="C175" s="1"/>
      <c r="D175" s="1"/>
      <c r="E175" s="1"/>
      <c r="F175" s="1"/>
      <c r="G175" s="4"/>
      <c r="H175" s="5"/>
      <c r="I175" s="5"/>
      <c r="J175" s="2"/>
      <c r="K175" s="7"/>
      <c r="L175" s="2"/>
      <c r="M175" s="2"/>
    </row>
    <row r="176" spans="1:13" ht="12.75" customHeight="1" x14ac:dyDescent="0.2">
      <c r="A176" s="10"/>
      <c r="B176" s="1"/>
      <c r="C176" s="1"/>
      <c r="D176" s="1"/>
      <c r="E176" s="1"/>
      <c r="F176" s="1"/>
      <c r="G176" s="4"/>
      <c r="H176" s="5"/>
      <c r="I176" s="5"/>
      <c r="J176" s="2"/>
      <c r="K176" s="7"/>
      <c r="L176" s="2"/>
      <c r="M176" s="2"/>
    </row>
    <row r="177" spans="1:13" ht="12.75" customHeight="1" x14ac:dyDescent="0.2">
      <c r="A177" s="10"/>
      <c r="B177" s="1"/>
      <c r="C177" s="1"/>
      <c r="D177" s="1"/>
      <c r="E177" s="1"/>
      <c r="F177" s="1"/>
      <c r="G177" s="4"/>
      <c r="H177" s="5"/>
      <c r="I177" s="5"/>
      <c r="J177" s="2"/>
      <c r="K177" s="7"/>
      <c r="L177" s="2"/>
      <c r="M177" s="2"/>
    </row>
    <row r="178" spans="1:13" ht="12.75" customHeight="1" x14ac:dyDescent="0.2">
      <c r="A178" s="10"/>
      <c r="B178" s="1"/>
      <c r="C178" s="1"/>
      <c r="D178" s="1"/>
      <c r="E178" s="1"/>
      <c r="F178" s="1"/>
      <c r="G178" s="4"/>
      <c r="H178" s="5"/>
      <c r="I178" s="5"/>
      <c r="J178" s="2"/>
      <c r="K178" s="7"/>
      <c r="L178" s="2"/>
      <c r="M178" s="2"/>
    </row>
    <row r="179" spans="1:13" ht="12.75" customHeight="1" x14ac:dyDescent="0.2">
      <c r="A179" s="10"/>
      <c r="B179" s="1"/>
      <c r="C179" s="1"/>
      <c r="D179" s="1"/>
      <c r="E179" s="1"/>
      <c r="F179" s="1"/>
      <c r="G179" s="4"/>
      <c r="H179" s="5"/>
      <c r="I179" s="5"/>
      <c r="J179" s="2"/>
      <c r="K179" s="7"/>
      <c r="L179" s="2"/>
      <c r="M179" s="2"/>
    </row>
    <row r="180" spans="1:13" ht="12.75" customHeight="1" x14ac:dyDescent="0.2">
      <c r="A180" s="10"/>
      <c r="B180" s="1"/>
      <c r="C180" s="1"/>
      <c r="D180" s="1"/>
      <c r="E180" s="1"/>
      <c r="F180" s="1"/>
      <c r="G180" s="4"/>
      <c r="H180" s="5"/>
      <c r="I180" s="5"/>
      <c r="J180" s="2"/>
      <c r="K180" s="7"/>
      <c r="L180" s="2"/>
      <c r="M180" s="2"/>
    </row>
    <row r="181" spans="1:13" ht="12.75" customHeight="1" x14ac:dyDescent="0.2">
      <c r="A181" s="10"/>
      <c r="B181" s="1"/>
      <c r="C181" s="1"/>
      <c r="D181" s="1"/>
      <c r="E181" s="1"/>
      <c r="F181" s="1"/>
      <c r="G181" s="4"/>
      <c r="H181" s="5"/>
      <c r="I181" s="5"/>
      <c r="J181" s="2"/>
      <c r="K181" s="7"/>
      <c r="L181" s="2"/>
      <c r="M181" s="2"/>
    </row>
    <row r="182" spans="1:13" ht="12.75" customHeight="1" x14ac:dyDescent="0.2">
      <c r="A182" s="10"/>
      <c r="B182" s="1"/>
      <c r="C182" s="1"/>
      <c r="D182" s="1"/>
      <c r="E182" s="1"/>
      <c r="F182" s="1"/>
      <c r="G182" s="4"/>
      <c r="H182" s="5"/>
      <c r="I182" s="5"/>
      <c r="J182" s="2"/>
      <c r="K182" s="7"/>
      <c r="L182" s="2"/>
      <c r="M182" s="2"/>
    </row>
    <row r="183" spans="1:13" ht="12.75" customHeight="1" x14ac:dyDescent="0.2">
      <c r="A183" s="10"/>
      <c r="B183" s="1"/>
      <c r="C183" s="1"/>
      <c r="D183" s="1"/>
      <c r="E183" s="1"/>
      <c r="F183" s="1"/>
      <c r="G183" s="4"/>
      <c r="H183" s="5"/>
      <c r="I183" s="5"/>
      <c r="J183" s="2"/>
      <c r="K183" s="7"/>
      <c r="L183" s="2"/>
      <c r="M183" s="2"/>
    </row>
    <row r="184" spans="1:13" ht="12.75" customHeight="1" x14ac:dyDescent="0.2">
      <c r="A184" s="10"/>
      <c r="B184" s="1"/>
      <c r="C184" s="1"/>
      <c r="D184" s="1"/>
      <c r="E184" s="1"/>
      <c r="F184" s="1"/>
      <c r="G184" s="4"/>
      <c r="H184" s="5"/>
      <c r="I184" s="5"/>
      <c r="J184" s="2"/>
      <c r="K184" s="7"/>
      <c r="L184" s="2"/>
      <c r="M184" s="2"/>
    </row>
    <row r="185" spans="1:13" ht="12.75" customHeight="1" x14ac:dyDescent="0.2">
      <c r="A185" s="10"/>
      <c r="B185" s="1"/>
      <c r="C185" s="1"/>
      <c r="D185" s="1"/>
      <c r="E185" s="1"/>
      <c r="F185" s="1"/>
      <c r="G185" s="4"/>
      <c r="H185" s="5"/>
      <c r="I185" s="5"/>
      <c r="J185" s="2"/>
      <c r="K185" s="7"/>
      <c r="L185" s="2"/>
      <c r="M185" s="2"/>
    </row>
    <row r="186" spans="1:13" ht="12.75" customHeight="1" x14ac:dyDescent="0.2">
      <c r="A186" s="10"/>
      <c r="B186" s="1"/>
      <c r="C186" s="1"/>
      <c r="D186" s="1"/>
      <c r="E186" s="1"/>
      <c r="F186" s="1"/>
      <c r="G186" s="4"/>
      <c r="H186" s="5"/>
      <c r="I186" s="5"/>
      <c r="J186" s="2"/>
      <c r="K186" s="7"/>
      <c r="L186" s="2"/>
      <c r="M186" s="2"/>
    </row>
    <row r="187" spans="1:13" ht="12.75" customHeight="1" x14ac:dyDescent="0.2">
      <c r="A187" s="10"/>
      <c r="B187" s="1"/>
      <c r="C187" s="1"/>
      <c r="D187" s="1"/>
      <c r="E187" s="1"/>
      <c r="F187" s="1"/>
      <c r="G187" s="4"/>
      <c r="H187" s="5"/>
      <c r="I187" s="5"/>
      <c r="J187" s="2"/>
      <c r="K187" s="7"/>
      <c r="L187" s="2"/>
      <c r="M187" s="2"/>
    </row>
    <row r="188" spans="1:13" ht="12.75" customHeight="1" x14ac:dyDescent="0.2">
      <c r="A188" s="10"/>
      <c r="B188" s="1"/>
      <c r="C188" s="1"/>
      <c r="D188" s="1"/>
      <c r="E188" s="1"/>
      <c r="F188" s="1"/>
      <c r="G188" s="4"/>
      <c r="H188" s="5"/>
      <c r="I188" s="5"/>
      <c r="J188" s="2"/>
      <c r="K188" s="7"/>
      <c r="L188" s="2"/>
      <c r="M188" s="2"/>
    </row>
    <row r="189" spans="1:13" ht="12.75" customHeight="1" x14ac:dyDescent="0.2">
      <c r="A189" s="10"/>
      <c r="B189" s="1"/>
      <c r="C189" s="1"/>
      <c r="D189" s="1"/>
      <c r="E189" s="1"/>
      <c r="F189" s="1"/>
      <c r="G189" s="4"/>
      <c r="H189" s="5"/>
      <c r="I189" s="5"/>
      <c r="J189" s="2"/>
      <c r="K189" s="7"/>
      <c r="L189" s="2"/>
      <c r="M189" s="2"/>
    </row>
    <row r="190" spans="1:13" ht="12.75" customHeight="1" x14ac:dyDescent="0.2">
      <c r="A190" s="10"/>
      <c r="B190" s="1"/>
      <c r="C190" s="1"/>
      <c r="D190" s="1"/>
      <c r="E190" s="1"/>
      <c r="F190" s="1"/>
      <c r="G190" s="4"/>
      <c r="H190" s="5"/>
      <c r="I190" s="5"/>
      <c r="J190" s="2"/>
      <c r="K190" s="7"/>
      <c r="L190" s="2"/>
      <c r="M190" s="2"/>
    </row>
    <row r="191" spans="1:13" ht="12.75" customHeight="1" x14ac:dyDescent="0.2">
      <c r="A191" s="10"/>
      <c r="B191" s="1"/>
      <c r="C191" s="1"/>
      <c r="D191" s="1"/>
      <c r="E191" s="1"/>
      <c r="F191" s="1"/>
      <c r="G191" s="4"/>
      <c r="H191" s="5"/>
      <c r="I191" s="5"/>
      <c r="J191" s="2"/>
      <c r="K191" s="7"/>
      <c r="L191" s="2"/>
      <c r="M191" s="2"/>
    </row>
    <row r="192" spans="1:13" ht="12.75" customHeight="1" x14ac:dyDescent="0.2">
      <c r="A192" s="10"/>
      <c r="B192" s="1"/>
      <c r="C192" s="1"/>
      <c r="D192" s="1"/>
      <c r="E192" s="1"/>
      <c r="F192" s="1"/>
      <c r="G192" s="4"/>
      <c r="H192" s="5"/>
      <c r="I192" s="5"/>
      <c r="J192" s="2"/>
      <c r="K192" s="7"/>
      <c r="L192" s="2"/>
      <c r="M192" s="2"/>
    </row>
    <row r="193" spans="1:13" ht="12.75" customHeight="1" x14ac:dyDescent="0.2">
      <c r="A193" s="10"/>
      <c r="B193" s="1"/>
      <c r="C193" s="1"/>
      <c r="D193" s="1"/>
      <c r="E193" s="1"/>
      <c r="F193" s="1"/>
      <c r="G193" s="4"/>
      <c r="H193" s="5"/>
      <c r="I193" s="5"/>
      <c r="J193" s="2"/>
      <c r="K193" s="7"/>
      <c r="L193" s="2"/>
      <c r="M193" s="2"/>
    </row>
    <row r="194" spans="1:13" ht="12.75" customHeight="1" x14ac:dyDescent="0.2">
      <c r="A194" s="10"/>
      <c r="B194" s="1"/>
      <c r="C194" s="1"/>
      <c r="D194" s="1"/>
      <c r="E194" s="1"/>
      <c r="F194" s="1"/>
      <c r="G194" s="4"/>
      <c r="H194" s="5"/>
      <c r="I194" s="5"/>
      <c r="J194" s="2"/>
      <c r="K194" s="7"/>
      <c r="L194" s="2"/>
      <c r="M194" s="2"/>
    </row>
    <row r="195" spans="1:13" ht="12.75" customHeight="1" x14ac:dyDescent="0.2">
      <c r="A195" s="10"/>
      <c r="B195" s="1"/>
      <c r="C195" s="1"/>
      <c r="D195" s="1"/>
      <c r="E195" s="1"/>
      <c r="F195" s="1"/>
      <c r="G195" s="4"/>
      <c r="H195" s="5"/>
      <c r="I195" s="5"/>
      <c r="J195" s="2"/>
      <c r="K195" s="7"/>
      <c r="L195" s="2"/>
      <c r="M195" s="2"/>
    </row>
    <row r="196" spans="1:13" ht="12.75" customHeight="1" x14ac:dyDescent="0.2">
      <c r="A196" s="10"/>
      <c r="B196" s="1"/>
      <c r="C196" s="1"/>
      <c r="D196" s="1"/>
      <c r="E196" s="1"/>
      <c r="F196" s="1"/>
      <c r="G196" s="4"/>
      <c r="H196" s="5"/>
      <c r="I196" s="5"/>
      <c r="J196" s="2"/>
      <c r="K196" s="7"/>
      <c r="L196" s="2"/>
      <c r="M196" s="2"/>
    </row>
    <row r="197" spans="1:13" ht="12.75" customHeight="1" x14ac:dyDescent="0.2">
      <c r="A197" s="10"/>
      <c r="B197" s="1"/>
      <c r="C197" s="1"/>
      <c r="D197" s="1"/>
      <c r="E197" s="1"/>
      <c r="F197" s="1"/>
      <c r="G197" s="4"/>
      <c r="H197" s="5"/>
      <c r="I197" s="5"/>
      <c r="J197" s="2"/>
      <c r="K197" s="7"/>
      <c r="L197" s="2"/>
      <c r="M197" s="2"/>
    </row>
    <row r="198" spans="1:13" ht="12.75" customHeight="1" x14ac:dyDescent="0.2">
      <c r="A198" s="10"/>
      <c r="B198" s="1"/>
      <c r="C198" s="1"/>
      <c r="D198" s="1"/>
      <c r="E198" s="1"/>
      <c r="F198" s="1"/>
      <c r="G198" s="4"/>
      <c r="H198" s="5"/>
      <c r="I198" s="5"/>
      <c r="J198" s="2"/>
      <c r="K198" s="7"/>
      <c r="L198" s="2"/>
      <c r="M198" s="2"/>
    </row>
    <row r="199" spans="1:13" ht="12.75" customHeight="1" x14ac:dyDescent="0.2">
      <c r="A199" s="10"/>
      <c r="B199" s="1"/>
      <c r="C199" s="1"/>
      <c r="D199" s="1"/>
      <c r="E199" s="1"/>
      <c r="F199" s="1"/>
      <c r="G199" s="4"/>
      <c r="H199" s="5"/>
      <c r="I199" s="5"/>
      <c r="J199" s="2"/>
      <c r="K199" s="7"/>
      <c r="L199" s="2"/>
      <c r="M199" s="2"/>
    </row>
    <row r="200" spans="1:13" ht="12.75" customHeight="1" x14ac:dyDescent="0.2">
      <c r="A200" s="10"/>
      <c r="B200" s="1"/>
      <c r="C200" s="1"/>
      <c r="D200" s="1"/>
      <c r="E200" s="1"/>
      <c r="F200" s="1"/>
      <c r="G200" s="4"/>
      <c r="H200" s="5"/>
      <c r="I200" s="5"/>
      <c r="J200" s="2"/>
      <c r="K200" s="7"/>
      <c r="L200" s="2"/>
      <c r="M200" s="2"/>
    </row>
    <row r="201" spans="1:13" ht="12.75" customHeight="1" x14ac:dyDescent="0.2">
      <c r="A201" s="10"/>
      <c r="B201" s="1"/>
      <c r="C201" s="1"/>
      <c r="D201" s="1"/>
      <c r="E201" s="1"/>
      <c r="F201" s="1"/>
      <c r="G201" s="4"/>
      <c r="H201" s="5"/>
      <c r="I201" s="5"/>
      <c r="J201" s="2"/>
      <c r="K201" s="7"/>
      <c r="L201" s="2"/>
      <c r="M201" s="2"/>
    </row>
    <row r="202" spans="1:13" ht="12.75" customHeight="1" x14ac:dyDescent="0.2">
      <c r="A202" s="10"/>
      <c r="B202" s="1"/>
      <c r="C202" s="1"/>
      <c r="D202" s="1"/>
      <c r="E202" s="1"/>
      <c r="F202" s="1"/>
      <c r="G202" s="4"/>
      <c r="H202" s="5"/>
      <c r="I202" s="5"/>
      <c r="J202" s="2"/>
      <c r="K202" s="7"/>
      <c r="L202" s="2"/>
      <c r="M202" s="2"/>
    </row>
    <row r="203" spans="1:13" ht="12.75" customHeight="1" x14ac:dyDescent="0.2">
      <c r="A203" s="10"/>
      <c r="B203" s="1"/>
      <c r="C203" s="1"/>
      <c r="D203" s="1"/>
      <c r="E203" s="1"/>
      <c r="F203" s="1"/>
      <c r="G203" s="4"/>
      <c r="H203" s="5"/>
      <c r="I203" s="5"/>
      <c r="J203" s="2"/>
      <c r="K203" s="7"/>
      <c r="L203" s="2"/>
      <c r="M203" s="2"/>
    </row>
    <row r="204" spans="1:13" ht="12.75" customHeight="1" x14ac:dyDescent="0.2">
      <c r="A204" s="10"/>
      <c r="B204" s="1"/>
      <c r="C204" s="1"/>
      <c r="D204" s="1"/>
      <c r="E204" s="1"/>
      <c r="F204" s="1"/>
      <c r="G204" s="4"/>
      <c r="H204" s="5"/>
      <c r="I204" s="5"/>
      <c r="J204" s="2"/>
      <c r="K204" s="7"/>
      <c r="L204" s="2"/>
      <c r="M204" s="2"/>
    </row>
    <row r="205" spans="1:13" ht="12.75" customHeight="1" x14ac:dyDescent="0.2">
      <c r="A205" s="10"/>
      <c r="B205" s="1"/>
      <c r="C205" s="1"/>
      <c r="D205" s="1"/>
      <c r="E205" s="1"/>
      <c r="F205" s="1"/>
      <c r="G205" s="4"/>
      <c r="H205" s="5"/>
      <c r="I205" s="5"/>
      <c r="J205" s="2"/>
      <c r="K205" s="7"/>
      <c r="L205" s="2"/>
      <c r="M205" s="2"/>
    </row>
    <row r="206" spans="1:13" ht="12.75" customHeight="1" x14ac:dyDescent="0.2">
      <c r="A206" s="10"/>
      <c r="B206" s="1"/>
      <c r="C206" s="1"/>
      <c r="D206" s="1"/>
      <c r="E206" s="1"/>
      <c r="F206" s="1"/>
      <c r="G206" s="4"/>
      <c r="H206" s="5"/>
      <c r="I206" s="5"/>
      <c r="J206" s="2"/>
      <c r="K206" s="7"/>
      <c r="L206" s="2"/>
      <c r="M206" s="2"/>
    </row>
    <row r="207" spans="1:13" ht="12.75" customHeight="1" x14ac:dyDescent="0.2">
      <c r="A207" s="10"/>
      <c r="B207" s="1"/>
      <c r="C207" s="1"/>
      <c r="D207" s="1"/>
      <c r="E207" s="1"/>
      <c r="F207" s="1"/>
      <c r="G207" s="4"/>
      <c r="H207" s="5"/>
      <c r="I207" s="5"/>
      <c r="J207" s="2"/>
      <c r="K207" s="7"/>
      <c r="L207" s="2"/>
      <c r="M207" s="2"/>
    </row>
    <row r="208" spans="1:13" ht="12.75" customHeight="1" x14ac:dyDescent="0.2">
      <c r="A208" s="10"/>
      <c r="B208" s="1"/>
      <c r="C208" s="1"/>
      <c r="D208" s="1"/>
      <c r="E208" s="1"/>
      <c r="F208" s="1"/>
      <c r="G208" s="4"/>
      <c r="H208" s="5"/>
      <c r="I208" s="5"/>
      <c r="J208" s="2"/>
      <c r="K208" s="7"/>
      <c r="L208" s="2"/>
      <c r="M208" s="2"/>
    </row>
    <row r="209" spans="1:13" ht="12.75" customHeight="1" x14ac:dyDescent="0.2">
      <c r="A209" s="10"/>
      <c r="B209" s="1"/>
      <c r="C209" s="1"/>
      <c r="D209" s="1"/>
      <c r="E209" s="1"/>
      <c r="F209" s="1"/>
      <c r="G209" s="4"/>
      <c r="H209" s="5"/>
      <c r="I209" s="5"/>
      <c r="J209" s="2"/>
      <c r="K209" s="7"/>
      <c r="L209" s="2"/>
      <c r="M209" s="2"/>
    </row>
    <row r="210" spans="1:13" ht="12.75" customHeight="1" x14ac:dyDescent="0.2">
      <c r="A210" s="10"/>
      <c r="B210" s="1"/>
      <c r="C210" s="1"/>
      <c r="D210" s="1"/>
      <c r="E210" s="1"/>
      <c r="F210" s="1"/>
      <c r="G210" s="4"/>
      <c r="H210" s="5"/>
      <c r="I210" s="5"/>
      <c r="J210" s="2"/>
      <c r="K210" s="7"/>
      <c r="L210" s="2"/>
      <c r="M210" s="2"/>
    </row>
    <row r="211" spans="1:13" ht="12.75" customHeight="1" x14ac:dyDescent="0.2">
      <c r="A211" s="10"/>
      <c r="B211" s="1"/>
      <c r="C211" s="1"/>
      <c r="D211" s="1"/>
      <c r="E211" s="1"/>
      <c r="F211" s="1"/>
      <c r="G211" s="4"/>
      <c r="H211" s="5"/>
      <c r="I211" s="5"/>
      <c r="J211" s="2"/>
      <c r="K211" s="7"/>
      <c r="L211" s="2"/>
      <c r="M211" s="2"/>
    </row>
    <row r="212" spans="1:13" ht="12.75" customHeight="1" x14ac:dyDescent="0.2">
      <c r="A212" s="10"/>
      <c r="B212" s="1"/>
      <c r="C212" s="1"/>
      <c r="D212" s="1"/>
      <c r="E212" s="1"/>
      <c r="F212" s="1"/>
      <c r="G212" s="4"/>
      <c r="H212" s="5"/>
      <c r="I212" s="5"/>
      <c r="J212" s="2"/>
      <c r="K212" s="7"/>
      <c r="L212" s="2"/>
      <c r="M212" s="2"/>
    </row>
    <row r="213" spans="1:13" ht="12.75" customHeight="1" x14ac:dyDescent="0.2">
      <c r="A213" s="10"/>
      <c r="B213" s="1"/>
      <c r="C213" s="1"/>
      <c r="D213" s="1"/>
      <c r="E213" s="1"/>
      <c r="F213" s="1"/>
      <c r="G213" s="4"/>
      <c r="H213" s="5"/>
      <c r="I213" s="5"/>
      <c r="J213" s="2"/>
      <c r="K213" s="7"/>
      <c r="L213" s="2"/>
      <c r="M213" s="2"/>
    </row>
    <row r="214" spans="1:13" ht="12.75" customHeight="1" x14ac:dyDescent="0.2">
      <c r="A214" s="10"/>
      <c r="B214" s="1"/>
      <c r="C214" s="1"/>
      <c r="D214" s="1"/>
      <c r="E214" s="1"/>
      <c r="F214" s="1"/>
      <c r="G214" s="4"/>
      <c r="H214" s="5"/>
      <c r="I214" s="5"/>
      <c r="J214" s="2"/>
      <c r="K214" s="7"/>
      <c r="L214" s="2"/>
      <c r="M214" s="2"/>
    </row>
    <row r="215" spans="1:13" ht="12.75" customHeight="1" x14ac:dyDescent="0.2">
      <c r="A215" s="10"/>
      <c r="B215" s="1"/>
      <c r="C215" s="1"/>
      <c r="D215" s="1"/>
      <c r="E215" s="1"/>
      <c r="F215" s="1"/>
      <c r="G215" s="4"/>
      <c r="H215" s="5"/>
      <c r="I215" s="5"/>
      <c r="J215" s="2"/>
      <c r="K215" s="7"/>
      <c r="L215" s="2"/>
      <c r="M215" s="2"/>
    </row>
    <row r="216" spans="1:13" ht="12.75" customHeight="1" x14ac:dyDescent="0.2">
      <c r="A216" s="10"/>
      <c r="B216" s="1"/>
      <c r="C216" s="1"/>
      <c r="D216" s="1"/>
      <c r="E216" s="1"/>
      <c r="F216" s="1"/>
      <c r="G216" s="4"/>
      <c r="H216" s="5"/>
      <c r="I216" s="5"/>
      <c r="J216" s="2"/>
      <c r="K216" s="7"/>
      <c r="L216" s="2"/>
      <c r="M216" s="2"/>
    </row>
    <row r="217" spans="1:13" ht="12.75" customHeight="1" x14ac:dyDescent="0.2">
      <c r="A217" s="10"/>
      <c r="B217" s="1"/>
      <c r="C217" s="1"/>
      <c r="D217" s="1"/>
      <c r="E217" s="1"/>
      <c r="F217" s="1"/>
      <c r="G217" s="4"/>
      <c r="H217" s="5"/>
      <c r="I217" s="5"/>
      <c r="J217" s="2"/>
      <c r="K217" s="7"/>
      <c r="L217" s="2"/>
      <c r="M217" s="2"/>
    </row>
    <row r="218" spans="1:13" ht="12.75" customHeight="1" x14ac:dyDescent="0.2">
      <c r="A218" s="10"/>
      <c r="B218" s="1"/>
      <c r="C218" s="1"/>
      <c r="D218" s="1"/>
      <c r="E218" s="1"/>
      <c r="F218" s="1"/>
      <c r="G218" s="4"/>
      <c r="H218" s="5"/>
      <c r="I218" s="5"/>
      <c r="J218" s="2"/>
      <c r="K218" s="7"/>
      <c r="L218" s="2"/>
      <c r="M218" s="2"/>
    </row>
    <row r="219" spans="1:13" ht="12.75" customHeight="1" x14ac:dyDescent="0.2">
      <c r="A219" s="10"/>
      <c r="B219" s="1"/>
      <c r="C219" s="1"/>
      <c r="D219" s="1"/>
      <c r="E219" s="1"/>
      <c r="F219" s="1"/>
      <c r="G219" s="4"/>
      <c r="H219" s="5"/>
      <c r="I219" s="5"/>
      <c r="J219" s="2"/>
      <c r="K219" s="7"/>
      <c r="L219" s="2"/>
      <c r="M219" s="2"/>
    </row>
    <row r="220" spans="1:13" ht="12.75" customHeight="1" x14ac:dyDescent="0.2">
      <c r="A220" s="10"/>
      <c r="B220" s="1"/>
      <c r="C220" s="1"/>
      <c r="D220" s="1"/>
      <c r="E220" s="1"/>
      <c r="F220" s="1"/>
      <c r="G220" s="4"/>
      <c r="H220" s="5"/>
      <c r="I220" s="5"/>
      <c r="J220" s="2"/>
      <c r="K220" s="7"/>
      <c r="L220" s="2"/>
      <c r="M220" s="2"/>
    </row>
    <row r="221" spans="1:13" ht="12.75" customHeight="1" x14ac:dyDescent="0.2">
      <c r="A221" s="10"/>
      <c r="B221" s="1"/>
      <c r="C221" s="1"/>
      <c r="D221" s="1"/>
      <c r="E221" s="1"/>
      <c r="F221" s="1"/>
      <c r="G221" s="4"/>
      <c r="H221" s="5"/>
      <c r="I221" s="5"/>
      <c r="J221" s="2"/>
      <c r="K221" s="7"/>
      <c r="L221" s="2"/>
      <c r="M221" s="2"/>
    </row>
    <row r="222" spans="1:13" ht="12.75" customHeight="1" x14ac:dyDescent="0.2">
      <c r="A222" s="10"/>
      <c r="B222" s="1"/>
      <c r="C222" s="1"/>
      <c r="D222" s="1"/>
      <c r="E222" s="1"/>
      <c r="F222" s="1"/>
      <c r="G222" s="4"/>
      <c r="H222" s="5"/>
      <c r="I222" s="5"/>
      <c r="J222" s="2"/>
      <c r="K222" s="7"/>
      <c r="L222" s="2"/>
      <c r="M222" s="2"/>
    </row>
    <row r="223" spans="1:13" ht="12.75" customHeight="1" x14ac:dyDescent="0.2">
      <c r="A223" s="10"/>
      <c r="B223" s="1"/>
      <c r="C223" s="1"/>
      <c r="D223" s="1"/>
      <c r="E223" s="1"/>
      <c r="F223" s="1"/>
      <c r="G223" s="4"/>
      <c r="H223" s="5"/>
      <c r="I223" s="5"/>
      <c r="J223" s="2"/>
      <c r="K223" s="7"/>
      <c r="L223" s="2"/>
      <c r="M223" s="2"/>
    </row>
    <row r="224" spans="1:13" ht="12.75" customHeight="1" x14ac:dyDescent="0.2">
      <c r="A224" s="10"/>
      <c r="B224" s="1"/>
      <c r="C224" s="1"/>
      <c r="D224" s="1"/>
      <c r="E224" s="1"/>
      <c r="F224" s="1"/>
      <c r="G224" s="4"/>
      <c r="H224" s="5"/>
      <c r="I224" s="5"/>
      <c r="J224" s="2"/>
      <c r="K224" s="7"/>
      <c r="L224" s="2"/>
      <c r="M224" s="2"/>
    </row>
    <row r="225" spans="1:13" ht="12.75" customHeight="1" x14ac:dyDescent="0.2">
      <c r="A225" s="10"/>
      <c r="B225" s="1"/>
      <c r="C225" s="1"/>
      <c r="D225" s="1"/>
      <c r="E225" s="1"/>
      <c r="F225" s="1"/>
      <c r="G225" s="4"/>
      <c r="H225" s="5"/>
      <c r="I225" s="5"/>
      <c r="J225" s="2"/>
      <c r="K225" s="7"/>
      <c r="L225" s="2"/>
      <c r="M225" s="2"/>
    </row>
    <row r="226" spans="1:13" ht="12.75" customHeight="1" x14ac:dyDescent="0.2">
      <c r="A226" s="10"/>
      <c r="B226" s="1"/>
      <c r="C226" s="1"/>
      <c r="D226" s="1"/>
      <c r="E226" s="1"/>
      <c r="F226" s="1"/>
      <c r="G226" s="4"/>
      <c r="H226" s="5"/>
      <c r="I226" s="5"/>
      <c r="J226" s="2"/>
      <c r="K226" s="7"/>
      <c r="L226" s="2"/>
      <c r="M226" s="2"/>
    </row>
    <row r="227" spans="1:13" ht="12.75" customHeight="1" x14ac:dyDescent="0.2">
      <c r="A227" s="10"/>
      <c r="B227" s="1"/>
      <c r="C227" s="1"/>
      <c r="D227" s="1"/>
      <c r="E227" s="1"/>
      <c r="F227" s="1"/>
      <c r="G227" s="4"/>
      <c r="H227" s="5"/>
      <c r="I227" s="5"/>
      <c r="J227" s="2"/>
      <c r="K227" s="7"/>
      <c r="L227" s="2"/>
      <c r="M227" s="2"/>
    </row>
    <row r="228" spans="1:13" ht="12.75" customHeight="1" x14ac:dyDescent="0.2">
      <c r="A228" s="10"/>
      <c r="B228" s="1"/>
      <c r="C228" s="1"/>
      <c r="D228" s="1"/>
      <c r="E228" s="1"/>
      <c r="F228" s="1"/>
      <c r="G228" s="4"/>
      <c r="H228" s="5"/>
      <c r="I228" s="5"/>
      <c r="J228" s="2"/>
      <c r="K228" s="7"/>
      <c r="L228" s="2"/>
      <c r="M228" s="2"/>
    </row>
    <row r="229" spans="1:13" ht="12.75" customHeight="1" x14ac:dyDescent="0.2">
      <c r="A229" s="10"/>
      <c r="B229" s="1"/>
      <c r="C229" s="1"/>
      <c r="D229" s="1"/>
      <c r="E229" s="1"/>
      <c r="F229" s="1"/>
      <c r="G229" s="4"/>
      <c r="H229" s="5"/>
      <c r="I229" s="5"/>
      <c r="J229" s="2"/>
      <c r="K229" s="7"/>
      <c r="L229" s="2"/>
      <c r="M229" s="2"/>
    </row>
    <row r="230" spans="1:13" ht="12.75" customHeight="1" x14ac:dyDescent="0.2">
      <c r="A230" s="10"/>
      <c r="B230" s="1"/>
      <c r="C230" s="1"/>
      <c r="D230" s="1"/>
      <c r="E230" s="1"/>
      <c r="F230" s="1"/>
      <c r="G230" s="4"/>
      <c r="H230" s="5"/>
      <c r="I230" s="5"/>
      <c r="J230" s="2"/>
      <c r="K230" s="7"/>
      <c r="L230" s="2"/>
      <c r="M230" s="2"/>
    </row>
    <row r="231" spans="1:13" ht="12.75" customHeight="1" x14ac:dyDescent="0.2">
      <c r="A231" s="10"/>
      <c r="B231" s="1"/>
      <c r="C231" s="1"/>
      <c r="D231" s="1"/>
      <c r="E231" s="1"/>
      <c r="F231" s="1"/>
      <c r="G231" s="4"/>
      <c r="H231" s="5"/>
      <c r="I231" s="5"/>
      <c r="J231" s="2"/>
      <c r="K231" s="7"/>
      <c r="L231" s="2"/>
      <c r="M231" s="2"/>
    </row>
    <row r="232" spans="1:13" ht="12.75" customHeight="1" x14ac:dyDescent="0.2">
      <c r="A232" s="10"/>
      <c r="B232" s="1"/>
      <c r="C232" s="1"/>
      <c r="D232" s="1"/>
      <c r="E232" s="1"/>
      <c r="F232" s="1"/>
      <c r="G232" s="4"/>
      <c r="H232" s="5"/>
      <c r="I232" s="5"/>
      <c r="J232" s="2"/>
      <c r="K232" s="7"/>
      <c r="L232" s="2"/>
      <c r="M232" s="2"/>
    </row>
    <row r="233" spans="1:13" ht="12.75" customHeight="1" x14ac:dyDescent="0.2">
      <c r="A233" s="10"/>
      <c r="B233" s="1"/>
      <c r="C233" s="1"/>
      <c r="D233" s="1"/>
      <c r="E233" s="1"/>
      <c r="F233" s="1"/>
      <c r="G233" s="4"/>
      <c r="H233" s="5"/>
      <c r="I233" s="5"/>
      <c r="J233" s="2"/>
      <c r="K233" s="7"/>
      <c r="L233" s="2"/>
      <c r="M233" s="2"/>
    </row>
    <row r="234" spans="1:13" ht="12.75" customHeight="1" x14ac:dyDescent="0.2">
      <c r="A234" s="10"/>
      <c r="B234" s="1"/>
      <c r="C234" s="1"/>
      <c r="D234" s="1"/>
      <c r="E234" s="1"/>
      <c r="F234" s="1"/>
      <c r="G234" s="4"/>
      <c r="H234" s="5"/>
      <c r="I234" s="5"/>
      <c r="J234" s="2"/>
      <c r="K234" s="7"/>
      <c r="L234" s="2"/>
      <c r="M234" s="2"/>
    </row>
    <row r="235" spans="1:13" ht="12.75" customHeight="1" x14ac:dyDescent="0.2">
      <c r="A235" s="10"/>
      <c r="B235" s="1"/>
      <c r="C235" s="1"/>
      <c r="D235" s="1"/>
      <c r="E235" s="1"/>
      <c r="F235" s="1"/>
      <c r="G235" s="4"/>
      <c r="H235" s="5"/>
      <c r="I235" s="5"/>
      <c r="J235" s="2"/>
      <c r="K235" s="7"/>
      <c r="L235" s="2"/>
      <c r="M235" s="2"/>
    </row>
    <row r="236" spans="1:13" ht="12.75" customHeight="1" x14ac:dyDescent="0.2">
      <c r="A236" s="10"/>
      <c r="B236" s="1"/>
      <c r="C236" s="1"/>
      <c r="D236" s="1"/>
      <c r="E236" s="1"/>
      <c r="F236" s="1"/>
      <c r="G236" s="4"/>
      <c r="H236" s="5"/>
      <c r="I236" s="5"/>
      <c r="J236" s="2"/>
      <c r="K236" s="7"/>
      <c r="L236" s="2"/>
      <c r="M236" s="2"/>
    </row>
    <row r="237" spans="1:13" ht="12.75" customHeight="1" x14ac:dyDescent="0.2">
      <c r="A237" s="10"/>
      <c r="B237" s="1"/>
      <c r="C237" s="1"/>
      <c r="D237" s="1"/>
      <c r="E237" s="1"/>
      <c r="F237" s="1"/>
      <c r="G237" s="4"/>
      <c r="H237" s="5"/>
      <c r="I237" s="5"/>
      <c r="J237" s="2"/>
      <c r="K237" s="7"/>
      <c r="L237" s="2"/>
      <c r="M237" s="2"/>
    </row>
    <row r="238" spans="1:13" ht="12.75" customHeight="1" x14ac:dyDescent="0.2">
      <c r="A238" s="10"/>
      <c r="B238" s="1"/>
      <c r="C238" s="1"/>
      <c r="D238" s="1"/>
      <c r="E238" s="1"/>
      <c r="F238" s="1"/>
      <c r="G238" s="4"/>
      <c r="H238" s="5"/>
      <c r="I238" s="5"/>
      <c r="J238" s="2"/>
      <c r="K238" s="7"/>
      <c r="L238" s="2"/>
      <c r="M238" s="2"/>
    </row>
    <row r="239" spans="1:13" ht="12.75" customHeight="1" x14ac:dyDescent="0.2">
      <c r="A239" s="10"/>
      <c r="B239" s="1"/>
      <c r="C239" s="1"/>
      <c r="D239" s="1"/>
      <c r="E239" s="1"/>
      <c r="F239" s="1"/>
      <c r="G239" s="4"/>
      <c r="H239" s="5"/>
      <c r="I239" s="5"/>
      <c r="J239" s="2"/>
      <c r="K239" s="7"/>
      <c r="L239" s="2"/>
      <c r="M239" s="2"/>
    </row>
    <row r="240" spans="1:13" ht="12.75" customHeight="1" x14ac:dyDescent="0.2">
      <c r="A240" s="10"/>
      <c r="B240" s="1"/>
      <c r="C240" s="1"/>
      <c r="D240" s="1"/>
      <c r="E240" s="1"/>
      <c r="F240" s="1"/>
      <c r="G240" s="4"/>
      <c r="H240" s="5"/>
      <c r="I240" s="5"/>
      <c r="J240" s="2"/>
      <c r="K240" s="7"/>
      <c r="L240" s="2"/>
      <c r="M240" s="2"/>
    </row>
    <row r="241" spans="1:13" ht="12.75" customHeight="1" x14ac:dyDescent="0.2">
      <c r="A241" s="10"/>
      <c r="B241" s="1"/>
      <c r="C241" s="1"/>
      <c r="D241" s="1"/>
      <c r="E241" s="1"/>
      <c r="F241" s="1"/>
      <c r="G241" s="4"/>
      <c r="H241" s="5"/>
      <c r="I241" s="5"/>
      <c r="J241" s="2"/>
      <c r="K241" s="7"/>
      <c r="L241" s="2"/>
      <c r="M241" s="2"/>
    </row>
    <row r="242" spans="1:13" ht="12.75" customHeight="1" x14ac:dyDescent="0.2">
      <c r="A242" s="10"/>
      <c r="B242" s="1"/>
      <c r="C242" s="1"/>
      <c r="D242" s="1"/>
      <c r="E242" s="1"/>
      <c r="F242" s="1"/>
      <c r="G242" s="4"/>
      <c r="H242" s="5"/>
      <c r="I242" s="5"/>
      <c r="J242" s="2"/>
      <c r="K242" s="7"/>
      <c r="L242" s="2"/>
      <c r="M242" s="2"/>
    </row>
    <row r="243" spans="1:13" ht="12.75" customHeight="1" x14ac:dyDescent="0.2">
      <c r="A243" s="10"/>
      <c r="B243" s="1"/>
      <c r="C243" s="1"/>
      <c r="D243" s="1"/>
      <c r="E243" s="1"/>
      <c r="F243" s="1"/>
      <c r="G243" s="4"/>
      <c r="H243" s="5"/>
      <c r="I243" s="5"/>
      <c r="J243" s="2"/>
      <c r="K243" s="7"/>
      <c r="L243" s="2"/>
      <c r="M243" s="2"/>
    </row>
    <row r="244" spans="1:13" ht="12.75" customHeight="1" x14ac:dyDescent="0.2">
      <c r="A244" s="10"/>
      <c r="B244" s="1"/>
      <c r="C244" s="1"/>
      <c r="D244" s="1"/>
      <c r="E244" s="1"/>
      <c r="F244" s="1"/>
      <c r="G244" s="4"/>
      <c r="H244" s="5"/>
      <c r="I244" s="5"/>
      <c r="J244" s="2"/>
      <c r="K244" s="7"/>
      <c r="L244" s="2"/>
      <c r="M244" s="2"/>
    </row>
    <row r="245" spans="1:13" ht="12.75" customHeight="1" x14ac:dyDescent="0.2">
      <c r="A245" s="10"/>
      <c r="B245" s="1"/>
      <c r="C245" s="1"/>
      <c r="D245" s="1"/>
      <c r="E245" s="1"/>
      <c r="F245" s="1"/>
      <c r="G245" s="4"/>
      <c r="H245" s="5"/>
      <c r="I245" s="5"/>
      <c r="J245" s="2"/>
      <c r="K245" s="7"/>
      <c r="L245" s="2"/>
      <c r="M245" s="2"/>
    </row>
    <row r="246" spans="1:13" ht="12.75" customHeight="1" x14ac:dyDescent="0.2">
      <c r="A246" s="10"/>
      <c r="B246" s="1"/>
      <c r="C246" s="1"/>
      <c r="D246" s="1"/>
      <c r="E246" s="1"/>
      <c r="F246" s="1"/>
      <c r="G246" s="4"/>
      <c r="H246" s="5"/>
      <c r="I246" s="5"/>
      <c r="J246" s="2"/>
      <c r="K246" s="7"/>
      <c r="L246" s="2"/>
      <c r="M246" s="2"/>
    </row>
    <row r="247" spans="1:13" ht="12.75" customHeight="1" x14ac:dyDescent="0.2">
      <c r="A247" s="10"/>
      <c r="B247" s="1"/>
      <c r="C247" s="1"/>
      <c r="D247" s="1"/>
      <c r="E247" s="1"/>
      <c r="F247" s="1"/>
      <c r="G247" s="4"/>
      <c r="H247" s="5"/>
      <c r="I247" s="5"/>
      <c r="J247" s="2"/>
      <c r="K247" s="7"/>
      <c r="L247" s="2"/>
      <c r="M247" s="2"/>
    </row>
    <row r="248" spans="1:13" ht="12.75" customHeight="1" x14ac:dyDescent="0.2">
      <c r="A248" s="10"/>
      <c r="B248" s="1"/>
      <c r="C248" s="1"/>
      <c r="D248" s="1"/>
      <c r="E248" s="1"/>
      <c r="F248" s="1"/>
      <c r="G248" s="4"/>
      <c r="H248" s="5"/>
      <c r="I248" s="5"/>
      <c r="J248" s="2"/>
      <c r="K248" s="7"/>
      <c r="L248" s="2"/>
      <c r="M248" s="2"/>
    </row>
    <row r="249" spans="1:13" ht="12.75" customHeight="1" x14ac:dyDescent="0.2">
      <c r="A249" s="10"/>
      <c r="B249" s="1"/>
      <c r="C249" s="1"/>
      <c r="D249" s="1"/>
      <c r="E249" s="1"/>
      <c r="F249" s="1"/>
      <c r="G249" s="4"/>
      <c r="H249" s="5"/>
      <c r="I249" s="5"/>
      <c r="J249" s="2"/>
      <c r="K249" s="7"/>
      <c r="L249" s="2"/>
      <c r="M249" s="2"/>
    </row>
    <row r="250" spans="1:13" ht="12.75" customHeight="1" x14ac:dyDescent="0.2">
      <c r="A250" s="10"/>
      <c r="B250" s="1"/>
      <c r="C250" s="1"/>
      <c r="D250" s="1"/>
      <c r="E250" s="1"/>
      <c r="F250" s="1"/>
      <c r="G250" s="4"/>
      <c r="H250" s="5"/>
      <c r="I250" s="5"/>
      <c r="J250" s="2"/>
      <c r="K250" s="7"/>
      <c r="L250" s="2"/>
      <c r="M250" s="2"/>
    </row>
    <row r="251" spans="1:13" ht="12.75" customHeight="1" x14ac:dyDescent="0.2">
      <c r="A251" s="10"/>
      <c r="B251" s="1"/>
      <c r="C251" s="1"/>
      <c r="D251" s="1"/>
      <c r="E251" s="1"/>
      <c r="F251" s="1"/>
      <c r="G251" s="4"/>
      <c r="H251" s="5"/>
      <c r="I251" s="5"/>
      <c r="J251" s="2"/>
      <c r="K251" s="7"/>
      <c r="L251" s="2"/>
      <c r="M251" s="2"/>
    </row>
    <row r="252" spans="1:13" ht="12.75" customHeight="1" x14ac:dyDescent="0.2">
      <c r="A252" s="10"/>
      <c r="B252" s="1"/>
      <c r="C252" s="1"/>
      <c r="D252" s="1"/>
      <c r="E252" s="1"/>
      <c r="F252" s="1"/>
      <c r="G252" s="4"/>
      <c r="H252" s="5"/>
      <c r="I252" s="5"/>
      <c r="J252" s="2"/>
      <c r="K252" s="7"/>
      <c r="L252" s="2"/>
      <c r="M252" s="2"/>
    </row>
    <row r="253" spans="1:13" ht="12.75" customHeight="1" x14ac:dyDescent="0.2">
      <c r="A253" s="10"/>
      <c r="B253" s="1"/>
      <c r="C253" s="1"/>
      <c r="D253" s="1"/>
      <c r="E253" s="1"/>
      <c r="F253" s="1"/>
      <c r="G253" s="4"/>
      <c r="H253" s="5"/>
      <c r="I253" s="5"/>
      <c r="J253" s="2"/>
      <c r="K253" s="7"/>
      <c r="L253" s="2"/>
      <c r="M253" s="2"/>
    </row>
    <row r="254" spans="1:13" ht="12.75" customHeight="1" x14ac:dyDescent="0.2">
      <c r="A254" s="10"/>
      <c r="B254" s="1"/>
      <c r="C254" s="1"/>
      <c r="D254" s="1"/>
      <c r="E254" s="1"/>
      <c r="F254" s="1"/>
      <c r="G254" s="4"/>
      <c r="H254" s="5"/>
      <c r="I254" s="5"/>
      <c r="J254" s="2"/>
      <c r="K254" s="7"/>
      <c r="L254" s="2"/>
      <c r="M254" s="2"/>
    </row>
    <row r="255" spans="1:13" ht="12.75" customHeight="1" x14ac:dyDescent="0.2">
      <c r="A255" s="10"/>
      <c r="B255" s="1"/>
      <c r="C255" s="1"/>
      <c r="D255" s="1"/>
      <c r="E255" s="1"/>
      <c r="F255" s="1"/>
      <c r="G255" s="4"/>
      <c r="H255" s="5"/>
      <c r="I255" s="5"/>
      <c r="J255" s="2"/>
      <c r="K255" s="7"/>
      <c r="L255" s="2"/>
      <c r="M255" s="2"/>
    </row>
    <row r="256" spans="1:13" ht="12.75" customHeight="1" x14ac:dyDescent="0.2">
      <c r="A256" s="10"/>
      <c r="B256" s="1"/>
      <c r="C256" s="1"/>
      <c r="D256" s="1"/>
      <c r="E256" s="1"/>
      <c r="F256" s="1"/>
      <c r="G256" s="4"/>
      <c r="H256" s="5"/>
      <c r="I256" s="5"/>
      <c r="J256" s="2"/>
      <c r="K256" s="7"/>
      <c r="L256" s="2"/>
      <c r="M256" s="2"/>
    </row>
    <row r="257" spans="1:13" ht="12.75" customHeight="1" x14ac:dyDescent="0.2">
      <c r="A257" s="10"/>
      <c r="B257" s="1"/>
      <c r="C257" s="1"/>
      <c r="D257" s="1"/>
      <c r="E257" s="1"/>
      <c r="F257" s="1"/>
      <c r="G257" s="4"/>
      <c r="H257" s="5"/>
      <c r="I257" s="5"/>
      <c r="J257" s="2"/>
      <c r="K257" s="7"/>
      <c r="L257" s="2"/>
      <c r="M257" s="2"/>
    </row>
    <row r="258" spans="1:13" ht="12.75" customHeight="1" x14ac:dyDescent="0.2">
      <c r="A258" s="10"/>
      <c r="B258" s="1"/>
      <c r="C258" s="1"/>
      <c r="D258" s="1"/>
      <c r="E258" s="1"/>
      <c r="F258" s="1"/>
      <c r="G258" s="4"/>
      <c r="H258" s="5"/>
      <c r="I258" s="5"/>
      <c r="J258" s="2"/>
      <c r="K258" s="7"/>
      <c r="L258" s="2"/>
      <c r="M258" s="2"/>
    </row>
    <row r="259" spans="1:13" ht="12.75" customHeight="1" x14ac:dyDescent="0.2">
      <c r="A259" s="10"/>
      <c r="B259" s="1"/>
      <c r="C259" s="1"/>
      <c r="D259" s="1"/>
      <c r="E259" s="1"/>
      <c r="F259" s="1"/>
      <c r="G259" s="4"/>
      <c r="H259" s="5"/>
      <c r="I259" s="5"/>
      <c r="J259" s="2"/>
      <c r="K259" s="7"/>
      <c r="L259" s="2"/>
      <c r="M259" s="2"/>
    </row>
    <row r="260" spans="1:13" ht="12.75" customHeight="1" x14ac:dyDescent="0.2">
      <c r="A260" s="10"/>
      <c r="B260" s="1"/>
      <c r="C260" s="1"/>
      <c r="D260" s="1"/>
      <c r="E260" s="1"/>
      <c r="F260" s="1"/>
      <c r="G260" s="4"/>
      <c r="H260" s="5"/>
      <c r="I260" s="5"/>
      <c r="J260" s="2"/>
      <c r="K260" s="7"/>
      <c r="L260" s="2"/>
      <c r="M260" s="2"/>
    </row>
    <row r="261" spans="1:13" ht="12.75" customHeight="1" x14ac:dyDescent="0.2">
      <c r="A261" s="10"/>
      <c r="B261" s="1"/>
      <c r="C261" s="1"/>
      <c r="D261" s="1"/>
      <c r="E261" s="1"/>
      <c r="F261" s="1"/>
      <c r="G261" s="4"/>
      <c r="H261" s="5"/>
      <c r="I261" s="5"/>
      <c r="J261" s="2"/>
      <c r="K261" s="7"/>
      <c r="L261" s="2"/>
      <c r="M261" s="2"/>
    </row>
    <row r="262" spans="1:13" ht="12.75" customHeight="1" x14ac:dyDescent="0.2">
      <c r="A262" s="10"/>
      <c r="B262" s="1"/>
      <c r="C262" s="1"/>
      <c r="D262" s="1"/>
      <c r="E262" s="1"/>
      <c r="F262" s="1"/>
      <c r="G262" s="4"/>
      <c r="H262" s="5"/>
      <c r="I262" s="5"/>
      <c r="J262" s="2"/>
      <c r="K262" s="7"/>
      <c r="L262" s="2"/>
      <c r="M262" s="2"/>
    </row>
    <row r="263" spans="1:13" ht="12.75" customHeight="1" x14ac:dyDescent="0.2">
      <c r="A263" s="10"/>
      <c r="B263" s="1"/>
      <c r="C263" s="1"/>
      <c r="D263" s="1"/>
      <c r="E263" s="1"/>
      <c r="F263" s="1"/>
      <c r="G263" s="4"/>
      <c r="H263" s="5"/>
      <c r="I263" s="5"/>
      <c r="J263" s="2"/>
      <c r="K263" s="7"/>
      <c r="L263" s="2"/>
      <c r="M263" s="2"/>
    </row>
    <row r="264" spans="1:13" ht="12.75" customHeight="1" x14ac:dyDescent="0.2">
      <c r="A264" s="10"/>
      <c r="B264" s="1"/>
      <c r="C264" s="1"/>
      <c r="D264" s="1"/>
      <c r="E264" s="1"/>
      <c r="F264" s="1"/>
      <c r="G264" s="4"/>
      <c r="H264" s="5"/>
      <c r="I264" s="5"/>
      <c r="J264" s="2"/>
      <c r="K264" s="7"/>
      <c r="L264" s="2"/>
      <c r="M264" s="2"/>
    </row>
    <row r="265" spans="1:13" ht="12.75" customHeight="1" x14ac:dyDescent="0.2">
      <c r="A265" s="10"/>
      <c r="B265" s="1"/>
      <c r="C265" s="1"/>
      <c r="D265" s="1"/>
      <c r="E265" s="1"/>
      <c r="F265" s="1"/>
      <c r="G265" s="4"/>
      <c r="H265" s="5"/>
      <c r="I265" s="5"/>
      <c r="J265" s="2"/>
      <c r="K265" s="7"/>
      <c r="L265" s="2"/>
      <c r="M265" s="2"/>
    </row>
    <row r="266" spans="1:13" ht="12.75" customHeight="1" x14ac:dyDescent="0.2">
      <c r="A266" s="10"/>
      <c r="B266" s="1"/>
      <c r="C266" s="1"/>
      <c r="D266" s="1"/>
      <c r="E266" s="1"/>
      <c r="F266" s="1"/>
      <c r="G266" s="4"/>
      <c r="H266" s="5"/>
      <c r="I266" s="5"/>
      <c r="J266" s="2"/>
      <c r="K266" s="7"/>
      <c r="L266" s="2"/>
      <c r="M266" s="2"/>
    </row>
    <row r="267" spans="1:13" ht="12.75" customHeight="1" x14ac:dyDescent="0.2">
      <c r="A267" s="10"/>
      <c r="B267" s="1"/>
      <c r="C267" s="1"/>
      <c r="D267" s="1"/>
      <c r="E267" s="1"/>
      <c r="F267" s="1"/>
      <c r="G267" s="4"/>
      <c r="H267" s="5"/>
      <c r="I267" s="5"/>
      <c r="J267" s="2"/>
      <c r="K267" s="7"/>
      <c r="L267" s="2"/>
      <c r="M267" s="2"/>
    </row>
    <row r="268" spans="1:13" ht="12.75" customHeight="1" x14ac:dyDescent="0.2">
      <c r="A268" s="10"/>
      <c r="B268" s="1"/>
      <c r="C268" s="1"/>
      <c r="D268" s="1"/>
      <c r="E268" s="1"/>
      <c r="F268" s="1"/>
      <c r="G268" s="4"/>
      <c r="H268" s="5"/>
      <c r="I268" s="5"/>
      <c r="J268" s="2"/>
      <c r="K268" s="7"/>
      <c r="L268" s="2"/>
      <c r="M268" s="2"/>
    </row>
    <row r="269" spans="1:13" ht="12.75" customHeight="1" x14ac:dyDescent="0.2">
      <c r="A269" s="10"/>
      <c r="B269" s="1"/>
      <c r="C269" s="1"/>
      <c r="D269" s="1"/>
      <c r="E269" s="1"/>
      <c r="F269" s="1"/>
      <c r="G269" s="4"/>
      <c r="H269" s="5"/>
      <c r="I269" s="5"/>
      <c r="J269" s="2"/>
      <c r="K269" s="7"/>
      <c r="L269" s="2"/>
      <c r="M269" s="2"/>
    </row>
    <row r="270" spans="1:13" ht="12.75" customHeight="1" x14ac:dyDescent="0.2">
      <c r="A270" s="10"/>
      <c r="B270" s="1"/>
      <c r="C270" s="1"/>
      <c r="D270" s="1"/>
      <c r="E270" s="1"/>
      <c r="F270" s="1"/>
      <c r="G270" s="4"/>
      <c r="H270" s="5"/>
      <c r="I270" s="5"/>
      <c r="J270" s="2"/>
      <c r="K270" s="7"/>
      <c r="L270" s="2"/>
      <c r="M270" s="2"/>
    </row>
    <row r="271" spans="1:13" ht="12.75" customHeight="1" x14ac:dyDescent="0.2">
      <c r="A271" s="10"/>
      <c r="B271" s="1"/>
      <c r="C271" s="1"/>
      <c r="D271" s="1"/>
      <c r="E271" s="1"/>
      <c r="F271" s="1"/>
      <c r="G271" s="4"/>
      <c r="H271" s="5"/>
      <c r="I271" s="5"/>
      <c r="J271" s="2"/>
      <c r="K271" s="7"/>
      <c r="L271" s="2"/>
      <c r="M271" s="2"/>
    </row>
    <row r="272" spans="1:13" ht="12.75" customHeight="1" x14ac:dyDescent="0.2">
      <c r="A272" s="10"/>
      <c r="B272" s="1"/>
      <c r="C272" s="1"/>
      <c r="D272" s="1"/>
      <c r="E272" s="1"/>
      <c r="F272" s="1"/>
      <c r="G272" s="4"/>
      <c r="H272" s="5"/>
      <c r="I272" s="5"/>
      <c r="J272" s="2"/>
      <c r="K272" s="7"/>
      <c r="L272" s="2"/>
      <c r="M272" s="2"/>
    </row>
    <row r="273" spans="1:13" ht="12.75" customHeight="1" x14ac:dyDescent="0.2">
      <c r="A273" s="10"/>
      <c r="B273" s="1"/>
      <c r="C273" s="1"/>
      <c r="D273" s="1"/>
      <c r="E273" s="1"/>
      <c r="F273" s="1"/>
      <c r="G273" s="4"/>
      <c r="H273" s="5"/>
      <c r="I273" s="5"/>
      <c r="J273" s="2"/>
      <c r="K273" s="7"/>
      <c r="L273" s="2"/>
      <c r="M273" s="2"/>
    </row>
    <row r="274" spans="1:13" ht="12.75" customHeight="1" x14ac:dyDescent="0.2">
      <c r="A274" s="10"/>
      <c r="B274" s="1"/>
      <c r="C274" s="1"/>
      <c r="D274" s="1"/>
      <c r="E274" s="1"/>
      <c r="F274" s="1"/>
      <c r="G274" s="4"/>
      <c r="H274" s="5"/>
      <c r="I274" s="5"/>
      <c r="J274" s="2"/>
      <c r="K274" s="7"/>
      <c r="L274" s="2"/>
      <c r="M274" s="2"/>
    </row>
    <row r="275" spans="1:13" ht="12.75" customHeight="1" x14ac:dyDescent="0.2">
      <c r="A275" s="10"/>
      <c r="B275" s="1"/>
      <c r="C275" s="1"/>
      <c r="D275" s="1"/>
      <c r="E275" s="1"/>
      <c r="F275" s="1"/>
      <c r="G275" s="4"/>
      <c r="H275" s="5"/>
      <c r="I275" s="5"/>
      <c r="J275" s="2"/>
      <c r="K275" s="7"/>
      <c r="L275" s="2"/>
      <c r="M275" s="2"/>
    </row>
    <row r="276" spans="1:13" ht="12.75" customHeight="1" x14ac:dyDescent="0.2">
      <c r="A276" s="10"/>
      <c r="B276" s="1"/>
      <c r="C276" s="1"/>
      <c r="D276" s="1"/>
      <c r="E276" s="1"/>
      <c r="F276" s="1"/>
      <c r="G276" s="4"/>
      <c r="H276" s="5"/>
      <c r="I276" s="5"/>
      <c r="J276" s="2"/>
      <c r="K276" s="7"/>
      <c r="L276" s="2"/>
      <c r="M276" s="2"/>
    </row>
    <row r="277" spans="1:13" ht="12.75" customHeight="1" x14ac:dyDescent="0.2">
      <c r="A277" s="10"/>
      <c r="B277" s="1"/>
      <c r="C277" s="1"/>
      <c r="D277" s="1"/>
      <c r="E277" s="1"/>
      <c r="F277" s="1"/>
      <c r="G277" s="4"/>
      <c r="H277" s="5"/>
      <c r="I277" s="5"/>
      <c r="J277" s="2"/>
      <c r="K277" s="7"/>
      <c r="L277" s="2"/>
      <c r="M277" s="2"/>
    </row>
    <row r="278" spans="1:13" ht="12.75" customHeight="1" x14ac:dyDescent="0.2">
      <c r="A278" s="10"/>
      <c r="B278" s="1"/>
      <c r="C278" s="1"/>
      <c r="D278" s="1"/>
      <c r="E278" s="1"/>
      <c r="F278" s="1"/>
      <c r="G278" s="4"/>
      <c r="H278" s="5"/>
      <c r="I278" s="5"/>
      <c r="J278" s="2"/>
      <c r="K278" s="7"/>
      <c r="L278" s="2"/>
      <c r="M278" s="2"/>
    </row>
    <row r="279" spans="1:13" ht="12.75" customHeight="1" x14ac:dyDescent="0.2">
      <c r="A279" s="10"/>
      <c r="B279" s="1"/>
      <c r="C279" s="1"/>
      <c r="D279" s="1"/>
      <c r="E279" s="1"/>
      <c r="F279" s="1"/>
      <c r="G279" s="4"/>
      <c r="H279" s="5"/>
      <c r="I279" s="5"/>
      <c r="J279" s="2"/>
      <c r="K279" s="7"/>
      <c r="L279" s="2"/>
      <c r="M279" s="2"/>
    </row>
    <row r="280" spans="1:13" ht="12.75" customHeight="1" x14ac:dyDescent="0.2">
      <c r="A280" s="10"/>
      <c r="B280" s="1"/>
      <c r="C280" s="1"/>
      <c r="D280" s="1"/>
      <c r="E280" s="1"/>
      <c r="F280" s="1"/>
      <c r="G280" s="4"/>
      <c r="H280" s="5"/>
      <c r="I280" s="5"/>
      <c r="J280" s="2"/>
      <c r="K280" s="7"/>
      <c r="L280" s="2"/>
      <c r="M280" s="2"/>
    </row>
    <row r="281" spans="1:13" ht="12.75" customHeight="1" x14ac:dyDescent="0.2">
      <c r="A281" s="10"/>
      <c r="B281" s="1"/>
      <c r="C281" s="1"/>
      <c r="D281" s="1"/>
      <c r="E281" s="1"/>
      <c r="F281" s="1"/>
      <c r="G281" s="4"/>
      <c r="H281" s="5"/>
      <c r="I281" s="5"/>
      <c r="J281" s="2"/>
      <c r="K281" s="7"/>
      <c r="L281" s="2"/>
      <c r="M281" s="2"/>
    </row>
    <row r="282" spans="1:13" ht="12.75" customHeight="1" x14ac:dyDescent="0.2">
      <c r="A282" s="10"/>
      <c r="B282" s="1"/>
      <c r="C282" s="1"/>
      <c r="D282" s="1"/>
      <c r="E282" s="1"/>
      <c r="F282" s="1"/>
      <c r="G282" s="4"/>
      <c r="H282" s="5"/>
      <c r="I282" s="5"/>
      <c r="J282" s="2"/>
      <c r="K282" s="7"/>
      <c r="L282" s="2"/>
      <c r="M282" s="2"/>
    </row>
    <row r="283" spans="1:13" ht="12.75" customHeight="1" x14ac:dyDescent="0.2">
      <c r="A283" s="10"/>
      <c r="B283" s="1"/>
      <c r="C283" s="1"/>
      <c r="D283" s="1"/>
      <c r="E283" s="1"/>
      <c r="F283" s="1"/>
      <c r="G283" s="4"/>
      <c r="H283" s="5"/>
      <c r="I283" s="5"/>
      <c r="J283" s="2"/>
      <c r="K283" s="7"/>
      <c r="L283" s="2"/>
      <c r="M283" s="2"/>
    </row>
    <row r="284" spans="1:13" ht="12.75" customHeight="1" x14ac:dyDescent="0.2">
      <c r="A284" s="10"/>
      <c r="B284" s="1"/>
      <c r="C284" s="1"/>
      <c r="D284" s="1"/>
      <c r="E284" s="1"/>
      <c r="F284" s="1"/>
      <c r="G284" s="4"/>
      <c r="H284" s="5"/>
      <c r="I284" s="5"/>
      <c r="J284" s="2"/>
      <c r="K284" s="7"/>
      <c r="L284" s="2"/>
      <c r="M284" s="2"/>
    </row>
    <row r="285" spans="1:13" ht="12.75" customHeight="1" x14ac:dyDescent="0.2">
      <c r="A285" s="10"/>
      <c r="B285" s="1"/>
      <c r="C285" s="1"/>
      <c r="D285" s="1"/>
      <c r="E285" s="1"/>
      <c r="F285" s="1"/>
      <c r="G285" s="4"/>
      <c r="H285" s="5"/>
      <c r="I285" s="5"/>
      <c r="J285" s="2"/>
      <c r="K285" s="7"/>
      <c r="L285" s="2"/>
      <c r="M285" s="2"/>
    </row>
    <row r="286" spans="1:13" ht="12.75" customHeight="1" x14ac:dyDescent="0.2">
      <c r="A286" s="10"/>
      <c r="B286" s="1"/>
      <c r="C286" s="1"/>
      <c r="D286" s="1"/>
      <c r="E286" s="1"/>
      <c r="F286" s="1"/>
      <c r="G286" s="4"/>
      <c r="H286" s="5"/>
      <c r="I286" s="5"/>
      <c r="J286" s="2"/>
      <c r="K286" s="7"/>
      <c r="L286" s="2"/>
      <c r="M286" s="2"/>
    </row>
    <row r="287" spans="1:13" ht="12.75" customHeight="1" x14ac:dyDescent="0.2">
      <c r="A287" s="10"/>
      <c r="B287" s="1"/>
      <c r="C287" s="1"/>
      <c r="D287" s="1"/>
      <c r="E287" s="1"/>
      <c r="F287" s="1"/>
      <c r="G287" s="4"/>
      <c r="H287" s="5"/>
      <c r="I287" s="5"/>
      <c r="J287" s="2"/>
      <c r="K287" s="7"/>
      <c r="L287" s="2"/>
      <c r="M287" s="2"/>
    </row>
    <row r="288" spans="1:13" ht="12.75" customHeight="1" x14ac:dyDescent="0.2">
      <c r="A288" s="10"/>
      <c r="B288" s="1"/>
      <c r="C288" s="1"/>
      <c r="D288" s="1"/>
      <c r="E288" s="1"/>
      <c r="F288" s="1"/>
      <c r="G288" s="4"/>
      <c r="H288" s="5"/>
      <c r="I288" s="5"/>
      <c r="J288" s="2"/>
      <c r="K288" s="7"/>
      <c r="L288" s="2"/>
      <c r="M288" s="2"/>
    </row>
    <row r="289" spans="1:13" ht="12.75" customHeight="1" x14ac:dyDescent="0.2">
      <c r="A289" s="10"/>
      <c r="B289" s="1"/>
      <c r="C289" s="1"/>
      <c r="D289" s="1"/>
      <c r="E289" s="1"/>
      <c r="F289" s="1"/>
      <c r="G289" s="4"/>
      <c r="H289" s="5"/>
      <c r="I289" s="5"/>
      <c r="J289" s="2"/>
      <c r="K289" s="7"/>
      <c r="L289" s="2"/>
      <c r="M289" s="2"/>
    </row>
    <row r="290" spans="1:13" ht="12.75" customHeight="1" x14ac:dyDescent="0.2">
      <c r="A290" s="10"/>
      <c r="B290" s="1"/>
      <c r="C290" s="1"/>
      <c r="D290" s="1"/>
      <c r="E290" s="1"/>
      <c r="F290" s="1"/>
      <c r="G290" s="4"/>
      <c r="H290" s="5"/>
      <c r="I290" s="5"/>
      <c r="J290" s="2"/>
      <c r="K290" s="7"/>
      <c r="L290" s="2"/>
      <c r="M290" s="2"/>
    </row>
    <row r="291" spans="1:13" ht="12.75" customHeight="1" x14ac:dyDescent="0.2">
      <c r="A291" s="10"/>
      <c r="B291" s="1"/>
      <c r="C291" s="1"/>
      <c r="D291" s="1"/>
      <c r="E291" s="1"/>
      <c r="F291" s="1"/>
      <c r="G291" s="4"/>
      <c r="H291" s="5"/>
      <c r="I291" s="5"/>
      <c r="J291" s="2"/>
      <c r="K291" s="7"/>
      <c r="L291" s="2"/>
      <c r="M291" s="2"/>
    </row>
    <row r="292" spans="1:13" ht="12.75" customHeight="1" x14ac:dyDescent="0.2">
      <c r="A292" s="10"/>
      <c r="B292" s="1"/>
      <c r="C292" s="1"/>
      <c r="D292" s="1"/>
      <c r="E292" s="1"/>
      <c r="F292" s="1"/>
      <c r="G292" s="4"/>
      <c r="H292" s="5"/>
      <c r="I292" s="5"/>
      <c r="J292" s="2"/>
      <c r="K292" s="7"/>
      <c r="L292" s="2"/>
      <c r="M292" s="2"/>
    </row>
    <row r="293" spans="1:13" ht="12.75" customHeight="1" x14ac:dyDescent="0.2">
      <c r="A293" s="10"/>
      <c r="B293" s="1"/>
      <c r="C293" s="1"/>
      <c r="D293" s="1"/>
      <c r="E293" s="1"/>
      <c r="F293" s="1"/>
      <c r="G293" s="4"/>
      <c r="H293" s="5"/>
      <c r="I293" s="5"/>
      <c r="J293" s="2"/>
      <c r="K293" s="7"/>
      <c r="L293" s="2"/>
      <c r="M293" s="2"/>
    </row>
    <row r="294" spans="1:13" ht="12.75" customHeight="1" x14ac:dyDescent="0.2">
      <c r="A294" s="10"/>
      <c r="B294" s="1"/>
      <c r="C294" s="1"/>
      <c r="D294" s="1"/>
      <c r="E294" s="1"/>
      <c r="F294" s="1"/>
      <c r="G294" s="4"/>
      <c r="H294" s="5"/>
      <c r="I294" s="5"/>
      <c r="J294" s="2"/>
      <c r="K294" s="7"/>
      <c r="L294" s="2"/>
      <c r="M294" s="2"/>
    </row>
    <row r="295" spans="1:13" ht="12.75" customHeight="1" x14ac:dyDescent="0.2">
      <c r="A295" s="10"/>
      <c r="B295" s="1"/>
      <c r="C295" s="1"/>
      <c r="D295" s="1"/>
      <c r="E295" s="1"/>
      <c r="F295" s="1"/>
      <c r="G295" s="4"/>
      <c r="H295" s="5"/>
      <c r="I295" s="5"/>
      <c r="J295" s="2"/>
      <c r="K295" s="7"/>
      <c r="L295" s="2"/>
      <c r="M295" s="2"/>
    </row>
    <row r="296" spans="1:13" ht="12.75" customHeight="1" x14ac:dyDescent="0.2">
      <c r="A296" s="10"/>
      <c r="B296" s="1"/>
      <c r="C296" s="1"/>
      <c r="D296" s="1"/>
      <c r="E296" s="1"/>
      <c r="F296" s="1"/>
      <c r="G296" s="4"/>
      <c r="H296" s="5"/>
      <c r="I296" s="5"/>
      <c r="J296" s="2"/>
      <c r="K296" s="7"/>
      <c r="L296" s="2"/>
      <c r="M296" s="2"/>
    </row>
    <row r="297" spans="1:13" ht="12.75" customHeight="1" x14ac:dyDescent="0.2">
      <c r="A297" s="10"/>
      <c r="B297" s="1"/>
      <c r="C297" s="1"/>
      <c r="D297" s="1"/>
      <c r="E297" s="1"/>
      <c r="F297" s="1"/>
      <c r="G297" s="4"/>
      <c r="H297" s="5"/>
      <c r="I297" s="5"/>
      <c r="J297" s="2"/>
      <c r="K297" s="7"/>
      <c r="L297" s="2"/>
      <c r="M297" s="2"/>
    </row>
    <row r="298" spans="1:13" ht="12.75" customHeight="1" x14ac:dyDescent="0.2">
      <c r="A298" s="10"/>
      <c r="B298" s="1"/>
      <c r="C298" s="1"/>
      <c r="D298" s="1"/>
      <c r="E298" s="1"/>
      <c r="F298" s="1"/>
      <c r="G298" s="4"/>
      <c r="H298" s="5"/>
      <c r="I298" s="5"/>
      <c r="J298" s="2"/>
      <c r="K298" s="7"/>
      <c r="L298" s="2"/>
      <c r="M298" s="2"/>
    </row>
    <row r="299" spans="1:13" ht="12.75" customHeight="1" x14ac:dyDescent="0.2">
      <c r="A299" s="10"/>
      <c r="B299" s="1"/>
      <c r="C299" s="1"/>
      <c r="D299" s="1"/>
      <c r="E299" s="1"/>
      <c r="F299" s="1"/>
      <c r="G299" s="4"/>
      <c r="H299" s="5"/>
      <c r="I299" s="5"/>
      <c r="J299" s="2"/>
      <c r="K299" s="7"/>
      <c r="L299" s="2"/>
      <c r="M299" s="2"/>
    </row>
    <row r="300" spans="1:13" ht="12.75" customHeight="1" x14ac:dyDescent="0.2">
      <c r="A300" s="10"/>
      <c r="B300" s="1"/>
      <c r="C300" s="1"/>
      <c r="D300" s="1"/>
      <c r="E300" s="1"/>
      <c r="F300" s="1"/>
      <c r="G300" s="4"/>
      <c r="H300" s="5"/>
      <c r="I300" s="5"/>
      <c r="J300" s="2"/>
      <c r="K300" s="7"/>
      <c r="L300" s="2"/>
      <c r="M300" s="2"/>
    </row>
    <row r="301" spans="1:13" ht="12.75" customHeight="1" x14ac:dyDescent="0.2">
      <c r="A301" s="10"/>
      <c r="B301" s="1"/>
      <c r="C301" s="1"/>
      <c r="D301" s="1"/>
      <c r="E301" s="1"/>
      <c r="F301" s="1"/>
      <c r="G301" s="4"/>
      <c r="H301" s="5"/>
      <c r="I301" s="5"/>
      <c r="J301" s="2"/>
      <c r="K301" s="7"/>
      <c r="L301" s="2"/>
      <c r="M301" s="2"/>
    </row>
    <row r="302" spans="1:13" ht="12.75" customHeight="1" x14ac:dyDescent="0.2">
      <c r="A302" s="10"/>
      <c r="B302" s="1"/>
      <c r="C302" s="1"/>
      <c r="D302" s="1"/>
      <c r="E302" s="1"/>
      <c r="F302" s="1"/>
      <c r="G302" s="4"/>
      <c r="H302" s="5"/>
      <c r="I302" s="5"/>
      <c r="J302" s="2"/>
      <c r="K302" s="7"/>
      <c r="L302" s="2"/>
      <c r="M302" s="2"/>
    </row>
    <row r="303" spans="1:13" ht="12.75" customHeight="1" x14ac:dyDescent="0.2">
      <c r="A303" s="10"/>
      <c r="B303" s="1"/>
      <c r="C303" s="1"/>
      <c r="D303" s="1"/>
      <c r="E303" s="1"/>
      <c r="F303" s="1"/>
      <c r="G303" s="4"/>
      <c r="H303" s="5"/>
      <c r="I303" s="5"/>
      <c r="J303" s="2"/>
      <c r="K303" s="7"/>
      <c r="L303" s="2"/>
      <c r="M303" s="2"/>
    </row>
    <row r="304" spans="1:13" ht="12.75" customHeight="1" x14ac:dyDescent="0.2">
      <c r="A304" s="10"/>
      <c r="B304" s="1"/>
      <c r="C304" s="1"/>
      <c r="D304" s="1"/>
      <c r="E304" s="1"/>
      <c r="F304" s="1"/>
      <c r="G304" s="4"/>
      <c r="H304" s="5"/>
      <c r="I304" s="5"/>
      <c r="J304" s="2"/>
      <c r="K304" s="7"/>
      <c r="L304" s="2"/>
      <c r="M304" s="2"/>
    </row>
    <row r="305" spans="1:13" ht="12.75" customHeight="1" x14ac:dyDescent="0.2">
      <c r="A305" s="10"/>
      <c r="B305" s="1"/>
      <c r="C305" s="1"/>
      <c r="D305" s="1"/>
      <c r="E305" s="1"/>
      <c r="F305" s="1"/>
      <c r="G305" s="4"/>
      <c r="H305" s="5"/>
      <c r="I305" s="5"/>
      <c r="J305" s="2"/>
      <c r="K305" s="7"/>
      <c r="L305" s="2"/>
      <c r="M305" s="2"/>
    </row>
    <row r="306" spans="1:13" ht="12.75" customHeight="1" x14ac:dyDescent="0.2">
      <c r="A306" s="10"/>
      <c r="B306" s="1"/>
      <c r="C306" s="1"/>
      <c r="D306" s="1"/>
      <c r="E306" s="1"/>
      <c r="F306" s="1"/>
      <c r="G306" s="4"/>
      <c r="H306" s="5"/>
      <c r="I306" s="5"/>
      <c r="J306" s="2"/>
      <c r="K306" s="7"/>
      <c r="L306" s="2"/>
      <c r="M306" s="2"/>
    </row>
    <row r="307" spans="1:13" ht="12.75" customHeight="1" x14ac:dyDescent="0.2">
      <c r="A307" s="10"/>
      <c r="B307" s="1"/>
      <c r="C307" s="1"/>
      <c r="D307" s="1"/>
      <c r="E307" s="1"/>
      <c r="F307" s="1"/>
      <c r="G307" s="4"/>
      <c r="H307" s="5"/>
      <c r="I307" s="5"/>
      <c r="J307" s="2"/>
      <c r="K307" s="7"/>
      <c r="L307" s="2"/>
      <c r="M307" s="2"/>
    </row>
    <row r="308" spans="1:13" ht="12.75" customHeight="1" x14ac:dyDescent="0.2">
      <c r="A308" s="10"/>
      <c r="B308" s="1"/>
      <c r="C308" s="1"/>
      <c r="D308" s="1"/>
      <c r="E308" s="1"/>
      <c r="F308" s="1"/>
      <c r="G308" s="4"/>
      <c r="H308" s="5"/>
      <c r="I308" s="5"/>
      <c r="J308" s="2"/>
      <c r="K308" s="7"/>
      <c r="L308" s="2"/>
      <c r="M308" s="2"/>
    </row>
    <row r="309" spans="1:13" ht="12.75" customHeight="1" x14ac:dyDescent="0.2">
      <c r="A309" s="10"/>
      <c r="B309" s="1"/>
      <c r="C309" s="1"/>
      <c r="D309" s="1"/>
      <c r="E309" s="1"/>
      <c r="F309" s="1"/>
      <c r="G309" s="4"/>
      <c r="H309" s="5"/>
      <c r="I309" s="5"/>
      <c r="J309" s="2"/>
      <c r="K309" s="7"/>
      <c r="L309" s="2"/>
      <c r="M309" s="2"/>
    </row>
    <row r="310" spans="1:13" ht="12.75" customHeight="1" x14ac:dyDescent="0.2">
      <c r="A310" s="10"/>
      <c r="B310" s="1"/>
      <c r="C310" s="1"/>
      <c r="D310" s="1"/>
      <c r="E310" s="1"/>
      <c r="F310" s="1"/>
      <c r="G310" s="4"/>
      <c r="H310" s="5"/>
      <c r="I310" s="5"/>
      <c r="J310" s="2"/>
      <c r="K310" s="7"/>
      <c r="L310" s="2"/>
      <c r="M310" s="2"/>
    </row>
    <row r="311" spans="1:13" ht="12.75" customHeight="1" x14ac:dyDescent="0.2">
      <c r="A311" s="10"/>
      <c r="B311" s="1"/>
      <c r="C311" s="1"/>
      <c r="D311" s="1"/>
      <c r="E311" s="1"/>
      <c r="F311" s="1"/>
      <c r="G311" s="4"/>
      <c r="H311" s="5"/>
      <c r="I311" s="5"/>
      <c r="J311" s="2"/>
      <c r="K311" s="7"/>
      <c r="L311" s="2"/>
      <c r="M311" s="2"/>
    </row>
    <row r="312" spans="1:13" ht="12.75" customHeight="1" x14ac:dyDescent="0.2">
      <c r="A312" s="10"/>
      <c r="B312" s="1"/>
      <c r="C312" s="1"/>
      <c r="D312" s="1"/>
      <c r="E312" s="1"/>
      <c r="F312" s="1"/>
      <c r="G312" s="4"/>
      <c r="H312" s="5"/>
      <c r="I312" s="5"/>
      <c r="J312" s="2"/>
      <c r="K312" s="7"/>
      <c r="L312" s="2"/>
      <c r="M312" s="2"/>
    </row>
    <row r="313" spans="1:13" ht="12.75" customHeight="1" x14ac:dyDescent="0.2">
      <c r="A313" s="10"/>
      <c r="B313" s="1"/>
      <c r="C313" s="1"/>
      <c r="D313" s="1"/>
      <c r="E313" s="1"/>
      <c r="F313" s="1"/>
      <c r="G313" s="4"/>
      <c r="H313" s="5"/>
      <c r="I313" s="5"/>
      <c r="J313" s="2"/>
      <c r="K313" s="7"/>
      <c r="L313" s="2"/>
      <c r="M313" s="2"/>
    </row>
    <row r="314" spans="1:13" ht="12.75" customHeight="1" x14ac:dyDescent="0.2">
      <c r="A314" s="10"/>
      <c r="B314" s="1"/>
      <c r="C314" s="1"/>
      <c r="D314" s="1"/>
      <c r="E314" s="1"/>
      <c r="F314" s="1"/>
      <c r="G314" s="4"/>
      <c r="H314" s="5"/>
      <c r="I314" s="5"/>
      <c r="J314" s="2"/>
      <c r="K314" s="7"/>
      <c r="L314" s="2"/>
      <c r="M314" s="2"/>
    </row>
    <row r="315" spans="1:13" ht="12.75" customHeight="1" x14ac:dyDescent="0.2">
      <c r="A315" s="10"/>
      <c r="B315" s="1"/>
      <c r="C315" s="1"/>
      <c r="D315" s="1"/>
      <c r="E315" s="1"/>
      <c r="F315" s="1"/>
      <c r="G315" s="4"/>
      <c r="H315" s="5"/>
      <c r="I315" s="5"/>
      <c r="J315" s="2"/>
      <c r="K315" s="7"/>
      <c r="L315" s="2"/>
      <c r="M315" s="2"/>
    </row>
    <row r="316" spans="1:13" ht="12.75" customHeight="1" x14ac:dyDescent="0.2">
      <c r="A316" s="10"/>
      <c r="B316" s="1"/>
      <c r="C316" s="1"/>
      <c r="D316" s="1"/>
      <c r="E316" s="1"/>
      <c r="F316" s="1"/>
      <c r="G316" s="4"/>
      <c r="H316" s="5"/>
      <c r="I316" s="5"/>
      <c r="J316" s="2"/>
      <c r="K316" s="7"/>
      <c r="L316" s="2"/>
      <c r="M316" s="2"/>
    </row>
    <row r="317" spans="1:13" ht="12.75" customHeight="1" x14ac:dyDescent="0.2">
      <c r="A317" s="10"/>
      <c r="B317" s="1"/>
      <c r="C317" s="1"/>
      <c r="D317" s="1"/>
      <c r="E317" s="1"/>
      <c r="F317" s="1"/>
      <c r="G317" s="4"/>
      <c r="H317" s="5"/>
      <c r="I317" s="5"/>
      <c r="J317" s="2"/>
      <c r="K317" s="7"/>
      <c r="L317" s="2"/>
      <c r="M317" s="2"/>
    </row>
    <row r="318" spans="1:13" ht="12.75" customHeight="1" x14ac:dyDescent="0.2">
      <c r="A318" s="10"/>
      <c r="B318" s="1"/>
      <c r="C318" s="1"/>
      <c r="D318" s="1"/>
      <c r="E318" s="1"/>
      <c r="F318" s="1"/>
      <c r="G318" s="4"/>
      <c r="H318" s="5"/>
      <c r="I318" s="5"/>
      <c r="J318" s="2"/>
      <c r="K318" s="7"/>
      <c r="L318" s="2"/>
      <c r="M318" s="2"/>
    </row>
    <row r="319" spans="1:13" ht="12.75" customHeight="1" x14ac:dyDescent="0.2">
      <c r="A319" s="10"/>
      <c r="B319" s="1"/>
      <c r="C319" s="1"/>
      <c r="D319" s="1"/>
      <c r="E319" s="1"/>
      <c r="F319" s="1"/>
      <c r="G319" s="4"/>
      <c r="H319" s="5"/>
      <c r="I319" s="5"/>
      <c r="J319" s="2"/>
      <c r="K319" s="7"/>
      <c r="L319" s="2"/>
      <c r="M319" s="2"/>
    </row>
    <row r="320" spans="1:13" ht="12.75" customHeight="1" x14ac:dyDescent="0.2">
      <c r="A320" s="10"/>
      <c r="B320" s="1"/>
      <c r="C320" s="1"/>
      <c r="D320" s="1"/>
      <c r="E320" s="1"/>
      <c r="F320" s="1"/>
      <c r="G320" s="4"/>
      <c r="H320" s="5"/>
      <c r="I320" s="5"/>
      <c r="J320" s="2"/>
      <c r="K320" s="7"/>
      <c r="L320" s="2"/>
      <c r="M320" s="2"/>
    </row>
    <row r="321" spans="1:13" ht="12.75" customHeight="1" x14ac:dyDescent="0.2">
      <c r="A321" s="10"/>
      <c r="B321" s="1"/>
      <c r="C321" s="1"/>
      <c r="D321" s="1"/>
      <c r="E321" s="1"/>
      <c r="F321" s="1"/>
      <c r="G321" s="4"/>
      <c r="H321" s="5"/>
      <c r="I321" s="5"/>
      <c r="J321" s="2"/>
      <c r="K321" s="7"/>
      <c r="L321" s="2"/>
      <c r="M321" s="2"/>
    </row>
    <row r="322" spans="1:13" ht="12.75" customHeight="1" x14ac:dyDescent="0.2">
      <c r="A322" s="10"/>
      <c r="B322" s="1"/>
      <c r="C322" s="1"/>
      <c r="D322" s="1"/>
      <c r="E322" s="1"/>
      <c r="F322" s="1"/>
      <c r="G322" s="4"/>
      <c r="H322" s="5"/>
      <c r="I322" s="5"/>
      <c r="J322" s="2"/>
      <c r="K322" s="7"/>
      <c r="L322" s="2"/>
      <c r="M322" s="2"/>
    </row>
    <row r="323" spans="1:13" ht="12.75" customHeight="1" x14ac:dyDescent="0.2">
      <c r="A323" s="10"/>
      <c r="B323" s="1"/>
      <c r="C323" s="1"/>
      <c r="D323" s="1"/>
      <c r="E323" s="1"/>
      <c r="F323" s="1"/>
      <c r="G323" s="4"/>
      <c r="H323" s="5"/>
      <c r="I323" s="5"/>
      <c r="J323" s="2"/>
      <c r="K323" s="7"/>
      <c r="L323" s="2"/>
      <c r="M323" s="2"/>
    </row>
    <row r="324" spans="1:13" ht="12.75" customHeight="1" x14ac:dyDescent="0.2">
      <c r="A324" s="10"/>
      <c r="B324" s="1"/>
      <c r="C324" s="1"/>
      <c r="D324" s="1"/>
      <c r="E324" s="1"/>
      <c r="F324" s="1"/>
      <c r="G324" s="4"/>
      <c r="H324" s="5"/>
      <c r="I324" s="5"/>
      <c r="J324" s="2"/>
      <c r="K324" s="7"/>
      <c r="L324" s="2"/>
      <c r="M324" s="2"/>
    </row>
    <row r="325" spans="1:13" ht="12.75" customHeight="1" x14ac:dyDescent="0.2">
      <c r="A325" s="10"/>
      <c r="B325" s="1"/>
      <c r="C325" s="1"/>
      <c r="D325" s="1"/>
      <c r="E325" s="1"/>
      <c r="F325" s="1"/>
      <c r="G325" s="4"/>
      <c r="H325" s="5"/>
      <c r="I325" s="5"/>
      <c r="J325" s="2"/>
      <c r="K325" s="7"/>
      <c r="L325" s="2"/>
      <c r="M325" s="2"/>
    </row>
    <row r="326" spans="1:13" ht="12.75" customHeight="1" x14ac:dyDescent="0.2">
      <c r="A326" s="10"/>
      <c r="B326" s="1"/>
      <c r="C326" s="1"/>
      <c r="D326" s="1"/>
      <c r="E326" s="1"/>
      <c r="F326" s="1"/>
      <c r="G326" s="4"/>
      <c r="H326" s="5"/>
      <c r="I326" s="5"/>
      <c r="J326" s="2"/>
      <c r="K326" s="7"/>
      <c r="L326" s="2"/>
      <c r="M326" s="2"/>
    </row>
    <row r="327" spans="1:13" ht="12.75" customHeight="1" x14ac:dyDescent="0.2">
      <c r="A327" s="10"/>
      <c r="B327" s="1"/>
      <c r="C327" s="1"/>
      <c r="D327" s="1"/>
      <c r="E327" s="1"/>
      <c r="F327" s="1"/>
      <c r="G327" s="4"/>
      <c r="H327" s="5"/>
      <c r="I327" s="5"/>
      <c r="J327" s="2"/>
      <c r="K327" s="7"/>
      <c r="L327" s="2"/>
      <c r="M327" s="2"/>
    </row>
    <row r="328" spans="1:13" ht="12.75" customHeight="1" x14ac:dyDescent="0.2">
      <c r="A328" s="10"/>
      <c r="B328" s="1"/>
      <c r="C328" s="1"/>
      <c r="D328" s="1"/>
      <c r="E328" s="1"/>
      <c r="F328" s="1"/>
      <c r="G328" s="4"/>
      <c r="H328" s="5"/>
      <c r="I328" s="5"/>
      <c r="J328" s="2"/>
      <c r="K328" s="7"/>
      <c r="L328" s="2"/>
      <c r="M328" s="2"/>
    </row>
    <row r="329" spans="1:13" ht="12.75" customHeight="1" x14ac:dyDescent="0.2">
      <c r="A329" s="10"/>
      <c r="B329" s="1"/>
      <c r="C329" s="1"/>
      <c r="D329" s="1"/>
      <c r="E329" s="1"/>
      <c r="F329" s="1"/>
      <c r="G329" s="4"/>
      <c r="H329" s="5"/>
      <c r="I329" s="5"/>
      <c r="J329" s="2"/>
      <c r="K329" s="7"/>
      <c r="L329" s="2"/>
      <c r="M329" s="2"/>
    </row>
    <row r="330" spans="1:13" ht="12.75" customHeight="1" x14ac:dyDescent="0.2">
      <c r="A330" s="10"/>
      <c r="B330" s="1"/>
      <c r="C330" s="1"/>
      <c r="D330" s="1"/>
      <c r="E330" s="1"/>
      <c r="F330" s="1"/>
      <c r="G330" s="4"/>
      <c r="H330" s="5"/>
      <c r="I330" s="5"/>
      <c r="J330" s="2"/>
      <c r="K330" s="7"/>
      <c r="L330" s="2"/>
      <c r="M330" s="2"/>
    </row>
    <row r="331" spans="1:13" ht="12.75" customHeight="1" x14ac:dyDescent="0.2">
      <c r="A331" s="10"/>
      <c r="B331" s="1"/>
      <c r="C331" s="1"/>
      <c r="D331" s="1"/>
      <c r="E331" s="1"/>
      <c r="F331" s="1"/>
      <c r="G331" s="4"/>
      <c r="H331" s="5"/>
      <c r="I331" s="5"/>
      <c r="J331" s="2"/>
      <c r="K331" s="7"/>
      <c r="L331" s="2"/>
      <c r="M331" s="2"/>
    </row>
    <row r="332" spans="1:13" ht="12.75" customHeight="1" x14ac:dyDescent="0.2">
      <c r="A332" s="10"/>
      <c r="B332" s="1"/>
      <c r="C332" s="1"/>
      <c r="D332" s="1"/>
      <c r="E332" s="1"/>
      <c r="F332" s="1"/>
      <c r="G332" s="4"/>
      <c r="H332" s="5"/>
      <c r="I332" s="5"/>
      <c r="J332" s="2"/>
      <c r="K332" s="7"/>
      <c r="L332" s="2"/>
      <c r="M332" s="2"/>
    </row>
    <row r="333" spans="1:13" ht="12.75" customHeight="1" x14ac:dyDescent="0.2">
      <c r="A333" s="10"/>
      <c r="B333" s="1"/>
      <c r="C333" s="1"/>
      <c r="D333" s="1"/>
      <c r="E333" s="1"/>
      <c r="F333" s="1"/>
      <c r="G333" s="4"/>
      <c r="H333" s="5"/>
      <c r="I333" s="5"/>
      <c r="J333" s="2"/>
      <c r="K333" s="7"/>
      <c r="L333" s="2"/>
      <c r="M333" s="2"/>
    </row>
    <row r="334" spans="1:13" ht="12.75" customHeight="1" x14ac:dyDescent="0.2">
      <c r="A334" s="10"/>
      <c r="B334" s="1"/>
      <c r="C334" s="1"/>
      <c r="D334" s="1"/>
      <c r="E334" s="1"/>
      <c r="F334" s="1"/>
      <c r="G334" s="4"/>
      <c r="H334" s="5"/>
      <c r="I334" s="5"/>
      <c r="J334" s="2"/>
      <c r="K334" s="7"/>
      <c r="L334" s="2"/>
      <c r="M334" s="2"/>
    </row>
    <row r="335" spans="1:13" ht="12.75" customHeight="1" x14ac:dyDescent="0.2">
      <c r="A335" s="10"/>
      <c r="B335" s="1"/>
      <c r="C335" s="1"/>
      <c r="D335" s="1"/>
      <c r="E335" s="1"/>
      <c r="F335" s="1"/>
      <c r="G335" s="4"/>
      <c r="H335" s="5"/>
      <c r="I335" s="5"/>
      <c r="J335" s="2"/>
      <c r="K335" s="7"/>
      <c r="L335" s="2"/>
      <c r="M335" s="2"/>
    </row>
    <row r="336" spans="1:13" ht="12.75" customHeight="1" x14ac:dyDescent="0.2">
      <c r="A336" s="10"/>
      <c r="B336" s="1"/>
      <c r="C336" s="1"/>
      <c r="D336" s="1"/>
      <c r="E336" s="1"/>
      <c r="F336" s="1"/>
      <c r="G336" s="4"/>
      <c r="H336" s="5"/>
      <c r="I336" s="5"/>
      <c r="J336" s="2"/>
      <c r="K336" s="7"/>
      <c r="L336" s="2"/>
      <c r="M336" s="2"/>
    </row>
    <row r="337" spans="1:13" ht="12.75" customHeight="1" x14ac:dyDescent="0.2">
      <c r="A337" s="10"/>
      <c r="B337" s="1"/>
      <c r="C337" s="1"/>
      <c r="D337" s="1"/>
      <c r="E337" s="1"/>
      <c r="F337" s="1"/>
      <c r="G337" s="4"/>
      <c r="H337" s="5"/>
      <c r="I337" s="5"/>
      <c r="J337" s="2"/>
      <c r="K337" s="7"/>
      <c r="L337" s="2"/>
      <c r="M337" s="2"/>
    </row>
    <row r="338" spans="1:13" ht="12.75" customHeight="1" x14ac:dyDescent="0.2">
      <c r="A338" s="10"/>
      <c r="B338" s="1"/>
      <c r="C338" s="1"/>
      <c r="D338" s="1"/>
      <c r="E338" s="1"/>
      <c r="F338" s="1"/>
      <c r="G338" s="4"/>
      <c r="H338" s="5"/>
      <c r="I338" s="5"/>
      <c r="J338" s="2"/>
      <c r="K338" s="7"/>
      <c r="L338" s="2"/>
      <c r="M338" s="2"/>
    </row>
    <row r="339" spans="1:13" ht="12.75" customHeight="1" x14ac:dyDescent="0.2">
      <c r="A339" s="10"/>
      <c r="B339" s="1"/>
      <c r="C339" s="1"/>
      <c r="D339" s="1"/>
      <c r="E339" s="1"/>
      <c r="F339" s="1"/>
      <c r="G339" s="4"/>
      <c r="H339" s="5"/>
      <c r="I339" s="5"/>
      <c r="J339" s="2"/>
      <c r="K339" s="7"/>
      <c r="L339" s="2"/>
      <c r="M339" s="2"/>
    </row>
    <row r="340" spans="1:13" ht="12.75" customHeight="1" x14ac:dyDescent="0.2">
      <c r="A340" s="10"/>
      <c r="B340" s="1"/>
      <c r="C340" s="1"/>
      <c r="D340" s="1"/>
      <c r="E340" s="1"/>
      <c r="F340" s="1"/>
      <c r="G340" s="4"/>
      <c r="H340" s="5"/>
      <c r="I340" s="5"/>
      <c r="J340" s="2"/>
      <c r="K340" s="7"/>
      <c r="L340" s="2"/>
      <c r="M340" s="2"/>
    </row>
    <row r="341" spans="1:13" ht="12.75" customHeight="1" x14ac:dyDescent="0.2">
      <c r="A341" s="10"/>
      <c r="B341" s="1"/>
      <c r="C341" s="1"/>
      <c r="D341" s="1"/>
      <c r="E341" s="1"/>
      <c r="F341" s="1"/>
      <c r="G341" s="4"/>
      <c r="H341" s="5"/>
      <c r="I341" s="5"/>
      <c r="J341" s="2"/>
      <c r="K341" s="7"/>
      <c r="L341" s="2"/>
      <c r="M341" s="2"/>
    </row>
    <row r="342" spans="1:13" ht="12.75" customHeight="1" x14ac:dyDescent="0.2">
      <c r="A342" s="10"/>
      <c r="B342" s="1"/>
      <c r="C342" s="1"/>
      <c r="D342" s="1"/>
      <c r="E342" s="1"/>
      <c r="F342" s="1"/>
      <c r="G342" s="4"/>
      <c r="H342" s="5"/>
      <c r="I342" s="5"/>
      <c r="J342" s="2"/>
      <c r="K342" s="7"/>
      <c r="L342" s="2"/>
      <c r="M342" s="2"/>
    </row>
    <row r="343" spans="1:13" ht="12.75" customHeight="1" x14ac:dyDescent="0.2">
      <c r="A343" s="10"/>
      <c r="B343" s="1"/>
      <c r="C343" s="1"/>
      <c r="D343" s="1"/>
      <c r="E343" s="1"/>
      <c r="F343" s="1"/>
      <c r="G343" s="4"/>
      <c r="H343" s="5"/>
      <c r="I343" s="5"/>
      <c r="J343" s="2"/>
      <c r="K343" s="7"/>
      <c r="L343" s="2"/>
      <c r="M343" s="2"/>
    </row>
    <row r="344" spans="1:13" ht="12.75" customHeight="1" x14ac:dyDescent="0.2">
      <c r="A344" s="10"/>
      <c r="B344" s="1"/>
      <c r="C344" s="1"/>
      <c r="D344" s="1"/>
      <c r="E344" s="1"/>
      <c r="F344" s="1"/>
      <c r="G344" s="4"/>
      <c r="H344" s="5"/>
      <c r="I344" s="5"/>
      <c r="J344" s="2"/>
      <c r="K344" s="7"/>
      <c r="L344" s="2"/>
      <c r="M344" s="2"/>
    </row>
    <row r="345" spans="1:13" ht="12.75" customHeight="1" x14ac:dyDescent="0.2">
      <c r="A345" s="10"/>
      <c r="B345" s="1"/>
      <c r="C345" s="1"/>
      <c r="D345" s="1"/>
      <c r="E345" s="1"/>
      <c r="F345" s="1"/>
      <c r="G345" s="4"/>
      <c r="H345" s="5"/>
      <c r="I345" s="5"/>
      <c r="J345" s="2"/>
      <c r="K345" s="7"/>
      <c r="L345" s="2"/>
      <c r="M345" s="2"/>
    </row>
    <row r="346" spans="1:13" ht="12.75" customHeight="1" x14ac:dyDescent="0.2">
      <c r="A346" s="10"/>
      <c r="B346" s="1"/>
      <c r="C346" s="1"/>
      <c r="D346" s="1"/>
      <c r="E346" s="1"/>
      <c r="F346" s="1"/>
      <c r="G346" s="4"/>
      <c r="H346" s="5"/>
      <c r="I346" s="5"/>
      <c r="J346" s="2"/>
      <c r="K346" s="7"/>
      <c r="L346" s="2"/>
      <c r="M346" s="2"/>
    </row>
    <row r="347" spans="1:13" ht="12.75" customHeight="1" x14ac:dyDescent="0.2">
      <c r="A347" s="10"/>
      <c r="B347" s="1"/>
      <c r="C347" s="1"/>
      <c r="D347" s="1"/>
      <c r="E347" s="1"/>
      <c r="F347" s="1"/>
      <c r="G347" s="4"/>
      <c r="H347" s="5"/>
      <c r="I347" s="5"/>
      <c r="J347" s="2"/>
      <c r="K347" s="7"/>
      <c r="L347" s="2"/>
      <c r="M347" s="2"/>
    </row>
    <row r="348" spans="1:13" ht="12.75" customHeight="1" x14ac:dyDescent="0.2">
      <c r="A348" s="10"/>
      <c r="B348" s="1"/>
      <c r="C348" s="1"/>
      <c r="D348" s="1"/>
      <c r="E348" s="1"/>
      <c r="F348" s="1"/>
      <c r="G348" s="4"/>
      <c r="H348" s="5"/>
      <c r="I348" s="5"/>
      <c r="J348" s="2"/>
      <c r="K348" s="7"/>
      <c r="L348" s="2"/>
      <c r="M348" s="2"/>
    </row>
    <row r="349" spans="1:13" ht="12.75" customHeight="1" x14ac:dyDescent="0.2">
      <c r="A349" s="10"/>
      <c r="B349" s="1"/>
      <c r="C349" s="1"/>
      <c r="D349" s="1"/>
      <c r="E349" s="1"/>
      <c r="F349" s="1"/>
      <c r="G349" s="4"/>
      <c r="H349" s="5"/>
      <c r="I349" s="5"/>
      <c r="J349" s="2"/>
      <c r="K349" s="7"/>
      <c r="L349" s="2"/>
      <c r="M349" s="2"/>
    </row>
    <row r="350" spans="1:13" ht="12.75" customHeight="1" x14ac:dyDescent="0.2">
      <c r="A350" s="10"/>
      <c r="B350" s="1"/>
      <c r="C350" s="1"/>
      <c r="D350" s="1"/>
      <c r="E350" s="1"/>
      <c r="F350" s="1"/>
      <c r="G350" s="4"/>
      <c r="H350" s="5"/>
      <c r="I350" s="5"/>
      <c r="J350" s="2"/>
      <c r="K350" s="7"/>
      <c r="L350" s="2"/>
      <c r="M350" s="2"/>
    </row>
    <row r="351" spans="1:13" ht="12.75" customHeight="1" x14ac:dyDescent="0.2">
      <c r="A351" s="10"/>
      <c r="B351" s="1"/>
      <c r="C351" s="1"/>
      <c r="D351" s="1"/>
      <c r="E351" s="1"/>
      <c r="F351" s="1"/>
      <c r="G351" s="4"/>
      <c r="H351" s="5"/>
      <c r="I351" s="5"/>
      <c r="J351" s="2"/>
      <c r="K351" s="7"/>
      <c r="L351" s="2"/>
      <c r="M351" s="2"/>
    </row>
    <row r="352" spans="1:13" ht="12.75" customHeight="1" x14ac:dyDescent="0.2">
      <c r="A352" s="10"/>
      <c r="B352" s="1"/>
      <c r="C352" s="1"/>
      <c r="D352" s="1"/>
      <c r="E352" s="1"/>
      <c r="F352" s="1"/>
      <c r="G352" s="4"/>
      <c r="H352" s="5"/>
      <c r="I352" s="5"/>
      <c r="J352" s="2"/>
      <c r="K352" s="7"/>
      <c r="L352" s="2"/>
      <c r="M352" s="2"/>
    </row>
    <row r="353" spans="1:13" ht="12.75" customHeight="1" x14ac:dyDescent="0.2">
      <c r="A353" s="10"/>
      <c r="B353" s="1"/>
      <c r="C353" s="1"/>
      <c r="D353" s="1"/>
      <c r="E353" s="1"/>
      <c r="F353" s="1"/>
      <c r="G353" s="4"/>
      <c r="H353" s="5"/>
      <c r="I353" s="5"/>
      <c r="J353" s="2"/>
      <c r="K353" s="7"/>
      <c r="L353" s="2"/>
      <c r="M353" s="2"/>
    </row>
    <row r="354" spans="1:13" ht="12.75" customHeight="1" x14ac:dyDescent="0.2">
      <c r="A354" s="10"/>
      <c r="B354" s="1"/>
      <c r="C354" s="1"/>
      <c r="D354" s="1"/>
      <c r="E354" s="1"/>
      <c r="F354" s="1"/>
      <c r="G354" s="4"/>
      <c r="H354" s="5"/>
      <c r="I354" s="5"/>
      <c r="J354" s="2"/>
      <c r="K354" s="7"/>
      <c r="L354" s="2"/>
      <c r="M354" s="2"/>
    </row>
    <row r="355" spans="1:13" ht="12.75" customHeight="1" x14ac:dyDescent="0.2">
      <c r="A355" s="10"/>
      <c r="B355" s="1"/>
      <c r="C355" s="1"/>
      <c r="D355" s="1"/>
      <c r="E355" s="1"/>
      <c r="F355" s="1"/>
      <c r="G355" s="4"/>
      <c r="H355" s="5"/>
      <c r="I355" s="5"/>
      <c r="J355" s="2"/>
      <c r="K355" s="7"/>
      <c r="L355" s="2"/>
      <c r="M355" s="2"/>
    </row>
    <row r="356" spans="1:13" ht="12.75" customHeight="1" x14ac:dyDescent="0.2">
      <c r="A356" s="10"/>
      <c r="B356" s="1"/>
      <c r="C356" s="1"/>
      <c r="D356" s="1"/>
      <c r="E356" s="1"/>
      <c r="F356" s="1"/>
      <c r="G356" s="4"/>
      <c r="H356" s="5"/>
      <c r="I356" s="5"/>
      <c r="J356" s="2"/>
      <c r="K356" s="7"/>
      <c r="L356" s="2"/>
      <c r="M356" s="2"/>
    </row>
    <row r="357" spans="1:13" ht="12.75" customHeight="1" x14ac:dyDescent="0.2">
      <c r="A357" s="10"/>
      <c r="B357" s="1"/>
      <c r="C357" s="1"/>
      <c r="D357" s="1"/>
      <c r="E357" s="1"/>
      <c r="F357" s="1"/>
      <c r="G357" s="4"/>
      <c r="H357" s="5"/>
      <c r="I357" s="5"/>
      <c r="J357" s="2"/>
      <c r="K357" s="7"/>
      <c r="L357" s="2"/>
      <c r="M357" s="2"/>
    </row>
    <row r="358" spans="1:13" ht="12.75" customHeight="1" x14ac:dyDescent="0.2">
      <c r="A358" s="10"/>
      <c r="B358" s="1"/>
      <c r="C358" s="1"/>
      <c r="D358" s="1"/>
      <c r="E358" s="1"/>
      <c r="F358" s="1"/>
      <c r="G358" s="4"/>
      <c r="H358" s="5"/>
      <c r="I358" s="5"/>
      <c r="J358" s="2"/>
      <c r="K358" s="7"/>
      <c r="L358" s="2"/>
      <c r="M358" s="2"/>
    </row>
    <row r="359" spans="1:13" ht="12.75" customHeight="1" x14ac:dyDescent="0.2">
      <c r="A359" s="10"/>
      <c r="B359" s="1"/>
      <c r="C359" s="1"/>
      <c r="D359" s="1"/>
      <c r="E359" s="1"/>
      <c r="F359" s="1"/>
      <c r="G359" s="4"/>
      <c r="H359" s="5"/>
      <c r="I359" s="5"/>
      <c r="J359" s="2"/>
      <c r="K359" s="7"/>
      <c r="L359" s="2"/>
      <c r="M359" s="2"/>
    </row>
    <row r="360" spans="1:13" ht="12.75" customHeight="1" x14ac:dyDescent="0.2">
      <c r="A360" s="10"/>
      <c r="B360" s="1"/>
      <c r="C360" s="1"/>
      <c r="D360" s="1"/>
      <c r="E360" s="1"/>
      <c r="F360" s="1"/>
      <c r="G360" s="4"/>
      <c r="H360" s="5"/>
      <c r="I360" s="5"/>
      <c r="J360" s="2"/>
      <c r="K360" s="7"/>
      <c r="L360" s="2"/>
      <c r="M360" s="2"/>
    </row>
    <row r="361" spans="1:13" ht="12.75" customHeight="1" x14ac:dyDescent="0.2">
      <c r="A361" s="10"/>
      <c r="B361" s="1"/>
      <c r="C361" s="1"/>
      <c r="D361" s="1"/>
      <c r="E361" s="1"/>
      <c r="F361" s="1"/>
      <c r="G361" s="4"/>
      <c r="H361" s="5"/>
      <c r="I361" s="5"/>
      <c r="J361" s="2"/>
      <c r="K361" s="7"/>
      <c r="L361" s="2"/>
      <c r="M361" s="2"/>
    </row>
    <row r="362" spans="1:13" ht="12.75" customHeight="1" x14ac:dyDescent="0.2">
      <c r="A362" s="10"/>
      <c r="B362" s="1"/>
      <c r="C362" s="1"/>
      <c r="D362" s="1"/>
      <c r="E362" s="1"/>
      <c r="F362" s="1"/>
      <c r="G362" s="4"/>
      <c r="H362" s="5"/>
      <c r="I362" s="5"/>
      <c r="J362" s="2"/>
      <c r="K362" s="7"/>
      <c r="L362" s="2"/>
      <c r="M362" s="2"/>
    </row>
    <row r="363" spans="1:13" ht="12.75" customHeight="1" x14ac:dyDescent="0.2">
      <c r="A363" s="10"/>
      <c r="B363" s="1"/>
      <c r="C363" s="1"/>
      <c r="D363" s="1"/>
      <c r="E363" s="1"/>
      <c r="F363" s="1"/>
      <c r="G363" s="4"/>
      <c r="H363" s="5"/>
      <c r="I363" s="5"/>
      <c r="J363" s="2"/>
      <c r="K363" s="7"/>
      <c r="L363" s="2"/>
      <c r="M363" s="2"/>
    </row>
    <row r="364" spans="1:13" ht="12.75" customHeight="1" x14ac:dyDescent="0.2">
      <c r="A364" s="10"/>
      <c r="B364" s="1"/>
      <c r="C364" s="1"/>
      <c r="D364" s="1"/>
      <c r="E364" s="1"/>
      <c r="F364" s="1"/>
      <c r="G364" s="4"/>
      <c r="H364" s="5"/>
      <c r="I364" s="5"/>
      <c r="J364" s="2"/>
      <c r="K364" s="7"/>
      <c r="L364" s="2"/>
      <c r="M364" s="2"/>
    </row>
    <row r="365" spans="1:13" ht="12.75" customHeight="1" x14ac:dyDescent="0.2">
      <c r="A365" s="10"/>
      <c r="B365" s="1"/>
      <c r="C365" s="1"/>
      <c r="D365" s="1"/>
      <c r="E365" s="1"/>
      <c r="F365" s="1"/>
      <c r="G365" s="4"/>
      <c r="H365" s="5"/>
      <c r="I365" s="5"/>
      <c r="J365" s="2"/>
      <c r="K365" s="7"/>
      <c r="L365" s="2"/>
      <c r="M365" s="2"/>
    </row>
    <row r="366" spans="1:13" ht="12.75" customHeight="1" x14ac:dyDescent="0.2">
      <c r="A366" s="10"/>
      <c r="B366" s="1"/>
      <c r="C366" s="1"/>
      <c r="D366" s="1"/>
      <c r="E366" s="1"/>
      <c r="F366" s="1"/>
      <c r="G366" s="4"/>
      <c r="H366" s="5"/>
      <c r="I366" s="5"/>
      <c r="J366" s="2"/>
      <c r="K366" s="7"/>
      <c r="L366" s="2"/>
      <c r="M366" s="2"/>
    </row>
    <row r="367" spans="1:13" ht="12.75" customHeight="1" x14ac:dyDescent="0.2">
      <c r="A367" s="10"/>
      <c r="B367" s="1"/>
      <c r="C367" s="1"/>
      <c r="D367" s="1"/>
      <c r="E367" s="1"/>
      <c r="F367" s="1"/>
      <c r="G367" s="4"/>
      <c r="H367" s="5"/>
      <c r="I367" s="5"/>
      <c r="J367" s="2"/>
      <c r="K367" s="7"/>
      <c r="L367" s="2"/>
      <c r="M367" s="2"/>
    </row>
    <row r="368" spans="1:13" ht="12.75" customHeight="1" x14ac:dyDescent="0.2">
      <c r="A368" s="10"/>
      <c r="B368" s="1"/>
      <c r="C368" s="1"/>
      <c r="D368" s="1"/>
      <c r="E368" s="1"/>
      <c r="F368" s="1"/>
      <c r="G368" s="4"/>
      <c r="H368" s="5"/>
      <c r="I368" s="5"/>
      <c r="J368" s="2"/>
      <c r="K368" s="7"/>
      <c r="L368" s="2"/>
      <c r="M368" s="2"/>
    </row>
    <row r="369" spans="1:13" ht="12.75" customHeight="1" x14ac:dyDescent="0.2">
      <c r="A369" s="10"/>
      <c r="B369" s="1"/>
      <c r="C369" s="1"/>
      <c r="D369" s="1"/>
      <c r="E369" s="1"/>
      <c r="F369" s="1"/>
      <c r="G369" s="4"/>
      <c r="H369" s="5"/>
      <c r="I369" s="5"/>
      <c r="J369" s="2"/>
      <c r="K369" s="7"/>
      <c r="L369" s="2"/>
      <c r="M369" s="2"/>
    </row>
    <row r="370" spans="1:13" ht="12.75" customHeight="1" x14ac:dyDescent="0.2">
      <c r="A370" s="10"/>
      <c r="B370" s="1"/>
      <c r="C370" s="1"/>
      <c r="D370" s="1"/>
      <c r="E370" s="1"/>
      <c r="F370" s="1"/>
      <c r="G370" s="4"/>
      <c r="H370" s="5"/>
      <c r="I370" s="5"/>
      <c r="J370" s="2"/>
      <c r="K370" s="7"/>
      <c r="L370" s="2"/>
      <c r="M370" s="2"/>
    </row>
    <row r="371" spans="1:13" ht="12.75" customHeight="1" x14ac:dyDescent="0.2">
      <c r="A371" s="10"/>
      <c r="B371" s="1"/>
      <c r="C371" s="1"/>
      <c r="D371" s="1"/>
      <c r="E371" s="1"/>
      <c r="F371" s="1"/>
      <c r="G371" s="4"/>
      <c r="H371" s="5"/>
      <c r="I371" s="5"/>
      <c r="J371" s="2"/>
      <c r="K371" s="7"/>
      <c r="L371" s="2"/>
      <c r="M371" s="2"/>
    </row>
    <row r="372" spans="1:13" ht="12.75" customHeight="1" x14ac:dyDescent="0.2">
      <c r="A372" s="10"/>
      <c r="B372" s="1"/>
      <c r="C372" s="1"/>
      <c r="D372" s="1"/>
      <c r="E372" s="1"/>
      <c r="F372" s="1"/>
      <c r="G372" s="4"/>
      <c r="H372" s="5"/>
      <c r="I372" s="5"/>
      <c r="J372" s="2"/>
      <c r="K372" s="7"/>
      <c r="L372" s="2"/>
      <c r="M372" s="2"/>
    </row>
    <row r="373" spans="1:13" ht="12.75" customHeight="1" x14ac:dyDescent="0.2">
      <c r="A373" s="10"/>
      <c r="B373" s="1"/>
      <c r="C373" s="1"/>
      <c r="D373" s="1"/>
      <c r="E373" s="1"/>
      <c r="F373" s="1"/>
      <c r="G373" s="4"/>
      <c r="H373" s="5"/>
      <c r="I373" s="5"/>
      <c r="J373" s="2"/>
      <c r="K373" s="7"/>
      <c r="L373" s="2"/>
      <c r="M373" s="2"/>
    </row>
    <row r="374" spans="1:13" ht="12.75" customHeight="1" x14ac:dyDescent="0.2">
      <c r="A374" s="10"/>
      <c r="B374" s="1"/>
      <c r="C374" s="1"/>
      <c r="D374" s="1"/>
      <c r="E374" s="1"/>
      <c r="F374" s="1"/>
      <c r="G374" s="4"/>
      <c r="H374" s="5"/>
      <c r="I374" s="5"/>
      <c r="J374" s="2"/>
      <c r="K374" s="7"/>
      <c r="L374" s="2"/>
      <c r="M374" s="2"/>
    </row>
    <row r="375" spans="1:13" ht="12.75" customHeight="1" x14ac:dyDescent="0.2">
      <c r="A375" s="10"/>
      <c r="B375" s="1"/>
      <c r="C375" s="1"/>
      <c r="D375" s="1"/>
      <c r="E375" s="1"/>
      <c r="F375" s="1"/>
      <c r="G375" s="4"/>
      <c r="H375" s="5"/>
      <c r="I375" s="5"/>
      <c r="J375" s="2"/>
      <c r="K375" s="7"/>
      <c r="L375" s="2"/>
      <c r="M375" s="2"/>
    </row>
    <row r="376" spans="1:13" ht="12.75" customHeight="1" x14ac:dyDescent="0.2">
      <c r="A376" s="10"/>
      <c r="B376" s="1"/>
      <c r="C376" s="1"/>
      <c r="D376" s="1"/>
      <c r="E376" s="1"/>
      <c r="F376" s="1"/>
      <c r="G376" s="4"/>
      <c r="H376" s="5"/>
      <c r="I376" s="5"/>
      <c r="J376" s="2"/>
      <c r="K376" s="7"/>
      <c r="L376" s="2"/>
      <c r="M376" s="2"/>
    </row>
    <row r="377" spans="1:13" ht="12.75" customHeight="1" x14ac:dyDescent="0.2">
      <c r="A377" s="10"/>
      <c r="B377" s="1"/>
      <c r="C377" s="1"/>
      <c r="D377" s="1"/>
      <c r="E377" s="1"/>
      <c r="F377" s="1"/>
      <c r="G377" s="4"/>
      <c r="H377" s="5"/>
      <c r="I377" s="5"/>
      <c r="J377" s="2"/>
      <c r="K377" s="7"/>
      <c r="L377" s="2"/>
      <c r="M377" s="2"/>
    </row>
    <row r="378" spans="1:13" ht="12.75" customHeight="1" x14ac:dyDescent="0.2">
      <c r="A378" s="10"/>
      <c r="B378" s="1"/>
      <c r="C378" s="1"/>
      <c r="D378" s="1"/>
      <c r="E378" s="1"/>
      <c r="F378" s="1"/>
      <c r="G378" s="4"/>
      <c r="H378" s="5"/>
      <c r="I378" s="5"/>
      <c r="J378" s="2"/>
      <c r="K378" s="7"/>
      <c r="L378" s="2"/>
      <c r="M378" s="2"/>
    </row>
    <row r="379" spans="1:13" ht="12.75" customHeight="1" x14ac:dyDescent="0.2">
      <c r="A379" s="10"/>
      <c r="B379" s="1"/>
      <c r="C379" s="1"/>
      <c r="D379" s="1"/>
      <c r="E379" s="1"/>
      <c r="F379" s="1"/>
      <c r="G379" s="4"/>
      <c r="H379" s="5"/>
      <c r="I379" s="5"/>
      <c r="J379" s="2"/>
      <c r="K379" s="7"/>
      <c r="L379" s="2"/>
      <c r="M379" s="2"/>
    </row>
    <row r="380" spans="1:13" ht="12.75" customHeight="1" x14ac:dyDescent="0.2">
      <c r="A380" s="10"/>
      <c r="B380" s="1"/>
      <c r="C380" s="1"/>
      <c r="D380" s="1"/>
      <c r="E380" s="1"/>
      <c r="F380" s="1"/>
      <c r="G380" s="4"/>
      <c r="H380" s="5"/>
      <c r="I380" s="5"/>
      <c r="J380" s="2"/>
      <c r="K380" s="7"/>
      <c r="L380" s="2"/>
      <c r="M380" s="2"/>
    </row>
    <row r="381" spans="1:13" ht="12.75" customHeight="1" x14ac:dyDescent="0.2">
      <c r="A381" s="10"/>
      <c r="B381" s="1"/>
      <c r="C381" s="1"/>
      <c r="D381" s="1"/>
      <c r="E381" s="1"/>
      <c r="F381" s="1"/>
      <c r="G381" s="4"/>
      <c r="H381" s="5"/>
      <c r="I381" s="5"/>
      <c r="J381" s="2"/>
      <c r="K381" s="7"/>
      <c r="L381" s="2"/>
      <c r="M381" s="2"/>
    </row>
    <row r="382" spans="1:13" ht="12.75" customHeight="1" x14ac:dyDescent="0.2">
      <c r="A382" s="10"/>
      <c r="B382" s="1"/>
      <c r="C382" s="1"/>
      <c r="D382" s="1"/>
      <c r="E382" s="1"/>
      <c r="F382" s="1"/>
      <c r="G382" s="4"/>
      <c r="H382" s="5"/>
      <c r="I382" s="5"/>
      <c r="J382" s="2"/>
      <c r="K382" s="7"/>
      <c r="L382" s="2"/>
      <c r="M382" s="2"/>
    </row>
    <row r="383" spans="1:13" ht="12.75" customHeight="1" x14ac:dyDescent="0.2">
      <c r="A383" s="10"/>
      <c r="B383" s="1"/>
      <c r="C383" s="1"/>
      <c r="D383" s="1"/>
      <c r="E383" s="1"/>
      <c r="F383" s="1"/>
      <c r="G383" s="4"/>
      <c r="H383" s="5"/>
      <c r="I383" s="5"/>
      <c r="J383" s="2"/>
      <c r="K383" s="7"/>
      <c r="L383" s="2"/>
      <c r="M383" s="2"/>
    </row>
    <row r="384" spans="1:13" ht="12.75" customHeight="1" x14ac:dyDescent="0.2">
      <c r="A384" s="10"/>
      <c r="B384" s="1"/>
      <c r="C384" s="1"/>
      <c r="D384" s="1"/>
      <c r="E384" s="1"/>
      <c r="F384" s="1"/>
      <c r="G384" s="4"/>
      <c r="H384" s="5"/>
      <c r="I384" s="5"/>
      <c r="J384" s="2"/>
      <c r="K384" s="7"/>
      <c r="L384" s="2"/>
      <c r="M384" s="2"/>
    </row>
    <row r="385" spans="1:13" ht="12.75" customHeight="1" x14ac:dyDescent="0.2">
      <c r="A385" s="10"/>
      <c r="B385" s="1"/>
      <c r="C385" s="1"/>
      <c r="D385" s="1"/>
      <c r="E385" s="1"/>
      <c r="F385" s="1"/>
      <c r="G385" s="4"/>
      <c r="H385" s="5"/>
      <c r="I385" s="5"/>
      <c r="J385" s="2"/>
      <c r="K385" s="7"/>
      <c r="L385" s="2"/>
      <c r="M385" s="2"/>
    </row>
    <row r="386" spans="1:13" ht="12.75" customHeight="1" x14ac:dyDescent="0.2">
      <c r="A386" s="10"/>
      <c r="B386" s="1"/>
      <c r="C386" s="1"/>
      <c r="D386" s="1"/>
      <c r="E386" s="1"/>
      <c r="F386" s="1"/>
      <c r="G386" s="4"/>
      <c r="H386" s="5"/>
      <c r="I386" s="5"/>
      <c r="J386" s="2"/>
      <c r="K386" s="7"/>
      <c r="L386" s="2"/>
      <c r="M386" s="2"/>
    </row>
    <row r="387" spans="1:13" ht="12.75" customHeight="1" x14ac:dyDescent="0.2">
      <c r="A387" s="10"/>
      <c r="B387" s="1"/>
      <c r="C387" s="1"/>
      <c r="D387" s="1"/>
      <c r="E387" s="1"/>
      <c r="F387" s="1"/>
      <c r="G387" s="4"/>
      <c r="H387" s="5"/>
      <c r="I387" s="5"/>
      <c r="J387" s="2"/>
      <c r="K387" s="7"/>
      <c r="L387" s="2"/>
      <c r="M387" s="2"/>
    </row>
    <row r="388" spans="1:13" ht="12.75" customHeight="1" x14ac:dyDescent="0.2">
      <c r="A388" s="10"/>
      <c r="B388" s="1"/>
      <c r="C388" s="1"/>
      <c r="D388" s="1"/>
      <c r="E388" s="1"/>
      <c r="F388" s="1"/>
      <c r="G388" s="4"/>
      <c r="H388" s="5"/>
      <c r="I388" s="5"/>
      <c r="J388" s="2"/>
      <c r="K388" s="7"/>
      <c r="L388" s="2"/>
      <c r="M388" s="2"/>
    </row>
    <row r="389" spans="1:13" ht="12.75" customHeight="1" x14ac:dyDescent="0.2">
      <c r="A389" s="10"/>
      <c r="B389" s="1"/>
      <c r="C389" s="1"/>
      <c r="D389" s="1"/>
      <c r="E389" s="1"/>
      <c r="F389" s="1"/>
      <c r="G389" s="4"/>
      <c r="H389" s="5"/>
      <c r="I389" s="5"/>
      <c r="J389" s="2"/>
      <c r="K389" s="7"/>
      <c r="L389" s="2"/>
      <c r="M389" s="2"/>
    </row>
    <row r="390" spans="1:13" ht="12.75" customHeight="1" x14ac:dyDescent="0.2">
      <c r="A390" s="10"/>
      <c r="B390" s="1"/>
      <c r="C390" s="1"/>
      <c r="D390" s="1"/>
      <c r="E390" s="1"/>
      <c r="F390" s="1"/>
      <c r="G390" s="4"/>
      <c r="H390" s="5"/>
      <c r="I390" s="5"/>
      <c r="J390" s="2"/>
      <c r="K390" s="7"/>
      <c r="L390" s="2"/>
      <c r="M390" s="2"/>
    </row>
    <row r="391" spans="1:13" ht="12.75" customHeight="1" x14ac:dyDescent="0.2">
      <c r="A391" s="10"/>
      <c r="B391" s="1"/>
      <c r="C391" s="1"/>
      <c r="D391" s="1"/>
      <c r="E391" s="1"/>
      <c r="F391" s="1"/>
      <c r="G391" s="4"/>
      <c r="H391" s="5"/>
      <c r="I391" s="5"/>
      <c r="J391" s="2"/>
      <c r="K391" s="7"/>
      <c r="L391" s="2"/>
      <c r="M391" s="2"/>
    </row>
    <row r="392" spans="1:13" ht="12.75" customHeight="1" x14ac:dyDescent="0.2">
      <c r="A392" s="10"/>
      <c r="B392" s="1"/>
      <c r="C392" s="1"/>
      <c r="D392" s="1"/>
      <c r="E392" s="1"/>
      <c r="F392" s="1"/>
      <c r="G392" s="4"/>
      <c r="H392" s="5"/>
      <c r="I392" s="5"/>
      <c r="J392" s="2"/>
      <c r="K392" s="7"/>
      <c r="L392" s="2"/>
      <c r="M392" s="2"/>
    </row>
    <row r="393" spans="1:13" ht="12.75" customHeight="1" x14ac:dyDescent="0.2">
      <c r="A393" s="10"/>
      <c r="B393" s="1"/>
      <c r="C393" s="1"/>
      <c r="D393" s="1"/>
      <c r="E393" s="1"/>
      <c r="F393" s="1"/>
      <c r="G393" s="4"/>
      <c r="H393" s="5"/>
      <c r="I393" s="5"/>
      <c r="J393" s="2"/>
      <c r="K393" s="7"/>
      <c r="L393" s="2"/>
      <c r="M393" s="2"/>
    </row>
    <row r="394" spans="1:13" ht="12.75" customHeight="1" x14ac:dyDescent="0.2">
      <c r="A394" s="10"/>
      <c r="B394" s="1"/>
      <c r="C394" s="1"/>
      <c r="D394" s="1"/>
      <c r="E394" s="1"/>
      <c r="F394" s="1"/>
      <c r="G394" s="4"/>
      <c r="H394" s="5"/>
      <c r="I394" s="5"/>
      <c r="J394" s="2"/>
      <c r="K394" s="7"/>
      <c r="L394" s="2"/>
      <c r="M394" s="2"/>
    </row>
    <row r="395" spans="1:13" ht="12.75" customHeight="1" x14ac:dyDescent="0.2">
      <c r="A395" s="10"/>
      <c r="B395" s="1"/>
      <c r="C395" s="1"/>
      <c r="D395" s="1"/>
      <c r="E395" s="1"/>
      <c r="F395" s="1"/>
      <c r="G395" s="4"/>
      <c r="H395" s="5"/>
      <c r="I395" s="5"/>
      <c r="J395" s="2"/>
      <c r="K395" s="7"/>
      <c r="L395" s="2"/>
      <c r="M395" s="2"/>
    </row>
    <row r="396" spans="1:13" ht="12.75" customHeight="1" x14ac:dyDescent="0.2">
      <c r="A396" s="10"/>
      <c r="B396" s="1"/>
      <c r="C396" s="1"/>
      <c r="D396" s="1"/>
      <c r="E396" s="1"/>
      <c r="F396" s="1"/>
      <c r="G396" s="4"/>
      <c r="H396" s="5"/>
      <c r="I396" s="5"/>
      <c r="J396" s="2"/>
      <c r="K396" s="7"/>
      <c r="L396" s="2"/>
      <c r="M396" s="2"/>
    </row>
    <row r="397" spans="1:13" ht="12.75" customHeight="1" x14ac:dyDescent="0.2">
      <c r="A397" s="10"/>
      <c r="B397" s="1"/>
      <c r="C397" s="1"/>
      <c r="D397" s="1"/>
      <c r="E397" s="1"/>
      <c r="F397" s="1"/>
      <c r="G397" s="4"/>
      <c r="H397" s="5"/>
      <c r="I397" s="5"/>
      <c r="J397" s="2"/>
      <c r="K397" s="7"/>
      <c r="L397" s="2"/>
      <c r="M397" s="2"/>
    </row>
    <row r="398" spans="1:13" ht="12.75" customHeight="1" x14ac:dyDescent="0.2">
      <c r="A398" s="10"/>
      <c r="B398" s="1"/>
      <c r="C398" s="1"/>
      <c r="D398" s="1"/>
      <c r="E398" s="1"/>
      <c r="F398" s="1"/>
      <c r="G398" s="4"/>
      <c r="H398" s="5"/>
      <c r="I398" s="5"/>
      <c r="J398" s="2"/>
      <c r="K398" s="7"/>
      <c r="L398" s="2"/>
      <c r="M398" s="2"/>
    </row>
    <row r="399" spans="1:13" ht="12.75" customHeight="1" x14ac:dyDescent="0.2">
      <c r="A399" s="10"/>
      <c r="B399" s="1"/>
      <c r="C399" s="1"/>
      <c r="D399" s="1"/>
      <c r="E399" s="1"/>
      <c r="F399" s="1"/>
      <c r="G399" s="4"/>
      <c r="H399" s="5"/>
      <c r="I399" s="5"/>
      <c r="J399" s="2"/>
      <c r="K399" s="7"/>
      <c r="L399" s="2"/>
      <c r="M399" s="2"/>
    </row>
    <row r="400" spans="1:13" ht="12.75" customHeight="1" x14ac:dyDescent="0.2">
      <c r="A400" s="10"/>
      <c r="B400" s="1"/>
      <c r="C400" s="1"/>
      <c r="D400" s="1"/>
      <c r="E400" s="1"/>
      <c r="F400" s="1"/>
      <c r="G400" s="4"/>
      <c r="H400" s="5"/>
      <c r="I400" s="5"/>
      <c r="J400" s="2"/>
      <c r="K400" s="7"/>
      <c r="L400" s="2"/>
      <c r="M400" s="2"/>
    </row>
    <row r="401" spans="1:13" ht="12.75" customHeight="1" x14ac:dyDescent="0.2">
      <c r="A401" s="10"/>
      <c r="B401" s="1"/>
      <c r="C401" s="1"/>
      <c r="D401" s="1"/>
      <c r="E401" s="1"/>
      <c r="F401" s="1"/>
      <c r="G401" s="4"/>
      <c r="H401" s="5"/>
      <c r="I401" s="5"/>
      <c r="J401" s="2"/>
      <c r="K401" s="7"/>
      <c r="L401" s="2"/>
      <c r="M401" s="2"/>
    </row>
    <row r="402" spans="1:13" ht="12.75" customHeight="1" x14ac:dyDescent="0.2">
      <c r="A402" s="10"/>
      <c r="B402" s="1"/>
      <c r="C402" s="1"/>
      <c r="D402" s="1"/>
      <c r="E402" s="1"/>
      <c r="F402" s="1"/>
      <c r="G402" s="4"/>
      <c r="H402" s="5"/>
      <c r="I402" s="5"/>
      <c r="J402" s="2"/>
      <c r="K402" s="7"/>
      <c r="L402" s="2"/>
      <c r="M402" s="2"/>
    </row>
    <row r="403" spans="1:13" ht="12.75" customHeight="1" x14ac:dyDescent="0.2">
      <c r="A403" s="10"/>
      <c r="B403" s="1"/>
      <c r="C403" s="1"/>
      <c r="D403" s="1"/>
      <c r="E403" s="1"/>
      <c r="F403" s="1"/>
      <c r="G403" s="4"/>
      <c r="H403" s="5"/>
      <c r="I403" s="5"/>
      <c r="J403" s="2"/>
      <c r="K403" s="7"/>
      <c r="L403" s="2"/>
      <c r="M403" s="2"/>
    </row>
    <row r="404" spans="1:13" ht="12.75" customHeight="1" x14ac:dyDescent="0.2">
      <c r="A404" s="10"/>
      <c r="B404" s="1"/>
      <c r="C404" s="1"/>
      <c r="D404" s="1"/>
      <c r="E404" s="1"/>
      <c r="F404" s="1"/>
      <c r="G404" s="4"/>
      <c r="H404" s="5"/>
      <c r="I404" s="5"/>
      <c r="J404" s="2"/>
      <c r="K404" s="7"/>
      <c r="L404" s="2"/>
      <c r="M404" s="2"/>
    </row>
    <row r="405" spans="1:13" ht="12.75" customHeight="1" x14ac:dyDescent="0.2">
      <c r="A405" s="10"/>
      <c r="B405" s="1"/>
      <c r="C405" s="1"/>
      <c r="D405" s="1"/>
      <c r="E405" s="1"/>
      <c r="F405" s="1"/>
      <c r="G405" s="4"/>
      <c r="H405" s="5"/>
      <c r="I405" s="5"/>
      <c r="J405" s="2"/>
      <c r="K405" s="7"/>
      <c r="L405" s="2"/>
      <c r="M405" s="2"/>
    </row>
    <row r="406" spans="1:13" ht="12.75" customHeight="1" x14ac:dyDescent="0.2">
      <c r="A406" s="10"/>
      <c r="B406" s="1"/>
      <c r="C406" s="1"/>
      <c r="D406" s="1"/>
      <c r="E406" s="1"/>
      <c r="F406" s="1"/>
      <c r="G406" s="4"/>
      <c r="H406" s="5"/>
      <c r="I406" s="5"/>
      <c r="J406" s="2"/>
      <c r="K406" s="7"/>
      <c r="L406" s="2"/>
      <c r="M406" s="2"/>
    </row>
    <row r="407" spans="1:13" ht="12.75" customHeight="1" x14ac:dyDescent="0.2">
      <c r="A407" s="10"/>
      <c r="B407" s="1"/>
      <c r="C407" s="1"/>
      <c r="D407" s="1"/>
      <c r="E407" s="1"/>
      <c r="F407" s="1"/>
      <c r="G407" s="4"/>
      <c r="H407" s="5"/>
      <c r="I407" s="5"/>
      <c r="J407" s="2"/>
      <c r="K407" s="7"/>
      <c r="L407" s="2"/>
      <c r="M407" s="2"/>
    </row>
    <row r="408" spans="1:13" ht="12.75" customHeight="1" x14ac:dyDescent="0.2">
      <c r="A408" s="10"/>
      <c r="B408" s="1"/>
      <c r="C408" s="1"/>
      <c r="D408" s="1"/>
      <c r="E408" s="1"/>
      <c r="F408" s="1"/>
      <c r="G408" s="4"/>
      <c r="H408" s="5"/>
      <c r="I408" s="5"/>
      <c r="J408" s="2"/>
      <c r="K408" s="7"/>
      <c r="L408" s="2"/>
      <c r="M408" s="2"/>
    </row>
    <row r="409" spans="1:13" ht="12.75" customHeight="1" x14ac:dyDescent="0.2">
      <c r="A409" s="10"/>
      <c r="B409" s="1"/>
      <c r="C409" s="1"/>
      <c r="D409" s="1"/>
      <c r="E409" s="1"/>
      <c r="F409" s="1"/>
      <c r="G409" s="4"/>
      <c r="H409" s="5"/>
      <c r="I409" s="5"/>
      <c r="J409" s="2"/>
      <c r="K409" s="7"/>
      <c r="L409" s="2"/>
      <c r="M409" s="2"/>
    </row>
    <row r="410" spans="1:13" ht="12.75" customHeight="1" x14ac:dyDescent="0.2">
      <c r="A410" s="10"/>
      <c r="B410" s="1"/>
      <c r="C410" s="1"/>
      <c r="D410" s="1"/>
      <c r="E410" s="1"/>
      <c r="F410" s="1"/>
      <c r="G410" s="4"/>
      <c r="H410" s="5"/>
      <c r="I410" s="5"/>
      <c r="J410" s="2"/>
      <c r="K410" s="7"/>
      <c r="L410" s="2"/>
      <c r="M410" s="2"/>
    </row>
    <row r="411" spans="1:13" ht="12.75" customHeight="1" x14ac:dyDescent="0.2">
      <c r="A411" s="10"/>
      <c r="B411" s="1"/>
      <c r="C411" s="1"/>
      <c r="D411" s="1"/>
      <c r="E411" s="1"/>
      <c r="F411" s="1"/>
      <c r="G411" s="4"/>
      <c r="H411" s="5"/>
      <c r="I411" s="5"/>
      <c r="J411" s="2"/>
      <c r="K411" s="7"/>
      <c r="L411" s="2"/>
      <c r="M411" s="2"/>
    </row>
    <row r="412" spans="1:13" ht="12.75" customHeight="1" x14ac:dyDescent="0.2">
      <c r="A412" s="10"/>
      <c r="B412" s="1"/>
      <c r="C412" s="1"/>
      <c r="D412" s="1"/>
      <c r="E412" s="1"/>
      <c r="F412" s="1"/>
      <c r="G412" s="4"/>
      <c r="H412" s="5"/>
      <c r="I412" s="5"/>
      <c r="J412" s="2"/>
      <c r="K412" s="7"/>
      <c r="L412" s="2"/>
      <c r="M412" s="2"/>
    </row>
    <row r="413" spans="1:13" ht="12.75" customHeight="1" x14ac:dyDescent="0.2">
      <c r="A413" s="10"/>
      <c r="B413" s="1"/>
      <c r="C413" s="1"/>
      <c r="D413" s="1"/>
      <c r="E413" s="1"/>
      <c r="F413" s="1"/>
      <c r="G413" s="4"/>
      <c r="H413" s="5"/>
      <c r="I413" s="5"/>
      <c r="J413" s="2"/>
      <c r="K413" s="7"/>
      <c r="L413" s="2"/>
      <c r="M413" s="2"/>
    </row>
    <row r="414" spans="1:13" ht="12.75" customHeight="1" x14ac:dyDescent="0.2">
      <c r="A414" s="10"/>
      <c r="B414" s="1"/>
      <c r="C414" s="1"/>
      <c r="D414" s="1"/>
      <c r="E414" s="1"/>
      <c r="F414" s="1"/>
      <c r="G414" s="4"/>
      <c r="H414" s="5"/>
      <c r="I414" s="5"/>
      <c r="J414" s="2"/>
      <c r="K414" s="7"/>
      <c r="L414" s="2"/>
      <c r="M414" s="2"/>
    </row>
    <row r="415" spans="1:13" ht="12.75" customHeight="1" x14ac:dyDescent="0.2">
      <c r="A415" s="10"/>
      <c r="B415" s="1"/>
      <c r="C415" s="1"/>
      <c r="D415" s="1"/>
      <c r="E415" s="1"/>
      <c r="F415" s="1"/>
      <c r="G415" s="4"/>
      <c r="H415" s="5"/>
      <c r="I415" s="5"/>
      <c r="J415" s="2"/>
      <c r="K415" s="7"/>
      <c r="L415" s="2"/>
      <c r="M415" s="2"/>
    </row>
    <row r="416" spans="1:13" ht="12.75" customHeight="1" x14ac:dyDescent="0.2">
      <c r="A416" s="10"/>
      <c r="B416" s="1"/>
      <c r="C416" s="1"/>
      <c r="D416" s="1"/>
      <c r="E416" s="1"/>
      <c r="F416" s="1"/>
      <c r="G416" s="4"/>
      <c r="H416" s="5"/>
      <c r="I416" s="5"/>
      <c r="J416" s="2"/>
      <c r="K416" s="7"/>
      <c r="L416" s="2"/>
      <c r="M416" s="2"/>
    </row>
    <row r="417" spans="1:13" ht="12.75" customHeight="1" x14ac:dyDescent="0.2">
      <c r="A417" s="10"/>
      <c r="B417" s="1"/>
      <c r="C417" s="1"/>
      <c r="D417" s="1"/>
      <c r="E417" s="1"/>
      <c r="F417" s="1"/>
      <c r="G417" s="4"/>
      <c r="H417" s="5"/>
      <c r="I417" s="5"/>
      <c r="J417" s="2"/>
      <c r="K417" s="7"/>
      <c r="L417" s="2"/>
      <c r="M417" s="2"/>
    </row>
    <row r="418" spans="1:13" ht="12.75" customHeight="1" x14ac:dyDescent="0.2">
      <c r="A418" s="10"/>
      <c r="B418" s="1"/>
      <c r="C418" s="1"/>
      <c r="D418" s="1"/>
      <c r="E418" s="1"/>
      <c r="F418" s="1"/>
      <c r="G418" s="4"/>
      <c r="H418" s="5"/>
      <c r="I418" s="5"/>
      <c r="J418" s="2"/>
      <c r="K418" s="7"/>
      <c r="L418" s="2"/>
      <c r="M418" s="2"/>
    </row>
    <row r="419" spans="1:13" ht="12.75" customHeight="1" x14ac:dyDescent="0.2">
      <c r="A419" s="10"/>
      <c r="B419" s="1"/>
      <c r="C419" s="1"/>
      <c r="D419" s="1"/>
      <c r="E419" s="1"/>
      <c r="F419" s="1"/>
      <c r="G419" s="4"/>
      <c r="H419" s="5"/>
      <c r="I419" s="5"/>
      <c r="J419" s="2"/>
      <c r="K419" s="7"/>
      <c r="L419" s="2"/>
      <c r="M419" s="2"/>
    </row>
    <row r="420" spans="1:13" ht="12.75" customHeight="1" x14ac:dyDescent="0.2">
      <c r="A420" s="10"/>
      <c r="B420" s="1"/>
      <c r="C420" s="1"/>
      <c r="D420" s="1"/>
      <c r="E420" s="1"/>
      <c r="F420" s="1"/>
      <c r="G420" s="4"/>
      <c r="H420" s="5"/>
      <c r="I420" s="5"/>
      <c r="J420" s="2"/>
      <c r="K420" s="7"/>
      <c r="L420" s="2"/>
      <c r="M420" s="2"/>
    </row>
    <row r="421" spans="1:13" ht="12.75" customHeight="1" x14ac:dyDescent="0.2">
      <c r="A421" s="10"/>
      <c r="B421" s="1"/>
      <c r="C421" s="1"/>
      <c r="D421" s="1"/>
      <c r="E421" s="1"/>
      <c r="F421" s="1"/>
      <c r="G421" s="4"/>
      <c r="H421" s="5"/>
      <c r="I421" s="5"/>
      <c r="J421" s="2"/>
      <c r="K421" s="7"/>
      <c r="L421" s="2"/>
      <c r="M421" s="2"/>
    </row>
    <row r="422" spans="1:13" ht="12.75" customHeight="1" x14ac:dyDescent="0.2">
      <c r="A422" s="10"/>
      <c r="B422" s="1"/>
      <c r="C422" s="1"/>
      <c r="D422" s="1"/>
      <c r="E422" s="1"/>
      <c r="F422" s="1"/>
      <c r="G422" s="4"/>
      <c r="H422" s="5"/>
      <c r="I422" s="5"/>
      <c r="J422" s="2"/>
      <c r="K422" s="7"/>
      <c r="L422" s="2"/>
      <c r="M422" s="2"/>
    </row>
    <row r="423" spans="1:13" ht="12.75" customHeight="1" x14ac:dyDescent="0.2">
      <c r="A423" s="10"/>
      <c r="B423" s="1"/>
      <c r="C423" s="1"/>
      <c r="D423" s="1"/>
      <c r="E423" s="1"/>
      <c r="F423" s="1"/>
      <c r="G423" s="4"/>
      <c r="H423" s="5"/>
      <c r="I423" s="5"/>
      <c r="J423" s="2"/>
      <c r="K423" s="7"/>
      <c r="L423" s="2"/>
      <c r="M423" s="2"/>
    </row>
    <row r="424" spans="1:13" ht="12.75" customHeight="1" x14ac:dyDescent="0.2">
      <c r="A424" s="10"/>
      <c r="B424" s="1"/>
      <c r="C424" s="1"/>
      <c r="D424" s="1"/>
      <c r="E424" s="1"/>
      <c r="F424" s="1"/>
      <c r="G424" s="4"/>
      <c r="H424" s="5"/>
      <c r="I424" s="5"/>
      <c r="J424" s="2"/>
      <c r="K424" s="7"/>
      <c r="L424" s="2"/>
      <c r="M424" s="2"/>
    </row>
    <row r="425" spans="1:13" ht="12.75" customHeight="1" x14ac:dyDescent="0.2">
      <c r="A425" s="10"/>
      <c r="B425" s="1"/>
      <c r="C425" s="1"/>
      <c r="D425" s="1"/>
      <c r="E425" s="1"/>
      <c r="F425" s="1"/>
      <c r="G425" s="4"/>
      <c r="H425" s="5"/>
      <c r="I425" s="5"/>
      <c r="J425" s="2"/>
      <c r="K425" s="7"/>
      <c r="L425" s="2"/>
      <c r="M425" s="2"/>
    </row>
    <row r="426" spans="1:13" ht="12.75" customHeight="1" x14ac:dyDescent="0.2">
      <c r="A426" s="10"/>
      <c r="B426" s="1"/>
      <c r="C426" s="1"/>
      <c r="D426" s="1"/>
      <c r="E426" s="1"/>
      <c r="F426" s="1"/>
      <c r="G426" s="4"/>
      <c r="H426" s="5"/>
      <c r="I426" s="5"/>
      <c r="J426" s="2"/>
      <c r="K426" s="7"/>
      <c r="L426" s="2"/>
      <c r="M426" s="2"/>
    </row>
    <row r="427" spans="1:13" ht="12.75" customHeight="1" x14ac:dyDescent="0.2">
      <c r="A427" s="10"/>
      <c r="B427" s="1"/>
      <c r="C427" s="1"/>
      <c r="D427" s="1"/>
      <c r="E427" s="1"/>
      <c r="F427" s="1"/>
      <c r="G427" s="4"/>
      <c r="H427" s="5"/>
      <c r="I427" s="5"/>
      <c r="J427" s="2"/>
      <c r="K427" s="7"/>
      <c r="L427" s="2"/>
      <c r="M427" s="2"/>
    </row>
    <row r="428" spans="1:13" ht="12.75" customHeight="1" x14ac:dyDescent="0.2">
      <c r="A428" s="10"/>
      <c r="B428" s="1"/>
      <c r="C428" s="1"/>
      <c r="D428" s="1"/>
      <c r="E428" s="1"/>
      <c r="F428" s="1"/>
      <c r="G428" s="4"/>
      <c r="H428" s="5"/>
      <c r="I428" s="5"/>
      <c r="J428" s="2"/>
      <c r="K428" s="7"/>
      <c r="L428" s="2"/>
      <c r="M428" s="2"/>
    </row>
    <row r="429" spans="1:13" ht="12.75" customHeight="1" x14ac:dyDescent="0.2">
      <c r="A429" s="10"/>
      <c r="B429" s="1"/>
      <c r="C429" s="1"/>
      <c r="D429" s="1"/>
      <c r="E429" s="1"/>
      <c r="F429" s="1"/>
      <c r="G429" s="4"/>
      <c r="H429" s="5"/>
      <c r="I429" s="5"/>
      <c r="J429" s="2"/>
      <c r="K429" s="7"/>
      <c r="L429" s="2"/>
      <c r="M429" s="2"/>
    </row>
    <row r="430" spans="1:13" ht="12.75" customHeight="1" x14ac:dyDescent="0.2">
      <c r="A430" s="10"/>
      <c r="B430" s="1"/>
      <c r="C430" s="1"/>
      <c r="D430" s="1"/>
      <c r="E430" s="1"/>
      <c r="F430" s="1"/>
      <c r="G430" s="4"/>
      <c r="H430" s="5"/>
      <c r="I430" s="5"/>
      <c r="J430" s="2"/>
      <c r="K430" s="7"/>
      <c r="L430" s="2"/>
      <c r="M430" s="2"/>
    </row>
    <row r="431" spans="1:13" ht="12.75" customHeight="1" x14ac:dyDescent="0.2">
      <c r="A431" s="10"/>
      <c r="B431" s="1"/>
      <c r="C431" s="1"/>
      <c r="D431" s="1"/>
      <c r="E431" s="1"/>
      <c r="F431" s="1"/>
      <c r="G431" s="4"/>
      <c r="H431" s="5"/>
      <c r="I431" s="5"/>
      <c r="J431" s="2"/>
      <c r="K431" s="7"/>
      <c r="L431" s="2"/>
      <c r="M431" s="2"/>
    </row>
    <row r="432" spans="1:13" ht="12.75" customHeight="1" x14ac:dyDescent="0.2">
      <c r="A432" s="10"/>
      <c r="B432" s="1"/>
      <c r="C432" s="1"/>
      <c r="D432" s="1"/>
      <c r="E432" s="1"/>
      <c r="F432" s="1"/>
      <c r="G432" s="4"/>
      <c r="H432" s="5"/>
      <c r="I432" s="5"/>
      <c r="J432" s="2"/>
      <c r="K432" s="7"/>
      <c r="L432" s="2"/>
      <c r="M432" s="2"/>
    </row>
    <row r="433" spans="1:13" ht="12.75" customHeight="1" x14ac:dyDescent="0.2">
      <c r="A433" s="10"/>
      <c r="B433" s="1"/>
      <c r="C433" s="1"/>
      <c r="D433" s="1"/>
      <c r="E433" s="1"/>
      <c r="F433" s="1"/>
      <c r="G433" s="4"/>
      <c r="H433" s="5"/>
      <c r="I433" s="5"/>
      <c r="J433" s="2"/>
      <c r="K433" s="7"/>
      <c r="L433" s="2"/>
      <c r="M433" s="2"/>
    </row>
    <row r="434" spans="1:13" ht="12.75" customHeight="1" x14ac:dyDescent="0.2">
      <c r="A434" s="10"/>
      <c r="B434" s="1"/>
      <c r="C434" s="1"/>
      <c r="D434" s="1"/>
      <c r="E434" s="1"/>
      <c r="F434" s="1"/>
      <c r="G434" s="4"/>
      <c r="H434" s="5"/>
      <c r="I434" s="5"/>
      <c r="J434" s="2"/>
      <c r="K434" s="7"/>
      <c r="L434" s="2"/>
      <c r="M434" s="2"/>
    </row>
    <row r="435" spans="1:13" ht="12.75" customHeight="1" x14ac:dyDescent="0.2">
      <c r="A435" s="10"/>
      <c r="B435" s="1"/>
      <c r="C435" s="1"/>
      <c r="D435" s="1"/>
      <c r="E435" s="1"/>
      <c r="F435" s="1"/>
      <c r="G435" s="4"/>
      <c r="H435" s="5"/>
      <c r="I435" s="5"/>
      <c r="J435" s="2"/>
      <c r="K435" s="7"/>
      <c r="L435" s="2"/>
      <c r="M435" s="2"/>
    </row>
    <row r="436" spans="1:13" ht="12.75" customHeight="1" x14ac:dyDescent="0.2">
      <c r="A436" s="10"/>
      <c r="B436" s="1"/>
      <c r="C436" s="1"/>
      <c r="D436" s="1"/>
      <c r="E436" s="1"/>
      <c r="F436" s="1"/>
      <c r="G436" s="4"/>
      <c r="H436" s="5"/>
      <c r="I436" s="5"/>
      <c r="J436" s="2"/>
      <c r="K436" s="7"/>
      <c r="L436" s="2"/>
      <c r="M436" s="2"/>
    </row>
    <row r="437" spans="1:13" ht="12.75" customHeight="1" x14ac:dyDescent="0.2">
      <c r="A437" s="10"/>
      <c r="B437" s="1"/>
      <c r="C437" s="1"/>
      <c r="D437" s="1"/>
      <c r="E437" s="1"/>
      <c r="F437" s="1"/>
      <c r="G437" s="4"/>
      <c r="H437" s="5"/>
      <c r="I437" s="5"/>
      <c r="J437" s="2"/>
      <c r="K437" s="7"/>
      <c r="L437" s="2"/>
      <c r="M437" s="2"/>
    </row>
    <row r="438" spans="1:13" ht="12.75" customHeight="1" x14ac:dyDescent="0.2">
      <c r="A438" s="10"/>
      <c r="B438" s="1"/>
      <c r="C438" s="1"/>
      <c r="D438" s="1"/>
      <c r="E438" s="1"/>
      <c r="F438" s="1"/>
      <c r="G438" s="4"/>
      <c r="H438" s="5"/>
      <c r="I438" s="5"/>
      <c r="J438" s="2"/>
      <c r="K438" s="7"/>
      <c r="L438" s="2"/>
      <c r="M438" s="2"/>
    </row>
    <row r="439" spans="1:13" ht="12.75" customHeight="1" x14ac:dyDescent="0.2">
      <c r="A439" s="10"/>
      <c r="B439" s="1"/>
      <c r="C439" s="1"/>
      <c r="D439" s="1"/>
      <c r="E439" s="1"/>
      <c r="F439" s="1"/>
      <c r="G439" s="4"/>
      <c r="H439" s="5"/>
      <c r="I439" s="5"/>
      <c r="J439" s="2"/>
      <c r="K439" s="7"/>
      <c r="L439" s="2"/>
      <c r="M439" s="2"/>
    </row>
    <row r="440" spans="1:13" ht="12.75" customHeight="1" x14ac:dyDescent="0.2">
      <c r="A440" s="10"/>
      <c r="B440" s="1"/>
      <c r="C440" s="1"/>
      <c r="D440" s="1"/>
      <c r="E440" s="1"/>
      <c r="F440" s="1"/>
      <c r="G440" s="4"/>
      <c r="H440" s="5"/>
      <c r="I440" s="5"/>
      <c r="J440" s="2"/>
      <c r="K440" s="7"/>
      <c r="L440" s="2"/>
      <c r="M440" s="2"/>
    </row>
    <row r="441" spans="1:13" ht="12.75" customHeight="1" x14ac:dyDescent="0.2">
      <c r="A441" s="10"/>
      <c r="B441" s="1"/>
      <c r="C441" s="1"/>
      <c r="D441" s="1"/>
      <c r="E441" s="1"/>
      <c r="F441" s="1"/>
      <c r="G441" s="4"/>
      <c r="H441" s="5"/>
      <c r="I441" s="5"/>
      <c r="J441" s="2"/>
      <c r="K441" s="7"/>
      <c r="L441" s="2"/>
      <c r="M441" s="2"/>
    </row>
    <row r="442" spans="1:13" ht="12.75" customHeight="1" x14ac:dyDescent="0.2">
      <c r="A442" s="10"/>
      <c r="B442" s="1"/>
      <c r="C442" s="1"/>
      <c r="D442" s="1"/>
      <c r="E442" s="1"/>
      <c r="F442" s="1"/>
      <c r="G442" s="4"/>
      <c r="H442" s="5"/>
      <c r="I442" s="5"/>
      <c r="J442" s="2"/>
      <c r="K442" s="7"/>
      <c r="L442" s="2"/>
      <c r="M442" s="2"/>
    </row>
    <row r="443" spans="1:13" ht="12.75" customHeight="1" x14ac:dyDescent="0.2">
      <c r="A443" s="10"/>
      <c r="B443" s="1"/>
      <c r="C443" s="1"/>
      <c r="D443" s="1"/>
      <c r="E443" s="1"/>
      <c r="F443" s="1"/>
      <c r="G443" s="4"/>
      <c r="H443" s="5"/>
      <c r="I443" s="5"/>
      <c r="J443" s="2"/>
      <c r="K443" s="7"/>
      <c r="L443" s="2"/>
      <c r="M443" s="2"/>
    </row>
    <row r="444" spans="1:13" ht="12.75" customHeight="1" x14ac:dyDescent="0.2">
      <c r="A444" s="10"/>
      <c r="B444" s="1"/>
      <c r="C444" s="1"/>
      <c r="D444" s="1"/>
      <c r="E444" s="1"/>
      <c r="F444" s="1"/>
      <c r="G444" s="4"/>
      <c r="H444" s="5"/>
      <c r="I444" s="5"/>
      <c r="J444" s="2"/>
      <c r="K444" s="7"/>
      <c r="L444" s="2"/>
      <c r="M444" s="2"/>
    </row>
    <row r="445" spans="1:13" ht="12.75" customHeight="1" x14ac:dyDescent="0.2">
      <c r="A445" s="10"/>
      <c r="B445" s="1"/>
      <c r="C445" s="1"/>
      <c r="D445" s="1"/>
      <c r="E445" s="1"/>
      <c r="F445" s="1"/>
      <c r="G445" s="4"/>
      <c r="H445" s="5"/>
      <c r="I445" s="5"/>
      <c r="J445" s="2"/>
      <c r="K445" s="7"/>
      <c r="L445" s="2"/>
      <c r="M445" s="2"/>
    </row>
    <row r="446" spans="1:13" ht="12.75" customHeight="1" x14ac:dyDescent="0.2">
      <c r="A446" s="10"/>
      <c r="B446" s="1"/>
      <c r="C446" s="1"/>
      <c r="D446" s="1"/>
      <c r="E446" s="1"/>
      <c r="F446" s="1"/>
      <c r="G446" s="4"/>
      <c r="H446" s="5"/>
      <c r="I446" s="5"/>
      <c r="J446" s="2"/>
      <c r="K446" s="7"/>
      <c r="L446" s="2"/>
      <c r="M446" s="2"/>
    </row>
    <row r="447" spans="1:13" ht="12.75" customHeight="1" x14ac:dyDescent="0.2">
      <c r="A447" s="10"/>
      <c r="B447" s="1"/>
      <c r="C447" s="1"/>
      <c r="D447" s="1"/>
      <c r="E447" s="1"/>
      <c r="F447" s="1"/>
      <c r="G447" s="4"/>
      <c r="H447" s="5"/>
      <c r="I447" s="5"/>
      <c r="J447" s="2"/>
      <c r="K447" s="7"/>
      <c r="L447" s="2"/>
      <c r="M447" s="2"/>
    </row>
    <row r="448" spans="1:13" ht="12.75" customHeight="1" x14ac:dyDescent="0.2">
      <c r="A448" s="10"/>
      <c r="B448" s="1"/>
      <c r="C448" s="1"/>
      <c r="D448" s="1"/>
      <c r="E448" s="1"/>
      <c r="F448" s="1"/>
      <c r="G448" s="4"/>
      <c r="H448" s="5"/>
      <c r="I448" s="5"/>
      <c r="J448" s="2"/>
      <c r="K448" s="7"/>
      <c r="L448" s="2"/>
      <c r="M448" s="2"/>
    </row>
    <row r="449" spans="1:13" ht="12.75" customHeight="1" x14ac:dyDescent="0.2">
      <c r="A449" s="10"/>
      <c r="B449" s="1"/>
      <c r="C449" s="1"/>
      <c r="D449" s="1"/>
      <c r="E449" s="1"/>
      <c r="F449" s="1"/>
      <c r="G449" s="4"/>
      <c r="H449" s="5"/>
      <c r="I449" s="5"/>
      <c r="J449" s="2"/>
      <c r="K449" s="7"/>
      <c r="L449" s="2"/>
      <c r="M449" s="2"/>
    </row>
    <row r="450" spans="1:13" ht="12.75" customHeight="1" x14ac:dyDescent="0.2">
      <c r="A450" s="10"/>
      <c r="B450" s="1"/>
      <c r="C450" s="1"/>
      <c r="D450" s="1"/>
      <c r="E450" s="1"/>
      <c r="F450" s="1"/>
      <c r="G450" s="4"/>
      <c r="H450" s="5"/>
      <c r="I450" s="5"/>
      <c r="J450" s="2"/>
      <c r="K450" s="7"/>
      <c r="L450" s="2"/>
      <c r="M450" s="2"/>
    </row>
    <row r="451" spans="1:13" ht="12.75" customHeight="1" x14ac:dyDescent="0.2">
      <c r="A451" s="10"/>
      <c r="B451" s="1"/>
      <c r="C451" s="1"/>
      <c r="D451" s="1"/>
      <c r="E451" s="1"/>
      <c r="F451" s="1"/>
      <c r="G451" s="4"/>
      <c r="H451" s="5"/>
      <c r="I451" s="5"/>
      <c r="J451" s="2"/>
      <c r="K451" s="7"/>
      <c r="L451" s="2"/>
      <c r="M451" s="2"/>
    </row>
    <row r="452" spans="1:13" ht="12.75" customHeight="1" x14ac:dyDescent="0.2">
      <c r="A452" s="10"/>
      <c r="B452" s="1"/>
      <c r="C452" s="1"/>
      <c r="D452" s="1"/>
      <c r="E452" s="1"/>
      <c r="F452" s="1"/>
      <c r="G452" s="4"/>
      <c r="H452" s="5"/>
      <c r="I452" s="5"/>
      <c r="J452" s="2"/>
      <c r="K452" s="7"/>
      <c r="L452" s="2"/>
      <c r="M452" s="2"/>
    </row>
    <row r="453" spans="1:13" ht="12.75" customHeight="1" x14ac:dyDescent="0.2">
      <c r="A453" s="10"/>
      <c r="B453" s="1"/>
      <c r="C453" s="1"/>
      <c r="D453" s="1"/>
      <c r="E453" s="1"/>
      <c r="F453" s="1"/>
      <c r="G453" s="4"/>
      <c r="H453" s="5"/>
      <c r="I453" s="5"/>
      <c r="J453" s="2"/>
      <c r="K453" s="7"/>
      <c r="L453" s="2"/>
      <c r="M453" s="2"/>
    </row>
    <row r="454" spans="1:13" ht="12.75" customHeight="1" x14ac:dyDescent="0.2">
      <c r="A454" s="10"/>
      <c r="B454" s="1"/>
      <c r="C454" s="1"/>
      <c r="D454" s="1"/>
      <c r="E454" s="1"/>
      <c r="F454" s="1"/>
      <c r="G454" s="4"/>
      <c r="H454" s="5"/>
      <c r="I454" s="5"/>
      <c r="J454" s="2"/>
      <c r="K454" s="7"/>
      <c r="L454" s="2"/>
      <c r="M454" s="2"/>
    </row>
    <row r="455" spans="1:13" ht="12.75" customHeight="1" x14ac:dyDescent="0.2">
      <c r="A455" s="10"/>
      <c r="B455" s="1"/>
      <c r="C455" s="1"/>
      <c r="D455" s="1"/>
      <c r="E455" s="1"/>
      <c r="F455" s="1"/>
      <c r="G455" s="4"/>
      <c r="H455" s="5"/>
      <c r="I455" s="5"/>
      <c r="J455" s="2"/>
      <c r="K455" s="7"/>
      <c r="L455" s="2"/>
      <c r="M455" s="2"/>
    </row>
    <row r="456" spans="1:13" ht="12.75" customHeight="1" x14ac:dyDescent="0.2">
      <c r="A456" s="10"/>
      <c r="B456" s="1"/>
      <c r="C456" s="1"/>
      <c r="D456" s="1"/>
      <c r="E456" s="1"/>
      <c r="F456" s="1"/>
      <c r="G456" s="4"/>
      <c r="H456" s="5"/>
      <c r="I456" s="5"/>
      <c r="J456" s="2"/>
      <c r="K456" s="7"/>
      <c r="L456" s="2"/>
      <c r="M456" s="2"/>
    </row>
    <row r="457" spans="1:13" ht="12.75" customHeight="1" x14ac:dyDescent="0.2">
      <c r="A457" s="10"/>
      <c r="B457" s="1"/>
      <c r="C457" s="1"/>
      <c r="D457" s="1"/>
      <c r="E457" s="1"/>
      <c r="F457" s="1"/>
      <c r="G457" s="4"/>
      <c r="H457" s="5"/>
      <c r="I457" s="5"/>
      <c r="J457" s="2"/>
      <c r="K457" s="7"/>
      <c r="L457" s="2"/>
      <c r="M457" s="2"/>
    </row>
    <row r="458" spans="1:13" ht="12.75" customHeight="1" x14ac:dyDescent="0.2">
      <c r="A458" s="10"/>
      <c r="B458" s="1"/>
      <c r="C458" s="1"/>
      <c r="D458" s="1"/>
      <c r="E458" s="1"/>
      <c r="F458" s="1"/>
      <c r="G458" s="4"/>
      <c r="H458" s="5"/>
      <c r="I458" s="5"/>
      <c r="J458" s="2"/>
      <c r="K458" s="7"/>
      <c r="L458" s="2"/>
      <c r="M458" s="2"/>
    </row>
    <row r="459" spans="1:13" ht="12.75" customHeight="1" x14ac:dyDescent="0.2">
      <c r="A459" s="10"/>
      <c r="B459" s="1"/>
      <c r="C459" s="1"/>
      <c r="D459" s="1"/>
      <c r="E459" s="1"/>
      <c r="F459" s="1"/>
      <c r="G459" s="4"/>
      <c r="H459" s="5"/>
      <c r="I459" s="5"/>
      <c r="J459" s="2"/>
      <c r="K459" s="7"/>
      <c r="L459" s="2"/>
      <c r="M459" s="2"/>
    </row>
    <row r="460" spans="1:13" ht="12.75" customHeight="1" x14ac:dyDescent="0.2">
      <c r="A460" s="10"/>
      <c r="B460" s="1"/>
      <c r="C460" s="1"/>
      <c r="D460" s="1"/>
      <c r="E460" s="1"/>
      <c r="F460" s="1"/>
      <c r="G460" s="4"/>
      <c r="H460" s="5"/>
      <c r="I460" s="5"/>
      <c r="J460" s="2"/>
      <c r="K460" s="7"/>
      <c r="L460" s="2"/>
      <c r="M460" s="2"/>
    </row>
    <row r="461" spans="1:13" ht="12.75" customHeight="1" x14ac:dyDescent="0.2">
      <c r="A461" s="10"/>
      <c r="B461" s="1"/>
      <c r="C461" s="1"/>
      <c r="D461" s="1"/>
      <c r="E461" s="1"/>
      <c r="F461" s="1"/>
      <c r="G461" s="4"/>
      <c r="H461" s="5"/>
      <c r="I461" s="5"/>
      <c r="J461" s="2"/>
      <c r="K461" s="7"/>
      <c r="L461" s="2"/>
      <c r="M461" s="2"/>
    </row>
    <row r="462" spans="1:13" ht="12.75" customHeight="1" x14ac:dyDescent="0.2">
      <c r="A462" s="10"/>
      <c r="B462" s="1"/>
      <c r="C462" s="1"/>
      <c r="D462" s="1"/>
      <c r="E462" s="1"/>
      <c r="F462" s="1"/>
      <c r="G462" s="4"/>
      <c r="H462" s="5"/>
      <c r="I462" s="5"/>
      <c r="J462" s="2"/>
      <c r="K462" s="7"/>
      <c r="L462" s="2"/>
      <c r="M462" s="2"/>
    </row>
    <row r="463" spans="1:13" ht="12.75" customHeight="1" x14ac:dyDescent="0.2">
      <c r="A463" s="10"/>
      <c r="B463" s="1"/>
      <c r="C463" s="1"/>
      <c r="D463" s="1"/>
      <c r="E463" s="1"/>
      <c r="F463" s="1"/>
      <c r="G463" s="4"/>
      <c r="H463" s="5"/>
      <c r="I463" s="5"/>
      <c r="J463" s="2"/>
      <c r="K463" s="7"/>
      <c r="L463" s="2"/>
      <c r="M463" s="2"/>
    </row>
    <row r="464" spans="1:13" ht="12.75" customHeight="1" x14ac:dyDescent="0.2">
      <c r="A464" s="10"/>
      <c r="B464" s="1"/>
      <c r="C464" s="1"/>
      <c r="D464" s="1"/>
      <c r="E464" s="1"/>
      <c r="F464" s="1"/>
      <c r="G464" s="4"/>
      <c r="H464" s="5"/>
      <c r="I464" s="5"/>
      <c r="J464" s="2"/>
      <c r="K464" s="7"/>
      <c r="L464" s="2"/>
      <c r="M464" s="2"/>
    </row>
    <row r="465" spans="1:13" ht="12.75" customHeight="1" x14ac:dyDescent="0.2">
      <c r="A465" s="10"/>
      <c r="B465" s="1"/>
      <c r="C465" s="1"/>
      <c r="D465" s="1"/>
      <c r="E465" s="1"/>
      <c r="F465" s="1"/>
      <c r="G465" s="4"/>
      <c r="H465" s="5"/>
      <c r="I465" s="5"/>
      <c r="J465" s="2"/>
      <c r="K465" s="7"/>
      <c r="L465" s="2"/>
      <c r="M465" s="2"/>
    </row>
    <row r="466" spans="1:13" ht="12.75" customHeight="1" x14ac:dyDescent="0.2">
      <c r="A466" s="10"/>
      <c r="B466" s="1"/>
      <c r="C466" s="1"/>
      <c r="D466" s="1"/>
      <c r="E466" s="1"/>
      <c r="F466" s="1"/>
      <c r="G466" s="4"/>
      <c r="H466" s="5"/>
      <c r="I466" s="5"/>
      <c r="J466" s="2"/>
      <c r="K466" s="7"/>
      <c r="L466" s="2"/>
      <c r="M466" s="2"/>
    </row>
    <row r="467" spans="1:13" ht="12.75" customHeight="1" x14ac:dyDescent="0.2">
      <c r="A467" s="10"/>
      <c r="B467" s="1"/>
      <c r="C467" s="1"/>
      <c r="D467" s="1"/>
      <c r="E467" s="1"/>
      <c r="F467" s="1"/>
      <c r="G467" s="4"/>
      <c r="H467" s="5"/>
      <c r="I467" s="5"/>
      <c r="J467" s="2"/>
      <c r="K467" s="7"/>
      <c r="L467" s="2"/>
      <c r="M467" s="2"/>
    </row>
    <row r="468" spans="1:13" ht="12.75" customHeight="1" x14ac:dyDescent="0.2">
      <c r="A468" s="10"/>
      <c r="B468" s="1"/>
      <c r="C468" s="1"/>
      <c r="D468" s="1"/>
      <c r="E468" s="1"/>
      <c r="F468" s="1"/>
      <c r="G468" s="4"/>
      <c r="H468" s="5"/>
      <c r="I468" s="5"/>
      <c r="J468" s="2"/>
      <c r="K468" s="7"/>
      <c r="L468" s="2"/>
      <c r="M468" s="2"/>
    </row>
    <row r="469" spans="1:13" ht="12.75" customHeight="1" x14ac:dyDescent="0.2">
      <c r="A469" s="10"/>
      <c r="B469" s="1"/>
      <c r="C469" s="1"/>
      <c r="D469" s="1"/>
      <c r="E469" s="1"/>
      <c r="F469" s="1"/>
      <c r="G469" s="4"/>
      <c r="H469" s="5"/>
      <c r="I469" s="5"/>
      <c r="J469" s="2"/>
      <c r="K469" s="7"/>
      <c r="L469" s="2"/>
      <c r="M469" s="2"/>
    </row>
    <row r="470" spans="1:13" ht="12.75" customHeight="1" x14ac:dyDescent="0.2">
      <c r="A470" s="10"/>
      <c r="B470" s="1"/>
      <c r="C470" s="1"/>
      <c r="D470" s="1"/>
      <c r="E470" s="1"/>
      <c r="F470" s="1"/>
      <c r="G470" s="4"/>
      <c r="H470" s="5"/>
      <c r="I470" s="5"/>
      <c r="J470" s="2"/>
      <c r="K470" s="7"/>
      <c r="L470" s="2"/>
      <c r="M470" s="2"/>
    </row>
    <row r="471" spans="1:13" ht="12.75" customHeight="1" x14ac:dyDescent="0.2">
      <c r="A471" s="10"/>
      <c r="B471" s="1"/>
      <c r="C471" s="1"/>
      <c r="D471" s="1"/>
      <c r="E471" s="1"/>
      <c r="F471" s="1"/>
      <c r="G471" s="4"/>
      <c r="H471" s="5"/>
      <c r="I471" s="5"/>
      <c r="J471" s="2"/>
      <c r="K471" s="7"/>
      <c r="L471" s="2"/>
      <c r="M471" s="2"/>
    </row>
    <row r="472" spans="1:13" ht="12.75" customHeight="1" x14ac:dyDescent="0.2">
      <c r="A472" s="10"/>
      <c r="B472" s="1"/>
      <c r="C472" s="1"/>
      <c r="D472" s="1"/>
      <c r="E472" s="1"/>
      <c r="F472" s="1"/>
      <c r="G472" s="4"/>
      <c r="H472" s="5"/>
      <c r="I472" s="5"/>
      <c r="J472" s="2"/>
      <c r="K472" s="7"/>
      <c r="L472" s="2"/>
      <c r="M472" s="2"/>
    </row>
    <row r="473" spans="1:13" ht="12.75" customHeight="1" x14ac:dyDescent="0.2">
      <c r="A473" s="10"/>
      <c r="B473" s="1"/>
      <c r="C473" s="1"/>
      <c r="D473" s="1"/>
      <c r="E473" s="1"/>
      <c r="F473" s="1"/>
      <c r="G473" s="4"/>
      <c r="H473" s="5"/>
      <c r="I473" s="5"/>
      <c r="J473" s="2"/>
      <c r="K473" s="7"/>
      <c r="L473" s="2"/>
      <c r="M473" s="2"/>
    </row>
    <row r="474" spans="1:13" ht="12.75" customHeight="1" x14ac:dyDescent="0.2">
      <c r="A474" s="10"/>
      <c r="B474" s="1"/>
      <c r="C474" s="1"/>
      <c r="D474" s="1"/>
      <c r="E474" s="1"/>
      <c r="F474" s="1"/>
      <c r="G474" s="4"/>
      <c r="H474" s="5"/>
      <c r="I474" s="5"/>
      <c r="J474" s="2"/>
      <c r="K474" s="7"/>
      <c r="L474" s="2"/>
      <c r="M474" s="2"/>
    </row>
    <row r="475" spans="1:13" ht="12.75" customHeight="1" x14ac:dyDescent="0.2">
      <c r="A475" s="10"/>
      <c r="B475" s="1"/>
      <c r="C475" s="1"/>
      <c r="D475" s="1"/>
      <c r="E475" s="1"/>
      <c r="F475" s="1"/>
      <c r="G475" s="4"/>
      <c r="H475" s="5"/>
      <c r="I475" s="5"/>
      <c r="J475" s="2"/>
      <c r="K475" s="7"/>
      <c r="L475" s="2"/>
      <c r="M475" s="2"/>
    </row>
    <row r="476" spans="1:13" ht="12.75" customHeight="1" x14ac:dyDescent="0.2">
      <c r="A476" s="10"/>
      <c r="B476" s="1"/>
      <c r="C476" s="1"/>
      <c r="D476" s="1"/>
      <c r="E476" s="1"/>
      <c r="F476" s="1"/>
      <c r="G476" s="4"/>
      <c r="H476" s="5"/>
      <c r="I476" s="5"/>
      <c r="J476" s="2"/>
      <c r="K476" s="7"/>
      <c r="L476" s="2"/>
      <c r="M476" s="2"/>
    </row>
    <row r="477" spans="1:13" ht="12.75" customHeight="1" x14ac:dyDescent="0.2">
      <c r="A477" s="10"/>
      <c r="B477" s="1"/>
      <c r="C477" s="1"/>
      <c r="D477" s="1"/>
      <c r="E477" s="1"/>
      <c r="F477" s="1"/>
      <c r="G477" s="4"/>
      <c r="H477" s="5"/>
      <c r="I477" s="5"/>
      <c r="J477" s="2"/>
      <c r="K477" s="7"/>
      <c r="L477" s="2"/>
      <c r="M477" s="2"/>
    </row>
    <row r="478" spans="1:13" ht="12.75" customHeight="1" x14ac:dyDescent="0.2">
      <c r="A478" s="10"/>
      <c r="B478" s="1"/>
      <c r="C478" s="1"/>
      <c r="D478" s="1"/>
      <c r="E478" s="1"/>
      <c r="F478" s="1"/>
      <c r="G478" s="4"/>
      <c r="H478" s="5"/>
      <c r="I478" s="5"/>
      <c r="J478" s="2"/>
      <c r="K478" s="7"/>
      <c r="L478" s="2"/>
      <c r="M478" s="2"/>
    </row>
    <row r="479" spans="1:13" ht="12.75" customHeight="1" x14ac:dyDescent="0.2">
      <c r="A479" s="10"/>
      <c r="B479" s="1"/>
      <c r="C479" s="1"/>
      <c r="D479" s="1"/>
      <c r="E479" s="1"/>
      <c r="F479" s="1"/>
      <c r="G479" s="4"/>
      <c r="H479" s="5"/>
      <c r="I479" s="5"/>
      <c r="J479" s="2"/>
      <c r="K479" s="7"/>
      <c r="L479" s="2"/>
      <c r="M479" s="2"/>
    </row>
    <row r="480" spans="1:13" ht="12.75" customHeight="1" x14ac:dyDescent="0.2">
      <c r="A480" s="10"/>
      <c r="B480" s="1"/>
      <c r="C480" s="1"/>
      <c r="D480" s="1"/>
      <c r="E480" s="1"/>
      <c r="F480" s="1"/>
      <c r="G480" s="4"/>
      <c r="H480" s="5"/>
      <c r="I480" s="5"/>
      <c r="J480" s="2"/>
      <c r="K480" s="7"/>
      <c r="L480" s="2"/>
      <c r="M480" s="2"/>
    </row>
    <row r="481" spans="1:13" ht="12.75" customHeight="1" x14ac:dyDescent="0.2">
      <c r="A481" s="10"/>
      <c r="B481" s="1"/>
      <c r="C481" s="1"/>
      <c r="D481" s="1"/>
      <c r="E481" s="1"/>
      <c r="F481" s="1"/>
      <c r="G481" s="4"/>
      <c r="H481" s="5"/>
      <c r="I481" s="5"/>
      <c r="J481" s="2"/>
      <c r="K481" s="7"/>
      <c r="L481" s="2"/>
      <c r="M481" s="2"/>
    </row>
    <row r="482" spans="1:13" ht="12.75" customHeight="1" x14ac:dyDescent="0.2">
      <c r="A482" s="10"/>
      <c r="B482" s="1"/>
      <c r="C482" s="1"/>
      <c r="D482" s="1"/>
      <c r="E482" s="1"/>
      <c r="F482" s="1"/>
      <c r="G482" s="4"/>
      <c r="H482" s="5"/>
      <c r="I482" s="5"/>
      <c r="J482" s="2"/>
      <c r="K482" s="7"/>
      <c r="L482" s="2"/>
      <c r="M482" s="2"/>
    </row>
    <row r="483" spans="1:13" ht="12.75" customHeight="1" x14ac:dyDescent="0.2">
      <c r="A483" s="10"/>
      <c r="B483" s="1"/>
      <c r="C483" s="1"/>
      <c r="D483" s="1"/>
      <c r="E483" s="1"/>
      <c r="F483" s="1"/>
      <c r="G483" s="4"/>
      <c r="H483" s="5"/>
      <c r="I483" s="5"/>
      <c r="J483" s="2"/>
      <c r="K483" s="7"/>
      <c r="L483" s="2"/>
      <c r="M483" s="2"/>
    </row>
    <row r="484" spans="1:13" ht="12.75" customHeight="1" x14ac:dyDescent="0.2">
      <c r="A484" s="10"/>
      <c r="B484" s="1"/>
      <c r="C484" s="1"/>
      <c r="D484" s="1"/>
      <c r="E484" s="1"/>
      <c r="F484" s="1"/>
      <c r="G484" s="4"/>
      <c r="H484" s="5"/>
      <c r="I484" s="5"/>
      <c r="J484" s="2"/>
      <c r="K484" s="7"/>
      <c r="L484" s="2"/>
      <c r="M484" s="2"/>
    </row>
    <row r="485" spans="1:13" ht="12.75" customHeight="1" x14ac:dyDescent="0.2">
      <c r="A485" s="10"/>
      <c r="B485" s="1"/>
      <c r="C485" s="1"/>
      <c r="D485" s="1"/>
      <c r="E485" s="1"/>
      <c r="F485" s="1"/>
      <c r="G485" s="4"/>
      <c r="H485" s="5"/>
      <c r="I485" s="5"/>
      <c r="J485" s="2"/>
      <c r="K485" s="7"/>
      <c r="L485" s="2"/>
      <c r="M485" s="2"/>
    </row>
    <row r="486" spans="1:13" ht="12.75" customHeight="1" x14ac:dyDescent="0.2">
      <c r="A486" s="10"/>
      <c r="B486" s="1"/>
      <c r="C486" s="1"/>
      <c r="D486" s="1"/>
      <c r="E486" s="1"/>
      <c r="F486" s="1"/>
      <c r="G486" s="4"/>
      <c r="H486" s="5"/>
      <c r="I486" s="5"/>
      <c r="J486" s="2"/>
      <c r="K486" s="7"/>
      <c r="L486" s="2"/>
      <c r="M486" s="2"/>
    </row>
    <row r="487" spans="1:13" ht="12.75" customHeight="1" x14ac:dyDescent="0.2">
      <c r="A487" s="10"/>
      <c r="B487" s="1"/>
      <c r="C487" s="1"/>
      <c r="D487" s="1"/>
      <c r="E487" s="1"/>
      <c r="F487" s="1"/>
      <c r="G487" s="4"/>
      <c r="H487" s="5"/>
      <c r="I487" s="5"/>
      <c r="J487" s="2"/>
      <c r="K487" s="7"/>
      <c r="L487" s="2"/>
      <c r="M487" s="2"/>
    </row>
    <row r="488" spans="1:13" ht="12.75" customHeight="1" x14ac:dyDescent="0.2">
      <c r="A488" s="10"/>
      <c r="B488" s="1"/>
      <c r="C488" s="1"/>
      <c r="D488" s="1"/>
      <c r="E488" s="1"/>
      <c r="F488" s="1"/>
      <c r="G488" s="4"/>
      <c r="H488" s="5"/>
      <c r="I488" s="5"/>
      <c r="J488" s="2"/>
      <c r="K488" s="7"/>
      <c r="L488" s="2"/>
      <c r="M488" s="2"/>
    </row>
    <row r="489" spans="1:13" ht="12.75" customHeight="1" x14ac:dyDescent="0.2">
      <c r="A489" s="10"/>
      <c r="B489" s="1"/>
      <c r="C489" s="1"/>
      <c r="D489" s="1"/>
      <c r="E489" s="1"/>
      <c r="F489" s="1"/>
      <c r="G489" s="4"/>
      <c r="H489" s="5"/>
      <c r="I489" s="5"/>
      <c r="J489" s="2"/>
      <c r="K489" s="7"/>
      <c r="L489" s="2"/>
      <c r="M489" s="2"/>
    </row>
    <row r="490" spans="1:13" ht="12.75" customHeight="1" x14ac:dyDescent="0.2">
      <c r="A490" s="10"/>
      <c r="B490" s="1"/>
      <c r="C490" s="1"/>
      <c r="D490" s="1"/>
      <c r="E490" s="1"/>
      <c r="F490" s="1"/>
      <c r="G490" s="4"/>
      <c r="H490" s="5"/>
      <c r="I490" s="5"/>
      <c r="J490" s="2"/>
      <c r="K490" s="7"/>
      <c r="L490" s="2"/>
      <c r="M490" s="2"/>
    </row>
    <row r="491" spans="1:13" ht="12.75" customHeight="1" x14ac:dyDescent="0.2">
      <c r="A491" s="10"/>
      <c r="B491" s="1"/>
      <c r="C491" s="1"/>
      <c r="D491" s="1"/>
      <c r="E491" s="1"/>
      <c r="F491" s="1"/>
      <c r="G491" s="4"/>
      <c r="H491" s="5"/>
      <c r="I491" s="5"/>
      <c r="J491" s="2"/>
      <c r="K491" s="7"/>
      <c r="L491" s="2"/>
      <c r="M491" s="2"/>
    </row>
    <row r="492" spans="1:13" ht="12.75" customHeight="1" x14ac:dyDescent="0.2">
      <c r="A492" s="10"/>
      <c r="B492" s="1"/>
      <c r="C492" s="1"/>
      <c r="D492" s="1"/>
      <c r="E492" s="1"/>
      <c r="F492" s="1"/>
      <c r="G492" s="4"/>
      <c r="H492" s="5"/>
      <c r="I492" s="5"/>
      <c r="J492" s="2"/>
      <c r="K492" s="7"/>
      <c r="L492" s="2"/>
      <c r="M492" s="2"/>
    </row>
    <row r="493" spans="1:13" ht="12.75" customHeight="1" x14ac:dyDescent="0.2">
      <c r="A493" s="10"/>
      <c r="B493" s="1"/>
      <c r="C493" s="1"/>
      <c r="D493" s="1"/>
      <c r="E493" s="1"/>
      <c r="F493" s="1"/>
      <c r="G493" s="4"/>
      <c r="H493" s="5"/>
      <c r="I493" s="5"/>
      <c r="J493" s="2"/>
      <c r="K493" s="7"/>
      <c r="L493" s="2"/>
      <c r="M493" s="2"/>
    </row>
    <row r="494" spans="1:13" ht="12.75" customHeight="1" x14ac:dyDescent="0.2">
      <c r="A494" s="10"/>
      <c r="B494" s="1"/>
      <c r="C494" s="1"/>
      <c r="D494" s="1"/>
      <c r="E494" s="1"/>
      <c r="F494" s="1"/>
      <c r="G494" s="4"/>
      <c r="H494" s="5"/>
      <c r="I494" s="5"/>
      <c r="J494" s="2"/>
      <c r="K494" s="7"/>
      <c r="L494" s="2"/>
      <c r="M494" s="2"/>
    </row>
    <row r="495" spans="1:13" ht="12.75" customHeight="1" x14ac:dyDescent="0.2">
      <c r="A495" s="10"/>
      <c r="B495" s="1"/>
      <c r="C495" s="1"/>
      <c r="D495" s="1"/>
      <c r="E495" s="1"/>
      <c r="F495" s="1"/>
      <c r="G495" s="4"/>
      <c r="H495" s="5"/>
      <c r="I495" s="5"/>
      <c r="J495" s="2"/>
      <c r="K495" s="7"/>
      <c r="L495" s="2"/>
      <c r="M495" s="2"/>
    </row>
    <row r="496" spans="1:13" ht="12.75" customHeight="1" x14ac:dyDescent="0.2">
      <c r="A496" s="10"/>
      <c r="B496" s="1"/>
      <c r="C496" s="1"/>
      <c r="D496" s="1"/>
      <c r="E496" s="1"/>
      <c r="F496" s="1"/>
      <c r="G496" s="4"/>
      <c r="H496" s="5"/>
      <c r="I496" s="5"/>
      <c r="J496" s="2"/>
      <c r="K496" s="7"/>
      <c r="L496" s="2"/>
      <c r="M496" s="2"/>
    </row>
    <row r="497" spans="1:13" ht="12.75" customHeight="1" x14ac:dyDescent="0.2">
      <c r="A497" s="10"/>
      <c r="B497" s="1"/>
      <c r="C497" s="1"/>
      <c r="D497" s="1"/>
      <c r="E497" s="1"/>
      <c r="F497" s="1"/>
      <c r="G497" s="4"/>
      <c r="H497" s="5"/>
      <c r="I497" s="5"/>
      <c r="J497" s="2"/>
      <c r="K497" s="7"/>
      <c r="L497" s="2"/>
      <c r="M497" s="2"/>
    </row>
    <row r="498" spans="1:13" ht="12.75" customHeight="1" x14ac:dyDescent="0.2">
      <c r="A498" s="10"/>
      <c r="B498" s="1"/>
      <c r="C498" s="1"/>
      <c r="D498" s="1"/>
      <c r="E498" s="1"/>
      <c r="F498" s="1"/>
      <c r="G498" s="4"/>
      <c r="H498" s="5"/>
      <c r="I498" s="5"/>
      <c r="J498" s="2"/>
      <c r="K498" s="7"/>
      <c r="L498" s="2"/>
      <c r="M498" s="2"/>
    </row>
    <row r="499" spans="1:13" ht="12.75" customHeight="1" x14ac:dyDescent="0.2">
      <c r="A499" s="10"/>
      <c r="B499" s="1"/>
      <c r="C499" s="1"/>
      <c r="D499" s="1"/>
      <c r="E499" s="1"/>
      <c r="F499" s="1"/>
      <c r="G499" s="4"/>
      <c r="H499" s="5"/>
      <c r="I499" s="5"/>
      <c r="J499" s="2"/>
      <c r="K499" s="7"/>
      <c r="L499" s="2"/>
      <c r="M499" s="2"/>
    </row>
    <row r="500" spans="1:13" ht="12.75" customHeight="1" x14ac:dyDescent="0.2">
      <c r="A500" s="10"/>
      <c r="B500" s="1"/>
      <c r="C500" s="1"/>
      <c r="D500" s="1"/>
      <c r="E500" s="1"/>
      <c r="F500" s="1"/>
      <c r="G500" s="4"/>
      <c r="H500" s="5"/>
      <c r="I500" s="5"/>
      <c r="J500" s="2"/>
      <c r="K500" s="7"/>
      <c r="L500" s="2"/>
      <c r="M500" s="2"/>
    </row>
    <row r="501" spans="1:13" ht="12.75" customHeight="1" x14ac:dyDescent="0.2">
      <c r="A501" s="10"/>
      <c r="B501" s="1"/>
      <c r="C501" s="1"/>
      <c r="D501" s="1"/>
      <c r="E501" s="1"/>
      <c r="F501" s="1"/>
      <c r="G501" s="4"/>
      <c r="H501" s="5"/>
      <c r="I501" s="5"/>
      <c r="J501" s="2"/>
      <c r="K501" s="7"/>
      <c r="L501" s="2"/>
      <c r="M501" s="2"/>
    </row>
    <row r="502" spans="1:13" ht="12.75" customHeight="1" x14ac:dyDescent="0.2">
      <c r="A502" s="10"/>
      <c r="B502" s="1"/>
      <c r="C502" s="1"/>
      <c r="D502" s="1"/>
      <c r="E502" s="1"/>
      <c r="F502" s="1"/>
      <c r="G502" s="4"/>
      <c r="H502" s="5"/>
      <c r="I502" s="5"/>
      <c r="J502" s="2"/>
      <c r="K502" s="7"/>
      <c r="L502" s="2"/>
      <c r="M502" s="2"/>
    </row>
    <row r="503" spans="1:13" ht="12.75" customHeight="1" x14ac:dyDescent="0.2">
      <c r="A503" s="10"/>
      <c r="B503" s="1"/>
      <c r="C503" s="1"/>
      <c r="D503" s="1"/>
      <c r="E503" s="1"/>
      <c r="F503" s="1"/>
      <c r="G503" s="4"/>
      <c r="H503" s="5"/>
      <c r="I503" s="5"/>
      <c r="J503" s="2"/>
      <c r="K503" s="7"/>
      <c r="L503" s="2"/>
      <c r="M503" s="2"/>
    </row>
    <row r="504" spans="1:13" ht="12.75" customHeight="1" x14ac:dyDescent="0.2">
      <c r="A504" s="10"/>
      <c r="B504" s="1"/>
      <c r="C504" s="1"/>
      <c r="D504" s="1"/>
      <c r="E504" s="1"/>
      <c r="F504" s="1"/>
      <c r="G504" s="4"/>
      <c r="H504" s="5"/>
      <c r="I504" s="5"/>
      <c r="J504" s="2"/>
      <c r="K504" s="7"/>
      <c r="L504" s="2"/>
      <c r="M504" s="2"/>
    </row>
    <row r="505" spans="1:13" ht="12.75" customHeight="1" x14ac:dyDescent="0.2">
      <c r="A505" s="10"/>
      <c r="B505" s="1"/>
      <c r="C505" s="1"/>
      <c r="D505" s="1"/>
      <c r="E505" s="1"/>
      <c r="F505" s="1"/>
      <c r="G505" s="4"/>
      <c r="H505" s="5"/>
      <c r="I505" s="5"/>
      <c r="J505" s="2"/>
      <c r="K505" s="7"/>
      <c r="L505" s="2"/>
      <c r="M505" s="2"/>
    </row>
    <row r="506" spans="1:13" ht="12.75" customHeight="1" x14ac:dyDescent="0.2">
      <c r="A506" s="10"/>
      <c r="B506" s="1"/>
      <c r="C506" s="1"/>
      <c r="D506" s="1"/>
      <c r="E506" s="1"/>
      <c r="F506" s="1"/>
      <c r="G506" s="4"/>
      <c r="H506" s="5"/>
      <c r="I506" s="5"/>
      <c r="J506" s="2"/>
      <c r="K506" s="7"/>
      <c r="L506" s="2"/>
      <c r="M506" s="2"/>
    </row>
    <row r="507" spans="1:13" ht="12.75" customHeight="1" x14ac:dyDescent="0.2">
      <c r="A507" s="10"/>
      <c r="B507" s="1"/>
      <c r="C507" s="1"/>
      <c r="D507" s="1"/>
      <c r="E507" s="1"/>
      <c r="F507" s="1"/>
      <c r="G507" s="4"/>
      <c r="H507" s="5"/>
      <c r="I507" s="5"/>
      <c r="J507" s="2"/>
      <c r="K507" s="7"/>
      <c r="L507" s="2"/>
      <c r="M507" s="2"/>
    </row>
    <row r="508" spans="1:13" ht="12.75" customHeight="1" x14ac:dyDescent="0.2">
      <c r="A508" s="10"/>
      <c r="B508" s="1"/>
      <c r="C508" s="1"/>
      <c r="D508" s="1"/>
      <c r="E508" s="1"/>
      <c r="F508" s="1"/>
      <c r="G508" s="4"/>
      <c r="H508" s="5"/>
      <c r="I508" s="5"/>
      <c r="J508" s="2"/>
      <c r="K508" s="7"/>
      <c r="L508" s="2"/>
      <c r="M508" s="2"/>
    </row>
    <row r="509" spans="1:13" ht="12.75" customHeight="1" x14ac:dyDescent="0.2">
      <c r="A509" s="10"/>
      <c r="B509" s="1"/>
      <c r="C509" s="1"/>
      <c r="D509" s="1"/>
      <c r="E509" s="1"/>
      <c r="F509" s="1"/>
      <c r="G509" s="4"/>
      <c r="H509" s="5"/>
      <c r="I509" s="5"/>
      <c r="J509" s="2"/>
      <c r="K509" s="7"/>
      <c r="L509" s="2"/>
      <c r="M509" s="2"/>
    </row>
    <row r="510" spans="1:13" ht="12.75" customHeight="1" x14ac:dyDescent="0.2">
      <c r="A510" s="10"/>
      <c r="B510" s="1"/>
      <c r="C510" s="1"/>
      <c r="D510" s="1"/>
      <c r="E510" s="1"/>
      <c r="F510" s="1"/>
      <c r="G510" s="4"/>
      <c r="H510" s="5"/>
      <c r="I510" s="5"/>
      <c r="J510" s="2"/>
      <c r="K510" s="7"/>
      <c r="L510" s="2"/>
      <c r="M510" s="2"/>
    </row>
    <row r="511" spans="1:13" ht="12.75" customHeight="1" x14ac:dyDescent="0.2">
      <c r="A511" s="10"/>
      <c r="B511" s="1"/>
      <c r="C511" s="1"/>
      <c r="D511" s="1"/>
      <c r="E511" s="1"/>
      <c r="F511" s="1"/>
      <c r="G511" s="4"/>
      <c r="H511" s="5"/>
      <c r="I511" s="5"/>
      <c r="J511" s="2"/>
      <c r="K511" s="7"/>
      <c r="L511" s="2"/>
      <c r="M511" s="2"/>
    </row>
    <row r="512" spans="1:13" ht="12.75" customHeight="1" x14ac:dyDescent="0.2">
      <c r="A512" s="10"/>
      <c r="B512" s="1"/>
      <c r="C512" s="1"/>
      <c r="D512" s="1"/>
      <c r="E512" s="1"/>
      <c r="F512" s="1"/>
      <c r="G512" s="4"/>
      <c r="H512" s="5"/>
      <c r="I512" s="5"/>
      <c r="J512" s="2"/>
      <c r="K512" s="7"/>
      <c r="L512" s="2"/>
      <c r="M512" s="2"/>
    </row>
    <row r="513" spans="1:13" ht="12.75" customHeight="1" x14ac:dyDescent="0.2">
      <c r="A513" s="10"/>
      <c r="B513" s="1"/>
      <c r="C513" s="1"/>
      <c r="D513" s="1"/>
      <c r="E513" s="1"/>
      <c r="F513" s="1"/>
      <c r="G513" s="4"/>
      <c r="H513" s="5"/>
      <c r="I513" s="5"/>
      <c r="J513" s="2"/>
      <c r="K513" s="7"/>
      <c r="L513" s="2"/>
      <c r="M513" s="2"/>
    </row>
    <row r="514" spans="1:13" ht="12.75" customHeight="1" x14ac:dyDescent="0.2">
      <c r="A514" s="10"/>
      <c r="B514" s="1"/>
      <c r="C514" s="1"/>
      <c r="D514" s="1"/>
      <c r="E514" s="1"/>
      <c r="F514" s="1"/>
      <c r="G514" s="4"/>
      <c r="H514" s="5"/>
      <c r="I514" s="5"/>
      <c r="J514" s="2"/>
      <c r="K514" s="7"/>
      <c r="L514" s="2"/>
      <c r="M514" s="2"/>
    </row>
    <row r="515" spans="1:13" ht="12.75" customHeight="1" x14ac:dyDescent="0.2">
      <c r="A515" s="10"/>
      <c r="B515" s="1"/>
      <c r="C515" s="1"/>
      <c r="D515" s="1"/>
      <c r="E515" s="1"/>
      <c r="F515" s="1"/>
      <c r="G515" s="4"/>
      <c r="H515" s="5"/>
      <c r="I515" s="5"/>
      <c r="J515" s="2"/>
      <c r="K515" s="7"/>
      <c r="L515" s="2"/>
      <c r="M515" s="2"/>
    </row>
    <row r="516" spans="1:13" ht="12.75" customHeight="1" x14ac:dyDescent="0.2">
      <c r="A516" s="10"/>
      <c r="B516" s="1"/>
      <c r="C516" s="1"/>
      <c r="D516" s="1"/>
      <c r="E516" s="1"/>
      <c r="F516" s="1"/>
      <c r="G516" s="4"/>
      <c r="H516" s="5"/>
      <c r="I516" s="5"/>
      <c r="J516" s="2"/>
      <c r="K516" s="7"/>
      <c r="L516" s="2"/>
      <c r="M516" s="2"/>
    </row>
    <row r="517" spans="1:13" ht="12.75" customHeight="1" x14ac:dyDescent="0.2">
      <c r="A517" s="10"/>
      <c r="B517" s="1"/>
      <c r="C517" s="1"/>
      <c r="D517" s="1"/>
      <c r="E517" s="1"/>
      <c r="F517" s="1"/>
      <c r="G517" s="4"/>
      <c r="H517" s="5"/>
      <c r="I517" s="5"/>
      <c r="J517" s="2"/>
      <c r="K517" s="7"/>
      <c r="L517" s="2"/>
      <c r="M517" s="2"/>
    </row>
    <row r="518" spans="1:13" ht="12.75" customHeight="1" x14ac:dyDescent="0.2">
      <c r="A518" s="10"/>
      <c r="B518" s="1"/>
      <c r="C518" s="1"/>
      <c r="D518" s="1"/>
      <c r="E518" s="1"/>
      <c r="F518" s="1"/>
      <c r="G518" s="4"/>
      <c r="H518" s="5"/>
      <c r="I518" s="5"/>
      <c r="J518" s="2"/>
      <c r="K518" s="7"/>
      <c r="L518" s="2"/>
      <c r="M518" s="2"/>
    </row>
    <row r="519" spans="1:13" ht="12.75" customHeight="1" x14ac:dyDescent="0.2">
      <c r="A519" s="10"/>
      <c r="B519" s="1"/>
      <c r="C519" s="1"/>
      <c r="D519" s="1"/>
      <c r="E519" s="1"/>
      <c r="F519" s="1"/>
      <c r="G519" s="4"/>
      <c r="H519" s="5"/>
      <c r="I519" s="5"/>
      <c r="J519" s="2"/>
      <c r="K519" s="7"/>
      <c r="L519" s="2"/>
      <c r="M519" s="2"/>
    </row>
    <row r="520" spans="1:13" ht="12.75" customHeight="1" x14ac:dyDescent="0.2">
      <c r="A520" s="10"/>
      <c r="B520" s="1"/>
      <c r="C520" s="1"/>
      <c r="D520" s="1"/>
      <c r="E520" s="1"/>
      <c r="F520" s="1"/>
      <c r="G520" s="4"/>
      <c r="H520" s="5"/>
      <c r="I520" s="5"/>
      <c r="J520" s="2"/>
      <c r="K520" s="7"/>
      <c r="L520" s="2"/>
      <c r="M520" s="2"/>
    </row>
    <row r="521" spans="1:13" ht="12.75" customHeight="1" x14ac:dyDescent="0.2">
      <c r="A521" s="10"/>
      <c r="B521" s="1"/>
      <c r="C521" s="1"/>
      <c r="D521" s="1"/>
      <c r="E521" s="1"/>
      <c r="F521" s="1"/>
      <c r="G521" s="4"/>
      <c r="H521" s="5"/>
      <c r="I521" s="5"/>
      <c r="J521" s="2"/>
      <c r="K521" s="7"/>
      <c r="L521" s="2"/>
      <c r="M521" s="2"/>
    </row>
    <row r="522" spans="1:13" ht="12.75" customHeight="1" x14ac:dyDescent="0.2">
      <c r="A522" s="10"/>
      <c r="B522" s="1"/>
      <c r="C522" s="1"/>
      <c r="D522" s="1"/>
      <c r="E522" s="1"/>
      <c r="F522" s="1"/>
      <c r="G522" s="4"/>
      <c r="H522" s="5"/>
      <c r="I522" s="5"/>
      <c r="J522" s="2"/>
      <c r="K522" s="7"/>
      <c r="L522" s="2"/>
      <c r="M522" s="2"/>
    </row>
    <row r="523" spans="1:13" ht="12.75" customHeight="1" x14ac:dyDescent="0.2">
      <c r="A523" s="10"/>
      <c r="B523" s="1"/>
      <c r="C523" s="1"/>
      <c r="D523" s="1"/>
      <c r="E523" s="1"/>
      <c r="F523" s="1"/>
      <c r="G523" s="4"/>
      <c r="H523" s="5"/>
      <c r="I523" s="5"/>
      <c r="J523" s="2"/>
      <c r="K523" s="7"/>
      <c r="L523" s="2"/>
      <c r="M523" s="2"/>
    </row>
    <row r="524" spans="1:13" ht="12.75" customHeight="1" x14ac:dyDescent="0.2">
      <c r="A524" s="10"/>
      <c r="B524" s="1"/>
      <c r="C524" s="1"/>
      <c r="D524" s="1"/>
      <c r="E524" s="1"/>
      <c r="F524" s="1"/>
      <c r="G524" s="4"/>
      <c r="H524" s="5"/>
      <c r="I524" s="5"/>
      <c r="J524" s="2"/>
      <c r="K524" s="7"/>
      <c r="L524" s="2"/>
      <c r="M524" s="2"/>
    </row>
    <row r="525" spans="1:13" ht="12.75" customHeight="1" x14ac:dyDescent="0.2">
      <c r="A525" s="10"/>
      <c r="B525" s="1"/>
      <c r="C525" s="1"/>
      <c r="D525" s="1"/>
      <c r="E525" s="1"/>
      <c r="F525" s="1"/>
      <c r="G525" s="4"/>
      <c r="H525" s="5"/>
      <c r="I525" s="5"/>
      <c r="J525" s="2"/>
      <c r="K525" s="7"/>
      <c r="L525" s="2"/>
      <c r="M525" s="2"/>
    </row>
    <row r="526" spans="1:13" ht="12.75" customHeight="1" x14ac:dyDescent="0.2">
      <c r="A526" s="10"/>
      <c r="B526" s="1"/>
      <c r="C526" s="1"/>
      <c r="D526" s="1"/>
      <c r="E526" s="1"/>
      <c r="F526" s="1"/>
      <c r="G526" s="4"/>
      <c r="H526" s="5"/>
      <c r="I526" s="5"/>
      <c r="J526" s="2"/>
      <c r="K526" s="7"/>
      <c r="L526" s="2"/>
      <c r="M526" s="2"/>
    </row>
    <row r="527" spans="1:13" ht="12.75" customHeight="1" x14ac:dyDescent="0.2">
      <c r="A527" s="10"/>
      <c r="B527" s="1"/>
      <c r="C527" s="1"/>
      <c r="D527" s="1"/>
      <c r="E527" s="1"/>
      <c r="F527" s="1"/>
      <c r="G527" s="4"/>
      <c r="H527" s="5"/>
      <c r="I527" s="5"/>
      <c r="J527" s="2"/>
      <c r="K527" s="7"/>
      <c r="L527" s="2"/>
      <c r="M527" s="2"/>
    </row>
    <row r="528" spans="1:13" ht="12.75" customHeight="1" x14ac:dyDescent="0.2">
      <c r="A528" s="10"/>
      <c r="B528" s="1"/>
      <c r="C528" s="1"/>
      <c r="D528" s="1"/>
      <c r="E528" s="1"/>
      <c r="F528" s="1"/>
      <c r="G528" s="4"/>
      <c r="H528" s="5"/>
      <c r="I528" s="5"/>
      <c r="J528" s="2"/>
      <c r="K528" s="7"/>
      <c r="L528" s="2"/>
      <c r="M528" s="2"/>
    </row>
    <row r="529" spans="1:13" ht="12.75" customHeight="1" x14ac:dyDescent="0.2">
      <c r="A529" s="10"/>
      <c r="B529" s="1"/>
      <c r="C529" s="1"/>
      <c r="D529" s="1"/>
      <c r="E529" s="1"/>
      <c r="F529" s="1"/>
      <c r="G529" s="4"/>
      <c r="H529" s="5"/>
      <c r="I529" s="5"/>
      <c r="J529" s="2"/>
      <c r="K529" s="7"/>
      <c r="L529" s="2"/>
      <c r="M529" s="2"/>
    </row>
    <row r="530" spans="1:13" ht="12.75" customHeight="1" x14ac:dyDescent="0.2">
      <c r="A530" s="10"/>
      <c r="B530" s="1"/>
      <c r="C530" s="1"/>
      <c r="D530" s="1"/>
      <c r="E530" s="1"/>
      <c r="F530" s="1"/>
      <c r="G530" s="4"/>
      <c r="H530" s="5"/>
      <c r="I530" s="5"/>
      <c r="J530" s="2"/>
      <c r="K530" s="7"/>
      <c r="L530" s="2"/>
      <c r="M530" s="2"/>
    </row>
    <row r="531" spans="1:13" ht="12.75" customHeight="1" x14ac:dyDescent="0.2">
      <c r="A531" s="10"/>
      <c r="B531" s="1"/>
      <c r="C531" s="1"/>
      <c r="D531" s="1"/>
      <c r="E531" s="1"/>
      <c r="F531" s="1"/>
      <c r="G531" s="4"/>
      <c r="H531" s="5"/>
      <c r="I531" s="5"/>
      <c r="J531" s="2"/>
      <c r="K531" s="7"/>
      <c r="L531" s="2"/>
      <c r="M531" s="2"/>
    </row>
    <row r="532" spans="1:13" ht="12.75" customHeight="1" x14ac:dyDescent="0.2">
      <c r="A532" s="10"/>
      <c r="B532" s="1"/>
      <c r="C532" s="1"/>
      <c r="D532" s="1"/>
      <c r="E532" s="1"/>
      <c r="F532" s="1"/>
      <c r="G532" s="4"/>
      <c r="H532" s="5"/>
      <c r="I532" s="5"/>
      <c r="J532" s="2"/>
      <c r="K532" s="7"/>
      <c r="L532" s="2"/>
      <c r="M532" s="2"/>
    </row>
    <row r="533" spans="1:13" ht="12.75" customHeight="1" x14ac:dyDescent="0.2">
      <c r="A533" s="10"/>
      <c r="B533" s="1"/>
      <c r="C533" s="1"/>
      <c r="D533" s="1"/>
      <c r="E533" s="1"/>
      <c r="F533" s="1"/>
      <c r="G533" s="4"/>
      <c r="H533" s="5"/>
      <c r="I533" s="5"/>
      <c r="J533" s="2"/>
      <c r="K533" s="7"/>
      <c r="L533" s="2"/>
      <c r="M533" s="2"/>
    </row>
    <row r="534" spans="1:13" ht="12.75" customHeight="1" x14ac:dyDescent="0.2">
      <c r="A534" s="10"/>
      <c r="B534" s="1"/>
      <c r="C534" s="1"/>
      <c r="D534" s="1"/>
      <c r="E534" s="1"/>
      <c r="F534" s="1"/>
      <c r="G534" s="4"/>
      <c r="H534" s="5"/>
      <c r="I534" s="5"/>
      <c r="J534" s="2"/>
      <c r="K534" s="7"/>
      <c r="L534" s="2"/>
      <c r="M534" s="2"/>
    </row>
    <row r="535" spans="1:13" ht="12.75" customHeight="1" x14ac:dyDescent="0.2">
      <c r="A535" s="10"/>
      <c r="B535" s="1"/>
      <c r="C535" s="1"/>
      <c r="D535" s="1"/>
      <c r="E535" s="1"/>
      <c r="F535" s="1"/>
      <c r="G535" s="4"/>
      <c r="H535" s="5"/>
      <c r="I535" s="5"/>
      <c r="J535" s="2"/>
      <c r="K535" s="7"/>
      <c r="L535" s="2"/>
      <c r="M535" s="2"/>
    </row>
    <row r="536" spans="1:13" ht="12.75" customHeight="1" x14ac:dyDescent="0.2">
      <c r="A536" s="10"/>
      <c r="B536" s="1"/>
      <c r="C536" s="1"/>
      <c r="D536" s="1"/>
      <c r="E536" s="1"/>
      <c r="F536" s="1"/>
      <c r="G536" s="4"/>
      <c r="H536" s="5"/>
      <c r="I536" s="5"/>
      <c r="J536" s="2"/>
      <c r="K536" s="7"/>
      <c r="L536" s="2"/>
      <c r="M536" s="2"/>
    </row>
    <row r="537" spans="1:13" ht="12.75" customHeight="1" x14ac:dyDescent="0.2">
      <c r="A537" s="10"/>
      <c r="B537" s="1"/>
      <c r="C537" s="1"/>
      <c r="D537" s="1"/>
      <c r="E537" s="1"/>
      <c r="F537" s="1"/>
      <c r="G537" s="4"/>
      <c r="H537" s="5"/>
      <c r="I537" s="5"/>
      <c r="J537" s="2"/>
      <c r="K537" s="7"/>
      <c r="L537" s="2"/>
      <c r="M537" s="2"/>
    </row>
    <row r="538" spans="1:13" ht="12.75" customHeight="1" x14ac:dyDescent="0.2">
      <c r="A538" s="10"/>
      <c r="B538" s="1"/>
      <c r="C538" s="1"/>
      <c r="D538" s="1"/>
      <c r="E538" s="1"/>
      <c r="F538" s="1"/>
      <c r="G538" s="4"/>
      <c r="H538" s="5"/>
      <c r="I538" s="5"/>
      <c r="J538" s="2"/>
      <c r="K538" s="7"/>
      <c r="L538" s="2"/>
      <c r="M538" s="2"/>
    </row>
    <row r="539" spans="1:13" ht="12.75" customHeight="1" x14ac:dyDescent="0.2">
      <c r="A539" s="10"/>
      <c r="B539" s="1"/>
      <c r="C539" s="1"/>
      <c r="D539" s="1"/>
      <c r="E539" s="1"/>
      <c r="F539" s="1"/>
      <c r="G539" s="4"/>
      <c r="H539" s="5"/>
      <c r="I539" s="5"/>
      <c r="J539" s="2"/>
      <c r="K539" s="7"/>
      <c r="L539" s="2"/>
      <c r="M539" s="2"/>
    </row>
    <row r="540" spans="1:13" ht="12.75" customHeight="1" x14ac:dyDescent="0.2">
      <c r="A540" s="10"/>
      <c r="B540" s="1"/>
      <c r="C540" s="1"/>
      <c r="D540" s="1"/>
      <c r="E540" s="1"/>
      <c r="F540" s="1"/>
      <c r="G540" s="4"/>
      <c r="H540" s="5"/>
      <c r="I540" s="5"/>
      <c r="J540" s="2"/>
      <c r="K540" s="7"/>
      <c r="L540" s="2"/>
      <c r="M540" s="2"/>
    </row>
    <row r="541" spans="1:13" ht="12.75" customHeight="1" x14ac:dyDescent="0.2">
      <c r="A541" s="10"/>
      <c r="B541" s="1"/>
      <c r="C541" s="1"/>
      <c r="D541" s="1"/>
      <c r="E541" s="1"/>
      <c r="F541" s="1"/>
      <c r="G541" s="4"/>
      <c r="H541" s="5"/>
      <c r="I541" s="5"/>
      <c r="J541" s="2"/>
      <c r="K541" s="7"/>
      <c r="L541" s="2"/>
      <c r="M541" s="2"/>
    </row>
    <row r="542" spans="1:13" ht="12.75" customHeight="1" x14ac:dyDescent="0.2">
      <c r="A542" s="10"/>
      <c r="B542" s="1"/>
      <c r="C542" s="1"/>
      <c r="D542" s="1"/>
      <c r="E542" s="1"/>
      <c r="F542" s="1"/>
      <c r="G542" s="4"/>
      <c r="H542" s="5"/>
      <c r="I542" s="5"/>
      <c r="J542" s="2"/>
      <c r="K542" s="7"/>
      <c r="L542" s="2"/>
      <c r="M542" s="2"/>
    </row>
    <row r="543" spans="1:13" ht="12.75" customHeight="1" x14ac:dyDescent="0.2">
      <c r="A543" s="10"/>
      <c r="B543" s="1"/>
      <c r="C543" s="1"/>
      <c r="D543" s="1"/>
      <c r="E543" s="1"/>
      <c r="F543" s="1"/>
      <c r="G543" s="4"/>
      <c r="H543" s="5"/>
      <c r="I543" s="5"/>
      <c r="J543" s="2"/>
      <c r="K543" s="7"/>
      <c r="L543" s="2"/>
      <c r="M543" s="2"/>
    </row>
    <row r="544" spans="1:13" ht="12.75" customHeight="1" x14ac:dyDescent="0.2">
      <c r="A544" s="10"/>
      <c r="B544" s="1"/>
      <c r="C544" s="1"/>
      <c r="D544" s="1"/>
      <c r="E544" s="1"/>
      <c r="F544" s="1"/>
      <c r="G544" s="4"/>
      <c r="H544" s="5"/>
      <c r="I544" s="5"/>
      <c r="J544" s="2"/>
      <c r="K544" s="7"/>
      <c r="L544" s="2"/>
      <c r="M544" s="2"/>
    </row>
    <row r="545" spans="1:13" ht="12.75" customHeight="1" x14ac:dyDescent="0.2">
      <c r="A545" s="10"/>
      <c r="B545" s="1"/>
      <c r="C545" s="1"/>
      <c r="D545" s="1"/>
      <c r="E545" s="1"/>
      <c r="F545" s="1"/>
      <c r="G545" s="4"/>
      <c r="H545" s="5"/>
      <c r="I545" s="5"/>
      <c r="J545" s="2"/>
      <c r="K545" s="7"/>
      <c r="L545" s="2"/>
      <c r="M545" s="2"/>
    </row>
    <row r="546" spans="1:13" ht="12.75" customHeight="1" x14ac:dyDescent="0.2">
      <c r="A546" s="10"/>
      <c r="B546" s="1"/>
      <c r="C546" s="1"/>
      <c r="D546" s="1"/>
      <c r="E546" s="1"/>
      <c r="F546" s="1"/>
      <c r="G546" s="4"/>
      <c r="H546" s="5"/>
      <c r="I546" s="5"/>
      <c r="J546" s="2"/>
      <c r="K546" s="7"/>
      <c r="L546" s="2"/>
      <c r="M546" s="2"/>
    </row>
    <row r="547" spans="1:13" ht="12.75" customHeight="1" x14ac:dyDescent="0.2">
      <c r="A547" s="10"/>
      <c r="B547" s="1"/>
      <c r="C547" s="1"/>
      <c r="D547" s="1"/>
      <c r="E547" s="1"/>
      <c r="F547" s="1"/>
      <c r="G547" s="4"/>
      <c r="H547" s="5"/>
      <c r="I547" s="5"/>
      <c r="J547" s="2"/>
      <c r="K547" s="7"/>
      <c r="L547" s="2"/>
      <c r="M547" s="2"/>
    </row>
    <row r="548" spans="1:13" ht="12.75" customHeight="1" x14ac:dyDescent="0.2">
      <c r="A548" s="10"/>
      <c r="B548" s="1"/>
      <c r="C548" s="1"/>
      <c r="D548" s="1"/>
      <c r="E548" s="1"/>
      <c r="F548" s="1"/>
      <c r="G548" s="4"/>
      <c r="H548" s="5"/>
      <c r="I548" s="5"/>
      <c r="J548" s="2"/>
      <c r="K548" s="7"/>
      <c r="L548" s="2"/>
      <c r="M548" s="2"/>
    </row>
    <row r="549" spans="1:13" ht="12.75" customHeight="1" x14ac:dyDescent="0.2">
      <c r="A549" s="10"/>
      <c r="B549" s="1"/>
      <c r="C549" s="1"/>
      <c r="D549" s="1"/>
      <c r="E549" s="1"/>
      <c r="F549" s="1"/>
      <c r="G549" s="4"/>
      <c r="H549" s="5"/>
      <c r="I549" s="5"/>
      <c r="J549" s="2"/>
      <c r="K549" s="7"/>
      <c r="L549" s="2"/>
      <c r="M549" s="2"/>
    </row>
    <row r="550" spans="1:13" ht="12.75" customHeight="1" x14ac:dyDescent="0.2">
      <c r="A550" s="10"/>
      <c r="B550" s="1"/>
      <c r="C550" s="1"/>
      <c r="D550" s="1"/>
      <c r="E550" s="1"/>
      <c r="F550" s="1"/>
      <c r="G550" s="4"/>
      <c r="H550" s="5"/>
      <c r="I550" s="5"/>
      <c r="J550" s="2"/>
      <c r="K550" s="7"/>
      <c r="L550" s="2"/>
      <c r="M550" s="2"/>
    </row>
    <row r="551" spans="1:13" ht="12.75" customHeight="1" x14ac:dyDescent="0.2">
      <c r="A551" s="10"/>
      <c r="B551" s="1"/>
      <c r="C551" s="1"/>
      <c r="D551" s="1"/>
      <c r="E551" s="1"/>
      <c r="F551" s="1"/>
      <c r="G551" s="4"/>
      <c r="H551" s="5"/>
      <c r="I551" s="5"/>
      <c r="J551" s="2"/>
      <c r="K551" s="7"/>
      <c r="L551" s="2"/>
      <c r="M551" s="2"/>
    </row>
    <row r="552" spans="1:13" ht="12.75" customHeight="1" x14ac:dyDescent="0.2">
      <c r="A552" s="10"/>
      <c r="B552" s="1"/>
      <c r="C552" s="1"/>
      <c r="D552" s="1"/>
      <c r="E552" s="1"/>
      <c r="F552" s="1"/>
      <c r="G552" s="4"/>
      <c r="H552" s="5"/>
      <c r="I552" s="5"/>
      <c r="J552" s="2"/>
      <c r="K552" s="7"/>
      <c r="L552" s="2"/>
      <c r="M552" s="2"/>
    </row>
    <row r="553" spans="1:13" ht="12.75" customHeight="1" x14ac:dyDescent="0.2">
      <c r="A553" s="10"/>
      <c r="B553" s="1"/>
      <c r="C553" s="1"/>
      <c r="D553" s="1"/>
      <c r="E553" s="1"/>
      <c r="F553" s="1"/>
      <c r="G553" s="4"/>
      <c r="H553" s="5"/>
      <c r="I553" s="5"/>
      <c r="J553" s="2"/>
      <c r="K553" s="7"/>
      <c r="L553" s="2"/>
      <c r="M553" s="2"/>
    </row>
    <row r="554" spans="1:13" ht="12.75" customHeight="1" x14ac:dyDescent="0.2">
      <c r="A554" s="10"/>
      <c r="B554" s="1"/>
      <c r="C554" s="1"/>
      <c r="D554" s="1"/>
      <c r="E554" s="1"/>
      <c r="F554" s="1"/>
      <c r="G554" s="4"/>
      <c r="H554" s="5"/>
      <c r="I554" s="5"/>
      <c r="J554" s="2"/>
      <c r="K554" s="7"/>
      <c r="L554" s="2"/>
      <c r="M554" s="2"/>
    </row>
    <row r="555" spans="1:13" ht="12.75" customHeight="1" x14ac:dyDescent="0.2">
      <c r="A555" s="10"/>
      <c r="B555" s="1"/>
      <c r="C555" s="1"/>
      <c r="D555" s="1"/>
      <c r="E555" s="1"/>
      <c r="F555" s="1"/>
      <c r="G555" s="4"/>
      <c r="H555" s="5"/>
      <c r="I555" s="5"/>
      <c r="J555" s="2"/>
      <c r="K555" s="7"/>
      <c r="L555" s="2"/>
      <c r="M555" s="2"/>
    </row>
    <row r="556" spans="1:13" ht="12.75" customHeight="1" x14ac:dyDescent="0.2">
      <c r="A556" s="10"/>
      <c r="B556" s="1"/>
      <c r="C556" s="1"/>
      <c r="D556" s="1"/>
      <c r="E556" s="1"/>
      <c r="F556" s="1"/>
      <c r="G556" s="4"/>
      <c r="H556" s="5"/>
      <c r="I556" s="5"/>
      <c r="J556" s="2"/>
      <c r="K556" s="7"/>
      <c r="L556" s="2"/>
      <c r="M556" s="2"/>
    </row>
    <row r="557" spans="1:13" ht="12.75" customHeight="1" x14ac:dyDescent="0.2">
      <c r="A557" s="10"/>
      <c r="B557" s="1"/>
      <c r="C557" s="1"/>
      <c r="D557" s="1"/>
      <c r="E557" s="1"/>
      <c r="F557" s="1"/>
      <c r="G557" s="4"/>
      <c r="H557" s="5"/>
      <c r="I557" s="5"/>
      <c r="J557" s="2"/>
      <c r="K557" s="7"/>
      <c r="L557" s="2"/>
      <c r="M557" s="2"/>
    </row>
    <row r="558" spans="1:13" ht="12.75" customHeight="1" x14ac:dyDescent="0.2">
      <c r="A558" s="10"/>
      <c r="B558" s="1"/>
      <c r="C558" s="1"/>
      <c r="D558" s="1"/>
      <c r="E558" s="1"/>
      <c r="F558" s="1"/>
      <c r="G558" s="4"/>
      <c r="H558" s="5"/>
      <c r="I558" s="5"/>
      <c r="J558" s="2"/>
      <c r="K558" s="7"/>
      <c r="L558" s="2"/>
      <c r="M558" s="2"/>
    </row>
    <row r="559" spans="1:13" ht="12.75" customHeight="1" x14ac:dyDescent="0.2">
      <c r="A559" s="10"/>
      <c r="B559" s="1"/>
      <c r="C559" s="1"/>
      <c r="D559" s="1"/>
      <c r="E559" s="1"/>
      <c r="F559" s="1"/>
      <c r="G559" s="4"/>
      <c r="H559" s="5"/>
      <c r="I559" s="5"/>
      <c r="J559" s="2"/>
      <c r="K559" s="7"/>
      <c r="L559" s="2"/>
      <c r="M559" s="2"/>
    </row>
    <row r="560" spans="1:13" ht="12.75" customHeight="1" x14ac:dyDescent="0.2">
      <c r="A560" s="10"/>
      <c r="B560" s="1"/>
      <c r="C560" s="1"/>
      <c r="D560" s="1"/>
      <c r="E560" s="1"/>
      <c r="F560" s="1"/>
      <c r="G560" s="4"/>
      <c r="H560" s="5"/>
      <c r="I560" s="5"/>
      <c r="J560" s="2"/>
      <c r="K560" s="7"/>
      <c r="L560" s="2"/>
      <c r="M560" s="2"/>
    </row>
    <row r="561" spans="1:13" ht="12.75" customHeight="1" x14ac:dyDescent="0.2">
      <c r="A561" s="10"/>
      <c r="B561" s="1"/>
      <c r="C561" s="1"/>
      <c r="D561" s="1"/>
      <c r="E561" s="1"/>
      <c r="F561" s="1"/>
      <c r="G561" s="4"/>
      <c r="H561" s="5"/>
      <c r="I561" s="5"/>
      <c r="J561" s="2"/>
      <c r="K561" s="7"/>
      <c r="L561" s="2"/>
      <c r="M561" s="2"/>
    </row>
    <row r="562" spans="1:13" ht="12.75" customHeight="1" x14ac:dyDescent="0.2">
      <c r="A562" s="10"/>
      <c r="B562" s="1"/>
      <c r="C562" s="1"/>
      <c r="D562" s="1"/>
      <c r="E562" s="1"/>
      <c r="F562" s="1"/>
      <c r="G562" s="4"/>
      <c r="H562" s="5"/>
      <c r="I562" s="5"/>
      <c r="J562" s="2"/>
      <c r="K562" s="7"/>
      <c r="L562" s="2"/>
      <c r="M562" s="2"/>
    </row>
    <row r="563" spans="1:13" ht="12.75" customHeight="1" x14ac:dyDescent="0.2">
      <c r="A563" s="10"/>
      <c r="B563" s="1"/>
      <c r="C563" s="1"/>
      <c r="D563" s="1"/>
      <c r="E563" s="1"/>
      <c r="F563" s="1"/>
      <c r="G563" s="4"/>
      <c r="H563" s="5"/>
      <c r="I563" s="5"/>
      <c r="J563" s="2"/>
      <c r="K563" s="7"/>
      <c r="L563" s="2"/>
      <c r="M563" s="2"/>
    </row>
    <row r="564" spans="1:13" ht="12.75" customHeight="1" x14ac:dyDescent="0.2">
      <c r="A564" s="10"/>
      <c r="B564" s="1"/>
      <c r="C564" s="1"/>
      <c r="D564" s="1"/>
      <c r="E564" s="1"/>
      <c r="F564" s="1"/>
      <c r="G564" s="4"/>
      <c r="H564" s="5"/>
      <c r="I564" s="5"/>
      <c r="J564" s="2"/>
      <c r="K564" s="7"/>
      <c r="L564" s="2"/>
      <c r="M564" s="2"/>
    </row>
    <row r="565" spans="1:13" ht="12.75" customHeight="1" x14ac:dyDescent="0.2">
      <c r="A565" s="10"/>
      <c r="B565" s="1"/>
      <c r="C565" s="1"/>
      <c r="D565" s="1"/>
      <c r="E565" s="1"/>
      <c r="F565" s="1"/>
      <c r="G565" s="4"/>
      <c r="H565" s="5"/>
      <c r="I565" s="5"/>
      <c r="J565" s="2"/>
      <c r="K565" s="7"/>
      <c r="L565" s="2"/>
      <c r="M565" s="2"/>
    </row>
    <row r="566" spans="1:13" ht="12.75" customHeight="1" x14ac:dyDescent="0.2">
      <c r="A566" s="10"/>
      <c r="B566" s="1"/>
      <c r="C566" s="1"/>
      <c r="D566" s="1"/>
      <c r="E566" s="1"/>
      <c r="F566" s="1"/>
      <c r="G566" s="4"/>
      <c r="H566" s="5"/>
      <c r="I566" s="5"/>
      <c r="J566" s="2"/>
      <c r="K566" s="7"/>
      <c r="L566" s="2"/>
      <c r="M566" s="2"/>
    </row>
    <row r="567" spans="1:13" ht="12.75" customHeight="1" x14ac:dyDescent="0.2">
      <c r="A567" s="10"/>
      <c r="B567" s="1"/>
      <c r="C567" s="1"/>
      <c r="D567" s="1"/>
      <c r="E567" s="1"/>
      <c r="F567" s="1"/>
      <c r="G567" s="4"/>
      <c r="H567" s="5"/>
      <c r="I567" s="5"/>
      <c r="J567" s="2"/>
      <c r="K567" s="7"/>
      <c r="L567" s="2"/>
      <c r="M567" s="2"/>
    </row>
    <row r="568" spans="1:13" ht="12.75" customHeight="1" x14ac:dyDescent="0.2">
      <c r="A568" s="10"/>
      <c r="B568" s="1"/>
      <c r="C568" s="1"/>
      <c r="D568" s="1"/>
      <c r="E568" s="1"/>
      <c r="F568" s="1"/>
      <c r="G568" s="4"/>
      <c r="H568" s="5"/>
      <c r="I568" s="5"/>
      <c r="J568" s="2"/>
      <c r="K568" s="7"/>
      <c r="L568" s="2"/>
      <c r="M568" s="2"/>
    </row>
    <row r="569" spans="1:13" ht="12.75" customHeight="1" x14ac:dyDescent="0.2">
      <c r="A569" s="10"/>
      <c r="B569" s="1"/>
      <c r="C569" s="1"/>
      <c r="D569" s="1"/>
      <c r="E569" s="1"/>
      <c r="F569" s="1"/>
      <c r="G569" s="4"/>
      <c r="H569" s="5"/>
      <c r="I569" s="5"/>
      <c r="J569" s="2"/>
      <c r="K569" s="7"/>
      <c r="L569" s="2"/>
      <c r="M569" s="2"/>
    </row>
    <row r="570" spans="1:13" ht="12.75" customHeight="1" x14ac:dyDescent="0.2">
      <c r="A570" s="10"/>
      <c r="B570" s="1"/>
      <c r="C570" s="1"/>
      <c r="D570" s="1"/>
      <c r="E570" s="1"/>
      <c r="F570" s="1"/>
      <c r="G570" s="4"/>
      <c r="H570" s="5"/>
      <c r="I570" s="5"/>
      <c r="J570" s="2"/>
      <c r="K570" s="7"/>
      <c r="L570" s="2"/>
      <c r="M570" s="2"/>
    </row>
    <row r="571" spans="1:13" ht="12.75" customHeight="1" x14ac:dyDescent="0.2">
      <c r="A571" s="10"/>
      <c r="B571" s="1"/>
      <c r="C571" s="1"/>
      <c r="D571" s="1"/>
      <c r="E571" s="1"/>
      <c r="F571" s="1"/>
      <c r="G571" s="4"/>
      <c r="H571" s="5"/>
      <c r="I571" s="5"/>
      <c r="J571" s="2"/>
      <c r="K571" s="7"/>
      <c r="L571" s="2"/>
      <c r="M571" s="2"/>
    </row>
    <row r="572" spans="1:13" ht="12.75" customHeight="1" x14ac:dyDescent="0.2">
      <c r="A572" s="10"/>
      <c r="B572" s="1"/>
      <c r="C572" s="1"/>
      <c r="D572" s="1"/>
      <c r="E572" s="1"/>
      <c r="F572" s="1"/>
      <c r="G572" s="4"/>
      <c r="H572" s="5"/>
      <c r="I572" s="5"/>
      <c r="J572" s="2"/>
      <c r="K572" s="7"/>
      <c r="L572" s="2"/>
      <c r="M572" s="2"/>
    </row>
    <row r="573" spans="1:13" ht="12.75" customHeight="1" x14ac:dyDescent="0.2">
      <c r="A573" s="10"/>
      <c r="B573" s="1"/>
      <c r="C573" s="1"/>
      <c r="D573" s="1"/>
      <c r="E573" s="1"/>
      <c r="F573" s="1"/>
      <c r="G573" s="4"/>
      <c r="H573" s="5"/>
      <c r="I573" s="5"/>
      <c r="J573" s="2"/>
      <c r="K573" s="7"/>
      <c r="L573" s="2"/>
      <c r="M573" s="2"/>
    </row>
    <row r="574" spans="1:13" ht="12.75" customHeight="1" x14ac:dyDescent="0.2">
      <c r="A574" s="10"/>
      <c r="B574" s="1"/>
      <c r="C574" s="1"/>
      <c r="D574" s="1"/>
      <c r="E574" s="1"/>
      <c r="F574" s="1"/>
      <c r="G574" s="4"/>
      <c r="H574" s="5"/>
      <c r="I574" s="5"/>
      <c r="J574" s="2"/>
      <c r="K574" s="7"/>
      <c r="L574" s="2"/>
      <c r="M574" s="2"/>
    </row>
    <row r="575" spans="1:13" ht="12.75" customHeight="1" x14ac:dyDescent="0.2">
      <c r="A575" s="10"/>
      <c r="B575" s="1"/>
      <c r="C575" s="1"/>
      <c r="D575" s="1"/>
      <c r="E575" s="1"/>
      <c r="F575" s="1"/>
      <c r="G575" s="4"/>
      <c r="H575" s="5"/>
      <c r="I575" s="5"/>
      <c r="J575" s="2"/>
      <c r="K575" s="7"/>
      <c r="L575" s="2"/>
      <c r="M575" s="2"/>
    </row>
    <row r="576" spans="1:13" ht="12.75" customHeight="1" x14ac:dyDescent="0.2">
      <c r="A576" s="10"/>
      <c r="B576" s="1"/>
      <c r="C576" s="1"/>
      <c r="D576" s="1"/>
      <c r="E576" s="1"/>
      <c r="F576" s="1"/>
      <c r="G576" s="4"/>
      <c r="H576" s="5"/>
      <c r="I576" s="5"/>
      <c r="J576" s="2"/>
      <c r="K576" s="7"/>
      <c r="L576" s="2"/>
      <c r="M576" s="2"/>
    </row>
    <row r="577" spans="1:13" ht="12.75" customHeight="1" x14ac:dyDescent="0.2">
      <c r="A577" s="10"/>
      <c r="B577" s="1"/>
      <c r="C577" s="1"/>
      <c r="D577" s="1"/>
      <c r="E577" s="1"/>
      <c r="F577" s="1"/>
      <c r="G577" s="4"/>
      <c r="H577" s="5"/>
      <c r="I577" s="5"/>
      <c r="J577" s="2"/>
      <c r="K577" s="7"/>
      <c r="L577" s="2"/>
      <c r="M577" s="2"/>
    </row>
    <row r="578" spans="1:13" ht="12.75" customHeight="1" x14ac:dyDescent="0.2">
      <c r="A578" s="10"/>
      <c r="B578" s="1"/>
      <c r="C578" s="1"/>
      <c r="D578" s="1"/>
      <c r="E578" s="1"/>
      <c r="F578" s="1"/>
      <c r="G578" s="4"/>
      <c r="H578" s="5"/>
      <c r="I578" s="5"/>
      <c r="J578" s="2"/>
      <c r="K578" s="7"/>
      <c r="L578" s="2"/>
      <c r="M578" s="2"/>
    </row>
    <row r="579" spans="1:13" ht="12.75" customHeight="1" x14ac:dyDescent="0.2">
      <c r="A579" s="10"/>
      <c r="B579" s="1"/>
      <c r="C579" s="1"/>
      <c r="D579" s="1"/>
      <c r="E579" s="1"/>
      <c r="F579" s="1"/>
      <c r="G579" s="4"/>
      <c r="H579" s="5"/>
      <c r="I579" s="5"/>
      <c r="J579" s="2"/>
      <c r="K579" s="7"/>
      <c r="L579" s="2"/>
      <c r="M579" s="2"/>
    </row>
    <row r="580" spans="1:13" ht="12.75" customHeight="1" x14ac:dyDescent="0.2">
      <c r="A580" s="10"/>
      <c r="B580" s="1"/>
      <c r="C580" s="1"/>
      <c r="D580" s="1"/>
      <c r="E580" s="1"/>
      <c r="F580" s="1"/>
      <c r="G580" s="4"/>
      <c r="H580" s="5"/>
      <c r="I580" s="5"/>
      <c r="J580" s="2"/>
      <c r="K580" s="7"/>
      <c r="L580" s="2"/>
      <c r="M580" s="2"/>
    </row>
    <row r="581" spans="1:13" ht="12.75" customHeight="1" x14ac:dyDescent="0.2">
      <c r="A581" s="10"/>
      <c r="B581" s="1"/>
      <c r="C581" s="1"/>
      <c r="D581" s="1"/>
      <c r="E581" s="1"/>
      <c r="F581" s="1"/>
      <c r="G581" s="4"/>
      <c r="H581" s="5"/>
      <c r="I581" s="5"/>
      <c r="J581" s="2"/>
      <c r="K581" s="7"/>
      <c r="L581" s="2"/>
      <c r="M581" s="2"/>
    </row>
    <row r="582" spans="1:13" ht="12.75" customHeight="1" x14ac:dyDescent="0.2">
      <c r="A582" s="10"/>
      <c r="B582" s="1"/>
      <c r="C582" s="1"/>
      <c r="D582" s="1"/>
      <c r="E582" s="1"/>
      <c r="F582" s="1"/>
      <c r="G582" s="4"/>
      <c r="H582" s="5"/>
      <c r="I582" s="5"/>
      <c r="J582" s="2"/>
      <c r="K582" s="7"/>
      <c r="L582" s="2"/>
      <c r="M582" s="2"/>
    </row>
    <row r="583" spans="1:13" ht="12.75" customHeight="1" x14ac:dyDescent="0.2">
      <c r="A583" s="10"/>
      <c r="B583" s="1"/>
      <c r="C583" s="1"/>
      <c r="D583" s="1"/>
      <c r="E583" s="1"/>
      <c r="F583" s="1"/>
      <c r="G583" s="4"/>
      <c r="H583" s="5"/>
      <c r="I583" s="5"/>
      <c r="J583" s="2"/>
      <c r="K583" s="7"/>
      <c r="L583" s="2"/>
      <c r="M583" s="2"/>
    </row>
    <row r="584" spans="1:13" ht="12.75" customHeight="1" x14ac:dyDescent="0.2">
      <c r="A584" s="10"/>
      <c r="B584" s="1"/>
      <c r="C584" s="1"/>
      <c r="D584" s="1"/>
      <c r="E584" s="1"/>
      <c r="F584" s="1"/>
      <c r="G584" s="4"/>
      <c r="H584" s="5"/>
      <c r="I584" s="5"/>
      <c r="J584" s="2"/>
      <c r="K584" s="7"/>
      <c r="L584" s="2"/>
      <c r="M584" s="2"/>
    </row>
    <row r="585" spans="1:13" ht="12.75" customHeight="1" x14ac:dyDescent="0.2">
      <c r="A585" s="10"/>
      <c r="B585" s="1"/>
      <c r="C585" s="1"/>
      <c r="D585" s="1"/>
      <c r="E585" s="1"/>
      <c r="F585" s="1"/>
      <c r="G585" s="4"/>
      <c r="H585" s="5"/>
      <c r="I585" s="5"/>
      <c r="J585" s="2"/>
      <c r="K585" s="7"/>
      <c r="L585" s="2"/>
      <c r="M585" s="2"/>
    </row>
    <row r="586" spans="1:13" ht="12.75" customHeight="1" x14ac:dyDescent="0.2">
      <c r="A586" s="10"/>
      <c r="B586" s="1"/>
      <c r="C586" s="1"/>
      <c r="D586" s="1"/>
      <c r="E586" s="1"/>
      <c r="F586" s="1"/>
      <c r="G586" s="4"/>
      <c r="H586" s="5"/>
      <c r="I586" s="5"/>
      <c r="J586" s="2"/>
      <c r="K586" s="7"/>
      <c r="L586" s="2"/>
      <c r="M586" s="2"/>
    </row>
    <row r="587" spans="1:13" ht="12.75" customHeight="1" x14ac:dyDescent="0.2">
      <c r="A587" s="10"/>
      <c r="B587" s="1"/>
      <c r="C587" s="1"/>
      <c r="D587" s="1"/>
      <c r="E587" s="1"/>
      <c r="F587" s="1"/>
      <c r="G587" s="4"/>
      <c r="H587" s="5"/>
      <c r="I587" s="5"/>
      <c r="J587" s="2"/>
      <c r="K587" s="7"/>
      <c r="L587" s="2"/>
      <c r="M587" s="2"/>
    </row>
    <row r="588" spans="1:13" ht="12.75" customHeight="1" x14ac:dyDescent="0.2">
      <c r="A588" s="10"/>
      <c r="B588" s="1"/>
      <c r="C588" s="1"/>
      <c r="D588" s="1"/>
      <c r="E588" s="1"/>
      <c r="F588" s="1"/>
      <c r="G588" s="4"/>
      <c r="H588" s="5"/>
      <c r="I588" s="5"/>
      <c r="J588" s="2"/>
      <c r="K588" s="7"/>
      <c r="L588" s="2"/>
      <c r="M588" s="2"/>
    </row>
    <row r="589" spans="1:13" ht="12.75" customHeight="1" x14ac:dyDescent="0.2">
      <c r="A589" s="10"/>
      <c r="B589" s="1"/>
      <c r="C589" s="1"/>
      <c r="D589" s="1"/>
      <c r="E589" s="1"/>
      <c r="F589" s="1"/>
      <c r="G589" s="4"/>
      <c r="H589" s="5"/>
      <c r="I589" s="5"/>
      <c r="J589" s="2"/>
      <c r="K589" s="7"/>
      <c r="L589" s="2"/>
      <c r="M589" s="2"/>
    </row>
    <row r="590" spans="1:13" ht="12.75" customHeight="1" x14ac:dyDescent="0.2">
      <c r="A590" s="10"/>
      <c r="B590" s="1"/>
      <c r="C590" s="1"/>
      <c r="D590" s="1"/>
      <c r="E590" s="1"/>
      <c r="F590" s="1"/>
      <c r="G590" s="4"/>
      <c r="H590" s="5"/>
      <c r="I590" s="5"/>
      <c r="J590" s="2"/>
      <c r="K590" s="7"/>
      <c r="L590" s="2"/>
      <c r="M590" s="2"/>
    </row>
    <row r="591" spans="1:13" ht="12.75" customHeight="1" x14ac:dyDescent="0.2">
      <c r="A591" s="10"/>
      <c r="B591" s="1"/>
      <c r="C591" s="1"/>
      <c r="D591" s="1"/>
      <c r="E591" s="1"/>
      <c r="F591" s="1"/>
      <c r="G591" s="4"/>
      <c r="H591" s="5"/>
      <c r="I591" s="5"/>
      <c r="J591" s="2"/>
      <c r="K591" s="7"/>
      <c r="L591" s="2"/>
      <c r="M591" s="2"/>
    </row>
    <row r="592" spans="1:13" ht="12.75" customHeight="1" x14ac:dyDescent="0.2">
      <c r="A592" s="10"/>
      <c r="B592" s="1"/>
      <c r="C592" s="1"/>
      <c r="D592" s="1"/>
      <c r="E592" s="1"/>
      <c r="F592" s="1"/>
      <c r="G592" s="4"/>
      <c r="H592" s="5"/>
      <c r="I592" s="5"/>
      <c r="J592" s="2"/>
      <c r="K592" s="7"/>
      <c r="L592" s="2"/>
      <c r="M592" s="2"/>
    </row>
    <row r="593" spans="1:13" ht="12.75" customHeight="1" x14ac:dyDescent="0.2">
      <c r="A593" s="10"/>
      <c r="B593" s="1"/>
      <c r="C593" s="1"/>
      <c r="D593" s="1"/>
      <c r="E593" s="1"/>
      <c r="F593" s="1"/>
      <c r="G593" s="4"/>
      <c r="H593" s="5"/>
      <c r="I593" s="5"/>
      <c r="J593" s="2"/>
      <c r="K593" s="7"/>
      <c r="L593" s="2"/>
      <c r="M593" s="2"/>
    </row>
    <row r="594" spans="1:13" ht="12.75" customHeight="1" x14ac:dyDescent="0.2">
      <c r="A594" s="10"/>
      <c r="B594" s="1"/>
      <c r="C594" s="1"/>
      <c r="D594" s="1"/>
      <c r="E594" s="1"/>
      <c r="F594" s="1"/>
      <c r="G594" s="4"/>
      <c r="H594" s="5"/>
      <c r="I594" s="5"/>
      <c r="J594" s="2"/>
      <c r="K594" s="7"/>
      <c r="L594" s="2"/>
      <c r="M594" s="2"/>
    </row>
    <row r="595" spans="1:13" ht="12.75" customHeight="1" x14ac:dyDescent="0.2">
      <c r="A595" s="10"/>
      <c r="B595" s="1"/>
      <c r="C595" s="1"/>
      <c r="D595" s="1"/>
      <c r="E595" s="1"/>
      <c r="F595" s="1"/>
      <c r="G595" s="4"/>
      <c r="H595" s="5"/>
      <c r="I595" s="5"/>
      <c r="J595" s="2"/>
      <c r="K595" s="7"/>
      <c r="L595" s="2"/>
      <c r="M595" s="2"/>
    </row>
    <row r="596" spans="1:13" ht="12.75" customHeight="1" x14ac:dyDescent="0.2">
      <c r="A596" s="10"/>
      <c r="B596" s="1"/>
      <c r="C596" s="1"/>
      <c r="D596" s="1"/>
      <c r="E596" s="1"/>
      <c r="F596" s="1"/>
      <c r="G596" s="4"/>
      <c r="H596" s="5"/>
      <c r="I596" s="5"/>
      <c r="J596" s="2"/>
      <c r="K596" s="7"/>
      <c r="L596" s="2"/>
      <c r="M596" s="2"/>
    </row>
    <row r="597" spans="1:13" ht="12.75" customHeight="1" x14ac:dyDescent="0.2">
      <c r="A597" s="10"/>
      <c r="B597" s="1"/>
      <c r="C597" s="1"/>
      <c r="D597" s="1"/>
      <c r="E597" s="1"/>
      <c r="F597" s="1"/>
      <c r="G597" s="4"/>
      <c r="H597" s="5"/>
      <c r="I597" s="5"/>
      <c r="J597" s="2"/>
      <c r="K597" s="7"/>
      <c r="L597" s="2"/>
      <c r="M597" s="2"/>
    </row>
    <row r="598" spans="1:13" ht="12.75" customHeight="1" x14ac:dyDescent="0.2">
      <c r="A598" s="10"/>
      <c r="B598" s="1"/>
      <c r="C598" s="1"/>
      <c r="D598" s="1"/>
      <c r="E598" s="1"/>
      <c r="F598" s="1"/>
      <c r="G598" s="4"/>
      <c r="H598" s="5"/>
      <c r="I598" s="5"/>
      <c r="J598" s="2"/>
      <c r="K598" s="7"/>
      <c r="L598" s="2"/>
      <c r="M598" s="2"/>
    </row>
    <row r="599" spans="1:13" ht="12.75" customHeight="1" x14ac:dyDescent="0.2">
      <c r="A599" s="10"/>
      <c r="B599" s="1"/>
      <c r="C599" s="1"/>
      <c r="D599" s="1"/>
      <c r="E599" s="1"/>
      <c r="F599" s="1"/>
      <c r="G599" s="4"/>
      <c r="H599" s="5"/>
      <c r="I599" s="5"/>
      <c r="J599" s="2"/>
      <c r="K599" s="7"/>
      <c r="L599" s="2"/>
      <c r="M599" s="2"/>
    </row>
    <row r="600" spans="1:13" ht="12.75" customHeight="1" x14ac:dyDescent="0.2">
      <c r="A600" s="10"/>
      <c r="B600" s="1"/>
      <c r="C600" s="1"/>
      <c r="D600" s="1"/>
      <c r="E600" s="1"/>
      <c r="F600" s="1"/>
      <c r="G600" s="4"/>
      <c r="H600" s="5"/>
      <c r="I600" s="5"/>
      <c r="J600" s="2"/>
      <c r="K600" s="7"/>
      <c r="L600" s="2"/>
      <c r="M600" s="2"/>
    </row>
    <row r="601" spans="1:13" ht="12.75" customHeight="1" x14ac:dyDescent="0.2">
      <c r="A601" s="10"/>
      <c r="B601" s="1"/>
      <c r="C601" s="1"/>
      <c r="D601" s="1"/>
      <c r="E601" s="1"/>
      <c r="F601" s="1"/>
      <c r="G601" s="4"/>
      <c r="H601" s="5"/>
      <c r="I601" s="5"/>
      <c r="J601" s="2"/>
      <c r="K601" s="7"/>
      <c r="L601" s="2"/>
      <c r="M601" s="2"/>
    </row>
    <row r="602" spans="1:13" ht="12.75" customHeight="1" x14ac:dyDescent="0.2">
      <c r="A602" s="10"/>
      <c r="B602" s="1"/>
      <c r="C602" s="1"/>
      <c r="D602" s="1"/>
      <c r="E602" s="1"/>
      <c r="F602" s="1"/>
      <c r="G602" s="4"/>
      <c r="H602" s="5"/>
      <c r="I602" s="5"/>
      <c r="J602" s="2"/>
      <c r="K602" s="7"/>
      <c r="L602" s="2"/>
      <c r="M602" s="2"/>
    </row>
    <row r="603" spans="1:13" ht="12.75" customHeight="1" x14ac:dyDescent="0.2">
      <c r="A603" s="10"/>
      <c r="B603" s="1"/>
      <c r="C603" s="1"/>
      <c r="D603" s="1"/>
      <c r="E603" s="1"/>
      <c r="F603" s="1"/>
      <c r="G603" s="4"/>
      <c r="H603" s="5"/>
      <c r="I603" s="5"/>
      <c r="J603" s="2"/>
      <c r="K603" s="7"/>
      <c r="L603" s="2"/>
      <c r="M603" s="2"/>
    </row>
    <row r="604" spans="1:13" ht="12.75" customHeight="1" x14ac:dyDescent="0.2">
      <c r="A604" s="10"/>
      <c r="B604" s="1"/>
      <c r="C604" s="1"/>
      <c r="D604" s="1"/>
      <c r="E604" s="1"/>
      <c r="F604" s="1"/>
      <c r="G604" s="4"/>
      <c r="H604" s="5"/>
      <c r="I604" s="5"/>
      <c r="J604" s="2"/>
      <c r="K604" s="7"/>
      <c r="L604" s="2"/>
      <c r="M604" s="2"/>
    </row>
    <row r="605" spans="1:13" ht="12.75" customHeight="1" x14ac:dyDescent="0.2">
      <c r="A605" s="10"/>
      <c r="B605" s="1"/>
      <c r="C605" s="1"/>
      <c r="D605" s="1"/>
      <c r="E605" s="1"/>
      <c r="F605" s="1"/>
      <c r="G605" s="4"/>
      <c r="H605" s="5"/>
      <c r="I605" s="5"/>
      <c r="J605" s="2"/>
      <c r="K605" s="7"/>
      <c r="L605" s="2"/>
      <c r="M605" s="2"/>
    </row>
    <row r="606" spans="1:13" ht="12.75" customHeight="1" x14ac:dyDescent="0.2">
      <c r="A606" s="10"/>
      <c r="B606" s="1"/>
      <c r="C606" s="1"/>
      <c r="D606" s="1"/>
      <c r="E606" s="1"/>
      <c r="F606" s="1"/>
      <c r="G606" s="4"/>
      <c r="H606" s="5"/>
      <c r="I606" s="5"/>
      <c r="J606" s="2"/>
      <c r="K606" s="7"/>
      <c r="L606" s="2"/>
      <c r="M606" s="2"/>
    </row>
    <row r="607" spans="1:13" ht="12.75" customHeight="1" x14ac:dyDescent="0.2">
      <c r="A607" s="10"/>
      <c r="B607" s="1"/>
      <c r="C607" s="1"/>
      <c r="D607" s="1"/>
      <c r="E607" s="1"/>
      <c r="F607" s="1"/>
      <c r="G607" s="4"/>
      <c r="H607" s="5"/>
      <c r="I607" s="5"/>
      <c r="J607" s="2"/>
      <c r="K607" s="7"/>
      <c r="L607" s="2"/>
      <c r="M607" s="2"/>
    </row>
    <row r="608" spans="1:13" ht="12.75" customHeight="1" x14ac:dyDescent="0.2">
      <c r="A608" s="10"/>
      <c r="B608" s="1"/>
      <c r="C608" s="1"/>
      <c r="D608" s="1"/>
      <c r="E608" s="1"/>
      <c r="F608" s="1"/>
      <c r="G608" s="4"/>
      <c r="H608" s="5"/>
      <c r="I608" s="5"/>
      <c r="J608" s="2"/>
      <c r="K608" s="7"/>
      <c r="L608" s="2"/>
      <c r="M608" s="2"/>
    </row>
    <row r="609" spans="1:13" ht="12.75" customHeight="1" x14ac:dyDescent="0.2">
      <c r="A609" s="10"/>
      <c r="B609" s="1"/>
      <c r="C609" s="1"/>
      <c r="D609" s="1"/>
      <c r="E609" s="1"/>
      <c r="F609" s="1"/>
      <c r="G609" s="4"/>
      <c r="H609" s="5"/>
      <c r="I609" s="5"/>
      <c r="J609" s="2"/>
      <c r="K609" s="7"/>
      <c r="L609" s="2"/>
      <c r="M609" s="2"/>
    </row>
    <row r="610" spans="1:13" ht="12.75" customHeight="1" x14ac:dyDescent="0.2">
      <c r="A610" s="10"/>
      <c r="B610" s="1"/>
      <c r="C610" s="1"/>
      <c r="D610" s="1"/>
      <c r="E610" s="1"/>
      <c r="F610" s="1"/>
      <c r="G610" s="4"/>
      <c r="H610" s="5"/>
      <c r="I610" s="5"/>
      <c r="J610" s="2"/>
      <c r="K610" s="7"/>
      <c r="L610" s="2"/>
      <c r="M610" s="2"/>
    </row>
    <row r="611" spans="1:13" ht="12.75" customHeight="1" x14ac:dyDescent="0.2">
      <c r="A611" s="10"/>
      <c r="B611" s="1"/>
      <c r="C611" s="1"/>
      <c r="D611" s="1"/>
      <c r="E611" s="1"/>
      <c r="F611" s="1"/>
      <c r="G611" s="4"/>
      <c r="H611" s="5"/>
      <c r="I611" s="5"/>
      <c r="J611" s="2"/>
      <c r="K611" s="7"/>
      <c r="L611" s="2"/>
      <c r="M611" s="2"/>
    </row>
    <row r="612" spans="1:13" ht="12.75" customHeight="1" x14ac:dyDescent="0.2">
      <c r="A612" s="10"/>
      <c r="B612" s="1"/>
      <c r="C612" s="1"/>
      <c r="D612" s="1"/>
      <c r="E612" s="1"/>
      <c r="F612" s="1"/>
      <c r="G612" s="4"/>
      <c r="H612" s="5"/>
      <c r="I612" s="5"/>
      <c r="J612" s="2"/>
      <c r="K612" s="7"/>
      <c r="L612" s="2"/>
      <c r="M612" s="2"/>
    </row>
    <row r="613" spans="1:13" ht="12.75" customHeight="1" x14ac:dyDescent="0.2">
      <c r="A613" s="10"/>
      <c r="B613" s="1"/>
      <c r="C613" s="1"/>
      <c r="D613" s="1"/>
      <c r="E613" s="1"/>
      <c r="F613" s="1"/>
      <c r="G613" s="4"/>
      <c r="H613" s="5"/>
      <c r="I613" s="5"/>
      <c r="J613" s="2"/>
      <c r="K613" s="7"/>
      <c r="L613" s="2"/>
      <c r="M613" s="2"/>
    </row>
    <row r="614" spans="1:13" ht="12.75" customHeight="1" x14ac:dyDescent="0.2">
      <c r="A614" s="10"/>
      <c r="B614" s="1"/>
      <c r="C614" s="1"/>
      <c r="D614" s="1"/>
      <c r="E614" s="1"/>
      <c r="F614" s="1"/>
      <c r="G614" s="4"/>
      <c r="H614" s="5"/>
      <c r="I614" s="5"/>
      <c r="J614" s="2"/>
      <c r="K614" s="7"/>
      <c r="L614" s="2"/>
      <c r="M614" s="2"/>
    </row>
    <row r="615" spans="1:13" ht="12.75" customHeight="1" x14ac:dyDescent="0.2">
      <c r="A615" s="10"/>
      <c r="B615" s="1"/>
      <c r="C615" s="1"/>
      <c r="D615" s="1"/>
      <c r="E615" s="1"/>
      <c r="F615" s="1"/>
      <c r="G615" s="4"/>
      <c r="H615" s="5"/>
      <c r="I615" s="5"/>
      <c r="J615" s="2"/>
      <c r="K615" s="7"/>
      <c r="L615" s="2"/>
      <c r="M615" s="2"/>
    </row>
    <row r="616" spans="1:13" ht="12.75" customHeight="1" x14ac:dyDescent="0.2">
      <c r="A616" s="10"/>
      <c r="B616" s="1"/>
      <c r="C616" s="1"/>
      <c r="D616" s="1"/>
      <c r="E616" s="1"/>
      <c r="F616" s="1"/>
      <c r="G616" s="4"/>
      <c r="H616" s="5"/>
      <c r="I616" s="5"/>
      <c r="J616" s="2"/>
      <c r="K616" s="7"/>
      <c r="L616" s="2"/>
      <c r="M616" s="2"/>
    </row>
    <row r="617" spans="1:13" ht="12.75" customHeight="1" x14ac:dyDescent="0.2">
      <c r="A617" s="10"/>
      <c r="B617" s="1"/>
      <c r="C617" s="1"/>
      <c r="D617" s="1"/>
      <c r="E617" s="1"/>
      <c r="F617" s="1"/>
      <c r="G617" s="4"/>
      <c r="H617" s="5"/>
      <c r="I617" s="5"/>
      <c r="J617" s="2"/>
      <c r="K617" s="7"/>
      <c r="L617" s="2"/>
      <c r="M617" s="2"/>
    </row>
    <row r="618" spans="1:13" ht="12.75" customHeight="1" x14ac:dyDescent="0.2">
      <c r="A618" s="10"/>
      <c r="B618" s="1"/>
      <c r="C618" s="1"/>
      <c r="D618" s="1"/>
      <c r="E618" s="1"/>
      <c r="F618" s="1"/>
      <c r="G618" s="4"/>
      <c r="H618" s="5"/>
      <c r="I618" s="5"/>
      <c r="J618" s="2"/>
      <c r="K618" s="7"/>
      <c r="L618" s="2"/>
      <c r="M618" s="2"/>
    </row>
    <row r="619" spans="1:13" ht="12.75" customHeight="1" x14ac:dyDescent="0.2">
      <c r="A619" s="10"/>
      <c r="B619" s="1"/>
      <c r="C619" s="1"/>
      <c r="D619" s="1"/>
      <c r="E619" s="1"/>
      <c r="F619" s="1"/>
      <c r="G619" s="4"/>
      <c r="H619" s="5"/>
      <c r="I619" s="5"/>
      <c r="J619" s="2"/>
      <c r="K619" s="7"/>
      <c r="L619" s="2"/>
      <c r="M619" s="2"/>
    </row>
    <row r="620" spans="1:13" ht="12.75" customHeight="1" x14ac:dyDescent="0.2">
      <c r="A620" s="10"/>
      <c r="B620" s="1"/>
      <c r="C620" s="1"/>
      <c r="D620" s="1"/>
      <c r="E620" s="1"/>
      <c r="F620" s="1"/>
      <c r="G620" s="4"/>
      <c r="H620" s="5"/>
      <c r="I620" s="5"/>
      <c r="J620" s="2"/>
      <c r="K620" s="7"/>
      <c r="L620" s="2"/>
      <c r="M620" s="2"/>
    </row>
    <row r="621" spans="1:13" ht="12.75" customHeight="1" x14ac:dyDescent="0.2">
      <c r="A621" s="10"/>
      <c r="B621" s="1"/>
      <c r="C621" s="1"/>
      <c r="D621" s="1"/>
      <c r="E621" s="1"/>
      <c r="F621" s="1"/>
      <c r="G621" s="4"/>
      <c r="H621" s="5"/>
      <c r="I621" s="5"/>
      <c r="J621" s="2"/>
      <c r="K621" s="7"/>
      <c r="L621" s="2"/>
      <c r="M621" s="2"/>
    </row>
    <row r="622" spans="1:13" ht="12.75" customHeight="1" x14ac:dyDescent="0.2">
      <c r="A622" s="10"/>
      <c r="B622" s="1"/>
      <c r="C622" s="1"/>
      <c r="D622" s="1"/>
      <c r="E622" s="1"/>
      <c r="F622" s="1"/>
      <c r="G622" s="4"/>
      <c r="H622" s="5"/>
      <c r="I622" s="5"/>
      <c r="J622" s="2"/>
      <c r="K622" s="7"/>
      <c r="L622" s="2"/>
      <c r="M622" s="2"/>
    </row>
    <row r="623" spans="1:13" ht="12.75" customHeight="1" x14ac:dyDescent="0.2">
      <c r="A623" s="10"/>
      <c r="B623" s="1"/>
      <c r="C623" s="1"/>
      <c r="D623" s="1"/>
      <c r="E623" s="1"/>
      <c r="F623" s="1"/>
      <c r="G623" s="4"/>
      <c r="H623" s="5"/>
      <c r="I623" s="5"/>
      <c r="J623" s="2"/>
      <c r="K623" s="7"/>
      <c r="L623" s="2"/>
      <c r="M623" s="2"/>
    </row>
    <row r="624" spans="1:13" ht="12.75" customHeight="1" x14ac:dyDescent="0.2">
      <c r="A624" s="10"/>
      <c r="B624" s="1"/>
      <c r="C624" s="1"/>
      <c r="D624" s="1"/>
      <c r="E624" s="1"/>
      <c r="F624" s="1"/>
      <c r="G624" s="4"/>
      <c r="H624" s="5"/>
      <c r="I624" s="5"/>
      <c r="J624" s="2"/>
      <c r="K624" s="7"/>
      <c r="L624" s="2"/>
      <c r="M624" s="2"/>
    </row>
    <row r="625" spans="1:13" ht="12.75" customHeight="1" x14ac:dyDescent="0.2">
      <c r="A625" s="10"/>
      <c r="B625" s="1"/>
      <c r="C625" s="1"/>
      <c r="D625" s="1"/>
      <c r="E625" s="1"/>
      <c r="F625" s="1"/>
      <c r="G625" s="4"/>
      <c r="H625" s="5"/>
      <c r="I625" s="5"/>
      <c r="J625" s="2"/>
      <c r="K625" s="7"/>
      <c r="L625" s="2"/>
      <c r="M625" s="2"/>
    </row>
    <row r="626" spans="1:13" ht="12.75" customHeight="1" x14ac:dyDescent="0.2">
      <c r="A626" s="10"/>
      <c r="B626" s="1"/>
      <c r="C626" s="1"/>
      <c r="D626" s="1"/>
      <c r="E626" s="1"/>
      <c r="F626" s="1"/>
      <c r="G626" s="4"/>
      <c r="H626" s="5"/>
      <c r="I626" s="5"/>
      <c r="J626" s="2"/>
      <c r="K626" s="7"/>
      <c r="L626" s="2"/>
      <c r="M626" s="2"/>
    </row>
    <row r="627" spans="1:13" ht="12.75" customHeight="1" x14ac:dyDescent="0.2">
      <c r="A627" s="10"/>
      <c r="B627" s="1"/>
      <c r="C627" s="1"/>
      <c r="D627" s="1"/>
      <c r="E627" s="1"/>
      <c r="F627" s="1"/>
      <c r="G627" s="4"/>
      <c r="H627" s="5"/>
      <c r="I627" s="5"/>
      <c r="J627" s="2"/>
      <c r="K627" s="7"/>
      <c r="L627" s="2"/>
      <c r="M627" s="2"/>
    </row>
    <row r="628" spans="1:13" ht="12.75" customHeight="1" x14ac:dyDescent="0.2">
      <c r="A628" s="10"/>
      <c r="B628" s="1"/>
      <c r="C628" s="1"/>
      <c r="D628" s="1"/>
      <c r="E628" s="1"/>
      <c r="F628" s="1"/>
      <c r="G628" s="4"/>
      <c r="H628" s="5"/>
      <c r="I628" s="5"/>
      <c r="J628" s="2"/>
      <c r="K628" s="7"/>
      <c r="L628" s="2"/>
      <c r="M628" s="2"/>
    </row>
    <row r="629" spans="1:13" ht="12.75" customHeight="1" x14ac:dyDescent="0.2">
      <c r="A629" s="10"/>
      <c r="B629" s="1"/>
      <c r="C629" s="1"/>
      <c r="D629" s="1"/>
      <c r="E629" s="1"/>
      <c r="F629" s="1"/>
      <c r="G629" s="4"/>
      <c r="H629" s="5"/>
      <c r="I629" s="5"/>
      <c r="J629" s="2"/>
      <c r="K629" s="7"/>
      <c r="L629" s="2"/>
      <c r="M629" s="2"/>
    </row>
    <row r="630" spans="1:13" ht="12.75" customHeight="1" x14ac:dyDescent="0.2">
      <c r="A630" s="10"/>
      <c r="B630" s="1"/>
      <c r="C630" s="1"/>
      <c r="D630" s="1"/>
      <c r="E630" s="1"/>
      <c r="F630" s="1"/>
      <c r="G630" s="4"/>
      <c r="H630" s="5"/>
      <c r="I630" s="5"/>
      <c r="J630" s="2"/>
      <c r="K630" s="7"/>
      <c r="L630" s="2"/>
      <c r="M630" s="2"/>
    </row>
    <row r="631" spans="1:13" ht="12.75" customHeight="1" x14ac:dyDescent="0.2">
      <c r="A631" s="10"/>
      <c r="B631" s="1"/>
      <c r="C631" s="1"/>
      <c r="D631" s="1"/>
      <c r="E631" s="1"/>
      <c r="F631" s="1"/>
      <c r="G631" s="4"/>
      <c r="H631" s="5"/>
      <c r="I631" s="5"/>
      <c r="J631" s="2"/>
      <c r="K631" s="7"/>
      <c r="L631" s="2"/>
      <c r="M631" s="2"/>
    </row>
    <row r="632" spans="1:13" ht="12.75" customHeight="1" x14ac:dyDescent="0.2">
      <c r="A632" s="10"/>
      <c r="B632" s="1"/>
      <c r="C632" s="1"/>
      <c r="D632" s="1"/>
      <c r="E632" s="1"/>
      <c r="F632" s="1"/>
      <c r="G632" s="4"/>
      <c r="H632" s="5"/>
      <c r="I632" s="5"/>
      <c r="J632" s="2"/>
      <c r="K632" s="7"/>
      <c r="L632" s="2"/>
      <c r="M632" s="2"/>
    </row>
    <row r="633" spans="1:13" ht="12.75" customHeight="1" x14ac:dyDescent="0.2">
      <c r="A633" s="10"/>
      <c r="B633" s="1"/>
      <c r="C633" s="1"/>
      <c r="D633" s="1"/>
      <c r="E633" s="1"/>
      <c r="F633" s="1"/>
      <c r="G633" s="4"/>
      <c r="H633" s="5"/>
      <c r="I633" s="5"/>
      <c r="J633" s="2"/>
      <c r="K633" s="7"/>
      <c r="L633" s="2"/>
      <c r="M633" s="2"/>
    </row>
    <row r="634" spans="1:13" ht="12.75" customHeight="1" x14ac:dyDescent="0.2">
      <c r="A634" s="10"/>
      <c r="B634" s="1"/>
      <c r="C634" s="1"/>
      <c r="D634" s="1"/>
      <c r="E634" s="1"/>
      <c r="F634" s="1"/>
      <c r="G634" s="4"/>
      <c r="H634" s="5"/>
      <c r="I634" s="5"/>
      <c r="J634" s="2"/>
      <c r="K634" s="7"/>
      <c r="L634" s="2"/>
      <c r="M634" s="2"/>
    </row>
    <row r="635" spans="1:13" ht="12.75" customHeight="1" x14ac:dyDescent="0.2">
      <c r="A635" s="10"/>
      <c r="B635" s="1"/>
      <c r="C635" s="1"/>
      <c r="D635" s="1"/>
      <c r="E635" s="1"/>
      <c r="F635" s="1"/>
      <c r="G635" s="4"/>
      <c r="H635" s="5"/>
      <c r="I635" s="5"/>
      <c r="J635" s="2"/>
      <c r="K635" s="7"/>
      <c r="L635" s="2"/>
      <c r="M635" s="2"/>
    </row>
    <row r="636" spans="1:13" ht="12.75" customHeight="1" x14ac:dyDescent="0.2">
      <c r="A636" s="10"/>
      <c r="B636" s="1"/>
      <c r="C636" s="1"/>
      <c r="D636" s="1"/>
      <c r="E636" s="1"/>
      <c r="F636" s="1"/>
      <c r="G636" s="4"/>
      <c r="H636" s="5"/>
      <c r="I636" s="5"/>
      <c r="J636" s="2"/>
      <c r="K636" s="7"/>
      <c r="L636" s="2"/>
      <c r="M636" s="2"/>
    </row>
    <row r="637" spans="1:13" ht="12.75" customHeight="1" x14ac:dyDescent="0.2">
      <c r="A637" s="10"/>
      <c r="B637" s="1"/>
      <c r="C637" s="1"/>
      <c r="D637" s="1"/>
      <c r="E637" s="1"/>
      <c r="F637" s="1"/>
      <c r="G637" s="4"/>
      <c r="H637" s="5"/>
      <c r="I637" s="5"/>
      <c r="J637" s="2"/>
      <c r="K637" s="7"/>
      <c r="L637" s="2"/>
      <c r="M637" s="2"/>
    </row>
    <row r="638" spans="1:13" ht="12.75" customHeight="1" x14ac:dyDescent="0.2">
      <c r="A638" s="10"/>
      <c r="B638" s="1"/>
      <c r="C638" s="1"/>
      <c r="D638" s="1"/>
      <c r="E638" s="1"/>
      <c r="F638" s="1"/>
      <c r="G638" s="4"/>
      <c r="H638" s="5"/>
      <c r="I638" s="5"/>
      <c r="J638" s="2"/>
      <c r="K638" s="7"/>
      <c r="L638" s="2"/>
      <c r="M638" s="2"/>
    </row>
    <row r="639" spans="1:13" ht="12.75" customHeight="1" x14ac:dyDescent="0.2">
      <c r="A639" s="10"/>
      <c r="B639" s="1"/>
      <c r="C639" s="1"/>
      <c r="D639" s="1"/>
      <c r="E639" s="1"/>
      <c r="F639" s="1"/>
      <c r="G639" s="4"/>
      <c r="H639" s="5"/>
      <c r="I639" s="5"/>
      <c r="J639" s="2"/>
      <c r="K639" s="7"/>
      <c r="L639" s="2"/>
      <c r="M639" s="2"/>
    </row>
    <row r="640" spans="1:13" ht="12.75" customHeight="1" x14ac:dyDescent="0.2">
      <c r="A640" s="10"/>
      <c r="B640" s="1"/>
      <c r="C640" s="1"/>
      <c r="D640" s="1"/>
      <c r="E640" s="1"/>
      <c r="F640" s="1"/>
      <c r="G640" s="4"/>
      <c r="H640" s="5"/>
      <c r="I640" s="5"/>
      <c r="J640" s="2"/>
      <c r="K640" s="7"/>
      <c r="L640" s="2"/>
      <c r="M640" s="2"/>
    </row>
    <row r="641" spans="1:13" ht="12.75" customHeight="1" x14ac:dyDescent="0.2">
      <c r="A641" s="10"/>
      <c r="B641" s="1"/>
      <c r="C641" s="1"/>
      <c r="D641" s="1"/>
      <c r="E641" s="1"/>
      <c r="F641" s="1"/>
      <c r="G641" s="4"/>
      <c r="H641" s="5"/>
      <c r="I641" s="5"/>
      <c r="J641" s="2"/>
      <c r="K641" s="7"/>
      <c r="L641" s="2"/>
      <c r="M641" s="2"/>
    </row>
    <row r="642" spans="1:13" ht="12.75" customHeight="1" x14ac:dyDescent="0.2">
      <c r="A642" s="10"/>
      <c r="B642" s="1"/>
      <c r="C642" s="1"/>
      <c r="D642" s="1"/>
      <c r="E642" s="1"/>
      <c r="F642" s="1"/>
      <c r="G642" s="4"/>
      <c r="H642" s="5"/>
      <c r="I642" s="5"/>
      <c r="J642" s="2"/>
      <c r="K642" s="7"/>
      <c r="L642" s="2"/>
      <c r="M642" s="2"/>
    </row>
    <row r="643" spans="1:13" ht="12.75" customHeight="1" x14ac:dyDescent="0.2">
      <c r="A643" s="10"/>
      <c r="B643" s="1"/>
      <c r="C643" s="1"/>
      <c r="D643" s="1"/>
      <c r="E643" s="1"/>
      <c r="F643" s="1"/>
      <c r="G643" s="4"/>
      <c r="H643" s="5"/>
      <c r="I643" s="5"/>
      <c r="J643" s="2"/>
      <c r="K643" s="7"/>
      <c r="L643" s="2"/>
      <c r="M643" s="2"/>
    </row>
    <row r="644" spans="1:13" ht="12.75" customHeight="1" x14ac:dyDescent="0.2">
      <c r="A644" s="10"/>
      <c r="B644" s="1"/>
      <c r="C644" s="1"/>
      <c r="D644" s="1"/>
      <c r="E644" s="1"/>
      <c r="F644" s="1"/>
      <c r="G644" s="4"/>
      <c r="H644" s="5"/>
      <c r="I644" s="5"/>
      <c r="J644" s="2"/>
      <c r="K644" s="7"/>
      <c r="L644" s="2"/>
      <c r="M644" s="2"/>
    </row>
    <row r="645" spans="1:13" ht="12.75" customHeight="1" x14ac:dyDescent="0.2">
      <c r="A645" s="10"/>
      <c r="B645" s="1"/>
      <c r="C645" s="1"/>
      <c r="D645" s="1"/>
      <c r="E645" s="1"/>
      <c r="F645" s="1"/>
      <c r="G645" s="4"/>
      <c r="H645" s="5"/>
      <c r="I645" s="5"/>
      <c r="J645" s="2"/>
      <c r="K645" s="7"/>
      <c r="L645" s="2"/>
      <c r="M645" s="2"/>
    </row>
    <row r="646" spans="1:13" ht="12.75" customHeight="1" x14ac:dyDescent="0.2">
      <c r="A646" s="10"/>
      <c r="B646" s="1"/>
      <c r="C646" s="1"/>
      <c r="D646" s="1"/>
      <c r="E646" s="1"/>
      <c r="F646" s="1"/>
      <c r="G646" s="4"/>
      <c r="H646" s="5"/>
      <c r="I646" s="5"/>
      <c r="J646" s="2"/>
      <c r="K646" s="7"/>
      <c r="L646" s="2"/>
      <c r="M646" s="2"/>
    </row>
    <row r="647" spans="1:13" ht="12.75" customHeight="1" x14ac:dyDescent="0.2">
      <c r="A647" s="10"/>
      <c r="B647" s="1"/>
      <c r="C647" s="1"/>
      <c r="D647" s="1"/>
      <c r="E647" s="1"/>
      <c r="F647" s="1"/>
      <c r="G647" s="4"/>
      <c r="H647" s="5"/>
      <c r="I647" s="5"/>
      <c r="J647" s="2"/>
      <c r="K647" s="7"/>
      <c r="L647" s="2"/>
      <c r="M647" s="2"/>
    </row>
    <row r="648" spans="1:13" ht="12.75" customHeight="1" x14ac:dyDescent="0.2">
      <c r="A648" s="10"/>
      <c r="B648" s="1"/>
      <c r="C648" s="1"/>
      <c r="D648" s="1"/>
      <c r="E648" s="1"/>
      <c r="F648" s="1"/>
      <c r="G648" s="4"/>
      <c r="H648" s="5"/>
      <c r="I648" s="5"/>
      <c r="J648" s="2"/>
      <c r="K648" s="7"/>
      <c r="L648" s="2"/>
      <c r="M648" s="2"/>
    </row>
    <row r="649" spans="1:13" ht="12.75" customHeight="1" x14ac:dyDescent="0.2">
      <c r="A649" s="10"/>
      <c r="B649" s="1"/>
      <c r="C649" s="1"/>
      <c r="D649" s="1"/>
      <c r="E649" s="1"/>
      <c r="F649" s="1"/>
      <c r="G649" s="4"/>
      <c r="H649" s="5"/>
      <c r="I649" s="5"/>
      <c r="J649" s="2"/>
      <c r="K649" s="7"/>
      <c r="L649" s="2"/>
      <c r="M649" s="2"/>
    </row>
    <row r="650" spans="1:13" ht="12.75" customHeight="1" x14ac:dyDescent="0.2">
      <c r="A650" s="10"/>
      <c r="B650" s="1"/>
      <c r="C650" s="1"/>
      <c r="D650" s="1"/>
      <c r="E650" s="1"/>
      <c r="F650" s="1"/>
      <c r="G650" s="4"/>
      <c r="H650" s="5"/>
      <c r="I650" s="5"/>
      <c r="J650" s="2"/>
      <c r="K650" s="7"/>
      <c r="L650" s="2"/>
      <c r="M650" s="2"/>
    </row>
    <row r="651" spans="1:13" ht="12.75" customHeight="1" x14ac:dyDescent="0.2">
      <c r="A651" s="10"/>
      <c r="B651" s="1"/>
      <c r="C651" s="1"/>
      <c r="D651" s="1"/>
      <c r="E651" s="1"/>
      <c r="F651" s="1"/>
      <c r="G651" s="4"/>
      <c r="H651" s="5"/>
      <c r="I651" s="5"/>
      <c r="J651" s="2"/>
      <c r="K651" s="7"/>
      <c r="L651" s="2"/>
      <c r="M651" s="2"/>
    </row>
    <row r="652" spans="1:13" ht="12.75" customHeight="1" x14ac:dyDescent="0.2">
      <c r="A652" s="10"/>
      <c r="B652" s="1"/>
      <c r="C652" s="1"/>
      <c r="D652" s="1"/>
      <c r="E652" s="1"/>
      <c r="F652" s="1"/>
      <c r="G652" s="4"/>
      <c r="H652" s="5"/>
      <c r="I652" s="5"/>
      <c r="J652" s="2"/>
      <c r="K652" s="7"/>
      <c r="L652" s="2"/>
      <c r="M652" s="2"/>
    </row>
    <row r="653" spans="1:13" ht="12.75" customHeight="1" x14ac:dyDescent="0.2">
      <c r="A653" s="10"/>
      <c r="B653" s="1"/>
      <c r="C653" s="1"/>
      <c r="D653" s="1"/>
      <c r="E653" s="1"/>
      <c r="F653" s="1"/>
      <c r="G653" s="4"/>
      <c r="H653" s="5"/>
      <c r="I653" s="5"/>
      <c r="J653" s="2"/>
      <c r="K653" s="7"/>
      <c r="L653" s="2"/>
      <c r="M653" s="2"/>
    </row>
    <row r="654" spans="1:13" ht="12.75" customHeight="1" x14ac:dyDescent="0.2">
      <c r="A654" s="10"/>
      <c r="B654" s="1"/>
      <c r="C654" s="1"/>
      <c r="D654" s="1"/>
      <c r="E654" s="1"/>
      <c r="F654" s="1"/>
      <c r="G654" s="4"/>
      <c r="H654" s="5"/>
      <c r="I654" s="5"/>
      <c r="J654" s="2"/>
      <c r="K654" s="7"/>
      <c r="L654" s="2"/>
      <c r="M654" s="2"/>
    </row>
    <row r="655" spans="1:13" ht="12.75" customHeight="1" x14ac:dyDescent="0.2">
      <c r="A655" s="10"/>
      <c r="B655" s="1"/>
      <c r="C655" s="1"/>
      <c r="D655" s="1"/>
      <c r="E655" s="1"/>
      <c r="F655" s="1"/>
      <c r="G655" s="4"/>
      <c r="H655" s="5"/>
      <c r="I655" s="5"/>
      <c r="J655" s="2"/>
      <c r="K655" s="7"/>
      <c r="L655" s="2"/>
      <c r="M655" s="2"/>
    </row>
    <row r="656" spans="1:13" ht="12.75" customHeight="1" x14ac:dyDescent="0.2">
      <c r="A656" s="10"/>
      <c r="B656" s="1"/>
      <c r="C656" s="1"/>
      <c r="D656" s="1"/>
      <c r="E656" s="1"/>
      <c r="F656" s="1"/>
      <c r="G656" s="4"/>
      <c r="H656" s="5"/>
      <c r="I656" s="5"/>
      <c r="J656" s="2"/>
      <c r="K656" s="7"/>
      <c r="L656" s="2"/>
      <c r="M656" s="2"/>
    </row>
    <row r="657" spans="1:13" ht="12.75" customHeight="1" x14ac:dyDescent="0.2">
      <c r="A657" s="10"/>
      <c r="B657" s="1"/>
      <c r="C657" s="1"/>
      <c r="D657" s="1"/>
      <c r="E657" s="1"/>
      <c r="F657" s="1"/>
      <c r="G657" s="4"/>
      <c r="H657" s="5"/>
      <c r="I657" s="5"/>
      <c r="J657" s="2"/>
      <c r="K657" s="7"/>
      <c r="L657" s="2"/>
      <c r="M657" s="2"/>
    </row>
    <row r="658" spans="1:13" ht="12.75" customHeight="1" x14ac:dyDescent="0.2">
      <c r="A658" s="10"/>
      <c r="B658" s="1"/>
      <c r="C658" s="1"/>
      <c r="D658" s="1"/>
      <c r="E658" s="1"/>
      <c r="F658" s="1"/>
      <c r="G658" s="4"/>
      <c r="H658" s="5"/>
      <c r="I658" s="5"/>
      <c r="J658" s="2"/>
      <c r="K658" s="7"/>
      <c r="L658" s="2"/>
      <c r="M658" s="2"/>
    </row>
    <row r="659" spans="1:13" ht="12.75" customHeight="1" x14ac:dyDescent="0.2">
      <c r="A659" s="10"/>
      <c r="B659" s="1"/>
      <c r="C659" s="1"/>
      <c r="D659" s="1"/>
      <c r="E659" s="1"/>
      <c r="F659" s="1"/>
      <c r="G659" s="4"/>
      <c r="H659" s="5"/>
      <c r="I659" s="5"/>
      <c r="J659" s="2"/>
      <c r="K659" s="7"/>
      <c r="L659" s="2"/>
      <c r="M659" s="2"/>
    </row>
    <row r="660" spans="1:13" ht="12.75" customHeight="1" x14ac:dyDescent="0.2">
      <c r="A660" s="10"/>
      <c r="B660" s="1"/>
      <c r="C660" s="1"/>
      <c r="D660" s="1"/>
      <c r="E660" s="1"/>
      <c r="F660" s="1"/>
      <c r="G660" s="4"/>
      <c r="H660" s="5"/>
      <c r="I660" s="5"/>
      <c r="J660" s="2"/>
      <c r="K660" s="7"/>
      <c r="L660" s="2"/>
      <c r="M660" s="2"/>
    </row>
    <row r="661" spans="1:13" ht="12.75" customHeight="1" x14ac:dyDescent="0.2">
      <c r="A661" s="10"/>
      <c r="B661" s="1"/>
      <c r="C661" s="1"/>
      <c r="D661" s="1"/>
      <c r="E661" s="1"/>
      <c r="F661" s="1"/>
      <c r="G661" s="4"/>
      <c r="H661" s="5"/>
      <c r="I661" s="5"/>
      <c r="J661" s="2"/>
      <c r="K661" s="7"/>
      <c r="L661" s="2"/>
      <c r="M661" s="2"/>
    </row>
    <row r="662" spans="1:13" ht="12.75" customHeight="1" x14ac:dyDescent="0.2">
      <c r="A662" s="10"/>
      <c r="B662" s="1"/>
      <c r="C662" s="1"/>
      <c r="D662" s="1"/>
      <c r="E662" s="1"/>
      <c r="F662" s="1"/>
      <c r="G662" s="4"/>
      <c r="H662" s="5"/>
      <c r="I662" s="5"/>
      <c r="J662" s="2"/>
      <c r="K662" s="7"/>
      <c r="L662" s="2"/>
      <c r="M662" s="2"/>
    </row>
    <row r="663" spans="1:13" ht="12.75" customHeight="1" x14ac:dyDescent="0.2">
      <c r="A663" s="10"/>
      <c r="B663" s="1"/>
      <c r="C663" s="1"/>
      <c r="D663" s="1"/>
      <c r="E663" s="1"/>
      <c r="F663" s="1"/>
      <c r="G663" s="4"/>
      <c r="H663" s="5"/>
      <c r="I663" s="5"/>
      <c r="J663" s="2"/>
      <c r="K663" s="7"/>
      <c r="L663" s="2"/>
      <c r="M663" s="2"/>
    </row>
    <row r="664" spans="1:13" ht="12.75" customHeight="1" x14ac:dyDescent="0.2">
      <c r="A664" s="10"/>
      <c r="B664" s="1"/>
      <c r="C664" s="1"/>
      <c r="D664" s="1"/>
      <c r="E664" s="1"/>
      <c r="F664" s="1"/>
      <c r="G664" s="4"/>
      <c r="H664" s="5"/>
      <c r="I664" s="5"/>
      <c r="J664" s="2"/>
      <c r="K664" s="7"/>
      <c r="L664" s="2"/>
      <c r="M664" s="2"/>
    </row>
    <row r="665" spans="1:13" ht="12.75" customHeight="1" x14ac:dyDescent="0.2">
      <c r="A665" s="10"/>
      <c r="B665" s="1"/>
      <c r="C665" s="1"/>
      <c r="D665" s="1"/>
      <c r="E665" s="1"/>
      <c r="F665" s="1"/>
      <c r="G665" s="4"/>
      <c r="H665" s="5"/>
      <c r="I665" s="5"/>
      <c r="J665" s="2"/>
      <c r="K665" s="7"/>
      <c r="L665" s="2"/>
      <c r="M665" s="2"/>
    </row>
    <row r="666" spans="1:13" ht="12.75" customHeight="1" x14ac:dyDescent="0.2">
      <c r="A666" s="10"/>
      <c r="B666" s="1"/>
      <c r="C666" s="1"/>
      <c r="D666" s="1"/>
      <c r="E666" s="1"/>
      <c r="F666" s="1"/>
      <c r="G666" s="4"/>
      <c r="H666" s="5"/>
      <c r="I666" s="5"/>
      <c r="J666" s="2"/>
      <c r="K666" s="7"/>
      <c r="L666" s="2"/>
      <c r="M666" s="2"/>
    </row>
    <row r="667" spans="1:13" ht="12.75" customHeight="1" x14ac:dyDescent="0.2">
      <c r="A667" s="10"/>
      <c r="B667" s="1"/>
      <c r="C667" s="1"/>
      <c r="D667" s="1"/>
      <c r="E667" s="1"/>
      <c r="F667" s="1"/>
      <c r="G667" s="4"/>
      <c r="H667" s="5"/>
      <c r="I667" s="5"/>
      <c r="J667" s="2"/>
      <c r="K667" s="7"/>
      <c r="L667" s="2"/>
      <c r="M667" s="2"/>
    </row>
    <row r="668" spans="1:13" ht="12.75" customHeight="1" x14ac:dyDescent="0.2">
      <c r="A668" s="10"/>
      <c r="B668" s="1"/>
      <c r="C668" s="1"/>
      <c r="D668" s="1"/>
      <c r="E668" s="1"/>
      <c r="F668" s="1"/>
      <c r="G668" s="4"/>
      <c r="H668" s="5"/>
      <c r="I668" s="5"/>
      <c r="J668" s="2"/>
      <c r="K668" s="7"/>
      <c r="L668" s="2"/>
      <c r="M668" s="2"/>
    </row>
    <row r="669" spans="1:13" ht="12.75" customHeight="1" x14ac:dyDescent="0.2">
      <c r="A669" s="10"/>
      <c r="B669" s="1"/>
      <c r="C669" s="1"/>
      <c r="D669" s="1"/>
      <c r="E669" s="1"/>
      <c r="F669" s="1"/>
      <c r="G669" s="4"/>
      <c r="H669" s="5"/>
      <c r="I669" s="5"/>
      <c r="J669" s="2"/>
      <c r="K669" s="7"/>
      <c r="L669" s="2"/>
      <c r="M669" s="2"/>
    </row>
    <row r="670" spans="1:13" ht="12.75" customHeight="1" x14ac:dyDescent="0.2">
      <c r="A670" s="10"/>
      <c r="B670" s="1"/>
      <c r="C670" s="1"/>
      <c r="D670" s="1"/>
      <c r="E670" s="1"/>
      <c r="F670" s="1"/>
      <c r="G670" s="4"/>
      <c r="H670" s="5"/>
      <c r="I670" s="5"/>
      <c r="J670" s="2"/>
      <c r="K670" s="7"/>
      <c r="L670" s="2"/>
      <c r="M670" s="2"/>
    </row>
    <row r="671" spans="1:13" ht="12.75" customHeight="1" x14ac:dyDescent="0.2">
      <c r="A671" s="10"/>
      <c r="B671" s="1"/>
      <c r="C671" s="1"/>
      <c r="D671" s="1"/>
      <c r="E671" s="1"/>
      <c r="F671" s="1"/>
      <c r="G671" s="4"/>
      <c r="H671" s="5"/>
      <c r="I671" s="5"/>
      <c r="J671" s="2"/>
      <c r="K671" s="7"/>
      <c r="L671" s="2"/>
      <c r="M671" s="2"/>
    </row>
    <row r="672" spans="1:13" ht="12.75" customHeight="1" x14ac:dyDescent="0.2">
      <c r="A672" s="10"/>
      <c r="B672" s="1"/>
      <c r="C672" s="1"/>
      <c r="D672" s="1"/>
      <c r="E672" s="1"/>
      <c r="F672" s="1"/>
      <c r="G672" s="4"/>
      <c r="H672" s="5"/>
      <c r="I672" s="5"/>
      <c r="J672" s="2"/>
      <c r="K672" s="7"/>
      <c r="L672" s="2"/>
      <c r="M672" s="2"/>
    </row>
    <row r="673" spans="1:13" ht="12.75" customHeight="1" x14ac:dyDescent="0.2">
      <c r="A673" s="10"/>
      <c r="B673" s="1"/>
      <c r="C673" s="1"/>
      <c r="D673" s="1"/>
      <c r="E673" s="1"/>
      <c r="F673" s="1"/>
      <c r="G673" s="4"/>
      <c r="H673" s="5"/>
      <c r="I673" s="5"/>
      <c r="J673" s="2"/>
      <c r="K673" s="7"/>
      <c r="L673" s="2"/>
      <c r="M673" s="2"/>
    </row>
    <row r="674" spans="1:13" ht="12.75" customHeight="1" x14ac:dyDescent="0.2">
      <c r="A674" s="10"/>
      <c r="B674" s="1"/>
      <c r="C674" s="1"/>
      <c r="D674" s="1"/>
      <c r="E674" s="1"/>
      <c r="F674" s="1"/>
      <c r="G674" s="4"/>
      <c r="H674" s="5"/>
      <c r="I674" s="5"/>
      <c r="J674" s="2"/>
      <c r="K674" s="7"/>
      <c r="L674" s="2"/>
      <c r="M674" s="2"/>
    </row>
    <row r="675" spans="1:13" ht="12.75" customHeight="1" x14ac:dyDescent="0.2">
      <c r="A675" s="10"/>
      <c r="B675" s="1"/>
      <c r="C675" s="1"/>
      <c r="D675" s="1"/>
      <c r="E675" s="1"/>
      <c r="F675" s="1"/>
      <c r="G675" s="4"/>
      <c r="H675" s="5"/>
      <c r="I675" s="5"/>
      <c r="J675" s="2"/>
      <c r="K675" s="7"/>
      <c r="L675" s="2"/>
      <c r="M675" s="2"/>
    </row>
    <row r="676" spans="1:13" ht="12.75" customHeight="1" x14ac:dyDescent="0.2">
      <c r="A676" s="10"/>
      <c r="B676" s="1"/>
      <c r="C676" s="1"/>
      <c r="D676" s="1"/>
      <c r="E676" s="1"/>
      <c r="F676" s="1"/>
      <c r="G676" s="4"/>
      <c r="H676" s="5"/>
      <c r="I676" s="5"/>
      <c r="J676" s="2"/>
      <c r="K676" s="7"/>
      <c r="L676" s="2"/>
      <c r="M676" s="2"/>
    </row>
    <row r="677" spans="1:13" ht="12.75" customHeight="1" x14ac:dyDescent="0.2">
      <c r="A677" s="10"/>
      <c r="B677" s="1"/>
      <c r="C677" s="1"/>
      <c r="D677" s="1"/>
      <c r="E677" s="1"/>
      <c r="F677" s="1"/>
      <c r="G677" s="4"/>
      <c r="H677" s="5"/>
      <c r="I677" s="5"/>
      <c r="J677" s="2"/>
      <c r="K677" s="7"/>
      <c r="L677" s="2"/>
      <c r="M677" s="2"/>
    </row>
    <row r="678" spans="1:13" ht="12.75" customHeight="1" x14ac:dyDescent="0.2">
      <c r="A678" s="10"/>
      <c r="B678" s="1"/>
      <c r="C678" s="1"/>
      <c r="D678" s="1"/>
      <c r="E678" s="1"/>
      <c r="F678" s="1"/>
      <c r="G678" s="4"/>
      <c r="H678" s="5"/>
      <c r="I678" s="5"/>
      <c r="J678" s="2"/>
      <c r="K678" s="7"/>
      <c r="L678" s="2"/>
      <c r="M678" s="2"/>
    </row>
    <row r="679" spans="1:13" ht="12.75" customHeight="1" x14ac:dyDescent="0.2">
      <c r="A679" s="10"/>
      <c r="B679" s="1"/>
      <c r="C679" s="1"/>
      <c r="D679" s="1"/>
      <c r="E679" s="1"/>
      <c r="F679" s="1"/>
      <c r="G679" s="4"/>
      <c r="H679" s="5"/>
      <c r="I679" s="5"/>
      <c r="J679" s="2"/>
      <c r="K679" s="7"/>
      <c r="L679" s="2"/>
      <c r="M679" s="2"/>
    </row>
    <row r="680" spans="1:13" ht="12.75" customHeight="1" x14ac:dyDescent="0.2">
      <c r="A680" s="10"/>
      <c r="B680" s="1"/>
      <c r="C680" s="1"/>
      <c r="D680" s="1"/>
      <c r="E680" s="1"/>
      <c r="F680" s="1"/>
      <c r="G680" s="4"/>
      <c r="H680" s="5"/>
      <c r="I680" s="5"/>
      <c r="J680" s="2"/>
      <c r="K680" s="7"/>
      <c r="L680" s="2"/>
      <c r="M680" s="2"/>
    </row>
    <row r="681" spans="1:13" ht="12.75" customHeight="1" x14ac:dyDescent="0.2">
      <c r="A681" s="10"/>
      <c r="B681" s="1"/>
      <c r="C681" s="1"/>
      <c r="D681" s="1"/>
      <c r="E681" s="1"/>
      <c r="F681" s="1"/>
      <c r="G681" s="4"/>
      <c r="H681" s="5"/>
      <c r="I681" s="5"/>
      <c r="J681" s="2"/>
      <c r="K681" s="7"/>
      <c r="L681" s="2"/>
      <c r="M681" s="2"/>
    </row>
    <row r="682" spans="1:13" ht="12.75" customHeight="1" x14ac:dyDescent="0.2">
      <c r="A682" s="10"/>
      <c r="B682" s="1"/>
      <c r="C682" s="1"/>
      <c r="D682" s="1"/>
      <c r="E682" s="1"/>
      <c r="F682" s="1"/>
      <c r="G682" s="4"/>
      <c r="H682" s="5"/>
      <c r="I682" s="5"/>
      <c r="J682" s="2"/>
      <c r="K682" s="7"/>
      <c r="L682" s="2"/>
      <c r="M682" s="2"/>
    </row>
    <row r="683" spans="1:13" ht="12.75" customHeight="1" x14ac:dyDescent="0.2">
      <c r="A683" s="10"/>
      <c r="B683" s="1"/>
      <c r="C683" s="1"/>
      <c r="D683" s="1"/>
      <c r="E683" s="1"/>
      <c r="F683" s="1"/>
      <c r="G683" s="4"/>
      <c r="H683" s="5"/>
      <c r="I683" s="5"/>
      <c r="J683" s="2"/>
      <c r="K683" s="7"/>
      <c r="L683" s="2"/>
      <c r="M683" s="2"/>
    </row>
    <row r="684" spans="1:13" ht="12.75" customHeight="1" x14ac:dyDescent="0.2">
      <c r="A684" s="10"/>
      <c r="B684" s="1"/>
      <c r="C684" s="1"/>
      <c r="D684" s="1"/>
      <c r="E684" s="1"/>
      <c r="F684" s="1"/>
      <c r="G684" s="4"/>
      <c r="H684" s="5"/>
      <c r="I684" s="5"/>
      <c r="J684" s="2"/>
      <c r="K684" s="7"/>
      <c r="L684" s="2"/>
      <c r="M684" s="2"/>
    </row>
    <row r="685" spans="1:13" ht="12.75" customHeight="1" x14ac:dyDescent="0.2">
      <c r="A685" s="10"/>
      <c r="B685" s="1"/>
      <c r="C685" s="1"/>
      <c r="D685" s="1"/>
      <c r="E685" s="1"/>
      <c r="F685" s="1"/>
      <c r="G685" s="4"/>
      <c r="H685" s="5"/>
      <c r="I685" s="5"/>
      <c r="J685" s="2"/>
      <c r="K685" s="7"/>
      <c r="L685" s="2"/>
      <c r="M685" s="2"/>
    </row>
    <row r="686" spans="1:13" ht="12.75" customHeight="1" x14ac:dyDescent="0.2">
      <c r="A686" s="10"/>
      <c r="B686" s="1"/>
      <c r="C686" s="1"/>
      <c r="D686" s="1"/>
      <c r="E686" s="1"/>
      <c r="F686" s="1"/>
      <c r="G686" s="4"/>
      <c r="H686" s="5"/>
      <c r="I686" s="5"/>
      <c r="J686" s="2"/>
      <c r="K686" s="7"/>
      <c r="L686" s="2"/>
      <c r="M686" s="2"/>
    </row>
    <row r="687" spans="1:13" ht="12.75" customHeight="1" x14ac:dyDescent="0.2">
      <c r="A687" s="10"/>
      <c r="B687" s="1"/>
      <c r="C687" s="1"/>
      <c r="D687" s="1"/>
      <c r="E687" s="1"/>
      <c r="F687" s="1"/>
      <c r="G687" s="4"/>
      <c r="H687" s="5"/>
      <c r="I687" s="5"/>
      <c r="J687" s="2"/>
      <c r="K687" s="7"/>
      <c r="L687" s="2"/>
      <c r="M687" s="2"/>
    </row>
    <row r="688" spans="1:13" ht="12.75" customHeight="1" x14ac:dyDescent="0.2">
      <c r="A688" s="10"/>
      <c r="B688" s="1"/>
      <c r="C688" s="1"/>
      <c r="D688" s="1"/>
      <c r="E688" s="1"/>
      <c r="F688" s="1"/>
      <c r="G688" s="4"/>
      <c r="H688" s="5"/>
      <c r="I688" s="5"/>
      <c r="J688" s="2"/>
      <c r="K688" s="7"/>
      <c r="L688" s="2"/>
      <c r="M688" s="2"/>
    </row>
    <row r="689" spans="1:13" ht="12.75" customHeight="1" x14ac:dyDescent="0.2">
      <c r="A689" s="10"/>
      <c r="B689" s="1"/>
      <c r="C689" s="1"/>
      <c r="D689" s="1"/>
      <c r="E689" s="1"/>
      <c r="F689" s="1"/>
      <c r="G689" s="4"/>
      <c r="H689" s="5"/>
      <c r="I689" s="5"/>
      <c r="J689" s="2"/>
      <c r="K689" s="7"/>
      <c r="L689" s="2"/>
      <c r="M689" s="2"/>
    </row>
    <row r="690" spans="1:13" ht="12.75" customHeight="1" x14ac:dyDescent="0.2">
      <c r="A690" s="10"/>
      <c r="B690" s="1"/>
      <c r="C690" s="1"/>
      <c r="D690" s="1"/>
      <c r="E690" s="1"/>
      <c r="F690" s="1"/>
      <c r="G690" s="4"/>
      <c r="H690" s="5"/>
      <c r="I690" s="5"/>
      <c r="J690" s="2"/>
      <c r="K690" s="7"/>
      <c r="L690" s="2"/>
      <c r="M690" s="2"/>
    </row>
    <row r="691" spans="1:13" ht="12.75" customHeight="1" x14ac:dyDescent="0.2">
      <c r="A691" s="10"/>
      <c r="B691" s="1"/>
      <c r="C691" s="1"/>
      <c r="D691" s="1"/>
      <c r="E691" s="1"/>
      <c r="F691" s="1"/>
      <c r="G691" s="4"/>
      <c r="H691" s="5"/>
      <c r="I691" s="5"/>
      <c r="J691" s="2"/>
      <c r="K691" s="7"/>
      <c r="L691" s="2"/>
      <c r="M691" s="2"/>
    </row>
    <row r="692" spans="1:13" ht="12.75" customHeight="1" x14ac:dyDescent="0.2">
      <c r="A692" s="10"/>
      <c r="B692" s="1"/>
      <c r="C692" s="1"/>
      <c r="D692" s="1"/>
      <c r="E692" s="1"/>
      <c r="F692" s="1"/>
      <c r="G692" s="4"/>
      <c r="H692" s="5"/>
      <c r="I692" s="5"/>
      <c r="J692" s="2"/>
      <c r="K692" s="7"/>
      <c r="L692" s="2"/>
      <c r="M692" s="2"/>
    </row>
    <row r="693" spans="1:13" ht="12.75" customHeight="1" x14ac:dyDescent="0.2">
      <c r="A693" s="10"/>
      <c r="B693" s="1"/>
      <c r="C693" s="1"/>
      <c r="D693" s="1"/>
      <c r="E693" s="1"/>
      <c r="F693" s="1"/>
      <c r="G693" s="4"/>
      <c r="H693" s="5"/>
      <c r="I693" s="5"/>
      <c r="J693" s="2"/>
      <c r="K693" s="7"/>
      <c r="L693" s="2"/>
      <c r="M693" s="2"/>
    </row>
    <row r="694" spans="1:13" ht="12.75" customHeight="1" x14ac:dyDescent="0.2">
      <c r="A694" s="10"/>
      <c r="B694" s="1"/>
      <c r="C694" s="1"/>
      <c r="D694" s="1"/>
      <c r="E694" s="1"/>
      <c r="F694" s="1"/>
      <c r="G694" s="4"/>
      <c r="H694" s="5"/>
      <c r="I694" s="5"/>
      <c r="J694" s="2"/>
      <c r="K694" s="7"/>
      <c r="L694" s="2"/>
      <c r="M694" s="2"/>
    </row>
    <row r="695" spans="1:13" ht="12.75" customHeight="1" x14ac:dyDescent="0.2">
      <c r="A695" s="10"/>
      <c r="B695" s="1"/>
      <c r="C695" s="1"/>
      <c r="D695" s="1"/>
      <c r="E695" s="1"/>
      <c r="F695" s="1"/>
      <c r="G695" s="4"/>
      <c r="H695" s="5"/>
      <c r="I695" s="5"/>
      <c r="J695" s="2"/>
      <c r="K695" s="7"/>
      <c r="L695" s="2"/>
      <c r="M695" s="2"/>
    </row>
    <row r="696" spans="1:13" ht="12.75" customHeight="1" x14ac:dyDescent="0.2">
      <c r="A696" s="10"/>
      <c r="B696" s="1"/>
      <c r="C696" s="1"/>
      <c r="D696" s="1"/>
      <c r="E696" s="1"/>
      <c r="F696" s="1"/>
      <c r="G696" s="4"/>
      <c r="H696" s="5"/>
      <c r="I696" s="5"/>
      <c r="J696" s="2"/>
      <c r="K696" s="7"/>
      <c r="L696" s="2"/>
      <c r="M696" s="2"/>
    </row>
    <row r="697" spans="1:13" ht="12.75" customHeight="1" x14ac:dyDescent="0.2">
      <c r="A697" s="10"/>
      <c r="B697" s="1"/>
      <c r="C697" s="1"/>
      <c r="D697" s="1"/>
      <c r="E697" s="1"/>
      <c r="F697" s="1"/>
      <c r="G697" s="4"/>
      <c r="H697" s="5"/>
      <c r="I697" s="5"/>
      <c r="J697" s="2"/>
      <c r="K697" s="7"/>
      <c r="L697" s="2"/>
      <c r="M697" s="2"/>
    </row>
    <row r="698" spans="1:13" ht="12.75" customHeight="1" x14ac:dyDescent="0.2">
      <c r="A698" s="10"/>
      <c r="B698" s="1"/>
      <c r="C698" s="1"/>
      <c r="D698" s="1"/>
      <c r="E698" s="1"/>
      <c r="F698" s="1"/>
      <c r="G698" s="4"/>
      <c r="H698" s="5"/>
      <c r="I698" s="5"/>
      <c r="J698" s="2"/>
      <c r="K698" s="7"/>
      <c r="L698" s="2"/>
      <c r="M698" s="2"/>
    </row>
    <row r="699" spans="1:13" ht="12.75" customHeight="1" x14ac:dyDescent="0.2">
      <c r="A699" s="10"/>
      <c r="B699" s="1"/>
      <c r="C699" s="1"/>
      <c r="D699" s="1"/>
      <c r="E699" s="1"/>
      <c r="F699" s="1"/>
      <c r="G699" s="4"/>
      <c r="H699" s="5"/>
      <c r="I699" s="5"/>
      <c r="J699" s="2"/>
      <c r="K699" s="7"/>
      <c r="L699" s="2"/>
      <c r="M699" s="2"/>
    </row>
    <row r="700" spans="1:13" ht="12.75" customHeight="1" x14ac:dyDescent="0.2">
      <c r="A700" s="10"/>
      <c r="B700" s="1"/>
      <c r="C700" s="1"/>
      <c r="D700" s="1"/>
      <c r="E700" s="1"/>
      <c r="F700" s="1"/>
      <c r="G700" s="4"/>
      <c r="H700" s="5"/>
      <c r="I700" s="5"/>
      <c r="J700" s="2"/>
      <c r="K700" s="7"/>
      <c r="L700" s="2"/>
      <c r="M700" s="2"/>
    </row>
    <row r="701" spans="1:13" ht="12.75" customHeight="1" x14ac:dyDescent="0.2">
      <c r="A701" s="10"/>
      <c r="B701" s="1"/>
      <c r="C701" s="1"/>
      <c r="D701" s="1"/>
      <c r="E701" s="1"/>
      <c r="F701" s="1"/>
      <c r="G701" s="4"/>
      <c r="H701" s="5"/>
      <c r="I701" s="5"/>
      <c r="J701" s="2"/>
      <c r="K701" s="7"/>
      <c r="L701" s="2"/>
      <c r="M701" s="2"/>
    </row>
    <row r="702" spans="1:13" ht="12.75" customHeight="1" x14ac:dyDescent="0.2">
      <c r="A702" s="10"/>
      <c r="B702" s="1"/>
      <c r="C702" s="1"/>
      <c r="D702" s="1"/>
      <c r="E702" s="1"/>
      <c r="F702" s="1"/>
      <c r="G702" s="4"/>
      <c r="H702" s="5"/>
      <c r="I702" s="5"/>
      <c r="J702" s="2"/>
      <c r="K702" s="7"/>
      <c r="L702" s="2"/>
      <c r="M702" s="2"/>
    </row>
    <row r="703" spans="1:13" ht="12.75" customHeight="1" x14ac:dyDescent="0.2">
      <c r="A703" s="10"/>
      <c r="B703" s="1"/>
      <c r="C703" s="1"/>
      <c r="D703" s="1"/>
      <c r="E703" s="1"/>
      <c r="F703" s="1"/>
      <c r="G703" s="4"/>
      <c r="H703" s="5"/>
      <c r="I703" s="5"/>
      <c r="J703" s="2"/>
      <c r="K703" s="7"/>
      <c r="L703" s="2"/>
      <c r="M703" s="2"/>
    </row>
    <row r="704" spans="1:13" ht="12.75" customHeight="1" x14ac:dyDescent="0.2">
      <c r="A704" s="10"/>
      <c r="B704" s="1"/>
      <c r="C704" s="1"/>
      <c r="D704" s="1"/>
      <c r="E704" s="1"/>
      <c r="F704" s="1"/>
      <c r="G704" s="4"/>
      <c r="H704" s="5"/>
      <c r="I704" s="5"/>
      <c r="J704" s="2"/>
      <c r="K704" s="7"/>
      <c r="L704" s="2"/>
      <c r="M704" s="2"/>
    </row>
    <row r="705" spans="1:13" ht="12.75" customHeight="1" x14ac:dyDescent="0.2">
      <c r="A705" s="10"/>
      <c r="B705" s="1"/>
      <c r="C705" s="1"/>
      <c r="D705" s="1"/>
      <c r="E705" s="1"/>
      <c r="F705" s="1"/>
      <c r="G705" s="4"/>
      <c r="H705" s="5"/>
      <c r="I705" s="5"/>
      <c r="J705" s="2"/>
      <c r="K705" s="7"/>
      <c r="L705" s="2"/>
      <c r="M705" s="2"/>
    </row>
    <row r="706" spans="1:13" ht="12.75" customHeight="1" x14ac:dyDescent="0.2">
      <c r="A706" s="10"/>
      <c r="B706" s="1"/>
      <c r="C706" s="1"/>
      <c r="D706" s="1"/>
      <c r="E706" s="1"/>
      <c r="F706" s="1"/>
      <c r="G706" s="4"/>
      <c r="H706" s="5"/>
      <c r="I706" s="5"/>
      <c r="J706" s="2"/>
      <c r="K706" s="7"/>
      <c r="L706" s="2"/>
      <c r="M706" s="2"/>
    </row>
    <row r="707" spans="1:13" ht="12.75" customHeight="1" x14ac:dyDescent="0.2">
      <c r="A707" s="10"/>
      <c r="B707" s="1"/>
      <c r="C707" s="1"/>
      <c r="D707" s="1"/>
      <c r="E707" s="1"/>
      <c r="F707" s="1"/>
      <c r="G707" s="4"/>
      <c r="H707" s="5"/>
      <c r="I707" s="5"/>
      <c r="J707" s="2"/>
      <c r="K707" s="7"/>
      <c r="L707" s="2"/>
      <c r="M707" s="2"/>
    </row>
    <row r="708" spans="1:13" ht="12.75" customHeight="1" x14ac:dyDescent="0.2">
      <c r="A708" s="10"/>
      <c r="B708" s="1"/>
      <c r="C708" s="1"/>
      <c r="D708" s="1"/>
      <c r="E708" s="1"/>
      <c r="F708" s="1"/>
      <c r="G708" s="4"/>
      <c r="H708" s="5"/>
      <c r="I708" s="5"/>
      <c r="J708" s="2"/>
      <c r="K708" s="7"/>
      <c r="L708" s="2"/>
      <c r="M708" s="2"/>
    </row>
    <row r="709" spans="1:13" ht="12.75" customHeight="1" x14ac:dyDescent="0.2">
      <c r="A709" s="10"/>
      <c r="B709" s="1"/>
      <c r="C709" s="1"/>
      <c r="D709" s="1"/>
      <c r="E709" s="1"/>
      <c r="F709" s="1"/>
      <c r="G709" s="4"/>
      <c r="H709" s="5"/>
      <c r="I709" s="5"/>
      <c r="J709" s="2"/>
      <c r="K709" s="7"/>
      <c r="L709" s="2"/>
      <c r="M709" s="2"/>
    </row>
    <row r="710" spans="1:13" ht="12.75" customHeight="1" x14ac:dyDescent="0.2">
      <c r="A710" s="10"/>
      <c r="B710" s="1"/>
      <c r="C710" s="1"/>
      <c r="D710" s="1"/>
      <c r="E710" s="1"/>
      <c r="F710" s="1"/>
      <c r="G710" s="4"/>
      <c r="H710" s="5"/>
      <c r="I710" s="5"/>
      <c r="J710" s="2"/>
      <c r="K710" s="7"/>
      <c r="L710" s="2"/>
      <c r="M710" s="2"/>
    </row>
    <row r="711" spans="1:13" ht="12.75" customHeight="1" x14ac:dyDescent="0.2">
      <c r="A711" s="10"/>
      <c r="B711" s="1"/>
      <c r="C711" s="1"/>
      <c r="D711" s="1"/>
      <c r="E711" s="1"/>
      <c r="F711" s="1"/>
      <c r="G711" s="4"/>
      <c r="H711" s="5"/>
      <c r="I711" s="5"/>
      <c r="J711" s="2"/>
      <c r="K711" s="7"/>
      <c r="L711" s="2"/>
      <c r="M711" s="2"/>
    </row>
    <row r="712" spans="1:13" ht="12.75" customHeight="1" x14ac:dyDescent="0.2">
      <c r="A712" s="10"/>
      <c r="B712" s="1"/>
      <c r="C712" s="1"/>
      <c r="D712" s="1"/>
      <c r="E712" s="1"/>
      <c r="F712" s="1"/>
      <c r="G712" s="4"/>
      <c r="H712" s="5"/>
      <c r="I712" s="5"/>
      <c r="J712" s="2"/>
      <c r="K712" s="7"/>
      <c r="L712" s="2"/>
      <c r="M712" s="2"/>
    </row>
    <row r="713" spans="1:13" ht="12.75" customHeight="1" x14ac:dyDescent="0.2">
      <c r="A713" s="10"/>
      <c r="B713" s="1"/>
      <c r="C713" s="1"/>
      <c r="D713" s="1"/>
      <c r="E713" s="1"/>
      <c r="F713" s="1"/>
      <c r="G713" s="4"/>
      <c r="H713" s="5"/>
      <c r="I713" s="5"/>
      <c r="J713" s="2"/>
      <c r="K713" s="7"/>
      <c r="L713" s="2"/>
      <c r="M713" s="2"/>
    </row>
    <row r="714" spans="1:13" ht="12.75" customHeight="1" x14ac:dyDescent="0.2">
      <c r="A714" s="10"/>
      <c r="B714" s="1"/>
      <c r="C714" s="1"/>
      <c r="D714" s="1"/>
      <c r="E714" s="1"/>
      <c r="F714" s="1"/>
      <c r="G714" s="4"/>
      <c r="H714" s="5"/>
      <c r="I714" s="5"/>
      <c r="J714" s="2"/>
      <c r="K714" s="7"/>
      <c r="L714" s="2"/>
      <c r="M714" s="2"/>
    </row>
    <row r="715" spans="1:13" ht="12.75" customHeight="1" x14ac:dyDescent="0.2">
      <c r="A715" s="10"/>
      <c r="B715" s="1"/>
      <c r="C715" s="1"/>
      <c r="D715" s="1"/>
      <c r="E715" s="1"/>
      <c r="F715" s="1"/>
      <c r="G715" s="4"/>
      <c r="H715" s="5"/>
      <c r="I715" s="5"/>
      <c r="J715" s="2"/>
      <c r="K715" s="7"/>
      <c r="L715" s="2"/>
      <c r="M715" s="2"/>
    </row>
    <row r="716" spans="1:13" ht="12.75" customHeight="1" x14ac:dyDescent="0.2">
      <c r="A716" s="10"/>
      <c r="B716" s="1"/>
      <c r="C716" s="1"/>
      <c r="D716" s="1"/>
      <c r="E716" s="1"/>
      <c r="F716" s="1"/>
      <c r="G716" s="4"/>
      <c r="H716" s="5"/>
      <c r="I716" s="5"/>
      <c r="J716" s="2"/>
      <c r="K716" s="7"/>
      <c r="L716" s="2"/>
      <c r="M716" s="2"/>
    </row>
    <row r="717" spans="1:13" ht="12.75" customHeight="1" x14ac:dyDescent="0.2">
      <c r="A717" s="10"/>
      <c r="B717" s="1"/>
      <c r="C717" s="1"/>
      <c r="D717" s="1"/>
      <c r="E717" s="1"/>
      <c r="F717" s="1"/>
      <c r="G717" s="4"/>
      <c r="H717" s="5"/>
      <c r="I717" s="5"/>
      <c r="J717" s="2"/>
      <c r="K717" s="7"/>
      <c r="L717" s="2"/>
      <c r="M717" s="2"/>
    </row>
    <row r="718" spans="1:13" ht="12.75" customHeight="1" x14ac:dyDescent="0.2">
      <c r="A718" s="10"/>
      <c r="B718" s="1"/>
      <c r="C718" s="1"/>
      <c r="D718" s="1"/>
      <c r="E718" s="1"/>
      <c r="F718" s="1"/>
      <c r="G718" s="4"/>
      <c r="H718" s="5"/>
      <c r="I718" s="5"/>
      <c r="J718" s="2"/>
      <c r="K718" s="7"/>
      <c r="L718" s="2"/>
      <c r="M718" s="2"/>
    </row>
    <row r="719" spans="1:13" ht="12.75" customHeight="1" x14ac:dyDescent="0.2">
      <c r="A719" s="10"/>
      <c r="B719" s="1"/>
      <c r="C719" s="1"/>
      <c r="D719" s="1"/>
      <c r="E719" s="1"/>
      <c r="F719" s="1"/>
      <c r="G719" s="4"/>
      <c r="H719" s="5"/>
      <c r="I719" s="5"/>
      <c r="J719" s="2"/>
      <c r="K719" s="7"/>
      <c r="L719" s="2"/>
      <c r="M719" s="2"/>
    </row>
    <row r="720" spans="1:13" ht="12.75" customHeight="1" x14ac:dyDescent="0.2">
      <c r="A720" s="10"/>
      <c r="B720" s="1"/>
      <c r="C720" s="1"/>
      <c r="D720" s="1"/>
      <c r="E720" s="1"/>
      <c r="F720" s="1"/>
      <c r="G720" s="4"/>
      <c r="H720" s="5"/>
      <c r="I720" s="5"/>
      <c r="J720" s="2"/>
      <c r="K720" s="7"/>
      <c r="L720" s="2"/>
      <c r="M720" s="2"/>
    </row>
    <row r="721" spans="1:13" ht="12.75" customHeight="1" x14ac:dyDescent="0.2">
      <c r="A721" s="10"/>
      <c r="B721" s="1"/>
      <c r="C721" s="1"/>
      <c r="D721" s="1"/>
      <c r="E721" s="1"/>
      <c r="F721" s="1"/>
      <c r="G721" s="4"/>
      <c r="H721" s="5"/>
      <c r="I721" s="5"/>
      <c r="J721" s="2"/>
      <c r="K721" s="7"/>
      <c r="L721" s="2"/>
      <c r="M721" s="2"/>
    </row>
    <row r="722" spans="1:13" ht="12.75" customHeight="1" x14ac:dyDescent="0.2">
      <c r="A722" s="10"/>
      <c r="B722" s="1"/>
      <c r="C722" s="1"/>
      <c r="D722" s="1"/>
      <c r="E722" s="1"/>
      <c r="F722" s="1"/>
      <c r="G722" s="4"/>
      <c r="H722" s="5"/>
      <c r="I722" s="5"/>
      <c r="J722" s="2"/>
      <c r="K722" s="7"/>
      <c r="L722" s="2"/>
      <c r="M722" s="2"/>
    </row>
    <row r="723" spans="1:13" ht="12.75" customHeight="1" x14ac:dyDescent="0.2">
      <c r="A723" s="10"/>
      <c r="B723" s="1"/>
      <c r="C723" s="1"/>
      <c r="D723" s="1"/>
      <c r="E723" s="1"/>
      <c r="F723" s="1"/>
      <c r="G723" s="4"/>
      <c r="H723" s="5"/>
      <c r="I723" s="5"/>
      <c r="J723" s="2"/>
      <c r="K723" s="7"/>
      <c r="L723" s="2"/>
      <c r="M723" s="2"/>
    </row>
    <row r="724" spans="1:13" ht="12.75" customHeight="1" x14ac:dyDescent="0.2">
      <c r="A724" s="10"/>
      <c r="B724" s="1"/>
      <c r="C724" s="1"/>
      <c r="D724" s="1"/>
      <c r="E724" s="1"/>
      <c r="F724" s="1"/>
      <c r="G724" s="4"/>
      <c r="H724" s="5"/>
      <c r="I724" s="5"/>
      <c r="J724" s="2"/>
      <c r="K724" s="7"/>
      <c r="L724" s="2"/>
      <c r="M724" s="2"/>
    </row>
    <row r="725" spans="1:13" ht="12.75" customHeight="1" x14ac:dyDescent="0.2">
      <c r="A725" s="10"/>
      <c r="B725" s="1"/>
      <c r="C725" s="1"/>
      <c r="D725" s="1"/>
      <c r="E725" s="1"/>
      <c r="F725" s="1"/>
      <c r="G725" s="4"/>
      <c r="H725" s="5"/>
      <c r="I725" s="5"/>
      <c r="J725" s="2"/>
      <c r="K725" s="7"/>
      <c r="L725" s="2"/>
      <c r="M725" s="2"/>
    </row>
    <row r="726" spans="1:13" ht="12.75" customHeight="1" x14ac:dyDescent="0.2">
      <c r="A726" s="10"/>
      <c r="B726" s="1"/>
      <c r="C726" s="1"/>
      <c r="D726" s="1"/>
      <c r="E726" s="1"/>
      <c r="F726" s="1"/>
      <c r="G726" s="4"/>
      <c r="H726" s="5"/>
      <c r="I726" s="5"/>
      <c r="J726" s="2"/>
      <c r="K726" s="7"/>
      <c r="L726" s="2"/>
      <c r="M726" s="2"/>
    </row>
    <row r="727" spans="1:13" ht="12.75" customHeight="1" x14ac:dyDescent="0.2">
      <c r="A727" s="10"/>
      <c r="B727" s="1"/>
      <c r="C727" s="1"/>
      <c r="D727" s="1"/>
      <c r="E727" s="1"/>
      <c r="F727" s="1"/>
      <c r="G727" s="4"/>
      <c r="H727" s="5"/>
      <c r="I727" s="5"/>
      <c r="J727" s="2"/>
      <c r="K727" s="7"/>
      <c r="L727" s="2"/>
      <c r="M727" s="2"/>
    </row>
    <row r="728" spans="1:13" ht="12.75" customHeight="1" x14ac:dyDescent="0.2">
      <c r="A728" s="10"/>
      <c r="B728" s="1"/>
      <c r="C728" s="1"/>
      <c r="D728" s="1"/>
      <c r="E728" s="1"/>
      <c r="F728" s="1"/>
      <c r="G728" s="4"/>
      <c r="H728" s="5"/>
      <c r="I728" s="5"/>
      <c r="J728" s="2"/>
      <c r="K728" s="7"/>
      <c r="L728" s="2"/>
      <c r="M728" s="2"/>
    </row>
    <row r="729" spans="1:13" ht="12.75" customHeight="1" x14ac:dyDescent="0.2">
      <c r="A729" s="10"/>
      <c r="B729" s="1"/>
      <c r="C729" s="1"/>
      <c r="D729" s="1"/>
      <c r="E729" s="1"/>
      <c r="F729" s="1"/>
      <c r="G729" s="4"/>
      <c r="H729" s="5"/>
      <c r="I729" s="5"/>
      <c r="J729" s="2"/>
      <c r="K729" s="7"/>
      <c r="L729" s="2"/>
      <c r="M729" s="2"/>
    </row>
    <row r="730" spans="1:13" ht="12.75" customHeight="1" x14ac:dyDescent="0.2">
      <c r="A730" s="10"/>
      <c r="B730" s="1"/>
      <c r="C730" s="1"/>
      <c r="D730" s="1"/>
      <c r="E730" s="1"/>
      <c r="F730" s="1"/>
      <c r="G730" s="4"/>
      <c r="H730" s="5"/>
      <c r="I730" s="5"/>
      <c r="J730" s="2"/>
      <c r="K730" s="7"/>
      <c r="L730" s="2"/>
      <c r="M730" s="2"/>
    </row>
    <row r="731" spans="1:13" ht="12.75" customHeight="1" x14ac:dyDescent="0.2">
      <c r="A731" s="10"/>
      <c r="B731" s="1"/>
      <c r="C731" s="1"/>
      <c r="D731" s="1"/>
      <c r="E731" s="1"/>
      <c r="F731" s="1"/>
      <c r="G731" s="4"/>
      <c r="H731" s="5"/>
      <c r="I731" s="5"/>
      <c r="J731" s="2"/>
      <c r="K731" s="7"/>
      <c r="L731" s="2"/>
      <c r="M731" s="2"/>
    </row>
    <row r="732" spans="1:13" ht="12.75" customHeight="1" x14ac:dyDescent="0.2">
      <c r="A732" s="10"/>
      <c r="B732" s="1"/>
      <c r="C732" s="1"/>
      <c r="D732" s="1"/>
      <c r="E732" s="1"/>
      <c r="F732" s="1"/>
      <c r="G732" s="4"/>
      <c r="H732" s="5"/>
      <c r="I732" s="5"/>
      <c r="J732" s="2"/>
      <c r="K732" s="7"/>
      <c r="L732" s="2"/>
      <c r="M732" s="2"/>
    </row>
    <row r="733" spans="1:13" ht="12.75" customHeight="1" x14ac:dyDescent="0.2">
      <c r="A733" s="10"/>
      <c r="B733" s="1"/>
      <c r="C733" s="1"/>
      <c r="D733" s="1"/>
      <c r="E733" s="1"/>
      <c r="F733" s="1"/>
      <c r="G733" s="4"/>
      <c r="H733" s="5"/>
      <c r="I733" s="5"/>
      <c r="J733" s="2"/>
      <c r="K733" s="7"/>
      <c r="L733" s="2"/>
      <c r="M733" s="2"/>
    </row>
    <row r="734" spans="1:13" ht="12.75" customHeight="1" x14ac:dyDescent="0.2">
      <c r="A734" s="10"/>
      <c r="B734" s="1"/>
      <c r="C734" s="1"/>
      <c r="D734" s="1"/>
      <c r="E734" s="1"/>
      <c r="F734" s="1"/>
      <c r="G734" s="4"/>
      <c r="H734" s="5"/>
      <c r="I734" s="5"/>
      <c r="J734" s="2"/>
      <c r="K734" s="7"/>
      <c r="L734" s="2"/>
      <c r="M734" s="2"/>
    </row>
    <row r="735" spans="1:13" ht="12.75" customHeight="1" x14ac:dyDescent="0.2">
      <c r="A735" s="10"/>
      <c r="B735" s="1"/>
      <c r="C735" s="1"/>
      <c r="D735" s="1"/>
      <c r="E735" s="1"/>
      <c r="F735" s="1"/>
      <c r="G735" s="4"/>
      <c r="H735" s="5"/>
      <c r="I735" s="5"/>
      <c r="J735" s="2"/>
      <c r="K735" s="7"/>
      <c r="L735" s="2"/>
      <c r="M735" s="2"/>
    </row>
    <row r="736" spans="1:13" ht="12.75" customHeight="1" x14ac:dyDescent="0.2">
      <c r="A736" s="10"/>
      <c r="B736" s="1"/>
      <c r="C736" s="1"/>
      <c r="D736" s="1"/>
      <c r="E736" s="1"/>
      <c r="F736" s="1"/>
      <c r="G736" s="4"/>
      <c r="H736" s="5"/>
      <c r="I736" s="5"/>
      <c r="J736" s="2"/>
      <c r="K736" s="7"/>
      <c r="L736" s="2"/>
      <c r="M736" s="2"/>
    </row>
    <row r="737" spans="1:13" ht="12.75" customHeight="1" x14ac:dyDescent="0.2">
      <c r="A737" s="10"/>
      <c r="B737" s="1"/>
      <c r="C737" s="1"/>
      <c r="D737" s="1"/>
      <c r="E737" s="1"/>
      <c r="F737" s="1"/>
      <c r="G737" s="4"/>
      <c r="H737" s="5"/>
      <c r="I737" s="5"/>
      <c r="J737" s="2"/>
      <c r="K737" s="7"/>
      <c r="L737" s="2"/>
      <c r="M737" s="2"/>
    </row>
    <row r="738" spans="1:13" ht="12.75" customHeight="1" x14ac:dyDescent="0.2">
      <c r="A738" s="10"/>
      <c r="B738" s="1"/>
      <c r="C738" s="1"/>
      <c r="D738" s="1"/>
      <c r="E738" s="1"/>
      <c r="F738" s="1"/>
      <c r="G738" s="4"/>
      <c r="H738" s="5"/>
      <c r="I738" s="5"/>
      <c r="J738" s="2"/>
      <c r="K738" s="7"/>
      <c r="L738" s="2"/>
      <c r="M738" s="2"/>
    </row>
    <row r="739" spans="1:13" ht="12.75" customHeight="1" x14ac:dyDescent="0.2">
      <c r="A739" s="10"/>
      <c r="B739" s="1"/>
      <c r="C739" s="1"/>
      <c r="D739" s="1"/>
      <c r="E739" s="1"/>
      <c r="F739" s="1"/>
      <c r="G739" s="4"/>
      <c r="H739" s="5"/>
      <c r="I739" s="5"/>
      <c r="J739" s="2"/>
      <c r="K739" s="7"/>
      <c r="L739" s="2"/>
      <c r="M739" s="2"/>
    </row>
    <row r="740" spans="1:13" ht="12.75" customHeight="1" x14ac:dyDescent="0.2">
      <c r="A740" s="10"/>
      <c r="B740" s="1"/>
      <c r="C740" s="1"/>
      <c r="D740" s="1"/>
      <c r="E740" s="1"/>
      <c r="F740" s="1"/>
      <c r="G740" s="4"/>
      <c r="H740" s="5"/>
      <c r="I740" s="5"/>
      <c r="J740" s="2"/>
      <c r="K740" s="7"/>
      <c r="L740" s="2"/>
      <c r="M740" s="2"/>
    </row>
    <row r="741" spans="1:13" ht="12.75" customHeight="1" x14ac:dyDescent="0.2">
      <c r="A741" s="10"/>
      <c r="B741" s="1"/>
      <c r="C741" s="1"/>
      <c r="D741" s="1"/>
      <c r="E741" s="1"/>
      <c r="F741" s="1"/>
      <c r="G741" s="4"/>
      <c r="H741" s="5"/>
      <c r="I741" s="5"/>
      <c r="J741" s="2"/>
      <c r="K741" s="7"/>
      <c r="L741" s="2"/>
      <c r="M741" s="2"/>
    </row>
    <row r="742" spans="1:13" ht="12.75" customHeight="1" x14ac:dyDescent="0.2">
      <c r="A742" s="10"/>
      <c r="B742" s="1"/>
      <c r="C742" s="1"/>
      <c r="D742" s="1"/>
      <c r="E742" s="1"/>
      <c r="F742" s="1"/>
      <c r="G742" s="4"/>
      <c r="H742" s="5"/>
      <c r="I742" s="5"/>
      <c r="J742" s="2"/>
      <c r="K742" s="7"/>
      <c r="L742" s="2"/>
      <c r="M742" s="2"/>
    </row>
    <row r="743" spans="1:13" ht="12.75" customHeight="1" x14ac:dyDescent="0.2">
      <c r="A743" s="10"/>
      <c r="B743" s="1"/>
      <c r="C743" s="1"/>
      <c r="D743" s="1"/>
      <c r="E743" s="1"/>
      <c r="F743" s="1"/>
      <c r="G743" s="4"/>
      <c r="H743" s="5"/>
      <c r="I743" s="5"/>
      <c r="J743" s="2"/>
      <c r="K743" s="7"/>
      <c r="L743" s="2"/>
      <c r="M743" s="2"/>
    </row>
    <row r="744" spans="1:13" ht="12.75" customHeight="1" x14ac:dyDescent="0.2">
      <c r="A744" s="10"/>
      <c r="B744" s="1"/>
      <c r="C744" s="1"/>
      <c r="D744" s="1"/>
      <c r="E744" s="1"/>
      <c r="F744" s="1"/>
      <c r="G744" s="4"/>
      <c r="H744" s="5"/>
      <c r="I744" s="5"/>
      <c r="J744" s="2"/>
      <c r="K744" s="7"/>
      <c r="L744" s="2"/>
      <c r="M744" s="2"/>
    </row>
    <row r="745" spans="1:13" ht="12.75" customHeight="1" x14ac:dyDescent="0.2">
      <c r="A745" s="10"/>
      <c r="B745" s="1"/>
      <c r="C745" s="1"/>
      <c r="D745" s="1"/>
      <c r="E745" s="1"/>
      <c r="F745" s="1"/>
      <c r="G745" s="4"/>
      <c r="H745" s="5"/>
      <c r="I745" s="5"/>
      <c r="J745" s="2"/>
      <c r="K745" s="7"/>
      <c r="L745" s="2"/>
      <c r="M745" s="2"/>
    </row>
    <row r="746" spans="1:13" ht="12.75" customHeight="1" x14ac:dyDescent="0.2">
      <c r="A746" s="10"/>
      <c r="B746" s="1"/>
      <c r="C746" s="1"/>
      <c r="D746" s="1"/>
      <c r="E746" s="1"/>
      <c r="F746" s="1"/>
      <c r="G746" s="4"/>
      <c r="H746" s="5"/>
      <c r="I746" s="5"/>
      <c r="J746" s="2"/>
      <c r="K746" s="7"/>
      <c r="L746" s="2"/>
      <c r="M746" s="2"/>
    </row>
    <row r="747" spans="1:13" ht="12.75" customHeight="1" x14ac:dyDescent="0.2">
      <c r="A747" s="10"/>
      <c r="B747" s="1"/>
      <c r="C747" s="1"/>
      <c r="D747" s="1"/>
      <c r="E747" s="1"/>
      <c r="F747" s="1"/>
      <c r="G747" s="4"/>
      <c r="H747" s="5"/>
      <c r="I747" s="5"/>
      <c r="J747" s="2"/>
      <c r="K747" s="7"/>
      <c r="L747" s="2"/>
      <c r="M747" s="2"/>
    </row>
    <row r="748" spans="1:13" ht="12.75" customHeight="1" x14ac:dyDescent="0.2">
      <c r="A748" s="10"/>
      <c r="B748" s="1"/>
      <c r="C748" s="1"/>
      <c r="D748" s="1"/>
      <c r="E748" s="1"/>
      <c r="F748" s="1"/>
      <c r="G748" s="4"/>
      <c r="H748" s="5"/>
      <c r="I748" s="5"/>
      <c r="J748" s="2"/>
      <c r="K748" s="7"/>
      <c r="L748" s="2"/>
      <c r="M748" s="2"/>
    </row>
    <row r="749" spans="1:13" ht="12.75" customHeight="1" x14ac:dyDescent="0.2">
      <c r="A749" s="10"/>
      <c r="B749" s="1"/>
      <c r="C749" s="1"/>
      <c r="D749" s="1"/>
      <c r="E749" s="1"/>
      <c r="F749" s="1"/>
      <c r="G749" s="4"/>
      <c r="H749" s="5"/>
      <c r="I749" s="5"/>
      <c r="J749" s="2"/>
      <c r="K749" s="7"/>
      <c r="L749" s="2"/>
      <c r="M749" s="2"/>
    </row>
    <row r="750" spans="1:13" ht="12.75" customHeight="1" x14ac:dyDescent="0.2">
      <c r="A750" s="10"/>
      <c r="B750" s="1"/>
      <c r="C750" s="1"/>
      <c r="D750" s="1"/>
      <c r="E750" s="1"/>
      <c r="F750" s="1"/>
      <c r="G750" s="4"/>
      <c r="H750" s="5"/>
      <c r="I750" s="5"/>
      <c r="J750" s="2"/>
      <c r="K750" s="7"/>
      <c r="L750" s="2"/>
      <c r="M750" s="2"/>
    </row>
    <row r="751" spans="1:13" ht="12.75" customHeight="1" x14ac:dyDescent="0.2">
      <c r="A751" s="10"/>
      <c r="B751" s="1"/>
      <c r="C751" s="1"/>
      <c r="D751" s="1"/>
      <c r="E751" s="1"/>
      <c r="F751" s="1"/>
      <c r="G751" s="4"/>
      <c r="H751" s="5"/>
      <c r="I751" s="5"/>
      <c r="J751" s="2"/>
      <c r="K751" s="7"/>
      <c r="L751" s="2"/>
      <c r="M751" s="2"/>
    </row>
    <row r="752" spans="1:13" ht="12.75" customHeight="1" x14ac:dyDescent="0.2">
      <c r="A752" s="10"/>
      <c r="B752" s="1"/>
      <c r="C752" s="1"/>
      <c r="D752" s="1"/>
      <c r="E752" s="1"/>
      <c r="F752" s="1"/>
      <c r="G752" s="4"/>
      <c r="H752" s="5"/>
      <c r="I752" s="5"/>
      <c r="J752" s="2"/>
      <c r="K752" s="7"/>
      <c r="L752" s="2"/>
      <c r="M752" s="2"/>
    </row>
    <row r="753" spans="1:13" ht="12.75" customHeight="1" x14ac:dyDescent="0.2">
      <c r="A753" s="10"/>
      <c r="B753" s="1"/>
      <c r="C753" s="1"/>
      <c r="D753" s="1"/>
      <c r="E753" s="1"/>
      <c r="F753" s="1"/>
      <c r="G753" s="4"/>
      <c r="H753" s="5"/>
      <c r="I753" s="5"/>
      <c r="J753" s="2"/>
      <c r="K753" s="7"/>
      <c r="L753" s="2"/>
      <c r="M753" s="2"/>
    </row>
    <row r="754" spans="1:13" ht="12.75" customHeight="1" x14ac:dyDescent="0.2">
      <c r="A754" s="10"/>
      <c r="B754" s="1"/>
      <c r="C754" s="1"/>
      <c r="D754" s="1"/>
      <c r="E754" s="1"/>
      <c r="F754" s="1"/>
      <c r="G754" s="4"/>
      <c r="H754" s="5"/>
      <c r="I754" s="5"/>
      <c r="J754" s="2"/>
      <c r="K754" s="7"/>
      <c r="L754" s="2"/>
      <c r="M754" s="2"/>
    </row>
    <row r="755" spans="1:13" ht="12.75" customHeight="1" x14ac:dyDescent="0.2">
      <c r="A755" s="10"/>
      <c r="B755" s="1"/>
      <c r="C755" s="1"/>
      <c r="D755" s="1"/>
      <c r="E755" s="1"/>
      <c r="F755" s="1"/>
      <c r="G755" s="4"/>
      <c r="H755" s="5"/>
      <c r="I755" s="5"/>
      <c r="J755" s="2"/>
      <c r="K755" s="7"/>
      <c r="L755" s="2"/>
      <c r="M755" s="2"/>
    </row>
    <row r="756" spans="1:13" ht="12.75" customHeight="1" x14ac:dyDescent="0.2">
      <c r="A756" s="10"/>
      <c r="B756" s="1"/>
      <c r="C756" s="1"/>
      <c r="D756" s="1"/>
      <c r="E756" s="1"/>
      <c r="F756" s="1"/>
      <c r="G756" s="4"/>
      <c r="H756" s="5"/>
      <c r="I756" s="5"/>
      <c r="J756" s="2"/>
      <c r="K756" s="7"/>
      <c r="L756" s="2"/>
      <c r="M756" s="2"/>
    </row>
    <row r="757" spans="1:13" ht="12.75" customHeight="1" x14ac:dyDescent="0.2">
      <c r="A757" s="10"/>
      <c r="B757" s="1"/>
      <c r="C757" s="1"/>
      <c r="D757" s="1"/>
      <c r="E757" s="1"/>
      <c r="F757" s="1"/>
      <c r="G757" s="4"/>
      <c r="H757" s="5"/>
      <c r="I757" s="5"/>
      <c r="J757" s="2"/>
      <c r="K757" s="7"/>
      <c r="L757" s="2"/>
      <c r="M757" s="2"/>
    </row>
    <row r="758" spans="1:13" ht="12.75" customHeight="1" x14ac:dyDescent="0.2">
      <c r="A758" s="10"/>
      <c r="B758" s="1"/>
      <c r="C758" s="1"/>
      <c r="D758" s="1"/>
      <c r="E758" s="1"/>
      <c r="F758" s="1"/>
      <c r="G758" s="4"/>
      <c r="H758" s="5"/>
      <c r="I758" s="5"/>
      <c r="J758" s="2"/>
      <c r="K758" s="7"/>
      <c r="L758" s="2"/>
      <c r="M758" s="2"/>
    </row>
    <row r="759" spans="1:13" ht="12.75" customHeight="1" x14ac:dyDescent="0.2">
      <c r="A759" s="10"/>
      <c r="B759" s="1"/>
      <c r="C759" s="1"/>
      <c r="D759" s="1"/>
      <c r="E759" s="1"/>
      <c r="F759" s="1"/>
      <c r="G759" s="4"/>
      <c r="H759" s="5"/>
      <c r="I759" s="5"/>
      <c r="J759" s="2"/>
      <c r="K759" s="7"/>
      <c r="L759" s="2"/>
      <c r="M759" s="2"/>
    </row>
    <row r="760" spans="1:13" ht="12.75" customHeight="1" x14ac:dyDescent="0.2">
      <c r="A760" s="10"/>
      <c r="B760" s="1"/>
      <c r="C760" s="1"/>
      <c r="D760" s="1"/>
      <c r="E760" s="1"/>
      <c r="F760" s="1"/>
      <c r="G760" s="4"/>
      <c r="H760" s="5"/>
      <c r="I760" s="5"/>
      <c r="J760" s="2"/>
      <c r="K760" s="7"/>
      <c r="L760" s="2"/>
      <c r="M760" s="2"/>
    </row>
    <row r="761" spans="1:13" ht="12.75" customHeight="1" x14ac:dyDescent="0.2">
      <c r="A761" s="10"/>
      <c r="B761" s="1"/>
      <c r="C761" s="1"/>
      <c r="D761" s="1"/>
      <c r="E761" s="1"/>
      <c r="F761" s="1"/>
      <c r="G761" s="4"/>
      <c r="H761" s="5"/>
      <c r="I761" s="5"/>
      <c r="J761" s="2"/>
      <c r="K761" s="7"/>
      <c r="L761" s="2"/>
      <c r="M761" s="2"/>
    </row>
    <row r="762" spans="1:13" ht="12.75" customHeight="1" x14ac:dyDescent="0.2">
      <c r="A762" s="10"/>
      <c r="B762" s="1"/>
      <c r="C762" s="1"/>
      <c r="D762" s="1"/>
      <c r="E762" s="1"/>
      <c r="F762" s="1"/>
      <c r="G762" s="4"/>
      <c r="H762" s="5"/>
      <c r="I762" s="5"/>
      <c r="J762" s="2"/>
      <c r="K762" s="7"/>
      <c r="L762" s="2"/>
      <c r="M762" s="2"/>
    </row>
    <row r="763" spans="1:13" ht="12.75" customHeight="1" x14ac:dyDescent="0.2">
      <c r="A763" s="10"/>
      <c r="B763" s="1"/>
      <c r="C763" s="1"/>
      <c r="D763" s="1"/>
      <c r="E763" s="1"/>
      <c r="F763" s="1"/>
      <c r="G763" s="4"/>
      <c r="H763" s="5"/>
      <c r="I763" s="5"/>
      <c r="J763" s="2"/>
      <c r="K763" s="7"/>
      <c r="L763" s="2"/>
      <c r="M763" s="2"/>
    </row>
    <row r="764" spans="1:13" ht="12.75" customHeight="1" x14ac:dyDescent="0.2">
      <c r="A764" s="10"/>
      <c r="B764" s="1"/>
      <c r="C764" s="1"/>
      <c r="D764" s="1"/>
      <c r="E764" s="1"/>
      <c r="F764" s="1"/>
      <c r="G764" s="4"/>
      <c r="H764" s="5"/>
      <c r="I764" s="5"/>
      <c r="J764" s="2"/>
      <c r="K764" s="7"/>
      <c r="L764" s="2"/>
      <c r="M764" s="2"/>
    </row>
    <row r="765" spans="1:13" ht="12.75" customHeight="1" x14ac:dyDescent="0.2">
      <c r="A765" s="10"/>
      <c r="B765" s="1"/>
      <c r="C765" s="1"/>
      <c r="D765" s="1"/>
      <c r="E765" s="1"/>
      <c r="F765" s="1"/>
      <c r="G765" s="4"/>
      <c r="H765" s="5"/>
      <c r="I765" s="5"/>
      <c r="J765" s="2"/>
      <c r="K765" s="7"/>
      <c r="L765" s="2"/>
      <c r="M765" s="2"/>
    </row>
    <row r="766" spans="1:13" ht="12.75" customHeight="1" x14ac:dyDescent="0.2">
      <c r="A766" s="10"/>
      <c r="B766" s="1"/>
      <c r="C766" s="1"/>
      <c r="D766" s="1"/>
      <c r="E766" s="1"/>
      <c r="F766" s="1"/>
      <c r="G766" s="4"/>
      <c r="H766" s="5"/>
      <c r="I766" s="5"/>
      <c r="J766" s="2"/>
      <c r="K766" s="7"/>
      <c r="L766" s="2"/>
      <c r="M766" s="2"/>
    </row>
    <row r="767" spans="1:13" ht="12.75" customHeight="1" x14ac:dyDescent="0.2">
      <c r="A767" s="10"/>
      <c r="B767" s="1"/>
      <c r="C767" s="1"/>
      <c r="D767" s="1"/>
      <c r="E767" s="1"/>
      <c r="F767" s="1"/>
      <c r="G767" s="4"/>
      <c r="H767" s="5"/>
      <c r="I767" s="5"/>
      <c r="J767" s="2"/>
      <c r="K767" s="7"/>
      <c r="L767" s="2"/>
      <c r="M767" s="2"/>
    </row>
    <row r="768" spans="1:13" ht="12.75" customHeight="1" x14ac:dyDescent="0.2">
      <c r="A768" s="10"/>
      <c r="B768" s="1"/>
      <c r="C768" s="1"/>
      <c r="D768" s="1"/>
      <c r="E768" s="1"/>
      <c r="F768" s="1"/>
      <c r="G768" s="4"/>
      <c r="H768" s="5"/>
      <c r="I768" s="5"/>
      <c r="J768" s="2"/>
      <c r="K768" s="7"/>
      <c r="L768" s="2"/>
      <c r="M768" s="2"/>
    </row>
    <row r="769" spans="1:13" ht="12.75" customHeight="1" x14ac:dyDescent="0.2">
      <c r="A769" s="10"/>
      <c r="B769" s="1"/>
      <c r="C769" s="1"/>
      <c r="D769" s="1"/>
      <c r="E769" s="1"/>
      <c r="F769" s="1"/>
      <c r="G769" s="4"/>
      <c r="H769" s="5"/>
      <c r="I769" s="5"/>
      <c r="J769" s="2"/>
      <c r="K769" s="7"/>
      <c r="L769" s="2"/>
      <c r="M769" s="2"/>
    </row>
    <row r="770" spans="1:13" ht="12.75" customHeight="1" x14ac:dyDescent="0.2">
      <c r="A770" s="10"/>
      <c r="B770" s="1"/>
      <c r="C770" s="1"/>
      <c r="D770" s="1"/>
      <c r="E770" s="1"/>
      <c r="F770" s="1"/>
      <c r="G770" s="4"/>
      <c r="H770" s="5"/>
      <c r="I770" s="5"/>
      <c r="J770" s="2"/>
      <c r="K770" s="7"/>
      <c r="L770" s="2"/>
      <c r="M770" s="2"/>
    </row>
    <row r="771" spans="1:13" ht="12.75" customHeight="1" x14ac:dyDescent="0.2">
      <c r="A771" s="10"/>
      <c r="B771" s="1"/>
      <c r="C771" s="1"/>
      <c r="D771" s="1"/>
      <c r="E771" s="1"/>
      <c r="F771" s="1"/>
      <c r="G771" s="4"/>
      <c r="H771" s="5"/>
      <c r="I771" s="5"/>
      <c r="J771" s="2"/>
      <c r="K771" s="7"/>
      <c r="L771" s="2"/>
      <c r="M771" s="2"/>
    </row>
    <row r="772" spans="1:13" ht="12.75" customHeight="1" x14ac:dyDescent="0.2">
      <c r="A772" s="10"/>
      <c r="B772" s="1"/>
      <c r="C772" s="1"/>
      <c r="D772" s="1"/>
      <c r="E772" s="1"/>
      <c r="F772" s="1"/>
      <c r="G772" s="4"/>
      <c r="H772" s="5"/>
      <c r="I772" s="5"/>
      <c r="J772" s="2"/>
      <c r="K772" s="7"/>
      <c r="L772" s="2"/>
      <c r="M772" s="2"/>
    </row>
    <row r="773" spans="1:13" ht="12.75" customHeight="1" x14ac:dyDescent="0.2">
      <c r="A773" s="10"/>
      <c r="B773" s="1"/>
      <c r="C773" s="1"/>
      <c r="D773" s="1"/>
      <c r="E773" s="1"/>
      <c r="F773" s="1"/>
      <c r="G773" s="4"/>
      <c r="H773" s="5"/>
      <c r="I773" s="5"/>
      <c r="J773" s="2"/>
      <c r="K773" s="7"/>
      <c r="L773" s="2"/>
      <c r="M773" s="2"/>
    </row>
    <row r="774" spans="1:13" ht="12.75" customHeight="1" x14ac:dyDescent="0.2">
      <c r="A774" s="10"/>
      <c r="B774" s="1"/>
      <c r="C774" s="1"/>
      <c r="D774" s="1"/>
      <c r="E774" s="1"/>
      <c r="F774" s="1"/>
      <c r="G774" s="4"/>
      <c r="H774" s="5"/>
      <c r="I774" s="5"/>
      <c r="J774" s="2"/>
      <c r="K774" s="7"/>
      <c r="L774" s="2"/>
      <c r="M774" s="2"/>
    </row>
    <row r="775" spans="1:13" ht="12.75" customHeight="1" x14ac:dyDescent="0.2">
      <c r="A775" s="10"/>
      <c r="B775" s="1"/>
      <c r="C775" s="1"/>
      <c r="D775" s="1"/>
      <c r="E775" s="1"/>
      <c r="F775" s="1"/>
      <c r="G775" s="4"/>
      <c r="H775" s="5"/>
      <c r="I775" s="5"/>
      <c r="J775" s="2"/>
      <c r="K775" s="7"/>
      <c r="L775" s="2"/>
      <c r="M775" s="2"/>
    </row>
    <row r="776" spans="1:13" ht="12.75" customHeight="1" x14ac:dyDescent="0.2">
      <c r="A776" s="10"/>
      <c r="B776" s="1"/>
      <c r="C776" s="1"/>
      <c r="D776" s="1"/>
      <c r="E776" s="1"/>
      <c r="F776" s="1"/>
      <c r="G776" s="4"/>
      <c r="H776" s="5"/>
      <c r="I776" s="5"/>
      <c r="J776" s="2"/>
      <c r="K776" s="7"/>
      <c r="L776" s="2"/>
      <c r="M776" s="2"/>
    </row>
    <row r="777" spans="1:13" ht="12.75" customHeight="1" x14ac:dyDescent="0.2">
      <c r="A777" s="10"/>
      <c r="B777" s="1"/>
      <c r="C777" s="1"/>
      <c r="D777" s="1"/>
      <c r="E777" s="1"/>
      <c r="F777" s="1"/>
      <c r="G777" s="4"/>
      <c r="H777" s="5"/>
      <c r="I777" s="5"/>
      <c r="J777" s="2"/>
      <c r="K777" s="7"/>
      <c r="L777" s="2"/>
      <c r="M777" s="2"/>
    </row>
    <row r="778" spans="1:13" ht="12.75" customHeight="1" x14ac:dyDescent="0.2">
      <c r="A778" s="10"/>
      <c r="B778" s="1"/>
      <c r="C778" s="1"/>
      <c r="D778" s="1"/>
      <c r="E778" s="1"/>
      <c r="F778" s="1"/>
      <c r="G778" s="4"/>
      <c r="H778" s="5"/>
      <c r="I778" s="5"/>
      <c r="J778" s="2"/>
      <c r="K778" s="7"/>
      <c r="L778" s="2"/>
      <c r="M778" s="2"/>
    </row>
    <row r="779" spans="1:13" ht="12.75" customHeight="1" x14ac:dyDescent="0.2">
      <c r="A779" s="10"/>
      <c r="B779" s="1"/>
      <c r="C779" s="1"/>
      <c r="D779" s="1"/>
      <c r="E779" s="1"/>
      <c r="F779" s="1"/>
      <c r="G779" s="4"/>
      <c r="H779" s="5"/>
      <c r="I779" s="5"/>
      <c r="J779" s="2"/>
      <c r="K779" s="7"/>
      <c r="L779" s="2"/>
      <c r="M779" s="2"/>
    </row>
    <row r="780" spans="1:13" ht="12.75" customHeight="1" x14ac:dyDescent="0.2">
      <c r="A780" s="10"/>
      <c r="B780" s="1"/>
      <c r="C780" s="1"/>
      <c r="D780" s="1"/>
      <c r="E780" s="1"/>
      <c r="F780" s="1"/>
      <c r="G780" s="4"/>
      <c r="H780" s="5"/>
      <c r="I780" s="5"/>
      <c r="J780" s="2"/>
      <c r="K780" s="7"/>
      <c r="L780" s="2"/>
      <c r="M780" s="2"/>
    </row>
    <row r="781" spans="1:13" ht="12.75" customHeight="1" x14ac:dyDescent="0.2">
      <c r="A781" s="10"/>
      <c r="B781" s="1"/>
      <c r="C781" s="1"/>
      <c r="D781" s="1"/>
      <c r="E781" s="1"/>
      <c r="F781" s="1"/>
      <c r="G781" s="4"/>
      <c r="H781" s="5"/>
      <c r="I781" s="5"/>
      <c r="J781" s="2"/>
      <c r="K781" s="7"/>
      <c r="L781" s="2"/>
      <c r="M781" s="2"/>
    </row>
    <row r="782" spans="1:13" ht="12.75" customHeight="1" x14ac:dyDescent="0.2">
      <c r="A782" s="10"/>
      <c r="B782" s="1"/>
      <c r="C782" s="1"/>
      <c r="D782" s="1"/>
      <c r="E782" s="1"/>
      <c r="F782" s="1"/>
      <c r="G782" s="4"/>
      <c r="H782" s="5"/>
      <c r="I782" s="5"/>
      <c r="J782" s="2"/>
      <c r="K782" s="7"/>
      <c r="L782" s="2"/>
      <c r="M782" s="2"/>
    </row>
    <row r="783" spans="1:13" ht="12.75" customHeight="1" x14ac:dyDescent="0.2">
      <c r="A783" s="10"/>
      <c r="B783" s="1"/>
      <c r="C783" s="1"/>
      <c r="D783" s="1"/>
      <c r="E783" s="1"/>
      <c r="F783" s="1"/>
      <c r="G783" s="4"/>
      <c r="H783" s="5"/>
      <c r="I783" s="5"/>
      <c r="J783" s="2"/>
      <c r="K783" s="7"/>
      <c r="L783" s="2"/>
      <c r="M783" s="2"/>
    </row>
    <row r="784" spans="1:13" ht="12.75" customHeight="1" x14ac:dyDescent="0.2">
      <c r="A784" s="10"/>
      <c r="B784" s="1"/>
      <c r="C784" s="1"/>
      <c r="D784" s="1"/>
      <c r="E784" s="1"/>
      <c r="F784" s="1"/>
      <c r="G784" s="4"/>
      <c r="H784" s="5"/>
      <c r="I784" s="5"/>
      <c r="J784" s="2"/>
      <c r="K784" s="7"/>
      <c r="L784" s="2"/>
      <c r="M784" s="2"/>
    </row>
    <row r="785" spans="1:13" ht="12.75" customHeight="1" x14ac:dyDescent="0.2">
      <c r="A785" s="10"/>
      <c r="B785" s="1"/>
      <c r="C785" s="1"/>
      <c r="D785" s="1"/>
      <c r="E785" s="1"/>
      <c r="F785" s="1"/>
      <c r="G785" s="4"/>
      <c r="H785" s="5"/>
      <c r="I785" s="5"/>
      <c r="J785" s="2"/>
      <c r="K785" s="7"/>
      <c r="L785" s="2"/>
      <c r="M785" s="2"/>
    </row>
    <row r="786" spans="1:13" ht="12.75" customHeight="1" x14ac:dyDescent="0.2">
      <c r="A786" s="10"/>
      <c r="B786" s="1"/>
      <c r="C786" s="1"/>
      <c r="D786" s="1"/>
      <c r="E786" s="1"/>
      <c r="F786" s="1"/>
      <c r="G786" s="4"/>
      <c r="H786" s="5"/>
      <c r="I786" s="5"/>
      <c r="J786" s="2"/>
      <c r="K786" s="7"/>
      <c r="L786" s="2"/>
      <c r="M786" s="2"/>
    </row>
    <row r="787" spans="1:13" ht="12.75" customHeight="1" x14ac:dyDescent="0.2">
      <c r="A787" s="10"/>
      <c r="B787" s="1"/>
      <c r="C787" s="1"/>
      <c r="D787" s="1"/>
      <c r="E787" s="1"/>
      <c r="F787" s="1"/>
      <c r="G787" s="4"/>
      <c r="H787" s="5"/>
      <c r="I787" s="5"/>
      <c r="J787" s="2"/>
      <c r="K787" s="7"/>
      <c r="L787" s="2"/>
      <c r="M787" s="2"/>
    </row>
    <row r="788" spans="1:13" ht="12.75" customHeight="1" x14ac:dyDescent="0.2">
      <c r="A788" s="10"/>
      <c r="B788" s="1"/>
      <c r="C788" s="1"/>
      <c r="D788" s="1"/>
      <c r="E788" s="1"/>
      <c r="F788" s="1"/>
      <c r="G788" s="4"/>
      <c r="H788" s="5"/>
      <c r="I788" s="5"/>
      <c r="J788" s="2"/>
      <c r="K788" s="7"/>
      <c r="L788" s="2"/>
      <c r="M788" s="2"/>
    </row>
    <row r="789" spans="1:13" ht="12.75" customHeight="1" x14ac:dyDescent="0.2">
      <c r="A789" s="10"/>
      <c r="B789" s="1"/>
      <c r="C789" s="1"/>
      <c r="D789" s="1"/>
      <c r="E789" s="1"/>
      <c r="F789" s="1"/>
      <c r="G789" s="4"/>
      <c r="H789" s="5"/>
      <c r="I789" s="5"/>
      <c r="J789" s="2"/>
      <c r="K789" s="7"/>
      <c r="L789" s="2"/>
      <c r="M789" s="2"/>
    </row>
    <row r="790" spans="1:13" ht="12.75" customHeight="1" x14ac:dyDescent="0.2">
      <c r="A790" s="10"/>
      <c r="B790" s="1"/>
      <c r="C790" s="1"/>
      <c r="D790" s="1"/>
      <c r="E790" s="1"/>
      <c r="F790" s="1"/>
      <c r="G790" s="4"/>
      <c r="H790" s="5"/>
      <c r="I790" s="5"/>
      <c r="J790" s="2"/>
      <c r="K790" s="7"/>
      <c r="L790" s="2"/>
      <c r="M790" s="2"/>
    </row>
    <row r="791" spans="1:13" ht="12.75" customHeight="1" x14ac:dyDescent="0.2">
      <c r="A791" s="10"/>
      <c r="B791" s="1"/>
      <c r="C791" s="1"/>
      <c r="D791" s="1"/>
      <c r="E791" s="1"/>
      <c r="F791" s="1"/>
      <c r="G791" s="4"/>
      <c r="H791" s="5"/>
      <c r="I791" s="5"/>
      <c r="J791" s="2"/>
      <c r="K791" s="7"/>
      <c r="L791" s="2"/>
      <c r="M791" s="2"/>
    </row>
    <row r="792" spans="1:13" ht="12.75" customHeight="1" x14ac:dyDescent="0.2">
      <c r="A792" s="10"/>
      <c r="B792" s="1"/>
      <c r="C792" s="1"/>
      <c r="D792" s="1"/>
      <c r="E792" s="1"/>
      <c r="F792" s="1"/>
      <c r="G792" s="4"/>
      <c r="H792" s="5"/>
      <c r="I792" s="5"/>
      <c r="J792" s="2"/>
      <c r="K792" s="7"/>
      <c r="L792" s="2"/>
      <c r="M792" s="2"/>
    </row>
    <row r="793" spans="1:13" ht="12.75" customHeight="1" x14ac:dyDescent="0.2">
      <c r="A793" s="10"/>
      <c r="B793" s="1"/>
      <c r="C793" s="1"/>
      <c r="D793" s="1"/>
      <c r="E793" s="1"/>
      <c r="F793" s="1"/>
      <c r="G793" s="4"/>
      <c r="H793" s="5"/>
      <c r="I793" s="5"/>
      <c r="J793" s="2"/>
      <c r="K793" s="7"/>
      <c r="L793" s="2"/>
      <c r="M793" s="2"/>
    </row>
    <row r="794" spans="1:13" ht="12.75" customHeight="1" x14ac:dyDescent="0.2">
      <c r="A794" s="10"/>
      <c r="B794" s="1"/>
      <c r="C794" s="1"/>
      <c r="D794" s="1"/>
      <c r="E794" s="1"/>
      <c r="F794" s="1"/>
      <c r="G794" s="4"/>
      <c r="H794" s="5"/>
      <c r="I794" s="5"/>
      <c r="J794" s="2"/>
      <c r="K794" s="7"/>
      <c r="L794" s="2"/>
      <c r="M794" s="2"/>
    </row>
    <row r="795" spans="1:13" ht="12.75" customHeight="1" x14ac:dyDescent="0.2">
      <c r="A795" s="10"/>
      <c r="B795" s="1"/>
      <c r="C795" s="1"/>
      <c r="D795" s="1"/>
      <c r="E795" s="1"/>
      <c r="F795" s="1"/>
      <c r="G795" s="4"/>
      <c r="H795" s="5"/>
      <c r="I795" s="5"/>
      <c r="J795" s="2"/>
      <c r="K795" s="7"/>
      <c r="L795" s="2"/>
      <c r="M795" s="2"/>
    </row>
    <row r="796" spans="1:13" ht="12.75" customHeight="1" x14ac:dyDescent="0.2">
      <c r="A796" s="10"/>
      <c r="B796" s="1"/>
      <c r="C796" s="1"/>
      <c r="D796" s="1"/>
      <c r="E796" s="1"/>
      <c r="F796" s="1"/>
      <c r="G796" s="4"/>
      <c r="H796" s="5"/>
      <c r="I796" s="5"/>
      <c r="J796" s="2"/>
      <c r="K796" s="7"/>
      <c r="L796" s="2"/>
      <c r="M796" s="2"/>
    </row>
    <row r="797" spans="1:13" ht="12.75" customHeight="1" x14ac:dyDescent="0.2">
      <c r="A797" s="10"/>
      <c r="B797" s="1"/>
      <c r="C797" s="1"/>
      <c r="D797" s="1"/>
      <c r="E797" s="1"/>
      <c r="F797" s="1"/>
      <c r="G797" s="4"/>
      <c r="H797" s="5"/>
      <c r="I797" s="5"/>
      <c r="J797" s="2"/>
      <c r="K797" s="7"/>
      <c r="L797" s="2"/>
      <c r="M797" s="2"/>
    </row>
    <row r="798" spans="1:13" ht="12.75" customHeight="1" x14ac:dyDescent="0.2">
      <c r="A798" s="10"/>
      <c r="B798" s="1"/>
      <c r="C798" s="1"/>
      <c r="D798" s="1"/>
      <c r="E798" s="1"/>
      <c r="F798" s="1"/>
      <c r="G798" s="4"/>
      <c r="H798" s="5"/>
      <c r="I798" s="5"/>
      <c r="J798" s="2"/>
      <c r="K798" s="7"/>
      <c r="L798" s="2"/>
      <c r="M798" s="2"/>
    </row>
    <row r="799" spans="1:13" ht="12.75" customHeight="1" x14ac:dyDescent="0.2">
      <c r="A799" s="10"/>
      <c r="B799" s="1"/>
      <c r="C799" s="1"/>
      <c r="D799" s="1"/>
      <c r="E799" s="1"/>
      <c r="F799" s="1"/>
      <c r="G799" s="4"/>
      <c r="H799" s="5"/>
      <c r="I799" s="5"/>
      <c r="J799" s="2"/>
      <c r="K799" s="7"/>
      <c r="L799" s="2"/>
      <c r="M799" s="2"/>
    </row>
    <row r="800" spans="1:13" ht="12.75" customHeight="1" x14ac:dyDescent="0.2">
      <c r="A800" s="10"/>
      <c r="B800" s="1"/>
      <c r="C800" s="1"/>
      <c r="D800" s="1"/>
      <c r="E800" s="1"/>
      <c r="F800" s="1"/>
      <c r="G800" s="4"/>
      <c r="H800" s="5"/>
      <c r="I800" s="5"/>
      <c r="J800" s="2"/>
      <c r="K800" s="7"/>
      <c r="L800" s="2"/>
      <c r="M800" s="2"/>
    </row>
    <row r="801" spans="1:13" ht="12.75" customHeight="1" x14ac:dyDescent="0.2">
      <c r="A801" s="10"/>
      <c r="B801" s="1"/>
      <c r="C801" s="1"/>
      <c r="D801" s="1"/>
      <c r="E801" s="1"/>
      <c r="F801" s="1"/>
      <c r="G801" s="4"/>
      <c r="H801" s="5"/>
      <c r="I801" s="5"/>
      <c r="J801" s="2"/>
      <c r="K801" s="7"/>
      <c r="L801" s="2"/>
      <c r="M801" s="2"/>
    </row>
    <row r="802" spans="1:13" ht="12.75" customHeight="1" x14ac:dyDescent="0.2">
      <c r="A802" s="10"/>
      <c r="B802" s="1"/>
      <c r="C802" s="1"/>
      <c r="D802" s="1"/>
      <c r="E802" s="1"/>
      <c r="F802" s="1"/>
      <c r="G802" s="4"/>
      <c r="H802" s="5"/>
      <c r="I802" s="5"/>
      <c r="J802" s="2"/>
      <c r="K802" s="7"/>
      <c r="L802" s="2"/>
      <c r="M802" s="2"/>
    </row>
    <row r="803" spans="1:13" ht="12.75" customHeight="1" x14ac:dyDescent="0.2">
      <c r="A803" s="10"/>
      <c r="B803" s="1"/>
      <c r="C803" s="1"/>
      <c r="D803" s="1"/>
      <c r="E803" s="1"/>
      <c r="F803" s="1"/>
      <c r="G803" s="4"/>
      <c r="H803" s="5"/>
      <c r="I803" s="5"/>
      <c r="J803" s="2"/>
      <c r="K803" s="7"/>
      <c r="L803" s="2"/>
      <c r="M803" s="2"/>
    </row>
    <row r="804" spans="1:13" ht="12.75" customHeight="1" x14ac:dyDescent="0.2">
      <c r="A804" s="10"/>
      <c r="B804" s="1"/>
      <c r="C804" s="1"/>
      <c r="D804" s="1"/>
      <c r="E804" s="1"/>
      <c r="F804" s="1"/>
      <c r="G804" s="4"/>
      <c r="H804" s="5"/>
      <c r="I804" s="5"/>
      <c r="J804" s="2"/>
      <c r="K804" s="7"/>
      <c r="L804" s="2"/>
      <c r="M804" s="2"/>
    </row>
    <row r="805" spans="1:13" ht="12.75" customHeight="1" x14ac:dyDescent="0.2">
      <c r="A805" s="10"/>
      <c r="B805" s="1"/>
      <c r="C805" s="1"/>
      <c r="D805" s="1"/>
      <c r="E805" s="1"/>
      <c r="F805" s="1"/>
      <c r="G805" s="4"/>
      <c r="H805" s="5"/>
      <c r="I805" s="5"/>
      <c r="J805" s="2"/>
      <c r="K805" s="7"/>
      <c r="L805" s="2"/>
      <c r="M805" s="2"/>
    </row>
    <row r="806" spans="1:13" ht="12.75" customHeight="1" x14ac:dyDescent="0.2">
      <c r="A806" s="10"/>
      <c r="B806" s="1"/>
      <c r="C806" s="1"/>
      <c r="D806" s="1"/>
      <c r="E806" s="1"/>
      <c r="F806" s="1"/>
      <c r="G806" s="4"/>
      <c r="H806" s="5"/>
      <c r="I806" s="5"/>
      <c r="J806" s="2"/>
      <c r="K806" s="7"/>
      <c r="L806" s="2"/>
      <c r="M806" s="2"/>
    </row>
    <row r="807" spans="1:13" ht="12.75" customHeight="1" x14ac:dyDescent="0.2">
      <c r="A807" s="10"/>
      <c r="B807" s="1"/>
      <c r="C807" s="1"/>
      <c r="D807" s="1"/>
      <c r="E807" s="1"/>
      <c r="F807" s="1"/>
      <c r="G807" s="4"/>
      <c r="H807" s="5"/>
      <c r="I807" s="5"/>
      <c r="J807" s="2"/>
      <c r="K807" s="7"/>
      <c r="L807" s="2"/>
      <c r="M807" s="2"/>
    </row>
    <row r="808" spans="1:13" ht="12.75" customHeight="1" x14ac:dyDescent="0.2">
      <c r="A808" s="10"/>
      <c r="B808" s="1"/>
      <c r="C808" s="1"/>
      <c r="D808" s="1"/>
      <c r="E808" s="1"/>
      <c r="F808" s="1"/>
      <c r="G808" s="4"/>
      <c r="H808" s="5"/>
      <c r="I808" s="5"/>
      <c r="J808" s="2"/>
      <c r="K808" s="7"/>
      <c r="L808" s="2"/>
      <c r="M808" s="2"/>
    </row>
    <row r="809" spans="1:13" ht="12.75" customHeight="1" x14ac:dyDescent="0.2">
      <c r="A809" s="10"/>
      <c r="B809" s="1"/>
      <c r="C809" s="1"/>
      <c r="D809" s="1"/>
      <c r="E809" s="1"/>
      <c r="F809" s="1"/>
      <c r="G809" s="4"/>
      <c r="H809" s="5"/>
      <c r="I809" s="5"/>
      <c r="J809" s="2"/>
      <c r="K809" s="7"/>
      <c r="L809" s="2"/>
      <c r="M809" s="2"/>
    </row>
    <row r="810" spans="1:13" ht="12.75" customHeight="1" x14ac:dyDescent="0.2">
      <c r="A810" s="10"/>
      <c r="B810" s="1"/>
      <c r="C810" s="1"/>
      <c r="D810" s="1"/>
      <c r="E810" s="1"/>
      <c r="F810" s="1"/>
      <c r="G810" s="4"/>
      <c r="H810" s="5"/>
      <c r="I810" s="5"/>
      <c r="J810" s="2"/>
      <c r="K810" s="7"/>
      <c r="L810" s="2"/>
      <c r="M810" s="2"/>
    </row>
    <row r="811" spans="1:13" ht="12.75" customHeight="1" x14ac:dyDescent="0.2">
      <c r="A811" s="10"/>
      <c r="B811" s="1"/>
      <c r="C811" s="1"/>
      <c r="D811" s="1"/>
      <c r="E811" s="1"/>
      <c r="F811" s="1"/>
      <c r="G811" s="4"/>
      <c r="H811" s="5"/>
      <c r="I811" s="5"/>
      <c r="J811" s="2"/>
      <c r="K811" s="7"/>
      <c r="L811" s="2"/>
      <c r="M811" s="2"/>
    </row>
    <row r="812" spans="1:13" ht="12.75" customHeight="1" x14ac:dyDescent="0.2">
      <c r="A812" s="10"/>
      <c r="B812" s="1"/>
      <c r="C812" s="1"/>
      <c r="D812" s="1"/>
      <c r="E812" s="1"/>
      <c r="F812" s="1"/>
      <c r="G812" s="4"/>
      <c r="H812" s="5"/>
      <c r="I812" s="5"/>
      <c r="J812" s="2"/>
      <c r="K812" s="7"/>
      <c r="L812" s="2"/>
      <c r="M812" s="2"/>
    </row>
    <row r="813" spans="1:13" ht="12.75" customHeight="1" x14ac:dyDescent="0.2">
      <c r="A813" s="10"/>
      <c r="B813" s="1"/>
      <c r="C813" s="1"/>
      <c r="D813" s="1"/>
      <c r="E813" s="1"/>
      <c r="F813" s="1"/>
      <c r="G813" s="4"/>
      <c r="H813" s="5"/>
      <c r="I813" s="5"/>
      <c r="J813" s="2"/>
      <c r="K813" s="7"/>
      <c r="L813" s="2"/>
      <c r="M813" s="2"/>
    </row>
    <row r="814" spans="1:13" ht="12.75" customHeight="1" x14ac:dyDescent="0.2">
      <c r="A814" s="10"/>
      <c r="B814" s="1"/>
      <c r="C814" s="1"/>
      <c r="D814" s="1"/>
      <c r="E814" s="1"/>
      <c r="F814" s="1"/>
      <c r="G814" s="4"/>
      <c r="H814" s="5"/>
      <c r="I814" s="5"/>
      <c r="J814" s="2"/>
      <c r="K814" s="7"/>
      <c r="L814" s="2"/>
      <c r="M814" s="2"/>
    </row>
    <row r="815" spans="1:13" ht="12.75" customHeight="1" x14ac:dyDescent="0.2">
      <c r="A815" s="10"/>
      <c r="B815" s="1"/>
      <c r="C815" s="1"/>
      <c r="D815" s="1"/>
      <c r="E815" s="1"/>
      <c r="F815" s="1"/>
      <c r="G815" s="4"/>
      <c r="H815" s="5"/>
      <c r="I815" s="5"/>
      <c r="J815" s="2"/>
      <c r="K815" s="7"/>
      <c r="L815" s="2"/>
      <c r="M815" s="2"/>
    </row>
    <row r="816" spans="1:13" ht="12.75" customHeight="1" x14ac:dyDescent="0.2">
      <c r="A816" s="10"/>
      <c r="B816" s="1"/>
      <c r="C816" s="1"/>
      <c r="D816" s="1"/>
      <c r="E816" s="1"/>
      <c r="F816" s="1"/>
      <c r="G816" s="4"/>
      <c r="H816" s="5"/>
      <c r="I816" s="5"/>
      <c r="J816" s="2"/>
      <c r="K816" s="7"/>
      <c r="L816" s="2"/>
      <c r="M816" s="2"/>
    </row>
    <row r="817" spans="1:13" ht="12.75" customHeight="1" x14ac:dyDescent="0.2">
      <c r="A817" s="10"/>
      <c r="B817" s="1"/>
      <c r="C817" s="1"/>
      <c r="D817" s="1"/>
      <c r="E817" s="1"/>
      <c r="F817" s="1"/>
      <c r="G817" s="4"/>
      <c r="H817" s="5"/>
      <c r="I817" s="5"/>
      <c r="J817" s="2"/>
      <c r="K817" s="7"/>
      <c r="L817" s="2"/>
      <c r="M817" s="2"/>
    </row>
    <row r="818" spans="1:13" ht="12.75" customHeight="1" x14ac:dyDescent="0.2">
      <c r="A818" s="10"/>
      <c r="B818" s="1"/>
      <c r="C818" s="1"/>
      <c r="D818" s="1"/>
      <c r="E818" s="1"/>
      <c r="F818" s="1"/>
      <c r="G818" s="4"/>
      <c r="H818" s="5"/>
      <c r="I818" s="5"/>
      <c r="J818" s="2"/>
      <c r="K818" s="7"/>
      <c r="L818" s="2"/>
      <c r="M818" s="2"/>
    </row>
    <row r="819" spans="1:13" ht="12.75" customHeight="1" x14ac:dyDescent="0.2">
      <c r="A819" s="10"/>
      <c r="B819" s="1"/>
      <c r="C819" s="1"/>
      <c r="D819" s="1"/>
      <c r="E819" s="1"/>
      <c r="F819" s="1"/>
      <c r="G819" s="4"/>
      <c r="H819" s="5"/>
      <c r="I819" s="5"/>
      <c r="J819" s="2"/>
      <c r="K819" s="7"/>
      <c r="L819" s="2"/>
      <c r="M819" s="2"/>
    </row>
    <row r="820" spans="1:13" ht="12.75" customHeight="1" x14ac:dyDescent="0.2">
      <c r="A820" s="10"/>
      <c r="B820" s="1"/>
      <c r="C820" s="1"/>
      <c r="D820" s="1"/>
      <c r="E820" s="1"/>
      <c r="F820" s="1"/>
      <c r="G820" s="4"/>
      <c r="H820" s="5"/>
      <c r="I820" s="5"/>
      <c r="J820" s="2"/>
      <c r="K820" s="7"/>
      <c r="L820" s="2"/>
      <c r="M820" s="2"/>
    </row>
    <row r="821" spans="1:13" ht="12.75" customHeight="1" x14ac:dyDescent="0.2">
      <c r="A821" s="10"/>
      <c r="B821" s="1"/>
      <c r="C821" s="1"/>
      <c r="D821" s="1"/>
      <c r="E821" s="1"/>
      <c r="F821" s="1"/>
      <c r="G821" s="4"/>
      <c r="H821" s="5"/>
      <c r="I821" s="5"/>
      <c r="J821" s="2"/>
      <c r="K821" s="7"/>
      <c r="L821" s="2"/>
      <c r="M821" s="2"/>
    </row>
    <row r="822" spans="1:13" ht="12.75" customHeight="1" x14ac:dyDescent="0.2">
      <c r="A822" s="10"/>
      <c r="B822" s="1"/>
      <c r="C822" s="1"/>
      <c r="D822" s="1"/>
      <c r="E822" s="1"/>
      <c r="F822" s="1"/>
      <c r="G822" s="4"/>
      <c r="H822" s="5"/>
      <c r="I822" s="5"/>
      <c r="J822" s="2"/>
      <c r="K822" s="7"/>
      <c r="L822" s="2"/>
      <c r="M822" s="2"/>
    </row>
    <row r="823" spans="1:13" ht="12.75" customHeight="1" x14ac:dyDescent="0.2">
      <c r="A823" s="10"/>
      <c r="B823" s="1"/>
      <c r="C823" s="1"/>
      <c r="D823" s="1"/>
      <c r="E823" s="1"/>
      <c r="F823" s="1"/>
      <c r="G823" s="4"/>
      <c r="H823" s="5"/>
      <c r="I823" s="5"/>
      <c r="J823" s="2"/>
      <c r="K823" s="7"/>
      <c r="L823" s="2"/>
      <c r="M823" s="2"/>
    </row>
    <row r="824" spans="1:13" ht="12.75" customHeight="1" x14ac:dyDescent="0.2">
      <c r="A824" s="10"/>
      <c r="B824" s="1"/>
      <c r="C824" s="1"/>
      <c r="D824" s="1"/>
      <c r="E824" s="1"/>
      <c r="F824" s="1"/>
      <c r="G824" s="4"/>
      <c r="H824" s="5"/>
      <c r="I824" s="5"/>
      <c r="J824" s="2"/>
      <c r="K824" s="7"/>
      <c r="L824" s="2"/>
      <c r="M824" s="2"/>
    </row>
    <row r="825" spans="1:13" ht="12.75" customHeight="1" x14ac:dyDescent="0.2">
      <c r="A825" s="10"/>
      <c r="B825" s="1"/>
      <c r="C825" s="1"/>
      <c r="D825" s="1"/>
      <c r="E825" s="1"/>
      <c r="F825" s="1"/>
      <c r="G825" s="4"/>
      <c r="H825" s="5"/>
      <c r="I825" s="5"/>
      <c r="J825" s="2"/>
      <c r="K825" s="7"/>
      <c r="L825" s="2"/>
      <c r="M825" s="2"/>
    </row>
    <row r="826" spans="1:13" ht="12.75" customHeight="1" x14ac:dyDescent="0.2">
      <c r="A826" s="10"/>
      <c r="B826" s="1"/>
      <c r="C826" s="1"/>
      <c r="D826" s="1"/>
      <c r="E826" s="1"/>
      <c r="F826" s="1"/>
      <c r="G826" s="4"/>
      <c r="H826" s="5"/>
      <c r="I826" s="5"/>
      <c r="J826" s="2"/>
      <c r="K826" s="7"/>
      <c r="L826" s="2"/>
      <c r="M826" s="2"/>
    </row>
    <row r="827" spans="1:13" ht="12.75" customHeight="1" x14ac:dyDescent="0.2">
      <c r="A827" s="10"/>
      <c r="B827" s="1"/>
      <c r="C827" s="1"/>
      <c r="D827" s="1"/>
      <c r="E827" s="1"/>
      <c r="F827" s="1"/>
      <c r="G827" s="4"/>
      <c r="H827" s="5"/>
      <c r="I827" s="5"/>
      <c r="J827" s="2"/>
      <c r="K827" s="7"/>
      <c r="L827" s="2"/>
      <c r="M827" s="2"/>
    </row>
    <row r="828" spans="1:13" ht="12.75" customHeight="1" x14ac:dyDescent="0.2">
      <c r="A828" s="10"/>
      <c r="B828" s="1"/>
      <c r="C828" s="1"/>
      <c r="D828" s="1"/>
      <c r="E828" s="1"/>
      <c r="F828" s="1"/>
      <c r="G828" s="4"/>
      <c r="H828" s="5"/>
      <c r="I828" s="5"/>
      <c r="J828" s="2"/>
      <c r="K828" s="7"/>
      <c r="L828" s="2"/>
      <c r="M828" s="2"/>
    </row>
    <row r="829" spans="1:13" ht="12.75" customHeight="1" x14ac:dyDescent="0.2">
      <c r="A829" s="10"/>
      <c r="B829" s="1"/>
      <c r="C829" s="1"/>
      <c r="D829" s="1"/>
      <c r="E829" s="1"/>
      <c r="F829" s="1"/>
      <c r="G829" s="4"/>
      <c r="H829" s="5"/>
      <c r="I829" s="5"/>
      <c r="J829" s="2"/>
      <c r="K829" s="7"/>
      <c r="L829" s="2"/>
      <c r="M829" s="2"/>
    </row>
    <row r="830" spans="1:13" ht="12.75" customHeight="1" x14ac:dyDescent="0.2">
      <c r="A830" s="10"/>
      <c r="B830" s="1"/>
      <c r="C830" s="1"/>
      <c r="D830" s="1"/>
      <c r="E830" s="1"/>
      <c r="F830" s="1"/>
      <c r="G830" s="4"/>
      <c r="H830" s="5"/>
      <c r="I830" s="5"/>
      <c r="J830" s="2"/>
      <c r="K830" s="7"/>
      <c r="L830" s="2"/>
      <c r="M830" s="2"/>
    </row>
    <row r="831" spans="1:13" ht="12.75" customHeight="1" x14ac:dyDescent="0.2">
      <c r="A831" s="10"/>
      <c r="B831" s="1"/>
      <c r="C831" s="1"/>
      <c r="D831" s="1"/>
      <c r="E831" s="1"/>
      <c r="F831" s="1"/>
      <c r="G831" s="4"/>
      <c r="H831" s="5"/>
      <c r="I831" s="5"/>
      <c r="J831" s="2"/>
      <c r="K831" s="7"/>
      <c r="L831" s="2"/>
      <c r="M831" s="2"/>
    </row>
    <row r="832" spans="1:13" ht="12.75" customHeight="1" x14ac:dyDescent="0.2">
      <c r="A832" s="10"/>
      <c r="B832" s="1"/>
      <c r="C832" s="1"/>
      <c r="D832" s="1"/>
      <c r="E832" s="1"/>
      <c r="F832" s="1"/>
      <c r="G832" s="4"/>
      <c r="H832" s="5"/>
      <c r="I832" s="5"/>
      <c r="J832" s="2"/>
      <c r="K832" s="7"/>
      <c r="L832" s="2"/>
      <c r="M832" s="2"/>
    </row>
    <row r="833" spans="1:13" ht="12.75" customHeight="1" x14ac:dyDescent="0.2">
      <c r="A833" s="10"/>
      <c r="B833" s="1"/>
      <c r="C833" s="1"/>
      <c r="D833" s="1"/>
      <c r="E833" s="1"/>
      <c r="F833" s="1"/>
      <c r="G833" s="4"/>
      <c r="H833" s="5"/>
      <c r="I833" s="5"/>
      <c r="J833" s="2"/>
      <c r="K833" s="7"/>
      <c r="L833" s="2"/>
      <c r="M833" s="2"/>
    </row>
    <row r="834" spans="1:13" ht="12.75" customHeight="1" x14ac:dyDescent="0.2">
      <c r="A834" s="10"/>
      <c r="B834" s="1"/>
      <c r="C834" s="1"/>
      <c r="D834" s="1"/>
      <c r="E834" s="1"/>
      <c r="F834" s="1"/>
      <c r="G834" s="4"/>
      <c r="H834" s="5"/>
      <c r="I834" s="5"/>
      <c r="J834" s="2"/>
      <c r="K834" s="7"/>
      <c r="L834" s="2"/>
      <c r="M834" s="2"/>
    </row>
    <row r="835" spans="1:13" ht="12.75" customHeight="1" x14ac:dyDescent="0.2">
      <c r="A835" s="10"/>
      <c r="B835" s="1"/>
      <c r="C835" s="1"/>
      <c r="D835" s="1"/>
      <c r="E835" s="1"/>
      <c r="F835" s="1"/>
      <c r="G835" s="4"/>
      <c r="H835" s="5"/>
      <c r="I835" s="5"/>
      <c r="J835" s="2"/>
      <c r="K835" s="7"/>
      <c r="L835" s="2"/>
      <c r="M835" s="2"/>
    </row>
    <row r="836" spans="1:13" ht="12.75" customHeight="1" x14ac:dyDescent="0.2">
      <c r="A836" s="10"/>
      <c r="B836" s="1"/>
      <c r="C836" s="1"/>
      <c r="D836" s="1"/>
      <c r="E836" s="1"/>
      <c r="F836" s="1"/>
      <c r="G836" s="4"/>
      <c r="H836" s="5"/>
      <c r="I836" s="5"/>
      <c r="J836" s="2"/>
      <c r="K836" s="7"/>
      <c r="L836" s="2"/>
      <c r="M836" s="2"/>
    </row>
    <row r="837" spans="1:13" ht="12.75" customHeight="1" x14ac:dyDescent="0.2">
      <c r="A837" s="10"/>
      <c r="B837" s="1"/>
      <c r="C837" s="1"/>
      <c r="D837" s="1"/>
      <c r="E837" s="1"/>
      <c r="F837" s="1"/>
      <c r="G837" s="4"/>
      <c r="H837" s="5"/>
      <c r="I837" s="5"/>
      <c r="J837" s="2"/>
      <c r="K837" s="7"/>
      <c r="L837" s="2"/>
      <c r="M837" s="2"/>
    </row>
    <row r="838" spans="1:13" ht="12.75" customHeight="1" x14ac:dyDescent="0.2">
      <c r="A838" s="10"/>
      <c r="B838" s="1"/>
      <c r="C838" s="1"/>
      <c r="D838" s="1"/>
      <c r="E838" s="1"/>
      <c r="F838" s="1"/>
      <c r="G838" s="4"/>
      <c r="H838" s="5"/>
      <c r="I838" s="5"/>
      <c r="J838" s="2"/>
      <c r="K838" s="7"/>
      <c r="L838" s="2"/>
      <c r="M838" s="2"/>
    </row>
    <row r="839" spans="1:13" ht="12.75" customHeight="1" x14ac:dyDescent="0.2">
      <c r="A839" s="10"/>
      <c r="B839" s="1"/>
      <c r="C839" s="1"/>
      <c r="D839" s="1"/>
      <c r="E839" s="1"/>
      <c r="F839" s="1"/>
      <c r="G839" s="4"/>
      <c r="H839" s="5"/>
      <c r="I839" s="5"/>
      <c r="J839" s="2"/>
      <c r="K839" s="7"/>
      <c r="L839" s="2"/>
      <c r="M839" s="2"/>
    </row>
    <row r="840" spans="1:13" ht="12.75" customHeight="1" x14ac:dyDescent="0.2">
      <c r="A840" s="10"/>
      <c r="B840" s="1"/>
      <c r="C840" s="1"/>
      <c r="D840" s="1"/>
      <c r="E840" s="1"/>
      <c r="F840" s="1"/>
      <c r="G840" s="4"/>
      <c r="H840" s="5"/>
      <c r="I840" s="5"/>
      <c r="J840" s="2"/>
      <c r="K840" s="7"/>
      <c r="L840" s="2"/>
      <c r="M840" s="2"/>
    </row>
    <row r="841" spans="1:13" ht="12.75" customHeight="1" x14ac:dyDescent="0.2">
      <c r="A841" s="10"/>
      <c r="B841" s="1"/>
      <c r="C841" s="1"/>
      <c r="D841" s="1"/>
      <c r="E841" s="1"/>
      <c r="F841" s="1"/>
      <c r="G841" s="4"/>
      <c r="H841" s="5"/>
      <c r="I841" s="5"/>
      <c r="J841" s="2"/>
      <c r="K841" s="7"/>
      <c r="L841" s="2"/>
      <c r="M841" s="2"/>
    </row>
    <row r="842" spans="1:13" ht="12.75" customHeight="1" x14ac:dyDescent="0.2">
      <c r="A842" s="10"/>
      <c r="B842" s="1"/>
      <c r="C842" s="1"/>
      <c r="D842" s="1"/>
      <c r="E842" s="1"/>
      <c r="F842" s="1"/>
      <c r="G842" s="4"/>
      <c r="H842" s="5"/>
      <c r="I842" s="5"/>
      <c r="J842" s="2"/>
      <c r="K842" s="7"/>
      <c r="L842" s="2"/>
      <c r="M842" s="2"/>
    </row>
    <row r="843" spans="1:13" ht="12.75" customHeight="1" x14ac:dyDescent="0.2">
      <c r="A843" s="10"/>
      <c r="B843" s="1"/>
      <c r="C843" s="1"/>
      <c r="D843" s="1"/>
      <c r="E843" s="1"/>
      <c r="F843" s="1"/>
      <c r="G843" s="4"/>
      <c r="H843" s="5"/>
      <c r="I843" s="5"/>
      <c r="J843" s="2"/>
      <c r="K843" s="7"/>
      <c r="L843" s="2"/>
      <c r="M843" s="2"/>
    </row>
    <row r="844" spans="1:13" ht="12.75" customHeight="1" x14ac:dyDescent="0.2">
      <c r="A844" s="10"/>
      <c r="B844" s="1"/>
      <c r="C844" s="1"/>
      <c r="D844" s="1"/>
      <c r="E844" s="1"/>
      <c r="F844" s="1"/>
      <c r="G844" s="4"/>
      <c r="H844" s="5"/>
      <c r="I844" s="5"/>
      <c r="J844" s="2"/>
      <c r="K844" s="7"/>
      <c r="L844" s="2"/>
      <c r="M844" s="2"/>
    </row>
    <row r="845" spans="1:13" ht="12.75" customHeight="1" x14ac:dyDescent="0.2">
      <c r="A845" s="10"/>
      <c r="B845" s="1"/>
      <c r="C845" s="1"/>
      <c r="D845" s="1"/>
      <c r="E845" s="1"/>
      <c r="F845" s="1"/>
      <c r="G845" s="4"/>
      <c r="H845" s="5"/>
      <c r="I845" s="5"/>
      <c r="J845" s="2"/>
      <c r="K845" s="7"/>
      <c r="L845" s="2"/>
      <c r="M845" s="2"/>
    </row>
    <row r="846" spans="1:13" ht="12.75" customHeight="1" x14ac:dyDescent="0.2">
      <c r="A846" s="10"/>
      <c r="B846" s="1"/>
      <c r="C846" s="1"/>
      <c r="D846" s="1"/>
      <c r="E846" s="1"/>
      <c r="F846" s="1"/>
      <c r="G846" s="4"/>
      <c r="H846" s="5"/>
      <c r="I846" s="5"/>
      <c r="J846" s="2"/>
      <c r="K846" s="7"/>
      <c r="L846" s="2"/>
      <c r="M846" s="2"/>
    </row>
    <row r="847" spans="1:13" ht="12.75" customHeight="1" x14ac:dyDescent="0.2">
      <c r="A847" s="10"/>
      <c r="B847" s="1"/>
      <c r="C847" s="1"/>
      <c r="D847" s="1"/>
      <c r="E847" s="1"/>
      <c r="F847" s="1"/>
      <c r="G847" s="4"/>
      <c r="H847" s="5"/>
      <c r="I847" s="5"/>
      <c r="J847" s="2"/>
      <c r="K847" s="7"/>
      <c r="L847" s="2"/>
      <c r="M847" s="2"/>
    </row>
    <row r="848" spans="1:13" ht="12.75" customHeight="1" x14ac:dyDescent="0.2">
      <c r="A848" s="10"/>
      <c r="B848" s="1"/>
      <c r="C848" s="1"/>
      <c r="D848" s="1"/>
      <c r="E848" s="1"/>
      <c r="F848" s="1"/>
      <c r="G848" s="4"/>
      <c r="H848" s="5"/>
      <c r="I848" s="5"/>
      <c r="J848" s="2"/>
      <c r="K848" s="7"/>
      <c r="L848" s="2"/>
      <c r="M848" s="2"/>
    </row>
    <row r="849" spans="1:13" ht="12.75" customHeight="1" x14ac:dyDescent="0.2">
      <c r="A849" s="10"/>
      <c r="B849" s="1"/>
      <c r="C849" s="1"/>
      <c r="D849" s="1"/>
      <c r="E849" s="1"/>
      <c r="F849" s="1"/>
      <c r="G849" s="4"/>
      <c r="H849" s="5"/>
      <c r="I849" s="5"/>
      <c r="J849" s="2"/>
      <c r="K849" s="7"/>
      <c r="L849" s="2"/>
      <c r="M849" s="2"/>
    </row>
    <row r="850" spans="1:13" ht="12.75" customHeight="1" x14ac:dyDescent="0.2">
      <c r="A850" s="10"/>
      <c r="B850" s="1"/>
      <c r="C850" s="1"/>
      <c r="D850" s="1"/>
      <c r="E850" s="1"/>
      <c r="F850" s="1"/>
      <c r="G850" s="4"/>
      <c r="H850" s="5"/>
      <c r="I850" s="5"/>
      <c r="J850" s="2"/>
      <c r="K850" s="7"/>
      <c r="L850" s="2"/>
      <c r="M850" s="2"/>
    </row>
    <row r="851" spans="1:13" ht="12.75" customHeight="1" x14ac:dyDescent="0.2">
      <c r="A851" s="10"/>
      <c r="B851" s="1"/>
      <c r="C851" s="1"/>
      <c r="D851" s="1"/>
      <c r="E851" s="1"/>
      <c r="F851" s="1"/>
      <c r="G851" s="4"/>
      <c r="H851" s="5"/>
      <c r="I851" s="5"/>
      <c r="J851" s="2"/>
      <c r="K851" s="7"/>
      <c r="L851" s="2"/>
      <c r="M851" s="2"/>
    </row>
    <row r="852" spans="1:13" ht="12.75" customHeight="1" x14ac:dyDescent="0.2">
      <c r="A852" s="10"/>
      <c r="B852" s="1"/>
      <c r="C852" s="1"/>
      <c r="D852" s="1"/>
      <c r="E852" s="1"/>
      <c r="F852" s="1"/>
      <c r="G852" s="4"/>
      <c r="H852" s="5"/>
      <c r="I852" s="5"/>
      <c r="J852" s="2"/>
      <c r="K852" s="7"/>
      <c r="L852" s="2"/>
      <c r="M852" s="2"/>
    </row>
    <row r="853" spans="1:13" ht="12.75" customHeight="1" x14ac:dyDescent="0.2">
      <c r="A853" s="10"/>
      <c r="B853" s="1"/>
      <c r="C853" s="1"/>
      <c r="D853" s="1"/>
      <c r="E853" s="1"/>
      <c r="F853" s="1"/>
      <c r="G853" s="4"/>
      <c r="H853" s="5"/>
      <c r="I853" s="5"/>
      <c r="J853" s="2"/>
      <c r="K853" s="7"/>
      <c r="L853" s="2"/>
      <c r="M853" s="2"/>
    </row>
    <row r="854" spans="1:13" ht="12.75" customHeight="1" x14ac:dyDescent="0.2">
      <c r="A854" s="10"/>
      <c r="B854" s="1"/>
      <c r="C854" s="1"/>
      <c r="D854" s="1"/>
      <c r="E854" s="1"/>
      <c r="F854" s="1"/>
      <c r="G854" s="4"/>
      <c r="H854" s="5"/>
      <c r="I854" s="5"/>
      <c r="J854" s="2"/>
      <c r="K854" s="7"/>
      <c r="L854" s="2"/>
      <c r="M854" s="2"/>
    </row>
    <row r="855" spans="1:13" ht="12.75" customHeight="1" x14ac:dyDescent="0.2">
      <c r="A855" s="10"/>
      <c r="B855" s="1"/>
      <c r="C855" s="1"/>
      <c r="D855" s="1"/>
      <c r="E855" s="1"/>
      <c r="F855" s="1"/>
      <c r="G855" s="4"/>
      <c r="H855" s="5"/>
      <c r="I855" s="5"/>
      <c r="J855" s="2"/>
      <c r="K855" s="7"/>
      <c r="L855" s="2"/>
      <c r="M855" s="2"/>
    </row>
    <row r="856" spans="1:13" ht="12.75" customHeight="1" x14ac:dyDescent="0.2">
      <c r="A856" s="10"/>
      <c r="B856" s="1"/>
      <c r="C856" s="1"/>
      <c r="D856" s="1"/>
      <c r="E856" s="1"/>
      <c r="F856" s="1"/>
      <c r="G856" s="4"/>
      <c r="H856" s="5"/>
      <c r="I856" s="5"/>
      <c r="J856" s="2"/>
      <c r="K856" s="7"/>
      <c r="L856" s="2"/>
      <c r="M856" s="2"/>
    </row>
    <row r="857" spans="1:13" ht="12.75" customHeight="1" x14ac:dyDescent="0.2">
      <c r="A857" s="10"/>
      <c r="B857" s="1"/>
      <c r="C857" s="1"/>
      <c r="D857" s="1"/>
      <c r="E857" s="1"/>
      <c r="F857" s="1"/>
      <c r="G857" s="4"/>
      <c r="H857" s="5"/>
      <c r="I857" s="5"/>
      <c r="J857" s="2"/>
      <c r="K857" s="7"/>
      <c r="L857" s="2"/>
      <c r="M857" s="2"/>
    </row>
    <row r="858" spans="1:13" ht="12.75" customHeight="1" x14ac:dyDescent="0.2">
      <c r="A858" s="10"/>
      <c r="B858" s="1"/>
      <c r="C858" s="1"/>
      <c r="D858" s="1"/>
      <c r="E858" s="1"/>
      <c r="F858" s="1"/>
      <c r="G858" s="4"/>
      <c r="H858" s="5"/>
      <c r="I858" s="5"/>
      <c r="J858" s="2"/>
      <c r="K858" s="7"/>
      <c r="L858" s="2"/>
      <c r="M858" s="2"/>
    </row>
    <row r="859" spans="1:13" ht="12.75" customHeight="1" x14ac:dyDescent="0.2">
      <c r="A859" s="10"/>
      <c r="B859" s="1"/>
      <c r="C859" s="1"/>
      <c r="D859" s="1"/>
      <c r="E859" s="1"/>
      <c r="F859" s="1"/>
      <c r="G859" s="4"/>
      <c r="H859" s="5"/>
      <c r="I859" s="5"/>
      <c r="J859" s="2"/>
      <c r="K859" s="7"/>
      <c r="L859" s="2"/>
      <c r="M859" s="2"/>
    </row>
    <row r="860" spans="1:13" ht="12.75" customHeight="1" x14ac:dyDescent="0.2">
      <c r="A860" s="10"/>
      <c r="B860" s="1"/>
      <c r="C860" s="1"/>
      <c r="D860" s="1"/>
      <c r="E860" s="1"/>
      <c r="F860" s="1"/>
      <c r="G860" s="4"/>
      <c r="H860" s="5"/>
      <c r="I860" s="5"/>
      <c r="J860" s="2"/>
      <c r="K860" s="7"/>
      <c r="L860" s="2"/>
      <c r="M860" s="2"/>
    </row>
    <row r="861" spans="1:13" ht="12.75" customHeight="1" x14ac:dyDescent="0.2">
      <c r="A861" s="10"/>
      <c r="B861" s="1"/>
      <c r="C861" s="1"/>
      <c r="D861" s="1"/>
      <c r="E861" s="1"/>
      <c r="F861" s="1"/>
      <c r="G861" s="4"/>
      <c r="H861" s="5"/>
      <c r="I861" s="5"/>
      <c r="J861" s="2"/>
      <c r="K861" s="7"/>
      <c r="L861" s="2"/>
      <c r="M861" s="2"/>
    </row>
    <row r="862" spans="1:13" ht="12.75" customHeight="1" x14ac:dyDescent="0.2">
      <c r="A862" s="10"/>
      <c r="B862" s="1"/>
      <c r="C862" s="1"/>
      <c r="D862" s="1"/>
      <c r="E862" s="1"/>
      <c r="F862" s="1"/>
      <c r="G862" s="4"/>
      <c r="H862" s="5"/>
      <c r="I862" s="5"/>
      <c r="J862" s="2"/>
      <c r="K862" s="7"/>
      <c r="L862" s="2"/>
      <c r="M862" s="2"/>
    </row>
    <row r="863" spans="1:13" ht="12.75" customHeight="1" x14ac:dyDescent="0.2">
      <c r="A863" s="10"/>
      <c r="B863" s="1"/>
      <c r="C863" s="1"/>
      <c r="D863" s="1"/>
      <c r="E863" s="1"/>
      <c r="F863" s="1"/>
      <c r="G863" s="4"/>
      <c r="H863" s="5"/>
      <c r="I863" s="5"/>
      <c r="J863" s="2"/>
      <c r="K863" s="7"/>
      <c r="L863" s="2"/>
      <c r="M863" s="2"/>
    </row>
    <row r="864" spans="1:13" ht="12.75" customHeight="1" x14ac:dyDescent="0.2">
      <c r="A864" s="10"/>
      <c r="B864" s="1"/>
      <c r="C864" s="1"/>
      <c r="D864" s="1"/>
      <c r="E864" s="1"/>
      <c r="F864" s="1"/>
      <c r="G864" s="4"/>
      <c r="H864" s="5"/>
      <c r="I864" s="5"/>
      <c r="J864" s="2"/>
      <c r="K864" s="7"/>
      <c r="L864" s="2"/>
      <c r="M864" s="2"/>
    </row>
    <row r="865" spans="1:13" ht="12.75" customHeight="1" x14ac:dyDescent="0.2">
      <c r="A865" s="10"/>
      <c r="B865" s="1"/>
      <c r="C865" s="1"/>
      <c r="D865" s="1"/>
      <c r="E865" s="1"/>
      <c r="F865" s="1"/>
      <c r="G865" s="4"/>
      <c r="H865" s="5"/>
      <c r="I865" s="5"/>
      <c r="J865" s="2"/>
      <c r="K865" s="7"/>
      <c r="L865" s="2"/>
      <c r="M865" s="2"/>
    </row>
    <row r="866" spans="1:13" ht="12.75" customHeight="1" x14ac:dyDescent="0.2">
      <c r="A866" s="10"/>
      <c r="B866" s="1"/>
      <c r="C866" s="1"/>
      <c r="D866" s="1"/>
      <c r="E866" s="1"/>
      <c r="F866" s="1"/>
      <c r="G866" s="4"/>
      <c r="H866" s="5"/>
      <c r="I866" s="5"/>
      <c r="J866" s="2"/>
      <c r="K866" s="7"/>
      <c r="L866" s="2"/>
      <c r="M866" s="2"/>
    </row>
    <row r="867" spans="1:13" ht="12.75" customHeight="1" x14ac:dyDescent="0.2">
      <c r="A867" s="10"/>
      <c r="B867" s="1"/>
      <c r="C867" s="1"/>
      <c r="D867" s="1"/>
      <c r="E867" s="1"/>
      <c r="F867" s="1"/>
      <c r="G867" s="4"/>
      <c r="H867" s="5"/>
      <c r="I867" s="5"/>
      <c r="J867" s="2"/>
      <c r="K867" s="7"/>
      <c r="L867" s="2"/>
      <c r="M867" s="2"/>
    </row>
    <row r="868" spans="1:13" ht="12.75" customHeight="1" x14ac:dyDescent="0.2">
      <c r="A868" s="10"/>
      <c r="B868" s="1"/>
      <c r="C868" s="1"/>
      <c r="D868" s="1"/>
      <c r="E868" s="1"/>
      <c r="F868" s="1"/>
      <c r="G868" s="4"/>
      <c r="H868" s="5"/>
      <c r="I868" s="5"/>
      <c r="J868" s="2"/>
      <c r="K868" s="7"/>
      <c r="L868" s="2"/>
      <c r="M868" s="2"/>
    </row>
    <row r="869" spans="1:13" ht="12.75" customHeight="1" x14ac:dyDescent="0.2">
      <c r="A869" s="10"/>
      <c r="B869" s="1"/>
      <c r="C869" s="1"/>
      <c r="D869" s="1"/>
      <c r="E869" s="1"/>
      <c r="F869" s="1"/>
      <c r="G869" s="4"/>
      <c r="H869" s="5"/>
      <c r="I869" s="5"/>
      <c r="J869" s="2"/>
      <c r="K869" s="7"/>
      <c r="L869" s="2"/>
      <c r="M869" s="2"/>
    </row>
    <row r="870" spans="1:13" ht="12.75" customHeight="1" x14ac:dyDescent="0.2">
      <c r="A870" s="10"/>
      <c r="B870" s="1"/>
      <c r="C870" s="1"/>
      <c r="D870" s="1"/>
      <c r="E870" s="1"/>
      <c r="F870" s="1"/>
      <c r="G870" s="4"/>
      <c r="H870" s="5"/>
      <c r="I870" s="5"/>
      <c r="J870" s="2"/>
      <c r="K870" s="7"/>
      <c r="L870" s="2"/>
      <c r="M870" s="2"/>
    </row>
    <row r="871" spans="1:13" ht="12.75" customHeight="1" x14ac:dyDescent="0.2">
      <c r="A871" s="10"/>
      <c r="B871" s="1"/>
      <c r="C871" s="1"/>
      <c r="D871" s="1"/>
      <c r="E871" s="1"/>
      <c r="F871" s="1"/>
      <c r="G871" s="4"/>
      <c r="H871" s="5"/>
      <c r="I871" s="5"/>
      <c r="J871" s="2"/>
      <c r="K871" s="7"/>
      <c r="L871" s="2"/>
      <c r="M871" s="2"/>
    </row>
    <row r="872" spans="1:13" ht="12.75" customHeight="1" x14ac:dyDescent="0.2">
      <c r="A872" s="10"/>
      <c r="B872" s="1"/>
      <c r="C872" s="1"/>
      <c r="D872" s="1"/>
      <c r="E872" s="1"/>
      <c r="F872" s="1"/>
      <c r="G872" s="4"/>
      <c r="H872" s="5"/>
      <c r="I872" s="5"/>
      <c r="J872" s="2"/>
      <c r="K872" s="7"/>
      <c r="L872" s="2"/>
      <c r="M872" s="2"/>
    </row>
    <row r="873" spans="1:13" ht="12.75" customHeight="1" x14ac:dyDescent="0.2">
      <c r="A873" s="10"/>
      <c r="B873" s="1"/>
      <c r="C873" s="1"/>
      <c r="D873" s="1"/>
      <c r="E873" s="1"/>
      <c r="F873" s="1"/>
      <c r="G873" s="4"/>
      <c r="H873" s="5"/>
      <c r="I873" s="5"/>
      <c r="J873" s="2"/>
      <c r="K873" s="7"/>
      <c r="L873" s="2"/>
      <c r="M873" s="2"/>
    </row>
    <row r="874" spans="1:13" ht="12.75" customHeight="1" x14ac:dyDescent="0.2">
      <c r="A874" s="10"/>
      <c r="B874" s="1"/>
      <c r="C874" s="1"/>
      <c r="D874" s="1"/>
      <c r="E874" s="1"/>
      <c r="F874" s="1"/>
      <c r="G874" s="4"/>
      <c r="H874" s="5"/>
      <c r="I874" s="5"/>
      <c r="J874" s="2"/>
      <c r="K874" s="7"/>
      <c r="L874" s="2"/>
      <c r="M874" s="2"/>
    </row>
    <row r="875" spans="1:13" ht="12.75" customHeight="1" x14ac:dyDescent="0.2">
      <c r="A875" s="10"/>
      <c r="B875" s="1"/>
      <c r="C875" s="1"/>
      <c r="D875" s="1"/>
      <c r="E875" s="1"/>
      <c r="F875" s="1"/>
      <c r="G875" s="4"/>
      <c r="H875" s="5"/>
      <c r="I875" s="5"/>
      <c r="J875" s="2"/>
      <c r="K875" s="7"/>
      <c r="L875" s="2"/>
      <c r="M875" s="2"/>
    </row>
    <row r="876" spans="1:13" ht="12.75" customHeight="1" x14ac:dyDescent="0.2">
      <c r="A876" s="10"/>
      <c r="B876" s="1"/>
      <c r="C876" s="1"/>
      <c r="D876" s="1"/>
      <c r="E876" s="1"/>
      <c r="F876" s="1"/>
      <c r="G876" s="4"/>
      <c r="H876" s="5"/>
      <c r="I876" s="5"/>
      <c r="J876" s="2"/>
      <c r="K876" s="7"/>
      <c r="L876" s="2"/>
      <c r="M876" s="2"/>
    </row>
    <row r="877" spans="1:13" ht="12.75" customHeight="1" x14ac:dyDescent="0.2">
      <c r="A877" s="10"/>
      <c r="B877" s="1"/>
      <c r="C877" s="1"/>
      <c r="D877" s="1"/>
      <c r="E877" s="1"/>
      <c r="F877" s="1"/>
      <c r="G877" s="4"/>
      <c r="H877" s="5"/>
      <c r="I877" s="5"/>
      <c r="J877" s="2"/>
      <c r="K877" s="7"/>
      <c r="L877" s="2"/>
      <c r="M877" s="2"/>
    </row>
    <row r="878" spans="1:13" ht="12.75" customHeight="1" x14ac:dyDescent="0.2">
      <c r="A878" s="10"/>
      <c r="B878" s="1"/>
      <c r="C878" s="1"/>
      <c r="D878" s="1"/>
      <c r="E878" s="1"/>
      <c r="F878" s="1"/>
      <c r="G878" s="4"/>
      <c r="H878" s="5"/>
      <c r="I878" s="5"/>
      <c r="J878" s="2"/>
      <c r="K878" s="7"/>
      <c r="L878" s="2"/>
      <c r="M878" s="2"/>
    </row>
    <row r="879" spans="1:13" ht="12.75" customHeight="1" x14ac:dyDescent="0.2">
      <c r="A879" s="10"/>
      <c r="B879" s="1"/>
      <c r="C879" s="1"/>
      <c r="D879" s="1"/>
      <c r="E879" s="1"/>
      <c r="F879" s="1"/>
      <c r="G879" s="4"/>
      <c r="H879" s="5"/>
      <c r="I879" s="5"/>
      <c r="J879" s="2"/>
      <c r="K879" s="7"/>
      <c r="L879" s="2"/>
      <c r="M879" s="2"/>
    </row>
    <row r="880" spans="1:13" ht="12.75" customHeight="1" x14ac:dyDescent="0.2">
      <c r="A880" s="10"/>
      <c r="B880" s="1"/>
      <c r="C880" s="1"/>
      <c r="D880" s="1"/>
      <c r="E880" s="1"/>
      <c r="F880" s="1"/>
      <c r="G880" s="4"/>
      <c r="H880" s="5"/>
      <c r="I880" s="5"/>
      <c r="J880" s="2"/>
      <c r="K880" s="7"/>
      <c r="L880" s="2"/>
      <c r="M880" s="2"/>
    </row>
    <row r="881" spans="1:13" ht="12.75" customHeight="1" x14ac:dyDescent="0.2">
      <c r="A881" s="10"/>
      <c r="B881" s="1"/>
      <c r="C881" s="1"/>
      <c r="D881" s="1"/>
      <c r="E881" s="1"/>
      <c r="F881" s="1"/>
      <c r="G881" s="4"/>
      <c r="H881" s="5"/>
      <c r="I881" s="5"/>
      <c r="J881" s="2"/>
      <c r="K881" s="7"/>
      <c r="L881" s="2"/>
      <c r="M881" s="2"/>
    </row>
    <row r="882" spans="1:13" ht="12.75" customHeight="1" x14ac:dyDescent="0.2">
      <c r="A882" s="10"/>
      <c r="B882" s="1"/>
      <c r="C882" s="1"/>
      <c r="D882" s="1"/>
      <c r="E882" s="1"/>
      <c r="F882" s="1"/>
      <c r="G882" s="4"/>
      <c r="H882" s="5"/>
      <c r="I882" s="5"/>
      <c r="J882" s="2"/>
      <c r="K882" s="7"/>
      <c r="L882" s="2"/>
      <c r="M882" s="2"/>
    </row>
    <row r="883" spans="1:13" ht="12.75" customHeight="1" x14ac:dyDescent="0.2">
      <c r="A883" s="10"/>
      <c r="B883" s="1"/>
      <c r="C883" s="1"/>
      <c r="D883" s="1"/>
      <c r="E883" s="1"/>
      <c r="F883" s="1"/>
      <c r="G883" s="4"/>
      <c r="H883" s="5"/>
      <c r="I883" s="5"/>
      <c r="J883" s="2"/>
      <c r="K883" s="7"/>
      <c r="L883" s="2"/>
      <c r="M883" s="2"/>
    </row>
    <row r="884" spans="1:13" ht="12.75" customHeight="1" x14ac:dyDescent="0.2">
      <c r="A884" s="10"/>
      <c r="B884" s="1"/>
      <c r="C884" s="1"/>
      <c r="D884" s="1"/>
      <c r="E884" s="1"/>
      <c r="F884" s="1"/>
      <c r="G884" s="4"/>
      <c r="H884" s="5"/>
      <c r="I884" s="5"/>
      <c r="J884" s="2"/>
      <c r="K884" s="7"/>
      <c r="L884" s="2"/>
      <c r="M884" s="2"/>
    </row>
    <row r="885" spans="1:13" ht="12.75" customHeight="1" x14ac:dyDescent="0.2">
      <c r="A885" s="10"/>
      <c r="B885" s="1"/>
      <c r="C885" s="1"/>
      <c r="D885" s="1"/>
      <c r="E885" s="1"/>
      <c r="F885" s="1"/>
      <c r="G885" s="4"/>
      <c r="H885" s="5"/>
      <c r="I885" s="5"/>
      <c r="J885" s="2"/>
      <c r="K885" s="7"/>
      <c r="L885" s="2"/>
      <c r="M885" s="2"/>
    </row>
  </sheetData>
  <autoFilter ref="A2:M2" xr:uid="{109145D1-6FF0-4B39-BFB4-4C5A212CBF1D}"/>
  <mergeCells count="1">
    <mergeCell ref="B1:M1"/>
  </mergeCells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CEA16-AF9B-4936-A462-D0F2B267F571}">
  <sheetPr>
    <tabColor rgb="FF33CCFF"/>
    <pageSetUpPr fitToPage="1"/>
  </sheetPr>
  <dimension ref="A1:O859"/>
  <sheetViews>
    <sheetView showGridLines="0" zoomScale="55" zoomScaleNormal="55" workbookViewId="0">
      <selection activeCell="D17" sqref="D17"/>
    </sheetView>
  </sheetViews>
  <sheetFormatPr defaultColWidth="14.42578125" defaultRowHeight="12.75" x14ac:dyDescent="0.2"/>
  <cols>
    <col min="1" max="1" width="18.85546875" style="15" bestFit="1" customWidth="1"/>
    <col min="2" max="2" width="95.42578125" style="15" customWidth="1"/>
    <col min="3" max="3" width="41.85546875" style="9" customWidth="1"/>
    <col min="4" max="5" width="31.140625" style="9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24" width="14.42578125" style="15" customWidth="1"/>
    <col min="25" max="16384" width="14.42578125" style="15"/>
  </cols>
  <sheetData>
    <row r="1" spans="1:15" ht="71.45" customHeight="1" x14ac:dyDescent="0.2">
      <c r="A1" s="3" t="s">
        <v>1</v>
      </c>
      <c r="B1" s="716" t="s">
        <v>1194</v>
      </c>
      <c r="C1" s="717"/>
      <c r="D1" s="717"/>
      <c r="E1" s="717"/>
      <c r="F1" s="717"/>
      <c r="G1" s="717"/>
      <c r="H1" s="717"/>
      <c r="I1" s="717"/>
      <c r="J1" s="717"/>
      <c r="K1" s="717"/>
      <c r="L1" s="717"/>
      <c r="M1" s="717"/>
      <c r="N1" s="718"/>
      <c r="O1" s="717"/>
    </row>
    <row r="2" spans="1:15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</row>
    <row r="3" spans="1:15" s="212" customFormat="1" ht="78" x14ac:dyDescent="0.2">
      <c r="A3" s="243" t="s">
        <v>267</v>
      </c>
      <c r="B3" s="616" t="s">
        <v>268</v>
      </c>
      <c r="C3" s="209" t="s">
        <v>753</v>
      </c>
      <c r="D3" s="354" t="s">
        <v>809</v>
      </c>
      <c r="E3" s="94"/>
      <c r="F3" s="36"/>
      <c r="G3" s="58"/>
      <c r="H3" s="58"/>
      <c r="I3" s="37"/>
      <c r="J3" s="33"/>
      <c r="K3" s="34"/>
      <c r="L3" s="35"/>
      <c r="M3" s="29">
        <v>500.85</v>
      </c>
      <c r="N3" s="30">
        <v>500.85</v>
      </c>
      <c r="O3" s="375" t="s">
        <v>465</v>
      </c>
    </row>
    <row r="4" spans="1:15" ht="78" x14ac:dyDescent="0.2">
      <c r="A4" s="169">
        <v>1587001</v>
      </c>
      <c r="B4" s="610" t="s">
        <v>266</v>
      </c>
      <c r="C4" s="209" t="s">
        <v>753</v>
      </c>
      <c r="D4" s="354" t="s">
        <v>809</v>
      </c>
      <c r="E4" s="94"/>
      <c r="F4" s="66"/>
      <c r="G4" s="27"/>
      <c r="H4" s="27"/>
      <c r="I4" s="67"/>
      <c r="J4" s="38"/>
      <c r="K4" s="68"/>
      <c r="L4" s="28"/>
      <c r="M4" s="29">
        <v>500.85</v>
      </c>
      <c r="N4" s="30">
        <v>500.85</v>
      </c>
      <c r="O4" s="375" t="s">
        <v>465</v>
      </c>
    </row>
    <row r="5" spans="1:15" ht="52.5" thickBot="1" x14ac:dyDescent="0.25">
      <c r="A5" s="169" t="s">
        <v>63</v>
      </c>
      <c r="B5" s="610" t="s">
        <v>269</v>
      </c>
      <c r="C5" s="209" t="s">
        <v>753</v>
      </c>
      <c r="D5" s="354" t="s">
        <v>809</v>
      </c>
      <c r="E5" s="94"/>
      <c r="F5" s="66"/>
      <c r="G5" s="27"/>
      <c r="H5" s="27"/>
      <c r="I5" s="67"/>
      <c r="J5" s="38"/>
      <c r="K5" s="68"/>
      <c r="L5" s="28"/>
      <c r="M5" s="29">
        <v>500.85</v>
      </c>
      <c r="N5" s="30">
        <v>500.85</v>
      </c>
      <c r="O5" s="375" t="s">
        <v>465</v>
      </c>
    </row>
    <row r="6" spans="1:15" ht="54" customHeight="1" thickBot="1" x14ac:dyDescent="0.25">
      <c r="A6" s="10"/>
      <c r="B6" s="1"/>
      <c r="C6" s="1"/>
      <c r="D6" s="1"/>
      <c r="E6" s="1"/>
      <c r="F6" s="1"/>
      <c r="G6" s="10"/>
      <c r="H6" s="10"/>
      <c r="I6" s="10"/>
      <c r="J6" s="4"/>
      <c r="K6" s="11"/>
      <c r="L6" s="11"/>
      <c r="M6" s="5"/>
      <c r="N6" s="197">
        <f>SUM(N3:N5)</f>
        <v>1502.5500000000002</v>
      </c>
      <c r="O6" s="2"/>
    </row>
    <row r="7" spans="1:15" ht="41.25" customHeight="1" x14ac:dyDescent="0.2">
      <c r="A7" s="10"/>
      <c r="B7" s="1"/>
      <c r="C7" s="1"/>
      <c r="D7" s="1"/>
      <c r="E7" s="1"/>
      <c r="F7" s="1"/>
      <c r="G7" s="10"/>
      <c r="H7" s="10"/>
      <c r="I7" s="10"/>
      <c r="J7" s="4"/>
      <c r="K7" s="11"/>
      <c r="L7" s="11"/>
      <c r="M7" s="5"/>
      <c r="N7" s="196" t="s">
        <v>80</v>
      </c>
      <c r="O7" s="2"/>
    </row>
    <row r="8" spans="1:15" ht="12.75" customHeight="1" x14ac:dyDescent="0.2">
      <c r="A8" s="10"/>
      <c r="B8" s="1"/>
      <c r="C8" s="1"/>
      <c r="D8" s="1"/>
      <c r="E8" s="1"/>
      <c r="F8" s="1"/>
      <c r="G8" s="10"/>
      <c r="H8" s="10"/>
      <c r="I8" s="10"/>
      <c r="J8" s="4"/>
      <c r="K8" s="11"/>
      <c r="L8" s="11"/>
      <c r="M8" s="5"/>
      <c r="N8" s="5"/>
      <c r="O8" s="2"/>
    </row>
    <row r="9" spans="1:15" ht="12.75" customHeight="1" x14ac:dyDescent="0.2">
      <c r="A9" s="10"/>
      <c r="B9" s="1"/>
      <c r="C9" s="1"/>
      <c r="D9" s="1"/>
      <c r="E9" s="1"/>
      <c r="F9" s="1"/>
      <c r="G9" s="10"/>
      <c r="H9" s="10"/>
      <c r="I9" s="10"/>
      <c r="J9" s="4"/>
      <c r="K9" s="11"/>
      <c r="L9" s="11"/>
      <c r="M9" s="5"/>
      <c r="N9" s="5"/>
      <c r="O9" s="2"/>
    </row>
    <row r="10" spans="1:15" ht="12.75" customHeight="1" x14ac:dyDescent="0.2">
      <c r="A10" s="10"/>
      <c r="B10" s="1"/>
      <c r="C10" s="1"/>
      <c r="D10" s="1"/>
      <c r="E10" s="1"/>
      <c r="F10" s="1"/>
      <c r="G10" s="10"/>
      <c r="H10" s="10"/>
      <c r="I10" s="10"/>
      <c r="J10" s="4"/>
      <c r="K10" s="11"/>
      <c r="L10" s="11"/>
      <c r="M10" s="5"/>
      <c r="N10" s="5"/>
      <c r="O10" s="2"/>
    </row>
    <row r="11" spans="1:15" ht="12.75" customHeight="1" x14ac:dyDescent="0.2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5"/>
      <c r="O11" s="2"/>
    </row>
    <row r="12" spans="1:15" ht="12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5"/>
      <c r="O12" s="2"/>
    </row>
    <row r="13" spans="1:15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</row>
    <row r="14" spans="1:15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</row>
    <row r="15" spans="1:15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</row>
    <row r="16" spans="1:15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</row>
    <row r="17" spans="1:15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</row>
    <row r="18" spans="1:15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</row>
    <row r="19" spans="1:15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</row>
    <row r="20" spans="1:15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</row>
    <row r="21" spans="1:15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</row>
    <row r="22" spans="1:15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</row>
    <row r="23" spans="1:15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</row>
    <row r="24" spans="1:15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</row>
    <row r="25" spans="1:15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</row>
    <row r="26" spans="1:15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</row>
    <row r="27" spans="1:15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</row>
    <row r="28" spans="1:15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</row>
    <row r="29" spans="1:15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</row>
    <row r="30" spans="1:15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</row>
    <row r="31" spans="1:15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</row>
    <row r="32" spans="1:15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</row>
    <row r="33" spans="1:15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</row>
    <row r="34" spans="1:15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</row>
    <row r="35" spans="1:15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</row>
    <row r="36" spans="1:15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</row>
    <row r="37" spans="1:15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</row>
    <row r="38" spans="1:15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</row>
    <row r="39" spans="1:15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</row>
    <row r="40" spans="1:15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</row>
    <row r="41" spans="1:15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</row>
    <row r="42" spans="1:15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</row>
    <row r="43" spans="1:15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</row>
    <row r="44" spans="1:15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</row>
    <row r="45" spans="1:15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</row>
    <row r="46" spans="1:15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</row>
    <row r="47" spans="1:15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</row>
    <row r="48" spans="1:15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</row>
    <row r="49" spans="1:15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</row>
    <row r="50" spans="1:15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</row>
    <row r="51" spans="1:15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</row>
    <row r="52" spans="1:15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</row>
    <row r="53" spans="1:15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</row>
    <row r="54" spans="1:15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</row>
    <row r="55" spans="1:15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</row>
    <row r="56" spans="1:15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</row>
    <row r="57" spans="1:15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</row>
    <row r="58" spans="1:15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</row>
    <row r="59" spans="1:15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</row>
    <row r="60" spans="1:15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</row>
    <row r="61" spans="1:15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</row>
    <row r="62" spans="1:15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</row>
    <row r="63" spans="1:15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</row>
    <row r="64" spans="1:15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</row>
    <row r="65" spans="1:15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</row>
    <row r="66" spans="1:15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</row>
    <row r="67" spans="1:15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</row>
    <row r="68" spans="1:15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</row>
    <row r="69" spans="1:15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</row>
    <row r="70" spans="1:15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</row>
    <row r="71" spans="1:15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</row>
    <row r="72" spans="1:15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</row>
    <row r="73" spans="1:15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</row>
    <row r="74" spans="1:15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</row>
    <row r="75" spans="1:15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</row>
    <row r="76" spans="1:15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</row>
    <row r="77" spans="1:15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</row>
    <row r="78" spans="1:15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</row>
    <row r="79" spans="1:15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</row>
    <row r="80" spans="1:15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</row>
    <row r="81" spans="1:15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</row>
    <row r="82" spans="1:15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</row>
    <row r="83" spans="1:15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</row>
    <row r="84" spans="1:15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</row>
    <row r="85" spans="1:15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</row>
    <row r="86" spans="1:15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</row>
    <row r="87" spans="1:15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</row>
    <row r="88" spans="1:15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</row>
    <row r="89" spans="1:15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</row>
    <row r="90" spans="1:15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</row>
    <row r="91" spans="1:15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</row>
    <row r="92" spans="1:15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</row>
    <row r="93" spans="1:15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</row>
    <row r="94" spans="1:15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</row>
    <row r="95" spans="1:15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</row>
    <row r="96" spans="1:15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</row>
    <row r="97" spans="1:15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</row>
    <row r="98" spans="1:15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</row>
    <row r="99" spans="1:15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</row>
    <row r="100" spans="1:15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</row>
    <row r="101" spans="1:15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</row>
    <row r="102" spans="1:15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</row>
    <row r="103" spans="1:15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</row>
    <row r="104" spans="1:15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</row>
    <row r="105" spans="1:15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</row>
    <row r="106" spans="1:15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</row>
    <row r="107" spans="1:15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</row>
    <row r="108" spans="1:15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</row>
    <row r="109" spans="1:15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</row>
    <row r="110" spans="1:15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</row>
    <row r="111" spans="1:15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</row>
    <row r="112" spans="1:15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</row>
    <row r="113" spans="1:15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</row>
    <row r="114" spans="1:15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</row>
    <row r="115" spans="1:15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</row>
    <row r="116" spans="1:15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</row>
    <row r="117" spans="1:15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</row>
    <row r="118" spans="1:15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</row>
    <row r="119" spans="1:15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</row>
    <row r="120" spans="1:15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</row>
    <row r="121" spans="1:15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</row>
    <row r="122" spans="1:15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</row>
    <row r="123" spans="1:15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</row>
    <row r="124" spans="1:15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</row>
    <row r="125" spans="1:15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</row>
    <row r="126" spans="1:15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</row>
    <row r="127" spans="1:15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</row>
    <row r="128" spans="1:15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</row>
    <row r="129" spans="1:15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</row>
    <row r="130" spans="1:15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</row>
    <row r="131" spans="1:15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</row>
    <row r="132" spans="1:15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</row>
    <row r="133" spans="1:15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</row>
    <row r="134" spans="1:15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</row>
    <row r="135" spans="1:15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</row>
    <row r="136" spans="1:15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</row>
    <row r="137" spans="1:15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</row>
    <row r="138" spans="1:15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</row>
    <row r="139" spans="1:15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</row>
    <row r="140" spans="1:15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</row>
    <row r="141" spans="1:15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</row>
    <row r="142" spans="1:15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</row>
    <row r="143" spans="1:15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</row>
    <row r="144" spans="1:15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</row>
    <row r="145" spans="1:15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</row>
    <row r="146" spans="1:15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</row>
    <row r="147" spans="1:15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</row>
    <row r="148" spans="1:15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</row>
    <row r="149" spans="1:15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</row>
    <row r="150" spans="1:15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</row>
    <row r="151" spans="1:15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</row>
    <row r="152" spans="1:15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</row>
    <row r="153" spans="1:15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</row>
    <row r="154" spans="1:15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</row>
    <row r="155" spans="1:15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</row>
    <row r="156" spans="1:15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</row>
    <row r="157" spans="1:15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</row>
    <row r="158" spans="1:15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</row>
    <row r="159" spans="1:15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</row>
    <row r="160" spans="1:15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</row>
    <row r="161" spans="1:15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</row>
    <row r="162" spans="1:15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</row>
    <row r="163" spans="1:15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</row>
    <row r="164" spans="1:15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</row>
    <row r="165" spans="1:15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</row>
    <row r="166" spans="1:15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</row>
    <row r="167" spans="1:15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</row>
    <row r="168" spans="1:15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</row>
    <row r="169" spans="1:15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</row>
    <row r="170" spans="1:15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</row>
    <row r="171" spans="1:15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</row>
    <row r="172" spans="1:15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</row>
    <row r="173" spans="1:15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</row>
    <row r="174" spans="1:15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</row>
    <row r="175" spans="1:15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</row>
    <row r="176" spans="1:15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</row>
    <row r="177" spans="1:15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</row>
    <row r="178" spans="1:15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</row>
    <row r="179" spans="1:15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</row>
    <row r="180" spans="1:15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</row>
    <row r="181" spans="1:15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</row>
    <row r="182" spans="1:15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</row>
    <row r="183" spans="1:15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</row>
    <row r="184" spans="1:15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</row>
    <row r="185" spans="1:15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</row>
    <row r="186" spans="1:15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</row>
    <row r="187" spans="1:15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</row>
    <row r="188" spans="1:15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</row>
    <row r="189" spans="1:15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</row>
    <row r="190" spans="1:15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</row>
    <row r="191" spans="1:15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</row>
    <row r="192" spans="1:15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</row>
    <row r="193" spans="1:15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</row>
    <row r="194" spans="1:15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</row>
    <row r="195" spans="1:15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</row>
    <row r="196" spans="1:15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</row>
    <row r="197" spans="1:15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</row>
    <row r="198" spans="1:15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</row>
    <row r="199" spans="1:15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</row>
    <row r="200" spans="1:15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</row>
    <row r="201" spans="1:15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</row>
    <row r="202" spans="1:15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</row>
    <row r="203" spans="1:15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</row>
    <row r="204" spans="1:15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</row>
    <row r="205" spans="1:15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</row>
    <row r="206" spans="1:15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</row>
    <row r="207" spans="1:15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</row>
    <row r="208" spans="1:15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</row>
    <row r="209" spans="1:15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</row>
    <row r="210" spans="1:15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</row>
    <row r="211" spans="1:15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</row>
    <row r="212" spans="1:15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</row>
    <row r="213" spans="1:15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</row>
    <row r="214" spans="1:15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</row>
    <row r="215" spans="1:15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</row>
    <row r="216" spans="1:15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</row>
    <row r="217" spans="1:15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</row>
    <row r="218" spans="1:15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</row>
    <row r="219" spans="1:15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</row>
    <row r="220" spans="1:15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</row>
    <row r="221" spans="1:15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</row>
    <row r="222" spans="1:15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</row>
    <row r="223" spans="1:15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</row>
    <row r="224" spans="1:15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</row>
    <row r="225" spans="1:15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</row>
    <row r="226" spans="1:15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</row>
    <row r="227" spans="1:15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</row>
    <row r="228" spans="1:15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</row>
    <row r="229" spans="1:15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</row>
    <row r="230" spans="1:15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</row>
    <row r="231" spans="1:15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</row>
    <row r="232" spans="1:15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</row>
    <row r="233" spans="1:15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</row>
    <row r="234" spans="1:15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</row>
    <row r="235" spans="1:15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</row>
    <row r="236" spans="1:15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</row>
    <row r="237" spans="1:15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</row>
    <row r="238" spans="1:15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</row>
    <row r="239" spans="1:15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</row>
    <row r="240" spans="1:15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</row>
    <row r="241" spans="1:15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</row>
    <row r="242" spans="1:15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</row>
    <row r="243" spans="1:15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</row>
    <row r="244" spans="1:15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</row>
    <row r="245" spans="1:15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</row>
    <row r="246" spans="1:15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</row>
    <row r="247" spans="1:15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</row>
    <row r="248" spans="1:15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</row>
    <row r="249" spans="1:15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</row>
    <row r="250" spans="1:15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</row>
    <row r="251" spans="1:15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</row>
    <row r="252" spans="1:15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</row>
    <row r="253" spans="1:15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</row>
    <row r="254" spans="1:15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</row>
    <row r="255" spans="1:15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</row>
    <row r="256" spans="1:15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</row>
    <row r="257" spans="1:15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</row>
    <row r="258" spans="1:15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</row>
    <row r="259" spans="1:15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</row>
    <row r="260" spans="1:15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</row>
    <row r="261" spans="1:15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</row>
    <row r="262" spans="1:15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</row>
    <row r="263" spans="1:15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</row>
    <row r="264" spans="1:15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</row>
    <row r="265" spans="1:15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</row>
    <row r="266" spans="1:15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</row>
    <row r="267" spans="1:15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</row>
    <row r="268" spans="1:15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</row>
    <row r="269" spans="1:15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</row>
    <row r="270" spans="1:15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</row>
    <row r="271" spans="1:15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</row>
    <row r="272" spans="1:15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</row>
    <row r="273" spans="1:15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</row>
    <row r="274" spans="1:15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</row>
    <row r="275" spans="1:15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</row>
    <row r="276" spans="1:15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</row>
    <row r="277" spans="1:15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</row>
    <row r="278" spans="1:15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</row>
    <row r="279" spans="1:15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</row>
    <row r="280" spans="1:15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</row>
    <row r="281" spans="1:15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</row>
    <row r="282" spans="1:15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</row>
    <row r="283" spans="1:15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</row>
    <row r="284" spans="1:15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</row>
    <row r="285" spans="1:15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</row>
    <row r="286" spans="1:15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</row>
    <row r="287" spans="1:15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</row>
    <row r="288" spans="1:15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</row>
    <row r="289" spans="1:15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</row>
    <row r="290" spans="1:15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</row>
    <row r="291" spans="1:15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</row>
    <row r="292" spans="1:15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</row>
    <row r="293" spans="1:15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</row>
    <row r="294" spans="1:15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</row>
    <row r="295" spans="1:15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</row>
    <row r="296" spans="1:15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</row>
    <row r="297" spans="1:15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</row>
    <row r="298" spans="1:15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</row>
    <row r="299" spans="1:15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</row>
    <row r="300" spans="1:15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</row>
    <row r="301" spans="1:15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</row>
    <row r="302" spans="1:15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</row>
    <row r="303" spans="1:15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</row>
    <row r="304" spans="1:15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</row>
    <row r="305" spans="1:15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</row>
    <row r="306" spans="1:15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</row>
    <row r="307" spans="1:15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</row>
    <row r="308" spans="1:15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</row>
    <row r="309" spans="1:15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</row>
    <row r="310" spans="1:15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</row>
    <row r="311" spans="1:15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</row>
    <row r="312" spans="1:15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</row>
    <row r="313" spans="1:15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</row>
    <row r="314" spans="1:15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</row>
    <row r="315" spans="1:15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</row>
    <row r="316" spans="1:15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</row>
    <row r="317" spans="1:15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</row>
    <row r="318" spans="1:15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</row>
    <row r="319" spans="1:15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</row>
    <row r="320" spans="1:15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</row>
    <row r="321" spans="1:15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</row>
    <row r="322" spans="1:15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</row>
    <row r="323" spans="1:15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</row>
    <row r="324" spans="1:15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</row>
    <row r="325" spans="1:15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</row>
    <row r="326" spans="1:15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</row>
    <row r="327" spans="1:15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</row>
    <row r="328" spans="1:15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</row>
    <row r="329" spans="1:15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</row>
    <row r="330" spans="1:15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</row>
    <row r="331" spans="1:15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</row>
    <row r="332" spans="1:15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</row>
    <row r="333" spans="1:15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</row>
    <row r="334" spans="1:15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</row>
    <row r="335" spans="1:15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</row>
    <row r="336" spans="1:15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</row>
    <row r="337" spans="1:15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</row>
    <row r="338" spans="1:15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</row>
    <row r="339" spans="1:15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</row>
    <row r="340" spans="1:15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</row>
    <row r="341" spans="1:15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</row>
    <row r="342" spans="1:15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</row>
    <row r="343" spans="1:15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</row>
    <row r="344" spans="1:15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</row>
    <row r="345" spans="1:15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</row>
    <row r="346" spans="1:15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</row>
    <row r="347" spans="1:15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</row>
    <row r="348" spans="1:15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</row>
    <row r="349" spans="1:15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</row>
    <row r="350" spans="1:15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</row>
    <row r="351" spans="1:15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</row>
    <row r="352" spans="1:15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</row>
    <row r="353" spans="1:15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</row>
    <row r="354" spans="1:15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</row>
    <row r="355" spans="1:15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</row>
    <row r="356" spans="1:15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</row>
    <row r="357" spans="1:15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</row>
    <row r="358" spans="1:15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</row>
    <row r="359" spans="1:15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</row>
    <row r="360" spans="1:15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</row>
    <row r="361" spans="1:15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</row>
    <row r="362" spans="1:15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</row>
    <row r="363" spans="1:15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</row>
    <row r="364" spans="1:15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</row>
    <row r="365" spans="1:15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</row>
    <row r="366" spans="1:15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</row>
    <row r="367" spans="1:15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</row>
    <row r="368" spans="1:15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</row>
    <row r="369" spans="1:15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</row>
    <row r="370" spans="1:15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</row>
    <row r="371" spans="1:15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</row>
    <row r="372" spans="1:15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</row>
    <row r="373" spans="1:15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</row>
    <row r="374" spans="1:15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</row>
    <row r="375" spans="1:15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</row>
    <row r="376" spans="1:15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</row>
    <row r="377" spans="1:15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</row>
    <row r="378" spans="1:15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</row>
    <row r="379" spans="1:15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</row>
    <row r="380" spans="1:15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</row>
    <row r="381" spans="1:15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</row>
    <row r="382" spans="1:15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</row>
    <row r="383" spans="1:15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</row>
    <row r="384" spans="1:15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</row>
    <row r="385" spans="1:15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</row>
    <row r="386" spans="1:15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</row>
    <row r="387" spans="1:15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</row>
    <row r="388" spans="1:15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</row>
    <row r="389" spans="1:15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</row>
    <row r="390" spans="1:15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</row>
    <row r="391" spans="1:15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</row>
    <row r="392" spans="1:15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</row>
    <row r="393" spans="1:15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</row>
    <row r="394" spans="1:15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</row>
    <row r="395" spans="1:15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</row>
    <row r="396" spans="1:15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</row>
    <row r="397" spans="1:15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</row>
    <row r="398" spans="1:15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</row>
    <row r="399" spans="1:15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</row>
    <row r="400" spans="1:15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</row>
    <row r="401" spans="1:15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</row>
    <row r="402" spans="1:15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</row>
    <row r="403" spans="1:15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</row>
    <row r="404" spans="1:15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</row>
    <row r="405" spans="1:15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</row>
    <row r="406" spans="1:15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</row>
    <row r="407" spans="1:15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</row>
    <row r="408" spans="1:15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</row>
    <row r="409" spans="1:15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</row>
    <row r="410" spans="1:15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</row>
    <row r="411" spans="1:15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</row>
    <row r="412" spans="1:15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</row>
    <row r="413" spans="1:15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</row>
    <row r="414" spans="1:15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</row>
    <row r="415" spans="1:15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</row>
    <row r="416" spans="1:15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</row>
    <row r="417" spans="1:15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</row>
    <row r="418" spans="1:15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</row>
    <row r="419" spans="1:15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</row>
    <row r="420" spans="1:15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</row>
    <row r="421" spans="1:15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</row>
    <row r="422" spans="1:15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</row>
    <row r="423" spans="1:15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</row>
    <row r="424" spans="1:15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</row>
    <row r="425" spans="1:15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</row>
    <row r="426" spans="1:15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</row>
    <row r="427" spans="1:15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</row>
    <row r="428" spans="1:15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</row>
    <row r="429" spans="1:15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</row>
    <row r="430" spans="1:15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</row>
    <row r="431" spans="1:15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</row>
    <row r="432" spans="1:15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</row>
    <row r="433" spans="1:15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</row>
    <row r="434" spans="1:15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</row>
    <row r="435" spans="1:15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</row>
    <row r="436" spans="1:15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</row>
    <row r="437" spans="1:15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</row>
    <row r="438" spans="1:15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</row>
    <row r="439" spans="1:15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</row>
    <row r="440" spans="1:15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</row>
    <row r="441" spans="1:15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</row>
    <row r="442" spans="1:15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</row>
    <row r="443" spans="1:15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</row>
    <row r="444" spans="1:15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</row>
    <row r="445" spans="1:15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</row>
    <row r="446" spans="1:15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</row>
    <row r="447" spans="1:15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</row>
    <row r="448" spans="1:15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</row>
    <row r="449" spans="1:15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</row>
    <row r="450" spans="1:15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</row>
    <row r="451" spans="1:15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</row>
    <row r="452" spans="1:15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</row>
    <row r="453" spans="1:15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</row>
    <row r="454" spans="1:15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</row>
    <row r="455" spans="1:15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</row>
    <row r="456" spans="1:15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</row>
    <row r="457" spans="1:15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</row>
    <row r="458" spans="1:15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</row>
    <row r="459" spans="1:15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</row>
    <row r="460" spans="1:15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</row>
    <row r="461" spans="1:15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</row>
    <row r="462" spans="1:15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</row>
    <row r="463" spans="1:15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</row>
    <row r="464" spans="1:15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</row>
    <row r="465" spans="1:15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</row>
    <row r="466" spans="1:15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</row>
    <row r="467" spans="1:15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</row>
    <row r="468" spans="1:15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</row>
    <row r="469" spans="1:15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</row>
    <row r="470" spans="1:15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</row>
    <row r="471" spans="1:15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</row>
    <row r="472" spans="1:15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</row>
    <row r="473" spans="1:15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</row>
    <row r="474" spans="1:15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</row>
    <row r="475" spans="1:15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</row>
    <row r="476" spans="1:15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</row>
    <row r="477" spans="1:15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</row>
    <row r="478" spans="1:15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</row>
    <row r="479" spans="1:15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</row>
    <row r="480" spans="1:15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</row>
    <row r="481" spans="1:15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</row>
    <row r="482" spans="1:15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</row>
    <row r="483" spans="1:15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</row>
    <row r="484" spans="1:15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</row>
    <row r="485" spans="1:15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</row>
    <row r="486" spans="1:15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</row>
    <row r="487" spans="1:15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</row>
    <row r="488" spans="1:15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</row>
    <row r="489" spans="1:15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</row>
    <row r="490" spans="1:15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</row>
    <row r="491" spans="1:15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</row>
    <row r="492" spans="1:15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</row>
    <row r="493" spans="1:15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</row>
    <row r="494" spans="1:15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</row>
    <row r="495" spans="1:15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</row>
    <row r="496" spans="1:15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</row>
    <row r="497" spans="1:15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</row>
    <row r="498" spans="1:15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</row>
    <row r="499" spans="1:15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</row>
    <row r="500" spans="1:15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</row>
    <row r="501" spans="1:15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</row>
    <row r="502" spans="1:15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</row>
    <row r="503" spans="1:15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</row>
    <row r="504" spans="1:15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</row>
    <row r="505" spans="1:15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</row>
    <row r="506" spans="1:15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</row>
    <row r="507" spans="1:15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</row>
    <row r="508" spans="1:15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</row>
    <row r="509" spans="1:15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</row>
    <row r="510" spans="1:15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</row>
    <row r="511" spans="1:15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</row>
    <row r="512" spans="1:15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</row>
    <row r="513" spans="1:15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</row>
    <row r="514" spans="1:15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</row>
    <row r="515" spans="1:15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</row>
    <row r="516" spans="1:15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</row>
    <row r="517" spans="1:15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</row>
    <row r="518" spans="1:15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</row>
    <row r="519" spans="1:15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</row>
    <row r="520" spans="1:15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</row>
    <row r="521" spans="1:15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</row>
    <row r="522" spans="1:15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</row>
    <row r="523" spans="1:15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</row>
    <row r="524" spans="1:15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</row>
    <row r="525" spans="1:15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</row>
    <row r="526" spans="1:15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</row>
    <row r="527" spans="1:15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</row>
    <row r="528" spans="1:15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</row>
    <row r="529" spans="1:15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</row>
    <row r="530" spans="1:15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</row>
    <row r="531" spans="1:15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</row>
    <row r="532" spans="1:15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</row>
    <row r="533" spans="1:15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</row>
    <row r="534" spans="1:15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</row>
    <row r="535" spans="1:15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</row>
    <row r="536" spans="1:15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</row>
    <row r="537" spans="1:15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</row>
    <row r="538" spans="1:15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</row>
    <row r="539" spans="1:15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</row>
    <row r="540" spans="1:15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</row>
    <row r="541" spans="1:15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</row>
    <row r="542" spans="1:15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</row>
    <row r="543" spans="1:15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</row>
    <row r="544" spans="1:15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</row>
    <row r="545" spans="1:15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</row>
    <row r="546" spans="1:15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</row>
    <row r="547" spans="1:15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</row>
    <row r="548" spans="1:15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</row>
    <row r="549" spans="1:15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</row>
    <row r="550" spans="1:15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</row>
    <row r="551" spans="1:15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</row>
    <row r="552" spans="1:15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</row>
    <row r="553" spans="1:15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</row>
    <row r="554" spans="1:15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</row>
    <row r="555" spans="1:15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</row>
    <row r="556" spans="1:15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</row>
    <row r="557" spans="1:15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</row>
    <row r="558" spans="1:15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</row>
    <row r="559" spans="1:15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</row>
    <row r="560" spans="1:15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</row>
    <row r="561" spans="1:15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</row>
    <row r="562" spans="1:15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</row>
    <row r="563" spans="1:15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</row>
    <row r="564" spans="1:15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</row>
    <row r="565" spans="1:15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</row>
    <row r="566" spans="1:15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</row>
    <row r="567" spans="1:15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</row>
    <row r="568" spans="1:15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</row>
    <row r="569" spans="1:15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</row>
    <row r="570" spans="1:15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</row>
    <row r="571" spans="1:15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</row>
    <row r="572" spans="1:15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</row>
    <row r="573" spans="1:15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</row>
    <row r="574" spans="1:15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</row>
    <row r="575" spans="1:15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</row>
    <row r="576" spans="1:15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</row>
    <row r="577" spans="1:15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</row>
    <row r="578" spans="1:15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</row>
    <row r="579" spans="1:15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</row>
    <row r="580" spans="1:15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</row>
    <row r="581" spans="1:15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</row>
    <row r="582" spans="1:15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</row>
    <row r="583" spans="1:15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</row>
    <row r="584" spans="1:15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</row>
    <row r="585" spans="1:15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</row>
    <row r="586" spans="1:15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</row>
    <row r="587" spans="1:15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</row>
    <row r="588" spans="1:15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</row>
    <row r="589" spans="1:15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</row>
    <row r="590" spans="1:15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</row>
    <row r="591" spans="1:15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</row>
    <row r="592" spans="1:15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</row>
    <row r="593" spans="1:15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</row>
    <row r="594" spans="1:15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</row>
    <row r="595" spans="1:15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</row>
    <row r="596" spans="1:15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</row>
    <row r="597" spans="1:15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</row>
    <row r="598" spans="1:15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</row>
    <row r="599" spans="1:15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</row>
    <row r="600" spans="1:15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</row>
    <row r="601" spans="1:15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</row>
    <row r="602" spans="1:15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</row>
    <row r="603" spans="1:15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</row>
    <row r="604" spans="1:15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</row>
    <row r="605" spans="1:15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</row>
    <row r="606" spans="1:15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</row>
    <row r="607" spans="1:15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</row>
    <row r="608" spans="1:15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</row>
    <row r="609" spans="1:15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</row>
    <row r="610" spans="1:15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</row>
    <row r="611" spans="1:15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</row>
    <row r="612" spans="1:15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</row>
    <row r="613" spans="1:15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</row>
    <row r="614" spans="1:15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</row>
    <row r="615" spans="1:15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</row>
    <row r="616" spans="1:15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</row>
    <row r="617" spans="1:15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</row>
    <row r="618" spans="1:15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</row>
    <row r="619" spans="1:15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</row>
    <row r="620" spans="1:15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</row>
    <row r="621" spans="1:15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</row>
    <row r="622" spans="1:15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</row>
    <row r="623" spans="1:15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</row>
    <row r="624" spans="1:15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</row>
    <row r="625" spans="1:15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</row>
    <row r="626" spans="1:15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</row>
    <row r="627" spans="1:15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</row>
    <row r="628" spans="1:15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</row>
    <row r="629" spans="1:15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</row>
    <row r="630" spans="1:15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</row>
    <row r="631" spans="1:15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</row>
    <row r="632" spans="1:15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</row>
    <row r="633" spans="1:15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</row>
    <row r="634" spans="1:15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</row>
    <row r="635" spans="1:15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</row>
    <row r="636" spans="1:15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</row>
    <row r="637" spans="1:15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</row>
    <row r="638" spans="1:15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</row>
    <row r="639" spans="1:15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</row>
    <row r="640" spans="1:15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</row>
    <row r="641" spans="1:15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</row>
    <row r="642" spans="1:15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</row>
    <row r="643" spans="1:15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</row>
    <row r="644" spans="1:15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</row>
    <row r="645" spans="1:15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</row>
    <row r="646" spans="1:15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</row>
    <row r="647" spans="1:15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</row>
    <row r="648" spans="1:15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</row>
    <row r="649" spans="1:15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</row>
    <row r="650" spans="1:15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</row>
    <row r="651" spans="1:15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</row>
    <row r="652" spans="1:15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</row>
    <row r="653" spans="1:15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</row>
    <row r="654" spans="1:15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</row>
    <row r="655" spans="1:15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</row>
    <row r="656" spans="1:15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</row>
    <row r="657" spans="1:15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</row>
    <row r="658" spans="1:15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</row>
    <row r="659" spans="1:15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</row>
    <row r="660" spans="1:15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</row>
    <row r="661" spans="1:15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</row>
    <row r="662" spans="1:15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</row>
    <row r="663" spans="1:15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</row>
    <row r="664" spans="1:15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</row>
    <row r="665" spans="1:15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</row>
    <row r="666" spans="1:15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</row>
    <row r="667" spans="1:15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</row>
    <row r="668" spans="1:15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</row>
    <row r="669" spans="1:15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</row>
    <row r="670" spans="1:15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</row>
    <row r="671" spans="1:15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</row>
    <row r="672" spans="1:15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</row>
    <row r="673" spans="1:15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</row>
    <row r="674" spans="1:15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</row>
    <row r="675" spans="1:15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</row>
    <row r="676" spans="1:15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</row>
    <row r="677" spans="1:15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</row>
    <row r="678" spans="1:15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</row>
    <row r="679" spans="1:15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</row>
    <row r="680" spans="1:15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</row>
    <row r="681" spans="1:15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</row>
    <row r="682" spans="1:15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</row>
    <row r="683" spans="1:15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</row>
    <row r="684" spans="1:15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</row>
    <row r="685" spans="1:15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</row>
    <row r="686" spans="1:15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</row>
    <row r="687" spans="1:15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</row>
    <row r="688" spans="1:15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</row>
    <row r="689" spans="1:15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</row>
    <row r="690" spans="1:15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</row>
    <row r="691" spans="1:15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</row>
    <row r="692" spans="1:15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</row>
    <row r="693" spans="1:15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</row>
    <row r="694" spans="1:15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</row>
    <row r="695" spans="1:15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</row>
    <row r="696" spans="1:15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</row>
    <row r="697" spans="1:15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</row>
    <row r="698" spans="1:15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</row>
    <row r="699" spans="1:15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</row>
    <row r="700" spans="1:15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</row>
    <row r="701" spans="1:15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</row>
    <row r="702" spans="1:15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</row>
    <row r="703" spans="1:15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</row>
    <row r="704" spans="1:15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</row>
    <row r="705" spans="1:15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</row>
    <row r="706" spans="1:15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</row>
    <row r="707" spans="1:15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</row>
    <row r="708" spans="1:15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</row>
    <row r="709" spans="1:15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</row>
    <row r="710" spans="1:15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</row>
    <row r="711" spans="1:15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</row>
    <row r="712" spans="1:15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</row>
    <row r="713" spans="1:15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</row>
    <row r="714" spans="1:15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</row>
    <row r="715" spans="1:15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</row>
    <row r="716" spans="1:15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</row>
    <row r="717" spans="1:15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</row>
    <row r="718" spans="1:15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</row>
    <row r="719" spans="1:15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</row>
    <row r="720" spans="1:15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</row>
    <row r="721" spans="1:15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</row>
    <row r="722" spans="1:15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</row>
    <row r="723" spans="1:15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</row>
    <row r="724" spans="1:15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</row>
    <row r="725" spans="1:15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</row>
    <row r="726" spans="1:15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</row>
    <row r="727" spans="1:15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</row>
    <row r="728" spans="1:15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</row>
    <row r="729" spans="1:15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</row>
    <row r="730" spans="1:15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</row>
    <row r="731" spans="1:15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</row>
    <row r="732" spans="1:15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</row>
    <row r="733" spans="1:15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</row>
    <row r="734" spans="1:15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</row>
    <row r="735" spans="1:15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</row>
    <row r="736" spans="1:15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</row>
    <row r="737" spans="1:15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</row>
    <row r="738" spans="1:15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</row>
    <row r="739" spans="1:15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</row>
    <row r="740" spans="1:15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</row>
    <row r="741" spans="1:15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</row>
    <row r="742" spans="1:15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</row>
    <row r="743" spans="1:15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</row>
    <row r="744" spans="1:15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</row>
    <row r="745" spans="1:15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</row>
    <row r="746" spans="1:15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</row>
    <row r="747" spans="1:15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</row>
    <row r="748" spans="1:15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</row>
    <row r="749" spans="1:15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</row>
    <row r="750" spans="1:15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</row>
    <row r="751" spans="1:15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</row>
    <row r="752" spans="1:15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</row>
    <row r="753" spans="1:15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</row>
    <row r="754" spans="1:15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</row>
    <row r="755" spans="1:15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</row>
    <row r="756" spans="1:15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</row>
    <row r="757" spans="1:15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</row>
    <row r="758" spans="1:15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</row>
    <row r="759" spans="1:15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</row>
    <row r="760" spans="1:15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</row>
    <row r="761" spans="1:15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</row>
    <row r="762" spans="1:15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</row>
    <row r="763" spans="1:15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</row>
    <row r="764" spans="1:15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</row>
    <row r="765" spans="1:15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</row>
    <row r="766" spans="1:15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</row>
    <row r="767" spans="1:15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</row>
    <row r="768" spans="1:15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</row>
    <row r="769" spans="1:15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</row>
    <row r="770" spans="1:15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</row>
    <row r="771" spans="1:15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</row>
    <row r="772" spans="1:15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</row>
    <row r="773" spans="1:15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</row>
    <row r="774" spans="1:15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</row>
    <row r="775" spans="1:15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</row>
    <row r="776" spans="1:15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</row>
    <row r="777" spans="1:15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</row>
    <row r="778" spans="1:15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</row>
    <row r="779" spans="1:15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</row>
    <row r="780" spans="1:15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</row>
    <row r="781" spans="1:15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</row>
    <row r="782" spans="1:15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</row>
    <row r="783" spans="1:15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</row>
    <row r="784" spans="1:15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</row>
    <row r="785" spans="1:15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</row>
    <row r="786" spans="1:15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</row>
    <row r="787" spans="1:15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</row>
    <row r="788" spans="1:15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</row>
    <row r="789" spans="1:15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</row>
    <row r="790" spans="1:15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</row>
    <row r="791" spans="1:15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</row>
    <row r="792" spans="1:15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</row>
    <row r="793" spans="1:15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</row>
    <row r="794" spans="1:15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</row>
    <row r="795" spans="1:15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</row>
    <row r="796" spans="1:15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</row>
    <row r="797" spans="1:15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</row>
    <row r="798" spans="1:15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</row>
    <row r="799" spans="1:15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</row>
    <row r="800" spans="1:15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</row>
    <row r="801" spans="1:15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</row>
    <row r="802" spans="1:15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</row>
    <row r="803" spans="1:15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</row>
    <row r="804" spans="1:15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</row>
    <row r="805" spans="1:15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</row>
    <row r="806" spans="1:15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</row>
    <row r="807" spans="1:15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</row>
    <row r="808" spans="1:15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</row>
    <row r="809" spans="1:15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</row>
    <row r="810" spans="1:15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</row>
    <row r="811" spans="1:15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</row>
    <row r="812" spans="1:15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</row>
    <row r="813" spans="1:15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</row>
    <row r="814" spans="1:15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</row>
    <row r="815" spans="1:15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</row>
    <row r="816" spans="1:15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</row>
    <row r="817" spans="1:15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</row>
    <row r="818" spans="1:15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</row>
    <row r="819" spans="1:15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</row>
    <row r="820" spans="1:15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</row>
    <row r="821" spans="1:15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</row>
    <row r="822" spans="1:15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</row>
    <row r="823" spans="1:15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</row>
    <row r="824" spans="1:15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</row>
    <row r="825" spans="1:15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</row>
    <row r="826" spans="1:15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</row>
    <row r="827" spans="1:15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</row>
    <row r="828" spans="1:15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</row>
    <row r="829" spans="1:15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</row>
    <row r="830" spans="1:15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</row>
    <row r="831" spans="1:15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</row>
    <row r="832" spans="1:15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</row>
    <row r="833" spans="1:15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</row>
    <row r="834" spans="1:15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</row>
    <row r="835" spans="1:15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</row>
    <row r="836" spans="1:15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</row>
    <row r="837" spans="1:15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</row>
    <row r="838" spans="1:15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</row>
    <row r="839" spans="1:15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</row>
    <row r="840" spans="1:15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</row>
    <row r="841" spans="1:15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</row>
    <row r="842" spans="1:15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</row>
    <row r="843" spans="1:15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</row>
    <row r="844" spans="1:15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</row>
    <row r="845" spans="1:15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</row>
    <row r="846" spans="1:15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</row>
    <row r="847" spans="1:15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</row>
    <row r="848" spans="1:15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</row>
    <row r="849" spans="1:15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</row>
    <row r="850" spans="1:15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</row>
    <row r="851" spans="1:15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</row>
    <row r="852" spans="1:15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</row>
    <row r="853" spans="1:15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</row>
    <row r="854" spans="1:15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</row>
    <row r="855" spans="1:15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</row>
    <row r="856" spans="1:15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</row>
    <row r="857" spans="1:15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</row>
    <row r="858" spans="1:15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</row>
    <row r="859" spans="1:15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</row>
  </sheetData>
  <autoFilter ref="A2:O2" xr:uid="{B49CEA16-AF9B-4936-A462-D0F2B267F571}"/>
  <sortState xmlns:xlrd2="http://schemas.microsoft.com/office/spreadsheetml/2017/richdata2" ref="A3:O7">
    <sortCondition ref="B3:B7"/>
  </sortState>
  <mergeCells count="1">
    <mergeCell ref="B1:O1"/>
  </mergeCells>
  <pageMargins left="0.511811024" right="0.511811024" top="0.78740157499999996" bottom="0.78740157499999996" header="0.31496062000000002" footer="0.31496062000000002"/>
  <pageSetup paperSize="9" scale="4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4B362-6B7D-4C89-8D14-8F5E95A35ECC}">
  <sheetPr>
    <tabColor rgb="FF33CCFF"/>
    <pageSetUpPr fitToPage="1"/>
  </sheetPr>
  <dimension ref="A1:T858"/>
  <sheetViews>
    <sheetView showGridLines="0" zoomScale="55" zoomScaleNormal="55" workbookViewId="0">
      <selection activeCell="F4" sqref="F4"/>
    </sheetView>
  </sheetViews>
  <sheetFormatPr defaultColWidth="14.42578125" defaultRowHeight="12.75" x14ac:dyDescent="0.2"/>
  <cols>
    <col min="1" max="1" width="18.85546875" style="15" bestFit="1" customWidth="1"/>
    <col min="2" max="2" width="66.140625" style="15" customWidth="1"/>
    <col min="3" max="3" width="37.5703125" style="9" customWidth="1"/>
    <col min="4" max="4" width="37.28515625" style="9" customWidth="1"/>
    <col min="5" max="5" width="38.28515625" style="74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7.140625" style="15" customWidth="1"/>
    <col min="14" max="14" width="32.42578125" style="9" customWidth="1"/>
    <col min="15" max="15" width="30" style="74" customWidth="1"/>
    <col min="16" max="16" width="23.140625" style="73" customWidth="1"/>
    <col min="17" max="17" width="29.42578125" style="73" bestFit="1" customWidth="1"/>
    <col min="18" max="18" width="23.140625" style="73" customWidth="1"/>
    <col min="19" max="19" width="32.28515625" style="9" bestFit="1" customWidth="1"/>
    <col min="20" max="20" width="29" style="9" customWidth="1"/>
    <col min="21" max="27" width="14.42578125" style="15" customWidth="1"/>
    <col min="28" max="16384" width="14.42578125" style="15"/>
  </cols>
  <sheetData>
    <row r="1" spans="1:20" ht="71.45" customHeight="1" x14ac:dyDescent="0.2">
      <c r="A1" s="3" t="s">
        <v>1</v>
      </c>
      <c r="B1" s="711" t="s">
        <v>1488</v>
      </c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3"/>
      <c r="O1" s="712"/>
      <c r="P1" s="712"/>
      <c r="Q1" s="712"/>
      <c r="R1" s="712"/>
      <c r="S1" s="712"/>
      <c r="T1" s="712"/>
    </row>
    <row r="2" spans="1:20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72" t="s">
        <v>19</v>
      </c>
      <c r="Q2" s="490" t="s">
        <v>640</v>
      </c>
      <c r="R2" s="490" t="s">
        <v>648</v>
      </c>
      <c r="S2" s="262" t="s">
        <v>652</v>
      </c>
      <c r="T2" s="262" t="s">
        <v>653</v>
      </c>
    </row>
    <row r="3" spans="1:20" ht="65.25" customHeight="1" x14ac:dyDescent="0.2">
      <c r="A3" s="170" t="s">
        <v>272</v>
      </c>
      <c r="B3" s="97" t="s">
        <v>270</v>
      </c>
      <c r="C3" s="209" t="s">
        <v>714</v>
      </c>
      <c r="D3" s="354" t="s">
        <v>809</v>
      </c>
      <c r="E3" s="218"/>
      <c r="F3" s="66"/>
      <c r="G3" s="27"/>
      <c r="H3" s="27"/>
      <c r="I3" s="67"/>
      <c r="J3" s="38"/>
      <c r="K3" s="68"/>
      <c r="L3" s="28"/>
      <c r="M3" s="29">
        <v>500.85</v>
      </c>
      <c r="N3" s="30">
        <f>500.85-K3-L3</f>
        <v>500.85</v>
      </c>
      <c r="O3" s="375" t="s">
        <v>465</v>
      </c>
      <c r="P3" s="41"/>
      <c r="Q3" s="491"/>
      <c r="R3" s="491"/>
      <c r="S3" s="76"/>
      <c r="T3" s="77"/>
    </row>
    <row r="4" spans="1:20" ht="65.25" customHeight="1" x14ac:dyDescent="0.2">
      <c r="A4" s="170" t="s">
        <v>841</v>
      </c>
      <c r="B4" s="97" t="s">
        <v>840</v>
      </c>
      <c r="C4" s="209" t="s">
        <v>714</v>
      </c>
      <c r="D4" s="354" t="s">
        <v>809</v>
      </c>
      <c r="E4" s="218"/>
      <c r="F4" s="98"/>
      <c r="G4" s="27"/>
      <c r="H4" s="27"/>
      <c r="I4" s="67"/>
      <c r="J4" s="38"/>
      <c r="K4" s="68"/>
      <c r="L4" s="28"/>
      <c r="M4" s="29">
        <v>500.85</v>
      </c>
      <c r="N4" s="30">
        <v>500.85</v>
      </c>
      <c r="O4" s="375" t="s">
        <v>580</v>
      </c>
      <c r="P4" s="41"/>
      <c r="Q4" s="491"/>
      <c r="R4" s="491"/>
      <c r="S4" s="62"/>
      <c r="T4" s="63"/>
    </row>
    <row r="5" spans="1:20" ht="65.25" customHeight="1" thickBot="1" x14ac:dyDescent="0.25">
      <c r="A5" s="170">
        <v>1583001</v>
      </c>
      <c r="B5" s="97" t="s">
        <v>271</v>
      </c>
      <c r="C5" s="209" t="s">
        <v>767</v>
      </c>
      <c r="D5" s="354" t="s">
        <v>809</v>
      </c>
      <c r="E5" s="218"/>
      <c r="F5" s="66"/>
      <c r="G5" s="27"/>
      <c r="H5" s="27"/>
      <c r="I5" s="67"/>
      <c r="J5" s="38"/>
      <c r="K5" s="68"/>
      <c r="L5" s="28"/>
      <c r="M5" s="29">
        <v>500.85</v>
      </c>
      <c r="N5" s="30">
        <v>500.85</v>
      </c>
      <c r="O5" s="300" t="s">
        <v>654</v>
      </c>
      <c r="P5" s="41">
        <v>3.5</v>
      </c>
      <c r="Q5" s="491"/>
      <c r="R5" s="491"/>
      <c r="S5" s="76">
        <f>T5*P5</f>
        <v>182</v>
      </c>
      <c r="T5" s="77">
        <v>52</v>
      </c>
    </row>
    <row r="6" spans="1:20" ht="55.5" customHeight="1" thickBot="1" x14ac:dyDescent="0.25">
      <c r="A6" s="10"/>
      <c r="B6" s="1"/>
      <c r="C6" s="1"/>
      <c r="D6" s="1"/>
      <c r="E6" s="2"/>
      <c r="F6" s="1"/>
      <c r="G6" s="10"/>
      <c r="H6" s="10"/>
      <c r="I6" s="10"/>
      <c r="J6" s="4"/>
      <c r="K6" s="11"/>
      <c r="L6" s="11"/>
      <c r="M6" s="5"/>
      <c r="N6" s="197">
        <f>SUM(N3:N5)</f>
        <v>1502.5500000000002</v>
      </c>
      <c r="O6" s="2"/>
      <c r="P6" s="7"/>
      <c r="Q6" s="197">
        <f>SUM(Q3:Q5)</f>
        <v>0</v>
      </c>
      <c r="R6" s="7"/>
      <c r="S6" s="197">
        <f>SUM(S3:S5)</f>
        <v>182</v>
      </c>
      <c r="T6" s="2"/>
    </row>
    <row r="7" spans="1:20" ht="62.25" customHeight="1" x14ac:dyDescent="0.2">
      <c r="A7" s="10"/>
      <c r="C7" s="1"/>
      <c r="D7" s="1"/>
      <c r="E7" s="2"/>
      <c r="F7" s="1"/>
      <c r="G7" s="10"/>
      <c r="H7" s="10"/>
      <c r="I7" s="10"/>
      <c r="J7" s="4"/>
      <c r="K7" s="11"/>
      <c r="L7" s="11"/>
      <c r="M7" s="5"/>
      <c r="N7" s="196" t="s">
        <v>80</v>
      </c>
      <c r="O7" s="2"/>
      <c r="P7" s="7"/>
      <c r="Q7" s="196" t="s">
        <v>1291</v>
      </c>
      <c r="R7" s="7"/>
      <c r="S7" s="196" t="s">
        <v>944</v>
      </c>
      <c r="T7" s="2"/>
    </row>
    <row r="8" spans="1:20" ht="12.75" customHeight="1" x14ac:dyDescent="0.2">
      <c r="A8" s="10"/>
      <c r="B8" s="1"/>
      <c r="C8" s="1"/>
      <c r="D8" s="1"/>
      <c r="E8" s="2"/>
      <c r="F8" s="1"/>
      <c r="G8" s="10"/>
      <c r="H8" s="10"/>
      <c r="I8" s="10"/>
      <c r="J8" s="4"/>
      <c r="K8" s="11"/>
      <c r="L8" s="11"/>
      <c r="M8" s="5"/>
      <c r="N8" s="5"/>
      <c r="O8" s="2"/>
      <c r="P8" s="7"/>
      <c r="Q8" s="7"/>
      <c r="R8" s="7"/>
      <c r="S8" s="2"/>
      <c r="T8" s="2"/>
    </row>
    <row r="9" spans="1:20" ht="12.75" customHeight="1" x14ac:dyDescent="0.2">
      <c r="A9" s="10"/>
      <c r="B9" s="1"/>
      <c r="C9" s="1"/>
      <c r="D9" s="1"/>
      <c r="E9" s="2"/>
      <c r="F9" s="1"/>
      <c r="G9" s="10"/>
      <c r="H9" s="10"/>
      <c r="I9" s="10"/>
      <c r="J9" s="4"/>
      <c r="K9" s="11"/>
      <c r="L9" s="11"/>
      <c r="M9" s="5"/>
      <c r="N9" s="5"/>
      <c r="O9" s="2"/>
      <c r="P9" s="7"/>
      <c r="Q9" s="7"/>
      <c r="R9" s="7"/>
      <c r="S9" s="2"/>
      <c r="T9" s="2"/>
    </row>
    <row r="10" spans="1:20" ht="12.75" customHeight="1" x14ac:dyDescent="0.2">
      <c r="A10" s="10"/>
      <c r="B10" s="1"/>
      <c r="C10" s="1"/>
      <c r="D10" s="1"/>
      <c r="E10" s="2"/>
      <c r="F10" s="1"/>
      <c r="G10" s="10"/>
      <c r="H10" s="10"/>
      <c r="I10" s="10"/>
      <c r="J10" s="4"/>
      <c r="K10" s="11"/>
      <c r="L10" s="11"/>
      <c r="M10" s="5"/>
      <c r="N10" s="5"/>
      <c r="O10" s="2"/>
      <c r="P10" s="7"/>
      <c r="Q10" s="7"/>
      <c r="R10" s="7"/>
      <c r="S10" s="2"/>
      <c r="T10" s="2"/>
    </row>
    <row r="11" spans="1:20" ht="12.75" customHeight="1" x14ac:dyDescent="0.2">
      <c r="A11" s="10"/>
      <c r="B11" s="1"/>
      <c r="C11" s="1"/>
      <c r="D11" s="1"/>
      <c r="E11" s="2"/>
      <c r="F11" s="1"/>
      <c r="G11" s="10"/>
      <c r="H11" s="10"/>
      <c r="I11" s="10"/>
      <c r="J11" s="4"/>
      <c r="K11" s="11"/>
      <c r="L11" s="11"/>
      <c r="M11" s="5"/>
      <c r="N11" s="5"/>
      <c r="O11" s="2"/>
      <c r="P11" s="7"/>
      <c r="Q11" s="7"/>
      <c r="R11" s="7"/>
      <c r="S11" s="2"/>
      <c r="T11" s="2"/>
    </row>
    <row r="12" spans="1:20" ht="12.75" customHeight="1" x14ac:dyDescent="0.2">
      <c r="A12" s="10"/>
      <c r="B12" s="1"/>
      <c r="C12" s="1"/>
      <c r="D12" s="1"/>
      <c r="E12" s="2"/>
      <c r="F12" s="1"/>
      <c r="G12" s="10"/>
      <c r="H12" s="10"/>
      <c r="I12" s="10"/>
      <c r="J12" s="4"/>
      <c r="K12" s="11"/>
      <c r="L12" s="11"/>
      <c r="M12" s="5"/>
      <c r="N12" s="5"/>
      <c r="O12" s="2"/>
      <c r="P12" s="7"/>
      <c r="Q12" s="7"/>
      <c r="R12" s="7"/>
      <c r="S12" s="2"/>
      <c r="T12" s="2"/>
    </row>
    <row r="13" spans="1:20" ht="12.75" customHeight="1" x14ac:dyDescent="0.2">
      <c r="A13" s="10"/>
      <c r="B13" s="1"/>
      <c r="C13" s="1"/>
      <c r="D13" s="1"/>
      <c r="E13" s="2"/>
      <c r="F13" s="1"/>
      <c r="G13" s="10"/>
      <c r="H13" s="10"/>
      <c r="I13" s="10"/>
      <c r="J13" s="4"/>
      <c r="K13" s="11"/>
      <c r="L13" s="11"/>
      <c r="M13" s="5"/>
      <c r="N13" s="5"/>
      <c r="O13" s="2"/>
      <c r="P13" s="7"/>
      <c r="Q13" s="7"/>
      <c r="R13" s="7"/>
      <c r="S13" s="2"/>
      <c r="T13" s="2"/>
    </row>
    <row r="14" spans="1:20" ht="12.75" customHeight="1" x14ac:dyDescent="0.2">
      <c r="A14" s="10"/>
      <c r="B14" s="1"/>
      <c r="C14" s="1"/>
      <c r="D14" s="1"/>
      <c r="E14" s="2"/>
      <c r="F14" s="1"/>
      <c r="G14" s="10"/>
      <c r="H14" s="10"/>
      <c r="I14" s="10"/>
      <c r="J14" s="4"/>
      <c r="K14" s="11"/>
      <c r="L14" s="11"/>
      <c r="M14" s="5"/>
      <c r="N14" s="5"/>
      <c r="O14" s="2"/>
      <c r="P14" s="7"/>
      <c r="Q14" s="7"/>
      <c r="R14" s="7"/>
      <c r="S14" s="2"/>
      <c r="T14" s="2"/>
    </row>
    <row r="15" spans="1:20" ht="12.75" customHeight="1" x14ac:dyDescent="0.2">
      <c r="A15" s="10"/>
      <c r="B15" s="1"/>
      <c r="C15" s="1"/>
      <c r="D15" s="1"/>
      <c r="E15" s="2"/>
      <c r="F15" s="1"/>
      <c r="G15" s="10"/>
      <c r="H15" s="10"/>
      <c r="I15" s="10"/>
      <c r="J15" s="4"/>
      <c r="K15" s="11"/>
      <c r="L15" s="11"/>
      <c r="M15" s="5"/>
      <c r="N15" s="5"/>
      <c r="O15" s="2"/>
      <c r="P15" s="7"/>
      <c r="Q15" s="7"/>
      <c r="R15" s="7"/>
      <c r="S15" s="2"/>
      <c r="T15" s="2"/>
    </row>
    <row r="16" spans="1:20" ht="12.75" customHeight="1" x14ac:dyDescent="0.2">
      <c r="A16" s="10"/>
      <c r="B16" s="1"/>
      <c r="C16" s="1"/>
      <c r="D16" s="1"/>
      <c r="E16" s="2"/>
      <c r="F16" s="1"/>
      <c r="G16" s="10"/>
      <c r="H16" s="10"/>
      <c r="I16" s="10"/>
      <c r="J16" s="4"/>
      <c r="K16" s="11"/>
      <c r="L16" s="11"/>
      <c r="M16" s="5"/>
      <c r="N16" s="5"/>
      <c r="O16" s="2"/>
      <c r="P16" s="7"/>
      <c r="Q16" s="7"/>
      <c r="R16" s="7"/>
      <c r="S16" s="2"/>
      <c r="T16" s="2"/>
    </row>
    <row r="17" spans="1:20" ht="12.75" customHeight="1" x14ac:dyDescent="0.2">
      <c r="A17" s="10"/>
      <c r="B17" s="1"/>
      <c r="C17" s="1"/>
      <c r="D17" s="1"/>
      <c r="E17" s="2"/>
      <c r="F17" s="1"/>
      <c r="G17" s="10"/>
      <c r="H17" s="10"/>
      <c r="I17" s="10"/>
      <c r="J17" s="4"/>
      <c r="K17" s="11"/>
      <c r="L17" s="11"/>
      <c r="M17" s="5"/>
      <c r="N17" s="5"/>
      <c r="O17" s="2"/>
      <c r="P17" s="7"/>
      <c r="Q17" s="7"/>
      <c r="R17" s="7"/>
      <c r="S17" s="2"/>
      <c r="T17" s="2"/>
    </row>
    <row r="18" spans="1:20" ht="12.75" customHeight="1" x14ac:dyDescent="0.2">
      <c r="A18" s="10"/>
      <c r="B18" s="1"/>
      <c r="C18" s="1"/>
      <c r="D18" s="1"/>
      <c r="E18" s="2"/>
      <c r="F18" s="1"/>
      <c r="G18" s="10"/>
      <c r="H18" s="10"/>
      <c r="I18" s="10"/>
      <c r="J18" s="4"/>
      <c r="K18" s="11"/>
      <c r="L18" s="11"/>
      <c r="M18" s="5"/>
      <c r="N18" s="5"/>
      <c r="O18" s="2"/>
      <c r="P18" s="7"/>
      <c r="Q18" s="7"/>
      <c r="R18" s="7"/>
      <c r="S18" s="2"/>
      <c r="T18" s="2"/>
    </row>
    <row r="19" spans="1:20" ht="12.75" customHeight="1" x14ac:dyDescent="0.2">
      <c r="A19" s="10"/>
      <c r="B19" s="1"/>
      <c r="C19" s="1"/>
      <c r="D19" s="1"/>
      <c r="E19" s="2"/>
      <c r="F19" s="1"/>
      <c r="G19" s="10"/>
      <c r="H19" s="10"/>
      <c r="I19" s="10"/>
      <c r="J19" s="4"/>
      <c r="K19" s="11"/>
      <c r="L19" s="11"/>
      <c r="M19" s="5"/>
      <c r="N19" s="5"/>
      <c r="O19" s="2"/>
      <c r="P19" s="7"/>
      <c r="Q19" s="7"/>
      <c r="R19" s="7"/>
      <c r="S19" s="2"/>
      <c r="T19" s="2"/>
    </row>
    <row r="20" spans="1:20" ht="12.75" customHeight="1" x14ac:dyDescent="0.2">
      <c r="A20" s="10"/>
      <c r="B20" s="1"/>
      <c r="C20" s="1"/>
      <c r="D20" s="1"/>
      <c r="E20" s="2"/>
      <c r="F20" s="1"/>
      <c r="G20" s="10"/>
      <c r="H20" s="10"/>
      <c r="I20" s="10"/>
      <c r="J20" s="4"/>
      <c r="K20" s="11"/>
      <c r="L20" s="11"/>
      <c r="M20" s="5"/>
      <c r="N20" s="5"/>
      <c r="O20" s="2"/>
      <c r="P20" s="7"/>
      <c r="Q20" s="7"/>
      <c r="R20" s="7"/>
      <c r="S20" s="2"/>
      <c r="T20" s="2"/>
    </row>
    <row r="21" spans="1:20" ht="12.75" customHeight="1" x14ac:dyDescent="0.2">
      <c r="A21" s="10"/>
      <c r="B21" s="1"/>
      <c r="C21" s="1"/>
      <c r="D21" s="1"/>
      <c r="E21" s="2"/>
      <c r="F21" s="1"/>
      <c r="G21" s="10"/>
      <c r="H21" s="10"/>
      <c r="I21" s="10"/>
      <c r="J21" s="4"/>
      <c r="K21" s="11"/>
      <c r="L21" s="11"/>
      <c r="M21" s="5"/>
      <c r="N21" s="5"/>
      <c r="O21" s="2"/>
      <c r="P21" s="7"/>
      <c r="Q21" s="7"/>
      <c r="R21" s="7"/>
      <c r="S21" s="2"/>
      <c r="T21" s="2"/>
    </row>
    <row r="22" spans="1:20" ht="12.75" customHeight="1" x14ac:dyDescent="0.2">
      <c r="A22" s="10"/>
      <c r="B22" s="1"/>
      <c r="C22" s="1"/>
      <c r="D22" s="1"/>
      <c r="E22" s="2"/>
      <c r="F22" s="1"/>
      <c r="G22" s="10"/>
      <c r="H22" s="10"/>
      <c r="I22" s="10"/>
      <c r="J22" s="4"/>
      <c r="K22" s="11"/>
      <c r="L22" s="11"/>
      <c r="M22" s="5"/>
      <c r="N22" s="5"/>
      <c r="O22" s="2"/>
      <c r="P22" s="7"/>
      <c r="Q22" s="7"/>
      <c r="R22" s="7"/>
      <c r="S22" s="2"/>
      <c r="T22" s="2"/>
    </row>
    <row r="23" spans="1:20" ht="12.75" customHeight="1" x14ac:dyDescent="0.2">
      <c r="A23" s="10"/>
      <c r="B23" s="1"/>
      <c r="C23" s="1"/>
      <c r="D23" s="1"/>
      <c r="E23" s="2"/>
      <c r="F23" s="1"/>
      <c r="G23" s="10"/>
      <c r="H23" s="10"/>
      <c r="I23" s="10"/>
      <c r="J23" s="4"/>
      <c r="K23" s="11"/>
      <c r="L23" s="11"/>
      <c r="M23" s="5"/>
      <c r="N23" s="5"/>
      <c r="O23" s="2"/>
      <c r="P23" s="7"/>
      <c r="Q23" s="7"/>
      <c r="R23" s="7"/>
      <c r="S23" s="2"/>
      <c r="T23" s="2"/>
    </row>
    <row r="24" spans="1:20" ht="12.75" customHeight="1" x14ac:dyDescent="0.2">
      <c r="A24" s="10"/>
      <c r="B24" s="1"/>
      <c r="C24" s="1"/>
      <c r="D24" s="1"/>
      <c r="E24" s="2"/>
      <c r="F24" s="1"/>
      <c r="G24" s="10"/>
      <c r="H24" s="10"/>
      <c r="I24" s="10"/>
      <c r="J24" s="4"/>
      <c r="K24" s="11"/>
      <c r="L24" s="11"/>
      <c r="M24" s="5"/>
      <c r="N24" s="5"/>
      <c r="O24" s="2"/>
      <c r="P24" s="7"/>
      <c r="Q24" s="7"/>
      <c r="R24" s="7"/>
      <c r="S24" s="2"/>
      <c r="T24" s="2"/>
    </row>
    <row r="25" spans="1:20" ht="12.75" customHeight="1" x14ac:dyDescent="0.2">
      <c r="A25" s="10"/>
      <c r="B25" s="1"/>
      <c r="C25" s="1"/>
      <c r="D25" s="1"/>
      <c r="E25" s="2"/>
      <c r="F25" s="1"/>
      <c r="G25" s="10"/>
      <c r="H25" s="10"/>
      <c r="I25" s="10"/>
      <c r="J25" s="4"/>
      <c r="K25" s="11"/>
      <c r="L25" s="11"/>
      <c r="M25" s="5"/>
      <c r="N25" s="5"/>
      <c r="O25" s="2"/>
      <c r="P25" s="7"/>
      <c r="Q25" s="7"/>
      <c r="R25" s="7"/>
      <c r="S25" s="2"/>
      <c r="T25" s="2"/>
    </row>
    <row r="26" spans="1:20" ht="12.75" customHeight="1" x14ac:dyDescent="0.2">
      <c r="A26" s="10"/>
      <c r="B26" s="1"/>
      <c r="C26" s="1"/>
      <c r="D26" s="1"/>
      <c r="E26" s="2"/>
      <c r="F26" s="1"/>
      <c r="G26" s="10"/>
      <c r="H26" s="10"/>
      <c r="I26" s="10"/>
      <c r="J26" s="4"/>
      <c r="K26" s="11"/>
      <c r="L26" s="11"/>
      <c r="M26" s="5"/>
      <c r="N26" s="5"/>
      <c r="O26" s="2"/>
      <c r="P26" s="7"/>
      <c r="Q26" s="7"/>
      <c r="R26" s="7"/>
      <c r="S26" s="2"/>
      <c r="T26" s="2"/>
    </row>
    <row r="27" spans="1:20" ht="12.75" customHeight="1" x14ac:dyDescent="0.2">
      <c r="A27" s="10"/>
      <c r="B27" s="1"/>
      <c r="C27" s="1"/>
      <c r="D27" s="1"/>
      <c r="E27" s="2"/>
      <c r="F27" s="1"/>
      <c r="G27" s="10"/>
      <c r="H27" s="10"/>
      <c r="I27" s="10"/>
      <c r="J27" s="4"/>
      <c r="K27" s="11"/>
      <c r="L27" s="11"/>
      <c r="M27" s="5"/>
      <c r="N27" s="5"/>
      <c r="O27" s="2"/>
      <c r="P27" s="7"/>
      <c r="Q27" s="7"/>
      <c r="R27" s="7"/>
      <c r="S27" s="2"/>
      <c r="T27" s="2"/>
    </row>
    <row r="28" spans="1:20" ht="12.75" customHeight="1" x14ac:dyDescent="0.2">
      <c r="A28" s="10"/>
      <c r="B28" s="1"/>
      <c r="C28" s="1"/>
      <c r="D28" s="1"/>
      <c r="E28" s="2"/>
      <c r="F28" s="1"/>
      <c r="G28" s="10"/>
      <c r="H28" s="10"/>
      <c r="I28" s="10"/>
      <c r="J28" s="4"/>
      <c r="K28" s="11"/>
      <c r="L28" s="11"/>
      <c r="M28" s="5"/>
      <c r="N28" s="5"/>
      <c r="O28" s="2"/>
      <c r="P28" s="7"/>
      <c r="Q28" s="7"/>
      <c r="R28" s="7"/>
      <c r="S28" s="2"/>
      <c r="T28" s="2"/>
    </row>
    <row r="29" spans="1:20" ht="12.75" customHeight="1" x14ac:dyDescent="0.2">
      <c r="A29" s="10"/>
      <c r="B29" s="1"/>
      <c r="C29" s="1"/>
      <c r="D29" s="1"/>
      <c r="E29" s="2"/>
      <c r="F29" s="1"/>
      <c r="G29" s="10"/>
      <c r="H29" s="10"/>
      <c r="I29" s="10"/>
      <c r="J29" s="4"/>
      <c r="K29" s="11"/>
      <c r="L29" s="11"/>
      <c r="M29" s="5"/>
      <c r="N29" s="5"/>
      <c r="O29" s="2"/>
      <c r="P29" s="7"/>
      <c r="Q29" s="7"/>
      <c r="R29" s="7"/>
      <c r="S29" s="2"/>
      <c r="T29" s="2"/>
    </row>
    <row r="30" spans="1:20" ht="12.75" customHeight="1" x14ac:dyDescent="0.2">
      <c r="A30" s="10"/>
      <c r="B30" s="1"/>
      <c r="C30" s="1"/>
      <c r="D30" s="1"/>
      <c r="E30" s="2"/>
      <c r="F30" s="1"/>
      <c r="G30" s="10"/>
      <c r="H30" s="10"/>
      <c r="I30" s="10"/>
      <c r="J30" s="4"/>
      <c r="K30" s="11"/>
      <c r="L30" s="11"/>
      <c r="M30" s="5"/>
      <c r="N30" s="5"/>
      <c r="O30" s="2"/>
      <c r="P30" s="7"/>
      <c r="Q30" s="7"/>
      <c r="R30" s="7"/>
      <c r="S30" s="2"/>
      <c r="T30" s="2"/>
    </row>
    <row r="31" spans="1:20" ht="12.75" customHeight="1" x14ac:dyDescent="0.2">
      <c r="A31" s="10"/>
      <c r="B31" s="1"/>
      <c r="C31" s="1"/>
      <c r="D31" s="1"/>
      <c r="E31" s="2"/>
      <c r="F31" s="1"/>
      <c r="G31" s="10"/>
      <c r="H31" s="10"/>
      <c r="I31" s="10"/>
      <c r="J31" s="4"/>
      <c r="K31" s="11"/>
      <c r="L31" s="11"/>
      <c r="M31" s="5"/>
      <c r="N31" s="5"/>
      <c r="O31" s="2"/>
      <c r="P31" s="7"/>
      <c r="Q31" s="7"/>
      <c r="R31" s="7"/>
      <c r="S31" s="2"/>
      <c r="T31" s="2"/>
    </row>
    <row r="32" spans="1:20" ht="12.75" customHeight="1" x14ac:dyDescent="0.2">
      <c r="A32" s="10"/>
      <c r="B32" s="1"/>
      <c r="C32" s="1"/>
      <c r="D32" s="1"/>
      <c r="E32" s="2"/>
      <c r="F32" s="1"/>
      <c r="G32" s="10"/>
      <c r="H32" s="10"/>
      <c r="I32" s="10"/>
      <c r="J32" s="4"/>
      <c r="K32" s="11"/>
      <c r="L32" s="11"/>
      <c r="M32" s="5"/>
      <c r="N32" s="5"/>
      <c r="O32" s="2"/>
      <c r="P32" s="7"/>
      <c r="Q32" s="7"/>
      <c r="R32" s="7"/>
      <c r="S32" s="2"/>
      <c r="T32" s="2"/>
    </row>
    <row r="33" spans="1:20" ht="12.75" customHeight="1" x14ac:dyDescent="0.2">
      <c r="A33" s="10"/>
      <c r="B33" s="1"/>
      <c r="C33" s="1"/>
      <c r="D33" s="1"/>
      <c r="E33" s="2"/>
      <c r="F33" s="1"/>
      <c r="G33" s="10"/>
      <c r="H33" s="10"/>
      <c r="I33" s="10"/>
      <c r="J33" s="4"/>
      <c r="K33" s="11"/>
      <c r="L33" s="11"/>
      <c r="M33" s="5"/>
      <c r="N33" s="5"/>
      <c r="O33" s="2"/>
      <c r="P33" s="7"/>
      <c r="Q33" s="7"/>
      <c r="R33" s="7"/>
      <c r="S33" s="2"/>
      <c r="T33" s="2"/>
    </row>
    <row r="34" spans="1:20" ht="12.75" customHeight="1" x14ac:dyDescent="0.2">
      <c r="A34" s="10"/>
      <c r="B34" s="1"/>
      <c r="C34" s="1"/>
      <c r="D34" s="1"/>
      <c r="E34" s="2"/>
      <c r="F34" s="1"/>
      <c r="G34" s="10"/>
      <c r="H34" s="10"/>
      <c r="I34" s="10"/>
      <c r="J34" s="4"/>
      <c r="K34" s="11"/>
      <c r="L34" s="11"/>
      <c r="M34" s="5"/>
      <c r="N34" s="5"/>
      <c r="O34" s="2"/>
      <c r="P34" s="7"/>
      <c r="Q34" s="7"/>
      <c r="R34" s="7"/>
      <c r="S34" s="2"/>
      <c r="T34" s="2"/>
    </row>
    <row r="35" spans="1:20" ht="12.75" customHeight="1" x14ac:dyDescent="0.2">
      <c r="A35" s="10"/>
      <c r="B35" s="1"/>
      <c r="C35" s="1"/>
      <c r="D35" s="1"/>
      <c r="E35" s="2"/>
      <c r="F35" s="1"/>
      <c r="G35" s="10"/>
      <c r="H35" s="10"/>
      <c r="I35" s="10"/>
      <c r="J35" s="4"/>
      <c r="K35" s="11"/>
      <c r="L35" s="11"/>
      <c r="M35" s="5"/>
      <c r="N35" s="5"/>
      <c r="O35" s="2"/>
      <c r="P35" s="7"/>
      <c r="Q35" s="7"/>
      <c r="R35" s="7"/>
      <c r="S35" s="2"/>
      <c r="T35" s="2"/>
    </row>
    <row r="36" spans="1:20" ht="12.75" customHeight="1" x14ac:dyDescent="0.2">
      <c r="A36" s="10"/>
      <c r="B36" s="1"/>
      <c r="C36" s="1"/>
      <c r="D36" s="1"/>
      <c r="E36" s="2"/>
      <c r="F36" s="1"/>
      <c r="G36" s="10"/>
      <c r="H36" s="10"/>
      <c r="I36" s="10"/>
      <c r="J36" s="4"/>
      <c r="K36" s="11"/>
      <c r="L36" s="11"/>
      <c r="M36" s="5"/>
      <c r="N36" s="5"/>
      <c r="O36" s="2"/>
      <c r="P36" s="7"/>
      <c r="Q36" s="7"/>
      <c r="R36" s="7"/>
      <c r="S36" s="2"/>
      <c r="T36" s="2"/>
    </row>
    <row r="37" spans="1:20" ht="12.75" customHeight="1" x14ac:dyDescent="0.2">
      <c r="A37" s="10"/>
      <c r="B37" s="1"/>
      <c r="C37" s="1"/>
      <c r="D37" s="1"/>
      <c r="E37" s="2"/>
      <c r="F37" s="1"/>
      <c r="G37" s="10"/>
      <c r="H37" s="10"/>
      <c r="I37" s="10"/>
      <c r="J37" s="4"/>
      <c r="K37" s="11"/>
      <c r="L37" s="11"/>
      <c r="M37" s="5"/>
      <c r="N37" s="5"/>
      <c r="O37" s="2"/>
      <c r="P37" s="7"/>
      <c r="Q37" s="7"/>
      <c r="R37" s="7"/>
      <c r="S37" s="2"/>
      <c r="T37" s="2"/>
    </row>
    <row r="38" spans="1:20" ht="12.75" customHeight="1" x14ac:dyDescent="0.2">
      <c r="A38" s="10"/>
      <c r="B38" s="1"/>
      <c r="C38" s="1"/>
      <c r="D38" s="1"/>
      <c r="E38" s="2"/>
      <c r="F38" s="1"/>
      <c r="G38" s="10"/>
      <c r="H38" s="10"/>
      <c r="I38" s="10"/>
      <c r="J38" s="4"/>
      <c r="K38" s="11"/>
      <c r="L38" s="11"/>
      <c r="M38" s="5"/>
      <c r="N38" s="5"/>
      <c r="O38" s="2"/>
      <c r="P38" s="7"/>
      <c r="Q38" s="7"/>
      <c r="R38" s="7"/>
      <c r="S38" s="2"/>
      <c r="T38" s="2"/>
    </row>
    <row r="39" spans="1:20" ht="12.75" customHeight="1" x14ac:dyDescent="0.2">
      <c r="A39" s="10"/>
      <c r="B39" s="1"/>
      <c r="C39" s="1"/>
      <c r="D39" s="1"/>
      <c r="E39" s="2"/>
      <c r="F39" s="1"/>
      <c r="G39" s="10"/>
      <c r="H39" s="10"/>
      <c r="I39" s="10"/>
      <c r="J39" s="4"/>
      <c r="K39" s="11"/>
      <c r="L39" s="11"/>
      <c r="M39" s="5"/>
      <c r="N39" s="5"/>
      <c r="O39" s="2"/>
      <c r="P39" s="7"/>
      <c r="Q39" s="7"/>
      <c r="R39" s="7"/>
      <c r="S39" s="2"/>
      <c r="T39" s="2"/>
    </row>
    <row r="40" spans="1:20" ht="12.75" customHeight="1" x14ac:dyDescent="0.2">
      <c r="A40" s="10"/>
      <c r="B40" s="1"/>
      <c r="C40" s="1"/>
      <c r="D40" s="1"/>
      <c r="E40" s="2"/>
      <c r="F40" s="1"/>
      <c r="G40" s="10"/>
      <c r="H40" s="10"/>
      <c r="I40" s="10"/>
      <c r="J40" s="4"/>
      <c r="K40" s="11"/>
      <c r="L40" s="11"/>
      <c r="M40" s="5"/>
      <c r="N40" s="5"/>
      <c r="O40" s="2"/>
      <c r="P40" s="7"/>
      <c r="Q40" s="7"/>
      <c r="R40" s="7"/>
      <c r="S40" s="2"/>
      <c r="T40" s="2"/>
    </row>
    <row r="41" spans="1:20" ht="12.75" customHeight="1" x14ac:dyDescent="0.2">
      <c r="A41" s="10"/>
      <c r="B41" s="1"/>
      <c r="C41" s="1"/>
      <c r="D41" s="1"/>
      <c r="E41" s="2"/>
      <c r="F41" s="1"/>
      <c r="G41" s="10"/>
      <c r="H41" s="10"/>
      <c r="I41" s="10"/>
      <c r="J41" s="4"/>
      <c r="K41" s="11"/>
      <c r="L41" s="11"/>
      <c r="M41" s="5"/>
      <c r="N41" s="5"/>
      <c r="O41" s="2"/>
      <c r="P41" s="7"/>
      <c r="Q41" s="7"/>
      <c r="R41" s="7"/>
      <c r="S41" s="2"/>
      <c r="T41" s="2"/>
    </row>
    <row r="42" spans="1:20" ht="12.75" customHeight="1" x14ac:dyDescent="0.2">
      <c r="A42" s="10"/>
      <c r="B42" s="1"/>
      <c r="C42" s="1"/>
      <c r="D42" s="1"/>
      <c r="E42" s="2"/>
      <c r="F42" s="1"/>
      <c r="G42" s="10"/>
      <c r="H42" s="10"/>
      <c r="I42" s="10"/>
      <c r="J42" s="4"/>
      <c r="K42" s="11"/>
      <c r="L42" s="11"/>
      <c r="M42" s="5"/>
      <c r="N42" s="5"/>
      <c r="O42" s="2"/>
      <c r="P42" s="7"/>
      <c r="Q42" s="7"/>
      <c r="R42" s="7"/>
      <c r="S42" s="2"/>
      <c r="T42" s="2"/>
    </row>
    <row r="43" spans="1:20" ht="12.75" customHeight="1" x14ac:dyDescent="0.2">
      <c r="A43" s="10"/>
      <c r="B43" s="1"/>
      <c r="C43" s="1"/>
      <c r="D43" s="1"/>
      <c r="E43" s="2"/>
      <c r="F43" s="1"/>
      <c r="G43" s="10"/>
      <c r="H43" s="10"/>
      <c r="I43" s="10"/>
      <c r="J43" s="4"/>
      <c r="K43" s="11"/>
      <c r="L43" s="11"/>
      <c r="M43" s="5"/>
      <c r="N43" s="5"/>
      <c r="O43" s="2"/>
      <c r="P43" s="7"/>
      <c r="Q43" s="7"/>
      <c r="R43" s="7"/>
      <c r="S43" s="2"/>
      <c r="T43" s="2"/>
    </row>
    <row r="44" spans="1:20" ht="12.75" customHeight="1" x14ac:dyDescent="0.2">
      <c r="A44" s="10"/>
      <c r="B44" s="1"/>
      <c r="C44" s="1"/>
      <c r="D44" s="1"/>
      <c r="E44" s="2"/>
      <c r="F44" s="1"/>
      <c r="G44" s="10"/>
      <c r="H44" s="10"/>
      <c r="I44" s="10"/>
      <c r="J44" s="4"/>
      <c r="K44" s="11"/>
      <c r="L44" s="11"/>
      <c r="M44" s="5"/>
      <c r="N44" s="5"/>
      <c r="O44" s="2"/>
      <c r="P44" s="7"/>
      <c r="Q44" s="7"/>
      <c r="R44" s="7"/>
      <c r="S44" s="2"/>
      <c r="T44" s="2"/>
    </row>
    <row r="45" spans="1:20" ht="12.75" customHeight="1" x14ac:dyDescent="0.2">
      <c r="A45" s="10"/>
      <c r="B45" s="1"/>
      <c r="C45" s="1"/>
      <c r="D45" s="1"/>
      <c r="E45" s="2"/>
      <c r="F45" s="1"/>
      <c r="G45" s="10"/>
      <c r="H45" s="10"/>
      <c r="I45" s="10"/>
      <c r="J45" s="4"/>
      <c r="K45" s="11"/>
      <c r="L45" s="11"/>
      <c r="M45" s="5"/>
      <c r="N45" s="5"/>
      <c r="O45" s="2"/>
      <c r="P45" s="7"/>
      <c r="Q45" s="7"/>
      <c r="R45" s="7"/>
      <c r="S45" s="2"/>
      <c r="T45" s="2"/>
    </row>
    <row r="46" spans="1:20" ht="12.75" customHeight="1" x14ac:dyDescent="0.2">
      <c r="A46" s="10"/>
      <c r="B46" s="1"/>
      <c r="C46" s="1"/>
      <c r="D46" s="1"/>
      <c r="E46" s="2"/>
      <c r="F46" s="1"/>
      <c r="G46" s="10"/>
      <c r="H46" s="10"/>
      <c r="I46" s="10"/>
      <c r="J46" s="4"/>
      <c r="K46" s="11"/>
      <c r="L46" s="11"/>
      <c r="M46" s="5"/>
      <c r="N46" s="5"/>
      <c r="O46" s="2"/>
      <c r="P46" s="7"/>
      <c r="Q46" s="7"/>
      <c r="R46" s="7"/>
      <c r="S46" s="2"/>
      <c r="T46" s="2"/>
    </row>
    <row r="47" spans="1:20" ht="12.75" customHeight="1" x14ac:dyDescent="0.2">
      <c r="A47" s="10"/>
      <c r="B47" s="1"/>
      <c r="C47" s="1"/>
      <c r="D47" s="1"/>
      <c r="E47" s="2"/>
      <c r="F47" s="1"/>
      <c r="G47" s="10"/>
      <c r="H47" s="10"/>
      <c r="I47" s="10"/>
      <c r="J47" s="4"/>
      <c r="K47" s="11"/>
      <c r="L47" s="11"/>
      <c r="M47" s="5"/>
      <c r="N47" s="5"/>
      <c r="O47" s="2"/>
      <c r="P47" s="7"/>
      <c r="Q47" s="7"/>
      <c r="R47" s="7"/>
      <c r="S47" s="2"/>
      <c r="T47" s="2"/>
    </row>
    <row r="48" spans="1:20" ht="12.75" customHeight="1" x14ac:dyDescent="0.2">
      <c r="A48" s="10"/>
      <c r="B48" s="1"/>
      <c r="C48" s="1"/>
      <c r="D48" s="1"/>
      <c r="E48" s="2"/>
      <c r="F48" s="1"/>
      <c r="G48" s="10"/>
      <c r="H48" s="10"/>
      <c r="I48" s="10"/>
      <c r="J48" s="4"/>
      <c r="K48" s="11"/>
      <c r="L48" s="11"/>
      <c r="M48" s="5"/>
      <c r="N48" s="5"/>
      <c r="O48" s="2"/>
      <c r="P48" s="7"/>
      <c r="Q48" s="7"/>
      <c r="R48" s="7"/>
      <c r="S48" s="2"/>
      <c r="T48" s="2"/>
    </row>
    <row r="49" spans="1:20" ht="12.75" customHeight="1" x14ac:dyDescent="0.2">
      <c r="A49" s="10"/>
      <c r="B49" s="1"/>
      <c r="C49" s="1"/>
      <c r="D49" s="1"/>
      <c r="E49" s="2"/>
      <c r="F49" s="1"/>
      <c r="G49" s="10"/>
      <c r="H49" s="10"/>
      <c r="I49" s="10"/>
      <c r="J49" s="4"/>
      <c r="K49" s="11"/>
      <c r="L49" s="11"/>
      <c r="M49" s="5"/>
      <c r="N49" s="5"/>
      <c r="O49" s="2"/>
      <c r="P49" s="7"/>
      <c r="Q49" s="7"/>
      <c r="R49" s="7"/>
      <c r="S49" s="2"/>
      <c r="T49" s="2"/>
    </row>
    <row r="50" spans="1:20" ht="12.75" customHeight="1" x14ac:dyDescent="0.2">
      <c r="A50" s="10"/>
      <c r="B50" s="1"/>
      <c r="C50" s="1"/>
      <c r="D50" s="1"/>
      <c r="E50" s="2"/>
      <c r="F50" s="1"/>
      <c r="G50" s="10"/>
      <c r="H50" s="10"/>
      <c r="I50" s="10"/>
      <c r="J50" s="4"/>
      <c r="K50" s="11"/>
      <c r="L50" s="11"/>
      <c r="M50" s="5"/>
      <c r="N50" s="5"/>
      <c r="O50" s="2"/>
      <c r="P50" s="7"/>
      <c r="Q50" s="7"/>
      <c r="R50" s="7"/>
      <c r="S50" s="2"/>
      <c r="T50" s="2"/>
    </row>
    <row r="51" spans="1:20" ht="12.75" customHeight="1" x14ac:dyDescent="0.2">
      <c r="A51" s="10"/>
      <c r="B51" s="1"/>
      <c r="C51" s="1"/>
      <c r="D51" s="1"/>
      <c r="E51" s="2"/>
      <c r="F51" s="1"/>
      <c r="G51" s="10"/>
      <c r="H51" s="10"/>
      <c r="I51" s="10"/>
      <c r="J51" s="4"/>
      <c r="K51" s="11"/>
      <c r="L51" s="11"/>
      <c r="M51" s="5"/>
      <c r="N51" s="5"/>
      <c r="O51" s="2"/>
      <c r="P51" s="7"/>
      <c r="Q51" s="7"/>
      <c r="R51" s="7"/>
      <c r="S51" s="2"/>
      <c r="T51" s="2"/>
    </row>
    <row r="52" spans="1:20" ht="12.75" customHeight="1" x14ac:dyDescent="0.2">
      <c r="A52" s="10"/>
      <c r="B52" s="1"/>
      <c r="C52" s="1"/>
      <c r="D52" s="1"/>
      <c r="E52" s="2"/>
      <c r="F52" s="1"/>
      <c r="G52" s="10"/>
      <c r="H52" s="10"/>
      <c r="I52" s="10"/>
      <c r="J52" s="4"/>
      <c r="K52" s="11"/>
      <c r="L52" s="11"/>
      <c r="M52" s="5"/>
      <c r="N52" s="5"/>
      <c r="O52" s="2"/>
      <c r="P52" s="7"/>
      <c r="Q52" s="7"/>
      <c r="R52" s="7"/>
      <c r="S52" s="2"/>
      <c r="T52" s="2"/>
    </row>
    <row r="53" spans="1:20" ht="12.75" customHeight="1" x14ac:dyDescent="0.2">
      <c r="A53" s="10"/>
      <c r="B53" s="1"/>
      <c r="C53" s="1"/>
      <c r="D53" s="1"/>
      <c r="E53" s="2"/>
      <c r="F53" s="1"/>
      <c r="G53" s="10"/>
      <c r="H53" s="10"/>
      <c r="I53" s="10"/>
      <c r="J53" s="4"/>
      <c r="K53" s="11"/>
      <c r="L53" s="11"/>
      <c r="M53" s="5"/>
      <c r="N53" s="5"/>
      <c r="O53" s="2"/>
      <c r="P53" s="7"/>
      <c r="Q53" s="7"/>
      <c r="R53" s="7"/>
      <c r="S53" s="2"/>
      <c r="T53" s="2"/>
    </row>
    <row r="54" spans="1:20" ht="12.75" customHeight="1" x14ac:dyDescent="0.2">
      <c r="A54" s="10"/>
      <c r="B54" s="1"/>
      <c r="C54" s="1"/>
      <c r="D54" s="1"/>
      <c r="E54" s="2"/>
      <c r="F54" s="1"/>
      <c r="G54" s="10"/>
      <c r="H54" s="10"/>
      <c r="I54" s="10"/>
      <c r="J54" s="4"/>
      <c r="K54" s="11"/>
      <c r="L54" s="11"/>
      <c r="M54" s="5"/>
      <c r="N54" s="5"/>
      <c r="O54" s="2"/>
      <c r="P54" s="7"/>
      <c r="Q54" s="7"/>
      <c r="R54" s="7"/>
      <c r="S54" s="2"/>
      <c r="T54" s="2"/>
    </row>
    <row r="55" spans="1:20" ht="12.75" customHeight="1" x14ac:dyDescent="0.2">
      <c r="A55" s="10"/>
      <c r="B55" s="1"/>
      <c r="C55" s="1"/>
      <c r="D55" s="1"/>
      <c r="E55" s="2"/>
      <c r="F55" s="1"/>
      <c r="G55" s="10"/>
      <c r="H55" s="10"/>
      <c r="I55" s="10"/>
      <c r="J55" s="4"/>
      <c r="K55" s="11"/>
      <c r="L55" s="11"/>
      <c r="M55" s="5"/>
      <c r="N55" s="5"/>
      <c r="O55" s="2"/>
      <c r="P55" s="7"/>
      <c r="Q55" s="7"/>
      <c r="R55" s="7"/>
      <c r="S55" s="2"/>
      <c r="T55" s="2"/>
    </row>
    <row r="56" spans="1:20" ht="12.75" customHeight="1" x14ac:dyDescent="0.2">
      <c r="A56" s="10"/>
      <c r="B56" s="1"/>
      <c r="C56" s="1"/>
      <c r="D56" s="1"/>
      <c r="E56" s="2"/>
      <c r="F56" s="1"/>
      <c r="G56" s="10"/>
      <c r="H56" s="10"/>
      <c r="I56" s="10"/>
      <c r="J56" s="4"/>
      <c r="K56" s="11"/>
      <c r="L56" s="11"/>
      <c r="M56" s="5"/>
      <c r="N56" s="5"/>
      <c r="O56" s="2"/>
      <c r="P56" s="7"/>
      <c r="Q56" s="7"/>
      <c r="R56" s="7"/>
      <c r="S56" s="2"/>
      <c r="T56" s="2"/>
    </row>
    <row r="57" spans="1:20" ht="12.75" customHeight="1" x14ac:dyDescent="0.2">
      <c r="A57" s="10"/>
      <c r="B57" s="1"/>
      <c r="C57" s="1"/>
      <c r="D57" s="1"/>
      <c r="E57" s="2"/>
      <c r="F57" s="1"/>
      <c r="G57" s="10"/>
      <c r="H57" s="10"/>
      <c r="I57" s="10"/>
      <c r="J57" s="4"/>
      <c r="K57" s="11"/>
      <c r="L57" s="11"/>
      <c r="M57" s="5"/>
      <c r="N57" s="5"/>
      <c r="O57" s="2"/>
      <c r="P57" s="7"/>
      <c r="Q57" s="7"/>
      <c r="R57" s="7"/>
      <c r="S57" s="2"/>
      <c r="T57" s="2"/>
    </row>
    <row r="58" spans="1:20" ht="12.75" customHeight="1" x14ac:dyDescent="0.2">
      <c r="A58" s="10"/>
      <c r="B58" s="1"/>
      <c r="C58" s="1"/>
      <c r="D58" s="1"/>
      <c r="E58" s="2"/>
      <c r="F58" s="1"/>
      <c r="G58" s="10"/>
      <c r="H58" s="10"/>
      <c r="I58" s="10"/>
      <c r="J58" s="4"/>
      <c r="K58" s="11"/>
      <c r="L58" s="11"/>
      <c r="M58" s="5"/>
      <c r="N58" s="5"/>
      <c r="O58" s="2"/>
      <c r="P58" s="7"/>
      <c r="Q58" s="7"/>
      <c r="R58" s="7"/>
      <c r="S58" s="2"/>
      <c r="T58" s="2"/>
    </row>
    <row r="59" spans="1:20" ht="12.75" customHeight="1" x14ac:dyDescent="0.2">
      <c r="A59" s="10"/>
      <c r="B59" s="1"/>
      <c r="C59" s="1"/>
      <c r="D59" s="1"/>
      <c r="E59" s="2"/>
      <c r="F59" s="1"/>
      <c r="G59" s="10"/>
      <c r="H59" s="10"/>
      <c r="I59" s="10"/>
      <c r="J59" s="4"/>
      <c r="K59" s="11"/>
      <c r="L59" s="11"/>
      <c r="M59" s="5"/>
      <c r="N59" s="5"/>
      <c r="O59" s="2"/>
      <c r="P59" s="7"/>
      <c r="Q59" s="7"/>
      <c r="R59" s="7"/>
      <c r="S59" s="2"/>
      <c r="T59" s="2"/>
    </row>
    <row r="60" spans="1:20" ht="12.75" customHeight="1" x14ac:dyDescent="0.2">
      <c r="A60" s="10"/>
      <c r="B60" s="1"/>
      <c r="C60" s="1"/>
      <c r="D60" s="1"/>
      <c r="E60" s="2"/>
      <c r="F60" s="1"/>
      <c r="G60" s="10"/>
      <c r="H60" s="10"/>
      <c r="I60" s="10"/>
      <c r="J60" s="4"/>
      <c r="K60" s="11"/>
      <c r="L60" s="11"/>
      <c r="M60" s="5"/>
      <c r="N60" s="5"/>
      <c r="O60" s="2"/>
      <c r="P60" s="7"/>
      <c r="Q60" s="7"/>
      <c r="R60" s="7"/>
      <c r="S60" s="2"/>
      <c r="T60" s="2"/>
    </row>
    <row r="61" spans="1:20" ht="12.75" customHeight="1" x14ac:dyDescent="0.2">
      <c r="A61" s="10"/>
      <c r="B61" s="1"/>
      <c r="C61" s="1"/>
      <c r="D61" s="1"/>
      <c r="E61" s="2"/>
      <c r="F61" s="1"/>
      <c r="G61" s="10"/>
      <c r="H61" s="10"/>
      <c r="I61" s="10"/>
      <c r="J61" s="4"/>
      <c r="K61" s="11"/>
      <c r="L61" s="11"/>
      <c r="M61" s="5"/>
      <c r="N61" s="5"/>
      <c r="O61" s="2"/>
      <c r="P61" s="7"/>
      <c r="Q61" s="7"/>
      <c r="R61" s="7"/>
      <c r="S61" s="2"/>
      <c r="T61" s="2"/>
    </row>
    <row r="62" spans="1:20" ht="12.75" customHeight="1" x14ac:dyDescent="0.2">
      <c r="A62" s="10"/>
      <c r="B62" s="1"/>
      <c r="C62" s="1"/>
      <c r="D62" s="1"/>
      <c r="E62" s="2"/>
      <c r="F62" s="1"/>
      <c r="G62" s="10"/>
      <c r="H62" s="10"/>
      <c r="I62" s="10"/>
      <c r="J62" s="4"/>
      <c r="K62" s="11"/>
      <c r="L62" s="11"/>
      <c r="M62" s="5"/>
      <c r="N62" s="5"/>
      <c r="O62" s="2"/>
      <c r="P62" s="7"/>
      <c r="Q62" s="7"/>
      <c r="R62" s="7"/>
      <c r="S62" s="2"/>
      <c r="T62" s="2"/>
    </row>
    <row r="63" spans="1:20" ht="12.75" customHeight="1" x14ac:dyDescent="0.2">
      <c r="A63" s="10"/>
      <c r="B63" s="1"/>
      <c r="C63" s="1"/>
      <c r="D63" s="1"/>
      <c r="E63" s="2"/>
      <c r="F63" s="1"/>
      <c r="G63" s="10"/>
      <c r="H63" s="10"/>
      <c r="I63" s="10"/>
      <c r="J63" s="4"/>
      <c r="K63" s="11"/>
      <c r="L63" s="11"/>
      <c r="M63" s="5"/>
      <c r="N63" s="5"/>
      <c r="O63" s="2"/>
      <c r="P63" s="7"/>
      <c r="Q63" s="7"/>
      <c r="R63" s="7"/>
      <c r="S63" s="2"/>
      <c r="T63" s="2"/>
    </row>
    <row r="64" spans="1:20" ht="12.75" customHeight="1" x14ac:dyDescent="0.2">
      <c r="A64" s="10"/>
      <c r="B64" s="1"/>
      <c r="C64" s="1"/>
      <c r="D64" s="1"/>
      <c r="E64" s="2"/>
      <c r="F64" s="1"/>
      <c r="G64" s="10"/>
      <c r="H64" s="10"/>
      <c r="I64" s="10"/>
      <c r="J64" s="4"/>
      <c r="K64" s="11"/>
      <c r="L64" s="11"/>
      <c r="M64" s="5"/>
      <c r="N64" s="5"/>
      <c r="O64" s="2"/>
      <c r="P64" s="7"/>
      <c r="Q64" s="7"/>
      <c r="R64" s="7"/>
      <c r="S64" s="2"/>
      <c r="T64" s="2"/>
    </row>
    <row r="65" spans="1:20" ht="12.75" customHeight="1" x14ac:dyDescent="0.2">
      <c r="A65" s="10"/>
      <c r="B65" s="1"/>
      <c r="C65" s="1"/>
      <c r="D65" s="1"/>
      <c r="E65" s="2"/>
      <c r="F65" s="1"/>
      <c r="G65" s="10"/>
      <c r="H65" s="10"/>
      <c r="I65" s="10"/>
      <c r="J65" s="4"/>
      <c r="K65" s="11"/>
      <c r="L65" s="11"/>
      <c r="M65" s="5"/>
      <c r="N65" s="5"/>
      <c r="O65" s="2"/>
      <c r="P65" s="7"/>
      <c r="Q65" s="7"/>
      <c r="R65" s="7"/>
      <c r="S65" s="2"/>
      <c r="T65" s="2"/>
    </row>
    <row r="66" spans="1:20" ht="12.75" customHeight="1" x14ac:dyDescent="0.2">
      <c r="A66" s="10"/>
      <c r="B66" s="1"/>
      <c r="C66" s="1"/>
      <c r="D66" s="1"/>
      <c r="E66" s="2"/>
      <c r="F66" s="1"/>
      <c r="G66" s="10"/>
      <c r="H66" s="10"/>
      <c r="I66" s="10"/>
      <c r="J66" s="4"/>
      <c r="K66" s="11"/>
      <c r="L66" s="11"/>
      <c r="M66" s="5"/>
      <c r="N66" s="5"/>
      <c r="O66" s="2"/>
      <c r="P66" s="7"/>
      <c r="Q66" s="7"/>
      <c r="R66" s="7"/>
      <c r="S66" s="2"/>
      <c r="T66" s="2"/>
    </row>
    <row r="67" spans="1:20" ht="12.75" customHeight="1" x14ac:dyDescent="0.2">
      <c r="A67" s="10"/>
      <c r="B67" s="1"/>
      <c r="C67" s="1"/>
      <c r="D67" s="1"/>
      <c r="E67" s="2"/>
      <c r="F67" s="1"/>
      <c r="G67" s="10"/>
      <c r="H67" s="10"/>
      <c r="I67" s="10"/>
      <c r="J67" s="4"/>
      <c r="K67" s="11"/>
      <c r="L67" s="11"/>
      <c r="M67" s="5"/>
      <c r="N67" s="5"/>
      <c r="O67" s="2"/>
      <c r="P67" s="7"/>
      <c r="Q67" s="7"/>
      <c r="R67" s="7"/>
      <c r="S67" s="2"/>
      <c r="T67" s="2"/>
    </row>
    <row r="68" spans="1:20" ht="12.75" customHeight="1" x14ac:dyDescent="0.2">
      <c r="A68" s="10"/>
      <c r="B68" s="1"/>
      <c r="C68" s="1"/>
      <c r="D68" s="1"/>
      <c r="E68" s="2"/>
      <c r="F68" s="1"/>
      <c r="G68" s="10"/>
      <c r="H68" s="10"/>
      <c r="I68" s="10"/>
      <c r="J68" s="4"/>
      <c r="K68" s="11"/>
      <c r="L68" s="11"/>
      <c r="M68" s="5"/>
      <c r="N68" s="5"/>
      <c r="O68" s="2"/>
      <c r="P68" s="7"/>
      <c r="Q68" s="7"/>
      <c r="R68" s="7"/>
      <c r="S68" s="2"/>
      <c r="T68" s="2"/>
    </row>
    <row r="69" spans="1:20" ht="12.75" customHeight="1" x14ac:dyDescent="0.2">
      <c r="A69" s="10"/>
      <c r="B69" s="1"/>
      <c r="C69" s="1"/>
      <c r="D69" s="1"/>
      <c r="E69" s="2"/>
      <c r="F69" s="1"/>
      <c r="G69" s="10"/>
      <c r="H69" s="10"/>
      <c r="I69" s="10"/>
      <c r="J69" s="4"/>
      <c r="K69" s="11"/>
      <c r="L69" s="11"/>
      <c r="M69" s="5"/>
      <c r="N69" s="5"/>
      <c r="O69" s="2"/>
      <c r="P69" s="7"/>
      <c r="Q69" s="7"/>
      <c r="R69" s="7"/>
      <c r="S69" s="2"/>
      <c r="T69" s="2"/>
    </row>
    <row r="70" spans="1:20" ht="12.75" customHeight="1" x14ac:dyDescent="0.2">
      <c r="A70" s="10"/>
      <c r="B70" s="1"/>
      <c r="C70" s="1"/>
      <c r="D70" s="1"/>
      <c r="E70" s="2"/>
      <c r="F70" s="1"/>
      <c r="G70" s="10"/>
      <c r="H70" s="10"/>
      <c r="I70" s="10"/>
      <c r="J70" s="4"/>
      <c r="K70" s="11"/>
      <c r="L70" s="11"/>
      <c r="M70" s="5"/>
      <c r="N70" s="5"/>
      <c r="O70" s="2"/>
      <c r="P70" s="7"/>
      <c r="Q70" s="7"/>
      <c r="R70" s="7"/>
      <c r="S70" s="2"/>
      <c r="T70" s="2"/>
    </row>
    <row r="71" spans="1:20" ht="12.75" customHeight="1" x14ac:dyDescent="0.2">
      <c r="A71" s="10"/>
      <c r="B71" s="1"/>
      <c r="C71" s="1"/>
      <c r="D71" s="1"/>
      <c r="E71" s="2"/>
      <c r="F71" s="1"/>
      <c r="G71" s="10"/>
      <c r="H71" s="10"/>
      <c r="I71" s="10"/>
      <c r="J71" s="4"/>
      <c r="K71" s="11"/>
      <c r="L71" s="11"/>
      <c r="M71" s="5"/>
      <c r="N71" s="5"/>
      <c r="O71" s="2"/>
      <c r="P71" s="7"/>
      <c r="Q71" s="7"/>
      <c r="R71" s="7"/>
      <c r="S71" s="2"/>
      <c r="T71" s="2"/>
    </row>
    <row r="72" spans="1:20" ht="12.75" customHeight="1" x14ac:dyDescent="0.2">
      <c r="A72" s="10"/>
      <c r="B72" s="1"/>
      <c r="C72" s="1"/>
      <c r="D72" s="1"/>
      <c r="E72" s="2"/>
      <c r="F72" s="1"/>
      <c r="G72" s="10"/>
      <c r="H72" s="10"/>
      <c r="I72" s="10"/>
      <c r="J72" s="4"/>
      <c r="K72" s="11"/>
      <c r="L72" s="11"/>
      <c r="M72" s="5"/>
      <c r="N72" s="5"/>
      <c r="O72" s="2"/>
      <c r="P72" s="7"/>
      <c r="Q72" s="7"/>
      <c r="R72" s="7"/>
      <c r="S72" s="2"/>
      <c r="T72" s="2"/>
    </row>
    <row r="73" spans="1:20" ht="12.75" customHeight="1" x14ac:dyDescent="0.2">
      <c r="A73" s="10"/>
      <c r="B73" s="1"/>
      <c r="C73" s="1"/>
      <c r="D73" s="1"/>
      <c r="E73" s="2"/>
      <c r="F73" s="1"/>
      <c r="G73" s="10"/>
      <c r="H73" s="10"/>
      <c r="I73" s="10"/>
      <c r="J73" s="4"/>
      <c r="K73" s="11"/>
      <c r="L73" s="11"/>
      <c r="M73" s="5"/>
      <c r="N73" s="5"/>
      <c r="O73" s="2"/>
      <c r="P73" s="7"/>
      <c r="Q73" s="7"/>
      <c r="R73" s="7"/>
      <c r="S73" s="2"/>
      <c r="T73" s="2"/>
    </row>
    <row r="74" spans="1:20" ht="12.75" customHeight="1" x14ac:dyDescent="0.2">
      <c r="A74" s="10"/>
      <c r="B74" s="1"/>
      <c r="C74" s="1"/>
      <c r="D74" s="1"/>
      <c r="E74" s="2"/>
      <c r="F74" s="1"/>
      <c r="G74" s="10"/>
      <c r="H74" s="10"/>
      <c r="I74" s="10"/>
      <c r="J74" s="4"/>
      <c r="K74" s="11"/>
      <c r="L74" s="11"/>
      <c r="M74" s="5"/>
      <c r="N74" s="5"/>
      <c r="O74" s="2"/>
      <c r="P74" s="7"/>
      <c r="Q74" s="7"/>
      <c r="R74" s="7"/>
      <c r="S74" s="2"/>
      <c r="T74" s="2"/>
    </row>
    <row r="75" spans="1:20" ht="12.75" customHeight="1" x14ac:dyDescent="0.2">
      <c r="A75" s="10"/>
      <c r="B75" s="1"/>
      <c r="C75" s="1"/>
      <c r="D75" s="1"/>
      <c r="E75" s="2"/>
      <c r="F75" s="1"/>
      <c r="G75" s="10"/>
      <c r="H75" s="10"/>
      <c r="I75" s="10"/>
      <c r="J75" s="4"/>
      <c r="K75" s="11"/>
      <c r="L75" s="11"/>
      <c r="M75" s="5"/>
      <c r="N75" s="5"/>
      <c r="O75" s="2"/>
      <c r="P75" s="7"/>
      <c r="Q75" s="7"/>
      <c r="R75" s="7"/>
      <c r="S75" s="2"/>
      <c r="T75" s="2"/>
    </row>
    <row r="76" spans="1:20" ht="12.75" customHeight="1" x14ac:dyDescent="0.2">
      <c r="A76" s="10"/>
      <c r="B76" s="1"/>
      <c r="C76" s="1"/>
      <c r="D76" s="1"/>
      <c r="E76" s="2"/>
      <c r="F76" s="1"/>
      <c r="G76" s="10"/>
      <c r="H76" s="10"/>
      <c r="I76" s="10"/>
      <c r="J76" s="4"/>
      <c r="K76" s="11"/>
      <c r="L76" s="11"/>
      <c r="M76" s="5"/>
      <c r="N76" s="5"/>
      <c r="O76" s="2"/>
      <c r="P76" s="7"/>
      <c r="Q76" s="7"/>
      <c r="R76" s="7"/>
      <c r="S76" s="2"/>
      <c r="T76" s="2"/>
    </row>
    <row r="77" spans="1:20" ht="12.75" customHeight="1" x14ac:dyDescent="0.2">
      <c r="A77" s="10"/>
      <c r="B77" s="1"/>
      <c r="C77" s="1"/>
      <c r="D77" s="1"/>
      <c r="E77" s="2"/>
      <c r="F77" s="1"/>
      <c r="G77" s="10"/>
      <c r="H77" s="10"/>
      <c r="I77" s="10"/>
      <c r="J77" s="4"/>
      <c r="K77" s="11"/>
      <c r="L77" s="11"/>
      <c r="M77" s="5"/>
      <c r="N77" s="5"/>
      <c r="O77" s="2"/>
      <c r="P77" s="7"/>
      <c r="Q77" s="7"/>
      <c r="R77" s="7"/>
      <c r="S77" s="2"/>
      <c r="T77" s="2"/>
    </row>
    <row r="78" spans="1:20" ht="12.75" customHeight="1" x14ac:dyDescent="0.2">
      <c r="A78" s="10"/>
      <c r="B78" s="1"/>
      <c r="C78" s="1"/>
      <c r="D78" s="1"/>
      <c r="E78" s="2"/>
      <c r="F78" s="1"/>
      <c r="G78" s="10"/>
      <c r="H78" s="10"/>
      <c r="I78" s="10"/>
      <c r="J78" s="4"/>
      <c r="K78" s="11"/>
      <c r="L78" s="11"/>
      <c r="M78" s="5"/>
      <c r="N78" s="5"/>
      <c r="O78" s="2"/>
      <c r="P78" s="7"/>
      <c r="Q78" s="7"/>
      <c r="R78" s="7"/>
      <c r="S78" s="2"/>
      <c r="T78" s="2"/>
    </row>
    <row r="79" spans="1:20" ht="12.75" customHeight="1" x14ac:dyDescent="0.2">
      <c r="A79" s="10"/>
      <c r="B79" s="1"/>
      <c r="C79" s="1"/>
      <c r="D79" s="1"/>
      <c r="E79" s="2"/>
      <c r="F79" s="1"/>
      <c r="G79" s="10"/>
      <c r="H79" s="10"/>
      <c r="I79" s="10"/>
      <c r="J79" s="4"/>
      <c r="K79" s="11"/>
      <c r="L79" s="11"/>
      <c r="M79" s="5"/>
      <c r="N79" s="5"/>
      <c r="O79" s="2"/>
      <c r="P79" s="7"/>
      <c r="Q79" s="7"/>
      <c r="R79" s="7"/>
      <c r="S79" s="2"/>
      <c r="T79" s="2"/>
    </row>
    <row r="80" spans="1:20" ht="12.75" customHeight="1" x14ac:dyDescent="0.2">
      <c r="A80" s="10"/>
      <c r="B80" s="1"/>
      <c r="C80" s="1"/>
      <c r="D80" s="1"/>
      <c r="E80" s="2"/>
      <c r="F80" s="1"/>
      <c r="G80" s="10"/>
      <c r="H80" s="10"/>
      <c r="I80" s="10"/>
      <c r="J80" s="4"/>
      <c r="K80" s="11"/>
      <c r="L80" s="11"/>
      <c r="M80" s="5"/>
      <c r="N80" s="5"/>
      <c r="O80" s="2"/>
      <c r="P80" s="7"/>
      <c r="Q80" s="7"/>
      <c r="R80" s="7"/>
      <c r="S80" s="2"/>
      <c r="T80" s="2"/>
    </row>
    <row r="81" spans="1:20" ht="12.75" customHeight="1" x14ac:dyDescent="0.2">
      <c r="A81" s="10"/>
      <c r="B81" s="1"/>
      <c r="C81" s="1"/>
      <c r="D81" s="1"/>
      <c r="E81" s="2"/>
      <c r="F81" s="1"/>
      <c r="G81" s="10"/>
      <c r="H81" s="10"/>
      <c r="I81" s="10"/>
      <c r="J81" s="4"/>
      <c r="K81" s="11"/>
      <c r="L81" s="11"/>
      <c r="M81" s="5"/>
      <c r="N81" s="5"/>
      <c r="O81" s="2"/>
      <c r="P81" s="7"/>
      <c r="Q81" s="7"/>
      <c r="R81" s="7"/>
      <c r="S81" s="2"/>
      <c r="T81" s="2"/>
    </row>
    <row r="82" spans="1:20" ht="12.75" customHeight="1" x14ac:dyDescent="0.2">
      <c r="A82" s="10"/>
      <c r="B82" s="1"/>
      <c r="C82" s="1"/>
      <c r="D82" s="1"/>
      <c r="E82" s="2"/>
      <c r="F82" s="1"/>
      <c r="G82" s="10"/>
      <c r="H82" s="10"/>
      <c r="I82" s="10"/>
      <c r="J82" s="4"/>
      <c r="K82" s="11"/>
      <c r="L82" s="11"/>
      <c r="M82" s="5"/>
      <c r="N82" s="5"/>
      <c r="O82" s="2"/>
      <c r="P82" s="7"/>
      <c r="Q82" s="7"/>
      <c r="R82" s="7"/>
      <c r="S82" s="2"/>
      <c r="T82" s="2"/>
    </row>
    <row r="83" spans="1:20" ht="12.75" customHeight="1" x14ac:dyDescent="0.2">
      <c r="A83" s="10"/>
      <c r="B83" s="1"/>
      <c r="C83" s="1"/>
      <c r="D83" s="1"/>
      <c r="E83" s="2"/>
      <c r="F83" s="1"/>
      <c r="G83" s="10"/>
      <c r="H83" s="10"/>
      <c r="I83" s="10"/>
      <c r="J83" s="4"/>
      <c r="K83" s="11"/>
      <c r="L83" s="11"/>
      <c r="M83" s="5"/>
      <c r="N83" s="5"/>
      <c r="O83" s="2"/>
      <c r="P83" s="7"/>
      <c r="Q83" s="7"/>
      <c r="R83" s="7"/>
      <c r="S83" s="2"/>
      <c r="T83" s="2"/>
    </row>
    <row r="84" spans="1:20" ht="12.75" customHeight="1" x14ac:dyDescent="0.2">
      <c r="A84" s="10"/>
      <c r="B84" s="1"/>
      <c r="C84" s="1"/>
      <c r="D84" s="1"/>
      <c r="E84" s="2"/>
      <c r="F84" s="1"/>
      <c r="G84" s="10"/>
      <c r="H84" s="10"/>
      <c r="I84" s="10"/>
      <c r="J84" s="4"/>
      <c r="K84" s="11"/>
      <c r="L84" s="11"/>
      <c r="M84" s="5"/>
      <c r="N84" s="5"/>
      <c r="O84" s="2"/>
      <c r="P84" s="7"/>
      <c r="Q84" s="7"/>
      <c r="R84" s="7"/>
      <c r="S84" s="2"/>
      <c r="T84" s="2"/>
    </row>
    <row r="85" spans="1:20" ht="12.75" customHeight="1" x14ac:dyDescent="0.2">
      <c r="A85" s="10"/>
      <c r="B85" s="1"/>
      <c r="C85" s="1"/>
      <c r="D85" s="1"/>
      <c r="E85" s="2"/>
      <c r="F85" s="1"/>
      <c r="G85" s="10"/>
      <c r="H85" s="10"/>
      <c r="I85" s="10"/>
      <c r="J85" s="4"/>
      <c r="K85" s="11"/>
      <c r="L85" s="11"/>
      <c r="M85" s="5"/>
      <c r="N85" s="5"/>
      <c r="O85" s="2"/>
      <c r="P85" s="7"/>
      <c r="Q85" s="7"/>
      <c r="R85" s="7"/>
      <c r="S85" s="2"/>
      <c r="T85" s="2"/>
    </row>
    <row r="86" spans="1:20" ht="12.75" customHeight="1" x14ac:dyDescent="0.2">
      <c r="A86" s="10"/>
      <c r="B86" s="1"/>
      <c r="C86" s="1"/>
      <c r="D86" s="1"/>
      <c r="E86" s="2"/>
      <c r="F86" s="1"/>
      <c r="G86" s="10"/>
      <c r="H86" s="10"/>
      <c r="I86" s="10"/>
      <c r="J86" s="4"/>
      <c r="K86" s="11"/>
      <c r="L86" s="11"/>
      <c r="M86" s="5"/>
      <c r="N86" s="5"/>
      <c r="O86" s="2"/>
      <c r="P86" s="7"/>
      <c r="Q86" s="7"/>
      <c r="R86" s="7"/>
      <c r="S86" s="2"/>
      <c r="T86" s="2"/>
    </row>
    <row r="87" spans="1:20" ht="12.75" customHeight="1" x14ac:dyDescent="0.2">
      <c r="A87" s="10"/>
      <c r="B87" s="1"/>
      <c r="C87" s="1"/>
      <c r="D87" s="1"/>
      <c r="E87" s="2"/>
      <c r="F87" s="1"/>
      <c r="G87" s="10"/>
      <c r="H87" s="10"/>
      <c r="I87" s="10"/>
      <c r="J87" s="4"/>
      <c r="K87" s="11"/>
      <c r="L87" s="11"/>
      <c r="M87" s="5"/>
      <c r="N87" s="5"/>
      <c r="O87" s="2"/>
      <c r="P87" s="7"/>
      <c r="Q87" s="7"/>
      <c r="R87" s="7"/>
      <c r="S87" s="2"/>
      <c r="T87" s="2"/>
    </row>
    <row r="88" spans="1:20" ht="12.75" customHeight="1" x14ac:dyDescent="0.2">
      <c r="A88" s="10"/>
      <c r="B88" s="1"/>
      <c r="C88" s="1"/>
      <c r="D88" s="1"/>
      <c r="E88" s="2"/>
      <c r="F88" s="1"/>
      <c r="G88" s="10"/>
      <c r="H88" s="10"/>
      <c r="I88" s="10"/>
      <c r="J88" s="4"/>
      <c r="K88" s="11"/>
      <c r="L88" s="11"/>
      <c r="M88" s="5"/>
      <c r="N88" s="5"/>
      <c r="O88" s="2"/>
      <c r="P88" s="7"/>
      <c r="Q88" s="7"/>
      <c r="R88" s="7"/>
      <c r="S88" s="2"/>
      <c r="T88" s="2"/>
    </row>
    <row r="89" spans="1:20" ht="12.75" customHeight="1" x14ac:dyDescent="0.2">
      <c r="A89" s="10"/>
      <c r="B89" s="1"/>
      <c r="C89" s="1"/>
      <c r="D89" s="1"/>
      <c r="E89" s="2"/>
      <c r="F89" s="1"/>
      <c r="G89" s="10"/>
      <c r="H89" s="10"/>
      <c r="I89" s="10"/>
      <c r="J89" s="4"/>
      <c r="K89" s="11"/>
      <c r="L89" s="11"/>
      <c r="M89" s="5"/>
      <c r="N89" s="5"/>
      <c r="O89" s="2"/>
      <c r="P89" s="7"/>
      <c r="Q89" s="7"/>
      <c r="R89" s="7"/>
      <c r="S89" s="2"/>
      <c r="T89" s="2"/>
    </row>
    <row r="90" spans="1:20" ht="12.75" customHeight="1" x14ac:dyDescent="0.2">
      <c r="A90" s="10"/>
      <c r="B90" s="1"/>
      <c r="C90" s="1"/>
      <c r="D90" s="1"/>
      <c r="E90" s="2"/>
      <c r="F90" s="1"/>
      <c r="G90" s="10"/>
      <c r="H90" s="10"/>
      <c r="I90" s="10"/>
      <c r="J90" s="4"/>
      <c r="K90" s="11"/>
      <c r="L90" s="11"/>
      <c r="M90" s="5"/>
      <c r="N90" s="5"/>
      <c r="O90" s="2"/>
      <c r="P90" s="7"/>
      <c r="Q90" s="7"/>
      <c r="R90" s="7"/>
      <c r="S90" s="2"/>
      <c r="T90" s="2"/>
    </row>
    <row r="91" spans="1:20" ht="12.75" customHeight="1" x14ac:dyDescent="0.2">
      <c r="A91" s="10"/>
      <c r="B91" s="1"/>
      <c r="C91" s="1"/>
      <c r="D91" s="1"/>
      <c r="E91" s="2"/>
      <c r="F91" s="1"/>
      <c r="G91" s="10"/>
      <c r="H91" s="10"/>
      <c r="I91" s="10"/>
      <c r="J91" s="4"/>
      <c r="K91" s="11"/>
      <c r="L91" s="11"/>
      <c r="M91" s="5"/>
      <c r="N91" s="5"/>
      <c r="O91" s="2"/>
      <c r="P91" s="7"/>
      <c r="Q91" s="7"/>
      <c r="R91" s="7"/>
      <c r="S91" s="2"/>
      <c r="T91" s="2"/>
    </row>
    <row r="92" spans="1:20" ht="12.75" customHeight="1" x14ac:dyDescent="0.2">
      <c r="A92" s="10"/>
      <c r="B92" s="1"/>
      <c r="C92" s="1"/>
      <c r="D92" s="1"/>
      <c r="E92" s="2"/>
      <c r="F92" s="1"/>
      <c r="G92" s="10"/>
      <c r="H92" s="10"/>
      <c r="I92" s="10"/>
      <c r="J92" s="4"/>
      <c r="K92" s="11"/>
      <c r="L92" s="11"/>
      <c r="M92" s="5"/>
      <c r="N92" s="5"/>
      <c r="O92" s="2"/>
      <c r="P92" s="7"/>
      <c r="Q92" s="7"/>
      <c r="R92" s="7"/>
      <c r="S92" s="2"/>
      <c r="T92" s="2"/>
    </row>
    <row r="93" spans="1:20" ht="12.75" customHeight="1" x14ac:dyDescent="0.2">
      <c r="A93" s="10"/>
      <c r="B93" s="1"/>
      <c r="C93" s="1"/>
      <c r="D93" s="1"/>
      <c r="E93" s="2"/>
      <c r="F93" s="1"/>
      <c r="G93" s="10"/>
      <c r="H93" s="10"/>
      <c r="I93" s="10"/>
      <c r="J93" s="4"/>
      <c r="K93" s="11"/>
      <c r="L93" s="11"/>
      <c r="M93" s="5"/>
      <c r="N93" s="5"/>
      <c r="O93" s="2"/>
      <c r="P93" s="7"/>
      <c r="Q93" s="7"/>
      <c r="R93" s="7"/>
      <c r="S93" s="2"/>
      <c r="T93" s="2"/>
    </row>
    <row r="94" spans="1:20" ht="12.75" customHeight="1" x14ac:dyDescent="0.2">
      <c r="A94" s="10"/>
      <c r="B94" s="1"/>
      <c r="C94" s="1"/>
      <c r="D94" s="1"/>
      <c r="E94" s="2"/>
      <c r="F94" s="1"/>
      <c r="G94" s="10"/>
      <c r="H94" s="10"/>
      <c r="I94" s="10"/>
      <c r="J94" s="4"/>
      <c r="K94" s="11"/>
      <c r="L94" s="11"/>
      <c r="M94" s="5"/>
      <c r="N94" s="5"/>
      <c r="O94" s="2"/>
      <c r="P94" s="7"/>
      <c r="Q94" s="7"/>
      <c r="R94" s="7"/>
      <c r="S94" s="2"/>
      <c r="T94" s="2"/>
    </row>
    <row r="95" spans="1:20" ht="12.75" customHeight="1" x14ac:dyDescent="0.2">
      <c r="A95" s="10"/>
      <c r="B95" s="1"/>
      <c r="C95" s="1"/>
      <c r="D95" s="1"/>
      <c r="E95" s="2"/>
      <c r="F95" s="1"/>
      <c r="G95" s="10"/>
      <c r="H95" s="10"/>
      <c r="I95" s="10"/>
      <c r="J95" s="4"/>
      <c r="K95" s="11"/>
      <c r="L95" s="11"/>
      <c r="M95" s="5"/>
      <c r="N95" s="5"/>
      <c r="O95" s="2"/>
      <c r="P95" s="7"/>
      <c r="Q95" s="7"/>
      <c r="R95" s="7"/>
      <c r="S95" s="2"/>
      <c r="T95" s="2"/>
    </row>
    <row r="96" spans="1:20" ht="12.75" customHeight="1" x14ac:dyDescent="0.2">
      <c r="A96" s="10"/>
      <c r="B96" s="1"/>
      <c r="C96" s="1"/>
      <c r="D96" s="1"/>
      <c r="E96" s="2"/>
      <c r="F96" s="1"/>
      <c r="G96" s="10"/>
      <c r="H96" s="10"/>
      <c r="I96" s="10"/>
      <c r="J96" s="4"/>
      <c r="K96" s="11"/>
      <c r="L96" s="11"/>
      <c r="M96" s="5"/>
      <c r="N96" s="5"/>
      <c r="O96" s="2"/>
      <c r="P96" s="7"/>
      <c r="Q96" s="7"/>
      <c r="R96" s="7"/>
      <c r="S96" s="2"/>
      <c r="T96" s="2"/>
    </row>
    <row r="97" spans="1:20" ht="12.75" customHeight="1" x14ac:dyDescent="0.2">
      <c r="A97" s="10"/>
      <c r="B97" s="1"/>
      <c r="C97" s="1"/>
      <c r="D97" s="1"/>
      <c r="E97" s="2"/>
      <c r="F97" s="1"/>
      <c r="G97" s="10"/>
      <c r="H97" s="10"/>
      <c r="I97" s="10"/>
      <c r="J97" s="4"/>
      <c r="K97" s="11"/>
      <c r="L97" s="11"/>
      <c r="M97" s="5"/>
      <c r="N97" s="5"/>
      <c r="O97" s="2"/>
      <c r="P97" s="7"/>
      <c r="Q97" s="7"/>
      <c r="R97" s="7"/>
      <c r="S97" s="2"/>
      <c r="T97" s="2"/>
    </row>
    <row r="98" spans="1:20" ht="12.75" customHeight="1" x14ac:dyDescent="0.2">
      <c r="A98" s="10"/>
      <c r="B98" s="1"/>
      <c r="C98" s="1"/>
      <c r="D98" s="1"/>
      <c r="E98" s="2"/>
      <c r="F98" s="1"/>
      <c r="G98" s="10"/>
      <c r="H98" s="10"/>
      <c r="I98" s="10"/>
      <c r="J98" s="4"/>
      <c r="K98" s="11"/>
      <c r="L98" s="11"/>
      <c r="M98" s="5"/>
      <c r="N98" s="5"/>
      <c r="O98" s="2"/>
      <c r="P98" s="7"/>
      <c r="Q98" s="7"/>
      <c r="R98" s="7"/>
      <c r="S98" s="2"/>
      <c r="T98" s="2"/>
    </row>
    <row r="99" spans="1:20" ht="12.75" customHeight="1" x14ac:dyDescent="0.2">
      <c r="A99" s="10"/>
      <c r="B99" s="1"/>
      <c r="C99" s="1"/>
      <c r="D99" s="1"/>
      <c r="E99" s="2"/>
      <c r="F99" s="1"/>
      <c r="G99" s="10"/>
      <c r="H99" s="10"/>
      <c r="I99" s="10"/>
      <c r="J99" s="4"/>
      <c r="K99" s="11"/>
      <c r="L99" s="11"/>
      <c r="M99" s="5"/>
      <c r="N99" s="5"/>
      <c r="O99" s="2"/>
      <c r="P99" s="7"/>
      <c r="Q99" s="7"/>
      <c r="R99" s="7"/>
      <c r="S99" s="2"/>
      <c r="T99" s="2"/>
    </row>
    <row r="100" spans="1:20" ht="12.75" customHeight="1" x14ac:dyDescent="0.2">
      <c r="A100" s="10"/>
      <c r="B100" s="1"/>
      <c r="C100" s="1"/>
      <c r="D100" s="1"/>
      <c r="E100" s="2"/>
      <c r="F100" s="1"/>
      <c r="G100" s="10"/>
      <c r="H100" s="10"/>
      <c r="I100" s="10"/>
      <c r="J100" s="4"/>
      <c r="K100" s="11"/>
      <c r="L100" s="11"/>
      <c r="M100" s="5"/>
      <c r="N100" s="5"/>
      <c r="O100" s="2"/>
      <c r="P100" s="7"/>
      <c r="Q100" s="7"/>
      <c r="R100" s="7"/>
      <c r="S100" s="2"/>
      <c r="T100" s="2"/>
    </row>
    <row r="101" spans="1:20" ht="12.75" customHeight="1" x14ac:dyDescent="0.2">
      <c r="A101" s="10"/>
      <c r="B101" s="1"/>
      <c r="C101" s="1"/>
      <c r="D101" s="1"/>
      <c r="E101" s="2"/>
      <c r="F101" s="1"/>
      <c r="G101" s="10"/>
      <c r="H101" s="10"/>
      <c r="I101" s="10"/>
      <c r="J101" s="4"/>
      <c r="K101" s="11"/>
      <c r="L101" s="11"/>
      <c r="M101" s="5"/>
      <c r="N101" s="5"/>
      <c r="O101" s="2"/>
      <c r="P101" s="7"/>
      <c r="Q101" s="7"/>
      <c r="R101" s="7"/>
      <c r="S101" s="2"/>
      <c r="T101" s="2"/>
    </row>
    <row r="102" spans="1:20" ht="12.75" customHeight="1" x14ac:dyDescent="0.2">
      <c r="A102" s="10"/>
      <c r="B102" s="1"/>
      <c r="C102" s="1"/>
      <c r="D102" s="1"/>
      <c r="E102" s="2"/>
      <c r="F102" s="1"/>
      <c r="G102" s="10"/>
      <c r="H102" s="10"/>
      <c r="I102" s="10"/>
      <c r="J102" s="4"/>
      <c r="K102" s="11"/>
      <c r="L102" s="11"/>
      <c r="M102" s="5"/>
      <c r="N102" s="5"/>
      <c r="O102" s="2"/>
      <c r="P102" s="7"/>
      <c r="Q102" s="7"/>
      <c r="R102" s="7"/>
      <c r="S102" s="2"/>
      <c r="T102" s="2"/>
    </row>
    <row r="103" spans="1:20" ht="12.75" customHeight="1" x14ac:dyDescent="0.2">
      <c r="A103" s="10"/>
      <c r="B103" s="1"/>
      <c r="C103" s="1"/>
      <c r="D103" s="1"/>
      <c r="E103" s="2"/>
      <c r="F103" s="1"/>
      <c r="G103" s="10"/>
      <c r="H103" s="10"/>
      <c r="I103" s="10"/>
      <c r="J103" s="4"/>
      <c r="K103" s="11"/>
      <c r="L103" s="11"/>
      <c r="M103" s="5"/>
      <c r="N103" s="5"/>
      <c r="O103" s="2"/>
      <c r="P103" s="7"/>
      <c r="Q103" s="7"/>
      <c r="R103" s="7"/>
      <c r="S103" s="2"/>
      <c r="T103" s="2"/>
    </row>
    <row r="104" spans="1:20" ht="12.75" customHeight="1" x14ac:dyDescent="0.2">
      <c r="A104" s="10"/>
      <c r="B104" s="1"/>
      <c r="C104" s="1"/>
      <c r="D104" s="1"/>
      <c r="E104" s="2"/>
      <c r="F104" s="1"/>
      <c r="G104" s="10"/>
      <c r="H104" s="10"/>
      <c r="I104" s="10"/>
      <c r="J104" s="4"/>
      <c r="K104" s="11"/>
      <c r="L104" s="11"/>
      <c r="M104" s="5"/>
      <c r="N104" s="5"/>
      <c r="O104" s="2"/>
      <c r="P104" s="7"/>
      <c r="Q104" s="7"/>
      <c r="R104" s="7"/>
      <c r="S104" s="2"/>
      <c r="T104" s="2"/>
    </row>
    <row r="105" spans="1:20" ht="12.75" customHeight="1" x14ac:dyDescent="0.2">
      <c r="A105" s="10"/>
      <c r="B105" s="1"/>
      <c r="C105" s="1"/>
      <c r="D105" s="1"/>
      <c r="E105" s="2"/>
      <c r="F105" s="1"/>
      <c r="G105" s="10"/>
      <c r="H105" s="10"/>
      <c r="I105" s="10"/>
      <c r="J105" s="4"/>
      <c r="K105" s="11"/>
      <c r="L105" s="11"/>
      <c r="M105" s="5"/>
      <c r="N105" s="5"/>
      <c r="O105" s="2"/>
      <c r="P105" s="7"/>
      <c r="Q105" s="7"/>
      <c r="R105" s="7"/>
      <c r="S105" s="2"/>
      <c r="T105" s="2"/>
    </row>
    <row r="106" spans="1:20" ht="12.75" customHeight="1" x14ac:dyDescent="0.2">
      <c r="A106" s="10"/>
      <c r="B106" s="1"/>
      <c r="C106" s="1"/>
      <c r="D106" s="1"/>
      <c r="E106" s="2"/>
      <c r="F106" s="1"/>
      <c r="G106" s="10"/>
      <c r="H106" s="10"/>
      <c r="I106" s="10"/>
      <c r="J106" s="4"/>
      <c r="K106" s="11"/>
      <c r="L106" s="11"/>
      <c r="M106" s="5"/>
      <c r="N106" s="5"/>
      <c r="O106" s="2"/>
      <c r="P106" s="7"/>
      <c r="Q106" s="7"/>
      <c r="R106" s="7"/>
      <c r="S106" s="2"/>
      <c r="T106" s="2"/>
    </row>
    <row r="107" spans="1:20" ht="12.75" customHeight="1" x14ac:dyDescent="0.2">
      <c r="A107" s="10"/>
      <c r="B107" s="1"/>
      <c r="C107" s="1"/>
      <c r="D107" s="1"/>
      <c r="E107" s="2"/>
      <c r="F107" s="1"/>
      <c r="G107" s="10"/>
      <c r="H107" s="10"/>
      <c r="I107" s="10"/>
      <c r="J107" s="4"/>
      <c r="K107" s="11"/>
      <c r="L107" s="11"/>
      <c r="M107" s="5"/>
      <c r="N107" s="5"/>
      <c r="O107" s="2"/>
      <c r="P107" s="7"/>
      <c r="Q107" s="7"/>
      <c r="R107" s="7"/>
      <c r="S107" s="2"/>
      <c r="T107" s="2"/>
    </row>
    <row r="108" spans="1:20" ht="12.75" customHeight="1" x14ac:dyDescent="0.2">
      <c r="A108" s="10"/>
      <c r="B108" s="1"/>
      <c r="C108" s="1"/>
      <c r="D108" s="1"/>
      <c r="E108" s="2"/>
      <c r="F108" s="1"/>
      <c r="G108" s="10"/>
      <c r="H108" s="10"/>
      <c r="I108" s="10"/>
      <c r="J108" s="4"/>
      <c r="K108" s="11"/>
      <c r="L108" s="11"/>
      <c r="M108" s="5"/>
      <c r="N108" s="5"/>
      <c r="O108" s="2"/>
      <c r="P108" s="7"/>
      <c r="Q108" s="7"/>
      <c r="R108" s="7"/>
      <c r="S108" s="2"/>
      <c r="T108" s="2"/>
    </row>
    <row r="109" spans="1:20" ht="12.75" customHeight="1" x14ac:dyDescent="0.2">
      <c r="A109" s="10"/>
      <c r="B109" s="1"/>
      <c r="C109" s="1"/>
      <c r="D109" s="1"/>
      <c r="E109" s="2"/>
      <c r="F109" s="1"/>
      <c r="G109" s="10"/>
      <c r="H109" s="10"/>
      <c r="I109" s="10"/>
      <c r="J109" s="4"/>
      <c r="K109" s="11"/>
      <c r="L109" s="11"/>
      <c r="M109" s="5"/>
      <c r="N109" s="5"/>
      <c r="O109" s="2"/>
      <c r="P109" s="7"/>
      <c r="Q109" s="7"/>
      <c r="R109" s="7"/>
      <c r="S109" s="2"/>
      <c r="T109" s="2"/>
    </row>
    <row r="110" spans="1:20" ht="12.75" customHeight="1" x14ac:dyDescent="0.2">
      <c r="A110" s="10"/>
      <c r="B110" s="1"/>
      <c r="C110" s="1"/>
      <c r="D110" s="1"/>
      <c r="E110" s="2"/>
      <c r="F110" s="1"/>
      <c r="G110" s="10"/>
      <c r="H110" s="10"/>
      <c r="I110" s="10"/>
      <c r="J110" s="4"/>
      <c r="K110" s="11"/>
      <c r="L110" s="11"/>
      <c r="M110" s="5"/>
      <c r="N110" s="5"/>
      <c r="O110" s="2"/>
      <c r="P110" s="7"/>
      <c r="Q110" s="7"/>
      <c r="R110" s="7"/>
      <c r="S110" s="2"/>
      <c r="T110" s="2"/>
    </row>
    <row r="111" spans="1:20" ht="12.75" customHeight="1" x14ac:dyDescent="0.2">
      <c r="A111" s="10"/>
      <c r="B111" s="1"/>
      <c r="C111" s="1"/>
      <c r="D111" s="1"/>
      <c r="E111" s="2"/>
      <c r="F111" s="1"/>
      <c r="G111" s="10"/>
      <c r="H111" s="10"/>
      <c r="I111" s="10"/>
      <c r="J111" s="4"/>
      <c r="K111" s="11"/>
      <c r="L111" s="11"/>
      <c r="M111" s="5"/>
      <c r="N111" s="5"/>
      <c r="O111" s="2"/>
      <c r="P111" s="7"/>
      <c r="Q111" s="7"/>
      <c r="R111" s="7"/>
      <c r="S111" s="2"/>
      <c r="T111" s="2"/>
    </row>
    <row r="112" spans="1:20" ht="12.75" customHeight="1" x14ac:dyDescent="0.2">
      <c r="A112" s="10"/>
      <c r="B112" s="1"/>
      <c r="C112" s="1"/>
      <c r="D112" s="1"/>
      <c r="E112" s="2"/>
      <c r="F112" s="1"/>
      <c r="G112" s="10"/>
      <c r="H112" s="10"/>
      <c r="I112" s="10"/>
      <c r="J112" s="4"/>
      <c r="K112" s="11"/>
      <c r="L112" s="11"/>
      <c r="M112" s="5"/>
      <c r="N112" s="5"/>
      <c r="O112" s="2"/>
      <c r="P112" s="7"/>
      <c r="Q112" s="7"/>
      <c r="R112" s="7"/>
      <c r="S112" s="2"/>
      <c r="T112" s="2"/>
    </row>
    <row r="113" spans="1:20" ht="12.75" customHeight="1" x14ac:dyDescent="0.2">
      <c r="A113" s="10"/>
      <c r="B113" s="1"/>
      <c r="C113" s="1"/>
      <c r="D113" s="1"/>
      <c r="E113" s="2"/>
      <c r="F113" s="1"/>
      <c r="G113" s="10"/>
      <c r="H113" s="10"/>
      <c r="I113" s="10"/>
      <c r="J113" s="4"/>
      <c r="K113" s="11"/>
      <c r="L113" s="11"/>
      <c r="M113" s="5"/>
      <c r="N113" s="5"/>
      <c r="O113" s="2"/>
      <c r="P113" s="7"/>
      <c r="Q113" s="7"/>
      <c r="R113" s="7"/>
      <c r="S113" s="2"/>
      <c r="T113" s="2"/>
    </row>
    <row r="114" spans="1:20" ht="12.75" customHeight="1" x14ac:dyDescent="0.2">
      <c r="A114" s="10"/>
      <c r="B114" s="1"/>
      <c r="C114" s="1"/>
      <c r="D114" s="1"/>
      <c r="E114" s="2"/>
      <c r="F114" s="1"/>
      <c r="G114" s="10"/>
      <c r="H114" s="10"/>
      <c r="I114" s="10"/>
      <c r="J114" s="4"/>
      <c r="K114" s="11"/>
      <c r="L114" s="11"/>
      <c r="M114" s="5"/>
      <c r="N114" s="5"/>
      <c r="O114" s="2"/>
      <c r="P114" s="7"/>
      <c r="Q114" s="7"/>
      <c r="R114" s="7"/>
      <c r="S114" s="2"/>
      <c r="T114" s="2"/>
    </row>
    <row r="115" spans="1:20" ht="12.75" customHeight="1" x14ac:dyDescent="0.2">
      <c r="A115" s="10"/>
      <c r="B115" s="1"/>
      <c r="C115" s="1"/>
      <c r="D115" s="1"/>
      <c r="E115" s="2"/>
      <c r="F115" s="1"/>
      <c r="G115" s="10"/>
      <c r="H115" s="10"/>
      <c r="I115" s="10"/>
      <c r="J115" s="4"/>
      <c r="K115" s="11"/>
      <c r="L115" s="11"/>
      <c r="M115" s="5"/>
      <c r="N115" s="5"/>
      <c r="O115" s="2"/>
      <c r="P115" s="7"/>
      <c r="Q115" s="7"/>
      <c r="R115" s="7"/>
      <c r="S115" s="2"/>
      <c r="T115" s="2"/>
    </row>
    <row r="116" spans="1:20" ht="12.75" customHeight="1" x14ac:dyDescent="0.2">
      <c r="A116" s="10"/>
      <c r="B116" s="1"/>
      <c r="C116" s="1"/>
      <c r="D116" s="1"/>
      <c r="E116" s="2"/>
      <c r="F116" s="1"/>
      <c r="G116" s="10"/>
      <c r="H116" s="10"/>
      <c r="I116" s="10"/>
      <c r="J116" s="4"/>
      <c r="K116" s="11"/>
      <c r="L116" s="11"/>
      <c r="M116" s="5"/>
      <c r="N116" s="5"/>
      <c r="O116" s="2"/>
      <c r="P116" s="7"/>
      <c r="Q116" s="7"/>
      <c r="R116" s="7"/>
      <c r="S116" s="2"/>
      <c r="T116" s="2"/>
    </row>
    <row r="117" spans="1:20" ht="12.75" customHeight="1" x14ac:dyDescent="0.2">
      <c r="A117" s="10"/>
      <c r="B117" s="1"/>
      <c r="C117" s="1"/>
      <c r="D117" s="1"/>
      <c r="E117" s="2"/>
      <c r="F117" s="1"/>
      <c r="G117" s="10"/>
      <c r="H117" s="10"/>
      <c r="I117" s="10"/>
      <c r="J117" s="4"/>
      <c r="K117" s="11"/>
      <c r="L117" s="11"/>
      <c r="M117" s="5"/>
      <c r="N117" s="5"/>
      <c r="O117" s="2"/>
      <c r="P117" s="7"/>
      <c r="Q117" s="7"/>
      <c r="R117" s="7"/>
      <c r="S117" s="2"/>
      <c r="T117" s="2"/>
    </row>
    <row r="118" spans="1:20" ht="12.75" customHeight="1" x14ac:dyDescent="0.2">
      <c r="A118" s="10"/>
      <c r="B118" s="1"/>
      <c r="C118" s="1"/>
      <c r="D118" s="1"/>
      <c r="E118" s="2"/>
      <c r="F118" s="1"/>
      <c r="G118" s="10"/>
      <c r="H118" s="10"/>
      <c r="I118" s="10"/>
      <c r="J118" s="4"/>
      <c r="K118" s="11"/>
      <c r="L118" s="11"/>
      <c r="M118" s="5"/>
      <c r="N118" s="5"/>
      <c r="O118" s="2"/>
      <c r="P118" s="7"/>
      <c r="Q118" s="7"/>
      <c r="R118" s="7"/>
      <c r="S118" s="2"/>
      <c r="T118" s="2"/>
    </row>
    <row r="119" spans="1:20" ht="12.75" customHeight="1" x14ac:dyDescent="0.2">
      <c r="A119" s="10"/>
      <c r="B119" s="1"/>
      <c r="C119" s="1"/>
      <c r="D119" s="1"/>
      <c r="E119" s="2"/>
      <c r="F119" s="1"/>
      <c r="G119" s="10"/>
      <c r="H119" s="10"/>
      <c r="I119" s="10"/>
      <c r="J119" s="4"/>
      <c r="K119" s="11"/>
      <c r="L119" s="11"/>
      <c r="M119" s="5"/>
      <c r="N119" s="5"/>
      <c r="O119" s="2"/>
      <c r="P119" s="7"/>
      <c r="Q119" s="7"/>
      <c r="R119" s="7"/>
      <c r="S119" s="2"/>
      <c r="T119" s="2"/>
    </row>
    <row r="120" spans="1:20" ht="12.75" customHeight="1" x14ac:dyDescent="0.2">
      <c r="A120" s="10"/>
      <c r="B120" s="1"/>
      <c r="C120" s="1"/>
      <c r="D120" s="1"/>
      <c r="E120" s="2"/>
      <c r="F120" s="1"/>
      <c r="G120" s="10"/>
      <c r="H120" s="10"/>
      <c r="I120" s="10"/>
      <c r="J120" s="4"/>
      <c r="K120" s="11"/>
      <c r="L120" s="11"/>
      <c r="M120" s="5"/>
      <c r="N120" s="5"/>
      <c r="O120" s="2"/>
      <c r="P120" s="7"/>
      <c r="Q120" s="7"/>
      <c r="R120" s="7"/>
      <c r="S120" s="2"/>
      <c r="T120" s="2"/>
    </row>
    <row r="121" spans="1:20" ht="12.75" customHeight="1" x14ac:dyDescent="0.2">
      <c r="A121" s="10"/>
      <c r="B121" s="1"/>
      <c r="C121" s="1"/>
      <c r="D121" s="1"/>
      <c r="E121" s="2"/>
      <c r="F121" s="1"/>
      <c r="G121" s="10"/>
      <c r="H121" s="10"/>
      <c r="I121" s="10"/>
      <c r="J121" s="4"/>
      <c r="K121" s="11"/>
      <c r="L121" s="11"/>
      <c r="M121" s="5"/>
      <c r="N121" s="5"/>
      <c r="O121" s="2"/>
      <c r="P121" s="7"/>
      <c r="Q121" s="7"/>
      <c r="R121" s="7"/>
      <c r="S121" s="2"/>
      <c r="T121" s="2"/>
    </row>
    <row r="122" spans="1:20" ht="12.75" customHeight="1" x14ac:dyDescent="0.2">
      <c r="A122" s="10"/>
      <c r="B122" s="1"/>
      <c r="C122" s="1"/>
      <c r="D122" s="1"/>
      <c r="E122" s="2"/>
      <c r="F122" s="1"/>
      <c r="G122" s="10"/>
      <c r="H122" s="10"/>
      <c r="I122" s="10"/>
      <c r="J122" s="4"/>
      <c r="K122" s="11"/>
      <c r="L122" s="11"/>
      <c r="M122" s="5"/>
      <c r="N122" s="5"/>
      <c r="O122" s="2"/>
      <c r="P122" s="7"/>
      <c r="Q122" s="7"/>
      <c r="R122" s="7"/>
      <c r="S122" s="2"/>
      <c r="T122" s="2"/>
    </row>
    <row r="123" spans="1:20" ht="12.75" customHeight="1" x14ac:dyDescent="0.2">
      <c r="A123" s="10"/>
      <c r="B123" s="1"/>
      <c r="C123" s="1"/>
      <c r="D123" s="1"/>
      <c r="E123" s="2"/>
      <c r="F123" s="1"/>
      <c r="G123" s="10"/>
      <c r="H123" s="10"/>
      <c r="I123" s="10"/>
      <c r="J123" s="4"/>
      <c r="K123" s="11"/>
      <c r="L123" s="11"/>
      <c r="M123" s="5"/>
      <c r="N123" s="5"/>
      <c r="O123" s="2"/>
      <c r="P123" s="7"/>
      <c r="Q123" s="7"/>
      <c r="R123" s="7"/>
      <c r="S123" s="2"/>
      <c r="T123" s="2"/>
    </row>
    <row r="124" spans="1:20" ht="12.75" customHeight="1" x14ac:dyDescent="0.2">
      <c r="A124" s="10"/>
      <c r="B124" s="1"/>
      <c r="C124" s="1"/>
      <c r="D124" s="1"/>
      <c r="E124" s="2"/>
      <c r="F124" s="1"/>
      <c r="G124" s="10"/>
      <c r="H124" s="10"/>
      <c r="I124" s="10"/>
      <c r="J124" s="4"/>
      <c r="K124" s="11"/>
      <c r="L124" s="11"/>
      <c r="M124" s="5"/>
      <c r="N124" s="5"/>
      <c r="O124" s="2"/>
      <c r="P124" s="7"/>
      <c r="Q124" s="7"/>
      <c r="R124" s="7"/>
      <c r="S124" s="2"/>
      <c r="T124" s="2"/>
    </row>
    <row r="125" spans="1:20" ht="12.75" customHeight="1" x14ac:dyDescent="0.2">
      <c r="A125" s="10"/>
      <c r="B125" s="1"/>
      <c r="C125" s="1"/>
      <c r="D125" s="1"/>
      <c r="E125" s="2"/>
      <c r="F125" s="1"/>
      <c r="G125" s="10"/>
      <c r="H125" s="10"/>
      <c r="I125" s="10"/>
      <c r="J125" s="4"/>
      <c r="K125" s="11"/>
      <c r="L125" s="11"/>
      <c r="M125" s="5"/>
      <c r="N125" s="5"/>
      <c r="O125" s="2"/>
      <c r="P125" s="7"/>
      <c r="Q125" s="7"/>
      <c r="R125" s="7"/>
      <c r="S125" s="2"/>
      <c r="T125" s="2"/>
    </row>
    <row r="126" spans="1:20" ht="12.75" customHeight="1" x14ac:dyDescent="0.2">
      <c r="A126" s="10"/>
      <c r="B126" s="1"/>
      <c r="C126" s="1"/>
      <c r="D126" s="1"/>
      <c r="E126" s="2"/>
      <c r="F126" s="1"/>
      <c r="G126" s="10"/>
      <c r="H126" s="10"/>
      <c r="I126" s="10"/>
      <c r="J126" s="4"/>
      <c r="K126" s="11"/>
      <c r="L126" s="11"/>
      <c r="M126" s="5"/>
      <c r="N126" s="5"/>
      <c r="O126" s="2"/>
      <c r="P126" s="7"/>
      <c r="Q126" s="7"/>
      <c r="R126" s="7"/>
      <c r="S126" s="2"/>
      <c r="T126" s="2"/>
    </row>
    <row r="127" spans="1:20" ht="12.75" customHeight="1" x14ac:dyDescent="0.2">
      <c r="A127" s="10"/>
      <c r="B127" s="1"/>
      <c r="C127" s="1"/>
      <c r="D127" s="1"/>
      <c r="E127" s="2"/>
      <c r="F127" s="1"/>
      <c r="G127" s="10"/>
      <c r="H127" s="10"/>
      <c r="I127" s="10"/>
      <c r="J127" s="4"/>
      <c r="K127" s="11"/>
      <c r="L127" s="11"/>
      <c r="M127" s="5"/>
      <c r="N127" s="5"/>
      <c r="O127" s="2"/>
      <c r="P127" s="7"/>
      <c r="Q127" s="7"/>
      <c r="R127" s="7"/>
      <c r="S127" s="2"/>
      <c r="T127" s="2"/>
    </row>
    <row r="128" spans="1:20" ht="12.75" customHeight="1" x14ac:dyDescent="0.2">
      <c r="A128" s="10"/>
      <c r="B128" s="1"/>
      <c r="C128" s="1"/>
      <c r="D128" s="1"/>
      <c r="E128" s="2"/>
      <c r="F128" s="1"/>
      <c r="G128" s="10"/>
      <c r="H128" s="10"/>
      <c r="I128" s="10"/>
      <c r="J128" s="4"/>
      <c r="K128" s="11"/>
      <c r="L128" s="11"/>
      <c r="M128" s="5"/>
      <c r="N128" s="5"/>
      <c r="O128" s="2"/>
      <c r="P128" s="7"/>
      <c r="Q128" s="7"/>
      <c r="R128" s="7"/>
      <c r="S128" s="2"/>
      <c r="T128" s="2"/>
    </row>
    <row r="129" spans="1:20" ht="12.75" customHeight="1" x14ac:dyDescent="0.2">
      <c r="A129" s="10"/>
      <c r="B129" s="1"/>
      <c r="C129" s="1"/>
      <c r="D129" s="1"/>
      <c r="E129" s="2"/>
      <c r="F129" s="1"/>
      <c r="G129" s="10"/>
      <c r="H129" s="10"/>
      <c r="I129" s="10"/>
      <c r="J129" s="4"/>
      <c r="K129" s="11"/>
      <c r="L129" s="11"/>
      <c r="M129" s="5"/>
      <c r="N129" s="5"/>
      <c r="O129" s="2"/>
      <c r="P129" s="7"/>
      <c r="Q129" s="7"/>
      <c r="R129" s="7"/>
      <c r="S129" s="2"/>
      <c r="T129" s="2"/>
    </row>
    <row r="130" spans="1:20" ht="12.75" customHeight="1" x14ac:dyDescent="0.2">
      <c r="A130" s="10"/>
      <c r="B130" s="1"/>
      <c r="C130" s="1"/>
      <c r="D130" s="1"/>
      <c r="E130" s="2"/>
      <c r="F130" s="1"/>
      <c r="G130" s="10"/>
      <c r="H130" s="10"/>
      <c r="I130" s="10"/>
      <c r="J130" s="4"/>
      <c r="K130" s="11"/>
      <c r="L130" s="11"/>
      <c r="M130" s="5"/>
      <c r="N130" s="5"/>
      <c r="O130" s="2"/>
      <c r="P130" s="7"/>
      <c r="Q130" s="7"/>
      <c r="R130" s="7"/>
      <c r="S130" s="2"/>
      <c r="T130" s="2"/>
    </row>
    <row r="131" spans="1:20" ht="12.75" customHeight="1" x14ac:dyDescent="0.2">
      <c r="A131" s="10"/>
      <c r="B131" s="1"/>
      <c r="C131" s="1"/>
      <c r="D131" s="1"/>
      <c r="E131" s="2"/>
      <c r="F131" s="1"/>
      <c r="G131" s="10"/>
      <c r="H131" s="10"/>
      <c r="I131" s="10"/>
      <c r="J131" s="4"/>
      <c r="K131" s="11"/>
      <c r="L131" s="11"/>
      <c r="M131" s="5"/>
      <c r="N131" s="5"/>
      <c r="O131" s="2"/>
      <c r="P131" s="7"/>
      <c r="Q131" s="7"/>
      <c r="R131" s="7"/>
      <c r="S131" s="2"/>
      <c r="T131" s="2"/>
    </row>
    <row r="132" spans="1:20" ht="12.75" customHeight="1" x14ac:dyDescent="0.2">
      <c r="A132" s="10"/>
      <c r="B132" s="1"/>
      <c r="C132" s="1"/>
      <c r="D132" s="1"/>
      <c r="E132" s="2"/>
      <c r="F132" s="1"/>
      <c r="G132" s="10"/>
      <c r="H132" s="10"/>
      <c r="I132" s="10"/>
      <c r="J132" s="4"/>
      <c r="K132" s="11"/>
      <c r="L132" s="11"/>
      <c r="M132" s="5"/>
      <c r="N132" s="5"/>
      <c r="O132" s="2"/>
      <c r="P132" s="7"/>
      <c r="Q132" s="7"/>
      <c r="R132" s="7"/>
      <c r="S132" s="2"/>
      <c r="T132" s="2"/>
    </row>
    <row r="133" spans="1:20" ht="12.75" customHeight="1" x14ac:dyDescent="0.2">
      <c r="A133" s="10"/>
      <c r="B133" s="1"/>
      <c r="C133" s="1"/>
      <c r="D133" s="1"/>
      <c r="E133" s="2"/>
      <c r="F133" s="1"/>
      <c r="G133" s="10"/>
      <c r="H133" s="10"/>
      <c r="I133" s="10"/>
      <c r="J133" s="4"/>
      <c r="K133" s="11"/>
      <c r="L133" s="11"/>
      <c r="M133" s="5"/>
      <c r="N133" s="5"/>
      <c r="O133" s="2"/>
      <c r="P133" s="7"/>
      <c r="Q133" s="7"/>
      <c r="R133" s="7"/>
      <c r="S133" s="2"/>
      <c r="T133" s="2"/>
    </row>
    <row r="134" spans="1:20" ht="12.75" customHeight="1" x14ac:dyDescent="0.2">
      <c r="A134" s="10"/>
      <c r="B134" s="1"/>
      <c r="C134" s="1"/>
      <c r="D134" s="1"/>
      <c r="E134" s="2"/>
      <c r="F134" s="1"/>
      <c r="G134" s="10"/>
      <c r="H134" s="10"/>
      <c r="I134" s="10"/>
      <c r="J134" s="4"/>
      <c r="K134" s="11"/>
      <c r="L134" s="11"/>
      <c r="M134" s="5"/>
      <c r="N134" s="5"/>
      <c r="O134" s="2"/>
      <c r="P134" s="7"/>
      <c r="Q134" s="7"/>
      <c r="R134" s="7"/>
      <c r="S134" s="2"/>
      <c r="T134" s="2"/>
    </row>
    <row r="135" spans="1:20" ht="12.75" customHeight="1" x14ac:dyDescent="0.2">
      <c r="A135" s="10"/>
      <c r="B135" s="1"/>
      <c r="C135" s="1"/>
      <c r="D135" s="1"/>
      <c r="E135" s="2"/>
      <c r="F135" s="1"/>
      <c r="G135" s="10"/>
      <c r="H135" s="10"/>
      <c r="I135" s="10"/>
      <c r="J135" s="4"/>
      <c r="K135" s="11"/>
      <c r="L135" s="11"/>
      <c r="M135" s="5"/>
      <c r="N135" s="5"/>
      <c r="O135" s="2"/>
      <c r="P135" s="7"/>
      <c r="Q135" s="7"/>
      <c r="R135" s="7"/>
      <c r="S135" s="2"/>
      <c r="T135" s="2"/>
    </row>
    <row r="136" spans="1:20" ht="12.75" customHeight="1" x14ac:dyDescent="0.2">
      <c r="A136" s="10"/>
      <c r="B136" s="1"/>
      <c r="C136" s="1"/>
      <c r="D136" s="1"/>
      <c r="E136" s="2"/>
      <c r="F136" s="1"/>
      <c r="G136" s="10"/>
      <c r="H136" s="10"/>
      <c r="I136" s="10"/>
      <c r="J136" s="4"/>
      <c r="K136" s="11"/>
      <c r="L136" s="11"/>
      <c r="M136" s="5"/>
      <c r="N136" s="5"/>
      <c r="O136" s="2"/>
      <c r="P136" s="7"/>
      <c r="Q136" s="7"/>
      <c r="R136" s="7"/>
      <c r="S136" s="2"/>
      <c r="T136" s="2"/>
    </row>
    <row r="137" spans="1:20" ht="12.75" customHeight="1" x14ac:dyDescent="0.2">
      <c r="A137" s="10"/>
      <c r="B137" s="1"/>
      <c r="C137" s="1"/>
      <c r="D137" s="1"/>
      <c r="E137" s="2"/>
      <c r="F137" s="1"/>
      <c r="G137" s="10"/>
      <c r="H137" s="10"/>
      <c r="I137" s="10"/>
      <c r="J137" s="4"/>
      <c r="K137" s="11"/>
      <c r="L137" s="11"/>
      <c r="M137" s="5"/>
      <c r="N137" s="5"/>
      <c r="O137" s="2"/>
      <c r="P137" s="7"/>
      <c r="Q137" s="7"/>
      <c r="R137" s="7"/>
      <c r="S137" s="2"/>
      <c r="T137" s="2"/>
    </row>
    <row r="138" spans="1:20" ht="12.75" customHeight="1" x14ac:dyDescent="0.2">
      <c r="A138" s="10"/>
      <c r="B138" s="1"/>
      <c r="C138" s="1"/>
      <c r="D138" s="1"/>
      <c r="E138" s="2"/>
      <c r="F138" s="1"/>
      <c r="G138" s="10"/>
      <c r="H138" s="10"/>
      <c r="I138" s="10"/>
      <c r="J138" s="4"/>
      <c r="K138" s="11"/>
      <c r="L138" s="11"/>
      <c r="M138" s="5"/>
      <c r="N138" s="5"/>
      <c r="O138" s="2"/>
      <c r="P138" s="7"/>
      <c r="Q138" s="7"/>
      <c r="R138" s="7"/>
      <c r="S138" s="2"/>
      <c r="T138" s="2"/>
    </row>
    <row r="139" spans="1:20" ht="12.75" customHeight="1" x14ac:dyDescent="0.2">
      <c r="A139" s="10"/>
      <c r="B139" s="1"/>
      <c r="C139" s="1"/>
      <c r="D139" s="1"/>
      <c r="E139" s="2"/>
      <c r="F139" s="1"/>
      <c r="G139" s="10"/>
      <c r="H139" s="10"/>
      <c r="I139" s="10"/>
      <c r="J139" s="4"/>
      <c r="K139" s="11"/>
      <c r="L139" s="11"/>
      <c r="M139" s="5"/>
      <c r="N139" s="5"/>
      <c r="O139" s="2"/>
      <c r="P139" s="7"/>
      <c r="Q139" s="7"/>
      <c r="R139" s="7"/>
      <c r="S139" s="2"/>
      <c r="T139" s="2"/>
    </row>
    <row r="140" spans="1:20" ht="12.75" customHeight="1" x14ac:dyDescent="0.2">
      <c r="A140" s="10"/>
      <c r="B140" s="1"/>
      <c r="C140" s="1"/>
      <c r="D140" s="1"/>
      <c r="E140" s="2"/>
      <c r="F140" s="1"/>
      <c r="G140" s="10"/>
      <c r="H140" s="10"/>
      <c r="I140" s="10"/>
      <c r="J140" s="4"/>
      <c r="K140" s="11"/>
      <c r="L140" s="11"/>
      <c r="M140" s="5"/>
      <c r="N140" s="5"/>
      <c r="O140" s="2"/>
      <c r="P140" s="7"/>
      <c r="Q140" s="7"/>
      <c r="R140" s="7"/>
      <c r="S140" s="2"/>
      <c r="T140" s="2"/>
    </row>
    <row r="141" spans="1:20" ht="12.75" customHeight="1" x14ac:dyDescent="0.2">
      <c r="A141" s="10"/>
      <c r="B141" s="1"/>
      <c r="C141" s="1"/>
      <c r="D141" s="1"/>
      <c r="E141" s="2"/>
      <c r="F141" s="1"/>
      <c r="G141" s="10"/>
      <c r="H141" s="10"/>
      <c r="I141" s="10"/>
      <c r="J141" s="4"/>
      <c r="K141" s="11"/>
      <c r="L141" s="11"/>
      <c r="M141" s="5"/>
      <c r="N141" s="5"/>
      <c r="O141" s="2"/>
      <c r="P141" s="7"/>
      <c r="Q141" s="7"/>
      <c r="R141" s="7"/>
      <c r="S141" s="2"/>
      <c r="T141" s="2"/>
    </row>
    <row r="142" spans="1:20" ht="12.75" customHeight="1" x14ac:dyDescent="0.2">
      <c r="A142" s="10"/>
      <c r="B142" s="1"/>
      <c r="C142" s="1"/>
      <c r="D142" s="1"/>
      <c r="E142" s="2"/>
      <c r="F142" s="1"/>
      <c r="G142" s="10"/>
      <c r="H142" s="10"/>
      <c r="I142" s="10"/>
      <c r="J142" s="4"/>
      <c r="K142" s="11"/>
      <c r="L142" s="11"/>
      <c r="M142" s="5"/>
      <c r="N142" s="5"/>
      <c r="O142" s="2"/>
      <c r="P142" s="7"/>
      <c r="Q142" s="7"/>
      <c r="R142" s="7"/>
      <c r="S142" s="2"/>
      <c r="T142" s="2"/>
    </row>
    <row r="143" spans="1:20" ht="12.75" customHeight="1" x14ac:dyDescent="0.2">
      <c r="A143" s="10"/>
      <c r="B143" s="1"/>
      <c r="C143" s="1"/>
      <c r="D143" s="1"/>
      <c r="E143" s="2"/>
      <c r="F143" s="1"/>
      <c r="G143" s="10"/>
      <c r="H143" s="10"/>
      <c r="I143" s="10"/>
      <c r="J143" s="4"/>
      <c r="K143" s="11"/>
      <c r="L143" s="11"/>
      <c r="M143" s="5"/>
      <c r="N143" s="5"/>
      <c r="O143" s="2"/>
      <c r="P143" s="7"/>
      <c r="Q143" s="7"/>
      <c r="R143" s="7"/>
      <c r="S143" s="2"/>
      <c r="T143" s="2"/>
    </row>
    <row r="144" spans="1:20" ht="12.75" customHeight="1" x14ac:dyDescent="0.2">
      <c r="A144" s="10"/>
      <c r="B144" s="1"/>
      <c r="C144" s="1"/>
      <c r="D144" s="1"/>
      <c r="E144" s="2"/>
      <c r="F144" s="1"/>
      <c r="G144" s="10"/>
      <c r="H144" s="10"/>
      <c r="I144" s="10"/>
      <c r="J144" s="4"/>
      <c r="K144" s="11"/>
      <c r="L144" s="11"/>
      <c r="M144" s="5"/>
      <c r="N144" s="5"/>
      <c r="O144" s="2"/>
      <c r="P144" s="7"/>
      <c r="Q144" s="7"/>
      <c r="R144" s="7"/>
      <c r="S144" s="2"/>
      <c r="T144" s="2"/>
    </row>
    <row r="145" spans="1:20" ht="12.75" customHeight="1" x14ac:dyDescent="0.2">
      <c r="A145" s="10"/>
      <c r="B145" s="1"/>
      <c r="C145" s="1"/>
      <c r="D145" s="1"/>
      <c r="E145" s="2"/>
      <c r="F145" s="1"/>
      <c r="G145" s="10"/>
      <c r="H145" s="10"/>
      <c r="I145" s="10"/>
      <c r="J145" s="4"/>
      <c r="K145" s="11"/>
      <c r="L145" s="11"/>
      <c r="M145" s="5"/>
      <c r="N145" s="5"/>
      <c r="O145" s="2"/>
      <c r="P145" s="7"/>
      <c r="Q145" s="7"/>
      <c r="R145" s="7"/>
      <c r="S145" s="2"/>
      <c r="T145" s="2"/>
    </row>
    <row r="146" spans="1:20" ht="12.75" customHeight="1" x14ac:dyDescent="0.2">
      <c r="A146" s="10"/>
      <c r="B146" s="1"/>
      <c r="C146" s="1"/>
      <c r="D146" s="1"/>
      <c r="E146" s="2"/>
      <c r="F146" s="1"/>
      <c r="G146" s="10"/>
      <c r="H146" s="10"/>
      <c r="I146" s="10"/>
      <c r="J146" s="4"/>
      <c r="K146" s="11"/>
      <c r="L146" s="11"/>
      <c r="M146" s="5"/>
      <c r="N146" s="5"/>
      <c r="O146" s="2"/>
      <c r="P146" s="7"/>
      <c r="Q146" s="7"/>
      <c r="R146" s="7"/>
      <c r="S146" s="2"/>
      <c r="T146" s="2"/>
    </row>
    <row r="147" spans="1:20" ht="12.75" customHeight="1" x14ac:dyDescent="0.2">
      <c r="A147" s="10"/>
      <c r="B147" s="1"/>
      <c r="C147" s="1"/>
      <c r="D147" s="1"/>
      <c r="E147" s="2"/>
      <c r="F147" s="1"/>
      <c r="G147" s="10"/>
      <c r="H147" s="10"/>
      <c r="I147" s="10"/>
      <c r="J147" s="4"/>
      <c r="K147" s="11"/>
      <c r="L147" s="11"/>
      <c r="M147" s="5"/>
      <c r="N147" s="5"/>
      <c r="O147" s="2"/>
      <c r="P147" s="7"/>
      <c r="Q147" s="7"/>
      <c r="R147" s="7"/>
      <c r="S147" s="2"/>
      <c r="T147" s="2"/>
    </row>
    <row r="148" spans="1:20" ht="12.75" customHeight="1" x14ac:dyDescent="0.2">
      <c r="A148" s="10"/>
      <c r="B148" s="1"/>
      <c r="C148" s="1"/>
      <c r="D148" s="1"/>
      <c r="E148" s="2"/>
      <c r="F148" s="1"/>
      <c r="G148" s="10"/>
      <c r="H148" s="10"/>
      <c r="I148" s="10"/>
      <c r="J148" s="4"/>
      <c r="K148" s="11"/>
      <c r="L148" s="11"/>
      <c r="M148" s="5"/>
      <c r="N148" s="5"/>
      <c r="O148" s="2"/>
      <c r="P148" s="7"/>
      <c r="Q148" s="7"/>
      <c r="R148" s="7"/>
      <c r="S148" s="2"/>
      <c r="T148" s="2"/>
    </row>
    <row r="149" spans="1:20" ht="12.75" customHeight="1" x14ac:dyDescent="0.2">
      <c r="A149" s="10"/>
      <c r="B149" s="1"/>
      <c r="C149" s="1"/>
      <c r="D149" s="1"/>
      <c r="E149" s="2"/>
      <c r="F149" s="1"/>
      <c r="G149" s="10"/>
      <c r="H149" s="10"/>
      <c r="I149" s="10"/>
      <c r="J149" s="4"/>
      <c r="K149" s="11"/>
      <c r="L149" s="11"/>
      <c r="M149" s="5"/>
      <c r="N149" s="5"/>
      <c r="O149" s="2"/>
      <c r="P149" s="7"/>
      <c r="Q149" s="7"/>
      <c r="R149" s="7"/>
      <c r="S149" s="2"/>
      <c r="T149" s="2"/>
    </row>
    <row r="150" spans="1:20" ht="12.75" customHeight="1" x14ac:dyDescent="0.2">
      <c r="A150" s="10"/>
      <c r="B150" s="1"/>
      <c r="C150" s="1"/>
      <c r="D150" s="1"/>
      <c r="E150" s="2"/>
      <c r="F150" s="1"/>
      <c r="G150" s="10"/>
      <c r="H150" s="10"/>
      <c r="I150" s="10"/>
      <c r="J150" s="4"/>
      <c r="K150" s="11"/>
      <c r="L150" s="11"/>
      <c r="M150" s="5"/>
      <c r="N150" s="5"/>
      <c r="O150" s="2"/>
      <c r="P150" s="7"/>
      <c r="Q150" s="7"/>
      <c r="R150" s="7"/>
      <c r="S150" s="2"/>
      <c r="T150" s="2"/>
    </row>
    <row r="151" spans="1:20" ht="12.75" customHeight="1" x14ac:dyDescent="0.2">
      <c r="A151" s="10"/>
      <c r="B151" s="1"/>
      <c r="C151" s="1"/>
      <c r="D151" s="1"/>
      <c r="E151" s="2"/>
      <c r="F151" s="1"/>
      <c r="G151" s="10"/>
      <c r="H151" s="10"/>
      <c r="I151" s="10"/>
      <c r="J151" s="4"/>
      <c r="K151" s="11"/>
      <c r="L151" s="11"/>
      <c r="M151" s="5"/>
      <c r="N151" s="5"/>
      <c r="O151" s="2"/>
      <c r="P151" s="7"/>
      <c r="Q151" s="7"/>
      <c r="R151" s="7"/>
      <c r="S151" s="2"/>
      <c r="T151" s="2"/>
    </row>
    <row r="152" spans="1:20" ht="12.75" customHeight="1" x14ac:dyDescent="0.2">
      <c r="A152" s="10"/>
      <c r="B152" s="1"/>
      <c r="C152" s="1"/>
      <c r="D152" s="1"/>
      <c r="E152" s="2"/>
      <c r="F152" s="1"/>
      <c r="G152" s="10"/>
      <c r="H152" s="10"/>
      <c r="I152" s="10"/>
      <c r="J152" s="4"/>
      <c r="K152" s="11"/>
      <c r="L152" s="11"/>
      <c r="M152" s="5"/>
      <c r="N152" s="5"/>
      <c r="O152" s="2"/>
      <c r="P152" s="7"/>
      <c r="Q152" s="7"/>
      <c r="R152" s="7"/>
      <c r="S152" s="2"/>
      <c r="T152" s="2"/>
    </row>
    <row r="153" spans="1:20" ht="12.75" customHeight="1" x14ac:dyDescent="0.2">
      <c r="A153" s="10"/>
      <c r="B153" s="1"/>
      <c r="C153" s="1"/>
      <c r="D153" s="1"/>
      <c r="E153" s="2"/>
      <c r="F153" s="1"/>
      <c r="G153" s="10"/>
      <c r="H153" s="10"/>
      <c r="I153" s="10"/>
      <c r="J153" s="4"/>
      <c r="K153" s="11"/>
      <c r="L153" s="11"/>
      <c r="M153" s="5"/>
      <c r="N153" s="5"/>
      <c r="O153" s="2"/>
      <c r="P153" s="7"/>
      <c r="Q153" s="7"/>
      <c r="R153" s="7"/>
      <c r="S153" s="2"/>
      <c r="T153" s="2"/>
    </row>
    <row r="154" spans="1:20" ht="12.75" customHeight="1" x14ac:dyDescent="0.2">
      <c r="A154" s="10"/>
      <c r="B154" s="1"/>
      <c r="C154" s="1"/>
      <c r="D154" s="1"/>
      <c r="E154" s="2"/>
      <c r="F154" s="1"/>
      <c r="G154" s="10"/>
      <c r="H154" s="10"/>
      <c r="I154" s="10"/>
      <c r="J154" s="4"/>
      <c r="K154" s="11"/>
      <c r="L154" s="11"/>
      <c r="M154" s="5"/>
      <c r="N154" s="5"/>
      <c r="O154" s="2"/>
      <c r="P154" s="7"/>
      <c r="Q154" s="7"/>
      <c r="R154" s="7"/>
      <c r="S154" s="2"/>
      <c r="T154" s="2"/>
    </row>
    <row r="155" spans="1:20" ht="12.75" customHeight="1" x14ac:dyDescent="0.2">
      <c r="A155" s="10"/>
      <c r="B155" s="1"/>
      <c r="C155" s="1"/>
      <c r="D155" s="1"/>
      <c r="E155" s="2"/>
      <c r="F155" s="1"/>
      <c r="G155" s="10"/>
      <c r="H155" s="10"/>
      <c r="I155" s="10"/>
      <c r="J155" s="4"/>
      <c r="K155" s="11"/>
      <c r="L155" s="11"/>
      <c r="M155" s="5"/>
      <c r="N155" s="5"/>
      <c r="O155" s="2"/>
      <c r="P155" s="7"/>
      <c r="Q155" s="7"/>
      <c r="R155" s="7"/>
      <c r="S155" s="2"/>
      <c r="T155" s="2"/>
    </row>
    <row r="156" spans="1:20" ht="12.75" customHeight="1" x14ac:dyDescent="0.2">
      <c r="A156" s="10"/>
      <c r="B156" s="1"/>
      <c r="C156" s="1"/>
      <c r="D156" s="1"/>
      <c r="E156" s="2"/>
      <c r="F156" s="1"/>
      <c r="G156" s="10"/>
      <c r="H156" s="10"/>
      <c r="I156" s="10"/>
      <c r="J156" s="4"/>
      <c r="K156" s="11"/>
      <c r="L156" s="11"/>
      <c r="M156" s="5"/>
      <c r="N156" s="5"/>
      <c r="O156" s="2"/>
      <c r="P156" s="7"/>
      <c r="Q156" s="7"/>
      <c r="R156" s="7"/>
      <c r="S156" s="2"/>
      <c r="T156" s="2"/>
    </row>
    <row r="157" spans="1:20" ht="12.75" customHeight="1" x14ac:dyDescent="0.2">
      <c r="A157" s="10"/>
      <c r="B157" s="1"/>
      <c r="C157" s="1"/>
      <c r="D157" s="1"/>
      <c r="E157" s="2"/>
      <c r="F157" s="1"/>
      <c r="G157" s="10"/>
      <c r="H157" s="10"/>
      <c r="I157" s="10"/>
      <c r="J157" s="4"/>
      <c r="K157" s="11"/>
      <c r="L157" s="11"/>
      <c r="M157" s="5"/>
      <c r="N157" s="5"/>
      <c r="O157" s="2"/>
      <c r="P157" s="7"/>
      <c r="Q157" s="7"/>
      <c r="R157" s="7"/>
      <c r="S157" s="2"/>
      <c r="T157" s="2"/>
    </row>
    <row r="158" spans="1:20" ht="12.75" customHeight="1" x14ac:dyDescent="0.2">
      <c r="A158" s="10"/>
      <c r="B158" s="1"/>
      <c r="C158" s="1"/>
      <c r="D158" s="1"/>
      <c r="E158" s="2"/>
      <c r="F158" s="1"/>
      <c r="G158" s="10"/>
      <c r="H158" s="10"/>
      <c r="I158" s="10"/>
      <c r="J158" s="4"/>
      <c r="K158" s="11"/>
      <c r="L158" s="11"/>
      <c r="M158" s="5"/>
      <c r="N158" s="5"/>
      <c r="O158" s="2"/>
      <c r="P158" s="7"/>
      <c r="Q158" s="7"/>
      <c r="R158" s="7"/>
      <c r="S158" s="2"/>
      <c r="T158" s="2"/>
    </row>
    <row r="159" spans="1:20" ht="12.75" customHeight="1" x14ac:dyDescent="0.2">
      <c r="A159" s="10"/>
      <c r="B159" s="1"/>
      <c r="C159" s="1"/>
      <c r="D159" s="1"/>
      <c r="E159" s="2"/>
      <c r="F159" s="1"/>
      <c r="G159" s="10"/>
      <c r="H159" s="10"/>
      <c r="I159" s="10"/>
      <c r="J159" s="4"/>
      <c r="K159" s="11"/>
      <c r="L159" s="11"/>
      <c r="M159" s="5"/>
      <c r="N159" s="5"/>
      <c r="O159" s="2"/>
      <c r="P159" s="7"/>
      <c r="Q159" s="7"/>
      <c r="R159" s="7"/>
      <c r="S159" s="2"/>
      <c r="T159" s="2"/>
    </row>
    <row r="160" spans="1:20" ht="12.75" customHeight="1" x14ac:dyDescent="0.2">
      <c r="A160" s="10"/>
      <c r="B160" s="1"/>
      <c r="C160" s="1"/>
      <c r="D160" s="1"/>
      <c r="E160" s="2"/>
      <c r="F160" s="1"/>
      <c r="G160" s="10"/>
      <c r="H160" s="10"/>
      <c r="I160" s="10"/>
      <c r="J160" s="4"/>
      <c r="K160" s="11"/>
      <c r="L160" s="11"/>
      <c r="M160" s="5"/>
      <c r="N160" s="5"/>
      <c r="O160" s="2"/>
      <c r="P160" s="7"/>
      <c r="Q160" s="7"/>
      <c r="R160" s="7"/>
      <c r="S160" s="2"/>
      <c r="T160" s="2"/>
    </row>
    <row r="161" spans="1:20" ht="12.75" customHeight="1" x14ac:dyDescent="0.2">
      <c r="A161" s="10"/>
      <c r="B161" s="1"/>
      <c r="C161" s="1"/>
      <c r="D161" s="1"/>
      <c r="E161" s="2"/>
      <c r="F161" s="1"/>
      <c r="G161" s="10"/>
      <c r="H161" s="10"/>
      <c r="I161" s="10"/>
      <c r="J161" s="4"/>
      <c r="K161" s="11"/>
      <c r="L161" s="11"/>
      <c r="M161" s="5"/>
      <c r="N161" s="5"/>
      <c r="O161" s="2"/>
      <c r="P161" s="7"/>
      <c r="Q161" s="7"/>
      <c r="R161" s="7"/>
      <c r="S161" s="2"/>
      <c r="T161" s="2"/>
    </row>
    <row r="162" spans="1:20" ht="12.75" customHeight="1" x14ac:dyDescent="0.2">
      <c r="A162" s="10"/>
      <c r="B162" s="1"/>
      <c r="C162" s="1"/>
      <c r="D162" s="1"/>
      <c r="E162" s="2"/>
      <c r="F162" s="1"/>
      <c r="G162" s="10"/>
      <c r="H162" s="10"/>
      <c r="I162" s="10"/>
      <c r="J162" s="4"/>
      <c r="K162" s="11"/>
      <c r="L162" s="11"/>
      <c r="M162" s="5"/>
      <c r="N162" s="5"/>
      <c r="O162" s="2"/>
      <c r="P162" s="7"/>
      <c r="Q162" s="7"/>
      <c r="R162" s="7"/>
      <c r="S162" s="2"/>
      <c r="T162" s="2"/>
    </row>
    <row r="163" spans="1:20" ht="12.75" customHeight="1" x14ac:dyDescent="0.2">
      <c r="A163" s="10"/>
      <c r="B163" s="1"/>
      <c r="C163" s="1"/>
      <c r="D163" s="1"/>
      <c r="E163" s="2"/>
      <c r="F163" s="1"/>
      <c r="G163" s="10"/>
      <c r="H163" s="10"/>
      <c r="I163" s="10"/>
      <c r="J163" s="4"/>
      <c r="K163" s="11"/>
      <c r="L163" s="11"/>
      <c r="M163" s="5"/>
      <c r="N163" s="5"/>
      <c r="O163" s="2"/>
      <c r="P163" s="7"/>
      <c r="Q163" s="7"/>
      <c r="R163" s="7"/>
      <c r="S163" s="2"/>
      <c r="T163" s="2"/>
    </row>
    <row r="164" spans="1:20" ht="12.75" customHeight="1" x14ac:dyDescent="0.2">
      <c r="A164" s="10"/>
      <c r="B164" s="1"/>
      <c r="C164" s="1"/>
      <c r="D164" s="1"/>
      <c r="E164" s="2"/>
      <c r="F164" s="1"/>
      <c r="G164" s="10"/>
      <c r="H164" s="10"/>
      <c r="I164" s="10"/>
      <c r="J164" s="4"/>
      <c r="K164" s="11"/>
      <c r="L164" s="11"/>
      <c r="M164" s="5"/>
      <c r="N164" s="5"/>
      <c r="O164" s="2"/>
      <c r="P164" s="7"/>
      <c r="Q164" s="7"/>
      <c r="R164" s="7"/>
      <c r="S164" s="2"/>
      <c r="T164" s="2"/>
    </row>
    <row r="165" spans="1:20" ht="12.75" customHeight="1" x14ac:dyDescent="0.2">
      <c r="A165" s="10"/>
      <c r="B165" s="1"/>
      <c r="C165" s="1"/>
      <c r="D165" s="1"/>
      <c r="E165" s="2"/>
      <c r="F165" s="1"/>
      <c r="G165" s="10"/>
      <c r="H165" s="10"/>
      <c r="I165" s="10"/>
      <c r="J165" s="4"/>
      <c r="K165" s="11"/>
      <c r="L165" s="11"/>
      <c r="M165" s="5"/>
      <c r="N165" s="5"/>
      <c r="O165" s="2"/>
      <c r="P165" s="7"/>
      <c r="Q165" s="7"/>
      <c r="R165" s="7"/>
      <c r="S165" s="2"/>
      <c r="T165" s="2"/>
    </row>
    <row r="166" spans="1:20" ht="12.75" customHeight="1" x14ac:dyDescent="0.2">
      <c r="A166" s="10"/>
      <c r="B166" s="1"/>
      <c r="C166" s="1"/>
      <c r="D166" s="1"/>
      <c r="E166" s="2"/>
      <c r="F166" s="1"/>
      <c r="G166" s="10"/>
      <c r="H166" s="10"/>
      <c r="I166" s="10"/>
      <c r="J166" s="4"/>
      <c r="K166" s="11"/>
      <c r="L166" s="11"/>
      <c r="M166" s="5"/>
      <c r="N166" s="5"/>
      <c r="O166" s="2"/>
      <c r="P166" s="7"/>
      <c r="Q166" s="7"/>
      <c r="R166" s="7"/>
      <c r="S166" s="2"/>
      <c r="T166" s="2"/>
    </row>
    <row r="167" spans="1:20" ht="12.75" customHeight="1" x14ac:dyDescent="0.2">
      <c r="A167" s="10"/>
      <c r="B167" s="1"/>
      <c r="C167" s="1"/>
      <c r="D167" s="1"/>
      <c r="E167" s="2"/>
      <c r="F167" s="1"/>
      <c r="G167" s="10"/>
      <c r="H167" s="10"/>
      <c r="I167" s="10"/>
      <c r="J167" s="4"/>
      <c r="K167" s="11"/>
      <c r="L167" s="11"/>
      <c r="M167" s="5"/>
      <c r="N167" s="5"/>
      <c r="O167" s="2"/>
      <c r="P167" s="7"/>
      <c r="Q167" s="7"/>
      <c r="R167" s="7"/>
      <c r="S167" s="2"/>
      <c r="T167" s="2"/>
    </row>
    <row r="168" spans="1:20" ht="12.75" customHeight="1" x14ac:dyDescent="0.2">
      <c r="A168" s="10"/>
      <c r="B168" s="1"/>
      <c r="C168" s="1"/>
      <c r="D168" s="1"/>
      <c r="E168" s="2"/>
      <c r="F168" s="1"/>
      <c r="G168" s="10"/>
      <c r="H168" s="10"/>
      <c r="I168" s="10"/>
      <c r="J168" s="4"/>
      <c r="K168" s="11"/>
      <c r="L168" s="11"/>
      <c r="M168" s="5"/>
      <c r="N168" s="5"/>
      <c r="O168" s="2"/>
      <c r="P168" s="7"/>
      <c r="Q168" s="7"/>
      <c r="R168" s="7"/>
      <c r="S168" s="2"/>
      <c r="T168" s="2"/>
    </row>
    <row r="169" spans="1:20" ht="12.75" customHeight="1" x14ac:dyDescent="0.2">
      <c r="A169" s="10"/>
      <c r="B169" s="1"/>
      <c r="C169" s="1"/>
      <c r="D169" s="1"/>
      <c r="E169" s="2"/>
      <c r="F169" s="1"/>
      <c r="G169" s="10"/>
      <c r="H169" s="10"/>
      <c r="I169" s="10"/>
      <c r="J169" s="4"/>
      <c r="K169" s="11"/>
      <c r="L169" s="11"/>
      <c r="M169" s="5"/>
      <c r="N169" s="5"/>
      <c r="O169" s="2"/>
      <c r="P169" s="7"/>
      <c r="Q169" s="7"/>
      <c r="R169" s="7"/>
      <c r="S169" s="2"/>
      <c r="T169" s="2"/>
    </row>
    <row r="170" spans="1:20" ht="12.75" customHeight="1" x14ac:dyDescent="0.2">
      <c r="A170" s="10"/>
      <c r="B170" s="1"/>
      <c r="C170" s="1"/>
      <c r="D170" s="1"/>
      <c r="E170" s="2"/>
      <c r="F170" s="1"/>
      <c r="G170" s="10"/>
      <c r="H170" s="10"/>
      <c r="I170" s="10"/>
      <c r="J170" s="4"/>
      <c r="K170" s="11"/>
      <c r="L170" s="11"/>
      <c r="M170" s="5"/>
      <c r="N170" s="5"/>
      <c r="O170" s="2"/>
      <c r="P170" s="7"/>
      <c r="Q170" s="7"/>
      <c r="R170" s="7"/>
      <c r="S170" s="2"/>
      <c r="T170" s="2"/>
    </row>
    <row r="171" spans="1:20" ht="12.75" customHeight="1" x14ac:dyDescent="0.2">
      <c r="A171" s="10"/>
      <c r="B171" s="1"/>
      <c r="C171" s="1"/>
      <c r="D171" s="1"/>
      <c r="E171" s="2"/>
      <c r="F171" s="1"/>
      <c r="G171" s="10"/>
      <c r="H171" s="10"/>
      <c r="I171" s="10"/>
      <c r="J171" s="4"/>
      <c r="K171" s="11"/>
      <c r="L171" s="11"/>
      <c r="M171" s="5"/>
      <c r="N171" s="5"/>
      <c r="O171" s="2"/>
      <c r="P171" s="7"/>
      <c r="Q171" s="7"/>
      <c r="R171" s="7"/>
      <c r="S171" s="2"/>
      <c r="T171" s="2"/>
    </row>
    <row r="172" spans="1:20" ht="12.75" customHeight="1" x14ac:dyDescent="0.2">
      <c r="A172" s="10"/>
      <c r="B172" s="1"/>
      <c r="C172" s="1"/>
      <c r="D172" s="1"/>
      <c r="E172" s="2"/>
      <c r="F172" s="1"/>
      <c r="G172" s="10"/>
      <c r="H172" s="10"/>
      <c r="I172" s="10"/>
      <c r="J172" s="4"/>
      <c r="K172" s="11"/>
      <c r="L172" s="11"/>
      <c r="M172" s="5"/>
      <c r="N172" s="5"/>
      <c r="O172" s="2"/>
      <c r="P172" s="7"/>
      <c r="Q172" s="7"/>
      <c r="R172" s="7"/>
      <c r="S172" s="2"/>
      <c r="T172" s="2"/>
    </row>
    <row r="173" spans="1:20" ht="12.75" customHeight="1" x14ac:dyDescent="0.2">
      <c r="A173" s="10"/>
      <c r="B173" s="1"/>
      <c r="C173" s="1"/>
      <c r="D173" s="1"/>
      <c r="E173" s="2"/>
      <c r="F173" s="1"/>
      <c r="G173" s="10"/>
      <c r="H173" s="10"/>
      <c r="I173" s="10"/>
      <c r="J173" s="4"/>
      <c r="K173" s="11"/>
      <c r="L173" s="11"/>
      <c r="M173" s="5"/>
      <c r="N173" s="5"/>
      <c r="O173" s="2"/>
      <c r="P173" s="7"/>
      <c r="Q173" s="7"/>
      <c r="R173" s="7"/>
      <c r="S173" s="2"/>
      <c r="T173" s="2"/>
    </row>
    <row r="174" spans="1:20" ht="12.75" customHeight="1" x14ac:dyDescent="0.2">
      <c r="A174" s="10"/>
      <c r="B174" s="1"/>
      <c r="C174" s="1"/>
      <c r="D174" s="1"/>
      <c r="E174" s="2"/>
      <c r="F174" s="1"/>
      <c r="G174" s="10"/>
      <c r="H174" s="10"/>
      <c r="I174" s="10"/>
      <c r="J174" s="4"/>
      <c r="K174" s="11"/>
      <c r="L174" s="11"/>
      <c r="M174" s="5"/>
      <c r="N174" s="5"/>
      <c r="O174" s="2"/>
      <c r="P174" s="7"/>
      <c r="Q174" s="7"/>
      <c r="R174" s="7"/>
      <c r="S174" s="2"/>
      <c r="T174" s="2"/>
    </row>
    <row r="175" spans="1:20" ht="12.75" customHeight="1" x14ac:dyDescent="0.2">
      <c r="A175" s="10"/>
      <c r="B175" s="1"/>
      <c r="C175" s="1"/>
      <c r="D175" s="1"/>
      <c r="E175" s="2"/>
      <c r="F175" s="1"/>
      <c r="G175" s="10"/>
      <c r="H175" s="10"/>
      <c r="I175" s="10"/>
      <c r="J175" s="4"/>
      <c r="K175" s="11"/>
      <c r="L175" s="11"/>
      <c r="M175" s="5"/>
      <c r="N175" s="5"/>
      <c r="O175" s="2"/>
      <c r="P175" s="7"/>
      <c r="Q175" s="7"/>
      <c r="R175" s="7"/>
      <c r="S175" s="2"/>
      <c r="T175" s="2"/>
    </row>
    <row r="176" spans="1:20" ht="12.75" customHeight="1" x14ac:dyDescent="0.2">
      <c r="A176" s="10"/>
      <c r="B176" s="1"/>
      <c r="C176" s="1"/>
      <c r="D176" s="1"/>
      <c r="E176" s="2"/>
      <c r="F176" s="1"/>
      <c r="G176" s="10"/>
      <c r="H176" s="10"/>
      <c r="I176" s="10"/>
      <c r="J176" s="4"/>
      <c r="K176" s="11"/>
      <c r="L176" s="11"/>
      <c r="M176" s="5"/>
      <c r="N176" s="5"/>
      <c r="O176" s="2"/>
      <c r="P176" s="7"/>
      <c r="Q176" s="7"/>
      <c r="R176" s="7"/>
      <c r="S176" s="2"/>
      <c r="T176" s="2"/>
    </row>
    <row r="177" spans="1:20" ht="12.75" customHeight="1" x14ac:dyDescent="0.2">
      <c r="A177" s="10"/>
      <c r="B177" s="1"/>
      <c r="C177" s="1"/>
      <c r="D177" s="1"/>
      <c r="E177" s="2"/>
      <c r="F177" s="1"/>
      <c r="G177" s="10"/>
      <c r="H177" s="10"/>
      <c r="I177" s="10"/>
      <c r="J177" s="4"/>
      <c r="K177" s="11"/>
      <c r="L177" s="11"/>
      <c r="M177" s="5"/>
      <c r="N177" s="5"/>
      <c r="O177" s="2"/>
      <c r="P177" s="7"/>
      <c r="Q177" s="7"/>
      <c r="R177" s="7"/>
      <c r="S177" s="2"/>
      <c r="T177" s="2"/>
    </row>
    <row r="178" spans="1:20" ht="12.75" customHeight="1" x14ac:dyDescent="0.2">
      <c r="A178" s="10"/>
      <c r="B178" s="1"/>
      <c r="C178" s="1"/>
      <c r="D178" s="1"/>
      <c r="E178" s="2"/>
      <c r="F178" s="1"/>
      <c r="G178" s="10"/>
      <c r="H178" s="10"/>
      <c r="I178" s="10"/>
      <c r="J178" s="4"/>
      <c r="K178" s="11"/>
      <c r="L178" s="11"/>
      <c r="M178" s="5"/>
      <c r="N178" s="5"/>
      <c r="O178" s="2"/>
      <c r="P178" s="7"/>
      <c r="Q178" s="7"/>
      <c r="R178" s="7"/>
      <c r="S178" s="2"/>
      <c r="T178" s="2"/>
    </row>
    <row r="179" spans="1:20" ht="12.75" customHeight="1" x14ac:dyDescent="0.2">
      <c r="A179" s="10"/>
      <c r="B179" s="1"/>
      <c r="C179" s="1"/>
      <c r="D179" s="1"/>
      <c r="E179" s="2"/>
      <c r="F179" s="1"/>
      <c r="G179" s="10"/>
      <c r="H179" s="10"/>
      <c r="I179" s="10"/>
      <c r="J179" s="4"/>
      <c r="K179" s="11"/>
      <c r="L179" s="11"/>
      <c r="M179" s="5"/>
      <c r="N179" s="5"/>
      <c r="O179" s="2"/>
      <c r="P179" s="7"/>
      <c r="Q179" s="7"/>
      <c r="R179" s="7"/>
      <c r="S179" s="2"/>
      <c r="T179" s="2"/>
    </row>
    <row r="180" spans="1:20" ht="12.75" customHeight="1" x14ac:dyDescent="0.2">
      <c r="A180" s="10"/>
      <c r="B180" s="1"/>
      <c r="C180" s="1"/>
      <c r="D180" s="1"/>
      <c r="E180" s="2"/>
      <c r="F180" s="1"/>
      <c r="G180" s="10"/>
      <c r="H180" s="10"/>
      <c r="I180" s="10"/>
      <c r="J180" s="4"/>
      <c r="K180" s="11"/>
      <c r="L180" s="11"/>
      <c r="M180" s="5"/>
      <c r="N180" s="5"/>
      <c r="O180" s="2"/>
      <c r="P180" s="7"/>
      <c r="Q180" s="7"/>
      <c r="R180" s="7"/>
      <c r="S180" s="2"/>
      <c r="T180" s="2"/>
    </row>
    <row r="181" spans="1:20" ht="12.75" customHeight="1" x14ac:dyDescent="0.2">
      <c r="A181" s="10"/>
      <c r="B181" s="1"/>
      <c r="C181" s="1"/>
      <c r="D181" s="1"/>
      <c r="E181" s="2"/>
      <c r="F181" s="1"/>
      <c r="G181" s="10"/>
      <c r="H181" s="10"/>
      <c r="I181" s="10"/>
      <c r="J181" s="4"/>
      <c r="K181" s="11"/>
      <c r="L181" s="11"/>
      <c r="M181" s="5"/>
      <c r="N181" s="5"/>
      <c r="O181" s="2"/>
      <c r="P181" s="7"/>
      <c r="Q181" s="7"/>
      <c r="R181" s="7"/>
      <c r="S181" s="2"/>
      <c r="T181" s="2"/>
    </row>
    <row r="182" spans="1:20" ht="12.75" customHeight="1" x14ac:dyDescent="0.2">
      <c r="A182" s="10"/>
      <c r="B182" s="1"/>
      <c r="C182" s="1"/>
      <c r="D182" s="1"/>
      <c r="E182" s="2"/>
      <c r="F182" s="1"/>
      <c r="G182" s="10"/>
      <c r="H182" s="10"/>
      <c r="I182" s="10"/>
      <c r="J182" s="4"/>
      <c r="K182" s="11"/>
      <c r="L182" s="11"/>
      <c r="M182" s="5"/>
      <c r="N182" s="5"/>
      <c r="O182" s="2"/>
      <c r="P182" s="7"/>
      <c r="Q182" s="7"/>
      <c r="R182" s="7"/>
      <c r="S182" s="2"/>
      <c r="T182" s="2"/>
    </row>
    <row r="183" spans="1:20" ht="12.75" customHeight="1" x14ac:dyDescent="0.2">
      <c r="A183" s="10"/>
      <c r="B183" s="1"/>
      <c r="C183" s="1"/>
      <c r="D183" s="1"/>
      <c r="E183" s="2"/>
      <c r="F183" s="1"/>
      <c r="G183" s="10"/>
      <c r="H183" s="10"/>
      <c r="I183" s="10"/>
      <c r="J183" s="4"/>
      <c r="K183" s="11"/>
      <c r="L183" s="11"/>
      <c r="M183" s="5"/>
      <c r="N183" s="5"/>
      <c r="O183" s="2"/>
      <c r="P183" s="7"/>
      <c r="Q183" s="7"/>
      <c r="R183" s="7"/>
      <c r="S183" s="2"/>
      <c r="T183" s="2"/>
    </row>
    <row r="184" spans="1:20" ht="12.75" customHeight="1" x14ac:dyDescent="0.2">
      <c r="A184" s="10"/>
      <c r="B184" s="1"/>
      <c r="C184" s="1"/>
      <c r="D184" s="1"/>
      <c r="E184" s="2"/>
      <c r="F184" s="1"/>
      <c r="G184" s="10"/>
      <c r="H184" s="10"/>
      <c r="I184" s="10"/>
      <c r="J184" s="4"/>
      <c r="K184" s="11"/>
      <c r="L184" s="11"/>
      <c r="M184" s="5"/>
      <c r="N184" s="5"/>
      <c r="O184" s="2"/>
      <c r="P184" s="7"/>
      <c r="Q184" s="7"/>
      <c r="R184" s="7"/>
      <c r="S184" s="2"/>
      <c r="T184" s="2"/>
    </row>
    <row r="185" spans="1:20" ht="12.75" customHeight="1" x14ac:dyDescent="0.2">
      <c r="A185" s="10"/>
      <c r="B185" s="1"/>
      <c r="C185" s="1"/>
      <c r="D185" s="1"/>
      <c r="E185" s="2"/>
      <c r="F185" s="1"/>
      <c r="G185" s="10"/>
      <c r="H185" s="10"/>
      <c r="I185" s="10"/>
      <c r="J185" s="4"/>
      <c r="K185" s="11"/>
      <c r="L185" s="11"/>
      <c r="M185" s="5"/>
      <c r="N185" s="5"/>
      <c r="O185" s="2"/>
      <c r="P185" s="7"/>
      <c r="Q185" s="7"/>
      <c r="R185" s="7"/>
      <c r="S185" s="2"/>
      <c r="T185" s="2"/>
    </row>
    <row r="186" spans="1:20" ht="12.75" customHeight="1" x14ac:dyDescent="0.2">
      <c r="A186" s="10"/>
      <c r="B186" s="1"/>
      <c r="C186" s="1"/>
      <c r="D186" s="1"/>
      <c r="E186" s="2"/>
      <c r="F186" s="1"/>
      <c r="G186" s="10"/>
      <c r="H186" s="10"/>
      <c r="I186" s="10"/>
      <c r="J186" s="4"/>
      <c r="K186" s="11"/>
      <c r="L186" s="11"/>
      <c r="M186" s="5"/>
      <c r="N186" s="5"/>
      <c r="O186" s="2"/>
      <c r="P186" s="7"/>
      <c r="Q186" s="7"/>
      <c r="R186" s="7"/>
      <c r="S186" s="2"/>
      <c r="T186" s="2"/>
    </row>
    <row r="187" spans="1:20" ht="12.75" customHeight="1" x14ac:dyDescent="0.2">
      <c r="A187" s="10"/>
      <c r="B187" s="1"/>
      <c r="C187" s="1"/>
      <c r="D187" s="1"/>
      <c r="E187" s="2"/>
      <c r="F187" s="1"/>
      <c r="G187" s="10"/>
      <c r="H187" s="10"/>
      <c r="I187" s="10"/>
      <c r="J187" s="4"/>
      <c r="K187" s="11"/>
      <c r="L187" s="11"/>
      <c r="M187" s="5"/>
      <c r="N187" s="5"/>
      <c r="O187" s="2"/>
      <c r="P187" s="7"/>
      <c r="Q187" s="7"/>
      <c r="R187" s="7"/>
      <c r="S187" s="2"/>
      <c r="T187" s="2"/>
    </row>
    <row r="188" spans="1:20" ht="12.75" customHeight="1" x14ac:dyDescent="0.2">
      <c r="A188" s="10"/>
      <c r="B188" s="1"/>
      <c r="C188" s="1"/>
      <c r="D188" s="1"/>
      <c r="E188" s="2"/>
      <c r="F188" s="1"/>
      <c r="G188" s="10"/>
      <c r="H188" s="10"/>
      <c r="I188" s="10"/>
      <c r="J188" s="4"/>
      <c r="K188" s="11"/>
      <c r="L188" s="11"/>
      <c r="M188" s="5"/>
      <c r="N188" s="5"/>
      <c r="O188" s="2"/>
      <c r="P188" s="7"/>
      <c r="Q188" s="7"/>
      <c r="R188" s="7"/>
      <c r="S188" s="2"/>
      <c r="T188" s="2"/>
    </row>
    <row r="189" spans="1:20" ht="12.75" customHeight="1" x14ac:dyDescent="0.2">
      <c r="A189" s="10"/>
      <c r="B189" s="1"/>
      <c r="C189" s="1"/>
      <c r="D189" s="1"/>
      <c r="E189" s="2"/>
      <c r="F189" s="1"/>
      <c r="G189" s="10"/>
      <c r="H189" s="10"/>
      <c r="I189" s="10"/>
      <c r="J189" s="4"/>
      <c r="K189" s="11"/>
      <c r="L189" s="11"/>
      <c r="M189" s="5"/>
      <c r="N189" s="5"/>
      <c r="O189" s="2"/>
      <c r="P189" s="7"/>
      <c r="Q189" s="7"/>
      <c r="R189" s="7"/>
      <c r="S189" s="2"/>
      <c r="T189" s="2"/>
    </row>
    <row r="190" spans="1:20" ht="12.75" customHeight="1" x14ac:dyDescent="0.2">
      <c r="A190" s="10"/>
      <c r="B190" s="1"/>
      <c r="C190" s="1"/>
      <c r="D190" s="1"/>
      <c r="E190" s="2"/>
      <c r="F190" s="1"/>
      <c r="G190" s="10"/>
      <c r="H190" s="10"/>
      <c r="I190" s="10"/>
      <c r="J190" s="4"/>
      <c r="K190" s="11"/>
      <c r="L190" s="11"/>
      <c r="M190" s="5"/>
      <c r="N190" s="5"/>
      <c r="O190" s="2"/>
      <c r="P190" s="7"/>
      <c r="Q190" s="7"/>
      <c r="R190" s="7"/>
      <c r="S190" s="2"/>
      <c r="T190" s="2"/>
    </row>
    <row r="191" spans="1:20" ht="12.75" customHeight="1" x14ac:dyDescent="0.2">
      <c r="A191" s="10"/>
      <c r="B191" s="1"/>
      <c r="C191" s="1"/>
      <c r="D191" s="1"/>
      <c r="E191" s="2"/>
      <c r="F191" s="1"/>
      <c r="G191" s="10"/>
      <c r="H191" s="10"/>
      <c r="I191" s="10"/>
      <c r="J191" s="4"/>
      <c r="K191" s="11"/>
      <c r="L191" s="11"/>
      <c r="M191" s="5"/>
      <c r="N191" s="5"/>
      <c r="O191" s="2"/>
      <c r="P191" s="7"/>
      <c r="Q191" s="7"/>
      <c r="R191" s="7"/>
      <c r="S191" s="2"/>
      <c r="T191" s="2"/>
    </row>
    <row r="192" spans="1:20" ht="12.75" customHeight="1" x14ac:dyDescent="0.2">
      <c r="A192" s="10"/>
      <c r="B192" s="1"/>
      <c r="C192" s="1"/>
      <c r="D192" s="1"/>
      <c r="E192" s="2"/>
      <c r="F192" s="1"/>
      <c r="G192" s="10"/>
      <c r="H192" s="10"/>
      <c r="I192" s="10"/>
      <c r="J192" s="4"/>
      <c r="K192" s="11"/>
      <c r="L192" s="11"/>
      <c r="M192" s="5"/>
      <c r="N192" s="5"/>
      <c r="O192" s="2"/>
      <c r="P192" s="7"/>
      <c r="Q192" s="7"/>
      <c r="R192" s="7"/>
      <c r="S192" s="2"/>
      <c r="T192" s="2"/>
    </row>
    <row r="193" spans="1:20" ht="12.75" customHeight="1" x14ac:dyDescent="0.2">
      <c r="A193" s="10"/>
      <c r="B193" s="1"/>
      <c r="C193" s="1"/>
      <c r="D193" s="1"/>
      <c r="E193" s="2"/>
      <c r="F193" s="1"/>
      <c r="G193" s="10"/>
      <c r="H193" s="10"/>
      <c r="I193" s="10"/>
      <c r="J193" s="4"/>
      <c r="K193" s="11"/>
      <c r="L193" s="11"/>
      <c r="M193" s="5"/>
      <c r="N193" s="5"/>
      <c r="O193" s="2"/>
      <c r="P193" s="7"/>
      <c r="Q193" s="7"/>
      <c r="R193" s="7"/>
      <c r="S193" s="2"/>
      <c r="T193" s="2"/>
    </row>
    <row r="194" spans="1:20" ht="12.75" customHeight="1" x14ac:dyDescent="0.2">
      <c r="A194" s="10"/>
      <c r="B194" s="1"/>
      <c r="C194" s="1"/>
      <c r="D194" s="1"/>
      <c r="E194" s="2"/>
      <c r="F194" s="1"/>
      <c r="G194" s="10"/>
      <c r="H194" s="10"/>
      <c r="I194" s="10"/>
      <c r="J194" s="4"/>
      <c r="K194" s="11"/>
      <c r="L194" s="11"/>
      <c r="M194" s="5"/>
      <c r="N194" s="5"/>
      <c r="O194" s="2"/>
      <c r="P194" s="7"/>
      <c r="Q194" s="7"/>
      <c r="R194" s="7"/>
      <c r="S194" s="2"/>
      <c r="T194" s="2"/>
    </row>
    <row r="195" spans="1:20" ht="12.75" customHeight="1" x14ac:dyDescent="0.2">
      <c r="A195" s="10"/>
      <c r="B195" s="1"/>
      <c r="C195" s="1"/>
      <c r="D195" s="1"/>
      <c r="E195" s="2"/>
      <c r="F195" s="1"/>
      <c r="G195" s="10"/>
      <c r="H195" s="10"/>
      <c r="I195" s="10"/>
      <c r="J195" s="4"/>
      <c r="K195" s="11"/>
      <c r="L195" s="11"/>
      <c r="M195" s="5"/>
      <c r="N195" s="5"/>
      <c r="O195" s="2"/>
      <c r="P195" s="7"/>
      <c r="Q195" s="7"/>
      <c r="R195" s="7"/>
      <c r="S195" s="2"/>
      <c r="T195" s="2"/>
    </row>
    <row r="196" spans="1:20" ht="12.75" customHeight="1" x14ac:dyDescent="0.2">
      <c r="A196" s="10"/>
      <c r="B196" s="1"/>
      <c r="C196" s="1"/>
      <c r="D196" s="1"/>
      <c r="E196" s="2"/>
      <c r="F196" s="1"/>
      <c r="G196" s="10"/>
      <c r="H196" s="10"/>
      <c r="I196" s="10"/>
      <c r="J196" s="4"/>
      <c r="K196" s="11"/>
      <c r="L196" s="11"/>
      <c r="M196" s="5"/>
      <c r="N196" s="5"/>
      <c r="O196" s="2"/>
      <c r="P196" s="7"/>
      <c r="Q196" s="7"/>
      <c r="R196" s="7"/>
      <c r="S196" s="2"/>
      <c r="T196" s="2"/>
    </row>
    <row r="197" spans="1:20" ht="12.75" customHeight="1" x14ac:dyDescent="0.2">
      <c r="A197" s="10"/>
      <c r="B197" s="1"/>
      <c r="C197" s="1"/>
      <c r="D197" s="1"/>
      <c r="E197" s="2"/>
      <c r="F197" s="1"/>
      <c r="G197" s="10"/>
      <c r="H197" s="10"/>
      <c r="I197" s="10"/>
      <c r="J197" s="4"/>
      <c r="K197" s="11"/>
      <c r="L197" s="11"/>
      <c r="M197" s="5"/>
      <c r="N197" s="5"/>
      <c r="O197" s="2"/>
      <c r="P197" s="7"/>
      <c r="Q197" s="7"/>
      <c r="R197" s="7"/>
      <c r="S197" s="2"/>
      <c r="T197" s="2"/>
    </row>
    <row r="198" spans="1:20" ht="12.75" customHeight="1" x14ac:dyDescent="0.2">
      <c r="A198" s="10"/>
      <c r="B198" s="1"/>
      <c r="C198" s="1"/>
      <c r="D198" s="1"/>
      <c r="E198" s="2"/>
      <c r="F198" s="1"/>
      <c r="G198" s="10"/>
      <c r="H198" s="10"/>
      <c r="I198" s="10"/>
      <c r="J198" s="4"/>
      <c r="K198" s="11"/>
      <c r="L198" s="11"/>
      <c r="M198" s="5"/>
      <c r="N198" s="5"/>
      <c r="O198" s="2"/>
      <c r="P198" s="7"/>
      <c r="Q198" s="7"/>
      <c r="R198" s="7"/>
      <c r="S198" s="2"/>
      <c r="T198" s="2"/>
    </row>
    <row r="199" spans="1:20" ht="12.75" customHeight="1" x14ac:dyDescent="0.2">
      <c r="A199" s="10"/>
      <c r="B199" s="1"/>
      <c r="C199" s="1"/>
      <c r="D199" s="1"/>
      <c r="E199" s="2"/>
      <c r="F199" s="1"/>
      <c r="G199" s="10"/>
      <c r="H199" s="10"/>
      <c r="I199" s="10"/>
      <c r="J199" s="4"/>
      <c r="K199" s="11"/>
      <c r="L199" s="11"/>
      <c r="M199" s="5"/>
      <c r="N199" s="5"/>
      <c r="O199" s="2"/>
      <c r="P199" s="7"/>
      <c r="Q199" s="7"/>
      <c r="R199" s="7"/>
      <c r="S199" s="2"/>
      <c r="T199" s="2"/>
    </row>
    <row r="200" spans="1:20" ht="12.75" customHeight="1" x14ac:dyDescent="0.2">
      <c r="A200" s="10"/>
      <c r="B200" s="1"/>
      <c r="C200" s="1"/>
      <c r="D200" s="1"/>
      <c r="E200" s="2"/>
      <c r="F200" s="1"/>
      <c r="G200" s="10"/>
      <c r="H200" s="10"/>
      <c r="I200" s="10"/>
      <c r="J200" s="4"/>
      <c r="K200" s="11"/>
      <c r="L200" s="11"/>
      <c r="M200" s="5"/>
      <c r="N200" s="5"/>
      <c r="O200" s="2"/>
      <c r="P200" s="7"/>
      <c r="Q200" s="7"/>
      <c r="R200" s="7"/>
      <c r="S200" s="2"/>
      <c r="T200" s="2"/>
    </row>
    <row r="201" spans="1:20" ht="12.75" customHeight="1" x14ac:dyDescent="0.2">
      <c r="A201" s="10"/>
      <c r="B201" s="1"/>
      <c r="C201" s="1"/>
      <c r="D201" s="1"/>
      <c r="E201" s="2"/>
      <c r="F201" s="1"/>
      <c r="G201" s="10"/>
      <c r="H201" s="10"/>
      <c r="I201" s="10"/>
      <c r="J201" s="4"/>
      <c r="K201" s="11"/>
      <c r="L201" s="11"/>
      <c r="M201" s="5"/>
      <c r="N201" s="5"/>
      <c r="O201" s="2"/>
      <c r="P201" s="7"/>
      <c r="Q201" s="7"/>
      <c r="R201" s="7"/>
      <c r="S201" s="2"/>
      <c r="T201" s="2"/>
    </row>
    <row r="202" spans="1:20" ht="12.75" customHeight="1" x14ac:dyDescent="0.2">
      <c r="A202" s="10"/>
      <c r="B202" s="1"/>
      <c r="C202" s="1"/>
      <c r="D202" s="1"/>
      <c r="E202" s="2"/>
      <c r="F202" s="1"/>
      <c r="G202" s="10"/>
      <c r="H202" s="10"/>
      <c r="I202" s="10"/>
      <c r="J202" s="4"/>
      <c r="K202" s="11"/>
      <c r="L202" s="11"/>
      <c r="M202" s="5"/>
      <c r="N202" s="5"/>
      <c r="O202" s="2"/>
      <c r="P202" s="7"/>
      <c r="Q202" s="7"/>
      <c r="R202" s="7"/>
      <c r="S202" s="2"/>
      <c r="T202" s="2"/>
    </row>
    <row r="203" spans="1:20" ht="12.75" customHeight="1" x14ac:dyDescent="0.2">
      <c r="A203" s="10"/>
      <c r="B203" s="1"/>
      <c r="C203" s="1"/>
      <c r="D203" s="1"/>
      <c r="E203" s="2"/>
      <c r="F203" s="1"/>
      <c r="G203" s="10"/>
      <c r="H203" s="10"/>
      <c r="I203" s="10"/>
      <c r="J203" s="4"/>
      <c r="K203" s="11"/>
      <c r="L203" s="11"/>
      <c r="M203" s="5"/>
      <c r="N203" s="5"/>
      <c r="O203" s="2"/>
      <c r="P203" s="7"/>
      <c r="Q203" s="7"/>
      <c r="R203" s="7"/>
      <c r="S203" s="2"/>
      <c r="T203" s="2"/>
    </row>
    <row r="204" spans="1:20" ht="12.75" customHeight="1" x14ac:dyDescent="0.2">
      <c r="A204" s="10"/>
      <c r="B204" s="1"/>
      <c r="C204" s="1"/>
      <c r="D204" s="1"/>
      <c r="E204" s="2"/>
      <c r="F204" s="1"/>
      <c r="G204" s="10"/>
      <c r="H204" s="10"/>
      <c r="I204" s="10"/>
      <c r="J204" s="4"/>
      <c r="K204" s="11"/>
      <c r="L204" s="11"/>
      <c r="M204" s="5"/>
      <c r="N204" s="5"/>
      <c r="O204" s="2"/>
      <c r="P204" s="7"/>
      <c r="Q204" s="7"/>
      <c r="R204" s="7"/>
      <c r="S204" s="2"/>
      <c r="T204" s="2"/>
    </row>
    <row r="205" spans="1:20" ht="12.75" customHeight="1" x14ac:dyDescent="0.2">
      <c r="A205" s="10"/>
      <c r="B205" s="1"/>
      <c r="C205" s="1"/>
      <c r="D205" s="1"/>
      <c r="E205" s="2"/>
      <c r="F205" s="1"/>
      <c r="G205" s="10"/>
      <c r="H205" s="10"/>
      <c r="I205" s="10"/>
      <c r="J205" s="4"/>
      <c r="K205" s="11"/>
      <c r="L205" s="11"/>
      <c r="M205" s="5"/>
      <c r="N205" s="5"/>
      <c r="O205" s="2"/>
      <c r="P205" s="7"/>
      <c r="Q205" s="7"/>
      <c r="R205" s="7"/>
      <c r="S205" s="2"/>
      <c r="T205" s="2"/>
    </row>
    <row r="206" spans="1:20" ht="12.75" customHeight="1" x14ac:dyDescent="0.2">
      <c r="A206" s="10"/>
      <c r="B206" s="1"/>
      <c r="C206" s="1"/>
      <c r="D206" s="1"/>
      <c r="E206" s="2"/>
      <c r="F206" s="1"/>
      <c r="G206" s="10"/>
      <c r="H206" s="10"/>
      <c r="I206" s="10"/>
      <c r="J206" s="4"/>
      <c r="K206" s="11"/>
      <c r="L206" s="11"/>
      <c r="M206" s="5"/>
      <c r="N206" s="5"/>
      <c r="O206" s="2"/>
      <c r="P206" s="7"/>
      <c r="Q206" s="7"/>
      <c r="R206" s="7"/>
      <c r="S206" s="2"/>
      <c r="T206" s="2"/>
    </row>
    <row r="207" spans="1:20" ht="12.75" customHeight="1" x14ac:dyDescent="0.2">
      <c r="A207" s="10"/>
      <c r="B207" s="1"/>
      <c r="C207" s="1"/>
      <c r="D207" s="1"/>
      <c r="E207" s="2"/>
      <c r="F207" s="1"/>
      <c r="G207" s="10"/>
      <c r="H207" s="10"/>
      <c r="I207" s="10"/>
      <c r="J207" s="4"/>
      <c r="K207" s="11"/>
      <c r="L207" s="11"/>
      <c r="M207" s="5"/>
      <c r="N207" s="5"/>
      <c r="O207" s="2"/>
      <c r="P207" s="7"/>
      <c r="Q207" s="7"/>
      <c r="R207" s="7"/>
      <c r="S207" s="2"/>
      <c r="T207" s="2"/>
    </row>
    <row r="208" spans="1:20" ht="12.75" customHeight="1" x14ac:dyDescent="0.2">
      <c r="A208" s="10"/>
      <c r="B208" s="1"/>
      <c r="C208" s="1"/>
      <c r="D208" s="1"/>
      <c r="E208" s="2"/>
      <c r="F208" s="1"/>
      <c r="G208" s="10"/>
      <c r="H208" s="10"/>
      <c r="I208" s="10"/>
      <c r="J208" s="4"/>
      <c r="K208" s="11"/>
      <c r="L208" s="11"/>
      <c r="M208" s="5"/>
      <c r="N208" s="5"/>
      <c r="O208" s="2"/>
      <c r="P208" s="7"/>
      <c r="Q208" s="7"/>
      <c r="R208" s="7"/>
      <c r="S208" s="2"/>
      <c r="T208" s="2"/>
    </row>
    <row r="209" spans="1:20" ht="12.75" customHeight="1" x14ac:dyDescent="0.2">
      <c r="A209" s="10"/>
      <c r="B209" s="1"/>
      <c r="C209" s="1"/>
      <c r="D209" s="1"/>
      <c r="E209" s="2"/>
      <c r="F209" s="1"/>
      <c r="G209" s="10"/>
      <c r="H209" s="10"/>
      <c r="I209" s="10"/>
      <c r="J209" s="4"/>
      <c r="K209" s="11"/>
      <c r="L209" s="11"/>
      <c r="M209" s="5"/>
      <c r="N209" s="5"/>
      <c r="O209" s="2"/>
      <c r="P209" s="7"/>
      <c r="Q209" s="7"/>
      <c r="R209" s="7"/>
      <c r="S209" s="2"/>
      <c r="T209" s="2"/>
    </row>
    <row r="210" spans="1:20" ht="12.75" customHeight="1" x14ac:dyDescent="0.2">
      <c r="A210" s="10"/>
      <c r="B210" s="1"/>
      <c r="C210" s="1"/>
      <c r="D210" s="1"/>
      <c r="E210" s="2"/>
      <c r="F210" s="1"/>
      <c r="G210" s="10"/>
      <c r="H210" s="10"/>
      <c r="I210" s="10"/>
      <c r="J210" s="4"/>
      <c r="K210" s="11"/>
      <c r="L210" s="11"/>
      <c r="M210" s="5"/>
      <c r="N210" s="5"/>
      <c r="O210" s="2"/>
      <c r="P210" s="7"/>
      <c r="Q210" s="7"/>
      <c r="R210" s="7"/>
      <c r="S210" s="2"/>
      <c r="T210" s="2"/>
    </row>
    <row r="211" spans="1:20" ht="12.75" customHeight="1" x14ac:dyDescent="0.2">
      <c r="A211" s="10"/>
      <c r="B211" s="1"/>
      <c r="C211" s="1"/>
      <c r="D211" s="1"/>
      <c r="E211" s="2"/>
      <c r="F211" s="1"/>
      <c r="G211" s="10"/>
      <c r="H211" s="10"/>
      <c r="I211" s="10"/>
      <c r="J211" s="4"/>
      <c r="K211" s="11"/>
      <c r="L211" s="11"/>
      <c r="M211" s="5"/>
      <c r="N211" s="5"/>
      <c r="O211" s="2"/>
      <c r="P211" s="7"/>
      <c r="Q211" s="7"/>
      <c r="R211" s="7"/>
      <c r="S211" s="2"/>
      <c r="T211" s="2"/>
    </row>
    <row r="212" spans="1:20" ht="12.75" customHeight="1" x14ac:dyDescent="0.2">
      <c r="A212" s="10"/>
      <c r="B212" s="1"/>
      <c r="C212" s="1"/>
      <c r="D212" s="1"/>
      <c r="E212" s="2"/>
      <c r="F212" s="1"/>
      <c r="G212" s="10"/>
      <c r="H212" s="10"/>
      <c r="I212" s="10"/>
      <c r="J212" s="4"/>
      <c r="K212" s="11"/>
      <c r="L212" s="11"/>
      <c r="M212" s="5"/>
      <c r="N212" s="5"/>
      <c r="O212" s="2"/>
      <c r="P212" s="7"/>
      <c r="Q212" s="7"/>
      <c r="R212" s="7"/>
      <c r="S212" s="2"/>
      <c r="T212" s="2"/>
    </row>
    <row r="213" spans="1:20" ht="12.75" customHeight="1" x14ac:dyDescent="0.2">
      <c r="A213" s="10"/>
      <c r="B213" s="1"/>
      <c r="C213" s="1"/>
      <c r="D213" s="1"/>
      <c r="E213" s="2"/>
      <c r="F213" s="1"/>
      <c r="G213" s="10"/>
      <c r="H213" s="10"/>
      <c r="I213" s="10"/>
      <c r="J213" s="4"/>
      <c r="K213" s="11"/>
      <c r="L213" s="11"/>
      <c r="M213" s="5"/>
      <c r="N213" s="5"/>
      <c r="O213" s="2"/>
      <c r="P213" s="7"/>
      <c r="Q213" s="7"/>
      <c r="R213" s="7"/>
      <c r="S213" s="2"/>
      <c r="T213" s="2"/>
    </row>
    <row r="214" spans="1:20" ht="12.75" customHeight="1" x14ac:dyDescent="0.2">
      <c r="A214" s="10"/>
      <c r="B214" s="1"/>
      <c r="C214" s="1"/>
      <c r="D214" s="1"/>
      <c r="E214" s="2"/>
      <c r="F214" s="1"/>
      <c r="G214" s="10"/>
      <c r="H214" s="10"/>
      <c r="I214" s="10"/>
      <c r="J214" s="4"/>
      <c r="K214" s="11"/>
      <c r="L214" s="11"/>
      <c r="M214" s="5"/>
      <c r="N214" s="5"/>
      <c r="O214" s="2"/>
      <c r="P214" s="7"/>
      <c r="Q214" s="7"/>
      <c r="R214" s="7"/>
      <c r="S214" s="2"/>
      <c r="T214" s="2"/>
    </row>
    <row r="215" spans="1:20" ht="12.75" customHeight="1" x14ac:dyDescent="0.2">
      <c r="A215" s="10"/>
      <c r="B215" s="1"/>
      <c r="C215" s="1"/>
      <c r="D215" s="1"/>
      <c r="E215" s="2"/>
      <c r="F215" s="1"/>
      <c r="G215" s="10"/>
      <c r="H215" s="10"/>
      <c r="I215" s="10"/>
      <c r="J215" s="4"/>
      <c r="K215" s="11"/>
      <c r="L215" s="11"/>
      <c r="M215" s="5"/>
      <c r="N215" s="5"/>
      <c r="O215" s="2"/>
      <c r="P215" s="7"/>
      <c r="Q215" s="7"/>
      <c r="R215" s="7"/>
      <c r="S215" s="2"/>
      <c r="T215" s="2"/>
    </row>
    <row r="216" spans="1:20" ht="12.75" customHeight="1" x14ac:dyDescent="0.2">
      <c r="A216" s="10"/>
      <c r="B216" s="1"/>
      <c r="C216" s="1"/>
      <c r="D216" s="1"/>
      <c r="E216" s="2"/>
      <c r="F216" s="1"/>
      <c r="G216" s="10"/>
      <c r="H216" s="10"/>
      <c r="I216" s="10"/>
      <c r="J216" s="4"/>
      <c r="K216" s="11"/>
      <c r="L216" s="11"/>
      <c r="M216" s="5"/>
      <c r="N216" s="5"/>
      <c r="O216" s="2"/>
      <c r="P216" s="7"/>
      <c r="Q216" s="7"/>
      <c r="R216" s="7"/>
      <c r="S216" s="2"/>
      <c r="T216" s="2"/>
    </row>
    <row r="217" spans="1:20" ht="12.75" customHeight="1" x14ac:dyDescent="0.2">
      <c r="A217" s="10"/>
      <c r="B217" s="1"/>
      <c r="C217" s="1"/>
      <c r="D217" s="1"/>
      <c r="E217" s="2"/>
      <c r="F217" s="1"/>
      <c r="G217" s="10"/>
      <c r="H217" s="10"/>
      <c r="I217" s="10"/>
      <c r="J217" s="4"/>
      <c r="K217" s="11"/>
      <c r="L217" s="11"/>
      <c r="M217" s="5"/>
      <c r="N217" s="5"/>
      <c r="O217" s="2"/>
      <c r="P217" s="7"/>
      <c r="Q217" s="7"/>
      <c r="R217" s="7"/>
      <c r="S217" s="2"/>
      <c r="T217" s="2"/>
    </row>
    <row r="218" spans="1:20" ht="12.75" customHeight="1" x14ac:dyDescent="0.2">
      <c r="A218" s="10"/>
      <c r="B218" s="1"/>
      <c r="C218" s="1"/>
      <c r="D218" s="1"/>
      <c r="E218" s="2"/>
      <c r="F218" s="1"/>
      <c r="G218" s="10"/>
      <c r="H218" s="10"/>
      <c r="I218" s="10"/>
      <c r="J218" s="4"/>
      <c r="K218" s="11"/>
      <c r="L218" s="11"/>
      <c r="M218" s="5"/>
      <c r="N218" s="5"/>
      <c r="O218" s="2"/>
      <c r="P218" s="7"/>
      <c r="Q218" s="7"/>
      <c r="R218" s="7"/>
      <c r="S218" s="2"/>
      <c r="T218" s="2"/>
    </row>
    <row r="219" spans="1:20" ht="12.75" customHeight="1" x14ac:dyDescent="0.2">
      <c r="A219" s="10"/>
      <c r="B219" s="1"/>
      <c r="C219" s="1"/>
      <c r="D219" s="1"/>
      <c r="E219" s="2"/>
      <c r="F219" s="1"/>
      <c r="G219" s="10"/>
      <c r="H219" s="10"/>
      <c r="I219" s="10"/>
      <c r="J219" s="4"/>
      <c r="K219" s="11"/>
      <c r="L219" s="11"/>
      <c r="M219" s="5"/>
      <c r="N219" s="5"/>
      <c r="O219" s="2"/>
      <c r="P219" s="7"/>
      <c r="Q219" s="7"/>
      <c r="R219" s="7"/>
      <c r="S219" s="2"/>
      <c r="T219" s="2"/>
    </row>
    <row r="220" spans="1:20" ht="12.75" customHeight="1" x14ac:dyDescent="0.2">
      <c r="A220" s="10"/>
      <c r="B220" s="1"/>
      <c r="C220" s="1"/>
      <c r="D220" s="1"/>
      <c r="E220" s="2"/>
      <c r="F220" s="1"/>
      <c r="G220" s="10"/>
      <c r="H220" s="10"/>
      <c r="I220" s="10"/>
      <c r="J220" s="4"/>
      <c r="K220" s="11"/>
      <c r="L220" s="11"/>
      <c r="M220" s="5"/>
      <c r="N220" s="5"/>
      <c r="O220" s="2"/>
      <c r="P220" s="7"/>
      <c r="Q220" s="7"/>
      <c r="R220" s="7"/>
      <c r="S220" s="2"/>
      <c r="T220" s="2"/>
    </row>
    <row r="221" spans="1:20" ht="12.75" customHeight="1" x14ac:dyDescent="0.2">
      <c r="A221" s="10"/>
      <c r="B221" s="1"/>
      <c r="C221" s="1"/>
      <c r="D221" s="1"/>
      <c r="E221" s="2"/>
      <c r="F221" s="1"/>
      <c r="G221" s="10"/>
      <c r="H221" s="10"/>
      <c r="I221" s="10"/>
      <c r="J221" s="4"/>
      <c r="K221" s="11"/>
      <c r="L221" s="11"/>
      <c r="M221" s="5"/>
      <c r="N221" s="5"/>
      <c r="O221" s="2"/>
      <c r="P221" s="7"/>
      <c r="Q221" s="7"/>
      <c r="R221" s="7"/>
      <c r="S221" s="2"/>
      <c r="T221" s="2"/>
    </row>
    <row r="222" spans="1:20" ht="12.75" customHeight="1" x14ac:dyDescent="0.2">
      <c r="A222" s="10"/>
      <c r="B222" s="1"/>
      <c r="C222" s="1"/>
      <c r="D222" s="1"/>
      <c r="E222" s="2"/>
      <c r="F222" s="1"/>
      <c r="G222" s="10"/>
      <c r="H222" s="10"/>
      <c r="I222" s="10"/>
      <c r="J222" s="4"/>
      <c r="K222" s="11"/>
      <c r="L222" s="11"/>
      <c r="M222" s="5"/>
      <c r="N222" s="5"/>
      <c r="O222" s="2"/>
      <c r="P222" s="7"/>
      <c r="Q222" s="7"/>
      <c r="R222" s="7"/>
      <c r="S222" s="2"/>
      <c r="T222" s="2"/>
    </row>
    <row r="223" spans="1:20" ht="12.75" customHeight="1" x14ac:dyDescent="0.2">
      <c r="A223" s="10"/>
      <c r="B223" s="1"/>
      <c r="C223" s="1"/>
      <c r="D223" s="1"/>
      <c r="E223" s="2"/>
      <c r="F223" s="1"/>
      <c r="G223" s="10"/>
      <c r="H223" s="10"/>
      <c r="I223" s="10"/>
      <c r="J223" s="4"/>
      <c r="K223" s="11"/>
      <c r="L223" s="11"/>
      <c r="M223" s="5"/>
      <c r="N223" s="5"/>
      <c r="O223" s="2"/>
      <c r="P223" s="7"/>
      <c r="Q223" s="7"/>
      <c r="R223" s="7"/>
      <c r="S223" s="2"/>
      <c r="T223" s="2"/>
    </row>
    <row r="224" spans="1:20" ht="12.75" customHeight="1" x14ac:dyDescent="0.2">
      <c r="A224" s="10"/>
      <c r="B224" s="1"/>
      <c r="C224" s="1"/>
      <c r="D224" s="1"/>
      <c r="E224" s="2"/>
      <c r="F224" s="1"/>
      <c r="G224" s="10"/>
      <c r="H224" s="10"/>
      <c r="I224" s="10"/>
      <c r="J224" s="4"/>
      <c r="K224" s="11"/>
      <c r="L224" s="11"/>
      <c r="M224" s="5"/>
      <c r="N224" s="5"/>
      <c r="O224" s="2"/>
      <c r="P224" s="7"/>
      <c r="Q224" s="7"/>
      <c r="R224" s="7"/>
      <c r="S224" s="2"/>
      <c r="T224" s="2"/>
    </row>
    <row r="225" spans="1:20" ht="12.75" customHeight="1" x14ac:dyDescent="0.2">
      <c r="A225" s="10"/>
      <c r="B225" s="1"/>
      <c r="C225" s="1"/>
      <c r="D225" s="1"/>
      <c r="E225" s="2"/>
      <c r="F225" s="1"/>
      <c r="G225" s="10"/>
      <c r="H225" s="10"/>
      <c r="I225" s="10"/>
      <c r="J225" s="4"/>
      <c r="K225" s="11"/>
      <c r="L225" s="11"/>
      <c r="M225" s="5"/>
      <c r="N225" s="5"/>
      <c r="O225" s="2"/>
      <c r="P225" s="7"/>
      <c r="Q225" s="7"/>
      <c r="R225" s="7"/>
      <c r="S225" s="2"/>
      <c r="T225" s="2"/>
    </row>
    <row r="226" spans="1:20" ht="12.75" customHeight="1" x14ac:dyDescent="0.2">
      <c r="A226" s="10"/>
      <c r="B226" s="1"/>
      <c r="C226" s="1"/>
      <c r="D226" s="1"/>
      <c r="E226" s="2"/>
      <c r="F226" s="1"/>
      <c r="G226" s="10"/>
      <c r="H226" s="10"/>
      <c r="I226" s="10"/>
      <c r="J226" s="4"/>
      <c r="K226" s="11"/>
      <c r="L226" s="11"/>
      <c r="M226" s="5"/>
      <c r="N226" s="5"/>
      <c r="O226" s="2"/>
      <c r="P226" s="7"/>
      <c r="Q226" s="7"/>
      <c r="R226" s="7"/>
      <c r="S226" s="2"/>
      <c r="T226" s="2"/>
    </row>
    <row r="227" spans="1:20" ht="12.75" customHeight="1" x14ac:dyDescent="0.2">
      <c r="A227" s="10"/>
      <c r="B227" s="1"/>
      <c r="C227" s="1"/>
      <c r="D227" s="1"/>
      <c r="E227" s="2"/>
      <c r="F227" s="1"/>
      <c r="G227" s="10"/>
      <c r="H227" s="10"/>
      <c r="I227" s="10"/>
      <c r="J227" s="4"/>
      <c r="K227" s="11"/>
      <c r="L227" s="11"/>
      <c r="M227" s="5"/>
      <c r="N227" s="5"/>
      <c r="O227" s="2"/>
      <c r="P227" s="7"/>
      <c r="Q227" s="7"/>
      <c r="R227" s="7"/>
      <c r="S227" s="2"/>
      <c r="T227" s="2"/>
    </row>
    <row r="228" spans="1:20" ht="12.75" customHeight="1" x14ac:dyDescent="0.2">
      <c r="A228" s="10"/>
      <c r="B228" s="1"/>
      <c r="C228" s="1"/>
      <c r="D228" s="1"/>
      <c r="E228" s="2"/>
      <c r="F228" s="1"/>
      <c r="G228" s="10"/>
      <c r="H228" s="10"/>
      <c r="I228" s="10"/>
      <c r="J228" s="4"/>
      <c r="K228" s="11"/>
      <c r="L228" s="11"/>
      <c r="M228" s="5"/>
      <c r="N228" s="5"/>
      <c r="O228" s="2"/>
      <c r="P228" s="7"/>
      <c r="Q228" s="7"/>
      <c r="R228" s="7"/>
      <c r="S228" s="2"/>
      <c r="T228" s="2"/>
    </row>
    <row r="229" spans="1:20" ht="12.75" customHeight="1" x14ac:dyDescent="0.2">
      <c r="A229" s="10"/>
      <c r="B229" s="1"/>
      <c r="C229" s="1"/>
      <c r="D229" s="1"/>
      <c r="E229" s="2"/>
      <c r="F229" s="1"/>
      <c r="G229" s="10"/>
      <c r="H229" s="10"/>
      <c r="I229" s="10"/>
      <c r="J229" s="4"/>
      <c r="K229" s="11"/>
      <c r="L229" s="11"/>
      <c r="M229" s="5"/>
      <c r="N229" s="5"/>
      <c r="O229" s="2"/>
      <c r="P229" s="7"/>
      <c r="Q229" s="7"/>
      <c r="R229" s="7"/>
      <c r="S229" s="2"/>
      <c r="T229" s="2"/>
    </row>
    <row r="230" spans="1:20" ht="12.75" customHeight="1" x14ac:dyDescent="0.2">
      <c r="A230" s="10"/>
      <c r="B230" s="1"/>
      <c r="C230" s="1"/>
      <c r="D230" s="1"/>
      <c r="E230" s="2"/>
      <c r="F230" s="1"/>
      <c r="G230" s="10"/>
      <c r="H230" s="10"/>
      <c r="I230" s="10"/>
      <c r="J230" s="4"/>
      <c r="K230" s="11"/>
      <c r="L230" s="11"/>
      <c r="M230" s="5"/>
      <c r="N230" s="5"/>
      <c r="O230" s="2"/>
      <c r="P230" s="7"/>
      <c r="Q230" s="7"/>
      <c r="R230" s="7"/>
      <c r="S230" s="2"/>
      <c r="T230" s="2"/>
    </row>
    <row r="231" spans="1:20" ht="12.75" customHeight="1" x14ac:dyDescent="0.2">
      <c r="A231" s="10"/>
      <c r="B231" s="1"/>
      <c r="C231" s="1"/>
      <c r="D231" s="1"/>
      <c r="E231" s="2"/>
      <c r="F231" s="1"/>
      <c r="G231" s="10"/>
      <c r="H231" s="10"/>
      <c r="I231" s="10"/>
      <c r="J231" s="4"/>
      <c r="K231" s="11"/>
      <c r="L231" s="11"/>
      <c r="M231" s="5"/>
      <c r="N231" s="5"/>
      <c r="O231" s="2"/>
      <c r="P231" s="7"/>
      <c r="Q231" s="7"/>
      <c r="R231" s="7"/>
      <c r="S231" s="2"/>
      <c r="T231" s="2"/>
    </row>
    <row r="232" spans="1:20" ht="12.75" customHeight="1" x14ac:dyDescent="0.2">
      <c r="A232" s="10"/>
      <c r="B232" s="1"/>
      <c r="C232" s="1"/>
      <c r="D232" s="1"/>
      <c r="E232" s="2"/>
      <c r="F232" s="1"/>
      <c r="G232" s="10"/>
      <c r="H232" s="10"/>
      <c r="I232" s="10"/>
      <c r="J232" s="4"/>
      <c r="K232" s="11"/>
      <c r="L232" s="11"/>
      <c r="M232" s="5"/>
      <c r="N232" s="5"/>
      <c r="O232" s="2"/>
      <c r="P232" s="7"/>
      <c r="Q232" s="7"/>
      <c r="R232" s="7"/>
      <c r="S232" s="2"/>
      <c r="T232" s="2"/>
    </row>
    <row r="233" spans="1:20" ht="12.75" customHeight="1" x14ac:dyDescent="0.2">
      <c r="A233" s="10"/>
      <c r="B233" s="1"/>
      <c r="C233" s="1"/>
      <c r="D233" s="1"/>
      <c r="E233" s="2"/>
      <c r="F233" s="1"/>
      <c r="G233" s="10"/>
      <c r="H233" s="10"/>
      <c r="I233" s="10"/>
      <c r="J233" s="4"/>
      <c r="K233" s="11"/>
      <c r="L233" s="11"/>
      <c r="M233" s="5"/>
      <c r="N233" s="5"/>
      <c r="O233" s="2"/>
      <c r="P233" s="7"/>
      <c r="Q233" s="7"/>
      <c r="R233" s="7"/>
      <c r="S233" s="2"/>
      <c r="T233" s="2"/>
    </row>
    <row r="234" spans="1:20" ht="12.75" customHeight="1" x14ac:dyDescent="0.2">
      <c r="A234" s="10"/>
      <c r="B234" s="1"/>
      <c r="C234" s="1"/>
      <c r="D234" s="1"/>
      <c r="E234" s="2"/>
      <c r="F234" s="1"/>
      <c r="G234" s="10"/>
      <c r="H234" s="10"/>
      <c r="I234" s="10"/>
      <c r="J234" s="4"/>
      <c r="K234" s="11"/>
      <c r="L234" s="11"/>
      <c r="M234" s="5"/>
      <c r="N234" s="5"/>
      <c r="O234" s="2"/>
      <c r="P234" s="7"/>
      <c r="Q234" s="7"/>
      <c r="R234" s="7"/>
      <c r="S234" s="2"/>
      <c r="T234" s="2"/>
    </row>
    <row r="235" spans="1:20" ht="12.75" customHeight="1" x14ac:dyDescent="0.2">
      <c r="A235" s="10"/>
      <c r="B235" s="1"/>
      <c r="C235" s="1"/>
      <c r="D235" s="1"/>
      <c r="E235" s="2"/>
      <c r="F235" s="1"/>
      <c r="G235" s="10"/>
      <c r="H235" s="10"/>
      <c r="I235" s="10"/>
      <c r="J235" s="4"/>
      <c r="K235" s="11"/>
      <c r="L235" s="11"/>
      <c r="M235" s="5"/>
      <c r="N235" s="5"/>
      <c r="O235" s="2"/>
      <c r="P235" s="7"/>
      <c r="Q235" s="7"/>
      <c r="R235" s="7"/>
      <c r="S235" s="2"/>
      <c r="T235" s="2"/>
    </row>
    <row r="236" spans="1:20" ht="12.75" customHeight="1" x14ac:dyDescent="0.2">
      <c r="A236" s="10"/>
      <c r="B236" s="1"/>
      <c r="C236" s="1"/>
      <c r="D236" s="1"/>
      <c r="E236" s="2"/>
      <c r="F236" s="1"/>
      <c r="G236" s="10"/>
      <c r="H236" s="10"/>
      <c r="I236" s="10"/>
      <c r="J236" s="4"/>
      <c r="K236" s="11"/>
      <c r="L236" s="11"/>
      <c r="M236" s="5"/>
      <c r="N236" s="5"/>
      <c r="O236" s="2"/>
      <c r="P236" s="7"/>
      <c r="Q236" s="7"/>
      <c r="R236" s="7"/>
      <c r="S236" s="2"/>
      <c r="T236" s="2"/>
    </row>
    <row r="237" spans="1:20" ht="12.75" customHeight="1" x14ac:dyDescent="0.2">
      <c r="A237" s="10"/>
      <c r="B237" s="1"/>
      <c r="C237" s="1"/>
      <c r="D237" s="1"/>
      <c r="E237" s="2"/>
      <c r="F237" s="1"/>
      <c r="G237" s="10"/>
      <c r="H237" s="10"/>
      <c r="I237" s="10"/>
      <c r="J237" s="4"/>
      <c r="K237" s="11"/>
      <c r="L237" s="11"/>
      <c r="M237" s="5"/>
      <c r="N237" s="5"/>
      <c r="O237" s="2"/>
      <c r="P237" s="7"/>
      <c r="Q237" s="7"/>
      <c r="R237" s="7"/>
      <c r="S237" s="2"/>
      <c r="T237" s="2"/>
    </row>
    <row r="238" spans="1:20" ht="12.75" customHeight="1" x14ac:dyDescent="0.2">
      <c r="A238" s="10"/>
      <c r="B238" s="1"/>
      <c r="C238" s="1"/>
      <c r="D238" s="1"/>
      <c r="E238" s="2"/>
      <c r="F238" s="1"/>
      <c r="G238" s="10"/>
      <c r="H238" s="10"/>
      <c r="I238" s="10"/>
      <c r="J238" s="4"/>
      <c r="K238" s="11"/>
      <c r="L238" s="11"/>
      <c r="M238" s="5"/>
      <c r="N238" s="5"/>
      <c r="O238" s="2"/>
      <c r="P238" s="7"/>
      <c r="Q238" s="7"/>
      <c r="R238" s="7"/>
      <c r="S238" s="2"/>
      <c r="T238" s="2"/>
    </row>
    <row r="239" spans="1:20" ht="12.75" customHeight="1" x14ac:dyDescent="0.2">
      <c r="A239" s="10"/>
      <c r="B239" s="1"/>
      <c r="C239" s="1"/>
      <c r="D239" s="1"/>
      <c r="E239" s="2"/>
      <c r="F239" s="1"/>
      <c r="G239" s="10"/>
      <c r="H239" s="10"/>
      <c r="I239" s="10"/>
      <c r="J239" s="4"/>
      <c r="K239" s="11"/>
      <c r="L239" s="11"/>
      <c r="M239" s="5"/>
      <c r="N239" s="5"/>
      <c r="O239" s="2"/>
      <c r="P239" s="7"/>
      <c r="Q239" s="7"/>
      <c r="R239" s="7"/>
      <c r="S239" s="2"/>
      <c r="T239" s="2"/>
    </row>
    <row r="240" spans="1:20" ht="12.75" customHeight="1" x14ac:dyDescent="0.2">
      <c r="A240" s="10"/>
      <c r="B240" s="1"/>
      <c r="C240" s="1"/>
      <c r="D240" s="1"/>
      <c r="E240" s="2"/>
      <c r="F240" s="1"/>
      <c r="G240" s="10"/>
      <c r="H240" s="10"/>
      <c r="I240" s="10"/>
      <c r="J240" s="4"/>
      <c r="K240" s="11"/>
      <c r="L240" s="11"/>
      <c r="M240" s="5"/>
      <c r="N240" s="5"/>
      <c r="O240" s="2"/>
      <c r="P240" s="7"/>
      <c r="Q240" s="7"/>
      <c r="R240" s="7"/>
      <c r="S240" s="2"/>
      <c r="T240" s="2"/>
    </row>
    <row r="241" spans="1:20" ht="12.75" customHeight="1" x14ac:dyDescent="0.2">
      <c r="A241" s="10"/>
      <c r="B241" s="1"/>
      <c r="C241" s="1"/>
      <c r="D241" s="1"/>
      <c r="E241" s="2"/>
      <c r="F241" s="1"/>
      <c r="G241" s="10"/>
      <c r="H241" s="10"/>
      <c r="I241" s="10"/>
      <c r="J241" s="4"/>
      <c r="K241" s="11"/>
      <c r="L241" s="11"/>
      <c r="M241" s="5"/>
      <c r="N241" s="5"/>
      <c r="O241" s="2"/>
      <c r="P241" s="7"/>
      <c r="Q241" s="7"/>
      <c r="R241" s="7"/>
      <c r="S241" s="2"/>
      <c r="T241" s="2"/>
    </row>
    <row r="242" spans="1:20" ht="12.75" customHeight="1" x14ac:dyDescent="0.2">
      <c r="A242" s="10"/>
      <c r="B242" s="1"/>
      <c r="C242" s="1"/>
      <c r="D242" s="1"/>
      <c r="E242" s="2"/>
      <c r="F242" s="1"/>
      <c r="G242" s="10"/>
      <c r="H242" s="10"/>
      <c r="I242" s="10"/>
      <c r="J242" s="4"/>
      <c r="K242" s="11"/>
      <c r="L242" s="11"/>
      <c r="M242" s="5"/>
      <c r="N242" s="5"/>
      <c r="O242" s="2"/>
      <c r="P242" s="7"/>
      <c r="Q242" s="7"/>
      <c r="R242" s="7"/>
      <c r="S242" s="2"/>
      <c r="T242" s="2"/>
    </row>
    <row r="243" spans="1:20" ht="12.75" customHeight="1" x14ac:dyDescent="0.2">
      <c r="A243" s="10"/>
      <c r="B243" s="1"/>
      <c r="C243" s="1"/>
      <c r="D243" s="1"/>
      <c r="E243" s="2"/>
      <c r="F243" s="1"/>
      <c r="G243" s="10"/>
      <c r="H243" s="10"/>
      <c r="I243" s="10"/>
      <c r="J243" s="4"/>
      <c r="K243" s="11"/>
      <c r="L243" s="11"/>
      <c r="M243" s="5"/>
      <c r="N243" s="5"/>
      <c r="O243" s="2"/>
      <c r="P243" s="7"/>
      <c r="Q243" s="7"/>
      <c r="R243" s="7"/>
      <c r="S243" s="2"/>
      <c r="T243" s="2"/>
    </row>
    <row r="244" spans="1:20" ht="12.75" customHeight="1" x14ac:dyDescent="0.2">
      <c r="A244" s="10"/>
      <c r="B244" s="1"/>
      <c r="C244" s="1"/>
      <c r="D244" s="1"/>
      <c r="E244" s="2"/>
      <c r="F244" s="1"/>
      <c r="G244" s="10"/>
      <c r="H244" s="10"/>
      <c r="I244" s="10"/>
      <c r="J244" s="4"/>
      <c r="K244" s="11"/>
      <c r="L244" s="11"/>
      <c r="M244" s="5"/>
      <c r="N244" s="5"/>
      <c r="O244" s="2"/>
      <c r="P244" s="7"/>
      <c r="Q244" s="7"/>
      <c r="R244" s="7"/>
      <c r="S244" s="2"/>
      <c r="T244" s="2"/>
    </row>
    <row r="245" spans="1:20" ht="12.75" customHeight="1" x14ac:dyDescent="0.2">
      <c r="A245" s="10"/>
      <c r="B245" s="1"/>
      <c r="C245" s="1"/>
      <c r="D245" s="1"/>
      <c r="E245" s="2"/>
      <c r="F245" s="1"/>
      <c r="G245" s="10"/>
      <c r="H245" s="10"/>
      <c r="I245" s="10"/>
      <c r="J245" s="4"/>
      <c r="K245" s="11"/>
      <c r="L245" s="11"/>
      <c r="M245" s="5"/>
      <c r="N245" s="5"/>
      <c r="O245" s="2"/>
      <c r="P245" s="7"/>
      <c r="Q245" s="7"/>
      <c r="R245" s="7"/>
      <c r="S245" s="2"/>
      <c r="T245" s="2"/>
    </row>
    <row r="246" spans="1:20" ht="12.75" customHeight="1" x14ac:dyDescent="0.2">
      <c r="A246" s="10"/>
      <c r="B246" s="1"/>
      <c r="C246" s="1"/>
      <c r="D246" s="1"/>
      <c r="E246" s="2"/>
      <c r="F246" s="1"/>
      <c r="G246" s="10"/>
      <c r="H246" s="10"/>
      <c r="I246" s="10"/>
      <c r="J246" s="4"/>
      <c r="K246" s="11"/>
      <c r="L246" s="11"/>
      <c r="M246" s="5"/>
      <c r="N246" s="5"/>
      <c r="O246" s="2"/>
      <c r="P246" s="7"/>
      <c r="Q246" s="7"/>
      <c r="R246" s="7"/>
      <c r="S246" s="2"/>
      <c r="T246" s="2"/>
    </row>
    <row r="247" spans="1:20" ht="12.75" customHeight="1" x14ac:dyDescent="0.2">
      <c r="A247" s="10"/>
      <c r="B247" s="1"/>
      <c r="C247" s="1"/>
      <c r="D247" s="1"/>
      <c r="E247" s="2"/>
      <c r="F247" s="1"/>
      <c r="G247" s="10"/>
      <c r="H247" s="10"/>
      <c r="I247" s="10"/>
      <c r="J247" s="4"/>
      <c r="K247" s="11"/>
      <c r="L247" s="11"/>
      <c r="M247" s="5"/>
      <c r="N247" s="5"/>
      <c r="O247" s="2"/>
      <c r="P247" s="7"/>
      <c r="Q247" s="7"/>
      <c r="R247" s="7"/>
      <c r="S247" s="2"/>
      <c r="T247" s="2"/>
    </row>
    <row r="248" spans="1:20" ht="12.75" customHeight="1" x14ac:dyDescent="0.2">
      <c r="A248" s="10"/>
      <c r="B248" s="1"/>
      <c r="C248" s="1"/>
      <c r="D248" s="1"/>
      <c r="E248" s="2"/>
      <c r="F248" s="1"/>
      <c r="G248" s="10"/>
      <c r="H248" s="10"/>
      <c r="I248" s="10"/>
      <c r="J248" s="4"/>
      <c r="K248" s="11"/>
      <c r="L248" s="11"/>
      <c r="M248" s="5"/>
      <c r="N248" s="5"/>
      <c r="O248" s="2"/>
      <c r="P248" s="7"/>
      <c r="Q248" s="7"/>
      <c r="R248" s="7"/>
      <c r="S248" s="2"/>
      <c r="T248" s="2"/>
    </row>
    <row r="249" spans="1:20" ht="12.75" customHeight="1" x14ac:dyDescent="0.2">
      <c r="A249" s="10"/>
      <c r="B249" s="1"/>
      <c r="C249" s="1"/>
      <c r="D249" s="1"/>
      <c r="E249" s="2"/>
      <c r="F249" s="1"/>
      <c r="G249" s="10"/>
      <c r="H249" s="10"/>
      <c r="I249" s="10"/>
      <c r="J249" s="4"/>
      <c r="K249" s="11"/>
      <c r="L249" s="11"/>
      <c r="M249" s="5"/>
      <c r="N249" s="5"/>
      <c r="O249" s="2"/>
      <c r="P249" s="7"/>
      <c r="Q249" s="7"/>
      <c r="R249" s="7"/>
      <c r="S249" s="2"/>
      <c r="T249" s="2"/>
    </row>
    <row r="250" spans="1:20" ht="12.75" customHeight="1" x14ac:dyDescent="0.2">
      <c r="A250" s="10"/>
      <c r="B250" s="1"/>
      <c r="C250" s="1"/>
      <c r="D250" s="1"/>
      <c r="E250" s="2"/>
      <c r="F250" s="1"/>
      <c r="G250" s="10"/>
      <c r="H250" s="10"/>
      <c r="I250" s="10"/>
      <c r="J250" s="4"/>
      <c r="K250" s="11"/>
      <c r="L250" s="11"/>
      <c r="M250" s="5"/>
      <c r="N250" s="5"/>
      <c r="O250" s="2"/>
      <c r="P250" s="7"/>
      <c r="Q250" s="7"/>
      <c r="R250" s="7"/>
      <c r="S250" s="2"/>
      <c r="T250" s="2"/>
    </row>
    <row r="251" spans="1:20" ht="12.75" customHeight="1" x14ac:dyDescent="0.2">
      <c r="A251" s="10"/>
      <c r="B251" s="1"/>
      <c r="C251" s="1"/>
      <c r="D251" s="1"/>
      <c r="E251" s="2"/>
      <c r="F251" s="1"/>
      <c r="G251" s="10"/>
      <c r="H251" s="10"/>
      <c r="I251" s="10"/>
      <c r="J251" s="4"/>
      <c r="K251" s="11"/>
      <c r="L251" s="11"/>
      <c r="M251" s="5"/>
      <c r="N251" s="5"/>
      <c r="O251" s="2"/>
      <c r="P251" s="7"/>
      <c r="Q251" s="7"/>
      <c r="R251" s="7"/>
      <c r="S251" s="2"/>
      <c r="T251" s="2"/>
    </row>
    <row r="252" spans="1:20" ht="12.75" customHeight="1" x14ac:dyDescent="0.2">
      <c r="A252" s="10"/>
      <c r="B252" s="1"/>
      <c r="C252" s="1"/>
      <c r="D252" s="1"/>
      <c r="E252" s="2"/>
      <c r="F252" s="1"/>
      <c r="G252" s="10"/>
      <c r="H252" s="10"/>
      <c r="I252" s="10"/>
      <c r="J252" s="4"/>
      <c r="K252" s="11"/>
      <c r="L252" s="11"/>
      <c r="M252" s="5"/>
      <c r="N252" s="5"/>
      <c r="O252" s="2"/>
      <c r="P252" s="7"/>
      <c r="Q252" s="7"/>
      <c r="R252" s="7"/>
      <c r="S252" s="2"/>
      <c r="T252" s="2"/>
    </row>
    <row r="253" spans="1:20" ht="12.75" customHeight="1" x14ac:dyDescent="0.2">
      <c r="A253" s="10"/>
      <c r="B253" s="1"/>
      <c r="C253" s="1"/>
      <c r="D253" s="1"/>
      <c r="E253" s="2"/>
      <c r="F253" s="1"/>
      <c r="G253" s="10"/>
      <c r="H253" s="10"/>
      <c r="I253" s="10"/>
      <c r="J253" s="4"/>
      <c r="K253" s="11"/>
      <c r="L253" s="11"/>
      <c r="M253" s="5"/>
      <c r="N253" s="5"/>
      <c r="O253" s="2"/>
      <c r="P253" s="7"/>
      <c r="Q253" s="7"/>
      <c r="R253" s="7"/>
      <c r="S253" s="2"/>
      <c r="T253" s="2"/>
    </row>
    <row r="254" spans="1:20" ht="12.75" customHeight="1" x14ac:dyDescent="0.2">
      <c r="A254" s="10"/>
      <c r="B254" s="1"/>
      <c r="C254" s="1"/>
      <c r="D254" s="1"/>
      <c r="E254" s="2"/>
      <c r="F254" s="1"/>
      <c r="G254" s="10"/>
      <c r="H254" s="10"/>
      <c r="I254" s="10"/>
      <c r="J254" s="4"/>
      <c r="K254" s="11"/>
      <c r="L254" s="11"/>
      <c r="M254" s="5"/>
      <c r="N254" s="5"/>
      <c r="O254" s="2"/>
      <c r="P254" s="7"/>
      <c r="Q254" s="7"/>
      <c r="R254" s="7"/>
      <c r="S254" s="2"/>
      <c r="T254" s="2"/>
    </row>
    <row r="255" spans="1:20" ht="12.75" customHeight="1" x14ac:dyDescent="0.2">
      <c r="A255" s="10"/>
      <c r="B255" s="1"/>
      <c r="C255" s="1"/>
      <c r="D255" s="1"/>
      <c r="E255" s="2"/>
      <c r="F255" s="1"/>
      <c r="G255" s="10"/>
      <c r="H255" s="10"/>
      <c r="I255" s="10"/>
      <c r="J255" s="4"/>
      <c r="K255" s="11"/>
      <c r="L255" s="11"/>
      <c r="M255" s="5"/>
      <c r="N255" s="5"/>
      <c r="O255" s="2"/>
      <c r="P255" s="7"/>
      <c r="Q255" s="7"/>
      <c r="R255" s="7"/>
      <c r="S255" s="2"/>
      <c r="T255" s="2"/>
    </row>
    <row r="256" spans="1:20" ht="12.75" customHeight="1" x14ac:dyDescent="0.2">
      <c r="A256" s="10"/>
      <c r="B256" s="1"/>
      <c r="C256" s="1"/>
      <c r="D256" s="1"/>
      <c r="E256" s="2"/>
      <c r="F256" s="1"/>
      <c r="G256" s="10"/>
      <c r="H256" s="10"/>
      <c r="I256" s="10"/>
      <c r="J256" s="4"/>
      <c r="K256" s="11"/>
      <c r="L256" s="11"/>
      <c r="M256" s="5"/>
      <c r="N256" s="5"/>
      <c r="O256" s="2"/>
      <c r="P256" s="7"/>
      <c r="Q256" s="7"/>
      <c r="R256" s="7"/>
      <c r="S256" s="2"/>
      <c r="T256" s="2"/>
    </row>
    <row r="257" spans="1:20" ht="12.75" customHeight="1" x14ac:dyDescent="0.2">
      <c r="A257" s="10"/>
      <c r="B257" s="1"/>
      <c r="C257" s="1"/>
      <c r="D257" s="1"/>
      <c r="E257" s="2"/>
      <c r="F257" s="1"/>
      <c r="G257" s="10"/>
      <c r="H257" s="10"/>
      <c r="I257" s="10"/>
      <c r="J257" s="4"/>
      <c r="K257" s="11"/>
      <c r="L257" s="11"/>
      <c r="M257" s="5"/>
      <c r="N257" s="5"/>
      <c r="O257" s="2"/>
      <c r="P257" s="7"/>
      <c r="Q257" s="7"/>
      <c r="R257" s="7"/>
      <c r="S257" s="2"/>
      <c r="T257" s="2"/>
    </row>
    <row r="258" spans="1:20" ht="12.75" customHeight="1" x14ac:dyDescent="0.2">
      <c r="A258" s="10"/>
      <c r="B258" s="1"/>
      <c r="C258" s="1"/>
      <c r="D258" s="1"/>
      <c r="E258" s="2"/>
      <c r="F258" s="1"/>
      <c r="G258" s="10"/>
      <c r="H258" s="10"/>
      <c r="I258" s="10"/>
      <c r="J258" s="4"/>
      <c r="K258" s="11"/>
      <c r="L258" s="11"/>
      <c r="M258" s="5"/>
      <c r="N258" s="5"/>
      <c r="O258" s="2"/>
      <c r="P258" s="7"/>
      <c r="Q258" s="7"/>
      <c r="R258" s="7"/>
      <c r="S258" s="2"/>
      <c r="T258" s="2"/>
    </row>
    <row r="259" spans="1:20" ht="12.75" customHeight="1" x14ac:dyDescent="0.2">
      <c r="A259" s="10"/>
      <c r="B259" s="1"/>
      <c r="C259" s="1"/>
      <c r="D259" s="1"/>
      <c r="E259" s="2"/>
      <c r="F259" s="1"/>
      <c r="G259" s="10"/>
      <c r="H259" s="10"/>
      <c r="I259" s="10"/>
      <c r="J259" s="4"/>
      <c r="K259" s="11"/>
      <c r="L259" s="11"/>
      <c r="M259" s="5"/>
      <c r="N259" s="5"/>
      <c r="O259" s="2"/>
      <c r="P259" s="7"/>
      <c r="Q259" s="7"/>
      <c r="R259" s="7"/>
      <c r="S259" s="2"/>
      <c r="T259" s="2"/>
    </row>
    <row r="260" spans="1:20" ht="12.75" customHeight="1" x14ac:dyDescent="0.2">
      <c r="A260" s="10"/>
      <c r="B260" s="1"/>
      <c r="C260" s="1"/>
      <c r="D260" s="1"/>
      <c r="E260" s="2"/>
      <c r="F260" s="1"/>
      <c r="G260" s="10"/>
      <c r="H260" s="10"/>
      <c r="I260" s="10"/>
      <c r="J260" s="4"/>
      <c r="K260" s="11"/>
      <c r="L260" s="11"/>
      <c r="M260" s="5"/>
      <c r="N260" s="5"/>
      <c r="O260" s="2"/>
      <c r="P260" s="7"/>
      <c r="Q260" s="7"/>
      <c r="R260" s="7"/>
      <c r="S260" s="2"/>
      <c r="T260" s="2"/>
    </row>
    <row r="261" spans="1:20" ht="12.75" customHeight="1" x14ac:dyDescent="0.2">
      <c r="A261" s="10"/>
      <c r="B261" s="1"/>
      <c r="C261" s="1"/>
      <c r="D261" s="1"/>
      <c r="E261" s="2"/>
      <c r="F261" s="1"/>
      <c r="G261" s="10"/>
      <c r="H261" s="10"/>
      <c r="I261" s="10"/>
      <c r="J261" s="4"/>
      <c r="K261" s="11"/>
      <c r="L261" s="11"/>
      <c r="M261" s="5"/>
      <c r="N261" s="5"/>
      <c r="O261" s="2"/>
      <c r="P261" s="7"/>
      <c r="Q261" s="7"/>
      <c r="R261" s="7"/>
      <c r="S261" s="2"/>
      <c r="T261" s="2"/>
    </row>
    <row r="262" spans="1:20" ht="12.75" customHeight="1" x14ac:dyDescent="0.2">
      <c r="A262" s="10"/>
      <c r="B262" s="1"/>
      <c r="C262" s="1"/>
      <c r="D262" s="1"/>
      <c r="E262" s="2"/>
      <c r="F262" s="1"/>
      <c r="G262" s="10"/>
      <c r="H262" s="10"/>
      <c r="I262" s="10"/>
      <c r="J262" s="4"/>
      <c r="K262" s="11"/>
      <c r="L262" s="11"/>
      <c r="M262" s="5"/>
      <c r="N262" s="5"/>
      <c r="O262" s="2"/>
      <c r="P262" s="7"/>
      <c r="Q262" s="7"/>
      <c r="R262" s="7"/>
      <c r="S262" s="2"/>
      <c r="T262" s="2"/>
    </row>
    <row r="263" spans="1:20" ht="12.75" customHeight="1" x14ac:dyDescent="0.2">
      <c r="A263" s="10"/>
      <c r="B263" s="1"/>
      <c r="C263" s="1"/>
      <c r="D263" s="1"/>
      <c r="E263" s="2"/>
      <c r="F263" s="1"/>
      <c r="G263" s="10"/>
      <c r="H263" s="10"/>
      <c r="I263" s="10"/>
      <c r="J263" s="4"/>
      <c r="K263" s="11"/>
      <c r="L263" s="11"/>
      <c r="M263" s="5"/>
      <c r="N263" s="5"/>
      <c r="O263" s="2"/>
      <c r="P263" s="7"/>
      <c r="Q263" s="7"/>
      <c r="R263" s="7"/>
      <c r="S263" s="2"/>
      <c r="T263" s="2"/>
    </row>
    <row r="264" spans="1:20" ht="12.75" customHeight="1" x14ac:dyDescent="0.2">
      <c r="A264" s="10"/>
      <c r="B264" s="1"/>
      <c r="C264" s="1"/>
      <c r="D264" s="1"/>
      <c r="E264" s="2"/>
      <c r="F264" s="1"/>
      <c r="G264" s="10"/>
      <c r="H264" s="10"/>
      <c r="I264" s="10"/>
      <c r="J264" s="4"/>
      <c r="K264" s="11"/>
      <c r="L264" s="11"/>
      <c r="M264" s="5"/>
      <c r="N264" s="5"/>
      <c r="O264" s="2"/>
      <c r="P264" s="7"/>
      <c r="Q264" s="7"/>
      <c r="R264" s="7"/>
      <c r="S264" s="2"/>
      <c r="T264" s="2"/>
    </row>
    <row r="265" spans="1:20" ht="12.75" customHeight="1" x14ac:dyDescent="0.2">
      <c r="A265" s="10"/>
      <c r="B265" s="1"/>
      <c r="C265" s="1"/>
      <c r="D265" s="1"/>
      <c r="E265" s="2"/>
      <c r="F265" s="1"/>
      <c r="G265" s="10"/>
      <c r="H265" s="10"/>
      <c r="I265" s="10"/>
      <c r="J265" s="4"/>
      <c r="K265" s="11"/>
      <c r="L265" s="11"/>
      <c r="M265" s="5"/>
      <c r="N265" s="5"/>
      <c r="O265" s="2"/>
      <c r="P265" s="7"/>
      <c r="Q265" s="7"/>
      <c r="R265" s="7"/>
      <c r="S265" s="2"/>
      <c r="T265" s="2"/>
    </row>
    <row r="266" spans="1:20" ht="12.75" customHeight="1" x14ac:dyDescent="0.2">
      <c r="A266" s="10"/>
      <c r="B266" s="1"/>
      <c r="C266" s="1"/>
      <c r="D266" s="1"/>
      <c r="E266" s="2"/>
      <c r="F266" s="1"/>
      <c r="G266" s="10"/>
      <c r="H266" s="10"/>
      <c r="I266" s="10"/>
      <c r="J266" s="4"/>
      <c r="K266" s="11"/>
      <c r="L266" s="11"/>
      <c r="M266" s="5"/>
      <c r="N266" s="5"/>
      <c r="O266" s="2"/>
      <c r="P266" s="7"/>
      <c r="Q266" s="7"/>
      <c r="R266" s="7"/>
      <c r="S266" s="2"/>
      <c r="T266" s="2"/>
    </row>
    <row r="267" spans="1:20" ht="12.75" customHeight="1" x14ac:dyDescent="0.2">
      <c r="A267" s="10"/>
      <c r="B267" s="1"/>
      <c r="C267" s="1"/>
      <c r="D267" s="1"/>
      <c r="E267" s="2"/>
      <c r="F267" s="1"/>
      <c r="G267" s="10"/>
      <c r="H267" s="10"/>
      <c r="I267" s="10"/>
      <c r="J267" s="4"/>
      <c r="K267" s="11"/>
      <c r="L267" s="11"/>
      <c r="M267" s="5"/>
      <c r="N267" s="5"/>
      <c r="O267" s="2"/>
      <c r="P267" s="7"/>
      <c r="Q267" s="7"/>
      <c r="R267" s="7"/>
      <c r="S267" s="2"/>
      <c r="T267" s="2"/>
    </row>
    <row r="268" spans="1:20" ht="12.75" customHeight="1" x14ac:dyDescent="0.2">
      <c r="A268" s="10"/>
      <c r="B268" s="1"/>
      <c r="C268" s="1"/>
      <c r="D268" s="1"/>
      <c r="E268" s="2"/>
      <c r="F268" s="1"/>
      <c r="G268" s="10"/>
      <c r="H268" s="10"/>
      <c r="I268" s="10"/>
      <c r="J268" s="4"/>
      <c r="K268" s="11"/>
      <c r="L268" s="11"/>
      <c r="M268" s="5"/>
      <c r="N268" s="5"/>
      <c r="O268" s="2"/>
      <c r="P268" s="7"/>
      <c r="Q268" s="7"/>
      <c r="R268" s="7"/>
      <c r="S268" s="2"/>
      <c r="T268" s="2"/>
    </row>
    <row r="269" spans="1:20" ht="12.75" customHeight="1" x14ac:dyDescent="0.2">
      <c r="A269" s="10"/>
      <c r="B269" s="1"/>
      <c r="C269" s="1"/>
      <c r="D269" s="1"/>
      <c r="E269" s="2"/>
      <c r="F269" s="1"/>
      <c r="G269" s="10"/>
      <c r="H269" s="10"/>
      <c r="I269" s="10"/>
      <c r="J269" s="4"/>
      <c r="K269" s="11"/>
      <c r="L269" s="11"/>
      <c r="M269" s="5"/>
      <c r="N269" s="5"/>
      <c r="O269" s="2"/>
      <c r="P269" s="7"/>
      <c r="Q269" s="7"/>
      <c r="R269" s="7"/>
      <c r="S269" s="2"/>
      <c r="T269" s="2"/>
    </row>
    <row r="270" spans="1:20" ht="12.75" customHeight="1" x14ac:dyDescent="0.2">
      <c r="A270" s="10"/>
      <c r="B270" s="1"/>
      <c r="C270" s="1"/>
      <c r="D270" s="1"/>
      <c r="E270" s="2"/>
      <c r="F270" s="1"/>
      <c r="G270" s="10"/>
      <c r="H270" s="10"/>
      <c r="I270" s="10"/>
      <c r="J270" s="4"/>
      <c r="K270" s="11"/>
      <c r="L270" s="11"/>
      <c r="M270" s="5"/>
      <c r="N270" s="5"/>
      <c r="O270" s="2"/>
      <c r="P270" s="7"/>
      <c r="Q270" s="7"/>
      <c r="R270" s="7"/>
      <c r="S270" s="2"/>
      <c r="T270" s="2"/>
    </row>
    <row r="271" spans="1:20" ht="12.75" customHeight="1" x14ac:dyDescent="0.2">
      <c r="A271" s="10"/>
      <c r="B271" s="1"/>
      <c r="C271" s="1"/>
      <c r="D271" s="1"/>
      <c r="E271" s="2"/>
      <c r="F271" s="1"/>
      <c r="G271" s="10"/>
      <c r="H271" s="10"/>
      <c r="I271" s="10"/>
      <c r="J271" s="4"/>
      <c r="K271" s="11"/>
      <c r="L271" s="11"/>
      <c r="M271" s="5"/>
      <c r="N271" s="5"/>
      <c r="O271" s="2"/>
      <c r="P271" s="7"/>
      <c r="Q271" s="7"/>
      <c r="R271" s="7"/>
      <c r="S271" s="2"/>
      <c r="T271" s="2"/>
    </row>
    <row r="272" spans="1:20" ht="12.75" customHeight="1" x14ac:dyDescent="0.2">
      <c r="A272" s="10"/>
      <c r="B272" s="1"/>
      <c r="C272" s="1"/>
      <c r="D272" s="1"/>
      <c r="E272" s="2"/>
      <c r="F272" s="1"/>
      <c r="G272" s="10"/>
      <c r="H272" s="10"/>
      <c r="I272" s="10"/>
      <c r="J272" s="4"/>
      <c r="K272" s="11"/>
      <c r="L272" s="11"/>
      <c r="M272" s="5"/>
      <c r="N272" s="5"/>
      <c r="O272" s="2"/>
      <c r="P272" s="7"/>
      <c r="Q272" s="7"/>
      <c r="R272" s="7"/>
      <c r="S272" s="2"/>
      <c r="T272" s="2"/>
    </row>
    <row r="273" spans="1:20" ht="12.75" customHeight="1" x14ac:dyDescent="0.2">
      <c r="A273" s="10"/>
      <c r="B273" s="1"/>
      <c r="C273" s="1"/>
      <c r="D273" s="1"/>
      <c r="E273" s="2"/>
      <c r="F273" s="1"/>
      <c r="G273" s="10"/>
      <c r="H273" s="10"/>
      <c r="I273" s="10"/>
      <c r="J273" s="4"/>
      <c r="K273" s="11"/>
      <c r="L273" s="11"/>
      <c r="M273" s="5"/>
      <c r="N273" s="5"/>
      <c r="O273" s="2"/>
      <c r="P273" s="7"/>
      <c r="Q273" s="7"/>
      <c r="R273" s="7"/>
      <c r="S273" s="2"/>
      <c r="T273" s="2"/>
    </row>
    <row r="274" spans="1:20" ht="12.75" customHeight="1" x14ac:dyDescent="0.2">
      <c r="A274" s="10"/>
      <c r="B274" s="1"/>
      <c r="C274" s="1"/>
      <c r="D274" s="1"/>
      <c r="E274" s="2"/>
      <c r="F274" s="1"/>
      <c r="G274" s="10"/>
      <c r="H274" s="10"/>
      <c r="I274" s="10"/>
      <c r="J274" s="4"/>
      <c r="K274" s="11"/>
      <c r="L274" s="11"/>
      <c r="M274" s="5"/>
      <c r="N274" s="5"/>
      <c r="O274" s="2"/>
      <c r="P274" s="7"/>
      <c r="Q274" s="7"/>
      <c r="R274" s="7"/>
      <c r="S274" s="2"/>
      <c r="T274" s="2"/>
    </row>
    <row r="275" spans="1:20" ht="12.75" customHeight="1" x14ac:dyDescent="0.2">
      <c r="A275" s="10"/>
      <c r="B275" s="1"/>
      <c r="C275" s="1"/>
      <c r="D275" s="1"/>
      <c r="E275" s="2"/>
      <c r="F275" s="1"/>
      <c r="G275" s="10"/>
      <c r="H275" s="10"/>
      <c r="I275" s="10"/>
      <c r="J275" s="4"/>
      <c r="K275" s="11"/>
      <c r="L275" s="11"/>
      <c r="M275" s="5"/>
      <c r="N275" s="5"/>
      <c r="O275" s="2"/>
      <c r="P275" s="7"/>
      <c r="Q275" s="7"/>
      <c r="R275" s="7"/>
      <c r="S275" s="2"/>
      <c r="T275" s="2"/>
    </row>
    <row r="276" spans="1:20" ht="12.75" customHeight="1" x14ac:dyDescent="0.2">
      <c r="A276" s="10"/>
      <c r="B276" s="1"/>
      <c r="C276" s="1"/>
      <c r="D276" s="1"/>
      <c r="E276" s="2"/>
      <c r="F276" s="1"/>
      <c r="G276" s="10"/>
      <c r="H276" s="10"/>
      <c r="I276" s="10"/>
      <c r="J276" s="4"/>
      <c r="K276" s="11"/>
      <c r="L276" s="11"/>
      <c r="M276" s="5"/>
      <c r="N276" s="5"/>
      <c r="O276" s="2"/>
      <c r="P276" s="7"/>
      <c r="Q276" s="7"/>
      <c r="R276" s="7"/>
      <c r="S276" s="2"/>
      <c r="T276" s="2"/>
    </row>
    <row r="277" spans="1:20" ht="12.75" customHeight="1" x14ac:dyDescent="0.2">
      <c r="A277" s="10"/>
      <c r="B277" s="1"/>
      <c r="C277" s="1"/>
      <c r="D277" s="1"/>
      <c r="E277" s="2"/>
      <c r="F277" s="1"/>
      <c r="G277" s="10"/>
      <c r="H277" s="10"/>
      <c r="I277" s="10"/>
      <c r="J277" s="4"/>
      <c r="K277" s="11"/>
      <c r="L277" s="11"/>
      <c r="M277" s="5"/>
      <c r="N277" s="5"/>
      <c r="O277" s="2"/>
      <c r="P277" s="7"/>
      <c r="Q277" s="7"/>
      <c r="R277" s="7"/>
      <c r="S277" s="2"/>
      <c r="T277" s="2"/>
    </row>
    <row r="278" spans="1:20" ht="12.75" customHeight="1" x14ac:dyDescent="0.2">
      <c r="A278" s="10"/>
      <c r="B278" s="1"/>
      <c r="C278" s="1"/>
      <c r="D278" s="1"/>
      <c r="E278" s="2"/>
      <c r="F278" s="1"/>
      <c r="G278" s="10"/>
      <c r="H278" s="10"/>
      <c r="I278" s="10"/>
      <c r="J278" s="4"/>
      <c r="K278" s="11"/>
      <c r="L278" s="11"/>
      <c r="M278" s="5"/>
      <c r="N278" s="5"/>
      <c r="O278" s="2"/>
      <c r="P278" s="7"/>
      <c r="Q278" s="7"/>
      <c r="R278" s="7"/>
      <c r="S278" s="2"/>
      <c r="T278" s="2"/>
    </row>
    <row r="279" spans="1:20" ht="12.75" customHeight="1" x14ac:dyDescent="0.2">
      <c r="A279" s="10"/>
      <c r="B279" s="1"/>
      <c r="C279" s="1"/>
      <c r="D279" s="1"/>
      <c r="E279" s="2"/>
      <c r="F279" s="1"/>
      <c r="G279" s="10"/>
      <c r="H279" s="10"/>
      <c r="I279" s="10"/>
      <c r="J279" s="4"/>
      <c r="K279" s="11"/>
      <c r="L279" s="11"/>
      <c r="M279" s="5"/>
      <c r="N279" s="5"/>
      <c r="O279" s="2"/>
      <c r="P279" s="7"/>
      <c r="Q279" s="7"/>
      <c r="R279" s="7"/>
      <c r="S279" s="2"/>
      <c r="T279" s="2"/>
    </row>
    <row r="280" spans="1:20" ht="12.75" customHeight="1" x14ac:dyDescent="0.2">
      <c r="A280" s="10"/>
      <c r="B280" s="1"/>
      <c r="C280" s="1"/>
      <c r="D280" s="1"/>
      <c r="E280" s="2"/>
      <c r="F280" s="1"/>
      <c r="G280" s="10"/>
      <c r="H280" s="10"/>
      <c r="I280" s="10"/>
      <c r="J280" s="4"/>
      <c r="K280" s="11"/>
      <c r="L280" s="11"/>
      <c r="M280" s="5"/>
      <c r="N280" s="5"/>
      <c r="O280" s="2"/>
      <c r="P280" s="7"/>
      <c r="Q280" s="7"/>
      <c r="R280" s="7"/>
      <c r="S280" s="2"/>
      <c r="T280" s="2"/>
    </row>
    <row r="281" spans="1:20" ht="12.75" customHeight="1" x14ac:dyDescent="0.2">
      <c r="A281" s="10"/>
      <c r="B281" s="1"/>
      <c r="C281" s="1"/>
      <c r="D281" s="1"/>
      <c r="E281" s="2"/>
      <c r="F281" s="1"/>
      <c r="G281" s="10"/>
      <c r="H281" s="10"/>
      <c r="I281" s="10"/>
      <c r="J281" s="4"/>
      <c r="K281" s="11"/>
      <c r="L281" s="11"/>
      <c r="M281" s="5"/>
      <c r="N281" s="5"/>
      <c r="O281" s="2"/>
      <c r="P281" s="7"/>
      <c r="Q281" s="7"/>
      <c r="R281" s="7"/>
      <c r="S281" s="2"/>
      <c r="T281" s="2"/>
    </row>
    <row r="282" spans="1:20" ht="12.75" customHeight="1" x14ac:dyDescent="0.2">
      <c r="A282" s="10"/>
      <c r="B282" s="1"/>
      <c r="C282" s="1"/>
      <c r="D282" s="1"/>
      <c r="E282" s="2"/>
      <c r="F282" s="1"/>
      <c r="G282" s="10"/>
      <c r="H282" s="10"/>
      <c r="I282" s="10"/>
      <c r="J282" s="4"/>
      <c r="K282" s="11"/>
      <c r="L282" s="11"/>
      <c r="M282" s="5"/>
      <c r="N282" s="5"/>
      <c r="O282" s="2"/>
      <c r="P282" s="7"/>
      <c r="Q282" s="7"/>
      <c r="R282" s="7"/>
      <c r="S282" s="2"/>
      <c r="T282" s="2"/>
    </row>
    <row r="283" spans="1:20" ht="12.75" customHeight="1" x14ac:dyDescent="0.2">
      <c r="A283" s="10"/>
      <c r="B283" s="1"/>
      <c r="C283" s="1"/>
      <c r="D283" s="1"/>
      <c r="E283" s="2"/>
      <c r="F283" s="1"/>
      <c r="G283" s="10"/>
      <c r="H283" s="10"/>
      <c r="I283" s="10"/>
      <c r="J283" s="4"/>
      <c r="K283" s="11"/>
      <c r="L283" s="11"/>
      <c r="M283" s="5"/>
      <c r="N283" s="5"/>
      <c r="O283" s="2"/>
      <c r="P283" s="7"/>
      <c r="Q283" s="7"/>
      <c r="R283" s="7"/>
      <c r="S283" s="2"/>
      <c r="T283" s="2"/>
    </row>
    <row r="284" spans="1:20" ht="12.75" customHeight="1" x14ac:dyDescent="0.2">
      <c r="A284" s="10"/>
      <c r="B284" s="1"/>
      <c r="C284" s="1"/>
      <c r="D284" s="1"/>
      <c r="E284" s="2"/>
      <c r="F284" s="1"/>
      <c r="G284" s="10"/>
      <c r="H284" s="10"/>
      <c r="I284" s="10"/>
      <c r="J284" s="4"/>
      <c r="K284" s="11"/>
      <c r="L284" s="11"/>
      <c r="M284" s="5"/>
      <c r="N284" s="5"/>
      <c r="O284" s="2"/>
      <c r="P284" s="7"/>
      <c r="Q284" s="7"/>
      <c r="R284" s="7"/>
      <c r="S284" s="2"/>
      <c r="T284" s="2"/>
    </row>
    <row r="285" spans="1:20" ht="12.75" customHeight="1" x14ac:dyDescent="0.2">
      <c r="A285" s="10"/>
      <c r="B285" s="1"/>
      <c r="C285" s="1"/>
      <c r="D285" s="1"/>
      <c r="E285" s="2"/>
      <c r="F285" s="1"/>
      <c r="G285" s="10"/>
      <c r="H285" s="10"/>
      <c r="I285" s="10"/>
      <c r="J285" s="4"/>
      <c r="K285" s="11"/>
      <c r="L285" s="11"/>
      <c r="M285" s="5"/>
      <c r="N285" s="5"/>
      <c r="O285" s="2"/>
      <c r="P285" s="7"/>
      <c r="Q285" s="7"/>
      <c r="R285" s="7"/>
      <c r="S285" s="2"/>
      <c r="T285" s="2"/>
    </row>
    <row r="286" spans="1:20" ht="12.75" customHeight="1" x14ac:dyDescent="0.2">
      <c r="A286" s="10"/>
      <c r="B286" s="1"/>
      <c r="C286" s="1"/>
      <c r="D286" s="1"/>
      <c r="E286" s="2"/>
      <c r="F286" s="1"/>
      <c r="G286" s="10"/>
      <c r="H286" s="10"/>
      <c r="I286" s="10"/>
      <c r="J286" s="4"/>
      <c r="K286" s="11"/>
      <c r="L286" s="11"/>
      <c r="M286" s="5"/>
      <c r="N286" s="5"/>
      <c r="O286" s="2"/>
      <c r="P286" s="7"/>
      <c r="Q286" s="7"/>
      <c r="R286" s="7"/>
      <c r="S286" s="2"/>
      <c r="T286" s="2"/>
    </row>
    <row r="287" spans="1:20" ht="12.75" customHeight="1" x14ac:dyDescent="0.2">
      <c r="A287" s="10"/>
      <c r="B287" s="1"/>
      <c r="C287" s="1"/>
      <c r="D287" s="1"/>
      <c r="E287" s="2"/>
      <c r="F287" s="1"/>
      <c r="G287" s="10"/>
      <c r="H287" s="10"/>
      <c r="I287" s="10"/>
      <c r="J287" s="4"/>
      <c r="K287" s="11"/>
      <c r="L287" s="11"/>
      <c r="M287" s="5"/>
      <c r="N287" s="5"/>
      <c r="O287" s="2"/>
      <c r="P287" s="7"/>
      <c r="Q287" s="7"/>
      <c r="R287" s="7"/>
      <c r="S287" s="2"/>
      <c r="T287" s="2"/>
    </row>
    <row r="288" spans="1:20" ht="12.75" customHeight="1" x14ac:dyDescent="0.2">
      <c r="A288" s="10"/>
      <c r="B288" s="1"/>
      <c r="C288" s="1"/>
      <c r="D288" s="1"/>
      <c r="E288" s="2"/>
      <c r="F288" s="1"/>
      <c r="G288" s="10"/>
      <c r="H288" s="10"/>
      <c r="I288" s="10"/>
      <c r="J288" s="4"/>
      <c r="K288" s="11"/>
      <c r="L288" s="11"/>
      <c r="M288" s="5"/>
      <c r="N288" s="5"/>
      <c r="O288" s="2"/>
      <c r="P288" s="7"/>
      <c r="Q288" s="7"/>
      <c r="R288" s="7"/>
      <c r="S288" s="2"/>
      <c r="T288" s="2"/>
    </row>
    <row r="289" spans="1:20" ht="12.75" customHeight="1" x14ac:dyDescent="0.2">
      <c r="A289" s="10"/>
      <c r="B289" s="1"/>
      <c r="C289" s="1"/>
      <c r="D289" s="1"/>
      <c r="E289" s="2"/>
      <c r="F289" s="1"/>
      <c r="G289" s="10"/>
      <c r="H289" s="10"/>
      <c r="I289" s="10"/>
      <c r="J289" s="4"/>
      <c r="K289" s="11"/>
      <c r="L289" s="11"/>
      <c r="M289" s="5"/>
      <c r="N289" s="5"/>
      <c r="O289" s="2"/>
      <c r="P289" s="7"/>
      <c r="Q289" s="7"/>
      <c r="R289" s="7"/>
      <c r="S289" s="2"/>
      <c r="T289" s="2"/>
    </row>
    <row r="290" spans="1:20" ht="12.75" customHeight="1" x14ac:dyDescent="0.2">
      <c r="A290" s="10"/>
      <c r="B290" s="1"/>
      <c r="C290" s="1"/>
      <c r="D290" s="1"/>
      <c r="E290" s="2"/>
      <c r="F290" s="1"/>
      <c r="G290" s="10"/>
      <c r="H290" s="10"/>
      <c r="I290" s="10"/>
      <c r="J290" s="4"/>
      <c r="K290" s="11"/>
      <c r="L290" s="11"/>
      <c r="M290" s="5"/>
      <c r="N290" s="5"/>
      <c r="O290" s="2"/>
      <c r="P290" s="7"/>
      <c r="Q290" s="7"/>
      <c r="R290" s="7"/>
      <c r="S290" s="2"/>
      <c r="T290" s="2"/>
    </row>
    <row r="291" spans="1:20" ht="12.75" customHeight="1" x14ac:dyDescent="0.2">
      <c r="A291" s="10"/>
      <c r="B291" s="1"/>
      <c r="C291" s="1"/>
      <c r="D291" s="1"/>
      <c r="E291" s="2"/>
      <c r="F291" s="1"/>
      <c r="G291" s="10"/>
      <c r="H291" s="10"/>
      <c r="I291" s="10"/>
      <c r="J291" s="4"/>
      <c r="K291" s="11"/>
      <c r="L291" s="11"/>
      <c r="M291" s="5"/>
      <c r="N291" s="5"/>
      <c r="O291" s="2"/>
      <c r="P291" s="7"/>
      <c r="Q291" s="7"/>
      <c r="R291" s="7"/>
      <c r="S291" s="2"/>
      <c r="T291" s="2"/>
    </row>
    <row r="292" spans="1:20" ht="12.75" customHeight="1" x14ac:dyDescent="0.2">
      <c r="A292" s="10"/>
      <c r="B292" s="1"/>
      <c r="C292" s="1"/>
      <c r="D292" s="1"/>
      <c r="E292" s="2"/>
      <c r="F292" s="1"/>
      <c r="G292" s="10"/>
      <c r="H292" s="10"/>
      <c r="I292" s="10"/>
      <c r="J292" s="4"/>
      <c r="K292" s="11"/>
      <c r="L292" s="11"/>
      <c r="M292" s="5"/>
      <c r="N292" s="5"/>
      <c r="O292" s="2"/>
      <c r="P292" s="7"/>
      <c r="Q292" s="7"/>
      <c r="R292" s="7"/>
      <c r="S292" s="2"/>
      <c r="T292" s="2"/>
    </row>
    <row r="293" spans="1:20" ht="12.75" customHeight="1" x14ac:dyDescent="0.2">
      <c r="A293" s="10"/>
      <c r="B293" s="1"/>
      <c r="C293" s="1"/>
      <c r="D293" s="1"/>
      <c r="E293" s="2"/>
      <c r="F293" s="1"/>
      <c r="G293" s="10"/>
      <c r="H293" s="10"/>
      <c r="I293" s="10"/>
      <c r="J293" s="4"/>
      <c r="K293" s="11"/>
      <c r="L293" s="11"/>
      <c r="M293" s="5"/>
      <c r="N293" s="5"/>
      <c r="O293" s="2"/>
      <c r="P293" s="7"/>
      <c r="Q293" s="7"/>
      <c r="R293" s="7"/>
      <c r="S293" s="2"/>
      <c r="T293" s="2"/>
    </row>
    <row r="294" spans="1:20" ht="12.75" customHeight="1" x14ac:dyDescent="0.2">
      <c r="A294" s="10"/>
      <c r="B294" s="1"/>
      <c r="C294" s="1"/>
      <c r="D294" s="1"/>
      <c r="E294" s="2"/>
      <c r="F294" s="1"/>
      <c r="G294" s="10"/>
      <c r="H294" s="10"/>
      <c r="I294" s="10"/>
      <c r="J294" s="4"/>
      <c r="K294" s="11"/>
      <c r="L294" s="11"/>
      <c r="M294" s="5"/>
      <c r="N294" s="5"/>
      <c r="O294" s="2"/>
      <c r="P294" s="7"/>
      <c r="Q294" s="7"/>
      <c r="R294" s="7"/>
      <c r="S294" s="2"/>
      <c r="T294" s="2"/>
    </row>
    <row r="295" spans="1:20" ht="12.75" customHeight="1" x14ac:dyDescent="0.2">
      <c r="A295" s="10"/>
      <c r="B295" s="1"/>
      <c r="C295" s="1"/>
      <c r="D295" s="1"/>
      <c r="E295" s="2"/>
      <c r="F295" s="1"/>
      <c r="G295" s="10"/>
      <c r="H295" s="10"/>
      <c r="I295" s="10"/>
      <c r="J295" s="4"/>
      <c r="K295" s="11"/>
      <c r="L295" s="11"/>
      <c r="M295" s="5"/>
      <c r="N295" s="5"/>
      <c r="O295" s="2"/>
      <c r="P295" s="7"/>
      <c r="Q295" s="7"/>
      <c r="R295" s="7"/>
      <c r="S295" s="2"/>
      <c r="T295" s="2"/>
    </row>
    <row r="296" spans="1:20" ht="12.75" customHeight="1" x14ac:dyDescent="0.2">
      <c r="A296" s="10"/>
      <c r="B296" s="1"/>
      <c r="C296" s="1"/>
      <c r="D296" s="1"/>
      <c r="E296" s="2"/>
      <c r="F296" s="1"/>
      <c r="G296" s="10"/>
      <c r="H296" s="10"/>
      <c r="I296" s="10"/>
      <c r="J296" s="4"/>
      <c r="K296" s="11"/>
      <c r="L296" s="11"/>
      <c r="M296" s="5"/>
      <c r="N296" s="5"/>
      <c r="O296" s="2"/>
      <c r="P296" s="7"/>
      <c r="Q296" s="7"/>
      <c r="R296" s="7"/>
      <c r="S296" s="2"/>
      <c r="T296" s="2"/>
    </row>
    <row r="297" spans="1:20" ht="12.75" customHeight="1" x14ac:dyDescent="0.2">
      <c r="A297" s="10"/>
      <c r="B297" s="1"/>
      <c r="C297" s="1"/>
      <c r="D297" s="1"/>
      <c r="E297" s="2"/>
      <c r="F297" s="1"/>
      <c r="G297" s="10"/>
      <c r="H297" s="10"/>
      <c r="I297" s="10"/>
      <c r="J297" s="4"/>
      <c r="K297" s="11"/>
      <c r="L297" s="11"/>
      <c r="M297" s="5"/>
      <c r="N297" s="5"/>
      <c r="O297" s="2"/>
      <c r="P297" s="7"/>
      <c r="Q297" s="7"/>
      <c r="R297" s="7"/>
      <c r="S297" s="2"/>
      <c r="T297" s="2"/>
    </row>
    <row r="298" spans="1:20" ht="12.75" customHeight="1" x14ac:dyDescent="0.2">
      <c r="A298" s="10"/>
      <c r="B298" s="1"/>
      <c r="C298" s="1"/>
      <c r="D298" s="1"/>
      <c r="E298" s="2"/>
      <c r="F298" s="1"/>
      <c r="G298" s="10"/>
      <c r="H298" s="10"/>
      <c r="I298" s="10"/>
      <c r="J298" s="4"/>
      <c r="K298" s="11"/>
      <c r="L298" s="11"/>
      <c r="M298" s="5"/>
      <c r="N298" s="5"/>
      <c r="O298" s="2"/>
      <c r="P298" s="7"/>
      <c r="Q298" s="7"/>
      <c r="R298" s="7"/>
      <c r="S298" s="2"/>
      <c r="T298" s="2"/>
    </row>
    <row r="299" spans="1:20" ht="12.75" customHeight="1" x14ac:dyDescent="0.2">
      <c r="A299" s="10"/>
      <c r="B299" s="1"/>
      <c r="C299" s="1"/>
      <c r="D299" s="1"/>
      <c r="E299" s="2"/>
      <c r="F299" s="1"/>
      <c r="G299" s="10"/>
      <c r="H299" s="10"/>
      <c r="I299" s="10"/>
      <c r="J299" s="4"/>
      <c r="K299" s="11"/>
      <c r="L299" s="11"/>
      <c r="M299" s="5"/>
      <c r="N299" s="5"/>
      <c r="O299" s="2"/>
      <c r="P299" s="7"/>
      <c r="Q299" s="7"/>
      <c r="R299" s="7"/>
      <c r="S299" s="2"/>
      <c r="T299" s="2"/>
    </row>
    <row r="300" spans="1:20" ht="12.75" customHeight="1" x14ac:dyDescent="0.2">
      <c r="A300" s="10"/>
      <c r="B300" s="1"/>
      <c r="C300" s="1"/>
      <c r="D300" s="1"/>
      <c r="E300" s="2"/>
      <c r="F300" s="1"/>
      <c r="G300" s="10"/>
      <c r="H300" s="10"/>
      <c r="I300" s="10"/>
      <c r="J300" s="4"/>
      <c r="K300" s="11"/>
      <c r="L300" s="11"/>
      <c r="M300" s="5"/>
      <c r="N300" s="5"/>
      <c r="O300" s="2"/>
      <c r="P300" s="7"/>
      <c r="Q300" s="7"/>
      <c r="R300" s="7"/>
      <c r="S300" s="2"/>
      <c r="T300" s="2"/>
    </row>
    <row r="301" spans="1:20" ht="12.75" customHeight="1" x14ac:dyDescent="0.2">
      <c r="A301" s="10"/>
      <c r="B301" s="1"/>
      <c r="C301" s="1"/>
      <c r="D301" s="1"/>
      <c r="E301" s="2"/>
      <c r="F301" s="1"/>
      <c r="G301" s="10"/>
      <c r="H301" s="10"/>
      <c r="I301" s="10"/>
      <c r="J301" s="4"/>
      <c r="K301" s="11"/>
      <c r="L301" s="11"/>
      <c r="M301" s="5"/>
      <c r="N301" s="5"/>
      <c r="O301" s="2"/>
      <c r="P301" s="7"/>
      <c r="Q301" s="7"/>
      <c r="R301" s="7"/>
      <c r="S301" s="2"/>
      <c r="T301" s="2"/>
    </row>
    <row r="302" spans="1:20" ht="12.75" customHeight="1" x14ac:dyDescent="0.2">
      <c r="A302" s="10"/>
      <c r="B302" s="1"/>
      <c r="C302" s="1"/>
      <c r="D302" s="1"/>
      <c r="E302" s="2"/>
      <c r="F302" s="1"/>
      <c r="G302" s="10"/>
      <c r="H302" s="10"/>
      <c r="I302" s="10"/>
      <c r="J302" s="4"/>
      <c r="K302" s="11"/>
      <c r="L302" s="11"/>
      <c r="M302" s="5"/>
      <c r="N302" s="5"/>
      <c r="O302" s="2"/>
      <c r="P302" s="7"/>
      <c r="Q302" s="7"/>
      <c r="R302" s="7"/>
      <c r="S302" s="2"/>
      <c r="T302" s="2"/>
    </row>
    <row r="303" spans="1:20" ht="12.75" customHeight="1" x14ac:dyDescent="0.2">
      <c r="A303" s="10"/>
      <c r="B303" s="1"/>
      <c r="C303" s="1"/>
      <c r="D303" s="1"/>
      <c r="E303" s="2"/>
      <c r="F303" s="1"/>
      <c r="G303" s="10"/>
      <c r="H303" s="10"/>
      <c r="I303" s="10"/>
      <c r="J303" s="4"/>
      <c r="K303" s="11"/>
      <c r="L303" s="11"/>
      <c r="M303" s="5"/>
      <c r="N303" s="5"/>
      <c r="O303" s="2"/>
      <c r="P303" s="7"/>
      <c r="Q303" s="7"/>
      <c r="R303" s="7"/>
      <c r="S303" s="2"/>
      <c r="T303" s="2"/>
    </row>
    <row r="304" spans="1:20" ht="12.75" customHeight="1" x14ac:dyDescent="0.2">
      <c r="A304" s="10"/>
      <c r="B304" s="1"/>
      <c r="C304" s="1"/>
      <c r="D304" s="1"/>
      <c r="E304" s="2"/>
      <c r="F304" s="1"/>
      <c r="G304" s="10"/>
      <c r="H304" s="10"/>
      <c r="I304" s="10"/>
      <c r="J304" s="4"/>
      <c r="K304" s="11"/>
      <c r="L304" s="11"/>
      <c r="M304" s="5"/>
      <c r="N304" s="5"/>
      <c r="O304" s="2"/>
      <c r="P304" s="7"/>
      <c r="Q304" s="7"/>
      <c r="R304" s="7"/>
      <c r="S304" s="2"/>
      <c r="T304" s="2"/>
    </row>
    <row r="305" spans="1:20" ht="12.75" customHeight="1" x14ac:dyDescent="0.2">
      <c r="A305" s="10"/>
      <c r="B305" s="1"/>
      <c r="C305" s="1"/>
      <c r="D305" s="1"/>
      <c r="E305" s="2"/>
      <c r="F305" s="1"/>
      <c r="G305" s="10"/>
      <c r="H305" s="10"/>
      <c r="I305" s="10"/>
      <c r="J305" s="4"/>
      <c r="K305" s="11"/>
      <c r="L305" s="11"/>
      <c r="M305" s="5"/>
      <c r="N305" s="5"/>
      <c r="O305" s="2"/>
      <c r="P305" s="7"/>
      <c r="Q305" s="7"/>
      <c r="R305" s="7"/>
      <c r="S305" s="2"/>
      <c r="T305" s="2"/>
    </row>
    <row r="306" spans="1:20" ht="12.75" customHeight="1" x14ac:dyDescent="0.2">
      <c r="A306" s="10"/>
      <c r="B306" s="1"/>
      <c r="C306" s="1"/>
      <c r="D306" s="1"/>
      <c r="E306" s="2"/>
      <c r="F306" s="1"/>
      <c r="G306" s="10"/>
      <c r="H306" s="10"/>
      <c r="I306" s="10"/>
      <c r="J306" s="4"/>
      <c r="K306" s="11"/>
      <c r="L306" s="11"/>
      <c r="M306" s="5"/>
      <c r="N306" s="5"/>
      <c r="O306" s="2"/>
      <c r="P306" s="7"/>
      <c r="Q306" s="7"/>
      <c r="R306" s="7"/>
      <c r="S306" s="2"/>
      <c r="T306" s="2"/>
    </row>
    <row r="307" spans="1:20" ht="12.75" customHeight="1" x14ac:dyDescent="0.2">
      <c r="A307" s="10"/>
      <c r="B307" s="1"/>
      <c r="C307" s="1"/>
      <c r="D307" s="1"/>
      <c r="E307" s="2"/>
      <c r="F307" s="1"/>
      <c r="G307" s="10"/>
      <c r="H307" s="10"/>
      <c r="I307" s="10"/>
      <c r="J307" s="4"/>
      <c r="K307" s="11"/>
      <c r="L307" s="11"/>
      <c r="M307" s="5"/>
      <c r="N307" s="5"/>
      <c r="O307" s="2"/>
      <c r="P307" s="7"/>
      <c r="Q307" s="7"/>
      <c r="R307" s="7"/>
      <c r="S307" s="2"/>
      <c r="T307" s="2"/>
    </row>
    <row r="308" spans="1:20" ht="12.75" customHeight="1" x14ac:dyDescent="0.2">
      <c r="A308" s="10"/>
      <c r="B308" s="1"/>
      <c r="C308" s="1"/>
      <c r="D308" s="1"/>
      <c r="E308" s="2"/>
      <c r="F308" s="1"/>
      <c r="G308" s="10"/>
      <c r="H308" s="10"/>
      <c r="I308" s="10"/>
      <c r="J308" s="4"/>
      <c r="K308" s="11"/>
      <c r="L308" s="11"/>
      <c r="M308" s="5"/>
      <c r="N308" s="5"/>
      <c r="O308" s="2"/>
      <c r="P308" s="7"/>
      <c r="Q308" s="7"/>
      <c r="R308" s="7"/>
      <c r="S308" s="2"/>
      <c r="T308" s="2"/>
    </row>
    <row r="309" spans="1:20" ht="12.75" customHeight="1" x14ac:dyDescent="0.2">
      <c r="A309" s="10"/>
      <c r="B309" s="1"/>
      <c r="C309" s="1"/>
      <c r="D309" s="1"/>
      <c r="E309" s="2"/>
      <c r="F309" s="1"/>
      <c r="G309" s="10"/>
      <c r="H309" s="10"/>
      <c r="I309" s="10"/>
      <c r="J309" s="4"/>
      <c r="K309" s="11"/>
      <c r="L309" s="11"/>
      <c r="M309" s="5"/>
      <c r="N309" s="5"/>
      <c r="O309" s="2"/>
      <c r="P309" s="7"/>
      <c r="Q309" s="7"/>
      <c r="R309" s="7"/>
      <c r="S309" s="2"/>
      <c r="T309" s="2"/>
    </row>
    <row r="310" spans="1:20" ht="12.75" customHeight="1" x14ac:dyDescent="0.2">
      <c r="A310" s="10"/>
      <c r="B310" s="1"/>
      <c r="C310" s="1"/>
      <c r="D310" s="1"/>
      <c r="E310" s="2"/>
      <c r="F310" s="1"/>
      <c r="G310" s="10"/>
      <c r="H310" s="10"/>
      <c r="I310" s="10"/>
      <c r="J310" s="4"/>
      <c r="K310" s="11"/>
      <c r="L310" s="11"/>
      <c r="M310" s="5"/>
      <c r="N310" s="5"/>
      <c r="O310" s="2"/>
      <c r="P310" s="7"/>
      <c r="Q310" s="7"/>
      <c r="R310" s="7"/>
      <c r="S310" s="2"/>
      <c r="T310" s="2"/>
    </row>
    <row r="311" spans="1:20" ht="12.75" customHeight="1" x14ac:dyDescent="0.2">
      <c r="A311" s="10"/>
      <c r="B311" s="1"/>
      <c r="C311" s="1"/>
      <c r="D311" s="1"/>
      <c r="E311" s="2"/>
      <c r="F311" s="1"/>
      <c r="G311" s="10"/>
      <c r="H311" s="10"/>
      <c r="I311" s="10"/>
      <c r="J311" s="4"/>
      <c r="K311" s="11"/>
      <c r="L311" s="11"/>
      <c r="M311" s="5"/>
      <c r="N311" s="5"/>
      <c r="O311" s="2"/>
      <c r="P311" s="7"/>
      <c r="Q311" s="7"/>
      <c r="R311" s="7"/>
      <c r="S311" s="2"/>
      <c r="T311" s="2"/>
    </row>
    <row r="312" spans="1:20" ht="12.75" customHeight="1" x14ac:dyDescent="0.2">
      <c r="A312" s="10"/>
      <c r="B312" s="1"/>
      <c r="C312" s="1"/>
      <c r="D312" s="1"/>
      <c r="E312" s="2"/>
      <c r="F312" s="1"/>
      <c r="G312" s="10"/>
      <c r="H312" s="10"/>
      <c r="I312" s="10"/>
      <c r="J312" s="4"/>
      <c r="K312" s="11"/>
      <c r="L312" s="11"/>
      <c r="M312" s="5"/>
      <c r="N312" s="5"/>
      <c r="O312" s="2"/>
      <c r="P312" s="7"/>
      <c r="Q312" s="7"/>
      <c r="R312" s="7"/>
      <c r="S312" s="2"/>
      <c r="T312" s="2"/>
    </row>
    <row r="313" spans="1:20" ht="12.75" customHeight="1" x14ac:dyDescent="0.2">
      <c r="A313" s="10"/>
      <c r="B313" s="1"/>
      <c r="C313" s="1"/>
      <c r="D313" s="1"/>
      <c r="E313" s="2"/>
      <c r="F313" s="1"/>
      <c r="G313" s="10"/>
      <c r="H313" s="10"/>
      <c r="I313" s="10"/>
      <c r="J313" s="4"/>
      <c r="K313" s="11"/>
      <c r="L313" s="11"/>
      <c r="M313" s="5"/>
      <c r="N313" s="5"/>
      <c r="O313" s="2"/>
      <c r="P313" s="7"/>
      <c r="Q313" s="7"/>
      <c r="R313" s="7"/>
      <c r="S313" s="2"/>
      <c r="T313" s="2"/>
    </row>
    <row r="314" spans="1:20" ht="12.75" customHeight="1" x14ac:dyDescent="0.2">
      <c r="A314" s="10"/>
      <c r="B314" s="1"/>
      <c r="C314" s="1"/>
      <c r="D314" s="1"/>
      <c r="E314" s="2"/>
      <c r="F314" s="1"/>
      <c r="G314" s="10"/>
      <c r="H314" s="10"/>
      <c r="I314" s="10"/>
      <c r="J314" s="4"/>
      <c r="K314" s="11"/>
      <c r="L314" s="11"/>
      <c r="M314" s="5"/>
      <c r="N314" s="5"/>
      <c r="O314" s="2"/>
      <c r="P314" s="7"/>
      <c r="Q314" s="7"/>
      <c r="R314" s="7"/>
      <c r="S314" s="2"/>
      <c r="T314" s="2"/>
    </row>
    <row r="315" spans="1:20" ht="12.75" customHeight="1" x14ac:dyDescent="0.2">
      <c r="A315" s="10"/>
      <c r="B315" s="1"/>
      <c r="C315" s="1"/>
      <c r="D315" s="1"/>
      <c r="E315" s="2"/>
      <c r="F315" s="1"/>
      <c r="G315" s="10"/>
      <c r="H315" s="10"/>
      <c r="I315" s="10"/>
      <c r="J315" s="4"/>
      <c r="K315" s="11"/>
      <c r="L315" s="11"/>
      <c r="M315" s="5"/>
      <c r="N315" s="5"/>
      <c r="O315" s="2"/>
      <c r="P315" s="7"/>
      <c r="Q315" s="7"/>
      <c r="R315" s="7"/>
      <c r="S315" s="2"/>
      <c r="T315" s="2"/>
    </row>
    <row r="316" spans="1:20" ht="12.75" customHeight="1" x14ac:dyDescent="0.2">
      <c r="A316" s="10"/>
      <c r="B316" s="1"/>
      <c r="C316" s="1"/>
      <c r="D316" s="1"/>
      <c r="E316" s="2"/>
      <c r="F316" s="1"/>
      <c r="G316" s="10"/>
      <c r="H316" s="10"/>
      <c r="I316" s="10"/>
      <c r="J316" s="4"/>
      <c r="K316" s="11"/>
      <c r="L316" s="11"/>
      <c r="M316" s="5"/>
      <c r="N316" s="5"/>
      <c r="O316" s="2"/>
      <c r="P316" s="7"/>
      <c r="Q316" s="7"/>
      <c r="R316" s="7"/>
      <c r="S316" s="2"/>
      <c r="T316" s="2"/>
    </row>
    <row r="317" spans="1:20" ht="12.75" customHeight="1" x14ac:dyDescent="0.2">
      <c r="A317" s="10"/>
      <c r="B317" s="1"/>
      <c r="C317" s="1"/>
      <c r="D317" s="1"/>
      <c r="E317" s="2"/>
      <c r="F317" s="1"/>
      <c r="G317" s="10"/>
      <c r="H317" s="10"/>
      <c r="I317" s="10"/>
      <c r="J317" s="4"/>
      <c r="K317" s="11"/>
      <c r="L317" s="11"/>
      <c r="M317" s="5"/>
      <c r="N317" s="5"/>
      <c r="O317" s="2"/>
      <c r="P317" s="7"/>
      <c r="Q317" s="7"/>
      <c r="R317" s="7"/>
      <c r="S317" s="2"/>
      <c r="T317" s="2"/>
    </row>
    <row r="318" spans="1:20" ht="12.75" customHeight="1" x14ac:dyDescent="0.2">
      <c r="A318" s="10"/>
      <c r="B318" s="1"/>
      <c r="C318" s="1"/>
      <c r="D318" s="1"/>
      <c r="E318" s="2"/>
      <c r="F318" s="1"/>
      <c r="G318" s="10"/>
      <c r="H318" s="10"/>
      <c r="I318" s="10"/>
      <c r="J318" s="4"/>
      <c r="K318" s="11"/>
      <c r="L318" s="11"/>
      <c r="M318" s="5"/>
      <c r="N318" s="5"/>
      <c r="O318" s="2"/>
      <c r="P318" s="7"/>
      <c r="Q318" s="7"/>
      <c r="R318" s="7"/>
      <c r="S318" s="2"/>
      <c r="T318" s="2"/>
    </row>
    <row r="319" spans="1:20" ht="12.75" customHeight="1" x14ac:dyDescent="0.2">
      <c r="A319" s="10"/>
      <c r="B319" s="1"/>
      <c r="C319" s="1"/>
      <c r="D319" s="1"/>
      <c r="E319" s="2"/>
      <c r="F319" s="1"/>
      <c r="G319" s="10"/>
      <c r="H319" s="10"/>
      <c r="I319" s="10"/>
      <c r="J319" s="4"/>
      <c r="K319" s="11"/>
      <c r="L319" s="11"/>
      <c r="M319" s="5"/>
      <c r="N319" s="5"/>
      <c r="O319" s="2"/>
      <c r="P319" s="7"/>
      <c r="Q319" s="7"/>
      <c r="R319" s="7"/>
      <c r="S319" s="2"/>
      <c r="T319" s="2"/>
    </row>
    <row r="320" spans="1:20" ht="12.75" customHeight="1" x14ac:dyDescent="0.2">
      <c r="A320" s="10"/>
      <c r="B320" s="1"/>
      <c r="C320" s="1"/>
      <c r="D320" s="1"/>
      <c r="E320" s="2"/>
      <c r="F320" s="1"/>
      <c r="G320" s="10"/>
      <c r="H320" s="10"/>
      <c r="I320" s="10"/>
      <c r="J320" s="4"/>
      <c r="K320" s="11"/>
      <c r="L320" s="11"/>
      <c r="M320" s="5"/>
      <c r="N320" s="5"/>
      <c r="O320" s="2"/>
      <c r="P320" s="7"/>
      <c r="Q320" s="7"/>
      <c r="R320" s="7"/>
      <c r="S320" s="2"/>
      <c r="T320" s="2"/>
    </row>
    <row r="321" spans="1:20" ht="12.75" customHeight="1" x14ac:dyDescent="0.2">
      <c r="A321" s="10"/>
      <c r="B321" s="1"/>
      <c r="C321" s="1"/>
      <c r="D321" s="1"/>
      <c r="E321" s="2"/>
      <c r="F321" s="1"/>
      <c r="G321" s="10"/>
      <c r="H321" s="10"/>
      <c r="I321" s="10"/>
      <c r="J321" s="4"/>
      <c r="K321" s="11"/>
      <c r="L321" s="11"/>
      <c r="M321" s="5"/>
      <c r="N321" s="5"/>
      <c r="O321" s="2"/>
      <c r="P321" s="7"/>
      <c r="Q321" s="7"/>
      <c r="R321" s="7"/>
      <c r="S321" s="2"/>
      <c r="T321" s="2"/>
    </row>
    <row r="322" spans="1:20" ht="12.75" customHeight="1" x14ac:dyDescent="0.2">
      <c r="A322" s="10"/>
      <c r="B322" s="1"/>
      <c r="C322" s="1"/>
      <c r="D322" s="1"/>
      <c r="E322" s="2"/>
      <c r="F322" s="1"/>
      <c r="G322" s="10"/>
      <c r="H322" s="10"/>
      <c r="I322" s="10"/>
      <c r="J322" s="4"/>
      <c r="K322" s="11"/>
      <c r="L322" s="11"/>
      <c r="M322" s="5"/>
      <c r="N322" s="5"/>
      <c r="O322" s="2"/>
      <c r="P322" s="7"/>
      <c r="Q322" s="7"/>
      <c r="R322" s="7"/>
      <c r="S322" s="2"/>
      <c r="T322" s="2"/>
    </row>
    <row r="323" spans="1:20" ht="12.75" customHeight="1" x14ac:dyDescent="0.2">
      <c r="A323" s="10"/>
      <c r="B323" s="1"/>
      <c r="C323" s="1"/>
      <c r="D323" s="1"/>
      <c r="E323" s="2"/>
      <c r="F323" s="1"/>
      <c r="G323" s="10"/>
      <c r="H323" s="10"/>
      <c r="I323" s="10"/>
      <c r="J323" s="4"/>
      <c r="K323" s="11"/>
      <c r="L323" s="11"/>
      <c r="M323" s="5"/>
      <c r="N323" s="5"/>
      <c r="O323" s="2"/>
      <c r="P323" s="7"/>
      <c r="Q323" s="7"/>
      <c r="R323" s="7"/>
      <c r="S323" s="2"/>
      <c r="T323" s="2"/>
    </row>
    <row r="324" spans="1:20" ht="12.75" customHeight="1" x14ac:dyDescent="0.2">
      <c r="A324" s="10"/>
      <c r="B324" s="1"/>
      <c r="C324" s="1"/>
      <c r="D324" s="1"/>
      <c r="E324" s="2"/>
      <c r="F324" s="1"/>
      <c r="G324" s="10"/>
      <c r="H324" s="10"/>
      <c r="I324" s="10"/>
      <c r="J324" s="4"/>
      <c r="K324" s="11"/>
      <c r="L324" s="11"/>
      <c r="M324" s="5"/>
      <c r="N324" s="5"/>
      <c r="O324" s="2"/>
      <c r="P324" s="7"/>
      <c r="Q324" s="7"/>
      <c r="R324" s="7"/>
      <c r="S324" s="2"/>
      <c r="T324" s="2"/>
    </row>
    <row r="325" spans="1:20" ht="12.75" customHeight="1" x14ac:dyDescent="0.2">
      <c r="A325" s="10"/>
      <c r="B325" s="1"/>
      <c r="C325" s="1"/>
      <c r="D325" s="1"/>
      <c r="E325" s="2"/>
      <c r="F325" s="1"/>
      <c r="G325" s="10"/>
      <c r="H325" s="10"/>
      <c r="I325" s="10"/>
      <c r="J325" s="4"/>
      <c r="K325" s="11"/>
      <c r="L325" s="11"/>
      <c r="M325" s="5"/>
      <c r="N325" s="5"/>
      <c r="O325" s="2"/>
      <c r="P325" s="7"/>
      <c r="Q325" s="7"/>
      <c r="R325" s="7"/>
      <c r="S325" s="2"/>
      <c r="T325" s="2"/>
    </row>
    <row r="326" spans="1:20" ht="12.75" customHeight="1" x14ac:dyDescent="0.2">
      <c r="A326" s="10"/>
      <c r="B326" s="1"/>
      <c r="C326" s="1"/>
      <c r="D326" s="1"/>
      <c r="E326" s="2"/>
      <c r="F326" s="1"/>
      <c r="G326" s="10"/>
      <c r="H326" s="10"/>
      <c r="I326" s="10"/>
      <c r="J326" s="4"/>
      <c r="K326" s="11"/>
      <c r="L326" s="11"/>
      <c r="M326" s="5"/>
      <c r="N326" s="5"/>
      <c r="O326" s="2"/>
      <c r="P326" s="7"/>
      <c r="Q326" s="7"/>
      <c r="R326" s="7"/>
      <c r="S326" s="2"/>
      <c r="T326" s="2"/>
    </row>
    <row r="327" spans="1:20" ht="12.75" customHeight="1" x14ac:dyDescent="0.2">
      <c r="A327" s="10"/>
      <c r="B327" s="1"/>
      <c r="C327" s="1"/>
      <c r="D327" s="1"/>
      <c r="E327" s="2"/>
      <c r="F327" s="1"/>
      <c r="G327" s="10"/>
      <c r="H327" s="10"/>
      <c r="I327" s="10"/>
      <c r="J327" s="4"/>
      <c r="K327" s="11"/>
      <c r="L327" s="11"/>
      <c r="M327" s="5"/>
      <c r="N327" s="5"/>
      <c r="O327" s="2"/>
      <c r="P327" s="7"/>
      <c r="Q327" s="7"/>
      <c r="R327" s="7"/>
      <c r="S327" s="2"/>
      <c r="T327" s="2"/>
    </row>
    <row r="328" spans="1:20" ht="12.75" customHeight="1" x14ac:dyDescent="0.2">
      <c r="A328" s="10"/>
      <c r="B328" s="1"/>
      <c r="C328" s="1"/>
      <c r="D328" s="1"/>
      <c r="E328" s="2"/>
      <c r="F328" s="1"/>
      <c r="G328" s="10"/>
      <c r="H328" s="10"/>
      <c r="I328" s="10"/>
      <c r="J328" s="4"/>
      <c r="K328" s="11"/>
      <c r="L328" s="11"/>
      <c r="M328" s="5"/>
      <c r="N328" s="5"/>
      <c r="O328" s="2"/>
      <c r="P328" s="7"/>
      <c r="Q328" s="7"/>
      <c r="R328" s="7"/>
      <c r="S328" s="2"/>
      <c r="T328" s="2"/>
    </row>
    <row r="329" spans="1:20" ht="12.75" customHeight="1" x14ac:dyDescent="0.2">
      <c r="A329" s="10"/>
      <c r="B329" s="1"/>
      <c r="C329" s="1"/>
      <c r="D329" s="1"/>
      <c r="E329" s="2"/>
      <c r="F329" s="1"/>
      <c r="G329" s="10"/>
      <c r="H329" s="10"/>
      <c r="I329" s="10"/>
      <c r="J329" s="4"/>
      <c r="K329" s="11"/>
      <c r="L329" s="11"/>
      <c r="M329" s="5"/>
      <c r="N329" s="5"/>
      <c r="O329" s="2"/>
      <c r="P329" s="7"/>
      <c r="Q329" s="7"/>
      <c r="R329" s="7"/>
      <c r="S329" s="2"/>
      <c r="T329" s="2"/>
    </row>
    <row r="330" spans="1:20" ht="12.75" customHeight="1" x14ac:dyDescent="0.2">
      <c r="A330" s="10"/>
      <c r="B330" s="1"/>
      <c r="C330" s="1"/>
      <c r="D330" s="1"/>
      <c r="E330" s="2"/>
      <c r="F330" s="1"/>
      <c r="G330" s="10"/>
      <c r="H330" s="10"/>
      <c r="I330" s="10"/>
      <c r="J330" s="4"/>
      <c r="K330" s="11"/>
      <c r="L330" s="11"/>
      <c r="M330" s="5"/>
      <c r="N330" s="5"/>
      <c r="O330" s="2"/>
      <c r="P330" s="7"/>
      <c r="Q330" s="7"/>
      <c r="R330" s="7"/>
      <c r="S330" s="2"/>
      <c r="T330" s="2"/>
    </row>
    <row r="331" spans="1:20" ht="12.75" customHeight="1" x14ac:dyDescent="0.2">
      <c r="A331" s="10"/>
      <c r="B331" s="1"/>
      <c r="C331" s="1"/>
      <c r="D331" s="1"/>
      <c r="E331" s="2"/>
      <c r="F331" s="1"/>
      <c r="G331" s="10"/>
      <c r="H331" s="10"/>
      <c r="I331" s="10"/>
      <c r="J331" s="4"/>
      <c r="K331" s="11"/>
      <c r="L331" s="11"/>
      <c r="M331" s="5"/>
      <c r="N331" s="5"/>
      <c r="O331" s="2"/>
      <c r="P331" s="7"/>
      <c r="Q331" s="7"/>
      <c r="R331" s="7"/>
      <c r="S331" s="2"/>
      <c r="T331" s="2"/>
    </row>
    <row r="332" spans="1:20" ht="12.75" customHeight="1" x14ac:dyDescent="0.2">
      <c r="A332" s="10"/>
      <c r="B332" s="1"/>
      <c r="C332" s="1"/>
      <c r="D332" s="1"/>
      <c r="E332" s="2"/>
      <c r="F332" s="1"/>
      <c r="G332" s="10"/>
      <c r="H332" s="10"/>
      <c r="I332" s="10"/>
      <c r="J332" s="4"/>
      <c r="K332" s="11"/>
      <c r="L332" s="11"/>
      <c r="M332" s="5"/>
      <c r="N332" s="5"/>
      <c r="O332" s="2"/>
      <c r="P332" s="7"/>
      <c r="Q332" s="7"/>
      <c r="R332" s="7"/>
      <c r="S332" s="2"/>
      <c r="T332" s="2"/>
    </row>
    <row r="333" spans="1:20" ht="12.75" customHeight="1" x14ac:dyDescent="0.2">
      <c r="A333" s="10"/>
      <c r="B333" s="1"/>
      <c r="C333" s="1"/>
      <c r="D333" s="1"/>
      <c r="E333" s="2"/>
      <c r="F333" s="1"/>
      <c r="G333" s="10"/>
      <c r="H333" s="10"/>
      <c r="I333" s="10"/>
      <c r="J333" s="4"/>
      <c r="K333" s="11"/>
      <c r="L333" s="11"/>
      <c r="M333" s="5"/>
      <c r="N333" s="5"/>
      <c r="O333" s="2"/>
      <c r="P333" s="7"/>
      <c r="Q333" s="7"/>
      <c r="R333" s="7"/>
      <c r="S333" s="2"/>
      <c r="T333" s="2"/>
    </row>
    <row r="334" spans="1:20" ht="12.75" customHeight="1" x14ac:dyDescent="0.2">
      <c r="A334" s="10"/>
      <c r="B334" s="1"/>
      <c r="C334" s="1"/>
      <c r="D334" s="1"/>
      <c r="E334" s="2"/>
      <c r="F334" s="1"/>
      <c r="G334" s="10"/>
      <c r="H334" s="10"/>
      <c r="I334" s="10"/>
      <c r="J334" s="4"/>
      <c r="K334" s="11"/>
      <c r="L334" s="11"/>
      <c r="M334" s="5"/>
      <c r="N334" s="5"/>
      <c r="O334" s="2"/>
      <c r="P334" s="7"/>
      <c r="Q334" s="7"/>
      <c r="R334" s="7"/>
      <c r="S334" s="2"/>
      <c r="T334" s="2"/>
    </row>
    <row r="335" spans="1:20" ht="12.75" customHeight="1" x14ac:dyDescent="0.2">
      <c r="A335" s="10"/>
      <c r="B335" s="1"/>
      <c r="C335" s="1"/>
      <c r="D335" s="1"/>
      <c r="E335" s="2"/>
      <c r="F335" s="1"/>
      <c r="G335" s="10"/>
      <c r="H335" s="10"/>
      <c r="I335" s="10"/>
      <c r="J335" s="4"/>
      <c r="K335" s="11"/>
      <c r="L335" s="11"/>
      <c r="M335" s="5"/>
      <c r="N335" s="5"/>
      <c r="O335" s="2"/>
      <c r="P335" s="7"/>
      <c r="Q335" s="7"/>
      <c r="R335" s="7"/>
      <c r="S335" s="2"/>
      <c r="T335" s="2"/>
    </row>
    <row r="336" spans="1:20" ht="12.75" customHeight="1" x14ac:dyDescent="0.2">
      <c r="A336" s="10"/>
      <c r="B336" s="1"/>
      <c r="C336" s="1"/>
      <c r="D336" s="1"/>
      <c r="E336" s="2"/>
      <c r="F336" s="1"/>
      <c r="G336" s="10"/>
      <c r="H336" s="10"/>
      <c r="I336" s="10"/>
      <c r="J336" s="4"/>
      <c r="K336" s="11"/>
      <c r="L336" s="11"/>
      <c r="M336" s="5"/>
      <c r="N336" s="5"/>
      <c r="O336" s="2"/>
      <c r="P336" s="7"/>
      <c r="Q336" s="7"/>
      <c r="R336" s="7"/>
      <c r="S336" s="2"/>
      <c r="T336" s="2"/>
    </row>
    <row r="337" spans="1:20" ht="12.75" customHeight="1" x14ac:dyDescent="0.2">
      <c r="A337" s="10"/>
      <c r="B337" s="1"/>
      <c r="C337" s="1"/>
      <c r="D337" s="1"/>
      <c r="E337" s="2"/>
      <c r="F337" s="1"/>
      <c r="G337" s="10"/>
      <c r="H337" s="10"/>
      <c r="I337" s="10"/>
      <c r="J337" s="4"/>
      <c r="K337" s="11"/>
      <c r="L337" s="11"/>
      <c r="M337" s="5"/>
      <c r="N337" s="5"/>
      <c r="O337" s="2"/>
      <c r="P337" s="7"/>
      <c r="Q337" s="7"/>
      <c r="R337" s="7"/>
      <c r="S337" s="2"/>
      <c r="T337" s="2"/>
    </row>
    <row r="338" spans="1:20" ht="12.75" customHeight="1" x14ac:dyDescent="0.2">
      <c r="A338" s="10"/>
      <c r="B338" s="1"/>
      <c r="C338" s="1"/>
      <c r="D338" s="1"/>
      <c r="E338" s="2"/>
      <c r="F338" s="1"/>
      <c r="G338" s="10"/>
      <c r="H338" s="10"/>
      <c r="I338" s="10"/>
      <c r="J338" s="4"/>
      <c r="K338" s="11"/>
      <c r="L338" s="11"/>
      <c r="M338" s="5"/>
      <c r="N338" s="5"/>
      <c r="O338" s="2"/>
      <c r="P338" s="7"/>
      <c r="Q338" s="7"/>
      <c r="R338" s="7"/>
      <c r="S338" s="2"/>
      <c r="T338" s="2"/>
    </row>
    <row r="339" spans="1:20" ht="12.75" customHeight="1" x14ac:dyDescent="0.2">
      <c r="A339" s="10"/>
      <c r="B339" s="1"/>
      <c r="C339" s="1"/>
      <c r="D339" s="1"/>
      <c r="E339" s="2"/>
      <c r="F339" s="1"/>
      <c r="G339" s="10"/>
      <c r="H339" s="10"/>
      <c r="I339" s="10"/>
      <c r="J339" s="4"/>
      <c r="K339" s="11"/>
      <c r="L339" s="11"/>
      <c r="M339" s="5"/>
      <c r="N339" s="5"/>
      <c r="O339" s="2"/>
      <c r="P339" s="7"/>
      <c r="Q339" s="7"/>
      <c r="R339" s="7"/>
      <c r="S339" s="2"/>
      <c r="T339" s="2"/>
    </row>
    <row r="340" spans="1:20" ht="12.75" customHeight="1" x14ac:dyDescent="0.2">
      <c r="A340" s="10"/>
      <c r="B340" s="1"/>
      <c r="C340" s="1"/>
      <c r="D340" s="1"/>
      <c r="E340" s="2"/>
      <c r="F340" s="1"/>
      <c r="G340" s="10"/>
      <c r="H340" s="10"/>
      <c r="I340" s="10"/>
      <c r="J340" s="4"/>
      <c r="K340" s="11"/>
      <c r="L340" s="11"/>
      <c r="M340" s="5"/>
      <c r="N340" s="5"/>
      <c r="O340" s="2"/>
      <c r="P340" s="7"/>
      <c r="Q340" s="7"/>
      <c r="R340" s="7"/>
      <c r="S340" s="2"/>
      <c r="T340" s="2"/>
    </row>
    <row r="341" spans="1:20" ht="12.75" customHeight="1" x14ac:dyDescent="0.2">
      <c r="A341" s="10"/>
      <c r="B341" s="1"/>
      <c r="C341" s="1"/>
      <c r="D341" s="1"/>
      <c r="E341" s="2"/>
      <c r="F341" s="1"/>
      <c r="G341" s="10"/>
      <c r="H341" s="10"/>
      <c r="I341" s="10"/>
      <c r="J341" s="4"/>
      <c r="K341" s="11"/>
      <c r="L341" s="11"/>
      <c r="M341" s="5"/>
      <c r="N341" s="5"/>
      <c r="O341" s="2"/>
      <c r="P341" s="7"/>
      <c r="Q341" s="7"/>
      <c r="R341" s="7"/>
      <c r="S341" s="2"/>
      <c r="T341" s="2"/>
    </row>
    <row r="342" spans="1:20" ht="12.75" customHeight="1" x14ac:dyDescent="0.2">
      <c r="A342" s="10"/>
      <c r="B342" s="1"/>
      <c r="C342" s="1"/>
      <c r="D342" s="1"/>
      <c r="E342" s="2"/>
      <c r="F342" s="1"/>
      <c r="G342" s="10"/>
      <c r="H342" s="10"/>
      <c r="I342" s="10"/>
      <c r="J342" s="4"/>
      <c r="K342" s="11"/>
      <c r="L342" s="11"/>
      <c r="M342" s="5"/>
      <c r="N342" s="5"/>
      <c r="O342" s="2"/>
      <c r="P342" s="7"/>
      <c r="Q342" s="7"/>
      <c r="R342" s="7"/>
      <c r="S342" s="2"/>
      <c r="T342" s="2"/>
    </row>
    <row r="343" spans="1:20" ht="12.75" customHeight="1" x14ac:dyDescent="0.2">
      <c r="A343" s="10"/>
      <c r="B343" s="1"/>
      <c r="C343" s="1"/>
      <c r="D343" s="1"/>
      <c r="E343" s="2"/>
      <c r="F343" s="1"/>
      <c r="G343" s="10"/>
      <c r="H343" s="10"/>
      <c r="I343" s="10"/>
      <c r="J343" s="4"/>
      <c r="K343" s="11"/>
      <c r="L343" s="11"/>
      <c r="M343" s="5"/>
      <c r="N343" s="5"/>
      <c r="O343" s="2"/>
      <c r="P343" s="7"/>
      <c r="Q343" s="7"/>
      <c r="R343" s="7"/>
      <c r="S343" s="2"/>
      <c r="T343" s="2"/>
    </row>
    <row r="344" spans="1:20" ht="12.75" customHeight="1" x14ac:dyDescent="0.2">
      <c r="A344" s="10"/>
      <c r="B344" s="1"/>
      <c r="C344" s="1"/>
      <c r="D344" s="1"/>
      <c r="E344" s="2"/>
      <c r="F344" s="1"/>
      <c r="G344" s="10"/>
      <c r="H344" s="10"/>
      <c r="I344" s="10"/>
      <c r="J344" s="4"/>
      <c r="K344" s="11"/>
      <c r="L344" s="11"/>
      <c r="M344" s="5"/>
      <c r="N344" s="5"/>
      <c r="O344" s="2"/>
      <c r="P344" s="7"/>
      <c r="Q344" s="7"/>
      <c r="R344" s="7"/>
      <c r="S344" s="2"/>
      <c r="T344" s="2"/>
    </row>
    <row r="345" spans="1:20" ht="12.75" customHeight="1" x14ac:dyDescent="0.2">
      <c r="A345" s="10"/>
      <c r="B345" s="1"/>
      <c r="C345" s="1"/>
      <c r="D345" s="1"/>
      <c r="E345" s="2"/>
      <c r="F345" s="1"/>
      <c r="G345" s="10"/>
      <c r="H345" s="10"/>
      <c r="I345" s="10"/>
      <c r="J345" s="4"/>
      <c r="K345" s="11"/>
      <c r="L345" s="11"/>
      <c r="M345" s="5"/>
      <c r="N345" s="5"/>
      <c r="O345" s="2"/>
      <c r="P345" s="7"/>
      <c r="Q345" s="7"/>
      <c r="R345" s="7"/>
      <c r="S345" s="2"/>
      <c r="T345" s="2"/>
    </row>
    <row r="346" spans="1:20" ht="12.75" customHeight="1" x14ac:dyDescent="0.2">
      <c r="A346" s="10"/>
      <c r="B346" s="1"/>
      <c r="C346" s="1"/>
      <c r="D346" s="1"/>
      <c r="E346" s="2"/>
      <c r="F346" s="1"/>
      <c r="G346" s="10"/>
      <c r="H346" s="10"/>
      <c r="I346" s="10"/>
      <c r="J346" s="4"/>
      <c r="K346" s="11"/>
      <c r="L346" s="11"/>
      <c r="M346" s="5"/>
      <c r="N346" s="5"/>
      <c r="O346" s="2"/>
      <c r="P346" s="7"/>
      <c r="Q346" s="7"/>
      <c r="R346" s="7"/>
      <c r="S346" s="2"/>
      <c r="T346" s="2"/>
    </row>
    <row r="347" spans="1:20" ht="12.75" customHeight="1" x14ac:dyDescent="0.2">
      <c r="A347" s="10"/>
      <c r="B347" s="1"/>
      <c r="C347" s="1"/>
      <c r="D347" s="1"/>
      <c r="E347" s="2"/>
      <c r="F347" s="1"/>
      <c r="G347" s="10"/>
      <c r="H347" s="10"/>
      <c r="I347" s="10"/>
      <c r="J347" s="4"/>
      <c r="K347" s="11"/>
      <c r="L347" s="11"/>
      <c r="M347" s="5"/>
      <c r="N347" s="5"/>
      <c r="O347" s="2"/>
      <c r="P347" s="7"/>
      <c r="Q347" s="7"/>
      <c r="R347" s="7"/>
      <c r="S347" s="2"/>
      <c r="T347" s="2"/>
    </row>
    <row r="348" spans="1:20" ht="12.75" customHeight="1" x14ac:dyDescent="0.2">
      <c r="A348" s="10"/>
      <c r="B348" s="1"/>
      <c r="C348" s="1"/>
      <c r="D348" s="1"/>
      <c r="E348" s="2"/>
      <c r="F348" s="1"/>
      <c r="G348" s="10"/>
      <c r="H348" s="10"/>
      <c r="I348" s="10"/>
      <c r="J348" s="4"/>
      <c r="K348" s="11"/>
      <c r="L348" s="11"/>
      <c r="M348" s="5"/>
      <c r="N348" s="5"/>
      <c r="O348" s="2"/>
      <c r="P348" s="7"/>
      <c r="Q348" s="7"/>
      <c r="R348" s="7"/>
      <c r="S348" s="2"/>
      <c r="T348" s="2"/>
    </row>
    <row r="349" spans="1:20" ht="12.75" customHeight="1" x14ac:dyDescent="0.2">
      <c r="A349" s="10"/>
      <c r="B349" s="1"/>
      <c r="C349" s="1"/>
      <c r="D349" s="1"/>
      <c r="E349" s="2"/>
      <c r="F349" s="1"/>
      <c r="G349" s="10"/>
      <c r="H349" s="10"/>
      <c r="I349" s="10"/>
      <c r="J349" s="4"/>
      <c r="K349" s="11"/>
      <c r="L349" s="11"/>
      <c r="M349" s="5"/>
      <c r="N349" s="5"/>
      <c r="O349" s="2"/>
      <c r="P349" s="7"/>
      <c r="Q349" s="7"/>
      <c r="R349" s="7"/>
      <c r="S349" s="2"/>
      <c r="T349" s="2"/>
    </row>
    <row r="350" spans="1:20" ht="12.75" customHeight="1" x14ac:dyDescent="0.2">
      <c r="A350" s="10"/>
      <c r="B350" s="1"/>
      <c r="C350" s="1"/>
      <c r="D350" s="1"/>
      <c r="E350" s="2"/>
      <c r="F350" s="1"/>
      <c r="G350" s="10"/>
      <c r="H350" s="10"/>
      <c r="I350" s="10"/>
      <c r="J350" s="4"/>
      <c r="K350" s="11"/>
      <c r="L350" s="11"/>
      <c r="M350" s="5"/>
      <c r="N350" s="5"/>
      <c r="O350" s="2"/>
      <c r="P350" s="7"/>
      <c r="Q350" s="7"/>
      <c r="R350" s="7"/>
      <c r="S350" s="2"/>
      <c r="T350" s="2"/>
    </row>
    <row r="351" spans="1:20" ht="12.75" customHeight="1" x14ac:dyDescent="0.2">
      <c r="A351" s="10"/>
      <c r="B351" s="1"/>
      <c r="C351" s="1"/>
      <c r="D351" s="1"/>
      <c r="E351" s="2"/>
      <c r="F351" s="1"/>
      <c r="G351" s="10"/>
      <c r="H351" s="10"/>
      <c r="I351" s="10"/>
      <c r="J351" s="4"/>
      <c r="K351" s="11"/>
      <c r="L351" s="11"/>
      <c r="M351" s="5"/>
      <c r="N351" s="5"/>
      <c r="O351" s="2"/>
      <c r="P351" s="7"/>
      <c r="Q351" s="7"/>
      <c r="R351" s="7"/>
      <c r="S351" s="2"/>
      <c r="T351" s="2"/>
    </row>
    <row r="352" spans="1:20" ht="12.75" customHeight="1" x14ac:dyDescent="0.2">
      <c r="A352" s="10"/>
      <c r="B352" s="1"/>
      <c r="C352" s="1"/>
      <c r="D352" s="1"/>
      <c r="E352" s="2"/>
      <c r="F352" s="1"/>
      <c r="G352" s="10"/>
      <c r="H352" s="10"/>
      <c r="I352" s="10"/>
      <c r="J352" s="4"/>
      <c r="K352" s="11"/>
      <c r="L352" s="11"/>
      <c r="M352" s="5"/>
      <c r="N352" s="5"/>
      <c r="O352" s="2"/>
      <c r="P352" s="7"/>
      <c r="Q352" s="7"/>
      <c r="R352" s="7"/>
      <c r="S352" s="2"/>
      <c r="T352" s="2"/>
    </row>
    <row r="353" spans="1:20" ht="12.75" customHeight="1" x14ac:dyDescent="0.2">
      <c r="A353" s="10"/>
      <c r="B353" s="1"/>
      <c r="C353" s="1"/>
      <c r="D353" s="1"/>
      <c r="E353" s="2"/>
      <c r="F353" s="1"/>
      <c r="G353" s="10"/>
      <c r="H353" s="10"/>
      <c r="I353" s="10"/>
      <c r="J353" s="4"/>
      <c r="K353" s="11"/>
      <c r="L353" s="11"/>
      <c r="M353" s="5"/>
      <c r="N353" s="5"/>
      <c r="O353" s="2"/>
      <c r="P353" s="7"/>
      <c r="Q353" s="7"/>
      <c r="R353" s="7"/>
      <c r="S353" s="2"/>
      <c r="T353" s="2"/>
    </row>
    <row r="354" spans="1:20" ht="12.75" customHeight="1" x14ac:dyDescent="0.2">
      <c r="A354" s="10"/>
      <c r="B354" s="1"/>
      <c r="C354" s="1"/>
      <c r="D354" s="1"/>
      <c r="E354" s="2"/>
      <c r="F354" s="1"/>
      <c r="G354" s="10"/>
      <c r="H354" s="10"/>
      <c r="I354" s="10"/>
      <c r="J354" s="4"/>
      <c r="K354" s="11"/>
      <c r="L354" s="11"/>
      <c r="M354" s="5"/>
      <c r="N354" s="5"/>
      <c r="O354" s="2"/>
      <c r="P354" s="7"/>
      <c r="Q354" s="7"/>
      <c r="R354" s="7"/>
      <c r="S354" s="2"/>
      <c r="T354" s="2"/>
    </row>
    <row r="355" spans="1:20" ht="12.75" customHeight="1" x14ac:dyDescent="0.2">
      <c r="A355" s="10"/>
      <c r="B355" s="1"/>
      <c r="C355" s="1"/>
      <c r="D355" s="1"/>
      <c r="E355" s="2"/>
      <c r="F355" s="1"/>
      <c r="G355" s="10"/>
      <c r="H355" s="10"/>
      <c r="I355" s="10"/>
      <c r="J355" s="4"/>
      <c r="K355" s="11"/>
      <c r="L355" s="11"/>
      <c r="M355" s="5"/>
      <c r="N355" s="5"/>
      <c r="O355" s="2"/>
      <c r="P355" s="7"/>
      <c r="Q355" s="7"/>
      <c r="R355" s="7"/>
      <c r="S355" s="2"/>
      <c r="T355" s="2"/>
    </row>
    <row r="356" spans="1:20" ht="12.75" customHeight="1" x14ac:dyDescent="0.2">
      <c r="A356" s="10"/>
      <c r="B356" s="1"/>
      <c r="C356" s="1"/>
      <c r="D356" s="1"/>
      <c r="E356" s="2"/>
      <c r="F356" s="1"/>
      <c r="G356" s="10"/>
      <c r="H356" s="10"/>
      <c r="I356" s="10"/>
      <c r="J356" s="4"/>
      <c r="K356" s="11"/>
      <c r="L356" s="11"/>
      <c r="M356" s="5"/>
      <c r="N356" s="5"/>
      <c r="O356" s="2"/>
      <c r="P356" s="7"/>
      <c r="Q356" s="7"/>
      <c r="R356" s="7"/>
      <c r="S356" s="2"/>
      <c r="T356" s="2"/>
    </row>
    <row r="357" spans="1:20" ht="12.75" customHeight="1" x14ac:dyDescent="0.2">
      <c r="A357" s="10"/>
      <c r="B357" s="1"/>
      <c r="C357" s="1"/>
      <c r="D357" s="1"/>
      <c r="E357" s="2"/>
      <c r="F357" s="1"/>
      <c r="G357" s="10"/>
      <c r="H357" s="10"/>
      <c r="I357" s="10"/>
      <c r="J357" s="4"/>
      <c r="K357" s="11"/>
      <c r="L357" s="11"/>
      <c r="M357" s="5"/>
      <c r="N357" s="5"/>
      <c r="O357" s="2"/>
      <c r="P357" s="7"/>
      <c r="Q357" s="7"/>
      <c r="R357" s="7"/>
      <c r="S357" s="2"/>
      <c r="T357" s="2"/>
    </row>
    <row r="358" spans="1:20" ht="12.75" customHeight="1" x14ac:dyDescent="0.2">
      <c r="A358" s="10"/>
      <c r="B358" s="1"/>
      <c r="C358" s="1"/>
      <c r="D358" s="1"/>
      <c r="E358" s="2"/>
      <c r="F358" s="1"/>
      <c r="G358" s="10"/>
      <c r="H358" s="10"/>
      <c r="I358" s="10"/>
      <c r="J358" s="4"/>
      <c r="K358" s="11"/>
      <c r="L358" s="11"/>
      <c r="M358" s="5"/>
      <c r="N358" s="5"/>
      <c r="O358" s="2"/>
      <c r="P358" s="7"/>
      <c r="Q358" s="7"/>
      <c r="R358" s="7"/>
      <c r="S358" s="2"/>
      <c r="T358" s="2"/>
    </row>
    <row r="359" spans="1:20" ht="12.75" customHeight="1" x14ac:dyDescent="0.2">
      <c r="A359" s="10"/>
      <c r="B359" s="1"/>
      <c r="C359" s="1"/>
      <c r="D359" s="1"/>
      <c r="E359" s="2"/>
      <c r="F359" s="1"/>
      <c r="G359" s="10"/>
      <c r="H359" s="10"/>
      <c r="I359" s="10"/>
      <c r="J359" s="4"/>
      <c r="K359" s="11"/>
      <c r="L359" s="11"/>
      <c r="M359" s="5"/>
      <c r="N359" s="5"/>
      <c r="O359" s="2"/>
      <c r="P359" s="7"/>
      <c r="Q359" s="7"/>
      <c r="R359" s="7"/>
      <c r="S359" s="2"/>
      <c r="T359" s="2"/>
    </row>
    <row r="360" spans="1:20" ht="12.75" customHeight="1" x14ac:dyDescent="0.2">
      <c r="A360" s="10"/>
      <c r="B360" s="1"/>
      <c r="C360" s="1"/>
      <c r="D360" s="1"/>
      <c r="E360" s="2"/>
      <c r="F360" s="1"/>
      <c r="G360" s="10"/>
      <c r="H360" s="10"/>
      <c r="I360" s="10"/>
      <c r="J360" s="4"/>
      <c r="K360" s="11"/>
      <c r="L360" s="11"/>
      <c r="M360" s="5"/>
      <c r="N360" s="5"/>
      <c r="O360" s="2"/>
      <c r="P360" s="7"/>
      <c r="Q360" s="7"/>
      <c r="R360" s="7"/>
      <c r="S360" s="2"/>
      <c r="T360" s="2"/>
    </row>
    <row r="361" spans="1:20" ht="12.75" customHeight="1" x14ac:dyDescent="0.2">
      <c r="A361" s="10"/>
      <c r="B361" s="1"/>
      <c r="C361" s="1"/>
      <c r="D361" s="1"/>
      <c r="E361" s="2"/>
      <c r="F361" s="1"/>
      <c r="G361" s="10"/>
      <c r="H361" s="10"/>
      <c r="I361" s="10"/>
      <c r="J361" s="4"/>
      <c r="K361" s="11"/>
      <c r="L361" s="11"/>
      <c r="M361" s="5"/>
      <c r="N361" s="5"/>
      <c r="O361" s="2"/>
      <c r="P361" s="7"/>
      <c r="Q361" s="7"/>
      <c r="R361" s="7"/>
      <c r="S361" s="2"/>
      <c r="T361" s="2"/>
    </row>
    <row r="362" spans="1:20" ht="12.75" customHeight="1" x14ac:dyDescent="0.2">
      <c r="A362" s="10"/>
      <c r="B362" s="1"/>
      <c r="C362" s="1"/>
      <c r="D362" s="1"/>
      <c r="E362" s="2"/>
      <c r="F362" s="1"/>
      <c r="G362" s="10"/>
      <c r="H362" s="10"/>
      <c r="I362" s="10"/>
      <c r="J362" s="4"/>
      <c r="K362" s="11"/>
      <c r="L362" s="11"/>
      <c r="M362" s="5"/>
      <c r="N362" s="5"/>
      <c r="O362" s="2"/>
      <c r="P362" s="7"/>
      <c r="Q362" s="7"/>
      <c r="R362" s="7"/>
      <c r="S362" s="2"/>
      <c r="T362" s="2"/>
    </row>
    <row r="363" spans="1:20" ht="12.75" customHeight="1" x14ac:dyDescent="0.2">
      <c r="A363" s="10"/>
      <c r="B363" s="1"/>
      <c r="C363" s="1"/>
      <c r="D363" s="1"/>
      <c r="E363" s="2"/>
      <c r="F363" s="1"/>
      <c r="G363" s="10"/>
      <c r="H363" s="10"/>
      <c r="I363" s="10"/>
      <c r="J363" s="4"/>
      <c r="K363" s="11"/>
      <c r="L363" s="11"/>
      <c r="M363" s="5"/>
      <c r="N363" s="5"/>
      <c r="O363" s="2"/>
      <c r="P363" s="7"/>
      <c r="Q363" s="7"/>
      <c r="R363" s="7"/>
      <c r="S363" s="2"/>
      <c r="T363" s="2"/>
    </row>
    <row r="364" spans="1:20" ht="12.75" customHeight="1" x14ac:dyDescent="0.2">
      <c r="A364" s="10"/>
      <c r="B364" s="1"/>
      <c r="C364" s="1"/>
      <c r="D364" s="1"/>
      <c r="E364" s="2"/>
      <c r="F364" s="1"/>
      <c r="G364" s="10"/>
      <c r="H364" s="10"/>
      <c r="I364" s="10"/>
      <c r="J364" s="4"/>
      <c r="K364" s="11"/>
      <c r="L364" s="11"/>
      <c r="M364" s="5"/>
      <c r="N364" s="5"/>
      <c r="O364" s="2"/>
      <c r="P364" s="7"/>
      <c r="Q364" s="7"/>
      <c r="R364" s="7"/>
      <c r="S364" s="2"/>
      <c r="T364" s="2"/>
    </row>
    <row r="365" spans="1:20" ht="12.75" customHeight="1" x14ac:dyDescent="0.2">
      <c r="A365" s="10"/>
      <c r="B365" s="1"/>
      <c r="C365" s="1"/>
      <c r="D365" s="1"/>
      <c r="E365" s="2"/>
      <c r="F365" s="1"/>
      <c r="G365" s="10"/>
      <c r="H365" s="10"/>
      <c r="I365" s="10"/>
      <c r="J365" s="4"/>
      <c r="K365" s="11"/>
      <c r="L365" s="11"/>
      <c r="M365" s="5"/>
      <c r="N365" s="5"/>
      <c r="O365" s="2"/>
      <c r="P365" s="7"/>
      <c r="Q365" s="7"/>
      <c r="R365" s="7"/>
      <c r="S365" s="2"/>
      <c r="T365" s="2"/>
    </row>
    <row r="366" spans="1:20" ht="12.75" customHeight="1" x14ac:dyDescent="0.2">
      <c r="A366" s="10"/>
      <c r="B366" s="1"/>
      <c r="C366" s="1"/>
      <c r="D366" s="1"/>
      <c r="E366" s="2"/>
      <c r="F366" s="1"/>
      <c r="G366" s="10"/>
      <c r="H366" s="10"/>
      <c r="I366" s="10"/>
      <c r="J366" s="4"/>
      <c r="K366" s="11"/>
      <c r="L366" s="11"/>
      <c r="M366" s="5"/>
      <c r="N366" s="5"/>
      <c r="O366" s="2"/>
      <c r="P366" s="7"/>
      <c r="Q366" s="7"/>
      <c r="R366" s="7"/>
      <c r="S366" s="2"/>
      <c r="T366" s="2"/>
    </row>
    <row r="367" spans="1:20" ht="12.75" customHeight="1" x14ac:dyDescent="0.2">
      <c r="A367" s="10"/>
      <c r="B367" s="1"/>
      <c r="C367" s="1"/>
      <c r="D367" s="1"/>
      <c r="E367" s="2"/>
      <c r="F367" s="1"/>
      <c r="G367" s="10"/>
      <c r="H367" s="10"/>
      <c r="I367" s="10"/>
      <c r="J367" s="4"/>
      <c r="K367" s="11"/>
      <c r="L367" s="11"/>
      <c r="M367" s="5"/>
      <c r="N367" s="5"/>
      <c r="O367" s="2"/>
      <c r="P367" s="7"/>
      <c r="Q367" s="7"/>
      <c r="R367" s="7"/>
      <c r="S367" s="2"/>
      <c r="T367" s="2"/>
    </row>
    <row r="368" spans="1:20" ht="12.75" customHeight="1" x14ac:dyDescent="0.2">
      <c r="A368" s="10"/>
      <c r="B368" s="1"/>
      <c r="C368" s="1"/>
      <c r="D368" s="1"/>
      <c r="E368" s="2"/>
      <c r="F368" s="1"/>
      <c r="G368" s="10"/>
      <c r="H368" s="10"/>
      <c r="I368" s="10"/>
      <c r="J368" s="4"/>
      <c r="K368" s="11"/>
      <c r="L368" s="11"/>
      <c r="M368" s="5"/>
      <c r="N368" s="5"/>
      <c r="O368" s="2"/>
      <c r="P368" s="7"/>
      <c r="Q368" s="7"/>
      <c r="R368" s="7"/>
      <c r="S368" s="2"/>
      <c r="T368" s="2"/>
    </row>
    <row r="369" spans="1:20" ht="12.75" customHeight="1" x14ac:dyDescent="0.2">
      <c r="A369" s="10"/>
      <c r="B369" s="1"/>
      <c r="C369" s="1"/>
      <c r="D369" s="1"/>
      <c r="E369" s="2"/>
      <c r="F369" s="1"/>
      <c r="G369" s="10"/>
      <c r="H369" s="10"/>
      <c r="I369" s="10"/>
      <c r="J369" s="4"/>
      <c r="K369" s="11"/>
      <c r="L369" s="11"/>
      <c r="M369" s="5"/>
      <c r="N369" s="5"/>
      <c r="O369" s="2"/>
      <c r="P369" s="7"/>
      <c r="Q369" s="7"/>
      <c r="R369" s="7"/>
      <c r="S369" s="2"/>
      <c r="T369" s="2"/>
    </row>
    <row r="370" spans="1:20" ht="12.75" customHeight="1" x14ac:dyDescent="0.2">
      <c r="A370" s="10"/>
      <c r="B370" s="1"/>
      <c r="C370" s="1"/>
      <c r="D370" s="1"/>
      <c r="E370" s="2"/>
      <c r="F370" s="1"/>
      <c r="G370" s="10"/>
      <c r="H370" s="10"/>
      <c r="I370" s="10"/>
      <c r="J370" s="4"/>
      <c r="K370" s="11"/>
      <c r="L370" s="11"/>
      <c r="M370" s="5"/>
      <c r="N370" s="5"/>
      <c r="O370" s="2"/>
      <c r="P370" s="7"/>
      <c r="Q370" s="7"/>
      <c r="R370" s="7"/>
      <c r="S370" s="2"/>
      <c r="T370" s="2"/>
    </row>
    <row r="371" spans="1:20" ht="12.75" customHeight="1" x14ac:dyDescent="0.2">
      <c r="A371" s="10"/>
      <c r="B371" s="1"/>
      <c r="C371" s="1"/>
      <c r="D371" s="1"/>
      <c r="E371" s="2"/>
      <c r="F371" s="1"/>
      <c r="G371" s="10"/>
      <c r="H371" s="10"/>
      <c r="I371" s="10"/>
      <c r="J371" s="4"/>
      <c r="K371" s="11"/>
      <c r="L371" s="11"/>
      <c r="M371" s="5"/>
      <c r="N371" s="5"/>
      <c r="O371" s="2"/>
      <c r="P371" s="7"/>
      <c r="Q371" s="7"/>
      <c r="R371" s="7"/>
      <c r="S371" s="2"/>
      <c r="T371" s="2"/>
    </row>
    <row r="372" spans="1:20" ht="12.75" customHeight="1" x14ac:dyDescent="0.2">
      <c r="A372" s="10"/>
      <c r="B372" s="1"/>
      <c r="C372" s="1"/>
      <c r="D372" s="1"/>
      <c r="E372" s="2"/>
      <c r="F372" s="1"/>
      <c r="G372" s="10"/>
      <c r="H372" s="10"/>
      <c r="I372" s="10"/>
      <c r="J372" s="4"/>
      <c r="K372" s="11"/>
      <c r="L372" s="11"/>
      <c r="M372" s="5"/>
      <c r="N372" s="5"/>
      <c r="O372" s="2"/>
      <c r="P372" s="7"/>
      <c r="Q372" s="7"/>
      <c r="R372" s="7"/>
      <c r="S372" s="2"/>
      <c r="T372" s="2"/>
    </row>
    <row r="373" spans="1:20" ht="12.75" customHeight="1" x14ac:dyDescent="0.2">
      <c r="A373" s="10"/>
      <c r="B373" s="1"/>
      <c r="C373" s="1"/>
      <c r="D373" s="1"/>
      <c r="E373" s="2"/>
      <c r="F373" s="1"/>
      <c r="G373" s="10"/>
      <c r="H373" s="10"/>
      <c r="I373" s="10"/>
      <c r="J373" s="4"/>
      <c r="K373" s="11"/>
      <c r="L373" s="11"/>
      <c r="M373" s="5"/>
      <c r="N373" s="5"/>
      <c r="O373" s="2"/>
      <c r="P373" s="7"/>
      <c r="Q373" s="7"/>
      <c r="R373" s="7"/>
      <c r="S373" s="2"/>
      <c r="T373" s="2"/>
    </row>
    <row r="374" spans="1:20" ht="12.75" customHeight="1" x14ac:dyDescent="0.2">
      <c r="A374" s="10"/>
      <c r="B374" s="1"/>
      <c r="C374" s="1"/>
      <c r="D374" s="1"/>
      <c r="E374" s="2"/>
      <c r="F374" s="1"/>
      <c r="G374" s="10"/>
      <c r="H374" s="10"/>
      <c r="I374" s="10"/>
      <c r="J374" s="4"/>
      <c r="K374" s="11"/>
      <c r="L374" s="11"/>
      <c r="M374" s="5"/>
      <c r="N374" s="5"/>
      <c r="O374" s="2"/>
      <c r="P374" s="7"/>
      <c r="Q374" s="7"/>
      <c r="R374" s="7"/>
      <c r="S374" s="2"/>
      <c r="T374" s="2"/>
    </row>
    <row r="375" spans="1:20" ht="12.75" customHeight="1" x14ac:dyDescent="0.2">
      <c r="A375" s="10"/>
      <c r="B375" s="1"/>
      <c r="C375" s="1"/>
      <c r="D375" s="1"/>
      <c r="E375" s="2"/>
      <c r="F375" s="1"/>
      <c r="G375" s="10"/>
      <c r="H375" s="10"/>
      <c r="I375" s="10"/>
      <c r="J375" s="4"/>
      <c r="K375" s="11"/>
      <c r="L375" s="11"/>
      <c r="M375" s="5"/>
      <c r="N375" s="5"/>
      <c r="O375" s="2"/>
      <c r="P375" s="7"/>
      <c r="Q375" s="7"/>
      <c r="R375" s="7"/>
      <c r="S375" s="2"/>
      <c r="T375" s="2"/>
    </row>
    <row r="376" spans="1:20" ht="12.75" customHeight="1" x14ac:dyDescent="0.2">
      <c r="A376" s="10"/>
      <c r="B376" s="1"/>
      <c r="C376" s="1"/>
      <c r="D376" s="1"/>
      <c r="E376" s="2"/>
      <c r="F376" s="1"/>
      <c r="G376" s="10"/>
      <c r="H376" s="10"/>
      <c r="I376" s="10"/>
      <c r="J376" s="4"/>
      <c r="K376" s="11"/>
      <c r="L376" s="11"/>
      <c r="M376" s="5"/>
      <c r="N376" s="5"/>
      <c r="O376" s="2"/>
      <c r="P376" s="7"/>
      <c r="Q376" s="7"/>
      <c r="R376" s="7"/>
      <c r="S376" s="2"/>
      <c r="T376" s="2"/>
    </row>
    <row r="377" spans="1:20" ht="12.75" customHeight="1" x14ac:dyDescent="0.2">
      <c r="A377" s="10"/>
      <c r="B377" s="1"/>
      <c r="C377" s="1"/>
      <c r="D377" s="1"/>
      <c r="E377" s="2"/>
      <c r="F377" s="1"/>
      <c r="G377" s="10"/>
      <c r="H377" s="10"/>
      <c r="I377" s="10"/>
      <c r="J377" s="4"/>
      <c r="K377" s="11"/>
      <c r="L377" s="11"/>
      <c r="M377" s="5"/>
      <c r="N377" s="5"/>
      <c r="O377" s="2"/>
      <c r="P377" s="7"/>
      <c r="Q377" s="7"/>
      <c r="R377" s="7"/>
      <c r="S377" s="2"/>
      <c r="T377" s="2"/>
    </row>
    <row r="378" spans="1:20" ht="12.75" customHeight="1" x14ac:dyDescent="0.2">
      <c r="A378" s="10"/>
      <c r="B378" s="1"/>
      <c r="C378" s="1"/>
      <c r="D378" s="1"/>
      <c r="E378" s="2"/>
      <c r="F378" s="1"/>
      <c r="G378" s="10"/>
      <c r="H378" s="10"/>
      <c r="I378" s="10"/>
      <c r="J378" s="4"/>
      <c r="K378" s="11"/>
      <c r="L378" s="11"/>
      <c r="M378" s="5"/>
      <c r="N378" s="5"/>
      <c r="O378" s="2"/>
      <c r="P378" s="7"/>
      <c r="Q378" s="7"/>
      <c r="R378" s="7"/>
      <c r="S378" s="2"/>
      <c r="T378" s="2"/>
    </row>
    <row r="379" spans="1:20" ht="12.75" customHeight="1" x14ac:dyDescent="0.2">
      <c r="A379" s="10"/>
      <c r="B379" s="1"/>
      <c r="C379" s="1"/>
      <c r="D379" s="1"/>
      <c r="E379" s="2"/>
      <c r="F379" s="1"/>
      <c r="G379" s="10"/>
      <c r="H379" s="10"/>
      <c r="I379" s="10"/>
      <c r="J379" s="4"/>
      <c r="K379" s="11"/>
      <c r="L379" s="11"/>
      <c r="M379" s="5"/>
      <c r="N379" s="5"/>
      <c r="O379" s="2"/>
      <c r="P379" s="7"/>
      <c r="Q379" s="7"/>
      <c r="R379" s="7"/>
      <c r="S379" s="2"/>
      <c r="T379" s="2"/>
    </row>
    <row r="380" spans="1:20" ht="12.75" customHeight="1" x14ac:dyDescent="0.2">
      <c r="A380" s="10"/>
      <c r="B380" s="1"/>
      <c r="C380" s="1"/>
      <c r="D380" s="1"/>
      <c r="E380" s="2"/>
      <c r="F380" s="1"/>
      <c r="G380" s="10"/>
      <c r="H380" s="10"/>
      <c r="I380" s="10"/>
      <c r="J380" s="4"/>
      <c r="K380" s="11"/>
      <c r="L380" s="11"/>
      <c r="M380" s="5"/>
      <c r="N380" s="5"/>
      <c r="O380" s="2"/>
      <c r="P380" s="7"/>
      <c r="Q380" s="7"/>
      <c r="R380" s="7"/>
      <c r="S380" s="2"/>
      <c r="T380" s="2"/>
    </row>
    <row r="381" spans="1:20" ht="12.75" customHeight="1" x14ac:dyDescent="0.2">
      <c r="A381" s="10"/>
      <c r="B381" s="1"/>
      <c r="C381" s="1"/>
      <c r="D381" s="1"/>
      <c r="E381" s="2"/>
      <c r="F381" s="1"/>
      <c r="G381" s="10"/>
      <c r="H381" s="10"/>
      <c r="I381" s="10"/>
      <c r="J381" s="4"/>
      <c r="K381" s="11"/>
      <c r="L381" s="11"/>
      <c r="M381" s="5"/>
      <c r="N381" s="5"/>
      <c r="O381" s="2"/>
      <c r="P381" s="7"/>
      <c r="Q381" s="7"/>
      <c r="R381" s="7"/>
      <c r="S381" s="2"/>
      <c r="T381" s="2"/>
    </row>
    <row r="382" spans="1:20" ht="12.75" customHeight="1" x14ac:dyDescent="0.2">
      <c r="A382" s="10"/>
      <c r="B382" s="1"/>
      <c r="C382" s="1"/>
      <c r="D382" s="1"/>
      <c r="E382" s="2"/>
      <c r="F382" s="1"/>
      <c r="G382" s="10"/>
      <c r="H382" s="10"/>
      <c r="I382" s="10"/>
      <c r="J382" s="4"/>
      <c r="K382" s="11"/>
      <c r="L382" s="11"/>
      <c r="M382" s="5"/>
      <c r="N382" s="5"/>
      <c r="O382" s="2"/>
      <c r="P382" s="7"/>
      <c r="Q382" s="7"/>
      <c r="R382" s="7"/>
      <c r="S382" s="2"/>
      <c r="T382" s="2"/>
    </row>
    <row r="383" spans="1:20" ht="12.75" customHeight="1" x14ac:dyDescent="0.2">
      <c r="A383" s="10"/>
      <c r="B383" s="1"/>
      <c r="C383" s="1"/>
      <c r="D383" s="1"/>
      <c r="E383" s="2"/>
      <c r="F383" s="1"/>
      <c r="G383" s="10"/>
      <c r="H383" s="10"/>
      <c r="I383" s="10"/>
      <c r="J383" s="4"/>
      <c r="K383" s="11"/>
      <c r="L383" s="11"/>
      <c r="M383" s="5"/>
      <c r="N383" s="5"/>
      <c r="O383" s="2"/>
      <c r="P383" s="7"/>
      <c r="Q383" s="7"/>
      <c r="R383" s="7"/>
      <c r="S383" s="2"/>
      <c r="T383" s="2"/>
    </row>
    <row r="384" spans="1:20" ht="12.75" customHeight="1" x14ac:dyDescent="0.2">
      <c r="A384" s="10"/>
      <c r="B384" s="1"/>
      <c r="C384" s="1"/>
      <c r="D384" s="1"/>
      <c r="E384" s="2"/>
      <c r="F384" s="1"/>
      <c r="G384" s="10"/>
      <c r="H384" s="10"/>
      <c r="I384" s="10"/>
      <c r="J384" s="4"/>
      <c r="K384" s="11"/>
      <c r="L384" s="11"/>
      <c r="M384" s="5"/>
      <c r="N384" s="5"/>
      <c r="O384" s="2"/>
      <c r="P384" s="7"/>
      <c r="Q384" s="7"/>
      <c r="R384" s="7"/>
      <c r="S384" s="2"/>
      <c r="T384" s="2"/>
    </row>
    <row r="385" spans="1:20" ht="12.75" customHeight="1" x14ac:dyDescent="0.2">
      <c r="A385" s="10"/>
      <c r="B385" s="1"/>
      <c r="C385" s="1"/>
      <c r="D385" s="1"/>
      <c r="E385" s="2"/>
      <c r="F385" s="1"/>
      <c r="G385" s="10"/>
      <c r="H385" s="10"/>
      <c r="I385" s="10"/>
      <c r="J385" s="4"/>
      <c r="K385" s="11"/>
      <c r="L385" s="11"/>
      <c r="M385" s="5"/>
      <c r="N385" s="5"/>
      <c r="O385" s="2"/>
      <c r="P385" s="7"/>
      <c r="Q385" s="7"/>
      <c r="R385" s="7"/>
      <c r="S385" s="2"/>
      <c r="T385" s="2"/>
    </row>
    <row r="386" spans="1:20" ht="12.75" customHeight="1" x14ac:dyDescent="0.2">
      <c r="A386" s="10"/>
      <c r="B386" s="1"/>
      <c r="C386" s="1"/>
      <c r="D386" s="1"/>
      <c r="E386" s="2"/>
      <c r="F386" s="1"/>
      <c r="G386" s="10"/>
      <c r="H386" s="10"/>
      <c r="I386" s="10"/>
      <c r="J386" s="4"/>
      <c r="K386" s="11"/>
      <c r="L386" s="11"/>
      <c r="M386" s="5"/>
      <c r="N386" s="5"/>
      <c r="O386" s="2"/>
      <c r="P386" s="7"/>
      <c r="Q386" s="7"/>
      <c r="R386" s="7"/>
      <c r="S386" s="2"/>
      <c r="T386" s="2"/>
    </row>
    <row r="387" spans="1:20" ht="12.75" customHeight="1" x14ac:dyDescent="0.2">
      <c r="A387" s="10"/>
      <c r="B387" s="1"/>
      <c r="C387" s="1"/>
      <c r="D387" s="1"/>
      <c r="E387" s="2"/>
      <c r="F387" s="1"/>
      <c r="G387" s="10"/>
      <c r="H387" s="10"/>
      <c r="I387" s="10"/>
      <c r="J387" s="4"/>
      <c r="K387" s="11"/>
      <c r="L387" s="11"/>
      <c r="M387" s="5"/>
      <c r="N387" s="5"/>
      <c r="O387" s="2"/>
      <c r="P387" s="7"/>
      <c r="Q387" s="7"/>
      <c r="R387" s="7"/>
      <c r="S387" s="2"/>
      <c r="T387" s="2"/>
    </row>
    <row r="388" spans="1:20" ht="12.75" customHeight="1" x14ac:dyDescent="0.2">
      <c r="A388" s="10"/>
      <c r="B388" s="1"/>
      <c r="C388" s="1"/>
      <c r="D388" s="1"/>
      <c r="E388" s="2"/>
      <c r="F388" s="1"/>
      <c r="G388" s="10"/>
      <c r="H388" s="10"/>
      <c r="I388" s="10"/>
      <c r="J388" s="4"/>
      <c r="K388" s="11"/>
      <c r="L388" s="11"/>
      <c r="M388" s="5"/>
      <c r="N388" s="5"/>
      <c r="O388" s="2"/>
      <c r="P388" s="7"/>
      <c r="Q388" s="7"/>
      <c r="R388" s="7"/>
      <c r="S388" s="2"/>
      <c r="T388" s="2"/>
    </row>
    <row r="389" spans="1:20" ht="12.75" customHeight="1" x14ac:dyDescent="0.2">
      <c r="A389" s="10"/>
      <c r="B389" s="1"/>
      <c r="C389" s="1"/>
      <c r="D389" s="1"/>
      <c r="E389" s="2"/>
      <c r="F389" s="1"/>
      <c r="G389" s="10"/>
      <c r="H389" s="10"/>
      <c r="I389" s="10"/>
      <c r="J389" s="4"/>
      <c r="K389" s="11"/>
      <c r="L389" s="11"/>
      <c r="M389" s="5"/>
      <c r="N389" s="5"/>
      <c r="O389" s="2"/>
      <c r="P389" s="7"/>
      <c r="Q389" s="7"/>
      <c r="R389" s="7"/>
      <c r="S389" s="2"/>
      <c r="T389" s="2"/>
    </row>
    <row r="390" spans="1:20" ht="12.75" customHeight="1" x14ac:dyDescent="0.2">
      <c r="A390" s="10"/>
      <c r="B390" s="1"/>
      <c r="C390" s="1"/>
      <c r="D390" s="1"/>
      <c r="E390" s="2"/>
      <c r="F390" s="1"/>
      <c r="G390" s="10"/>
      <c r="H390" s="10"/>
      <c r="I390" s="10"/>
      <c r="J390" s="4"/>
      <c r="K390" s="11"/>
      <c r="L390" s="11"/>
      <c r="M390" s="5"/>
      <c r="N390" s="5"/>
      <c r="O390" s="2"/>
      <c r="P390" s="7"/>
      <c r="Q390" s="7"/>
      <c r="R390" s="7"/>
      <c r="S390" s="2"/>
      <c r="T390" s="2"/>
    </row>
    <row r="391" spans="1:20" ht="12.75" customHeight="1" x14ac:dyDescent="0.2">
      <c r="A391" s="10"/>
      <c r="B391" s="1"/>
      <c r="C391" s="1"/>
      <c r="D391" s="1"/>
      <c r="E391" s="2"/>
      <c r="F391" s="1"/>
      <c r="G391" s="10"/>
      <c r="H391" s="10"/>
      <c r="I391" s="10"/>
      <c r="J391" s="4"/>
      <c r="K391" s="11"/>
      <c r="L391" s="11"/>
      <c r="M391" s="5"/>
      <c r="N391" s="5"/>
      <c r="O391" s="2"/>
      <c r="P391" s="7"/>
      <c r="Q391" s="7"/>
      <c r="R391" s="7"/>
      <c r="S391" s="2"/>
      <c r="T391" s="2"/>
    </row>
    <row r="392" spans="1:20" ht="12.75" customHeight="1" x14ac:dyDescent="0.2">
      <c r="A392" s="10"/>
      <c r="B392" s="1"/>
      <c r="C392" s="1"/>
      <c r="D392" s="1"/>
      <c r="E392" s="2"/>
      <c r="F392" s="1"/>
      <c r="G392" s="10"/>
      <c r="H392" s="10"/>
      <c r="I392" s="10"/>
      <c r="J392" s="4"/>
      <c r="K392" s="11"/>
      <c r="L392" s="11"/>
      <c r="M392" s="5"/>
      <c r="N392" s="5"/>
      <c r="O392" s="2"/>
      <c r="P392" s="7"/>
      <c r="Q392" s="7"/>
      <c r="R392" s="7"/>
      <c r="S392" s="2"/>
      <c r="T392" s="2"/>
    </row>
    <row r="393" spans="1:20" ht="12.75" customHeight="1" x14ac:dyDescent="0.2">
      <c r="A393" s="10"/>
      <c r="B393" s="1"/>
      <c r="C393" s="1"/>
      <c r="D393" s="1"/>
      <c r="E393" s="2"/>
      <c r="F393" s="1"/>
      <c r="G393" s="10"/>
      <c r="H393" s="10"/>
      <c r="I393" s="10"/>
      <c r="J393" s="4"/>
      <c r="K393" s="11"/>
      <c r="L393" s="11"/>
      <c r="M393" s="5"/>
      <c r="N393" s="5"/>
      <c r="O393" s="2"/>
      <c r="P393" s="7"/>
      <c r="Q393" s="7"/>
      <c r="R393" s="7"/>
      <c r="S393" s="2"/>
      <c r="T393" s="2"/>
    </row>
    <row r="394" spans="1:20" ht="12.75" customHeight="1" x14ac:dyDescent="0.2">
      <c r="A394" s="10"/>
      <c r="B394" s="1"/>
      <c r="C394" s="1"/>
      <c r="D394" s="1"/>
      <c r="E394" s="2"/>
      <c r="F394" s="1"/>
      <c r="G394" s="10"/>
      <c r="H394" s="10"/>
      <c r="I394" s="10"/>
      <c r="J394" s="4"/>
      <c r="K394" s="11"/>
      <c r="L394" s="11"/>
      <c r="M394" s="5"/>
      <c r="N394" s="5"/>
      <c r="O394" s="2"/>
      <c r="P394" s="7"/>
      <c r="Q394" s="7"/>
      <c r="R394" s="7"/>
      <c r="S394" s="2"/>
      <c r="T394" s="2"/>
    </row>
    <row r="395" spans="1:20" ht="12.75" customHeight="1" x14ac:dyDescent="0.2">
      <c r="A395" s="10"/>
      <c r="B395" s="1"/>
      <c r="C395" s="1"/>
      <c r="D395" s="1"/>
      <c r="E395" s="2"/>
      <c r="F395" s="1"/>
      <c r="G395" s="10"/>
      <c r="H395" s="10"/>
      <c r="I395" s="10"/>
      <c r="J395" s="4"/>
      <c r="K395" s="11"/>
      <c r="L395" s="11"/>
      <c r="M395" s="5"/>
      <c r="N395" s="5"/>
      <c r="O395" s="2"/>
      <c r="P395" s="7"/>
      <c r="Q395" s="7"/>
      <c r="R395" s="7"/>
      <c r="S395" s="2"/>
      <c r="T395" s="2"/>
    </row>
    <row r="396" spans="1:20" ht="12.75" customHeight="1" x14ac:dyDescent="0.2">
      <c r="A396" s="10"/>
      <c r="B396" s="1"/>
      <c r="C396" s="1"/>
      <c r="D396" s="1"/>
      <c r="E396" s="2"/>
      <c r="F396" s="1"/>
      <c r="G396" s="10"/>
      <c r="H396" s="10"/>
      <c r="I396" s="10"/>
      <c r="J396" s="4"/>
      <c r="K396" s="11"/>
      <c r="L396" s="11"/>
      <c r="M396" s="5"/>
      <c r="N396" s="5"/>
      <c r="O396" s="2"/>
      <c r="P396" s="7"/>
      <c r="Q396" s="7"/>
      <c r="R396" s="7"/>
      <c r="S396" s="2"/>
      <c r="T396" s="2"/>
    </row>
    <row r="397" spans="1:20" ht="12.75" customHeight="1" x14ac:dyDescent="0.2">
      <c r="A397" s="10"/>
      <c r="B397" s="1"/>
      <c r="C397" s="1"/>
      <c r="D397" s="1"/>
      <c r="E397" s="2"/>
      <c r="F397" s="1"/>
      <c r="G397" s="10"/>
      <c r="H397" s="10"/>
      <c r="I397" s="10"/>
      <c r="J397" s="4"/>
      <c r="K397" s="11"/>
      <c r="L397" s="11"/>
      <c r="M397" s="5"/>
      <c r="N397" s="5"/>
      <c r="O397" s="2"/>
      <c r="P397" s="7"/>
      <c r="Q397" s="7"/>
      <c r="R397" s="7"/>
      <c r="S397" s="2"/>
      <c r="T397" s="2"/>
    </row>
    <row r="398" spans="1:20" ht="12.75" customHeight="1" x14ac:dyDescent="0.2">
      <c r="A398" s="10"/>
      <c r="B398" s="1"/>
      <c r="C398" s="1"/>
      <c r="D398" s="1"/>
      <c r="E398" s="2"/>
      <c r="F398" s="1"/>
      <c r="G398" s="10"/>
      <c r="H398" s="10"/>
      <c r="I398" s="10"/>
      <c r="J398" s="4"/>
      <c r="K398" s="11"/>
      <c r="L398" s="11"/>
      <c r="M398" s="5"/>
      <c r="N398" s="5"/>
      <c r="O398" s="2"/>
      <c r="P398" s="7"/>
      <c r="Q398" s="7"/>
      <c r="R398" s="7"/>
      <c r="S398" s="2"/>
      <c r="T398" s="2"/>
    </row>
    <row r="399" spans="1:20" ht="12.75" customHeight="1" x14ac:dyDescent="0.2">
      <c r="A399" s="10"/>
      <c r="B399" s="1"/>
      <c r="C399" s="1"/>
      <c r="D399" s="1"/>
      <c r="E399" s="2"/>
      <c r="F399" s="1"/>
      <c r="G399" s="10"/>
      <c r="H399" s="10"/>
      <c r="I399" s="10"/>
      <c r="J399" s="4"/>
      <c r="K399" s="11"/>
      <c r="L399" s="11"/>
      <c r="M399" s="5"/>
      <c r="N399" s="5"/>
      <c r="O399" s="2"/>
      <c r="P399" s="7"/>
      <c r="Q399" s="7"/>
      <c r="R399" s="7"/>
      <c r="S399" s="2"/>
      <c r="T399" s="2"/>
    </row>
    <row r="400" spans="1:20" ht="12.75" customHeight="1" x14ac:dyDescent="0.2">
      <c r="A400" s="10"/>
      <c r="B400" s="1"/>
      <c r="C400" s="1"/>
      <c r="D400" s="1"/>
      <c r="E400" s="2"/>
      <c r="F400" s="1"/>
      <c r="G400" s="10"/>
      <c r="H400" s="10"/>
      <c r="I400" s="10"/>
      <c r="J400" s="4"/>
      <c r="K400" s="11"/>
      <c r="L400" s="11"/>
      <c r="M400" s="5"/>
      <c r="N400" s="5"/>
      <c r="O400" s="2"/>
      <c r="P400" s="7"/>
      <c r="Q400" s="7"/>
      <c r="R400" s="7"/>
      <c r="S400" s="2"/>
      <c r="T400" s="2"/>
    </row>
    <row r="401" spans="1:20" ht="12.75" customHeight="1" x14ac:dyDescent="0.2">
      <c r="A401" s="10"/>
      <c r="B401" s="1"/>
      <c r="C401" s="1"/>
      <c r="D401" s="1"/>
      <c r="E401" s="2"/>
      <c r="F401" s="1"/>
      <c r="G401" s="10"/>
      <c r="H401" s="10"/>
      <c r="I401" s="10"/>
      <c r="J401" s="4"/>
      <c r="K401" s="11"/>
      <c r="L401" s="11"/>
      <c r="M401" s="5"/>
      <c r="N401" s="5"/>
      <c r="O401" s="2"/>
      <c r="P401" s="7"/>
      <c r="Q401" s="7"/>
      <c r="R401" s="7"/>
      <c r="S401" s="2"/>
      <c r="T401" s="2"/>
    </row>
    <row r="402" spans="1:20" ht="12.75" customHeight="1" x14ac:dyDescent="0.2">
      <c r="A402" s="10"/>
      <c r="B402" s="1"/>
      <c r="C402" s="1"/>
      <c r="D402" s="1"/>
      <c r="E402" s="2"/>
      <c r="F402" s="1"/>
      <c r="G402" s="10"/>
      <c r="H402" s="10"/>
      <c r="I402" s="10"/>
      <c r="J402" s="4"/>
      <c r="K402" s="11"/>
      <c r="L402" s="11"/>
      <c r="M402" s="5"/>
      <c r="N402" s="5"/>
      <c r="O402" s="2"/>
      <c r="P402" s="7"/>
      <c r="Q402" s="7"/>
      <c r="R402" s="7"/>
      <c r="S402" s="2"/>
      <c r="T402" s="2"/>
    </row>
    <row r="403" spans="1:20" ht="12.75" customHeight="1" x14ac:dyDescent="0.2">
      <c r="A403" s="10"/>
      <c r="B403" s="1"/>
      <c r="C403" s="1"/>
      <c r="D403" s="1"/>
      <c r="E403" s="2"/>
      <c r="F403" s="1"/>
      <c r="G403" s="10"/>
      <c r="H403" s="10"/>
      <c r="I403" s="10"/>
      <c r="J403" s="4"/>
      <c r="K403" s="11"/>
      <c r="L403" s="11"/>
      <c r="M403" s="5"/>
      <c r="N403" s="5"/>
      <c r="O403" s="2"/>
      <c r="P403" s="7"/>
      <c r="Q403" s="7"/>
      <c r="R403" s="7"/>
      <c r="S403" s="2"/>
      <c r="T403" s="2"/>
    </row>
    <row r="404" spans="1:20" ht="12.75" customHeight="1" x14ac:dyDescent="0.2">
      <c r="A404" s="10"/>
      <c r="B404" s="1"/>
      <c r="C404" s="1"/>
      <c r="D404" s="1"/>
      <c r="E404" s="2"/>
      <c r="F404" s="1"/>
      <c r="G404" s="10"/>
      <c r="H404" s="10"/>
      <c r="I404" s="10"/>
      <c r="J404" s="4"/>
      <c r="K404" s="11"/>
      <c r="L404" s="11"/>
      <c r="M404" s="5"/>
      <c r="N404" s="5"/>
      <c r="O404" s="2"/>
      <c r="P404" s="7"/>
      <c r="Q404" s="7"/>
      <c r="R404" s="7"/>
      <c r="S404" s="2"/>
      <c r="T404" s="2"/>
    </row>
    <row r="405" spans="1:20" ht="12.75" customHeight="1" x14ac:dyDescent="0.2">
      <c r="A405" s="10"/>
      <c r="B405" s="1"/>
      <c r="C405" s="1"/>
      <c r="D405" s="1"/>
      <c r="E405" s="2"/>
      <c r="F405" s="1"/>
      <c r="G405" s="10"/>
      <c r="H405" s="10"/>
      <c r="I405" s="10"/>
      <c r="J405" s="4"/>
      <c r="K405" s="11"/>
      <c r="L405" s="11"/>
      <c r="M405" s="5"/>
      <c r="N405" s="5"/>
      <c r="O405" s="2"/>
      <c r="P405" s="7"/>
      <c r="Q405" s="7"/>
      <c r="R405" s="7"/>
      <c r="S405" s="2"/>
      <c r="T405" s="2"/>
    </row>
    <row r="406" spans="1:20" ht="12.75" customHeight="1" x14ac:dyDescent="0.2">
      <c r="A406" s="10"/>
      <c r="B406" s="1"/>
      <c r="C406" s="1"/>
      <c r="D406" s="1"/>
      <c r="E406" s="2"/>
      <c r="F406" s="1"/>
      <c r="G406" s="10"/>
      <c r="H406" s="10"/>
      <c r="I406" s="10"/>
      <c r="J406" s="4"/>
      <c r="K406" s="11"/>
      <c r="L406" s="11"/>
      <c r="M406" s="5"/>
      <c r="N406" s="5"/>
      <c r="O406" s="2"/>
      <c r="P406" s="7"/>
      <c r="Q406" s="7"/>
      <c r="R406" s="7"/>
      <c r="S406" s="2"/>
      <c r="T406" s="2"/>
    </row>
    <row r="407" spans="1:20" ht="12.75" customHeight="1" x14ac:dyDescent="0.2">
      <c r="A407" s="10"/>
      <c r="B407" s="1"/>
      <c r="C407" s="1"/>
      <c r="D407" s="1"/>
      <c r="E407" s="2"/>
      <c r="F407" s="1"/>
      <c r="G407" s="10"/>
      <c r="H407" s="10"/>
      <c r="I407" s="10"/>
      <c r="J407" s="4"/>
      <c r="K407" s="11"/>
      <c r="L407" s="11"/>
      <c r="M407" s="5"/>
      <c r="N407" s="5"/>
      <c r="O407" s="2"/>
      <c r="P407" s="7"/>
      <c r="Q407" s="7"/>
      <c r="R407" s="7"/>
      <c r="S407" s="2"/>
      <c r="T407" s="2"/>
    </row>
    <row r="408" spans="1:20" ht="12.75" customHeight="1" x14ac:dyDescent="0.2">
      <c r="A408" s="10"/>
      <c r="B408" s="1"/>
      <c r="C408" s="1"/>
      <c r="D408" s="1"/>
      <c r="E408" s="2"/>
      <c r="F408" s="1"/>
      <c r="G408" s="10"/>
      <c r="H408" s="10"/>
      <c r="I408" s="10"/>
      <c r="J408" s="4"/>
      <c r="K408" s="11"/>
      <c r="L408" s="11"/>
      <c r="M408" s="5"/>
      <c r="N408" s="5"/>
      <c r="O408" s="2"/>
      <c r="P408" s="7"/>
      <c r="Q408" s="7"/>
      <c r="R408" s="7"/>
      <c r="S408" s="2"/>
      <c r="T408" s="2"/>
    </row>
    <row r="409" spans="1:20" ht="12.75" customHeight="1" x14ac:dyDescent="0.2">
      <c r="A409" s="10"/>
      <c r="B409" s="1"/>
      <c r="C409" s="1"/>
      <c r="D409" s="1"/>
      <c r="E409" s="2"/>
      <c r="F409" s="1"/>
      <c r="G409" s="10"/>
      <c r="H409" s="10"/>
      <c r="I409" s="10"/>
      <c r="J409" s="4"/>
      <c r="K409" s="11"/>
      <c r="L409" s="11"/>
      <c r="M409" s="5"/>
      <c r="N409" s="5"/>
      <c r="O409" s="2"/>
      <c r="P409" s="7"/>
      <c r="Q409" s="7"/>
      <c r="R409" s="7"/>
      <c r="S409" s="2"/>
      <c r="T409" s="2"/>
    </row>
    <row r="410" spans="1:20" ht="12.75" customHeight="1" x14ac:dyDescent="0.2">
      <c r="A410" s="10"/>
      <c r="B410" s="1"/>
      <c r="C410" s="1"/>
      <c r="D410" s="1"/>
      <c r="E410" s="2"/>
      <c r="F410" s="1"/>
      <c r="G410" s="10"/>
      <c r="H410" s="10"/>
      <c r="I410" s="10"/>
      <c r="J410" s="4"/>
      <c r="K410" s="11"/>
      <c r="L410" s="11"/>
      <c r="M410" s="5"/>
      <c r="N410" s="5"/>
      <c r="O410" s="2"/>
      <c r="P410" s="7"/>
      <c r="Q410" s="7"/>
      <c r="R410" s="7"/>
      <c r="S410" s="2"/>
      <c r="T410" s="2"/>
    </row>
    <row r="411" spans="1:20" ht="12.75" customHeight="1" x14ac:dyDescent="0.2">
      <c r="A411" s="10"/>
      <c r="B411" s="1"/>
      <c r="C411" s="1"/>
      <c r="D411" s="1"/>
      <c r="E411" s="2"/>
      <c r="F411" s="1"/>
      <c r="G411" s="10"/>
      <c r="H411" s="10"/>
      <c r="I411" s="10"/>
      <c r="J411" s="4"/>
      <c r="K411" s="11"/>
      <c r="L411" s="11"/>
      <c r="M411" s="5"/>
      <c r="N411" s="5"/>
      <c r="O411" s="2"/>
      <c r="P411" s="7"/>
      <c r="Q411" s="7"/>
      <c r="R411" s="7"/>
      <c r="S411" s="2"/>
      <c r="T411" s="2"/>
    </row>
    <row r="412" spans="1:20" ht="12.75" customHeight="1" x14ac:dyDescent="0.2">
      <c r="A412" s="10"/>
      <c r="B412" s="1"/>
      <c r="C412" s="1"/>
      <c r="D412" s="1"/>
      <c r="E412" s="2"/>
      <c r="F412" s="1"/>
      <c r="G412" s="10"/>
      <c r="H412" s="10"/>
      <c r="I412" s="10"/>
      <c r="J412" s="4"/>
      <c r="K412" s="11"/>
      <c r="L412" s="11"/>
      <c r="M412" s="5"/>
      <c r="N412" s="5"/>
      <c r="O412" s="2"/>
      <c r="P412" s="7"/>
      <c r="Q412" s="7"/>
      <c r="R412" s="7"/>
      <c r="S412" s="2"/>
      <c r="T412" s="2"/>
    </row>
    <row r="413" spans="1:20" ht="12.75" customHeight="1" x14ac:dyDescent="0.2">
      <c r="A413" s="10"/>
      <c r="B413" s="1"/>
      <c r="C413" s="1"/>
      <c r="D413" s="1"/>
      <c r="E413" s="2"/>
      <c r="F413" s="1"/>
      <c r="G413" s="10"/>
      <c r="H413" s="10"/>
      <c r="I413" s="10"/>
      <c r="J413" s="4"/>
      <c r="K413" s="11"/>
      <c r="L413" s="11"/>
      <c r="M413" s="5"/>
      <c r="N413" s="5"/>
      <c r="O413" s="2"/>
      <c r="P413" s="7"/>
      <c r="Q413" s="7"/>
      <c r="R413" s="7"/>
      <c r="S413" s="2"/>
      <c r="T413" s="2"/>
    </row>
    <row r="414" spans="1:20" ht="12.75" customHeight="1" x14ac:dyDescent="0.2">
      <c r="A414" s="10"/>
      <c r="B414" s="1"/>
      <c r="C414" s="1"/>
      <c r="D414" s="1"/>
      <c r="E414" s="2"/>
      <c r="F414" s="1"/>
      <c r="G414" s="10"/>
      <c r="H414" s="10"/>
      <c r="I414" s="10"/>
      <c r="J414" s="4"/>
      <c r="K414" s="11"/>
      <c r="L414" s="11"/>
      <c r="M414" s="5"/>
      <c r="N414" s="5"/>
      <c r="O414" s="2"/>
      <c r="P414" s="7"/>
      <c r="Q414" s="7"/>
      <c r="R414" s="7"/>
      <c r="S414" s="2"/>
      <c r="T414" s="2"/>
    </row>
    <row r="415" spans="1:20" ht="12.75" customHeight="1" x14ac:dyDescent="0.2">
      <c r="A415" s="10"/>
      <c r="B415" s="1"/>
      <c r="C415" s="1"/>
      <c r="D415" s="1"/>
      <c r="E415" s="2"/>
      <c r="F415" s="1"/>
      <c r="G415" s="10"/>
      <c r="H415" s="10"/>
      <c r="I415" s="10"/>
      <c r="J415" s="4"/>
      <c r="K415" s="11"/>
      <c r="L415" s="11"/>
      <c r="M415" s="5"/>
      <c r="N415" s="5"/>
      <c r="O415" s="2"/>
      <c r="P415" s="7"/>
      <c r="Q415" s="7"/>
      <c r="R415" s="7"/>
      <c r="S415" s="2"/>
      <c r="T415" s="2"/>
    </row>
    <row r="416" spans="1:20" ht="12.75" customHeight="1" x14ac:dyDescent="0.2">
      <c r="A416" s="10"/>
      <c r="B416" s="1"/>
      <c r="C416" s="1"/>
      <c r="D416" s="1"/>
      <c r="E416" s="2"/>
      <c r="F416" s="1"/>
      <c r="G416" s="10"/>
      <c r="H416" s="10"/>
      <c r="I416" s="10"/>
      <c r="J416" s="4"/>
      <c r="K416" s="11"/>
      <c r="L416" s="11"/>
      <c r="M416" s="5"/>
      <c r="N416" s="5"/>
      <c r="O416" s="2"/>
      <c r="P416" s="7"/>
      <c r="Q416" s="7"/>
      <c r="R416" s="7"/>
      <c r="S416" s="2"/>
      <c r="T416" s="2"/>
    </row>
    <row r="417" spans="1:20" ht="12.75" customHeight="1" x14ac:dyDescent="0.2">
      <c r="A417" s="10"/>
      <c r="B417" s="1"/>
      <c r="C417" s="1"/>
      <c r="D417" s="1"/>
      <c r="E417" s="2"/>
      <c r="F417" s="1"/>
      <c r="G417" s="10"/>
      <c r="H417" s="10"/>
      <c r="I417" s="10"/>
      <c r="J417" s="4"/>
      <c r="K417" s="11"/>
      <c r="L417" s="11"/>
      <c r="M417" s="5"/>
      <c r="N417" s="5"/>
      <c r="O417" s="2"/>
      <c r="P417" s="7"/>
      <c r="Q417" s="7"/>
      <c r="R417" s="7"/>
      <c r="S417" s="2"/>
      <c r="T417" s="2"/>
    </row>
    <row r="418" spans="1:20" ht="12.75" customHeight="1" x14ac:dyDescent="0.2">
      <c r="A418" s="10"/>
      <c r="B418" s="1"/>
      <c r="C418" s="1"/>
      <c r="D418" s="1"/>
      <c r="E418" s="2"/>
      <c r="F418" s="1"/>
      <c r="G418" s="10"/>
      <c r="H418" s="10"/>
      <c r="I418" s="10"/>
      <c r="J418" s="4"/>
      <c r="K418" s="11"/>
      <c r="L418" s="11"/>
      <c r="M418" s="5"/>
      <c r="N418" s="5"/>
      <c r="O418" s="2"/>
      <c r="P418" s="7"/>
      <c r="Q418" s="7"/>
      <c r="R418" s="7"/>
      <c r="S418" s="2"/>
      <c r="T418" s="2"/>
    </row>
    <row r="419" spans="1:20" ht="12.75" customHeight="1" x14ac:dyDescent="0.2">
      <c r="A419" s="10"/>
      <c r="B419" s="1"/>
      <c r="C419" s="1"/>
      <c r="D419" s="1"/>
      <c r="E419" s="2"/>
      <c r="F419" s="1"/>
      <c r="G419" s="10"/>
      <c r="H419" s="10"/>
      <c r="I419" s="10"/>
      <c r="J419" s="4"/>
      <c r="K419" s="11"/>
      <c r="L419" s="11"/>
      <c r="M419" s="5"/>
      <c r="N419" s="5"/>
      <c r="O419" s="2"/>
      <c r="P419" s="7"/>
      <c r="Q419" s="7"/>
      <c r="R419" s="7"/>
      <c r="S419" s="2"/>
      <c r="T419" s="2"/>
    </row>
    <row r="420" spans="1:20" ht="12.75" customHeight="1" x14ac:dyDescent="0.2">
      <c r="A420" s="10"/>
      <c r="B420" s="1"/>
      <c r="C420" s="1"/>
      <c r="D420" s="1"/>
      <c r="E420" s="2"/>
      <c r="F420" s="1"/>
      <c r="G420" s="10"/>
      <c r="H420" s="10"/>
      <c r="I420" s="10"/>
      <c r="J420" s="4"/>
      <c r="K420" s="11"/>
      <c r="L420" s="11"/>
      <c r="M420" s="5"/>
      <c r="N420" s="5"/>
      <c r="O420" s="2"/>
      <c r="P420" s="7"/>
      <c r="Q420" s="7"/>
      <c r="R420" s="7"/>
      <c r="S420" s="2"/>
      <c r="T420" s="2"/>
    </row>
    <row r="421" spans="1:20" ht="12.75" customHeight="1" x14ac:dyDescent="0.2">
      <c r="A421" s="10"/>
      <c r="B421" s="1"/>
      <c r="C421" s="1"/>
      <c r="D421" s="1"/>
      <c r="E421" s="2"/>
      <c r="F421" s="1"/>
      <c r="G421" s="10"/>
      <c r="H421" s="10"/>
      <c r="I421" s="10"/>
      <c r="J421" s="4"/>
      <c r="K421" s="11"/>
      <c r="L421" s="11"/>
      <c r="M421" s="5"/>
      <c r="N421" s="5"/>
      <c r="O421" s="2"/>
      <c r="P421" s="7"/>
      <c r="Q421" s="7"/>
      <c r="R421" s="7"/>
      <c r="S421" s="2"/>
      <c r="T421" s="2"/>
    </row>
    <row r="422" spans="1:20" ht="12.75" customHeight="1" x14ac:dyDescent="0.2">
      <c r="A422" s="10"/>
      <c r="B422" s="1"/>
      <c r="C422" s="1"/>
      <c r="D422" s="1"/>
      <c r="E422" s="2"/>
      <c r="F422" s="1"/>
      <c r="G422" s="10"/>
      <c r="H422" s="10"/>
      <c r="I422" s="10"/>
      <c r="J422" s="4"/>
      <c r="K422" s="11"/>
      <c r="L422" s="11"/>
      <c r="M422" s="5"/>
      <c r="N422" s="5"/>
      <c r="O422" s="2"/>
      <c r="P422" s="7"/>
      <c r="Q422" s="7"/>
      <c r="R422" s="7"/>
      <c r="S422" s="2"/>
      <c r="T422" s="2"/>
    </row>
    <row r="423" spans="1:20" ht="12.75" customHeight="1" x14ac:dyDescent="0.2">
      <c r="A423" s="10"/>
      <c r="B423" s="1"/>
      <c r="C423" s="1"/>
      <c r="D423" s="1"/>
      <c r="E423" s="2"/>
      <c r="F423" s="1"/>
      <c r="G423" s="10"/>
      <c r="H423" s="10"/>
      <c r="I423" s="10"/>
      <c r="J423" s="4"/>
      <c r="K423" s="11"/>
      <c r="L423" s="11"/>
      <c r="M423" s="5"/>
      <c r="N423" s="5"/>
      <c r="O423" s="2"/>
      <c r="P423" s="7"/>
      <c r="Q423" s="7"/>
      <c r="R423" s="7"/>
      <c r="S423" s="2"/>
      <c r="T423" s="2"/>
    </row>
    <row r="424" spans="1:20" ht="12.75" customHeight="1" x14ac:dyDescent="0.2">
      <c r="A424" s="10"/>
      <c r="B424" s="1"/>
      <c r="C424" s="1"/>
      <c r="D424" s="1"/>
      <c r="E424" s="2"/>
      <c r="F424" s="1"/>
      <c r="G424" s="10"/>
      <c r="H424" s="10"/>
      <c r="I424" s="10"/>
      <c r="J424" s="4"/>
      <c r="K424" s="11"/>
      <c r="L424" s="11"/>
      <c r="M424" s="5"/>
      <c r="N424" s="5"/>
      <c r="O424" s="2"/>
      <c r="P424" s="7"/>
      <c r="Q424" s="7"/>
      <c r="R424" s="7"/>
      <c r="S424" s="2"/>
      <c r="T424" s="2"/>
    </row>
    <row r="425" spans="1:20" ht="12.75" customHeight="1" x14ac:dyDescent="0.2">
      <c r="A425" s="10"/>
      <c r="B425" s="1"/>
      <c r="C425" s="1"/>
      <c r="D425" s="1"/>
      <c r="E425" s="2"/>
      <c r="F425" s="1"/>
      <c r="G425" s="10"/>
      <c r="H425" s="10"/>
      <c r="I425" s="10"/>
      <c r="J425" s="4"/>
      <c r="K425" s="11"/>
      <c r="L425" s="11"/>
      <c r="M425" s="5"/>
      <c r="N425" s="5"/>
      <c r="O425" s="2"/>
      <c r="P425" s="7"/>
      <c r="Q425" s="7"/>
      <c r="R425" s="7"/>
      <c r="S425" s="2"/>
      <c r="T425" s="2"/>
    </row>
    <row r="426" spans="1:20" ht="12.75" customHeight="1" x14ac:dyDescent="0.2">
      <c r="A426" s="10"/>
      <c r="B426" s="1"/>
      <c r="C426" s="1"/>
      <c r="D426" s="1"/>
      <c r="E426" s="2"/>
      <c r="F426" s="1"/>
      <c r="G426" s="10"/>
      <c r="H426" s="10"/>
      <c r="I426" s="10"/>
      <c r="J426" s="4"/>
      <c r="K426" s="11"/>
      <c r="L426" s="11"/>
      <c r="M426" s="5"/>
      <c r="N426" s="5"/>
      <c r="O426" s="2"/>
      <c r="P426" s="7"/>
      <c r="Q426" s="7"/>
      <c r="R426" s="7"/>
      <c r="S426" s="2"/>
      <c r="T426" s="2"/>
    </row>
    <row r="427" spans="1:20" ht="12.75" customHeight="1" x14ac:dyDescent="0.2">
      <c r="A427" s="10"/>
      <c r="B427" s="1"/>
      <c r="C427" s="1"/>
      <c r="D427" s="1"/>
      <c r="E427" s="2"/>
      <c r="F427" s="1"/>
      <c r="G427" s="10"/>
      <c r="H427" s="10"/>
      <c r="I427" s="10"/>
      <c r="J427" s="4"/>
      <c r="K427" s="11"/>
      <c r="L427" s="11"/>
      <c r="M427" s="5"/>
      <c r="N427" s="5"/>
      <c r="O427" s="2"/>
      <c r="P427" s="7"/>
      <c r="Q427" s="7"/>
      <c r="R427" s="7"/>
      <c r="S427" s="2"/>
      <c r="T427" s="2"/>
    </row>
    <row r="428" spans="1:20" ht="12.75" customHeight="1" x14ac:dyDescent="0.2">
      <c r="A428" s="10"/>
      <c r="B428" s="1"/>
      <c r="C428" s="1"/>
      <c r="D428" s="1"/>
      <c r="E428" s="2"/>
      <c r="F428" s="1"/>
      <c r="G428" s="10"/>
      <c r="H428" s="10"/>
      <c r="I428" s="10"/>
      <c r="J428" s="4"/>
      <c r="K428" s="11"/>
      <c r="L428" s="11"/>
      <c r="M428" s="5"/>
      <c r="N428" s="5"/>
      <c r="O428" s="2"/>
      <c r="P428" s="7"/>
      <c r="Q428" s="7"/>
      <c r="R428" s="7"/>
      <c r="S428" s="2"/>
      <c r="T428" s="2"/>
    </row>
    <row r="429" spans="1:20" ht="12.75" customHeight="1" x14ac:dyDescent="0.2">
      <c r="A429" s="10"/>
      <c r="B429" s="1"/>
      <c r="C429" s="1"/>
      <c r="D429" s="1"/>
      <c r="E429" s="2"/>
      <c r="F429" s="1"/>
      <c r="G429" s="10"/>
      <c r="H429" s="10"/>
      <c r="I429" s="10"/>
      <c r="J429" s="4"/>
      <c r="K429" s="11"/>
      <c r="L429" s="11"/>
      <c r="M429" s="5"/>
      <c r="N429" s="5"/>
      <c r="O429" s="2"/>
      <c r="P429" s="7"/>
      <c r="Q429" s="7"/>
      <c r="R429" s="7"/>
      <c r="S429" s="2"/>
      <c r="T429" s="2"/>
    </row>
    <row r="430" spans="1:20" ht="12.75" customHeight="1" x14ac:dyDescent="0.2">
      <c r="A430" s="10"/>
      <c r="B430" s="1"/>
      <c r="C430" s="1"/>
      <c r="D430" s="1"/>
      <c r="E430" s="2"/>
      <c r="F430" s="1"/>
      <c r="G430" s="10"/>
      <c r="H430" s="10"/>
      <c r="I430" s="10"/>
      <c r="J430" s="4"/>
      <c r="K430" s="11"/>
      <c r="L430" s="11"/>
      <c r="M430" s="5"/>
      <c r="N430" s="5"/>
      <c r="O430" s="2"/>
      <c r="P430" s="7"/>
      <c r="Q430" s="7"/>
      <c r="R430" s="7"/>
      <c r="S430" s="2"/>
      <c r="T430" s="2"/>
    </row>
    <row r="431" spans="1:20" ht="12.75" customHeight="1" x14ac:dyDescent="0.2">
      <c r="A431" s="10"/>
      <c r="B431" s="1"/>
      <c r="C431" s="1"/>
      <c r="D431" s="1"/>
      <c r="E431" s="2"/>
      <c r="F431" s="1"/>
      <c r="G431" s="10"/>
      <c r="H431" s="10"/>
      <c r="I431" s="10"/>
      <c r="J431" s="4"/>
      <c r="K431" s="11"/>
      <c r="L431" s="11"/>
      <c r="M431" s="5"/>
      <c r="N431" s="5"/>
      <c r="O431" s="2"/>
      <c r="P431" s="7"/>
      <c r="Q431" s="7"/>
      <c r="R431" s="7"/>
      <c r="S431" s="2"/>
      <c r="T431" s="2"/>
    </row>
    <row r="432" spans="1:20" ht="12.75" customHeight="1" x14ac:dyDescent="0.2">
      <c r="A432" s="10"/>
      <c r="B432" s="1"/>
      <c r="C432" s="1"/>
      <c r="D432" s="1"/>
      <c r="E432" s="2"/>
      <c r="F432" s="1"/>
      <c r="G432" s="10"/>
      <c r="H432" s="10"/>
      <c r="I432" s="10"/>
      <c r="J432" s="4"/>
      <c r="K432" s="11"/>
      <c r="L432" s="11"/>
      <c r="M432" s="5"/>
      <c r="N432" s="5"/>
      <c r="O432" s="2"/>
      <c r="P432" s="7"/>
      <c r="Q432" s="7"/>
      <c r="R432" s="7"/>
      <c r="S432" s="2"/>
      <c r="T432" s="2"/>
    </row>
    <row r="433" spans="1:20" ht="12.75" customHeight="1" x14ac:dyDescent="0.2">
      <c r="A433" s="10"/>
      <c r="B433" s="1"/>
      <c r="C433" s="1"/>
      <c r="D433" s="1"/>
      <c r="E433" s="2"/>
      <c r="F433" s="1"/>
      <c r="G433" s="10"/>
      <c r="H433" s="10"/>
      <c r="I433" s="10"/>
      <c r="J433" s="4"/>
      <c r="K433" s="11"/>
      <c r="L433" s="11"/>
      <c r="M433" s="5"/>
      <c r="N433" s="5"/>
      <c r="O433" s="2"/>
      <c r="P433" s="7"/>
      <c r="Q433" s="7"/>
      <c r="R433" s="7"/>
      <c r="S433" s="2"/>
      <c r="T433" s="2"/>
    </row>
    <row r="434" spans="1:20" ht="12.75" customHeight="1" x14ac:dyDescent="0.2">
      <c r="A434" s="10"/>
      <c r="B434" s="1"/>
      <c r="C434" s="1"/>
      <c r="D434" s="1"/>
      <c r="E434" s="2"/>
      <c r="F434" s="1"/>
      <c r="G434" s="10"/>
      <c r="H434" s="10"/>
      <c r="I434" s="10"/>
      <c r="J434" s="4"/>
      <c r="K434" s="11"/>
      <c r="L434" s="11"/>
      <c r="M434" s="5"/>
      <c r="N434" s="5"/>
      <c r="O434" s="2"/>
      <c r="P434" s="7"/>
      <c r="Q434" s="7"/>
      <c r="R434" s="7"/>
      <c r="S434" s="2"/>
      <c r="T434" s="2"/>
    </row>
    <row r="435" spans="1:20" ht="12.75" customHeight="1" x14ac:dyDescent="0.2">
      <c r="A435" s="10"/>
      <c r="B435" s="1"/>
      <c r="C435" s="1"/>
      <c r="D435" s="1"/>
      <c r="E435" s="2"/>
      <c r="F435" s="1"/>
      <c r="G435" s="10"/>
      <c r="H435" s="10"/>
      <c r="I435" s="10"/>
      <c r="J435" s="4"/>
      <c r="K435" s="11"/>
      <c r="L435" s="11"/>
      <c r="M435" s="5"/>
      <c r="N435" s="5"/>
      <c r="O435" s="2"/>
      <c r="P435" s="7"/>
      <c r="Q435" s="7"/>
      <c r="R435" s="7"/>
      <c r="S435" s="2"/>
      <c r="T435" s="2"/>
    </row>
    <row r="436" spans="1:20" ht="12.75" customHeight="1" x14ac:dyDescent="0.2">
      <c r="A436" s="10"/>
      <c r="B436" s="1"/>
      <c r="C436" s="1"/>
      <c r="D436" s="1"/>
      <c r="E436" s="2"/>
      <c r="F436" s="1"/>
      <c r="G436" s="10"/>
      <c r="H436" s="10"/>
      <c r="I436" s="10"/>
      <c r="J436" s="4"/>
      <c r="K436" s="11"/>
      <c r="L436" s="11"/>
      <c r="M436" s="5"/>
      <c r="N436" s="5"/>
      <c r="O436" s="2"/>
      <c r="P436" s="7"/>
      <c r="Q436" s="7"/>
      <c r="R436" s="7"/>
      <c r="S436" s="2"/>
      <c r="T436" s="2"/>
    </row>
    <row r="437" spans="1:20" ht="12.75" customHeight="1" x14ac:dyDescent="0.2">
      <c r="A437" s="10"/>
      <c r="B437" s="1"/>
      <c r="C437" s="1"/>
      <c r="D437" s="1"/>
      <c r="E437" s="2"/>
      <c r="F437" s="1"/>
      <c r="G437" s="10"/>
      <c r="H437" s="10"/>
      <c r="I437" s="10"/>
      <c r="J437" s="4"/>
      <c r="K437" s="11"/>
      <c r="L437" s="11"/>
      <c r="M437" s="5"/>
      <c r="N437" s="5"/>
      <c r="O437" s="2"/>
      <c r="P437" s="7"/>
      <c r="Q437" s="7"/>
      <c r="R437" s="7"/>
      <c r="S437" s="2"/>
      <c r="T437" s="2"/>
    </row>
    <row r="438" spans="1:20" ht="12.75" customHeight="1" x14ac:dyDescent="0.2">
      <c r="A438" s="10"/>
      <c r="B438" s="1"/>
      <c r="C438" s="1"/>
      <c r="D438" s="1"/>
      <c r="E438" s="2"/>
      <c r="F438" s="1"/>
      <c r="G438" s="10"/>
      <c r="H438" s="10"/>
      <c r="I438" s="10"/>
      <c r="J438" s="4"/>
      <c r="K438" s="11"/>
      <c r="L438" s="11"/>
      <c r="M438" s="5"/>
      <c r="N438" s="5"/>
      <c r="O438" s="2"/>
      <c r="P438" s="7"/>
      <c r="Q438" s="7"/>
      <c r="R438" s="7"/>
      <c r="S438" s="2"/>
      <c r="T438" s="2"/>
    </row>
    <row r="439" spans="1:20" ht="12.75" customHeight="1" x14ac:dyDescent="0.2">
      <c r="A439" s="10"/>
      <c r="B439" s="1"/>
      <c r="C439" s="1"/>
      <c r="D439" s="1"/>
      <c r="E439" s="2"/>
      <c r="F439" s="1"/>
      <c r="G439" s="10"/>
      <c r="H439" s="10"/>
      <c r="I439" s="10"/>
      <c r="J439" s="4"/>
      <c r="K439" s="11"/>
      <c r="L439" s="11"/>
      <c r="M439" s="5"/>
      <c r="N439" s="5"/>
      <c r="O439" s="2"/>
      <c r="P439" s="7"/>
      <c r="Q439" s="7"/>
      <c r="R439" s="7"/>
      <c r="S439" s="2"/>
      <c r="T439" s="2"/>
    </row>
    <row r="440" spans="1:20" ht="12.75" customHeight="1" x14ac:dyDescent="0.2">
      <c r="A440" s="10"/>
      <c r="B440" s="1"/>
      <c r="C440" s="1"/>
      <c r="D440" s="1"/>
      <c r="E440" s="2"/>
      <c r="F440" s="1"/>
      <c r="G440" s="10"/>
      <c r="H440" s="10"/>
      <c r="I440" s="10"/>
      <c r="J440" s="4"/>
      <c r="K440" s="11"/>
      <c r="L440" s="11"/>
      <c r="M440" s="5"/>
      <c r="N440" s="5"/>
      <c r="O440" s="2"/>
      <c r="P440" s="7"/>
      <c r="Q440" s="7"/>
      <c r="R440" s="7"/>
      <c r="S440" s="2"/>
      <c r="T440" s="2"/>
    </row>
    <row r="441" spans="1:20" ht="12.75" customHeight="1" x14ac:dyDescent="0.2">
      <c r="A441" s="10"/>
      <c r="B441" s="1"/>
      <c r="C441" s="1"/>
      <c r="D441" s="1"/>
      <c r="E441" s="2"/>
      <c r="F441" s="1"/>
      <c r="G441" s="10"/>
      <c r="H441" s="10"/>
      <c r="I441" s="10"/>
      <c r="J441" s="4"/>
      <c r="K441" s="11"/>
      <c r="L441" s="11"/>
      <c r="M441" s="5"/>
      <c r="N441" s="5"/>
      <c r="O441" s="2"/>
      <c r="P441" s="7"/>
      <c r="Q441" s="7"/>
      <c r="R441" s="7"/>
      <c r="S441" s="2"/>
      <c r="T441" s="2"/>
    </row>
    <row r="442" spans="1:20" ht="12.75" customHeight="1" x14ac:dyDescent="0.2">
      <c r="A442" s="10"/>
      <c r="B442" s="1"/>
      <c r="C442" s="1"/>
      <c r="D442" s="1"/>
      <c r="E442" s="2"/>
      <c r="F442" s="1"/>
      <c r="G442" s="10"/>
      <c r="H442" s="10"/>
      <c r="I442" s="10"/>
      <c r="J442" s="4"/>
      <c r="K442" s="11"/>
      <c r="L442" s="11"/>
      <c r="M442" s="5"/>
      <c r="N442" s="5"/>
      <c r="O442" s="2"/>
      <c r="P442" s="7"/>
      <c r="Q442" s="7"/>
      <c r="R442" s="7"/>
      <c r="S442" s="2"/>
      <c r="T442" s="2"/>
    </row>
    <row r="443" spans="1:20" ht="12.75" customHeight="1" x14ac:dyDescent="0.2">
      <c r="A443" s="10"/>
      <c r="B443" s="1"/>
      <c r="C443" s="1"/>
      <c r="D443" s="1"/>
      <c r="E443" s="2"/>
      <c r="F443" s="1"/>
      <c r="G443" s="10"/>
      <c r="H443" s="10"/>
      <c r="I443" s="10"/>
      <c r="J443" s="4"/>
      <c r="K443" s="11"/>
      <c r="L443" s="11"/>
      <c r="M443" s="5"/>
      <c r="N443" s="5"/>
      <c r="O443" s="2"/>
      <c r="P443" s="7"/>
      <c r="Q443" s="7"/>
      <c r="R443" s="7"/>
      <c r="S443" s="2"/>
      <c r="T443" s="2"/>
    </row>
    <row r="444" spans="1:20" ht="12.75" customHeight="1" x14ac:dyDescent="0.2">
      <c r="A444" s="10"/>
      <c r="B444" s="1"/>
      <c r="C444" s="1"/>
      <c r="D444" s="1"/>
      <c r="E444" s="2"/>
      <c r="F444" s="1"/>
      <c r="G444" s="10"/>
      <c r="H444" s="10"/>
      <c r="I444" s="10"/>
      <c r="J444" s="4"/>
      <c r="K444" s="11"/>
      <c r="L444" s="11"/>
      <c r="M444" s="5"/>
      <c r="N444" s="5"/>
      <c r="O444" s="2"/>
      <c r="P444" s="7"/>
      <c r="Q444" s="7"/>
      <c r="R444" s="7"/>
      <c r="S444" s="2"/>
      <c r="T444" s="2"/>
    </row>
    <row r="445" spans="1:20" ht="12.75" customHeight="1" x14ac:dyDescent="0.2">
      <c r="A445" s="10"/>
      <c r="B445" s="1"/>
      <c r="C445" s="1"/>
      <c r="D445" s="1"/>
      <c r="E445" s="2"/>
      <c r="F445" s="1"/>
      <c r="G445" s="10"/>
      <c r="H445" s="10"/>
      <c r="I445" s="10"/>
      <c r="J445" s="4"/>
      <c r="K445" s="11"/>
      <c r="L445" s="11"/>
      <c r="M445" s="5"/>
      <c r="N445" s="5"/>
      <c r="O445" s="2"/>
      <c r="P445" s="7"/>
      <c r="Q445" s="7"/>
      <c r="R445" s="7"/>
      <c r="S445" s="2"/>
      <c r="T445" s="2"/>
    </row>
    <row r="446" spans="1:20" ht="12.75" customHeight="1" x14ac:dyDescent="0.2">
      <c r="A446" s="10"/>
      <c r="B446" s="1"/>
      <c r="C446" s="1"/>
      <c r="D446" s="1"/>
      <c r="E446" s="2"/>
      <c r="F446" s="1"/>
      <c r="G446" s="10"/>
      <c r="H446" s="10"/>
      <c r="I446" s="10"/>
      <c r="J446" s="4"/>
      <c r="K446" s="11"/>
      <c r="L446" s="11"/>
      <c r="M446" s="5"/>
      <c r="N446" s="5"/>
      <c r="O446" s="2"/>
      <c r="P446" s="7"/>
      <c r="Q446" s="7"/>
      <c r="R446" s="7"/>
      <c r="S446" s="2"/>
      <c r="T446" s="2"/>
    </row>
    <row r="447" spans="1:20" ht="12.75" customHeight="1" x14ac:dyDescent="0.2">
      <c r="A447" s="10"/>
      <c r="B447" s="1"/>
      <c r="C447" s="1"/>
      <c r="D447" s="1"/>
      <c r="E447" s="2"/>
      <c r="F447" s="1"/>
      <c r="G447" s="10"/>
      <c r="H447" s="10"/>
      <c r="I447" s="10"/>
      <c r="J447" s="4"/>
      <c r="K447" s="11"/>
      <c r="L447" s="11"/>
      <c r="M447" s="5"/>
      <c r="N447" s="5"/>
      <c r="O447" s="2"/>
      <c r="P447" s="7"/>
      <c r="Q447" s="7"/>
      <c r="R447" s="7"/>
      <c r="S447" s="2"/>
      <c r="T447" s="2"/>
    </row>
    <row r="448" spans="1:20" ht="12.75" customHeight="1" x14ac:dyDescent="0.2">
      <c r="A448" s="10"/>
      <c r="B448" s="1"/>
      <c r="C448" s="1"/>
      <c r="D448" s="1"/>
      <c r="E448" s="2"/>
      <c r="F448" s="1"/>
      <c r="G448" s="10"/>
      <c r="H448" s="10"/>
      <c r="I448" s="10"/>
      <c r="J448" s="4"/>
      <c r="K448" s="11"/>
      <c r="L448" s="11"/>
      <c r="M448" s="5"/>
      <c r="N448" s="5"/>
      <c r="O448" s="2"/>
      <c r="P448" s="7"/>
      <c r="Q448" s="7"/>
      <c r="R448" s="7"/>
      <c r="S448" s="2"/>
      <c r="T448" s="2"/>
    </row>
    <row r="449" spans="1:20" ht="12.75" customHeight="1" x14ac:dyDescent="0.2">
      <c r="A449" s="10"/>
      <c r="B449" s="1"/>
      <c r="C449" s="1"/>
      <c r="D449" s="1"/>
      <c r="E449" s="2"/>
      <c r="F449" s="1"/>
      <c r="G449" s="10"/>
      <c r="H449" s="10"/>
      <c r="I449" s="10"/>
      <c r="J449" s="4"/>
      <c r="K449" s="11"/>
      <c r="L449" s="11"/>
      <c r="M449" s="5"/>
      <c r="N449" s="5"/>
      <c r="O449" s="2"/>
      <c r="P449" s="7"/>
      <c r="Q449" s="7"/>
      <c r="R449" s="7"/>
      <c r="S449" s="2"/>
      <c r="T449" s="2"/>
    </row>
    <row r="450" spans="1:20" ht="12.75" customHeight="1" x14ac:dyDescent="0.2">
      <c r="A450" s="10"/>
      <c r="B450" s="1"/>
      <c r="C450" s="1"/>
      <c r="D450" s="1"/>
      <c r="E450" s="2"/>
      <c r="F450" s="1"/>
      <c r="G450" s="10"/>
      <c r="H450" s="10"/>
      <c r="I450" s="10"/>
      <c r="J450" s="4"/>
      <c r="K450" s="11"/>
      <c r="L450" s="11"/>
      <c r="M450" s="5"/>
      <c r="N450" s="5"/>
      <c r="O450" s="2"/>
      <c r="P450" s="7"/>
      <c r="Q450" s="7"/>
      <c r="R450" s="7"/>
      <c r="S450" s="2"/>
      <c r="T450" s="2"/>
    </row>
    <row r="451" spans="1:20" ht="12.75" customHeight="1" x14ac:dyDescent="0.2">
      <c r="A451" s="10"/>
      <c r="B451" s="1"/>
      <c r="C451" s="1"/>
      <c r="D451" s="1"/>
      <c r="E451" s="2"/>
      <c r="F451" s="1"/>
      <c r="G451" s="10"/>
      <c r="H451" s="10"/>
      <c r="I451" s="10"/>
      <c r="J451" s="4"/>
      <c r="K451" s="11"/>
      <c r="L451" s="11"/>
      <c r="M451" s="5"/>
      <c r="N451" s="5"/>
      <c r="O451" s="2"/>
      <c r="P451" s="7"/>
      <c r="Q451" s="7"/>
      <c r="R451" s="7"/>
      <c r="S451" s="2"/>
      <c r="T451" s="2"/>
    </row>
    <row r="452" spans="1:20" ht="12.75" customHeight="1" x14ac:dyDescent="0.2">
      <c r="A452" s="10"/>
      <c r="B452" s="1"/>
      <c r="C452" s="1"/>
      <c r="D452" s="1"/>
      <c r="E452" s="2"/>
      <c r="F452" s="1"/>
      <c r="G452" s="10"/>
      <c r="H452" s="10"/>
      <c r="I452" s="10"/>
      <c r="J452" s="4"/>
      <c r="K452" s="11"/>
      <c r="L452" s="11"/>
      <c r="M452" s="5"/>
      <c r="N452" s="5"/>
      <c r="O452" s="2"/>
      <c r="P452" s="7"/>
      <c r="Q452" s="7"/>
      <c r="R452" s="7"/>
      <c r="S452" s="2"/>
      <c r="T452" s="2"/>
    </row>
    <row r="453" spans="1:20" ht="12.75" customHeight="1" x14ac:dyDescent="0.2">
      <c r="A453" s="10"/>
      <c r="B453" s="1"/>
      <c r="C453" s="1"/>
      <c r="D453" s="1"/>
      <c r="E453" s="2"/>
      <c r="F453" s="1"/>
      <c r="G453" s="10"/>
      <c r="H453" s="10"/>
      <c r="I453" s="10"/>
      <c r="J453" s="4"/>
      <c r="K453" s="11"/>
      <c r="L453" s="11"/>
      <c r="M453" s="5"/>
      <c r="N453" s="5"/>
      <c r="O453" s="2"/>
      <c r="P453" s="7"/>
      <c r="Q453" s="7"/>
      <c r="R453" s="7"/>
      <c r="S453" s="2"/>
      <c r="T453" s="2"/>
    </row>
    <row r="454" spans="1:20" ht="12.75" customHeight="1" x14ac:dyDescent="0.2">
      <c r="A454" s="10"/>
      <c r="B454" s="1"/>
      <c r="C454" s="1"/>
      <c r="D454" s="1"/>
      <c r="E454" s="2"/>
      <c r="F454" s="1"/>
      <c r="G454" s="10"/>
      <c r="H454" s="10"/>
      <c r="I454" s="10"/>
      <c r="J454" s="4"/>
      <c r="K454" s="11"/>
      <c r="L454" s="11"/>
      <c r="M454" s="5"/>
      <c r="N454" s="5"/>
      <c r="O454" s="2"/>
      <c r="P454" s="7"/>
      <c r="Q454" s="7"/>
      <c r="R454" s="7"/>
      <c r="S454" s="2"/>
      <c r="T454" s="2"/>
    </row>
    <row r="455" spans="1:20" ht="12.75" customHeight="1" x14ac:dyDescent="0.2">
      <c r="A455" s="10"/>
      <c r="B455" s="1"/>
      <c r="C455" s="1"/>
      <c r="D455" s="1"/>
      <c r="E455" s="2"/>
      <c r="F455" s="1"/>
      <c r="G455" s="10"/>
      <c r="H455" s="10"/>
      <c r="I455" s="10"/>
      <c r="J455" s="4"/>
      <c r="K455" s="11"/>
      <c r="L455" s="11"/>
      <c r="M455" s="5"/>
      <c r="N455" s="5"/>
      <c r="O455" s="2"/>
      <c r="P455" s="7"/>
      <c r="Q455" s="7"/>
      <c r="R455" s="7"/>
      <c r="S455" s="2"/>
      <c r="T455" s="2"/>
    </row>
    <row r="456" spans="1:20" ht="12.75" customHeight="1" x14ac:dyDescent="0.2">
      <c r="A456" s="10"/>
      <c r="B456" s="1"/>
      <c r="C456" s="1"/>
      <c r="D456" s="1"/>
      <c r="E456" s="2"/>
      <c r="F456" s="1"/>
      <c r="G456" s="10"/>
      <c r="H456" s="10"/>
      <c r="I456" s="10"/>
      <c r="J456" s="4"/>
      <c r="K456" s="11"/>
      <c r="L456" s="11"/>
      <c r="M456" s="5"/>
      <c r="N456" s="5"/>
      <c r="O456" s="2"/>
      <c r="P456" s="7"/>
      <c r="Q456" s="7"/>
      <c r="R456" s="7"/>
      <c r="S456" s="2"/>
      <c r="T456" s="2"/>
    </row>
    <row r="457" spans="1:20" ht="12.75" customHeight="1" x14ac:dyDescent="0.2">
      <c r="A457" s="10"/>
      <c r="B457" s="1"/>
      <c r="C457" s="1"/>
      <c r="D457" s="1"/>
      <c r="E457" s="2"/>
      <c r="F457" s="1"/>
      <c r="G457" s="10"/>
      <c r="H457" s="10"/>
      <c r="I457" s="10"/>
      <c r="J457" s="4"/>
      <c r="K457" s="11"/>
      <c r="L457" s="11"/>
      <c r="M457" s="5"/>
      <c r="N457" s="5"/>
      <c r="O457" s="2"/>
      <c r="P457" s="7"/>
      <c r="Q457" s="7"/>
      <c r="R457" s="7"/>
      <c r="S457" s="2"/>
      <c r="T457" s="2"/>
    </row>
    <row r="458" spans="1:20" ht="12.75" customHeight="1" x14ac:dyDescent="0.2">
      <c r="A458" s="10"/>
      <c r="B458" s="1"/>
      <c r="C458" s="1"/>
      <c r="D458" s="1"/>
      <c r="E458" s="2"/>
      <c r="F458" s="1"/>
      <c r="G458" s="10"/>
      <c r="H458" s="10"/>
      <c r="I458" s="10"/>
      <c r="J458" s="4"/>
      <c r="K458" s="11"/>
      <c r="L458" s="11"/>
      <c r="M458" s="5"/>
      <c r="N458" s="5"/>
      <c r="O458" s="2"/>
      <c r="P458" s="7"/>
      <c r="Q458" s="7"/>
      <c r="R458" s="7"/>
      <c r="S458" s="2"/>
      <c r="T458" s="2"/>
    </row>
    <row r="459" spans="1:20" ht="12.75" customHeight="1" x14ac:dyDescent="0.2">
      <c r="A459" s="10"/>
      <c r="B459" s="1"/>
      <c r="C459" s="1"/>
      <c r="D459" s="1"/>
      <c r="E459" s="2"/>
      <c r="F459" s="1"/>
      <c r="G459" s="10"/>
      <c r="H459" s="10"/>
      <c r="I459" s="10"/>
      <c r="J459" s="4"/>
      <c r="K459" s="11"/>
      <c r="L459" s="11"/>
      <c r="M459" s="5"/>
      <c r="N459" s="5"/>
      <c r="O459" s="2"/>
      <c r="P459" s="7"/>
      <c r="Q459" s="7"/>
      <c r="R459" s="7"/>
      <c r="S459" s="2"/>
      <c r="T459" s="2"/>
    </row>
    <row r="460" spans="1:20" ht="12.75" customHeight="1" x14ac:dyDescent="0.2">
      <c r="A460" s="10"/>
      <c r="B460" s="1"/>
      <c r="C460" s="1"/>
      <c r="D460" s="1"/>
      <c r="E460" s="2"/>
      <c r="F460" s="1"/>
      <c r="G460" s="10"/>
      <c r="H460" s="10"/>
      <c r="I460" s="10"/>
      <c r="J460" s="4"/>
      <c r="K460" s="11"/>
      <c r="L460" s="11"/>
      <c r="M460" s="5"/>
      <c r="N460" s="5"/>
      <c r="O460" s="2"/>
      <c r="P460" s="7"/>
      <c r="Q460" s="7"/>
      <c r="R460" s="7"/>
      <c r="S460" s="2"/>
      <c r="T460" s="2"/>
    </row>
    <row r="461" spans="1:20" ht="12.75" customHeight="1" x14ac:dyDescent="0.2">
      <c r="A461" s="10"/>
      <c r="B461" s="1"/>
      <c r="C461" s="1"/>
      <c r="D461" s="1"/>
      <c r="E461" s="2"/>
      <c r="F461" s="1"/>
      <c r="G461" s="10"/>
      <c r="H461" s="10"/>
      <c r="I461" s="10"/>
      <c r="J461" s="4"/>
      <c r="K461" s="11"/>
      <c r="L461" s="11"/>
      <c r="M461" s="5"/>
      <c r="N461" s="5"/>
      <c r="O461" s="2"/>
      <c r="P461" s="7"/>
      <c r="Q461" s="7"/>
      <c r="R461" s="7"/>
      <c r="S461" s="2"/>
      <c r="T461" s="2"/>
    </row>
    <row r="462" spans="1:20" ht="12.75" customHeight="1" x14ac:dyDescent="0.2">
      <c r="A462" s="10"/>
      <c r="B462" s="1"/>
      <c r="C462" s="1"/>
      <c r="D462" s="1"/>
      <c r="E462" s="2"/>
      <c r="F462" s="1"/>
      <c r="G462" s="10"/>
      <c r="H462" s="10"/>
      <c r="I462" s="10"/>
      <c r="J462" s="4"/>
      <c r="K462" s="11"/>
      <c r="L462" s="11"/>
      <c r="M462" s="5"/>
      <c r="N462" s="5"/>
      <c r="O462" s="2"/>
      <c r="P462" s="7"/>
      <c r="Q462" s="7"/>
      <c r="R462" s="7"/>
      <c r="S462" s="2"/>
      <c r="T462" s="2"/>
    </row>
    <row r="463" spans="1:20" ht="12.75" customHeight="1" x14ac:dyDescent="0.2">
      <c r="A463" s="10"/>
      <c r="B463" s="1"/>
      <c r="C463" s="1"/>
      <c r="D463" s="1"/>
      <c r="E463" s="2"/>
      <c r="F463" s="1"/>
      <c r="G463" s="10"/>
      <c r="H463" s="10"/>
      <c r="I463" s="10"/>
      <c r="J463" s="4"/>
      <c r="K463" s="11"/>
      <c r="L463" s="11"/>
      <c r="M463" s="5"/>
      <c r="N463" s="5"/>
      <c r="O463" s="2"/>
      <c r="P463" s="7"/>
      <c r="Q463" s="7"/>
      <c r="R463" s="7"/>
      <c r="S463" s="2"/>
      <c r="T463" s="2"/>
    </row>
    <row r="464" spans="1:20" ht="12.75" customHeight="1" x14ac:dyDescent="0.2">
      <c r="A464" s="10"/>
      <c r="B464" s="1"/>
      <c r="C464" s="1"/>
      <c r="D464" s="1"/>
      <c r="E464" s="2"/>
      <c r="F464" s="1"/>
      <c r="G464" s="10"/>
      <c r="H464" s="10"/>
      <c r="I464" s="10"/>
      <c r="J464" s="4"/>
      <c r="K464" s="11"/>
      <c r="L464" s="11"/>
      <c r="M464" s="5"/>
      <c r="N464" s="5"/>
      <c r="O464" s="2"/>
      <c r="P464" s="7"/>
      <c r="Q464" s="7"/>
      <c r="R464" s="7"/>
      <c r="S464" s="2"/>
      <c r="T464" s="2"/>
    </row>
    <row r="465" spans="1:20" ht="12.75" customHeight="1" x14ac:dyDescent="0.2">
      <c r="A465" s="10"/>
      <c r="B465" s="1"/>
      <c r="C465" s="1"/>
      <c r="D465" s="1"/>
      <c r="E465" s="2"/>
      <c r="F465" s="1"/>
      <c r="G465" s="10"/>
      <c r="H465" s="10"/>
      <c r="I465" s="10"/>
      <c r="J465" s="4"/>
      <c r="K465" s="11"/>
      <c r="L465" s="11"/>
      <c r="M465" s="5"/>
      <c r="N465" s="5"/>
      <c r="O465" s="2"/>
      <c r="P465" s="7"/>
      <c r="Q465" s="7"/>
      <c r="R465" s="7"/>
      <c r="S465" s="2"/>
      <c r="T465" s="2"/>
    </row>
    <row r="466" spans="1:20" ht="12.75" customHeight="1" x14ac:dyDescent="0.2">
      <c r="A466" s="10"/>
      <c r="B466" s="1"/>
      <c r="C466" s="1"/>
      <c r="D466" s="1"/>
      <c r="E466" s="2"/>
      <c r="F466" s="1"/>
      <c r="G466" s="10"/>
      <c r="H466" s="10"/>
      <c r="I466" s="10"/>
      <c r="J466" s="4"/>
      <c r="K466" s="11"/>
      <c r="L466" s="11"/>
      <c r="M466" s="5"/>
      <c r="N466" s="5"/>
      <c r="O466" s="2"/>
      <c r="P466" s="7"/>
      <c r="Q466" s="7"/>
      <c r="R466" s="7"/>
      <c r="S466" s="2"/>
      <c r="T466" s="2"/>
    </row>
    <row r="467" spans="1:20" ht="12.75" customHeight="1" x14ac:dyDescent="0.2">
      <c r="A467" s="10"/>
      <c r="B467" s="1"/>
      <c r="C467" s="1"/>
      <c r="D467" s="1"/>
      <c r="E467" s="2"/>
      <c r="F467" s="1"/>
      <c r="G467" s="10"/>
      <c r="H467" s="10"/>
      <c r="I467" s="10"/>
      <c r="J467" s="4"/>
      <c r="K467" s="11"/>
      <c r="L467" s="11"/>
      <c r="M467" s="5"/>
      <c r="N467" s="5"/>
      <c r="O467" s="2"/>
      <c r="P467" s="7"/>
      <c r="Q467" s="7"/>
      <c r="R467" s="7"/>
      <c r="S467" s="2"/>
      <c r="T467" s="2"/>
    </row>
    <row r="468" spans="1:20" ht="12.75" customHeight="1" x14ac:dyDescent="0.2">
      <c r="A468" s="10"/>
      <c r="B468" s="1"/>
      <c r="C468" s="1"/>
      <c r="D468" s="1"/>
      <c r="E468" s="2"/>
      <c r="F468" s="1"/>
      <c r="G468" s="10"/>
      <c r="H468" s="10"/>
      <c r="I468" s="10"/>
      <c r="J468" s="4"/>
      <c r="K468" s="11"/>
      <c r="L468" s="11"/>
      <c r="M468" s="5"/>
      <c r="N468" s="5"/>
      <c r="O468" s="2"/>
      <c r="P468" s="7"/>
      <c r="Q468" s="7"/>
      <c r="R468" s="7"/>
      <c r="S468" s="2"/>
      <c r="T468" s="2"/>
    </row>
    <row r="469" spans="1:20" ht="12.75" customHeight="1" x14ac:dyDescent="0.2">
      <c r="A469" s="10"/>
      <c r="B469" s="1"/>
      <c r="C469" s="1"/>
      <c r="D469" s="1"/>
      <c r="E469" s="2"/>
      <c r="F469" s="1"/>
      <c r="G469" s="10"/>
      <c r="H469" s="10"/>
      <c r="I469" s="10"/>
      <c r="J469" s="4"/>
      <c r="K469" s="11"/>
      <c r="L469" s="11"/>
      <c r="M469" s="5"/>
      <c r="N469" s="5"/>
      <c r="O469" s="2"/>
      <c r="P469" s="7"/>
      <c r="Q469" s="7"/>
      <c r="R469" s="7"/>
      <c r="S469" s="2"/>
      <c r="T469" s="2"/>
    </row>
    <row r="470" spans="1:20" ht="12.75" customHeight="1" x14ac:dyDescent="0.2">
      <c r="A470" s="10"/>
      <c r="B470" s="1"/>
      <c r="C470" s="1"/>
      <c r="D470" s="1"/>
      <c r="E470" s="2"/>
      <c r="F470" s="1"/>
      <c r="G470" s="10"/>
      <c r="H470" s="10"/>
      <c r="I470" s="10"/>
      <c r="J470" s="4"/>
      <c r="K470" s="11"/>
      <c r="L470" s="11"/>
      <c r="M470" s="5"/>
      <c r="N470" s="5"/>
      <c r="O470" s="2"/>
      <c r="P470" s="7"/>
      <c r="Q470" s="7"/>
      <c r="R470" s="7"/>
      <c r="S470" s="2"/>
      <c r="T470" s="2"/>
    </row>
    <row r="471" spans="1:20" ht="12.75" customHeight="1" x14ac:dyDescent="0.2">
      <c r="A471" s="10"/>
      <c r="B471" s="1"/>
      <c r="C471" s="1"/>
      <c r="D471" s="1"/>
      <c r="E471" s="2"/>
      <c r="F471" s="1"/>
      <c r="G471" s="10"/>
      <c r="H471" s="10"/>
      <c r="I471" s="10"/>
      <c r="J471" s="4"/>
      <c r="K471" s="11"/>
      <c r="L471" s="11"/>
      <c r="M471" s="5"/>
      <c r="N471" s="5"/>
      <c r="O471" s="2"/>
      <c r="P471" s="7"/>
      <c r="Q471" s="7"/>
      <c r="R471" s="7"/>
      <c r="S471" s="2"/>
      <c r="T471" s="2"/>
    </row>
    <row r="472" spans="1:20" ht="12.75" customHeight="1" x14ac:dyDescent="0.2">
      <c r="A472" s="10"/>
      <c r="B472" s="1"/>
      <c r="C472" s="1"/>
      <c r="D472" s="1"/>
      <c r="E472" s="2"/>
      <c r="F472" s="1"/>
      <c r="G472" s="10"/>
      <c r="H472" s="10"/>
      <c r="I472" s="10"/>
      <c r="J472" s="4"/>
      <c r="K472" s="11"/>
      <c r="L472" s="11"/>
      <c r="M472" s="5"/>
      <c r="N472" s="5"/>
      <c r="O472" s="2"/>
      <c r="P472" s="7"/>
      <c r="Q472" s="7"/>
      <c r="R472" s="7"/>
      <c r="S472" s="2"/>
      <c r="T472" s="2"/>
    </row>
    <row r="473" spans="1:20" ht="12.75" customHeight="1" x14ac:dyDescent="0.2">
      <c r="A473" s="10"/>
      <c r="B473" s="1"/>
      <c r="C473" s="1"/>
      <c r="D473" s="1"/>
      <c r="E473" s="2"/>
      <c r="F473" s="1"/>
      <c r="G473" s="10"/>
      <c r="H473" s="10"/>
      <c r="I473" s="10"/>
      <c r="J473" s="4"/>
      <c r="K473" s="11"/>
      <c r="L473" s="11"/>
      <c r="M473" s="5"/>
      <c r="N473" s="5"/>
      <c r="O473" s="2"/>
      <c r="P473" s="7"/>
      <c r="Q473" s="7"/>
      <c r="R473" s="7"/>
      <c r="S473" s="2"/>
      <c r="T473" s="2"/>
    </row>
    <row r="474" spans="1:20" ht="12.75" customHeight="1" x14ac:dyDescent="0.2">
      <c r="A474" s="10"/>
      <c r="B474" s="1"/>
      <c r="C474" s="1"/>
      <c r="D474" s="1"/>
      <c r="E474" s="2"/>
      <c r="F474" s="1"/>
      <c r="G474" s="10"/>
      <c r="H474" s="10"/>
      <c r="I474" s="10"/>
      <c r="J474" s="4"/>
      <c r="K474" s="11"/>
      <c r="L474" s="11"/>
      <c r="M474" s="5"/>
      <c r="N474" s="5"/>
      <c r="O474" s="2"/>
      <c r="P474" s="7"/>
      <c r="Q474" s="7"/>
      <c r="R474" s="7"/>
      <c r="S474" s="2"/>
      <c r="T474" s="2"/>
    </row>
    <row r="475" spans="1:20" ht="12.75" customHeight="1" x14ac:dyDescent="0.2">
      <c r="A475" s="10"/>
      <c r="B475" s="1"/>
      <c r="C475" s="1"/>
      <c r="D475" s="1"/>
      <c r="E475" s="2"/>
      <c r="F475" s="1"/>
      <c r="G475" s="10"/>
      <c r="H475" s="10"/>
      <c r="I475" s="10"/>
      <c r="J475" s="4"/>
      <c r="K475" s="11"/>
      <c r="L475" s="11"/>
      <c r="M475" s="5"/>
      <c r="N475" s="5"/>
      <c r="O475" s="2"/>
      <c r="P475" s="7"/>
      <c r="Q475" s="7"/>
      <c r="R475" s="7"/>
      <c r="S475" s="2"/>
      <c r="T475" s="2"/>
    </row>
    <row r="476" spans="1:20" ht="12.75" customHeight="1" x14ac:dyDescent="0.2">
      <c r="A476" s="10"/>
      <c r="B476" s="1"/>
      <c r="C476" s="1"/>
      <c r="D476" s="1"/>
      <c r="E476" s="2"/>
      <c r="F476" s="1"/>
      <c r="G476" s="10"/>
      <c r="H476" s="10"/>
      <c r="I476" s="10"/>
      <c r="J476" s="4"/>
      <c r="K476" s="11"/>
      <c r="L476" s="11"/>
      <c r="M476" s="5"/>
      <c r="N476" s="5"/>
      <c r="O476" s="2"/>
      <c r="P476" s="7"/>
      <c r="Q476" s="7"/>
      <c r="R476" s="7"/>
      <c r="S476" s="2"/>
      <c r="T476" s="2"/>
    </row>
    <row r="477" spans="1:20" ht="12.75" customHeight="1" x14ac:dyDescent="0.2">
      <c r="A477" s="10"/>
      <c r="B477" s="1"/>
      <c r="C477" s="1"/>
      <c r="D477" s="1"/>
      <c r="E477" s="2"/>
      <c r="F477" s="1"/>
      <c r="G477" s="10"/>
      <c r="H477" s="10"/>
      <c r="I477" s="10"/>
      <c r="J477" s="4"/>
      <c r="K477" s="11"/>
      <c r="L477" s="11"/>
      <c r="M477" s="5"/>
      <c r="N477" s="5"/>
      <c r="O477" s="2"/>
      <c r="P477" s="7"/>
      <c r="Q477" s="7"/>
      <c r="R477" s="7"/>
      <c r="S477" s="2"/>
      <c r="T477" s="2"/>
    </row>
    <row r="478" spans="1:20" ht="12.75" customHeight="1" x14ac:dyDescent="0.2">
      <c r="A478" s="10"/>
      <c r="B478" s="1"/>
      <c r="C478" s="1"/>
      <c r="D478" s="1"/>
      <c r="E478" s="2"/>
      <c r="F478" s="1"/>
      <c r="G478" s="10"/>
      <c r="H478" s="10"/>
      <c r="I478" s="10"/>
      <c r="J478" s="4"/>
      <c r="K478" s="11"/>
      <c r="L478" s="11"/>
      <c r="M478" s="5"/>
      <c r="N478" s="5"/>
      <c r="O478" s="2"/>
      <c r="P478" s="7"/>
      <c r="Q478" s="7"/>
      <c r="R478" s="7"/>
      <c r="S478" s="2"/>
      <c r="T478" s="2"/>
    </row>
    <row r="479" spans="1:20" ht="12.75" customHeight="1" x14ac:dyDescent="0.2">
      <c r="A479" s="10"/>
      <c r="B479" s="1"/>
      <c r="C479" s="1"/>
      <c r="D479" s="1"/>
      <c r="E479" s="2"/>
      <c r="F479" s="1"/>
      <c r="G479" s="10"/>
      <c r="H479" s="10"/>
      <c r="I479" s="10"/>
      <c r="J479" s="4"/>
      <c r="K479" s="11"/>
      <c r="L479" s="11"/>
      <c r="M479" s="5"/>
      <c r="N479" s="5"/>
      <c r="O479" s="2"/>
      <c r="P479" s="7"/>
      <c r="Q479" s="7"/>
      <c r="R479" s="7"/>
      <c r="S479" s="2"/>
      <c r="T479" s="2"/>
    </row>
    <row r="480" spans="1:20" ht="12.75" customHeight="1" x14ac:dyDescent="0.2">
      <c r="A480" s="10"/>
      <c r="B480" s="1"/>
      <c r="C480" s="1"/>
      <c r="D480" s="1"/>
      <c r="E480" s="2"/>
      <c r="F480" s="1"/>
      <c r="G480" s="10"/>
      <c r="H480" s="10"/>
      <c r="I480" s="10"/>
      <c r="J480" s="4"/>
      <c r="K480" s="11"/>
      <c r="L480" s="11"/>
      <c r="M480" s="5"/>
      <c r="N480" s="5"/>
      <c r="O480" s="2"/>
      <c r="P480" s="7"/>
      <c r="Q480" s="7"/>
      <c r="R480" s="7"/>
      <c r="S480" s="2"/>
      <c r="T480" s="2"/>
    </row>
    <row r="481" spans="1:20" ht="12.75" customHeight="1" x14ac:dyDescent="0.2">
      <c r="A481" s="10"/>
      <c r="B481" s="1"/>
      <c r="C481" s="1"/>
      <c r="D481" s="1"/>
      <c r="E481" s="2"/>
      <c r="F481" s="1"/>
      <c r="G481" s="10"/>
      <c r="H481" s="10"/>
      <c r="I481" s="10"/>
      <c r="J481" s="4"/>
      <c r="K481" s="11"/>
      <c r="L481" s="11"/>
      <c r="M481" s="5"/>
      <c r="N481" s="5"/>
      <c r="O481" s="2"/>
      <c r="P481" s="7"/>
      <c r="Q481" s="7"/>
      <c r="R481" s="7"/>
      <c r="S481" s="2"/>
      <c r="T481" s="2"/>
    </row>
    <row r="482" spans="1:20" ht="12.75" customHeight="1" x14ac:dyDescent="0.2">
      <c r="A482" s="10"/>
      <c r="B482" s="1"/>
      <c r="C482" s="1"/>
      <c r="D482" s="1"/>
      <c r="E482" s="2"/>
      <c r="F482" s="1"/>
      <c r="G482" s="10"/>
      <c r="H482" s="10"/>
      <c r="I482" s="10"/>
      <c r="J482" s="4"/>
      <c r="K482" s="11"/>
      <c r="L482" s="11"/>
      <c r="M482" s="5"/>
      <c r="N482" s="5"/>
      <c r="O482" s="2"/>
      <c r="P482" s="7"/>
      <c r="Q482" s="7"/>
      <c r="R482" s="7"/>
      <c r="S482" s="2"/>
      <c r="T482" s="2"/>
    </row>
    <row r="483" spans="1:20" ht="12.75" customHeight="1" x14ac:dyDescent="0.2">
      <c r="A483" s="10"/>
      <c r="B483" s="1"/>
      <c r="C483" s="1"/>
      <c r="D483" s="1"/>
      <c r="E483" s="2"/>
      <c r="F483" s="1"/>
      <c r="G483" s="10"/>
      <c r="H483" s="10"/>
      <c r="I483" s="10"/>
      <c r="J483" s="4"/>
      <c r="K483" s="11"/>
      <c r="L483" s="11"/>
      <c r="M483" s="5"/>
      <c r="N483" s="5"/>
      <c r="O483" s="2"/>
      <c r="P483" s="7"/>
      <c r="Q483" s="7"/>
      <c r="R483" s="7"/>
      <c r="S483" s="2"/>
      <c r="T483" s="2"/>
    </row>
    <row r="484" spans="1:20" ht="12.75" customHeight="1" x14ac:dyDescent="0.2">
      <c r="A484" s="10"/>
      <c r="B484" s="1"/>
      <c r="C484" s="1"/>
      <c r="D484" s="1"/>
      <c r="E484" s="2"/>
      <c r="F484" s="1"/>
      <c r="G484" s="10"/>
      <c r="H484" s="10"/>
      <c r="I484" s="10"/>
      <c r="J484" s="4"/>
      <c r="K484" s="11"/>
      <c r="L484" s="11"/>
      <c r="M484" s="5"/>
      <c r="N484" s="5"/>
      <c r="O484" s="2"/>
      <c r="P484" s="7"/>
      <c r="Q484" s="7"/>
      <c r="R484" s="7"/>
      <c r="S484" s="2"/>
      <c r="T484" s="2"/>
    </row>
    <row r="485" spans="1:20" ht="12.75" customHeight="1" x14ac:dyDescent="0.2">
      <c r="A485" s="10"/>
      <c r="B485" s="1"/>
      <c r="C485" s="1"/>
      <c r="D485" s="1"/>
      <c r="E485" s="2"/>
      <c r="F485" s="1"/>
      <c r="G485" s="10"/>
      <c r="H485" s="10"/>
      <c r="I485" s="10"/>
      <c r="J485" s="4"/>
      <c r="K485" s="11"/>
      <c r="L485" s="11"/>
      <c r="M485" s="5"/>
      <c r="N485" s="5"/>
      <c r="O485" s="2"/>
      <c r="P485" s="7"/>
      <c r="Q485" s="7"/>
      <c r="R485" s="7"/>
      <c r="S485" s="2"/>
      <c r="T485" s="2"/>
    </row>
    <row r="486" spans="1:20" ht="12.75" customHeight="1" x14ac:dyDescent="0.2">
      <c r="A486" s="10"/>
      <c r="B486" s="1"/>
      <c r="C486" s="1"/>
      <c r="D486" s="1"/>
      <c r="E486" s="2"/>
      <c r="F486" s="1"/>
      <c r="G486" s="10"/>
      <c r="H486" s="10"/>
      <c r="I486" s="10"/>
      <c r="J486" s="4"/>
      <c r="K486" s="11"/>
      <c r="L486" s="11"/>
      <c r="M486" s="5"/>
      <c r="N486" s="5"/>
      <c r="O486" s="2"/>
      <c r="P486" s="7"/>
      <c r="Q486" s="7"/>
      <c r="R486" s="7"/>
      <c r="S486" s="2"/>
      <c r="T486" s="2"/>
    </row>
    <row r="487" spans="1:20" ht="12.75" customHeight="1" x14ac:dyDescent="0.2">
      <c r="A487" s="10"/>
      <c r="B487" s="1"/>
      <c r="C487" s="1"/>
      <c r="D487" s="1"/>
      <c r="E487" s="2"/>
      <c r="F487" s="1"/>
      <c r="G487" s="10"/>
      <c r="H487" s="10"/>
      <c r="I487" s="10"/>
      <c r="J487" s="4"/>
      <c r="K487" s="11"/>
      <c r="L487" s="11"/>
      <c r="M487" s="5"/>
      <c r="N487" s="5"/>
      <c r="O487" s="2"/>
      <c r="P487" s="7"/>
      <c r="Q487" s="7"/>
      <c r="R487" s="7"/>
      <c r="S487" s="2"/>
      <c r="T487" s="2"/>
    </row>
    <row r="488" spans="1:20" ht="12.75" customHeight="1" x14ac:dyDescent="0.2">
      <c r="A488" s="10"/>
      <c r="B488" s="1"/>
      <c r="C488" s="1"/>
      <c r="D488" s="1"/>
      <c r="E488" s="2"/>
      <c r="F488" s="1"/>
      <c r="G488" s="10"/>
      <c r="H488" s="10"/>
      <c r="I488" s="10"/>
      <c r="J488" s="4"/>
      <c r="K488" s="11"/>
      <c r="L488" s="11"/>
      <c r="M488" s="5"/>
      <c r="N488" s="5"/>
      <c r="O488" s="2"/>
      <c r="P488" s="7"/>
      <c r="Q488" s="7"/>
      <c r="R488" s="7"/>
      <c r="S488" s="2"/>
      <c r="T488" s="2"/>
    </row>
    <row r="489" spans="1:20" ht="12.75" customHeight="1" x14ac:dyDescent="0.2">
      <c r="A489" s="10"/>
      <c r="B489" s="1"/>
      <c r="C489" s="1"/>
      <c r="D489" s="1"/>
      <c r="E489" s="2"/>
      <c r="F489" s="1"/>
      <c r="G489" s="10"/>
      <c r="H489" s="10"/>
      <c r="I489" s="10"/>
      <c r="J489" s="4"/>
      <c r="K489" s="11"/>
      <c r="L489" s="11"/>
      <c r="M489" s="5"/>
      <c r="N489" s="5"/>
      <c r="O489" s="2"/>
      <c r="P489" s="7"/>
      <c r="Q489" s="7"/>
      <c r="R489" s="7"/>
      <c r="S489" s="2"/>
      <c r="T489" s="2"/>
    </row>
    <row r="490" spans="1:20" ht="12.75" customHeight="1" x14ac:dyDescent="0.2">
      <c r="A490" s="10"/>
      <c r="B490" s="1"/>
      <c r="C490" s="1"/>
      <c r="D490" s="1"/>
      <c r="E490" s="2"/>
      <c r="F490" s="1"/>
      <c r="G490" s="10"/>
      <c r="H490" s="10"/>
      <c r="I490" s="10"/>
      <c r="J490" s="4"/>
      <c r="K490" s="11"/>
      <c r="L490" s="11"/>
      <c r="M490" s="5"/>
      <c r="N490" s="5"/>
      <c r="O490" s="2"/>
      <c r="P490" s="7"/>
      <c r="Q490" s="7"/>
      <c r="R490" s="7"/>
      <c r="S490" s="2"/>
      <c r="T490" s="2"/>
    </row>
    <row r="491" spans="1:20" ht="12.75" customHeight="1" x14ac:dyDescent="0.2">
      <c r="A491" s="10"/>
      <c r="B491" s="1"/>
      <c r="C491" s="1"/>
      <c r="D491" s="1"/>
      <c r="E491" s="2"/>
      <c r="F491" s="1"/>
      <c r="G491" s="10"/>
      <c r="H491" s="10"/>
      <c r="I491" s="10"/>
      <c r="J491" s="4"/>
      <c r="K491" s="11"/>
      <c r="L491" s="11"/>
      <c r="M491" s="5"/>
      <c r="N491" s="5"/>
      <c r="O491" s="2"/>
      <c r="P491" s="7"/>
      <c r="Q491" s="7"/>
      <c r="R491" s="7"/>
      <c r="S491" s="2"/>
      <c r="T491" s="2"/>
    </row>
    <row r="492" spans="1:20" ht="12.75" customHeight="1" x14ac:dyDescent="0.2">
      <c r="A492" s="10"/>
      <c r="B492" s="1"/>
      <c r="C492" s="1"/>
      <c r="D492" s="1"/>
      <c r="E492" s="2"/>
      <c r="F492" s="1"/>
      <c r="G492" s="10"/>
      <c r="H492" s="10"/>
      <c r="I492" s="10"/>
      <c r="J492" s="4"/>
      <c r="K492" s="11"/>
      <c r="L492" s="11"/>
      <c r="M492" s="5"/>
      <c r="N492" s="5"/>
      <c r="O492" s="2"/>
      <c r="P492" s="7"/>
      <c r="Q492" s="7"/>
      <c r="R492" s="7"/>
      <c r="S492" s="2"/>
      <c r="T492" s="2"/>
    </row>
    <row r="493" spans="1:20" ht="12.75" customHeight="1" x14ac:dyDescent="0.2">
      <c r="A493" s="10"/>
      <c r="B493" s="1"/>
      <c r="C493" s="1"/>
      <c r="D493" s="1"/>
      <c r="E493" s="2"/>
      <c r="F493" s="1"/>
      <c r="G493" s="10"/>
      <c r="H493" s="10"/>
      <c r="I493" s="10"/>
      <c r="J493" s="4"/>
      <c r="K493" s="11"/>
      <c r="L493" s="11"/>
      <c r="M493" s="5"/>
      <c r="N493" s="5"/>
      <c r="O493" s="2"/>
      <c r="P493" s="7"/>
      <c r="Q493" s="7"/>
      <c r="R493" s="7"/>
      <c r="S493" s="2"/>
      <c r="T493" s="2"/>
    </row>
    <row r="494" spans="1:20" ht="12.75" customHeight="1" x14ac:dyDescent="0.2">
      <c r="A494" s="10"/>
      <c r="B494" s="1"/>
      <c r="C494" s="1"/>
      <c r="D494" s="1"/>
      <c r="E494" s="2"/>
      <c r="F494" s="1"/>
      <c r="G494" s="10"/>
      <c r="H494" s="10"/>
      <c r="I494" s="10"/>
      <c r="J494" s="4"/>
      <c r="K494" s="11"/>
      <c r="L494" s="11"/>
      <c r="M494" s="5"/>
      <c r="N494" s="5"/>
      <c r="O494" s="2"/>
      <c r="P494" s="7"/>
      <c r="Q494" s="7"/>
      <c r="R494" s="7"/>
      <c r="S494" s="2"/>
      <c r="T494" s="2"/>
    </row>
    <row r="495" spans="1:20" ht="12.75" customHeight="1" x14ac:dyDescent="0.2">
      <c r="A495" s="10"/>
      <c r="B495" s="1"/>
      <c r="C495" s="1"/>
      <c r="D495" s="1"/>
      <c r="E495" s="2"/>
      <c r="F495" s="1"/>
      <c r="G495" s="10"/>
      <c r="H495" s="10"/>
      <c r="I495" s="10"/>
      <c r="J495" s="4"/>
      <c r="K495" s="11"/>
      <c r="L495" s="11"/>
      <c r="M495" s="5"/>
      <c r="N495" s="5"/>
      <c r="O495" s="2"/>
      <c r="P495" s="7"/>
      <c r="Q495" s="7"/>
      <c r="R495" s="7"/>
      <c r="S495" s="2"/>
      <c r="T495" s="2"/>
    </row>
    <row r="496" spans="1:20" ht="12.75" customHeight="1" x14ac:dyDescent="0.2">
      <c r="A496" s="10"/>
      <c r="B496" s="1"/>
      <c r="C496" s="1"/>
      <c r="D496" s="1"/>
      <c r="E496" s="2"/>
      <c r="F496" s="1"/>
      <c r="G496" s="10"/>
      <c r="H496" s="10"/>
      <c r="I496" s="10"/>
      <c r="J496" s="4"/>
      <c r="K496" s="11"/>
      <c r="L496" s="11"/>
      <c r="M496" s="5"/>
      <c r="N496" s="5"/>
      <c r="O496" s="2"/>
      <c r="P496" s="7"/>
      <c r="Q496" s="7"/>
      <c r="R496" s="7"/>
      <c r="S496" s="2"/>
      <c r="T496" s="2"/>
    </row>
    <row r="497" spans="1:20" ht="12.75" customHeight="1" x14ac:dyDescent="0.2">
      <c r="A497" s="10"/>
      <c r="B497" s="1"/>
      <c r="C497" s="1"/>
      <c r="D497" s="1"/>
      <c r="E497" s="2"/>
      <c r="F497" s="1"/>
      <c r="G497" s="10"/>
      <c r="H497" s="10"/>
      <c r="I497" s="10"/>
      <c r="J497" s="4"/>
      <c r="K497" s="11"/>
      <c r="L497" s="11"/>
      <c r="M497" s="5"/>
      <c r="N497" s="5"/>
      <c r="O497" s="2"/>
      <c r="P497" s="7"/>
      <c r="Q497" s="7"/>
      <c r="R497" s="7"/>
      <c r="S497" s="2"/>
      <c r="T497" s="2"/>
    </row>
    <row r="498" spans="1:20" ht="12.75" customHeight="1" x14ac:dyDescent="0.2">
      <c r="A498" s="10"/>
      <c r="B498" s="1"/>
      <c r="C498" s="1"/>
      <c r="D498" s="1"/>
      <c r="E498" s="2"/>
      <c r="F498" s="1"/>
      <c r="G498" s="10"/>
      <c r="H498" s="10"/>
      <c r="I498" s="10"/>
      <c r="J498" s="4"/>
      <c r="K498" s="11"/>
      <c r="L498" s="11"/>
      <c r="M498" s="5"/>
      <c r="N498" s="5"/>
      <c r="O498" s="2"/>
      <c r="P498" s="7"/>
      <c r="Q498" s="7"/>
      <c r="R498" s="7"/>
      <c r="S498" s="2"/>
      <c r="T498" s="2"/>
    </row>
    <row r="499" spans="1:20" ht="12.75" customHeight="1" x14ac:dyDescent="0.2">
      <c r="A499" s="10"/>
      <c r="B499" s="1"/>
      <c r="C499" s="1"/>
      <c r="D499" s="1"/>
      <c r="E499" s="2"/>
      <c r="F499" s="1"/>
      <c r="G499" s="10"/>
      <c r="H499" s="10"/>
      <c r="I499" s="10"/>
      <c r="J499" s="4"/>
      <c r="K499" s="11"/>
      <c r="L499" s="11"/>
      <c r="M499" s="5"/>
      <c r="N499" s="5"/>
      <c r="O499" s="2"/>
      <c r="P499" s="7"/>
      <c r="Q499" s="7"/>
      <c r="R499" s="7"/>
      <c r="S499" s="2"/>
      <c r="T499" s="2"/>
    </row>
    <row r="500" spans="1:20" ht="12.75" customHeight="1" x14ac:dyDescent="0.2">
      <c r="A500" s="10"/>
      <c r="B500" s="1"/>
      <c r="C500" s="1"/>
      <c r="D500" s="1"/>
      <c r="E500" s="2"/>
      <c r="F500" s="1"/>
      <c r="G500" s="10"/>
      <c r="H500" s="10"/>
      <c r="I500" s="10"/>
      <c r="J500" s="4"/>
      <c r="K500" s="11"/>
      <c r="L500" s="11"/>
      <c r="M500" s="5"/>
      <c r="N500" s="5"/>
      <c r="O500" s="2"/>
      <c r="P500" s="7"/>
      <c r="Q500" s="7"/>
      <c r="R500" s="7"/>
      <c r="S500" s="2"/>
      <c r="T500" s="2"/>
    </row>
    <row r="501" spans="1:20" ht="12.75" customHeight="1" x14ac:dyDescent="0.2">
      <c r="A501" s="10"/>
      <c r="B501" s="1"/>
      <c r="C501" s="1"/>
      <c r="D501" s="1"/>
      <c r="E501" s="2"/>
      <c r="F501" s="1"/>
      <c r="G501" s="10"/>
      <c r="H501" s="10"/>
      <c r="I501" s="10"/>
      <c r="J501" s="4"/>
      <c r="K501" s="11"/>
      <c r="L501" s="11"/>
      <c r="M501" s="5"/>
      <c r="N501" s="5"/>
      <c r="O501" s="2"/>
      <c r="P501" s="7"/>
      <c r="Q501" s="7"/>
      <c r="R501" s="7"/>
      <c r="S501" s="2"/>
      <c r="T501" s="2"/>
    </row>
    <row r="502" spans="1:20" ht="12.75" customHeight="1" x14ac:dyDescent="0.2">
      <c r="A502" s="10"/>
      <c r="B502" s="1"/>
      <c r="C502" s="1"/>
      <c r="D502" s="1"/>
      <c r="E502" s="2"/>
      <c r="F502" s="1"/>
      <c r="G502" s="10"/>
      <c r="H502" s="10"/>
      <c r="I502" s="10"/>
      <c r="J502" s="4"/>
      <c r="K502" s="11"/>
      <c r="L502" s="11"/>
      <c r="M502" s="5"/>
      <c r="N502" s="5"/>
      <c r="O502" s="2"/>
      <c r="P502" s="7"/>
      <c r="Q502" s="7"/>
      <c r="R502" s="7"/>
      <c r="S502" s="2"/>
      <c r="T502" s="2"/>
    </row>
    <row r="503" spans="1:20" ht="12.75" customHeight="1" x14ac:dyDescent="0.2">
      <c r="A503" s="10"/>
      <c r="B503" s="1"/>
      <c r="C503" s="1"/>
      <c r="D503" s="1"/>
      <c r="E503" s="2"/>
      <c r="F503" s="1"/>
      <c r="G503" s="10"/>
      <c r="H503" s="10"/>
      <c r="I503" s="10"/>
      <c r="J503" s="4"/>
      <c r="K503" s="11"/>
      <c r="L503" s="11"/>
      <c r="M503" s="5"/>
      <c r="N503" s="5"/>
      <c r="O503" s="2"/>
      <c r="P503" s="7"/>
      <c r="Q503" s="7"/>
      <c r="R503" s="7"/>
      <c r="S503" s="2"/>
      <c r="T503" s="2"/>
    </row>
    <row r="504" spans="1:20" ht="12.75" customHeight="1" x14ac:dyDescent="0.2">
      <c r="A504" s="10"/>
      <c r="B504" s="1"/>
      <c r="C504" s="1"/>
      <c r="D504" s="1"/>
      <c r="E504" s="2"/>
      <c r="F504" s="1"/>
      <c r="G504" s="10"/>
      <c r="H504" s="10"/>
      <c r="I504" s="10"/>
      <c r="J504" s="4"/>
      <c r="K504" s="11"/>
      <c r="L504" s="11"/>
      <c r="M504" s="5"/>
      <c r="N504" s="5"/>
      <c r="O504" s="2"/>
      <c r="P504" s="7"/>
      <c r="Q504" s="7"/>
      <c r="R504" s="7"/>
      <c r="S504" s="2"/>
      <c r="T504" s="2"/>
    </row>
    <row r="505" spans="1:20" ht="12.75" customHeight="1" x14ac:dyDescent="0.2">
      <c r="A505" s="10"/>
      <c r="B505" s="1"/>
      <c r="C505" s="1"/>
      <c r="D505" s="1"/>
      <c r="E505" s="2"/>
      <c r="F505" s="1"/>
      <c r="G505" s="10"/>
      <c r="H505" s="10"/>
      <c r="I505" s="10"/>
      <c r="J505" s="4"/>
      <c r="K505" s="11"/>
      <c r="L505" s="11"/>
      <c r="M505" s="5"/>
      <c r="N505" s="5"/>
      <c r="O505" s="2"/>
      <c r="P505" s="7"/>
      <c r="Q505" s="7"/>
      <c r="R505" s="7"/>
      <c r="S505" s="2"/>
      <c r="T505" s="2"/>
    </row>
    <row r="506" spans="1:20" ht="12.75" customHeight="1" x14ac:dyDescent="0.2">
      <c r="A506" s="10"/>
      <c r="B506" s="1"/>
      <c r="C506" s="1"/>
      <c r="D506" s="1"/>
      <c r="E506" s="2"/>
      <c r="F506" s="1"/>
      <c r="G506" s="10"/>
      <c r="H506" s="10"/>
      <c r="I506" s="10"/>
      <c r="J506" s="4"/>
      <c r="K506" s="11"/>
      <c r="L506" s="11"/>
      <c r="M506" s="5"/>
      <c r="N506" s="5"/>
      <c r="O506" s="2"/>
      <c r="P506" s="7"/>
      <c r="Q506" s="7"/>
      <c r="R506" s="7"/>
      <c r="S506" s="2"/>
      <c r="T506" s="2"/>
    </row>
    <row r="507" spans="1:20" ht="12.75" customHeight="1" x14ac:dyDescent="0.2">
      <c r="A507" s="10"/>
      <c r="B507" s="1"/>
      <c r="C507" s="1"/>
      <c r="D507" s="1"/>
      <c r="E507" s="2"/>
      <c r="F507" s="1"/>
      <c r="G507" s="10"/>
      <c r="H507" s="10"/>
      <c r="I507" s="10"/>
      <c r="J507" s="4"/>
      <c r="K507" s="11"/>
      <c r="L507" s="11"/>
      <c r="M507" s="5"/>
      <c r="N507" s="5"/>
      <c r="O507" s="2"/>
      <c r="P507" s="7"/>
      <c r="Q507" s="7"/>
      <c r="R507" s="7"/>
      <c r="S507" s="2"/>
      <c r="T507" s="2"/>
    </row>
    <row r="508" spans="1:20" ht="12.75" customHeight="1" x14ac:dyDescent="0.2">
      <c r="A508" s="10"/>
      <c r="B508" s="1"/>
      <c r="C508" s="1"/>
      <c r="D508" s="1"/>
      <c r="E508" s="2"/>
      <c r="F508" s="1"/>
      <c r="G508" s="10"/>
      <c r="H508" s="10"/>
      <c r="I508" s="10"/>
      <c r="J508" s="4"/>
      <c r="K508" s="11"/>
      <c r="L508" s="11"/>
      <c r="M508" s="5"/>
      <c r="N508" s="5"/>
      <c r="O508" s="2"/>
      <c r="P508" s="7"/>
      <c r="Q508" s="7"/>
      <c r="R508" s="7"/>
      <c r="S508" s="2"/>
      <c r="T508" s="2"/>
    </row>
    <row r="509" spans="1:20" ht="12.75" customHeight="1" x14ac:dyDescent="0.2">
      <c r="A509" s="10"/>
      <c r="B509" s="1"/>
      <c r="C509" s="1"/>
      <c r="D509" s="1"/>
      <c r="E509" s="2"/>
      <c r="F509" s="1"/>
      <c r="G509" s="10"/>
      <c r="H509" s="10"/>
      <c r="I509" s="10"/>
      <c r="J509" s="4"/>
      <c r="K509" s="11"/>
      <c r="L509" s="11"/>
      <c r="M509" s="5"/>
      <c r="N509" s="5"/>
      <c r="O509" s="2"/>
      <c r="P509" s="7"/>
      <c r="Q509" s="7"/>
      <c r="R509" s="7"/>
      <c r="S509" s="2"/>
      <c r="T509" s="2"/>
    </row>
    <row r="510" spans="1:20" ht="12.75" customHeight="1" x14ac:dyDescent="0.2">
      <c r="A510" s="10"/>
      <c r="B510" s="1"/>
      <c r="C510" s="1"/>
      <c r="D510" s="1"/>
      <c r="E510" s="2"/>
      <c r="F510" s="1"/>
      <c r="G510" s="10"/>
      <c r="H510" s="10"/>
      <c r="I510" s="10"/>
      <c r="J510" s="4"/>
      <c r="K510" s="11"/>
      <c r="L510" s="11"/>
      <c r="M510" s="5"/>
      <c r="N510" s="5"/>
      <c r="O510" s="2"/>
      <c r="P510" s="7"/>
      <c r="Q510" s="7"/>
      <c r="R510" s="7"/>
      <c r="S510" s="2"/>
      <c r="T510" s="2"/>
    </row>
    <row r="511" spans="1:20" ht="12.75" customHeight="1" x14ac:dyDescent="0.2">
      <c r="A511" s="10"/>
      <c r="B511" s="1"/>
      <c r="C511" s="1"/>
      <c r="D511" s="1"/>
      <c r="E511" s="2"/>
      <c r="F511" s="1"/>
      <c r="G511" s="10"/>
      <c r="H511" s="10"/>
      <c r="I511" s="10"/>
      <c r="J511" s="4"/>
      <c r="K511" s="11"/>
      <c r="L511" s="11"/>
      <c r="M511" s="5"/>
      <c r="N511" s="5"/>
      <c r="O511" s="2"/>
      <c r="P511" s="7"/>
      <c r="Q511" s="7"/>
      <c r="R511" s="7"/>
      <c r="S511" s="2"/>
      <c r="T511" s="2"/>
    </row>
    <row r="512" spans="1:20" ht="12.75" customHeight="1" x14ac:dyDescent="0.2">
      <c r="A512" s="10"/>
      <c r="B512" s="1"/>
      <c r="C512" s="1"/>
      <c r="D512" s="1"/>
      <c r="E512" s="2"/>
      <c r="F512" s="1"/>
      <c r="G512" s="10"/>
      <c r="H512" s="10"/>
      <c r="I512" s="10"/>
      <c r="J512" s="4"/>
      <c r="K512" s="11"/>
      <c r="L512" s="11"/>
      <c r="M512" s="5"/>
      <c r="N512" s="5"/>
      <c r="O512" s="2"/>
      <c r="P512" s="7"/>
      <c r="Q512" s="7"/>
      <c r="R512" s="7"/>
      <c r="S512" s="2"/>
      <c r="T512" s="2"/>
    </row>
    <row r="513" spans="1:20" ht="12.75" customHeight="1" x14ac:dyDescent="0.2">
      <c r="A513" s="10"/>
      <c r="B513" s="1"/>
      <c r="C513" s="1"/>
      <c r="D513" s="1"/>
      <c r="E513" s="2"/>
      <c r="F513" s="1"/>
      <c r="G513" s="10"/>
      <c r="H513" s="10"/>
      <c r="I513" s="10"/>
      <c r="J513" s="4"/>
      <c r="K513" s="11"/>
      <c r="L513" s="11"/>
      <c r="M513" s="5"/>
      <c r="N513" s="5"/>
      <c r="O513" s="2"/>
      <c r="P513" s="7"/>
      <c r="Q513" s="7"/>
      <c r="R513" s="7"/>
      <c r="S513" s="2"/>
      <c r="T513" s="2"/>
    </row>
    <row r="514" spans="1:20" ht="12.75" customHeight="1" x14ac:dyDescent="0.2">
      <c r="A514" s="10"/>
      <c r="B514" s="1"/>
      <c r="C514" s="1"/>
      <c r="D514" s="1"/>
      <c r="E514" s="2"/>
      <c r="F514" s="1"/>
      <c r="G514" s="10"/>
      <c r="H514" s="10"/>
      <c r="I514" s="10"/>
      <c r="J514" s="4"/>
      <c r="K514" s="11"/>
      <c r="L514" s="11"/>
      <c r="M514" s="5"/>
      <c r="N514" s="5"/>
      <c r="O514" s="2"/>
      <c r="P514" s="7"/>
      <c r="Q514" s="7"/>
      <c r="R514" s="7"/>
      <c r="S514" s="2"/>
      <c r="T514" s="2"/>
    </row>
    <row r="515" spans="1:20" ht="12.75" customHeight="1" x14ac:dyDescent="0.2">
      <c r="A515" s="10"/>
      <c r="B515" s="1"/>
      <c r="C515" s="1"/>
      <c r="D515" s="1"/>
      <c r="E515" s="2"/>
      <c r="F515" s="1"/>
      <c r="G515" s="10"/>
      <c r="H515" s="10"/>
      <c r="I515" s="10"/>
      <c r="J515" s="4"/>
      <c r="K515" s="11"/>
      <c r="L515" s="11"/>
      <c r="M515" s="5"/>
      <c r="N515" s="5"/>
      <c r="O515" s="2"/>
      <c r="P515" s="7"/>
      <c r="Q515" s="7"/>
      <c r="R515" s="7"/>
      <c r="S515" s="2"/>
      <c r="T515" s="2"/>
    </row>
    <row r="516" spans="1:20" ht="12.75" customHeight="1" x14ac:dyDescent="0.2">
      <c r="A516" s="10"/>
      <c r="B516" s="1"/>
      <c r="C516" s="1"/>
      <c r="D516" s="1"/>
      <c r="E516" s="2"/>
      <c r="F516" s="1"/>
      <c r="G516" s="10"/>
      <c r="H516" s="10"/>
      <c r="I516" s="10"/>
      <c r="J516" s="4"/>
      <c r="K516" s="11"/>
      <c r="L516" s="11"/>
      <c r="M516" s="5"/>
      <c r="N516" s="5"/>
      <c r="O516" s="2"/>
      <c r="P516" s="7"/>
      <c r="Q516" s="7"/>
      <c r="R516" s="7"/>
      <c r="S516" s="2"/>
      <c r="T516" s="2"/>
    </row>
    <row r="517" spans="1:20" ht="12.75" customHeight="1" x14ac:dyDescent="0.2">
      <c r="A517" s="10"/>
      <c r="B517" s="1"/>
      <c r="C517" s="1"/>
      <c r="D517" s="1"/>
      <c r="E517" s="2"/>
      <c r="F517" s="1"/>
      <c r="G517" s="10"/>
      <c r="H517" s="10"/>
      <c r="I517" s="10"/>
      <c r="J517" s="4"/>
      <c r="K517" s="11"/>
      <c r="L517" s="11"/>
      <c r="M517" s="5"/>
      <c r="N517" s="5"/>
      <c r="O517" s="2"/>
      <c r="P517" s="7"/>
      <c r="Q517" s="7"/>
      <c r="R517" s="7"/>
      <c r="S517" s="2"/>
      <c r="T517" s="2"/>
    </row>
    <row r="518" spans="1:20" ht="12.75" customHeight="1" x14ac:dyDescent="0.2">
      <c r="A518" s="10"/>
      <c r="B518" s="1"/>
      <c r="C518" s="1"/>
      <c r="D518" s="1"/>
      <c r="E518" s="2"/>
      <c r="F518" s="1"/>
      <c r="G518" s="10"/>
      <c r="H518" s="10"/>
      <c r="I518" s="10"/>
      <c r="J518" s="4"/>
      <c r="K518" s="11"/>
      <c r="L518" s="11"/>
      <c r="M518" s="5"/>
      <c r="N518" s="5"/>
      <c r="O518" s="2"/>
      <c r="P518" s="7"/>
      <c r="Q518" s="7"/>
      <c r="R518" s="7"/>
      <c r="S518" s="2"/>
      <c r="T518" s="2"/>
    </row>
    <row r="519" spans="1:20" ht="12.75" customHeight="1" x14ac:dyDescent="0.2">
      <c r="A519" s="10"/>
      <c r="B519" s="1"/>
      <c r="C519" s="1"/>
      <c r="D519" s="1"/>
      <c r="E519" s="2"/>
      <c r="F519" s="1"/>
      <c r="G519" s="10"/>
      <c r="H519" s="10"/>
      <c r="I519" s="10"/>
      <c r="J519" s="4"/>
      <c r="K519" s="11"/>
      <c r="L519" s="11"/>
      <c r="M519" s="5"/>
      <c r="N519" s="5"/>
      <c r="O519" s="2"/>
      <c r="P519" s="7"/>
      <c r="Q519" s="7"/>
      <c r="R519" s="7"/>
      <c r="S519" s="2"/>
      <c r="T519" s="2"/>
    </row>
    <row r="520" spans="1:20" ht="12.75" customHeight="1" x14ac:dyDescent="0.2">
      <c r="A520" s="10"/>
      <c r="B520" s="1"/>
      <c r="C520" s="1"/>
      <c r="D520" s="1"/>
      <c r="E520" s="2"/>
      <c r="F520" s="1"/>
      <c r="G520" s="10"/>
      <c r="H520" s="10"/>
      <c r="I520" s="10"/>
      <c r="J520" s="4"/>
      <c r="K520" s="11"/>
      <c r="L520" s="11"/>
      <c r="M520" s="5"/>
      <c r="N520" s="5"/>
      <c r="O520" s="2"/>
      <c r="P520" s="7"/>
      <c r="Q520" s="7"/>
      <c r="R520" s="7"/>
      <c r="S520" s="2"/>
      <c r="T520" s="2"/>
    </row>
    <row r="521" spans="1:20" ht="12.75" customHeight="1" x14ac:dyDescent="0.2">
      <c r="A521" s="10"/>
      <c r="B521" s="1"/>
      <c r="C521" s="1"/>
      <c r="D521" s="1"/>
      <c r="E521" s="2"/>
      <c r="F521" s="1"/>
      <c r="G521" s="10"/>
      <c r="H521" s="10"/>
      <c r="I521" s="10"/>
      <c r="J521" s="4"/>
      <c r="K521" s="11"/>
      <c r="L521" s="11"/>
      <c r="M521" s="5"/>
      <c r="N521" s="5"/>
      <c r="O521" s="2"/>
      <c r="P521" s="7"/>
      <c r="Q521" s="7"/>
      <c r="R521" s="7"/>
      <c r="S521" s="2"/>
      <c r="T521" s="2"/>
    </row>
    <row r="522" spans="1:20" ht="12.75" customHeight="1" x14ac:dyDescent="0.2">
      <c r="A522" s="10"/>
      <c r="B522" s="1"/>
      <c r="C522" s="1"/>
      <c r="D522" s="1"/>
      <c r="E522" s="2"/>
      <c r="F522" s="1"/>
      <c r="G522" s="10"/>
      <c r="H522" s="10"/>
      <c r="I522" s="10"/>
      <c r="J522" s="4"/>
      <c r="K522" s="11"/>
      <c r="L522" s="11"/>
      <c r="M522" s="5"/>
      <c r="N522" s="5"/>
      <c r="O522" s="2"/>
      <c r="P522" s="7"/>
      <c r="Q522" s="7"/>
      <c r="R522" s="7"/>
      <c r="S522" s="2"/>
      <c r="T522" s="2"/>
    </row>
    <row r="523" spans="1:20" ht="12.75" customHeight="1" x14ac:dyDescent="0.2">
      <c r="A523" s="10"/>
      <c r="B523" s="1"/>
      <c r="C523" s="1"/>
      <c r="D523" s="1"/>
      <c r="E523" s="2"/>
      <c r="F523" s="1"/>
      <c r="G523" s="10"/>
      <c r="H523" s="10"/>
      <c r="I523" s="10"/>
      <c r="J523" s="4"/>
      <c r="K523" s="11"/>
      <c r="L523" s="11"/>
      <c r="M523" s="5"/>
      <c r="N523" s="5"/>
      <c r="O523" s="2"/>
      <c r="P523" s="7"/>
      <c r="Q523" s="7"/>
      <c r="R523" s="7"/>
      <c r="S523" s="2"/>
      <c r="T523" s="2"/>
    </row>
    <row r="524" spans="1:20" ht="12.75" customHeight="1" x14ac:dyDescent="0.2">
      <c r="A524" s="10"/>
      <c r="B524" s="1"/>
      <c r="C524" s="1"/>
      <c r="D524" s="1"/>
      <c r="E524" s="2"/>
      <c r="F524" s="1"/>
      <c r="G524" s="10"/>
      <c r="H524" s="10"/>
      <c r="I524" s="10"/>
      <c r="J524" s="4"/>
      <c r="K524" s="11"/>
      <c r="L524" s="11"/>
      <c r="M524" s="5"/>
      <c r="N524" s="5"/>
      <c r="O524" s="2"/>
      <c r="P524" s="7"/>
      <c r="Q524" s="7"/>
      <c r="R524" s="7"/>
      <c r="S524" s="2"/>
      <c r="T524" s="2"/>
    </row>
    <row r="525" spans="1:20" ht="12.75" customHeight="1" x14ac:dyDescent="0.2">
      <c r="A525" s="10"/>
      <c r="B525" s="1"/>
      <c r="C525" s="1"/>
      <c r="D525" s="1"/>
      <c r="E525" s="2"/>
      <c r="F525" s="1"/>
      <c r="G525" s="10"/>
      <c r="H525" s="10"/>
      <c r="I525" s="10"/>
      <c r="J525" s="4"/>
      <c r="K525" s="11"/>
      <c r="L525" s="11"/>
      <c r="M525" s="5"/>
      <c r="N525" s="5"/>
      <c r="O525" s="2"/>
      <c r="P525" s="7"/>
      <c r="Q525" s="7"/>
      <c r="R525" s="7"/>
      <c r="S525" s="2"/>
      <c r="T525" s="2"/>
    </row>
    <row r="526" spans="1:20" ht="12.75" customHeight="1" x14ac:dyDescent="0.2">
      <c r="A526" s="10"/>
      <c r="B526" s="1"/>
      <c r="C526" s="1"/>
      <c r="D526" s="1"/>
      <c r="E526" s="2"/>
      <c r="F526" s="1"/>
      <c r="G526" s="10"/>
      <c r="H526" s="10"/>
      <c r="I526" s="10"/>
      <c r="J526" s="4"/>
      <c r="K526" s="11"/>
      <c r="L526" s="11"/>
      <c r="M526" s="5"/>
      <c r="N526" s="5"/>
      <c r="O526" s="2"/>
      <c r="P526" s="7"/>
      <c r="Q526" s="7"/>
      <c r="R526" s="7"/>
      <c r="S526" s="2"/>
      <c r="T526" s="2"/>
    </row>
    <row r="527" spans="1:20" ht="12.75" customHeight="1" x14ac:dyDescent="0.2">
      <c r="A527" s="10"/>
      <c r="B527" s="1"/>
      <c r="C527" s="1"/>
      <c r="D527" s="1"/>
      <c r="E527" s="2"/>
      <c r="F527" s="1"/>
      <c r="G527" s="10"/>
      <c r="H527" s="10"/>
      <c r="I527" s="10"/>
      <c r="J527" s="4"/>
      <c r="K527" s="11"/>
      <c r="L527" s="11"/>
      <c r="M527" s="5"/>
      <c r="N527" s="5"/>
      <c r="O527" s="2"/>
      <c r="P527" s="7"/>
      <c r="Q527" s="7"/>
      <c r="R527" s="7"/>
      <c r="S527" s="2"/>
      <c r="T527" s="2"/>
    </row>
    <row r="528" spans="1:20" ht="12.75" customHeight="1" x14ac:dyDescent="0.2">
      <c r="A528" s="10"/>
      <c r="B528" s="1"/>
      <c r="C528" s="1"/>
      <c r="D528" s="1"/>
      <c r="E528" s="2"/>
      <c r="F528" s="1"/>
      <c r="G528" s="10"/>
      <c r="H528" s="10"/>
      <c r="I528" s="10"/>
      <c r="J528" s="4"/>
      <c r="K528" s="11"/>
      <c r="L528" s="11"/>
      <c r="M528" s="5"/>
      <c r="N528" s="5"/>
      <c r="O528" s="2"/>
      <c r="P528" s="7"/>
      <c r="Q528" s="7"/>
      <c r="R528" s="7"/>
      <c r="S528" s="2"/>
      <c r="T528" s="2"/>
    </row>
    <row r="529" spans="1:20" ht="12.75" customHeight="1" x14ac:dyDescent="0.2">
      <c r="A529" s="10"/>
      <c r="B529" s="1"/>
      <c r="C529" s="1"/>
      <c r="D529" s="1"/>
      <c r="E529" s="2"/>
      <c r="F529" s="1"/>
      <c r="G529" s="10"/>
      <c r="H529" s="10"/>
      <c r="I529" s="10"/>
      <c r="J529" s="4"/>
      <c r="K529" s="11"/>
      <c r="L529" s="11"/>
      <c r="M529" s="5"/>
      <c r="N529" s="5"/>
      <c r="O529" s="2"/>
      <c r="P529" s="7"/>
      <c r="Q529" s="7"/>
      <c r="R529" s="7"/>
      <c r="S529" s="2"/>
      <c r="T529" s="2"/>
    </row>
    <row r="530" spans="1:20" ht="12.75" customHeight="1" x14ac:dyDescent="0.2">
      <c r="A530" s="10"/>
      <c r="B530" s="1"/>
      <c r="C530" s="1"/>
      <c r="D530" s="1"/>
      <c r="E530" s="2"/>
      <c r="F530" s="1"/>
      <c r="G530" s="10"/>
      <c r="H530" s="10"/>
      <c r="I530" s="10"/>
      <c r="J530" s="4"/>
      <c r="K530" s="11"/>
      <c r="L530" s="11"/>
      <c r="M530" s="5"/>
      <c r="N530" s="5"/>
      <c r="O530" s="2"/>
      <c r="P530" s="7"/>
      <c r="Q530" s="7"/>
      <c r="R530" s="7"/>
      <c r="S530" s="2"/>
      <c r="T530" s="2"/>
    </row>
    <row r="531" spans="1:20" ht="12.75" customHeight="1" x14ac:dyDescent="0.2">
      <c r="A531" s="10"/>
      <c r="B531" s="1"/>
      <c r="C531" s="1"/>
      <c r="D531" s="1"/>
      <c r="E531" s="2"/>
      <c r="F531" s="1"/>
      <c r="G531" s="10"/>
      <c r="H531" s="10"/>
      <c r="I531" s="10"/>
      <c r="J531" s="4"/>
      <c r="K531" s="11"/>
      <c r="L531" s="11"/>
      <c r="M531" s="5"/>
      <c r="N531" s="5"/>
      <c r="O531" s="2"/>
      <c r="P531" s="7"/>
      <c r="Q531" s="7"/>
      <c r="R531" s="7"/>
      <c r="S531" s="2"/>
      <c r="T531" s="2"/>
    </row>
    <row r="532" spans="1:20" ht="12.75" customHeight="1" x14ac:dyDescent="0.2">
      <c r="A532" s="10"/>
      <c r="B532" s="1"/>
      <c r="C532" s="1"/>
      <c r="D532" s="1"/>
      <c r="E532" s="2"/>
      <c r="F532" s="1"/>
      <c r="G532" s="10"/>
      <c r="H532" s="10"/>
      <c r="I532" s="10"/>
      <c r="J532" s="4"/>
      <c r="K532" s="11"/>
      <c r="L532" s="11"/>
      <c r="M532" s="5"/>
      <c r="N532" s="5"/>
      <c r="O532" s="2"/>
      <c r="P532" s="7"/>
      <c r="Q532" s="7"/>
      <c r="R532" s="7"/>
      <c r="S532" s="2"/>
      <c r="T532" s="2"/>
    </row>
    <row r="533" spans="1:20" ht="12.75" customHeight="1" x14ac:dyDescent="0.2">
      <c r="A533" s="10"/>
      <c r="B533" s="1"/>
      <c r="C533" s="1"/>
      <c r="D533" s="1"/>
      <c r="E533" s="2"/>
      <c r="F533" s="1"/>
      <c r="G533" s="10"/>
      <c r="H533" s="10"/>
      <c r="I533" s="10"/>
      <c r="J533" s="4"/>
      <c r="K533" s="11"/>
      <c r="L533" s="11"/>
      <c r="M533" s="5"/>
      <c r="N533" s="5"/>
      <c r="O533" s="2"/>
      <c r="P533" s="7"/>
      <c r="Q533" s="7"/>
      <c r="R533" s="7"/>
      <c r="S533" s="2"/>
      <c r="T533" s="2"/>
    </row>
    <row r="534" spans="1:20" ht="12.75" customHeight="1" x14ac:dyDescent="0.2">
      <c r="A534" s="10"/>
      <c r="B534" s="1"/>
      <c r="C534" s="1"/>
      <c r="D534" s="1"/>
      <c r="E534" s="2"/>
      <c r="F534" s="1"/>
      <c r="G534" s="10"/>
      <c r="H534" s="10"/>
      <c r="I534" s="10"/>
      <c r="J534" s="4"/>
      <c r="K534" s="11"/>
      <c r="L534" s="11"/>
      <c r="M534" s="5"/>
      <c r="N534" s="5"/>
      <c r="O534" s="2"/>
      <c r="P534" s="7"/>
      <c r="Q534" s="7"/>
      <c r="R534" s="7"/>
      <c r="S534" s="2"/>
      <c r="T534" s="2"/>
    </row>
    <row r="535" spans="1:20" ht="12.75" customHeight="1" x14ac:dyDescent="0.2">
      <c r="A535" s="10"/>
      <c r="B535" s="1"/>
      <c r="C535" s="1"/>
      <c r="D535" s="1"/>
      <c r="E535" s="2"/>
      <c r="F535" s="1"/>
      <c r="G535" s="10"/>
      <c r="H535" s="10"/>
      <c r="I535" s="10"/>
      <c r="J535" s="4"/>
      <c r="K535" s="11"/>
      <c r="L535" s="11"/>
      <c r="M535" s="5"/>
      <c r="N535" s="5"/>
      <c r="O535" s="2"/>
      <c r="P535" s="7"/>
      <c r="Q535" s="7"/>
      <c r="R535" s="7"/>
      <c r="S535" s="2"/>
      <c r="T535" s="2"/>
    </row>
    <row r="536" spans="1:20" ht="12.75" customHeight="1" x14ac:dyDescent="0.2">
      <c r="A536" s="10"/>
      <c r="B536" s="1"/>
      <c r="C536" s="1"/>
      <c r="D536" s="1"/>
      <c r="E536" s="2"/>
      <c r="F536" s="1"/>
      <c r="G536" s="10"/>
      <c r="H536" s="10"/>
      <c r="I536" s="10"/>
      <c r="J536" s="4"/>
      <c r="K536" s="11"/>
      <c r="L536" s="11"/>
      <c r="M536" s="5"/>
      <c r="N536" s="5"/>
      <c r="O536" s="2"/>
      <c r="P536" s="7"/>
      <c r="Q536" s="7"/>
      <c r="R536" s="7"/>
      <c r="S536" s="2"/>
      <c r="T536" s="2"/>
    </row>
    <row r="537" spans="1:20" ht="12.75" customHeight="1" x14ac:dyDescent="0.2">
      <c r="A537" s="10"/>
      <c r="B537" s="1"/>
      <c r="C537" s="1"/>
      <c r="D537" s="1"/>
      <c r="E537" s="2"/>
      <c r="F537" s="1"/>
      <c r="G537" s="10"/>
      <c r="H537" s="10"/>
      <c r="I537" s="10"/>
      <c r="J537" s="4"/>
      <c r="K537" s="11"/>
      <c r="L537" s="11"/>
      <c r="M537" s="5"/>
      <c r="N537" s="5"/>
      <c r="O537" s="2"/>
      <c r="P537" s="7"/>
      <c r="Q537" s="7"/>
      <c r="R537" s="7"/>
      <c r="S537" s="2"/>
      <c r="T537" s="2"/>
    </row>
    <row r="538" spans="1:20" ht="12.75" customHeight="1" x14ac:dyDescent="0.2">
      <c r="A538" s="10"/>
      <c r="B538" s="1"/>
      <c r="C538" s="1"/>
      <c r="D538" s="1"/>
      <c r="E538" s="2"/>
      <c r="F538" s="1"/>
      <c r="G538" s="10"/>
      <c r="H538" s="10"/>
      <c r="I538" s="10"/>
      <c r="J538" s="4"/>
      <c r="K538" s="11"/>
      <c r="L538" s="11"/>
      <c r="M538" s="5"/>
      <c r="N538" s="5"/>
      <c r="O538" s="2"/>
      <c r="P538" s="7"/>
      <c r="Q538" s="7"/>
      <c r="R538" s="7"/>
      <c r="S538" s="2"/>
      <c r="T538" s="2"/>
    </row>
    <row r="539" spans="1:20" ht="12.75" customHeight="1" x14ac:dyDescent="0.2">
      <c r="A539" s="10"/>
      <c r="B539" s="1"/>
      <c r="C539" s="1"/>
      <c r="D539" s="1"/>
      <c r="E539" s="2"/>
      <c r="F539" s="1"/>
      <c r="G539" s="10"/>
      <c r="H539" s="10"/>
      <c r="I539" s="10"/>
      <c r="J539" s="4"/>
      <c r="K539" s="11"/>
      <c r="L539" s="11"/>
      <c r="M539" s="5"/>
      <c r="N539" s="5"/>
      <c r="O539" s="2"/>
      <c r="P539" s="7"/>
      <c r="Q539" s="7"/>
      <c r="R539" s="7"/>
      <c r="S539" s="2"/>
      <c r="T539" s="2"/>
    </row>
    <row r="540" spans="1:20" ht="12.75" customHeight="1" x14ac:dyDescent="0.2">
      <c r="A540" s="10"/>
      <c r="B540" s="1"/>
      <c r="C540" s="1"/>
      <c r="D540" s="1"/>
      <c r="E540" s="2"/>
      <c r="F540" s="1"/>
      <c r="G540" s="10"/>
      <c r="H540" s="10"/>
      <c r="I540" s="10"/>
      <c r="J540" s="4"/>
      <c r="K540" s="11"/>
      <c r="L540" s="11"/>
      <c r="M540" s="5"/>
      <c r="N540" s="5"/>
      <c r="O540" s="2"/>
      <c r="P540" s="7"/>
      <c r="Q540" s="7"/>
      <c r="R540" s="7"/>
      <c r="S540" s="2"/>
      <c r="T540" s="2"/>
    </row>
    <row r="541" spans="1:20" ht="12.75" customHeight="1" x14ac:dyDescent="0.2">
      <c r="A541" s="10"/>
      <c r="B541" s="1"/>
      <c r="C541" s="1"/>
      <c r="D541" s="1"/>
      <c r="E541" s="2"/>
      <c r="F541" s="1"/>
      <c r="G541" s="10"/>
      <c r="H541" s="10"/>
      <c r="I541" s="10"/>
      <c r="J541" s="4"/>
      <c r="K541" s="11"/>
      <c r="L541" s="11"/>
      <c r="M541" s="5"/>
      <c r="N541" s="5"/>
      <c r="O541" s="2"/>
      <c r="P541" s="7"/>
      <c r="Q541" s="7"/>
      <c r="R541" s="7"/>
      <c r="S541" s="2"/>
      <c r="T541" s="2"/>
    </row>
    <row r="542" spans="1:20" ht="12.75" customHeight="1" x14ac:dyDescent="0.2">
      <c r="A542" s="10"/>
      <c r="B542" s="1"/>
      <c r="C542" s="1"/>
      <c r="D542" s="1"/>
      <c r="E542" s="2"/>
      <c r="F542" s="1"/>
      <c r="G542" s="10"/>
      <c r="H542" s="10"/>
      <c r="I542" s="10"/>
      <c r="J542" s="4"/>
      <c r="K542" s="11"/>
      <c r="L542" s="11"/>
      <c r="M542" s="5"/>
      <c r="N542" s="5"/>
      <c r="O542" s="2"/>
      <c r="P542" s="7"/>
      <c r="Q542" s="7"/>
      <c r="R542" s="7"/>
      <c r="S542" s="2"/>
      <c r="T542" s="2"/>
    </row>
    <row r="543" spans="1:20" ht="12.75" customHeight="1" x14ac:dyDescent="0.2">
      <c r="A543" s="10"/>
      <c r="B543" s="1"/>
      <c r="C543" s="1"/>
      <c r="D543" s="1"/>
      <c r="E543" s="2"/>
      <c r="F543" s="1"/>
      <c r="G543" s="10"/>
      <c r="H543" s="10"/>
      <c r="I543" s="10"/>
      <c r="J543" s="4"/>
      <c r="K543" s="11"/>
      <c r="L543" s="11"/>
      <c r="M543" s="5"/>
      <c r="N543" s="5"/>
      <c r="O543" s="2"/>
      <c r="P543" s="7"/>
      <c r="Q543" s="7"/>
      <c r="R543" s="7"/>
      <c r="S543" s="2"/>
      <c r="T543" s="2"/>
    </row>
    <row r="544" spans="1:20" ht="12.75" customHeight="1" x14ac:dyDescent="0.2">
      <c r="A544" s="10"/>
      <c r="B544" s="1"/>
      <c r="C544" s="1"/>
      <c r="D544" s="1"/>
      <c r="E544" s="2"/>
      <c r="F544" s="1"/>
      <c r="G544" s="10"/>
      <c r="H544" s="10"/>
      <c r="I544" s="10"/>
      <c r="J544" s="4"/>
      <c r="K544" s="11"/>
      <c r="L544" s="11"/>
      <c r="M544" s="5"/>
      <c r="N544" s="5"/>
      <c r="O544" s="2"/>
      <c r="P544" s="7"/>
      <c r="Q544" s="7"/>
      <c r="R544" s="7"/>
      <c r="S544" s="2"/>
      <c r="T544" s="2"/>
    </row>
    <row r="545" spans="1:20" ht="12.75" customHeight="1" x14ac:dyDescent="0.2">
      <c r="A545" s="10"/>
      <c r="B545" s="1"/>
      <c r="C545" s="1"/>
      <c r="D545" s="1"/>
      <c r="E545" s="2"/>
      <c r="F545" s="1"/>
      <c r="G545" s="10"/>
      <c r="H545" s="10"/>
      <c r="I545" s="10"/>
      <c r="J545" s="4"/>
      <c r="K545" s="11"/>
      <c r="L545" s="11"/>
      <c r="M545" s="5"/>
      <c r="N545" s="5"/>
      <c r="O545" s="2"/>
      <c r="P545" s="7"/>
      <c r="Q545" s="7"/>
      <c r="R545" s="7"/>
      <c r="S545" s="2"/>
      <c r="T545" s="2"/>
    </row>
    <row r="546" spans="1:20" ht="12.75" customHeight="1" x14ac:dyDescent="0.2">
      <c r="A546" s="10"/>
      <c r="B546" s="1"/>
      <c r="C546" s="1"/>
      <c r="D546" s="1"/>
      <c r="E546" s="2"/>
      <c r="F546" s="1"/>
      <c r="G546" s="10"/>
      <c r="H546" s="10"/>
      <c r="I546" s="10"/>
      <c r="J546" s="4"/>
      <c r="K546" s="11"/>
      <c r="L546" s="11"/>
      <c r="M546" s="5"/>
      <c r="N546" s="5"/>
      <c r="O546" s="2"/>
      <c r="P546" s="7"/>
      <c r="Q546" s="7"/>
      <c r="R546" s="7"/>
      <c r="S546" s="2"/>
      <c r="T546" s="2"/>
    </row>
    <row r="547" spans="1:20" ht="12.75" customHeight="1" x14ac:dyDescent="0.2">
      <c r="A547" s="10"/>
      <c r="B547" s="1"/>
      <c r="C547" s="1"/>
      <c r="D547" s="1"/>
      <c r="E547" s="2"/>
      <c r="F547" s="1"/>
      <c r="G547" s="10"/>
      <c r="H547" s="10"/>
      <c r="I547" s="10"/>
      <c r="J547" s="4"/>
      <c r="K547" s="11"/>
      <c r="L547" s="11"/>
      <c r="M547" s="5"/>
      <c r="N547" s="5"/>
      <c r="O547" s="2"/>
      <c r="P547" s="7"/>
      <c r="Q547" s="7"/>
      <c r="R547" s="7"/>
      <c r="S547" s="2"/>
      <c r="T547" s="2"/>
    </row>
    <row r="548" spans="1:20" ht="12.75" customHeight="1" x14ac:dyDescent="0.2">
      <c r="A548" s="10"/>
      <c r="B548" s="1"/>
      <c r="C548" s="1"/>
      <c r="D548" s="1"/>
      <c r="E548" s="2"/>
      <c r="F548" s="1"/>
      <c r="G548" s="10"/>
      <c r="H548" s="10"/>
      <c r="I548" s="10"/>
      <c r="J548" s="4"/>
      <c r="K548" s="11"/>
      <c r="L548" s="11"/>
      <c r="M548" s="5"/>
      <c r="N548" s="5"/>
      <c r="O548" s="2"/>
      <c r="P548" s="7"/>
      <c r="Q548" s="7"/>
      <c r="R548" s="7"/>
      <c r="S548" s="2"/>
      <c r="T548" s="2"/>
    </row>
    <row r="549" spans="1:20" ht="12.75" customHeight="1" x14ac:dyDescent="0.2">
      <c r="A549" s="10"/>
      <c r="B549" s="1"/>
      <c r="C549" s="1"/>
      <c r="D549" s="1"/>
      <c r="E549" s="2"/>
      <c r="F549" s="1"/>
      <c r="G549" s="10"/>
      <c r="H549" s="10"/>
      <c r="I549" s="10"/>
      <c r="J549" s="4"/>
      <c r="K549" s="11"/>
      <c r="L549" s="11"/>
      <c r="M549" s="5"/>
      <c r="N549" s="5"/>
      <c r="O549" s="2"/>
      <c r="P549" s="7"/>
      <c r="Q549" s="7"/>
      <c r="R549" s="7"/>
      <c r="S549" s="2"/>
      <c r="T549" s="2"/>
    </row>
    <row r="550" spans="1:20" ht="12.75" customHeight="1" x14ac:dyDescent="0.2">
      <c r="A550" s="10"/>
      <c r="B550" s="1"/>
      <c r="C550" s="1"/>
      <c r="D550" s="1"/>
      <c r="E550" s="2"/>
      <c r="F550" s="1"/>
      <c r="G550" s="10"/>
      <c r="H550" s="10"/>
      <c r="I550" s="10"/>
      <c r="J550" s="4"/>
      <c r="K550" s="11"/>
      <c r="L550" s="11"/>
      <c r="M550" s="5"/>
      <c r="N550" s="5"/>
      <c r="O550" s="2"/>
      <c r="P550" s="7"/>
      <c r="Q550" s="7"/>
      <c r="R550" s="7"/>
      <c r="S550" s="2"/>
      <c r="T550" s="2"/>
    </row>
    <row r="551" spans="1:20" ht="12.75" customHeight="1" x14ac:dyDescent="0.2">
      <c r="A551" s="10"/>
      <c r="B551" s="1"/>
      <c r="C551" s="1"/>
      <c r="D551" s="1"/>
      <c r="E551" s="2"/>
      <c r="F551" s="1"/>
      <c r="G551" s="10"/>
      <c r="H551" s="10"/>
      <c r="I551" s="10"/>
      <c r="J551" s="4"/>
      <c r="K551" s="11"/>
      <c r="L551" s="11"/>
      <c r="M551" s="5"/>
      <c r="N551" s="5"/>
      <c r="O551" s="2"/>
      <c r="P551" s="7"/>
      <c r="Q551" s="7"/>
      <c r="R551" s="7"/>
      <c r="S551" s="2"/>
      <c r="T551" s="2"/>
    </row>
    <row r="552" spans="1:20" ht="12.75" customHeight="1" x14ac:dyDescent="0.2">
      <c r="A552" s="10"/>
      <c r="B552" s="1"/>
      <c r="C552" s="1"/>
      <c r="D552" s="1"/>
      <c r="E552" s="2"/>
      <c r="F552" s="1"/>
      <c r="G552" s="10"/>
      <c r="H552" s="10"/>
      <c r="I552" s="10"/>
      <c r="J552" s="4"/>
      <c r="K552" s="11"/>
      <c r="L552" s="11"/>
      <c r="M552" s="5"/>
      <c r="N552" s="5"/>
      <c r="O552" s="2"/>
      <c r="P552" s="7"/>
      <c r="Q552" s="7"/>
      <c r="R552" s="7"/>
      <c r="S552" s="2"/>
      <c r="T552" s="2"/>
    </row>
    <row r="553" spans="1:20" ht="12.75" customHeight="1" x14ac:dyDescent="0.2">
      <c r="A553" s="10"/>
      <c r="B553" s="1"/>
      <c r="C553" s="1"/>
      <c r="D553" s="1"/>
      <c r="E553" s="2"/>
      <c r="F553" s="1"/>
      <c r="G553" s="10"/>
      <c r="H553" s="10"/>
      <c r="I553" s="10"/>
      <c r="J553" s="4"/>
      <c r="K553" s="11"/>
      <c r="L553" s="11"/>
      <c r="M553" s="5"/>
      <c r="N553" s="5"/>
      <c r="O553" s="2"/>
      <c r="P553" s="7"/>
      <c r="Q553" s="7"/>
      <c r="R553" s="7"/>
      <c r="S553" s="2"/>
      <c r="T553" s="2"/>
    </row>
    <row r="554" spans="1:20" ht="12.75" customHeight="1" x14ac:dyDescent="0.2">
      <c r="A554" s="10"/>
      <c r="B554" s="1"/>
      <c r="C554" s="1"/>
      <c r="D554" s="1"/>
      <c r="E554" s="2"/>
      <c r="F554" s="1"/>
      <c r="G554" s="10"/>
      <c r="H554" s="10"/>
      <c r="I554" s="10"/>
      <c r="J554" s="4"/>
      <c r="K554" s="11"/>
      <c r="L554" s="11"/>
      <c r="M554" s="5"/>
      <c r="N554" s="5"/>
      <c r="O554" s="2"/>
      <c r="P554" s="7"/>
      <c r="Q554" s="7"/>
      <c r="R554" s="7"/>
      <c r="S554" s="2"/>
      <c r="T554" s="2"/>
    </row>
    <row r="555" spans="1:20" ht="12.75" customHeight="1" x14ac:dyDescent="0.2">
      <c r="A555" s="10"/>
      <c r="B555" s="1"/>
      <c r="C555" s="1"/>
      <c r="D555" s="1"/>
      <c r="E555" s="2"/>
      <c r="F555" s="1"/>
      <c r="G555" s="10"/>
      <c r="H555" s="10"/>
      <c r="I555" s="10"/>
      <c r="J555" s="4"/>
      <c r="K555" s="11"/>
      <c r="L555" s="11"/>
      <c r="M555" s="5"/>
      <c r="N555" s="5"/>
      <c r="O555" s="2"/>
      <c r="P555" s="7"/>
      <c r="Q555" s="7"/>
      <c r="R555" s="7"/>
      <c r="S555" s="2"/>
      <c r="T555" s="2"/>
    </row>
    <row r="556" spans="1:20" ht="12.75" customHeight="1" x14ac:dyDescent="0.2">
      <c r="A556" s="10"/>
      <c r="B556" s="1"/>
      <c r="C556" s="1"/>
      <c r="D556" s="1"/>
      <c r="E556" s="2"/>
      <c r="F556" s="1"/>
      <c r="G556" s="10"/>
      <c r="H556" s="10"/>
      <c r="I556" s="10"/>
      <c r="J556" s="4"/>
      <c r="K556" s="11"/>
      <c r="L556" s="11"/>
      <c r="M556" s="5"/>
      <c r="N556" s="5"/>
      <c r="O556" s="2"/>
      <c r="P556" s="7"/>
      <c r="Q556" s="7"/>
      <c r="R556" s="7"/>
      <c r="S556" s="2"/>
      <c r="T556" s="2"/>
    </row>
    <row r="557" spans="1:20" ht="12.75" customHeight="1" x14ac:dyDescent="0.2">
      <c r="A557" s="10"/>
      <c r="B557" s="1"/>
      <c r="C557" s="1"/>
      <c r="D557" s="1"/>
      <c r="E557" s="2"/>
      <c r="F557" s="1"/>
      <c r="G557" s="10"/>
      <c r="H557" s="10"/>
      <c r="I557" s="10"/>
      <c r="J557" s="4"/>
      <c r="K557" s="11"/>
      <c r="L557" s="11"/>
      <c r="M557" s="5"/>
      <c r="N557" s="5"/>
      <c r="O557" s="2"/>
      <c r="P557" s="7"/>
      <c r="Q557" s="7"/>
      <c r="R557" s="7"/>
      <c r="S557" s="2"/>
      <c r="T557" s="2"/>
    </row>
    <row r="558" spans="1:20" ht="12.75" customHeight="1" x14ac:dyDescent="0.2">
      <c r="A558" s="10"/>
      <c r="B558" s="1"/>
      <c r="C558" s="1"/>
      <c r="D558" s="1"/>
      <c r="E558" s="2"/>
      <c r="F558" s="1"/>
      <c r="G558" s="10"/>
      <c r="H558" s="10"/>
      <c r="I558" s="10"/>
      <c r="J558" s="4"/>
      <c r="K558" s="11"/>
      <c r="L558" s="11"/>
      <c r="M558" s="5"/>
      <c r="N558" s="5"/>
      <c r="O558" s="2"/>
      <c r="P558" s="7"/>
      <c r="Q558" s="7"/>
      <c r="R558" s="7"/>
      <c r="S558" s="2"/>
      <c r="T558" s="2"/>
    </row>
    <row r="559" spans="1:20" ht="12.75" customHeight="1" x14ac:dyDescent="0.2">
      <c r="A559" s="10"/>
      <c r="B559" s="1"/>
      <c r="C559" s="1"/>
      <c r="D559" s="1"/>
      <c r="E559" s="2"/>
      <c r="F559" s="1"/>
      <c r="G559" s="10"/>
      <c r="H559" s="10"/>
      <c r="I559" s="10"/>
      <c r="J559" s="4"/>
      <c r="K559" s="11"/>
      <c r="L559" s="11"/>
      <c r="M559" s="5"/>
      <c r="N559" s="5"/>
      <c r="O559" s="2"/>
      <c r="P559" s="7"/>
      <c r="Q559" s="7"/>
      <c r="R559" s="7"/>
      <c r="S559" s="2"/>
      <c r="T559" s="2"/>
    </row>
    <row r="560" spans="1:20" ht="12.75" customHeight="1" x14ac:dyDescent="0.2">
      <c r="A560" s="10"/>
      <c r="B560" s="1"/>
      <c r="C560" s="1"/>
      <c r="D560" s="1"/>
      <c r="E560" s="2"/>
      <c r="F560" s="1"/>
      <c r="G560" s="10"/>
      <c r="H560" s="10"/>
      <c r="I560" s="10"/>
      <c r="J560" s="4"/>
      <c r="K560" s="11"/>
      <c r="L560" s="11"/>
      <c r="M560" s="5"/>
      <c r="N560" s="5"/>
      <c r="O560" s="2"/>
      <c r="P560" s="7"/>
      <c r="Q560" s="7"/>
      <c r="R560" s="7"/>
      <c r="S560" s="2"/>
      <c r="T560" s="2"/>
    </row>
    <row r="561" spans="1:20" ht="12.75" customHeight="1" x14ac:dyDescent="0.2">
      <c r="A561" s="10"/>
      <c r="B561" s="1"/>
      <c r="C561" s="1"/>
      <c r="D561" s="1"/>
      <c r="E561" s="2"/>
      <c r="F561" s="1"/>
      <c r="G561" s="10"/>
      <c r="H561" s="10"/>
      <c r="I561" s="10"/>
      <c r="J561" s="4"/>
      <c r="K561" s="11"/>
      <c r="L561" s="11"/>
      <c r="M561" s="5"/>
      <c r="N561" s="5"/>
      <c r="O561" s="2"/>
      <c r="P561" s="7"/>
      <c r="Q561" s="7"/>
      <c r="R561" s="7"/>
      <c r="S561" s="2"/>
      <c r="T561" s="2"/>
    </row>
    <row r="562" spans="1:20" ht="12.75" customHeight="1" x14ac:dyDescent="0.2">
      <c r="A562" s="10"/>
      <c r="B562" s="1"/>
      <c r="C562" s="1"/>
      <c r="D562" s="1"/>
      <c r="E562" s="2"/>
      <c r="F562" s="1"/>
      <c r="G562" s="10"/>
      <c r="H562" s="10"/>
      <c r="I562" s="10"/>
      <c r="J562" s="4"/>
      <c r="K562" s="11"/>
      <c r="L562" s="11"/>
      <c r="M562" s="5"/>
      <c r="N562" s="5"/>
      <c r="O562" s="2"/>
      <c r="P562" s="7"/>
      <c r="Q562" s="7"/>
      <c r="R562" s="7"/>
      <c r="S562" s="2"/>
      <c r="T562" s="2"/>
    </row>
    <row r="563" spans="1:20" ht="12.75" customHeight="1" x14ac:dyDescent="0.2">
      <c r="A563" s="10"/>
      <c r="B563" s="1"/>
      <c r="C563" s="1"/>
      <c r="D563" s="1"/>
      <c r="E563" s="2"/>
      <c r="F563" s="1"/>
      <c r="G563" s="10"/>
      <c r="H563" s="10"/>
      <c r="I563" s="10"/>
      <c r="J563" s="4"/>
      <c r="K563" s="11"/>
      <c r="L563" s="11"/>
      <c r="M563" s="5"/>
      <c r="N563" s="5"/>
      <c r="O563" s="2"/>
      <c r="P563" s="7"/>
      <c r="Q563" s="7"/>
      <c r="R563" s="7"/>
      <c r="S563" s="2"/>
      <c r="T563" s="2"/>
    </row>
    <row r="564" spans="1:20" ht="12.75" customHeight="1" x14ac:dyDescent="0.2">
      <c r="A564" s="10"/>
      <c r="B564" s="1"/>
      <c r="C564" s="1"/>
      <c r="D564" s="1"/>
      <c r="E564" s="2"/>
      <c r="F564" s="1"/>
      <c r="G564" s="10"/>
      <c r="H564" s="10"/>
      <c r="I564" s="10"/>
      <c r="J564" s="4"/>
      <c r="K564" s="11"/>
      <c r="L564" s="11"/>
      <c r="M564" s="5"/>
      <c r="N564" s="5"/>
      <c r="O564" s="2"/>
      <c r="P564" s="7"/>
      <c r="Q564" s="7"/>
      <c r="R564" s="7"/>
      <c r="S564" s="2"/>
      <c r="T564" s="2"/>
    </row>
    <row r="565" spans="1:20" ht="12.75" customHeight="1" x14ac:dyDescent="0.2">
      <c r="A565" s="10"/>
      <c r="B565" s="1"/>
      <c r="C565" s="1"/>
      <c r="D565" s="1"/>
      <c r="E565" s="2"/>
      <c r="F565" s="1"/>
      <c r="G565" s="10"/>
      <c r="H565" s="10"/>
      <c r="I565" s="10"/>
      <c r="J565" s="4"/>
      <c r="K565" s="11"/>
      <c r="L565" s="11"/>
      <c r="M565" s="5"/>
      <c r="N565" s="5"/>
      <c r="O565" s="2"/>
      <c r="P565" s="7"/>
      <c r="Q565" s="7"/>
      <c r="R565" s="7"/>
      <c r="S565" s="2"/>
      <c r="T565" s="2"/>
    </row>
    <row r="566" spans="1:20" ht="12.75" customHeight="1" x14ac:dyDescent="0.2">
      <c r="A566" s="10"/>
      <c r="B566" s="1"/>
      <c r="C566" s="1"/>
      <c r="D566" s="1"/>
      <c r="E566" s="2"/>
      <c r="F566" s="1"/>
      <c r="G566" s="10"/>
      <c r="H566" s="10"/>
      <c r="I566" s="10"/>
      <c r="J566" s="4"/>
      <c r="K566" s="11"/>
      <c r="L566" s="11"/>
      <c r="M566" s="5"/>
      <c r="N566" s="5"/>
      <c r="O566" s="2"/>
      <c r="P566" s="7"/>
      <c r="Q566" s="7"/>
      <c r="R566" s="7"/>
      <c r="S566" s="2"/>
      <c r="T566" s="2"/>
    </row>
    <row r="567" spans="1:20" ht="12.75" customHeight="1" x14ac:dyDescent="0.2">
      <c r="A567" s="10"/>
      <c r="B567" s="1"/>
      <c r="C567" s="1"/>
      <c r="D567" s="1"/>
      <c r="E567" s="2"/>
      <c r="F567" s="1"/>
      <c r="G567" s="10"/>
      <c r="H567" s="10"/>
      <c r="I567" s="10"/>
      <c r="J567" s="4"/>
      <c r="K567" s="11"/>
      <c r="L567" s="11"/>
      <c r="M567" s="5"/>
      <c r="N567" s="5"/>
      <c r="O567" s="2"/>
      <c r="P567" s="7"/>
      <c r="Q567" s="7"/>
      <c r="R567" s="7"/>
      <c r="S567" s="2"/>
      <c r="T567" s="2"/>
    </row>
    <row r="568" spans="1:20" ht="12.75" customHeight="1" x14ac:dyDescent="0.2">
      <c r="A568" s="10"/>
      <c r="B568" s="1"/>
      <c r="C568" s="1"/>
      <c r="D568" s="1"/>
      <c r="E568" s="2"/>
      <c r="F568" s="1"/>
      <c r="G568" s="10"/>
      <c r="H568" s="10"/>
      <c r="I568" s="10"/>
      <c r="J568" s="4"/>
      <c r="K568" s="11"/>
      <c r="L568" s="11"/>
      <c r="M568" s="5"/>
      <c r="N568" s="5"/>
      <c r="O568" s="2"/>
      <c r="P568" s="7"/>
      <c r="Q568" s="7"/>
      <c r="R568" s="7"/>
      <c r="S568" s="2"/>
      <c r="T568" s="2"/>
    </row>
    <row r="569" spans="1:20" ht="12.75" customHeight="1" x14ac:dyDescent="0.2">
      <c r="A569" s="10"/>
      <c r="B569" s="1"/>
      <c r="C569" s="1"/>
      <c r="D569" s="1"/>
      <c r="E569" s="2"/>
      <c r="F569" s="1"/>
      <c r="G569" s="10"/>
      <c r="H569" s="10"/>
      <c r="I569" s="10"/>
      <c r="J569" s="4"/>
      <c r="K569" s="11"/>
      <c r="L569" s="11"/>
      <c r="M569" s="5"/>
      <c r="N569" s="5"/>
      <c r="O569" s="2"/>
      <c r="P569" s="7"/>
      <c r="Q569" s="7"/>
      <c r="R569" s="7"/>
      <c r="S569" s="2"/>
      <c r="T569" s="2"/>
    </row>
    <row r="570" spans="1:20" ht="12.75" customHeight="1" x14ac:dyDescent="0.2">
      <c r="A570" s="10"/>
      <c r="B570" s="1"/>
      <c r="C570" s="1"/>
      <c r="D570" s="1"/>
      <c r="E570" s="2"/>
      <c r="F570" s="1"/>
      <c r="G570" s="10"/>
      <c r="H570" s="10"/>
      <c r="I570" s="10"/>
      <c r="J570" s="4"/>
      <c r="K570" s="11"/>
      <c r="L570" s="11"/>
      <c r="M570" s="5"/>
      <c r="N570" s="5"/>
      <c r="O570" s="2"/>
      <c r="P570" s="7"/>
      <c r="Q570" s="7"/>
      <c r="R570" s="7"/>
      <c r="S570" s="2"/>
      <c r="T570" s="2"/>
    </row>
    <row r="571" spans="1:20" ht="12.75" customHeight="1" x14ac:dyDescent="0.2">
      <c r="A571" s="10"/>
      <c r="B571" s="1"/>
      <c r="C571" s="1"/>
      <c r="D571" s="1"/>
      <c r="E571" s="2"/>
      <c r="F571" s="1"/>
      <c r="G571" s="10"/>
      <c r="H571" s="10"/>
      <c r="I571" s="10"/>
      <c r="J571" s="4"/>
      <c r="K571" s="11"/>
      <c r="L571" s="11"/>
      <c r="M571" s="5"/>
      <c r="N571" s="5"/>
      <c r="O571" s="2"/>
      <c r="P571" s="7"/>
      <c r="Q571" s="7"/>
      <c r="R571" s="7"/>
      <c r="S571" s="2"/>
      <c r="T571" s="2"/>
    </row>
    <row r="572" spans="1:20" ht="12.75" customHeight="1" x14ac:dyDescent="0.2">
      <c r="A572" s="10"/>
      <c r="B572" s="1"/>
      <c r="C572" s="1"/>
      <c r="D572" s="1"/>
      <c r="E572" s="2"/>
      <c r="F572" s="1"/>
      <c r="G572" s="10"/>
      <c r="H572" s="10"/>
      <c r="I572" s="10"/>
      <c r="J572" s="4"/>
      <c r="K572" s="11"/>
      <c r="L572" s="11"/>
      <c r="M572" s="5"/>
      <c r="N572" s="5"/>
      <c r="O572" s="2"/>
      <c r="P572" s="7"/>
      <c r="Q572" s="7"/>
      <c r="R572" s="7"/>
      <c r="S572" s="2"/>
      <c r="T572" s="2"/>
    </row>
    <row r="573" spans="1:20" ht="12.75" customHeight="1" x14ac:dyDescent="0.2">
      <c r="A573" s="10"/>
      <c r="B573" s="1"/>
      <c r="C573" s="1"/>
      <c r="D573" s="1"/>
      <c r="E573" s="2"/>
      <c r="F573" s="1"/>
      <c r="G573" s="10"/>
      <c r="H573" s="10"/>
      <c r="I573" s="10"/>
      <c r="J573" s="4"/>
      <c r="K573" s="11"/>
      <c r="L573" s="11"/>
      <c r="M573" s="5"/>
      <c r="N573" s="5"/>
      <c r="O573" s="2"/>
      <c r="P573" s="7"/>
      <c r="Q573" s="7"/>
      <c r="R573" s="7"/>
      <c r="S573" s="2"/>
      <c r="T573" s="2"/>
    </row>
    <row r="574" spans="1:20" ht="12.75" customHeight="1" x14ac:dyDescent="0.2">
      <c r="A574" s="10"/>
      <c r="B574" s="1"/>
      <c r="C574" s="1"/>
      <c r="D574" s="1"/>
      <c r="E574" s="2"/>
      <c r="F574" s="1"/>
      <c r="G574" s="10"/>
      <c r="H574" s="10"/>
      <c r="I574" s="10"/>
      <c r="J574" s="4"/>
      <c r="K574" s="11"/>
      <c r="L574" s="11"/>
      <c r="M574" s="5"/>
      <c r="N574" s="5"/>
      <c r="O574" s="2"/>
      <c r="P574" s="7"/>
      <c r="Q574" s="7"/>
      <c r="R574" s="7"/>
      <c r="S574" s="2"/>
      <c r="T574" s="2"/>
    </row>
    <row r="575" spans="1:20" ht="12.75" customHeight="1" x14ac:dyDescent="0.2">
      <c r="A575" s="10"/>
      <c r="B575" s="1"/>
      <c r="C575" s="1"/>
      <c r="D575" s="1"/>
      <c r="E575" s="2"/>
      <c r="F575" s="1"/>
      <c r="G575" s="10"/>
      <c r="H575" s="10"/>
      <c r="I575" s="10"/>
      <c r="J575" s="4"/>
      <c r="K575" s="11"/>
      <c r="L575" s="11"/>
      <c r="M575" s="5"/>
      <c r="N575" s="5"/>
      <c r="O575" s="2"/>
      <c r="P575" s="7"/>
      <c r="Q575" s="7"/>
      <c r="R575" s="7"/>
      <c r="S575" s="2"/>
      <c r="T575" s="2"/>
    </row>
    <row r="576" spans="1:20" ht="12.75" customHeight="1" x14ac:dyDescent="0.2">
      <c r="A576" s="10"/>
      <c r="B576" s="1"/>
      <c r="C576" s="1"/>
      <c r="D576" s="1"/>
      <c r="E576" s="2"/>
      <c r="F576" s="1"/>
      <c r="G576" s="10"/>
      <c r="H576" s="10"/>
      <c r="I576" s="10"/>
      <c r="J576" s="4"/>
      <c r="K576" s="11"/>
      <c r="L576" s="11"/>
      <c r="M576" s="5"/>
      <c r="N576" s="5"/>
      <c r="O576" s="2"/>
      <c r="P576" s="7"/>
      <c r="Q576" s="7"/>
      <c r="R576" s="7"/>
      <c r="S576" s="2"/>
      <c r="T576" s="2"/>
    </row>
    <row r="577" spans="1:20" ht="12.75" customHeight="1" x14ac:dyDescent="0.2">
      <c r="A577" s="10"/>
      <c r="B577" s="1"/>
      <c r="C577" s="1"/>
      <c r="D577" s="1"/>
      <c r="E577" s="2"/>
      <c r="F577" s="1"/>
      <c r="G577" s="10"/>
      <c r="H577" s="10"/>
      <c r="I577" s="10"/>
      <c r="J577" s="4"/>
      <c r="K577" s="11"/>
      <c r="L577" s="11"/>
      <c r="M577" s="5"/>
      <c r="N577" s="5"/>
      <c r="O577" s="2"/>
      <c r="P577" s="7"/>
      <c r="Q577" s="7"/>
      <c r="R577" s="7"/>
      <c r="S577" s="2"/>
      <c r="T577" s="2"/>
    </row>
    <row r="578" spans="1:20" ht="12.75" customHeight="1" x14ac:dyDescent="0.2">
      <c r="A578" s="10"/>
      <c r="B578" s="1"/>
      <c r="C578" s="1"/>
      <c r="D578" s="1"/>
      <c r="E578" s="2"/>
      <c r="F578" s="1"/>
      <c r="G578" s="10"/>
      <c r="H578" s="10"/>
      <c r="I578" s="10"/>
      <c r="J578" s="4"/>
      <c r="K578" s="11"/>
      <c r="L578" s="11"/>
      <c r="M578" s="5"/>
      <c r="N578" s="5"/>
      <c r="O578" s="2"/>
      <c r="P578" s="7"/>
      <c r="Q578" s="7"/>
      <c r="R578" s="7"/>
      <c r="S578" s="2"/>
      <c r="T578" s="2"/>
    </row>
    <row r="579" spans="1:20" ht="12.75" customHeight="1" x14ac:dyDescent="0.2">
      <c r="A579" s="10"/>
      <c r="B579" s="1"/>
      <c r="C579" s="1"/>
      <c r="D579" s="1"/>
      <c r="E579" s="2"/>
      <c r="F579" s="1"/>
      <c r="G579" s="10"/>
      <c r="H579" s="10"/>
      <c r="I579" s="10"/>
      <c r="J579" s="4"/>
      <c r="K579" s="11"/>
      <c r="L579" s="11"/>
      <c r="M579" s="5"/>
      <c r="N579" s="5"/>
      <c r="O579" s="2"/>
      <c r="P579" s="7"/>
      <c r="Q579" s="7"/>
      <c r="R579" s="7"/>
      <c r="S579" s="2"/>
      <c r="T579" s="2"/>
    </row>
    <row r="580" spans="1:20" ht="12.75" customHeight="1" x14ac:dyDescent="0.2">
      <c r="A580" s="10"/>
      <c r="B580" s="1"/>
      <c r="C580" s="1"/>
      <c r="D580" s="1"/>
      <c r="E580" s="2"/>
      <c r="F580" s="1"/>
      <c r="G580" s="10"/>
      <c r="H580" s="10"/>
      <c r="I580" s="10"/>
      <c r="J580" s="4"/>
      <c r="K580" s="11"/>
      <c r="L580" s="11"/>
      <c r="M580" s="5"/>
      <c r="N580" s="5"/>
      <c r="O580" s="2"/>
      <c r="P580" s="7"/>
      <c r="Q580" s="7"/>
      <c r="R580" s="7"/>
      <c r="S580" s="2"/>
      <c r="T580" s="2"/>
    </row>
    <row r="581" spans="1:20" ht="12.75" customHeight="1" x14ac:dyDescent="0.2">
      <c r="A581" s="10"/>
      <c r="B581" s="1"/>
      <c r="C581" s="1"/>
      <c r="D581" s="1"/>
      <c r="E581" s="2"/>
      <c r="F581" s="1"/>
      <c r="G581" s="10"/>
      <c r="H581" s="10"/>
      <c r="I581" s="10"/>
      <c r="J581" s="4"/>
      <c r="K581" s="11"/>
      <c r="L581" s="11"/>
      <c r="M581" s="5"/>
      <c r="N581" s="5"/>
      <c r="O581" s="2"/>
      <c r="P581" s="7"/>
      <c r="Q581" s="7"/>
      <c r="R581" s="7"/>
      <c r="S581" s="2"/>
      <c r="T581" s="2"/>
    </row>
    <row r="582" spans="1:20" ht="12.75" customHeight="1" x14ac:dyDescent="0.2">
      <c r="A582" s="10"/>
      <c r="B582" s="1"/>
      <c r="C582" s="1"/>
      <c r="D582" s="1"/>
      <c r="E582" s="2"/>
      <c r="F582" s="1"/>
      <c r="G582" s="10"/>
      <c r="H582" s="10"/>
      <c r="I582" s="10"/>
      <c r="J582" s="4"/>
      <c r="K582" s="11"/>
      <c r="L582" s="11"/>
      <c r="M582" s="5"/>
      <c r="N582" s="5"/>
      <c r="O582" s="2"/>
      <c r="P582" s="7"/>
      <c r="Q582" s="7"/>
      <c r="R582" s="7"/>
      <c r="S582" s="2"/>
      <c r="T582" s="2"/>
    </row>
    <row r="583" spans="1:20" ht="12.75" customHeight="1" x14ac:dyDescent="0.2">
      <c r="A583" s="10"/>
      <c r="B583" s="1"/>
      <c r="C583" s="1"/>
      <c r="D583" s="1"/>
      <c r="E583" s="2"/>
      <c r="F583" s="1"/>
      <c r="G583" s="10"/>
      <c r="H583" s="10"/>
      <c r="I583" s="10"/>
      <c r="J583" s="4"/>
      <c r="K583" s="11"/>
      <c r="L583" s="11"/>
      <c r="M583" s="5"/>
      <c r="N583" s="5"/>
      <c r="O583" s="2"/>
      <c r="P583" s="7"/>
      <c r="Q583" s="7"/>
      <c r="R583" s="7"/>
      <c r="S583" s="2"/>
      <c r="T583" s="2"/>
    </row>
    <row r="584" spans="1:20" ht="12.75" customHeight="1" x14ac:dyDescent="0.2">
      <c r="A584" s="10"/>
      <c r="B584" s="1"/>
      <c r="C584" s="1"/>
      <c r="D584" s="1"/>
      <c r="E584" s="2"/>
      <c r="F584" s="1"/>
      <c r="G584" s="10"/>
      <c r="H584" s="10"/>
      <c r="I584" s="10"/>
      <c r="J584" s="4"/>
      <c r="K584" s="11"/>
      <c r="L584" s="11"/>
      <c r="M584" s="5"/>
      <c r="N584" s="5"/>
      <c r="O584" s="2"/>
      <c r="P584" s="7"/>
      <c r="Q584" s="7"/>
      <c r="R584" s="7"/>
      <c r="S584" s="2"/>
      <c r="T584" s="2"/>
    </row>
    <row r="585" spans="1:20" ht="12.75" customHeight="1" x14ac:dyDescent="0.2">
      <c r="A585" s="10"/>
      <c r="B585" s="1"/>
      <c r="C585" s="1"/>
      <c r="D585" s="1"/>
      <c r="E585" s="2"/>
      <c r="F585" s="1"/>
      <c r="G585" s="10"/>
      <c r="H585" s="10"/>
      <c r="I585" s="10"/>
      <c r="J585" s="4"/>
      <c r="K585" s="11"/>
      <c r="L585" s="11"/>
      <c r="M585" s="5"/>
      <c r="N585" s="5"/>
      <c r="O585" s="2"/>
      <c r="P585" s="7"/>
      <c r="Q585" s="7"/>
      <c r="R585" s="7"/>
      <c r="S585" s="2"/>
      <c r="T585" s="2"/>
    </row>
    <row r="586" spans="1:20" ht="12.75" customHeight="1" x14ac:dyDescent="0.2">
      <c r="A586" s="10"/>
      <c r="B586" s="1"/>
      <c r="C586" s="1"/>
      <c r="D586" s="1"/>
      <c r="E586" s="2"/>
      <c r="F586" s="1"/>
      <c r="G586" s="10"/>
      <c r="H586" s="10"/>
      <c r="I586" s="10"/>
      <c r="J586" s="4"/>
      <c r="K586" s="11"/>
      <c r="L586" s="11"/>
      <c r="M586" s="5"/>
      <c r="N586" s="5"/>
      <c r="O586" s="2"/>
      <c r="P586" s="7"/>
      <c r="Q586" s="7"/>
      <c r="R586" s="7"/>
      <c r="S586" s="2"/>
      <c r="T586" s="2"/>
    </row>
    <row r="587" spans="1:20" ht="12.75" customHeight="1" x14ac:dyDescent="0.2">
      <c r="A587" s="10"/>
      <c r="B587" s="1"/>
      <c r="C587" s="1"/>
      <c r="D587" s="1"/>
      <c r="E587" s="2"/>
      <c r="F587" s="1"/>
      <c r="G587" s="10"/>
      <c r="H587" s="10"/>
      <c r="I587" s="10"/>
      <c r="J587" s="4"/>
      <c r="K587" s="11"/>
      <c r="L587" s="11"/>
      <c r="M587" s="5"/>
      <c r="N587" s="5"/>
      <c r="O587" s="2"/>
      <c r="P587" s="7"/>
      <c r="Q587" s="7"/>
      <c r="R587" s="7"/>
      <c r="S587" s="2"/>
      <c r="T587" s="2"/>
    </row>
    <row r="588" spans="1:20" ht="12.75" customHeight="1" x14ac:dyDescent="0.2">
      <c r="A588" s="10"/>
      <c r="B588" s="1"/>
      <c r="C588" s="1"/>
      <c r="D588" s="1"/>
      <c r="E588" s="2"/>
      <c r="F588" s="1"/>
      <c r="G588" s="10"/>
      <c r="H588" s="10"/>
      <c r="I588" s="10"/>
      <c r="J588" s="4"/>
      <c r="K588" s="11"/>
      <c r="L588" s="11"/>
      <c r="M588" s="5"/>
      <c r="N588" s="5"/>
      <c r="O588" s="2"/>
      <c r="P588" s="7"/>
      <c r="Q588" s="7"/>
      <c r="R588" s="7"/>
      <c r="S588" s="2"/>
      <c r="T588" s="2"/>
    </row>
    <row r="589" spans="1:20" ht="12.75" customHeight="1" x14ac:dyDescent="0.2">
      <c r="A589" s="10"/>
      <c r="B589" s="1"/>
      <c r="C589" s="1"/>
      <c r="D589" s="1"/>
      <c r="E589" s="2"/>
      <c r="F589" s="1"/>
      <c r="G589" s="10"/>
      <c r="H589" s="10"/>
      <c r="I589" s="10"/>
      <c r="J589" s="4"/>
      <c r="K589" s="11"/>
      <c r="L589" s="11"/>
      <c r="M589" s="5"/>
      <c r="N589" s="5"/>
      <c r="O589" s="2"/>
      <c r="P589" s="7"/>
      <c r="Q589" s="7"/>
      <c r="R589" s="7"/>
      <c r="S589" s="2"/>
      <c r="T589" s="2"/>
    </row>
    <row r="590" spans="1:20" ht="12.75" customHeight="1" x14ac:dyDescent="0.2">
      <c r="A590" s="10"/>
      <c r="B590" s="1"/>
      <c r="C590" s="1"/>
      <c r="D590" s="1"/>
      <c r="E590" s="2"/>
      <c r="F590" s="1"/>
      <c r="G590" s="10"/>
      <c r="H590" s="10"/>
      <c r="I590" s="10"/>
      <c r="J590" s="4"/>
      <c r="K590" s="11"/>
      <c r="L590" s="11"/>
      <c r="M590" s="5"/>
      <c r="N590" s="5"/>
      <c r="O590" s="2"/>
      <c r="P590" s="7"/>
      <c r="Q590" s="7"/>
      <c r="R590" s="7"/>
      <c r="S590" s="2"/>
      <c r="T590" s="2"/>
    </row>
    <row r="591" spans="1:20" ht="12.75" customHeight="1" x14ac:dyDescent="0.2">
      <c r="A591" s="10"/>
      <c r="B591" s="1"/>
      <c r="C591" s="1"/>
      <c r="D591" s="1"/>
      <c r="E591" s="2"/>
      <c r="F591" s="1"/>
      <c r="G591" s="10"/>
      <c r="H591" s="10"/>
      <c r="I591" s="10"/>
      <c r="J591" s="4"/>
      <c r="K591" s="11"/>
      <c r="L591" s="11"/>
      <c r="M591" s="5"/>
      <c r="N591" s="5"/>
      <c r="O591" s="2"/>
      <c r="P591" s="7"/>
      <c r="Q591" s="7"/>
      <c r="R591" s="7"/>
      <c r="S591" s="2"/>
      <c r="T591" s="2"/>
    </row>
    <row r="592" spans="1:20" ht="12.75" customHeight="1" x14ac:dyDescent="0.2">
      <c r="A592" s="10"/>
      <c r="B592" s="1"/>
      <c r="C592" s="1"/>
      <c r="D592" s="1"/>
      <c r="E592" s="2"/>
      <c r="F592" s="1"/>
      <c r="G592" s="10"/>
      <c r="H592" s="10"/>
      <c r="I592" s="10"/>
      <c r="J592" s="4"/>
      <c r="K592" s="11"/>
      <c r="L592" s="11"/>
      <c r="M592" s="5"/>
      <c r="N592" s="5"/>
      <c r="O592" s="2"/>
      <c r="P592" s="7"/>
      <c r="Q592" s="7"/>
      <c r="R592" s="7"/>
      <c r="S592" s="2"/>
      <c r="T592" s="2"/>
    </row>
    <row r="593" spans="1:20" ht="12.75" customHeight="1" x14ac:dyDescent="0.2">
      <c r="A593" s="10"/>
      <c r="B593" s="1"/>
      <c r="C593" s="1"/>
      <c r="D593" s="1"/>
      <c r="E593" s="2"/>
      <c r="F593" s="1"/>
      <c r="G593" s="10"/>
      <c r="H593" s="10"/>
      <c r="I593" s="10"/>
      <c r="J593" s="4"/>
      <c r="K593" s="11"/>
      <c r="L593" s="11"/>
      <c r="M593" s="5"/>
      <c r="N593" s="5"/>
      <c r="O593" s="2"/>
      <c r="P593" s="7"/>
      <c r="Q593" s="7"/>
      <c r="R593" s="7"/>
      <c r="S593" s="2"/>
      <c r="T593" s="2"/>
    </row>
    <row r="594" spans="1:20" ht="12.75" customHeight="1" x14ac:dyDescent="0.2">
      <c r="A594" s="10"/>
      <c r="B594" s="1"/>
      <c r="C594" s="1"/>
      <c r="D594" s="1"/>
      <c r="E594" s="2"/>
      <c r="F594" s="1"/>
      <c r="G594" s="10"/>
      <c r="H594" s="10"/>
      <c r="I594" s="10"/>
      <c r="J594" s="4"/>
      <c r="K594" s="11"/>
      <c r="L594" s="11"/>
      <c r="M594" s="5"/>
      <c r="N594" s="5"/>
      <c r="O594" s="2"/>
      <c r="P594" s="7"/>
      <c r="Q594" s="7"/>
      <c r="R594" s="7"/>
      <c r="S594" s="2"/>
      <c r="T594" s="2"/>
    </row>
    <row r="595" spans="1:20" ht="12.75" customHeight="1" x14ac:dyDescent="0.2">
      <c r="A595" s="10"/>
      <c r="B595" s="1"/>
      <c r="C595" s="1"/>
      <c r="D595" s="1"/>
      <c r="E595" s="2"/>
      <c r="F595" s="1"/>
      <c r="G595" s="10"/>
      <c r="H595" s="10"/>
      <c r="I595" s="10"/>
      <c r="J595" s="4"/>
      <c r="K595" s="11"/>
      <c r="L595" s="11"/>
      <c r="M595" s="5"/>
      <c r="N595" s="5"/>
      <c r="O595" s="2"/>
      <c r="P595" s="7"/>
      <c r="Q595" s="7"/>
      <c r="R595" s="7"/>
      <c r="S595" s="2"/>
      <c r="T595" s="2"/>
    </row>
    <row r="596" spans="1:20" ht="12.75" customHeight="1" x14ac:dyDescent="0.2">
      <c r="A596" s="10"/>
      <c r="B596" s="1"/>
      <c r="C596" s="1"/>
      <c r="D596" s="1"/>
      <c r="E596" s="2"/>
      <c r="F596" s="1"/>
      <c r="G596" s="10"/>
      <c r="H596" s="10"/>
      <c r="I596" s="10"/>
      <c r="J596" s="4"/>
      <c r="K596" s="11"/>
      <c r="L596" s="11"/>
      <c r="M596" s="5"/>
      <c r="N596" s="5"/>
      <c r="O596" s="2"/>
      <c r="P596" s="7"/>
      <c r="Q596" s="7"/>
      <c r="R596" s="7"/>
      <c r="S596" s="2"/>
      <c r="T596" s="2"/>
    </row>
    <row r="597" spans="1:20" ht="12.75" customHeight="1" x14ac:dyDescent="0.2">
      <c r="A597" s="10"/>
      <c r="B597" s="1"/>
      <c r="C597" s="1"/>
      <c r="D597" s="1"/>
      <c r="E597" s="2"/>
      <c r="F597" s="1"/>
      <c r="G597" s="10"/>
      <c r="H597" s="10"/>
      <c r="I597" s="10"/>
      <c r="J597" s="4"/>
      <c r="K597" s="11"/>
      <c r="L597" s="11"/>
      <c r="M597" s="5"/>
      <c r="N597" s="5"/>
      <c r="O597" s="2"/>
      <c r="P597" s="7"/>
      <c r="Q597" s="7"/>
      <c r="R597" s="7"/>
      <c r="S597" s="2"/>
      <c r="T597" s="2"/>
    </row>
    <row r="598" spans="1:20" ht="12.75" customHeight="1" x14ac:dyDescent="0.2">
      <c r="A598" s="10"/>
      <c r="B598" s="1"/>
      <c r="C598" s="1"/>
      <c r="D598" s="1"/>
      <c r="E598" s="2"/>
      <c r="F598" s="1"/>
      <c r="G598" s="10"/>
      <c r="H598" s="10"/>
      <c r="I598" s="10"/>
      <c r="J598" s="4"/>
      <c r="K598" s="11"/>
      <c r="L598" s="11"/>
      <c r="M598" s="5"/>
      <c r="N598" s="5"/>
      <c r="O598" s="2"/>
      <c r="P598" s="7"/>
      <c r="Q598" s="7"/>
      <c r="R598" s="7"/>
      <c r="S598" s="2"/>
      <c r="T598" s="2"/>
    </row>
    <row r="599" spans="1:20" ht="12.75" customHeight="1" x14ac:dyDescent="0.2">
      <c r="A599" s="10"/>
      <c r="B599" s="1"/>
      <c r="C599" s="1"/>
      <c r="D599" s="1"/>
      <c r="E599" s="2"/>
      <c r="F599" s="1"/>
      <c r="G599" s="10"/>
      <c r="H599" s="10"/>
      <c r="I599" s="10"/>
      <c r="J599" s="4"/>
      <c r="K599" s="11"/>
      <c r="L599" s="11"/>
      <c r="M599" s="5"/>
      <c r="N599" s="5"/>
      <c r="O599" s="2"/>
      <c r="P599" s="7"/>
      <c r="Q599" s="7"/>
      <c r="R599" s="7"/>
      <c r="S599" s="2"/>
      <c r="T599" s="2"/>
    </row>
    <row r="600" spans="1:20" ht="12.75" customHeight="1" x14ac:dyDescent="0.2">
      <c r="A600" s="10"/>
      <c r="B600" s="1"/>
      <c r="C600" s="1"/>
      <c r="D600" s="1"/>
      <c r="E600" s="2"/>
      <c r="F600" s="1"/>
      <c r="G600" s="10"/>
      <c r="H600" s="10"/>
      <c r="I600" s="10"/>
      <c r="J600" s="4"/>
      <c r="K600" s="11"/>
      <c r="L600" s="11"/>
      <c r="M600" s="5"/>
      <c r="N600" s="5"/>
      <c r="O600" s="2"/>
      <c r="P600" s="7"/>
      <c r="Q600" s="7"/>
      <c r="R600" s="7"/>
      <c r="S600" s="2"/>
      <c r="T600" s="2"/>
    </row>
    <row r="601" spans="1:20" ht="12.75" customHeight="1" x14ac:dyDescent="0.2">
      <c r="A601" s="10"/>
      <c r="B601" s="1"/>
      <c r="C601" s="1"/>
      <c r="D601" s="1"/>
      <c r="E601" s="2"/>
      <c r="F601" s="1"/>
      <c r="G601" s="10"/>
      <c r="H601" s="10"/>
      <c r="I601" s="10"/>
      <c r="J601" s="4"/>
      <c r="K601" s="11"/>
      <c r="L601" s="11"/>
      <c r="M601" s="5"/>
      <c r="N601" s="5"/>
      <c r="O601" s="2"/>
      <c r="P601" s="7"/>
      <c r="Q601" s="7"/>
      <c r="R601" s="7"/>
      <c r="S601" s="2"/>
      <c r="T601" s="2"/>
    </row>
    <row r="602" spans="1:20" ht="12.75" customHeight="1" x14ac:dyDescent="0.2">
      <c r="A602" s="10"/>
      <c r="B602" s="1"/>
      <c r="C602" s="1"/>
      <c r="D602" s="1"/>
      <c r="E602" s="2"/>
      <c r="F602" s="1"/>
      <c r="G602" s="10"/>
      <c r="H602" s="10"/>
      <c r="I602" s="10"/>
      <c r="J602" s="4"/>
      <c r="K602" s="11"/>
      <c r="L602" s="11"/>
      <c r="M602" s="5"/>
      <c r="N602" s="5"/>
      <c r="O602" s="2"/>
      <c r="P602" s="7"/>
      <c r="Q602" s="7"/>
      <c r="R602" s="7"/>
      <c r="S602" s="2"/>
      <c r="T602" s="2"/>
    </row>
    <row r="603" spans="1:20" ht="12.75" customHeight="1" x14ac:dyDescent="0.2">
      <c r="A603" s="10"/>
      <c r="B603" s="1"/>
      <c r="C603" s="1"/>
      <c r="D603" s="1"/>
      <c r="E603" s="2"/>
      <c r="F603" s="1"/>
      <c r="G603" s="10"/>
      <c r="H603" s="10"/>
      <c r="I603" s="10"/>
      <c r="J603" s="4"/>
      <c r="K603" s="11"/>
      <c r="L603" s="11"/>
      <c r="M603" s="5"/>
      <c r="N603" s="5"/>
      <c r="O603" s="2"/>
      <c r="P603" s="7"/>
      <c r="Q603" s="7"/>
      <c r="R603" s="7"/>
      <c r="S603" s="2"/>
      <c r="T603" s="2"/>
    </row>
    <row r="604" spans="1:20" ht="12.75" customHeight="1" x14ac:dyDescent="0.2">
      <c r="A604" s="10"/>
      <c r="B604" s="1"/>
      <c r="C604" s="1"/>
      <c r="D604" s="1"/>
      <c r="E604" s="2"/>
      <c r="F604" s="1"/>
      <c r="G604" s="10"/>
      <c r="H604" s="10"/>
      <c r="I604" s="10"/>
      <c r="J604" s="4"/>
      <c r="K604" s="11"/>
      <c r="L604" s="11"/>
      <c r="M604" s="5"/>
      <c r="N604" s="5"/>
      <c r="O604" s="2"/>
      <c r="P604" s="7"/>
      <c r="Q604" s="7"/>
      <c r="R604" s="7"/>
      <c r="S604" s="2"/>
      <c r="T604" s="2"/>
    </row>
    <row r="605" spans="1:20" ht="12.75" customHeight="1" x14ac:dyDescent="0.2">
      <c r="A605" s="10"/>
      <c r="B605" s="1"/>
      <c r="C605" s="1"/>
      <c r="D605" s="1"/>
      <c r="E605" s="2"/>
      <c r="F605" s="1"/>
      <c r="G605" s="10"/>
      <c r="H605" s="10"/>
      <c r="I605" s="10"/>
      <c r="J605" s="4"/>
      <c r="K605" s="11"/>
      <c r="L605" s="11"/>
      <c r="M605" s="5"/>
      <c r="N605" s="5"/>
      <c r="O605" s="2"/>
      <c r="P605" s="7"/>
      <c r="Q605" s="7"/>
      <c r="R605" s="7"/>
      <c r="S605" s="2"/>
      <c r="T605" s="2"/>
    </row>
    <row r="606" spans="1:20" ht="12.75" customHeight="1" x14ac:dyDescent="0.2">
      <c r="A606" s="10"/>
      <c r="B606" s="1"/>
      <c r="C606" s="1"/>
      <c r="D606" s="1"/>
      <c r="E606" s="2"/>
      <c r="F606" s="1"/>
      <c r="G606" s="10"/>
      <c r="H606" s="10"/>
      <c r="I606" s="10"/>
      <c r="J606" s="4"/>
      <c r="K606" s="11"/>
      <c r="L606" s="11"/>
      <c r="M606" s="5"/>
      <c r="N606" s="5"/>
      <c r="O606" s="2"/>
      <c r="P606" s="7"/>
      <c r="Q606" s="7"/>
      <c r="R606" s="7"/>
      <c r="S606" s="2"/>
      <c r="T606" s="2"/>
    </row>
    <row r="607" spans="1:20" ht="12.75" customHeight="1" x14ac:dyDescent="0.2">
      <c r="A607" s="10"/>
      <c r="B607" s="1"/>
      <c r="C607" s="1"/>
      <c r="D607" s="1"/>
      <c r="E607" s="2"/>
      <c r="F607" s="1"/>
      <c r="G607" s="10"/>
      <c r="H607" s="10"/>
      <c r="I607" s="10"/>
      <c r="J607" s="4"/>
      <c r="K607" s="11"/>
      <c r="L607" s="11"/>
      <c r="M607" s="5"/>
      <c r="N607" s="5"/>
      <c r="O607" s="2"/>
      <c r="P607" s="7"/>
      <c r="Q607" s="7"/>
      <c r="R607" s="7"/>
      <c r="S607" s="2"/>
      <c r="T607" s="2"/>
    </row>
    <row r="608" spans="1:20" ht="12.75" customHeight="1" x14ac:dyDescent="0.2">
      <c r="A608" s="10"/>
      <c r="B608" s="1"/>
      <c r="C608" s="1"/>
      <c r="D608" s="1"/>
      <c r="E608" s="2"/>
      <c r="F608" s="1"/>
      <c r="G608" s="10"/>
      <c r="H608" s="10"/>
      <c r="I608" s="10"/>
      <c r="J608" s="4"/>
      <c r="K608" s="11"/>
      <c r="L608" s="11"/>
      <c r="M608" s="5"/>
      <c r="N608" s="5"/>
      <c r="O608" s="2"/>
      <c r="P608" s="7"/>
      <c r="Q608" s="7"/>
      <c r="R608" s="7"/>
      <c r="S608" s="2"/>
      <c r="T608" s="2"/>
    </row>
    <row r="609" spans="1:20" ht="12.75" customHeight="1" x14ac:dyDescent="0.2">
      <c r="A609" s="10"/>
      <c r="B609" s="1"/>
      <c r="C609" s="1"/>
      <c r="D609" s="1"/>
      <c r="E609" s="2"/>
      <c r="F609" s="1"/>
      <c r="G609" s="10"/>
      <c r="H609" s="10"/>
      <c r="I609" s="10"/>
      <c r="J609" s="4"/>
      <c r="K609" s="11"/>
      <c r="L609" s="11"/>
      <c r="M609" s="5"/>
      <c r="N609" s="5"/>
      <c r="O609" s="2"/>
      <c r="P609" s="7"/>
      <c r="Q609" s="7"/>
      <c r="R609" s="7"/>
      <c r="S609" s="2"/>
      <c r="T609" s="2"/>
    </row>
    <row r="610" spans="1:20" ht="12.75" customHeight="1" x14ac:dyDescent="0.2">
      <c r="A610" s="10"/>
      <c r="B610" s="1"/>
      <c r="C610" s="1"/>
      <c r="D610" s="1"/>
      <c r="E610" s="2"/>
      <c r="F610" s="1"/>
      <c r="G610" s="10"/>
      <c r="H610" s="10"/>
      <c r="I610" s="10"/>
      <c r="J610" s="4"/>
      <c r="K610" s="11"/>
      <c r="L610" s="11"/>
      <c r="M610" s="5"/>
      <c r="N610" s="5"/>
      <c r="O610" s="2"/>
      <c r="P610" s="7"/>
      <c r="Q610" s="7"/>
      <c r="R610" s="7"/>
      <c r="S610" s="2"/>
      <c r="T610" s="2"/>
    </row>
    <row r="611" spans="1:20" ht="12.75" customHeight="1" x14ac:dyDescent="0.2">
      <c r="A611" s="10"/>
      <c r="B611" s="1"/>
      <c r="C611" s="1"/>
      <c r="D611" s="1"/>
      <c r="E611" s="2"/>
      <c r="F611" s="1"/>
      <c r="G611" s="10"/>
      <c r="H611" s="10"/>
      <c r="I611" s="10"/>
      <c r="J611" s="4"/>
      <c r="K611" s="11"/>
      <c r="L611" s="11"/>
      <c r="M611" s="5"/>
      <c r="N611" s="5"/>
      <c r="O611" s="2"/>
      <c r="P611" s="7"/>
      <c r="Q611" s="7"/>
      <c r="R611" s="7"/>
      <c r="S611" s="2"/>
      <c r="T611" s="2"/>
    </row>
    <row r="612" spans="1:20" ht="12.75" customHeight="1" x14ac:dyDescent="0.2">
      <c r="A612" s="10"/>
      <c r="B612" s="1"/>
      <c r="C612" s="1"/>
      <c r="D612" s="1"/>
      <c r="E612" s="2"/>
      <c r="F612" s="1"/>
      <c r="G612" s="10"/>
      <c r="H612" s="10"/>
      <c r="I612" s="10"/>
      <c r="J612" s="4"/>
      <c r="K612" s="11"/>
      <c r="L612" s="11"/>
      <c r="M612" s="5"/>
      <c r="N612" s="5"/>
      <c r="O612" s="2"/>
      <c r="P612" s="7"/>
      <c r="Q612" s="7"/>
      <c r="R612" s="7"/>
      <c r="S612" s="2"/>
      <c r="T612" s="2"/>
    </row>
    <row r="613" spans="1:20" ht="12.75" customHeight="1" x14ac:dyDescent="0.2">
      <c r="A613" s="10"/>
      <c r="B613" s="1"/>
      <c r="C613" s="1"/>
      <c r="D613" s="1"/>
      <c r="E613" s="2"/>
      <c r="F613" s="1"/>
      <c r="G613" s="10"/>
      <c r="H613" s="10"/>
      <c r="I613" s="10"/>
      <c r="J613" s="4"/>
      <c r="K613" s="11"/>
      <c r="L613" s="11"/>
      <c r="M613" s="5"/>
      <c r="N613" s="5"/>
      <c r="O613" s="2"/>
      <c r="P613" s="7"/>
      <c r="Q613" s="7"/>
      <c r="R613" s="7"/>
      <c r="S613" s="2"/>
      <c r="T613" s="2"/>
    </row>
    <row r="614" spans="1:20" ht="12.75" customHeight="1" x14ac:dyDescent="0.2">
      <c r="A614" s="10"/>
      <c r="B614" s="1"/>
      <c r="C614" s="1"/>
      <c r="D614" s="1"/>
      <c r="E614" s="2"/>
      <c r="F614" s="1"/>
      <c r="G614" s="10"/>
      <c r="H614" s="10"/>
      <c r="I614" s="10"/>
      <c r="J614" s="4"/>
      <c r="K614" s="11"/>
      <c r="L614" s="11"/>
      <c r="M614" s="5"/>
      <c r="N614" s="5"/>
      <c r="O614" s="2"/>
      <c r="P614" s="7"/>
      <c r="Q614" s="7"/>
      <c r="R614" s="7"/>
      <c r="S614" s="2"/>
      <c r="T614" s="2"/>
    </row>
    <row r="615" spans="1:20" ht="12.75" customHeight="1" x14ac:dyDescent="0.2">
      <c r="A615" s="10"/>
      <c r="B615" s="1"/>
      <c r="C615" s="1"/>
      <c r="D615" s="1"/>
      <c r="E615" s="2"/>
      <c r="F615" s="1"/>
      <c r="G615" s="10"/>
      <c r="H615" s="10"/>
      <c r="I615" s="10"/>
      <c r="J615" s="4"/>
      <c r="K615" s="11"/>
      <c r="L615" s="11"/>
      <c r="M615" s="5"/>
      <c r="N615" s="5"/>
      <c r="O615" s="2"/>
      <c r="P615" s="7"/>
      <c r="Q615" s="7"/>
      <c r="R615" s="7"/>
      <c r="S615" s="2"/>
      <c r="T615" s="2"/>
    </row>
    <row r="616" spans="1:20" ht="12.75" customHeight="1" x14ac:dyDescent="0.2">
      <c r="A616" s="10"/>
      <c r="B616" s="1"/>
      <c r="C616" s="1"/>
      <c r="D616" s="1"/>
      <c r="E616" s="2"/>
      <c r="F616" s="1"/>
      <c r="G616" s="10"/>
      <c r="H616" s="10"/>
      <c r="I616" s="10"/>
      <c r="J616" s="4"/>
      <c r="K616" s="11"/>
      <c r="L616" s="11"/>
      <c r="M616" s="5"/>
      <c r="N616" s="5"/>
      <c r="O616" s="2"/>
      <c r="P616" s="7"/>
      <c r="Q616" s="7"/>
      <c r="R616" s="7"/>
      <c r="S616" s="2"/>
      <c r="T616" s="2"/>
    </row>
    <row r="617" spans="1:20" ht="12.75" customHeight="1" x14ac:dyDescent="0.2">
      <c r="A617" s="10"/>
      <c r="B617" s="1"/>
      <c r="C617" s="1"/>
      <c r="D617" s="1"/>
      <c r="E617" s="2"/>
      <c r="F617" s="1"/>
      <c r="G617" s="10"/>
      <c r="H617" s="10"/>
      <c r="I617" s="10"/>
      <c r="J617" s="4"/>
      <c r="K617" s="11"/>
      <c r="L617" s="11"/>
      <c r="M617" s="5"/>
      <c r="N617" s="5"/>
      <c r="O617" s="2"/>
      <c r="P617" s="7"/>
      <c r="Q617" s="7"/>
      <c r="R617" s="7"/>
      <c r="S617" s="2"/>
      <c r="T617" s="2"/>
    </row>
    <row r="618" spans="1:20" ht="12.75" customHeight="1" x14ac:dyDescent="0.2">
      <c r="A618" s="10"/>
      <c r="B618" s="1"/>
      <c r="C618" s="1"/>
      <c r="D618" s="1"/>
      <c r="E618" s="2"/>
      <c r="F618" s="1"/>
      <c r="G618" s="10"/>
      <c r="H618" s="10"/>
      <c r="I618" s="10"/>
      <c r="J618" s="4"/>
      <c r="K618" s="11"/>
      <c r="L618" s="11"/>
      <c r="M618" s="5"/>
      <c r="N618" s="5"/>
      <c r="O618" s="2"/>
      <c r="P618" s="7"/>
      <c r="Q618" s="7"/>
      <c r="R618" s="7"/>
      <c r="S618" s="2"/>
      <c r="T618" s="2"/>
    </row>
    <row r="619" spans="1:20" ht="12.75" customHeight="1" x14ac:dyDescent="0.2">
      <c r="A619" s="10"/>
      <c r="B619" s="1"/>
      <c r="C619" s="1"/>
      <c r="D619" s="1"/>
      <c r="E619" s="2"/>
      <c r="F619" s="1"/>
      <c r="G619" s="10"/>
      <c r="H619" s="10"/>
      <c r="I619" s="10"/>
      <c r="J619" s="4"/>
      <c r="K619" s="11"/>
      <c r="L619" s="11"/>
      <c r="M619" s="5"/>
      <c r="N619" s="5"/>
      <c r="O619" s="2"/>
      <c r="P619" s="7"/>
      <c r="Q619" s="7"/>
      <c r="R619" s="7"/>
      <c r="S619" s="2"/>
      <c r="T619" s="2"/>
    </row>
    <row r="620" spans="1:20" ht="12.75" customHeight="1" x14ac:dyDescent="0.2">
      <c r="A620" s="10"/>
      <c r="B620" s="1"/>
      <c r="C620" s="1"/>
      <c r="D620" s="1"/>
      <c r="E620" s="2"/>
      <c r="F620" s="1"/>
      <c r="G620" s="10"/>
      <c r="H620" s="10"/>
      <c r="I620" s="10"/>
      <c r="J620" s="4"/>
      <c r="K620" s="11"/>
      <c r="L620" s="11"/>
      <c r="M620" s="5"/>
      <c r="N620" s="5"/>
      <c r="O620" s="2"/>
      <c r="P620" s="7"/>
      <c r="Q620" s="7"/>
      <c r="R620" s="7"/>
      <c r="S620" s="2"/>
      <c r="T620" s="2"/>
    </row>
    <row r="621" spans="1:20" ht="12.75" customHeight="1" x14ac:dyDescent="0.2">
      <c r="A621" s="10"/>
      <c r="B621" s="1"/>
      <c r="C621" s="1"/>
      <c r="D621" s="1"/>
      <c r="E621" s="2"/>
      <c r="F621" s="1"/>
      <c r="G621" s="10"/>
      <c r="H621" s="10"/>
      <c r="I621" s="10"/>
      <c r="J621" s="4"/>
      <c r="K621" s="11"/>
      <c r="L621" s="11"/>
      <c r="M621" s="5"/>
      <c r="N621" s="5"/>
      <c r="O621" s="2"/>
      <c r="P621" s="7"/>
      <c r="Q621" s="7"/>
      <c r="R621" s="7"/>
      <c r="S621" s="2"/>
      <c r="T621" s="2"/>
    </row>
    <row r="622" spans="1:20" ht="12.75" customHeight="1" x14ac:dyDescent="0.2">
      <c r="A622" s="10"/>
      <c r="B622" s="1"/>
      <c r="C622" s="1"/>
      <c r="D622" s="1"/>
      <c r="E622" s="2"/>
      <c r="F622" s="1"/>
      <c r="G622" s="10"/>
      <c r="H622" s="10"/>
      <c r="I622" s="10"/>
      <c r="J622" s="4"/>
      <c r="K622" s="11"/>
      <c r="L622" s="11"/>
      <c r="M622" s="5"/>
      <c r="N622" s="5"/>
      <c r="O622" s="2"/>
      <c r="P622" s="7"/>
      <c r="Q622" s="7"/>
      <c r="R622" s="7"/>
      <c r="S622" s="2"/>
      <c r="T622" s="2"/>
    </row>
    <row r="623" spans="1:20" ht="12.75" customHeight="1" x14ac:dyDescent="0.2">
      <c r="A623" s="10"/>
      <c r="B623" s="1"/>
      <c r="C623" s="1"/>
      <c r="D623" s="1"/>
      <c r="E623" s="2"/>
      <c r="F623" s="1"/>
      <c r="G623" s="10"/>
      <c r="H623" s="10"/>
      <c r="I623" s="10"/>
      <c r="J623" s="4"/>
      <c r="K623" s="11"/>
      <c r="L623" s="11"/>
      <c r="M623" s="5"/>
      <c r="N623" s="5"/>
      <c r="O623" s="2"/>
      <c r="P623" s="7"/>
      <c r="Q623" s="7"/>
      <c r="R623" s="7"/>
      <c r="S623" s="2"/>
      <c r="T623" s="2"/>
    </row>
    <row r="624" spans="1:20" ht="12.75" customHeight="1" x14ac:dyDescent="0.2">
      <c r="A624" s="10"/>
      <c r="B624" s="1"/>
      <c r="C624" s="1"/>
      <c r="D624" s="1"/>
      <c r="E624" s="2"/>
      <c r="F624" s="1"/>
      <c r="G624" s="10"/>
      <c r="H624" s="10"/>
      <c r="I624" s="10"/>
      <c r="J624" s="4"/>
      <c r="K624" s="11"/>
      <c r="L624" s="11"/>
      <c r="M624" s="5"/>
      <c r="N624" s="5"/>
      <c r="O624" s="2"/>
      <c r="P624" s="7"/>
      <c r="Q624" s="7"/>
      <c r="R624" s="7"/>
      <c r="S624" s="2"/>
      <c r="T624" s="2"/>
    </row>
    <row r="625" spans="1:20" ht="12.75" customHeight="1" x14ac:dyDescent="0.2">
      <c r="A625" s="10"/>
      <c r="B625" s="1"/>
      <c r="C625" s="1"/>
      <c r="D625" s="1"/>
      <c r="E625" s="2"/>
      <c r="F625" s="1"/>
      <c r="G625" s="10"/>
      <c r="H625" s="10"/>
      <c r="I625" s="10"/>
      <c r="J625" s="4"/>
      <c r="K625" s="11"/>
      <c r="L625" s="11"/>
      <c r="M625" s="5"/>
      <c r="N625" s="5"/>
      <c r="O625" s="2"/>
      <c r="P625" s="7"/>
      <c r="Q625" s="7"/>
      <c r="R625" s="7"/>
      <c r="S625" s="2"/>
      <c r="T625" s="2"/>
    </row>
    <row r="626" spans="1:20" ht="12.75" customHeight="1" x14ac:dyDescent="0.2">
      <c r="A626" s="10"/>
      <c r="B626" s="1"/>
      <c r="C626" s="1"/>
      <c r="D626" s="1"/>
      <c r="E626" s="2"/>
      <c r="F626" s="1"/>
      <c r="G626" s="10"/>
      <c r="H626" s="10"/>
      <c r="I626" s="10"/>
      <c r="J626" s="4"/>
      <c r="K626" s="11"/>
      <c r="L626" s="11"/>
      <c r="M626" s="5"/>
      <c r="N626" s="5"/>
      <c r="O626" s="2"/>
      <c r="P626" s="7"/>
      <c r="Q626" s="7"/>
      <c r="R626" s="7"/>
      <c r="S626" s="2"/>
      <c r="T626" s="2"/>
    </row>
    <row r="627" spans="1:20" ht="12.75" customHeight="1" x14ac:dyDescent="0.2">
      <c r="A627" s="10"/>
      <c r="B627" s="1"/>
      <c r="C627" s="1"/>
      <c r="D627" s="1"/>
      <c r="E627" s="2"/>
      <c r="F627" s="1"/>
      <c r="G627" s="10"/>
      <c r="H627" s="10"/>
      <c r="I627" s="10"/>
      <c r="J627" s="4"/>
      <c r="K627" s="11"/>
      <c r="L627" s="11"/>
      <c r="M627" s="5"/>
      <c r="N627" s="5"/>
      <c r="O627" s="2"/>
      <c r="P627" s="7"/>
      <c r="Q627" s="7"/>
      <c r="R627" s="7"/>
      <c r="S627" s="2"/>
      <c r="T627" s="2"/>
    </row>
    <row r="628" spans="1:20" ht="12.75" customHeight="1" x14ac:dyDescent="0.2">
      <c r="A628" s="10"/>
      <c r="B628" s="1"/>
      <c r="C628" s="1"/>
      <c r="D628" s="1"/>
      <c r="E628" s="2"/>
      <c r="F628" s="1"/>
      <c r="G628" s="10"/>
      <c r="H628" s="10"/>
      <c r="I628" s="10"/>
      <c r="J628" s="4"/>
      <c r="K628" s="11"/>
      <c r="L628" s="11"/>
      <c r="M628" s="5"/>
      <c r="N628" s="5"/>
      <c r="O628" s="2"/>
      <c r="P628" s="7"/>
      <c r="Q628" s="7"/>
      <c r="R628" s="7"/>
      <c r="S628" s="2"/>
      <c r="T628" s="2"/>
    </row>
    <row r="629" spans="1:20" ht="12.75" customHeight="1" x14ac:dyDescent="0.2">
      <c r="A629" s="10"/>
      <c r="B629" s="1"/>
      <c r="C629" s="1"/>
      <c r="D629" s="1"/>
      <c r="E629" s="2"/>
      <c r="F629" s="1"/>
      <c r="G629" s="10"/>
      <c r="H629" s="10"/>
      <c r="I629" s="10"/>
      <c r="J629" s="4"/>
      <c r="K629" s="11"/>
      <c r="L629" s="11"/>
      <c r="M629" s="5"/>
      <c r="N629" s="5"/>
      <c r="O629" s="2"/>
      <c r="P629" s="7"/>
      <c r="Q629" s="7"/>
      <c r="R629" s="7"/>
      <c r="S629" s="2"/>
      <c r="T629" s="2"/>
    </row>
    <row r="630" spans="1:20" ht="12.75" customHeight="1" x14ac:dyDescent="0.2">
      <c r="A630" s="10"/>
      <c r="B630" s="1"/>
      <c r="C630" s="1"/>
      <c r="D630" s="1"/>
      <c r="E630" s="2"/>
      <c r="F630" s="1"/>
      <c r="G630" s="10"/>
      <c r="H630" s="10"/>
      <c r="I630" s="10"/>
      <c r="J630" s="4"/>
      <c r="K630" s="11"/>
      <c r="L630" s="11"/>
      <c r="M630" s="5"/>
      <c r="N630" s="5"/>
      <c r="O630" s="2"/>
      <c r="P630" s="7"/>
      <c r="Q630" s="7"/>
      <c r="R630" s="7"/>
      <c r="S630" s="2"/>
      <c r="T630" s="2"/>
    </row>
    <row r="631" spans="1:20" ht="12.75" customHeight="1" x14ac:dyDescent="0.2">
      <c r="A631" s="10"/>
      <c r="B631" s="1"/>
      <c r="C631" s="1"/>
      <c r="D631" s="1"/>
      <c r="E631" s="2"/>
      <c r="F631" s="1"/>
      <c r="G631" s="10"/>
      <c r="H631" s="10"/>
      <c r="I631" s="10"/>
      <c r="J631" s="4"/>
      <c r="K631" s="11"/>
      <c r="L631" s="11"/>
      <c r="M631" s="5"/>
      <c r="N631" s="5"/>
      <c r="O631" s="2"/>
      <c r="P631" s="7"/>
      <c r="Q631" s="7"/>
      <c r="R631" s="7"/>
      <c r="S631" s="2"/>
      <c r="T631" s="2"/>
    </row>
    <row r="632" spans="1:20" ht="12.75" customHeight="1" x14ac:dyDescent="0.2">
      <c r="A632" s="10"/>
      <c r="B632" s="1"/>
      <c r="C632" s="1"/>
      <c r="D632" s="1"/>
      <c r="E632" s="2"/>
      <c r="F632" s="1"/>
      <c r="G632" s="10"/>
      <c r="H632" s="10"/>
      <c r="I632" s="10"/>
      <c r="J632" s="4"/>
      <c r="K632" s="11"/>
      <c r="L632" s="11"/>
      <c r="M632" s="5"/>
      <c r="N632" s="5"/>
      <c r="O632" s="2"/>
      <c r="P632" s="7"/>
      <c r="Q632" s="7"/>
      <c r="R632" s="7"/>
      <c r="S632" s="2"/>
      <c r="T632" s="2"/>
    </row>
    <row r="633" spans="1:20" ht="12.75" customHeight="1" x14ac:dyDescent="0.2">
      <c r="A633" s="10"/>
      <c r="B633" s="1"/>
      <c r="C633" s="1"/>
      <c r="D633" s="1"/>
      <c r="E633" s="2"/>
      <c r="F633" s="1"/>
      <c r="G633" s="10"/>
      <c r="H633" s="10"/>
      <c r="I633" s="10"/>
      <c r="J633" s="4"/>
      <c r="K633" s="11"/>
      <c r="L633" s="11"/>
      <c r="M633" s="5"/>
      <c r="N633" s="5"/>
      <c r="O633" s="2"/>
      <c r="P633" s="7"/>
      <c r="Q633" s="7"/>
      <c r="R633" s="7"/>
      <c r="S633" s="2"/>
      <c r="T633" s="2"/>
    </row>
    <row r="634" spans="1:20" ht="12.75" customHeight="1" x14ac:dyDescent="0.2">
      <c r="A634" s="10"/>
      <c r="B634" s="1"/>
      <c r="C634" s="1"/>
      <c r="D634" s="1"/>
      <c r="E634" s="2"/>
      <c r="F634" s="1"/>
      <c r="G634" s="10"/>
      <c r="H634" s="10"/>
      <c r="I634" s="10"/>
      <c r="J634" s="4"/>
      <c r="K634" s="11"/>
      <c r="L634" s="11"/>
      <c r="M634" s="5"/>
      <c r="N634" s="5"/>
      <c r="O634" s="2"/>
      <c r="P634" s="7"/>
      <c r="Q634" s="7"/>
      <c r="R634" s="7"/>
      <c r="S634" s="2"/>
      <c r="T634" s="2"/>
    </row>
    <row r="635" spans="1:20" ht="12.75" customHeight="1" x14ac:dyDescent="0.2">
      <c r="A635" s="10"/>
      <c r="B635" s="1"/>
      <c r="C635" s="1"/>
      <c r="D635" s="1"/>
      <c r="E635" s="2"/>
      <c r="F635" s="1"/>
      <c r="G635" s="10"/>
      <c r="H635" s="10"/>
      <c r="I635" s="10"/>
      <c r="J635" s="4"/>
      <c r="K635" s="11"/>
      <c r="L635" s="11"/>
      <c r="M635" s="5"/>
      <c r="N635" s="5"/>
      <c r="O635" s="2"/>
      <c r="P635" s="7"/>
      <c r="Q635" s="7"/>
      <c r="R635" s="7"/>
      <c r="S635" s="2"/>
      <c r="T635" s="2"/>
    </row>
    <row r="636" spans="1:20" ht="12.75" customHeight="1" x14ac:dyDescent="0.2">
      <c r="A636" s="10"/>
      <c r="B636" s="1"/>
      <c r="C636" s="1"/>
      <c r="D636" s="1"/>
      <c r="E636" s="2"/>
      <c r="F636" s="1"/>
      <c r="G636" s="10"/>
      <c r="H636" s="10"/>
      <c r="I636" s="10"/>
      <c r="J636" s="4"/>
      <c r="K636" s="11"/>
      <c r="L636" s="11"/>
      <c r="M636" s="5"/>
      <c r="N636" s="5"/>
      <c r="O636" s="2"/>
      <c r="P636" s="7"/>
      <c r="Q636" s="7"/>
      <c r="R636" s="7"/>
      <c r="S636" s="2"/>
      <c r="T636" s="2"/>
    </row>
    <row r="637" spans="1:20" ht="12.75" customHeight="1" x14ac:dyDescent="0.2">
      <c r="A637" s="10"/>
      <c r="B637" s="1"/>
      <c r="C637" s="1"/>
      <c r="D637" s="1"/>
      <c r="E637" s="2"/>
      <c r="F637" s="1"/>
      <c r="G637" s="10"/>
      <c r="H637" s="10"/>
      <c r="I637" s="10"/>
      <c r="J637" s="4"/>
      <c r="K637" s="11"/>
      <c r="L637" s="11"/>
      <c r="M637" s="5"/>
      <c r="N637" s="5"/>
      <c r="O637" s="2"/>
      <c r="P637" s="7"/>
      <c r="Q637" s="7"/>
      <c r="R637" s="7"/>
      <c r="S637" s="2"/>
      <c r="T637" s="2"/>
    </row>
    <row r="638" spans="1:20" ht="12.75" customHeight="1" x14ac:dyDescent="0.2">
      <c r="A638" s="10"/>
      <c r="B638" s="1"/>
      <c r="C638" s="1"/>
      <c r="D638" s="1"/>
      <c r="E638" s="2"/>
      <c r="F638" s="1"/>
      <c r="G638" s="10"/>
      <c r="H638" s="10"/>
      <c r="I638" s="10"/>
      <c r="J638" s="4"/>
      <c r="K638" s="11"/>
      <c r="L638" s="11"/>
      <c r="M638" s="5"/>
      <c r="N638" s="5"/>
      <c r="O638" s="2"/>
      <c r="P638" s="7"/>
      <c r="Q638" s="7"/>
      <c r="R638" s="7"/>
      <c r="S638" s="2"/>
      <c r="T638" s="2"/>
    </row>
    <row r="639" spans="1:20" ht="12.75" customHeight="1" x14ac:dyDescent="0.2">
      <c r="A639" s="10"/>
      <c r="B639" s="1"/>
      <c r="C639" s="1"/>
      <c r="D639" s="1"/>
      <c r="E639" s="2"/>
      <c r="F639" s="1"/>
      <c r="G639" s="10"/>
      <c r="H639" s="10"/>
      <c r="I639" s="10"/>
      <c r="J639" s="4"/>
      <c r="K639" s="11"/>
      <c r="L639" s="11"/>
      <c r="M639" s="5"/>
      <c r="N639" s="5"/>
      <c r="O639" s="2"/>
      <c r="P639" s="7"/>
      <c r="Q639" s="7"/>
      <c r="R639" s="7"/>
      <c r="S639" s="2"/>
      <c r="T639" s="2"/>
    </row>
    <row r="640" spans="1:20" ht="12.75" customHeight="1" x14ac:dyDescent="0.2">
      <c r="A640" s="10"/>
      <c r="B640" s="1"/>
      <c r="C640" s="1"/>
      <c r="D640" s="1"/>
      <c r="E640" s="2"/>
      <c r="F640" s="1"/>
      <c r="G640" s="10"/>
      <c r="H640" s="10"/>
      <c r="I640" s="10"/>
      <c r="J640" s="4"/>
      <c r="K640" s="11"/>
      <c r="L640" s="11"/>
      <c r="M640" s="5"/>
      <c r="N640" s="5"/>
      <c r="O640" s="2"/>
      <c r="P640" s="7"/>
      <c r="Q640" s="7"/>
      <c r="R640" s="7"/>
      <c r="S640" s="2"/>
      <c r="T640" s="2"/>
    </row>
    <row r="641" spans="1:20" ht="12.75" customHeight="1" x14ac:dyDescent="0.2">
      <c r="A641" s="10"/>
      <c r="B641" s="1"/>
      <c r="C641" s="1"/>
      <c r="D641" s="1"/>
      <c r="E641" s="2"/>
      <c r="F641" s="1"/>
      <c r="G641" s="10"/>
      <c r="H641" s="10"/>
      <c r="I641" s="10"/>
      <c r="J641" s="4"/>
      <c r="K641" s="11"/>
      <c r="L641" s="11"/>
      <c r="M641" s="5"/>
      <c r="N641" s="5"/>
      <c r="O641" s="2"/>
      <c r="P641" s="7"/>
      <c r="Q641" s="7"/>
      <c r="R641" s="7"/>
      <c r="S641" s="2"/>
      <c r="T641" s="2"/>
    </row>
    <row r="642" spans="1:20" ht="12.75" customHeight="1" x14ac:dyDescent="0.2">
      <c r="A642" s="10"/>
      <c r="B642" s="1"/>
      <c r="C642" s="1"/>
      <c r="D642" s="1"/>
      <c r="E642" s="2"/>
      <c r="F642" s="1"/>
      <c r="G642" s="10"/>
      <c r="H642" s="10"/>
      <c r="I642" s="10"/>
      <c r="J642" s="4"/>
      <c r="K642" s="11"/>
      <c r="L642" s="11"/>
      <c r="M642" s="5"/>
      <c r="N642" s="5"/>
      <c r="O642" s="2"/>
      <c r="P642" s="7"/>
      <c r="Q642" s="7"/>
      <c r="R642" s="7"/>
      <c r="S642" s="2"/>
      <c r="T642" s="2"/>
    </row>
    <row r="643" spans="1:20" ht="12.75" customHeight="1" x14ac:dyDescent="0.2">
      <c r="A643" s="10"/>
      <c r="B643" s="1"/>
      <c r="C643" s="1"/>
      <c r="D643" s="1"/>
      <c r="E643" s="2"/>
      <c r="F643" s="1"/>
      <c r="G643" s="10"/>
      <c r="H643" s="10"/>
      <c r="I643" s="10"/>
      <c r="J643" s="4"/>
      <c r="K643" s="11"/>
      <c r="L643" s="11"/>
      <c r="M643" s="5"/>
      <c r="N643" s="5"/>
      <c r="O643" s="2"/>
      <c r="P643" s="7"/>
      <c r="Q643" s="7"/>
      <c r="R643" s="7"/>
      <c r="S643" s="2"/>
      <c r="T643" s="2"/>
    </row>
    <row r="644" spans="1:20" ht="12.75" customHeight="1" x14ac:dyDescent="0.2">
      <c r="A644" s="10"/>
      <c r="B644" s="1"/>
      <c r="C644" s="1"/>
      <c r="D644" s="1"/>
      <c r="E644" s="2"/>
      <c r="F644" s="1"/>
      <c r="G644" s="10"/>
      <c r="H644" s="10"/>
      <c r="I644" s="10"/>
      <c r="J644" s="4"/>
      <c r="K644" s="11"/>
      <c r="L644" s="11"/>
      <c r="M644" s="5"/>
      <c r="N644" s="5"/>
      <c r="O644" s="2"/>
      <c r="P644" s="7"/>
      <c r="Q644" s="7"/>
      <c r="R644" s="7"/>
      <c r="S644" s="2"/>
      <c r="T644" s="2"/>
    </row>
    <row r="645" spans="1:20" ht="12.75" customHeight="1" x14ac:dyDescent="0.2">
      <c r="A645" s="10"/>
      <c r="B645" s="1"/>
      <c r="C645" s="1"/>
      <c r="D645" s="1"/>
      <c r="E645" s="2"/>
      <c r="F645" s="1"/>
      <c r="G645" s="10"/>
      <c r="H645" s="10"/>
      <c r="I645" s="10"/>
      <c r="J645" s="4"/>
      <c r="K645" s="11"/>
      <c r="L645" s="11"/>
      <c r="M645" s="5"/>
      <c r="N645" s="5"/>
      <c r="O645" s="2"/>
      <c r="P645" s="7"/>
      <c r="Q645" s="7"/>
      <c r="R645" s="7"/>
      <c r="S645" s="2"/>
      <c r="T645" s="2"/>
    </row>
    <row r="646" spans="1:20" ht="12.75" customHeight="1" x14ac:dyDescent="0.2">
      <c r="A646" s="10"/>
      <c r="B646" s="1"/>
      <c r="C646" s="1"/>
      <c r="D646" s="1"/>
      <c r="E646" s="2"/>
      <c r="F646" s="1"/>
      <c r="G646" s="10"/>
      <c r="H646" s="10"/>
      <c r="I646" s="10"/>
      <c r="J646" s="4"/>
      <c r="K646" s="11"/>
      <c r="L646" s="11"/>
      <c r="M646" s="5"/>
      <c r="N646" s="5"/>
      <c r="O646" s="2"/>
      <c r="P646" s="7"/>
      <c r="Q646" s="7"/>
      <c r="R646" s="7"/>
      <c r="S646" s="2"/>
      <c r="T646" s="2"/>
    </row>
    <row r="647" spans="1:20" ht="12.75" customHeight="1" x14ac:dyDescent="0.2">
      <c r="A647" s="10"/>
      <c r="B647" s="1"/>
      <c r="C647" s="1"/>
      <c r="D647" s="1"/>
      <c r="E647" s="2"/>
      <c r="F647" s="1"/>
      <c r="G647" s="10"/>
      <c r="H647" s="10"/>
      <c r="I647" s="10"/>
      <c r="J647" s="4"/>
      <c r="K647" s="11"/>
      <c r="L647" s="11"/>
      <c r="M647" s="5"/>
      <c r="N647" s="5"/>
      <c r="O647" s="2"/>
      <c r="P647" s="7"/>
      <c r="Q647" s="7"/>
      <c r="R647" s="7"/>
      <c r="S647" s="2"/>
      <c r="T647" s="2"/>
    </row>
    <row r="648" spans="1:20" ht="12.75" customHeight="1" x14ac:dyDescent="0.2">
      <c r="A648" s="10"/>
      <c r="B648" s="1"/>
      <c r="C648" s="1"/>
      <c r="D648" s="1"/>
      <c r="E648" s="2"/>
      <c r="F648" s="1"/>
      <c r="G648" s="10"/>
      <c r="H648" s="10"/>
      <c r="I648" s="10"/>
      <c r="J648" s="4"/>
      <c r="K648" s="11"/>
      <c r="L648" s="11"/>
      <c r="M648" s="5"/>
      <c r="N648" s="5"/>
      <c r="O648" s="2"/>
      <c r="P648" s="7"/>
      <c r="Q648" s="7"/>
      <c r="R648" s="7"/>
      <c r="S648" s="2"/>
      <c r="T648" s="2"/>
    </row>
    <row r="649" spans="1:20" ht="12.75" customHeight="1" x14ac:dyDescent="0.2">
      <c r="A649" s="10"/>
      <c r="B649" s="1"/>
      <c r="C649" s="1"/>
      <c r="D649" s="1"/>
      <c r="E649" s="2"/>
      <c r="F649" s="1"/>
      <c r="G649" s="10"/>
      <c r="H649" s="10"/>
      <c r="I649" s="10"/>
      <c r="J649" s="4"/>
      <c r="K649" s="11"/>
      <c r="L649" s="11"/>
      <c r="M649" s="5"/>
      <c r="N649" s="5"/>
      <c r="O649" s="2"/>
      <c r="P649" s="7"/>
      <c r="Q649" s="7"/>
      <c r="R649" s="7"/>
      <c r="S649" s="2"/>
      <c r="T649" s="2"/>
    </row>
    <row r="650" spans="1:20" ht="12.75" customHeight="1" x14ac:dyDescent="0.2">
      <c r="A650" s="10"/>
      <c r="B650" s="1"/>
      <c r="C650" s="1"/>
      <c r="D650" s="1"/>
      <c r="E650" s="2"/>
      <c r="F650" s="1"/>
      <c r="G650" s="10"/>
      <c r="H650" s="10"/>
      <c r="I650" s="10"/>
      <c r="J650" s="4"/>
      <c r="K650" s="11"/>
      <c r="L650" s="11"/>
      <c r="M650" s="5"/>
      <c r="N650" s="5"/>
      <c r="O650" s="2"/>
      <c r="P650" s="7"/>
      <c r="Q650" s="7"/>
      <c r="R650" s="7"/>
      <c r="S650" s="2"/>
      <c r="T650" s="2"/>
    </row>
    <row r="651" spans="1:20" ht="12.75" customHeight="1" x14ac:dyDescent="0.2">
      <c r="A651" s="10"/>
      <c r="B651" s="1"/>
      <c r="C651" s="1"/>
      <c r="D651" s="1"/>
      <c r="E651" s="2"/>
      <c r="F651" s="1"/>
      <c r="G651" s="10"/>
      <c r="H651" s="10"/>
      <c r="I651" s="10"/>
      <c r="J651" s="4"/>
      <c r="K651" s="11"/>
      <c r="L651" s="11"/>
      <c r="M651" s="5"/>
      <c r="N651" s="5"/>
      <c r="O651" s="2"/>
      <c r="P651" s="7"/>
      <c r="Q651" s="7"/>
      <c r="R651" s="7"/>
      <c r="S651" s="2"/>
      <c r="T651" s="2"/>
    </row>
    <row r="652" spans="1:20" ht="12.75" customHeight="1" x14ac:dyDescent="0.2">
      <c r="A652" s="10"/>
      <c r="B652" s="1"/>
      <c r="C652" s="1"/>
      <c r="D652" s="1"/>
      <c r="E652" s="2"/>
      <c r="F652" s="1"/>
      <c r="G652" s="10"/>
      <c r="H652" s="10"/>
      <c r="I652" s="10"/>
      <c r="J652" s="4"/>
      <c r="K652" s="11"/>
      <c r="L652" s="11"/>
      <c r="M652" s="5"/>
      <c r="N652" s="5"/>
      <c r="O652" s="2"/>
      <c r="P652" s="7"/>
      <c r="Q652" s="7"/>
      <c r="R652" s="7"/>
      <c r="S652" s="2"/>
      <c r="T652" s="2"/>
    </row>
    <row r="653" spans="1:20" ht="12.75" customHeight="1" x14ac:dyDescent="0.2">
      <c r="A653" s="10"/>
      <c r="B653" s="1"/>
      <c r="C653" s="1"/>
      <c r="D653" s="1"/>
      <c r="E653" s="2"/>
      <c r="F653" s="1"/>
      <c r="G653" s="10"/>
      <c r="H653" s="10"/>
      <c r="I653" s="10"/>
      <c r="J653" s="4"/>
      <c r="K653" s="11"/>
      <c r="L653" s="11"/>
      <c r="M653" s="5"/>
      <c r="N653" s="5"/>
      <c r="O653" s="2"/>
      <c r="P653" s="7"/>
      <c r="Q653" s="7"/>
      <c r="R653" s="7"/>
      <c r="S653" s="2"/>
      <c r="T653" s="2"/>
    </row>
    <row r="654" spans="1:20" ht="12.75" customHeight="1" x14ac:dyDescent="0.2">
      <c r="A654" s="10"/>
      <c r="B654" s="1"/>
      <c r="C654" s="1"/>
      <c r="D654" s="1"/>
      <c r="E654" s="2"/>
      <c r="F654" s="1"/>
      <c r="G654" s="10"/>
      <c r="H654" s="10"/>
      <c r="I654" s="10"/>
      <c r="J654" s="4"/>
      <c r="K654" s="11"/>
      <c r="L654" s="11"/>
      <c r="M654" s="5"/>
      <c r="N654" s="5"/>
      <c r="O654" s="2"/>
      <c r="P654" s="7"/>
      <c r="Q654" s="7"/>
      <c r="R654" s="7"/>
      <c r="S654" s="2"/>
      <c r="T654" s="2"/>
    </row>
    <row r="655" spans="1:20" ht="12.75" customHeight="1" x14ac:dyDescent="0.2">
      <c r="A655" s="10"/>
      <c r="B655" s="1"/>
      <c r="C655" s="1"/>
      <c r="D655" s="1"/>
      <c r="E655" s="2"/>
      <c r="F655" s="1"/>
      <c r="G655" s="10"/>
      <c r="H655" s="10"/>
      <c r="I655" s="10"/>
      <c r="J655" s="4"/>
      <c r="K655" s="11"/>
      <c r="L655" s="11"/>
      <c r="M655" s="5"/>
      <c r="N655" s="5"/>
      <c r="O655" s="2"/>
      <c r="P655" s="7"/>
      <c r="Q655" s="7"/>
      <c r="R655" s="7"/>
      <c r="S655" s="2"/>
      <c r="T655" s="2"/>
    </row>
    <row r="656" spans="1:20" ht="12.75" customHeight="1" x14ac:dyDescent="0.2">
      <c r="A656" s="10"/>
      <c r="B656" s="1"/>
      <c r="C656" s="1"/>
      <c r="D656" s="1"/>
      <c r="E656" s="2"/>
      <c r="F656" s="1"/>
      <c r="G656" s="10"/>
      <c r="H656" s="10"/>
      <c r="I656" s="10"/>
      <c r="J656" s="4"/>
      <c r="K656" s="11"/>
      <c r="L656" s="11"/>
      <c r="M656" s="5"/>
      <c r="N656" s="5"/>
      <c r="O656" s="2"/>
      <c r="P656" s="7"/>
      <c r="Q656" s="7"/>
      <c r="R656" s="7"/>
      <c r="S656" s="2"/>
      <c r="T656" s="2"/>
    </row>
    <row r="657" spans="1:20" ht="12.75" customHeight="1" x14ac:dyDescent="0.2">
      <c r="A657" s="10"/>
      <c r="B657" s="1"/>
      <c r="C657" s="1"/>
      <c r="D657" s="1"/>
      <c r="E657" s="2"/>
      <c r="F657" s="1"/>
      <c r="G657" s="10"/>
      <c r="H657" s="10"/>
      <c r="I657" s="10"/>
      <c r="J657" s="4"/>
      <c r="K657" s="11"/>
      <c r="L657" s="11"/>
      <c r="M657" s="5"/>
      <c r="N657" s="5"/>
      <c r="O657" s="2"/>
      <c r="P657" s="7"/>
      <c r="Q657" s="7"/>
      <c r="R657" s="7"/>
      <c r="S657" s="2"/>
      <c r="T657" s="2"/>
    </row>
    <row r="658" spans="1:20" ht="12.75" customHeight="1" x14ac:dyDescent="0.2">
      <c r="A658" s="10"/>
      <c r="B658" s="1"/>
      <c r="C658" s="1"/>
      <c r="D658" s="1"/>
      <c r="E658" s="2"/>
      <c r="F658" s="1"/>
      <c r="G658" s="10"/>
      <c r="H658" s="10"/>
      <c r="I658" s="10"/>
      <c r="J658" s="4"/>
      <c r="K658" s="11"/>
      <c r="L658" s="11"/>
      <c r="M658" s="5"/>
      <c r="N658" s="5"/>
      <c r="O658" s="2"/>
      <c r="P658" s="7"/>
      <c r="Q658" s="7"/>
      <c r="R658" s="7"/>
      <c r="S658" s="2"/>
      <c r="T658" s="2"/>
    </row>
    <row r="659" spans="1:20" ht="12.75" customHeight="1" x14ac:dyDescent="0.2">
      <c r="A659" s="10"/>
      <c r="B659" s="1"/>
      <c r="C659" s="1"/>
      <c r="D659" s="1"/>
      <c r="E659" s="2"/>
      <c r="F659" s="1"/>
      <c r="G659" s="10"/>
      <c r="H659" s="10"/>
      <c r="I659" s="10"/>
      <c r="J659" s="4"/>
      <c r="K659" s="11"/>
      <c r="L659" s="11"/>
      <c r="M659" s="5"/>
      <c r="N659" s="5"/>
      <c r="O659" s="2"/>
      <c r="P659" s="7"/>
      <c r="Q659" s="7"/>
      <c r="R659" s="7"/>
      <c r="S659" s="2"/>
      <c r="T659" s="2"/>
    </row>
    <row r="660" spans="1:20" ht="12.75" customHeight="1" x14ac:dyDescent="0.2">
      <c r="A660" s="10"/>
      <c r="B660" s="1"/>
      <c r="C660" s="1"/>
      <c r="D660" s="1"/>
      <c r="E660" s="2"/>
      <c r="F660" s="1"/>
      <c r="G660" s="10"/>
      <c r="H660" s="10"/>
      <c r="I660" s="10"/>
      <c r="J660" s="4"/>
      <c r="K660" s="11"/>
      <c r="L660" s="11"/>
      <c r="M660" s="5"/>
      <c r="N660" s="5"/>
      <c r="O660" s="2"/>
      <c r="P660" s="7"/>
      <c r="Q660" s="7"/>
      <c r="R660" s="7"/>
      <c r="S660" s="2"/>
      <c r="T660" s="2"/>
    </row>
    <row r="661" spans="1:20" ht="12.75" customHeight="1" x14ac:dyDescent="0.2">
      <c r="A661" s="10"/>
      <c r="B661" s="1"/>
      <c r="C661" s="1"/>
      <c r="D661" s="1"/>
      <c r="E661" s="2"/>
      <c r="F661" s="1"/>
      <c r="G661" s="10"/>
      <c r="H661" s="10"/>
      <c r="I661" s="10"/>
      <c r="J661" s="4"/>
      <c r="K661" s="11"/>
      <c r="L661" s="11"/>
      <c r="M661" s="5"/>
      <c r="N661" s="5"/>
      <c r="O661" s="2"/>
      <c r="P661" s="7"/>
      <c r="Q661" s="7"/>
      <c r="R661" s="7"/>
      <c r="S661" s="2"/>
      <c r="T661" s="2"/>
    </row>
    <row r="662" spans="1:20" ht="12.75" customHeight="1" x14ac:dyDescent="0.2">
      <c r="A662" s="10"/>
      <c r="B662" s="1"/>
      <c r="C662" s="1"/>
      <c r="D662" s="1"/>
      <c r="E662" s="2"/>
      <c r="F662" s="1"/>
      <c r="G662" s="10"/>
      <c r="H662" s="10"/>
      <c r="I662" s="10"/>
      <c r="J662" s="4"/>
      <c r="K662" s="11"/>
      <c r="L662" s="11"/>
      <c r="M662" s="5"/>
      <c r="N662" s="5"/>
      <c r="O662" s="2"/>
      <c r="P662" s="7"/>
      <c r="Q662" s="7"/>
      <c r="R662" s="7"/>
      <c r="S662" s="2"/>
      <c r="T662" s="2"/>
    </row>
    <row r="663" spans="1:20" ht="12.75" customHeight="1" x14ac:dyDescent="0.2">
      <c r="A663" s="10"/>
      <c r="B663" s="1"/>
      <c r="C663" s="1"/>
      <c r="D663" s="1"/>
      <c r="E663" s="2"/>
      <c r="F663" s="1"/>
      <c r="G663" s="10"/>
      <c r="H663" s="10"/>
      <c r="I663" s="10"/>
      <c r="J663" s="4"/>
      <c r="K663" s="11"/>
      <c r="L663" s="11"/>
      <c r="M663" s="5"/>
      <c r="N663" s="5"/>
      <c r="O663" s="2"/>
      <c r="P663" s="7"/>
      <c r="Q663" s="7"/>
      <c r="R663" s="7"/>
      <c r="S663" s="2"/>
      <c r="T663" s="2"/>
    </row>
    <row r="664" spans="1:20" ht="12.75" customHeight="1" x14ac:dyDescent="0.2">
      <c r="A664" s="10"/>
      <c r="B664" s="1"/>
      <c r="C664" s="1"/>
      <c r="D664" s="1"/>
      <c r="E664" s="2"/>
      <c r="F664" s="1"/>
      <c r="G664" s="10"/>
      <c r="H664" s="10"/>
      <c r="I664" s="10"/>
      <c r="J664" s="4"/>
      <c r="K664" s="11"/>
      <c r="L664" s="11"/>
      <c r="M664" s="5"/>
      <c r="N664" s="5"/>
      <c r="O664" s="2"/>
      <c r="P664" s="7"/>
      <c r="Q664" s="7"/>
      <c r="R664" s="7"/>
      <c r="S664" s="2"/>
      <c r="T664" s="2"/>
    </row>
    <row r="665" spans="1:20" ht="12.75" customHeight="1" x14ac:dyDescent="0.2">
      <c r="A665" s="10"/>
      <c r="B665" s="1"/>
      <c r="C665" s="1"/>
      <c r="D665" s="1"/>
      <c r="E665" s="2"/>
      <c r="F665" s="1"/>
      <c r="G665" s="10"/>
      <c r="H665" s="10"/>
      <c r="I665" s="10"/>
      <c r="J665" s="4"/>
      <c r="K665" s="11"/>
      <c r="L665" s="11"/>
      <c r="M665" s="5"/>
      <c r="N665" s="5"/>
      <c r="O665" s="2"/>
      <c r="P665" s="7"/>
      <c r="Q665" s="7"/>
      <c r="R665" s="7"/>
      <c r="S665" s="2"/>
      <c r="T665" s="2"/>
    </row>
    <row r="666" spans="1:20" ht="12.75" customHeight="1" x14ac:dyDescent="0.2">
      <c r="A666" s="10"/>
      <c r="B666" s="1"/>
      <c r="C666" s="1"/>
      <c r="D666" s="1"/>
      <c r="E666" s="2"/>
      <c r="F666" s="1"/>
      <c r="G666" s="10"/>
      <c r="H666" s="10"/>
      <c r="I666" s="10"/>
      <c r="J666" s="4"/>
      <c r="K666" s="11"/>
      <c r="L666" s="11"/>
      <c r="M666" s="5"/>
      <c r="N666" s="5"/>
      <c r="O666" s="2"/>
      <c r="P666" s="7"/>
      <c r="Q666" s="7"/>
      <c r="R666" s="7"/>
      <c r="S666" s="2"/>
      <c r="T666" s="2"/>
    </row>
    <row r="667" spans="1:20" ht="12.75" customHeight="1" x14ac:dyDescent="0.2">
      <c r="A667" s="10"/>
      <c r="B667" s="1"/>
      <c r="C667" s="1"/>
      <c r="D667" s="1"/>
      <c r="E667" s="2"/>
      <c r="F667" s="1"/>
      <c r="G667" s="10"/>
      <c r="H667" s="10"/>
      <c r="I667" s="10"/>
      <c r="J667" s="4"/>
      <c r="K667" s="11"/>
      <c r="L667" s="11"/>
      <c r="M667" s="5"/>
      <c r="N667" s="5"/>
      <c r="O667" s="2"/>
      <c r="P667" s="7"/>
      <c r="Q667" s="7"/>
      <c r="R667" s="7"/>
      <c r="S667" s="2"/>
      <c r="T667" s="2"/>
    </row>
    <row r="668" spans="1:20" ht="12.75" customHeight="1" x14ac:dyDescent="0.2">
      <c r="A668" s="10"/>
      <c r="B668" s="1"/>
      <c r="C668" s="1"/>
      <c r="D668" s="1"/>
      <c r="E668" s="2"/>
      <c r="F668" s="1"/>
      <c r="G668" s="10"/>
      <c r="H668" s="10"/>
      <c r="I668" s="10"/>
      <c r="J668" s="4"/>
      <c r="K668" s="11"/>
      <c r="L668" s="11"/>
      <c r="M668" s="5"/>
      <c r="N668" s="5"/>
      <c r="O668" s="2"/>
      <c r="P668" s="7"/>
      <c r="Q668" s="7"/>
      <c r="R668" s="7"/>
      <c r="S668" s="2"/>
      <c r="T668" s="2"/>
    </row>
    <row r="669" spans="1:20" ht="12.75" customHeight="1" x14ac:dyDescent="0.2">
      <c r="A669" s="10"/>
      <c r="B669" s="1"/>
      <c r="C669" s="1"/>
      <c r="D669" s="1"/>
      <c r="E669" s="2"/>
      <c r="F669" s="1"/>
      <c r="G669" s="10"/>
      <c r="H669" s="10"/>
      <c r="I669" s="10"/>
      <c r="J669" s="4"/>
      <c r="K669" s="11"/>
      <c r="L669" s="11"/>
      <c r="M669" s="5"/>
      <c r="N669" s="5"/>
      <c r="O669" s="2"/>
      <c r="P669" s="7"/>
      <c r="Q669" s="7"/>
      <c r="R669" s="7"/>
      <c r="S669" s="2"/>
      <c r="T669" s="2"/>
    </row>
    <row r="670" spans="1:20" ht="12.75" customHeight="1" x14ac:dyDescent="0.2">
      <c r="A670" s="10"/>
      <c r="B670" s="1"/>
      <c r="C670" s="1"/>
      <c r="D670" s="1"/>
      <c r="E670" s="2"/>
      <c r="F670" s="1"/>
      <c r="G670" s="10"/>
      <c r="H670" s="10"/>
      <c r="I670" s="10"/>
      <c r="J670" s="4"/>
      <c r="K670" s="11"/>
      <c r="L670" s="11"/>
      <c r="M670" s="5"/>
      <c r="N670" s="5"/>
      <c r="O670" s="2"/>
      <c r="P670" s="7"/>
      <c r="Q670" s="7"/>
      <c r="R670" s="7"/>
      <c r="S670" s="2"/>
      <c r="T670" s="2"/>
    </row>
    <row r="671" spans="1:20" ht="12.75" customHeight="1" x14ac:dyDescent="0.2">
      <c r="A671" s="10"/>
      <c r="B671" s="1"/>
      <c r="C671" s="1"/>
      <c r="D671" s="1"/>
      <c r="E671" s="2"/>
      <c r="F671" s="1"/>
      <c r="G671" s="10"/>
      <c r="H671" s="10"/>
      <c r="I671" s="10"/>
      <c r="J671" s="4"/>
      <c r="K671" s="11"/>
      <c r="L671" s="11"/>
      <c r="M671" s="5"/>
      <c r="N671" s="5"/>
      <c r="O671" s="2"/>
      <c r="P671" s="7"/>
      <c r="Q671" s="7"/>
      <c r="R671" s="7"/>
      <c r="S671" s="2"/>
      <c r="T671" s="2"/>
    </row>
    <row r="672" spans="1:20" ht="12.75" customHeight="1" x14ac:dyDescent="0.2">
      <c r="A672" s="10"/>
      <c r="B672" s="1"/>
      <c r="C672" s="1"/>
      <c r="D672" s="1"/>
      <c r="E672" s="2"/>
      <c r="F672" s="1"/>
      <c r="G672" s="10"/>
      <c r="H672" s="10"/>
      <c r="I672" s="10"/>
      <c r="J672" s="4"/>
      <c r="K672" s="11"/>
      <c r="L672" s="11"/>
      <c r="M672" s="5"/>
      <c r="N672" s="5"/>
      <c r="O672" s="2"/>
      <c r="P672" s="7"/>
      <c r="Q672" s="7"/>
      <c r="R672" s="7"/>
      <c r="S672" s="2"/>
      <c r="T672" s="2"/>
    </row>
    <row r="673" spans="1:20" ht="12.75" customHeight="1" x14ac:dyDescent="0.2">
      <c r="A673" s="10"/>
      <c r="B673" s="1"/>
      <c r="C673" s="1"/>
      <c r="D673" s="1"/>
      <c r="E673" s="2"/>
      <c r="F673" s="1"/>
      <c r="G673" s="10"/>
      <c r="H673" s="10"/>
      <c r="I673" s="10"/>
      <c r="J673" s="4"/>
      <c r="K673" s="11"/>
      <c r="L673" s="11"/>
      <c r="M673" s="5"/>
      <c r="N673" s="5"/>
      <c r="O673" s="2"/>
      <c r="P673" s="7"/>
      <c r="Q673" s="7"/>
      <c r="R673" s="7"/>
      <c r="S673" s="2"/>
      <c r="T673" s="2"/>
    </row>
    <row r="674" spans="1:20" ht="12.75" customHeight="1" x14ac:dyDescent="0.2">
      <c r="A674" s="10"/>
      <c r="B674" s="1"/>
      <c r="C674" s="1"/>
      <c r="D674" s="1"/>
      <c r="E674" s="2"/>
      <c r="F674" s="1"/>
      <c r="G674" s="10"/>
      <c r="H674" s="10"/>
      <c r="I674" s="10"/>
      <c r="J674" s="4"/>
      <c r="K674" s="11"/>
      <c r="L674" s="11"/>
      <c r="M674" s="5"/>
      <c r="N674" s="5"/>
      <c r="O674" s="2"/>
      <c r="P674" s="7"/>
      <c r="Q674" s="7"/>
      <c r="R674" s="7"/>
      <c r="S674" s="2"/>
      <c r="T674" s="2"/>
    </row>
    <row r="675" spans="1:20" ht="12.75" customHeight="1" x14ac:dyDescent="0.2">
      <c r="A675" s="10"/>
      <c r="B675" s="1"/>
      <c r="C675" s="1"/>
      <c r="D675" s="1"/>
      <c r="E675" s="2"/>
      <c r="F675" s="1"/>
      <c r="G675" s="10"/>
      <c r="H675" s="10"/>
      <c r="I675" s="10"/>
      <c r="J675" s="4"/>
      <c r="K675" s="11"/>
      <c r="L675" s="11"/>
      <c r="M675" s="5"/>
      <c r="N675" s="5"/>
      <c r="O675" s="2"/>
      <c r="P675" s="7"/>
      <c r="Q675" s="7"/>
      <c r="R675" s="7"/>
      <c r="S675" s="2"/>
      <c r="T675" s="2"/>
    </row>
    <row r="676" spans="1:20" ht="12.75" customHeight="1" x14ac:dyDescent="0.2">
      <c r="A676" s="10"/>
      <c r="B676" s="1"/>
      <c r="C676" s="1"/>
      <c r="D676" s="1"/>
      <c r="E676" s="2"/>
      <c r="F676" s="1"/>
      <c r="G676" s="10"/>
      <c r="H676" s="10"/>
      <c r="I676" s="10"/>
      <c r="J676" s="4"/>
      <c r="K676" s="11"/>
      <c r="L676" s="11"/>
      <c r="M676" s="5"/>
      <c r="N676" s="5"/>
      <c r="O676" s="2"/>
      <c r="P676" s="7"/>
      <c r="Q676" s="7"/>
      <c r="R676" s="7"/>
      <c r="S676" s="2"/>
      <c r="T676" s="2"/>
    </row>
    <row r="677" spans="1:20" ht="12.75" customHeight="1" x14ac:dyDescent="0.2">
      <c r="A677" s="10"/>
      <c r="B677" s="1"/>
      <c r="C677" s="1"/>
      <c r="D677" s="1"/>
      <c r="E677" s="2"/>
      <c r="F677" s="1"/>
      <c r="G677" s="10"/>
      <c r="H677" s="10"/>
      <c r="I677" s="10"/>
      <c r="J677" s="4"/>
      <c r="K677" s="11"/>
      <c r="L677" s="11"/>
      <c r="M677" s="5"/>
      <c r="N677" s="5"/>
      <c r="O677" s="2"/>
      <c r="P677" s="7"/>
      <c r="Q677" s="7"/>
      <c r="R677" s="7"/>
      <c r="S677" s="2"/>
      <c r="T677" s="2"/>
    </row>
    <row r="678" spans="1:20" ht="12.75" customHeight="1" x14ac:dyDescent="0.2">
      <c r="A678" s="10"/>
      <c r="B678" s="1"/>
      <c r="C678" s="1"/>
      <c r="D678" s="1"/>
      <c r="E678" s="2"/>
      <c r="F678" s="1"/>
      <c r="G678" s="10"/>
      <c r="H678" s="10"/>
      <c r="I678" s="10"/>
      <c r="J678" s="4"/>
      <c r="K678" s="11"/>
      <c r="L678" s="11"/>
      <c r="M678" s="5"/>
      <c r="N678" s="5"/>
      <c r="O678" s="2"/>
      <c r="P678" s="7"/>
      <c r="Q678" s="7"/>
      <c r="R678" s="7"/>
      <c r="S678" s="2"/>
      <c r="T678" s="2"/>
    </row>
    <row r="679" spans="1:20" ht="12.75" customHeight="1" x14ac:dyDescent="0.2">
      <c r="A679" s="10"/>
      <c r="B679" s="1"/>
      <c r="C679" s="1"/>
      <c r="D679" s="1"/>
      <c r="E679" s="2"/>
      <c r="F679" s="1"/>
      <c r="G679" s="10"/>
      <c r="H679" s="10"/>
      <c r="I679" s="10"/>
      <c r="J679" s="4"/>
      <c r="K679" s="11"/>
      <c r="L679" s="11"/>
      <c r="M679" s="5"/>
      <c r="N679" s="5"/>
      <c r="O679" s="2"/>
      <c r="P679" s="7"/>
      <c r="Q679" s="7"/>
      <c r="R679" s="7"/>
      <c r="S679" s="2"/>
      <c r="T679" s="2"/>
    </row>
    <row r="680" spans="1:20" ht="12.75" customHeight="1" x14ac:dyDescent="0.2">
      <c r="A680" s="10"/>
      <c r="B680" s="1"/>
      <c r="C680" s="1"/>
      <c r="D680" s="1"/>
      <c r="E680" s="2"/>
      <c r="F680" s="1"/>
      <c r="G680" s="10"/>
      <c r="H680" s="10"/>
      <c r="I680" s="10"/>
      <c r="J680" s="4"/>
      <c r="K680" s="11"/>
      <c r="L680" s="11"/>
      <c r="M680" s="5"/>
      <c r="N680" s="5"/>
      <c r="O680" s="2"/>
      <c r="P680" s="7"/>
      <c r="Q680" s="7"/>
      <c r="R680" s="7"/>
      <c r="S680" s="2"/>
      <c r="T680" s="2"/>
    </row>
    <row r="681" spans="1:20" ht="12.75" customHeight="1" x14ac:dyDescent="0.2">
      <c r="A681" s="10"/>
      <c r="B681" s="1"/>
      <c r="C681" s="1"/>
      <c r="D681" s="1"/>
      <c r="E681" s="2"/>
      <c r="F681" s="1"/>
      <c r="G681" s="10"/>
      <c r="H681" s="10"/>
      <c r="I681" s="10"/>
      <c r="J681" s="4"/>
      <c r="K681" s="11"/>
      <c r="L681" s="11"/>
      <c r="M681" s="5"/>
      <c r="N681" s="5"/>
      <c r="O681" s="2"/>
      <c r="P681" s="7"/>
      <c r="Q681" s="7"/>
      <c r="R681" s="7"/>
      <c r="S681" s="2"/>
      <c r="T681" s="2"/>
    </row>
    <row r="682" spans="1:20" ht="12.75" customHeight="1" x14ac:dyDescent="0.2">
      <c r="A682" s="10"/>
      <c r="B682" s="1"/>
      <c r="C682" s="1"/>
      <c r="D682" s="1"/>
      <c r="E682" s="2"/>
      <c r="F682" s="1"/>
      <c r="G682" s="10"/>
      <c r="H682" s="10"/>
      <c r="I682" s="10"/>
      <c r="J682" s="4"/>
      <c r="K682" s="11"/>
      <c r="L682" s="11"/>
      <c r="M682" s="5"/>
      <c r="N682" s="5"/>
      <c r="O682" s="2"/>
      <c r="P682" s="7"/>
      <c r="Q682" s="7"/>
      <c r="R682" s="7"/>
      <c r="S682" s="2"/>
      <c r="T682" s="2"/>
    </row>
    <row r="683" spans="1:20" ht="12.75" customHeight="1" x14ac:dyDescent="0.2">
      <c r="A683" s="10"/>
      <c r="B683" s="1"/>
      <c r="C683" s="1"/>
      <c r="D683" s="1"/>
      <c r="E683" s="2"/>
      <c r="F683" s="1"/>
      <c r="G683" s="10"/>
      <c r="H683" s="10"/>
      <c r="I683" s="10"/>
      <c r="J683" s="4"/>
      <c r="K683" s="11"/>
      <c r="L683" s="11"/>
      <c r="M683" s="5"/>
      <c r="N683" s="5"/>
      <c r="O683" s="2"/>
      <c r="P683" s="7"/>
      <c r="Q683" s="7"/>
      <c r="R683" s="7"/>
      <c r="S683" s="2"/>
      <c r="T683" s="2"/>
    </row>
    <row r="684" spans="1:20" ht="12.75" customHeight="1" x14ac:dyDescent="0.2">
      <c r="A684" s="10"/>
      <c r="B684" s="1"/>
      <c r="C684" s="1"/>
      <c r="D684" s="1"/>
      <c r="E684" s="2"/>
      <c r="F684" s="1"/>
      <c r="G684" s="10"/>
      <c r="H684" s="10"/>
      <c r="I684" s="10"/>
      <c r="J684" s="4"/>
      <c r="K684" s="11"/>
      <c r="L684" s="11"/>
      <c r="M684" s="5"/>
      <c r="N684" s="5"/>
      <c r="O684" s="2"/>
      <c r="P684" s="7"/>
      <c r="Q684" s="7"/>
      <c r="R684" s="7"/>
      <c r="S684" s="2"/>
      <c r="T684" s="2"/>
    </row>
    <row r="685" spans="1:20" ht="12.75" customHeight="1" x14ac:dyDescent="0.2">
      <c r="A685" s="10"/>
      <c r="B685" s="1"/>
      <c r="C685" s="1"/>
      <c r="D685" s="1"/>
      <c r="E685" s="2"/>
      <c r="F685" s="1"/>
      <c r="G685" s="10"/>
      <c r="H685" s="10"/>
      <c r="I685" s="10"/>
      <c r="J685" s="4"/>
      <c r="K685" s="11"/>
      <c r="L685" s="11"/>
      <c r="M685" s="5"/>
      <c r="N685" s="5"/>
      <c r="O685" s="2"/>
      <c r="P685" s="7"/>
      <c r="Q685" s="7"/>
      <c r="R685" s="7"/>
      <c r="S685" s="2"/>
      <c r="T685" s="2"/>
    </row>
    <row r="686" spans="1:20" ht="12.75" customHeight="1" x14ac:dyDescent="0.2">
      <c r="A686" s="10"/>
      <c r="B686" s="1"/>
      <c r="C686" s="1"/>
      <c r="D686" s="1"/>
      <c r="E686" s="2"/>
      <c r="F686" s="1"/>
      <c r="G686" s="10"/>
      <c r="H686" s="10"/>
      <c r="I686" s="10"/>
      <c r="J686" s="4"/>
      <c r="K686" s="11"/>
      <c r="L686" s="11"/>
      <c r="M686" s="5"/>
      <c r="N686" s="5"/>
      <c r="O686" s="2"/>
      <c r="P686" s="7"/>
      <c r="Q686" s="7"/>
      <c r="R686" s="7"/>
      <c r="S686" s="2"/>
      <c r="T686" s="2"/>
    </row>
    <row r="687" spans="1:20" ht="12.75" customHeight="1" x14ac:dyDescent="0.2">
      <c r="A687" s="10"/>
      <c r="B687" s="1"/>
      <c r="C687" s="1"/>
      <c r="D687" s="1"/>
      <c r="E687" s="2"/>
      <c r="F687" s="1"/>
      <c r="G687" s="10"/>
      <c r="H687" s="10"/>
      <c r="I687" s="10"/>
      <c r="J687" s="4"/>
      <c r="K687" s="11"/>
      <c r="L687" s="11"/>
      <c r="M687" s="5"/>
      <c r="N687" s="5"/>
      <c r="O687" s="2"/>
      <c r="P687" s="7"/>
      <c r="Q687" s="7"/>
      <c r="R687" s="7"/>
      <c r="S687" s="2"/>
      <c r="T687" s="2"/>
    </row>
    <row r="688" spans="1:20" ht="12.75" customHeight="1" x14ac:dyDescent="0.2">
      <c r="A688" s="10"/>
      <c r="B688" s="1"/>
      <c r="C688" s="1"/>
      <c r="D688" s="1"/>
      <c r="E688" s="2"/>
      <c r="F688" s="1"/>
      <c r="G688" s="10"/>
      <c r="H688" s="10"/>
      <c r="I688" s="10"/>
      <c r="J688" s="4"/>
      <c r="K688" s="11"/>
      <c r="L688" s="11"/>
      <c r="M688" s="5"/>
      <c r="N688" s="5"/>
      <c r="O688" s="2"/>
      <c r="P688" s="7"/>
      <c r="Q688" s="7"/>
      <c r="R688" s="7"/>
      <c r="S688" s="2"/>
      <c r="T688" s="2"/>
    </row>
    <row r="689" spans="1:20" ht="12.75" customHeight="1" x14ac:dyDescent="0.2">
      <c r="A689" s="10"/>
      <c r="B689" s="1"/>
      <c r="C689" s="1"/>
      <c r="D689" s="1"/>
      <c r="E689" s="2"/>
      <c r="F689" s="1"/>
      <c r="G689" s="10"/>
      <c r="H689" s="10"/>
      <c r="I689" s="10"/>
      <c r="J689" s="4"/>
      <c r="K689" s="11"/>
      <c r="L689" s="11"/>
      <c r="M689" s="5"/>
      <c r="N689" s="5"/>
      <c r="O689" s="2"/>
      <c r="P689" s="7"/>
      <c r="Q689" s="7"/>
      <c r="R689" s="7"/>
      <c r="S689" s="2"/>
      <c r="T689" s="2"/>
    </row>
    <row r="690" spans="1:20" ht="12.75" customHeight="1" x14ac:dyDescent="0.2">
      <c r="A690" s="10"/>
      <c r="B690" s="1"/>
      <c r="C690" s="1"/>
      <c r="D690" s="1"/>
      <c r="E690" s="2"/>
      <c r="F690" s="1"/>
      <c r="G690" s="10"/>
      <c r="H690" s="10"/>
      <c r="I690" s="10"/>
      <c r="J690" s="4"/>
      <c r="K690" s="11"/>
      <c r="L690" s="11"/>
      <c r="M690" s="5"/>
      <c r="N690" s="5"/>
      <c r="O690" s="2"/>
      <c r="P690" s="7"/>
      <c r="Q690" s="7"/>
      <c r="R690" s="7"/>
      <c r="S690" s="2"/>
      <c r="T690" s="2"/>
    </row>
    <row r="691" spans="1:20" ht="12.75" customHeight="1" x14ac:dyDescent="0.2">
      <c r="A691" s="10"/>
      <c r="B691" s="1"/>
      <c r="C691" s="1"/>
      <c r="D691" s="1"/>
      <c r="E691" s="2"/>
      <c r="F691" s="1"/>
      <c r="G691" s="10"/>
      <c r="H691" s="10"/>
      <c r="I691" s="10"/>
      <c r="J691" s="4"/>
      <c r="K691" s="11"/>
      <c r="L691" s="11"/>
      <c r="M691" s="5"/>
      <c r="N691" s="5"/>
      <c r="O691" s="2"/>
      <c r="P691" s="7"/>
      <c r="Q691" s="7"/>
      <c r="R691" s="7"/>
      <c r="S691" s="2"/>
      <c r="T691" s="2"/>
    </row>
    <row r="692" spans="1:20" ht="12.75" customHeight="1" x14ac:dyDescent="0.2">
      <c r="A692" s="10"/>
      <c r="B692" s="1"/>
      <c r="C692" s="1"/>
      <c r="D692" s="1"/>
      <c r="E692" s="2"/>
      <c r="F692" s="1"/>
      <c r="G692" s="10"/>
      <c r="H692" s="10"/>
      <c r="I692" s="10"/>
      <c r="J692" s="4"/>
      <c r="K692" s="11"/>
      <c r="L692" s="11"/>
      <c r="M692" s="5"/>
      <c r="N692" s="5"/>
      <c r="O692" s="2"/>
      <c r="P692" s="7"/>
      <c r="Q692" s="7"/>
      <c r="R692" s="7"/>
      <c r="S692" s="2"/>
      <c r="T692" s="2"/>
    </row>
    <row r="693" spans="1:20" ht="12.75" customHeight="1" x14ac:dyDescent="0.2">
      <c r="A693" s="10"/>
      <c r="B693" s="1"/>
      <c r="C693" s="1"/>
      <c r="D693" s="1"/>
      <c r="E693" s="2"/>
      <c r="F693" s="1"/>
      <c r="G693" s="10"/>
      <c r="H693" s="10"/>
      <c r="I693" s="10"/>
      <c r="J693" s="4"/>
      <c r="K693" s="11"/>
      <c r="L693" s="11"/>
      <c r="M693" s="5"/>
      <c r="N693" s="5"/>
      <c r="O693" s="2"/>
      <c r="P693" s="7"/>
      <c r="Q693" s="7"/>
      <c r="R693" s="7"/>
      <c r="S693" s="2"/>
      <c r="T693" s="2"/>
    </row>
    <row r="694" spans="1:20" ht="12.75" customHeight="1" x14ac:dyDescent="0.2">
      <c r="A694" s="10"/>
      <c r="B694" s="1"/>
      <c r="C694" s="1"/>
      <c r="D694" s="1"/>
      <c r="E694" s="2"/>
      <c r="F694" s="1"/>
      <c r="G694" s="10"/>
      <c r="H694" s="10"/>
      <c r="I694" s="10"/>
      <c r="J694" s="4"/>
      <c r="K694" s="11"/>
      <c r="L694" s="11"/>
      <c r="M694" s="5"/>
      <c r="N694" s="5"/>
      <c r="O694" s="2"/>
      <c r="P694" s="7"/>
      <c r="Q694" s="7"/>
      <c r="R694" s="7"/>
      <c r="S694" s="2"/>
      <c r="T694" s="2"/>
    </row>
    <row r="695" spans="1:20" ht="12.75" customHeight="1" x14ac:dyDescent="0.2">
      <c r="A695" s="10"/>
      <c r="B695" s="1"/>
      <c r="C695" s="1"/>
      <c r="D695" s="1"/>
      <c r="E695" s="2"/>
      <c r="F695" s="1"/>
      <c r="G695" s="10"/>
      <c r="H695" s="10"/>
      <c r="I695" s="10"/>
      <c r="J695" s="4"/>
      <c r="K695" s="11"/>
      <c r="L695" s="11"/>
      <c r="M695" s="5"/>
      <c r="N695" s="5"/>
      <c r="O695" s="2"/>
      <c r="P695" s="7"/>
      <c r="Q695" s="7"/>
      <c r="R695" s="7"/>
      <c r="S695" s="2"/>
      <c r="T695" s="2"/>
    </row>
    <row r="696" spans="1:20" ht="12.75" customHeight="1" x14ac:dyDescent="0.2">
      <c r="A696" s="10"/>
      <c r="B696" s="1"/>
      <c r="C696" s="1"/>
      <c r="D696" s="1"/>
      <c r="E696" s="2"/>
      <c r="F696" s="1"/>
      <c r="G696" s="10"/>
      <c r="H696" s="10"/>
      <c r="I696" s="10"/>
      <c r="J696" s="4"/>
      <c r="K696" s="11"/>
      <c r="L696" s="11"/>
      <c r="M696" s="5"/>
      <c r="N696" s="5"/>
      <c r="O696" s="2"/>
      <c r="P696" s="7"/>
      <c r="Q696" s="7"/>
      <c r="R696" s="7"/>
      <c r="S696" s="2"/>
      <c r="T696" s="2"/>
    </row>
    <row r="697" spans="1:20" ht="12.75" customHeight="1" x14ac:dyDescent="0.2">
      <c r="A697" s="10"/>
      <c r="B697" s="1"/>
      <c r="C697" s="1"/>
      <c r="D697" s="1"/>
      <c r="E697" s="2"/>
      <c r="F697" s="1"/>
      <c r="G697" s="10"/>
      <c r="H697" s="10"/>
      <c r="I697" s="10"/>
      <c r="J697" s="4"/>
      <c r="K697" s="11"/>
      <c r="L697" s="11"/>
      <c r="M697" s="5"/>
      <c r="N697" s="5"/>
      <c r="O697" s="2"/>
      <c r="P697" s="7"/>
      <c r="Q697" s="7"/>
      <c r="R697" s="7"/>
      <c r="S697" s="2"/>
      <c r="T697" s="2"/>
    </row>
    <row r="698" spans="1:20" ht="12.75" customHeight="1" x14ac:dyDescent="0.2">
      <c r="A698" s="10"/>
      <c r="B698" s="1"/>
      <c r="C698" s="1"/>
      <c r="D698" s="1"/>
      <c r="E698" s="2"/>
      <c r="F698" s="1"/>
      <c r="G698" s="10"/>
      <c r="H698" s="10"/>
      <c r="I698" s="10"/>
      <c r="J698" s="4"/>
      <c r="K698" s="11"/>
      <c r="L698" s="11"/>
      <c r="M698" s="5"/>
      <c r="N698" s="5"/>
      <c r="O698" s="2"/>
      <c r="P698" s="7"/>
      <c r="Q698" s="7"/>
      <c r="R698" s="7"/>
      <c r="S698" s="2"/>
      <c r="T698" s="2"/>
    </row>
    <row r="699" spans="1:20" ht="12.75" customHeight="1" x14ac:dyDescent="0.2">
      <c r="A699" s="10"/>
      <c r="B699" s="1"/>
      <c r="C699" s="1"/>
      <c r="D699" s="1"/>
      <c r="E699" s="2"/>
      <c r="F699" s="1"/>
      <c r="G699" s="10"/>
      <c r="H699" s="10"/>
      <c r="I699" s="10"/>
      <c r="J699" s="4"/>
      <c r="K699" s="11"/>
      <c r="L699" s="11"/>
      <c r="M699" s="5"/>
      <c r="N699" s="5"/>
      <c r="O699" s="2"/>
      <c r="P699" s="7"/>
      <c r="Q699" s="7"/>
      <c r="R699" s="7"/>
      <c r="S699" s="2"/>
      <c r="T699" s="2"/>
    </row>
    <row r="700" spans="1:20" ht="12.75" customHeight="1" x14ac:dyDescent="0.2">
      <c r="A700" s="10"/>
      <c r="B700" s="1"/>
      <c r="C700" s="1"/>
      <c r="D700" s="1"/>
      <c r="E700" s="2"/>
      <c r="F700" s="1"/>
      <c r="G700" s="10"/>
      <c r="H700" s="10"/>
      <c r="I700" s="10"/>
      <c r="J700" s="4"/>
      <c r="K700" s="11"/>
      <c r="L700" s="11"/>
      <c r="M700" s="5"/>
      <c r="N700" s="5"/>
      <c r="O700" s="2"/>
      <c r="P700" s="7"/>
      <c r="Q700" s="7"/>
      <c r="R700" s="7"/>
      <c r="S700" s="2"/>
      <c r="T700" s="2"/>
    </row>
    <row r="701" spans="1:20" ht="12.75" customHeight="1" x14ac:dyDescent="0.2">
      <c r="A701" s="10"/>
      <c r="B701" s="1"/>
      <c r="C701" s="1"/>
      <c r="D701" s="1"/>
      <c r="E701" s="2"/>
      <c r="F701" s="1"/>
      <c r="G701" s="10"/>
      <c r="H701" s="10"/>
      <c r="I701" s="10"/>
      <c r="J701" s="4"/>
      <c r="K701" s="11"/>
      <c r="L701" s="11"/>
      <c r="M701" s="5"/>
      <c r="N701" s="5"/>
      <c r="O701" s="2"/>
      <c r="P701" s="7"/>
      <c r="Q701" s="7"/>
      <c r="R701" s="7"/>
      <c r="S701" s="2"/>
      <c r="T701" s="2"/>
    </row>
    <row r="702" spans="1:20" ht="12.75" customHeight="1" x14ac:dyDescent="0.2">
      <c r="A702" s="10"/>
      <c r="B702" s="1"/>
      <c r="C702" s="1"/>
      <c r="D702" s="1"/>
      <c r="E702" s="2"/>
      <c r="F702" s="1"/>
      <c r="G702" s="10"/>
      <c r="H702" s="10"/>
      <c r="I702" s="10"/>
      <c r="J702" s="4"/>
      <c r="K702" s="11"/>
      <c r="L702" s="11"/>
      <c r="M702" s="5"/>
      <c r="N702" s="5"/>
      <c r="O702" s="2"/>
      <c r="P702" s="7"/>
      <c r="Q702" s="7"/>
      <c r="R702" s="7"/>
      <c r="S702" s="2"/>
      <c r="T702" s="2"/>
    </row>
    <row r="703" spans="1:20" ht="12.75" customHeight="1" x14ac:dyDescent="0.2">
      <c r="A703" s="10"/>
      <c r="B703" s="1"/>
      <c r="C703" s="1"/>
      <c r="D703" s="1"/>
      <c r="E703" s="2"/>
      <c r="F703" s="1"/>
      <c r="G703" s="10"/>
      <c r="H703" s="10"/>
      <c r="I703" s="10"/>
      <c r="J703" s="4"/>
      <c r="K703" s="11"/>
      <c r="L703" s="11"/>
      <c r="M703" s="5"/>
      <c r="N703" s="5"/>
      <c r="O703" s="2"/>
      <c r="P703" s="7"/>
      <c r="Q703" s="7"/>
      <c r="R703" s="7"/>
      <c r="S703" s="2"/>
      <c r="T703" s="2"/>
    </row>
    <row r="704" spans="1:20" ht="12.75" customHeight="1" x14ac:dyDescent="0.2">
      <c r="A704" s="10"/>
      <c r="B704" s="1"/>
      <c r="C704" s="1"/>
      <c r="D704" s="1"/>
      <c r="E704" s="2"/>
      <c r="F704" s="1"/>
      <c r="G704" s="10"/>
      <c r="H704" s="10"/>
      <c r="I704" s="10"/>
      <c r="J704" s="4"/>
      <c r="K704" s="11"/>
      <c r="L704" s="11"/>
      <c r="M704" s="5"/>
      <c r="N704" s="5"/>
      <c r="O704" s="2"/>
      <c r="P704" s="7"/>
      <c r="Q704" s="7"/>
      <c r="R704" s="7"/>
      <c r="S704" s="2"/>
      <c r="T704" s="2"/>
    </row>
    <row r="705" spans="1:20" ht="12.75" customHeight="1" x14ac:dyDescent="0.2">
      <c r="A705" s="10"/>
      <c r="B705" s="1"/>
      <c r="C705" s="1"/>
      <c r="D705" s="1"/>
      <c r="E705" s="2"/>
      <c r="F705" s="1"/>
      <c r="G705" s="10"/>
      <c r="H705" s="10"/>
      <c r="I705" s="10"/>
      <c r="J705" s="4"/>
      <c r="K705" s="11"/>
      <c r="L705" s="11"/>
      <c r="M705" s="5"/>
      <c r="N705" s="5"/>
      <c r="O705" s="2"/>
      <c r="P705" s="7"/>
      <c r="Q705" s="7"/>
      <c r="R705" s="7"/>
      <c r="S705" s="2"/>
      <c r="T705" s="2"/>
    </row>
    <row r="706" spans="1:20" ht="12.75" customHeight="1" x14ac:dyDescent="0.2">
      <c r="A706" s="10"/>
      <c r="B706" s="1"/>
      <c r="C706" s="1"/>
      <c r="D706" s="1"/>
      <c r="E706" s="2"/>
      <c r="F706" s="1"/>
      <c r="G706" s="10"/>
      <c r="H706" s="10"/>
      <c r="I706" s="10"/>
      <c r="J706" s="4"/>
      <c r="K706" s="11"/>
      <c r="L706" s="11"/>
      <c r="M706" s="5"/>
      <c r="N706" s="5"/>
      <c r="O706" s="2"/>
      <c r="P706" s="7"/>
      <c r="Q706" s="7"/>
      <c r="R706" s="7"/>
      <c r="S706" s="2"/>
      <c r="T706" s="2"/>
    </row>
    <row r="707" spans="1:20" ht="12.75" customHeight="1" x14ac:dyDescent="0.2">
      <c r="A707" s="10"/>
      <c r="B707" s="1"/>
      <c r="C707" s="1"/>
      <c r="D707" s="1"/>
      <c r="E707" s="2"/>
      <c r="F707" s="1"/>
      <c r="G707" s="10"/>
      <c r="H707" s="10"/>
      <c r="I707" s="10"/>
      <c r="J707" s="4"/>
      <c r="K707" s="11"/>
      <c r="L707" s="11"/>
      <c r="M707" s="5"/>
      <c r="N707" s="5"/>
      <c r="O707" s="2"/>
      <c r="P707" s="7"/>
      <c r="Q707" s="7"/>
      <c r="R707" s="7"/>
      <c r="S707" s="2"/>
      <c r="T707" s="2"/>
    </row>
    <row r="708" spans="1:20" ht="12.75" customHeight="1" x14ac:dyDescent="0.2">
      <c r="A708" s="10"/>
      <c r="B708" s="1"/>
      <c r="C708" s="1"/>
      <c r="D708" s="1"/>
      <c r="E708" s="2"/>
      <c r="F708" s="1"/>
      <c r="G708" s="10"/>
      <c r="H708" s="10"/>
      <c r="I708" s="10"/>
      <c r="J708" s="4"/>
      <c r="K708" s="11"/>
      <c r="L708" s="11"/>
      <c r="M708" s="5"/>
      <c r="N708" s="5"/>
      <c r="O708" s="2"/>
      <c r="P708" s="7"/>
      <c r="Q708" s="7"/>
      <c r="R708" s="7"/>
      <c r="S708" s="2"/>
      <c r="T708" s="2"/>
    </row>
    <row r="709" spans="1:20" ht="12.75" customHeight="1" x14ac:dyDescent="0.2">
      <c r="A709" s="10"/>
      <c r="B709" s="1"/>
      <c r="C709" s="1"/>
      <c r="D709" s="1"/>
      <c r="E709" s="2"/>
      <c r="F709" s="1"/>
      <c r="G709" s="10"/>
      <c r="H709" s="10"/>
      <c r="I709" s="10"/>
      <c r="J709" s="4"/>
      <c r="K709" s="11"/>
      <c r="L709" s="11"/>
      <c r="M709" s="5"/>
      <c r="N709" s="5"/>
      <c r="O709" s="2"/>
      <c r="P709" s="7"/>
      <c r="Q709" s="7"/>
      <c r="R709" s="7"/>
      <c r="S709" s="2"/>
      <c r="T709" s="2"/>
    </row>
    <row r="710" spans="1:20" ht="12.75" customHeight="1" x14ac:dyDescent="0.2">
      <c r="A710" s="10"/>
      <c r="B710" s="1"/>
      <c r="C710" s="1"/>
      <c r="D710" s="1"/>
      <c r="E710" s="2"/>
      <c r="F710" s="1"/>
      <c r="G710" s="10"/>
      <c r="H710" s="10"/>
      <c r="I710" s="10"/>
      <c r="J710" s="4"/>
      <c r="K710" s="11"/>
      <c r="L710" s="11"/>
      <c r="M710" s="5"/>
      <c r="N710" s="5"/>
      <c r="O710" s="2"/>
      <c r="P710" s="7"/>
      <c r="Q710" s="7"/>
      <c r="R710" s="7"/>
      <c r="S710" s="2"/>
      <c r="T710" s="2"/>
    </row>
    <row r="711" spans="1:20" ht="12.75" customHeight="1" x14ac:dyDescent="0.2">
      <c r="A711" s="10"/>
      <c r="B711" s="1"/>
      <c r="C711" s="1"/>
      <c r="D711" s="1"/>
      <c r="E711" s="2"/>
      <c r="F711" s="1"/>
      <c r="G711" s="10"/>
      <c r="H711" s="10"/>
      <c r="I711" s="10"/>
      <c r="J711" s="4"/>
      <c r="K711" s="11"/>
      <c r="L711" s="11"/>
      <c r="M711" s="5"/>
      <c r="N711" s="5"/>
      <c r="O711" s="2"/>
      <c r="P711" s="7"/>
      <c r="Q711" s="7"/>
      <c r="R711" s="7"/>
      <c r="S711" s="2"/>
      <c r="T711" s="2"/>
    </row>
    <row r="712" spans="1:20" ht="12.75" customHeight="1" x14ac:dyDescent="0.2">
      <c r="A712" s="10"/>
      <c r="B712" s="1"/>
      <c r="C712" s="1"/>
      <c r="D712" s="1"/>
      <c r="E712" s="2"/>
      <c r="F712" s="1"/>
      <c r="G712" s="10"/>
      <c r="H712" s="10"/>
      <c r="I712" s="10"/>
      <c r="J712" s="4"/>
      <c r="K712" s="11"/>
      <c r="L712" s="11"/>
      <c r="M712" s="5"/>
      <c r="N712" s="5"/>
      <c r="O712" s="2"/>
      <c r="P712" s="7"/>
      <c r="Q712" s="7"/>
      <c r="R712" s="7"/>
      <c r="S712" s="2"/>
      <c r="T712" s="2"/>
    </row>
    <row r="713" spans="1:20" ht="12.75" customHeight="1" x14ac:dyDescent="0.2">
      <c r="A713" s="10"/>
      <c r="B713" s="1"/>
      <c r="C713" s="1"/>
      <c r="D713" s="1"/>
      <c r="E713" s="2"/>
      <c r="F713" s="1"/>
      <c r="G713" s="10"/>
      <c r="H713" s="10"/>
      <c r="I713" s="10"/>
      <c r="J713" s="4"/>
      <c r="K713" s="11"/>
      <c r="L713" s="11"/>
      <c r="M713" s="5"/>
      <c r="N713" s="5"/>
      <c r="O713" s="2"/>
      <c r="P713" s="7"/>
      <c r="Q713" s="7"/>
      <c r="R713" s="7"/>
      <c r="S713" s="2"/>
      <c r="T713" s="2"/>
    </row>
    <row r="714" spans="1:20" ht="12.75" customHeight="1" x14ac:dyDescent="0.2">
      <c r="A714" s="10"/>
      <c r="B714" s="1"/>
      <c r="C714" s="1"/>
      <c r="D714" s="1"/>
      <c r="E714" s="2"/>
      <c r="F714" s="1"/>
      <c r="G714" s="10"/>
      <c r="H714" s="10"/>
      <c r="I714" s="10"/>
      <c r="J714" s="4"/>
      <c r="K714" s="11"/>
      <c r="L714" s="11"/>
      <c r="M714" s="5"/>
      <c r="N714" s="5"/>
      <c r="O714" s="2"/>
      <c r="P714" s="7"/>
      <c r="Q714" s="7"/>
      <c r="R714" s="7"/>
      <c r="S714" s="2"/>
      <c r="T714" s="2"/>
    </row>
    <row r="715" spans="1:20" ht="12.75" customHeight="1" x14ac:dyDescent="0.2">
      <c r="A715" s="10"/>
      <c r="B715" s="1"/>
      <c r="C715" s="1"/>
      <c r="D715" s="1"/>
      <c r="E715" s="2"/>
      <c r="F715" s="1"/>
      <c r="G715" s="10"/>
      <c r="H715" s="10"/>
      <c r="I715" s="10"/>
      <c r="J715" s="4"/>
      <c r="K715" s="11"/>
      <c r="L715" s="11"/>
      <c r="M715" s="5"/>
      <c r="N715" s="5"/>
      <c r="O715" s="2"/>
      <c r="P715" s="7"/>
      <c r="Q715" s="7"/>
      <c r="R715" s="7"/>
      <c r="S715" s="2"/>
      <c r="T715" s="2"/>
    </row>
    <row r="716" spans="1:20" ht="12.75" customHeight="1" x14ac:dyDescent="0.2">
      <c r="A716" s="10"/>
      <c r="B716" s="1"/>
      <c r="C716" s="1"/>
      <c r="D716" s="1"/>
      <c r="E716" s="2"/>
      <c r="F716" s="1"/>
      <c r="G716" s="10"/>
      <c r="H716" s="10"/>
      <c r="I716" s="10"/>
      <c r="J716" s="4"/>
      <c r="K716" s="11"/>
      <c r="L716" s="11"/>
      <c r="M716" s="5"/>
      <c r="N716" s="5"/>
      <c r="O716" s="2"/>
      <c r="P716" s="7"/>
      <c r="Q716" s="7"/>
      <c r="R716" s="7"/>
      <c r="S716" s="2"/>
      <c r="T716" s="2"/>
    </row>
    <row r="717" spans="1:20" ht="12.75" customHeight="1" x14ac:dyDescent="0.2">
      <c r="A717" s="10"/>
      <c r="B717" s="1"/>
      <c r="C717" s="1"/>
      <c r="D717" s="1"/>
      <c r="E717" s="2"/>
      <c r="F717" s="1"/>
      <c r="G717" s="10"/>
      <c r="H717" s="10"/>
      <c r="I717" s="10"/>
      <c r="J717" s="4"/>
      <c r="K717" s="11"/>
      <c r="L717" s="11"/>
      <c r="M717" s="5"/>
      <c r="N717" s="5"/>
      <c r="O717" s="2"/>
      <c r="P717" s="7"/>
      <c r="Q717" s="7"/>
      <c r="R717" s="7"/>
      <c r="S717" s="2"/>
      <c r="T717" s="2"/>
    </row>
    <row r="718" spans="1:20" ht="12.75" customHeight="1" x14ac:dyDescent="0.2">
      <c r="A718" s="10"/>
      <c r="B718" s="1"/>
      <c r="C718" s="1"/>
      <c r="D718" s="1"/>
      <c r="E718" s="2"/>
      <c r="F718" s="1"/>
      <c r="G718" s="10"/>
      <c r="H718" s="10"/>
      <c r="I718" s="10"/>
      <c r="J718" s="4"/>
      <c r="K718" s="11"/>
      <c r="L718" s="11"/>
      <c r="M718" s="5"/>
      <c r="N718" s="5"/>
      <c r="O718" s="2"/>
      <c r="P718" s="7"/>
      <c r="Q718" s="7"/>
      <c r="R718" s="7"/>
      <c r="S718" s="2"/>
      <c r="T718" s="2"/>
    </row>
    <row r="719" spans="1:20" ht="12.75" customHeight="1" x14ac:dyDescent="0.2">
      <c r="A719" s="10"/>
      <c r="B719" s="1"/>
      <c r="C719" s="1"/>
      <c r="D719" s="1"/>
      <c r="E719" s="2"/>
      <c r="F719" s="1"/>
      <c r="G719" s="10"/>
      <c r="H719" s="10"/>
      <c r="I719" s="10"/>
      <c r="J719" s="4"/>
      <c r="K719" s="11"/>
      <c r="L719" s="11"/>
      <c r="M719" s="5"/>
      <c r="N719" s="5"/>
      <c r="O719" s="2"/>
      <c r="P719" s="7"/>
      <c r="Q719" s="7"/>
      <c r="R719" s="7"/>
      <c r="S719" s="2"/>
      <c r="T719" s="2"/>
    </row>
    <row r="720" spans="1:20" ht="12.75" customHeight="1" x14ac:dyDescent="0.2">
      <c r="A720" s="10"/>
      <c r="B720" s="1"/>
      <c r="C720" s="1"/>
      <c r="D720" s="1"/>
      <c r="E720" s="2"/>
      <c r="F720" s="1"/>
      <c r="G720" s="10"/>
      <c r="H720" s="10"/>
      <c r="I720" s="10"/>
      <c r="J720" s="4"/>
      <c r="K720" s="11"/>
      <c r="L720" s="11"/>
      <c r="M720" s="5"/>
      <c r="N720" s="5"/>
      <c r="O720" s="2"/>
      <c r="P720" s="7"/>
      <c r="Q720" s="7"/>
      <c r="R720" s="7"/>
      <c r="S720" s="2"/>
      <c r="T720" s="2"/>
    </row>
    <row r="721" spans="1:20" ht="12.75" customHeight="1" x14ac:dyDescent="0.2">
      <c r="A721" s="10"/>
      <c r="B721" s="1"/>
      <c r="C721" s="1"/>
      <c r="D721" s="1"/>
      <c r="E721" s="2"/>
      <c r="F721" s="1"/>
      <c r="G721" s="10"/>
      <c r="H721" s="10"/>
      <c r="I721" s="10"/>
      <c r="J721" s="4"/>
      <c r="K721" s="11"/>
      <c r="L721" s="11"/>
      <c r="M721" s="5"/>
      <c r="N721" s="5"/>
      <c r="O721" s="2"/>
      <c r="P721" s="7"/>
      <c r="Q721" s="7"/>
      <c r="R721" s="7"/>
      <c r="S721" s="2"/>
      <c r="T721" s="2"/>
    </row>
    <row r="722" spans="1:20" ht="12.75" customHeight="1" x14ac:dyDescent="0.2">
      <c r="A722" s="10"/>
      <c r="B722" s="1"/>
      <c r="C722" s="1"/>
      <c r="D722" s="1"/>
      <c r="E722" s="2"/>
      <c r="F722" s="1"/>
      <c r="G722" s="10"/>
      <c r="H722" s="10"/>
      <c r="I722" s="10"/>
      <c r="J722" s="4"/>
      <c r="K722" s="11"/>
      <c r="L722" s="11"/>
      <c r="M722" s="5"/>
      <c r="N722" s="5"/>
      <c r="O722" s="2"/>
      <c r="P722" s="7"/>
      <c r="Q722" s="7"/>
      <c r="R722" s="7"/>
      <c r="S722" s="2"/>
      <c r="T722" s="2"/>
    </row>
    <row r="723" spans="1:20" ht="12.75" customHeight="1" x14ac:dyDescent="0.2">
      <c r="A723" s="10"/>
      <c r="B723" s="1"/>
      <c r="C723" s="1"/>
      <c r="D723" s="1"/>
      <c r="E723" s="2"/>
      <c r="F723" s="1"/>
      <c r="G723" s="10"/>
      <c r="H723" s="10"/>
      <c r="I723" s="10"/>
      <c r="J723" s="4"/>
      <c r="K723" s="11"/>
      <c r="L723" s="11"/>
      <c r="M723" s="5"/>
      <c r="N723" s="5"/>
      <c r="O723" s="2"/>
      <c r="P723" s="7"/>
      <c r="Q723" s="7"/>
      <c r="R723" s="7"/>
      <c r="S723" s="2"/>
      <c r="T723" s="2"/>
    </row>
    <row r="724" spans="1:20" ht="12.75" customHeight="1" x14ac:dyDescent="0.2">
      <c r="A724" s="10"/>
      <c r="B724" s="1"/>
      <c r="C724" s="1"/>
      <c r="D724" s="1"/>
      <c r="E724" s="2"/>
      <c r="F724" s="1"/>
      <c r="G724" s="10"/>
      <c r="H724" s="10"/>
      <c r="I724" s="10"/>
      <c r="J724" s="4"/>
      <c r="K724" s="11"/>
      <c r="L724" s="11"/>
      <c r="M724" s="5"/>
      <c r="N724" s="5"/>
      <c r="O724" s="2"/>
      <c r="P724" s="7"/>
      <c r="Q724" s="7"/>
      <c r="R724" s="7"/>
      <c r="S724" s="2"/>
      <c r="T724" s="2"/>
    </row>
    <row r="725" spans="1:20" ht="12.75" customHeight="1" x14ac:dyDescent="0.2">
      <c r="A725" s="10"/>
      <c r="B725" s="1"/>
      <c r="C725" s="1"/>
      <c r="D725" s="1"/>
      <c r="E725" s="2"/>
      <c r="F725" s="1"/>
      <c r="G725" s="10"/>
      <c r="H725" s="10"/>
      <c r="I725" s="10"/>
      <c r="J725" s="4"/>
      <c r="K725" s="11"/>
      <c r="L725" s="11"/>
      <c r="M725" s="5"/>
      <c r="N725" s="5"/>
      <c r="O725" s="2"/>
      <c r="P725" s="7"/>
      <c r="Q725" s="7"/>
      <c r="R725" s="7"/>
      <c r="S725" s="2"/>
      <c r="T725" s="2"/>
    </row>
    <row r="726" spans="1:20" ht="12.75" customHeight="1" x14ac:dyDescent="0.2">
      <c r="A726" s="10"/>
      <c r="B726" s="1"/>
      <c r="C726" s="1"/>
      <c r="D726" s="1"/>
      <c r="E726" s="2"/>
      <c r="F726" s="1"/>
      <c r="G726" s="10"/>
      <c r="H726" s="10"/>
      <c r="I726" s="10"/>
      <c r="J726" s="4"/>
      <c r="K726" s="11"/>
      <c r="L726" s="11"/>
      <c r="M726" s="5"/>
      <c r="N726" s="5"/>
      <c r="O726" s="2"/>
      <c r="P726" s="7"/>
      <c r="Q726" s="7"/>
      <c r="R726" s="7"/>
      <c r="S726" s="2"/>
      <c r="T726" s="2"/>
    </row>
    <row r="727" spans="1:20" ht="12.75" customHeight="1" x14ac:dyDescent="0.2">
      <c r="A727" s="10"/>
      <c r="B727" s="1"/>
      <c r="C727" s="1"/>
      <c r="D727" s="1"/>
      <c r="E727" s="2"/>
      <c r="F727" s="1"/>
      <c r="G727" s="10"/>
      <c r="H727" s="10"/>
      <c r="I727" s="10"/>
      <c r="J727" s="4"/>
      <c r="K727" s="11"/>
      <c r="L727" s="11"/>
      <c r="M727" s="5"/>
      <c r="N727" s="5"/>
      <c r="O727" s="2"/>
      <c r="P727" s="7"/>
      <c r="Q727" s="7"/>
      <c r="R727" s="7"/>
      <c r="S727" s="2"/>
      <c r="T727" s="2"/>
    </row>
    <row r="728" spans="1:20" ht="12.75" customHeight="1" x14ac:dyDescent="0.2">
      <c r="A728" s="10"/>
      <c r="B728" s="1"/>
      <c r="C728" s="1"/>
      <c r="D728" s="1"/>
      <c r="E728" s="2"/>
      <c r="F728" s="1"/>
      <c r="G728" s="10"/>
      <c r="H728" s="10"/>
      <c r="I728" s="10"/>
      <c r="J728" s="4"/>
      <c r="K728" s="11"/>
      <c r="L728" s="11"/>
      <c r="M728" s="5"/>
      <c r="N728" s="5"/>
      <c r="O728" s="2"/>
      <c r="P728" s="7"/>
      <c r="Q728" s="7"/>
      <c r="R728" s="7"/>
      <c r="S728" s="2"/>
      <c r="T728" s="2"/>
    </row>
    <row r="729" spans="1:20" ht="12.75" customHeight="1" x14ac:dyDescent="0.2">
      <c r="A729" s="10"/>
      <c r="B729" s="1"/>
      <c r="C729" s="1"/>
      <c r="D729" s="1"/>
      <c r="E729" s="2"/>
      <c r="F729" s="1"/>
      <c r="G729" s="10"/>
      <c r="H729" s="10"/>
      <c r="I729" s="10"/>
      <c r="J729" s="4"/>
      <c r="K729" s="11"/>
      <c r="L729" s="11"/>
      <c r="M729" s="5"/>
      <c r="N729" s="5"/>
      <c r="O729" s="2"/>
      <c r="P729" s="7"/>
      <c r="Q729" s="7"/>
      <c r="R729" s="7"/>
      <c r="S729" s="2"/>
      <c r="T729" s="2"/>
    </row>
    <row r="730" spans="1:20" ht="12.75" customHeight="1" x14ac:dyDescent="0.2">
      <c r="A730" s="10"/>
      <c r="B730" s="1"/>
      <c r="C730" s="1"/>
      <c r="D730" s="1"/>
      <c r="E730" s="2"/>
      <c r="F730" s="1"/>
      <c r="G730" s="10"/>
      <c r="H730" s="10"/>
      <c r="I730" s="10"/>
      <c r="J730" s="4"/>
      <c r="K730" s="11"/>
      <c r="L730" s="11"/>
      <c r="M730" s="5"/>
      <c r="N730" s="5"/>
      <c r="O730" s="2"/>
      <c r="P730" s="7"/>
      <c r="Q730" s="7"/>
      <c r="R730" s="7"/>
      <c r="S730" s="2"/>
      <c r="T730" s="2"/>
    </row>
    <row r="731" spans="1:20" ht="12.75" customHeight="1" x14ac:dyDescent="0.2">
      <c r="A731" s="10"/>
      <c r="B731" s="1"/>
      <c r="C731" s="1"/>
      <c r="D731" s="1"/>
      <c r="E731" s="2"/>
      <c r="F731" s="1"/>
      <c r="G731" s="10"/>
      <c r="H731" s="10"/>
      <c r="I731" s="10"/>
      <c r="J731" s="4"/>
      <c r="K731" s="11"/>
      <c r="L731" s="11"/>
      <c r="M731" s="5"/>
      <c r="N731" s="5"/>
      <c r="O731" s="2"/>
      <c r="P731" s="7"/>
      <c r="Q731" s="7"/>
      <c r="R731" s="7"/>
      <c r="S731" s="2"/>
      <c r="T731" s="2"/>
    </row>
    <row r="732" spans="1:20" ht="12.75" customHeight="1" x14ac:dyDescent="0.2">
      <c r="A732" s="10"/>
      <c r="B732" s="1"/>
      <c r="C732" s="1"/>
      <c r="D732" s="1"/>
      <c r="E732" s="2"/>
      <c r="F732" s="1"/>
      <c r="G732" s="10"/>
      <c r="H732" s="10"/>
      <c r="I732" s="10"/>
      <c r="J732" s="4"/>
      <c r="K732" s="11"/>
      <c r="L732" s="11"/>
      <c r="M732" s="5"/>
      <c r="N732" s="5"/>
      <c r="O732" s="2"/>
      <c r="P732" s="7"/>
      <c r="Q732" s="7"/>
      <c r="R732" s="7"/>
      <c r="S732" s="2"/>
      <c r="T732" s="2"/>
    </row>
    <row r="733" spans="1:20" ht="12.75" customHeight="1" x14ac:dyDescent="0.2">
      <c r="A733" s="10"/>
      <c r="B733" s="1"/>
      <c r="C733" s="1"/>
      <c r="D733" s="1"/>
      <c r="E733" s="2"/>
      <c r="F733" s="1"/>
      <c r="G733" s="10"/>
      <c r="H733" s="10"/>
      <c r="I733" s="10"/>
      <c r="J733" s="4"/>
      <c r="K733" s="11"/>
      <c r="L733" s="11"/>
      <c r="M733" s="5"/>
      <c r="N733" s="5"/>
      <c r="O733" s="2"/>
      <c r="P733" s="7"/>
      <c r="Q733" s="7"/>
      <c r="R733" s="7"/>
      <c r="S733" s="2"/>
      <c r="T733" s="2"/>
    </row>
    <row r="734" spans="1:20" ht="12.75" customHeight="1" x14ac:dyDescent="0.2">
      <c r="A734" s="10"/>
      <c r="B734" s="1"/>
      <c r="C734" s="1"/>
      <c r="D734" s="1"/>
      <c r="E734" s="2"/>
      <c r="F734" s="1"/>
      <c r="G734" s="10"/>
      <c r="H734" s="10"/>
      <c r="I734" s="10"/>
      <c r="J734" s="4"/>
      <c r="K734" s="11"/>
      <c r="L734" s="11"/>
      <c r="M734" s="5"/>
      <c r="N734" s="5"/>
      <c r="O734" s="2"/>
      <c r="P734" s="7"/>
      <c r="Q734" s="7"/>
      <c r="R734" s="7"/>
      <c r="S734" s="2"/>
      <c r="T734" s="2"/>
    </row>
    <row r="735" spans="1:20" ht="12.75" customHeight="1" x14ac:dyDescent="0.2">
      <c r="A735" s="10"/>
      <c r="B735" s="1"/>
      <c r="C735" s="1"/>
      <c r="D735" s="1"/>
      <c r="E735" s="2"/>
      <c r="F735" s="1"/>
      <c r="G735" s="10"/>
      <c r="H735" s="10"/>
      <c r="I735" s="10"/>
      <c r="J735" s="4"/>
      <c r="K735" s="11"/>
      <c r="L735" s="11"/>
      <c r="M735" s="5"/>
      <c r="N735" s="5"/>
      <c r="O735" s="2"/>
      <c r="P735" s="7"/>
      <c r="Q735" s="7"/>
      <c r="R735" s="7"/>
      <c r="S735" s="2"/>
      <c r="T735" s="2"/>
    </row>
    <row r="736" spans="1:20" ht="12.75" customHeight="1" x14ac:dyDescent="0.2">
      <c r="A736" s="10"/>
      <c r="B736" s="1"/>
      <c r="C736" s="1"/>
      <c r="D736" s="1"/>
      <c r="E736" s="2"/>
      <c r="F736" s="1"/>
      <c r="G736" s="10"/>
      <c r="H736" s="10"/>
      <c r="I736" s="10"/>
      <c r="J736" s="4"/>
      <c r="K736" s="11"/>
      <c r="L736" s="11"/>
      <c r="M736" s="5"/>
      <c r="N736" s="5"/>
      <c r="O736" s="2"/>
      <c r="P736" s="7"/>
      <c r="Q736" s="7"/>
      <c r="R736" s="7"/>
      <c r="S736" s="2"/>
      <c r="T736" s="2"/>
    </row>
    <row r="737" spans="1:20" ht="12.75" customHeight="1" x14ac:dyDescent="0.2">
      <c r="A737" s="10"/>
      <c r="B737" s="1"/>
      <c r="C737" s="1"/>
      <c r="D737" s="1"/>
      <c r="E737" s="2"/>
      <c r="F737" s="1"/>
      <c r="G737" s="10"/>
      <c r="H737" s="10"/>
      <c r="I737" s="10"/>
      <c r="J737" s="4"/>
      <c r="K737" s="11"/>
      <c r="L737" s="11"/>
      <c r="M737" s="5"/>
      <c r="N737" s="5"/>
      <c r="O737" s="2"/>
      <c r="P737" s="7"/>
      <c r="Q737" s="7"/>
      <c r="R737" s="7"/>
      <c r="S737" s="2"/>
      <c r="T737" s="2"/>
    </row>
    <row r="738" spans="1:20" ht="12.75" customHeight="1" x14ac:dyDescent="0.2">
      <c r="A738" s="10"/>
      <c r="B738" s="1"/>
      <c r="C738" s="1"/>
      <c r="D738" s="1"/>
      <c r="E738" s="2"/>
      <c r="F738" s="1"/>
      <c r="G738" s="10"/>
      <c r="H738" s="10"/>
      <c r="I738" s="10"/>
      <c r="J738" s="4"/>
      <c r="K738" s="11"/>
      <c r="L738" s="11"/>
      <c r="M738" s="5"/>
      <c r="N738" s="5"/>
      <c r="O738" s="2"/>
      <c r="P738" s="7"/>
      <c r="Q738" s="7"/>
      <c r="R738" s="7"/>
      <c r="S738" s="2"/>
      <c r="T738" s="2"/>
    </row>
    <row r="739" spans="1:20" ht="12.75" customHeight="1" x14ac:dyDescent="0.2">
      <c r="A739" s="10"/>
      <c r="B739" s="1"/>
      <c r="C739" s="1"/>
      <c r="D739" s="1"/>
      <c r="E739" s="2"/>
      <c r="F739" s="1"/>
      <c r="G739" s="10"/>
      <c r="H739" s="10"/>
      <c r="I739" s="10"/>
      <c r="J739" s="4"/>
      <c r="K739" s="11"/>
      <c r="L739" s="11"/>
      <c r="M739" s="5"/>
      <c r="N739" s="5"/>
      <c r="O739" s="2"/>
      <c r="P739" s="7"/>
      <c r="Q739" s="7"/>
      <c r="R739" s="7"/>
      <c r="S739" s="2"/>
      <c r="T739" s="2"/>
    </row>
    <row r="740" spans="1:20" ht="12.75" customHeight="1" x14ac:dyDescent="0.2">
      <c r="A740" s="10"/>
      <c r="B740" s="1"/>
      <c r="C740" s="1"/>
      <c r="D740" s="1"/>
      <c r="E740" s="2"/>
      <c r="F740" s="1"/>
      <c r="G740" s="10"/>
      <c r="H740" s="10"/>
      <c r="I740" s="10"/>
      <c r="J740" s="4"/>
      <c r="K740" s="11"/>
      <c r="L740" s="11"/>
      <c r="M740" s="5"/>
      <c r="N740" s="5"/>
      <c r="O740" s="2"/>
      <c r="P740" s="7"/>
      <c r="Q740" s="7"/>
      <c r="R740" s="7"/>
      <c r="S740" s="2"/>
      <c r="T740" s="2"/>
    </row>
    <row r="741" spans="1:20" ht="12.75" customHeight="1" x14ac:dyDescent="0.2">
      <c r="A741" s="10"/>
      <c r="B741" s="1"/>
      <c r="C741" s="1"/>
      <c r="D741" s="1"/>
      <c r="E741" s="2"/>
      <c r="F741" s="1"/>
      <c r="G741" s="10"/>
      <c r="H741" s="10"/>
      <c r="I741" s="10"/>
      <c r="J741" s="4"/>
      <c r="K741" s="11"/>
      <c r="L741" s="11"/>
      <c r="M741" s="5"/>
      <c r="N741" s="5"/>
      <c r="O741" s="2"/>
      <c r="P741" s="7"/>
      <c r="Q741" s="7"/>
      <c r="R741" s="7"/>
      <c r="S741" s="2"/>
      <c r="T741" s="2"/>
    </row>
    <row r="742" spans="1:20" ht="12.75" customHeight="1" x14ac:dyDescent="0.2">
      <c r="A742" s="10"/>
      <c r="B742" s="1"/>
      <c r="C742" s="1"/>
      <c r="D742" s="1"/>
      <c r="E742" s="2"/>
      <c r="F742" s="1"/>
      <c r="G742" s="10"/>
      <c r="H742" s="10"/>
      <c r="I742" s="10"/>
      <c r="J742" s="4"/>
      <c r="K742" s="11"/>
      <c r="L742" s="11"/>
      <c r="M742" s="5"/>
      <c r="N742" s="5"/>
      <c r="O742" s="2"/>
      <c r="P742" s="7"/>
      <c r="Q742" s="7"/>
      <c r="R742" s="7"/>
      <c r="S742" s="2"/>
      <c r="T742" s="2"/>
    </row>
    <row r="743" spans="1:20" ht="12.75" customHeight="1" x14ac:dyDescent="0.2">
      <c r="A743" s="10"/>
      <c r="B743" s="1"/>
      <c r="C743" s="1"/>
      <c r="D743" s="1"/>
      <c r="E743" s="2"/>
      <c r="F743" s="1"/>
      <c r="G743" s="10"/>
      <c r="H743" s="10"/>
      <c r="I743" s="10"/>
      <c r="J743" s="4"/>
      <c r="K743" s="11"/>
      <c r="L743" s="11"/>
      <c r="M743" s="5"/>
      <c r="N743" s="5"/>
      <c r="O743" s="2"/>
      <c r="P743" s="7"/>
      <c r="Q743" s="7"/>
      <c r="R743" s="7"/>
      <c r="S743" s="2"/>
      <c r="T743" s="2"/>
    </row>
    <row r="744" spans="1:20" ht="12.75" customHeight="1" x14ac:dyDescent="0.2">
      <c r="A744" s="10"/>
      <c r="B744" s="1"/>
      <c r="C744" s="1"/>
      <c r="D744" s="1"/>
      <c r="E744" s="2"/>
      <c r="F744" s="1"/>
      <c r="G744" s="10"/>
      <c r="H744" s="10"/>
      <c r="I744" s="10"/>
      <c r="J744" s="4"/>
      <c r="K744" s="11"/>
      <c r="L744" s="11"/>
      <c r="M744" s="5"/>
      <c r="N744" s="5"/>
      <c r="O744" s="2"/>
      <c r="P744" s="7"/>
      <c r="Q744" s="7"/>
      <c r="R744" s="7"/>
      <c r="S744" s="2"/>
      <c r="T744" s="2"/>
    </row>
    <row r="745" spans="1:20" ht="12.75" customHeight="1" x14ac:dyDescent="0.2">
      <c r="A745" s="10"/>
      <c r="B745" s="1"/>
      <c r="C745" s="1"/>
      <c r="D745" s="1"/>
      <c r="E745" s="2"/>
      <c r="F745" s="1"/>
      <c r="G745" s="10"/>
      <c r="H745" s="10"/>
      <c r="I745" s="10"/>
      <c r="J745" s="4"/>
      <c r="K745" s="11"/>
      <c r="L745" s="11"/>
      <c r="M745" s="5"/>
      <c r="N745" s="5"/>
      <c r="O745" s="2"/>
      <c r="P745" s="7"/>
      <c r="Q745" s="7"/>
      <c r="R745" s="7"/>
      <c r="S745" s="2"/>
      <c r="T745" s="2"/>
    </row>
    <row r="746" spans="1:20" ht="12.75" customHeight="1" x14ac:dyDescent="0.2">
      <c r="A746" s="10"/>
      <c r="B746" s="1"/>
      <c r="C746" s="1"/>
      <c r="D746" s="1"/>
      <c r="E746" s="2"/>
      <c r="F746" s="1"/>
      <c r="G746" s="10"/>
      <c r="H746" s="10"/>
      <c r="I746" s="10"/>
      <c r="J746" s="4"/>
      <c r="K746" s="11"/>
      <c r="L746" s="11"/>
      <c r="M746" s="5"/>
      <c r="N746" s="5"/>
      <c r="O746" s="2"/>
      <c r="P746" s="7"/>
      <c r="Q746" s="7"/>
      <c r="R746" s="7"/>
      <c r="S746" s="2"/>
      <c r="T746" s="2"/>
    </row>
    <row r="747" spans="1:20" ht="12.75" customHeight="1" x14ac:dyDescent="0.2">
      <c r="A747" s="10"/>
      <c r="B747" s="1"/>
      <c r="C747" s="1"/>
      <c r="D747" s="1"/>
      <c r="E747" s="2"/>
      <c r="F747" s="1"/>
      <c r="G747" s="10"/>
      <c r="H747" s="10"/>
      <c r="I747" s="10"/>
      <c r="J747" s="4"/>
      <c r="K747" s="11"/>
      <c r="L747" s="11"/>
      <c r="M747" s="5"/>
      <c r="N747" s="5"/>
      <c r="O747" s="2"/>
      <c r="P747" s="7"/>
      <c r="Q747" s="7"/>
      <c r="R747" s="7"/>
      <c r="S747" s="2"/>
      <c r="T747" s="2"/>
    </row>
    <row r="748" spans="1:20" ht="12.75" customHeight="1" x14ac:dyDescent="0.2">
      <c r="A748" s="10"/>
      <c r="B748" s="1"/>
      <c r="C748" s="1"/>
      <c r="D748" s="1"/>
      <c r="E748" s="2"/>
      <c r="F748" s="1"/>
      <c r="G748" s="10"/>
      <c r="H748" s="10"/>
      <c r="I748" s="10"/>
      <c r="J748" s="4"/>
      <c r="K748" s="11"/>
      <c r="L748" s="11"/>
      <c r="M748" s="5"/>
      <c r="N748" s="5"/>
      <c r="O748" s="2"/>
      <c r="P748" s="7"/>
      <c r="Q748" s="7"/>
      <c r="R748" s="7"/>
      <c r="S748" s="2"/>
      <c r="T748" s="2"/>
    </row>
    <row r="749" spans="1:20" ht="12.75" customHeight="1" x14ac:dyDescent="0.2">
      <c r="A749" s="10"/>
      <c r="B749" s="1"/>
      <c r="C749" s="1"/>
      <c r="D749" s="1"/>
      <c r="E749" s="2"/>
      <c r="F749" s="1"/>
      <c r="G749" s="10"/>
      <c r="H749" s="10"/>
      <c r="I749" s="10"/>
      <c r="J749" s="4"/>
      <c r="K749" s="11"/>
      <c r="L749" s="11"/>
      <c r="M749" s="5"/>
      <c r="N749" s="5"/>
      <c r="O749" s="2"/>
      <c r="P749" s="7"/>
      <c r="Q749" s="7"/>
      <c r="R749" s="7"/>
      <c r="S749" s="2"/>
      <c r="T749" s="2"/>
    </row>
    <row r="750" spans="1:20" ht="12.75" customHeight="1" x14ac:dyDescent="0.2">
      <c r="A750" s="10"/>
      <c r="B750" s="1"/>
      <c r="C750" s="1"/>
      <c r="D750" s="1"/>
      <c r="E750" s="2"/>
      <c r="F750" s="1"/>
      <c r="G750" s="10"/>
      <c r="H750" s="10"/>
      <c r="I750" s="10"/>
      <c r="J750" s="4"/>
      <c r="K750" s="11"/>
      <c r="L750" s="11"/>
      <c r="M750" s="5"/>
      <c r="N750" s="5"/>
      <c r="O750" s="2"/>
      <c r="P750" s="7"/>
      <c r="Q750" s="7"/>
      <c r="R750" s="7"/>
      <c r="S750" s="2"/>
      <c r="T750" s="2"/>
    </row>
    <row r="751" spans="1:20" ht="12.75" customHeight="1" x14ac:dyDescent="0.2">
      <c r="A751" s="10"/>
      <c r="B751" s="1"/>
      <c r="C751" s="1"/>
      <c r="D751" s="1"/>
      <c r="E751" s="2"/>
      <c r="F751" s="1"/>
      <c r="G751" s="10"/>
      <c r="H751" s="10"/>
      <c r="I751" s="10"/>
      <c r="J751" s="4"/>
      <c r="K751" s="11"/>
      <c r="L751" s="11"/>
      <c r="M751" s="5"/>
      <c r="N751" s="5"/>
      <c r="O751" s="2"/>
      <c r="P751" s="7"/>
      <c r="Q751" s="7"/>
      <c r="R751" s="7"/>
      <c r="S751" s="2"/>
      <c r="T751" s="2"/>
    </row>
    <row r="752" spans="1:20" ht="12.75" customHeight="1" x14ac:dyDescent="0.2">
      <c r="A752" s="10"/>
      <c r="B752" s="1"/>
      <c r="C752" s="1"/>
      <c r="D752" s="1"/>
      <c r="E752" s="2"/>
      <c r="F752" s="1"/>
      <c r="G752" s="10"/>
      <c r="H752" s="10"/>
      <c r="I752" s="10"/>
      <c r="J752" s="4"/>
      <c r="K752" s="11"/>
      <c r="L752" s="11"/>
      <c r="M752" s="5"/>
      <c r="N752" s="5"/>
      <c r="O752" s="2"/>
      <c r="P752" s="7"/>
      <c r="Q752" s="7"/>
      <c r="R752" s="7"/>
      <c r="S752" s="2"/>
      <c r="T752" s="2"/>
    </row>
    <row r="753" spans="1:20" ht="12.75" customHeight="1" x14ac:dyDescent="0.2">
      <c r="A753" s="10"/>
      <c r="B753" s="1"/>
      <c r="C753" s="1"/>
      <c r="D753" s="1"/>
      <c r="E753" s="2"/>
      <c r="F753" s="1"/>
      <c r="G753" s="10"/>
      <c r="H753" s="10"/>
      <c r="I753" s="10"/>
      <c r="J753" s="4"/>
      <c r="K753" s="11"/>
      <c r="L753" s="11"/>
      <c r="M753" s="5"/>
      <c r="N753" s="5"/>
      <c r="O753" s="2"/>
      <c r="P753" s="7"/>
      <c r="Q753" s="7"/>
      <c r="R753" s="7"/>
      <c r="S753" s="2"/>
      <c r="T753" s="2"/>
    </row>
    <row r="754" spans="1:20" ht="12.75" customHeight="1" x14ac:dyDescent="0.2">
      <c r="A754" s="10"/>
      <c r="B754" s="1"/>
      <c r="C754" s="1"/>
      <c r="D754" s="1"/>
      <c r="E754" s="2"/>
      <c r="F754" s="1"/>
      <c r="G754" s="10"/>
      <c r="H754" s="10"/>
      <c r="I754" s="10"/>
      <c r="J754" s="4"/>
      <c r="K754" s="11"/>
      <c r="L754" s="11"/>
      <c r="M754" s="5"/>
      <c r="N754" s="5"/>
      <c r="O754" s="2"/>
      <c r="P754" s="7"/>
      <c r="Q754" s="7"/>
      <c r="R754" s="7"/>
      <c r="S754" s="2"/>
      <c r="T754" s="2"/>
    </row>
    <row r="755" spans="1:20" ht="12.75" customHeight="1" x14ac:dyDescent="0.2">
      <c r="A755" s="10"/>
      <c r="B755" s="1"/>
      <c r="C755" s="1"/>
      <c r="D755" s="1"/>
      <c r="E755" s="2"/>
      <c r="F755" s="1"/>
      <c r="G755" s="10"/>
      <c r="H755" s="10"/>
      <c r="I755" s="10"/>
      <c r="J755" s="4"/>
      <c r="K755" s="11"/>
      <c r="L755" s="11"/>
      <c r="M755" s="5"/>
      <c r="N755" s="5"/>
      <c r="O755" s="2"/>
      <c r="P755" s="7"/>
      <c r="Q755" s="7"/>
      <c r="R755" s="7"/>
      <c r="S755" s="2"/>
      <c r="T755" s="2"/>
    </row>
    <row r="756" spans="1:20" ht="12.75" customHeight="1" x14ac:dyDescent="0.2">
      <c r="A756" s="10"/>
      <c r="B756" s="1"/>
      <c r="C756" s="1"/>
      <c r="D756" s="1"/>
      <c r="E756" s="2"/>
      <c r="F756" s="1"/>
      <c r="G756" s="10"/>
      <c r="H756" s="10"/>
      <c r="I756" s="10"/>
      <c r="J756" s="4"/>
      <c r="K756" s="11"/>
      <c r="L756" s="11"/>
      <c r="M756" s="5"/>
      <c r="N756" s="5"/>
      <c r="O756" s="2"/>
      <c r="P756" s="7"/>
      <c r="Q756" s="7"/>
      <c r="R756" s="7"/>
      <c r="S756" s="2"/>
      <c r="T756" s="2"/>
    </row>
    <row r="757" spans="1:20" ht="12.75" customHeight="1" x14ac:dyDescent="0.2">
      <c r="A757" s="10"/>
      <c r="B757" s="1"/>
      <c r="C757" s="1"/>
      <c r="D757" s="1"/>
      <c r="E757" s="2"/>
      <c r="F757" s="1"/>
      <c r="G757" s="10"/>
      <c r="H757" s="10"/>
      <c r="I757" s="10"/>
      <c r="J757" s="4"/>
      <c r="K757" s="11"/>
      <c r="L757" s="11"/>
      <c r="M757" s="5"/>
      <c r="N757" s="5"/>
      <c r="O757" s="2"/>
      <c r="P757" s="7"/>
      <c r="Q757" s="7"/>
      <c r="R757" s="7"/>
      <c r="S757" s="2"/>
      <c r="T757" s="2"/>
    </row>
    <row r="758" spans="1:20" ht="12.75" customHeight="1" x14ac:dyDescent="0.2">
      <c r="A758" s="10"/>
      <c r="B758" s="1"/>
      <c r="C758" s="1"/>
      <c r="D758" s="1"/>
      <c r="E758" s="2"/>
      <c r="F758" s="1"/>
      <c r="G758" s="10"/>
      <c r="H758" s="10"/>
      <c r="I758" s="10"/>
      <c r="J758" s="4"/>
      <c r="K758" s="11"/>
      <c r="L758" s="11"/>
      <c r="M758" s="5"/>
      <c r="N758" s="5"/>
      <c r="O758" s="2"/>
      <c r="P758" s="7"/>
      <c r="Q758" s="7"/>
      <c r="R758" s="7"/>
      <c r="S758" s="2"/>
      <c r="T758" s="2"/>
    </row>
    <row r="759" spans="1:20" ht="12.75" customHeight="1" x14ac:dyDescent="0.2">
      <c r="A759" s="10"/>
      <c r="B759" s="1"/>
      <c r="C759" s="1"/>
      <c r="D759" s="1"/>
      <c r="E759" s="2"/>
      <c r="F759" s="1"/>
      <c r="G759" s="10"/>
      <c r="H759" s="10"/>
      <c r="I759" s="10"/>
      <c r="J759" s="4"/>
      <c r="K759" s="11"/>
      <c r="L759" s="11"/>
      <c r="M759" s="5"/>
      <c r="N759" s="5"/>
      <c r="O759" s="2"/>
      <c r="P759" s="7"/>
      <c r="Q759" s="7"/>
      <c r="R759" s="7"/>
      <c r="S759" s="2"/>
      <c r="T759" s="2"/>
    </row>
    <row r="760" spans="1:20" ht="12.75" customHeight="1" x14ac:dyDescent="0.2">
      <c r="A760" s="10"/>
      <c r="B760" s="1"/>
      <c r="C760" s="1"/>
      <c r="D760" s="1"/>
      <c r="E760" s="2"/>
      <c r="F760" s="1"/>
      <c r="G760" s="10"/>
      <c r="H760" s="10"/>
      <c r="I760" s="10"/>
      <c r="J760" s="4"/>
      <c r="K760" s="11"/>
      <c r="L760" s="11"/>
      <c r="M760" s="5"/>
      <c r="N760" s="5"/>
      <c r="O760" s="2"/>
      <c r="P760" s="7"/>
      <c r="Q760" s="7"/>
      <c r="R760" s="7"/>
      <c r="S760" s="2"/>
      <c r="T760" s="2"/>
    </row>
    <row r="761" spans="1:20" ht="12.75" customHeight="1" x14ac:dyDescent="0.2">
      <c r="A761" s="10"/>
      <c r="B761" s="1"/>
      <c r="C761" s="1"/>
      <c r="D761" s="1"/>
      <c r="E761" s="2"/>
      <c r="F761" s="1"/>
      <c r="G761" s="10"/>
      <c r="H761" s="10"/>
      <c r="I761" s="10"/>
      <c r="J761" s="4"/>
      <c r="K761" s="11"/>
      <c r="L761" s="11"/>
      <c r="M761" s="5"/>
      <c r="N761" s="5"/>
      <c r="O761" s="2"/>
      <c r="P761" s="7"/>
      <c r="Q761" s="7"/>
      <c r="R761" s="7"/>
      <c r="S761" s="2"/>
      <c r="T761" s="2"/>
    </row>
    <row r="762" spans="1:20" ht="12.75" customHeight="1" x14ac:dyDescent="0.2">
      <c r="A762" s="10"/>
      <c r="B762" s="1"/>
      <c r="C762" s="1"/>
      <c r="D762" s="1"/>
      <c r="E762" s="2"/>
      <c r="F762" s="1"/>
      <c r="G762" s="10"/>
      <c r="H762" s="10"/>
      <c r="I762" s="10"/>
      <c r="J762" s="4"/>
      <c r="K762" s="11"/>
      <c r="L762" s="11"/>
      <c r="M762" s="5"/>
      <c r="N762" s="5"/>
      <c r="O762" s="2"/>
      <c r="P762" s="7"/>
      <c r="Q762" s="7"/>
      <c r="R762" s="7"/>
      <c r="S762" s="2"/>
      <c r="T762" s="2"/>
    </row>
    <row r="763" spans="1:20" ht="12.75" customHeight="1" x14ac:dyDescent="0.2">
      <c r="A763" s="10"/>
      <c r="B763" s="1"/>
      <c r="C763" s="1"/>
      <c r="D763" s="1"/>
      <c r="E763" s="2"/>
      <c r="F763" s="1"/>
      <c r="G763" s="10"/>
      <c r="H763" s="10"/>
      <c r="I763" s="10"/>
      <c r="J763" s="4"/>
      <c r="K763" s="11"/>
      <c r="L763" s="11"/>
      <c r="M763" s="5"/>
      <c r="N763" s="5"/>
      <c r="O763" s="2"/>
      <c r="P763" s="7"/>
      <c r="Q763" s="7"/>
      <c r="R763" s="7"/>
      <c r="S763" s="2"/>
      <c r="T763" s="2"/>
    </row>
    <row r="764" spans="1:20" ht="12.75" customHeight="1" x14ac:dyDescent="0.2">
      <c r="A764" s="10"/>
      <c r="B764" s="1"/>
      <c r="C764" s="1"/>
      <c r="D764" s="1"/>
      <c r="E764" s="2"/>
      <c r="F764" s="1"/>
      <c r="G764" s="10"/>
      <c r="H764" s="10"/>
      <c r="I764" s="10"/>
      <c r="J764" s="4"/>
      <c r="K764" s="11"/>
      <c r="L764" s="11"/>
      <c r="M764" s="5"/>
      <c r="N764" s="5"/>
      <c r="O764" s="2"/>
      <c r="P764" s="7"/>
      <c r="Q764" s="7"/>
      <c r="R764" s="7"/>
      <c r="S764" s="2"/>
      <c r="T764" s="2"/>
    </row>
    <row r="765" spans="1:20" ht="12.75" customHeight="1" x14ac:dyDescent="0.2">
      <c r="A765" s="10"/>
      <c r="B765" s="1"/>
      <c r="C765" s="1"/>
      <c r="D765" s="1"/>
      <c r="E765" s="2"/>
      <c r="F765" s="1"/>
      <c r="G765" s="10"/>
      <c r="H765" s="10"/>
      <c r="I765" s="10"/>
      <c r="J765" s="4"/>
      <c r="K765" s="11"/>
      <c r="L765" s="11"/>
      <c r="M765" s="5"/>
      <c r="N765" s="5"/>
      <c r="O765" s="2"/>
      <c r="P765" s="7"/>
      <c r="Q765" s="7"/>
      <c r="R765" s="7"/>
      <c r="S765" s="2"/>
      <c r="T765" s="2"/>
    </row>
    <row r="766" spans="1:20" ht="12.75" customHeight="1" x14ac:dyDescent="0.2">
      <c r="A766" s="10"/>
      <c r="B766" s="1"/>
      <c r="C766" s="1"/>
      <c r="D766" s="1"/>
      <c r="E766" s="2"/>
      <c r="F766" s="1"/>
      <c r="G766" s="10"/>
      <c r="H766" s="10"/>
      <c r="I766" s="10"/>
      <c r="J766" s="4"/>
      <c r="K766" s="11"/>
      <c r="L766" s="11"/>
      <c r="M766" s="5"/>
      <c r="N766" s="5"/>
      <c r="O766" s="2"/>
      <c r="P766" s="7"/>
      <c r="Q766" s="7"/>
      <c r="R766" s="7"/>
      <c r="S766" s="2"/>
      <c r="T766" s="2"/>
    </row>
    <row r="767" spans="1:20" ht="12.75" customHeight="1" x14ac:dyDescent="0.2">
      <c r="A767" s="10"/>
      <c r="B767" s="1"/>
      <c r="C767" s="1"/>
      <c r="D767" s="1"/>
      <c r="E767" s="2"/>
      <c r="F767" s="1"/>
      <c r="G767" s="10"/>
      <c r="H767" s="10"/>
      <c r="I767" s="10"/>
      <c r="J767" s="4"/>
      <c r="K767" s="11"/>
      <c r="L767" s="11"/>
      <c r="M767" s="5"/>
      <c r="N767" s="5"/>
      <c r="O767" s="2"/>
      <c r="P767" s="7"/>
      <c r="Q767" s="7"/>
      <c r="R767" s="7"/>
      <c r="S767" s="2"/>
      <c r="T767" s="2"/>
    </row>
    <row r="768" spans="1:20" ht="12.75" customHeight="1" x14ac:dyDescent="0.2">
      <c r="A768" s="10"/>
      <c r="B768" s="1"/>
      <c r="C768" s="1"/>
      <c r="D768" s="1"/>
      <c r="E768" s="2"/>
      <c r="F768" s="1"/>
      <c r="G768" s="10"/>
      <c r="H768" s="10"/>
      <c r="I768" s="10"/>
      <c r="J768" s="4"/>
      <c r="K768" s="11"/>
      <c r="L768" s="11"/>
      <c r="M768" s="5"/>
      <c r="N768" s="5"/>
      <c r="O768" s="2"/>
      <c r="P768" s="7"/>
      <c r="Q768" s="7"/>
      <c r="R768" s="7"/>
      <c r="S768" s="2"/>
      <c r="T768" s="2"/>
    </row>
    <row r="769" spans="1:20" ht="12.75" customHeight="1" x14ac:dyDescent="0.2">
      <c r="A769" s="10"/>
      <c r="B769" s="1"/>
      <c r="C769" s="1"/>
      <c r="D769" s="1"/>
      <c r="E769" s="2"/>
      <c r="F769" s="1"/>
      <c r="G769" s="10"/>
      <c r="H769" s="10"/>
      <c r="I769" s="10"/>
      <c r="J769" s="4"/>
      <c r="K769" s="11"/>
      <c r="L769" s="11"/>
      <c r="M769" s="5"/>
      <c r="N769" s="5"/>
      <c r="O769" s="2"/>
      <c r="P769" s="7"/>
      <c r="Q769" s="7"/>
      <c r="R769" s="7"/>
      <c r="S769" s="2"/>
      <c r="T769" s="2"/>
    </row>
    <row r="770" spans="1:20" ht="12.75" customHeight="1" x14ac:dyDescent="0.2">
      <c r="A770" s="10"/>
      <c r="B770" s="1"/>
      <c r="C770" s="1"/>
      <c r="D770" s="1"/>
      <c r="E770" s="2"/>
      <c r="F770" s="1"/>
      <c r="G770" s="10"/>
      <c r="H770" s="10"/>
      <c r="I770" s="10"/>
      <c r="J770" s="4"/>
      <c r="K770" s="11"/>
      <c r="L770" s="11"/>
      <c r="M770" s="5"/>
      <c r="N770" s="5"/>
      <c r="O770" s="2"/>
      <c r="P770" s="7"/>
      <c r="Q770" s="7"/>
      <c r="R770" s="7"/>
      <c r="S770" s="2"/>
      <c r="T770" s="2"/>
    </row>
    <row r="771" spans="1:20" ht="12.75" customHeight="1" x14ac:dyDescent="0.2">
      <c r="A771" s="10"/>
      <c r="B771" s="1"/>
      <c r="C771" s="1"/>
      <c r="D771" s="1"/>
      <c r="E771" s="2"/>
      <c r="F771" s="1"/>
      <c r="G771" s="10"/>
      <c r="H771" s="10"/>
      <c r="I771" s="10"/>
      <c r="J771" s="4"/>
      <c r="K771" s="11"/>
      <c r="L771" s="11"/>
      <c r="M771" s="5"/>
      <c r="N771" s="5"/>
      <c r="O771" s="2"/>
      <c r="P771" s="7"/>
      <c r="Q771" s="7"/>
      <c r="R771" s="7"/>
      <c r="S771" s="2"/>
      <c r="T771" s="2"/>
    </row>
    <row r="772" spans="1:20" ht="12.75" customHeight="1" x14ac:dyDescent="0.2">
      <c r="A772" s="10"/>
      <c r="B772" s="1"/>
      <c r="C772" s="1"/>
      <c r="D772" s="1"/>
      <c r="E772" s="2"/>
      <c r="F772" s="1"/>
      <c r="G772" s="10"/>
      <c r="H772" s="10"/>
      <c r="I772" s="10"/>
      <c r="J772" s="4"/>
      <c r="K772" s="11"/>
      <c r="L772" s="11"/>
      <c r="M772" s="5"/>
      <c r="N772" s="5"/>
      <c r="O772" s="2"/>
      <c r="P772" s="7"/>
      <c r="Q772" s="7"/>
      <c r="R772" s="7"/>
      <c r="S772" s="2"/>
      <c r="T772" s="2"/>
    </row>
    <row r="773" spans="1:20" ht="12.75" customHeight="1" x14ac:dyDescent="0.2">
      <c r="A773" s="10"/>
      <c r="B773" s="1"/>
      <c r="C773" s="1"/>
      <c r="D773" s="1"/>
      <c r="E773" s="2"/>
      <c r="F773" s="1"/>
      <c r="G773" s="10"/>
      <c r="H773" s="10"/>
      <c r="I773" s="10"/>
      <c r="J773" s="4"/>
      <c r="K773" s="11"/>
      <c r="L773" s="11"/>
      <c r="M773" s="5"/>
      <c r="N773" s="5"/>
      <c r="O773" s="2"/>
      <c r="P773" s="7"/>
      <c r="Q773" s="7"/>
      <c r="R773" s="7"/>
      <c r="S773" s="2"/>
      <c r="T773" s="2"/>
    </row>
    <row r="774" spans="1:20" ht="12.75" customHeight="1" x14ac:dyDescent="0.2">
      <c r="A774" s="10"/>
      <c r="B774" s="1"/>
      <c r="C774" s="1"/>
      <c r="D774" s="1"/>
      <c r="E774" s="2"/>
      <c r="F774" s="1"/>
      <c r="G774" s="10"/>
      <c r="H774" s="10"/>
      <c r="I774" s="10"/>
      <c r="J774" s="4"/>
      <c r="K774" s="11"/>
      <c r="L774" s="11"/>
      <c r="M774" s="5"/>
      <c r="N774" s="5"/>
      <c r="O774" s="2"/>
      <c r="P774" s="7"/>
      <c r="Q774" s="7"/>
      <c r="R774" s="7"/>
      <c r="S774" s="2"/>
      <c r="T774" s="2"/>
    </row>
    <row r="775" spans="1:20" ht="12.75" customHeight="1" x14ac:dyDescent="0.2">
      <c r="A775" s="10"/>
      <c r="B775" s="1"/>
      <c r="C775" s="1"/>
      <c r="D775" s="1"/>
      <c r="E775" s="2"/>
      <c r="F775" s="1"/>
      <c r="G775" s="10"/>
      <c r="H775" s="10"/>
      <c r="I775" s="10"/>
      <c r="J775" s="4"/>
      <c r="K775" s="11"/>
      <c r="L775" s="11"/>
      <c r="M775" s="5"/>
      <c r="N775" s="5"/>
      <c r="O775" s="2"/>
      <c r="P775" s="7"/>
      <c r="Q775" s="7"/>
      <c r="R775" s="7"/>
      <c r="S775" s="2"/>
      <c r="T775" s="2"/>
    </row>
    <row r="776" spans="1:20" ht="12.75" customHeight="1" x14ac:dyDescent="0.2">
      <c r="A776" s="10"/>
      <c r="B776" s="1"/>
      <c r="C776" s="1"/>
      <c r="D776" s="1"/>
      <c r="E776" s="2"/>
      <c r="F776" s="1"/>
      <c r="G776" s="10"/>
      <c r="H776" s="10"/>
      <c r="I776" s="10"/>
      <c r="J776" s="4"/>
      <c r="K776" s="11"/>
      <c r="L776" s="11"/>
      <c r="M776" s="5"/>
      <c r="N776" s="5"/>
      <c r="O776" s="2"/>
      <c r="P776" s="7"/>
      <c r="Q776" s="7"/>
      <c r="R776" s="7"/>
      <c r="S776" s="2"/>
      <c r="T776" s="2"/>
    </row>
    <row r="777" spans="1:20" ht="12.75" customHeight="1" x14ac:dyDescent="0.2">
      <c r="A777" s="10"/>
      <c r="B777" s="1"/>
      <c r="C777" s="1"/>
      <c r="D777" s="1"/>
      <c r="E777" s="2"/>
      <c r="F777" s="1"/>
      <c r="G777" s="10"/>
      <c r="H777" s="10"/>
      <c r="I777" s="10"/>
      <c r="J777" s="4"/>
      <c r="K777" s="11"/>
      <c r="L777" s="11"/>
      <c r="M777" s="5"/>
      <c r="N777" s="5"/>
      <c r="O777" s="2"/>
      <c r="P777" s="7"/>
      <c r="Q777" s="7"/>
      <c r="R777" s="7"/>
      <c r="S777" s="2"/>
      <c r="T777" s="2"/>
    </row>
    <row r="778" spans="1:20" ht="12.75" customHeight="1" x14ac:dyDescent="0.2">
      <c r="A778" s="10"/>
      <c r="B778" s="1"/>
      <c r="C778" s="1"/>
      <c r="D778" s="1"/>
      <c r="E778" s="2"/>
      <c r="F778" s="1"/>
      <c r="G778" s="10"/>
      <c r="H778" s="10"/>
      <c r="I778" s="10"/>
      <c r="J778" s="4"/>
      <c r="K778" s="11"/>
      <c r="L778" s="11"/>
      <c r="M778" s="5"/>
      <c r="N778" s="5"/>
      <c r="O778" s="2"/>
      <c r="P778" s="7"/>
      <c r="Q778" s="7"/>
      <c r="R778" s="7"/>
      <c r="S778" s="2"/>
      <c r="T778" s="2"/>
    </row>
    <row r="779" spans="1:20" ht="12.75" customHeight="1" x14ac:dyDescent="0.2">
      <c r="A779" s="10"/>
      <c r="B779" s="1"/>
      <c r="C779" s="1"/>
      <c r="D779" s="1"/>
      <c r="E779" s="2"/>
      <c r="F779" s="1"/>
      <c r="G779" s="10"/>
      <c r="H779" s="10"/>
      <c r="I779" s="10"/>
      <c r="J779" s="4"/>
      <c r="K779" s="11"/>
      <c r="L779" s="11"/>
      <c r="M779" s="5"/>
      <c r="N779" s="5"/>
      <c r="O779" s="2"/>
      <c r="P779" s="7"/>
      <c r="Q779" s="7"/>
      <c r="R779" s="7"/>
      <c r="S779" s="2"/>
      <c r="T779" s="2"/>
    </row>
    <row r="780" spans="1:20" ht="12.75" customHeight="1" x14ac:dyDescent="0.2">
      <c r="A780" s="10"/>
      <c r="B780" s="1"/>
      <c r="C780" s="1"/>
      <c r="D780" s="1"/>
      <c r="E780" s="2"/>
      <c r="F780" s="1"/>
      <c r="G780" s="10"/>
      <c r="H780" s="10"/>
      <c r="I780" s="10"/>
      <c r="J780" s="4"/>
      <c r="K780" s="11"/>
      <c r="L780" s="11"/>
      <c r="M780" s="5"/>
      <c r="N780" s="5"/>
      <c r="O780" s="2"/>
      <c r="P780" s="7"/>
      <c r="Q780" s="7"/>
      <c r="R780" s="7"/>
      <c r="S780" s="2"/>
      <c r="T780" s="2"/>
    </row>
    <row r="781" spans="1:20" ht="12.75" customHeight="1" x14ac:dyDescent="0.2">
      <c r="A781" s="10"/>
      <c r="B781" s="1"/>
      <c r="C781" s="1"/>
      <c r="D781" s="1"/>
      <c r="E781" s="2"/>
      <c r="F781" s="1"/>
      <c r="G781" s="10"/>
      <c r="H781" s="10"/>
      <c r="I781" s="10"/>
      <c r="J781" s="4"/>
      <c r="K781" s="11"/>
      <c r="L781" s="11"/>
      <c r="M781" s="5"/>
      <c r="N781" s="5"/>
      <c r="O781" s="2"/>
      <c r="P781" s="7"/>
      <c r="Q781" s="7"/>
      <c r="R781" s="7"/>
      <c r="S781" s="2"/>
      <c r="T781" s="2"/>
    </row>
    <row r="782" spans="1:20" ht="12.75" customHeight="1" x14ac:dyDescent="0.2">
      <c r="A782" s="10"/>
      <c r="B782" s="1"/>
      <c r="C782" s="1"/>
      <c r="D782" s="1"/>
      <c r="E782" s="2"/>
      <c r="F782" s="1"/>
      <c r="G782" s="10"/>
      <c r="H782" s="10"/>
      <c r="I782" s="10"/>
      <c r="J782" s="4"/>
      <c r="K782" s="11"/>
      <c r="L782" s="11"/>
      <c r="M782" s="5"/>
      <c r="N782" s="5"/>
      <c r="O782" s="2"/>
      <c r="P782" s="7"/>
      <c r="Q782" s="7"/>
      <c r="R782" s="7"/>
      <c r="S782" s="2"/>
      <c r="T782" s="2"/>
    </row>
    <row r="783" spans="1:20" ht="12.75" customHeight="1" x14ac:dyDescent="0.2">
      <c r="A783" s="10"/>
      <c r="B783" s="1"/>
      <c r="C783" s="1"/>
      <c r="D783" s="1"/>
      <c r="E783" s="2"/>
      <c r="F783" s="1"/>
      <c r="G783" s="10"/>
      <c r="H783" s="10"/>
      <c r="I783" s="10"/>
      <c r="J783" s="4"/>
      <c r="K783" s="11"/>
      <c r="L783" s="11"/>
      <c r="M783" s="5"/>
      <c r="N783" s="5"/>
      <c r="O783" s="2"/>
      <c r="P783" s="7"/>
      <c r="Q783" s="7"/>
      <c r="R783" s="7"/>
      <c r="S783" s="2"/>
      <c r="T783" s="2"/>
    </row>
    <row r="784" spans="1:20" ht="12.75" customHeight="1" x14ac:dyDescent="0.2">
      <c r="A784" s="10"/>
      <c r="B784" s="1"/>
      <c r="C784" s="1"/>
      <c r="D784" s="1"/>
      <c r="E784" s="2"/>
      <c r="F784" s="1"/>
      <c r="G784" s="10"/>
      <c r="H784" s="10"/>
      <c r="I784" s="10"/>
      <c r="J784" s="4"/>
      <c r="K784" s="11"/>
      <c r="L784" s="11"/>
      <c r="M784" s="5"/>
      <c r="N784" s="5"/>
      <c r="O784" s="2"/>
      <c r="P784" s="7"/>
      <c r="Q784" s="7"/>
      <c r="R784" s="7"/>
      <c r="S784" s="2"/>
      <c r="T784" s="2"/>
    </row>
    <row r="785" spans="1:20" ht="12.75" customHeight="1" x14ac:dyDescent="0.2">
      <c r="A785" s="10"/>
      <c r="B785" s="1"/>
      <c r="C785" s="1"/>
      <c r="D785" s="1"/>
      <c r="E785" s="2"/>
      <c r="F785" s="1"/>
      <c r="G785" s="10"/>
      <c r="H785" s="10"/>
      <c r="I785" s="10"/>
      <c r="J785" s="4"/>
      <c r="K785" s="11"/>
      <c r="L785" s="11"/>
      <c r="M785" s="5"/>
      <c r="N785" s="5"/>
      <c r="O785" s="2"/>
      <c r="P785" s="7"/>
      <c r="Q785" s="7"/>
      <c r="R785" s="7"/>
      <c r="S785" s="2"/>
      <c r="T785" s="2"/>
    </row>
    <row r="786" spans="1:20" ht="12.75" customHeight="1" x14ac:dyDescent="0.2">
      <c r="A786" s="10"/>
      <c r="B786" s="1"/>
      <c r="C786" s="1"/>
      <c r="D786" s="1"/>
      <c r="E786" s="2"/>
      <c r="F786" s="1"/>
      <c r="G786" s="10"/>
      <c r="H786" s="10"/>
      <c r="I786" s="10"/>
      <c r="J786" s="4"/>
      <c r="K786" s="11"/>
      <c r="L786" s="11"/>
      <c r="M786" s="5"/>
      <c r="N786" s="5"/>
      <c r="O786" s="2"/>
      <c r="P786" s="7"/>
      <c r="Q786" s="7"/>
      <c r="R786" s="7"/>
      <c r="S786" s="2"/>
      <c r="T786" s="2"/>
    </row>
    <row r="787" spans="1:20" ht="12.75" customHeight="1" x14ac:dyDescent="0.2">
      <c r="A787" s="10"/>
      <c r="B787" s="1"/>
      <c r="C787" s="1"/>
      <c r="D787" s="1"/>
      <c r="E787" s="2"/>
      <c r="F787" s="1"/>
      <c r="G787" s="10"/>
      <c r="H787" s="10"/>
      <c r="I787" s="10"/>
      <c r="J787" s="4"/>
      <c r="K787" s="11"/>
      <c r="L787" s="11"/>
      <c r="M787" s="5"/>
      <c r="N787" s="5"/>
      <c r="O787" s="2"/>
      <c r="P787" s="7"/>
      <c r="Q787" s="7"/>
      <c r="R787" s="7"/>
      <c r="S787" s="2"/>
      <c r="T787" s="2"/>
    </row>
    <row r="788" spans="1:20" ht="12.75" customHeight="1" x14ac:dyDescent="0.2">
      <c r="A788" s="10"/>
      <c r="B788" s="1"/>
      <c r="C788" s="1"/>
      <c r="D788" s="1"/>
      <c r="E788" s="2"/>
      <c r="F788" s="1"/>
      <c r="G788" s="10"/>
      <c r="H788" s="10"/>
      <c r="I788" s="10"/>
      <c r="J788" s="4"/>
      <c r="K788" s="11"/>
      <c r="L788" s="11"/>
      <c r="M788" s="5"/>
      <c r="N788" s="5"/>
      <c r="O788" s="2"/>
      <c r="P788" s="7"/>
      <c r="Q788" s="7"/>
      <c r="R788" s="7"/>
      <c r="S788" s="2"/>
      <c r="T788" s="2"/>
    </row>
    <row r="789" spans="1:20" ht="12.75" customHeight="1" x14ac:dyDescent="0.2">
      <c r="A789" s="10"/>
      <c r="B789" s="1"/>
      <c r="C789" s="1"/>
      <c r="D789" s="1"/>
      <c r="E789" s="2"/>
      <c r="F789" s="1"/>
      <c r="G789" s="10"/>
      <c r="H789" s="10"/>
      <c r="I789" s="10"/>
      <c r="J789" s="4"/>
      <c r="K789" s="11"/>
      <c r="L789" s="11"/>
      <c r="M789" s="5"/>
      <c r="N789" s="5"/>
      <c r="O789" s="2"/>
      <c r="P789" s="7"/>
      <c r="Q789" s="7"/>
      <c r="R789" s="7"/>
      <c r="S789" s="2"/>
      <c r="T789" s="2"/>
    </row>
    <row r="790" spans="1:20" ht="12.75" customHeight="1" x14ac:dyDescent="0.2">
      <c r="A790" s="10"/>
      <c r="B790" s="1"/>
      <c r="C790" s="1"/>
      <c r="D790" s="1"/>
      <c r="E790" s="2"/>
      <c r="F790" s="1"/>
      <c r="G790" s="10"/>
      <c r="H790" s="10"/>
      <c r="I790" s="10"/>
      <c r="J790" s="4"/>
      <c r="K790" s="11"/>
      <c r="L790" s="11"/>
      <c r="M790" s="5"/>
      <c r="N790" s="5"/>
      <c r="O790" s="2"/>
      <c r="P790" s="7"/>
      <c r="Q790" s="7"/>
      <c r="R790" s="7"/>
      <c r="S790" s="2"/>
      <c r="T790" s="2"/>
    </row>
    <row r="791" spans="1:20" ht="12.75" customHeight="1" x14ac:dyDescent="0.2">
      <c r="A791" s="10"/>
      <c r="B791" s="1"/>
      <c r="C791" s="1"/>
      <c r="D791" s="1"/>
      <c r="E791" s="2"/>
      <c r="F791" s="1"/>
      <c r="G791" s="10"/>
      <c r="H791" s="10"/>
      <c r="I791" s="10"/>
      <c r="J791" s="4"/>
      <c r="K791" s="11"/>
      <c r="L791" s="11"/>
      <c r="M791" s="5"/>
      <c r="N791" s="5"/>
      <c r="O791" s="2"/>
      <c r="P791" s="7"/>
      <c r="Q791" s="7"/>
      <c r="R791" s="7"/>
      <c r="S791" s="2"/>
      <c r="T791" s="2"/>
    </row>
    <row r="792" spans="1:20" ht="12.75" customHeight="1" x14ac:dyDescent="0.2">
      <c r="A792" s="10"/>
      <c r="B792" s="1"/>
      <c r="C792" s="1"/>
      <c r="D792" s="1"/>
      <c r="E792" s="2"/>
      <c r="F792" s="1"/>
      <c r="G792" s="10"/>
      <c r="H792" s="10"/>
      <c r="I792" s="10"/>
      <c r="J792" s="4"/>
      <c r="K792" s="11"/>
      <c r="L792" s="11"/>
      <c r="M792" s="5"/>
      <c r="N792" s="5"/>
      <c r="O792" s="2"/>
      <c r="P792" s="7"/>
      <c r="Q792" s="7"/>
      <c r="R792" s="7"/>
      <c r="S792" s="2"/>
      <c r="T792" s="2"/>
    </row>
    <row r="793" spans="1:20" ht="12.75" customHeight="1" x14ac:dyDescent="0.2">
      <c r="A793" s="10"/>
      <c r="B793" s="1"/>
      <c r="C793" s="1"/>
      <c r="D793" s="1"/>
      <c r="E793" s="2"/>
      <c r="F793" s="1"/>
      <c r="G793" s="10"/>
      <c r="H793" s="10"/>
      <c r="I793" s="10"/>
      <c r="J793" s="4"/>
      <c r="K793" s="11"/>
      <c r="L793" s="11"/>
      <c r="M793" s="5"/>
      <c r="N793" s="5"/>
      <c r="O793" s="2"/>
      <c r="P793" s="7"/>
      <c r="Q793" s="7"/>
      <c r="R793" s="7"/>
      <c r="S793" s="2"/>
      <c r="T793" s="2"/>
    </row>
    <row r="794" spans="1:20" ht="12.75" customHeight="1" x14ac:dyDescent="0.2">
      <c r="A794" s="10"/>
      <c r="B794" s="1"/>
      <c r="C794" s="1"/>
      <c r="D794" s="1"/>
      <c r="E794" s="2"/>
      <c r="F794" s="1"/>
      <c r="G794" s="10"/>
      <c r="H794" s="10"/>
      <c r="I794" s="10"/>
      <c r="J794" s="4"/>
      <c r="K794" s="11"/>
      <c r="L794" s="11"/>
      <c r="M794" s="5"/>
      <c r="N794" s="5"/>
      <c r="O794" s="2"/>
      <c r="P794" s="7"/>
      <c r="Q794" s="7"/>
      <c r="R794" s="7"/>
      <c r="S794" s="2"/>
      <c r="T794" s="2"/>
    </row>
    <row r="795" spans="1:20" ht="12.75" customHeight="1" x14ac:dyDescent="0.2">
      <c r="A795" s="10"/>
      <c r="B795" s="1"/>
      <c r="C795" s="1"/>
      <c r="D795" s="1"/>
      <c r="E795" s="2"/>
      <c r="F795" s="1"/>
      <c r="G795" s="10"/>
      <c r="H795" s="10"/>
      <c r="I795" s="10"/>
      <c r="J795" s="4"/>
      <c r="K795" s="11"/>
      <c r="L795" s="11"/>
      <c r="M795" s="5"/>
      <c r="N795" s="5"/>
      <c r="O795" s="2"/>
      <c r="P795" s="7"/>
      <c r="Q795" s="7"/>
      <c r="R795" s="7"/>
      <c r="S795" s="2"/>
      <c r="T795" s="2"/>
    </row>
    <row r="796" spans="1:20" ht="12.75" customHeight="1" x14ac:dyDescent="0.2">
      <c r="A796" s="10"/>
      <c r="B796" s="1"/>
      <c r="C796" s="1"/>
      <c r="D796" s="1"/>
      <c r="E796" s="2"/>
      <c r="F796" s="1"/>
      <c r="G796" s="10"/>
      <c r="H796" s="10"/>
      <c r="I796" s="10"/>
      <c r="J796" s="4"/>
      <c r="K796" s="11"/>
      <c r="L796" s="11"/>
      <c r="M796" s="5"/>
      <c r="N796" s="5"/>
      <c r="O796" s="2"/>
      <c r="P796" s="7"/>
      <c r="Q796" s="7"/>
      <c r="R796" s="7"/>
      <c r="S796" s="2"/>
      <c r="T796" s="2"/>
    </row>
    <row r="797" spans="1:20" ht="12.75" customHeight="1" x14ac:dyDescent="0.2">
      <c r="A797" s="10"/>
      <c r="B797" s="1"/>
      <c r="C797" s="1"/>
      <c r="D797" s="1"/>
      <c r="E797" s="2"/>
      <c r="F797" s="1"/>
      <c r="G797" s="10"/>
      <c r="H797" s="10"/>
      <c r="I797" s="10"/>
      <c r="J797" s="4"/>
      <c r="K797" s="11"/>
      <c r="L797" s="11"/>
      <c r="M797" s="5"/>
      <c r="N797" s="5"/>
      <c r="O797" s="2"/>
      <c r="P797" s="7"/>
      <c r="Q797" s="7"/>
      <c r="R797" s="7"/>
      <c r="S797" s="2"/>
      <c r="T797" s="2"/>
    </row>
    <row r="798" spans="1:20" ht="12.75" customHeight="1" x14ac:dyDescent="0.2">
      <c r="A798" s="10"/>
      <c r="B798" s="1"/>
      <c r="C798" s="1"/>
      <c r="D798" s="1"/>
      <c r="E798" s="2"/>
      <c r="F798" s="1"/>
      <c r="G798" s="10"/>
      <c r="H798" s="10"/>
      <c r="I798" s="10"/>
      <c r="J798" s="4"/>
      <c r="K798" s="11"/>
      <c r="L798" s="11"/>
      <c r="M798" s="5"/>
      <c r="N798" s="5"/>
      <c r="O798" s="2"/>
      <c r="P798" s="7"/>
      <c r="Q798" s="7"/>
      <c r="R798" s="7"/>
      <c r="S798" s="2"/>
      <c r="T798" s="2"/>
    </row>
    <row r="799" spans="1:20" ht="12.75" customHeight="1" x14ac:dyDescent="0.2">
      <c r="A799" s="10"/>
      <c r="B799" s="1"/>
      <c r="C799" s="1"/>
      <c r="D799" s="1"/>
      <c r="E799" s="2"/>
      <c r="F799" s="1"/>
      <c r="G799" s="10"/>
      <c r="H799" s="10"/>
      <c r="I799" s="10"/>
      <c r="J799" s="4"/>
      <c r="K799" s="11"/>
      <c r="L799" s="11"/>
      <c r="M799" s="5"/>
      <c r="N799" s="5"/>
      <c r="O799" s="2"/>
      <c r="P799" s="7"/>
      <c r="Q799" s="7"/>
      <c r="R799" s="7"/>
      <c r="S799" s="2"/>
      <c r="T799" s="2"/>
    </row>
    <row r="800" spans="1:20" ht="12.75" customHeight="1" x14ac:dyDescent="0.2">
      <c r="A800" s="10"/>
      <c r="B800" s="1"/>
      <c r="C800" s="1"/>
      <c r="D800" s="1"/>
      <c r="E800" s="2"/>
      <c r="F800" s="1"/>
      <c r="G800" s="10"/>
      <c r="H800" s="10"/>
      <c r="I800" s="10"/>
      <c r="J800" s="4"/>
      <c r="K800" s="11"/>
      <c r="L800" s="11"/>
      <c r="M800" s="5"/>
      <c r="N800" s="5"/>
      <c r="O800" s="2"/>
      <c r="P800" s="7"/>
      <c r="Q800" s="7"/>
      <c r="R800" s="7"/>
      <c r="S800" s="2"/>
      <c r="T800" s="2"/>
    </row>
    <row r="801" spans="1:20" ht="12.75" customHeight="1" x14ac:dyDescent="0.2">
      <c r="A801" s="10"/>
      <c r="B801" s="1"/>
      <c r="C801" s="1"/>
      <c r="D801" s="1"/>
      <c r="E801" s="2"/>
      <c r="F801" s="1"/>
      <c r="G801" s="10"/>
      <c r="H801" s="10"/>
      <c r="I801" s="10"/>
      <c r="J801" s="4"/>
      <c r="K801" s="11"/>
      <c r="L801" s="11"/>
      <c r="M801" s="5"/>
      <c r="N801" s="5"/>
      <c r="O801" s="2"/>
      <c r="P801" s="7"/>
      <c r="Q801" s="7"/>
      <c r="R801" s="7"/>
      <c r="S801" s="2"/>
      <c r="T801" s="2"/>
    </row>
    <row r="802" spans="1:20" ht="12.75" customHeight="1" x14ac:dyDescent="0.2">
      <c r="A802" s="10"/>
      <c r="B802" s="1"/>
      <c r="C802" s="1"/>
      <c r="D802" s="1"/>
      <c r="E802" s="2"/>
      <c r="F802" s="1"/>
      <c r="G802" s="10"/>
      <c r="H802" s="10"/>
      <c r="I802" s="10"/>
      <c r="J802" s="4"/>
      <c r="K802" s="11"/>
      <c r="L802" s="11"/>
      <c r="M802" s="5"/>
      <c r="N802" s="5"/>
      <c r="O802" s="2"/>
      <c r="P802" s="7"/>
      <c r="Q802" s="7"/>
      <c r="R802" s="7"/>
      <c r="S802" s="2"/>
      <c r="T802" s="2"/>
    </row>
    <row r="803" spans="1:20" ht="12.75" customHeight="1" x14ac:dyDescent="0.2">
      <c r="A803" s="10"/>
      <c r="B803" s="1"/>
      <c r="C803" s="1"/>
      <c r="D803" s="1"/>
      <c r="E803" s="2"/>
      <c r="F803" s="1"/>
      <c r="G803" s="10"/>
      <c r="H803" s="10"/>
      <c r="I803" s="10"/>
      <c r="J803" s="4"/>
      <c r="K803" s="11"/>
      <c r="L803" s="11"/>
      <c r="M803" s="5"/>
      <c r="N803" s="5"/>
      <c r="O803" s="2"/>
      <c r="P803" s="7"/>
      <c r="Q803" s="7"/>
      <c r="R803" s="7"/>
      <c r="S803" s="2"/>
      <c r="T803" s="2"/>
    </row>
    <row r="804" spans="1:20" ht="12.75" customHeight="1" x14ac:dyDescent="0.2">
      <c r="A804" s="10"/>
      <c r="B804" s="1"/>
      <c r="C804" s="1"/>
      <c r="D804" s="1"/>
      <c r="E804" s="2"/>
      <c r="F804" s="1"/>
      <c r="G804" s="10"/>
      <c r="H804" s="10"/>
      <c r="I804" s="10"/>
      <c r="J804" s="4"/>
      <c r="K804" s="11"/>
      <c r="L804" s="11"/>
      <c r="M804" s="5"/>
      <c r="N804" s="5"/>
      <c r="O804" s="2"/>
      <c r="P804" s="7"/>
      <c r="Q804" s="7"/>
      <c r="R804" s="7"/>
      <c r="S804" s="2"/>
      <c r="T804" s="2"/>
    </row>
    <row r="805" spans="1:20" ht="12.75" customHeight="1" x14ac:dyDescent="0.2">
      <c r="A805" s="10"/>
      <c r="B805" s="1"/>
      <c r="C805" s="1"/>
      <c r="D805" s="1"/>
      <c r="E805" s="2"/>
      <c r="F805" s="1"/>
      <c r="G805" s="10"/>
      <c r="H805" s="10"/>
      <c r="I805" s="10"/>
      <c r="J805" s="4"/>
      <c r="K805" s="11"/>
      <c r="L805" s="11"/>
      <c r="M805" s="5"/>
      <c r="N805" s="5"/>
      <c r="O805" s="2"/>
      <c r="P805" s="7"/>
      <c r="Q805" s="7"/>
      <c r="R805" s="7"/>
      <c r="S805" s="2"/>
      <c r="T805" s="2"/>
    </row>
    <row r="806" spans="1:20" ht="12.75" customHeight="1" x14ac:dyDescent="0.2">
      <c r="A806" s="10"/>
      <c r="B806" s="1"/>
      <c r="C806" s="1"/>
      <c r="D806" s="1"/>
      <c r="E806" s="2"/>
      <c r="F806" s="1"/>
      <c r="G806" s="10"/>
      <c r="H806" s="10"/>
      <c r="I806" s="10"/>
      <c r="J806" s="4"/>
      <c r="K806" s="11"/>
      <c r="L806" s="11"/>
      <c r="M806" s="5"/>
      <c r="N806" s="5"/>
      <c r="O806" s="2"/>
      <c r="P806" s="7"/>
      <c r="Q806" s="7"/>
      <c r="R806" s="7"/>
      <c r="S806" s="2"/>
      <c r="T806" s="2"/>
    </row>
    <row r="807" spans="1:20" ht="12.75" customHeight="1" x14ac:dyDescent="0.2">
      <c r="A807" s="10"/>
      <c r="B807" s="1"/>
      <c r="C807" s="1"/>
      <c r="D807" s="1"/>
      <c r="E807" s="2"/>
      <c r="F807" s="1"/>
      <c r="G807" s="10"/>
      <c r="H807" s="10"/>
      <c r="I807" s="10"/>
      <c r="J807" s="4"/>
      <c r="K807" s="11"/>
      <c r="L807" s="11"/>
      <c r="M807" s="5"/>
      <c r="N807" s="5"/>
      <c r="O807" s="2"/>
      <c r="P807" s="7"/>
      <c r="Q807" s="7"/>
      <c r="R807" s="7"/>
      <c r="S807" s="2"/>
      <c r="T807" s="2"/>
    </row>
    <row r="808" spans="1:20" ht="12.75" customHeight="1" x14ac:dyDescent="0.2">
      <c r="A808" s="10"/>
      <c r="B808" s="1"/>
      <c r="C808" s="1"/>
      <c r="D808" s="1"/>
      <c r="E808" s="2"/>
      <c r="F808" s="1"/>
      <c r="G808" s="10"/>
      <c r="H808" s="10"/>
      <c r="I808" s="10"/>
      <c r="J808" s="4"/>
      <c r="K808" s="11"/>
      <c r="L808" s="11"/>
      <c r="M808" s="5"/>
      <c r="N808" s="5"/>
      <c r="O808" s="2"/>
      <c r="P808" s="7"/>
      <c r="Q808" s="7"/>
      <c r="R808" s="7"/>
      <c r="S808" s="2"/>
      <c r="T808" s="2"/>
    </row>
    <row r="809" spans="1:20" ht="12.75" customHeight="1" x14ac:dyDescent="0.2">
      <c r="A809" s="10"/>
      <c r="B809" s="1"/>
      <c r="C809" s="1"/>
      <c r="D809" s="1"/>
      <c r="E809" s="2"/>
      <c r="F809" s="1"/>
      <c r="G809" s="10"/>
      <c r="H809" s="10"/>
      <c r="I809" s="10"/>
      <c r="J809" s="4"/>
      <c r="K809" s="11"/>
      <c r="L809" s="11"/>
      <c r="M809" s="5"/>
      <c r="N809" s="5"/>
      <c r="O809" s="2"/>
      <c r="P809" s="7"/>
      <c r="Q809" s="7"/>
      <c r="R809" s="7"/>
      <c r="S809" s="2"/>
      <c r="T809" s="2"/>
    </row>
    <row r="810" spans="1:20" ht="12.75" customHeight="1" x14ac:dyDescent="0.2">
      <c r="A810" s="10"/>
      <c r="B810" s="1"/>
      <c r="C810" s="1"/>
      <c r="D810" s="1"/>
      <c r="E810" s="2"/>
      <c r="F810" s="1"/>
      <c r="G810" s="10"/>
      <c r="H810" s="10"/>
      <c r="I810" s="10"/>
      <c r="J810" s="4"/>
      <c r="K810" s="11"/>
      <c r="L810" s="11"/>
      <c r="M810" s="5"/>
      <c r="N810" s="5"/>
      <c r="O810" s="2"/>
      <c r="P810" s="7"/>
      <c r="Q810" s="7"/>
      <c r="R810" s="7"/>
      <c r="S810" s="2"/>
      <c r="T810" s="2"/>
    </row>
    <row r="811" spans="1:20" ht="12.75" customHeight="1" x14ac:dyDescent="0.2">
      <c r="A811" s="10"/>
      <c r="B811" s="1"/>
      <c r="C811" s="1"/>
      <c r="D811" s="1"/>
      <c r="E811" s="2"/>
      <c r="F811" s="1"/>
      <c r="G811" s="10"/>
      <c r="H811" s="10"/>
      <c r="I811" s="10"/>
      <c r="J811" s="4"/>
      <c r="K811" s="11"/>
      <c r="L811" s="11"/>
      <c r="M811" s="5"/>
      <c r="N811" s="5"/>
      <c r="O811" s="2"/>
      <c r="P811" s="7"/>
      <c r="Q811" s="7"/>
      <c r="R811" s="7"/>
      <c r="S811" s="2"/>
      <c r="T811" s="2"/>
    </row>
    <row r="812" spans="1:20" ht="12.75" customHeight="1" x14ac:dyDescent="0.2">
      <c r="A812" s="10"/>
      <c r="B812" s="1"/>
      <c r="C812" s="1"/>
      <c r="D812" s="1"/>
      <c r="E812" s="2"/>
      <c r="F812" s="1"/>
      <c r="G812" s="10"/>
      <c r="H812" s="10"/>
      <c r="I812" s="10"/>
      <c r="J812" s="4"/>
      <c r="K812" s="11"/>
      <c r="L812" s="11"/>
      <c r="M812" s="5"/>
      <c r="N812" s="5"/>
      <c r="O812" s="2"/>
      <c r="P812" s="7"/>
      <c r="Q812" s="7"/>
      <c r="R812" s="7"/>
      <c r="S812" s="2"/>
      <c r="T812" s="2"/>
    </row>
    <row r="813" spans="1:20" ht="12.75" customHeight="1" x14ac:dyDescent="0.2">
      <c r="A813" s="10"/>
      <c r="B813" s="1"/>
      <c r="C813" s="1"/>
      <c r="D813" s="1"/>
      <c r="E813" s="2"/>
      <c r="F813" s="1"/>
      <c r="G813" s="10"/>
      <c r="H813" s="10"/>
      <c r="I813" s="10"/>
      <c r="J813" s="4"/>
      <c r="K813" s="11"/>
      <c r="L813" s="11"/>
      <c r="M813" s="5"/>
      <c r="N813" s="5"/>
      <c r="O813" s="2"/>
      <c r="P813" s="7"/>
      <c r="Q813" s="7"/>
      <c r="R813" s="7"/>
      <c r="S813" s="2"/>
      <c r="T813" s="2"/>
    </row>
    <row r="814" spans="1:20" ht="12.75" customHeight="1" x14ac:dyDescent="0.2">
      <c r="A814" s="10"/>
      <c r="B814" s="1"/>
      <c r="C814" s="1"/>
      <c r="D814" s="1"/>
      <c r="E814" s="2"/>
      <c r="F814" s="1"/>
      <c r="G814" s="10"/>
      <c r="H814" s="10"/>
      <c r="I814" s="10"/>
      <c r="J814" s="4"/>
      <c r="K814" s="11"/>
      <c r="L814" s="11"/>
      <c r="M814" s="5"/>
      <c r="N814" s="5"/>
      <c r="O814" s="2"/>
      <c r="P814" s="7"/>
      <c r="Q814" s="7"/>
      <c r="R814" s="7"/>
      <c r="S814" s="2"/>
      <c r="T814" s="2"/>
    </row>
    <row r="815" spans="1:20" ht="12.75" customHeight="1" x14ac:dyDescent="0.2">
      <c r="A815" s="10"/>
      <c r="B815" s="1"/>
      <c r="C815" s="1"/>
      <c r="D815" s="1"/>
      <c r="E815" s="2"/>
      <c r="F815" s="1"/>
      <c r="G815" s="10"/>
      <c r="H815" s="10"/>
      <c r="I815" s="10"/>
      <c r="J815" s="4"/>
      <c r="K815" s="11"/>
      <c r="L815" s="11"/>
      <c r="M815" s="5"/>
      <c r="N815" s="5"/>
      <c r="O815" s="2"/>
      <c r="P815" s="7"/>
      <c r="Q815" s="7"/>
      <c r="R815" s="7"/>
      <c r="S815" s="2"/>
      <c r="T815" s="2"/>
    </row>
    <row r="816" spans="1:20" ht="12.75" customHeight="1" x14ac:dyDescent="0.2">
      <c r="A816" s="10"/>
      <c r="B816" s="1"/>
      <c r="C816" s="1"/>
      <c r="D816" s="1"/>
      <c r="E816" s="2"/>
      <c r="F816" s="1"/>
      <c r="G816" s="10"/>
      <c r="H816" s="10"/>
      <c r="I816" s="10"/>
      <c r="J816" s="4"/>
      <c r="K816" s="11"/>
      <c r="L816" s="11"/>
      <c r="M816" s="5"/>
      <c r="N816" s="5"/>
      <c r="O816" s="2"/>
      <c r="P816" s="7"/>
      <c r="Q816" s="7"/>
      <c r="R816" s="7"/>
      <c r="S816" s="2"/>
      <c r="T816" s="2"/>
    </row>
    <row r="817" spans="1:20" ht="12.75" customHeight="1" x14ac:dyDescent="0.2">
      <c r="A817" s="10"/>
      <c r="B817" s="1"/>
      <c r="C817" s="1"/>
      <c r="D817" s="1"/>
      <c r="E817" s="2"/>
      <c r="F817" s="1"/>
      <c r="G817" s="10"/>
      <c r="H817" s="10"/>
      <c r="I817" s="10"/>
      <c r="J817" s="4"/>
      <c r="K817" s="11"/>
      <c r="L817" s="11"/>
      <c r="M817" s="5"/>
      <c r="N817" s="5"/>
      <c r="O817" s="2"/>
      <c r="P817" s="7"/>
      <c r="Q817" s="7"/>
      <c r="R817" s="7"/>
      <c r="S817" s="2"/>
      <c r="T817" s="2"/>
    </row>
    <row r="818" spans="1:20" ht="12.75" customHeight="1" x14ac:dyDescent="0.2">
      <c r="A818" s="10"/>
      <c r="B818" s="1"/>
      <c r="C818" s="1"/>
      <c r="D818" s="1"/>
      <c r="E818" s="2"/>
      <c r="F818" s="1"/>
      <c r="G818" s="10"/>
      <c r="H818" s="10"/>
      <c r="I818" s="10"/>
      <c r="J818" s="4"/>
      <c r="K818" s="11"/>
      <c r="L818" s="11"/>
      <c r="M818" s="5"/>
      <c r="N818" s="5"/>
      <c r="O818" s="2"/>
      <c r="P818" s="7"/>
      <c r="Q818" s="7"/>
      <c r="R818" s="7"/>
      <c r="S818" s="2"/>
      <c r="T818" s="2"/>
    </row>
    <row r="819" spans="1:20" ht="12.75" customHeight="1" x14ac:dyDescent="0.2">
      <c r="A819" s="10"/>
      <c r="B819" s="1"/>
      <c r="C819" s="1"/>
      <c r="D819" s="1"/>
      <c r="E819" s="2"/>
      <c r="F819" s="1"/>
      <c r="G819" s="10"/>
      <c r="H819" s="10"/>
      <c r="I819" s="10"/>
      <c r="J819" s="4"/>
      <c r="K819" s="11"/>
      <c r="L819" s="11"/>
      <c r="M819" s="5"/>
      <c r="N819" s="5"/>
      <c r="O819" s="2"/>
      <c r="P819" s="7"/>
      <c r="Q819" s="7"/>
      <c r="R819" s="7"/>
      <c r="S819" s="2"/>
      <c r="T819" s="2"/>
    </row>
    <row r="820" spans="1:20" ht="12.75" customHeight="1" x14ac:dyDescent="0.2">
      <c r="A820" s="10"/>
      <c r="B820" s="1"/>
      <c r="C820" s="1"/>
      <c r="D820" s="1"/>
      <c r="E820" s="2"/>
      <c r="F820" s="1"/>
      <c r="G820" s="10"/>
      <c r="H820" s="10"/>
      <c r="I820" s="10"/>
      <c r="J820" s="4"/>
      <c r="K820" s="11"/>
      <c r="L820" s="11"/>
      <c r="M820" s="5"/>
      <c r="N820" s="5"/>
      <c r="O820" s="2"/>
      <c r="P820" s="7"/>
      <c r="Q820" s="7"/>
      <c r="R820" s="7"/>
      <c r="S820" s="2"/>
      <c r="T820" s="2"/>
    </row>
    <row r="821" spans="1:20" ht="12.75" customHeight="1" x14ac:dyDescent="0.2">
      <c r="A821" s="10"/>
      <c r="B821" s="1"/>
      <c r="C821" s="1"/>
      <c r="D821" s="1"/>
      <c r="E821" s="2"/>
      <c r="F821" s="1"/>
      <c r="G821" s="10"/>
      <c r="H821" s="10"/>
      <c r="I821" s="10"/>
      <c r="J821" s="4"/>
      <c r="K821" s="11"/>
      <c r="L821" s="11"/>
      <c r="M821" s="5"/>
      <c r="N821" s="5"/>
      <c r="O821" s="2"/>
      <c r="P821" s="7"/>
      <c r="Q821" s="7"/>
      <c r="R821" s="7"/>
      <c r="S821" s="2"/>
      <c r="T821" s="2"/>
    </row>
    <row r="822" spans="1:20" ht="12.75" customHeight="1" x14ac:dyDescent="0.2">
      <c r="A822" s="10"/>
      <c r="B822" s="1"/>
      <c r="C822" s="1"/>
      <c r="D822" s="1"/>
      <c r="E822" s="2"/>
      <c r="F822" s="1"/>
      <c r="G822" s="10"/>
      <c r="H822" s="10"/>
      <c r="I822" s="10"/>
      <c r="J822" s="4"/>
      <c r="K822" s="11"/>
      <c r="L822" s="11"/>
      <c r="M822" s="5"/>
      <c r="N822" s="5"/>
      <c r="O822" s="2"/>
      <c r="P822" s="7"/>
      <c r="Q822" s="7"/>
      <c r="R822" s="7"/>
      <c r="S822" s="2"/>
      <c r="T822" s="2"/>
    </row>
    <row r="823" spans="1:20" ht="12.75" customHeight="1" x14ac:dyDescent="0.2">
      <c r="A823" s="10"/>
      <c r="B823" s="1"/>
      <c r="C823" s="1"/>
      <c r="D823" s="1"/>
      <c r="E823" s="2"/>
      <c r="F823" s="1"/>
      <c r="G823" s="10"/>
      <c r="H823" s="10"/>
      <c r="I823" s="10"/>
      <c r="J823" s="4"/>
      <c r="K823" s="11"/>
      <c r="L823" s="11"/>
      <c r="M823" s="5"/>
      <c r="N823" s="5"/>
      <c r="O823" s="2"/>
      <c r="P823" s="7"/>
      <c r="Q823" s="7"/>
      <c r="R823" s="7"/>
      <c r="S823" s="2"/>
      <c r="T823" s="2"/>
    </row>
    <row r="824" spans="1:20" ht="12.75" customHeight="1" x14ac:dyDescent="0.2">
      <c r="A824" s="10"/>
      <c r="B824" s="1"/>
      <c r="C824" s="1"/>
      <c r="D824" s="1"/>
      <c r="E824" s="2"/>
      <c r="F824" s="1"/>
      <c r="G824" s="10"/>
      <c r="H824" s="10"/>
      <c r="I824" s="10"/>
      <c r="J824" s="4"/>
      <c r="K824" s="11"/>
      <c r="L824" s="11"/>
      <c r="M824" s="5"/>
      <c r="N824" s="5"/>
      <c r="O824" s="2"/>
      <c r="P824" s="7"/>
      <c r="Q824" s="7"/>
      <c r="R824" s="7"/>
      <c r="S824" s="2"/>
      <c r="T824" s="2"/>
    </row>
    <row r="825" spans="1:20" ht="12.75" customHeight="1" x14ac:dyDescent="0.2">
      <c r="A825" s="10"/>
      <c r="B825" s="1"/>
      <c r="C825" s="1"/>
      <c r="D825" s="1"/>
      <c r="E825" s="2"/>
      <c r="F825" s="1"/>
      <c r="G825" s="10"/>
      <c r="H825" s="10"/>
      <c r="I825" s="10"/>
      <c r="J825" s="4"/>
      <c r="K825" s="11"/>
      <c r="L825" s="11"/>
      <c r="M825" s="5"/>
      <c r="N825" s="5"/>
      <c r="O825" s="2"/>
      <c r="P825" s="7"/>
      <c r="Q825" s="7"/>
      <c r="R825" s="7"/>
      <c r="S825" s="2"/>
      <c r="T825" s="2"/>
    </row>
    <row r="826" spans="1:20" ht="12.75" customHeight="1" x14ac:dyDescent="0.2">
      <c r="A826" s="10"/>
      <c r="B826" s="1"/>
      <c r="C826" s="1"/>
      <c r="D826" s="1"/>
      <c r="E826" s="2"/>
      <c r="F826" s="1"/>
      <c r="G826" s="10"/>
      <c r="H826" s="10"/>
      <c r="I826" s="10"/>
      <c r="J826" s="4"/>
      <c r="K826" s="11"/>
      <c r="L826" s="11"/>
      <c r="M826" s="5"/>
      <c r="N826" s="5"/>
      <c r="O826" s="2"/>
      <c r="P826" s="7"/>
      <c r="Q826" s="7"/>
      <c r="R826" s="7"/>
      <c r="S826" s="2"/>
      <c r="T826" s="2"/>
    </row>
    <row r="827" spans="1:20" ht="12.75" customHeight="1" x14ac:dyDescent="0.2">
      <c r="A827" s="10"/>
      <c r="B827" s="1"/>
      <c r="C827" s="1"/>
      <c r="D827" s="1"/>
      <c r="E827" s="2"/>
      <c r="F827" s="1"/>
      <c r="G827" s="10"/>
      <c r="H827" s="10"/>
      <c r="I827" s="10"/>
      <c r="J827" s="4"/>
      <c r="K827" s="11"/>
      <c r="L827" s="11"/>
      <c r="M827" s="5"/>
      <c r="N827" s="5"/>
      <c r="O827" s="2"/>
      <c r="P827" s="7"/>
      <c r="Q827" s="7"/>
      <c r="R827" s="7"/>
      <c r="S827" s="2"/>
      <c r="T827" s="2"/>
    </row>
    <row r="828" spans="1:20" ht="12.75" customHeight="1" x14ac:dyDescent="0.2">
      <c r="A828" s="10"/>
      <c r="B828" s="1"/>
      <c r="C828" s="1"/>
      <c r="D828" s="1"/>
      <c r="E828" s="2"/>
      <c r="F828" s="1"/>
      <c r="G828" s="10"/>
      <c r="H828" s="10"/>
      <c r="I828" s="10"/>
      <c r="J828" s="4"/>
      <c r="K828" s="11"/>
      <c r="L828" s="11"/>
      <c r="M828" s="5"/>
      <c r="N828" s="5"/>
      <c r="O828" s="2"/>
      <c r="P828" s="7"/>
      <c r="Q828" s="7"/>
      <c r="R828" s="7"/>
      <c r="S828" s="2"/>
      <c r="T828" s="2"/>
    </row>
    <row r="829" spans="1:20" ht="12.75" customHeight="1" x14ac:dyDescent="0.2">
      <c r="A829" s="10"/>
      <c r="B829" s="1"/>
      <c r="C829" s="1"/>
      <c r="D829" s="1"/>
      <c r="E829" s="2"/>
      <c r="F829" s="1"/>
      <c r="G829" s="10"/>
      <c r="H829" s="10"/>
      <c r="I829" s="10"/>
      <c r="J829" s="4"/>
      <c r="K829" s="11"/>
      <c r="L829" s="11"/>
      <c r="M829" s="5"/>
      <c r="N829" s="5"/>
      <c r="O829" s="2"/>
      <c r="P829" s="7"/>
      <c r="Q829" s="7"/>
      <c r="R829" s="7"/>
      <c r="S829" s="2"/>
      <c r="T829" s="2"/>
    </row>
    <row r="830" spans="1:20" ht="12.75" customHeight="1" x14ac:dyDescent="0.2">
      <c r="A830" s="10"/>
      <c r="B830" s="1"/>
      <c r="C830" s="1"/>
      <c r="D830" s="1"/>
      <c r="E830" s="2"/>
      <c r="F830" s="1"/>
      <c r="G830" s="10"/>
      <c r="H830" s="10"/>
      <c r="I830" s="10"/>
      <c r="J830" s="4"/>
      <c r="K830" s="11"/>
      <c r="L830" s="11"/>
      <c r="M830" s="5"/>
      <c r="N830" s="5"/>
      <c r="O830" s="2"/>
      <c r="P830" s="7"/>
      <c r="Q830" s="7"/>
      <c r="R830" s="7"/>
      <c r="S830" s="2"/>
      <c r="T830" s="2"/>
    </row>
    <row r="831" spans="1:20" ht="12.75" customHeight="1" x14ac:dyDescent="0.2">
      <c r="A831" s="10"/>
      <c r="B831" s="1"/>
      <c r="C831" s="1"/>
      <c r="D831" s="1"/>
      <c r="E831" s="2"/>
      <c r="F831" s="1"/>
      <c r="G831" s="10"/>
      <c r="H831" s="10"/>
      <c r="I831" s="10"/>
      <c r="J831" s="4"/>
      <c r="K831" s="11"/>
      <c r="L831" s="11"/>
      <c r="M831" s="5"/>
      <c r="N831" s="5"/>
      <c r="O831" s="2"/>
      <c r="P831" s="7"/>
      <c r="Q831" s="7"/>
      <c r="R831" s="7"/>
      <c r="S831" s="2"/>
      <c r="T831" s="2"/>
    </row>
    <row r="832" spans="1:20" ht="12.75" customHeight="1" x14ac:dyDescent="0.2">
      <c r="A832" s="10"/>
      <c r="B832" s="1"/>
      <c r="C832" s="1"/>
      <c r="D832" s="1"/>
      <c r="E832" s="2"/>
      <c r="F832" s="1"/>
      <c r="G832" s="10"/>
      <c r="H832" s="10"/>
      <c r="I832" s="10"/>
      <c r="J832" s="4"/>
      <c r="K832" s="11"/>
      <c r="L832" s="11"/>
      <c r="M832" s="5"/>
      <c r="N832" s="5"/>
      <c r="O832" s="2"/>
      <c r="P832" s="7"/>
      <c r="Q832" s="7"/>
      <c r="R832" s="7"/>
      <c r="S832" s="2"/>
      <c r="T832" s="2"/>
    </row>
    <row r="833" spans="1:20" ht="12.75" customHeight="1" x14ac:dyDescent="0.2">
      <c r="A833" s="10"/>
      <c r="B833" s="1"/>
      <c r="C833" s="1"/>
      <c r="D833" s="1"/>
      <c r="E833" s="2"/>
      <c r="F833" s="1"/>
      <c r="G833" s="10"/>
      <c r="H833" s="10"/>
      <c r="I833" s="10"/>
      <c r="J833" s="4"/>
      <c r="K833" s="11"/>
      <c r="L833" s="11"/>
      <c r="M833" s="5"/>
      <c r="N833" s="5"/>
      <c r="O833" s="2"/>
      <c r="P833" s="7"/>
      <c r="Q833" s="7"/>
      <c r="R833" s="7"/>
      <c r="S833" s="2"/>
      <c r="T833" s="2"/>
    </row>
    <row r="834" spans="1:20" ht="12.75" customHeight="1" x14ac:dyDescent="0.2">
      <c r="A834" s="10"/>
      <c r="B834" s="1"/>
      <c r="C834" s="1"/>
      <c r="D834" s="1"/>
      <c r="E834" s="2"/>
      <c r="F834" s="1"/>
      <c r="G834" s="10"/>
      <c r="H834" s="10"/>
      <c r="I834" s="10"/>
      <c r="J834" s="4"/>
      <c r="K834" s="11"/>
      <c r="L834" s="11"/>
      <c r="M834" s="5"/>
      <c r="N834" s="5"/>
      <c r="O834" s="2"/>
      <c r="P834" s="7"/>
      <c r="Q834" s="7"/>
      <c r="R834" s="7"/>
      <c r="S834" s="2"/>
      <c r="T834" s="2"/>
    </row>
    <row r="835" spans="1:20" ht="12.75" customHeight="1" x14ac:dyDescent="0.2">
      <c r="A835" s="10"/>
      <c r="B835" s="1"/>
      <c r="C835" s="1"/>
      <c r="D835" s="1"/>
      <c r="E835" s="2"/>
      <c r="F835" s="1"/>
      <c r="G835" s="10"/>
      <c r="H835" s="10"/>
      <c r="I835" s="10"/>
      <c r="J835" s="4"/>
      <c r="K835" s="11"/>
      <c r="L835" s="11"/>
      <c r="M835" s="5"/>
      <c r="N835" s="5"/>
      <c r="O835" s="2"/>
      <c r="P835" s="7"/>
      <c r="Q835" s="7"/>
      <c r="R835" s="7"/>
      <c r="S835" s="2"/>
      <c r="T835" s="2"/>
    </row>
    <row r="836" spans="1:20" ht="12.75" customHeight="1" x14ac:dyDescent="0.2">
      <c r="A836" s="10"/>
      <c r="B836" s="1"/>
      <c r="C836" s="1"/>
      <c r="D836" s="1"/>
      <c r="E836" s="2"/>
      <c r="F836" s="1"/>
      <c r="G836" s="10"/>
      <c r="H836" s="10"/>
      <c r="I836" s="10"/>
      <c r="J836" s="4"/>
      <c r="K836" s="11"/>
      <c r="L836" s="11"/>
      <c r="M836" s="5"/>
      <c r="N836" s="5"/>
      <c r="O836" s="2"/>
      <c r="P836" s="7"/>
      <c r="Q836" s="7"/>
      <c r="R836" s="7"/>
      <c r="S836" s="2"/>
      <c r="T836" s="2"/>
    </row>
    <row r="837" spans="1:20" ht="12.75" customHeight="1" x14ac:dyDescent="0.2">
      <c r="A837" s="10"/>
      <c r="B837" s="1"/>
      <c r="C837" s="1"/>
      <c r="D837" s="1"/>
      <c r="E837" s="2"/>
      <c r="F837" s="1"/>
      <c r="G837" s="10"/>
      <c r="H837" s="10"/>
      <c r="I837" s="10"/>
      <c r="J837" s="4"/>
      <c r="K837" s="11"/>
      <c r="L837" s="11"/>
      <c r="M837" s="5"/>
      <c r="N837" s="5"/>
      <c r="O837" s="2"/>
      <c r="P837" s="7"/>
      <c r="Q837" s="7"/>
      <c r="R837" s="7"/>
      <c r="S837" s="2"/>
      <c r="T837" s="2"/>
    </row>
    <row r="838" spans="1:20" ht="12.75" customHeight="1" x14ac:dyDescent="0.2">
      <c r="A838" s="10"/>
      <c r="B838" s="1"/>
      <c r="C838" s="1"/>
      <c r="D838" s="1"/>
      <c r="E838" s="2"/>
      <c r="F838" s="1"/>
      <c r="G838" s="10"/>
      <c r="H838" s="10"/>
      <c r="I838" s="10"/>
      <c r="J838" s="4"/>
      <c r="K838" s="11"/>
      <c r="L838" s="11"/>
      <c r="M838" s="5"/>
      <c r="N838" s="5"/>
      <c r="O838" s="2"/>
      <c r="P838" s="7"/>
      <c r="Q838" s="7"/>
      <c r="R838" s="7"/>
      <c r="S838" s="2"/>
      <c r="T838" s="2"/>
    </row>
    <row r="839" spans="1:20" ht="12.75" customHeight="1" x14ac:dyDescent="0.2">
      <c r="A839" s="10"/>
      <c r="B839" s="1"/>
      <c r="C839" s="1"/>
      <c r="D839" s="1"/>
      <c r="E839" s="2"/>
      <c r="F839" s="1"/>
      <c r="G839" s="10"/>
      <c r="H839" s="10"/>
      <c r="I839" s="10"/>
      <c r="J839" s="4"/>
      <c r="K839" s="11"/>
      <c r="L839" s="11"/>
      <c r="M839" s="5"/>
      <c r="N839" s="5"/>
      <c r="O839" s="2"/>
      <c r="P839" s="7"/>
      <c r="Q839" s="7"/>
      <c r="R839" s="7"/>
      <c r="S839" s="2"/>
      <c r="T839" s="2"/>
    </row>
    <row r="840" spans="1:20" ht="12.75" customHeight="1" x14ac:dyDescent="0.2">
      <c r="A840" s="10"/>
      <c r="B840" s="1"/>
      <c r="C840" s="1"/>
      <c r="D840" s="1"/>
      <c r="E840" s="2"/>
      <c r="F840" s="1"/>
      <c r="G840" s="10"/>
      <c r="H840" s="10"/>
      <c r="I840" s="10"/>
      <c r="J840" s="4"/>
      <c r="K840" s="11"/>
      <c r="L840" s="11"/>
      <c r="M840" s="5"/>
      <c r="N840" s="5"/>
      <c r="O840" s="2"/>
      <c r="P840" s="7"/>
      <c r="Q840" s="7"/>
      <c r="R840" s="7"/>
      <c r="S840" s="2"/>
      <c r="T840" s="2"/>
    </row>
    <row r="841" spans="1:20" ht="12.75" customHeight="1" x14ac:dyDescent="0.2">
      <c r="A841" s="10"/>
      <c r="B841" s="1"/>
      <c r="C841" s="1"/>
      <c r="D841" s="1"/>
      <c r="E841" s="2"/>
      <c r="F841" s="1"/>
      <c r="G841" s="10"/>
      <c r="H841" s="10"/>
      <c r="I841" s="10"/>
      <c r="J841" s="4"/>
      <c r="K841" s="11"/>
      <c r="L841" s="11"/>
      <c r="M841" s="5"/>
      <c r="N841" s="5"/>
      <c r="O841" s="2"/>
      <c r="P841" s="7"/>
      <c r="Q841" s="7"/>
      <c r="R841" s="7"/>
      <c r="S841" s="2"/>
      <c r="T841" s="2"/>
    </row>
    <row r="842" spans="1:20" ht="12.75" customHeight="1" x14ac:dyDescent="0.2">
      <c r="A842" s="10"/>
      <c r="B842" s="1"/>
      <c r="C842" s="1"/>
      <c r="D842" s="1"/>
      <c r="E842" s="2"/>
      <c r="F842" s="1"/>
      <c r="G842" s="10"/>
      <c r="H842" s="10"/>
      <c r="I842" s="10"/>
      <c r="J842" s="4"/>
      <c r="K842" s="11"/>
      <c r="L842" s="11"/>
      <c r="M842" s="5"/>
      <c r="N842" s="5"/>
      <c r="O842" s="2"/>
      <c r="P842" s="7"/>
      <c r="Q842" s="7"/>
      <c r="R842" s="7"/>
      <c r="S842" s="2"/>
      <c r="T842" s="2"/>
    </row>
    <row r="843" spans="1:20" ht="12.75" customHeight="1" x14ac:dyDescent="0.2">
      <c r="A843" s="10"/>
      <c r="B843" s="1"/>
      <c r="C843" s="1"/>
      <c r="D843" s="1"/>
      <c r="E843" s="2"/>
      <c r="F843" s="1"/>
      <c r="G843" s="10"/>
      <c r="H843" s="10"/>
      <c r="I843" s="10"/>
      <c r="J843" s="4"/>
      <c r="K843" s="11"/>
      <c r="L843" s="11"/>
      <c r="M843" s="5"/>
      <c r="N843" s="5"/>
      <c r="O843" s="2"/>
      <c r="P843" s="7"/>
      <c r="Q843" s="7"/>
      <c r="R843" s="7"/>
      <c r="S843" s="2"/>
      <c r="T843" s="2"/>
    </row>
    <row r="844" spans="1:20" ht="12.75" customHeight="1" x14ac:dyDescent="0.2">
      <c r="A844" s="10"/>
      <c r="B844" s="1"/>
      <c r="C844" s="1"/>
      <c r="D844" s="1"/>
      <c r="E844" s="2"/>
      <c r="F844" s="1"/>
      <c r="G844" s="10"/>
      <c r="H844" s="10"/>
      <c r="I844" s="10"/>
      <c r="J844" s="4"/>
      <c r="K844" s="11"/>
      <c r="L844" s="11"/>
      <c r="M844" s="5"/>
      <c r="N844" s="5"/>
      <c r="O844" s="2"/>
      <c r="P844" s="7"/>
      <c r="Q844" s="7"/>
      <c r="R844" s="7"/>
      <c r="S844" s="2"/>
      <c r="T844" s="2"/>
    </row>
    <row r="845" spans="1:20" ht="12.75" customHeight="1" x14ac:dyDescent="0.2">
      <c r="A845" s="10"/>
      <c r="B845" s="1"/>
      <c r="C845" s="1"/>
      <c r="D845" s="1"/>
      <c r="E845" s="2"/>
      <c r="F845" s="1"/>
      <c r="G845" s="10"/>
      <c r="H845" s="10"/>
      <c r="I845" s="10"/>
      <c r="J845" s="4"/>
      <c r="K845" s="11"/>
      <c r="L845" s="11"/>
      <c r="M845" s="5"/>
      <c r="N845" s="5"/>
      <c r="O845" s="2"/>
      <c r="P845" s="7"/>
      <c r="Q845" s="7"/>
      <c r="R845" s="7"/>
      <c r="S845" s="2"/>
      <c r="T845" s="2"/>
    </row>
    <row r="846" spans="1:20" ht="12.75" customHeight="1" x14ac:dyDescent="0.2">
      <c r="A846" s="10"/>
      <c r="B846" s="1"/>
      <c r="C846" s="1"/>
      <c r="D846" s="1"/>
      <c r="E846" s="2"/>
      <c r="F846" s="1"/>
      <c r="G846" s="10"/>
      <c r="H846" s="10"/>
      <c r="I846" s="10"/>
      <c r="J846" s="4"/>
      <c r="K846" s="11"/>
      <c r="L846" s="11"/>
      <c r="M846" s="5"/>
      <c r="N846" s="5"/>
      <c r="O846" s="2"/>
      <c r="P846" s="7"/>
      <c r="Q846" s="7"/>
      <c r="R846" s="7"/>
      <c r="S846" s="2"/>
      <c r="T846" s="2"/>
    </row>
    <row r="847" spans="1:20" ht="12.75" customHeight="1" x14ac:dyDescent="0.2">
      <c r="A847" s="10"/>
      <c r="B847" s="1"/>
      <c r="C847" s="1"/>
      <c r="D847" s="1"/>
      <c r="E847" s="2"/>
      <c r="F847" s="1"/>
      <c r="G847" s="10"/>
      <c r="H847" s="10"/>
      <c r="I847" s="10"/>
      <c r="J847" s="4"/>
      <c r="K847" s="11"/>
      <c r="L847" s="11"/>
      <c r="M847" s="5"/>
      <c r="N847" s="5"/>
      <c r="O847" s="2"/>
      <c r="P847" s="7"/>
      <c r="Q847" s="7"/>
      <c r="R847" s="7"/>
      <c r="S847" s="2"/>
      <c r="T847" s="2"/>
    </row>
    <row r="848" spans="1:20" ht="12.75" customHeight="1" x14ac:dyDescent="0.2">
      <c r="A848" s="10"/>
      <c r="B848" s="1"/>
      <c r="C848" s="1"/>
      <c r="D848" s="1"/>
      <c r="E848" s="2"/>
      <c r="F848" s="1"/>
      <c r="G848" s="10"/>
      <c r="H848" s="10"/>
      <c r="I848" s="10"/>
      <c r="J848" s="4"/>
      <c r="K848" s="11"/>
      <c r="L848" s="11"/>
      <c r="M848" s="5"/>
      <c r="N848" s="5"/>
      <c r="O848" s="2"/>
      <c r="P848" s="7"/>
      <c r="Q848" s="7"/>
      <c r="R848" s="7"/>
      <c r="S848" s="2"/>
      <c r="T848" s="2"/>
    </row>
    <row r="849" spans="1:20" ht="12.75" customHeight="1" x14ac:dyDescent="0.2">
      <c r="A849" s="10"/>
      <c r="B849" s="1"/>
      <c r="C849" s="1"/>
      <c r="D849" s="1"/>
      <c r="E849" s="2"/>
      <c r="F849" s="1"/>
      <c r="G849" s="10"/>
      <c r="H849" s="10"/>
      <c r="I849" s="10"/>
      <c r="J849" s="4"/>
      <c r="K849" s="11"/>
      <c r="L849" s="11"/>
      <c r="M849" s="5"/>
      <c r="N849" s="5"/>
      <c r="O849" s="2"/>
      <c r="P849" s="7"/>
      <c r="Q849" s="7"/>
      <c r="R849" s="7"/>
      <c r="S849" s="2"/>
      <c r="T849" s="2"/>
    </row>
    <row r="850" spans="1:20" ht="12.75" customHeight="1" x14ac:dyDescent="0.2">
      <c r="A850" s="10"/>
      <c r="B850" s="1"/>
      <c r="C850" s="1"/>
      <c r="D850" s="1"/>
      <c r="E850" s="2"/>
      <c r="F850" s="1"/>
      <c r="G850" s="10"/>
      <c r="H850" s="10"/>
      <c r="I850" s="10"/>
      <c r="J850" s="4"/>
      <c r="K850" s="11"/>
      <c r="L850" s="11"/>
      <c r="M850" s="5"/>
      <c r="N850" s="5"/>
      <c r="O850" s="2"/>
      <c r="P850" s="7"/>
      <c r="Q850" s="7"/>
      <c r="R850" s="7"/>
      <c r="S850" s="2"/>
      <c r="T850" s="2"/>
    </row>
    <row r="851" spans="1:20" ht="12.75" customHeight="1" x14ac:dyDescent="0.2">
      <c r="A851" s="10"/>
      <c r="B851" s="1"/>
      <c r="C851" s="1"/>
      <c r="D851" s="1"/>
      <c r="E851" s="2"/>
      <c r="F851" s="1"/>
      <c r="G851" s="10"/>
      <c r="H851" s="10"/>
      <c r="I851" s="10"/>
      <c r="J851" s="4"/>
      <c r="K851" s="11"/>
      <c r="L851" s="11"/>
      <c r="M851" s="5"/>
      <c r="N851" s="5"/>
      <c r="O851" s="2"/>
      <c r="P851" s="7"/>
      <c r="Q851" s="7"/>
      <c r="R851" s="7"/>
      <c r="S851" s="2"/>
      <c r="T851" s="2"/>
    </row>
    <row r="852" spans="1:20" ht="12.75" customHeight="1" x14ac:dyDescent="0.2">
      <c r="A852" s="10"/>
      <c r="B852" s="1"/>
      <c r="C852" s="1"/>
      <c r="D852" s="1"/>
      <c r="E852" s="2"/>
      <c r="F852" s="1"/>
      <c r="G852" s="10"/>
      <c r="H852" s="10"/>
      <c r="I852" s="10"/>
      <c r="J852" s="4"/>
      <c r="K852" s="11"/>
      <c r="L852" s="11"/>
      <c r="M852" s="5"/>
      <c r="N852" s="5"/>
      <c r="O852" s="2"/>
      <c r="P852" s="7"/>
      <c r="Q852" s="7"/>
      <c r="R852" s="7"/>
      <c r="S852" s="2"/>
      <c r="T852" s="2"/>
    </row>
    <row r="853" spans="1:20" ht="12.75" customHeight="1" x14ac:dyDescent="0.2">
      <c r="A853" s="10"/>
      <c r="B853" s="1"/>
      <c r="C853" s="1"/>
      <c r="D853" s="1"/>
      <c r="E853" s="2"/>
      <c r="F853" s="1"/>
      <c r="G853" s="10"/>
      <c r="H853" s="10"/>
      <c r="I853" s="10"/>
      <c r="J853" s="4"/>
      <c r="K853" s="11"/>
      <c r="L853" s="11"/>
      <c r="M853" s="5"/>
      <c r="N853" s="5"/>
      <c r="O853" s="2"/>
      <c r="P853" s="7"/>
      <c r="Q853" s="7"/>
      <c r="R853" s="7"/>
      <c r="S853" s="2"/>
      <c r="T853" s="2"/>
    </row>
    <row r="854" spans="1:20" ht="12.75" customHeight="1" x14ac:dyDescent="0.2">
      <c r="A854" s="10"/>
      <c r="B854" s="1"/>
      <c r="C854" s="1"/>
      <c r="D854" s="1"/>
      <c r="E854" s="2"/>
      <c r="F854" s="1"/>
      <c r="G854" s="10"/>
      <c r="H854" s="10"/>
      <c r="I854" s="10"/>
      <c r="J854" s="4"/>
      <c r="K854" s="11"/>
      <c r="L854" s="11"/>
      <c r="M854" s="5"/>
      <c r="N854" s="5"/>
      <c r="O854" s="2"/>
      <c r="P854" s="7"/>
      <c r="Q854" s="7"/>
      <c r="R854" s="7"/>
      <c r="S854" s="2"/>
      <c r="T854" s="2"/>
    </row>
    <row r="855" spans="1:20" ht="12.75" customHeight="1" x14ac:dyDescent="0.2">
      <c r="A855" s="10"/>
      <c r="B855" s="1"/>
      <c r="C855" s="1"/>
      <c r="D855" s="1"/>
      <c r="E855" s="2"/>
      <c r="F855" s="1"/>
      <c r="G855" s="10"/>
      <c r="H855" s="10"/>
      <c r="I855" s="10"/>
      <c r="J855" s="4"/>
      <c r="K855" s="11"/>
      <c r="L855" s="11"/>
      <c r="M855" s="5"/>
      <c r="N855" s="5"/>
      <c r="O855" s="2"/>
      <c r="P855" s="7"/>
      <c r="Q855" s="7"/>
      <c r="R855" s="7"/>
      <c r="S855" s="2"/>
      <c r="T855" s="2"/>
    </row>
    <row r="856" spans="1:20" ht="12.75" customHeight="1" x14ac:dyDescent="0.2">
      <c r="A856" s="10"/>
      <c r="B856" s="1"/>
      <c r="C856" s="1"/>
      <c r="D856" s="1"/>
      <c r="E856" s="2"/>
      <c r="F856" s="1"/>
      <c r="G856" s="10"/>
      <c r="H856" s="10"/>
      <c r="I856" s="10"/>
      <c r="J856" s="4"/>
      <c r="K856" s="11"/>
      <c r="L856" s="11"/>
      <c r="M856" s="5"/>
      <c r="N856" s="5"/>
      <c r="O856" s="2"/>
      <c r="P856" s="7"/>
      <c r="Q856" s="7"/>
      <c r="R856" s="7"/>
      <c r="S856" s="2"/>
      <c r="T856" s="2"/>
    </row>
    <row r="857" spans="1:20" ht="12.75" customHeight="1" x14ac:dyDescent="0.2">
      <c r="A857" s="10"/>
      <c r="B857" s="1"/>
      <c r="C857" s="1"/>
      <c r="D857" s="1"/>
      <c r="E857" s="2"/>
      <c r="F857" s="1"/>
      <c r="G857" s="10"/>
      <c r="H857" s="10"/>
      <c r="I857" s="10"/>
      <c r="J857" s="4"/>
      <c r="K857" s="11"/>
      <c r="L857" s="11"/>
      <c r="M857" s="5"/>
      <c r="N857" s="5"/>
      <c r="O857" s="2"/>
      <c r="P857" s="7"/>
      <c r="Q857" s="7"/>
      <c r="R857" s="7"/>
      <c r="S857" s="2"/>
      <c r="T857" s="2"/>
    </row>
    <row r="858" spans="1:20" ht="12.75" customHeight="1" x14ac:dyDescent="0.2">
      <c r="A858" s="10"/>
      <c r="B858" s="1"/>
      <c r="C858" s="1"/>
      <c r="D858" s="1"/>
      <c r="E858" s="2"/>
      <c r="F858" s="1"/>
      <c r="G858" s="10"/>
      <c r="H858" s="10"/>
      <c r="I858" s="10"/>
      <c r="J858" s="4"/>
      <c r="K858" s="11"/>
      <c r="L858" s="11"/>
      <c r="M858" s="5"/>
      <c r="N858" s="5"/>
      <c r="O858" s="2"/>
      <c r="P858" s="7"/>
      <c r="Q858" s="7"/>
      <c r="R858" s="7"/>
      <c r="S858" s="2"/>
      <c r="T858" s="2"/>
    </row>
  </sheetData>
  <autoFilter ref="A2:T7" xr:uid="{D424B362-6B7D-4C89-8D14-8F5E95A35ECC}"/>
  <sortState xmlns:xlrd2="http://schemas.microsoft.com/office/spreadsheetml/2017/richdata2" ref="A3:T5">
    <sortCondition ref="B3:B5"/>
  </sortState>
  <mergeCells count="1">
    <mergeCell ref="B1:T1"/>
  </mergeCells>
  <pageMargins left="0.511811024" right="0.511811024" top="0.78740157499999996" bottom="0.78740157499999996" header="0.31496062000000002" footer="0.31496062000000002"/>
  <pageSetup paperSize="9" scale="60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BAABB-FF80-4935-935C-B9AE64FBB179}">
  <sheetPr>
    <tabColor rgb="FF33CCFF"/>
    <pageSetUpPr fitToPage="1"/>
  </sheetPr>
  <dimension ref="A1:T878"/>
  <sheetViews>
    <sheetView showGridLines="0" topLeftCell="A6" zoomScale="55" zoomScaleNormal="55" workbookViewId="0">
      <selection activeCell="B10" sqref="B10"/>
    </sheetView>
  </sheetViews>
  <sheetFormatPr defaultColWidth="14.42578125" defaultRowHeight="27.75" x14ac:dyDescent="0.2"/>
  <cols>
    <col min="1" max="1" width="18.85546875" style="113" bestFit="1" customWidth="1"/>
    <col min="2" max="2" width="85" style="113" customWidth="1"/>
    <col min="3" max="3" width="40.85546875" style="113" customWidth="1"/>
    <col min="4" max="4" width="31.140625" style="113" customWidth="1"/>
    <col min="5" max="5" width="31.140625" style="228" customWidth="1"/>
    <col min="6" max="6" width="54.7109375" style="113" customWidth="1"/>
    <col min="7" max="7" width="52.140625" style="113" customWidth="1"/>
    <col min="8" max="8" width="35" style="113" customWidth="1"/>
    <col min="9" max="9" width="53" style="113" customWidth="1"/>
    <col min="10" max="10" width="42.140625" style="193" customWidth="1"/>
    <col min="11" max="11" width="47.42578125" style="318" customWidth="1"/>
    <col min="12" max="12" width="39.140625" style="318" customWidth="1"/>
    <col min="13" max="13" width="36.28515625" style="113" customWidth="1"/>
    <col min="14" max="14" width="32.42578125" style="113" customWidth="1"/>
    <col min="15" max="15" width="30" style="228" customWidth="1"/>
    <col min="16" max="16" width="28.5703125" style="229" customWidth="1"/>
    <col min="17" max="17" width="30" style="113" customWidth="1"/>
    <col min="18" max="18" width="27.140625" style="113" customWidth="1"/>
    <col min="19" max="19" width="24.140625" style="113" customWidth="1"/>
    <col min="20" max="20" width="26.140625" style="113" customWidth="1"/>
    <col min="21" max="21" width="35.5703125" style="113" customWidth="1"/>
    <col min="22" max="22" width="14.42578125" style="113" customWidth="1"/>
    <col min="23" max="16384" width="14.42578125" style="113"/>
  </cols>
  <sheetData>
    <row r="1" spans="1:20" ht="71.45" customHeight="1" x14ac:dyDescent="0.2">
      <c r="A1" s="213" t="s">
        <v>1</v>
      </c>
      <c r="B1" s="711" t="s">
        <v>1195</v>
      </c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3"/>
      <c r="O1" s="712"/>
      <c r="P1" s="712"/>
      <c r="Q1" s="712"/>
      <c r="R1" s="712"/>
      <c r="S1" s="712"/>
      <c r="T1" s="712"/>
    </row>
    <row r="2" spans="1:20" s="193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306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215" t="s">
        <v>19</v>
      </c>
      <c r="Q2" s="261" t="s">
        <v>651</v>
      </c>
      <c r="R2" s="261" t="s">
        <v>647</v>
      </c>
      <c r="S2" s="293" t="s">
        <v>642</v>
      </c>
      <c r="T2" s="293" t="s">
        <v>643</v>
      </c>
    </row>
    <row r="3" spans="1:20" s="106" customFormat="1" ht="54.75" x14ac:dyDescent="0.2">
      <c r="A3" s="243" t="s">
        <v>820</v>
      </c>
      <c r="B3" s="97" t="s">
        <v>754</v>
      </c>
      <c r="C3" s="239" t="s">
        <v>991</v>
      </c>
      <c r="D3" s="354" t="s">
        <v>809</v>
      </c>
      <c r="E3" s="218"/>
      <c r="F3" s="216"/>
      <c r="G3" s="308"/>
      <c r="H3" s="308"/>
      <c r="I3" s="309"/>
      <c r="J3" s="109"/>
      <c r="K3" s="310"/>
      <c r="L3" s="311"/>
      <c r="M3" s="312">
        <v>500.85</v>
      </c>
      <c r="N3" s="102">
        <v>500.85</v>
      </c>
      <c r="O3" s="114" t="s">
        <v>623</v>
      </c>
      <c r="P3" s="115">
        <v>4</v>
      </c>
      <c r="Q3" s="120">
        <f>R3*P3</f>
        <v>208</v>
      </c>
      <c r="R3" s="121">
        <v>52</v>
      </c>
      <c r="S3" s="296"/>
      <c r="T3" s="297"/>
    </row>
    <row r="4" spans="1:20" s="49" customFormat="1" ht="56.25" customHeight="1" x14ac:dyDescent="0.2">
      <c r="A4" s="378" t="s">
        <v>499</v>
      </c>
      <c r="B4" s="599" t="s">
        <v>500</v>
      </c>
      <c r="C4" s="231" t="s">
        <v>1317</v>
      </c>
      <c r="D4" s="393" t="s">
        <v>809</v>
      </c>
      <c r="E4" s="393"/>
      <c r="F4" s="598" t="s">
        <v>60</v>
      </c>
      <c r="G4" s="380"/>
      <c r="H4" s="380"/>
      <c r="I4" s="381"/>
      <c r="J4" s="382"/>
      <c r="K4" s="383"/>
      <c r="L4" s="384"/>
      <c r="M4" s="238">
        <v>500.85</v>
      </c>
      <c r="N4" s="600" t="s">
        <v>60</v>
      </c>
      <c r="O4" s="395" t="s">
        <v>623</v>
      </c>
      <c r="P4" s="385">
        <v>4</v>
      </c>
      <c r="Q4" s="600" t="s">
        <v>60</v>
      </c>
      <c r="R4" s="600" t="s">
        <v>60</v>
      </c>
      <c r="S4" s="238"/>
      <c r="T4" s="237"/>
    </row>
    <row r="5" spans="1:20" s="106" customFormat="1" ht="55.5" x14ac:dyDescent="0.2">
      <c r="A5" s="243" t="s">
        <v>470</v>
      </c>
      <c r="B5" s="97" t="s">
        <v>858</v>
      </c>
      <c r="C5" s="239" t="s">
        <v>991</v>
      </c>
      <c r="D5" s="354" t="s">
        <v>809</v>
      </c>
      <c r="E5" s="218"/>
      <c r="F5" s="216" t="s">
        <v>1410</v>
      </c>
      <c r="G5" s="308"/>
      <c r="H5" s="308"/>
      <c r="I5" s="309"/>
      <c r="J5" s="109"/>
      <c r="K5" s="310"/>
      <c r="L5" s="311"/>
      <c r="M5" s="312">
        <v>500.85</v>
      </c>
      <c r="N5" s="102">
        <v>500.85</v>
      </c>
      <c r="O5" s="114" t="s">
        <v>465</v>
      </c>
      <c r="P5" s="41"/>
      <c r="Q5" s="62"/>
      <c r="R5" s="121"/>
      <c r="S5" s="296"/>
      <c r="T5" s="297"/>
    </row>
    <row r="6" spans="1:20" ht="60" customHeight="1" x14ac:dyDescent="0.2">
      <c r="A6" s="170">
        <v>1578001</v>
      </c>
      <c r="B6" s="97" t="s">
        <v>471</v>
      </c>
      <c r="C6" s="239" t="s">
        <v>991</v>
      </c>
      <c r="D6" s="354" t="s">
        <v>809</v>
      </c>
      <c r="E6" s="218"/>
      <c r="F6" s="100"/>
      <c r="G6" s="23"/>
      <c r="H6" s="23"/>
      <c r="I6" s="314"/>
      <c r="J6" s="101"/>
      <c r="K6" s="315"/>
      <c r="L6" s="316"/>
      <c r="M6" s="312">
        <v>500.85</v>
      </c>
      <c r="N6" s="102">
        <v>500.85</v>
      </c>
      <c r="O6" s="114" t="s">
        <v>465</v>
      </c>
      <c r="P6" s="117"/>
      <c r="Q6" s="120"/>
      <c r="R6" s="121"/>
      <c r="S6" s="296"/>
      <c r="T6" s="297"/>
    </row>
    <row r="7" spans="1:20" ht="57" customHeight="1" x14ac:dyDescent="0.2">
      <c r="A7" s="170" t="s">
        <v>472</v>
      </c>
      <c r="B7" s="97" t="s">
        <v>473</v>
      </c>
      <c r="C7" s="239" t="s">
        <v>991</v>
      </c>
      <c r="D7" s="354" t="s">
        <v>809</v>
      </c>
      <c r="E7" s="218"/>
      <c r="F7" s="216"/>
      <c r="G7" s="308"/>
      <c r="H7" s="308"/>
      <c r="I7" s="309"/>
      <c r="J7" s="109"/>
      <c r="K7" s="310"/>
      <c r="L7" s="311"/>
      <c r="M7" s="312">
        <v>500.85</v>
      </c>
      <c r="N7" s="102">
        <v>500.85</v>
      </c>
      <c r="O7" s="114" t="s">
        <v>623</v>
      </c>
      <c r="P7" s="115">
        <v>4</v>
      </c>
      <c r="Q7" s="120">
        <f>R7*P7</f>
        <v>208</v>
      </c>
      <c r="R7" s="121">
        <v>52</v>
      </c>
      <c r="S7" s="296"/>
      <c r="T7" s="297"/>
    </row>
    <row r="8" spans="1:20" ht="60" customHeight="1" x14ac:dyDescent="0.2">
      <c r="A8" s="170">
        <v>1581001</v>
      </c>
      <c r="B8" s="97" t="s">
        <v>475</v>
      </c>
      <c r="C8" s="239" t="s">
        <v>991</v>
      </c>
      <c r="D8" s="354" t="s">
        <v>809</v>
      </c>
      <c r="E8" s="218" t="s">
        <v>1359</v>
      </c>
      <c r="F8" s="108"/>
      <c r="G8" s="308"/>
      <c r="H8" s="308"/>
      <c r="I8" s="309"/>
      <c r="J8" s="109" t="s">
        <v>1360</v>
      </c>
      <c r="K8" s="310"/>
      <c r="L8" s="311">
        <v>16.690000000000001</v>
      </c>
      <c r="M8" s="312">
        <v>500.85</v>
      </c>
      <c r="N8" s="195">
        <f>500.85-L8</f>
        <v>484.16</v>
      </c>
      <c r="O8" s="114" t="s">
        <v>623</v>
      </c>
      <c r="P8" s="115">
        <v>4</v>
      </c>
      <c r="Q8" s="474">
        <f>R8*P8</f>
        <v>200</v>
      </c>
      <c r="R8" s="473">
        <v>50</v>
      </c>
      <c r="S8" s="296"/>
      <c r="T8" s="297"/>
    </row>
    <row r="9" spans="1:20" ht="60" customHeight="1" x14ac:dyDescent="0.2">
      <c r="A9" s="170">
        <v>1204001</v>
      </c>
      <c r="B9" s="97" t="s">
        <v>476</v>
      </c>
      <c r="C9" s="239" t="s">
        <v>991</v>
      </c>
      <c r="D9" s="354" t="s">
        <v>809</v>
      </c>
      <c r="E9" s="218"/>
      <c r="F9" s="100"/>
      <c r="G9" s="23"/>
      <c r="H9" s="23"/>
      <c r="I9" s="314"/>
      <c r="J9" s="101"/>
      <c r="K9" s="315"/>
      <c r="L9" s="316"/>
      <c r="M9" s="312">
        <v>500.85</v>
      </c>
      <c r="N9" s="102">
        <v>500.85</v>
      </c>
      <c r="O9" s="114" t="s">
        <v>623</v>
      </c>
      <c r="P9" s="115">
        <v>4</v>
      </c>
      <c r="Q9" s="120">
        <f>R9*P9</f>
        <v>208</v>
      </c>
      <c r="R9" s="121">
        <v>52</v>
      </c>
      <c r="S9" s="296"/>
      <c r="T9" s="297"/>
    </row>
    <row r="10" spans="1:20" ht="60" customHeight="1" x14ac:dyDescent="0.2">
      <c r="A10" s="170">
        <v>1576001</v>
      </c>
      <c r="B10" s="97" t="s">
        <v>477</v>
      </c>
      <c r="C10" s="239" t="s">
        <v>991</v>
      </c>
      <c r="D10" s="354" t="s">
        <v>809</v>
      </c>
      <c r="E10" s="218"/>
      <c r="F10" s="100"/>
      <c r="G10" s="23"/>
      <c r="H10" s="23"/>
      <c r="I10" s="314"/>
      <c r="J10" s="101"/>
      <c r="K10" s="315"/>
      <c r="L10" s="316"/>
      <c r="M10" s="312">
        <v>500.85</v>
      </c>
      <c r="N10" s="102">
        <v>500.85</v>
      </c>
      <c r="O10" s="116" t="s">
        <v>636</v>
      </c>
      <c r="P10" s="267" t="s">
        <v>666</v>
      </c>
      <c r="Q10" s="120">
        <f>4*R10</f>
        <v>208</v>
      </c>
      <c r="R10" s="121">
        <v>52</v>
      </c>
      <c r="S10" s="355">
        <f>4.45*T10</f>
        <v>231.4</v>
      </c>
      <c r="T10" s="356">
        <v>52</v>
      </c>
    </row>
    <row r="11" spans="1:20" s="15" customFormat="1" ht="54.75" x14ac:dyDescent="0.2">
      <c r="A11" s="243"/>
      <c r="B11" s="97" t="s">
        <v>759</v>
      </c>
      <c r="C11" s="239" t="s">
        <v>991</v>
      </c>
      <c r="D11" s="367" t="s">
        <v>809</v>
      </c>
      <c r="E11" s="218"/>
      <c r="F11" s="376" t="s">
        <v>984</v>
      </c>
      <c r="G11" s="58"/>
      <c r="H11" s="58"/>
      <c r="I11" s="37"/>
      <c r="J11" s="33"/>
      <c r="K11" s="34"/>
      <c r="L11" s="35"/>
      <c r="M11" s="312">
        <v>500.85</v>
      </c>
      <c r="N11" s="102">
        <v>500.85</v>
      </c>
      <c r="O11" s="84" t="s">
        <v>580</v>
      </c>
      <c r="P11" s="41"/>
      <c r="Q11" s="62"/>
      <c r="R11" s="63"/>
      <c r="S11" s="296"/>
      <c r="T11" s="297"/>
    </row>
    <row r="12" spans="1:20" s="49" customFormat="1" ht="55.5" thickBot="1" x14ac:dyDescent="0.25">
      <c r="A12" s="40"/>
      <c r="B12" s="97" t="s">
        <v>695</v>
      </c>
      <c r="C12" s="239" t="s">
        <v>1296</v>
      </c>
      <c r="D12" s="366" t="s">
        <v>2</v>
      </c>
      <c r="E12" s="218"/>
      <c r="F12" s="16"/>
      <c r="G12" s="27"/>
      <c r="H12" s="27"/>
      <c r="I12" s="67"/>
      <c r="J12" s="38"/>
      <c r="K12" s="68"/>
      <c r="L12" s="28"/>
      <c r="M12" s="375">
        <v>500.85</v>
      </c>
      <c r="N12" s="102">
        <v>500.85</v>
      </c>
      <c r="O12" s="375" t="s">
        <v>580</v>
      </c>
      <c r="P12" s="86"/>
      <c r="Q12" s="76"/>
      <c r="R12" s="77"/>
      <c r="S12" s="296"/>
      <c r="T12" s="297"/>
    </row>
    <row r="13" spans="1:20" ht="57.75" customHeight="1" thickBot="1" x14ac:dyDescent="0.25">
      <c r="A13" s="220"/>
      <c r="B13" s="221"/>
      <c r="C13" s="221"/>
      <c r="D13" s="221"/>
      <c r="E13" s="222"/>
      <c r="F13" s="221"/>
      <c r="G13" s="220"/>
      <c r="H13" s="220"/>
      <c r="I13" s="220"/>
      <c r="J13" s="223"/>
      <c r="K13" s="317"/>
      <c r="L13" s="317"/>
      <c r="M13" s="224"/>
      <c r="N13" s="449">
        <f>SUM(N3:N12)</f>
        <v>4490.96</v>
      </c>
      <c r="O13" s="222"/>
      <c r="P13" s="226"/>
      <c r="Q13" s="449">
        <f>SUM(Q3:Q12)</f>
        <v>1032</v>
      </c>
      <c r="R13" s="222"/>
      <c r="S13" s="449">
        <f>SUM(S3:S12)</f>
        <v>231.4</v>
      </c>
      <c r="T13" s="222"/>
    </row>
    <row r="14" spans="1:20" ht="57.75" customHeight="1" x14ac:dyDescent="0.2">
      <c r="A14" s="220"/>
      <c r="B14" s="221"/>
      <c r="C14" s="221"/>
      <c r="D14" s="221"/>
      <c r="E14" s="222"/>
      <c r="F14" s="221"/>
      <c r="G14" s="220"/>
      <c r="H14" s="220"/>
      <c r="I14" s="220"/>
      <c r="J14" s="223"/>
      <c r="K14" s="317"/>
      <c r="L14" s="317"/>
      <c r="M14" s="224"/>
      <c r="N14" s="227" t="s">
        <v>80</v>
      </c>
      <c r="O14" s="222"/>
      <c r="P14" s="226"/>
      <c r="Q14" s="227" t="s">
        <v>623</v>
      </c>
      <c r="R14" s="222"/>
      <c r="S14" s="227" t="s">
        <v>639</v>
      </c>
      <c r="T14" s="222"/>
    </row>
    <row r="15" spans="1:20" ht="12.75" customHeight="1" x14ac:dyDescent="0.2">
      <c r="A15" s="220"/>
      <c r="B15" s="221"/>
      <c r="C15" s="221"/>
      <c r="D15" s="221"/>
      <c r="E15" s="222"/>
      <c r="F15" s="221"/>
      <c r="G15" s="220"/>
      <c r="H15" s="220"/>
      <c r="I15" s="220"/>
      <c r="J15" s="223"/>
      <c r="K15" s="317"/>
      <c r="L15" s="317"/>
      <c r="M15" s="224"/>
      <c r="N15" s="224"/>
      <c r="O15" s="222"/>
      <c r="P15" s="226"/>
      <c r="Q15" s="222"/>
      <c r="R15" s="222"/>
      <c r="S15" s="222"/>
      <c r="T15" s="222"/>
    </row>
    <row r="16" spans="1:20" ht="12.75" customHeight="1" x14ac:dyDescent="0.2">
      <c r="A16" s="220"/>
      <c r="B16" s="221"/>
      <c r="C16" s="221"/>
      <c r="D16" s="221"/>
      <c r="E16" s="222"/>
      <c r="F16" s="221"/>
      <c r="G16" s="220"/>
      <c r="H16" s="220"/>
      <c r="I16" s="220"/>
      <c r="J16" s="223"/>
      <c r="K16" s="317"/>
      <c r="L16" s="317"/>
      <c r="M16" s="224"/>
      <c r="N16" s="224"/>
      <c r="O16" s="222"/>
      <c r="P16" s="226"/>
      <c r="Q16" s="222"/>
      <c r="R16" s="222"/>
      <c r="S16" s="222"/>
      <c r="T16" s="222"/>
    </row>
    <row r="17" spans="1:20" ht="12.75" customHeight="1" x14ac:dyDescent="0.2">
      <c r="A17" s="220"/>
      <c r="B17" s="221"/>
      <c r="C17" s="221"/>
      <c r="D17" s="221"/>
      <c r="E17" s="222"/>
      <c r="F17" s="221"/>
      <c r="G17" s="220"/>
      <c r="H17" s="220"/>
      <c r="I17" s="220"/>
      <c r="J17" s="223"/>
      <c r="K17" s="317"/>
      <c r="L17" s="317"/>
      <c r="M17" s="224"/>
      <c r="N17" s="224"/>
      <c r="O17" s="222"/>
      <c r="P17" s="226"/>
      <c r="Q17" s="222"/>
      <c r="R17" s="222"/>
      <c r="S17" s="222"/>
      <c r="T17" s="222"/>
    </row>
    <row r="18" spans="1:20" ht="12.75" customHeight="1" x14ac:dyDescent="0.2">
      <c r="A18" s="220"/>
      <c r="B18" s="221"/>
      <c r="C18" s="221"/>
      <c r="D18" s="221"/>
      <c r="E18" s="222"/>
      <c r="F18" s="221"/>
      <c r="G18" s="220"/>
      <c r="H18" s="220"/>
      <c r="I18" s="220"/>
      <c r="J18" s="223"/>
      <c r="K18" s="317"/>
      <c r="L18" s="317"/>
      <c r="M18" s="224"/>
      <c r="N18" s="224"/>
      <c r="O18" s="222"/>
      <c r="P18" s="226"/>
      <c r="Q18" s="222"/>
      <c r="R18" s="222"/>
      <c r="S18" s="222"/>
      <c r="T18" s="222"/>
    </row>
    <row r="19" spans="1:20" ht="12.75" customHeight="1" x14ac:dyDescent="0.2">
      <c r="A19" s="220"/>
      <c r="B19" s="221"/>
      <c r="C19" s="221"/>
      <c r="D19" s="221"/>
      <c r="E19" s="222"/>
      <c r="F19" s="221"/>
      <c r="G19" s="220"/>
      <c r="H19" s="220"/>
      <c r="I19" s="220"/>
      <c r="J19" s="223"/>
      <c r="K19" s="317"/>
      <c r="L19" s="317"/>
      <c r="M19" s="224"/>
      <c r="N19" s="224"/>
      <c r="O19" s="222"/>
      <c r="P19" s="226"/>
      <c r="Q19" s="222"/>
      <c r="R19" s="222"/>
      <c r="S19" s="222"/>
      <c r="T19" s="222"/>
    </row>
    <row r="20" spans="1:20" ht="12.75" customHeight="1" x14ac:dyDescent="0.2">
      <c r="A20" s="220"/>
      <c r="B20" s="221"/>
      <c r="C20" s="221"/>
      <c r="D20" s="221"/>
      <c r="E20" s="222"/>
      <c r="F20" s="221"/>
      <c r="G20" s="220"/>
      <c r="H20" s="220"/>
      <c r="I20" s="220"/>
      <c r="J20" s="223"/>
      <c r="K20" s="317"/>
      <c r="L20" s="317"/>
      <c r="M20" s="224"/>
      <c r="N20" s="224"/>
      <c r="O20" s="222"/>
      <c r="P20" s="226"/>
      <c r="Q20" s="222"/>
      <c r="R20" s="222"/>
      <c r="S20" s="222"/>
      <c r="T20" s="222"/>
    </row>
    <row r="21" spans="1:20" ht="12.75" customHeight="1" x14ac:dyDescent="0.2">
      <c r="A21" s="220"/>
      <c r="B21" s="221"/>
      <c r="C21" s="221"/>
      <c r="D21" s="221"/>
      <c r="E21" s="222"/>
      <c r="F21" s="221"/>
      <c r="G21" s="220"/>
      <c r="H21" s="220"/>
      <c r="I21" s="220"/>
      <c r="J21" s="223"/>
      <c r="K21" s="317"/>
      <c r="L21" s="317"/>
      <c r="M21" s="224"/>
      <c r="N21" s="224"/>
      <c r="O21" s="222"/>
      <c r="P21" s="226"/>
      <c r="Q21" s="222"/>
      <c r="R21" s="222"/>
      <c r="S21" s="222"/>
      <c r="T21" s="222"/>
    </row>
    <row r="22" spans="1:20" ht="12.75" customHeight="1" x14ac:dyDescent="0.2">
      <c r="A22" s="220"/>
      <c r="B22" s="221"/>
      <c r="C22" s="221"/>
      <c r="D22" s="221"/>
      <c r="E22" s="222"/>
      <c r="F22" s="221"/>
      <c r="G22" s="220"/>
      <c r="H22" s="220"/>
      <c r="I22" s="220"/>
      <c r="J22" s="223"/>
      <c r="K22" s="317"/>
      <c r="L22" s="317"/>
      <c r="M22" s="224"/>
      <c r="N22" s="224"/>
      <c r="O22" s="222"/>
      <c r="P22" s="226"/>
      <c r="Q22" s="222"/>
      <c r="R22" s="222"/>
      <c r="S22" s="222"/>
      <c r="T22" s="222"/>
    </row>
    <row r="23" spans="1:20" ht="12.75" customHeight="1" x14ac:dyDescent="0.2">
      <c r="A23" s="220"/>
      <c r="B23" s="221"/>
      <c r="C23" s="221"/>
      <c r="D23" s="221"/>
      <c r="E23" s="222"/>
      <c r="F23" s="221"/>
      <c r="G23" s="220"/>
      <c r="H23" s="220"/>
      <c r="I23" s="220"/>
      <c r="J23" s="223"/>
      <c r="K23" s="317"/>
      <c r="L23" s="317"/>
      <c r="M23" s="224"/>
      <c r="N23" s="224"/>
      <c r="O23" s="222"/>
      <c r="P23" s="226"/>
      <c r="Q23" s="222"/>
      <c r="R23" s="222"/>
      <c r="S23" s="222"/>
      <c r="T23" s="222"/>
    </row>
    <row r="24" spans="1:20" ht="12.75" customHeight="1" x14ac:dyDescent="0.2">
      <c r="A24" s="220"/>
      <c r="B24" s="221"/>
      <c r="C24" s="221"/>
      <c r="D24" s="221"/>
      <c r="E24" s="222"/>
      <c r="F24" s="221"/>
      <c r="G24" s="220"/>
      <c r="H24" s="220"/>
      <c r="I24" s="220"/>
      <c r="J24" s="223"/>
      <c r="K24" s="317"/>
      <c r="L24" s="317"/>
      <c r="M24" s="224"/>
      <c r="N24" s="224"/>
      <c r="O24" s="222"/>
      <c r="P24" s="226"/>
      <c r="Q24" s="222"/>
      <c r="R24" s="222"/>
      <c r="S24" s="222"/>
      <c r="T24" s="222"/>
    </row>
    <row r="25" spans="1:20" ht="12.75" customHeight="1" x14ac:dyDescent="0.2">
      <c r="A25" s="220"/>
      <c r="B25" s="221"/>
      <c r="C25" s="221"/>
      <c r="D25" s="221"/>
      <c r="E25" s="222"/>
      <c r="F25" s="221"/>
      <c r="G25" s="220"/>
      <c r="H25" s="220"/>
      <c r="I25" s="220"/>
      <c r="J25" s="223"/>
      <c r="K25" s="317"/>
      <c r="L25" s="317"/>
      <c r="M25" s="224"/>
      <c r="N25" s="224"/>
      <c r="O25" s="222"/>
      <c r="P25" s="226"/>
      <c r="Q25" s="222"/>
      <c r="R25" s="222"/>
      <c r="S25" s="222"/>
      <c r="T25" s="222"/>
    </row>
    <row r="26" spans="1:20" ht="12.75" customHeight="1" x14ac:dyDescent="0.2">
      <c r="A26" s="220"/>
      <c r="B26" s="221"/>
      <c r="C26" s="221"/>
      <c r="D26" s="221"/>
      <c r="E26" s="222"/>
      <c r="F26" s="221"/>
      <c r="G26" s="220"/>
      <c r="H26" s="220"/>
      <c r="I26" s="220"/>
      <c r="J26" s="223"/>
      <c r="K26" s="317"/>
      <c r="L26" s="317"/>
      <c r="M26" s="224"/>
      <c r="N26" s="224"/>
      <c r="O26" s="222"/>
      <c r="P26" s="226"/>
      <c r="Q26" s="222"/>
      <c r="R26" s="222"/>
      <c r="S26" s="222"/>
      <c r="T26" s="222"/>
    </row>
    <row r="27" spans="1:20" ht="12.75" customHeight="1" x14ac:dyDescent="0.2">
      <c r="A27" s="220"/>
      <c r="B27" s="221"/>
      <c r="C27" s="221"/>
      <c r="D27" s="221"/>
      <c r="E27" s="222"/>
      <c r="F27" s="221"/>
      <c r="G27" s="220"/>
      <c r="H27" s="220"/>
      <c r="I27" s="220"/>
      <c r="J27" s="223"/>
      <c r="K27" s="317"/>
      <c r="L27" s="317"/>
      <c r="M27" s="224"/>
      <c r="N27" s="224"/>
      <c r="O27" s="222"/>
      <c r="P27" s="226"/>
      <c r="Q27" s="222"/>
      <c r="R27" s="222"/>
      <c r="S27" s="222"/>
      <c r="T27" s="222"/>
    </row>
    <row r="28" spans="1:20" ht="12.75" customHeight="1" x14ac:dyDescent="0.2">
      <c r="A28" s="220"/>
      <c r="B28" s="221"/>
      <c r="C28" s="221"/>
      <c r="D28" s="221"/>
      <c r="E28" s="222"/>
      <c r="F28" s="221"/>
      <c r="G28" s="220"/>
      <c r="H28" s="220"/>
      <c r="I28" s="220"/>
      <c r="J28" s="223"/>
      <c r="K28" s="317"/>
      <c r="L28" s="317"/>
      <c r="M28" s="224"/>
      <c r="N28" s="224"/>
      <c r="O28" s="222"/>
      <c r="P28" s="226"/>
      <c r="Q28" s="222"/>
      <c r="R28" s="222"/>
      <c r="S28" s="222"/>
      <c r="T28" s="222"/>
    </row>
    <row r="29" spans="1:20" ht="12.75" customHeight="1" x14ac:dyDescent="0.2">
      <c r="A29" s="220"/>
      <c r="B29" s="221"/>
      <c r="C29" s="221"/>
      <c r="D29" s="221"/>
      <c r="E29" s="222"/>
      <c r="F29" s="221"/>
      <c r="G29" s="220"/>
      <c r="H29" s="220"/>
      <c r="I29" s="220"/>
      <c r="J29" s="223"/>
      <c r="K29" s="317"/>
      <c r="L29" s="317"/>
      <c r="M29" s="224"/>
      <c r="N29" s="224"/>
      <c r="O29" s="222"/>
      <c r="P29" s="226"/>
      <c r="Q29" s="222"/>
      <c r="R29" s="222"/>
      <c r="S29" s="222"/>
      <c r="T29" s="222"/>
    </row>
    <row r="30" spans="1:20" ht="12.75" customHeight="1" x14ac:dyDescent="0.2">
      <c r="A30" s="220"/>
      <c r="B30" s="221"/>
      <c r="C30" s="221"/>
      <c r="D30" s="221"/>
      <c r="E30" s="222"/>
      <c r="F30" s="221"/>
      <c r="G30" s="220"/>
      <c r="H30" s="220"/>
      <c r="I30" s="220"/>
      <c r="J30" s="223"/>
      <c r="K30" s="317"/>
      <c r="L30" s="317"/>
      <c r="M30" s="224"/>
      <c r="N30" s="224"/>
      <c r="O30" s="222"/>
      <c r="P30" s="226"/>
      <c r="Q30" s="222"/>
      <c r="R30" s="222"/>
      <c r="S30" s="222"/>
      <c r="T30" s="222"/>
    </row>
    <row r="31" spans="1:20" ht="12.75" customHeight="1" x14ac:dyDescent="0.2">
      <c r="A31" s="220"/>
      <c r="B31" s="221"/>
      <c r="C31" s="221"/>
      <c r="D31" s="221"/>
      <c r="E31" s="222"/>
      <c r="F31" s="221"/>
      <c r="G31" s="220"/>
      <c r="H31" s="220"/>
      <c r="I31" s="220"/>
      <c r="J31" s="223"/>
      <c r="K31" s="317"/>
      <c r="L31" s="317"/>
      <c r="M31" s="224"/>
      <c r="N31" s="224"/>
      <c r="O31" s="222"/>
      <c r="P31" s="226"/>
      <c r="Q31" s="222"/>
      <c r="R31" s="222"/>
      <c r="S31" s="222"/>
      <c r="T31" s="222"/>
    </row>
    <row r="32" spans="1:20" ht="12.75" customHeight="1" x14ac:dyDescent="0.2">
      <c r="A32" s="220"/>
      <c r="B32" s="221"/>
      <c r="C32" s="221"/>
      <c r="D32" s="221"/>
      <c r="E32" s="222"/>
      <c r="F32" s="221"/>
      <c r="G32" s="220"/>
      <c r="H32" s="220"/>
      <c r="I32" s="220"/>
      <c r="J32" s="223"/>
      <c r="K32" s="317"/>
      <c r="L32" s="317"/>
      <c r="M32" s="224"/>
      <c r="N32" s="224"/>
      <c r="O32" s="222"/>
      <c r="P32" s="226"/>
      <c r="Q32" s="222"/>
      <c r="R32" s="222"/>
      <c r="S32" s="222"/>
      <c r="T32" s="222"/>
    </row>
    <row r="33" spans="1:20" ht="12.75" customHeight="1" x14ac:dyDescent="0.2">
      <c r="A33" s="220"/>
      <c r="B33" s="221"/>
      <c r="C33" s="221"/>
      <c r="D33" s="221"/>
      <c r="E33" s="222"/>
      <c r="F33" s="221"/>
      <c r="G33" s="220"/>
      <c r="H33" s="220"/>
      <c r="I33" s="220"/>
      <c r="J33" s="223"/>
      <c r="K33" s="317"/>
      <c r="L33" s="317"/>
      <c r="M33" s="224"/>
      <c r="N33" s="224"/>
      <c r="O33" s="222"/>
      <c r="P33" s="226"/>
      <c r="Q33" s="222"/>
      <c r="R33" s="222"/>
      <c r="S33" s="222"/>
      <c r="T33" s="222"/>
    </row>
    <row r="34" spans="1:20" ht="12.75" customHeight="1" x14ac:dyDescent="0.2">
      <c r="A34" s="220"/>
      <c r="B34" s="221"/>
      <c r="C34" s="221"/>
      <c r="D34" s="221"/>
      <c r="E34" s="222"/>
      <c r="F34" s="221"/>
      <c r="G34" s="220"/>
      <c r="H34" s="220"/>
      <c r="I34" s="220"/>
      <c r="J34" s="223"/>
      <c r="K34" s="317"/>
      <c r="L34" s="317"/>
      <c r="M34" s="224"/>
      <c r="N34" s="224"/>
      <c r="O34" s="222"/>
      <c r="P34" s="226"/>
      <c r="Q34" s="222"/>
      <c r="R34" s="222"/>
      <c r="S34" s="222"/>
      <c r="T34" s="222"/>
    </row>
    <row r="35" spans="1:20" ht="12.75" customHeight="1" x14ac:dyDescent="0.2">
      <c r="A35" s="220"/>
      <c r="B35" s="221"/>
      <c r="C35" s="221"/>
      <c r="D35" s="221"/>
      <c r="E35" s="222"/>
      <c r="F35" s="221"/>
      <c r="G35" s="220"/>
      <c r="H35" s="220"/>
      <c r="I35" s="220"/>
      <c r="J35" s="223"/>
      <c r="K35" s="317"/>
      <c r="L35" s="317"/>
      <c r="M35" s="224"/>
      <c r="N35" s="224"/>
      <c r="O35" s="222"/>
      <c r="P35" s="226"/>
      <c r="Q35" s="222"/>
      <c r="R35" s="222"/>
      <c r="S35" s="222"/>
      <c r="T35" s="222"/>
    </row>
    <row r="36" spans="1:20" ht="12.75" customHeight="1" x14ac:dyDescent="0.2">
      <c r="A36" s="220"/>
      <c r="B36" s="221"/>
      <c r="C36" s="221"/>
      <c r="D36" s="221"/>
      <c r="E36" s="222"/>
      <c r="F36" s="221"/>
      <c r="G36" s="220"/>
      <c r="H36" s="220"/>
      <c r="I36" s="220"/>
      <c r="J36" s="223"/>
      <c r="K36" s="317"/>
      <c r="L36" s="317"/>
      <c r="M36" s="224"/>
      <c r="N36" s="224"/>
      <c r="O36" s="222"/>
      <c r="P36" s="226"/>
      <c r="Q36" s="222"/>
      <c r="R36" s="222"/>
      <c r="S36" s="222"/>
      <c r="T36" s="222"/>
    </row>
    <row r="37" spans="1:20" ht="12.75" customHeight="1" x14ac:dyDescent="0.2">
      <c r="A37" s="220"/>
      <c r="B37" s="221"/>
      <c r="C37" s="221"/>
      <c r="D37" s="221"/>
      <c r="E37" s="222"/>
      <c r="F37" s="221"/>
      <c r="G37" s="220"/>
      <c r="H37" s="220"/>
      <c r="I37" s="220"/>
      <c r="J37" s="223"/>
      <c r="K37" s="317"/>
      <c r="L37" s="317"/>
      <c r="M37" s="224"/>
      <c r="N37" s="224"/>
      <c r="O37" s="222"/>
      <c r="P37" s="226"/>
      <c r="Q37" s="222"/>
      <c r="R37" s="222"/>
      <c r="S37" s="222"/>
      <c r="T37" s="222"/>
    </row>
    <row r="38" spans="1:20" ht="12.75" customHeight="1" x14ac:dyDescent="0.2">
      <c r="A38" s="220"/>
      <c r="B38" s="221"/>
      <c r="C38" s="221"/>
      <c r="D38" s="221"/>
      <c r="E38" s="222"/>
      <c r="F38" s="221"/>
      <c r="G38" s="220"/>
      <c r="H38" s="220"/>
      <c r="I38" s="220"/>
      <c r="J38" s="223"/>
      <c r="K38" s="317"/>
      <c r="L38" s="317"/>
      <c r="M38" s="224"/>
      <c r="N38" s="224"/>
      <c r="O38" s="222"/>
      <c r="P38" s="226"/>
      <c r="Q38" s="222"/>
      <c r="R38" s="222"/>
      <c r="S38" s="222"/>
      <c r="T38" s="222"/>
    </row>
    <row r="39" spans="1:20" ht="12.75" customHeight="1" x14ac:dyDescent="0.2">
      <c r="A39" s="220"/>
      <c r="B39" s="221"/>
      <c r="C39" s="221"/>
      <c r="D39" s="221"/>
      <c r="E39" s="222"/>
      <c r="F39" s="221"/>
      <c r="G39" s="220"/>
      <c r="H39" s="220"/>
      <c r="I39" s="220"/>
      <c r="J39" s="223"/>
      <c r="K39" s="317"/>
      <c r="L39" s="317"/>
      <c r="M39" s="224"/>
      <c r="N39" s="224"/>
      <c r="O39" s="222"/>
      <c r="P39" s="226"/>
      <c r="Q39" s="222"/>
      <c r="R39" s="222"/>
      <c r="S39" s="222"/>
      <c r="T39" s="222"/>
    </row>
    <row r="40" spans="1:20" ht="12.75" customHeight="1" x14ac:dyDescent="0.2">
      <c r="A40" s="220"/>
      <c r="B40" s="221"/>
      <c r="C40" s="221"/>
      <c r="D40" s="221"/>
      <c r="E40" s="222"/>
      <c r="F40" s="221"/>
      <c r="G40" s="220"/>
      <c r="H40" s="220"/>
      <c r="I40" s="220"/>
      <c r="J40" s="223"/>
      <c r="K40" s="317"/>
      <c r="L40" s="317"/>
      <c r="M40" s="224"/>
      <c r="N40" s="224"/>
      <c r="O40" s="222"/>
      <c r="P40" s="226"/>
      <c r="Q40" s="222"/>
      <c r="R40" s="222"/>
      <c r="S40" s="222"/>
      <c r="T40" s="222"/>
    </row>
    <row r="41" spans="1:20" ht="12.75" customHeight="1" x14ac:dyDescent="0.2">
      <c r="A41" s="220"/>
      <c r="B41" s="221"/>
      <c r="C41" s="221"/>
      <c r="D41" s="221"/>
      <c r="E41" s="222"/>
      <c r="F41" s="221"/>
      <c r="G41" s="220"/>
      <c r="H41" s="220"/>
      <c r="I41" s="220"/>
      <c r="J41" s="223"/>
      <c r="K41" s="317"/>
      <c r="L41" s="317"/>
      <c r="M41" s="224"/>
      <c r="N41" s="224"/>
      <c r="O41" s="222"/>
      <c r="P41" s="226"/>
      <c r="Q41" s="222"/>
      <c r="R41" s="222"/>
      <c r="S41" s="222"/>
      <c r="T41" s="222"/>
    </row>
    <row r="42" spans="1:20" ht="12.75" customHeight="1" x14ac:dyDescent="0.2">
      <c r="A42" s="220"/>
      <c r="B42" s="221"/>
      <c r="C42" s="221"/>
      <c r="D42" s="221"/>
      <c r="E42" s="222"/>
      <c r="F42" s="221"/>
      <c r="G42" s="220"/>
      <c r="H42" s="220"/>
      <c r="I42" s="220"/>
      <c r="J42" s="223"/>
      <c r="K42" s="317"/>
      <c r="L42" s="317"/>
      <c r="M42" s="224"/>
      <c r="N42" s="224"/>
      <c r="O42" s="222"/>
      <c r="P42" s="226"/>
      <c r="Q42" s="222"/>
      <c r="R42" s="222"/>
      <c r="S42" s="222"/>
      <c r="T42" s="222"/>
    </row>
    <row r="43" spans="1:20" ht="12.75" customHeight="1" x14ac:dyDescent="0.2">
      <c r="A43" s="220"/>
      <c r="B43" s="221"/>
      <c r="C43" s="221"/>
      <c r="D43" s="221"/>
      <c r="E43" s="222"/>
      <c r="F43" s="221"/>
      <c r="G43" s="220"/>
      <c r="H43" s="220"/>
      <c r="I43" s="220"/>
      <c r="J43" s="223"/>
      <c r="K43" s="317"/>
      <c r="L43" s="317"/>
      <c r="M43" s="224"/>
      <c r="N43" s="224"/>
      <c r="O43" s="222"/>
      <c r="P43" s="226"/>
      <c r="Q43" s="222"/>
      <c r="R43" s="222"/>
      <c r="S43" s="222"/>
      <c r="T43" s="222"/>
    </row>
    <row r="44" spans="1:20" ht="12.75" customHeight="1" x14ac:dyDescent="0.2">
      <c r="A44" s="220"/>
      <c r="B44" s="221"/>
      <c r="C44" s="221"/>
      <c r="D44" s="221"/>
      <c r="E44" s="222"/>
      <c r="F44" s="221"/>
      <c r="G44" s="220"/>
      <c r="H44" s="220"/>
      <c r="I44" s="220"/>
      <c r="J44" s="223"/>
      <c r="K44" s="317"/>
      <c r="L44" s="317"/>
      <c r="M44" s="224"/>
      <c r="N44" s="224"/>
      <c r="O44" s="222"/>
      <c r="P44" s="226"/>
      <c r="Q44" s="222"/>
      <c r="R44" s="222"/>
      <c r="S44" s="222"/>
      <c r="T44" s="222"/>
    </row>
    <row r="45" spans="1:20" ht="12.75" customHeight="1" x14ac:dyDescent="0.2">
      <c r="A45" s="220"/>
      <c r="B45" s="221"/>
      <c r="C45" s="221"/>
      <c r="D45" s="221"/>
      <c r="E45" s="222"/>
      <c r="F45" s="221"/>
      <c r="G45" s="220"/>
      <c r="H45" s="220"/>
      <c r="I45" s="220"/>
      <c r="J45" s="223"/>
      <c r="K45" s="317"/>
      <c r="L45" s="317"/>
      <c r="M45" s="224"/>
      <c r="N45" s="224"/>
      <c r="O45" s="222"/>
      <c r="P45" s="226"/>
      <c r="Q45" s="222"/>
      <c r="R45" s="222"/>
      <c r="S45" s="222"/>
      <c r="T45" s="222"/>
    </row>
    <row r="46" spans="1:20" ht="12.75" customHeight="1" x14ac:dyDescent="0.2">
      <c r="A46" s="220"/>
      <c r="B46" s="221"/>
      <c r="C46" s="221"/>
      <c r="D46" s="221"/>
      <c r="E46" s="222"/>
      <c r="F46" s="221"/>
      <c r="G46" s="220"/>
      <c r="H46" s="220"/>
      <c r="I46" s="220"/>
      <c r="J46" s="223"/>
      <c r="K46" s="317"/>
      <c r="L46" s="317"/>
      <c r="M46" s="224"/>
      <c r="N46" s="224"/>
      <c r="O46" s="222"/>
      <c r="P46" s="226"/>
      <c r="Q46" s="222"/>
      <c r="R46" s="222"/>
      <c r="S46" s="222"/>
      <c r="T46" s="222"/>
    </row>
    <row r="47" spans="1:20" ht="12.75" customHeight="1" x14ac:dyDescent="0.2">
      <c r="A47" s="220"/>
      <c r="B47" s="221"/>
      <c r="C47" s="221"/>
      <c r="D47" s="221"/>
      <c r="E47" s="222"/>
      <c r="F47" s="221"/>
      <c r="G47" s="220"/>
      <c r="H47" s="220"/>
      <c r="I47" s="220"/>
      <c r="J47" s="223"/>
      <c r="K47" s="317"/>
      <c r="L47" s="317"/>
      <c r="M47" s="224"/>
      <c r="N47" s="224"/>
      <c r="O47" s="222"/>
      <c r="P47" s="226"/>
      <c r="Q47" s="222"/>
      <c r="R47" s="222"/>
      <c r="S47" s="222"/>
      <c r="T47" s="222"/>
    </row>
    <row r="48" spans="1:20" ht="12.75" customHeight="1" x14ac:dyDescent="0.2">
      <c r="A48" s="220"/>
      <c r="B48" s="221"/>
      <c r="C48" s="221"/>
      <c r="D48" s="221"/>
      <c r="E48" s="222"/>
      <c r="F48" s="221"/>
      <c r="G48" s="220"/>
      <c r="H48" s="220"/>
      <c r="I48" s="220"/>
      <c r="J48" s="223"/>
      <c r="K48" s="317"/>
      <c r="L48" s="317"/>
      <c r="M48" s="224"/>
      <c r="N48" s="224"/>
      <c r="O48" s="222"/>
      <c r="P48" s="226"/>
      <c r="Q48" s="222"/>
      <c r="R48" s="222"/>
      <c r="S48" s="222"/>
      <c r="T48" s="222"/>
    </row>
    <row r="49" spans="1:20" ht="12.75" customHeight="1" x14ac:dyDescent="0.2">
      <c r="A49" s="220"/>
      <c r="B49" s="221"/>
      <c r="C49" s="221"/>
      <c r="D49" s="221"/>
      <c r="E49" s="222"/>
      <c r="F49" s="221"/>
      <c r="G49" s="220"/>
      <c r="H49" s="220"/>
      <c r="I49" s="220"/>
      <c r="J49" s="223"/>
      <c r="K49" s="317"/>
      <c r="L49" s="317"/>
      <c r="M49" s="224"/>
      <c r="N49" s="224"/>
      <c r="O49" s="222"/>
      <c r="P49" s="226"/>
      <c r="Q49" s="222"/>
      <c r="R49" s="222"/>
      <c r="S49" s="222"/>
      <c r="T49" s="222"/>
    </row>
    <row r="50" spans="1:20" ht="12.75" customHeight="1" x14ac:dyDescent="0.2">
      <c r="A50" s="220"/>
      <c r="B50" s="221"/>
      <c r="C50" s="221"/>
      <c r="D50" s="221"/>
      <c r="E50" s="222"/>
      <c r="F50" s="221"/>
      <c r="G50" s="220"/>
      <c r="H50" s="220"/>
      <c r="I50" s="220"/>
      <c r="J50" s="223"/>
      <c r="K50" s="317"/>
      <c r="L50" s="317"/>
      <c r="M50" s="224"/>
      <c r="N50" s="224"/>
      <c r="O50" s="222"/>
      <c r="P50" s="226"/>
      <c r="Q50" s="222"/>
      <c r="R50" s="222"/>
      <c r="S50" s="222"/>
      <c r="T50" s="222"/>
    </row>
    <row r="51" spans="1:20" ht="12.75" customHeight="1" x14ac:dyDescent="0.2">
      <c r="A51" s="220"/>
      <c r="B51" s="221"/>
      <c r="C51" s="221"/>
      <c r="D51" s="221"/>
      <c r="E51" s="222"/>
      <c r="F51" s="221"/>
      <c r="G51" s="220"/>
      <c r="H51" s="220"/>
      <c r="I51" s="220"/>
      <c r="J51" s="223"/>
      <c r="K51" s="317"/>
      <c r="L51" s="317"/>
      <c r="M51" s="224"/>
      <c r="N51" s="224"/>
      <c r="O51" s="222"/>
      <c r="P51" s="226"/>
      <c r="Q51" s="222"/>
      <c r="R51" s="222"/>
      <c r="S51" s="222"/>
      <c r="T51" s="222"/>
    </row>
    <row r="52" spans="1:20" ht="12.75" customHeight="1" x14ac:dyDescent="0.2">
      <c r="A52" s="220"/>
      <c r="B52" s="221"/>
      <c r="C52" s="221"/>
      <c r="D52" s="221"/>
      <c r="E52" s="222"/>
      <c r="F52" s="221"/>
      <c r="G52" s="220"/>
      <c r="H52" s="220"/>
      <c r="I52" s="220"/>
      <c r="J52" s="223"/>
      <c r="K52" s="317"/>
      <c r="L52" s="317"/>
      <c r="M52" s="224"/>
      <c r="N52" s="224"/>
      <c r="O52" s="222"/>
      <c r="P52" s="226"/>
      <c r="Q52" s="222"/>
      <c r="R52" s="222"/>
      <c r="S52" s="222"/>
      <c r="T52" s="222"/>
    </row>
    <row r="53" spans="1:20" ht="12.75" customHeight="1" x14ac:dyDescent="0.2">
      <c r="A53" s="220"/>
      <c r="B53" s="221"/>
      <c r="C53" s="221"/>
      <c r="D53" s="221"/>
      <c r="E53" s="222"/>
      <c r="F53" s="221"/>
      <c r="G53" s="220"/>
      <c r="H53" s="220"/>
      <c r="I53" s="220"/>
      <c r="J53" s="223"/>
      <c r="K53" s="317"/>
      <c r="L53" s="317"/>
      <c r="M53" s="224"/>
      <c r="N53" s="224"/>
      <c r="O53" s="222"/>
      <c r="P53" s="226"/>
      <c r="Q53" s="222"/>
      <c r="R53" s="222"/>
      <c r="S53" s="222"/>
      <c r="T53" s="222"/>
    </row>
    <row r="54" spans="1:20" ht="12.75" customHeight="1" x14ac:dyDescent="0.2">
      <c r="A54" s="220"/>
      <c r="B54" s="221"/>
      <c r="C54" s="221"/>
      <c r="D54" s="221"/>
      <c r="E54" s="222"/>
      <c r="F54" s="221"/>
      <c r="G54" s="220"/>
      <c r="H54" s="220"/>
      <c r="I54" s="220"/>
      <c r="J54" s="223"/>
      <c r="K54" s="317"/>
      <c r="L54" s="317"/>
      <c r="M54" s="224"/>
      <c r="N54" s="224"/>
      <c r="O54" s="222"/>
      <c r="P54" s="226"/>
      <c r="Q54" s="222"/>
      <c r="R54" s="222"/>
      <c r="S54" s="222"/>
      <c r="T54" s="222"/>
    </row>
    <row r="55" spans="1:20" ht="12.75" customHeight="1" x14ac:dyDescent="0.2">
      <c r="A55" s="220"/>
      <c r="B55" s="221"/>
      <c r="C55" s="221"/>
      <c r="D55" s="221"/>
      <c r="E55" s="222"/>
      <c r="F55" s="221"/>
      <c r="G55" s="220"/>
      <c r="H55" s="220"/>
      <c r="I55" s="220"/>
      <c r="J55" s="223"/>
      <c r="K55" s="317"/>
      <c r="L55" s="317"/>
      <c r="M55" s="224"/>
      <c r="N55" s="224"/>
      <c r="O55" s="222"/>
      <c r="P55" s="226"/>
      <c r="Q55" s="222"/>
      <c r="R55" s="222"/>
      <c r="S55" s="222"/>
      <c r="T55" s="222"/>
    </row>
    <row r="56" spans="1:20" ht="12.75" customHeight="1" x14ac:dyDescent="0.2">
      <c r="A56" s="220"/>
      <c r="B56" s="221"/>
      <c r="C56" s="221"/>
      <c r="D56" s="221"/>
      <c r="E56" s="222"/>
      <c r="F56" s="221"/>
      <c r="G56" s="220"/>
      <c r="H56" s="220"/>
      <c r="I56" s="220"/>
      <c r="J56" s="223"/>
      <c r="K56" s="317"/>
      <c r="L56" s="317"/>
      <c r="M56" s="224"/>
      <c r="N56" s="224"/>
      <c r="O56" s="222"/>
      <c r="P56" s="226"/>
      <c r="Q56" s="222"/>
      <c r="R56" s="222"/>
      <c r="S56" s="222"/>
      <c r="T56" s="222"/>
    </row>
    <row r="57" spans="1:20" ht="12.75" customHeight="1" x14ac:dyDescent="0.2">
      <c r="A57" s="220"/>
      <c r="B57" s="221"/>
      <c r="C57" s="221"/>
      <c r="D57" s="221"/>
      <c r="E57" s="222"/>
      <c r="F57" s="221"/>
      <c r="G57" s="220"/>
      <c r="H57" s="220"/>
      <c r="I57" s="220"/>
      <c r="J57" s="223"/>
      <c r="K57" s="317"/>
      <c r="L57" s="317"/>
      <c r="M57" s="224"/>
      <c r="N57" s="224"/>
      <c r="O57" s="222"/>
      <c r="P57" s="226"/>
      <c r="Q57" s="222"/>
      <c r="R57" s="222"/>
      <c r="S57" s="222"/>
      <c r="T57" s="222"/>
    </row>
    <row r="58" spans="1:20" ht="12.75" customHeight="1" x14ac:dyDescent="0.2">
      <c r="A58" s="220"/>
      <c r="B58" s="221"/>
      <c r="C58" s="221"/>
      <c r="D58" s="221"/>
      <c r="E58" s="222"/>
      <c r="F58" s="221"/>
      <c r="G58" s="220"/>
      <c r="H58" s="220"/>
      <c r="I58" s="220"/>
      <c r="J58" s="223"/>
      <c r="K58" s="317"/>
      <c r="L58" s="317"/>
      <c r="M58" s="224"/>
      <c r="N58" s="224"/>
      <c r="O58" s="222"/>
      <c r="P58" s="226"/>
      <c r="Q58" s="222"/>
      <c r="R58" s="222"/>
      <c r="S58" s="222"/>
      <c r="T58" s="222"/>
    </row>
    <row r="59" spans="1:20" ht="12.75" customHeight="1" x14ac:dyDescent="0.2">
      <c r="A59" s="220"/>
      <c r="B59" s="221"/>
      <c r="C59" s="221"/>
      <c r="D59" s="221"/>
      <c r="E59" s="222"/>
      <c r="F59" s="221"/>
      <c r="G59" s="220"/>
      <c r="H59" s="220"/>
      <c r="I59" s="220"/>
      <c r="J59" s="223"/>
      <c r="K59" s="317"/>
      <c r="L59" s="317"/>
      <c r="M59" s="224"/>
      <c r="N59" s="224"/>
      <c r="O59" s="222"/>
      <c r="P59" s="226"/>
      <c r="Q59" s="222"/>
      <c r="R59" s="222"/>
      <c r="S59" s="222"/>
      <c r="T59" s="222"/>
    </row>
    <row r="60" spans="1:20" ht="12.75" customHeight="1" x14ac:dyDescent="0.2">
      <c r="A60" s="220"/>
      <c r="B60" s="221"/>
      <c r="C60" s="221"/>
      <c r="D60" s="221"/>
      <c r="E60" s="222"/>
      <c r="F60" s="221"/>
      <c r="G60" s="220"/>
      <c r="H60" s="220"/>
      <c r="I60" s="220"/>
      <c r="J60" s="223"/>
      <c r="K60" s="317"/>
      <c r="L60" s="317"/>
      <c r="M60" s="224"/>
      <c r="N60" s="224"/>
      <c r="O60" s="222"/>
      <c r="P60" s="226"/>
      <c r="Q60" s="222"/>
      <c r="R60" s="222"/>
      <c r="S60" s="222"/>
      <c r="T60" s="222"/>
    </row>
    <row r="61" spans="1:20" ht="12.75" customHeight="1" x14ac:dyDescent="0.2">
      <c r="A61" s="220"/>
      <c r="B61" s="221"/>
      <c r="C61" s="221"/>
      <c r="D61" s="221"/>
      <c r="E61" s="222"/>
      <c r="F61" s="221"/>
      <c r="G61" s="220"/>
      <c r="H61" s="220"/>
      <c r="I61" s="220"/>
      <c r="J61" s="223"/>
      <c r="K61" s="317"/>
      <c r="L61" s="317"/>
      <c r="M61" s="224"/>
      <c r="N61" s="224"/>
      <c r="O61" s="222"/>
      <c r="P61" s="226"/>
      <c r="Q61" s="222"/>
      <c r="R61" s="222"/>
      <c r="S61" s="222"/>
      <c r="T61" s="222"/>
    </row>
    <row r="62" spans="1:20" ht="12.75" customHeight="1" x14ac:dyDescent="0.2">
      <c r="A62" s="220"/>
      <c r="B62" s="221"/>
      <c r="C62" s="221"/>
      <c r="D62" s="221"/>
      <c r="E62" s="222"/>
      <c r="F62" s="221"/>
      <c r="G62" s="220"/>
      <c r="H62" s="220"/>
      <c r="I62" s="220"/>
      <c r="J62" s="223"/>
      <c r="K62" s="317"/>
      <c r="L62" s="317"/>
      <c r="M62" s="224"/>
      <c r="N62" s="224"/>
      <c r="O62" s="222"/>
      <c r="P62" s="226"/>
      <c r="Q62" s="222"/>
      <c r="R62" s="222"/>
      <c r="S62" s="222"/>
      <c r="T62" s="222"/>
    </row>
    <row r="63" spans="1:20" ht="12.75" customHeight="1" x14ac:dyDescent="0.2">
      <c r="A63" s="220"/>
      <c r="B63" s="221"/>
      <c r="C63" s="221"/>
      <c r="D63" s="221"/>
      <c r="E63" s="222"/>
      <c r="F63" s="221"/>
      <c r="G63" s="220"/>
      <c r="H63" s="220"/>
      <c r="I63" s="220"/>
      <c r="J63" s="223"/>
      <c r="K63" s="317"/>
      <c r="L63" s="317"/>
      <c r="M63" s="224"/>
      <c r="N63" s="224"/>
      <c r="O63" s="222"/>
      <c r="P63" s="226"/>
      <c r="Q63" s="222"/>
      <c r="R63" s="222"/>
      <c r="S63" s="222"/>
      <c r="T63" s="222"/>
    </row>
    <row r="64" spans="1:20" ht="12.75" customHeight="1" x14ac:dyDescent="0.2">
      <c r="A64" s="220"/>
      <c r="B64" s="221"/>
      <c r="C64" s="221"/>
      <c r="D64" s="221"/>
      <c r="E64" s="222"/>
      <c r="F64" s="221"/>
      <c r="G64" s="220"/>
      <c r="H64" s="220"/>
      <c r="I64" s="220"/>
      <c r="J64" s="223"/>
      <c r="K64" s="317"/>
      <c r="L64" s="317"/>
      <c r="M64" s="224"/>
      <c r="N64" s="224"/>
      <c r="O64" s="222"/>
      <c r="P64" s="226"/>
      <c r="Q64" s="222"/>
      <c r="R64" s="222"/>
      <c r="S64" s="222"/>
      <c r="T64" s="222"/>
    </row>
    <row r="65" spans="1:20" ht="12.75" customHeight="1" x14ac:dyDescent="0.2">
      <c r="A65" s="220"/>
      <c r="B65" s="221"/>
      <c r="C65" s="221"/>
      <c r="D65" s="221"/>
      <c r="E65" s="222"/>
      <c r="F65" s="221"/>
      <c r="G65" s="220"/>
      <c r="H65" s="220"/>
      <c r="I65" s="220"/>
      <c r="J65" s="223"/>
      <c r="K65" s="317"/>
      <c r="L65" s="317"/>
      <c r="M65" s="224"/>
      <c r="N65" s="224"/>
      <c r="O65" s="222"/>
      <c r="P65" s="226"/>
      <c r="Q65" s="222"/>
      <c r="R65" s="222"/>
      <c r="S65" s="222"/>
      <c r="T65" s="222"/>
    </row>
    <row r="66" spans="1:20" ht="12.75" customHeight="1" x14ac:dyDescent="0.2">
      <c r="A66" s="220"/>
      <c r="B66" s="221"/>
      <c r="C66" s="221"/>
      <c r="D66" s="221"/>
      <c r="E66" s="222"/>
      <c r="F66" s="221"/>
      <c r="G66" s="220"/>
      <c r="H66" s="220"/>
      <c r="I66" s="220"/>
      <c r="J66" s="223"/>
      <c r="K66" s="317"/>
      <c r="L66" s="317"/>
      <c r="M66" s="224"/>
      <c r="N66" s="224"/>
      <c r="O66" s="222"/>
      <c r="P66" s="226"/>
      <c r="Q66" s="222"/>
      <c r="R66" s="222"/>
      <c r="S66" s="222"/>
      <c r="T66" s="222"/>
    </row>
    <row r="67" spans="1:20" ht="12.75" customHeight="1" x14ac:dyDescent="0.2">
      <c r="A67" s="220"/>
      <c r="B67" s="221"/>
      <c r="C67" s="221"/>
      <c r="D67" s="221"/>
      <c r="E67" s="222"/>
      <c r="F67" s="221"/>
      <c r="G67" s="220"/>
      <c r="H67" s="220"/>
      <c r="I67" s="220"/>
      <c r="J67" s="223"/>
      <c r="K67" s="317"/>
      <c r="L67" s="317"/>
      <c r="M67" s="224"/>
      <c r="N67" s="224"/>
      <c r="O67" s="222"/>
      <c r="P67" s="226"/>
      <c r="Q67" s="222"/>
      <c r="R67" s="222"/>
      <c r="S67" s="222"/>
      <c r="T67" s="222"/>
    </row>
    <row r="68" spans="1:20" ht="12.75" customHeight="1" x14ac:dyDescent="0.2">
      <c r="A68" s="220"/>
      <c r="B68" s="221"/>
      <c r="C68" s="221"/>
      <c r="D68" s="221"/>
      <c r="E68" s="222"/>
      <c r="F68" s="221"/>
      <c r="G68" s="220"/>
      <c r="H68" s="220"/>
      <c r="I68" s="220"/>
      <c r="J68" s="223"/>
      <c r="K68" s="317"/>
      <c r="L68" s="317"/>
      <c r="M68" s="224"/>
      <c r="N68" s="224"/>
      <c r="O68" s="222"/>
      <c r="P68" s="226"/>
      <c r="Q68" s="222"/>
      <c r="R68" s="222"/>
      <c r="S68" s="222"/>
      <c r="T68" s="222"/>
    </row>
    <row r="69" spans="1:20" ht="12.75" customHeight="1" x14ac:dyDescent="0.2">
      <c r="A69" s="220"/>
      <c r="B69" s="221"/>
      <c r="C69" s="221"/>
      <c r="D69" s="221"/>
      <c r="E69" s="222"/>
      <c r="F69" s="221"/>
      <c r="G69" s="220"/>
      <c r="H69" s="220"/>
      <c r="I69" s="220"/>
      <c r="J69" s="223"/>
      <c r="K69" s="317"/>
      <c r="L69" s="317"/>
      <c r="M69" s="224"/>
      <c r="N69" s="224"/>
      <c r="O69" s="222"/>
      <c r="P69" s="226"/>
      <c r="Q69" s="222"/>
      <c r="R69" s="222"/>
      <c r="S69" s="222"/>
      <c r="T69" s="222"/>
    </row>
    <row r="70" spans="1:20" ht="12.75" customHeight="1" x14ac:dyDescent="0.2">
      <c r="A70" s="220"/>
      <c r="B70" s="221"/>
      <c r="C70" s="221"/>
      <c r="D70" s="221"/>
      <c r="E70" s="222"/>
      <c r="F70" s="221"/>
      <c r="G70" s="220"/>
      <c r="H70" s="220"/>
      <c r="I70" s="220"/>
      <c r="J70" s="223"/>
      <c r="K70" s="317"/>
      <c r="L70" s="317"/>
      <c r="M70" s="224"/>
      <c r="N70" s="224"/>
      <c r="O70" s="222"/>
      <c r="P70" s="226"/>
      <c r="Q70" s="222"/>
      <c r="R70" s="222"/>
      <c r="S70" s="222"/>
      <c r="T70" s="222"/>
    </row>
    <row r="71" spans="1:20" ht="12.75" customHeight="1" x14ac:dyDescent="0.2">
      <c r="A71" s="220"/>
      <c r="B71" s="221"/>
      <c r="C71" s="221"/>
      <c r="D71" s="221"/>
      <c r="E71" s="222"/>
      <c r="F71" s="221"/>
      <c r="G71" s="220"/>
      <c r="H71" s="220"/>
      <c r="I71" s="220"/>
      <c r="J71" s="223"/>
      <c r="K71" s="317"/>
      <c r="L71" s="317"/>
      <c r="M71" s="224"/>
      <c r="N71" s="224"/>
      <c r="O71" s="222"/>
      <c r="P71" s="226"/>
      <c r="Q71" s="222"/>
      <c r="R71" s="222"/>
      <c r="S71" s="222"/>
      <c r="T71" s="222"/>
    </row>
    <row r="72" spans="1:20" ht="12.75" customHeight="1" x14ac:dyDescent="0.2">
      <c r="A72" s="220"/>
      <c r="B72" s="221"/>
      <c r="C72" s="221"/>
      <c r="D72" s="221"/>
      <c r="E72" s="222"/>
      <c r="F72" s="221"/>
      <c r="G72" s="220"/>
      <c r="H72" s="220"/>
      <c r="I72" s="220"/>
      <c r="J72" s="223"/>
      <c r="K72" s="317"/>
      <c r="L72" s="317"/>
      <c r="M72" s="224"/>
      <c r="N72" s="224"/>
      <c r="O72" s="222"/>
      <c r="P72" s="226"/>
      <c r="Q72" s="222"/>
      <c r="R72" s="222"/>
      <c r="S72" s="222"/>
      <c r="T72" s="222"/>
    </row>
    <row r="73" spans="1:20" ht="12.75" customHeight="1" x14ac:dyDescent="0.2">
      <c r="A73" s="220"/>
      <c r="B73" s="221"/>
      <c r="C73" s="221"/>
      <c r="D73" s="221"/>
      <c r="E73" s="222"/>
      <c r="F73" s="221"/>
      <c r="G73" s="220"/>
      <c r="H73" s="220"/>
      <c r="I73" s="220"/>
      <c r="J73" s="223"/>
      <c r="K73" s="317"/>
      <c r="L73" s="317"/>
      <c r="M73" s="224"/>
      <c r="N73" s="224"/>
      <c r="O73" s="222"/>
      <c r="P73" s="226"/>
      <c r="Q73" s="222"/>
      <c r="R73" s="222"/>
      <c r="S73" s="222"/>
      <c r="T73" s="222"/>
    </row>
    <row r="74" spans="1:20" ht="12.75" customHeight="1" x14ac:dyDescent="0.2">
      <c r="A74" s="220"/>
      <c r="B74" s="221"/>
      <c r="C74" s="221"/>
      <c r="D74" s="221"/>
      <c r="E74" s="222"/>
      <c r="F74" s="221"/>
      <c r="G74" s="220"/>
      <c r="H74" s="220"/>
      <c r="I74" s="220"/>
      <c r="J74" s="223"/>
      <c r="K74" s="317"/>
      <c r="L74" s="317"/>
      <c r="M74" s="224"/>
      <c r="N74" s="224"/>
      <c r="O74" s="222"/>
      <c r="P74" s="226"/>
      <c r="Q74" s="222"/>
      <c r="R74" s="222"/>
      <c r="S74" s="222"/>
      <c r="T74" s="222"/>
    </row>
    <row r="75" spans="1:20" ht="12.75" customHeight="1" x14ac:dyDescent="0.2">
      <c r="A75" s="220"/>
      <c r="B75" s="221"/>
      <c r="C75" s="221"/>
      <c r="D75" s="221"/>
      <c r="E75" s="222"/>
      <c r="F75" s="221"/>
      <c r="G75" s="220"/>
      <c r="H75" s="220"/>
      <c r="I75" s="220"/>
      <c r="J75" s="223"/>
      <c r="K75" s="317"/>
      <c r="L75" s="317"/>
      <c r="M75" s="224"/>
      <c r="N75" s="224"/>
      <c r="O75" s="222"/>
      <c r="P75" s="226"/>
      <c r="Q75" s="222"/>
      <c r="R75" s="222"/>
      <c r="S75" s="222"/>
      <c r="T75" s="222"/>
    </row>
    <row r="76" spans="1:20" ht="12.75" customHeight="1" x14ac:dyDescent="0.2">
      <c r="A76" s="220"/>
      <c r="B76" s="221"/>
      <c r="C76" s="221"/>
      <c r="D76" s="221"/>
      <c r="E76" s="222"/>
      <c r="F76" s="221"/>
      <c r="G76" s="220"/>
      <c r="H76" s="220"/>
      <c r="I76" s="220"/>
      <c r="J76" s="223"/>
      <c r="K76" s="317"/>
      <c r="L76" s="317"/>
      <c r="M76" s="224"/>
      <c r="N76" s="224"/>
      <c r="O76" s="222"/>
      <c r="P76" s="226"/>
      <c r="Q76" s="222"/>
      <c r="R76" s="222"/>
      <c r="S76" s="222"/>
      <c r="T76" s="222"/>
    </row>
    <row r="77" spans="1:20" ht="12.75" customHeight="1" x14ac:dyDescent="0.2">
      <c r="A77" s="220"/>
      <c r="B77" s="221"/>
      <c r="C77" s="221"/>
      <c r="D77" s="221"/>
      <c r="E77" s="222"/>
      <c r="F77" s="221"/>
      <c r="G77" s="220"/>
      <c r="H77" s="220"/>
      <c r="I77" s="220"/>
      <c r="J77" s="223"/>
      <c r="K77" s="317"/>
      <c r="L77" s="317"/>
      <c r="M77" s="224"/>
      <c r="N77" s="224"/>
      <c r="O77" s="222"/>
      <c r="P77" s="226"/>
      <c r="Q77" s="222"/>
      <c r="R77" s="222"/>
      <c r="S77" s="222"/>
      <c r="T77" s="222"/>
    </row>
    <row r="78" spans="1:20" ht="12.75" customHeight="1" x14ac:dyDescent="0.2">
      <c r="A78" s="220"/>
      <c r="B78" s="221"/>
      <c r="C78" s="221"/>
      <c r="D78" s="221"/>
      <c r="E78" s="222"/>
      <c r="F78" s="221"/>
      <c r="G78" s="220"/>
      <c r="H78" s="220"/>
      <c r="I78" s="220"/>
      <c r="J78" s="223"/>
      <c r="K78" s="317"/>
      <c r="L78" s="317"/>
      <c r="M78" s="224"/>
      <c r="N78" s="224"/>
      <c r="O78" s="222"/>
      <c r="P78" s="226"/>
      <c r="Q78" s="222"/>
      <c r="R78" s="222"/>
      <c r="S78" s="222"/>
      <c r="T78" s="222"/>
    </row>
    <row r="79" spans="1:20" ht="12.75" customHeight="1" x14ac:dyDescent="0.2">
      <c r="A79" s="220"/>
      <c r="B79" s="221"/>
      <c r="C79" s="221"/>
      <c r="D79" s="221"/>
      <c r="E79" s="222"/>
      <c r="F79" s="221"/>
      <c r="G79" s="220"/>
      <c r="H79" s="220"/>
      <c r="I79" s="220"/>
      <c r="J79" s="223"/>
      <c r="K79" s="317"/>
      <c r="L79" s="317"/>
      <c r="M79" s="224"/>
      <c r="N79" s="224"/>
      <c r="O79" s="222"/>
      <c r="P79" s="226"/>
      <c r="Q79" s="222"/>
      <c r="R79" s="222"/>
      <c r="S79" s="222"/>
      <c r="T79" s="222"/>
    </row>
    <row r="80" spans="1:20" ht="12.75" customHeight="1" x14ac:dyDescent="0.2">
      <c r="A80" s="220"/>
      <c r="B80" s="221"/>
      <c r="C80" s="221"/>
      <c r="D80" s="221"/>
      <c r="E80" s="222"/>
      <c r="F80" s="221"/>
      <c r="G80" s="220"/>
      <c r="H80" s="220"/>
      <c r="I80" s="220"/>
      <c r="J80" s="223"/>
      <c r="K80" s="317"/>
      <c r="L80" s="317"/>
      <c r="M80" s="224"/>
      <c r="N80" s="224"/>
      <c r="O80" s="222"/>
      <c r="P80" s="226"/>
      <c r="Q80" s="222"/>
      <c r="R80" s="222"/>
      <c r="S80" s="222"/>
      <c r="T80" s="222"/>
    </row>
    <row r="81" spans="1:20" ht="12.75" customHeight="1" x14ac:dyDescent="0.2">
      <c r="A81" s="220"/>
      <c r="B81" s="221"/>
      <c r="C81" s="221"/>
      <c r="D81" s="221"/>
      <c r="E81" s="222"/>
      <c r="F81" s="221"/>
      <c r="G81" s="220"/>
      <c r="H81" s="220"/>
      <c r="I81" s="220"/>
      <c r="J81" s="223"/>
      <c r="K81" s="317"/>
      <c r="L81" s="317"/>
      <c r="M81" s="224"/>
      <c r="N81" s="224"/>
      <c r="O81" s="222"/>
      <c r="P81" s="226"/>
      <c r="Q81" s="222"/>
      <c r="R81" s="222"/>
      <c r="S81" s="222"/>
      <c r="T81" s="222"/>
    </row>
    <row r="82" spans="1:20" ht="12.75" customHeight="1" x14ac:dyDescent="0.2">
      <c r="A82" s="220"/>
      <c r="B82" s="221"/>
      <c r="C82" s="221"/>
      <c r="D82" s="221"/>
      <c r="E82" s="222"/>
      <c r="F82" s="221"/>
      <c r="G82" s="220"/>
      <c r="H82" s="220"/>
      <c r="I82" s="220"/>
      <c r="J82" s="223"/>
      <c r="K82" s="317"/>
      <c r="L82" s="317"/>
      <c r="M82" s="224"/>
      <c r="N82" s="224"/>
      <c r="O82" s="222"/>
      <c r="P82" s="226"/>
      <c r="Q82" s="222"/>
      <c r="R82" s="222"/>
      <c r="S82" s="222"/>
      <c r="T82" s="222"/>
    </row>
    <row r="83" spans="1:20" ht="12.75" customHeight="1" x14ac:dyDescent="0.2">
      <c r="A83" s="220"/>
      <c r="B83" s="221"/>
      <c r="C83" s="221"/>
      <c r="D83" s="221"/>
      <c r="E83" s="222"/>
      <c r="F83" s="221"/>
      <c r="G83" s="220"/>
      <c r="H83" s="220"/>
      <c r="I83" s="220"/>
      <c r="J83" s="223"/>
      <c r="K83" s="317"/>
      <c r="L83" s="317"/>
      <c r="M83" s="224"/>
      <c r="N83" s="224"/>
      <c r="O83" s="222"/>
      <c r="P83" s="226"/>
      <c r="Q83" s="222"/>
      <c r="R83" s="222"/>
      <c r="S83" s="222"/>
      <c r="T83" s="222"/>
    </row>
    <row r="84" spans="1:20" ht="12.75" customHeight="1" x14ac:dyDescent="0.2">
      <c r="A84" s="220"/>
      <c r="B84" s="221"/>
      <c r="C84" s="221"/>
      <c r="D84" s="221"/>
      <c r="E84" s="222"/>
      <c r="F84" s="221"/>
      <c r="G84" s="220"/>
      <c r="H84" s="220"/>
      <c r="I84" s="220"/>
      <c r="J84" s="223"/>
      <c r="K84" s="317"/>
      <c r="L84" s="317"/>
      <c r="M84" s="224"/>
      <c r="N84" s="224"/>
      <c r="O84" s="222"/>
      <c r="P84" s="226"/>
      <c r="Q84" s="222"/>
      <c r="R84" s="222"/>
      <c r="S84" s="222"/>
      <c r="T84" s="222"/>
    </row>
    <row r="85" spans="1:20" ht="12.75" customHeight="1" x14ac:dyDescent="0.2">
      <c r="A85" s="220"/>
      <c r="B85" s="221"/>
      <c r="C85" s="221"/>
      <c r="D85" s="221"/>
      <c r="E85" s="222"/>
      <c r="F85" s="221"/>
      <c r="G85" s="220"/>
      <c r="H85" s="220"/>
      <c r="I85" s="220"/>
      <c r="J85" s="223"/>
      <c r="K85" s="317"/>
      <c r="L85" s="317"/>
      <c r="M85" s="224"/>
      <c r="N85" s="224"/>
      <c r="O85" s="222"/>
      <c r="P85" s="226"/>
      <c r="Q85" s="222"/>
      <c r="R85" s="222"/>
      <c r="S85" s="222"/>
      <c r="T85" s="222"/>
    </row>
    <row r="86" spans="1:20" ht="12.75" customHeight="1" x14ac:dyDescent="0.2">
      <c r="A86" s="220"/>
      <c r="B86" s="221"/>
      <c r="C86" s="221"/>
      <c r="D86" s="221"/>
      <c r="E86" s="222"/>
      <c r="F86" s="221"/>
      <c r="G86" s="220"/>
      <c r="H86" s="220"/>
      <c r="I86" s="220"/>
      <c r="J86" s="223"/>
      <c r="K86" s="317"/>
      <c r="L86" s="317"/>
      <c r="M86" s="224"/>
      <c r="N86" s="224"/>
      <c r="O86" s="222"/>
      <c r="P86" s="226"/>
      <c r="Q86" s="222"/>
      <c r="R86" s="222"/>
      <c r="S86" s="222"/>
      <c r="T86" s="222"/>
    </row>
    <row r="87" spans="1:20" ht="12.75" customHeight="1" x14ac:dyDescent="0.2">
      <c r="A87" s="220"/>
      <c r="B87" s="221"/>
      <c r="C87" s="221"/>
      <c r="D87" s="221"/>
      <c r="E87" s="222"/>
      <c r="F87" s="221"/>
      <c r="G87" s="220"/>
      <c r="H87" s="220"/>
      <c r="I87" s="220"/>
      <c r="J87" s="223"/>
      <c r="K87" s="317"/>
      <c r="L87" s="317"/>
      <c r="M87" s="224"/>
      <c r="N87" s="224"/>
      <c r="O87" s="222"/>
      <c r="P87" s="226"/>
      <c r="Q87" s="222"/>
      <c r="R87" s="222"/>
      <c r="S87" s="222"/>
      <c r="T87" s="222"/>
    </row>
    <row r="88" spans="1:20" ht="12.75" customHeight="1" x14ac:dyDescent="0.2">
      <c r="A88" s="220"/>
      <c r="B88" s="221"/>
      <c r="C88" s="221"/>
      <c r="D88" s="221"/>
      <c r="E88" s="222"/>
      <c r="F88" s="221"/>
      <c r="G88" s="220"/>
      <c r="H88" s="220"/>
      <c r="I88" s="220"/>
      <c r="J88" s="223"/>
      <c r="K88" s="317"/>
      <c r="L88" s="317"/>
      <c r="M88" s="224"/>
      <c r="N88" s="224"/>
      <c r="O88" s="222"/>
      <c r="P88" s="226"/>
      <c r="Q88" s="222"/>
      <c r="R88" s="222"/>
      <c r="S88" s="222"/>
      <c r="T88" s="222"/>
    </row>
    <row r="89" spans="1:20" ht="12.75" customHeight="1" x14ac:dyDescent="0.2">
      <c r="A89" s="220"/>
      <c r="B89" s="221"/>
      <c r="C89" s="221"/>
      <c r="D89" s="221"/>
      <c r="E89" s="222"/>
      <c r="F89" s="221"/>
      <c r="G89" s="220"/>
      <c r="H89" s="220"/>
      <c r="I89" s="220"/>
      <c r="J89" s="223"/>
      <c r="K89" s="317"/>
      <c r="L89" s="317"/>
      <c r="M89" s="224"/>
      <c r="N89" s="224"/>
      <c r="O89" s="222"/>
      <c r="P89" s="226"/>
      <c r="Q89" s="222"/>
      <c r="R89" s="222"/>
      <c r="S89" s="222"/>
      <c r="T89" s="222"/>
    </row>
    <row r="90" spans="1:20" ht="12.75" customHeight="1" x14ac:dyDescent="0.2">
      <c r="A90" s="220"/>
      <c r="B90" s="221"/>
      <c r="C90" s="221"/>
      <c r="D90" s="221"/>
      <c r="E90" s="222"/>
      <c r="F90" s="221"/>
      <c r="G90" s="220"/>
      <c r="H90" s="220"/>
      <c r="I90" s="220"/>
      <c r="J90" s="223"/>
      <c r="K90" s="317"/>
      <c r="L90" s="317"/>
      <c r="M90" s="224"/>
      <c r="N90" s="224"/>
      <c r="O90" s="222"/>
      <c r="P90" s="226"/>
      <c r="Q90" s="222"/>
      <c r="R90" s="222"/>
      <c r="S90" s="222"/>
      <c r="T90" s="222"/>
    </row>
    <row r="91" spans="1:20" ht="12.75" customHeight="1" x14ac:dyDescent="0.2">
      <c r="A91" s="220"/>
      <c r="B91" s="221"/>
      <c r="C91" s="221"/>
      <c r="D91" s="221"/>
      <c r="E91" s="222"/>
      <c r="F91" s="221"/>
      <c r="G91" s="220"/>
      <c r="H91" s="220"/>
      <c r="I91" s="220"/>
      <c r="J91" s="223"/>
      <c r="K91" s="317"/>
      <c r="L91" s="317"/>
      <c r="M91" s="224"/>
      <c r="N91" s="224"/>
      <c r="O91" s="222"/>
      <c r="P91" s="226"/>
      <c r="Q91" s="222"/>
      <c r="R91" s="222"/>
      <c r="S91" s="222"/>
      <c r="T91" s="222"/>
    </row>
    <row r="92" spans="1:20" ht="12.75" customHeight="1" x14ac:dyDescent="0.2">
      <c r="A92" s="220"/>
      <c r="B92" s="221"/>
      <c r="C92" s="221"/>
      <c r="D92" s="221"/>
      <c r="E92" s="222"/>
      <c r="F92" s="221"/>
      <c r="G92" s="220"/>
      <c r="H92" s="220"/>
      <c r="I92" s="220"/>
      <c r="J92" s="223"/>
      <c r="K92" s="317"/>
      <c r="L92" s="317"/>
      <c r="M92" s="224"/>
      <c r="N92" s="224"/>
      <c r="O92" s="222"/>
      <c r="P92" s="226"/>
      <c r="Q92" s="222"/>
      <c r="R92" s="222"/>
      <c r="S92" s="222"/>
      <c r="T92" s="222"/>
    </row>
    <row r="93" spans="1:20" ht="12.75" customHeight="1" x14ac:dyDescent="0.2">
      <c r="A93" s="220"/>
      <c r="B93" s="221"/>
      <c r="C93" s="221"/>
      <c r="D93" s="221"/>
      <c r="E93" s="222"/>
      <c r="F93" s="221"/>
      <c r="G93" s="220"/>
      <c r="H93" s="220"/>
      <c r="I93" s="220"/>
      <c r="J93" s="223"/>
      <c r="K93" s="317"/>
      <c r="L93" s="317"/>
      <c r="M93" s="224"/>
      <c r="N93" s="224"/>
      <c r="O93" s="222"/>
      <c r="P93" s="226"/>
      <c r="Q93" s="222"/>
      <c r="R93" s="222"/>
      <c r="S93" s="222"/>
      <c r="T93" s="222"/>
    </row>
    <row r="94" spans="1:20" ht="12.75" customHeight="1" x14ac:dyDescent="0.2">
      <c r="A94" s="220"/>
      <c r="B94" s="221"/>
      <c r="C94" s="221"/>
      <c r="D94" s="221"/>
      <c r="E94" s="222"/>
      <c r="F94" s="221"/>
      <c r="G94" s="220"/>
      <c r="H94" s="220"/>
      <c r="I94" s="220"/>
      <c r="J94" s="223"/>
      <c r="K94" s="317"/>
      <c r="L94" s="317"/>
      <c r="M94" s="224"/>
      <c r="N94" s="224"/>
      <c r="O94" s="222"/>
      <c r="P94" s="226"/>
      <c r="Q94" s="222"/>
      <c r="R94" s="222"/>
      <c r="S94" s="222"/>
      <c r="T94" s="222"/>
    </row>
    <row r="95" spans="1:20" ht="12.75" customHeight="1" x14ac:dyDescent="0.2">
      <c r="A95" s="220"/>
      <c r="B95" s="221"/>
      <c r="C95" s="221"/>
      <c r="D95" s="221"/>
      <c r="E95" s="222"/>
      <c r="F95" s="221"/>
      <c r="G95" s="220"/>
      <c r="H95" s="220"/>
      <c r="I95" s="220"/>
      <c r="J95" s="223"/>
      <c r="K95" s="317"/>
      <c r="L95" s="317"/>
      <c r="M95" s="224"/>
      <c r="N95" s="224"/>
      <c r="O95" s="222"/>
      <c r="P95" s="226"/>
      <c r="Q95" s="222"/>
      <c r="R95" s="222"/>
      <c r="S95" s="222"/>
      <c r="T95" s="222"/>
    </row>
    <row r="96" spans="1:20" ht="12.75" customHeight="1" x14ac:dyDescent="0.2">
      <c r="A96" s="220"/>
      <c r="B96" s="221"/>
      <c r="C96" s="221"/>
      <c r="D96" s="221"/>
      <c r="E96" s="222"/>
      <c r="F96" s="221"/>
      <c r="G96" s="220"/>
      <c r="H96" s="220"/>
      <c r="I96" s="220"/>
      <c r="J96" s="223"/>
      <c r="K96" s="317"/>
      <c r="L96" s="317"/>
      <c r="M96" s="224"/>
      <c r="N96" s="224"/>
      <c r="O96" s="222"/>
      <c r="P96" s="226"/>
      <c r="Q96" s="222"/>
      <c r="R96" s="222"/>
      <c r="S96" s="222"/>
      <c r="T96" s="222"/>
    </row>
    <row r="97" spans="1:20" ht="12.75" customHeight="1" x14ac:dyDescent="0.2">
      <c r="A97" s="220"/>
      <c r="B97" s="221"/>
      <c r="C97" s="221"/>
      <c r="D97" s="221"/>
      <c r="E97" s="222"/>
      <c r="F97" s="221"/>
      <c r="G97" s="220"/>
      <c r="H97" s="220"/>
      <c r="I97" s="220"/>
      <c r="J97" s="223"/>
      <c r="K97" s="317"/>
      <c r="L97" s="317"/>
      <c r="M97" s="224"/>
      <c r="N97" s="224"/>
      <c r="O97" s="222"/>
      <c r="P97" s="226"/>
      <c r="Q97" s="222"/>
      <c r="R97" s="222"/>
      <c r="S97" s="222"/>
      <c r="T97" s="222"/>
    </row>
    <row r="98" spans="1:20" ht="12.75" customHeight="1" x14ac:dyDescent="0.2">
      <c r="A98" s="220"/>
      <c r="B98" s="221"/>
      <c r="C98" s="221"/>
      <c r="D98" s="221"/>
      <c r="E98" s="222"/>
      <c r="F98" s="221"/>
      <c r="G98" s="220"/>
      <c r="H98" s="220"/>
      <c r="I98" s="220"/>
      <c r="J98" s="223"/>
      <c r="K98" s="317"/>
      <c r="L98" s="317"/>
      <c r="M98" s="224"/>
      <c r="N98" s="224"/>
      <c r="O98" s="222"/>
      <c r="P98" s="226"/>
      <c r="Q98" s="222"/>
      <c r="R98" s="222"/>
      <c r="S98" s="222"/>
      <c r="T98" s="222"/>
    </row>
    <row r="99" spans="1:20" ht="12.75" customHeight="1" x14ac:dyDescent="0.2">
      <c r="A99" s="220"/>
      <c r="B99" s="221"/>
      <c r="C99" s="221"/>
      <c r="D99" s="221"/>
      <c r="E99" s="222"/>
      <c r="F99" s="221"/>
      <c r="G99" s="220"/>
      <c r="H99" s="220"/>
      <c r="I99" s="220"/>
      <c r="J99" s="223"/>
      <c r="K99" s="317"/>
      <c r="L99" s="317"/>
      <c r="M99" s="224"/>
      <c r="N99" s="224"/>
      <c r="O99" s="222"/>
      <c r="P99" s="226"/>
      <c r="Q99" s="222"/>
      <c r="R99" s="222"/>
      <c r="S99" s="222"/>
      <c r="T99" s="222"/>
    </row>
    <row r="100" spans="1:20" ht="12.75" customHeight="1" x14ac:dyDescent="0.2">
      <c r="A100" s="220"/>
      <c r="B100" s="221"/>
      <c r="C100" s="221"/>
      <c r="D100" s="221"/>
      <c r="E100" s="222"/>
      <c r="F100" s="221"/>
      <c r="G100" s="220"/>
      <c r="H100" s="220"/>
      <c r="I100" s="220"/>
      <c r="J100" s="223"/>
      <c r="K100" s="317"/>
      <c r="L100" s="317"/>
      <c r="M100" s="224"/>
      <c r="N100" s="224"/>
      <c r="O100" s="222"/>
      <c r="P100" s="226"/>
      <c r="Q100" s="222"/>
      <c r="R100" s="222"/>
      <c r="S100" s="222"/>
      <c r="T100" s="222"/>
    </row>
    <row r="101" spans="1:20" ht="12.75" customHeight="1" x14ac:dyDescent="0.2">
      <c r="A101" s="220"/>
      <c r="B101" s="221"/>
      <c r="C101" s="221"/>
      <c r="D101" s="221"/>
      <c r="E101" s="222"/>
      <c r="F101" s="221"/>
      <c r="G101" s="220"/>
      <c r="H101" s="220"/>
      <c r="I101" s="220"/>
      <c r="J101" s="223"/>
      <c r="K101" s="317"/>
      <c r="L101" s="317"/>
      <c r="M101" s="224"/>
      <c r="N101" s="224"/>
      <c r="O101" s="222"/>
      <c r="P101" s="226"/>
      <c r="Q101" s="222"/>
      <c r="R101" s="222"/>
      <c r="S101" s="222"/>
      <c r="T101" s="222"/>
    </row>
    <row r="102" spans="1:20" ht="12.75" customHeight="1" x14ac:dyDescent="0.2">
      <c r="A102" s="220"/>
      <c r="B102" s="221"/>
      <c r="C102" s="221"/>
      <c r="D102" s="221"/>
      <c r="E102" s="222"/>
      <c r="F102" s="221"/>
      <c r="G102" s="220"/>
      <c r="H102" s="220"/>
      <c r="I102" s="220"/>
      <c r="J102" s="223"/>
      <c r="K102" s="317"/>
      <c r="L102" s="317"/>
      <c r="M102" s="224"/>
      <c r="N102" s="224"/>
      <c r="O102" s="222"/>
      <c r="P102" s="226"/>
      <c r="Q102" s="222"/>
      <c r="R102" s="222"/>
      <c r="S102" s="222"/>
      <c r="T102" s="222"/>
    </row>
    <row r="103" spans="1:20" ht="12.75" customHeight="1" x14ac:dyDescent="0.2">
      <c r="A103" s="220"/>
      <c r="B103" s="221"/>
      <c r="C103" s="221"/>
      <c r="D103" s="221"/>
      <c r="E103" s="222"/>
      <c r="F103" s="221"/>
      <c r="G103" s="220"/>
      <c r="H103" s="220"/>
      <c r="I103" s="220"/>
      <c r="J103" s="223"/>
      <c r="K103" s="317"/>
      <c r="L103" s="317"/>
      <c r="M103" s="224"/>
      <c r="N103" s="224"/>
      <c r="O103" s="222"/>
      <c r="P103" s="226"/>
      <c r="Q103" s="222"/>
      <c r="R103" s="222"/>
      <c r="S103" s="222"/>
      <c r="T103" s="222"/>
    </row>
    <row r="104" spans="1:20" ht="12.75" customHeight="1" x14ac:dyDescent="0.2">
      <c r="A104" s="220"/>
      <c r="B104" s="221"/>
      <c r="C104" s="221"/>
      <c r="D104" s="221"/>
      <c r="E104" s="222"/>
      <c r="F104" s="221"/>
      <c r="G104" s="220"/>
      <c r="H104" s="220"/>
      <c r="I104" s="220"/>
      <c r="J104" s="223"/>
      <c r="K104" s="317"/>
      <c r="L104" s="317"/>
      <c r="M104" s="224"/>
      <c r="N104" s="224"/>
      <c r="O104" s="222"/>
      <c r="P104" s="226"/>
      <c r="Q104" s="222"/>
      <c r="R104" s="222"/>
      <c r="S104" s="222"/>
      <c r="T104" s="222"/>
    </row>
    <row r="105" spans="1:20" ht="12.75" customHeight="1" x14ac:dyDescent="0.2">
      <c r="A105" s="220"/>
      <c r="B105" s="221"/>
      <c r="C105" s="221"/>
      <c r="D105" s="221"/>
      <c r="E105" s="222"/>
      <c r="F105" s="221"/>
      <c r="G105" s="220"/>
      <c r="H105" s="220"/>
      <c r="I105" s="220"/>
      <c r="J105" s="223"/>
      <c r="K105" s="317"/>
      <c r="L105" s="317"/>
      <c r="M105" s="224"/>
      <c r="N105" s="224"/>
      <c r="O105" s="222"/>
      <c r="P105" s="226"/>
      <c r="Q105" s="222"/>
      <c r="R105" s="222"/>
      <c r="S105" s="222"/>
      <c r="T105" s="222"/>
    </row>
    <row r="106" spans="1:20" ht="12.75" customHeight="1" x14ac:dyDescent="0.2">
      <c r="A106" s="220"/>
      <c r="B106" s="221"/>
      <c r="C106" s="221"/>
      <c r="D106" s="221"/>
      <c r="E106" s="222"/>
      <c r="F106" s="221"/>
      <c r="G106" s="220"/>
      <c r="H106" s="220"/>
      <c r="I106" s="220"/>
      <c r="J106" s="223"/>
      <c r="K106" s="317"/>
      <c r="L106" s="317"/>
      <c r="M106" s="224"/>
      <c r="N106" s="224"/>
      <c r="O106" s="222"/>
      <c r="P106" s="226"/>
      <c r="Q106" s="222"/>
      <c r="R106" s="222"/>
      <c r="S106" s="222"/>
      <c r="T106" s="222"/>
    </row>
    <row r="107" spans="1:20" ht="12.75" customHeight="1" x14ac:dyDescent="0.2">
      <c r="A107" s="220"/>
      <c r="B107" s="221"/>
      <c r="C107" s="221"/>
      <c r="D107" s="221"/>
      <c r="E107" s="222"/>
      <c r="F107" s="221"/>
      <c r="G107" s="220"/>
      <c r="H107" s="220"/>
      <c r="I107" s="220"/>
      <c r="J107" s="223"/>
      <c r="K107" s="317"/>
      <c r="L107" s="317"/>
      <c r="M107" s="224"/>
      <c r="N107" s="224"/>
      <c r="O107" s="222"/>
      <c r="P107" s="226"/>
      <c r="Q107" s="222"/>
      <c r="R107" s="222"/>
      <c r="S107" s="222"/>
      <c r="T107" s="222"/>
    </row>
    <row r="108" spans="1:20" ht="12.75" customHeight="1" x14ac:dyDescent="0.2">
      <c r="A108" s="220"/>
      <c r="B108" s="221"/>
      <c r="C108" s="221"/>
      <c r="D108" s="221"/>
      <c r="E108" s="222"/>
      <c r="F108" s="221"/>
      <c r="G108" s="220"/>
      <c r="H108" s="220"/>
      <c r="I108" s="220"/>
      <c r="J108" s="223"/>
      <c r="K108" s="317"/>
      <c r="L108" s="317"/>
      <c r="M108" s="224"/>
      <c r="N108" s="224"/>
      <c r="O108" s="222"/>
      <c r="P108" s="226"/>
      <c r="Q108" s="222"/>
      <c r="R108" s="222"/>
      <c r="S108" s="222"/>
      <c r="T108" s="222"/>
    </row>
    <row r="109" spans="1:20" ht="12.75" customHeight="1" x14ac:dyDescent="0.2">
      <c r="A109" s="220"/>
      <c r="B109" s="221"/>
      <c r="C109" s="221"/>
      <c r="D109" s="221"/>
      <c r="E109" s="222"/>
      <c r="F109" s="221"/>
      <c r="G109" s="220"/>
      <c r="H109" s="220"/>
      <c r="I109" s="220"/>
      <c r="J109" s="223"/>
      <c r="K109" s="317"/>
      <c r="L109" s="317"/>
      <c r="M109" s="224"/>
      <c r="N109" s="224"/>
      <c r="O109" s="222"/>
      <c r="P109" s="226"/>
      <c r="Q109" s="222"/>
      <c r="R109" s="222"/>
      <c r="S109" s="222"/>
      <c r="T109" s="222"/>
    </row>
    <row r="110" spans="1:20" ht="12.75" customHeight="1" x14ac:dyDescent="0.2">
      <c r="A110" s="220"/>
      <c r="B110" s="221"/>
      <c r="C110" s="221"/>
      <c r="D110" s="221"/>
      <c r="E110" s="222"/>
      <c r="F110" s="221"/>
      <c r="G110" s="220"/>
      <c r="H110" s="220"/>
      <c r="I110" s="220"/>
      <c r="J110" s="223"/>
      <c r="K110" s="317"/>
      <c r="L110" s="317"/>
      <c r="M110" s="224"/>
      <c r="N110" s="224"/>
      <c r="O110" s="222"/>
      <c r="P110" s="226"/>
      <c r="Q110" s="222"/>
      <c r="R110" s="222"/>
      <c r="S110" s="222"/>
      <c r="T110" s="222"/>
    </row>
    <row r="111" spans="1:20" ht="12.75" customHeight="1" x14ac:dyDescent="0.2">
      <c r="A111" s="220"/>
      <c r="B111" s="221"/>
      <c r="C111" s="221"/>
      <c r="D111" s="221"/>
      <c r="E111" s="222"/>
      <c r="F111" s="221"/>
      <c r="G111" s="220"/>
      <c r="H111" s="220"/>
      <c r="I111" s="220"/>
      <c r="J111" s="223"/>
      <c r="K111" s="317"/>
      <c r="L111" s="317"/>
      <c r="M111" s="224"/>
      <c r="N111" s="224"/>
      <c r="O111" s="222"/>
      <c r="P111" s="226"/>
      <c r="Q111" s="222"/>
      <c r="R111" s="222"/>
      <c r="S111" s="222"/>
      <c r="T111" s="222"/>
    </row>
    <row r="112" spans="1:20" ht="12.75" customHeight="1" x14ac:dyDescent="0.2">
      <c r="A112" s="220"/>
      <c r="B112" s="221"/>
      <c r="C112" s="221"/>
      <c r="D112" s="221"/>
      <c r="E112" s="222"/>
      <c r="F112" s="221"/>
      <c r="G112" s="220"/>
      <c r="H112" s="220"/>
      <c r="I112" s="220"/>
      <c r="J112" s="223"/>
      <c r="K112" s="317"/>
      <c r="L112" s="317"/>
      <c r="M112" s="224"/>
      <c r="N112" s="224"/>
      <c r="O112" s="222"/>
      <c r="P112" s="226"/>
      <c r="Q112" s="222"/>
      <c r="R112" s="222"/>
      <c r="S112" s="222"/>
      <c r="T112" s="222"/>
    </row>
    <row r="113" spans="1:20" ht="12.75" customHeight="1" x14ac:dyDescent="0.2">
      <c r="A113" s="220"/>
      <c r="B113" s="221"/>
      <c r="C113" s="221"/>
      <c r="D113" s="221"/>
      <c r="E113" s="222"/>
      <c r="F113" s="221"/>
      <c r="G113" s="220"/>
      <c r="H113" s="220"/>
      <c r="I113" s="220"/>
      <c r="J113" s="223"/>
      <c r="K113" s="317"/>
      <c r="L113" s="317"/>
      <c r="M113" s="224"/>
      <c r="N113" s="224"/>
      <c r="O113" s="222"/>
      <c r="P113" s="226"/>
      <c r="Q113" s="222"/>
      <c r="R113" s="222"/>
      <c r="S113" s="222"/>
      <c r="T113" s="222"/>
    </row>
    <row r="114" spans="1:20" ht="12.75" customHeight="1" x14ac:dyDescent="0.2">
      <c r="A114" s="220"/>
      <c r="B114" s="221"/>
      <c r="C114" s="221"/>
      <c r="D114" s="221"/>
      <c r="E114" s="222"/>
      <c r="F114" s="221"/>
      <c r="G114" s="220"/>
      <c r="H114" s="220"/>
      <c r="I114" s="220"/>
      <c r="J114" s="223"/>
      <c r="K114" s="317"/>
      <c r="L114" s="317"/>
      <c r="M114" s="224"/>
      <c r="N114" s="224"/>
      <c r="O114" s="222"/>
      <c r="P114" s="226"/>
      <c r="Q114" s="222"/>
      <c r="R114" s="222"/>
      <c r="S114" s="222"/>
      <c r="T114" s="222"/>
    </row>
    <row r="115" spans="1:20" ht="12.75" customHeight="1" x14ac:dyDescent="0.2">
      <c r="A115" s="220"/>
      <c r="B115" s="221"/>
      <c r="C115" s="221"/>
      <c r="D115" s="221"/>
      <c r="E115" s="222"/>
      <c r="F115" s="221"/>
      <c r="G115" s="220"/>
      <c r="H115" s="220"/>
      <c r="I115" s="220"/>
      <c r="J115" s="223"/>
      <c r="K115" s="317"/>
      <c r="L115" s="317"/>
      <c r="M115" s="224"/>
      <c r="N115" s="224"/>
      <c r="O115" s="222"/>
      <c r="P115" s="226"/>
      <c r="Q115" s="222"/>
      <c r="R115" s="222"/>
      <c r="S115" s="222"/>
      <c r="T115" s="222"/>
    </row>
    <row r="116" spans="1:20" ht="12.75" customHeight="1" x14ac:dyDescent="0.2">
      <c r="A116" s="220"/>
      <c r="B116" s="221"/>
      <c r="C116" s="221"/>
      <c r="D116" s="221"/>
      <c r="E116" s="222"/>
      <c r="F116" s="221"/>
      <c r="G116" s="220"/>
      <c r="H116" s="220"/>
      <c r="I116" s="220"/>
      <c r="J116" s="223"/>
      <c r="K116" s="317"/>
      <c r="L116" s="317"/>
      <c r="M116" s="224"/>
      <c r="N116" s="224"/>
      <c r="O116" s="222"/>
      <c r="P116" s="226"/>
      <c r="Q116" s="222"/>
      <c r="R116" s="222"/>
      <c r="S116" s="222"/>
      <c r="T116" s="222"/>
    </row>
    <row r="117" spans="1:20" ht="12.75" customHeight="1" x14ac:dyDescent="0.2">
      <c r="A117" s="220"/>
      <c r="B117" s="221"/>
      <c r="C117" s="221"/>
      <c r="D117" s="221"/>
      <c r="E117" s="222"/>
      <c r="F117" s="221"/>
      <c r="G117" s="220"/>
      <c r="H117" s="220"/>
      <c r="I117" s="220"/>
      <c r="J117" s="223"/>
      <c r="K117" s="317"/>
      <c r="L117" s="317"/>
      <c r="M117" s="224"/>
      <c r="N117" s="224"/>
      <c r="O117" s="222"/>
      <c r="P117" s="226"/>
      <c r="Q117" s="222"/>
      <c r="R117" s="222"/>
      <c r="S117" s="222"/>
      <c r="T117" s="222"/>
    </row>
    <row r="118" spans="1:20" ht="12.75" customHeight="1" x14ac:dyDescent="0.2">
      <c r="A118" s="220"/>
      <c r="B118" s="221"/>
      <c r="C118" s="221"/>
      <c r="D118" s="221"/>
      <c r="E118" s="222"/>
      <c r="F118" s="221"/>
      <c r="G118" s="220"/>
      <c r="H118" s="220"/>
      <c r="I118" s="220"/>
      <c r="J118" s="223"/>
      <c r="K118" s="317"/>
      <c r="L118" s="317"/>
      <c r="M118" s="224"/>
      <c r="N118" s="224"/>
      <c r="O118" s="222"/>
      <c r="P118" s="226"/>
      <c r="Q118" s="222"/>
      <c r="R118" s="222"/>
      <c r="S118" s="222"/>
      <c r="T118" s="222"/>
    </row>
    <row r="119" spans="1:20" ht="12.75" customHeight="1" x14ac:dyDescent="0.2">
      <c r="A119" s="220"/>
      <c r="B119" s="221"/>
      <c r="C119" s="221"/>
      <c r="D119" s="221"/>
      <c r="E119" s="222"/>
      <c r="F119" s="221"/>
      <c r="G119" s="220"/>
      <c r="H119" s="220"/>
      <c r="I119" s="220"/>
      <c r="J119" s="223"/>
      <c r="K119" s="317"/>
      <c r="L119" s="317"/>
      <c r="M119" s="224"/>
      <c r="N119" s="224"/>
      <c r="O119" s="222"/>
      <c r="P119" s="226"/>
      <c r="Q119" s="222"/>
      <c r="R119" s="222"/>
      <c r="S119" s="222"/>
      <c r="T119" s="222"/>
    </row>
    <row r="120" spans="1:20" ht="12.75" customHeight="1" x14ac:dyDescent="0.2">
      <c r="A120" s="220"/>
      <c r="B120" s="221"/>
      <c r="C120" s="221"/>
      <c r="D120" s="221"/>
      <c r="E120" s="222"/>
      <c r="F120" s="221"/>
      <c r="G120" s="220"/>
      <c r="H120" s="220"/>
      <c r="I120" s="220"/>
      <c r="J120" s="223"/>
      <c r="K120" s="317"/>
      <c r="L120" s="317"/>
      <c r="M120" s="224"/>
      <c r="N120" s="224"/>
      <c r="O120" s="222"/>
      <c r="P120" s="226"/>
      <c r="Q120" s="222"/>
      <c r="R120" s="222"/>
      <c r="S120" s="222"/>
      <c r="T120" s="222"/>
    </row>
    <row r="121" spans="1:20" ht="12.75" customHeight="1" x14ac:dyDescent="0.2">
      <c r="A121" s="220"/>
      <c r="B121" s="221"/>
      <c r="C121" s="221"/>
      <c r="D121" s="221"/>
      <c r="E121" s="222"/>
      <c r="F121" s="221"/>
      <c r="G121" s="220"/>
      <c r="H121" s="220"/>
      <c r="I121" s="220"/>
      <c r="J121" s="223"/>
      <c r="K121" s="317"/>
      <c r="L121" s="317"/>
      <c r="M121" s="224"/>
      <c r="N121" s="224"/>
      <c r="O121" s="222"/>
      <c r="P121" s="226"/>
      <c r="Q121" s="222"/>
      <c r="R121" s="222"/>
      <c r="S121" s="222"/>
      <c r="T121" s="222"/>
    </row>
    <row r="122" spans="1:20" ht="12.75" customHeight="1" x14ac:dyDescent="0.2">
      <c r="A122" s="220"/>
      <c r="B122" s="221"/>
      <c r="C122" s="221"/>
      <c r="D122" s="221"/>
      <c r="E122" s="222"/>
      <c r="F122" s="221"/>
      <c r="G122" s="220"/>
      <c r="H122" s="220"/>
      <c r="I122" s="220"/>
      <c r="J122" s="223"/>
      <c r="K122" s="317"/>
      <c r="L122" s="317"/>
      <c r="M122" s="224"/>
      <c r="N122" s="224"/>
      <c r="O122" s="222"/>
      <c r="P122" s="226"/>
      <c r="Q122" s="222"/>
      <c r="R122" s="222"/>
      <c r="S122" s="222"/>
      <c r="T122" s="222"/>
    </row>
    <row r="123" spans="1:20" ht="12.75" customHeight="1" x14ac:dyDescent="0.2">
      <c r="A123" s="220"/>
      <c r="B123" s="221"/>
      <c r="C123" s="221"/>
      <c r="D123" s="221"/>
      <c r="E123" s="222"/>
      <c r="F123" s="221"/>
      <c r="G123" s="220"/>
      <c r="H123" s="220"/>
      <c r="I123" s="220"/>
      <c r="J123" s="223"/>
      <c r="K123" s="317"/>
      <c r="L123" s="317"/>
      <c r="M123" s="224"/>
      <c r="N123" s="224"/>
      <c r="O123" s="222"/>
      <c r="P123" s="226"/>
      <c r="Q123" s="222"/>
      <c r="R123" s="222"/>
      <c r="S123" s="222"/>
      <c r="T123" s="222"/>
    </row>
    <row r="124" spans="1:20" ht="12.75" customHeight="1" x14ac:dyDescent="0.2">
      <c r="A124" s="220"/>
      <c r="B124" s="221"/>
      <c r="C124" s="221"/>
      <c r="D124" s="221"/>
      <c r="E124" s="222"/>
      <c r="F124" s="221"/>
      <c r="G124" s="220"/>
      <c r="H124" s="220"/>
      <c r="I124" s="220"/>
      <c r="J124" s="223"/>
      <c r="K124" s="317"/>
      <c r="L124" s="317"/>
      <c r="M124" s="224"/>
      <c r="N124" s="224"/>
      <c r="O124" s="222"/>
      <c r="P124" s="226"/>
      <c r="Q124" s="222"/>
      <c r="R124" s="222"/>
      <c r="S124" s="222"/>
      <c r="T124" s="222"/>
    </row>
    <row r="125" spans="1:20" ht="12.75" customHeight="1" x14ac:dyDescent="0.2">
      <c r="A125" s="220"/>
      <c r="B125" s="221"/>
      <c r="C125" s="221"/>
      <c r="D125" s="221"/>
      <c r="E125" s="222"/>
      <c r="F125" s="221"/>
      <c r="G125" s="220"/>
      <c r="H125" s="220"/>
      <c r="I125" s="220"/>
      <c r="J125" s="223"/>
      <c r="K125" s="317"/>
      <c r="L125" s="317"/>
      <c r="M125" s="224"/>
      <c r="N125" s="224"/>
      <c r="O125" s="222"/>
      <c r="P125" s="226"/>
      <c r="Q125" s="222"/>
      <c r="R125" s="222"/>
      <c r="S125" s="222"/>
      <c r="T125" s="222"/>
    </row>
    <row r="126" spans="1:20" ht="12.75" customHeight="1" x14ac:dyDescent="0.2">
      <c r="A126" s="220"/>
      <c r="B126" s="221"/>
      <c r="C126" s="221"/>
      <c r="D126" s="221"/>
      <c r="E126" s="222"/>
      <c r="F126" s="221"/>
      <c r="G126" s="220"/>
      <c r="H126" s="220"/>
      <c r="I126" s="220"/>
      <c r="J126" s="223"/>
      <c r="K126" s="317"/>
      <c r="L126" s="317"/>
      <c r="M126" s="224"/>
      <c r="N126" s="224"/>
      <c r="O126" s="222"/>
      <c r="P126" s="226"/>
      <c r="Q126" s="222"/>
      <c r="R126" s="222"/>
      <c r="S126" s="222"/>
      <c r="T126" s="222"/>
    </row>
    <row r="127" spans="1:20" ht="12.75" customHeight="1" x14ac:dyDescent="0.2">
      <c r="A127" s="220"/>
      <c r="B127" s="221"/>
      <c r="C127" s="221"/>
      <c r="D127" s="221"/>
      <c r="E127" s="222"/>
      <c r="F127" s="221"/>
      <c r="G127" s="220"/>
      <c r="H127" s="220"/>
      <c r="I127" s="220"/>
      <c r="J127" s="223"/>
      <c r="K127" s="317"/>
      <c r="L127" s="317"/>
      <c r="M127" s="224"/>
      <c r="N127" s="224"/>
      <c r="O127" s="222"/>
      <c r="P127" s="226"/>
      <c r="Q127" s="222"/>
      <c r="R127" s="222"/>
      <c r="S127" s="222"/>
      <c r="T127" s="222"/>
    </row>
    <row r="128" spans="1:20" ht="12.75" customHeight="1" x14ac:dyDescent="0.2">
      <c r="A128" s="220"/>
      <c r="B128" s="221"/>
      <c r="C128" s="221"/>
      <c r="D128" s="221"/>
      <c r="E128" s="222"/>
      <c r="F128" s="221"/>
      <c r="G128" s="220"/>
      <c r="H128" s="220"/>
      <c r="I128" s="220"/>
      <c r="J128" s="223"/>
      <c r="K128" s="317"/>
      <c r="L128" s="317"/>
      <c r="M128" s="224"/>
      <c r="N128" s="224"/>
      <c r="O128" s="222"/>
      <c r="P128" s="226"/>
      <c r="Q128" s="222"/>
      <c r="R128" s="222"/>
      <c r="S128" s="222"/>
      <c r="T128" s="222"/>
    </row>
    <row r="129" spans="1:20" ht="12.75" customHeight="1" x14ac:dyDescent="0.2">
      <c r="A129" s="220"/>
      <c r="B129" s="221"/>
      <c r="C129" s="221"/>
      <c r="D129" s="221"/>
      <c r="E129" s="222"/>
      <c r="F129" s="221"/>
      <c r="G129" s="220"/>
      <c r="H129" s="220"/>
      <c r="I129" s="220"/>
      <c r="J129" s="223"/>
      <c r="K129" s="317"/>
      <c r="L129" s="317"/>
      <c r="M129" s="224"/>
      <c r="N129" s="224"/>
      <c r="O129" s="222"/>
      <c r="P129" s="226"/>
      <c r="Q129" s="222"/>
      <c r="R129" s="222"/>
      <c r="S129" s="222"/>
      <c r="T129" s="222"/>
    </row>
    <row r="130" spans="1:20" ht="12.75" customHeight="1" x14ac:dyDescent="0.2">
      <c r="A130" s="220"/>
      <c r="B130" s="221"/>
      <c r="C130" s="221"/>
      <c r="D130" s="221"/>
      <c r="E130" s="222"/>
      <c r="F130" s="221"/>
      <c r="G130" s="220"/>
      <c r="H130" s="220"/>
      <c r="I130" s="220"/>
      <c r="J130" s="223"/>
      <c r="K130" s="317"/>
      <c r="L130" s="317"/>
      <c r="M130" s="224"/>
      <c r="N130" s="224"/>
      <c r="O130" s="222"/>
      <c r="P130" s="226"/>
      <c r="Q130" s="222"/>
      <c r="R130" s="222"/>
      <c r="S130" s="222"/>
      <c r="T130" s="222"/>
    </row>
    <row r="131" spans="1:20" ht="12.75" customHeight="1" x14ac:dyDescent="0.2">
      <c r="A131" s="220"/>
      <c r="B131" s="221"/>
      <c r="C131" s="221"/>
      <c r="D131" s="221"/>
      <c r="E131" s="222"/>
      <c r="F131" s="221"/>
      <c r="G131" s="220"/>
      <c r="H131" s="220"/>
      <c r="I131" s="220"/>
      <c r="J131" s="223"/>
      <c r="K131" s="317"/>
      <c r="L131" s="317"/>
      <c r="M131" s="224"/>
      <c r="N131" s="224"/>
      <c r="O131" s="222"/>
      <c r="P131" s="226"/>
      <c r="Q131" s="222"/>
      <c r="R131" s="222"/>
      <c r="S131" s="222"/>
      <c r="T131" s="222"/>
    </row>
    <row r="132" spans="1:20" ht="12.75" customHeight="1" x14ac:dyDescent="0.2">
      <c r="A132" s="220"/>
      <c r="B132" s="221"/>
      <c r="C132" s="221"/>
      <c r="D132" s="221"/>
      <c r="E132" s="222"/>
      <c r="F132" s="221"/>
      <c r="G132" s="220"/>
      <c r="H132" s="220"/>
      <c r="I132" s="220"/>
      <c r="J132" s="223"/>
      <c r="K132" s="317"/>
      <c r="L132" s="317"/>
      <c r="M132" s="224"/>
      <c r="N132" s="224"/>
      <c r="O132" s="222"/>
      <c r="P132" s="226"/>
      <c r="Q132" s="222"/>
      <c r="R132" s="222"/>
      <c r="S132" s="222"/>
      <c r="T132" s="222"/>
    </row>
    <row r="133" spans="1:20" ht="12.75" customHeight="1" x14ac:dyDescent="0.2">
      <c r="A133" s="220"/>
      <c r="B133" s="221"/>
      <c r="C133" s="221"/>
      <c r="D133" s="221"/>
      <c r="E133" s="222"/>
      <c r="F133" s="221"/>
      <c r="G133" s="220"/>
      <c r="H133" s="220"/>
      <c r="I133" s="220"/>
      <c r="J133" s="223"/>
      <c r="K133" s="317"/>
      <c r="L133" s="317"/>
      <c r="M133" s="224"/>
      <c r="N133" s="224"/>
      <c r="O133" s="222"/>
      <c r="P133" s="226"/>
      <c r="Q133" s="222"/>
      <c r="R133" s="222"/>
      <c r="S133" s="222"/>
      <c r="T133" s="222"/>
    </row>
    <row r="134" spans="1:20" ht="12.75" customHeight="1" x14ac:dyDescent="0.2">
      <c r="A134" s="220"/>
      <c r="B134" s="221"/>
      <c r="C134" s="221"/>
      <c r="D134" s="221"/>
      <c r="E134" s="222"/>
      <c r="F134" s="221"/>
      <c r="G134" s="220"/>
      <c r="H134" s="220"/>
      <c r="I134" s="220"/>
      <c r="J134" s="223"/>
      <c r="K134" s="317"/>
      <c r="L134" s="317"/>
      <c r="M134" s="224"/>
      <c r="N134" s="224"/>
      <c r="O134" s="222"/>
      <c r="P134" s="226"/>
      <c r="Q134" s="222"/>
      <c r="R134" s="222"/>
      <c r="S134" s="222"/>
      <c r="T134" s="222"/>
    </row>
    <row r="135" spans="1:20" ht="12.75" customHeight="1" x14ac:dyDescent="0.2">
      <c r="A135" s="220"/>
      <c r="B135" s="221"/>
      <c r="C135" s="221"/>
      <c r="D135" s="221"/>
      <c r="E135" s="222"/>
      <c r="F135" s="221"/>
      <c r="G135" s="220"/>
      <c r="H135" s="220"/>
      <c r="I135" s="220"/>
      <c r="J135" s="223"/>
      <c r="K135" s="317"/>
      <c r="L135" s="317"/>
      <c r="M135" s="224"/>
      <c r="N135" s="224"/>
      <c r="O135" s="222"/>
      <c r="P135" s="226"/>
      <c r="Q135" s="222"/>
      <c r="R135" s="222"/>
      <c r="S135" s="222"/>
      <c r="T135" s="222"/>
    </row>
    <row r="136" spans="1:20" ht="12.75" customHeight="1" x14ac:dyDescent="0.2">
      <c r="A136" s="220"/>
      <c r="B136" s="221"/>
      <c r="C136" s="221"/>
      <c r="D136" s="221"/>
      <c r="E136" s="222"/>
      <c r="F136" s="221"/>
      <c r="G136" s="220"/>
      <c r="H136" s="220"/>
      <c r="I136" s="220"/>
      <c r="J136" s="223"/>
      <c r="K136" s="317"/>
      <c r="L136" s="317"/>
      <c r="M136" s="224"/>
      <c r="N136" s="224"/>
      <c r="O136" s="222"/>
      <c r="P136" s="226"/>
      <c r="Q136" s="222"/>
      <c r="R136" s="222"/>
      <c r="S136" s="222"/>
      <c r="T136" s="222"/>
    </row>
    <row r="137" spans="1:20" ht="12.75" customHeight="1" x14ac:dyDescent="0.2">
      <c r="A137" s="220"/>
      <c r="B137" s="221"/>
      <c r="C137" s="221"/>
      <c r="D137" s="221"/>
      <c r="E137" s="222"/>
      <c r="F137" s="221"/>
      <c r="G137" s="220"/>
      <c r="H137" s="220"/>
      <c r="I137" s="220"/>
      <c r="J137" s="223"/>
      <c r="K137" s="317"/>
      <c r="L137" s="317"/>
      <c r="M137" s="224"/>
      <c r="N137" s="224"/>
      <c r="O137" s="222"/>
      <c r="P137" s="226"/>
      <c r="Q137" s="222"/>
      <c r="R137" s="222"/>
      <c r="S137" s="222"/>
      <c r="T137" s="222"/>
    </row>
    <row r="138" spans="1:20" ht="12.75" customHeight="1" x14ac:dyDescent="0.2">
      <c r="A138" s="220"/>
      <c r="B138" s="221"/>
      <c r="C138" s="221"/>
      <c r="D138" s="221"/>
      <c r="E138" s="222"/>
      <c r="F138" s="221"/>
      <c r="G138" s="220"/>
      <c r="H138" s="220"/>
      <c r="I138" s="220"/>
      <c r="J138" s="223"/>
      <c r="K138" s="317"/>
      <c r="L138" s="317"/>
      <c r="M138" s="224"/>
      <c r="N138" s="224"/>
      <c r="O138" s="222"/>
      <c r="P138" s="226"/>
      <c r="Q138" s="222"/>
      <c r="R138" s="222"/>
      <c r="S138" s="222"/>
      <c r="T138" s="222"/>
    </row>
    <row r="139" spans="1:20" ht="12.75" customHeight="1" x14ac:dyDescent="0.2">
      <c r="A139" s="220"/>
      <c r="B139" s="221"/>
      <c r="C139" s="221"/>
      <c r="D139" s="221"/>
      <c r="E139" s="222"/>
      <c r="F139" s="221"/>
      <c r="G139" s="220"/>
      <c r="H139" s="220"/>
      <c r="I139" s="220"/>
      <c r="J139" s="223"/>
      <c r="K139" s="317"/>
      <c r="L139" s="317"/>
      <c r="M139" s="224"/>
      <c r="N139" s="224"/>
      <c r="O139" s="222"/>
      <c r="P139" s="226"/>
      <c r="Q139" s="222"/>
      <c r="R139" s="222"/>
      <c r="S139" s="222"/>
      <c r="T139" s="222"/>
    </row>
    <row r="140" spans="1:20" ht="12.75" customHeight="1" x14ac:dyDescent="0.2">
      <c r="A140" s="220"/>
      <c r="B140" s="221"/>
      <c r="C140" s="221"/>
      <c r="D140" s="221"/>
      <c r="E140" s="222"/>
      <c r="F140" s="221"/>
      <c r="G140" s="220"/>
      <c r="H140" s="220"/>
      <c r="I140" s="220"/>
      <c r="J140" s="223"/>
      <c r="K140" s="317"/>
      <c r="L140" s="317"/>
      <c r="M140" s="224"/>
      <c r="N140" s="224"/>
      <c r="O140" s="222"/>
      <c r="P140" s="226"/>
      <c r="Q140" s="222"/>
      <c r="R140" s="222"/>
      <c r="S140" s="222"/>
      <c r="T140" s="222"/>
    </row>
    <row r="141" spans="1:20" ht="12.75" customHeight="1" x14ac:dyDescent="0.2">
      <c r="A141" s="220"/>
      <c r="B141" s="221"/>
      <c r="C141" s="221"/>
      <c r="D141" s="221"/>
      <c r="E141" s="222"/>
      <c r="F141" s="221"/>
      <c r="G141" s="220"/>
      <c r="H141" s="220"/>
      <c r="I141" s="220"/>
      <c r="J141" s="223"/>
      <c r="K141" s="317"/>
      <c r="L141" s="317"/>
      <c r="M141" s="224"/>
      <c r="N141" s="224"/>
      <c r="O141" s="222"/>
      <c r="P141" s="226"/>
      <c r="Q141" s="222"/>
      <c r="R141" s="222"/>
      <c r="S141" s="222"/>
      <c r="T141" s="222"/>
    </row>
    <row r="142" spans="1:20" ht="12.75" customHeight="1" x14ac:dyDescent="0.2">
      <c r="A142" s="220"/>
      <c r="B142" s="221"/>
      <c r="C142" s="221"/>
      <c r="D142" s="221"/>
      <c r="E142" s="222"/>
      <c r="F142" s="221"/>
      <c r="G142" s="220"/>
      <c r="H142" s="220"/>
      <c r="I142" s="220"/>
      <c r="J142" s="223"/>
      <c r="K142" s="317"/>
      <c r="L142" s="317"/>
      <c r="M142" s="224"/>
      <c r="N142" s="224"/>
      <c r="O142" s="222"/>
      <c r="P142" s="226"/>
      <c r="Q142" s="222"/>
      <c r="R142" s="222"/>
      <c r="S142" s="222"/>
      <c r="T142" s="222"/>
    </row>
    <row r="143" spans="1:20" ht="12.75" customHeight="1" x14ac:dyDescent="0.2">
      <c r="A143" s="220"/>
      <c r="B143" s="221"/>
      <c r="C143" s="221"/>
      <c r="D143" s="221"/>
      <c r="E143" s="222"/>
      <c r="F143" s="221"/>
      <c r="G143" s="220"/>
      <c r="H143" s="220"/>
      <c r="I143" s="220"/>
      <c r="J143" s="223"/>
      <c r="K143" s="317"/>
      <c r="L143" s="317"/>
      <c r="M143" s="224"/>
      <c r="N143" s="224"/>
      <c r="O143" s="222"/>
      <c r="P143" s="226"/>
      <c r="Q143" s="222"/>
      <c r="R143" s="222"/>
      <c r="S143" s="222"/>
      <c r="T143" s="222"/>
    </row>
    <row r="144" spans="1:20" ht="12.75" customHeight="1" x14ac:dyDescent="0.2">
      <c r="A144" s="220"/>
      <c r="B144" s="221"/>
      <c r="C144" s="221"/>
      <c r="D144" s="221"/>
      <c r="E144" s="222"/>
      <c r="F144" s="221"/>
      <c r="G144" s="220"/>
      <c r="H144" s="220"/>
      <c r="I144" s="220"/>
      <c r="J144" s="223"/>
      <c r="K144" s="317"/>
      <c r="L144" s="317"/>
      <c r="M144" s="224"/>
      <c r="N144" s="224"/>
      <c r="O144" s="222"/>
      <c r="P144" s="226"/>
      <c r="Q144" s="222"/>
      <c r="R144" s="222"/>
      <c r="S144" s="222"/>
      <c r="T144" s="222"/>
    </row>
    <row r="145" spans="1:20" ht="12.75" customHeight="1" x14ac:dyDescent="0.2">
      <c r="A145" s="220"/>
      <c r="B145" s="221"/>
      <c r="C145" s="221"/>
      <c r="D145" s="221"/>
      <c r="E145" s="222"/>
      <c r="F145" s="221"/>
      <c r="G145" s="220"/>
      <c r="H145" s="220"/>
      <c r="I145" s="220"/>
      <c r="J145" s="223"/>
      <c r="K145" s="317"/>
      <c r="L145" s="317"/>
      <c r="M145" s="224"/>
      <c r="N145" s="224"/>
      <c r="O145" s="222"/>
      <c r="P145" s="226"/>
      <c r="Q145" s="222"/>
      <c r="R145" s="222"/>
      <c r="S145" s="222"/>
      <c r="T145" s="222"/>
    </row>
    <row r="146" spans="1:20" ht="12.75" customHeight="1" x14ac:dyDescent="0.2">
      <c r="A146" s="220"/>
      <c r="B146" s="221"/>
      <c r="C146" s="221"/>
      <c r="D146" s="221"/>
      <c r="E146" s="222"/>
      <c r="F146" s="221"/>
      <c r="G146" s="220"/>
      <c r="H146" s="220"/>
      <c r="I146" s="220"/>
      <c r="J146" s="223"/>
      <c r="K146" s="317"/>
      <c r="L146" s="317"/>
      <c r="M146" s="224"/>
      <c r="N146" s="224"/>
      <c r="O146" s="222"/>
      <c r="P146" s="226"/>
      <c r="Q146" s="222"/>
      <c r="R146" s="222"/>
      <c r="S146" s="222"/>
      <c r="T146" s="222"/>
    </row>
    <row r="147" spans="1:20" ht="12.75" customHeight="1" x14ac:dyDescent="0.2">
      <c r="A147" s="220"/>
      <c r="B147" s="221"/>
      <c r="C147" s="221"/>
      <c r="D147" s="221"/>
      <c r="E147" s="222"/>
      <c r="F147" s="221"/>
      <c r="G147" s="220"/>
      <c r="H147" s="220"/>
      <c r="I147" s="220"/>
      <c r="J147" s="223"/>
      <c r="K147" s="317"/>
      <c r="L147" s="317"/>
      <c r="M147" s="224"/>
      <c r="N147" s="224"/>
      <c r="O147" s="222"/>
      <c r="P147" s="226"/>
      <c r="Q147" s="222"/>
      <c r="R147" s="222"/>
      <c r="S147" s="222"/>
      <c r="T147" s="222"/>
    </row>
    <row r="148" spans="1:20" ht="12.75" customHeight="1" x14ac:dyDescent="0.2">
      <c r="A148" s="220"/>
      <c r="B148" s="221"/>
      <c r="C148" s="221"/>
      <c r="D148" s="221"/>
      <c r="E148" s="222"/>
      <c r="F148" s="221"/>
      <c r="G148" s="220"/>
      <c r="H148" s="220"/>
      <c r="I148" s="220"/>
      <c r="J148" s="223"/>
      <c r="K148" s="317"/>
      <c r="L148" s="317"/>
      <c r="M148" s="224"/>
      <c r="N148" s="224"/>
      <c r="O148" s="222"/>
      <c r="P148" s="226"/>
      <c r="Q148" s="222"/>
      <c r="R148" s="222"/>
      <c r="S148" s="222"/>
      <c r="T148" s="222"/>
    </row>
    <row r="149" spans="1:20" ht="12.75" customHeight="1" x14ac:dyDescent="0.2">
      <c r="A149" s="220"/>
      <c r="B149" s="221"/>
      <c r="C149" s="221"/>
      <c r="D149" s="221"/>
      <c r="E149" s="222"/>
      <c r="F149" s="221"/>
      <c r="G149" s="220"/>
      <c r="H149" s="220"/>
      <c r="I149" s="220"/>
      <c r="J149" s="223"/>
      <c r="K149" s="317"/>
      <c r="L149" s="317"/>
      <c r="M149" s="224"/>
      <c r="N149" s="224"/>
      <c r="O149" s="222"/>
      <c r="P149" s="226"/>
      <c r="Q149" s="222"/>
      <c r="R149" s="222"/>
      <c r="S149" s="222"/>
      <c r="T149" s="222"/>
    </row>
    <row r="150" spans="1:20" ht="12.75" customHeight="1" x14ac:dyDescent="0.2">
      <c r="A150" s="220"/>
      <c r="B150" s="221"/>
      <c r="C150" s="221"/>
      <c r="D150" s="221"/>
      <c r="E150" s="222"/>
      <c r="F150" s="221"/>
      <c r="G150" s="220"/>
      <c r="H150" s="220"/>
      <c r="I150" s="220"/>
      <c r="J150" s="223"/>
      <c r="K150" s="317"/>
      <c r="L150" s="317"/>
      <c r="M150" s="224"/>
      <c r="N150" s="224"/>
      <c r="O150" s="222"/>
      <c r="P150" s="226"/>
      <c r="Q150" s="222"/>
      <c r="R150" s="222"/>
      <c r="S150" s="222"/>
      <c r="T150" s="222"/>
    </row>
    <row r="151" spans="1:20" ht="12.75" customHeight="1" x14ac:dyDescent="0.2">
      <c r="A151" s="220"/>
      <c r="B151" s="221"/>
      <c r="C151" s="221"/>
      <c r="D151" s="221"/>
      <c r="E151" s="222"/>
      <c r="F151" s="221"/>
      <c r="G151" s="220"/>
      <c r="H151" s="220"/>
      <c r="I151" s="220"/>
      <c r="J151" s="223"/>
      <c r="K151" s="317"/>
      <c r="L151" s="317"/>
      <c r="M151" s="224"/>
      <c r="N151" s="224"/>
      <c r="O151" s="222"/>
      <c r="P151" s="226"/>
      <c r="Q151" s="222"/>
      <c r="R151" s="222"/>
      <c r="S151" s="222"/>
      <c r="T151" s="222"/>
    </row>
    <row r="152" spans="1:20" ht="12.75" customHeight="1" x14ac:dyDescent="0.2">
      <c r="A152" s="220"/>
      <c r="B152" s="221"/>
      <c r="C152" s="221"/>
      <c r="D152" s="221"/>
      <c r="E152" s="222"/>
      <c r="F152" s="221"/>
      <c r="G152" s="220"/>
      <c r="H152" s="220"/>
      <c r="I152" s="220"/>
      <c r="J152" s="223"/>
      <c r="K152" s="317"/>
      <c r="L152" s="317"/>
      <c r="M152" s="224"/>
      <c r="N152" s="224"/>
      <c r="O152" s="222"/>
      <c r="P152" s="226"/>
      <c r="Q152" s="222"/>
      <c r="R152" s="222"/>
      <c r="S152" s="222"/>
      <c r="T152" s="222"/>
    </row>
    <row r="153" spans="1:20" ht="12.75" customHeight="1" x14ac:dyDescent="0.2">
      <c r="A153" s="220"/>
      <c r="B153" s="221"/>
      <c r="C153" s="221"/>
      <c r="D153" s="221"/>
      <c r="E153" s="222"/>
      <c r="F153" s="221"/>
      <c r="G153" s="220"/>
      <c r="H153" s="220"/>
      <c r="I153" s="220"/>
      <c r="J153" s="223"/>
      <c r="K153" s="317"/>
      <c r="L153" s="317"/>
      <c r="M153" s="224"/>
      <c r="N153" s="224"/>
      <c r="O153" s="222"/>
      <c r="P153" s="226"/>
      <c r="Q153" s="222"/>
      <c r="R153" s="222"/>
      <c r="S153" s="222"/>
      <c r="T153" s="222"/>
    </row>
    <row r="154" spans="1:20" ht="12.75" customHeight="1" x14ac:dyDescent="0.2">
      <c r="A154" s="220"/>
      <c r="B154" s="221"/>
      <c r="C154" s="221"/>
      <c r="D154" s="221"/>
      <c r="E154" s="222"/>
      <c r="F154" s="221"/>
      <c r="G154" s="220"/>
      <c r="H154" s="220"/>
      <c r="I154" s="220"/>
      <c r="J154" s="223"/>
      <c r="K154" s="317"/>
      <c r="L154" s="317"/>
      <c r="M154" s="224"/>
      <c r="N154" s="224"/>
      <c r="O154" s="222"/>
      <c r="P154" s="226"/>
      <c r="Q154" s="222"/>
      <c r="R154" s="222"/>
      <c r="S154" s="222"/>
      <c r="T154" s="222"/>
    </row>
    <row r="155" spans="1:20" ht="12.75" customHeight="1" x14ac:dyDescent="0.2">
      <c r="A155" s="220"/>
      <c r="B155" s="221"/>
      <c r="C155" s="221"/>
      <c r="D155" s="221"/>
      <c r="E155" s="222"/>
      <c r="F155" s="221"/>
      <c r="G155" s="220"/>
      <c r="H155" s="220"/>
      <c r="I155" s="220"/>
      <c r="J155" s="223"/>
      <c r="K155" s="317"/>
      <c r="L155" s="317"/>
      <c r="M155" s="224"/>
      <c r="N155" s="224"/>
      <c r="O155" s="222"/>
      <c r="P155" s="226"/>
      <c r="Q155" s="222"/>
      <c r="R155" s="222"/>
      <c r="S155" s="222"/>
      <c r="T155" s="222"/>
    </row>
    <row r="156" spans="1:20" ht="12.75" customHeight="1" x14ac:dyDescent="0.2">
      <c r="A156" s="220"/>
      <c r="B156" s="221"/>
      <c r="C156" s="221"/>
      <c r="D156" s="221"/>
      <c r="E156" s="222"/>
      <c r="F156" s="221"/>
      <c r="G156" s="220"/>
      <c r="H156" s="220"/>
      <c r="I156" s="220"/>
      <c r="J156" s="223"/>
      <c r="K156" s="317"/>
      <c r="L156" s="317"/>
      <c r="M156" s="224"/>
      <c r="N156" s="224"/>
      <c r="O156" s="222"/>
      <c r="P156" s="226"/>
      <c r="Q156" s="222"/>
      <c r="R156" s="222"/>
      <c r="S156" s="222"/>
      <c r="T156" s="222"/>
    </row>
    <row r="157" spans="1:20" ht="12.75" customHeight="1" x14ac:dyDescent="0.2">
      <c r="A157" s="220"/>
      <c r="B157" s="221"/>
      <c r="C157" s="221"/>
      <c r="D157" s="221"/>
      <c r="E157" s="222"/>
      <c r="F157" s="221"/>
      <c r="G157" s="220"/>
      <c r="H157" s="220"/>
      <c r="I157" s="220"/>
      <c r="J157" s="223"/>
      <c r="K157" s="317"/>
      <c r="L157" s="317"/>
      <c r="M157" s="224"/>
      <c r="N157" s="224"/>
      <c r="O157" s="222"/>
      <c r="P157" s="226"/>
      <c r="Q157" s="222"/>
      <c r="R157" s="222"/>
      <c r="S157" s="222"/>
      <c r="T157" s="222"/>
    </row>
    <row r="158" spans="1:20" ht="12.75" customHeight="1" x14ac:dyDescent="0.2">
      <c r="A158" s="220"/>
      <c r="B158" s="221"/>
      <c r="C158" s="221"/>
      <c r="D158" s="221"/>
      <c r="E158" s="222"/>
      <c r="F158" s="221"/>
      <c r="G158" s="220"/>
      <c r="H158" s="220"/>
      <c r="I158" s="220"/>
      <c r="J158" s="223"/>
      <c r="K158" s="317"/>
      <c r="L158" s="317"/>
      <c r="M158" s="224"/>
      <c r="N158" s="224"/>
      <c r="O158" s="222"/>
      <c r="P158" s="226"/>
      <c r="Q158" s="222"/>
      <c r="R158" s="222"/>
      <c r="S158" s="222"/>
      <c r="T158" s="222"/>
    </row>
    <row r="159" spans="1:20" ht="12.75" customHeight="1" x14ac:dyDescent="0.2">
      <c r="A159" s="220"/>
      <c r="B159" s="221"/>
      <c r="C159" s="221"/>
      <c r="D159" s="221"/>
      <c r="E159" s="222"/>
      <c r="F159" s="221"/>
      <c r="G159" s="220"/>
      <c r="H159" s="220"/>
      <c r="I159" s="220"/>
      <c r="J159" s="223"/>
      <c r="K159" s="317"/>
      <c r="L159" s="317"/>
      <c r="M159" s="224"/>
      <c r="N159" s="224"/>
      <c r="O159" s="222"/>
      <c r="P159" s="226"/>
      <c r="Q159" s="222"/>
      <c r="R159" s="222"/>
      <c r="S159" s="222"/>
      <c r="T159" s="222"/>
    </row>
    <row r="160" spans="1:20" ht="12.75" customHeight="1" x14ac:dyDescent="0.2">
      <c r="A160" s="220"/>
      <c r="B160" s="221"/>
      <c r="C160" s="221"/>
      <c r="D160" s="221"/>
      <c r="E160" s="222"/>
      <c r="F160" s="221"/>
      <c r="G160" s="220"/>
      <c r="H160" s="220"/>
      <c r="I160" s="220"/>
      <c r="J160" s="223"/>
      <c r="K160" s="317"/>
      <c r="L160" s="317"/>
      <c r="M160" s="224"/>
      <c r="N160" s="224"/>
      <c r="O160" s="222"/>
      <c r="P160" s="226"/>
      <c r="Q160" s="222"/>
      <c r="R160" s="222"/>
      <c r="S160" s="222"/>
      <c r="T160" s="222"/>
    </row>
    <row r="161" spans="1:20" ht="12.75" customHeight="1" x14ac:dyDescent="0.2">
      <c r="A161" s="220"/>
      <c r="B161" s="221"/>
      <c r="C161" s="221"/>
      <c r="D161" s="221"/>
      <c r="E161" s="222"/>
      <c r="F161" s="221"/>
      <c r="G161" s="220"/>
      <c r="H161" s="220"/>
      <c r="I161" s="220"/>
      <c r="J161" s="223"/>
      <c r="K161" s="317"/>
      <c r="L161" s="317"/>
      <c r="M161" s="224"/>
      <c r="N161" s="224"/>
      <c r="O161" s="222"/>
      <c r="P161" s="226"/>
      <c r="Q161" s="222"/>
      <c r="R161" s="222"/>
      <c r="S161" s="222"/>
      <c r="T161" s="222"/>
    </row>
    <row r="162" spans="1:20" ht="12.75" customHeight="1" x14ac:dyDescent="0.2">
      <c r="A162" s="220"/>
      <c r="B162" s="221"/>
      <c r="C162" s="221"/>
      <c r="D162" s="221"/>
      <c r="E162" s="222"/>
      <c r="F162" s="221"/>
      <c r="G162" s="220"/>
      <c r="H162" s="220"/>
      <c r="I162" s="220"/>
      <c r="J162" s="223"/>
      <c r="K162" s="317"/>
      <c r="L162" s="317"/>
      <c r="M162" s="224"/>
      <c r="N162" s="224"/>
      <c r="O162" s="222"/>
      <c r="P162" s="226"/>
      <c r="Q162" s="222"/>
      <c r="R162" s="222"/>
      <c r="S162" s="222"/>
      <c r="T162" s="222"/>
    </row>
    <row r="163" spans="1:20" ht="12.75" customHeight="1" x14ac:dyDescent="0.2">
      <c r="A163" s="220"/>
      <c r="B163" s="221"/>
      <c r="C163" s="221"/>
      <c r="D163" s="221"/>
      <c r="E163" s="222"/>
      <c r="F163" s="221"/>
      <c r="G163" s="220"/>
      <c r="H163" s="220"/>
      <c r="I163" s="220"/>
      <c r="J163" s="223"/>
      <c r="K163" s="317"/>
      <c r="L163" s="317"/>
      <c r="M163" s="224"/>
      <c r="N163" s="224"/>
      <c r="O163" s="222"/>
      <c r="P163" s="226"/>
      <c r="Q163" s="222"/>
      <c r="R163" s="222"/>
      <c r="S163" s="222"/>
      <c r="T163" s="222"/>
    </row>
    <row r="164" spans="1:20" ht="12.75" customHeight="1" x14ac:dyDescent="0.2">
      <c r="A164" s="220"/>
      <c r="B164" s="221"/>
      <c r="C164" s="221"/>
      <c r="D164" s="221"/>
      <c r="E164" s="222"/>
      <c r="F164" s="221"/>
      <c r="G164" s="220"/>
      <c r="H164" s="220"/>
      <c r="I164" s="220"/>
      <c r="J164" s="223"/>
      <c r="K164" s="317"/>
      <c r="L164" s="317"/>
      <c r="M164" s="224"/>
      <c r="N164" s="224"/>
      <c r="O164" s="222"/>
      <c r="P164" s="226"/>
      <c r="Q164" s="222"/>
      <c r="R164" s="222"/>
      <c r="S164" s="222"/>
      <c r="T164" s="222"/>
    </row>
    <row r="165" spans="1:20" ht="12.75" customHeight="1" x14ac:dyDescent="0.2">
      <c r="A165" s="220"/>
      <c r="B165" s="221"/>
      <c r="C165" s="221"/>
      <c r="D165" s="221"/>
      <c r="E165" s="222"/>
      <c r="F165" s="221"/>
      <c r="G165" s="220"/>
      <c r="H165" s="220"/>
      <c r="I165" s="220"/>
      <c r="J165" s="223"/>
      <c r="K165" s="317"/>
      <c r="L165" s="317"/>
      <c r="M165" s="224"/>
      <c r="N165" s="224"/>
      <c r="O165" s="222"/>
      <c r="P165" s="226"/>
      <c r="Q165" s="222"/>
      <c r="R165" s="222"/>
      <c r="S165" s="222"/>
      <c r="T165" s="222"/>
    </row>
    <row r="166" spans="1:20" ht="12.75" customHeight="1" x14ac:dyDescent="0.2">
      <c r="A166" s="220"/>
      <c r="B166" s="221"/>
      <c r="C166" s="221"/>
      <c r="D166" s="221"/>
      <c r="E166" s="222"/>
      <c r="F166" s="221"/>
      <c r="G166" s="220"/>
      <c r="H166" s="220"/>
      <c r="I166" s="220"/>
      <c r="J166" s="223"/>
      <c r="K166" s="317"/>
      <c r="L166" s="317"/>
      <c r="M166" s="224"/>
      <c r="N166" s="224"/>
      <c r="O166" s="222"/>
      <c r="P166" s="226"/>
      <c r="Q166" s="222"/>
      <c r="R166" s="222"/>
      <c r="S166" s="222"/>
      <c r="T166" s="222"/>
    </row>
    <row r="167" spans="1:20" ht="12.75" customHeight="1" x14ac:dyDescent="0.2">
      <c r="A167" s="220"/>
      <c r="B167" s="221"/>
      <c r="C167" s="221"/>
      <c r="D167" s="221"/>
      <c r="E167" s="222"/>
      <c r="F167" s="221"/>
      <c r="G167" s="220"/>
      <c r="H167" s="220"/>
      <c r="I167" s="220"/>
      <c r="J167" s="223"/>
      <c r="K167" s="317"/>
      <c r="L167" s="317"/>
      <c r="M167" s="224"/>
      <c r="N167" s="224"/>
      <c r="O167" s="222"/>
      <c r="P167" s="226"/>
      <c r="Q167" s="222"/>
      <c r="R167" s="222"/>
      <c r="S167" s="222"/>
      <c r="T167" s="222"/>
    </row>
    <row r="168" spans="1:20" ht="12.75" customHeight="1" x14ac:dyDescent="0.2">
      <c r="A168" s="220"/>
      <c r="B168" s="221"/>
      <c r="C168" s="221"/>
      <c r="D168" s="221"/>
      <c r="E168" s="222"/>
      <c r="F168" s="221"/>
      <c r="G168" s="220"/>
      <c r="H168" s="220"/>
      <c r="I168" s="220"/>
      <c r="J168" s="223"/>
      <c r="K168" s="317"/>
      <c r="L168" s="317"/>
      <c r="M168" s="224"/>
      <c r="N168" s="224"/>
      <c r="O168" s="222"/>
      <c r="P168" s="226"/>
      <c r="Q168" s="222"/>
      <c r="R168" s="222"/>
      <c r="S168" s="222"/>
      <c r="T168" s="222"/>
    </row>
    <row r="169" spans="1:20" ht="12.75" customHeight="1" x14ac:dyDescent="0.2">
      <c r="A169" s="220"/>
      <c r="B169" s="221"/>
      <c r="C169" s="221"/>
      <c r="D169" s="221"/>
      <c r="E169" s="222"/>
      <c r="F169" s="221"/>
      <c r="G169" s="220"/>
      <c r="H169" s="220"/>
      <c r="I169" s="220"/>
      <c r="J169" s="223"/>
      <c r="K169" s="317"/>
      <c r="L169" s="317"/>
      <c r="M169" s="224"/>
      <c r="N169" s="224"/>
      <c r="O169" s="222"/>
      <c r="P169" s="226"/>
      <c r="Q169" s="222"/>
      <c r="R169" s="222"/>
      <c r="S169" s="222"/>
      <c r="T169" s="222"/>
    </row>
    <row r="170" spans="1:20" ht="12.75" customHeight="1" x14ac:dyDescent="0.2">
      <c r="A170" s="220"/>
      <c r="B170" s="221"/>
      <c r="C170" s="221"/>
      <c r="D170" s="221"/>
      <c r="E170" s="222"/>
      <c r="F170" s="221"/>
      <c r="G170" s="220"/>
      <c r="H170" s="220"/>
      <c r="I170" s="220"/>
      <c r="J170" s="223"/>
      <c r="K170" s="317"/>
      <c r="L170" s="317"/>
      <c r="M170" s="224"/>
      <c r="N170" s="224"/>
      <c r="O170" s="222"/>
      <c r="P170" s="226"/>
      <c r="Q170" s="222"/>
      <c r="R170" s="222"/>
      <c r="S170" s="222"/>
      <c r="T170" s="222"/>
    </row>
    <row r="171" spans="1:20" ht="12.75" customHeight="1" x14ac:dyDescent="0.2">
      <c r="A171" s="220"/>
      <c r="B171" s="221"/>
      <c r="C171" s="221"/>
      <c r="D171" s="221"/>
      <c r="E171" s="222"/>
      <c r="F171" s="221"/>
      <c r="G171" s="220"/>
      <c r="H171" s="220"/>
      <c r="I171" s="220"/>
      <c r="J171" s="223"/>
      <c r="K171" s="317"/>
      <c r="L171" s="317"/>
      <c r="M171" s="224"/>
      <c r="N171" s="224"/>
      <c r="O171" s="222"/>
      <c r="P171" s="226"/>
      <c r="Q171" s="222"/>
      <c r="R171" s="222"/>
      <c r="S171" s="222"/>
      <c r="T171" s="222"/>
    </row>
    <row r="172" spans="1:20" ht="12.75" customHeight="1" x14ac:dyDescent="0.2">
      <c r="A172" s="220"/>
      <c r="B172" s="221"/>
      <c r="C172" s="221"/>
      <c r="D172" s="221"/>
      <c r="E172" s="222"/>
      <c r="F172" s="221"/>
      <c r="G172" s="220"/>
      <c r="H172" s="220"/>
      <c r="I172" s="220"/>
      <c r="J172" s="223"/>
      <c r="K172" s="317"/>
      <c r="L172" s="317"/>
      <c r="M172" s="224"/>
      <c r="N172" s="224"/>
      <c r="O172" s="222"/>
      <c r="P172" s="226"/>
      <c r="Q172" s="222"/>
      <c r="R172" s="222"/>
      <c r="S172" s="222"/>
      <c r="T172" s="222"/>
    </row>
    <row r="173" spans="1:20" ht="12.75" customHeight="1" x14ac:dyDescent="0.2">
      <c r="A173" s="220"/>
      <c r="B173" s="221"/>
      <c r="C173" s="221"/>
      <c r="D173" s="221"/>
      <c r="E173" s="222"/>
      <c r="F173" s="221"/>
      <c r="G173" s="220"/>
      <c r="H173" s="220"/>
      <c r="I173" s="220"/>
      <c r="J173" s="223"/>
      <c r="K173" s="317"/>
      <c r="L173" s="317"/>
      <c r="M173" s="224"/>
      <c r="N173" s="224"/>
      <c r="O173" s="222"/>
      <c r="P173" s="226"/>
      <c r="Q173" s="222"/>
      <c r="R173" s="222"/>
      <c r="S173" s="222"/>
      <c r="T173" s="222"/>
    </row>
    <row r="174" spans="1:20" ht="12.75" customHeight="1" x14ac:dyDescent="0.2">
      <c r="A174" s="220"/>
      <c r="B174" s="221"/>
      <c r="C174" s="221"/>
      <c r="D174" s="221"/>
      <c r="E174" s="222"/>
      <c r="F174" s="221"/>
      <c r="G174" s="220"/>
      <c r="H174" s="220"/>
      <c r="I174" s="220"/>
      <c r="J174" s="223"/>
      <c r="K174" s="317"/>
      <c r="L174" s="317"/>
      <c r="M174" s="224"/>
      <c r="N174" s="224"/>
      <c r="O174" s="222"/>
      <c r="P174" s="226"/>
      <c r="Q174" s="222"/>
      <c r="R174" s="222"/>
      <c r="S174" s="222"/>
      <c r="T174" s="222"/>
    </row>
    <row r="175" spans="1:20" ht="12.75" customHeight="1" x14ac:dyDescent="0.2">
      <c r="A175" s="220"/>
      <c r="B175" s="221"/>
      <c r="C175" s="221"/>
      <c r="D175" s="221"/>
      <c r="E175" s="222"/>
      <c r="F175" s="221"/>
      <c r="G175" s="220"/>
      <c r="H175" s="220"/>
      <c r="I175" s="220"/>
      <c r="J175" s="223"/>
      <c r="K175" s="317"/>
      <c r="L175" s="317"/>
      <c r="M175" s="224"/>
      <c r="N175" s="224"/>
      <c r="O175" s="222"/>
      <c r="P175" s="226"/>
      <c r="Q175" s="222"/>
      <c r="R175" s="222"/>
      <c r="S175" s="222"/>
      <c r="T175" s="222"/>
    </row>
    <row r="176" spans="1:20" ht="12.75" customHeight="1" x14ac:dyDescent="0.2">
      <c r="A176" s="220"/>
      <c r="B176" s="221"/>
      <c r="C176" s="221"/>
      <c r="D176" s="221"/>
      <c r="E176" s="222"/>
      <c r="F176" s="221"/>
      <c r="G176" s="220"/>
      <c r="H176" s="220"/>
      <c r="I176" s="220"/>
      <c r="J176" s="223"/>
      <c r="K176" s="317"/>
      <c r="L176" s="317"/>
      <c r="M176" s="224"/>
      <c r="N176" s="224"/>
      <c r="O176" s="222"/>
      <c r="P176" s="226"/>
      <c r="Q176" s="222"/>
      <c r="R176" s="222"/>
      <c r="S176" s="222"/>
      <c r="T176" s="222"/>
    </row>
    <row r="177" spans="1:20" ht="12.75" customHeight="1" x14ac:dyDescent="0.2">
      <c r="A177" s="220"/>
      <c r="B177" s="221"/>
      <c r="C177" s="221"/>
      <c r="D177" s="221"/>
      <c r="E177" s="222"/>
      <c r="F177" s="221"/>
      <c r="G177" s="220"/>
      <c r="H177" s="220"/>
      <c r="I177" s="220"/>
      <c r="J177" s="223"/>
      <c r="K177" s="317"/>
      <c r="L177" s="317"/>
      <c r="M177" s="224"/>
      <c r="N177" s="224"/>
      <c r="O177" s="222"/>
      <c r="P177" s="226"/>
      <c r="Q177" s="222"/>
      <c r="R177" s="222"/>
      <c r="S177" s="222"/>
      <c r="T177" s="222"/>
    </row>
    <row r="178" spans="1:20" ht="12.75" customHeight="1" x14ac:dyDescent="0.2">
      <c r="A178" s="220"/>
      <c r="B178" s="221"/>
      <c r="C178" s="221"/>
      <c r="D178" s="221"/>
      <c r="E178" s="222"/>
      <c r="F178" s="221"/>
      <c r="G178" s="220"/>
      <c r="H178" s="220"/>
      <c r="I178" s="220"/>
      <c r="J178" s="223"/>
      <c r="K178" s="317"/>
      <c r="L178" s="317"/>
      <c r="M178" s="224"/>
      <c r="N178" s="224"/>
      <c r="O178" s="222"/>
      <c r="P178" s="226"/>
      <c r="Q178" s="222"/>
      <c r="R178" s="222"/>
      <c r="S178" s="222"/>
      <c r="T178" s="222"/>
    </row>
    <row r="179" spans="1:20" ht="12.75" customHeight="1" x14ac:dyDescent="0.2">
      <c r="A179" s="220"/>
      <c r="B179" s="221"/>
      <c r="C179" s="221"/>
      <c r="D179" s="221"/>
      <c r="E179" s="222"/>
      <c r="F179" s="221"/>
      <c r="G179" s="220"/>
      <c r="H179" s="220"/>
      <c r="I179" s="220"/>
      <c r="J179" s="223"/>
      <c r="K179" s="317"/>
      <c r="L179" s="317"/>
      <c r="M179" s="224"/>
      <c r="N179" s="224"/>
      <c r="O179" s="222"/>
      <c r="P179" s="226"/>
      <c r="Q179" s="222"/>
      <c r="R179" s="222"/>
      <c r="S179" s="222"/>
      <c r="T179" s="222"/>
    </row>
    <row r="180" spans="1:20" ht="12.75" customHeight="1" x14ac:dyDescent="0.2">
      <c r="A180" s="220"/>
      <c r="B180" s="221"/>
      <c r="C180" s="221"/>
      <c r="D180" s="221"/>
      <c r="E180" s="222"/>
      <c r="F180" s="221"/>
      <c r="G180" s="220"/>
      <c r="H180" s="220"/>
      <c r="I180" s="220"/>
      <c r="J180" s="223"/>
      <c r="K180" s="317"/>
      <c r="L180" s="317"/>
      <c r="M180" s="224"/>
      <c r="N180" s="224"/>
      <c r="O180" s="222"/>
      <c r="P180" s="226"/>
      <c r="Q180" s="222"/>
      <c r="R180" s="222"/>
      <c r="S180" s="222"/>
      <c r="T180" s="222"/>
    </row>
    <row r="181" spans="1:20" ht="12.75" customHeight="1" x14ac:dyDescent="0.2">
      <c r="A181" s="220"/>
      <c r="B181" s="221"/>
      <c r="C181" s="221"/>
      <c r="D181" s="221"/>
      <c r="E181" s="222"/>
      <c r="F181" s="221"/>
      <c r="G181" s="220"/>
      <c r="H181" s="220"/>
      <c r="I181" s="220"/>
      <c r="J181" s="223"/>
      <c r="K181" s="317"/>
      <c r="L181" s="317"/>
      <c r="M181" s="224"/>
      <c r="N181" s="224"/>
      <c r="O181" s="222"/>
      <c r="P181" s="226"/>
      <c r="Q181" s="222"/>
      <c r="R181" s="222"/>
      <c r="S181" s="222"/>
      <c r="T181" s="222"/>
    </row>
    <row r="182" spans="1:20" ht="12.75" customHeight="1" x14ac:dyDescent="0.2">
      <c r="A182" s="220"/>
      <c r="B182" s="221"/>
      <c r="C182" s="221"/>
      <c r="D182" s="221"/>
      <c r="E182" s="222"/>
      <c r="F182" s="221"/>
      <c r="G182" s="220"/>
      <c r="H182" s="220"/>
      <c r="I182" s="220"/>
      <c r="J182" s="223"/>
      <c r="K182" s="317"/>
      <c r="L182" s="317"/>
      <c r="M182" s="224"/>
      <c r="N182" s="224"/>
      <c r="O182" s="222"/>
      <c r="P182" s="226"/>
      <c r="Q182" s="222"/>
      <c r="R182" s="222"/>
      <c r="S182" s="222"/>
      <c r="T182" s="222"/>
    </row>
    <row r="183" spans="1:20" ht="12.75" customHeight="1" x14ac:dyDescent="0.2">
      <c r="A183" s="220"/>
      <c r="B183" s="221"/>
      <c r="C183" s="221"/>
      <c r="D183" s="221"/>
      <c r="E183" s="222"/>
      <c r="F183" s="221"/>
      <c r="G183" s="220"/>
      <c r="H183" s="220"/>
      <c r="I183" s="220"/>
      <c r="J183" s="223"/>
      <c r="K183" s="317"/>
      <c r="L183" s="317"/>
      <c r="M183" s="224"/>
      <c r="N183" s="224"/>
      <c r="O183" s="222"/>
      <c r="P183" s="226"/>
      <c r="Q183" s="222"/>
      <c r="R183" s="222"/>
      <c r="S183" s="222"/>
      <c r="T183" s="222"/>
    </row>
    <row r="184" spans="1:20" ht="12.75" customHeight="1" x14ac:dyDescent="0.2">
      <c r="A184" s="220"/>
      <c r="B184" s="221"/>
      <c r="C184" s="221"/>
      <c r="D184" s="221"/>
      <c r="E184" s="222"/>
      <c r="F184" s="221"/>
      <c r="G184" s="220"/>
      <c r="H184" s="220"/>
      <c r="I184" s="220"/>
      <c r="J184" s="223"/>
      <c r="K184" s="317"/>
      <c r="L184" s="317"/>
      <c r="M184" s="224"/>
      <c r="N184" s="224"/>
      <c r="O184" s="222"/>
      <c r="P184" s="226"/>
      <c r="Q184" s="222"/>
      <c r="R184" s="222"/>
      <c r="S184" s="222"/>
      <c r="T184" s="222"/>
    </row>
    <row r="185" spans="1:20" ht="12.75" customHeight="1" x14ac:dyDescent="0.2">
      <c r="A185" s="220"/>
      <c r="B185" s="221"/>
      <c r="C185" s="221"/>
      <c r="D185" s="221"/>
      <c r="E185" s="222"/>
      <c r="F185" s="221"/>
      <c r="G185" s="220"/>
      <c r="H185" s="220"/>
      <c r="I185" s="220"/>
      <c r="J185" s="223"/>
      <c r="K185" s="317"/>
      <c r="L185" s="317"/>
      <c r="M185" s="224"/>
      <c r="N185" s="224"/>
      <c r="O185" s="222"/>
      <c r="P185" s="226"/>
      <c r="Q185" s="222"/>
      <c r="R185" s="222"/>
      <c r="S185" s="222"/>
      <c r="T185" s="222"/>
    </row>
    <row r="186" spans="1:20" ht="12.75" customHeight="1" x14ac:dyDescent="0.2">
      <c r="A186" s="220"/>
      <c r="B186" s="221"/>
      <c r="C186" s="221"/>
      <c r="D186" s="221"/>
      <c r="E186" s="222"/>
      <c r="F186" s="221"/>
      <c r="G186" s="220"/>
      <c r="H186" s="220"/>
      <c r="I186" s="220"/>
      <c r="J186" s="223"/>
      <c r="K186" s="317"/>
      <c r="L186" s="317"/>
      <c r="M186" s="224"/>
      <c r="N186" s="224"/>
      <c r="O186" s="222"/>
      <c r="P186" s="226"/>
      <c r="Q186" s="222"/>
      <c r="R186" s="222"/>
      <c r="S186" s="222"/>
      <c r="T186" s="222"/>
    </row>
    <row r="187" spans="1:20" ht="12.75" customHeight="1" x14ac:dyDescent="0.2">
      <c r="A187" s="220"/>
      <c r="B187" s="221"/>
      <c r="C187" s="221"/>
      <c r="D187" s="221"/>
      <c r="E187" s="222"/>
      <c r="F187" s="221"/>
      <c r="G187" s="220"/>
      <c r="H187" s="220"/>
      <c r="I187" s="220"/>
      <c r="J187" s="223"/>
      <c r="K187" s="317"/>
      <c r="L187" s="317"/>
      <c r="M187" s="224"/>
      <c r="N187" s="224"/>
      <c r="O187" s="222"/>
      <c r="P187" s="226"/>
      <c r="Q187" s="222"/>
      <c r="R187" s="222"/>
      <c r="S187" s="222"/>
      <c r="T187" s="222"/>
    </row>
    <row r="188" spans="1:20" ht="12.75" customHeight="1" x14ac:dyDescent="0.2">
      <c r="A188" s="220"/>
      <c r="B188" s="221"/>
      <c r="C188" s="221"/>
      <c r="D188" s="221"/>
      <c r="E188" s="222"/>
      <c r="F188" s="221"/>
      <c r="G188" s="220"/>
      <c r="H188" s="220"/>
      <c r="I188" s="220"/>
      <c r="J188" s="223"/>
      <c r="K188" s="317"/>
      <c r="L188" s="317"/>
      <c r="M188" s="224"/>
      <c r="N188" s="224"/>
      <c r="O188" s="222"/>
      <c r="P188" s="226"/>
      <c r="Q188" s="222"/>
      <c r="R188" s="222"/>
      <c r="S188" s="222"/>
      <c r="T188" s="222"/>
    </row>
    <row r="189" spans="1:20" ht="12.75" customHeight="1" x14ac:dyDescent="0.2">
      <c r="A189" s="220"/>
      <c r="B189" s="221"/>
      <c r="C189" s="221"/>
      <c r="D189" s="221"/>
      <c r="E189" s="222"/>
      <c r="F189" s="221"/>
      <c r="G189" s="220"/>
      <c r="H189" s="220"/>
      <c r="I189" s="220"/>
      <c r="J189" s="223"/>
      <c r="K189" s="317"/>
      <c r="L189" s="317"/>
      <c r="M189" s="224"/>
      <c r="N189" s="224"/>
      <c r="O189" s="222"/>
      <c r="P189" s="226"/>
      <c r="Q189" s="222"/>
      <c r="R189" s="222"/>
      <c r="S189" s="222"/>
      <c r="T189" s="222"/>
    </row>
    <row r="190" spans="1:20" ht="12.75" customHeight="1" x14ac:dyDescent="0.2">
      <c r="A190" s="220"/>
      <c r="B190" s="221"/>
      <c r="C190" s="221"/>
      <c r="D190" s="221"/>
      <c r="E190" s="222"/>
      <c r="F190" s="221"/>
      <c r="G190" s="220"/>
      <c r="H190" s="220"/>
      <c r="I190" s="220"/>
      <c r="J190" s="223"/>
      <c r="K190" s="317"/>
      <c r="L190" s="317"/>
      <c r="M190" s="224"/>
      <c r="N190" s="224"/>
      <c r="O190" s="222"/>
      <c r="P190" s="226"/>
      <c r="Q190" s="222"/>
      <c r="R190" s="222"/>
      <c r="S190" s="222"/>
      <c r="T190" s="222"/>
    </row>
    <row r="191" spans="1:20" ht="12.75" customHeight="1" x14ac:dyDescent="0.2">
      <c r="A191" s="220"/>
      <c r="B191" s="221"/>
      <c r="C191" s="221"/>
      <c r="D191" s="221"/>
      <c r="E191" s="222"/>
      <c r="F191" s="221"/>
      <c r="G191" s="220"/>
      <c r="H191" s="220"/>
      <c r="I191" s="220"/>
      <c r="J191" s="223"/>
      <c r="K191" s="317"/>
      <c r="L191" s="317"/>
      <c r="M191" s="224"/>
      <c r="N191" s="224"/>
      <c r="O191" s="222"/>
      <c r="P191" s="226"/>
      <c r="Q191" s="222"/>
      <c r="R191" s="222"/>
      <c r="S191" s="222"/>
      <c r="T191" s="222"/>
    </row>
    <row r="192" spans="1:20" ht="12.75" customHeight="1" x14ac:dyDescent="0.2">
      <c r="A192" s="220"/>
      <c r="B192" s="221"/>
      <c r="C192" s="221"/>
      <c r="D192" s="221"/>
      <c r="E192" s="222"/>
      <c r="F192" s="221"/>
      <c r="G192" s="220"/>
      <c r="H192" s="220"/>
      <c r="I192" s="220"/>
      <c r="J192" s="223"/>
      <c r="K192" s="317"/>
      <c r="L192" s="317"/>
      <c r="M192" s="224"/>
      <c r="N192" s="224"/>
      <c r="O192" s="222"/>
      <c r="P192" s="226"/>
      <c r="Q192" s="222"/>
      <c r="R192" s="222"/>
      <c r="S192" s="222"/>
      <c r="T192" s="222"/>
    </row>
    <row r="193" spans="1:20" ht="12.75" customHeight="1" x14ac:dyDescent="0.2">
      <c r="A193" s="220"/>
      <c r="B193" s="221"/>
      <c r="C193" s="221"/>
      <c r="D193" s="221"/>
      <c r="E193" s="222"/>
      <c r="F193" s="221"/>
      <c r="G193" s="220"/>
      <c r="H193" s="220"/>
      <c r="I193" s="220"/>
      <c r="J193" s="223"/>
      <c r="K193" s="317"/>
      <c r="L193" s="317"/>
      <c r="M193" s="224"/>
      <c r="N193" s="224"/>
      <c r="O193" s="222"/>
      <c r="P193" s="226"/>
      <c r="Q193" s="222"/>
      <c r="R193" s="222"/>
      <c r="S193" s="222"/>
      <c r="T193" s="222"/>
    </row>
    <row r="194" spans="1:20" ht="12.75" customHeight="1" x14ac:dyDescent="0.2">
      <c r="A194" s="220"/>
      <c r="B194" s="221"/>
      <c r="C194" s="221"/>
      <c r="D194" s="221"/>
      <c r="E194" s="222"/>
      <c r="F194" s="221"/>
      <c r="G194" s="220"/>
      <c r="H194" s="220"/>
      <c r="I194" s="220"/>
      <c r="J194" s="223"/>
      <c r="K194" s="317"/>
      <c r="L194" s="317"/>
      <c r="M194" s="224"/>
      <c r="N194" s="224"/>
      <c r="O194" s="222"/>
      <c r="P194" s="226"/>
      <c r="Q194" s="222"/>
      <c r="R194" s="222"/>
      <c r="S194" s="222"/>
      <c r="T194" s="222"/>
    </row>
    <row r="195" spans="1:20" ht="12.75" customHeight="1" x14ac:dyDescent="0.2">
      <c r="A195" s="220"/>
      <c r="B195" s="221"/>
      <c r="C195" s="221"/>
      <c r="D195" s="221"/>
      <c r="E195" s="222"/>
      <c r="F195" s="221"/>
      <c r="G195" s="220"/>
      <c r="H195" s="220"/>
      <c r="I195" s="220"/>
      <c r="J195" s="223"/>
      <c r="K195" s="317"/>
      <c r="L195" s="317"/>
      <c r="M195" s="224"/>
      <c r="N195" s="224"/>
      <c r="O195" s="222"/>
      <c r="P195" s="226"/>
      <c r="Q195" s="222"/>
      <c r="R195" s="222"/>
      <c r="S195" s="222"/>
      <c r="T195" s="222"/>
    </row>
    <row r="196" spans="1:20" ht="12.75" customHeight="1" x14ac:dyDescent="0.2">
      <c r="A196" s="220"/>
      <c r="B196" s="221"/>
      <c r="C196" s="221"/>
      <c r="D196" s="221"/>
      <c r="E196" s="222"/>
      <c r="F196" s="221"/>
      <c r="G196" s="220"/>
      <c r="H196" s="220"/>
      <c r="I196" s="220"/>
      <c r="J196" s="223"/>
      <c r="K196" s="317"/>
      <c r="L196" s="317"/>
      <c r="M196" s="224"/>
      <c r="N196" s="224"/>
      <c r="O196" s="222"/>
      <c r="P196" s="226"/>
      <c r="Q196" s="222"/>
      <c r="R196" s="222"/>
      <c r="S196" s="222"/>
      <c r="T196" s="222"/>
    </row>
    <row r="197" spans="1:20" ht="12.75" customHeight="1" x14ac:dyDescent="0.2">
      <c r="A197" s="220"/>
      <c r="B197" s="221"/>
      <c r="C197" s="221"/>
      <c r="D197" s="221"/>
      <c r="E197" s="222"/>
      <c r="F197" s="221"/>
      <c r="G197" s="220"/>
      <c r="H197" s="220"/>
      <c r="I197" s="220"/>
      <c r="J197" s="223"/>
      <c r="K197" s="317"/>
      <c r="L197" s="317"/>
      <c r="M197" s="224"/>
      <c r="N197" s="224"/>
      <c r="O197" s="222"/>
      <c r="P197" s="226"/>
      <c r="Q197" s="222"/>
      <c r="R197" s="222"/>
      <c r="S197" s="222"/>
      <c r="T197" s="222"/>
    </row>
    <row r="198" spans="1:20" ht="12.75" customHeight="1" x14ac:dyDescent="0.2">
      <c r="A198" s="220"/>
      <c r="B198" s="221"/>
      <c r="C198" s="221"/>
      <c r="D198" s="221"/>
      <c r="E198" s="222"/>
      <c r="F198" s="221"/>
      <c r="G198" s="220"/>
      <c r="H198" s="220"/>
      <c r="I198" s="220"/>
      <c r="J198" s="223"/>
      <c r="K198" s="317"/>
      <c r="L198" s="317"/>
      <c r="M198" s="224"/>
      <c r="N198" s="224"/>
      <c r="O198" s="222"/>
      <c r="P198" s="226"/>
      <c r="Q198" s="222"/>
      <c r="R198" s="222"/>
      <c r="S198" s="222"/>
      <c r="T198" s="222"/>
    </row>
    <row r="199" spans="1:20" ht="12.75" customHeight="1" x14ac:dyDescent="0.2">
      <c r="A199" s="220"/>
      <c r="B199" s="221"/>
      <c r="C199" s="221"/>
      <c r="D199" s="221"/>
      <c r="E199" s="222"/>
      <c r="F199" s="221"/>
      <c r="G199" s="220"/>
      <c r="H199" s="220"/>
      <c r="I199" s="220"/>
      <c r="J199" s="223"/>
      <c r="K199" s="317"/>
      <c r="L199" s="317"/>
      <c r="M199" s="224"/>
      <c r="N199" s="224"/>
      <c r="O199" s="222"/>
      <c r="P199" s="226"/>
      <c r="Q199" s="222"/>
      <c r="R199" s="222"/>
      <c r="S199" s="222"/>
      <c r="T199" s="222"/>
    </row>
    <row r="200" spans="1:20" ht="12.75" customHeight="1" x14ac:dyDescent="0.2">
      <c r="A200" s="220"/>
      <c r="B200" s="221"/>
      <c r="C200" s="221"/>
      <c r="D200" s="221"/>
      <c r="E200" s="222"/>
      <c r="F200" s="221"/>
      <c r="G200" s="220"/>
      <c r="H200" s="220"/>
      <c r="I200" s="220"/>
      <c r="J200" s="223"/>
      <c r="K200" s="317"/>
      <c r="L200" s="317"/>
      <c r="M200" s="224"/>
      <c r="N200" s="224"/>
      <c r="O200" s="222"/>
      <c r="P200" s="226"/>
      <c r="Q200" s="222"/>
      <c r="R200" s="222"/>
      <c r="S200" s="222"/>
      <c r="T200" s="222"/>
    </row>
    <row r="201" spans="1:20" ht="12.75" customHeight="1" x14ac:dyDescent="0.2">
      <c r="A201" s="220"/>
      <c r="B201" s="221"/>
      <c r="C201" s="221"/>
      <c r="D201" s="221"/>
      <c r="E201" s="222"/>
      <c r="F201" s="221"/>
      <c r="G201" s="220"/>
      <c r="H201" s="220"/>
      <c r="I201" s="220"/>
      <c r="J201" s="223"/>
      <c r="K201" s="317"/>
      <c r="L201" s="317"/>
      <c r="M201" s="224"/>
      <c r="N201" s="224"/>
      <c r="O201" s="222"/>
      <c r="P201" s="226"/>
      <c r="Q201" s="222"/>
      <c r="R201" s="222"/>
      <c r="S201" s="222"/>
      <c r="T201" s="222"/>
    </row>
    <row r="202" spans="1:20" ht="12.75" customHeight="1" x14ac:dyDescent="0.2">
      <c r="A202" s="220"/>
      <c r="B202" s="221"/>
      <c r="C202" s="221"/>
      <c r="D202" s="221"/>
      <c r="E202" s="222"/>
      <c r="F202" s="221"/>
      <c r="G202" s="220"/>
      <c r="H202" s="220"/>
      <c r="I202" s="220"/>
      <c r="J202" s="223"/>
      <c r="K202" s="317"/>
      <c r="L202" s="317"/>
      <c r="M202" s="224"/>
      <c r="N202" s="224"/>
      <c r="O202" s="222"/>
      <c r="P202" s="226"/>
      <c r="Q202" s="222"/>
      <c r="R202" s="222"/>
      <c r="S202" s="222"/>
      <c r="T202" s="222"/>
    </row>
    <row r="203" spans="1:20" ht="12.75" customHeight="1" x14ac:dyDescent="0.2">
      <c r="A203" s="220"/>
      <c r="B203" s="221"/>
      <c r="C203" s="221"/>
      <c r="D203" s="221"/>
      <c r="E203" s="222"/>
      <c r="F203" s="221"/>
      <c r="G203" s="220"/>
      <c r="H203" s="220"/>
      <c r="I203" s="220"/>
      <c r="J203" s="223"/>
      <c r="K203" s="317"/>
      <c r="L203" s="317"/>
      <c r="M203" s="224"/>
      <c r="N203" s="224"/>
      <c r="O203" s="222"/>
      <c r="P203" s="226"/>
      <c r="Q203" s="222"/>
      <c r="R203" s="222"/>
      <c r="S203" s="222"/>
      <c r="T203" s="222"/>
    </row>
    <row r="204" spans="1:20" ht="12.75" customHeight="1" x14ac:dyDescent="0.2">
      <c r="A204" s="220"/>
      <c r="B204" s="221"/>
      <c r="C204" s="221"/>
      <c r="D204" s="221"/>
      <c r="E204" s="222"/>
      <c r="F204" s="221"/>
      <c r="G204" s="220"/>
      <c r="H204" s="220"/>
      <c r="I204" s="220"/>
      <c r="J204" s="223"/>
      <c r="K204" s="317"/>
      <c r="L204" s="317"/>
      <c r="M204" s="224"/>
      <c r="N204" s="224"/>
      <c r="O204" s="222"/>
      <c r="P204" s="226"/>
      <c r="Q204" s="222"/>
      <c r="R204" s="222"/>
      <c r="S204" s="222"/>
      <c r="T204" s="222"/>
    </row>
    <row r="205" spans="1:20" ht="12.75" customHeight="1" x14ac:dyDescent="0.2">
      <c r="A205" s="220"/>
      <c r="B205" s="221"/>
      <c r="C205" s="221"/>
      <c r="D205" s="221"/>
      <c r="E205" s="222"/>
      <c r="F205" s="221"/>
      <c r="G205" s="220"/>
      <c r="H205" s="220"/>
      <c r="I205" s="220"/>
      <c r="J205" s="223"/>
      <c r="K205" s="317"/>
      <c r="L205" s="317"/>
      <c r="M205" s="224"/>
      <c r="N205" s="224"/>
      <c r="O205" s="222"/>
      <c r="P205" s="226"/>
      <c r="Q205" s="222"/>
      <c r="R205" s="222"/>
      <c r="S205" s="222"/>
      <c r="T205" s="222"/>
    </row>
    <row r="206" spans="1:20" ht="12.75" customHeight="1" x14ac:dyDescent="0.2">
      <c r="A206" s="220"/>
      <c r="B206" s="221"/>
      <c r="C206" s="221"/>
      <c r="D206" s="221"/>
      <c r="E206" s="222"/>
      <c r="F206" s="221"/>
      <c r="G206" s="220"/>
      <c r="H206" s="220"/>
      <c r="I206" s="220"/>
      <c r="J206" s="223"/>
      <c r="K206" s="317"/>
      <c r="L206" s="317"/>
      <c r="M206" s="224"/>
      <c r="N206" s="224"/>
      <c r="O206" s="222"/>
      <c r="P206" s="226"/>
      <c r="Q206" s="222"/>
      <c r="R206" s="222"/>
      <c r="S206" s="222"/>
      <c r="T206" s="222"/>
    </row>
    <row r="207" spans="1:20" ht="12.75" customHeight="1" x14ac:dyDescent="0.2">
      <c r="A207" s="220"/>
      <c r="B207" s="221"/>
      <c r="C207" s="221"/>
      <c r="D207" s="221"/>
      <c r="E207" s="222"/>
      <c r="F207" s="221"/>
      <c r="G207" s="220"/>
      <c r="H207" s="220"/>
      <c r="I207" s="220"/>
      <c r="J207" s="223"/>
      <c r="K207" s="317"/>
      <c r="L207" s="317"/>
      <c r="M207" s="224"/>
      <c r="N207" s="224"/>
      <c r="O207" s="222"/>
      <c r="P207" s="226"/>
      <c r="Q207" s="222"/>
      <c r="R207" s="222"/>
      <c r="S207" s="222"/>
      <c r="T207" s="222"/>
    </row>
    <row r="208" spans="1:20" ht="12.75" customHeight="1" x14ac:dyDescent="0.2">
      <c r="A208" s="220"/>
      <c r="B208" s="221"/>
      <c r="C208" s="221"/>
      <c r="D208" s="221"/>
      <c r="E208" s="222"/>
      <c r="F208" s="221"/>
      <c r="G208" s="220"/>
      <c r="H208" s="220"/>
      <c r="I208" s="220"/>
      <c r="J208" s="223"/>
      <c r="K208" s="317"/>
      <c r="L208" s="317"/>
      <c r="M208" s="224"/>
      <c r="N208" s="224"/>
      <c r="O208" s="222"/>
      <c r="P208" s="226"/>
      <c r="Q208" s="222"/>
      <c r="R208" s="222"/>
      <c r="S208" s="222"/>
      <c r="T208" s="222"/>
    </row>
    <row r="209" spans="1:20" ht="12.75" customHeight="1" x14ac:dyDescent="0.2">
      <c r="A209" s="220"/>
      <c r="B209" s="221"/>
      <c r="C209" s="221"/>
      <c r="D209" s="221"/>
      <c r="E209" s="222"/>
      <c r="F209" s="221"/>
      <c r="G209" s="220"/>
      <c r="H209" s="220"/>
      <c r="I209" s="220"/>
      <c r="J209" s="223"/>
      <c r="K209" s="317"/>
      <c r="L209" s="317"/>
      <c r="M209" s="224"/>
      <c r="N209" s="224"/>
      <c r="O209" s="222"/>
      <c r="P209" s="226"/>
      <c r="Q209" s="222"/>
      <c r="R209" s="222"/>
      <c r="S209" s="222"/>
      <c r="T209" s="222"/>
    </row>
    <row r="210" spans="1:20" ht="12.75" customHeight="1" x14ac:dyDescent="0.2">
      <c r="A210" s="220"/>
      <c r="B210" s="221"/>
      <c r="C210" s="221"/>
      <c r="D210" s="221"/>
      <c r="E210" s="222"/>
      <c r="F210" s="221"/>
      <c r="G210" s="220"/>
      <c r="H210" s="220"/>
      <c r="I210" s="220"/>
      <c r="J210" s="223"/>
      <c r="K210" s="317"/>
      <c r="L210" s="317"/>
      <c r="M210" s="224"/>
      <c r="N210" s="224"/>
      <c r="O210" s="222"/>
      <c r="P210" s="226"/>
      <c r="Q210" s="222"/>
      <c r="R210" s="222"/>
      <c r="S210" s="222"/>
      <c r="T210" s="222"/>
    </row>
    <row r="211" spans="1:20" ht="12.75" customHeight="1" x14ac:dyDescent="0.2">
      <c r="A211" s="220"/>
      <c r="B211" s="221"/>
      <c r="C211" s="221"/>
      <c r="D211" s="221"/>
      <c r="E211" s="222"/>
      <c r="F211" s="221"/>
      <c r="G211" s="220"/>
      <c r="H211" s="220"/>
      <c r="I211" s="220"/>
      <c r="J211" s="223"/>
      <c r="K211" s="317"/>
      <c r="L211" s="317"/>
      <c r="M211" s="224"/>
      <c r="N211" s="224"/>
      <c r="O211" s="222"/>
      <c r="P211" s="226"/>
      <c r="Q211" s="222"/>
      <c r="R211" s="222"/>
      <c r="S211" s="222"/>
      <c r="T211" s="222"/>
    </row>
    <row r="212" spans="1:20" ht="12.75" customHeight="1" x14ac:dyDescent="0.2">
      <c r="A212" s="220"/>
      <c r="B212" s="221"/>
      <c r="C212" s="221"/>
      <c r="D212" s="221"/>
      <c r="E212" s="222"/>
      <c r="F212" s="221"/>
      <c r="G212" s="220"/>
      <c r="H212" s="220"/>
      <c r="I212" s="220"/>
      <c r="J212" s="223"/>
      <c r="K212" s="317"/>
      <c r="L212" s="317"/>
      <c r="M212" s="224"/>
      <c r="N212" s="224"/>
      <c r="O212" s="222"/>
      <c r="P212" s="226"/>
      <c r="Q212" s="222"/>
      <c r="R212" s="222"/>
      <c r="S212" s="222"/>
      <c r="T212" s="222"/>
    </row>
    <row r="213" spans="1:20" ht="12.75" customHeight="1" x14ac:dyDescent="0.2">
      <c r="A213" s="220"/>
      <c r="B213" s="221"/>
      <c r="C213" s="221"/>
      <c r="D213" s="221"/>
      <c r="E213" s="222"/>
      <c r="F213" s="221"/>
      <c r="G213" s="220"/>
      <c r="H213" s="220"/>
      <c r="I213" s="220"/>
      <c r="J213" s="223"/>
      <c r="K213" s="317"/>
      <c r="L213" s="317"/>
      <c r="M213" s="224"/>
      <c r="N213" s="224"/>
      <c r="O213" s="222"/>
      <c r="P213" s="226"/>
      <c r="Q213" s="222"/>
      <c r="R213" s="222"/>
      <c r="S213" s="222"/>
      <c r="T213" s="222"/>
    </row>
    <row r="214" spans="1:20" ht="12.75" customHeight="1" x14ac:dyDescent="0.2">
      <c r="A214" s="220"/>
      <c r="B214" s="221"/>
      <c r="C214" s="221"/>
      <c r="D214" s="221"/>
      <c r="E214" s="222"/>
      <c r="F214" s="221"/>
      <c r="G214" s="220"/>
      <c r="H214" s="220"/>
      <c r="I214" s="220"/>
      <c r="J214" s="223"/>
      <c r="K214" s="317"/>
      <c r="L214" s="317"/>
      <c r="M214" s="224"/>
      <c r="N214" s="224"/>
      <c r="O214" s="222"/>
      <c r="P214" s="226"/>
      <c r="Q214" s="222"/>
      <c r="R214" s="222"/>
      <c r="S214" s="222"/>
      <c r="T214" s="222"/>
    </row>
    <row r="215" spans="1:20" ht="12.75" customHeight="1" x14ac:dyDescent="0.2">
      <c r="A215" s="220"/>
      <c r="B215" s="221"/>
      <c r="C215" s="221"/>
      <c r="D215" s="221"/>
      <c r="E215" s="222"/>
      <c r="F215" s="221"/>
      <c r="G215" s="220"/>
      <c r="H215" s="220"/>
      <c r="I215" s="220"/>
      <c r="J215" s="223"/>
      <c r="K215" s="317"/>
      <c r="L215" s="317"/>
      <c r="M215" s="224"/>
      <c r="N215" s="224"/>
      <c r="O215" s="222"/>
      <c r="P215" s="226"/>
      <c r="Q215" s="222"/>
      <c r="R215" s="222"/>
      <c r="S215" s="222"/>
      <c r="T215" s="222"/>
    </row>
    <row r="216" spans="1:20" ht="12.75" customHeight="1" x14ac:dyDescent="0.2">
      <c r="A216" s="220"/>
      <c r="B216" s="221"/>
      <c r="C216" s="221"/>
      <c r="D216" s="221"/>
      <c r="E216" s="222"/>
      <c r="F216" s="221"/>
      <c r="G216" s="220"/>
      <c r="H216" s="220"/>
      <c r="I216" s="220"/>
      <c r="J216" s="223"/>
      <c r="K216" s="317"/>
      <c r="L216" s="317"/>
      <c r="M216" s="224"/>
      <c r="N216" s="224"/>
      <c r="O216" s="222"/>
      <c r="P216" s="226"/>
      <c r="Q216" s="222"/>
      <c r="R216" s="222"/>
      <c r="S216" s="222"/>
      <c r="T216" s="222"/>
    </row>
    <row r="217" spans="1:20" ht="12.75" customHeight="1" x14ac:dyDescent="0.2">
      <c r="A217" s="220"/>
      <c r="B217" s="221"/>
      <c r="C217" s="221"/>
      <c r="D217" s="221"/>
      <c r="E217" s="222"/>
      <c r="F217" s="221"/>
      <c r="G217" s="220"/>
      <c r="H217" s="220"/>
      <c r="I217" s="220"/>
      <c r="J217" s="223"/>
      <c r="K217" s="317"/>
      <c r="L217" s="317"/>
      <c r="M217" s="224"/>
      <c r="N217" s="224"/>
      <c r="O217" s="222"/>
      <c r="P217" s="226"/>
      <c r="Q217" s="222"/>
      <c r="R217" s="222"/>
      <c r="S217" s="222"/>
      <c r="T217" s="222"/>
    </row>
    <row r="218" spans="1:20" ht="12.75" customHeight="1" x14ac:dyDescent="0.2">
      <c r="A218" s="220"/>
      <c r="B218" s="221"/>
      <c r="C218" s="221"/>
      <c r="D218" s="221"/>
      <c r="E218" s="222"/>
      <c r="F218" s="221"/>
      <c r="G218" s="220"/>
      <c r="H218" s="220"/>
      <c r="I218" s="220"/>
      <c r="J218" s="223"/>
      <c r="K218" s="317"/>
      <c r="L218" s="317"/>
      <c r="M218" s="224"/>
      <c r="N218" s="224"/>
      <c r="O218" s="222"/>
      <c r="P218" s="226"/>
      <c r="Q218" s="222"/>
      <c r="R218" s="222"/>
      <c r="S218" s="222"/>
      <c r="T218" s="222"/>
    </row>
    <row r="219" spans="1:20" ht="12.75" customHeight="1" x14ac:dyDescent="0.2">
      <c r="A219" s="220"/>
      <c r="B219" s="221"/>
      <c r="C219" s="221"/>
      <c r="D219" s="221"/>
      <c r="E219" s="222"/>
      <c r="F219" s="221"/>
      <c r="G219" s="220"/>
      <c r="H219" s="220"/>
      <c r="I219" s="220"/>
      <c r="J219" s="223"/>
      <c r="K219" s="317"/>
      <c r="L219" s="317"/>
      <c r="M219" s="224"/>
      <c r="N219" s="224"/>
      <c r="O219" s="222"/>
      <c r="P219" s="226"/>
      <c r="Q219" s="222"/>
      <c r="R219" s="222"/>
      <c r="S219" s="222"/>
      <c r="T219" s="222"/>
    </row>
    <row r="220" spans="1:20" ht="12.75" customHeight="1" x14ac:dyDescent="0.2">
      <c r="A220" s="220"/>
      <c r="B220" s="221"/>
      <c r="C220" s="221"/>
      <c r="D220" s="221"/>
      <c r="E220" s="222"/>
      <c r="F220" s="221"/>
      <c r="G220" s="220"/>
      <c r="H220" s="220"/>
      <c r="I220" s="220"/>
      <c r="J220" s="223"/>
      <c r="K220" s="317"/>
      <c r="L220" s="317"/>
      <c r="M220" s="224"/>
      <c r="N220" s="224"/>
      <c r="O220" s="222"/>
      <c r="P220" s="226"/>
      <c r="Q220" s="222"/>
      <c r="R220" s="222"/>
      <c r="S220" s="222"/>
      <c r="T220" s="222"/>
    </row>
    <row r="221" spans="1:20" ht="12.75" customHeight="1" x14ac:dyDescent="0.2">
      <c r="A221" s="220"/>
      <c r="B221" s="221"/>
      <c r="C221" s="221"/>
      <c r="D221" s="221"/>
      <c r="E221" s="222"/>
      <c r="F221" s="221"/>
      <c r="G221" s="220"/>
      <c r="H221" s="220"/>
      <c r="I221" s="220"/>
      <c r="J221" s="223"/>
      <c r="K221" s="317"/>
      <c r="L221" s="317"/>
      <c r="M221" s="224"/>
      <c r="N221" s="224"/>
      <c r="O221" s="222"/>
      <c r="P221" s="226"/>
      <c r="Q221" s="222"/>
      <c r="R221" s="222"/>
      <c r="S221" s="222"/>
      <c r="T221" s="222"/>
    </row>
    <row r="222" spans="1:20" ht="12.75" customHeight="1" x14ac:dyDescent="0.2">
      <c r="A222" s="220"/>
      <c r="B222" s="221"/>
      <c r="C222" s="221"/>
      <c r="D222" s="221"/>
      <c r="E222" s="222"/>
      <c r="F222" s="221"/>
      <c r="G222" s="220"/>
      <c r="H222" s="220"/>
      <c r="I222" s="220"/>
      <c r="J222" s="223"/>
      <c r="K222" s="317"/>
      <c r="L222" s="317"/>
      <c r="M222" s="224"/>
      <c r="N222" s="224"/>
      <c r="O222" s="222"/>
      <c r="P222" s="226"/>
      <c r="Q222" s="222"/>
      <c r="R222" s="222"/>
      <c r="S222" s="222"/>
      <c r="T222" s="222"/>
    </row>
    <row r="223" spans="1:20" ht="12.75" customHeight="1" x14ac:dyDescent="0.2">
      <c r="A223" s="220"/>
      <c r="B223" s="221"/>
      <c r="C223" s="221"/>
      <c r="D223" s="221"/>
      <c r="E223" s="222"/>
      <c r="F223" s="221"/>
      <c r="G223" s="220"/>
      <c r="H223" s="220"/>
      <c r="I223" s="220"/>
      <c r="J223" s="223"/>
      <c r="K223" s="317"/>
      <c r="L223" s="317"/>
      <c r="M223" s="224"/>
      <c r="N223" s="224"/>
      <c r="O223" s="222"/>
      <c r="P223" s="226"/>
      <c r="Q223" s="222"/>
      <c r="R223" s="222"/>
      <c r="S223" s="222"/>
      <c r="T223" s="222"/>
    </row>
    <row r="224" spans="1:20" ht="12.75" customHeight="1" x14ac:dyDescent="0.2">
      <c r="A224" s="220"/>
      <c r="B224" s="221"/>
      <c r="C224" s="221"/>
      <c r="D224" s="221"/>
      <c r="E224" s="222"/>
      <c r="F224" s="221"/>
      <c r="G224" s="220"/>
      <c r="H224" s="220"/>
      <c r="I224" s="220"/>
      <c r="J224" s="223"/>
      <c r="K224" s="317"/>
      <c r="L224" s="317"/>
      <c r="M224" s="224"/>
      <c r="N224" s="224"/>
      <c r="O224" s="222"/>
      <c r="P224" s="226"/>
      <c r="Q224" s="222"/>
      <c r="R224" s="222"/>
      <c r="S224" s="222"/>
      <c r="T224" s="222"/>
    </row>
    <row r="225" spans="1:20" ht="12.75" customHeight="1" x14ac:dyDescent="0.2">
      <c r="A225" s="220"/>
      <c r="B225" s="221"/>
      <c r="C225" s="221"/>
      <c r="D225" s="221"/>
      <c r="E225" s="222"/>
      <c r="F225" s="221"/>
      <c r="G225" s="220"/>
      <c r="H225" s="220"/>
      <c r="I225" s="220"/>
      <c r="J225" s="223"/>
      <c r="K225" s="317"/>
      <c r="L225" s="317"/>
      <c r="M225" s="224"/>
      <c r="N225" s="224"/>
      <c r="O225" s="222"/>
      <c r="P225" s="226"/>
      <c r="Q225" s="222"/>
      <c r="R225" s="222"/>
      <c r="S225" s="222"/>
      <c r="T225" s="222"/>
    </row>
    <row r="226" spans="1:20" ht="12.75" customHeight="1" x14ac:dyDescent="0.2">
      <c r="A226" s="220"/>
      <c r="B226" s="221"/>
      <c r="C226" s="221"/>
      <c r="D226" s="221"/>
      <c r="E226" s="222"/>
      <c r="F226" s="221"/>
      <c r="G226" s="220"/>
      <c r="H226" s="220"/>
      <c r="I226" s="220"/>
      <c r="J226" s="223"/>
      <c r="K226" s="317"/>
      <c r="L226" s="317"/>
      <c r="M226" s="224"/>
      <c r="N226" s="224"/>
      <c r="O226" s="222"/>
      <c r="P226" s="226"/>
      <c r="Q226" s="222"/>
      <c r="R226" s="222"/>
      <c r="S226" s="222"/>
      <c r="T226" s="222"/>
    </row>
    <row r="227" spans="1:20" ht="12.75" customHeight="1" x14ac:dyDescent="0.2">
      <c r="A227" s="220"/>
      <c r="B227" s="221"/>
      <c r="C227" s="221"/>
      <c r="D227" s="221"/>
      <c r="E227" s="222"/>
      <c r="F227" s="221"/>
      <c r="G227" s="220"/>
      <c r="H227" s="220"/>
      <c r="I227" s="220"/>
      <c r="J227" s="223"/>
      <c r="K227" s="317"/>
      <c r="L227" s="317"/>
      <c r="M227" s="224"/>
      <c r="N227" s="224"/>
      <c r="O227" s="222"/>
      <c r="P227" s="226"/>
      <c r="Q227" s="222"/>
      <c r="R227" s="222"/>
      <c r="S227" s="222"/>
      <c r="T227" s="222"/>
    </row>
    <row r="228" spans="1:20" ht="12.75" customHeight="1" x14ac:dyDescent="0.2">
      <c r="A228" s="220"/>
      <c r="B228" s="221"/>
      <c r="C228" s="221"/>
      <c r="D228" s="221"/>
      <c r="E228" s="222"/>
      <c r="F228" s="221"/>
      <c r="G228" s="220"/>
      <c r="H228" s="220"/>
      <c r="I228" s="220"/>
      <c r="J228" s="223"/>
      <c r="K228" s="317"/>
      <c r="L228" s="317"/>
      <c r="M228" s="224"/>
      <c r="N228" s="224"/>
      <c r="O228" s="222"/>
      <c r="P228" s="226"/>
      <c r="Q228" s="222"/>
      <c r="R228" s="222"/>
      <c r="S228" s="222"/>
      <c r="T228" s="222"/>
    </row>
    <row r="229" spans="1:20" ht="12.75" customHeight="1" x14ac:dyDescent="0.2">
      <c r="A229" s="220"/>
      <c r="B229" s="221"/>
      <c r="C229" s="221"/>
      <c r="D229" s="221"/>
      <c r="E229" s="222"/>
      <c r="F229" s="221"/>
      <c r="G229" s="220"/>
      <c r="H229" s="220"/>
      <c r="I229" s="220"/>
      <c r="J229" s="223"/>
      <c r="K229" s="317"/>
      <c r="L229" s="317"/>
      <c r="M229" s="224"/>
      <c r="N229" s="224"/>
      <c r="O229" s="222"/>
      <c r="P229" s="226"/>
      <c r="Q229" s="222"/>
      <c r="R229" s="222"/>
      <c r="S229" s="222"/>
      <c r="T229" s="222"/>
    </row>
    <row r="230" spans="1:20" ht="12.75" customHeight="1" x14ac:dyDescent="0.2">
      <c r="A230" s="220"/>
      <c r="B230" s="221"/>
      <c r="C230" s="221"/>
      <c r="D230" s="221"/>
      <c r="E230" s="222"/>
      <c r="F230" s="221"/>
      <c r="G230" s="220"/>
      <c r="H230" s="220"/>
      <c r="I230" s="220"/>
      <c r="J230" s="223"/>
      <c r="K230" s="317"/>
      <c r="L230" s="317"/>
      <c r="M230" s="224"/>
      <c r="N230" s="224"/>
      <c r="O230" s="222"/>
      <c r="P230" s="226"/>
      <c r="Q230" s="222"/>
      <c r="R230" s="222"/>
      <c r="S230" s="222"/>
      <c r="T230" s="222"/>
    </row>
    <row r="231" spans="1:20" ht="12.75" customHeight="1" x14ac:dyDescent="0.2">
      <c r="A231" s="220"/>
      <c r="B231" s="221"/>
      <c r="C231" s="221"/>
      <c r="D231" s="221"/>
      <c r="E231" s="222"/>
      <c r="F231" s="221"/>
      <c r="G231" s="220"/>
      <c r="H231" s="220"/>
      <c r="I231" s="220"/>
      <c r="J231" s="223"/>
      <c r="K231" s="317"/>
      <c r="L231" s="317"/>
      <c r="M231" s="224"/>
      <c r="N231" s="224"/>
      <c r="O231" s="222"/>
      <c r="P231" s="226"/>
      <c r="Q231" s="222"/>
      <c r="R231" s="222"/>
      <c r="S231" s="222"/>
      <c r="T231" s="222"/>
    </row>
    <row r="232" spans="1:20" ht="12.75" customHeight="1" x14ac:dyDescent="0.2">
      <c r="A232" s="220"/>
      <c r="B232" s="221"/>
      <c r="C232" s="221"/>
      <c r="D232" s="221"/>
      <c r="E232" s="222"/>
      <c r="F232" s="221"/>
      <c r="G232" s="220"/>
      <c r="H232" s="220"/>
      <c r="I232" s="220"/>
      <c r="J232" s="223"/>
      <c r="K232" s="317"/>
      <c r="L232" s="317"/>
      <c r="M232" s="224"/>
      <c r="N232" s="224"/>
      <c r="O232" s="222"/>
      <c r="P232" s="226"/>
      <c r="Q232" s="222"/>
      <c r="R232" s="222"/>
      <c r="S232" s="222"/>
      <c r="T232" s="222"/>
    </row>
    <row r="233" spans="1:20" ht="12.75" customHeight="1" x14ac:dyDescent="0.2">
      <c r="A233" s="220"/>
      <c r="B233" s="221"/>
      <c r="C233" s="221"/>
      <c r="D233" s="221"/>
      <c r="E233" s="222"/>
      <c r="F233" s="221"/>
      <c r="G233" s="220"/>
      <c r="H233" s="220"/>
      <c r="I233" s="220"/>
      <c r="J233" s="223"/>
      <c r="K233" s="317"/>
      <c r="L233" s="317"/>
      <c r="M233" s="224"/>
      <c r="N233" s="224"/>
      <c r="O233" s="222"/>
      <c r="P233" s="226"/>
      <c r="Q233" s="222"/>
      <c r="R233" s="222"/>
      <c r="S233" s="222"/>
      <c r="T233" s="222"/>
    </row>
    <row r="234" spans="1:20" ht="12.75" customHeight="1" x14ac:dyDescent="0.2">
      <c r="A234" s="220"/>
      <c r="B234" s="221"/>
      <c r="C234" s="221"/>
      <c r="D234" s="221"/>
      <c r="E234" s="222"/>
      <c r="F234" s="221"/>
      <c r="G234" s="220"/>
      <c r="H234" s="220"/>
      <c r="I234" s="220"/>
      <c r="J234" s="223"/>
      <c r="K234" s="317"/>
      <c r="L234" s="317"/>
      <c r="M234" s="224"/>
      <c r="N234" s="224"/>
      <c r="O234" s="222"/>
      <c r="P234" s="226"/>
      <c r="Q234" s="222"/>
      <c r="R234" s="222"/>
      <c r="S234" s="222"/>
      <c r="T234" s="222"/>
    </row>
    <row r="235" spans="1:20" ht="12.75" customHeight="1" x14ac:dyDescent="0.2">
      <c r="A235" s="220"/>
      <c r="B235" s="221"/>
      <c r="C235" s="221"/>
      <c r="D235" s="221"/>
      <c r="E235" s="222"/>
      <c r="F235" s="221"/>
      <c r="G235" s="220"/>
      <c r="H235" s="220"/>
      <c r="I235" s="220"/>
      <c r="J235" s="223"/>
      <c r="K235" s="317"/>
      <c r="L235" s="317"/>
      <c r="M235" s="224"/>
      <c r="N235" s="224"/>
      <c r="O235" s="222"/>
      <c r="P235" s="226"/>
      <c r="Q235" s="222"/>
      <c r="R235" s="222"/>
      <c r="S235" s="222"/>
      <c r="T235" s="222"/>
    </row>
    <row r="236" spans="1:20" ht="12.75" customHeight="1" x14ac:dyDescent="0.2">
      <c r="A236" s="220"/>
      <c r="B236" s="221"/>
      <c r="C236" s="221"/>
      <c r="D236" s="221"/>
      <c r="E236" s="222"/>
      <c r="F236" s="221"/>
      <c r="G236" s="220"/>
      <c r="H236" s="220"/>
      <c r="I236" s="220"/>
      <c r="J236" s="223"/>
      <c r="K236" s="317"/>
      <c r="L236" s="317"/>
      <c r="M236" s="224"/>
      <c r="N236" s="224"/>
      <c r="O236" s="222"/>
      <c r="P236" s="226"/>
      <c r="Q236" s="222"/>
      <c r="R236" s="222"/>
      <c r="S236" s="222"/>
      <c r="T236" s="222"/>
    </row>
    <row r="237" spans="1:20" ht="12.75" customHeight="1" x14ac:dyDescent="0.2">
      <c r="A237" s="220"/>
      <c r="B237" s="221"/>
      <c r="C237" s="221"/>
      <c r="D237" s="221"/>
      <c r="E237" s="222"/>
      <c r="F237" s="221"/>
      <c r="G237" s="220"/>
      <c r="H237" s="220"/>
      <c r="I237" s="220"/>
      <c r="J237" s="223"/>
      <c r="K237" s="317"/>
      <c r="L237" s="317"/>
      <c r="M237" s="224"/>
      <c r="N237" s="224"/>
      <c r="O237" s="222"/>
      <c r="P237" s="226"/>
      <c r="Q237" s="222"/>
      <c r="R237" s="222"/>
      <c r="S237" s="222"/>
      <c r="T237" s="222"/>
    </row>
    <row r="238" spans="1:20" ht="12.75" customHeight="1" x14ac:dyDescent="0.2">
      <c r="A238" s="220"/>
      <c r="B238" s="221"/>
      <c r="C238" s="221"/>
      <c r="D238" s="221"/>
      <c r="E238" s="222"/>
      <c r="F238" s="221"/>
      <c r="G238" s="220"/>
      <c r="H238" s="220"/>
      <c r="I238" s="220"/>
      <c r="J238" s="223"/>
      <c r="K238" s="317"/>
      <c r="L238" s="317"/>
      <c r="M238" s="224"/>
      <c r="N238" s="224"/>
      <c r="O238" s="222"/>
      <c r="P238" s="226"/>
      <c r="Q238" s="222"/>
      <c r="R238" s="222"/>
      <c r="S238" s="222"/>
      <c r="T238" s="222"/>
    </row>
    <row r="239" spans="1:20" ht="12.75" customHeight="1" x14ac:dyDescent="0.2">
      <c r="A239" s="220"/>
      <c r="B239" s="221"/>
      <c r="C239" s="221"/>
      <c r="D239" s="221"/>
      <c r="E239" s="222"/>
      <c r="F239" s="221"/>
      <c r="G239" s="220"/>
      <c r="H239" s="220"/>
      <c r="I239" s="220"/>
      <c r="J239" s="223"/>
      <c r="K239" s="317"/>
      <c r="L239" s="317"/>
      <c r="M239" s="224"/>
      <c r="N239" s="224"/>
      <c r="O239" s="222"/>
      <c r="P239" s="226"/>
      <c r="Q239" s="222"/>
      <c r="R239" s="222"/>
      <c r="S239" s="222"/>
      <c r="T239" s="222"/>
    </row>
    <row r="240" spans="1:20" ht="12.75" customHeight="1" x14ac:dyDescent="0.2">
      <c r="A240" s="220"/>
      <c r="B240" s="221"/>
      <c r="C240" s="221"/>
      <c r="D240" s="221"/>
      <c r="E240" s="222"/>
      <c r="F240" s="221"/>
      <c r="G240" s="220"/>
      <c r="H240" s="220"/>
      <c r="I240" s="220"/>
      <c r="J240" s="223"/>
      <c r="K240" s="317"/>
      <c r="L240" s="317"/>
      <c r="M240" s="224"/>
      <c r="N240" s="224"/>
      <c r="O240" s="222"/>
      <c r="P240" s="226"/>
      <c r="Q240" s="222"/>
      <c r="R240" s="222"/>
      <c r="S240" s="222"/>
      <c r="T240" s="222"/>
    </row>
    <row r="241" spans="1:20" ht="12.75" customHeight="1" x14ac:dyDescent="0.2">
      <c r="A241" s="220"/>
      <c r="B241" s="221"/>
      <c r="C241" s="221"/>
      <c r="D241" s="221"/>
      <c r="E241" s="222"/>
      <c r="F241" s="221"/>
      <c r="G241" s="220"/>
      <c r="H241" s="220"/>
      <c r="I241" s="220"/>
      <c r="J241" s="223"/>
      <c r="K241" s="317"/>
      <c r="L241" s="317"/>
      <c r="M241" s="224"/>
      <c r="N241" s="224"/>
      <c r="O241" s="222"/>
      <c r="P241" s="226"/>
      <c r="Q241" s="222"/>
      <c r="R241" s="222"/>
      <c r="S241" s="222"/>
      <c r="T241" s="222"/>
    </row>
    <row r="242" spans="1:20" ht="12.75" customHeight="1" x14ac:dyDescent="0.2">
      <c r="A242" s="220"/>
      <c r="B242" s="221"/>
      <c r="C242" s="221"/>
      <c r="D242" s="221"/>
      <c r="E242" s="222"/>
      <c r="F242" s="221"/>
      <c r="G242" s="220"/>
      <c r="H242" s="220"/>
      <c r="I242" s="220"/>
      <c r="J242" s="223"/>
      <c r="K242" s="317"/>
      <c r="L242" s="317"/>
      <c r="M242" s="224"/>
      <c r="N242" s="224"/>
      <c r="O242" s="222"/>
      <c r="P242" s="226"/>
      <c r="Q242" s="222"/>
      <c r="R242" s="222"/>
      <c r="S242" s="222"/>
      <c r="T242" s="222"/>
    </row>
    <row r="243" spans="1:20" ht="12.75" customHeight="1" x14ac:dyDescent="0.2">
      <c r="A243" s="220"/>
      <c r="B243" s="221"/>
      <c r="C243" s="221"/>
      <c r="D243" s="221"/>
      <c r="E243" s="222"/>
      <c r="F243" s="221"/>
      <c r="G243" s="220"/>
      <c r="H243" s="220"/>
      <c r="I243" s="220"/>
      <c r="J243" s="223"/>
      <c r="K243" s="317"/>
      <c r="L243" s="317"/>
      <c r="M243" s="224"/>
      <c r="N243" s="224"/>
      <c r="O243" s="222"/>
      <c r="P243" s="226"/>
      <c r="Q243" s="222"/>
      <c r="R243" s="222"/>
      <c r="S243" s="222"/>
      <c r="T243" s="222"/>
    </row>
    <row r="244" spans="1:20" ht="12.75" customHeight="1" x14ac:dyDescent="0.2">
      <c r="A244" s="220"/>
      <c r="B244" s="221"/>
      <c r="C244" s="221"/>
      <c r="D244" s="221"/>
      <c r="E244" s="222"/>
      <c r="F244" s="221"/>
      <c r="G244" s="220"/>
      <c r="H244" s="220"/>
      <c r="I244" s="220"/>
      <c r="J244" s="223"/>
      <c r="K244" s="317"/>
      <c r="L244" s="317"/>
      <c r="M244" s="224"/>
      <c r="N244" s="224"/>
      <c r="O244" s="222"/>
      <c r="P244" s="226"/>
      <c r="Q244" s="222"/>
      <c r="R244" s="222"/>
      <c r="S244" s="222"/>
      <c r="T244" s="222"/>
    </row>
    <row r="245" spans="1:20" ht="12.75" customHeight="1" x14ac:dyDescent="0.2">
      <c r="A245" s="220"/>
      <c r="B245" s="221"/>
      <c r="C245" s="221"/>
      <c r="D245" s="221"/>
      <c r="E245" s="222"/>
      <c r="F245" s="221"/>
      <c r="G245" s="220"/>
      <c r="H245" s="220"/>
      <c r="I245" s="220"/>
      <c r="J245" s="223"/>
      <c r="K245" s="317"/>
      <c r="L245" s="317"/>
      <c r="M245" s="224"/>
      <c r="N245" s="224"/>
      <c r="O245" s="222"/>
      <c r="P245" s="226"/>
      <c r="Q245" s="222"/>
      <c r="R245" s="222"/>
      <c r="S245" s="222"/>
      <c r="T245" s="222"/>
    </row>
    <row r="246" spans="1:20" ht="12.75" customHeight="1" x14ac:dyDescent="0.2">
      <c r="A246" s="220"/>
      <c r="B246" s="221"/>
      <c r="C246" s="221"/>
      <c r="D246" s="221"/>
      <c r="E246" s="222"/>
      <c r="F246" s="221"/>
      <c r="G246" s="220"/>
      <c r="H246" s="220"/>
      <c r="I246" s="220"/>
      <c r="J246" s="223"/>
      <c r="K246" s="317"/>
      <c r="L246" s="317"/>
      <c r="M246" s="224"/>
      <c r="N246" s="224"/>
      <c r="O246" s="222"/>
      <c r="P246" s="226"/>
      <c r="Q246" s="222"/>
      <c r="R246" s="222"/>
      <c r="S246" s="222"/>
      <c r="T246" s="222"/>
    </row>
    <row r="247" spans="1:20" ht="12.75" customHeight="1" x14ac:dyDescent="0.2">
      <c r="A247" s="220"/>
      <c r="B247" s="221"/>
      <c r="C247" s="221"/>
      <c r="D247" s="221"/>
      <c r="E247" s="222"/>
      <c r="F247" s="221"/>
      <c r="G247" s="220"/>
      <c r="H247" s="220"/>
      <c r="I247" s="220"/>
      <c r="J247" s="223"/>
      <c r="K247" s="317"/>
      <c r="L247" s="317"/>
      <c r="M247" s="224"/>
      <c r="N247" s="224"/>
      <c r="O247" s="222"/>
      <c r="P247" s="226"/>
      <c r="Q247" s="222"/>
      <c r="R247" s="222"/>
      <c r="S247" s="222"/>
      <c r="T247" s="222"/>
    </row>
    <row r="248" spans="1:20" ht="12.75" customHeight="1" x14ac:dyDescent="0.2">
      <c r="A248" s="220"/>
      <c r="B248" s="221"/>
      <c r="C248" s="221"/>
      <c r="D248" s="221"/>
      <c r="E248" s="222"/>
      <c r="F248" s="221"/>
      <c r="G248" s="220"/>
      <c r="H248" s="220"/>
      <c r="I248" s="220"/>
      <c r="J248" s="223"/>
      <c r="K248" s="317"/>
      <c r="L248" s="317"/>
      <c r="M248" s="224"/>
      <c r="N248" s="224"/>
      <c r="O248" s="222"/>
      <c r="P248" s="226"/>
      <c r="Q248" s="222"/>
      <c r="R248" s="222"/>
      <c r="S248" s="222"/>
      <c r="T248" s="222"/>
    </row>
    <row r="249" spans="1:20" ht="12.75" customHeight="1" x14ac:dyDescent="0.2">
      <c r="A249" s="220"/>
      <c r="B249" s="221"/>
      <c r="C249" s="221"/>
      <c r="D249" s="221"/>
      <c r="E249" s="222"/>
      <c r="F249" s="221"/>
      <c r="G249" s="220"/>
      <c r="H249" s="220"/>
      <c r="I249" s="220"/>
      <c r="J249" s="223"/>
      <c r="K249" s="317"/>
      <c r="L249" s="317"/>
      <c r="M249" s="224"/>
      <c r="N249" s="224"/>
      <c r="O249" s="222"/>
      <c r="P249" s="226"/>
      <c r="Q249" s="222"/>
      <c r="R249" s="222"/>
      <c r="S249" s="222"/>
      <c r="T249" s="222"/>
    </row>
    <row r="250" spans="1:20" ht="12.75" customHeight="1" x14ac:dyDescent="0.2">
      <c r="A250" s="220"/>
      <c r="B250" s="221"/>
      <c r="C250" s="221"/>
      <c r="D250" s="221"/>
      <c r="E250" s="222"/>
      <c r="F250" s="221"/>
      <c r="G250" s="220"/>
      <c r="H250" s="220"/>
      <c r="I250" s="220"/>
      <c r="J250" s="223"/>
      <c r="K250" s="317"/>
      <c r="L250" s="317"/>
      <c r="M250" s="224"/>
      <c r="N250" s="224"/>
      <c r="O250" s="222"/>
      <c r="P250" s="226"/>
      <c r="Q250" s="222"/>
      <c r="R250" s="222"/>
      <c r="S250" s="222"/>
      <c r="T250" s="222"/>
    </row>
    <row r="251" spans="1:20" ht="12.75" customHeight="1" x14ac:dyDescent="0.2">
      <c r="A251" s="220"/>
      <c r="B251" s="221"/>
      <c r="C251" s="221"/>
      <c r="D251" s="221"/>
      <c r="E251" s="222"/>
      <c r="F251" s="221"/>
      <c r="G251" s="220"/>
      <c r="H251" s="220"/>
      <c r="I251" s="220"/>
      <c r="J251" s="223"/>
      <c r="K251" s="317"/>
      <c r="L251" s="317"/>
      <c r="M251" s="224"/>
      <c r="N251" s="224"/>
      <c r="O251" s="222"/>
      <c r="P251" s="226"/>
      <c r="Q251" s="222"/>
      <c r="R251" s="222"/>
      <c r="S251" s="222"/>
      <c r="T251" s="222"/>
    </row>
    <row r="252" spans="1:20" ht="12.75" customHeight="1" x14ac:dyDescent="0.2">
      <c r="A252" s="220"/>
      <c r="B252" s="221"/>
      <c r="C252" s="221"/>
      <c r="D252" s="221"/>
      <c r="E252" s="222"/>
      <c r="F252" s="221"/>
      <c r="G252" s="220"/>
      <c r="H252" s="220"/>
      <c r="I252" s="220"/>
      <c r="J252" s="223"/>
      <c r="K252" s="317"/>
      <c r="L252" s="317"/>
      <c r="M252" s="224"/>
      <c r="N252" s="224"/>
      <c r="O252" s="222"/>
      <c r="P252" s="226"/>
      <c r="Q252" s="222"/>
      <c r="R252" s="222"/>
      <c r="S252" s="222"/>
      <c r="T252" s="222"/>
    </row>
    <row r="253" spans="1:20" ht="12.75" customHeight="1" x14ac:dyDescent="0.2">
      <c r="A253" s="220"/>
      <c r="B253" s="221"/>
      <c r="C253" s="221"/>
      <c r="D253" s="221"/>
      <c r="E253" s="222"/>
      <c r="F253" s="221"/>
      <c r="G253" s="220"/>
      <c r="H253" s="220"/>
      <c r="I253" s="220"/>
      <c r="J253" s="223"/>
      <c r="K253" s="317"/>
      <c r="L253" s="317"/>
      <c r="M253" s="224"/>
      <c r="N253" s="224"/>
      <c r="O253" s="222"/>
      <c r="P253" s="226"/>
      <c r="Q253" s="222"/>
      <c r="R253" s="222"/>
      <c r="S253" s="222"/>
      <c r="T253" s="222"/>
    </row>
    <row r="254" spans="1:20" ht="12.75" customHeight="1" x14ac:dyDescent="0.2">
      <c r="A254" s="220"/>
      <c r="B254" s="221"/>
      <c r="C254" s="221"/>
      <c r="D254" s="221"/>
      <c r="E254" s="222"/>
      <c r="F254" s="221"/>
      <c r="G254" s="220"/>
      <c r="H254" s="220"/>
      <c r="I254" s="220"/>
      <c r="J254" s="223"/>
      <c r="K254" s="317"/>
      <c r="L254" s="317"/>
      <c r="M254" s="224"/>
      <c r="N254" s="224"/>
      <c r="O254" s="222"/>
      <c r="P254" s="226"/>
      <c r="Q254" s="222"/>
      <c r="R254" s="222"/>
      <c r="S254" s="222"/>
      <c r="T254" s="222"/>
    </row>
    <row r="255" spans="1:20" ht="12.75" customHeight="1" x14ac:dyDescent="0.2">
      <c r="A255" s="220"/>
      <c r="B255" s="221"/>
      <c r="C255" s="221"/>
      <c r="D255" s="221"/>
      <c r="E255" s="222"/>
      <c r="F255" s="221"/>
      <c r="G255" s="220"/>
      <c r="H255" s="220"/>
      <c r="I255" s="220"/>
      <c r="J255" s="223"/>
      <c r="K255" s="317"/>
      <c r="L255" s="317"/>
      <c r="M255" s="224"/>
      <c r="N255" s="224"/>
      <c r="O255" s="222"/>
      <c r="P255" s="226"/>
      <c r="Q255" s="222"/>
      <c r="R255" s="222"/>
      <c r="S255" s="222"/>
      <c r="T255" s="222"/>
    </row>
    <row r="256" spans="1:20" ht="12.75" customHeight="1" x14ac:dyDescent="0.2">
      <c r="A256" s="220"/>
      <c r="B256" s="221"/>
      <c r="C256" s="221"/>
      <c r="D256" s="221"/>
      <c r="E256" s="222"/>
      <c r="F256" s="221"/>
      <c r="G256" s="220"/>
      <c r="H256" s="220"/>
      <c r="I256" s="220"/>
      <c r="J256" s="223"/>
      <c r="K256" s="317"/>
      <c r="L256" s="317"/>
      <c r="M256" s="224"/>
      <c r="N256" s="224"/>
      <c r="O256" s="222"/>
      <c r="P256" s="226"/>
      <c r="Q256" s="222"/>
      <c r="R256" s="222"/>
      <c r="S256" s="222"/>
      <c r="T256" s="222"/>
    </row>
    <row r="257" spans="1:20" ht="12.75" customHeight="1" x14ac:dyDescent="0.2">
      <c r="A257" s="220"/>
      <c r="B257" s="221"/>
      <c r="C257" s="221"/>
      <c r="D257" s="221"/>
      <c r="E257" s="222"/>
      <c r="F257" s="221"/>
      <c r="G257" s="220"/>
      <c r="H257" s="220"/>
      <c r="I257" s="220"/>
      <c r="J257" s="223"/>
      <c r="K257" s="317"/>
      <c r="L257" s="317"/>
      <c r="M257" s="224"/>
      <c r="N257" s="224"/>
      <c r="O257" s="222"/>
      <c r="P257" s="226"/>
      <c r="Q257" s="222"/>
      <c r="R257" s="222"/>
      <c r="S257" s="222"/>
      <c r="T257" s="222"/>
    </row>
    <row r="258" spans="1:20" ht="12.75" customHeight="1" x14ac:dyDescent="0.2">
      <c r="A258" s="220"/>
      <c r="B258" s="221"/>
      <c r="C258" s="221"/>
      <c r="D258" s="221"/>
      <c r="E258" s="222"/>
      <c r="F258" s="221"/>
      <c r="G258" s="220"/>
      <c r="H258" s="220"/>
      <c r="I258" s="220"/>
      <c r="J258" s="223"/>
      <c r="K258" s="317"/>
      <c r="L258" s="317"/>
      <c r="M258" s="224"/>
      <c r="N258" s="224"/>
      <c r="O258" s="222"/>
      <c r="P258" s="226"/>
      <c r="Q258" s="222"/>
      <c r="R258" s="222"/>
      <c r="S258" s="222"/>
      <c r="T258" s="222"/>
    </row>
    <row r="259" spans="1:20" ht="12.75" customHeight="1" x14ac:dyDescent="0.2">
      <c r="A259" s="220"/>
      <c r="B259" s="221"/>
      <c r="C259" s="221"/>
      <c r="D259" s="221"/>
      <c r="E259" s="222"/>
      <c r="F259" s="221"/>
      <c r="G259" s="220"/>
      <c r="H259" s="220"/>
      <c r="I259" s="220"/>
      <c r="J259" s="223"/>
      <c r="K259" s="317"/>
      <c r="L259" s="317"/>
      <c r="M259" s="224"/>
      <c r="N259" s="224"/>
      <c r="O259" s="222"/>
      <c r="P259" s="226"/>
      <c r="Q259" s="222"/>
      <c r="R259" s="222"/>
      <c r="S259" s="222"/>
      <c r="T259" s="222"/>
    </row>
    <row r="260" spans="1:20" ht="12.75" customHeight="1" x14ac:dyDescent="0.2">
      <c r="A260" s="220"/>
      <c r="B260" s="221"/>
      <c r="C260" s="221"/>
      <c r="D260" s="221"/>
      <c r="E260" s="222"/>
      <c r="F260" s="221"/>
      <c r="G260" s="220"/>
      <c r="H260" s="220"/>
      <c r="I260" s="220"/>
      <c r="J260" s="223"/>
      <c r="K260" s="317"/>
      <c r="L260" s="317"/>
      <c r="M260" s="224"/>
      <c r="N260" s="224"/>
      <c r="O260" s="222"/>
      <c r="P260" s="226"/>
      <c r="Q260" s="222"/>
      <c r="R260" s="222"/>
      <c r="S260" s="222"/>
      <c r="T260" s="222"/>
    </row>
    <row r="261" spans="1:20" ht="12.75" customHeight="1" x14ac:dyDescent="0.2">
      <c r="A261" s="220"/>
      <c r="B261" s="221"/>
      <c r="C261" s="221"/>
      <c r="D261" s="221"/>
      <c r="E261" s="222"/>
      <c r="F261" s="221"/>
      <c r="G261" s="220"/>
      <c r="H261" s="220"/>
      <c r="I261" s="220"/>
      <c r="J261" s="223"/>
      <c r="K261" s="317"/>
      <c r="L261" s="317"/>
      <c r="M261" s="224"/>
      <c r="N261" s="224"/>
      <c r="O261" s="222"/>
      <c r="P261" s="226"/>
      <c r="Q261" s="222"/>
      <c r="R261" s="222"/>
      <c r="S261" s="222"/>
      <c r="T261" s="222"/>
    </row>
    <row r="262" spans="1:20" ht="12.75" customHeight="1" x14ac:dyDescent="0.2">
      <c r="A262" s="220"/>
      <c r="B262" s="221"/>
      <c r="C262" s="221"/>
      <c r="D262" s="221"/>
      <c r="E262" s="222"/>
      <c r="F262" s="221"/>
      <c r="G262" s="220"/>
      <c r="H262" s="220"/>
      <c r="I262" s="220"/>
      <c r="J262" s="223"/>
      <c r="K262" s="317"/>
      <c r="L262" s="317"/>
      <c r="M262" s="224"/>
      <c r="N262" s="224"/>
      <c r="O262" s="222"/>
      <c r="P262" s="226"/>
      <c r="Q262" s="222"/>
      <c r="R262" s="222"/>
      <c r="S262" s="222"/>
      <c r="T262" s="222"/>
    </row>
    <row r="263" spans="1:20" ht="12.75" customHeight="1" x14ac:dyDescent="0.2">
      <c r="A263" s="220"/>
      <c r="B263" s="221"/>
      <c r="C263" s="221"/>
      <c r="D263" s="221"/>
      <c r="E263" s="222"/>
      <c r="F263" s="221"/>
      <c r="G263" s="220"/>
      <c r="H263" s="220"/>
      <c r="I263" s="220"/>
      <c r="J263" s="223"/>
      <c r="K263" s="317"/>
      <c r="L263" s="317"/>
      <c r="M263" s="224"/>
      <c r="N263" s="224"/>
      <c r="O263" s="222"/>
      <c r="P263" s="226"/>
      <c r="Q263" s="222"/>
      <c r="R263" s="222"/>
      <c r="S263" s="222"/>
      <c r="T263" s="222"/>
    </row>
    <row r="264" spans="1:20" ht="12.75" customHeight="1" x14ac:dyDescent="0.2">
      <c r="A264" s="220"/>
      <c r="B264" s="221"/>
      <c r="C264" s="221"/>
      <c r="D264" s="221"/>
      <c r="E264" s="222"/>
      <c r="F264" s="221"/>
      <c r="G264" s="220"/>
      <c r="H264" s="220"/>
      <c r="I264" s="220"/>
      <c r="J264" s="223"/>
      <c r="K264" s="317"/>
      <c r="L264" s="317"/>
      <c r="M264" s="224"/>
      <c r="N264" s="224"/>
      <c r="O264" s="222"/>
      <c r="P264" s="226"/>
      <c r="Q264" s="222"/>
      <c r="R264" s="222"/>
      <c r="S264" s="222"/>
      <c r="T264" s="222"/>
    </row>
    <row r="265" spans="1:20" ht="12.75" customHeight="1" x14ac:dyDescent="0.2">
      <c r="A265" s="220"/>
      <c r="B265" s="221"/>
      <c r="C265" s="221"/>
      <c r="D265" s="221"/>
      <c r="E265" s="222"/>
      <c r="F265" s="221"/>
      <c r="G265" s="220"/>
      <c r="H265" s="220"/>
      <c r="I265" s="220"/>
      <c r="J265" s="223"/>
      <c r="K265" s="317"/>
      <c r="L265" s="317"/>
      <c r="M265" s="224"/>
      <c r="N265" s="224"/>
      <c r="O265" s="222"/>
      <c r="P265" s="226"/>
      <c r="Q265" s="222"/>
      <c r="R265" s="222"/>
      <c r="S265" s="222"/>
      <c r="T265" s="222"/>
    </row>
    <row r="266" spans="1:20" ht="12.75" customHeight="1" x14ac:dyDescent="0.2">
      <c r="A266" s="220"/>
      <c r="B266" s="221"/>
      <c r="C266" s="221"/>
      <c r="D266" s="221"/>
      <c r="E266" s="222"/>
      <c r="F266" s="221"/>
      <c r="G266" s="220"/>
      <c r="H266" s="220"/>
      <c r="I266" s="220"/>
      <c r="J266" s="223"/>
      <c r="K266" s="317"/>
      <c r="L266" s="317"/>
      <c r="M266" s="224"/>
      <c r="N266" s="224"/>
      <c r="O266" s="222"/>
      <c r="P266" s="226"/>
      <c r="Q266" s="222"/>
      <c r="R266" s="222"/>
      <c r="S266" s="222"/>
      <c r="T266" s="222"/>
    </row>
    <row r="267" spans="1:20" ht="12.75" customHeight="1" x14ac:dyDescent="0.2">
      <c r="A267" s="220"/>
      <c r="B267" s="221"/>
      <c r="C267" s="221"/>
      <c r="D267" s="221"/>
      <c r="E267" s="222"/>
      <c r="F267" s="221"/>
      <c r="G267" s="220"/>
      <c r="H267" s="220"/>
      <c r="I267" s="220"/>
      <c r="J267" s="223"/>
      <c r="K267" s="317"/>
      <c r="L267" s="317"/>
      <c r="M267" s="224"/>
      <c r="N267" s="224"/>
      <c r="O267" s="222"/>
      <c r="P267" s="226"/>
      <c r="Q267" s="222"/>
      <c r="R267" s="222"/>
      <c r="S267" s="222"/>
      <c r="T267" s="222"/>
    </row>
    <row r="268" spans="1:20" ht="12.75" customHeight="1" x14ac:dyDescent="0.2">
      <c r="A268" s="220"/>
      <c r="B268" s="221"/>
      <c r="C268" s="221"/>
      <c r="D268" s="221"/>
      <c r="E268" s="222"/>
      <c r="F268" s="221"/>
      <c r="G268" s="220"/>
      <c r="H268" s="220"/>
      <c r="I268" s="220"/>
      <c r="J268" s="223"/>
      <c r="K268" s="317"/>
      <c r="L268" s="317"/>
      <c r="M268" s="224"/>
      <c r="N268" s="224"/>
      <c r="O268" s="222"/>
      <c r="P268" s="226"/>
      <c r="Q268" s="222"/>
      <c r="R268" s="222"/>
      <c r="S268" s="222"/>
      <c r="T268" s="222"/>
    </row>
    <row r="269" spans="1:20" ht="12.75" customHeight="1" x14ac:dyDescent="0.2">
      <c r="A269" s="220"/>
      <c r="B269" s="221"/>
      <c r="C269" s="221"/>
      <c r="D269" s="221"/>
      <c r="E269" s="222"/>
      <c r="F269" s="221"/>
      <c r="G269" s="220"/>
      <c r="H269" s="220"/>
      <c r="I269" s="220"/>
      <c r="J269" s="223"/>
      <c r="K269" s="317"/>
      <c r="L269" s="317"/>
      <c r="M269" s="224"/>
      <c r="N269" s="224"/>
      <c r="O269" s="222"/>
      <c r="P269" s="226"/>
      <c r="Q269" s="222"/>
      <c r="R269" s="222"/>
      <c r="S269" s="222"/>
      <c r="T269" s="222"/>
    </row>
    <row r="270" spans="1:20" ht="12.75" customHeight="1" x14ac:dyDescent="0.2">
      <c r="A270" s="220"/>
      <c r="B270" s="221"/>
      <c r="C270" s="221"/>
      <c r="D270" s="221"/>
      <c r="E270" s="222"/>
      <c r="F270" s="221"/>
      <c r="G270" s="220"/>
      <c r="H270" s="220"/>
      <c r="I270" s="220"/>
      <c r="J270" s="223"/>
      <c r="K270" s="317"/>
      <c r="L270" s="317"/>
      <c r="M270" s="224"/>
      <c r="N270" s="224"/>
      <c r="O270" s="222"/>
      <c r="P270" s="226"/>
      <c r="Q270" s="222"/>
      <c r="R270" s="222"/>
      <c r="S270" s="222"/>
      <c r="T270" s="222"/>
    </row>
    <row r="271" spans="1:20" ht="12.75" customHeight="1" x14ac:dyDescent="0.2">
      <c r="A271" s="220"/>
      <c r="B271" s="221"/>
      <c r="C271" s="221"/>
      <c r="D271" s="221"/>
      <c r="E271" s="222"/>
      <c r="F271" s="221"/>
      <c r="G271" s="220"/>
      <c r="H271" s="220"/>
      <c r="I271" s="220"/>
      <c r="J271" s="223"/>
      <c r="K271" s="317"/>
      <c r="L271" s="317"/>
      <c r="M271" s="224"/>
      <c r="N271" s="224"/>
      <c r="O271" s="222"/>
      <c r="P271" s="226"/>
      <c r="Q271" s="222"/>
      <c r="R271" s="222"/>
      <c r="S271" s="222"/>
      <c r="T271" s="222"/>
    </row>
    <row r="272" spans="1:20" ht="12.75" customHeight="1" x14ac:dyDescent="0.2">
      <c r="A272" s="220"/>
      <c r="B272" s="221"/>
      <c r="C272" s="221"/>
      <c r="D272" s="221"/>
      <c r="E272" s="222"/>
      <c r="F272" s="221"/>
      <c r="G272" s="220"/>
      <c r="H272" s="220"/>
      <c r="I272" s="220"/>
      <c r="J272" s="223"/>
      <c r="K272" s="317"/>
      <c r="L272" s="317"/>
      <c r="M272" s="224"/>
      <c r="N272" s="224"/>
      <c r="O272" s="222"/>
      <c r="P272" s="226"/>
      <c r="Q272" s="222"/>
      <c r="R272" s="222"/>
      <c r="S272" s="222"/>
      <c r="T272" s="222"/>
    </row>
    <row r="273" spans="1:20" ht="12.75" customHeight="1" x14ac:dyDescent="0.2">
      <c r="A273" s="220"/>
      <c r="B273" s="221"/>
      <c r="C273" s="221"/>
      <c r="D273" s="221"/>
      <c r="E273" s="222"/>
      <c r="F273" s="221"/>
      <c r="G273" s="220"/>
      <c r="H273" s="220"/>
      <c r="I273" s="220"/>
      <c r="J273" s="223"/>
      <c r="K273" s="317"/>
      <c r="L273" s="317"/>
      <c r="M273" s="224"/>
      <c r="N273" s="224"/>
      <c r="O273" s="222"/>
      <c r="P273" s="226"/>
      <c r="Q273" s="222"/>
      <c r="R273" s="222"/>
      <c r="S273" s="222"/>
      <c r="T273" s="222"/>
    </row>
    <row r="274" spans="1:20" ht="12.75" customHeight="1" x14ac:dyDescent="0.2">
      <c r="A274" s="220"/>
      <c r="B274" s="221"/>
      <c r="C274" s="221"/>
      <c r="D274" s="221"/>
      <c r="E274" s="222"/>
      <c r="F274" s="221"/>
      <c r="G274" s="220"/>
      <c r="H274" s="220"/>
      <c r="I274" s="220"/>
      <c r="J274" s="223"/>
      <c r="K274" s="317"/>
      <c r="L274" s="317"/>
      <c r="M274" s="224"/>
      <c r="N274" s="224"/>
      <c r="O274" s="222"/>
      <c r="P274" s="226"/>
      <c r="Q274" s="222"/>
      <c r="R274" s="222"/>
      <c r="S274" s="222"/>
      <c r="T274" s="222"/>
    </row>
    <row r="275" spans="1:20" ht="12.75" customHeight="1" x14ac:dyDescent="0.2">
      <c r="A275" s="220"/>
      <c r="B275" s="221"/>
      <c r="C275" s="221"/>
      <c r="D275" s="221"/>
      <c r="E275" s="222"/>
      <c r="F275" s="221"/>
      <c r="G275" s="220"/>
      <c r="H275" s="220"/>
      <c r="I275" s="220"/>
      <c r="J275" s="223"/>
      <c r="K275" s="317"/>
      <c r="L275" s="317"/>
      <c r="M275" s="224"/>
      <c r="N275" s="224"/>
      <c r="O275" s="222"/>
      <c r="P275" s="226"/>
      <c r="Q275" s="222"/>
      <c r="R275" s="222"/>
      <c r="S275" s="222"/>
      <c r="T275" s="222"/>
    </row>
    <row r="276" spans="1:20" ht="12.75" customHeight="1" x14ac:dyDescent="0.2">
      <c r="A276" s="220"/>
      <c r="B276" s="221"/>
      <c r="C276" s="221"/>
      <c r="D276" s="221"/>
      <c r="E276" s="222"/>
      <c r="F276" s="221"/>
      <c r="G276" s="220"/>
      <c r="H276" s="220"/>
      <c r="I276" s="220"/>
      <c r="J276" s="223"/>
      <c r="K276" s="317"/>
      <c r="L276" s="317"/>
      <c r="M276" s="224"/>
      <c r="N276" s="224"/>
      <c r="O276" s="222"/>
      <c r="P276" s="226"/>
      <c r="Q276" s="222"/>
      <c r="R276" s="222"/>
      <c r="S276" s="222"/>
      <c r="T276" s="222"/>
    </row>
    <row r="277" spans="1:20" ht="12.75" customHeight="1" x14ac:dyDescent="0.2">
      <c r="A277" s="220"/>
      <c r="B277" s="221"/>
      <c r="C277" s="221"/>
      <c r="D277" s="221"/>
      <c r="E277" s="222"/>
      <c r="F277" s="221"/>
      <c r="G277" s="220"/>
      <c r="H277" s="220"/>
      <c r="I277" s="220"/>
      <c r="J277" s="223"/>
      <c r="K277" s="317"/>
      <c r="L277" s="317"/>
      <c r="M277" s="224"/>
      <c r="N277" s="224"/>
      <c r="O277" s="222"/>
      <c r="P277" s="226"/>
      <c r="Q277" s="222"/>
      <c r="R277" s="222"/>
      <c r="S277" s="222"/>
      <c r="T277" s="222"/>
    </row>
    <row r="278" spans="1:20" ht="12.75" customHeight="1" x14ac:dyDescent="0.2">
      <c r="A278" s="220"/>
      <c r="B278" s="221"/>
      <c r="C278" s="221"/>
      <c r="D278" s="221"/>
      <c r="E278" s="222"/>
      <c r="F278" s="221"/>
      <c r="G278" s="220"/>
      <c r="H278" s="220"/>
      <c r="I278" s="220"/>
      <c r="J278" s="223"/>
      <c r="K278" s="317"/>
      <c r="L278" s="317"/>
      <c r="M278" s="224"/>
      <c r="N278" s="224"/>
      <c r="O278" s="222"/>
      <c r="P278" s="226"/>
      <c r="Q278" s="222"/>
      <c r="R278" s="222"/>
      <c r="S278" s="222"/>
      <c r="T278" s="222"/>
    </row>
    <row r="279" spans="1:20" ht="12.75" customHeight="1" x14ac:dyDescent="0.2">
      <c r="A279" s="220"/>
      <c r="B279" s="221"/>
      <c r="C279" s="221"/>
      <c r="D279" s="221"/>
      <c r="E279" s="222"/>
      <c r="F279" s="221"/>
      <c r="G279" s="220"/>
      <c r="H279" s="220"/>
      <c r="I279" s="220"/>
      <c r="J279" s="223"/>
      <c r="K279" s="317"/>
      <c r="L279" s="317"/>
      <c r="M279" s="224"/>
      <c r="N279" s="224"/>
      <c r="O279" s="222"/>
      <c r="P279" s="226"/>
      <c r="Q279" s="222"/>
      <c r="R279" s="222"/>
      <c r="S279" s="222"/>
      <c r="T279" s="222"/>
    </row>
    <row r="280" spans="1:20" ht="12.75" customHeight="1" x14ac:dyDescent="0.2">
      <c r="A280" s="220"/>
      <c r="B280" s="221"/>
      <c r="C280" s="221"/>
      <c r="D280" s="221"/>
      <c r="E280" s="222"/>
      <c r="F280" s="221"/>
      <c r="G280" s="220"/>
      <c r="H280" s="220"/>
      <c r="I280" s="220"/>
      <c r="J280" s="223"/>
      <c r="K280" s="317"/>
      <c r="L280" s="317"/>
      <c r="M280" s="224"/>
      <c r="N280" s="224"/>
      <c r="O280" s="222"/>
      <c r="P280" s="226"/>
      <c r="Q280" s="222"/>
      <c r="R280" s="222"/>
      <c r="S280" s="222"/>
      <c r="T280" s="222"/>
    </row>
    <row r="281" spans="1:20" ht="12.75" customHeight="1" x14ac:dyDescent="0.2">
      <c r="A281" s="220"/>
      <c r="B281" s="221"/>
      <c r="C281" s="221"/>
      <c r="D281" s="221"/>
      <c r="E281" s="222"/>
      <c r="F281" s="221"/>
      <c r="G281" s="220"/>
      <c r="H281" s="220"/>
      <c r="I281" s="220"/>
      <c r="J281" s="223"/>
      <c r="K281" s="317"/>
      <c r="L281" s="317"/>
      <c r="M281" s="224"/>
      <c r="N281" s="224"/>
      <c r="O281" s="222"/>
      <c r="P281" s="226"/>
      <c r="Q281" s="222"/>
      <c r="R281" s="222"/>
      <c r="S281" s="222"/>
      <c r="T281" s="222"/>
    </row>
    <row r="282" spans="1:20" ht="12.75" customHeight="1" x14ac:dyDescent="0.2">
      <c r="A282" s="220"/>
      <c r="B282" s="221"/>
      <c r="C282" s="221"/>
      <c r="D282" s="221"/>
      <c r="E282" s="222"/>
      <c r="F282" s="221"/>
      <c r="G282" s="220"/>
      <c r="H282" s="220"/>
      <c r="I282" s="220"/>
      <c r="J282" s="223"/>
      <c r="K282" s="317"/>
      <c r="L282" s="317"/>
      <c r="M282" s="224"/>
      <c r="N282" s="224"/>
      <c r="O282" s="222"/>
      <c r="P282" s="226"/>
      <c r="Q282" s="222"/>
      <c r="R282" s="222"/>
      <c r="S282" s="222"/>
      <c r="T282" s="222"/>
    </row>
    <row r="283" spans="1:20" ht="12.75" customHeight="1" x14ac:dyDescent="0.2">
      <c r="A283" s="220"/>
      <c r="B283" s="221"/>
      <c r="C283" s="221"/>
      <c r="D283" s="221"/>
      <c r="E283" s="222"/>
      <c r="F283" s="221"/>
      <c r="G283" s="220"/>
      <c r="H283" s="220"/>
      <c r="I283" s="220"/>
      <c r="J283" s="223"/>
      <c r="K283" s="317"/>
      <c r="L283" s="317"/>
      <c r="M283" s="224"/>
      <c r="N283" s="224"/>
      <c r="O283" s="222"/>
      <c r="P283" s="226"/>
      <c r="Q283" s="222"/>
      <c r="R283" s="222"/>
      <c r="S283" s="222"/>
      <c r="T283" s="222"/>
    </row>
    <row r="284" spans="1:20" ht="12.75" customHeight="1" x14ac:dyDescent="0.2">
      <c r="A284" s="220"/>
      <c r="B284" s="221"/>
      <c r="C284" s="221"/>
      <c r="D284" s="221"/>
      <c r="E284" s="222"/>
      <c r="F284" s="221"/>
      <c r="G284" s="220"/>
      <c r="H284" s="220"/>
      <c r="I284" s="220"/>
      <c r="J284" s="223"/>
      <c r="K284" s="317"/>
      <c r="L284" s="317"/>
      <c r="M284" s="224"/>
      <c r="N284" s="224"/>
      <c r="O284" s="222"/>
      <c r="P284" s="226"/>
      <c r="Q284" s="222"/>
      <c r="R284" s="222"/>
      <c r="S284" s="222"/>
      <c r="T284" s="222"/>
    </row>
    <row r="285" spans="1:20" ht="12.75" customHeight="1" x14ac:dyDescent="0.2">
      <c r="A285" s="220"/>
      <c r="B285" s="221"/>
      <c r="C285" s="221"/>
      <c r="D285" s="221"/>
      <c r="E285" s="222"/>
      <c r="F285" s="221"/>
      <c r="G285" s="220"/>
      <c r="H285" s="220"/>
      <c r="I285" s="220"/>
      <c r="J285" s="223"/>
      <c r="K285" s="317"/>
      <c r="L285" s="317"/>
      <c r="M285" s="224"/>
      <c r="N285" s="224"/>
      <c r="O285" s="222"/>
      <c r="P285" s="226"/>
      <c r="Q285" s="222"/>
      <c r="R285" s="222"/>
      <c r="S285" s="222"/>
      <c r="T285" s="222"/>
    </row>
    <row r="286" spans="1:20" ht="12.75" customHeight="1" x14ac:dyDescent="0.2">
      <c r="A286" s="220"/>
      <c r="B286" s="221"/>
      <c r="C286" s="221"/>
      <c r="D286" s="221"/>
      <c r="E286" s="222"/>
      <c r="F286" s="221"/>
      <c r="G286" s="220"/>
      <c r="H286" s="220"/>
      <c r="I286" s="220"/>
      <c r="J286" s="223"/>
      <c r="K286" s="317"/>
      <c r="L286" s="317"/>
      <c r="M286" s="224"/>
      <c r="N286" s="224"/>
      <c r="O286" s="222"/>
      <c r="P286" s="226"/>
      <c r="Q286" s="222"/>
      <c r="R286" s="222"/>
      <c r="S286" s="222"/>
      <c r="T286" s="222"/>
    </row>
    <row r="287" spans="1:20" ht="12.75" customHeight="1" x14ac:dyDescent="0.2">
      <c r="A287" s="220"/>
      <c r="B287" s="221"/>
      <c r="C287" s="221"/>
      <c r="D287" s="221"/>
      <c r="E287" s="222"/>
      <c r="F287" s="221"/>
      <c r="G287" s="220"/>
      <c r="H287" s="220"/>
      <c r="I287" s="220"/>
      <c r="J287" s="223"/>
      <c r="K287" s="317"/>
      <c r="L287" s="317"/>
      <c r="M287" s="224"/>
      <c r="N287" s="224"/>
      <c r="O287" s="222"/>
      <c r="P287" s="226"/>
      <c r="Q287" s="222"/>
      <c r="R287" s="222"/>
      <c r="S287" s="222"/>
      <c r="T287" s="222"/>
    </row>
    <row r="288" spans="1:20" ht="12.75" customHeight="1" x14ac:dyDescent="0.2">
      <c r="A288" s="220"/>
      <c r="B288" s="221"/>
      <c r="C288" s="221"/>
      <c r="D288" s="221"/>
      <c r="E288" s="222"/>
      <c r="F288" s="221"/>
      <c r="G288" s="220"/>
      <c r="H288" s="220"/>
      <c r="I288" s="220"/>
      <c r="J288" s="223"/>
      <c r="K288" s="317"/>
      <c r="L288" s="317"/>
      <c r="M288" s="224"/>
      <c r="N288" s="224"/>
      <c r="O288" s="222"/>
      <c r="P288" s="226"/>
      <c r="Q288" s="222"/>
      <c r="R288" s="222"/>
      <c r="S288" s="222"/>
      <c r="T288" s="222"/>
    </row>
    <row r="289" spans="1:20" ht="12.75" customHeight="1" x14ac:dyDescent="0.2">
      <c r="A289" s="220"/>
      <c r="B289" s="221"/>
      <c r="C289" s="221"/>
      <c r="D289" s="221"/>
      <c r="E289" s="222"/>
      <c r="F289" s="221"/>
      <c r="G289" s="220"/>
      <c r="H289" s="220"/>
      <c r="I289" s="220"/>
      <c r="J289" s="223"/>
      <c r="K289" s="317"/>
      <c r="L289" s="317"/>
      <c r="M289" s="224"/>
      <c r="N289" s="224"/>
      <c r="O289" s="222"/>
      <c r="P289" s="226"/>
      <c r="Q289" s="222"/>
      <c r="R289" s="222"/>
      <c r="S289" s="222"/>
      <c r="T289" s="222"/>
    </row>
    <row r="290" spans="1:20" ht="12.75" customHeight="1" x14ac:dyDescent="0.2">
      <c r="A290" s="220"/>
      <c r="B290" s="221"/>
      <c r="C290" s="221"/>
      <c r="D290" s="221"/>
      <c r="E290" s="222"/>
      <c r="F290" s="221"/>
      <c r="G290" s="220"/>
      <c r="H290" s="220"/>
      <c r="I290" s="220"/>
      <c r="J290" s="223"/>
      <c r="K290" s="317"/>
      <c r="L290" s="317"/>
      <c r="M290" s="224"/>
      <c r="N290" s="224"/>
      <c r="O290" s="222"/>
      <c r="P290" s="226"/>
      <c r="Q290" s="222"/>
      <c r="R290" s="222"/>
      <c r="S290" s="222"/>
      <c r="T290" s="222"/>
    </row>
    <row r="291" spans="1:20" ht="12.75" customHeight="1" x14ac:dyDescent="0.2">
      <c r="A291" s="220"/>
      <c r="B291" s="221"/>
      <c r="C291" s="221"/>
      <c r="D291" s="221"/>
      <c r="E291" s="222"/>
      <c r="F291" s="221"/>
      <c r="G291" s="220"/>
      <c r="H291" s="220"/>
      <c r="I291" s="220"/>
      <c r="J291" s="223"/>
      <c r="K291" s="317"/>
      <c r="L291" s="317"/>
      <c r="M291" s="224"/>
      <c r="N291" s="224"/>
      <c r="O291" s="222"/>
      <c r="P291" s="226"/>
      <c r="Q291" s="222"/>
      <c r="R291" s="222"/>
      <c r="S291" s="222"/>
      <c r="T291" s="222"/>
    </row>
    <row r="292" spans="1:20" ht="12.75" customHeight="1" x14ac:dyDescent="0.2">
      <c r="A292" s="220"/>
      <c r="B292" s="221"/>
      <c r="C292" s="221"/>
      <c r="D292" s="221"/>
      <c r="E292" s="222"/>
      <c r="F292" s="221"/>
      <c r="G292" s="220"/>
      <c r="H292" s="220"/>
      <c r="I292" s="220"/>
      <c r="J292" s="223"/>
      <c r="K292" s="317"/>
      <c r="L292" s="317"/>
      <c r="M292" s="224"/>
      <c r="N292" s="224"/>
      <c r="O292" s="222"/>
      <c r="P292" s="226"/>
      <c r="Q292" s="222"/>
      <c r="R292" s="222"/>
      <c r="S292" s="222"/>
      <c r="T292" s="222"/>
    </row>
    <row r="293" spans="1:20" ht="12.75" customHeight="1" x14ac:dyDescent="0.2">
      <c r="A293" s="220"/>
      <c r="B293" s="221"/>
      <c r="C293" s="221"/>
      <c r="D293" s="221"/>
      <c r="E293" s="222"/>
      <c r="F293" s="221"/>
      <c r="G293" s="220"/>
      <c r="H293" s="220"/>
      <c r="I293" s="220"/>
      <c r="J293" s="223"/>
      <c r="K293" s="317"/>
      <c r="L293" s="317"/>
      <c r="M293" s="224"/>
      <c r="N293" s="224"/>
      <c r="O293" s="222"/>
      <c r="P293" s="226"/>
      <c r="Q293" s="222"/>
      <c r="R293" s="222"/>
      <c r="S293" s="222"/>
      <c r="T293" s="222"/>
    </row>
    <row r="294" spans="1:20" ht="12.75" customHeight="1" x14ac:dyDescent="0.2">
      <c r="A294" s="220"/>
      <c r="B294" s="221"/>
      <c r="C294" s="221"/>
      <c r="D294" s="221"/>
      <c r="E294" s="222"/>
      <c r="F294" s="221"/>
      <c r="G294" s="220"/>
      <c r="H294" s="220"/>
      <c r="I294" s="220"/>
      <c r="J294" s="223"/>
      <c r="K294" s="317"/>
      <c r="L294" s="317"/>
      <c r="M294" s="224"/>
      <c r="N294" s="224"/>
      <c r="O294" s="222"/>
      <c r="P294" s="226"/>
      <c r="Q294" s="222"/>
      <c r="R294" s="222"/>
      <c r="S294" s="222"/>
      <c r="T294" s="222"/>
    </row>
    <row r="295" spans="1:20" ht="12.75" customHeight="1" x14ac:dyDescent="0.2">
      <c r="A295" s="220"/>
      <c r="B295" s="221"/>
      <c r="C295" s="221"/>
      <c r="D295" s="221"/>
      <c r="E295" s="222"/>
      <c r="F295" s="221"/>
      <c r="G295" s="220"/>
      <c r="H295" s="220"/>
      <c r="I295" s="220"/>
      <c r="J295" s="223"/>
      <c r="K295" s="317"/>
      <c r="L295" s="317"/>
      <c r="M295" s="224"/>
      <c r="N295" s="224"/>
      <c r="O295" s="222"/>
      <c r="P295" s="226"/>
      <c r="Q295" s="222"/>
      <c r="R295" s="222"/>
      <c r="S295" s="222"/>
      <c r="T295" s="222"/>
    </row>
    <row r="296" spans="1:20" ht="12.75" customHeight="1" x14ac:dyDescent="0.2">
      <c r="A296" s="220"/>
      <c r="B296" s="221"/>
      <c r="C296" s="221"/>
      <c r="D296" s="221"/>
      <c r="E296" s="222"/>
      <c r="F296" s="221"/>
      <c r="G296" s="220"/>
      <c r="H296" s="220"/>
      <c r="I296" s="220"/>
      <c r="J296" s="223"/>
      <c r="K296" s="317"/>
      <c r="L296" s="317"/>
      <c r="M296" s="224"/>
      <c r="N296" s="224"/>
      <c r="O296" s="222"/>
      <c r="P296" s="226"/>
      <c r="Q296" s="222"/>
      <c r="R296" s="222"/>
      <c r="S296" s="222"/>
      <c r="T296" s="222"/>
    </row>
    <row r="297" spans="1:20" ht="12.75" customHeight="1" x14ac:dyDescent="0.2">
      <c r="A297" s="220"/>
      <c r="B297" s="221"/>
      <c r="C297" s="221"/>
      <c r="D297" s="221"/>
      <c r="E297" s="222"/>
      <c r="F297" s="221"/>
      <c r="G297" s="220"/>
      <c r="H297" s="220"/>
      <c r="I297" s="220"/>
      <c r="J297" s="223"/>
      <c r="K297" s="317"/>
      <c r="L297" s="317"/>
      <c r="M297" s="224"/>
      <c r="N297" s="224"/>
      <c r="O297" s="222"/>
      <c r="P297" s="226"/>
      <c r="Q297" s="222"/>
      <c r="R297" s="222"/>
      <c r="S297" s="222"/>
      <c r="T297" s="222"/>
    </row>
    <row r="298" spans="1:20" ht="12.75" customHeight="1" x14ac:dyDescent="0.2">
      <c r="A298" s="220"/>
      <c r="B298" s="221"/>
      <c r="C298" s="221"/>
      <c r="D298" s="221"/>
      <c r="E298" s="222"/>
      <c r="F298" s="221"/>
      <c r="G298" s="220"/>
      <c r="H298" s="220"/>
      <c r="I298" s="220"/>
      <c r="J298" s="223"/>
      <c r="K298" s="317"/>
      <c r="L298" s="317"/>
      <c r="M298" s="224"/>
      <c r="N298" s="224"/>
      <c r="O298" s="222"/>
      <c r="P298" s="226"/>
      <c r="Q298" s="222"/>
      <c r="R298" s="222"/>
      <c r="S298" s="222"/>
      <c r="T298" s="222"/>
    </row>
    <row r="299" spans="1:20" ht="12.75" customHeight="1" x14ac:dyDescent="0.2">
      <c r="A299" s="220"/>
      <c r="B299" s="221"/>
      <c r="C299" s="221"/>
      <c r="D299" s="221"/>
      <c r="E299" s="222"/>
      <c r="F299" s="221"/>
      <c r="G299" s="220"/>
      <c r="H299" s="220"/>
      <c r="I299" s="220"/>
      <c r="J299" s="223"/>
      <c r="K299" s="317"/>
      <c r="L299" s="317"/>
      <c r="M299" s="224"/>
      <c r="N299" s="224"/>
      <c r="O299" s="222"/>
      <c r="P299" s="226"/>
      <c r="Q299" s="222"/>
      <c r="R299" s="222"/>
      <c r="S299" s="222"/>
      <c r="T299" s="222"/>
    </row>
    <row r="300" spans="1:20" ht="12.75" customHeight="1" x14ac:dyDescent="0.2">
      <c r="A300" s="220"/>
      <c r="B300" s="221"/>
      <c r="C300" s="221"/>
      <c r="D300" s="221"/>
      <c r="E300" s="222"/>
      <c r="F300" s="221"/>
      <c r="G300" s="220"/>
      <c r="H300" s="220"/>
      <c r="I300" s="220"/>
      <c r="J300" s="223"/>
      <c r="K300" s="317"/>
      <c r="L300" s="317"/>
      <c r="M300" s="224"/>
      <c r="N300" s="224"/>
      <c r="O300" s="222"/>
      <c r="P300" s="226"/>
      <c r="Q300" s="222"/>
      <c r="R300" s="222"/>
      <c r="S300" s="222"/>
      <c r="T300" s="222"/>
    </row>
    <row r="301" spans="1:20" ht="12.75" customHeight="1" x14ac:dyDescent="0.2">
      <c r="A301" s="220"/>
      <c r="B301" s="221"/>
      <c r="C301" s="221"/>
      <c r="D301" s="221"/>
      <c r="E301" s="222"/>
      <c r="F301" s="221"/>
      <c r="G301" s="220"/>
      <c r="H301" s="220"/>
      <c r="I301" s="220"/>
      <c r="J301" s="223"/>
      <c r="K301" s="317"/>
      <c r="L301" s="317"/>
      <c r="M301" s="224"/>
      <c r="N301" s="224"/>
      <c r="O301" s="222"/>
      <c r="P301" s="226"/>
      <c r="Q301" s="222"/>
      <c r="R301" s="222"/>
      <c r="S301" s="222"/>
      <c r="T301" s="222"/>
    </row>
    <row r="302" spans="1:20" ht="12.75" customHeight="1" x14ac:dyDescent="0.2">
      <c r="A302" s="220"/>
      <c r="B302" s="221"/>
      <c r="C302" s="221"/>
      <c r="D302" s="221"/>
      <c r="E302" s="222"/>
      <c r="F302" s="221"/>
      <c r="G302" s="220"/>
      <c r="H302" s="220"/>
      <c r="I302" s="220"/>
      <c r="J302" s="223"/>
      <c r="K302" s="317"/>
      <c r="L302" s="317"/>
      <c r="M302" s="224"/>
      <c r="N302" s="224"/>
      <c r="O302" s="222"/>
      <c r="P302" s="226"/>
      <c r="Q302" s="222"/>
      <c r="R302" s="222"/>
      <c r="S302" s="222"/>
      <c r="T302" s="222"/>
    </row>
    <row r="303" spans="1:20" ht="12.75" customHeight="1" x14ac:dyDescent="0.2">
      <c r="A303" s="220"/>
      <c r="B303" s="221"/>
      <c r="C303" s="221"/>
      <c r="D303" s="221"/>
      <c r="E303" s="222"/>
      <c r="F303" s="221"/>
      <c r="G303" s="220"/>
      <c r="H303" s="220"/>
      <c r="I303" s="220"/>
      <c r="J303" s="223"/>
      <c r="K303" s="317"/>
      <c r="L303" s="317"/>
      <c r="M303" s="224"/>
      <c r="N303" s="224"/>
      <c r="O303" s="222"/>
      <c r="P303" s="226"/>
      <c r="Q303" s="222"/>
      <c r="R303" s="222"/>
      <c r="S303" s="222"/>
      <c r="T303" s="222"/>
    </row>
    <row r="304" spans="1:20" ht="12.75" customHeight="1" x14ac:dyDescent="0.2">
      <c r="A304" s="220"/>
      <c r="B304" s="221"/>
      <c r="C304" s="221"/>
      <c r="D304" s="221"/>
      <c r="E304" s="222"/>
      <c r="F304" s="221"/>
      <c r="G304" s="220"/>
      <c r="H304" s="220"/>
      <c r="I304" s="220"/>
      <c r="J304" s="223"/>
      <c r="K304" s="317"/>
      <c r="L304" s="317"/>
      <c r="M304" s="224"/>
      <c r="N304" s="224"/>
      <c r="O304" s="222"/>
      <c r="P304" s="226"/>
      <c r="Q304" s="222"/>
      <c r="R304" s="222"/>
      <c r="S304" s="222"/>
      <c r="T304" s="222"/>
    </row>
    <row r="305" spans="1:20" ht="12.75" customHeight="1" x14ac:dyDescent="0.2">
      <c r="A305" s="220"/>
      <c r="B305" s="221"/>
      <c r="C305" s="221"/>
      <c r="D305" s="221"/>
      <c r="E305" s="222"/>
      <c r="F305" s="221"/>
      <c r="G305" s="220"/>
      <c r="H305" s="220"/>
      <c r="I305" s="220"/>
      <c r="J305" s="223"/>
      <c r="K305" s="317"/>
      <c r="L305" s="317"/>
      <c r="M305" s="224"/>
      <c r="N305" s="224"/>
      <c r="O305" s="222"/>
      <c r="P305" s="226"/>
      <c r="Q305" s="222"/>
      <c r="R305" s="222"/>
      <c r="S305" s="222"/>
      <c r="T305" s="222"/>
    </row>
    <row r="306" spans="1:20" ht="12.75" customHeight="1" x14ac:dyDescent="0.2">
      <c r="A306" s="220"/>
      <c r="B306" s="221"/>
      <c r="C306" s="221"/>
      <c r="D306" s="221"/>
      <c r="E306" s="222"/>
      <c r="F306" s="221"/>
      <c r="G306" s="220"/>
      <c r="H306" s="220"/>
      <c r="I306" s="220"/>
      <c r="J306" s="223"/>
      <c r="K306" s="317"/>
      <c r="L306" s="317"/>
      <c r="M306" s="224"/>
      <c r="N306" s="224"/>
      <c r="O306" s="222"/>
      <c r="P306" s="226"/>
      <c r="Q306" s="222"/>
      <c r="R306" s="222"/>
      <c r="S306" s="222"/>
      <c r="T306" s="222"/>
    </row>
    <row r="307" spans="1:20" ht="12.75" customHeight="1" x14ac:dyDescent="0.2">
      <c r="A307" s="220"/>
      <c r="B307" s="221"/>
      <c r="C307" s="221"/>
      <c r="D307" s="221"/>
      <c r="E307" s="222"/>
      <c r="F307" s="221"/>
      <c r="G307" s="220"/>
      <c r="H307" s="220"/>
      <c r="I307" s="220"/>
      <c r="J307" s="223"/>
      <c r="K307" s="317"/>
      <c r="L307" s="317"/>
      <c r="M307" s="224"/>
      <c r="N307" s="224"/>
      <c r="O307" s="222"/>
      <c r="P307" s="226"/>
      <c r="Q307" s="222"/>
      <c r="R307" s="222"/>
      <c r="S307" s="222"/>
      <c r="T307" s="222"/>
    </row>
    <row r="308" spans="1:20" ht="12.75" customHeight="1" x14ac:dyDescent="0.2">
      <c r="A308" s="220"/>
      <c r="B308" s="221"/>
      <c r="C308" s="221"/>
      <c r="D308" s="221"/>
      <c r="E308" s="222"/>
      <c r="F308" s="221"/>
      <c r="G308" s="220"/>
      <c r="H308" s="220"/>
      <c r="I308" s="220"/>
      <c r="J308" s="223"/>
      <c r="K308" s="317"/>
      <c r="L308" s="317"/>
      <c r="M308" s="224"/>
      <c r="N308" s="224"/>
      <c r="O308" s="222"/>
      <c r="P308" s="226"/>
      <c r="Q308" s="222"/>
      <c r="R308" s="222"/>
      <c r="S308" s="222"/>
      <c r="T308" s="222"/>
    </row>
    <row r="309" spans="1:20" ht="12.75" customHeight="1" x14ac:dyDescent="0.2">
      <c r="A309" s="220"/>
      <c r="B309" s="221"/>
      <c r="C309" s="221"/>
      <c r="D309" s="221"/>
      <c r="E309" s="222"/>
      <c r="F309" s="221"/>
      <c r="G309" s="220"/>
      <c r="H309" s="220"/>
      <c r="I309" s="220"/>
      <c r="J309" s="223"/>
      <c r="K309" s="317"/>
      <c r="L309" s="317"/>
      <c r="M309" s="224"/>
      <c r="N309" s="224"/>
      <c r="O309" s="222"/>
      <c r="P309" s="226"/>
      <c r="Q309" s="222"/>
      <c r="R309" s="222"/>
      <c r="S309" s="222"/>
      <c r="T309" s="222"/>
    </row>
    <row r="310" spans="1:20" ht="12.75" customHeight="1" x14ac:dyDescent="0.2">
      <c r="A310" s="220"/>
      <c r="B310" s="221"/>
      <c r="C310" s="221"/>
      <c r="D310" s="221"/>
      <c r="E310" s="222"/>
      <c r="F310" s="221"/>
      <c r="G310" s="220"/>
      <c r="H310" s="220"/>
      <c r="I310" s="220"/>
      <c r="J310" s="223"/>
      <c r="K310" s="317"/>
      <c r="L310" s="317"/>
      <c r="M310" s="224"/>
      <c r="N310" s="224"/>
      <c r="O310" s="222"/>
      <c r="P310" s="226"/>
      <c r="Q310" s="222"/>
      <c r="R310" s="222"/>
      <c r="S310" s="222"/>
      <c r="T310" s="222"/>
    </row>
    <row r="311" spans="1:20" ht="12.75" customHeight="1" x14ac:dyDescent="0.2">
      <c r="A311" s="220"/>
      <c r="B311" s="221"/>
      <c r="C311" s="221"/>
      <c r="D311" s="221"/>
      <c r="E311" s="222"/>
      <c r="F311" s="221"/>
      <c r="G311" s="220"/>
      <c r="H311" s="220"/>
      <c r="I311" s="220"/>
      <c r="J311" s="223"/>
      <c r="K311" s="317"/>
      <c r="L311" s="317"/>
      <c r="M311" s="224"/>
      <c r="N311" s="224"/>
      <c r="O311" s="222"/>
      <c r="P311" s="226"/>
      <c r="Q311" s="222"/>
      <c r="R311" s="222"/>
      <c r="S311" s="222"/>
      <c r="T311" s="222"/>
    </row>
    <row r="312" spans="1:20" ht="12.75" customHeight="1" x14ac:dyDescent="0.2">
      <c r="A312" s="220"/>
      <c r="B312" s="221"/>
      <c r="C312" s="221"/>
      <c r="D312" s="221"/>
      <c r="E312" s="222"/>
      <c r="F312" s="221"/>
      <c r="G312" s="220"/>
      <c r="H312" s="220"/>
      <c r="I312" s="220"/>
      <c r="J312" s="223"/>
      <c r="K312" s="317"/>
      <c r="L312" s="317"/>
      <c r="M312" s="224"/>
      <c r="N312" s="224"/>
      <c r="O312" s="222"/>
      <c r="P312" s="226"/>
      <c r="Q312" s="222"/>
      <c r="R312" s="222"/>
      <c r="S312" s="222"/>
      <c r="T312" s="222"/>
    </row>
    <row r="313" spans="1:20" ht="12.75" customHeight="1" x14ac:dyDescent="0.2">
      <c r="A313" s="220"/>
      <c r="B313" s="221"/>
      <c r="C313" s="221"/>
      <c r="D313" s="221"/>
      <c r="E313" s="222"/>
      <c r="F313" s="221"/>
      <c r="G313" s="220"/>
      <c r="H313" s="220"/>
      <c r="I313" s="220"/>
      <c r="J313" s="223"/>
      <c r="K313" s="317"/>
      <c r="L313" s="317"/>
      <c r="M313" s="224"/>
      <c r="N313" s="224"/>
      <c r="O313" s="222"/>
      <c r="P313" s="226"/>
      <c r="Q313" s="222"/>
      <c r="R313" s="222"/>
      <c r="S313" s="222"/>
      <c r="T313" s="222"/>
    </row>
    <row r="314" spans="1:20" ht="12.75" customHeight="1" x14ac:dyDescent="0.2">
      <c r="A314" s="220"/>
      <c r="B314" s="221"/>
      <c r="C314" s="221"/>
      <c r="D314" s="221"/>
      <c r="E314" s="222"/>
      <c r="F314" s="221"/>
      <c r="G314" s="220"/>
      <c r="H314" s="220"/>
      <c r="I314" s="220"/>
      <c r="J314" s="223"/>
      <c r="K314" s="317"/>
      <c r="L314" s="317"/>
      <c r="M314" s="224"/>
      <c r="N314" s="224"/>
      <c r="O314" s="222"/>
      <c r="P314" s="226"/>
      <c r="Q314" s="222"/>
      <c r="R314" s="222"/>
      <c r="S314" s="222"/>
      <c r="T314" s="222"/>
    </row>
    <row r="315" spans="1:20" ht="12.75" customHeight="1" x14ac:dyDescent="0.2">
      <c r="A315" s="220"/>
      <c r="B315" s="221"/>
      <c r="C315" s="221"/>
      <c r="D315" s="221"/>
      <c r="E315" s="222"/>
      <c r="F315" s="221"/>
      <c r="G315" s="220"/>
      <c r="H315" s="220"/>
      <c r="I315" s="220"/>
      <c r="J315" s="223"/>
      <c r="K315" s="317"/>
      <c r="L315" s="317"/>
      <c r="M315" s="224"/>
      <c r="N315" s="224"/>
      <c r="O315" s="222"/>
      <c r="P315" s="226"/>
      <c r="Q315" s="222"/>
      <c r="R315" s="222"/>
      <c r="S315" s="222"/>
      <c r="T315" s="222"/>
    </row>
    <row r="316" spans="1:20" ht="12.75" customHeight="1" x14ac:dyDescent="0.2">
      <c r="A316" s="220"/>
      <c r="B316" s="221"/>
      <c r="C316" s="221"/>
      <c r="D316" s="221"/>
      <c r="E316" s="222"/>
      <c r="F316" s="221"/>
      <c r="G316" s="220"/>
      <c r="H316" s="220"/>
      <c r="I316" s="220"/>
      <c r="J316" s="223"/>
      <c r="K316" s="317"/>
      <c r="L316" s="317"/>
      <c r="M316" s="224"/>
      <c r="N316" s="224"/>
      <c r="O316" s="222"/>
      <c r="P316" s="226"/>
      <c r="Q316" s="222"/>
      <c r="R316" s="222"/>
      <c r="S316" s="222"/>
      <c r="T316" s="222"/>
    </row>
    <row r="317" spans="1:20" ht="12.75" customHeight="1" x14ac:dyDescent="0.2">
      <c r="A317" s="220"/>
      <c r="B317" s="221"/>
      <c r="C317" s="221"/>
      <c r="D317" s="221"/>
      <c r="E317" s="222"/>
      <c r="F317" s="221"/>
      <c r="G317" s="220"/>
      <c r="H317" s="220"/>
      <c r="I317" s="220"/>
      <c r="J317" s="223"/>
      <c r="K317" s="317"/>
      <c r="L317" s="317"/>
      <c r="M317" s="224"/>
      <c r="N317" s="224"/>
      <c r="O317" s="222"/>
      <c r="P317" s="226"/>
      <c r="Q317" s="222"/>
      <c r="R317" s="222"/>
      <c r="S317" s="222"/>
      <c r="T317" s="222"/>
    </row>
    <row r="318" spans="1:20" ht="12.75" customHeight="1" x14ac:dyDescent="0.2">
      <c r="A318" s="220"/>
      <c r="B318" s="221"/>
      <c r="C318" s="221"/>
      <c r="D318" s="221"/>
      <c r="E318" s="222"/>
      <c r="F318" s="221"/>
      <c r="G318" s="220"/>
      <c r="H318" s="220"/>
      <c r="I318" s="220"/>
      <c r="J318" s="223"/>
      <c r="K318" s="317"/>
      <c r="L318" s="317"/>
      <c r="M318" s="224"/>
      <c r="N318" s="224"/>
      <c r="O318" s="222"/>
      <c r="P318" s="226"/>
      <c r="Q318" s="222"/>
      <c r="R318" s="222"/>
      <c r="S318" s="222"/>
      <c r="T318" s="222"/>
    </row>
    <row r="319" spans="1:20" ht="12.75" customHeight="1" x14ac:dyDescent="0.2">
      <c r="A319" s="220"/>
      <c r="B319" s="221"/>
      <c r="C319" s="221"/>
      <c r="D319" s="221"/>
      <c r="E319" s="222"/>
      <c r="F319" s="221"/>
      <c r="G319" s="220"/>
      <c r="H319" s="220"/>
      <c r="I319" s="220"/>
      <c r="J319" s="223"/>
      <c r="K319" s="317"/>
      <c r="L319" s="317"/>
      <c r="M319" s="224"/>
      <c r="N319" s="224"/>
      <c r="O319" s="222"/>
      <c r="P319" s="226"/>
      <c r="Q319" s="222"/>
      <c r="R319" s="222"/>
      <c r="S319" s="222"/>
      <c r="T319" s="222"/>
    </row>
    <row r="320" spans="1:20" ht="12.75" customHeight="1" x14ac:dyDescent="0.2">
      <c r="A320" s="220"/>
      <c r="B320" s="221"/>
      <c r="C320" s="221"/>
      <c r="D320" s="221"/>
      <c r="E320" s="222"/>
      <c r="F320" s="221"/>
      <c r="G320" s="220"/>
      <c r="H320" s="220"/>
      <c r="I320" s="220"/>
      <c r="J320" s="223"/>
      <c r="K320" s="317"/>
      <c r="L320" s="317"/>
      <c r="M320" s="224"/>
      <c r="N320" s="224"/>
      <c r="O320" s="222"/>
      <c r="P320" s="226"/>
      <c r="Q320" s="222"/>
      <c r="R320" s="222"/>
      <c r="S320" s="222"/>
      <c r="T320" s="222"/>
    </row>
    <row r="321" spans="1:20" ht="12.75" customHeight="1" x14ac:dyDescent="0.2">
      <c r="A321" s="220"/>
      <c r="B321" s="221"/>
      <c r="C321" s="221"/>
      <c r="D321" s="221"/>
      <c r="E321" s="222"/>
      <c r="F321" s="221"/>
      <c r="G321" s="220"/>
      <c r="H321" s="220"/>
      <c r="I321" s="220"/>
      <c r="J321" s="223"/>
      <c r="K321" s="317"/>
      <c r="L321" s="317"/>
      <c r="M321" s="224"/>
      <c r="N321" s="224"/>
      <c r="O321" s="222"/>
      <c r="P321" s="226"/>
      <c r="Q321" s="222"/>
      <c r="R321" s="222"/>
      <c r="S321" s="222"/>
      <c r="T321" s="222"/>
    </row>
    <row r="322" spans="1:20" ht="12.75" customHeight="1" x14ac:dyDescent="0.2">
      <c r="A322" s="220"/>
      <c r="B322" s="221"/>
      <c r="C322" s="221"/>
      <c r="D322" s="221"/>
      <c r="E322" s="222"/>
      <c r="F322" s="221"/>
      <c r="G322" s="220"/>
      <c r="H322" s="220"/>
      <c r="I322" s="220"/>
      <c r="J322" s="223"/>
      <c r="K322" s="317"/>
      <c r="L322" s="317"/>
      <c r="M322" s="224"/>
      <c r="N322" s="224"/>
      <c r="O322" s="222"/>
      <c r="P322" s="226"/>
      <c r="Q322" s="222"/>
      <c r="R322" s="222"/>
      <c r="S322" s="222"/>
      <c r="T322" s="222"/>
    </row>
    <row r="323" spans="1:20" ht="12.75" customHeight="1" x14ac:dyDescent="0.2">
      <c r="A323" s="220"/>
      <c r="B323" s="221"/>
      <c r="C323" s="221"/>
      <c r="D323" s="221"/>
      <c r="E323" s="222"/>
      <c r="F323" s="221"/>
      <c r="G323" s="220"/>
      <c r="H323" s="220"/>
      <c r="I323" s="220"/>
      <c r="J323" s="223"/>
      <c r="K323" s="317"/>
      <c r="L323" s="317"/>
      <c r="M323" s="224"/>
      <c r="N323" s="224"/>
      <c r="O323" s="222"/>
      <c r="P323" s="226"/>
      <c r="Q323" s="222"/>
      <c r="R323" s="222"/>
      <c r="S323" s="222"/>
      <c r="T323" s="222"/>
    </row>
    <row r="324" spans="1:20" ht="12.75" customHeight="1" x14ac:dyDescent="0.2">
      <c r="A324" s="220"/>
      <c r="B324" s="221"/>
      <c r="C324" s="221"/>
      <c r="D324" s="221"/>
      <c r="E324" s="222"/>
      <c r="F324" s="221"/>
      <c r="G324" s="220"/>
      <c r="H324" s="220"/>
      <c r="I324" s="220"/>
      <c r="J324" s="223"/>
      <c r="K324" s="317"/>
      <c r="L324" s="317"/>
      <c r="M324" s="224"/>
      <c r="N324" s="224"/>
      <c r="O324" s="222"/>
      <c r="P324" s="226"/>
      <c r="Q324" s="222"/>
      <c r="R324" s="222"/>
      <c r="S324" s="222"/>
      <c r="T324" s="222"/>
    </row>
    <row r="325" spans="1:20" ht="12.75" customHeight="1" x14ac:dyDescent="0.2">
      <c r="A325" s="220"/>
      <c r="B325" s="221"/>
      <c r="C325" s="221"/>
      <c r="D325" s="221"/>
      <c r="E325" s="222"/>
      <c r="F325" s="221"/>
      <c r="G325" s="220"/>
      <c r="H325" s="220"/>
      <c r="I325" s="220"/>
      <c r="J325" s="223"/>
      <c r="K325" s="317"/>
      <c r="L325" s="317"/>
      <c r="M325" s="224"/>
      <c r="N325" s="224"/>
      <c r="O325" s="222"/>
      <c r="P325" s="226"/>
      <c r="Q325" s="222"/>
      <c r="R325" s="222"/>
      <c r="S325" s="222"/>
      <c r="T325" s="222"/>
    </row>
    <row r="326" spans="1:20" ht="12.75" customHeight="1" x14ac:dyDescent="0.2">
      <c r="A326" s="220"/>
      <c r="B326" s="221"/>
      <c r="C326" s="221"/>
      <c r="D326" s="221"/>
      <c r="E326" s="222"/>
      <c r="F326" s="221"/>
      <c r="G326" s="220"/>
      <c r="H326" s="220"/>
      <c r="I326" s="220"/>
      <c r="J326" s="223"/>
      <c r="K326" s="317"/>
      <c r="L326" s="317"/>
      <c r="M326" s="224"/>
      <c r="N326" s="224"/>
      <c r="O326" s="222"/>
      <c r="P326" s="226"/>
      <c r="Q326" s="222"/>
      <c r="R326" s="222"/>
      <c r="S326" s="222"/>
      <c r="T326" s="222"/>
    </row>
    <row r="327" spans="1:20" ht="12.75" customHeight="1" x14ac:dyDescent="0.2">
      <c r="A327" s="220"/>
      <c r="B327" s="221"/>
      <c r="C327" s="221"/>
      <c r="D327" s="221"/>
      <c r="E327" s="222"/>
      <c r="F327" s="221"/>
      <c r="G327" s="220"/>
      <c r="H327" s="220"/>
      <c r="I327" s="220"/>
      <c r="J327" s="223"/>
      <c r="K327" s="317"/>
      <c r="L327" s="317"/>
      <c r="M327" s="224"/>
      <c r="N327" s="224"/>
      <c r="O327" s="222"/>
      <c r="P327" s="226"/>
      <c r="Q327" s="222"/>
      <c r="R327" s="222"/>
      <c r="S327" s="222"/>
      <c r="T327" s="222"/>
    </row>
    <row r="328" spans="1:20" ht="12.75" customHeight="1" x14ac:dyDescent="0.2">
      <c r="A328" s="220"/>
      <c r="B328" s="221"/>
      <c r="C328" s="221"/>
      <c r="D328" s="221"/>
      <c r="E328" s="222"/>
      <c r="F328" s="221"/>
      <c r="G328" s="220"/>
      <c r="H328" s="220"/>
      <c r="I328" s="220"/>
      <c r="J328" s="223"/>
      <c r="K328" s="317"/>
      <c r="L328" s="317"/>
      <c r="M328" s="224"/>
      <c r="N328" s="224"/>
      <c r="O328" s="222"/>
      <c r="P328" s="226"/>
      <c r="Q328" s="222"/>
      <c r="R328" s="222"/>
      <c r="S328" s="222"/>
      <c r="T328" s="222"/>
    </row>
    <row r="329" spans="1:20" ht="12.75" customHeight="1" x14ac:dyDescent="0.2">
      <c r="A329" s="220"/>
      <c r="B329" s="221"/>
      <c r="C329" s="221"/>
      <c r="D329" s="221"/>
      <c r="E329" s="222"/>
      <c r="F329" s="221"/>
      <c r="G329" s="220"/>
      <c r="H329" s="220"/>
      <c r="I329" s="220"/>
      <c r="J329" s="223"/>
      <c r="K329" s="317"/>
      <c r="L329" s="317"/>
      <c r="M329" s="224"/>
      <c r="N329" s="224"/>
      <c r="O329" s="222"/>
      <c r="P329" s="226"/>
      <c r="Q329" s="222"/>
      <c r="R329" s="222"/>
      <c r="S329" s="222"/>
      <c r="T329" s="222"/>
    </row>
    <row r="330" spans="1:20" ht="12.75" customHeight="1" x14ac:dyDescent="0.2">
      <c r="A330" s="220"/>
      <c r="B330" s="221"/>
      <c r="C330" s="221"/>
      <c r="D330" s="221"/>
      <c r="E330" s="222"/>
      <c r="F330" s="221"/>
      <c r="G330" s="220"/>
      <c r="H330" s="220"/>
      <c r="I330" s="220"/>
      <c r="J330" s="223"/>
      <c r="K330" s="317"/>
      <c r="L330" s="317"/>
      <c r="M330" s="224"/>
      <c r="N330" s="224"/>
      <c r="O330" s="222"/>
      <c r="P330" s="226"/>
      <c r="Q330" s="222"/>
      <c r="R330" s="222"/>
      <c r="S330" s="222"/>
      <c r="T330" s="222"/>
    </row>
    <row r="331" spans="1:20" ht="12.75" customHeight="1" x14ac:dyDescent="0.2">
      <c r="A331" s="220"/>
      <c r="B331" s="221"/>
      <c r="C331" s="221"/>
      <c r="D331" s="221"/>
      <c r="E331" s="222"/>
      <c r="F331" s="221"/>
      <c r="G331" s="220"/>
      <c r="H331" s="220"/>
      <c r="I331" s="220"/>
      <c r="J331" s="223"/>
      <c r="K331" s="317"/>
      <c r="L331" s="317"/>
      <c r="M331" s="224"/>
      <c r="N331" s="224"/>
      <c r="O331" s="222"/>
      <c r="P331" s="226"/>
      <c r="Q331" s="222"/>
      <c r="R331" s="222"/>
      <c r="S331" s="222"/>
      <c r="T331" s="222"/>
    </row>
    <row r="332" spans="1:20" ht="12.75" customHeight="1" x14ac:dyDescent="0.2">
      <c r="A332" s="220"/>
      <c r="B332" s="221"/>
      <c r="C332" s="221"/>
      <c r="D332" s="221"/>
      <c r="E332" s="222"/>
      <c r="F332" s="221"/>
      <c r="G332" s="220"/>
      <c r="H332" s="220"/>
      <c r="I332" s="220"/>
      <c r="J332" s="223"/>
      <c r="K332" s="317"/>
      <c r="L332" s="317"/>
      <c r="M332" s="224"/>
      <c r="N332" s="224"/>
      <c r="O332" s="222"/>
      <c r="P332" s="226"/>
      <c r="Q332" s="222"/>
      <c r="R332" s="222"/>
      <c r="S332" s="222"/>
      <c r="T332" s="222"/>
    </row>
    <row r="333" spans="1:20" ht="12.75" customHeight="1" x14ac:dyDescent="0.2">
      <c r="A333" s="220"/>
      <c r="B333" s="221"/>
      <c r="C333" s="221"/>
      <c r="D333" s="221"/>
      <c r="E333" s="222"/>
      <c r="F333" s="221"/>
      <c r="G333" s="220"/>
      <c r="H333" s="220"/>
      <c r="I333" s="220"/>
      <c r="J333" s="223"/>
      <c r="K333" s="317"/>
      <c r="L333" s="317"/>
      <c r="M333" s="224"/>
      <c r="N333" s="224"/>
      <c r="O333" s="222"/>
      <c r="P333" s="226"/>
      <c r="Q333" s="222"/>
      <c r="R333" s="222"/>
      <c r="S333" s="222"/>
      <c r="T333" s="222"/>
    </row>
    <row r="334" spans="1:20" ht="12.75" customHeight="1" x14ac:dyDescent="0.2">
      <c r="A334" s="220"/>
      <c r="B334" s="221"/>
      <c r="C334" s="221"/>
      <c r="D334" s="221"/>
      <c r="E334" s="222"/>
      <c r="F334" s="221"/>
      <c r="G334" s="220"/>
      <c r="H334" s="220"/>
      <c r="I334" s="220"/>
      <c r="J334" s="223"/>
      <c r="K334" s="317"/>
      <c r="L334" s="317"/>
      <c r="M334" s="224"/>
      <c r="N334" s="224"/>
      <c r="O334" s="222"/>
      <c r="P334" s="226"/>
      <c r="Q334" s="222"/>
      <c r="R334" s="222"/>
      <c r="S334" s="222"/>
      <c r="T334" s="222"/>
    </row>
    <row r="335" spans="1:20" ht="12.75" customHeight="1" x14ac:dyDescent="0.2">
      <c r="A335" s="220"/>
      <c r="B335" s="221"/>
      <c r="C335" s="221"/>
      <c r="D335" s="221"/>
      <c r="E335" s="222"/>
      <c r="F335" s="221"/>
      <c r="G335" s="220"/>
      <c r="H335" s="220"/>
      <c r="I335" s="220"/>
      <c r="J335" s="223"/>
      <c r="K335" s="317"/>
      <c r="L335" s="317"/>
      <c r="M335" s="224"/>
      <c r="N335" s="224"/>
      <c r="O335" s="222"/>
      <c r="P335" s="226"/>
      <c r="Q335" s="222"/>
      <c r="R335" s="222"/>
      <c r="S335" s="222"/>
      <c r="T335" s="222"/>
    </row>
    <row r="336" spans="1:20" ht="12.75" customHeight="1" x14ac:dyDescent="0.2">
      <c r="A336" s="220"/>
      <c r="B336" s="221"/>
      <c r="C336" s="221"/>
      <c r="D336" s="221"/>
      <c r="E336" s="222"/>
      <c r="F336" s="221"/>
      <c r="G336" s="220"/>
      <c r="H336" s="220"/>
      <c r="I336" s="220"/>
      <c r="J336" s="223"/>
      <c r="K336" s="317"/>
      <c r="L336" s="317"/>
      <c r="M336" s="224"/>
      <c r="N336" s="224"/>
      <c r="O336" s="222"/>
      <c r="P336" s="226"/>
      <c r="Q336" s="222"/>
      <c r="R336" s="222"/>
      <c r="S336" s="222"/>
      <c r="T336" s="222"/>
    </row>
    <row r="337" spans="1:20" ht="12.75" customHeight="1" x14ac:dyDescent="0.2">
      <c r="A337" s="220"/>
      <c r="B337" s="221"/>
      <c r="C337" s="221"/>
      <c r="D337" s="221"/>
      <c r="E337" s="222"/>
      <c r="F337" s="221"/>
      <c r="G337" s="220"/>
      <c r="H337" s="220"/>
      <c r="I337" s="220"/>
      <c r="J337" s="223"/>
      <c r="K337" s="317"/>
      <c r="L337" s="317"/>
      <c r="M337" s="224"/>
      <c r="N337" s="224"/>
      <c r="O337" s="222"/>
      <c r="P337" s="226"/>
      <c r="Q337" s="222"/>
      <c r="R337" s="222"/>
      <c r="S337" s="222"/>
      <c r="T337" s="222"/>
    </row>
    <row r="338" spans="1:20" ht="12.75" customHeight="1" x14ac:dyDescent="0.2">
      <c r="A338" s="220"/>
      <c r="B338" s="221"/>
      <c r="C338" s="221"/>
      <c r="D338" s="221"/>
      <c r="E338" s="222"/>
      <c r="F338" s="221"/>
      <c r="G338" s="220"/>
      <c r="H338" s="220"/>
      <c r="I338" s="220"/>
      <c r="J338" s="223"/>
      <c r="K338" s="317"/>
      <c r="L338" s="317"/>
      <c r="M338" s="224"/>
      <c r="N338" s="224"/>
      <c r="O338" s="222"/>
      <c r="P338" s="226"/>
      <c r="Q338" s="222"/>
      <c r="R338" s="222"/>
      <c r="S338" s="222"/>
      <c r="T338" s="222"/>
    </row>
    <row r="339" spans="1:20" ht="12.75" customHeight="1" x14ac:dyDescent="0.2">
      <c r="A339" s="220"/>
      <c r="B339" s="221"/>
      <c r="C339" s="221"/>
      <c r="D339" s="221"/>
      <c r="E339" s="222"/>
      <c r="F339" s="221"/>
      <c r="G339" s="220"/>
      <c r="H339" s="220"/>
      <c r="I339" s="220"/>
      <c r="J339" s="223"/>
      <c r="K339" s="317"/>
      <c r="L339" s="317"/>
      <c r="M339" s="224"/>
      <c r="N339" s="224"/>
      <c r="O339" s="222"/>
      <c r="P339" s="226"/>
      <c r="Q339" s="222"/>
      <c r="R339" s="222"/>
      <c r="S339" s="222"/>
      <c r="T339" s="222"/>
    </row>
    <row r="340" spans="1:20" ht="12.75" customHeight="1" x14ac:dyDescent="0.2">
      <c r="A340" s="220"/>
      <c r="B340" s="221"/>
      <c r="C340" s="221"/>
      <c r="D340" s="221"/>
      <c r="E340" s="222"/>
      <c r="F340" s="221"/>
      <c r="G340" s="220"/>
      <c r="H340" s="220"/>
      <c r="I340" s="220"/>
      <c r="J340" s="223"/>
      <c r="K340" s="317"/>
      <c r="L340" s="317"/>
      <c r="M340" s="224"/>
      <c r="N340" s="224"/>
      <c r="O340" s="222"/>
      <c r="P340" s="226"/>
      <c r="Q340" s="222"/>
      <c r="R340" s="222"/>
      <c r="S340" s="222"/>
      <c r="T340" s="222"/>
    </row>
    <row r="341" spans="1:20" ht="12.75" customHeight="1" x14ac:dyDescent="0.2">
      <c r="A341" s="220"/>
      <c r="B341" s="221"/>
      <c r="C341" s="221"/>
      <c r="D341" s="221"/>
      <c r="E341" s="222"/>
      <c r="F341" s="221"/>
      <c r="G341" s="220"/>
      <c r="H341" s="220"/>
      <c r="I341" s="220"/>
      <c r="J341" s="223"/>
      <c r="K341" s="317"/>
      <c r="L341" s="317"/>
      <c r="M341" s="224"/>
      <c r="N341" s="224"/>
      <c r="O341" s="222"/>
      <c r="P341" s="226"/>
      <c r="Q341" s="222"/>
      <c r="R341" s="222"/>
      <c r="S341" s="222"/>
      <c r="T341" s="222"/>
    </row>
    <row r="342" spans="1:20" ht="12.75" customHeight="1" x14ac:dyDescent="0.2">
      <c r="A342" s="220"/>
      <c r="B342" s="221"/>
      <c r="C342" s="221"/>
      <c r="D342" s="221"/>
      <c r="E342" s="222"/>
      <c r="F342" s="221"/>
      <c r="G342" s="220"/>
      <c r="H342" s="220"/>
      <c r="I342" s="220"/>
      <c r="J342" s="223"/>
      <c r="K342" s="317"/>
      <c r="L342" s="317"/>
      <c r="M342" s="224"/>
      <c r="N342" s="224"/>
      <c r="O342" s="222"/>
      <c r="P342" s="226"/>
      <c r="Q342" s="222"/>
      <c r="R342" s="222"/>
      <c r="S342" s="222"/>
      <c r="T342" s="222"/>
    </row>
    <row r="343" spans="1:20" ht="12.75" customHeight="1" x14ac:dyDescent="0.2">
      <c r="A343" s="220"/>
      <c r="B343" s="221"/>
      <c r="C343" s="221"/>
      <c r="D343" s="221"/>
      <c r="E343" s="222"/>
      <c r="F343" s="221"/>
      <c r="G343" s="220"/>
      <c r="H343" s="220"/>
      <c r="I343" s="220"/>
      <c r="J343" s="223"/>
      <c r="K343" s="317"/>
      <c r="L343" s="317"/>
      <c r="M343" s="224"/>
      <c r="N343" s="224"/>
      <c r="O343" s="222"/>
      <c r="P343" s="226"/>
      <c r="Q343" s="222"/>
      <c r="R343" s="222"/>
      <c r="S343" s="222"/>
      <c r="T343" s="222"/>
    </row>
    <row r="344" spans="1:20" ht="12.75" customHeight="1" x14ac:dyDescent="0.2">
      <c r="A344" s="220"/>
      <c r="B344" s="221"/>
      <c r="C344" s="221"/>
      <c r="D344" s="221"/>
      <c r="E344" s="222"/>
      <c r="F344" s="221"/>
      <c r="G344" s="220"/>
      <c r="H344" s="220"/>
      <c r="I344" s="220"/>
      <c r="J344" s="223"/>
      <c r="K344" s="317"/>
      <c r="L344" s="317"/>
      <c r="M344" s="224"/>
      <c r="N344" s="224"/>
      <c r="O344" s="222"/>
      <c r="P344" s="226"/>
      <c r="Q344" s="222"/>
      <c r="R344" s="222"/>
      <c r="S344" s="222"/>
      <c r="T344" s="222"/>
    </row>
    <row r="345" spans="1:20" ht="12.75" customHeight="1" x14ac:dyDescent="0.2">
      <c r="A345" s="220"/>
      <c r="B345" s="221"/>
      <c r="C345" s="221"/>
      <c r="D345" s="221"/>
      <c r="E345" s="222"/>
      <c r="F345" s="221"/>
      <c r="G345" s="220"/>
      <c r="H345" s="220"/>
      <c r="I345" s="220"/>
      <c r="J345" s="223"/>
      <c r="K345" s="317"/>
      <c r="L345" s="317"/>
      <c r="M345" s="224"/>
      <c r="N345" s="224"/>
      <c r="O345" s="222"/>
      <c r="P345" s="226"/>
      <c r="Q345" s="222"/>
      <c r="R345" s="222"/>
      <c r="S345" s="222"/>
      <c r="T345" s="222"/>
    </row>
    <row r="346" spans="1:20" ht="12.75" customHeight="1" x14ac:dyDescent="0.2">
      <c r="A346" s="220"/>
      <c r="B346" s="221"/>
      <c r="C346" s="221"/>
      <c r="D346" s="221"/>
      <c r="E346" s="222"/>
      <c r="F346" s="221"/>
      <c r="G346" s="220"/>
      <c r="H346" s="220"/>
      <c r="I346" s="220"/>
      <c r="J346" s="223"/>
      <c r="K346" s="317"/>
      <c r="L346" s="317"/>
      <c r="M346" s="224"/>
      <c r="N346" s="224"/>
      <c r="O346" s="222"/>
      <c r="P346" s="226"/>
      <c r="Q346" s="222"/>
      <c r="R346" s="222"/>
      <c r="S346" s="222"/>
      <c r="T346" s="222"/>
    </row>
    <row r="347" spans="1:20" ht="12.75" customHeight="1" x14ac:dyDescent="0.2">
      <c r="A347" s="220"/>
      <c r="B347" s="221"/>
      <c r="C347" s="221"/>
      <c r="D347" s="221"/>
      <c r="E347" s="222"/>
      <c r="F347" s="221"/>
      <c r="G347" s="220"/>
      <c r="H347" s="220"/>
      <c r="I347" s="220"/>
      <c r="J347" s="223"/>
      <c r="K347" s="317"/>
      <c r="L347" s="317"/>
      <c r="M347" s="224"/>
      <c r="N347" s="224"/>
      <c r="O347" s="222"/>
      <c r="P347" s="226"/>
      <c r="Q347" s="222"/>
      <c r="R347" s="222"/>
      <c r="S347" s="222"/>
      <c r="T347" s="222"/>
    </row>
    <row r="348" spans="1:20" ht="12.75" customHeight="1" x14ac:dyDescent="0.2">
      <c r="A348" s="220"/>
      <c r="B348" s="221"/>
      <c r="C348" s="221"/>
      <c r="D348" s="221"/>
      <c r="E348" s="222"/>
      <c r="F348" s="221"/>
      <c r="G348" s="220"/>
      <c r="H348" s="220"/>
      <c r="I348" s="220"/>
      <c r="J348" s="223"/>
      <c r="K348" s="317"/>
      <c r="L348" s="317"/>
      <c r="M348" s="224"/>
      <c r="N348" s="224"/>
      <c r="O348" s="222"/>
      <c r="P348" s="226"/>
      <c r="Q348" s="222"/>
      <c r="R348" s="222"/>
      <c r="S348" s="222"/>
      <c r="T348" s="222"/>
    </row>
    <row r="349" spans="1:20" ht="12.75" customHeight="1" x14ac:dyDescent="0.2">
      <c r="A349" s="220"/>
      <c r="B349" s="221"/>
      <c r="C349" s="221"/>
      <c r="D349" s="221"/>
      <c r="E349" s="222"/>
      <c r="F349" s="221"/>
      <c r="G349" s="220"/>
      <c r="H349" s="220"/>
      <c r="I349" s="220"/>
      <c r="J349" s="223"/>
      <c r="K349" s="317"/>
      <c r="L349" s="317"/>
      <c r="M349" s="224"/>
      <c r="N349" s="224"/>
      <c r="O349" s="222"/>
      <c r="P349" s="226"/>
      <c r="Q349" s="222"/>
      <c r="R349" s="222"/>
      <c r="S349" s="222"/>
      <c r="T349" s="222"/>
    </row>
    <row r="350" spans="1:20" ht="12.75" customHeight="1" x14ac:dyDescent="0.2">
      <c r="A350" s="220"/>
      <c r="B350" s="221"/>
      <c r="C350" s="221"/>
      <c r="D350" s="221"/>
      <c r="E350" s="222"/>
      <c r="F350" s="221"/>
      <c r="G350" s="220"/>
      <c r="H350" s="220"/>
      <c r="I350" s="220"/>
      <c r="J350" s="223"/>
      <c r="K350" s="317"/>
      <c r="L350" s="317"/>
      <c r="M350" s="224"/>
      <c r="N350" s="224"/>
      <c r="O350" s="222"/>
      <c r="P350" s="226"/>
      <c r="Q350" s="222"/>
      <c r="R350" s="222"/>
      <c r="S350" s="222"/>
      <c r="T350" s="222"/>
    </row>
    <row r="351" spans="1:20" ht="12.75" customHeight="1" x14ac:dyDescent="0.2">
      <c r="A351" s="220"/>
      <c r="B351" s="221"/>
      <c r="C351" s="221"/>
      <c r="D351" s="221"/>
      <c r="E351" s="222"/>
      <c r="F351" s="221"/>
      <c r="G351" s="220"/>
      <c r="H351" s="220"/>
      <c r="I351" s="220"/>
      <c r="J351" s="223"/>
      <c r="K351" s="317"/>
      <c r="L351" s="317"/>
      <c r="M351" s="224"/>
      <c r="N351" s="224"/>
      <c r="O351" s="222"/>
      <c r="P351" s="226"/>
      <c r="Q351" s="222"/>
      <c r="R351" s="222"/>
      <c r="S351" s="222"/>
      <c r="T351" s="222"/>
    </row>
    <row r="352" spans="1:20" ht="12.75" customHeight="1" x14ac:dyDescent="0.2">
      <c r="A352" s="220"/>
      <c r="B352" s="221"/>
      <c r="C352" s="221"/>
      <c r="D352" s="221"/>
      <c r="E352" s="222"/>
      <c r="F352" s="221"/>
      <c r="G352" s="220"/>
      <c r="H352" s="220"/>
      <c r="I352" s="220"/>
      <c r="J352" s="223"/>
      <c r="K352" s="317"/>
      <c r="L352" s="317"/>
      <c r="M352" s="224"/>
      <c r="N352" s="224"/>
      <c r="O352" s="222"/>
      <c r="P352" s="226"/>
      <c r="Q352" s="222"/>
      <c r="R352" s="222"/>
      <c r="S352" s="222"/>
      <c r="T352" s="222"/>
    </row>
    <row r="353" spans="1:20" ht="12.75" customHeight="1" x14ac:dyDescent="0.2">
      <c r="A353" s="220"/>
      <c r="B353" s="221"/>
      <c r="C353" s="221"/>
      <c r="D353" s="221"/>
      <c r="E353" s="222"/>
      <c r="F353" s="221"/>
      <c r="G353" s="220"/>
      <c r="H353" s="220"/>
      <c r="I353" s="220"/>
      <c r="J353" s="223"/>
      <c r="K353" s="317"/>
      <c r="L353" s="317"/>
      <c r="M353" s="224"/>
      <c r="N353" s="224"/>
      <c r="O353" s="222"/>
      <c r="P353" s="226"/>
      <c r="Q353" s="222"/>
      <c r="R353" s="222"/>
      <c r="S353" s="222"/>
      <c r="T353" s="222"/>
    </row>
    <row r="354" spans="1:20" ht="12.75" customHeight="1" x14ac:dyDescent="0.2">
      <c r="A354" s="220"/>
      <c r="B354" s="221"/>
      <c r="C354" s="221"/>
      <c r="D354" s="221"/>
      <c r="E354" s="222"/>
      <c r="F354" s="221"/>
      <c r="G354" s="220"/>
      <c r="H354" s="220"/>
      <c r="I354" s="220"/>
      <c r="J354" s="223"/>
      <c r="K354" s="317"/>
      <c r="L354" s="317"/>
      <c r="M354" s="224"/>
      <c r="N354" s="224"/>
      <c r="O354" s="222"/>
      <c r="P354" s="226"/>
      <c r="Q354" s="222"/>
      <c r="R354" s="222"/>
      <c r="S354" s="222"/>
      <c r="T354" s="222"/>
    </row>
    <row r="355" spans="1:20" ht="12.75" customHeight="1" x14ac:dyDescent="0.2">
      <c r="A355" s="220"/>
      <c r="B355" s="221"/>
      <c r="C355" s="221"/>
      <c r="D355" s="221"/>
      <c r="E355" s="222"/>
      <c r="F355" s="221"/>
      <c r="G355" s="220"/>
      <c r="H355" s="220"/>
      <c r="I355" s="220"/>
      <c r="J355" s="223"/>
      <c r="K355" s="317"/>
      <c r="L355" s="317"/>
      <c r="M355" s="224"/>
      <c r="N355" s="224"/>
      <c r="O355" s="222"/>
      <c r="P355" s="226"/>
      <c r="Q355" s="222"/>
      <c r="R355" s="222"/>
      <c r="S355" s="222"/>
      <c r="T355" s="222"/>
    </row>
    <row r="356" spans="1:20" ht="12.75" customHeight="1" x14ac:dyDescent="0.2">
      <c r="A356" s="220"/>
      <c r="B356" s="221"/>
      <c r="C356" s="221"/>
      <c r="D356" s="221"/>
      <c r="E356" s="222"/>
      <c r="F356" s="221"/>
      <c r="G356" s="220"/>
      <c r="H356" s="220"/>
      <c r="I356" s="220"/>
      <c r="J356" s="223"/>
      <c r="K356" s="317"/>
      <c r="L356" s="317"/>
      <c r="M356" s="224"/>
      <c r="N356" s="224"/>
      <c r="O356" s="222"/>
      <c r="P356" s="226"/>
      <c r="Q356" s="222"/>
      <c r="R356" s="222"/>
      <c r="S356" s="222"/>
      <c r="T356" s="222"/>
    </row>
    <row r="357" spans="1:20" ht="12.75" customHeight="1" x14ac:dyDescent="0.2">
      <c r="A357" s="220"/>
      <c r="B357" s="221"/>
      <c r="C357" s="221"/>
      <c r="D357" s="221"/>
      <c r="E357" s="222"/>
      <c r="F357" s="221"/>
      <c r="G357" s="220"/>
      <c r="H357" s="220"/>
      <c r="I357" s="220"/>
      <c r="J357" s="223"/>
      <c r="K357" s="317"/>
      <c r="L357" s="317"/>
      <c r="M357" s="224"/>
      <c r="N357" s="224"/>
      <c r="O357" s="222"/>
      <c r="P357" s="226"/>
      <c r="Q357" s="222"/>
      <c r="R357" s="222"/>
      <c r="S357" s="222"/>
      <c r="T357" s="222"/>
    </row>
    <row r="358" spans="1:20" ht="12.75" customHeight="1" x14ac:dyDescent="0.2">
      <c r="A358" s="220"/>
      <c r="B358" s="221"/>
      <c r="C358" s="221"/>
      <c r="D358" s="221"/>
      <c r="E358" s="222"/>
      <c r="F358" s="221"/>
      <c r="G358" s="220"/>
      <c r="H358" s="220"/>
      <c r="I358" s="220"/>
      <c r="J358" s="223"/>
      <c r="K358" s="317"/>
      <c r="L358" s="317"/>
      <c r="M358" s="224"/>
      <c r="N358" s="224"/>
      <c r="O358" s="222"/>
      <c r="P358" s="226"/>
      <c r="Q358" s="222"/>
      <c r="R358" s="222"/>
      <c r="S358" s="222"/>
      <c r="T358" s="222"/>
    </row>
    <row r="359" spans="1:20" ht="12.75" customHeight="1" x14ac:dyDescent="0.2">
      <c r="A359" s="220"/>
      <c r="B359" s="221"/>
      <c r="C359" s="221"/>
      <c r="D359" s="221"/>
      <c r="E359" s="222"/>
      <c r="F359" s="221"/>
      <c r="G359" s="220"/>
      <c r="H359" s="220"/>
      <c r="I359" s="220"/>
      <c r="J359" s="223"/>
      <c r="K359" s="317"/>
      <c r="L359" s="317"/>
      <c r="M359" s="224"/>
      <c r="N359" s="224"/>
      <c r="O359" s="222"/>
      <c r="P359" s="226"/>
      <c r="Q359" s="222"/>
      <c r="R359" s="222"/>
      <c r="S359" s="222"/>
      <c r="T359" s="222"/>
    </row>
    <row r="360" spans="1:20" ht="12.75" customHeight="1" x14ac:dyDescent="0.2">
      <c r="A360" s="220"/>
      <c r="B360" s="221"/>
      <c r="C360" s="221"/>
      <c r="D360" s="221"/>
      <c r="E360" s="222"/>
      <c r="F360" s="221"/>
      <c r="G360" s="220"/>
      <c r="H360" s="220"/>
      <c r="I360" s="220"/>
      <c r="J360" s="223"/>
      <c r="K360" s="317"/>
      <c r="L360" s="317"/>
      <c r="M360" s="224"/>
      <c r="N360" s="224"/>
      <c r="O360" s="222"/>
      <c r="P360" s="226"/>
      <c r="Q360" s="222"/>
      <c r="R360" s="222"/>
      <c r="S360" s="222"/>
      <c r="T360" s="222"/>
    </row>
    <row r="361" spans="1:20" ht="12.75" customHeight="1" x14ac:dyDescent="0.2">
      <c r="A361" s="220"/>
      <c r="B361" s="221"/>
      <c r="C361" s="221"/>
      <c r="D361" s="221"/>
      <c r="E361" s="222"/>
      <c r="F361" s="221"/>
      <c r="G361" s="220"/>
      <c r="H361" s="220"/>
      <c r="I361" s="220"/>
      <c r="J361" s="223"/>
      <c r="K361" s="317"/>
      <c r="L361" s="317"/>
      <c r="M361" s="224"/>
      <c r="N361" s="224"/>
      <c r="O361" s="222"/>
      <c r="P361" s="226"/>
      <c r="Q361" s="222"/>
      <c r="R361" s="222"/>
      <c r="S361" s="222"/>
      <c r="T361" s="222"/>
    </row>
    <row r="362" spans="1:20" ht="12.75" customHeight="1" x14ac:dyDescent="0.2">
      <c r="A362" s="220"/>
      <c r="B362" s="221"/>
      <c r="C362" s="221"/>
      <c r="D362" s="221"/>
      <c r="E362" s="222"/>
      <c r="F362" s="221"/>
      <c r="G362" s="220"/>
      <c r="H362" s="220"/>
      <c r="I362" s="220"/>
      <c r="J362" s="223"/>
      <c r="K362" s="317"/>
      <c r="L362" s="317"/>
      <c r="M362" s="224"/>
      <c r="N362" s="224"/>
      <c r="O362" s="222"/>
      <c r="P362" s="226"/>
      <c r="Q362" s="222"/>
      <c r="R362" s="222"/>
      <c r="S362" s="222"/>
      <c r="T362" s="222"/>
    </row>
    <row r="363" spans="1:20" ht="12.75" customHeight="1" x14ac:dyDescent="0.2">
      <c r="A363" s="220"/>
      <c r="B363" s="221"/>
      <c r="C363" s="221"/>
      <c r="D363" s="221"/>
      <c r="E363" s="222"/>
      <c r="F363" s="221"/>
      <c r="G363" s="220"/>
      <c r="H363" s="220"/>
      <c r="I363" s="220"/>
      <c r="J363" s="223"/>
      <c r="K363" s="317"/>
      <c r="L363" s="317"/>
      <c r="M363" s="224"/>
      <c r="N363" s="224"/>
      <c r="O363" s="222"/>
      <c r="P363" s="226"/>
      <c r="Q363" s="222"/>
      <c r="R363" s="222"/>
      <c r="S363" s="222"/>
      <c r="T363" s="222"/>
    </row>
    <row r="364" spans="1:20" ht="12.75" customHeight="1" x14ac:dyDescent="0.2">
      <c r="A364" s="220"/>
      <c r="B364" s="221"/>
      <c r="C364" s="221"/>
      <c r="D364" s="221"/>
      <c r="E364" s="222"/>
      <c r="F364" s="221"/>
      <c r="G364" s="220"/>
      <c r="H364" s="220"/>
      <c r="I364" s="220"/>
      <c r="J364" s="223"/>
      <c r="K364" s="317"/>
      <c r="L364" s="317"/>
      <c r="M364" s="224"/>
      <c r="N364" s="224"/>
      <c r="O364" s="222"/>
      <c r="P364" s="226"/>
      <c r="Q364" s="222"/>
      <c r="R364" s="222"/>
      <c r="S364" s="222"/>
      <c r="T364" s="222"/>
    </row>
    <row r="365" spans="1:20" ht="12.75" customHeight="1" x14ac:dyDescent="0.2">
      <c r="A365" s="220"/>
      <c r="B365" s="221"/>
      <c r="C365" s="221"/>
      <c r="D365" s="221"/>
      <c r="E365" s="222"/>
      <c r="F365" s="221"/>
      <c r="G365" s="220"/>
      <c r="H365" s="220"/>
      <c r="I365" s="220"/>
      <c r="J365" s="223"/>
      <c r="K365" s="317"/>
      <c r="L365" s="317"/>
      <c r="M365" s="224"/>
      <c r="N365" s="224"/>
      <c r="O365" s="222"/>
      <c r="P365" s="226"/>
      <c r="Q365" s="222"/>
      <c r="R365" s="222"/>
      <c r="S365" s="222"/>
      <c r="T365" s="222"/>
    </row>
    <row r="366" spans="1:20" ht="12.75" customHeight="1" x14ac:dyDescent="0.2">
      <c r="A366" s="220"/>
      <c r="B366" s="221"/>
      <c r="C366" s="221"/>
      <c r="D366" s="221"/>
      <c r="E366" s="222"/>
      <c r="F366" s="221"/>
      <c r="G366" s="220"/>
      <c r="H366" s="220"/>
      <c r="I366" s="220"/>
      <c r="J366" s="223"/>
      <c r="K366" s="317"/>
      <c r="L366" s="317"/>
      <c r="M366" s="224"/>
      <c r="N366" s="224"/>
      <c r="O366" s="222"/>
      <c r="P366" s="226"/>
      <c r="Q366" s="222"/>
      <c r="R366" s="222"/>
      <c r="S366" s="222"/>
      <c r="T366" s="222"/>
    </row>
    <row r="367" spans="1:20" ht="12.75" customHeight="1" x14ac:dyDescent="0.2">
      <c r="A367" s="220"/>
      <c r="B367" s="221"/>
      <c r="C367" s="221"/>
      <c r="D367" s="221"/>
      <c r="E367" s="222"/>
      <c r="F367" s="221"/>
      <c r="G367" s="220"/>
      <c r="H367" s="220"/>
      <c r="I367" s="220"/>
      <c r="J367" s="223"/>
      <c r="K367" s="317"/>
      <c r="L367" s="317"/>
      <c r="M367" s="224"/>
      <c r="N367" s="224"/>
      <c r="O367" s="222"/>
      <c r="P367" s="226"/>
      <c r="Q367" s="222"/>
      <c r="R367" s="222"/>
      <c r="S367" s="222"/>
      <c r="T367" s="222"/>
    </row>
    <row r="368" spans="1:20" ht="12.75" customHeight="1" x14ac:dyDescent="0.2">
      <c r="A368" s="220"/>
      <c r="B368" s="221"/>
      <c r="C368" s="221"/>
      <c r="D368" s="221"/>
      <c r="E368" s="222"/>
      <c r="F368" s="221"/>
      <c r="G368" s="220"/>
      <c r="H368" s="220"/>
      <c r="I368" s="220"/>
      <c r="J368" s="223"/>
      <c r="K368" s="317"/>
      <c r="L368" s="317"/>
      <c r="M368" s="224"/>
      <c r="N368" s="224"/>
      <c r="O368" s="222"/>
      <c r="P368" s="226"/>
      <c r="Q368" s="222"/>
      <c r="R368" s="222"/>
      <c r="S368" s="222"/>
      <c r="T368" s="222"/>
    </row>
    <row r="369" spans="1:20" ht="12.75" customHeight="1" x14ac:dyDescent="0.2">
      <c r="A369" s="220"/>
      <c r="B369" s="221"/>
      <c r="C369" s="221"/>
      <c r="D369" s="221"/>
      <c r="E369" s="222"/>
      <c r="F369" s="221"/>
      <c r="G369" s="220"/>
      <c r="H369" s="220"/>
      <c r="I369" s="220"/>
      <c r="J369" s="223"/>
      <c r="K369" s="317"/>
      <c r="L369" s="317"/>
      <c r="M369" s="224"/>
      <c r="N369" s="224"/>
      <c r="O369" s="222"/>
      <c r="P369" s="226"/>
      <c r="Q369" s="222"/>
      <c r="R369" s="222"/>
      <c r="S369" s="222"/>
      <c r="T369" s="222"/>
    </row>
    <row r="370" spans="1:20" ht="12.75" customHeight="1" x14ac:dyDescent="0.2">
      <c r="A370" s="220"/>
      <c r="B370" s="221"/>
      <c r="C370" s="221"/>
      <c r="D370" s="221"/>
      <c r="E370" s="222"/>
      <c r="F370" s="221"/>
      <c r="G370" s="220"/>
      <c r="H370" s="220"/>
      <c r="I370" s="220"/>
      <c r="J370" s="223"/>
      <c r="K370" s="317"/>
      <c r="L370" s="317"/>
      <c r="M370" s="224"/>
      <c r="N370" s="224"/>
      <c r="O370" s="222"/>
      <c r="P370" s="226"/>
      <c r="Q370" s="222"/>
      <c r="R370" s="222"/>
      <c r="S370" s="222"/>
      <c r="T370" s="222"/>
    </row>
    <row r="371" spans="1:20" ht="12.75" customHeight="1" x14ac:dyDescent="0.2">
      <c r="A371" s="220"/>
      <c r="B371" s="221"/>
      <c r="C371" s="221"/>
      <c r="D371" s="221"/>
      <c r="E371" s="222"/>
      <c r="F371" s="221"/>
      <c r="G371" s="220"/>
      <c r="H371" s="220"/>
      <c r="I371" s="220"/>
      <c r="J371" s="223"/>
      <c r="K371" s="317"/>
      <c r="L371" s="317"/>
      <c r="M371" s="224"/>
      <c r="N371" s="224"/>
      <c r="O371" s="222"/>
      <c r="P371" s="226"/>
      <c r="Q371" s="222"/>
      <c r="R371" s="222"/>
      <c r="S371" s="222"/>
      <c r="T371" s="222"/>
    </row>
    <row r="372" spans="1:20" ht="12.75" customHeight="1" x14ac:dyDescent="0.2">
      <c r="A372" s="220"/>
      <c r="B372" s="221"/>
      <c r="C372" s="221"/>
      <c r="D372" s="221"/>
      <c r="E372" s="222"/>
      <c r="F372" s="221"/>
      <c r="G372" s="220"/>
      <c r="H372" s="220"/>
      <c r="I372" s="220"/>
      <c r="J372" s="223"/>
      <c r="K372" s="317"/>
      <c r="L372" s="317"/>
      <c r="M372" s="224"/>
      <c r="N372" s="224"/>
      <c r="O372" s="222"/>
      <c r="P372" s="226"/>
      <c r="Q372" s="222"/>
      <c r="R372" s="222"/>
      <c r="S372" s="222"/>
      <c r="T372" s="222"/>
    </row>
    <row r="373" spans="1:20" ht="12.75" customHeight="1" x14ac:dyDescent="0.2">
      <c r="A373" s="220"/>
      <c r="B373" s="221"/>
      <c r="C373" s="221"/>
      <c r="D373" s="221"/>
      <c r="E373" s="222"/>
      <c r="F373" s="221"/>
      <c r="G373" s="220"/>
      <c r="H373" s="220"/>
      <c r="I373" s="220"/>
      <c r="J373" s="223"/>
      <c r="K373" s="317"/>
      <c r="L373" s="317"/>
      <c r="M373" s="224"/>
      <c r="N373" s="224"/>
      <c r="O373" s="222"/>
      <c r="P373" s="226"/>
      <c r="Q373" s="222"/>
      <c r="R373" s="222"/>
      <c r="S373" s="222"/>
      <c r="T373" s="222"/>
    </row>
    <row r="374" spans="1:20" ht="12.75" customHeight="1" x14ac:dyDescent="0.2">
      <c r="A374" s="220"/>
      <c r="B374" s="221"/>
      <c r="C374" s="221"/>
      <c r="D374" s="221"/>
      <c r="E374" s="222"/>
      <c r="F374" s="221"/>
      <c r="G374" s="220"/>
      <c r="H374" s="220"/>
      <c r="I374" s="220"/>
      <c r="J374" s="223"/>
      <c r="K374" s="317"/>
      <c r="L374" s="317"/>
      <c r="M374" s="224"/>
      <c r="N374" s="224"/>
      <c r="O374" s="222"/>
      <c r="P374" s="226"/>
      <c r="Q374" s="222"/>
      <c r="R374" s="222"/>
      <c r="S374" s="222"/>
      <c r="T374" s="222"/>
    </row>
    <row r="375" spans="1:20" ht="12.75" customHeight="1" x14ac:dyDescent="0.2">
      <c r="A375" s="220"/>
      <c r="B375" s="221"/>
      <c r="C375" s="221"/>
      <c r="D375" s="221"/>
      <c r="E375" s="222"/>
      <c r="F375" s="221"/>
      <c r="G375" s="220"/>
      <c r="H375" s="220"/>
      <c r="I375" s="220"/>
      <c r="J375" s="223"/>
      <c r="K375" s="317"/>
      <c r="L375" s="317"/>
      <c r="M375" s="224"/>
      <c r="N375" s="224"/>
      <c r="O375" s="222"/>
      <c r="P375" s="226"/>
      <c r="Q375" s="222"/>
      <c r="R375" s="222"/>
      <c r="S375" s="222"/>
      <c r="T375" s="222"/>
    </row>
    <row r="376" spans="1:20" ht="12.75" customHeight="1" x14ac:dyDescent="0.2">
      <c r="A376" s="220"/>
      <c r="B376" s="221"/>
      <c r="C376" s="221"/>
      <c r="D376" s="221"/>
      <c r="E376" s="222"/>
      <c r="F376" s="221"/>
      <c r="G376" s="220"/>
      <c r="H376" s="220"/>
      <c r="I376" s="220"/>
      <c r="J376" s="223"/>
      <c r="K376" s="317"/>
      <c r="L376" s="317"/>
      <c r="M376" s="224"/>
      <c r="N376" s="224"/>
      <c r="O376" s="222"/>
      <c r="P376" s="226"/>
      <c r="Q376" s="222"/>
      <c r="R376" s="222"/>
      <c r="S376" s="222"/>
      <c r="T376" s="222"/>
    </row>
    <row r="377" spans="1:20" ht="12.75" customHeight="1" x14ac:dyDescent="0.2">
      <c r="A377" s="220"/>
      <c r="B377" s="221"/>
      <c r="C377" s="221"/>
      <c r="D377" s="221"/>
      <c r="E377" s="222"/>
      <c r="F377" s="221"/>
      <c r="G377" s="220"/>
      <c r="H377" s="220"/>
      <c r="I377" s="220"/>
      <c r="J377" s="223"/>
      <c r="K377" s="317"/>
      <c r="L377" s="317"/>
      <c r="M377" s="224"/>
      <c r="N377" s="224"/>
      <c r="O377" s="222"/>
      <c r="P377" s="226"/>
      <c r="Q377" s="222"/>
      <c r="R377" s="222"/>
      <c r="S377" s="222"/>
      <c r="T377" s="222"/>
    </row>
    <row r="378" spans="1:20" ht="12.75" customHeight="1" x14ac:dyDescent="0.2">
      <c r="A378" s="220"/>
      <c r="B378" s="221"/>
      <c r="C378" s="221"/>
      <c r="D378" s="221"/>
      <c r="E378" s="222"/>
      <c r="F378" s="221"/>
      <c r="G378" s="220"/>
      <c r="H378" s="220"/>
      <c r="I378" s="220"/>
      <c r="J378" s="223"/>
      <c r="K378" s="317"/>
      <c r="L378" s="317"/>
      <c r="M378" s="224"/>
      <c r="N378" s="224"/>
      <c r="O378" s="222"/>
      <c r="P378" s="226"/>
      <c r="Q378" s="222"/>
      <c r="R378" s="222"/>
      <c r="S378" s="222"/>
      <c r="T378" s="222"/>
    </row>
    <row r="379" spans="1:20" ht="12.75" customHeight="1" x14ac:dyDescent="0.2">
      <c r="A379" s="220"/>
      <c r="B379" s="221"/>
      <c r="C379" s="221"/>
      <c r="D379" s="221"/>
      <c r="E379" s="222"/>
      <c r="F379" s="221"/>
      <c r="G379" s="220"/>
      <c r="H379" s="220"/>
      <c r="I379" s="220"/>
      <c r="J379" s="223"/>
      <c r="K379" s="317"/>
      <c r="L379" s="317"/>
      <c r="M379" s="224"/>
      <c r="N379" s="224"/>
      <c r="O379" s="222"/>
      <c r="P379" s="226"/>
      <c r="Q379" s="222"/>
      <c r="R379" s="222"/>
      <c r="S379" s="222"/>
      <c r="T379" s="222"/>
    </row>
    <row r="380" spans="1:20" ht="12.75" customHeight="1" x14ac:dyDescent="0.2">
      <c r="A380" s="220"/>
      <c r="B380" s="221"/>
      <c r="C380" s="221"/>
      <c r="D380" s="221"/>
      <c r="E380" s="222"/>
      <c r="F380" s="221"/>
      <c r="G380" s="220"/>
      <c r="H380" s="220"/>
      <c r="I380" s="220"/>
      <c r="J380" s="223"/>
      <c r="K380" s="317"/>
      <c r="L380" s="317"/>
      <c r="M380" s="224"/>
      <c r="N380" s="224"/>
      <c r="O380" s="222"/>
      <c r="P380" s="226"/>
      <c r="Q380" s="222"/>
      <c r="R380" s="222"/>
      <c r="S380" s="222"/>
      <c r="T380" s="222"/>
    </row>
    <row r="381" spans="1:20" ht="12.75" customHeight="1" x14ac:dyDescent="0.2">
      <c r="A381" s="220"/>
      <c r="B381" s="221"/>
      <c r="C381" s="221"/>
      <c r="D381" s="221"/>
      <c r="E381" s="222"/>
      <c r="F381" s="221"/>
      <c r="G381" s="220"/>
      <c r="H381" s="220"/>
      <c r="I381" s="220"/>
      <c r="J381" s="223"/>
      <c r="K381" s="317"/>
      <c r="L381" s="317"/>
      <c r="M381" s="224"/>
      <c r="N381" s="224"/>
      <c r="O381" s="222"/>
      <c r="P381" s="226"/>
      <c r="Q381" s="222"/>
      <c r="R381" s="222"/>
      <c r="S381" s="222"/>
      <c r="T381" s="222"/>
    </row>
    <row r="382" spans="1:20" ht="12.75" customHeight="1" x14ac:dyDescent="0.2">
      <c r="A382" s="220"/>
      <c r="B382" s="221"/>
      <c r="C382" s="221"/>
      <c r="D382" s="221"/>
      <c r="E382" s="222"/>
      <c r="F382" s="221"/>
      <c r="G382" s="220"/>
      <c r="H382" s="220"/>
      <c r="I382" s="220"/>
      <c r="J382" s="223"/>
      <c r="K382" s="317"/>
      <c r="L382" s="317"/>
      <c r="M382" s="224"/>
      <c r="N382" s="224"/>
      <c r="O382" s="222"/>
      <c r="P382" s="226"/>
      <c r="Q382" s="222"/>
      <c r="R382" s="222"/>
      <c r="S382" s="222"/>
      <c r="T382" s="222"/>
    </row>
    <row r="383" spans="1:20" ht="12.75" customHeight="1" x14ac:dyDescent="0.2">
      <c r="A383" s="220"/>
      <c r="B383" s="221"/>
      <c r="C383" s="221"/>
      <c r="D383" s="221"/>
      <c r="E383" s="222"/>
      <c r="F383" s="221"/>
      <c r="G383" s="220"/>
      <c r="H383" s="220"/>
      <c r="I383" s="220"/>
      <c r="J383" s="223"/>
      <c r="K383" s="317"/>
      <c r="L383" s="317"/>
      <c r="M383" s="224"/>
      <c r="N383" s="224"/>
      <c r="O383" s="222"/>
      <c r="P383" s="226"/>
      <c r="Q383" s="222"/>
      <c r="R383" s="222"/>
      <c r="S383" s="222"/>
      <c r="T383" s="222"/>
    </row>
    <row r="384" spans="1:20" ht="12.75" customHeight="1" x14ac:dyDescent="0.2">
      <c r="A384" s="220"/>
      <c r="B384" s="221"/>
      <c r="C384" s="221"/>
      <c r="D384" s="221"/>
      <c r="E384" s="222"/>
      <c r="F384" s="221"/>
      <c r="G384" s="220"/>
      <c r="H384" s="220"/>
      <c r="I384" s="220"/>
      <c r="J384" s="223"/>
      <c r="K384" s="317"/>
      <c r="L384" s="317"/>
      <c r="M384" s="224"/>
      <c r="N384" s="224"/>
      <c r="O384" s="222"/>
      <c r="P384" s="226"/>
      <c r="Q384" s="222"/>
      <c r="R384" s="222"/>
      <c r="S384" s="222"/>
      <c r="T384" s="222"/>
    </row>
    <row r="385" spans="1:20" ht="12.75" customHeight="1" x14ac:dyDescent="0.2">
      <c r="A385" s="220"/>
      <c r="B385" s="221"/>
      <c r="C385" s="221"/>
      <c r="D385" s="221"/>
      <c r="E385" s="222"/>
      <c r="F385" s="221"/>
      <c r="G385" s="220"/>
      <c r="H385" s="220"/>
      <c r="I385" s="220"/>
      <c r="J385" s="223"/>
      <c r="K385" s="317"/>
      <c r="L385" s="317"/>
      <c r="M385" s="224"/>
      <c r="N385" s="224"/>
      <c r="O385" s="222"/>
      <c r="P385" s="226"/>
      <c r="Q385" s="222"/>
      <c r="R385" s="222"/>
      <c r="S385" s="222"/>
      <c r="T385" s="222"/>
    </row>
    <row r="386" spans="1:20" ht="12.75" customHeight="1" x14ac:dyDescent="0.2">
      <c r="A386" s="220"/>
      <c r="B386" s="221"/>
      <c r="C386" s="221"/>
      <c r="D386" s="221"/>
      <c r="E386" s="222"/>
      <c r="F386" s="221"/>
      <c r="G386" s="220"/>
      <c r="H386" s="220"/>
      <c r="I386" s="220"/>
      <c r="J386" s="223"/>
      <c r="K386" s="317"/>
      <c r="L386" s="317"/>
      <c r="M386" s="224"/>
      <c r="N386" s="224"/>
      <c r="O386" s="222"/>
      <c r="P386" s="226"/>
      <c r="Q386" s="222"/>
      <c r="R386" s="222"/>
      <c r="S386" s="222"/>
      <c r="T386" s="222"/>
    </row>
    <row r="387" spans="1:20" ht="12.75" customHeight="1" x14ac:dyDescent="0.2">
      <c r="A387" s="220"/>
      <c r="B387" s="221"/>
      <c r="C387" s="221"/>
      <c r="D387" s="221"/>
      <c r="E387" s="222"/>
      <c r="F387" s="221"/>
      <c r="G387" s="220"/>
      <c r="H387" s="220"/>
      <c r="I387" s="220"/>
      <c r="J387" s="223"/>
      <c r="K387" s="317"/>
      <c r="L387" s="317"/>
      <c r="M387" s="224"/>
      <c r="N387" s="224"/>
      <c r="O387" s="222"/>
      <c r="P387" s="226"/>
      <c r="Q387" s="222"/>
      <c r="R387" s="222"/>
      <c r="S387" s="222"/>
      <c r="T387" s="222"/>
    </row>
    <row r="388" spans="1:20" ht="12.75" customHeight="1" x14ac:dyDescent="0.2">
      <c r="A388" s="220"/>
      <c r="B388" s="221"/>
      <c r="C388" s="221"/>
      <c r="D388" s="221"/>
      <c r="E388" s="222"/>
      <c r="F388" s="221"/>
      <c r="G388" s="220"/>
      <c r="H388" s="220"/>
      <c r="I388" s="220"/>
      <c r="J388" s="223"/>
      <c r="K388" s="317"/>
      <c r="L388" s="317"/>
      <c r="M388" s="224"/>
      <c r="N388" s="224"/>
      <c r="O388" s="222"/>
      <c r="P388" s="226"/>
      <c r="Q388" s="222"/>
      <c r="R388" s="222"/>
      <c r="S388" s="222"/>
      <c r="T388" s="222"/>
    </row>
    <row r="389" spans="1:20" ht="12.75" customHeight="1" x14ac:dyDescent="0.2">
      <c r="A389" s="220"/>
      <c r="B389" s="221"/>
      <c r="C389" s="221"/>
      <c r="D389" s="221"/>
      <c r="E389" s="222"/>
      <c r="F389" s="221"/>
      <c r="G389" s="220"/>
      <c r="H389" s="220"/>
      <c r="I389" s="220"/>
      <c r="J389" s="223"/>
      <c r="K389" s="317"/>
      <c r="L389" s="317"/>
      <c r="M389" s="224"/>
      <c r="N389" s="224"/>
      <c r="O389" s="222"/>
      <c r="P389" s="226"/>
      <c r="Q389" s="222"/>
      <c r="R389" s="222"/>
      <c r="S389" s="222"/>
      <c r="T389" s="222"/>
    </row>
    <row r="390" spans="1:20" ht="12.75" customHeight="1" x14ac:dyDescent="0.2">
      <c r="A390" s="220"/>
      <c r="B390" s="221"/>
      <c r="C390" s="221"/>
      <c r="D390" s="221"/>
      <c r="E390" s="222"/>
      <c r="F390" s="221"/>
      <c r="G390" s="220"/>
      <c r="H390" s="220"/>
      <c r="I390" s="220"/>
      <c r="J390" s="223"/>
      <c r="K390" s="317"/>
      <c r="L390" s="317"/>
      <c r="M390" s="224"/>
      <c r="N390" s="224"/>
      <c r="O390" s="222"/>
      <c r="P390" s="226"/>
      <c r="Q390" s="222"/>
      <c r="R390" s="222"/>
      <c r="S390" s="222"/>
      <c r="T390" s="222"/>
    </row>
    <row r="391" spans="1:20" ht="12.75" customHeight="1" x14ac:dyDescent="0.2">
      <c r="A391" s="220"/>
      <c r="B391" s="221"/>
      <c r="C391" s="221"/>
      <c r="D391" s="221"/>
      <c r="E391" s="222"/>
      <c r="F391" s="221"/>
      <c r="G391" s="220"/>
      <c r="H391" s="220"/>
      <c r="I391" s="220"/>
      <c r="J391" s="223"/>
      <c r="K391" s="317"/>
      <c r="L391" s="317"/>
      <c r="M391" s="224"/>
      <c r="N391" s="224"/>
      <c r="O391" s="222"/>
      <c r="P391" s="226"/>
      <c r="Q391" s="222"/>
      <c r="R391" s="222"/>
      <c r="S391" s="222"/>
      <c r="T391" s="222"/>
    </row>
    <row r="392" spans="1:20" ht="12.75" customHeight="1" x14ac:dyDescent="0.2">
      <c r="A392" s="220"/>
      <c r="B392" s="221"/>
      <c r="C392" s="221"/>
      <c r="D392" s="221"/>
      <c r="E392" s="222"/>
      <c r="F392" s="221"/>
      <c r="G392" s="220"/>
      <c r="H392" s="220"/>
      <c r="I392" s="220"/>
      <c r="J392" s="223"/>
      <c r="K392" s="317"/>
      <c r="L392" s="317"/>
      <c r="M392" s="224"/>
      <c r="N392" s="224"/>
      <c r="O392" s="222"/>
      <c r="P392" s="226"/>
      <c r="Q392" s="222"/>
      <c r="R392" s="222"/>
      <c r="S392" s="222"/>
      <c r="T392" s="222"/>
    </row>
    <row r="393" spans="1:20" ht="12.75" customHeight="1" x14ac:dyDescent="0.2">
      <c r="A393" s="220"/>
      <c r="B393" s="221"/>
      <c r="C393" s="221"/>
      <c r="D393" s="221"/>
      <c r="E393" s="222"/>
      <c r="F393" s="221"/>
      <c r="G393" s="220"/>
      <c r="H393" s="220"/>
      <c r="I393" s="220"/>
      <c r="J393" s="223"/>
      <c r="K393" s="317"/>
      <c r="L393" s="317"/>
      <c r="M393" s="224"/>
      <c r="N393" s="224"/>
      <c r="O393" s="222"/>
      <c r="P393" s="226"/>
      <c r="Q393" s="222"/>
      <c r="R393" s="222"/>
      <c r="S393" s="222"/>
      <c r="T393" s="222"/>
    </row>
    <row r="394" spans="1:20" ht="12.75" customHeight="1" x14ac:dyDescent="0.2">
      <c r="A394" s="220"/>
      <c r="B394" s="221"/>
      <c r="C394" s="221"/>
      <c r="D394" s="221"/>
      <c r="E394" s="222"/>
      <c r="F394" s="221"/>
      <c r="G394" s="220"/>
      <c r="H394" s="220"/>
      <c r="I394" s="220"/>
      <c r="J394" s="223"/>
      <c r="K394" s="317"/>
      <c r="L394" s="317"/>
      <c r="M394" s="224"/>
      <c r="N394" s="224"/>
      <c r="O394" s="222"/>
      <c r="P394" s="226"/>
      <c r="Q394" s="222"/>
      <c r="R394" s="222"/>
      <c r="S394" s="222"/>
      <c r="T394" s="222"/>
    </row>
    <row r="395" spans="1:20" ht="12.75" customHeight="1" x14ac:dyDescent="0.2">
      <c r="A395" s="220"/>
      <c r="B395" s="221"/>
      <c r="C395" s="221"/>
      <c r="D395" s="221"/>
      <c r="E395" s="222"/>
      <c r="F395" s="221"/>
      <c r="G395" s="220"/>
      <c r="H395" s="220"/>
      <c r="I395" s="220"/>
      <c r="J395" s="223"/>
      <c r="K395" s="317"/>
      <c r="L395" s="317"/>
      <c r="M395" s="224"/>
      <c r="N395" s="224"/>
      <c r="O395" s="222"/>
      <c r="P395" s="226"/>
      <c r="Q395" s="222"/>
      <c r="R395" s="222"/>
      <c r="S395" s="222"/>
      <c r="T395" s="222"/>
    </row>
    <row r="396" spans="1:20" ht="12.75" customHeight="1" x14ac:dyDescent="0.2">
      <c r="A396" s="220"/>
      <c r="B396" s="221"/>
      <c r="C396" s="221"/>
      <c r="D396" s="221"/>
      <c r="E396" s="222"/>
      <c r="F396" s="221"/>
      <c r="G396" s="220"/>
      <c r="H396" s="220"/>
      <c r="I396" s="220"/>
      <c r="J396" s="223"/>
      <c r="K396" s="317"/>
      <c r="L396" s="317"/>
      <c r="M396" s="224"/>
      <c r="N396" s="224"/>
      <c r="O396" s="222"/>
      <c r="P396" s="226"/>
      <c r="Q396" s="222"/>
      <c r="R396" s="222"/>
      <c r="S396" s="222"/>
      <c r="T396" s="222"/>
    </row>
    <row r="397" spans="1:20" ht="12.75" customHeight="1" x14ac:dyDescent="0.2">
      <c r="A397" s="220"/>
      <c r="B397" s="221"/>
      <c r="C397" s="221"/>
      <c r="D397" s="221"/>
      <c r="E397" s="222"/>
      <c r="F397" s="221"/>
      <c r="G397" s="220"/>
      <c r="H397" s="220"/>
      <c r="I397" s="220"/>
      <c r="J397" s="223"/>
      <c r="K397" s="317"/>
      <c r="L397" s="317"/>
      <c r="M397" s="224"/>
      <c r="N397" s="224"/>
      <c r="O397" s="222"/>
      <c r="P397" s="226"/>
      <c r="Q397" s="222"/>
      <c r="R397" s="222"/>
      <c r="S397" s="222"/>
      <c r="T397" s="222"/>
    </row>
    <row r="398" spans="1:20" ht="12.75" customHeight="1" x14ac:dyDescent="0.2">
      <c r="A398" s="220"/>
      <c r="B398" s="221"/>
      <c r="C398" s="221"/>
      <c r="D398" s="221"/>
      <c r="E398" s="222"/>
      <c r="F398" s="221"/>
      <c r="G398" s="220"/>
      <c r="H398" s="220"/>
      <c r="I398" s="220"/>
      <c r="J398" s="223"/>
      <c r="K398" s="317"/>
      <c r="L398" s="317"/>
      <c r="M398" s="224"/>
      <c r="N398" s="224"/>
      <c r="O398" s="222"/>
      <c r="P398" s="226"/>
      <c r="Q398" s="222"/>
      <c r="R398" s="222"/>
      <c r="S398" s="222"/>
      <c r="T398" s="222"/>
    </row>
    <row r="399" spans="1:20" ht="12.75" customHeight="1" x14ac:dyDescent="0.2">
      <c r="A399" s="220"/>
      <c r="B399" s="221"/>
      <c r="C399" s="221"/>
      <c r="D399" s="221"/>
      <c r="E399" s="222"/>
      <c r="F399" s="221"/>
      <c r="G399" s="220"/>
      <c r="H399" s="220"/>
      <c r="I399" s="220"/>
      <c r="J399" s="223"/>
      <c r="K399" s="317"/>
      <c r="L399" s="317"/>
      <c r="M399" s="224"/>
      <c r="N399" s="224"/>
      <c r="O399" s="222"/>
      <c r="P399" s="226"/>
      <c r="Q399" s="222"/>
      <c r="R399" s="222"/>
      <c r="S399" s="222"/>
      <c r="T399" s="222"/>
    </row>
    <row r="400" spans="1:20" ht="12.75" customHeight="1" x14ac:dyDescent="0.2">
      <c r="A400" s="220"/>
      <c r="B400" s="221"/>
      <c r="C400" s="221"/>
      <c r="D400" s="221"/>
      <c r="E400" s="222"/>
      <c r="F400" s="221"/>
      <c r="G400" s="220"/>
      <c r="H400" s="220"/>
      <c r="I400" s="220"/>
      <c r="J400" s="223"/>
      <c r="K400" s="317"/>
      <c r="L400" s="317"/>
      <c r="M400" s="224"/>
      <c r="N400" s="224"/>
      <c r="O400" s="222"/>
      <c r="P400" s="226"/>
      <c r="Q400" s="222"/>
      <c r="R400" s="222"/>
      <c r="S400" s="222"/>
      <c r="T400" s="222"/>
    </row>
    <row r="401" spans="1:20" ht="12.75" customHeight="1" x14ac:dyDescent="0.2">
      <c r="A401" s="220"/>
      <c r="B401" s="221"/>
      <c r="C401" s="221"/>
      <c r="D401" s="221"/>
      <c r="E401" s="222"/>
      <c r="F401" s="221"/>
      <c r="G401" s="220"/>
      <c r="H401" s="220"/>
      <c r="I401" s="220"/>
      <c r="J401" s="223"/>
      <c r="K401" s="317"/>
      <c r="L401" s="317"/>
      <c r="M401" s="224"/>
      <c r="N401" s="224"/>
      <c r="O401" s="222"/>
      <c r="P401" s="226"/>
      <c r="Q401" s="222"/>
      <c r="R401" s="222"/>
      <c r="S401" s="222"/>
      <c r="T401" s="222"/>
    </row>
    <row r="402" spans="1:20" ht="12.75" customHeight="1" x14ac:dyDescent="0.2">
      <c r="A402" s="220"/>
      <c r="B402" s="221"/>
      <c r="C402" s="221"/>
      <c r="D402" s="221"/>
      <c r="E402" s="222"/>
      <c r="F402" s="221"/>
      <c r="G402" s="220"/>
      <c r="H402" s="220"/>
      <c r="I402" s="220"/>
      <c r="J402" s="223"/>
      <c r="K402" s="317"/>
      <c r="L402" s="317"/>
      <c r="M402" s="224"/>
      <c r="N402" s="224"/>
      <c r="O402" s="222"/>
      <c r="P402" s="226"/>
      <c r="Q402" s="222"/>
      <c r="R402" s="222"/>
      <c r="S402" s="222"/>
      <c r="T402" s="222"/>
    </row>
    <row r="403" spans="1:20" ht="12.75" customHeight="1" x14ac:dyDescent="0.2">
      <c r="A403" s="220"/>
      <c r="B403" s="221"/>
      <c r="C403" s="221"/>
      <c r="D403" s="221"/>
      <c r="E403" s="222"/>
      <c r="F403" s="221"/>
      <c r="G403" s="220"/>
      <c r="H403" s="220"/>
      <c r="I403" s="220"/>
      <c r="J403" s="223"/>
      <c r="K403" s="317"/>
      <c r="L403" s="317"/>
      <c r="M403" s="224"/>
      <c r="N403" s="224"/>
      <c r="O403" s="222"/>
      <c r="P403" s="226"/>
      <c r="Q403" s="222"/>
      <c r="R403" s="222"/>
      <c r="S403" s="222"/>
      <c r="T403" s="222"/>
    </row>
    <row r="404" spans="1:20" ht="12.75" customHeight="1" x14ac:dyDescent="0.2">
      <c r="A404" s="220"/>
      <c r="B404" s="221"/>
      <c r="C404" s="221"/>
      <c r="D404" s="221"/>
      <c r="E404" s="222"/>
      <c r="F404" s="221"/>
      <c r="G404" s="220"/>
      <c r="H404" s="220"/>
      <c r="I404" s="220"/>
      <c r="J404" s="223"/>
      <c r="K404" s="317"/>
      <c r="L404" s="317"/>
      <c r="M404" s="224"/>
      <c r="N404" s="224"/>
      <c r="O404" s="222"/>
      <c r="P404" s="226"/>
      <c r="Q404" s="222"/>
      <c r="R404" s="222"/>
      <c r="S404" s="222"/>
      <c r="T404" s="222"/>
    </row>
    <row r="405" spans="1:20" ht="12.75" customHeight="1" x14ac:dyDescent="0.2">
      <c r="A405" s="220"/>
      <c r="B405" s="221"/>
      <c r="C405" s="221"/>
      <c r="D405" s="221"/>
      <c r="E405" s="222"/>
      <c r="F405" s="221"/>
      <c r="G405" s="220"/>
      <c r="H405" s="220"/>
      <c r="I405" s="220"/>
      <c r="J405" s="223"/>
      <c r="K405" s="317"/>
      <c r="L405" s="317"/>
      <c r="M405" s="224"/>
      <c r="N405" s="224"/>
      <c r="O405" s="222"/>
      <c r="P405" s="226"/>
      <c r="Q405" s="222"/>
      <c r="R405" s="222"/>
      <c r="S405" s="222"/>
      <c r="T405" s="222"/>
    </row>
    <row r="406" spans="1:20" ht="12.75" customHeight="1" x14ac:dyDescent="0.2">
      <c r="A406" s="220"/>
      <c r="B406" s="221"/>
      <c r="C406" s="221"/>
      <c r="D406" s="221"/>
      <c r="E406" s="222"/>
      <c r="F406" s="221"/>
      <c r="G406" s="220"/>
      <c r="H406" s="220"/>
      <c r="I406" s="220"/>
      <c r="J406" s="223"/>
      <c r="K406" s="317"/>
      <c r="L406" s="317"/>
      <c r="M406" s="224"/>
      <c r="N406" s="224"/>
      <c r="O406" s="222"/>
      <c r="P406" s="226"/>
      <c r="Q406" s="222"/>
      <c r="R406" s="222"/>
      <c r="S406" s="222"/>
      <c r="T406" s="222"/>
    </row>
    <row r="407" spans="1:20" ht="12.75" customHeight="1" x14ac:dyDescent="0.2">
      <c r="A407" s="220"/>
      <c r="B407" s="221"/>
      <c r="C407" s="221"/>
      <c r="D407" s="221"/>
      <c r="E407" s="222"/>
      <c r="F407" s="221"/>
      <c r="G407" s="220"/>
      <c r="H407" s="220"/>
      <c r="I407" s="220"/>
      <c r="J407" s="223"/>
      <c r="K407" s="317"/>
      <c r="L407" s="317"/>
      <c r="M407" s="224"/>
      <c r="N407" s="224"/>
      <c r="O407" s="222"/>
      <c r="P407" s="226"/>
      <c r="Q407" s="222"/>
      <c r="R407" s="222"/>
      <c r="S407" s="222"/>
      <c r="T407" s="222"/>
    </row>
    <row r="408" spans="1:20" ht="12.75" customHeight="1" x14ac:dyDescent="0.2">
      <c r="A408" s="220"/>
      <c r="B408" s="221"/>
      <c r="C408" s="221"/>
      <c r="D408" s="221"/>
      <c r="E408" s="222"/>
      <c r="F408" s="221"/>
      <c r="G408" s="220"/>
      <c r="H408" s="220"/>
      <c r="I408" s="220"/>
      <c r="J408" s="223"/>
      <c r="K408" s="317"/>
      <c r="L408" s="317"/>
      <c r="M408" s="224"/>
      <c r="N408" s="224"/>
      <c r="O408" s="222"/>
      <c r="P408" s="226"/>
      <c r="Q408" s="222"/>
      <c r="R408" s="222"/>
      <c r="S408" s="222"/>
      <c r="T408" s="222"/>
    </row>
    <row r="409" spans="1:20" ht="12.75" customHeight="1" x14ac:dyDescent="0.2">
      <c r="A409" s="220"/>
      <c r="B409" s="221"/>
      <c r="C409" s="221"/>
      <c r="D409" s="221"/>
      <c r="E409" s="222"/>
      <c r="F409" s="221"/>
      <c r="G409" s="220"/>
      <c r="H409" s="220"/>
      <c r="I409" s="220"/>
      <c r="J409" s="223"/>
      <c r="K409" s="317"/>
      <c r="L409" s="317"/>
      <c r="M409" s="224"/>
      <c r="N409" s="224"/>
      <c r="O409" s="222"/>
      <c r="P409" s="226"/>
      <c r="Q409" s="222"/>
      <c r="R409" s="222"/>
      <c r="S409" s="222"/>
      <c r="T409" s="222"/>
    </row>
    <row r="410" spans="1:20" ht="12.75" customHeight="1" x14ac:dyDescent="0.2">
      <c r="A410" s="220"/>
      <c r="B410" s="221"/>
      <c r="C410" s="221"/>
      <c r="D410" s="221"/>
      <c r="E410" s="222"/>
      <c r="F410" s="221"/>
      <c r="G410" s="220"/>
      <c r="H410" s="220"/>
      <c r="I410" s="220"/>
      <c r="J410" s="223"/>
      <c r="K410" s="317"/>
      <c r="L410" s="317"/>
      <c r="M410" s="224"/>
      <c r="N410" s="224"/>
      <c r="O410" s="222"/>
      <c r="P410" s="226"/>
      <c r="Q410" s="222"/>
      <c r="R410" s="222"/>
      <c r="S410" s="222"/>
      <c r="T410" s="222"/>
    </row>
    <row r="411" spans="1:20" ht="12.75" customHeight="1" x14ac:dyDescent="0.2">
      <c r="A411" s="220"/>
      <c r="B411" s="221"/>
      <c r="C411" s="221"/>
      <c r="D411" s="221"/>
      <c r="E411" s="222"/>
      <c r="F411" s="221"/>
      <c r="G411" s="220"/>
      <c r="H411" s="220"/>
      <c r="I411" s="220"/>
      <c r="J411" s="223"/>
      <c r="K411" s="317"/>
      <c r="L411" s="317"/>
      <c r="M411" s="224"/>
      <c r="N411" s="224"/>
      <c r="O411" s="222"/>
      <c r="P411" s="226"/>
      <c r="Q411" s="222"/>
      <c r="R411" s="222"/>
      <c r="S411" s="222"/>
      <c r="T411" s="222"/>
    </row>
    <row r="412" spans="1:20" ht="12.75" customHeight="1" x14ac:dyDescent="0.2">
      <c r="A412" s="220"/>
      <c r="B412" s="221"/>
      <c r="C412" s="221"/>
      <c r="D412" s="221"/>
      <c r="E412" s="222"/>
      <c r="F412" s="221"/>
      <c r="G412" s="220"/>
      <c r="H412" s="220"/>
      <c r="I412" s="220"/>
      <c r="J412" s="223"/>
      <c r="K412" s="317"/>
      <c r="L412" s="317"/>
      <c r="M412" s="224"/>
      <c r="N412" s="224"/>
      <c r="O412" s="222"/>
      <c r="P412" s="226"/>
      <c r="Q412" s="222"/>
      <c r="R412" s="222"/>
      <c r="S412" s="222"/>
      <c r="T412" s="222"/>
    </row>
    <row r="413" spans="1:20" ht="12.75" customHeight="1" x14ac:dyDescent="0.2">
      <c r="A413" s="220"/>
      <c r="B413" s="221"/>
      <c r="C413" s="221"/>
      <c r="D413" s="221"/>
      <c r="E413" s="222"/>
      <c r="F413" s="221"/>
      <c r="G413" s="220"/>
      <c r="H413" s="220"/>
      <c r="I413" s="220"/>
      <c r="J413" s="223"/>
      <c r="K413" s="317"/>
      <c r="L413" s="317"/>
      <c r="M413" s="224"/>
      <c r="N413" s="224"/>
      <c r="O413" s="222"/>
      <c r="P413" s="226"/>
      <c r="Q413" s="222"/>
      <c r="R413" s="222"/>
      <c r="S413" s="222"/>
      <c r="T413" s="222"/>
    </row>
    <row r="414" spans="1:20" ht="12.75" customHeight="1" x14ac:dyDescent="0.2">
      <c r="A414" s="220"/>
      <c r="B414" s="221"/>
      <c r="C414" s="221"/>
      <c r="D414" s="221"/>
      <c r="E414" s="222"/>
      <c r="F414" s="221"/>
      <c r="G414" s="220"/>
      <c r="H414" s="220"/>
      <c r="I414" s="220"/>
      <c r="J414" s="223"/>
      <c r="K414" s="317"/>
      <c r="L414" s="317"/>
      <c r="M414" s="224"/>
      <c r="N414" s="224"/>
      <c r="O414" s="222"/>
      <c r="P414" s="226"/>
      <c r="Q414" s="222"/>
      <c r="R414" s="222"/>
      <c r="S414" s="222"/>
      <c r="T414" s="222"/>
    </row>
    <row r="415" spans="1:20" ht="12.75" customHeight="1" x14ac:dyDescent="0.2">
      <c r="A415" s="220"/>
      <c r="B415" s="221"/>
      <c r="C415" s="221"/>
      <c r="D415" s="221"/>
      <c r="E415" s="222"/>
      <c r="F415" s="221"/>
      <c r="G415" s="220"/>
      <c r="H415" s="220"/>
      <c r="I415" s="220"/>
      <c r="J415" s="223"/>
      <c r="K415" s="317"/>
      <c r="L415" s="317"/>
      <c r="M415" s="224"/>
      <c r="N415" s="224"/>
      <c r="O415" s="222"/>
      <c r="P415" s="226"/>
      <c r="Q415" s="222"/>
      <c r="R415" s="222"/>
      <c r="S415" s="222"/>
      <c r="T415" s="222"/>
    </row>
    <row r="416" spans="1:20" ht="12.75" customHeight="1" x14ac:dyDescent="0.2">
      <c r="A416" s="220"/>
      <c r="B416" s="221"/>
      <c r="C416" s="221"/>
      <c r="D416" s="221"/>
      <c r="E416" s="222"/>
      <c r="F416" s="221"/>
      <c r="G416" s="220"/>
      <c r="H416" s="220"/>
      <c r="I416" s="220"/>
      <c r="J416" s="223"/>
      <c r="K416" s="317"/>
      <c r="L416" s="317"/>
      <c r="M416" s="224"/>
      <c r="N416" s="224"/>
      <c r="O416" s="222"/>
      <c r="P416" s="226"/>
      <c r="Q416" s="222"/>
      <c r="R416" s="222"/>
      <c r="S416" s="222"/>
      <c r="T416" s="222"/>
    </row>
    <row r="417" spans="1:20" ht="12.75" customHeight="1" x14ac:dyDescent="0.2">
      <c r="A417" s="220"/>
      <c r="B417" s="221"/>
      <c r="C417" s="221"/>
      <c r="D417" s="221"/>
      <c r="E417" s="222"/>
      <c r="F417" s="221"/>
      <c r="G417" s="220"/>
      <c r="H417" s="220"/>
      <c r="I417" s="220"/>
      <c r="J417" s="223"/>
      <c r="K417" s="317"/>
      <c r="L417" s="317"/>
      <c r="M417" s="224"/>
      <c r="N417" s="224"/>
      <c r="O417" s="222"/>
      <c r="P417" s="226"/>
      <c r="Q417" s="222"/>
      <c r="R417" s="222"/>
      <c r="S417" s="222"/>
      <c r="T417" s="222"/>
    </row>
    <row r="418" spans="1:20" ht="12.75" customHeight="1" x14ac:dyDescent="0.2">
      <c r="A418" s="220"/>
      <c r="B418" s="221"/>
      <c r="C418" s="221"/>
      <c r="D418" s="221"/>
      <c r="E418" s="222"/>
      <c r="F418" s="221"/>
      <c r="G418" s="220"/>
      <c r="H418" s="220"/>
      <c r="I418" s="220"/>
      <c r="J418" s="223"/>
      <c r="K418" s="317"/>
      <c r="L418" s="317"/>
      <c r="M418" s="224"/>
      <c r="N418" s="224"/>
      <c r="O418" s="222"/>
      <c r="P418" s="226"/>
      <c r="Q418" s="222"/>
      <c r="R418" s="222"/>
      <c r="S418" s="222"/>
      <c r="T418" s="222"/>
    </row>
    <row r="419" spans="1:20" ht="12.75" customHeight="1" x14ac:dyDescent="0.2">
      <c r="A419" s="220"/>
      <c r="B419" s="221"/>
      <c r="C419" s="221"/>
      <c r="D419" s="221"/>
      <c r="E419" s="222"/>
      <c r="F419" s="221"/>
      <c r="G419" s="220"/>
      <c r="H419" s="220"/>
      <c r="I419" s="220"/>
      <c r="J419" s="223"/>
      <c r="K419" s="317"/>
      <c r="L419" s="317"/>
      <c r="M419" s="224"/>
      <c r="N419" s="224"/>
      <c r="O419" s="222"/>
      <c r="P419" s="226"/>
      <c r="Q419" s="222"/>
      <c r="R419" s="222"/>
      <c r="S419" s="222"/>
      <c r="T419" s="222"/>
    </row>
    <row r="420" spans="1:20" ht="12.75" customHeight="1" x14ac:dyDescent="0.2">
      <c r="A420" s="220"/>
      <c r="B420" s="221"/>
      <c r="C420" s="221"/>
      <c r="D420" s="221"/>
      <c r="E420" s="222"/>
      <c r="F420" s="221"/>
      <c r="G420" s="220"/>
      <c r="H420" s="220"/>
      <c r="I420" s="220"/>
      <c r="J420" s="223"/>
      <c r="K420" s="317"/>
      <c r="L420" s="317"/>
      <c r="M420" s="224"/>
      <c r="N420" s="224"/>
      <c r="O420" s="222"/>
      <c r="P420" s="226"/>
      <c r="Q420" s="222"/>
      <c r="R420" s="222"/>
      <c r="S420" s="222"/>
      <c r="T420" s="222"/>
    </row>
    <row r="421" spans="1:20" ht="12.75" customHeight="1" x14ac:dyDescent="0.2">
      <c r="A421" s="220"/>
      <c r="B421" s="221"/>
      <c r="C421" s="221"/>
      <c r="D421" s="221"/>
      <c r="E421" s="222"/>
      <c r="F421" s="221"/>
      <c r="G421" s="220"/>
      <c r="H421" s="220"/>
      <c r="I421" s="220"/>
      <c r="J421" s="223"/>
      <c r="K421" s="317"/>
      <c r="L421" s="317"/>
      <c r="M421" s="224"/>
      <c r="N421" s="224"/>
      <c r="O421" s="222"/>
      <c r="P421" s="226"/>
      <c r="Q421" s="222"/>
      <c r="R421" s="222"/>
      <c r="S421" s="222"/>
      <c r="T421" s="222"/>
    </row>
    <row r="422" spans="1:20" ht="12.75" customHeight="1" x14ac:dyDescent="0.2">
      <c r="A422" s="220"/>
      <c r="B422" s="221"/>
      <c r="C422" s="221"/>
      <c r="D422" s="221"/>
      <c r="E422" s="222"/>
      <c r="F422" s="221"/>
      <c r="G422" s="220"/>
      <c r="H422" s="220"/>
      <c r="I422" s="220"/>
      <c r="J422" s="223"/>
      <c r="K422" s="317"/>
      <c r="L422" s="317"/>
      <c r="M422" s="224"/>
      <c r="N422" s="224"/>
      <c r="O422" s="222"/>
      <c r="P422" s="226"/>
      <c r="Q422" s="222"/>
      <c r="R422" s="222"/>
      <c r="S422" s="222"/>
      <c r="T422" s="222"/>
    </row>
    <row r="423" spans="1:20" ht="12.75" customHeight="1" x14ac:dyDescent="0.2">
      <c r="A423" s="220"/>
      <c r="B423" s="221"/>
      <c r="C423" s="221"/>
      <c r="D423" s="221"/>
      <c r="E423" s="222"/>
      <c r="F423" s="221"/>
      <c r="G423" s="220"/>
      <c r="H423" s="220"/>
      <c r="I423" s="220"/>
      <c r="J423" s="223"/>
      <c r="K423" s="317"/>
      <c r="L423" s="317"/>
      <c r="M423" s="224"/>
      <c r="N423" s="224"/>
      <c r="O423" s="222"/>
      <c r="P423" s="226"/>
      <c r="Q423" s="222"/>
      <c r="R423" s="222"/>
      <c r="S423" s="222"/>
      <c r="T423" s="222"/>
    </row>
    <row r="424" spans="1:20" ht="12.75" customHeight="1" x14ac:dyDescent="0.2">
      <c r="A424" s="220"/>
      <c r="B424" s="221"/>
      <c r="C424" s="221"/>
      <c r="D424" s="221"/>
      <c r="E424" s="222"/>
      <c r="F424" s="221"/>
      <c r="G424" s="220"/>
      <c r="H424" s="220"/>
      <c r="I424" s="220"/>
      <c r="J424" s="223"/>
      <c r="K424" s="317"/>
      <c r="L424" s="317"/>
      <c r="M424" s="224"/>
      <c r="N424" s="224"/>
      <c r="O424" s="222"/>
      <c r="P424" s="226"/>
      <c r="Q424" s="222"/>
      <c r="R424" s="222"/>
      <c r="S424" s="222"/>
      <c r="T424" s="222"/>
    </row>
    <row r="425" spans="1:20" ht="12.75" customHeight="1" x14ac:dyDescent="0.2">
      <c r="A425" s="220"/>
      <c r="B425" s="221"/>
      <c r="C425" s="221"/>
      <c r="D425" s="221"/>
      <c r="E425" s="222"/>
      <c r="F425" s="221"/>
      <c r="G425" s="220"/>
      <c r="H425" s="220"/>
      <c r="I425" s="220"/>
      <c r="J425" s="223"/>
      <c r="K425" s="317"/>
      <c r="L425" s="317"/>
      <c r="M425" s="224"/>
      <c r="N425" s="224"/>
      <c r="O425" s="222"/>
      <c r="P425" s="226"/>
      <c r="Q425" s="222"/>
      <c r="R425" s="222"/>
      <c r="S425" s="222"/>
      <c r="T425" s="222"/>
    </row>
    <row r="426" spans="1:20" ht="12.75" customHeight="1" x14ac:dyDescent="0.2">
      <c r="A426" s="220"/>
      <c r="B426" s="221"/>
      <c r="C426" s="221"/>
      <c r="D426" s="221"/>
      <c r="E426" s="222"/>
      <c r="F426" s="221"/>
      <c r="G426" s="220"/>
      <c r="H426" s="220"/>
      <c r="I426" s="220"/>
      <c r="J426" s="223"/>
      <c r="K426" s="317"/>
      <c r="L426" s="317"/>
      <c r="M426" s="224"/>
      <c r="N426" s="224"/>
      <c r="O426" s="222"/>
      <c r="P426" s="226"/>
      <c r="Q426" s="222"/>
      <c r="R426" s="222"/>
      <c r="S426" s="222"/>
      <c r="T426" s="222"/>
    </row>
    <row r="427" spans="1:20" ht="12.75" customHeight="1" x14ac:dyDescent="0.2">
      <c r="A427" s="220"/>
      <c r="B427" s="221"/>
      <c r="C427" s="221"/>
      <c r="D427" s="221"/>
      <c r="E427" s="222"/>
      <c r="F427" s="221"/>
      <c r="G427" s="220"/>
      <c r="H427" s="220"/>
      <c r="I427" s="220"/>
      <c r="J427" s="223"/>
      <c r="K427" s="317"/>
      <c r="L427" s="317"/>
      <c r="M427" s="224"/>
      <c r="N427" s="224"/>
      <c r="O427" s="222"/>
      <c r="P427" s="226"/>
      <c r="Q427" s="222"/>
      <c r="R427" s="222"/>
      <c r="S427" s="222"/>
      <c r="T427" s="222"/>
    </row>
    <row r="428" spans="1:20" ht="12.75" customHeight="1" x14ac:dyDescent="0.2">
      <c r="A428" s="220"/>
      <c r="B428" s="221"/>
      <c r="C428" s="221"/>
      <c r="D428" s="221"/>
      <c r="E428" s="222"/>
      <c r="F428" s="221"/>
      <c r="G428" s="220"/>
      <c r="H428" s="220"/>
      <c r="I428" s="220"/>
      <c r="J428" s="223"/>
      <c r="K428" s="317"/>
      <c r="L428" s="317"/>
      <c r="M428" s="224"/>
      <c r="N428" s="224"/>
      <c r="O428" s="222"/>
      <c r="P428" s="226"/>
      <c r="Q428" s="222"/>
      <c r="R428" s="222"/>
      <c r="S428" s="222"/>
      <c r="T428" s="222"/>
    </row>
    <row r="429" spans="1:20" ht="12.75" customHeight="1" x14ac:dyDescent="0.2">
      <c r="A429" s="220"/>
      <c r="B429" s="221"/>
      <c r="C429" s="221"/>
      <c r="D429" s="221"/>
      <c r="E429" s="222"/>
      <c r="F429" s="221"/>
      <c r="G429" s="220"/>
      <c r="H429" s="220"/>
      <c r="I429" s="220"/>
      <c r="J429" s="223"/>
      <c r="K429" s="317"/>
      <c r="L429" s="317"/>
      <c r="M429" s="224"/>
      <c r="N429" s="224"/>
      <c r="O429" s="222"/>
      <c r="P429" s="226"/>
      <c r="Q429" s="222"/>
      <c r="R429" s="222"/>
      <c r="S429" s="222"/>
      <c r="T429" s="222"/>
    </row>
    <row r="430" spans="1:20" ht="12.75" customHeight="1" x14ac:dyDescent="0.2">
      <c r="A430" s="220"/>
      <c r="B430" s="221"/>
      <c r="C430" s="221"/>
      <c r="D430" s="221"/>
      <c r="E430" s="222"/>
      <c r="F430" s="221"/>
      <c r="G430" s="220"/>
      <c r="H430" s="220"/>
      <c r="I430" s="220"/>
      <c r="J430" s="223"/>
      <c r="K430" s="317"/>
      <c r="L430" s="317"/>
      <c r="M430" s="224"/>
      <c r="N430" s="224"/>
      <c r="O430" s="222"/>
      <c r="P430" s="226"/>
      <c r="Q430" s="222"/>
      <c r="R430" s="222"/>
      <c r="S430" s="222"/>
      <c r="T430" s="222"/>
    </row>
    <row r="431" spans="1:20" ht="12.75" customHeight="1" x14ac:dyDescent="0.2">
      <c r="A431" s="220"/>
      <c r="B431" s="221"/>
      <c r="C431" s="221"/>
      <c r="D431" s="221"/>
      <c r="E431" s="222"/>
      <c r="F431" s="221"/>
      <c r="G431" s="220"/>
      <c r="H431" s="220"/>
      <c r="I431" s="220"/>
      <c r="J431" s="223"/>
      <c r="K431" s="317"/>
      <c r="L431" s="317"/>
      <c r="M431" s="224"/>
      <c r="N431" s="224"/>
      <c r="O431" s="222"/>
      <c r="P431" s="226"/>
      <c r="Q431" s="222"/>
      <c r="R431" s="222"/>
      <c r="S431" s="222"/>
      <c r="T431" s="222"/>
    </row>
    <row r="432" spans="1:20" ht="12.75" customHeight="1" x14ac:dyDescent="0.2">
      <c r="A432" s="220"/>
      <c r="B432" s="221"/>
      <c r="C432" s="221"/>
      <c r="D432" s="221"/>
      <c r="E432" s="222"/>
      <c r="F432" s="221"/>
      <c r="G432" s="220"/>
      <c r="H432" s="220"/>
      <c r="I432" s="220"/>
      <c r="J432" s="223"/>
      <c r="K432" s="317"/>
      <c r="L432" s="317"/>
      <c r="M432" s="224"/>
      <c r="N432" s="224"/>
      <c r="O432" s="222"/>
      <c r="P432" s="226"/>
      <c r="Q432" s="222"/>
      <c r="R432" s="222"/>
      <c r="S432" s="222"/>
      <c r="T432" s="222"/>
    </row>
    <row r="433" spans="1:20" ht="12.75" customHeight="1" x14ac:dyDescent="0.2">
      <c r="A433" s="220"/>
      <c r="B433" s="221"/>
      <c r="C433" s="221"/>
      <c r="D433" s="221"/>
      <c r="E433" s="222"/>
      <c r="F433" s="221"/>
      <c r="G433" s="220"/>
      <c r="H433" s="220"/>
      <c r="I433" s="220"/>
      <c r="J433" s="223"/>
      <c r="K433" s="317"/>
      <c r="L433" s="317"/>
      <c r="M433" s="224"/>
      <c r="N433" s="224"/>
      <c r="O433" s="222"/>
      <c r="P433" s="226"/>
      <c r="Q433" s="222"/>
      <c r="R433" s="222"/>
      <c r="S433" s="222"/>
      <c r="T433" s="222"/>
    </row>
    <row r="434" spans="1:20" ht="12.75" customHeight="1" x14ac:dyDescent="0.2">
      <c r="A434" s="220"/>
      <c r="B434" s="221"/>
      <c r="C434" s="221"/>
      <c r="D434" s="221"/>
      <c r="E434" s="222"/>
      <c r="F434" s="221"/>
      <c r="G434" s="220"/>
      <c r="H434" s="220"/>
      <c r="I434" s="220"/>
      <c r="J434" s="223"/>
      <c r="K434" s="317"/>
      <c r="L434" s="317"/>
      <c r="M434" s="224"/>
      <c r="N434" s="224"/>
      <c r="O434" s="222"/>
      <c r="P434" s="226"/>
      <c r="Q434" s="222"/>
      <c r="R434" s="222"/>
      <c r="S434" s="222"/>
      <c r="T434" s="222"/>
    </row>
    <row r="435" spans="1:20" ht="12.75" customHeight="1" x14ac:dyDescent="0.2">
      <c r="A435" s="220"/>
      <c r="B435" s="221"/>
      <c r="C435" s="221"/>
      <c r="D435" s="221"/>
      <c r="E435" s="222"/>
      <c r="F435" s="221"/>
      <c r="G435" s="220"/>
      <c r="H435" s="220"/>
      <c r="I435" s="220"/>
      <c r="J435" s="223"/>
      <c r="K435" s="317"/>
      <c r="L435" s="317"/>
      <c r="M435" s="224"/>
      <c r="N435" s="224"/>
      <c r="O435" s="222"/>
      <c r="P435" s="226"/>
      <c r="Q435" s="222"/>
      <c r="R435" s="222"/>
      <c r="S435" s="222"/>
      <c r="T435" s="222"/>
    </row>
    <row r="436" spans="1:20" ht="12.75" customHeight="1" x14ac:dyDescent="0.2">
      <c r="A436" s="220"/>
      <c r="B436" s="221"/>
      <c r="C436" s="221"/>
      <c r="D436" s="221"/>
      <c r="E436" s="222"/>
      <c r="F436" s="221"/>
      <c r="G436" s="220"/>
      <c r="H436" s="220"/>
      <c r="I436" s="220"/>
      <c r="J436" s="223"/>
      <c r="K436" s="317"/>
      <c r="L436" s="317"/>
      <c r="M436" s="224"/>
      <c r="N436" s="224"/>
      <c r="O436" s="222"/>
      <c r="P436" s="226"/>
      <c r="Q436" s="222"/>
      <c r="R436" s="222"/>
      <c r="S436" s="222"/>
      <c r="T436" s="222"/>
    </row>
    <row r="437" spans="1:20" ht="12.75" customHeight="1" x14ac:dyDescent="0.2">
      <c r="A437" s="220"/>
      <c r="B437" s="221"/>
      <c r="C437" s="221"/>
      <c r="D437" s="221"/>
      <c r="E437" s="222"/>
      <c r="F437" s="221"/>
      <c r="G437" s="220"/>
      <c r="H437" s="220"/>
      <c r="I437" s="220"/>
      <c r="J437" s="223"/>
      <c r="K437" s="317"/>
      <c r="L437" s="317"/>
      <c r="M437" s="224"/>
      <c r="N437" s="224"/>
      <c r="O437" s="222"/>
      <c r="P437" s="226"/>
      <c r="Q437" s="222"/>
      <c r="R437" s="222"/>
      <c r="S437" s="222"/>
      <c r="T437" s="222"/>
    </row>
    <row r="438" spans="1:20" ht="12.75" customHeight="1" x14ac:dyDescent="0.2">
      <c r="A438" s="220"/>
      <c r="B438" s="221"/>
      <c r="C438" s="221"/>
      <c r="D438" s="221"/>
      <c r="E438" s="222"/>
      <c r="F438" s="221"/>
      <c r="G438" s="220"/>
      <c r="H438" s="220"/>
      <c r="I438" s="220"/>
      <c r="J438" s="223"/>
      <c r="K438" s="317"/>
      <c r="L438" s="317"/>
      <c r="M438" s="224"/>
      <c r="N438" s="224"/>
      <c r="O438" s="222"/>
      <c r="P438" s="226"/>
      <c r="Q438" s="222"/>
      <c r="R438" s="222"/>
      <c r="S438" s="222"/>
      <c r="T438" s="222"/>
    </row>
    <row r="439" spans="1:20" ht="12.75" customHeight="1" x14ac:dyDescent="0.2">
      <c r="A439" s="220"/>
      <c r="B439" s="221"/>
      <c r="C439" s="221"/>
      <c r="D439" s="221"/>
      <c r="E439" s="222"/>
      <c r="F439" s="221"/>
      <c r="G439" s="220"/>
      <c r="H439" s="220"/>
      <c r="I439" s="220"/>
      <c r="J439" s="223"/>
      <c r="K439" s="317"/>
      <c r="L439" s="317"/>
      <c r="M439" s="224"/>
      <c r="N439" s="224"/>
      <c r="O439" s="222"/>
      <c r="P439" s="226"/>
      <c r="Q439" s="222"/>
      <c r="R439" s="222"/>
      <c r="S439" s="222"/>
      <c r="T439" s="222"/>
    </row>
    <row r="440" spans="1:20" ht="12.75" customHeight="1" x14ac:dyDescent="0.2">
      <c r="A440" s="220"/>
      <c r="B440" s="221"/>
      <c r="C440" s="221"/>
      <c r="D440" s="221"/>
      <c r="E440" s="222"/>
      <c r="F440" s="221"/>
      <c r="G440" s="220"/>
      <c r="H440" s="220"/>
      <c r="I440" s="220"/>
      <c r="J440" s="223"/>
      <c r="K440" s="317"/>
      <c r="L440" s="317"/>
      <c r="M440" s="224"/>
      <c r="N440" s="224"/>
      <c r="O440" s="222"/>
      <c r="P440" s="226"/>
      <c r="Q440" s="222"/>
      <c r="R440" s="222"/>
      <c r="S440" s="222"/>
      <c r="T440" s="222"/>
    </row>
    <row r="441" spans="1:20" ht="12.75" customHeight="1" x14ac:dyDescent="0.2">
      <c r="A441" s="220"/>
      <c r="B441" s="221"/>
      <c r="C441" s="221"/>
      <c r="D441" s="221"/>
      <c r="E441" s="222"/>
      <c r="F441" s="221"/>
      <c r="G441" s="220"/>
      <c r="H441" s="220"/>
      <c r="I441" s="220"/>
      <c r="J441" s="223"/>
      <c r="K441" s="317"/>
      <c r="L441" s="317"/>
      <c r="M441" s="224"/>
      <c r="N441" s="224"/>
      <c r="O441" s="222"/>
      <c r="P441" s="226"/>
      <c r="Q441" s="222"/>
      <c r="R441" s="222"/>
      <c r="S441" s="222"/>
      <c r="T441" s="222"/>
    </row>
    <row r="442" spans="1:20" ht="12.75" customHeight="1" x14ac:dyDescent="0.2">
      <c r="A442" s="220"/>
      <c r="B442" s="221"/>
      <c r="C442" s="221"/>
      <c r="D442" s="221"/>
      <c r="E442" s="222"/>
      <c r="F442" s="221"/>
      <c r="G442" s="220"/>
      <c r="H442" s="220"/>
      <c r="I442" s="220"/>
      <c r="J442" s="223"/>
      <c r="K442" s="317"/>
      <c r="L442" s="317"/>
      <c r="M442" s="224"/>
      <c r="N442" s="224"/>
      <c r="O442" s="222"/>
      <c r="P442" s="226"/>
      <c r="Q442" s="222"/>
      <c r="R442" s="222"/>
      <c r="S442" s="222"/>
      <c r="T442" s="222"/>
    </row>
    <row r="443" spans="1:20" ht="12.75" customHeight="1" x14ac:dyDescent="0.2">
      <c r="A443" s="220"/>
      <c r="B443" s="221"/>
      <c r="C443" s="221"/>
      <c r="D443" s="221"/>
      <c r="E443" s="222"/>
      <c r="F443" s="221"/>
      <c r="G443" s="220"/>
      <c r="H443" s="220"/>
      <c r="I443" s="220"/>
      <c r="J443" s="223"/>
      <c r="K443" s="317"/>
      <c r="L443" s="317"/>
      <c r="M443" s="224"/>
      <c r="N443" s="224"/>
      <c r="O443" s="222"/>
      <c r="P443" s="226"/>
      <c r="Q443" s="222"/>
      <c r="R443" s="222"/>
      <c r="S443" s="222"/>
      <c r="T443" s="222"/>
    </row>
    <row r="444" spans="1:20" ht="12.75" customHeight="1" x14ac:dyDescent="0.2">
      <c r="A444" s="220"/>
      <c r="B444" s="221"/>
      <c r="C444" s="221"/>
      <c r="D444" s="221"/>
      <c r="E444" s="222"/>
      <c r="F444" s="221"/>
      <c r="G444" s="220"/>
      <c r="H444" s="220"/>
      <c r="I444" s="220"/>
      <c r="J444" s="223"/>
      <c r="K444" s="317"/>
      <c r="L444" s="317"/>
      <c r="M444" s="224"/>
      <c r="N444" s="224"/>
      <c r="O444" s="222"/>
      <c r="P444" s="226"/>
      <c r="Q444" s="222"/>
      <c r="R444" s="222"/>
      <c r="S444" s="222"/>
      <c r="T444" s="222"/>
    </row>
    <row r="445" spans="1:20" ht="12.75" customHeight="1" x14ac:dyDescent="0.2">
      <c r="A445" s="220"/>
      <c r="B445" s="221"/>
      <c r="C445" s="221"/>
      <c r="D445" s="221"/>
      <c r="E445" s="222"/>
      <c r="F445" s="221"/>
      <c r="G445" s="220"/>
      <c r="H445" s="220"/>
      <c r="I445" s="220"/>
      <c r="J445" s="223"/>
      <c r="K445" s="317"/>
      <c r="L445" s="317"/>
      <c r="M445" s="224"/>
      <c r="N445" s="224"/>
      <c r="O445" s="222"/>
      <c r="P445" s="226"/>
      <c r="Q445" s="222"/>
      <c r="R445" s="222"/>
      <c r="S445" s="222"/>
      <c r="T445" s="222"/>
    </row>
    <row r="446" spans="1:20" ht="12.75" customHeight="1" x14ac:dyDescent="0.2">
      <c r="A446" s="220"/>
      <c r="B446" s="221"/>
      <c r="C446" s="221"/>
      <c r="D446" s="221"/>
      <c r="E446" s="222"/>
      <c r="F446" s="221"/>
      <c r="G446" s="220"/>
      <c r="H446" s="220"/>
      <c r="I446" s="220"/>
      <c r="J446" s="223"/>
      <c r="K446" s="317"/>
      <c r="L446" s="317"/>
      <c r="M446" s="224"/>
      <c r="N446" s="224"/>
      <c r="O446" s="222"/>
      <c r="P446" s="226"/>
      <c r="Q446" s="222"/>
      <c r="R446" s="222"/>
      <c r="S446" s="222"/>
      <c r="T446" s="222"/>
    </row>
    <row r="447" spans="1:20" ht="12.75" customHeight="1" x14ac:dyDescent="0.2">
      <c r="A447" s="220"/>
      <c r="B447" s="221"/>
      <c r="C447" s="221"/>
      <c r="D447" s="221"/>
      <c r="E447" s="222"/>
      <c r="F447" s="221"/>
      <c r="G447" s="220"/>
      <c r="H447" s="220"/>
      <c r="I447" s="220"/>
      <c r="J447" s="223"/>
      <c r="K447" s="317"/>
      <c r="L447" s="317"/>
      <c r="M447" s="224"/>
      <c r="N447" s="224"/>
      <c r="O447" s="222"/>
      <c r="P447" s="226"/>
      <c r="Q447" s="222"/>
      <c r="R447" s="222"/>
      <c r="S447" s="222"/>
      <c r="T447" s="222"/>
    </row>
    <row r="448" spans="1:20" ht="12.75" customHeight="1" x14ac:dyDescent="0.2">
      <c r="A448" s="220"/>
      <c r="B448" s="221"/>
      <c r="C448" s="221"/>
      <c r="D448" s="221"/>
      <c r="E448" s="222"/>
      <c r="F448" s="221"/>
      <c r="G448" s="220"/>
      <c r="H448" s="220"/>
      <c r="I448" s="220"/>
      <c r="J448" s="223"/>
      <c r="K448" s="317"/>
      <c r="L448" s="317"/>
      <c r="M448" s="224"/>
      <c r="N448" s="224"/>
      <c r="O448" s="222"/>
      <c r="P448" s="226"/>
      <c r="Q448" s="222"/>
      <c r="R448" s="222"/>
      <c r="S448" s="222"/>
      <c r="T448" s="222"/>
    </row>
    <row r="449" spans="1:20" ht="12.75" customHeight="1" x14ac:dyDescent="0.2">
      <c r="A449" s="220"/>
      <c r="B449" s="221"/>
      <c r="C449" s="221"/>
      <c r="D449" s="221"/>
      <c r="E449" s="222"/>
      <c r="F449" s="221"/>
      <c r="G449" s="220"/>
      <c r="H449" s="220"/>
      <c r="I449" s="220"/>
      <c r="J449" s="223"/>
      <c r="K449" s="317"/>
      <c r="L449" s="317"/>
      <c r="M449" s="224"/>
      <c r="N449" s="224"/>
      <c r="O449" s="222"/>
      <c r="P449" s="226"/>
      <c r="Q449" s="222"/>
      <c r="R449" s="222"/>
      <c r="S449" s="222"/>
      <c r="T449" s="222"/>
    </row>
    <row r="450" spans="1:20" ht="12.75" customHeight="1" x14ac:dyDescent="0.2">
      <c r="A450" s="220"/>
      <c r="B450" s="221"/>
      <c r="C450" s="221"/>
      <c r="D450" s="221"/>
      <c r="E450" s="222"/>
      <c r="F450" s="221"/>
      <c r="G450" s="220"/>
      <c r="H450" s="220"/>
      <c r="I450" s="220"/>
      <c r="J450" s="223"/>
      <c r="K450" s="317"/>
      <c r="L450" s="317"/>
      <c r="M450" s="224"/>
      <c r="N450" s="224"/>
      <c r="O450" s="222"/>
      <c r="P450" s="226"/>
      <c r="Q450" s="222"/>
      <c r="R450" s="222"/>
      <c r="S450" s="222"/>
      <c r="T450" s="222"/>
    </row>
    <row r="451" spans="1:20" ht="12.75" customHeight="1" x14ac:dyDescent="0.2">
      <c r="A451" s="220"/>
      <c r="B451" s="221"/>
      <c r="C451" s="221"/>
      <c r="D451" s="221"/>
      <c r="E451" s="222"/>
      <c r="F451" s="221"/>
      <c r="G451" s="220"/>
      <c r="H451" s="220"/>
      <c r="I451" s="220"/>
      <c r="J451" s="223"/>
      <c r="K451" s="317"/>
      <c r="L451" s="317"/>
      <c r="M451" s="224"/>
      <c r="N451" s="224"/>
      <c r="O451" s="222"/>
      <c r="P451" s="226"/>
      <c r="Q451" s="222"/>
      <c r="R451" s="222"/>
      <c r="S451" s="222"/>
      <c r="T451" s="222"/>
    </row>
    <row r="452" spans="1:20" ht="12.75" customHeight="1" x14ac:dyDescent="0.2">
      <c r="A452" s="220"/>
      <c r="B452" s="221"/>
      <c r="C452" s="221"/>
      <c r="D452" s="221"/>
      <c r="E452" s="222"/>
      <c r="F452" s="221"/>
      <c r="G452" s="220"/>
      <c r="H452" s="220"/>
      <c r="I452" s="220"/>
      <c r="J452" s="223"/>
      <c r="K452" s="317"/>
      <c r="L452" s="317"/>
      <c r="M452" s="224"/>
      <c r="N452" s="224"/>
      <c r="O452" s="222"/>
      <c r="P452" s="226"/>
      <c r="Q452" s="222"/>
      <c r="R452" s="222"/>
      <c r="S452" s="222"/>
      <c r="T452" s="222"/>
    </row>
    <row r="453" spans="1:20" ht="12.75" customHeight="1" x14ac:dyDescent="0.2">
      <c r="A453" s="220"/>
      <c r="B453" s="221"/>
      <c r="C453" s="221"/>
      <c r="D453" s="221"/>
      <c r="E453" s="222"/>
      <c r="F453" s="221"/>
      <c r="G453" s="220"/>
      <c r="H453" s="220"/>
      <c r="I453" s="220"/>
      <c r="J453" s="223"/>
      <c r="K453" s="317"/>
      <c r="L453" s="317"/>
      <c r="M453" s="224"/>
      <c r="N453" s="224"/>
      <c r="O453" s="222"/>
      <c r="P453" s="226"/>
      <c r="Q453" s="222"/>
      <c r="R453" s="222"/>
      <c r="S453" s="222"/>
      <c r="T453" s="222"/>
    </row>
    <row r="454" spans="1:20" ht="12.75" customHeight="1" x14ac:dyDescent="0.2">
      <c r="A454" s="220"/>
      <c r="B454" s="221"/>
      <c r="C454" s="221"/>
      <c r="D454" s="221"/>
      <c r="E454" s="222"/>
      <c r="F454" s="221"/>
      <c r="G454" s="220"/>
      <c r="H454" s="220"/>
      <c r="I454" s="220"/>
      <c r="J454" s="223"/>
      <c r="K454" s="317"/>
      <c r="L454" s="317"/>
      <c r="M454" s="224"/>
      <c r="N454" s="224"/>
      <c r="O454" s="222"/>
      <c r="P454" s="226"/>
      <c r="Q454" s="222"/>
      <c r="R454" s="222"/>
      <c r="S454" s="222"/>
      <c r="T454" s="222"/>
    </row>
    <row r="455" spans="1:20" ht="12.75" customHeight="1" x14ac:dyDescent="0.2">
      <c r="A455" s="220"/>
      <c r="B455" s="221"/>
      <c r="C455" s="221"/>
      <c r="D455" s="221"/>
      <c r="E455" s="222"/>
      <c r="F455" s="221"/>
      <c r="G455" s="220"/>
      <c r="H455" s="220"/>
      <c r="I455" s="220"/>
      <c r="J455" s="223"/>
      <c r="K455" s="317"/>
      <c r="L455" s="317"/>
      <c r="M455" s="224"/>
      <c r="N455" s="224"/>
      <c r="O455" s="222"/>
      <c r="P455" s="226"/>
      <c r="Q455" s="222"/>
      <c r="R455" s="222"/>
      <c r="S455" s="222"/>
      <c r="T455" s="222"/>
    </row>
    <row r="456" spans="1:20" ht="12.75" customHeight="1" x14ac:dyDescent="0.2">
      <c r="A456" s="220"/>
      <c r="B456" s="221"/>
      <c r="C456" s="221"/>
      <c r="D456" s="221"/>
      <c r="E456" s="222"/>
      <c r="F456" s="221"/>
      <c r="G456" s="220"/>
      <c r="H456" s="220"/>
      <c r="I456" s="220"/>
      <c r="J456" s="223"/>
      <c r="K456" s="317"/>
      <c r="L456" s="317"/>
      <c r="M456" s="224"/>
      <c r="N456" s="224"/>
      <c r="O456" s="222"/>
      <c r="P456" s="226"/>
      <c r="Q456" s="222"/>
      <c r="R456" s="222"/>
      <c r="S456" s="222"/>
      <c r="T456" s="222"/>
    </row>
    <row r="457" spans="1:20" ht="12.75" customHeight="1" x14ac:dyDescent="0.2">
      <c r="A457" s="220"/>
      <c r="B457" s="221"/>
      <c r="C457" s="221"/>
      <c r="D457" s="221"/>
      <c r="E457" s="222"/>
      <c r="F457" s="221"/>
      <c r="G457" s="220"/>
      <c r="H457" s="220"/>
      <c r="I457" s="220"/>
      <c r="J457" s="223"/>
      <c r="K457" s="317"/>
      <c r="L457" s="317"/>
      <c r="M457" s="224"/>
      <c r="N457" s="224"/>
      <c r="O457" s="222"/>
      <c r="P457" s="226"/>
      <c r="Q457" s="222"/>
      <c r="R457" s="222"/>
      <c r="S457" s="222"/>
      <c r="T457" s="222"/>
    </row>
    <row r="458" spans="1:20" ht="12.75" customHeight="1" x14ac:dyDescent="0.2">
      <c r="A458" s="220"/>
      <c r="B458" s="221"/>
      <c r="C458" s="221"/>
      <c r="D458" s="221"/>
      <c r="E458" s="222"/>
      <c r="F458" s="221"/>
      <c r="G458" s="220"/>
      <c r="H458" s="220"/>
      <c r="I458" s="220"/>
      <c r="J458" s="223"/>
      <c r="K458" s="317"/>
      <c r="L458" s="317"/>
      <c r="M458" s="224"/>
      <c r="N458" s="224"/>
      <c r="O458" s="222"/>
      <c r="P458" s="226"/>
      <c r="Q458" s="222"/>
      <c r="R458" s="222"/>
      <c r="S458" s="222"/>
      <c r="T458" s="222"/>
    </row>
    <row r="459" spans="1:20" ht="12.75" customHeight="1" x14ac:dyDescent="0.2">
      <c r="A459" s="220"/>
      <c r="B459" s="221"/>
      <c r="C459" s="221"/>
      <c r="D459" s="221"/>
      <c r="E459" s="222"/>
      <c r="F459" s="221"/>
      <c r="G459" s="220"/>
      <c r="H459" s="220"/>
      <c r="I459" s="220"/>
      <c r="J459" s="223"/>
      <c r="K459" s="317"/>
      <c r="L459" s="317"/>
      <c r="M459" s="224"/>
      <c r="N459" s="224"/>
      <c r="O459" s="222"/>
      <c r="P459" s="226"/>
      <c r="Q459" s="222"/>
      <c r="R459" s="222"/>
      <c r="S459" s="222"/>
      <c r="T459" s="222"/>
    </row>
    <row r="460" spans="1:20" ht="12.75" customHeight="1" x14ac:dyDescent="0.2">
      <c r="A460" s="220"/>
      <c r="B460" s="221"/>
      <c r="C460" s="221"/>
      <c r="D460" s="221"/>
      <c r="E460" s="222"/>
      <c r="F460" s="221"/>
      <c r="G460" s="220"/>
      <c r="H460" s="220"/>
      <c r="I460" s="220"/>
      <c r="J460" s="223"/>
      <c r="K460" s="317"/>
      <c r="L460" s="317"/>
      <c r="M460" s="224"/>
      <c r="N460" s="224"/>
      <c r="O460" s="222"/>
      <c r="P460" s="226"/>
      <c r="Q460" s="222"/>
      <c r="R460" s="222"/>
      <c r="S460" s="222"/>
      <c r="T460" s="222"/>
    </row>
    <row r="461" spans="1:20" ht="12.75" customHeight="1" x14ac:dyDescent="0.2">
      <c r="A461" s="220"/>
      <c r="B461" s="221"/>
      <c r="C461" s="221"/>
      <c r="D461" s="221"/>
      <c r="E461" s="222"/>
      <c r="F461" s="221"/>
      <c r="G461" s="220"/>
      <c r="H461" s="220"/>
      <c r="I461" s="220"/>
      <c r="J461" s="223"/>
      <c r="K461" s="317"/>
      <c r="L461" s="317"/>
      <c r="M461" s="224"/>
      <c r="N461" s="224"/>
      <c r="O461" s="222"/>
      <c r="P461" s="226"/>
      <c r="Q461" s="222"/>
      <c r="R461" s="222"/>
      <c r="S461" s="222"/>
      <c r="T461" s="222"/>
    </row>
    <row r="462" spans="1:20" ht="12.75" customHeight="1" x14ac:dyDescent="0.2">
      <c r="A462" s="220"/>
      <c r="B462" s="221"/>
      <c r="C462" s="221"/>
      <c r="D462" s="221"/>
      <c r="E462" s="222"/>
      <c r="F462" s="221"/>
      <c r="G462" s="220"/>
      <c r="H462" s="220"/>
      <c r="I462" s="220"/>
      <c r="J462" s="223"/>
      <c r="K462" s="317"/>
      <c r="L462" s="317"/>
      <c r="M462" s="224"/>
      <c r="N462" s="224"/>
      <c r="O462" s="222"/>
      <c r="P462" s="226"/>
      <c r="Q462" s="222"/>
      <c r="R462" s="222"/>
      <c r="S462" s="222"/>
      <c r="T462" s="222"/>
    </row>
    <row r="463" spans="1:20" ht="12.75" customHeight="1" x14ac:dyDescent="0.2">
      <c r="A463" s="220"/>
      <c r="B463" s="221"/>
      <c r="C463" s="221"/>
      <c r="D463" s="221"/>
      <c r="E463" s="222"/>
      <c r="F463" s="221"/>
      <c r="G463" s="220"/>
      <c r="H463" s="220"/>
      <c r="I463" s="220"/>
      <c r="J463" s="223"/>
      <c r="K463" s="317"/>
      <c r="L463" s="317"/>
      <c r="M463" s="224"/>
      <c r="N463" s="224"/>
      <c r="O463" s="222"/>
      <c r="P463" s="226"/>
      <c r="Q463" s="222"/>
      <c r="R463" s="222"/>
      <c r="S463" s="222"/>
      <c r="T463" s="222"/>
    </row>
    <row r="464" spans="1:20" ht="12.75" customHeight="1" x14ac:dyDescent="0.2">
      <c r="A464" s="220"/>
      <c r="B464" s="221"/>
      <c r="C464" s="221"/>
      <c r="D464" s="221"/>
      <c r="E464" s="222"/>
      <c r="F464" s="221"/>
      <c r="G464" s="220"/>
      <c r="H464" s="220"/>
      <c r="I464" s="220"/>
      <c r="J464" s="223"/>
      <c r="K464" s="317"/>
      <c r="L464" s="317"/>
      <c r="M464" s="224"/>
      <c r="N464" s="224"/>
      <c r="O464" s="222"/>
      <c r="P464" s="226"/>
      <c r="Q464" s="222"/>
      <c r="R464" s="222"/>
      <c r="S464" s="222"/>
      <c r="T464" s="222"/>
    </row>
    <row r="465" spans="1:20" ht="12.75" customHeight="1" x14ac:dyDescent="0.2">
      <c r="A465" s="220"/>
      <c r="B465" s="221"/>
      <c r="C465" s="221"/>
      <c r="D465" s="221"/>
      <c r="E465" s="222"/>
      <c r="F465" s="221"/>
      <c r="G465" s="220"/>
      <c r="H465" s="220"/>
      <c r="I465" s="220"/>
      <c r="J465" s="223"/>
      <c r="K465" s="317"/>
      <c r="L465" s="317"/>
      <c r="M465" s="224"/>
      <c r="N465" s="224"/>
      <c r="O465" s="222"/>
      <c r="P465" s="226"/>
      <c r="Q465" s="222"/>
      <c r="R465" s="222"/>
      <c r="S465" s="222"/>
      <c r="T465" s="222"/>
    </row>
    <row r="466" spans="1:20" ht="12.75" customHeight="1" x14ac:dyDescent="0.2">
      <c r="A466" s="220"/>
      <c r="B466" s="221"/>
      <c r="C466" s="221"/>
      <c r="D466" s="221"/>
      <c r="E466" s="222"/>
      <c r="F466" s="221"/>
      <c r="G466" s="220"/>
      <c r="H466" s="220"/>
      <c r="I466" s="220"/>
      <c r="J466" s="223"/>
      <c r="K466" s="317"/>
      <c r="L466" s="317"/>
      <c r="M466" s="224"/>
      <c r="N466" s="224"/>
      <c r="O466" s="222"/>
      <c r="P466" s="226"/>
      <c r="Q466" s="222"/>
      <c r="R466" s="222"/>
      <c r="S466" s="222"/>
      <c r="T466" s="222"/>
    </row>
    <row r="467" spans="1:20" ht="12.75" customHeight="1" x14ac:dyDescent="0.2">
      <c r="A467" s="220"/>
      <c r="B467" s="221"/>
      <c r="C467" s="221"/>
      <c r="D467" s="221"/>
      <c r="E467" s="222"/>
      <c r="F467" s="221"/>
      <c r="G467" s="220"/>
      <c r="H467" s="220"/>
      <c r="I467" s="220"/>
      <c r="J467" s="223"/>
      <c r="K467" s="317"/>
      <c r="L467" s="317"/>
      <c r="M467" s="224"/>
      <c r="N467" s="224"/>
      <c r="O467" s="222"/>
      <c r="P467" s="226"/>
      <c r="Q467" s="222"/>
      <c r="R467" s="222"/>
      <c r="S467" s="222"/>
      <c r="T467" s="222"/>
    </row>
    <row r="468" spans="1:20" ht="12.75" customHeight="1" x14ac:dyDescent="0.2">
      <c r="A468" s="220"/>
      <c r="B468" s="221"/>
      <c r="C468" s="221"/>
      <c r="D468" s="221"/>
      <c r="E468" s="222"/>
      <c r="F468" s="221"/>
      <c r="G468" s="220"/>
      <c r="H468" s="220"/>
      <c r="I468" s="220"/>
      <c r="J468" s="223"/>
      <c r="K468" s="317"/>
      <c r="L468" s="317"/>
      <c r="M468" s="224"/>
      <c r="N468" s="224"/>
      <c r="O468" s="222"/>
      <c r="P468" s="226"/>
      <c r="Q468" s="222"/>
      <c r="R468" s="222"/>
      <c r="S468" s="222"/>
      <c r="T468" s="222"/>
    </row>
    <row r="469" spans="1:20" ht="12.75" customHeight="1" x14ac:dyDescent="0.2">
      <c r="A469" s="220"/>
      <c r="B469" s="221"/>
      <c r="C469" s="221"/>
      <c r="D469" s="221"/>
      <c r="E469" s="222"/>
      <c r="F469" s="221"/>
      <c r="G469" s="220"/>
      <c r="H469" s="220"/>
      <c r="I469" s="220"/>
      <c r="J469" s="223"/>
      <c r="K469" s="317"/>
      <c r="L469" s="317"/>
      <c r="M469" s="224"/>
      <c r="N469" s="224"/>
      <c r="O469" s="222"/>
      <c r="P469" s="226"/>
      <c r="Q469" s="222"/>
      <c r="R469" s="222"/>
      <c r="S469" s="222"/>
      <c r="T469" s="222"/>
    </row>
    <row r="470" spans="1:20" ht="12.75" customHeight="1" x14ac:dyDescent="0.2">
      <c r="A470" s="220"/>
      <c r="B470" s="221"/>
      <c r="C470" s="221"/>
      <c r="D470" s="221"/>
      <c r="E470" s="222"/>
      <c r="F470" s="221"/>
      <c r="G470" s="220"/>
      <c r="H470" s="220"/>
      <c r="I470" s="220"/>
      <c r="J470" s="223"/>
      <c r="K470" s="317"/>
      <c r="L470" s="317"/>
      <c r="M470" s="224"/>
      <c r="N470" s="224"/>
      <c r="O470" s="222"/>
      <c r="P470" s="226"/>
      <c r="Q470" s="222"/>
      <c r="R470" s="222"/>
      <c r="S470" s="222"/>
      <c r="T470" s="222"/>
    </row>
    <row r="471" spans="1:20" ht="12.75" customHeight="1" x14ac:dyDescent="0.2">
      <c r="A471" s="220"/>
      <c r="B471" s="221"/>
      <c r="C471" s="221"/>
      <c r="D471" s="221"/>
      <c r="E471" s="222"/>
      <c r="F471" s="221"/>
      <c r="G471" s="220"/>
      <c r="H471" s="220"/>
      <c r="I471" s="220"/>
      <c r="J471" s="223"/>
      <c r="K471" s="317"/>
      <c r="L471" s="317"/>
      <c r="M471" s="224"/>
      <c r="N471" s="224"/>
      <c r="O471" s="222"/>
      <c r="P471" s="226"/>
      <c r="Q471" s="222"/>
      <c r="R471" s="222"/>
      <c r="S471" s="222"/>
      <c r="T471" s="222"/>
    </row>
    <row r="472" spans="1:20" ht="12.75" customHeight="1" x14ac:dyDescent="0.2">
      <c r="A472" s="220"/>
      <c r="B472" s="221"/>
      <c r="C472" s="221"/>
      <c r="D472" s="221"/>
      <c r="E472" s="222"/>
      <c r="F472" s="221"/>
      <c r="G472" s="220"/>
      <c r="H472" s="220"/>
      <c r="I472" s="220"/>
      <c r="J472" s="223"/>
      <c r="K472" s="317"/>
      <c r="L472" s="317"/>
      <c r="M472" s="224"/>
      <c r="N472" s="224"/>
      <c r="O472" s="222"/>
      <c r="P472" s="226"/>
      <c r="Q472" s="222"/>
      <c r="R472" s="222"/>
      <c r="S472" s="222"/>
      <c r="T472" s="222"/>
    </row>
    <row r="473" spans="1:20" ht="12.75" customHeight="1" x14ac:dyDescent="0.2">
      <c r="A473" s="220"/>
      <c r="B473" s="221"/>
      <c r="C473" s="221"/>
      <c r="D473" s="221"/>
      <c r="E473" s="222"/>
      <c r="F473" s="221"/>
      <c r="G473" s="220"/>
      <c r="H473" s="220"/>
      <c r="I473" s="220"/>
      <c r="J473" s="223"/>
      <c r="K473" s="317"/>
      <c r="L473" s="317"/>
      <c r="M473" s="224"/>
      <c r="N473" s="224"/>
      <c r="O473" s="222"/>
      <c r="P473" s="226"/>
      <c r="Q473" s="222"/>
      <c r="R473" s="222"/>
      <c r="S473" s="222"/>
      <c r="T473" s="222"/>
    </row>
    <row r="474" spans="1:20" ht="12.75" customHeight="1" x14ac:dyDescent="0.2">
      <c r="A474" s="220"/>
      <c r="B474" s="221"/>
      <c r="C474" s="221"/>
      <c r="D474" s="221"/>
      <c r="E474" s="222"/>
      <c r="F474" s="221"/>
      <c r="G474" s="220"/>
      <c r="H474" s="220"/>
      <c r="I474" s="220"/>
      <c r="J474" s="223"/>
      <c r="K474" s="317"/>
      <c r="L474" s="317"/>
      <c r="M474" s="224"/>
      <c r="N474" s="224"/>
      <c r="O474" s="222"/>
      <c r="P474" s="226"/>
      <c r="Q474" s="222"/>
      <c r="R474" s="222"/>
      <c r="S474" s="222"/>
      <c r="T474" s="222"/>
    </row>
    <row r="475" spans="1:20" ht="12.75" customHeight="1" x14ac:dyDescent="0.2">
      <c r="A475" s="220"/>
      <c r="B475" s="221"/>
      <c r="C475" s="221"/>
      <c r="D475" s="221"/>
      <c r="E475" s="222"/>
      <c r="F475" s="221"/>
      <c r="G475" s="220"/>
      <c r="H475" s="220"/>
      <c r="I475" s="220"/>
      <c r="J475" s="223"/>
      <c r="K475" s="317"/>
      <c r="L475" s="317"/>
      <c r="M475" s="224"/>
      <c r="N475" s="224"/>
      <c r="O475" s="222"/>
      <c r="P475" s="226"/>
      <c r="Q475" s="222"/>
      <c r="R475" s="222"/>
      <c r="S475" s="222"/>
      <c r="T475" s="222"/>
    </row>
    <row r="476" spans="1:20" ht="12.75" customHeight="1" x14ac:dyDescent="0.2">
      <c r="A476" s="220"/>
      <c r="B476" s="221"/>
      <c r="C476" s="221"/>
      <c r="D476" s="221"/>
      <c r="E476" s="222"/>
      <c r="F476" s="221"/>
      <c r="G476" s="220"/>
      <c r="H476" s="220"/>
      <c r="I476" s="220"/>
      <c r="J476" s="223"/>
      <c r="K476" s="317"/>
      <c r="L476" s="317"/>
      <c r="M476" s="224"/>
      <c r="N476" s="224"/>
      <c r="O476" s="222"/>
      <c r="P476" s="226"/>
      <c r="Q476" s="222"/>
      <c r="R476" s="222"/>
      <c r="S476" s="222"/>
      <c r="T476" s="222"/>
    </row>
    <row r="477" spans="1:20" ht="12.75" customHeight="1" x14ac:dyDescent="0.2">
      <c r="A477" s="220"/>
      <c r="B477" s="221"/>
      <c r="C477" s="221"/>
      <c r="D477" s="221"/>
      <c r="E477" s="222"/>
      <c r="F477" s="221"/>
      <c r="G477" s="220"/>
      <c r="H477" s="220"/>
      <c r="I477" s="220"/>
      <c r="J477" s="223"/>
      <c r="K477" s="317"/>
      <c r="L477" s="317"/>
      <c r="M477" s="224"/>
      <c r="N477" s="224"/>
      <c r="O477" s="222"/>
      <c r="P477" s="226"/>
      <c r="Q477" s="222"/>
      <c r="R477" s="222"/>
      <c r="S477" s="222"/>
      <c r="T477" s="222"/>
    </row>
    <row r="478" spans="1:20" ht="12.75" customHeight="1" x14ac:dyDescent="0.2">
      <c r="A478" s="220"/>
      <c r="B478" s="221"/>
      <c r="C478" s="221"/>
      <c r="D478" s="221"/>
      <c r="E478" s="222"/>
      <c r="F478" s="221"/>
      <c r="G478" s="220"/>
      <c r="H478" s="220"/>
      <c r="I478" s="220"/>
      <c r="J478" s="223"/>
      <c r="K478" s="317"/>
      <c r="L478" s="317"/>
      <c r="M478" s="224"/>
      <c r="N478" s="224"/>
      <c r="O478" s="222"/>
      <c r="P478" s="226"/>
      <c r="Q478" s="222"/>
      <c r="R478" s="222"/>
      <c r="S478" s="222"/>
      <c r="T478" s="222"/>
    </row>
    <row r="479" spans="1:20" ht="12.75" customHeight="1" x14ac:dyDescent="0.2">
      <c r="A479" s="220"/>
      <c r="B479" s="221"/>
      <c r="C479" s="221"/>
      <c r="D479" s="221"/>
      <c r="E479" s="222"/>
      <c r="F479" s="221"/>
      <c r="G479" s="220"/>
      <c r="H479" s="220"/>
      <c r="I479" s="220"/>
      <c r="J479" s="223"/>
      <c r="K479" s="317"/>
      <c r="L479" s="317"/>
      <c r="M479" s="224"/>
      <c r="N479" s="224"/>
      <c r="O479" s="222"/>
      <c r="P479" s="226"/>
      <c r="Q479" s="222"/>
      <c r="R479" s="222"/>
      <c r="S479" s="222"/>
      <c r="T479" s="222"/>
    </row>
    <row r="480" spans="1:20" ht="12.75" customHeight="1" x14ac:dyDescent="0.2">
      <c r="A480" s="220"/>
      <c r="B480" s="221"/>
      <c r="C480" s="221"/>
      <c r="D480" s="221"/>
      <c r="E480" s="222"/>
      <c r="F480" s="221"/>
      <c r="G480" s="220"/>
      <c r="H480" s="220"/>
      <c r="I480" s="220"/>
      <c r="J480" s="223"/>
      <c r="K480" s="317"/>
      <c r="L480" s="317"/>
      <c r="M480" s="224"/>
      <c r="N480" s="224"/>
      <c r="O480" s="222"/>
      <c r="P480" s="226"/>
      <c r="Q480" s="222"/>
      <c r="R480" s="222"/>
      <c r="S480" s="222"/>
      <c r="T480" s="222"/>
    </row>
    <row r="481" spans="1:20" ht="12.75" customHeight="1" x14ac:dyDescent="0.2">
      <c r="A481" s="220"/>
      <c r="B481" s="221"/>
      <c r="C481" s="221"/>
      <c r="D481" s="221"/>
      <c r="E481" s="222"/>
      <c r="F481" s="221"/>
      <c r="G481" s="220"/>
      <c r="H481" s="220"/>
      <c r="I481" s="220"/>
      <c r="J481" s="223"/>
      <c r="K481" s="317"/>
      <c r="L481" s="317"/>
      <c r="M481" s="224"/>
      <c r="N481" s="224"/>
      <c r="O481" s="222"/>
      <c r="P481" s="226"/>
      <c r="Q481" s="222"/>
      <c r="R481" s="222"/>
      <c r="S481" s="222"/>
      <c r="T481" s="222"/>
    </row>
    <row r="482" spans="1:20" ht="12.75" customHeight="1" x14ac:dyDescent="0.2">
      <c r="A482" s="220"/>
      <c r="B482" s="221"/>
      <c r="C482" s="221"/>
      <c r="D482" s="221"/>
      <c r="E482" s="222"/>
      <c r="F482" s="221"/>
      <c r="G482" s="220"/>
      <c r="H482" s="220"/>
      <c r="I482" s="220"/>
      <c r="J482" s="223"/>
      <c r="K482" s="317"/>
      <c r="L482" s="317"/>
      <c r="M482" s="224"/>
      <c r="N482" s="224"/>
      <c r="O482" s="222"/>
      <c r="P482" s="226"/>
      <c r="Q482" s="222"/>
      <c r="R482" s="222"/>
      <c r="S482" s="222"/>
      <c r="T482" s="222"/>
    </row>
    <row r="483" spans="1:20" ht="12.75" customHeight="1" x14ac:dyDescent="0.2">
      <c r="A483" s="220"/>
      <c r="B483" s="221"/>
      <c r="C483" s="221"/>
      <c r="D483" s="221"/>
      <c r="E483" s="222"/>
      <c r="F483" s="221"/>
      <c r="G483" s="220"/>
      <c r="H483" s="220"/>
      <c r="I483" s="220"/>
      <c r="J483" s="223"/>
      <c r="K483" s="317"/>
      <c r="L483" s="317"/>
      <c r="M483" s="224"/>
      <c r="N483" s="224"/>
      <c r="O483" s="222"/>
      <c r="P483" s="226"/>
      <c r="Q483" s="222"/>
      <c r="R483" s="222"/>
      <c r="S483" s="222"/>
      <c r="T483" s="222"/>
    </row>
    <row r="484" spans="1:20" ht="12.75" customHeight="1" x14ac:dyDescent="0.2">
      <c r="A484" s="220"/>
      <c r="B484" s="221"/>
      <c r="C484" s="221"/>
      <c r="D484" s="221"/>
      <c r="E484" s="222"/>
      <c r="F484" s="221"/>
      <c r="G484" s="220"/>
      <c r="H484" s="220"/>
      <c r="I484" s="220"/>
      <c r="J484" s="223"/>
      <c r="K484" s="317"/>
      <c r="L484" s="317"/>
      <c r="M484" s="224"/>
      <c r="N484" s="224"/>
      <c r="O484" s="222"/>
      <c r="P484" s="226"/>
      <c r="Q484" s="222"/>
      <c r="R484" s="222"/>
      <c r="S484" s="222"/>
      <c r="T484" s="222"/>
    </row>
    <row r="485" spans="1:20" ht="12.75" customHeight="1" x14ac:dyDescent="0.2">
      <c r="A485" s="220"/>
      <c r="B485" s="221"/>
      <c r="C485" s="221"/>
      <c r="D485" s="221"/>
      <c r="E485" s="222"/>
      <c r="F485" s="221"/>
      <c r="G485" s="220"/>
      <c r="H485" s="220"/>
      <c r="I485" s="220"/>
      <c r="J485" s="223"/>
      <c r="K485" s="317"/>
      <c r="L485" s="317"/>
      <c r="M485" s="224"/>
      <c r="N485" s="224"/>
      <c r="O485" s="222"/>
      <c r="P485" s="226"/>
      <c r="Q485" s="222"/>
      <c r="R485" s="222"/>
      <c r="S485" s="222"/>
      <c r="T485" s="222"/>
    </row>
    <row r="486" spans="1:20" ht="12.75" customHeight="1" x14ac:dyDescent="0.2">
      <c r="A486" s="220"/>
      <c r="B486" s="221"/>
      <c r="C486" s="221"/>
      <c r="D486" s="221"/>
      <c r="E486" s="222"/>
      <c r="F486" s="221"/>
      <c r="G486" s="220"/>
      <c r="H486" s="220"/>
      <c r="I486" s="220"/>
      <c r="J486" s="223"/>
      <c r="K486" s="317"/>
      <c r="L486" s="317"/>
      <c r="M486" s="224"/>
      <c r="N486" s="224"/>
      <c r="O486" s="222"/>
      <c r="P486" s="226"/>
      <c r="Q486" s="222"/>
      <c r="R486" s="222"/>
      <c r="S486" s="222"/>
      <c r="T486" s="222"/>
    </row>
    <row r="487" spans="1:20" ht="12.75" customHeight="1" x14ac:dyDescent="0.2">
      <c r="A487" s="220"/>
      <c r="B487" s="221"/>
      <c r="C487" s="221"/>
      <c r="D487" s="221"/>
      <c r="E487" s="222"/>
      <c r="F487" s="221"/>
      <c r="G487" s="220"/>
      <c r="H487" s="220"/>
      <c r="I487" s="220"/>
      <c r="J487" s="223"/>
      <c r="K487" s="317"/>
      <c r="L487" s="317"/>
      <c r="M487" s="224"/>
      <c r="N487" s="224"/>
      <c r="O487" s="222"/>
      <c r="P487" s="226"/>
      <c r="Q487" s="222"/>
      <c r="R487" s="222"/>
      <c r="S487" s="222"/>
      <c r="T487" s="222"/>
    </row>
    <row r="488" spans="1:20" ht="12.75" customHeight="1" x14ac:dyDescent="0.2">
      <c r="A488" s="220"/>
      <c r="B488" s="221"/>
      <c r="C488" s="221"/>
      <c r="D488" s="221"/>
      <c r="E488" s="222"/>
      <c r="F488" s="221"/>
      <c r="G488" s="220"/>
      <c r="H488" s="220"/>
      <c r="I488" s="220"/>
      <c r="J488" s="223"/>
      <c r="K488" s="317"/>
      <c r="L488" s="317"/>
      <c r="M488" s="224"/>
      <c r="N488" s="224"/>
      <c r="O488" s="222"/>
      <c r="P488" s="226"/>
      <c r="Q488" s="222"/>
      <c r="R488" s="222"/>
      <c r="S488" s="222"/>
      <c r="T488" s="222"/>
    </row>
    <row r="489" spans="1:20" ht="12.75" customHeight="1" x14ac:dyDescent="0.2">
      <c r="A489" s="220"/>
      <c r="B489" s="221"/>
      <c r="C489" s="221"/>
      <c r="D489" s="221"/>
      <c r="E489" s="222"/>
      <c r="F489" s="221"/>
      <c r="G489" s="220"/>
      <c r="H489" s="220"/>
      <c r="I489" s="220"/>
      <c r="J489" s="223"/>
      <c r="K489" s="317"/>
      <c r="L489" s="317"/>
      <c r="M489" s="224"/>
      <c r="N489" s="224"/>
      <c r="O489" s="222"/>
      <c r="P489" s="226"/>
      <c r="Q489" s="222"/>
      <c r="R489" s="222"/>
      <c r="S489" s="222"/>
      <c r="T489" s="222"/>
    </row>
    <row r="490" spans="1:20" ht="12.75" customHeight="1" x14ac:dyDescent="0.2">
      <c r="A490" s="220"/>
      <c r="B490" s="221"/>
      <c r="C490" s="221"/>
      <c r="D490" s="221"/>
      <c r="E490" s="222"/>
      <c r="F490" s="221"/>
      <c r="G490" s="220"/>
      <c r="H490" s="220"/>
      <c r="I490" s="220"/>
      <c r="J490" s="223"/>
      <c r="K490" s="317"/>
      <c r="L490" s="317"/>
      <c r="M490" s="224"/>
      <c r="N490" s="224"/>
      <c r="O490" s="222"/>
      <c r="P490" s="226"/>
      <c r="Q490" s="222"/>
      <c r="R490" s="222"/>
      <c r="S490" s="222"/>
      <c r="T490" s="222"/>
    </row>
    <row r="491" spans="1:20" ht="12.75" customHeight="1" x14ac:dyDescent="0.2">
      <c r="A491" s="220"/>
      <c r="B491" s="221"/>
      <c r="C491" s="221"/>
      <c r="D491" s="221"/>
      <c r="E491" s="222"/>
      <c r="F491" s="221"/>
      <c r="G491" s="220"/>
      <c r="H491" s="220"/>
      <c r="I491" s="220"/>
      <c r="J491" s="223"/>
      <c r="K491" s="317"/>
      <c r="L491" s="317"/>
      <c r="M491" s="224"/>
      <c r="N491" s="224"/>
      <c r="O491" s="222"/>
      <c r="P491" s="226"/>
      <c r="Q491" s="222"/>
      <c r="R491" s="222"/>
      <c r="S491" s="222"/>
      <c r="T491" s="222"/>
    </row>
    <row r="492" spans="1:20" ht="12.75" customHeight="1" x14ac:dyDescent="0.2">
      <c r="A492" s="220"/>
      <c r="B492" s="221"/>
      <c r="C492" s="221"/>
      <c r="D492" s="221"/>
      <c r="E492" s="222"/>
      <c r="F492" s="221"/>
      <c r="G492" s="220"/>
      <c r="H492" s="220"/>
      <c r="I492" s="220"/>
      <c r="J492" s="223"/>
      <c r="K492" s="317"/>
      <c r="L492" s="317"/>
      <c r="M492" s="224"/>
      <c r="N492" s="224"/>
      <c r="O492" s="222"/>
      <c r="P492" s="226"/>
      <c r="Q492" s="222"/>
      <c r="R492" s="222"/>
      <c r="S492" s="222"/>
      <c r="T492" s="222"/>
    </row>
    <row r="493" spans="1:20" ht="12.75" customHeight="1" x14ac:dyDescent="0.2">
      <c r="A493" s="220"/>
      <c r="B493" s="221"/>
      <c r="C493" s="221"/>
      <c r="D493" s="221"/>
      <c r="E493" s="222"/>
      <c r="F493" s="221"/>
      <c r="G493" s="220"/>
      <c r="H493" s="220"/>
      <c r="I493" s="220"/>
      <c r="J493" s="223"/>
      <c r="K493" s="317"/>
      <c r="L493" s="317"/>
      <c r="M493" s="224"/>
      <c r="N493" s="224"/>
      <c r="O493" s="222"/>
      <c r="P493" s="226"/>
      <c r="Q493" s="222"/>
      <c r="R493" s="222"/>
      <c r="S493" s="222"/>
      <c r="T493" s="222"/>
    </row>
    <row r="494" spans="1:20" ht="12.75" customHeight="1" x14ac:dyDescent="0.2">
      <c r="A494" s="220"/>
      <c r="B494" s="221"/>
      <c r="C494" s="221"/>
      <c r="D494" s="221"/>
      <c r="E494" s="222"/>
      <c r="F494" s="221"/>
      <c r="G494" s="220"/>
      <c r="H494" s="220"/>
      <c r="I494" s="220"/>
      <c r="J494" s="223"/>
      <c r="K494" s="317"/>
      <c r="L494" s="317"/>
      <c r="M494" s="224"/>
      <c r="N494" s="224"/>
      <c r="O494" s="222"/>
      <c r="P494" s="226"/>
      <c r="Q494" s="222"/>
      <c r="R494" s="222"/>
      <c r="S494" s="222"/>
      <c r="T494" s="222"/>
    </row>
    <row r="495" spans="1:20" ht="12.75" customHeight="1" x14ac:dyDescent="0.2">
      <c r="A495" s="220"/>
      <c r="B495" s="221"/>
      <c r="C495" s="221"/>
      <c r="D495" s="221"/>
      <c r="E495" s="222"/>
      <c r="F495" s="221"/>
      <c r="G495" s="220"/>
      <c r="H495" s="220"/>
      <c r="I495" s="220"/>
      <c r="J495" s="223"/>
      <c r="K495" s="317"/>
      <c r="L495" s="317"/>
      <c r="M495" s="224"/>
      <c r="N495" s="224"/>
      <c r="O495" s="222"/>
      <c r="P495" s="226"/>
      <c r="Q495" s="222"/>
      <c r="R495" s="222"/>
      <c r="S495" s="222"/>
      <c r="T495" s="222"/>
    </row>
    <row r="496" spans="1:20" ht="12.75" customHeight="1" x14ac:dyDescent="0.2">
      <c r="A496" s="220"/>
      <c r="B496" s="221"/>
      <c r="C496" s="221"/>
      <c r="D496" s="221"/>
      <c r="E496" s="222"/>
      <c r="F496" s="221"/>
      <c r="G496" s="220"/>
      <c r="H496" s="220"/>
      <c r="I496" s="220"/>
      <c r="J496" s="223"/>
      <c r="K496" s="317"/>
      <c r="L496" s="317"/>
      <c r="M496" s="224"/>
      <c r="N496" s="224"/>
      <c r="O496" s="222"/>
      <c r="P496" s="226"/>
      <c r="Q496" s="222"/>
      <c r="R496" s="222"/>
      <c r="S496" s="222"/>
      <c r="T496" s="222"/>
    </row>
    <row r="497" spans="1:20" ht="12.75" customHeight="1" x14ac:dyDescent="0.2">
      <c r="A497" s="220"/>
      <c r="B497" s="221"/>
      <c r="C497" s="221"/>
      <c r="D497" s="221"/>
      <c r="E497" s="222"/>
      <c r="F497" s="221"/>
      <c r="G497" s="220"/>
      <c r="H497" s="220"/>
      <c r="I497" s="220"/>
      <c r="J497" s="223"/>
      <c r="K497" s="317"/>
      <c r="L497" s="317"/>
      <c r="M497" s="224"/>
      <c r="N497" s="224"/>
      <c r="O497" s="222"/>
      <c r="P497" s="226"/>
      <c r="Q497" s="222"/>
      <c r="R497" s="222"/>
      <c r="S497" s="222"/>
      <c r="T497" s="222"/>
    </row>
    <row r="498" spans="1:20" ht="12.75" customHeight="1" x14ac:dyDescent="0.2">
      <c r="A498" s="220"/>
      <c r="B498" s="221"/>
      <c r="C498" s="221"/>
      <c r="D498" s="221"/>
      <c r="E498" s="222"/>
      <c r="F498" s="221"/>
      <c r="G498" s="220"/>
      <c r="H498" s="220"/>
      <c r="I498" s="220"/>
      <c r="J498" s="223"/>
      <c r="K498" s="317"/>
      <c r="L498" s="317"/>
      <c r="M498" s="224"/>
      <c r="N498" s="224"/>
      <c r="O498" s="222"/>
      <c r="P498" s="226"/>
      <c r="Q498" s="222"/>
      <c r="R498" s="222"/>
      <c r="S498" s="222"/>
      <c r="T498" s="222"/>
    </row>
    <row r="499" spans="1:20" ht="12.75" customHeight="1" x14ac:dyDescent="0.2">
      <c r="A499" s="220"/>
      <c r="B499" s="221"/>
      <c r="C499" s="221"/>
      <c r="D499" s="221"/>
      <c r="E499" s="222"/>
      <c r="F499" s="221"/>
      <c r="G499" s="220"/>
      <c r="H499" s="220"/>
      <c r="I499" s="220"/>
      <c r="J499" s="223"/>
      <c r="K499" s="317"/>
      <c r="L499" s="317"/>
      <c r="M499" s="224"/>
      <c r="N499" s="224"/>
      <c r="O499" s="222"/>
      <c r="P499" s="226"/>
      <c r="Q499" s="222"/>
      <c r="R499" s="222"/>
      <c r="S499" s="222"/>
      <c r="T499" s="222"/>
    </row>
    <row r="500" spans="1:20" ht="12.75" customHeight="1" x14ac:dyDescent="0.2">
      <c r="A500" s="220"/>
      <c r="B500" s="221"/>
      <c r="C500" s="221"/>
      <c r="D500" s="221"/>
      <c r="E500" s="222"/>
      <c r="F500" s="221"/>
      <c r="G500" s="220"/>
      <c r="H500" s="220"/>
      <c r="I500" s="220"/>
      <c r="J500" s="223"/>
      <c r="K500" s="317"/>
      <c r="L500" s="317"/>
      <c r="M500" s="224"/>
      <c r="N500" s="224"/>
      <c r="O500" s="222"/>
      <c r="P500" s="226"/>
      <c r="Q500" s="222"/>
      <c r="R500" s="222"/>
      <c r="S500" s="222"/>
      <c r="T500" s="222"/>
    </row>
    <row r="501" spans="1:20" ht="12.75" customHeight="1" x14ac:dyDescent="0.2">
      <c r="A501" s="220"/>
      <c r="B501" s="221"/>
      <c r="C501" s="221"/>
      <c r="D501" s="221"/>
      <c r="E501" s="222"/>
      <c r="F501" s="221"/>
      <c r="G501" s="220"/>
      <c r="H501" s="220"/>
      <c r="I501" s="220"/>
      <c r="J501" s="223"/>
      <c r="K501" s="317"/>
      <c r="L501" s="317"/>
      <c r="M501" s="224"/>
      <c r="N501" s="224"/>
      <c r="O501" s="222"/>
      <c r="P501" s="226"/>
      <c r="Q501" s="222"/>
      <c r="R501" s="222"/>
      <c r="S501" s="222"/>
      <c r="T501" s="222"/>
    </row>
    <row r="502" spans="1:20" ht="12.75" customHeight="1" x14ac:dyDescent="0.2">
      <c r="A502" s="220"/>
      <c r="B502" s="221"/>
      <c r="C502" s="221"/>
      <c r="D502" s="221"/>
      <c r="E502" s="222"/>
      <c r="F502" s="221"/>
      <c r="G502" s="220"/>
      <c r="H502" s="220"/>
      <c r="I502" s="220"/>
      <c r="J502" s="223"/>
      <c r="K502" s="317"/>
      <c r="L502" s="317"/>
      <c r="M502" s="224"/>
      <c r="N502" s="224"/>
      <c r="O502" s="222"/>
      <c r="P502" s="226"/>
      <c r="Q502" s="222"/>
      <c r="R502" s="222"/>
      <c r="S502" s="222"/>
      <c r="T502" s="222"/>
    </row>
    <row r="503" spans="1:20" ht="12.75" customHeight="1" x14ac:dyDescent="0.2">
      <c r="A503" s="220"/>
      <c r="B503" s="221"/>
      <c r="C503" s="221"/>
      <c r="D503" s="221"/>
      <c r="E503" s="222"/>
      <c r="F503" s="221"/>
      <c r="G503" s="220"/>
      <c r="H503" s="220"/>
      <c r="I503" s="220"/>
      <c r="J503" s="223"/>
      <c r="K503" s="317"/>
      <c r="L503" s="317"/>
      <c r="M503" s="224"/>
      <c r="N503" s="224"/>
      <c r="O503" s="222"/>
      <c r="P503" s="226"/>
      <c r="Q503" s="222"/>
      <c r="R503" s="222"/>
      <c r="S503" s="222"/>
      <c r="T503" s="222"/>
    </row>
    <row r="504" spans="1:20" ht="12.75" customHeight="1" x14ac:dyDescent="0.2">
      <c r="A504" s="220"/>
      <c r="B504" s="221"/>
      <c r="C504" s="221"/>
      <c r="D504" s="221"/>
      <c r="E504" s="222"/>
      <c r="F504" s="221"/>
      <c r="G504" s="220"/>
      <c r="H504" s="220"/>
      <c r="I504" s="220"/>
      <c r="J504" s="223"/>
      <c r="K504" s="317"/>
      <c r="L504" s="317"/>
      <c r="M504" s="224"/>
      <c r="N504" s="224"/>
      <c r="O504" s="222"/>
      <c r="P504" s="226"/>
      <c r="Q504" s="222"/>
      <c r="R504" s="222"/>
      <c r="S504" s="222"/>
      <c r="T504" s="222"/>
    </row>
    <row r="505" spans="1:20" ht="12.75" customHeight="1" x14ac:dyDescent="0.2">
      <c r="A505" s="220"/>
      <c r="B505" s="221"/>
      <c r="C505" s="221"/>
      <c r="D505" s="221"/>
      <c r="E505" s="222"/>
      <c r="F505" s="221"/>
      <c r="G505" s="220"/>
      <c r="H505" s="220"/>
      <c r="I505" s="220"/>
      <c r="J505" s="223"/>
      <c r="K505" s="317"/>
      <c r="L505" s="317"/>
      <c r="M505" s="224"/>
      <c r="N505" s="224"/>
      <c r="O505" s="222"/>
      <c r="P505" s="226"/>
      <c r="Q505" s="222"/>
      <c r="R505" s="222"/>
      <c r="S505" s="222"/>
      <c r="T505" s="222"/>
    </row>
    <row r="506" spans="1:20" ht="12.75" customHeight="1" x14ac:dyDescent="0.2">
      <c r="A506" s="220"/>
      <c r="B506" s="221"/>
      <c r="C506" s="221"/>
      <c r="D506" s="221"/>
      <c r="E506" s="222"/>
      <c r="F506" s="221"/>
      <c r="G506" s="220"/>
      <c r="H506" s="220"/>
      <c r="I506" s="220"/>
      <c r="J506" s="223"/>
      <c r="K506" s="317"/>
      <c r="L506" s="317"/>
      <c r="M506" s="224"/>
      <c r="N506" s="224"/>
      <c r="O506" s="222"/>
      <c r="P506" s="226"/>
      <c r="Q506" s="222"/>
      <c r="R506" s="222"/>
      <c r="S506" s="222"/>
      <c r="T506" s="222"/>
    </row>
    <row r="507" spans="1:20" ht="12.75" customHeight="1" x14ac:dyDescent="0.2">
      <c r="A507" s="220"/>
      <c r="B507" s="221"/>
      <c r="C507" s="221"/>
      <c r="D507" s="221"/>
      <c r="E507" s="222"/>
      <c r="F507" s="221"/>
      <c r="G507" s="220"/>
      <c r="H507" s="220"/>
      <c r="I507" s="220"/>
      <c r="J507" s="223"/>
      <c r="K507" s="317"/>
      <c r="L507" s="317"/>
      <c r="M507" s="224"/>
      <c r="N507" s="224"/>
      <c r="O507" s="222"/>
      <c r="P507" s="226"/>
      <c r="Q507" s="222"/>
      <c r="R507" s="222"/>
      <c r="S507" s="222"/>
      <c r="T507" s="222"/>
    </row>
    <row r="508" spans="1:20" ht="12.75" customHeight="1" x14ac:dyDescent="0.2">
      <c r="A508" s="220"/>
      <c r="B508" s="221"/>
      <c r="C508" s="221"/>
      <c r="D508" s="221"/>
      <c r="E508" s="222"/>
      <c r="F508" s="221"/>
      <c r="G508" s="220"/>
      <c r="H508" s="220"/>
      <c r="I508" s="220"/>
      <c r="J508" s="223"/>
      <c r="K508" s="317"/>
      <c r="L508" s="317"/>
      <c r="M508" s="224"/>
      <c r="N508" s="224"/>
      <c r="O508" s="222"/>
      <c r="P508" s="226"/>
      <c r="Q508" s="222"/>
      <c r="R508" s="222"/>
      <c r="S508" s="222"/>
      <c r="T508" s="222"/>
    </row>
    <row r="509" spans="1:20" ht="12.75" customHeight="1" x14ac:dyDescent="0.2">
      <c r="A509" s="220"/>
      <c r="B509" s="221"/>
      <c r="C509" s="221"/>
      <c r="D509" s="221"/>
      <c r="E509" s="222"/>
      <c r="F509" s="221"/>
      <c r="G509" s="220"/>
      <c r="H509" s="220"/>
      <c r="I509" s="220"/>
      <c r="J509" s="223"/>
      <c r="K509" s="317"/>
      <c r="L509" s="317"/>
      <c r="M509" s="224"/>
      <c r="N509" s="224"/>
      <c r="O509" s="222"/>
      <c r="P509" s="226"/>
      <c r="Q509" s="222"/>
      <c r="R509" s="222"/>
      <c r="S509" s="222"/>
      <c r="T509" s="222"/>
    </row>
    <row r="510" spans="1:20" ht="12.75" customHeight="1" x14ac:dyDescent="0.2">
      <c r="A510" s="220"/>
      <c r="B510" s="221"/>
      <c r="C510" s="221"/>
      <c r="D510" s="221"/>
      <c r="E510" s="222"/>
      <c r="F510" s="221"/>
      <c r="G510" s="220"/>
      <c r="H510" s="220"/>
      <c r="I510" s="220"/>
      <c r="J510" s="223"/>
      <c r="K510" s="317"/>
      <c r="L510" s="317"/>
      <c r="M510" s="224"/>
      <c r="N510" s="224"/>
      <c r="O510" s="222"/>
      <c r="P510" s="226"/>
      <c r="Q510" s="222"/>
      <c r="R510" s="222"/>
      <c r="S510" s="222"/>
      <c r="T510" s="222"/>
    </row>
    <row r="511" spans="1:20" ht="12.75" customHeight="1" x14ac:dyDescent="0.2">
      <c r="A511" s="220"/>
      <c r="B511" s="221"/>
      <c r="C511" s="221"/>
      <c r="D511" s="221"/>
      <c r="E511" s="222"/>
      <c r="F511" s="221"/>
      <c r="G511" s="220"/>
      <c r="H511" s="220"/>
      <c r="I511" s="220"/>
      <c r="J511" s="223"/>
      <c r="K511" s="317"/>
      <c r="L511" s="317"/>
      <c r="M511" s="224"/>
      <c r="N511" s="224"/>
      <c r="O511" s="222"/>
      <c r="P511" s="226"/>
      <c r="Q511" s="222"/>
      <c r="R511" s="222"/>
      <c r="S511" s="222"/>
      <c r="T511" s="222"/>
    </row>
    <row r="512" spans="1:20" ht="12.75" customHeight="1" x14ac:dyDescent="0.2">
      <c r="A512" s="220"/>
      <c r="B512" s="221"/>
      <c r="C512" s="221"/>
      <c r="D512" s="221"/>
      <c r="E512" s="222"/>
      <c r="F512" s="221"/>
      <c r="G512" s="220"/>
      <c r="H512" s="220"/>
      <c r="I512" s="220"/>
      <c r="J512" s="223"/>
      <c r="K512" s="317"/>
      <c r="L512" s="317"/>
      <c r="M512" s="224"/>
      <c r="N512" s="224"/>
      <c r="O512" s="222"/>
      <c r="P512" s="226"/>
      <c r="Q512" s="222"/>
      <c r="R512" s="222"/>
      <c r="S512" s="222"/>
      <c r="T512" s="222"/>
    </row>
    <row r="513" spans="1:20" ht="12.75" customHeight="1" x14ac:dyDescent="0.2">
      <c r="A513" s="220"/>
      <c r="B513" s="221"/>
      <c r="C513" s="221"/>
      <c r="D513" s="221"/>
      <c r="E513" s="222"/>
      <c r="F513" s="221"/>
      <c r="G513" s="220"/>
      <c r="H513" s="220"/>
      <c r="I513" s="220"/>
      <c r="J513" s="223"/>
      <c r="K513" s="317"/>
      <c r="L513" s="317"/>
      <c r="M513" s="224"/>
      <c r="N513" s="224"/>
      <c r="O513" s="222"/>
      <c r="P513" s="226"/>
      <c r="Q513" s="222"/>
      <c r="R513" s="222"/>
      <c r="S513" s="222"/>
      <c r="T513" s="222"/>
    </row>
    <row r="514" spans="1:20" ht="12.75" customHeight="1" x14ac:dyDescent="0.2">
      <c r="A514" s="220"/>
      <c r="B514" s="221"/>
      <c r="C514" s="221"/>
      <c r="D514" s="221"/>
      <c r="E514" s="222"/>
      <c r="F514" s="221"/>
      <c r="G514" s="220"/>
      <c r="H514" s="220"/>
      <c r="I514" s="220"/>
      <c r="J514" s="223"/>
      <c r="K514" s="317"/>
      <c r="L514" s="317"/>
      <c r="M514" s="224"/>
      <c r="N514" s="224"/>
      <c r="O514" s="222"/>
      <c r="P514" s="226"/>
      <c r="Q514" s="222"/>
      <c r="R514" s="222"/>
      <c r="S514" s="222"/>
      <c r="T514" s="222"/>
    </row>
    <row r="515" spans="1:20" ht="12.75" customHeight="1" x14ac:dyDescent="0.2">
      <c r="A515" s="220"/>
      <c r="B515" s="221"/>
      <c r="C515" s="221"/>
      <c r="D515" s="221"/>
      <c r="E515" s="222"/>
      <c r="F515" s="221"/>
      <c r="G515" s="220"/>
      <c r="H515" s="220"/>
      <c r="I515" s="220"/>
      <c r="J515" s="223"/>
      <c r="K515" s="317"/>
      <c r="L515" s="317"/>
      <c r="M515" s="224"/>
      <c r="N515" s="224"/>
      <c r="O515" s="222"/>
      <c r="P515" s="226"/>
      <c r="Q515" s="222"/>
      <c r="R515" s="222"/>
      <c r="S515" s="222"/>
      <c r="T515" s="222"/>
    </row>
    <row r="516" spans="1:20" ht="12.75" customHeight="1" x14ac:dyDescent="0.2">
      <c r="A516" s="220"/>
      <c r="B516" s="221"/>
      <c r="C516" s="221"/>
      <c r="D516" s="221"/>
      <c r="E516" s="222"/>
      <c r="F516" s="221"/>
      <c r="G516" s="220"/>
      <c r="H516" s="220"/>
      <c r="I516" s="220"/>
      <c r="J516" s="223"/>
      <c r="K516" s="317"/>
      <c r="L516" s="317"/>
      <c r="M516" s="224"/>
      <c r="N516" s="224"/>
      <c r="O516" s="222"/>
      <c r="P516" s="226"/>
      <c r="Q516" s="222"/>
      <c r="R516" s="222"/>
      <c r="S516" s="222"/>
      <c r="T516" s="222"/>
    </row>
    <row r="517" spans="1:20" ht="12.75" customHeight="1" x14ac:dyDescent="0.2">
      <c r="A517" s="220"/>
      <c r="B517" s="221"/>
      <c r="C517" s="221"/>
      <c r="D517" s="221"/>
      <c r="E517" s="222"/>
      <c r="F517" s="221"/>
      <c r="G517" s="220"/>
      <c r="H517" s="220"/>
      <c r="I517" s="220"/>
      <c r="J517" s="223"/>
      <c r="K517" s="317"/>
      <c r="L517" s="317"/>
      <c r="M517" s="224"/>
      <c r="N517" s="224"/>
      <c r="O517" s="222"/>
      <c r="P517" s="226"/>
      <c r="Q517" s="222"/>
      <c r="R517" s="222"/>
      <c r="S517" s="222"/>
      <c r="T517" s="222"/>
    </row>
    <row r="518" spans="1:20" ht="12.75" customHeight="1" x14ac:dyDescent="0.2">
      <c r="A518" s="220"/>
      <c r="B518" s="221"/>
      <c r="C518" s="221"/>
      <c r="D518" s="221"/>
      <c r="E518" s="222"/>
      <c r="F518" s="221"/>
      <c r="G518" s="220"/>
      <c r="H518" s="220"/>
      <c r="I518" s="220"/>
      <c r="J518" s="223"/>
      <c r="K518" s="317"/>
      <c r="L518" s="317"/>
      <c r="M518" s="224"/>
      <c r="N518" s="224"/>
      <c r="O518" s="222"/>
      <c r="P518" s="226"/>
      <c r="Q518" s="222"/>
      <c r="R518" s="222"/>
      <c r="S518" s="222"/>
      <c r="T518" s="222"/>
    </row>
    <row r="519" spans="1:20" ht="12.75" customHeight="1" x14ac:dyDescent="0.2">
      <c r="A519" s="220"/>
      <c r="B519" s="221"/>
      <c r="C519" s="221"/>
      <c r="D519" s="221"/>
      <c r="E519" s="222"/>
      <c r="F519" s="221"/>
      <c r="G519" s="220"/>
      <c r="H519" s="220"/>
      <c r="I519" s="220"/>
      <c r="J519" s="223"/>
      <c r="K519" s="317"/>
      <c r="L519" s="317"/>
      <c r="M519" s="224"/>
      <c r="N519" s="224"/>
      <c r="O519" s="222"/>
      <c r="P519" s="226"/>
      <c r="Q519" s="222"/>
      <c r="R519" s="222"/>
      <c r="S519" s="222"/>
      <c r="T519" s="222"/>
    </row>
    <row r="520" spans="1:20" ht="12.75" customHeight="1" x14ac:dyDescent="0.2">
      <c r="A520" s="220"/>
      <c r="B520" s="221"/>
      <c r="C520" s="221"/>
      <c r="D520" s="221"/>
      <c r="E520" s="222"/>
      <c r="F520" s="221"/>
      <c r="G520" s="220"/>
      <c r="H520" s="220"/>
      <c r="I520" s="220"/>
      <c r="J520" s="223"/>
      <c r="K520" s="317"/>
      <c r="L520" s="317"/>
      <c r="M520" s="224"/>
      <c r="N520" s="224"/>
      <c r="O520" s="222"/>
      <c r="P520" s="226"/>
      <c r="Q520" s="222"/>
      <c r="R520" s="222"/>
      <c r="S520" s="222"/>
      <c r="T520" s="222"/>
    </row>
    <row r="521" spans="1:20" ht="12.75" customHeight="1" x14ac:dyDescent="0.2">
      <c r="A521" s="220"/>
      <c r="B521" s="221"/>
      <c r="C521" s="221"/>
      <c r="D521" s="221"/>
      <c r="E521" s="222"/>
      <c r="F521" s="221"/>
      <c r="G521" s="220"/>
      <c r="H521" s="220"/>
      <c r="I521" s="220"/>
      <c r="J521" s="223"/>
      <c r="K521" s="317"/>
      <c r="L521" s="317"/>
      <c r="M521" s="224"/>
      <c r="N521" s="224"/>
      <c r="O521" s="222"/>
      <c r="P521" s="226"/>
      <c r="Q521" s="222"/>
      <c r="R521" s="222"/>
      <c r="S521" s="222"/>
      <c r="T521" s="222"/>
    </row>
    <row r="522" spans="1:20" ht="12.75" customHeight="1" x14ac:dyDescent="0.2">
      <c r="A522" s="220"/>
      <c r="B522" s="221"/>
      <c r="C522" s="221"/>
      <c r="D522" s="221"/>
      <c r="E522" s="222"/>
      <c r="F522" s="221"/>
      <c r="G522" s="220"/>
      <c r="H522" s="220"/>
      <c r="I522" s="220"/>
      <c r="J522" s="223"/>
      <c r="K522" s="317"/>
      <c r="L522" s="317"/>
      <c r="M522" s="224"/>
      <c r="N522" s="224"/>
      <c r="O522" s="222"/>
      <c r="P522" s="226"/>
      <c r="Q522" s="222"/>
      <c r="R522" s="222"/>
      <c r="S522" s="222"/>
      <c r="T522" s="222"/>
    </row>
    <row r="523" spans="1:20" ht="12.75" customHeight="1" x14ac:dyDescent="0.2">
      <c r="A523" s="220"/>
      <c r="B523" s="221"/>
      <c r="C523" s="221"/>
      <c r="D523" s="221"/>
      <c r="E523" s="222"/>
      <c r="F523" s="221"/>
      <c r="G523" s="220"/>
      <c r="H523" s="220"/>
      <c r="I523" s="220"/>
      <c r="J523" s="223"/>
      <c r="K523" s="317"/>
      <c r="L523" s="317"/>
      <c r="M523" s="224"/>
      <c r="N523" s="224"/>
      <c r="O523" s="222"/>
      <c r="P523" s="226"/>
      <c r="Q523" s="222"/>
      <c r="R523" s="222"/>
      <c r="S523" s="222"/>
      <c r="T523" s="222"/>
    </row>
    <row r="524" spans="1:20" ht="12.75" customHeight="1" x14ac:dyDescent="0.2">
      <c r="A524" s="220"/>
      <c r="B524" s="221"/>
      <c r="C524" s="221"/>
      <c r="D524" s="221"/>
      <c r="E524" s="222"/>
      <c r="F524" s="221"/>
      <c r="G524" s="220"/>
      <c r="H524" s="220"/>
      <c r="I524" s="220"/>
      <c r="J524" s="223"/>
      <c r="K524" s="317"/>
      <c r="L524" s="317"/>
      <c r="M524" s="224"/>
      <c r="N524" s="224"/>
      <c r="O524" s="222"/>
      <c r="P524" s="226"/>
      <c r="Q524" s="222"/>
      <c r="R524" s="222"/>
      <c r="S524" s="222"/>
      <c r="T524" s="222"/>
    </row>
    <row r="525" spans="1:20" ht="12.75" customHeight="1" x14ac:dyDescent="0.2">
      <c r="A525" s="220"/>
      <c r="B525" s="221"/>
      <c r="C525" s="221"/>
      <c r="D525" s="221"/>
      <c r="E525" s="222"/>
      <c r="F525" s="221"/>
      <c r="G525" s="220"/>
      <c r="H525" s="220"/>
      <c r="I525" s="220"/>
      <c r="J525" s="223"/>
      <c r="K525" s="317"/>
      <c r="L525" s="317"/>
      <c r="M525" s="224"/>
      <c r="N525" s="224"/>
      <c r="O525" s="222"/>
      <c r="P525" s="226"/>
      <c r="Q525" s="222"/>
      <c r="R525" s="222"/>
      <c r="S525" s="222"/>
      <c r="T525" s="222"/>
    </row>
    <row r="526" spans="1:20" ht="12.75" customHeight="1" x14ac:dyDescent="0.2">
      <c r="A526" s="220"/>
      <c r="B526" s="221"/>
      <c r="C526" s="221"/>
      <c r="D526" s="221"/>
      <c r="E526" s="222"/>
      <c r="F526" s="221"/>
      <c r="G526" s="220"/>
      <c r="H526" s="220"/>
      <c r="I526" s="220"/>
      <c r="J526" s="223"/>
      <c r="K526" s="317"/>
      <c r="L526" s="317"/>
      <c r="M526" s="224"/>
      <c r="N526" s="224"/>
      <c r="O526" s="222"/>
      <c r="P526" s="226"/>
      <c r="Q526" s="222"/>
      <c r="R526" s="222"/>
      <c r="S526" s="222"/>
      <c r="T526" s="222"/>
    </row>
    <row r="527" spans="1:20" ht="12.75" customHeight="1" x14ac:dyDescent="0.2">
      <c r="A527" s="220"/>
      <c r="B527" s="221"/>
      <c r="C527" s="221"/>
      <c r="D527" s="221"/>
      <c r="E527" s="222"/>
      <c r="F527" s="221"/>
      <c r="G527" s="220"/>
      <c r="H527" s="220"/>
      <c r="I527" s="220"/>
      <c r="J527" s="223"/>
      <c r="K527" s="317"/>
      <c r="L527" s="317"/>
      <c r="M527" s="224"/>
      <c r="N527" s="224"/>
      <c r="O527" s="222"/>
      <c r="P527" s="226"/>
      <c r="Q527" s="222"/>
      <c r="R527" s="222"/>
      <c r="S527" s="222"/>
      <c r="T527" s="222"/>
    </row>
    <row r="528" spans="1:20" ht="12.75" customHeight="1" x14ac:dyDescent="0.2">
      <c r="A528" s="220"/>
      <c r="B528" s="221"/>
      <c r="C528" s="221"/>
      <c r="D528" s="221"/>
      <c r="E528" s="222"/>
      <c r="F528" s="221"/>
      <c r="G528" s="220"/>
      <c r="H528" s="220"/>
      <c r="I528" s="220"/>
      <c r="J528" s="223"/>
      <c r="K528" s="317"/>
      <c r="L528" s="317"/>
      <c r="M528" s="224"/>
      <c r="N528" s="224"/>
      <c r="O528" s="222"/>
      <c r="P528" s="226"/>
      <c r="Q528" s="222"/>
      <c r="R528" s="222"/>
      <c r="S528" s="222"/>
      <c r="T528" s="222"/>
    </row>
    <row r="529" spans="1:20" ht="12.75" customHeight="1" x14ac:dyDescent="0.2">
      <c r="A529" s="220"/>
      <c r="B529" s="221"/>
      <c r="C529" s="221"/>
      <c r="D529" s="221"/>
      <c r="E529" s="222"/>
      <c r="F529" s="221"/>
      <c r="G529" s="220"/>
      <c r="H529" s="220"/>
      <c r="I529" s="220"/>
      <c r="J529" s="223"/>
      <c r="K529" s="317"/>
      <c r="L529" s="317"/>
      <c r="M529" s="224"/>
      <c r="N529" s="224"/>
      <c r="O529" s="222"/>
      <c r="P529" s="226"/>
      <c r="Q529" s="222"/>
      <c r="R529" s="222"/>
      <c r="S529" s="222"/>
      <c r="T529" s="222"/>
    </row>
    <row r="530" spans="1:20" ht="12.75" customHeight="1" x14ac:dyDescent="0.2">
      <c r="A530" s="220"/>
      <c r="B530" s="221"/>
      <c r="C530" s="221"/>
      <c r="D530" s="221"/>
      <c r="E530" s="222"/>
      <c r="F530" s="221"/>
      <c r="G530" s="220"/>
      <c r="H530" s="220"/>
      <c r="I530" s="220"/>
      <c r="J530" s="223"/>
      <c r="K530" s="317"/>
      <c r="L530" s="317"/>
      <c r="M530" s="224"/>
      <c r="N530" s="224"/>
      <c r="O530" s="222"/>
      <c r="P530" s="226"/>
      <c r="Q530" s="222"/>
      <c r="R530" s="222"/>
      <c r="S530" s="222"/>
      <c r="T530" s="222"/>
    </row>
    <row r="531" spans="1:20" ht="12.75" customHeight="1" x14ac:dyDescent="0.2">
      <c r="A531" s="220"/>
      <c r="B531" s="221"/>
      <c r="C531" s="221"/>
      <c r="D531" s="221"/>
      <c r="E531" s="222"/>
      <c r="F531" s="221"/>
      <c r="G531" s="220"/>
      <c r="H531" s="220"/>
      <c r="I531" s="220"/>
      <c r="J531" s="223"/>
      <c r="K531" s="317"/>
      <c r="L531" s="317"/>
      <c r="M531" s="224"/>
      <c r="N531" s="224"/>
      <c r="O531" s="222"/>
      <c r="P531" s="226"/>
      <c r="Q531" s="222"/>
      <c r="R531" s="222"/>
      <c r="S531" s="222"/>
      <c r="T531" s="222"/>
    </row>
    <row r="532" spans="1:20" ht="12.75" customHeight="1" x14ac:dyDescent="0.2">
      <c r="A532" s="220"/>
      <c r="B532" s="221"/>
      <c r="C532" s="221"/>
      <c r="D532" s="221"/>
      <c r="E532" s="222"/>
      <c r="F532" s="221"/>
      <c r="G532" s="220"/>
      <c r="H532" s="220"/>
      <c r="I532" s="220"/>
      <c r="J532" s="223"/>
      <c r="K532" s="317"/>
      <c r="L532" s="317"/>
      <c r="M532" s="224"/>
      <c r="N532" s="224"/>
      <c r="O532" s="222"/>
      <c r="P532" s="226"/>
      <c r="Q532" s="222"/>
      <c r="R532" s="222"/>
      <c r="S532" s="222"/>
      <c r="T532" s="222"/>
    </row>
    <row r="533" spans="1:20" ht="12.75" customHeight="1" x14ac:dyDescent="0.2">
      <c r="A533" s="220"/>
      <c r="B533" s="221"/>
      <c r="C533" s="221"/>
      <c r="D533" s="221"/>
      <c r="E533" s="222"/>
      <c r="F533" s="221"/>
      <c r="G533" s="220"/>
      <c r="H533" s="220"/>
      <c r="I533" s="220"/>
      <c r="J533" s="223"/>
      <c r="K533" s="317"/>
      <c r="L533" s="317"/>
      <c r="M533" s="224"/>
      <c r="N533" s="224"/>
      <c r="O533" s="222"/>
      <c r="P533" s="226"/>
      <c r="Q533" s="222"/>
      <c r="R533" s="222"/>
      <c r="S533" s="222"/>
      <c r="T533" s="222"/>
    </row>
    <row r="534" spans="1:20" ht="12.75" customHeight="1" x14ac:dyDescent="0.2">
      <c r="A534" s="220"/>
      <c r="B534" s="221"/>
      <c r="C534" s="221"/>
      <c r="D534" s="221"/>
      <c r="E534" s="222"/>
      <c r="F534" s="221"/>
      <c r="G534" s="220"/>
      <c r="H534" s="220"/>
      <c r="I534" s="220"/>
      <c r="J534" s="223"/>
      <c r="K534" s="317"/>
      <c r="L534" s="317"/>
      <c r="M534" s="224"/>
      <c r="N534" s="224"/>
      <c r="O534" s="222"/>
      <c r="P534" s="226"/>
      <c r="Q534" s="222"/>
      <c r="R534" s="222"/>
      <c r="S534" s="222"/>
      <c r="T534" s="222"/>
    </row>
    <row r="535" spans="1:20" ht="12.75" customHeight="1" x14ac:dyDescent="0.2">
      <c r="A535" s="220"/>
      <c r="B535" s="221"/>
      <c r="C535" s="221"/>
      <c r="D535" s="221"/>
      <c r="E535" s="222"/>
      <c r="F535" s="221"/>
      <c r="G535" s="220"/>
      <c r="H535" s="220"/>
      <c r="I535" s="220"/>
      <c r="J535" s="223"/>
      <c r="K535" s="317"/>
      <c r="L535" s="317"/>
      <c r="M535" s="224"/>
      <c r="N535" s="224"/>
      <c r="O535" s="222"/>
      <c r="P535" s="226"/>
      <c r="Q535" s="222"/>
      <c r="R535" s="222"/>
      <c r="S535" s="222"/>
      <c r="T535" s="222"/>
    </row>
    <row r="536" spans="1:20" ht="12.75" customHeight="1" x14ac:dyDescent="0.2">
      <c r="A536" s="220"/>
      <c r="B536" s="221"/>
      <c r="C536" s="221"/>
      <c r="D536" s="221"/>
      <c r="E536" s="222"/>
      <c r="F536" s="221"/>
      <c r="G536" s="220"/>
      <c r="H536" s="220"/>
      <c r="I536" s="220"/>
      <c r="J536" s="223"/>
      <c r="K536" s="317"/>
      <c r="L536" s="317"/>
      <c r="M536" s="224"/>
      <c r="N536" s="224"/>
      <c r="O536" s="222"/>
      <c r="P536" s="226"/>
      <c r="Q536" s="222"/>
      <c r="R536" s="222"/>
      <c r="S536" s="222"/>
      <c r="T536" s="222"/>
    </row>
    <row r="537" spans="1:20" ht="12.75" customHeight="1" x14ac:dyDescent="0.2">
      <c r="A537" s="220"/>
      <c r="B537" s="221"/>
      <c r="C537" s="221"/>
      <c r="D537" s="221"/>
      <c r="E537" s="222"/>
      <c r="F537" s="221"/>
      <c r="G537" s="220"/>
      <c r="H537" s="220"/>
      <c r="I537" s="220"/>
      <c r="J537" s="223"/>
      <c r="K537" s="317"/>
      <c r="L537" s="317"/>
      <c r="M537" s="224"/>
      <c r="N537" s="224"/>
      <c r="O537" s="222"/>
      <c r="P537" s="226"/>
      <c r="Q537" s="222"/>
      <c r="R537" s="222"/>
      <c r="S537" s="222"/>
      <c r="T537" s="222"/>
    </row>
    <row r="538" spans="1:20" ht="12.75" customHeight="1" x14ac:dyDescent="0.2">
      <c r="A538" s="220"/>
      <c r="B538" s="221"/>
      <c r="C538" s="221"/>
      <c r="D538" s="221"/>
      <c r="E538" s="222"/>
      <c r="F538" s="221"/>
      <c r="G538" s="220"/>
      <c r="H538" s="220"/>
      <c r="I538" s="220"/>
      <c r="J538" s="223"/>
      <c r="K538" s="317"/>
      <c r="L538" s="317"/>
      <c r="M538" s="224"/>
      <c r="N538" s="224"/>
      <c r="O538" s="222"/>
      <c r="P538" s="226"/>
      <c r="Q538" s="222"/>
      <c r="R538" s="222"/>
      <c r="S538" s="222"/>
      <c r="T538" s="222"/>
    </row>
    <row r="539" spans="1:20" ht="12.75" customHeight="1" x14ac:dyDescent="0.2">
      <c r="A539" s="220"/>
      <c r="B539" s="221"/>
      <c r="C539" s="221"/>
      <c r="D539" s="221"/>
      <c r="E539" s="222"/>
      <c r="F539" s="221"/>
      <c r="G539" s="220"/>
      <c r="H539" s="220"/>
      <c r="I539" s="220"/>
      <c r="J539" s="223"/>
      <c r="K539" s="317"/>
      <c r="L539" s="317"/>
      <c r="M539" s="224"/>
      <c r="N539" s="224"/>
      <c r="O539" s="222"/>
      <c r="P539" s="226"/>
      <c r="Q539" s="222"/>
      <c r="R539" s="222"/>
      <c r="S539" s="222"/>
      <c r="T539" s="222"/>
    </row>
    <row r="540" spans="1:20" ht="12.75" customHeight="1" x14ac:dyDescent="0.2">
      <c r="A540" s="220"/>
      <c r="B540" s="221"/>
      <c r="C540" s="221"/>
      <c r="D540" s="221"/>
      <c r="E540" s="222"/>
      <c r="F540" s="221"/>
      <c r="G540" s="220"/>
      <c r="H540" s="220"/>
      <c r="I540" s="220"/>
      <c r="J540" s="223"/>
      <c r="K540" s="317"/>
      <c r="L540" s="317"/>
      <c r="M540" s="224"/>
      <c r="N540" s="224"/>
      <c r="O540" s="222"/>
      <c r="P540" s="226"/>
      <c r="Q540" s="222"/>
      <c r="R540" s="222"/>
      <c r="S540" s="222"/>
      <c r="T540" s="222"/>
    </row>
    <row r="541" spans="1:20" ht="12.75" customHeight="1" x14ac:dyDescent="0.2">
      <c r="A541" s="220"/>
      <c r="B541" s="221"/>
      <c r="C541" s="221"/>
      <c r="D541" s="221"/>
      <c r="E541" s="222"/>
      <c r="F541" s="221"/>
      <c r="G541" s="220"/>
      <c r="H541" s="220"/>
      <c r="I541" s="220"/>
      <c r="J541" s="223"/>
      <c r="K541" s="317"/>
      <c r="L541" s="317"/>
      <c r="M541" s="224"/>
      <c r="N541" s="224"/>
      <c r="O541" s="222"/>
      <c r="P541" s="226"/>
      <c r="Q541" s="222"/>
      <c r="R541" s="222"/>
      <c r="S541" s="222"/>
      <c r="T541" s="222"/>
    </row>
    <row r="542" spans="1:20" ht="12.75" customHeight="1" x14ac:dyDescent="0.2">
      <c r="A542" s="220"/>
      <c r="B542" s="221"/>
      <c r="C542" s="221"/>
      <c r="D542" s="221"/>
      <c r="E542" s="222"/>
      <c r="F542" s="221"/>
      <c r="G542" s="220"/>
      <c r="H542" s="220"/>
      <c r="I542" s="220"/>
      <c r="J542" s="223"/>
      <c r="K542" s="317"/>
      <c r="L542" s="317"/>
      <c r="M542" s="224"/>
      <c r="N542" s="224"/>
      <c r="O542" s="222"/>
      <c r="P542" s="226"/>
      <c r="Q542" s="222"/>
      <c r="R542" s="222"/>
      <c r="S542" s="222"/>
      <c r="T542" s="222"/>
    </row>
    <row r="543" spans="1:20" ht="12.75" customHeight="1" x14ac:dyDescent="0.2">
      <c r="A543" s="220"/>
      <c r="B543" s="221"/>
      <c r="C543" s="221"/>
      <c r="D543" s="221"/>
      <c r="E543" s="222"/>
      <c r="F543" s="221"/>
      <c r="G543" s="220"/>
      <c r="H543" s="220"/>
      <c r="I543" s="220"/>
      <c r="J543" s="223"/>
      <c r="K543" s="317"/>
      <c r="L543" s="317"/>
      <c r="M543" s="224"/>
      <c r="N543" s="224"/>
      <c r="O543" s="222"/>
      <c r="P543" s="226"/>
      <c r="Q543" s="222"/>
      <c r="R543" s="222"/>
      <c r="S543" s="222"/>
      <c r="T543" s="222"/>
    </row>
    <row r="544" spans="1:20" ht="12.75" customHeight="1" x14ac:dyDescent="0.2">
      <c r="A544" s="220"/>
      <c r="B544" s="221"/>
      <c r="C544" s="221"/>
      <c r="D544" s="221"/>
      <c r="E544" s="222"/>
      <c r="F544" s="221"/>
      <c r="G544" s="220"/>
      <c r="H544" s="220"/>
      <c r="I544" s="220"/>
      <c r="J544" s="223"/>
      <c r="K544" s="317"/>
      <c r="L544" s="317"/>
      <c r="M544" s="224"/>
      <c r="N544" s="224"/>
      <c r="O544" s="222"/>
      <c r="P544" s="226"/>
      <c r="Q544" s="222"/>
      <c r="R544" s="222"/>
      <c r="S544" s="222"/>
      <c r="T544" s="222"/>
    </row>
    <row r="545" spans="1:20" ht="12.75" customHeight="1" x14ac:dyDescent="0.2">
      <c r="A545" s="220"/>
      <c r="B545" s="221"/>
      <c r="C545" s="221"/>
      <c r="D545" s="221"/>
      <c r="E545" s="222"/>
      <c r="F545" s="221"/>
      <c r="G545" s="220"/>
      <c r="H545" s="220"/>
      <c r="I545" s="220"/>
      <c r="J545" s="223"/>
      <c r="K545" s="317"/>
      <c r="L545" s="317"/>
      <c r="M545" s="224"/>
      <c r="N545" s="224"/>
      <c r="O545" s="222"/>
      <c r="P545" s="226"/>
      <c r="Q545" s="222"/>
      <c r="R545" s="222"/>
      <c r="S545" s="222"/>
      <c r="T545" s="222"/>
    </row>
    <row r="546" spans="1:20" ht="12.75" customHeight="1" x14ac:dyDescent="0.2">
      <c r="A546" s="220"/>
      <c r="B546" s="221"/>
      <c r="C546" s="221"/>
      <c r="D546" s="221"/>
      <c r="E546" s="222"/>
      <c r="F546" s="221"/>
      <c r="G546" s="220"/>
      <c r="H546" s="220"/>
      <c r="I546" s="220"/>
      <c r="J546" s="223"/>
      <c r="K546" s="317"/>
      <c r="L546" s="317"/>
      <c r="M546" s="224"/>
      <c r="N546" s="224"/>
      <c r="O546" s="222"/>
      <c r="P546" s="226"/>
      <c r="Q546" s="222"/>
      <c r="R546" s="222"/>
      <c r="S546" s="222"/>
      <c r="T546" s="222"/>
    </row>
    <row r="547" spans="1:20" ht="12.75" customHeight="1" x14ac:dyDescent="0.2">
      <c r="A547" s="220"/>
      <c r="B547" s="221"/>
      <c r="C547" s="221"/>
      <c r="D547" s="221"/>
      <c r="E547" s="222"/>
      <c r="F547" s="221"/>
      <c r="G547" s="220"/>
      <c r="H547" s="220"/>
      <c r="I547" s="220"/>
      <c r="J547" s="223"/>
      <c r="K547" s="317"/>
      <c r="L547" s="317"/>
      <c r="M547" s="224"/>
      <c r="N547" s="224"/>
      <c r="O547" s="222"/>
      <c r="P547" s="226"/>
      <c r="Q547" s="222"/>
      <c r="R547" s="222"/>
      <c r="S547" s="222"/>
      <c r="T547" s="222"/>
    </row>
    <row r="548" spans="1:20" ht="12.75" customHeight="1" x14ac:dyDescent="0.2">
      <c r="A548" s="220"/>
      <c r="B548" s="221"/>
      <c r="C548" s="221"/>
      <c r="D548" s="221"/>
      <c r="E548" s="222"/>
      <c r="F548" s="221"/>
      <c r="G548" s="220"/>
      <c r="H548" s="220"/>
      <c r="I548" s="220"/>
      <c r="J548" s="223"/>
      <c r="K548" s="317"/>
      <c r="L548" s="317"/>
      <c r="M548" s="224"/>
      <c r="N548" s="224"/>
      <c r="O548" s="222"/>
      <c r="P548" s="226"/>
      <c r="Q548" s="222"/>
      <c r="R548" s="222"/>
      <c r="S548" s="222"/>
      <c r="T548" s="222"/>
    </row>
    <row r="549" spans="1:20" ht="12.75" customHeight="1" x14ac:dyDescent="0.2">
      <c r="A549" s="220"/>
      <c r="B549" s="221"/>
      <c r="C549" s="221"/>
      <c r="D549" s="221"/>
      <c r="E549" s="222"/>
      <c r="F549" s="221"/>
      <c r="G549" s="220"/>
      <c r="H549" s="220"/>
      <c r="I549" s="220"/>
      <c r="J549" s="223"/>
      <c r="K549" s="317"/>
      <c r="L549" s="317"/>
      <c r="M549" s="224"/>
      <c r="N549" s="224"/>
      <c r="O549" s="222"/>
      <c r="P549" s="226"/>
      <c r="Q549" s="222"/>
      <c r="R549" s="222"/>
      <c r="S549" s="222"/>
      <c r="T549" s="222"/>
    </row>
    <row r="550" spans="1:20" ht="12.75" customHeight="1" x14ac:dyDescent="0.2">
      <c r="A550" s="220"/>
      <c r="B550" s="221"/>
      <c r="C550" s="221"/>
      <c r="D550" s="221"/>
      <c r="E550" s="222"/>
      <c r="F550" s="221"/>
      <c r="G550" s="220"/>
      <c r="H550" s="220"/>
      <c r="I550" s="220"/>
      <c r="J550" s="223"/>
      <c r="K550" s="317"/>
      <c r="L550" s="317"/>
      <c r="M550" s="224"/>
      <c r="N550" s="224"/>
      <c r="O550" s="222"/>
      <c r="P550" s="226"/>
      <c r="Q550" s="222"/>
      <c r="R550" s="222"/>
      <c r="S550" s="222"/>
      <c r="T550" s="222"/>
    </row>
    <row r="551" spans="1:20" ht="12.75" customHeight="1" x14ac:dyDescent="0.2">
      <c r="A551" s="220"/>
      <c r="B551" s="221"/>
      <c r="C551" s="221"/>
      <c r="D551" s="221"/>
      <c r="E551" s="222"/>
      <c r="F551" s="221"/>
      <c r="G551" s="220"/>
      <c r="H551" s="220"/>
      <c r="I551" s="220"/>
      <c r="J551" s="223"/>
      <c r="K551" s="317"/>
      <c r="L551" s="317"/>
      <c r="M551" s="224"/>
      <c r="N551" s="224"/>
      <c r="O551" s="222"/>
      <c r="P551" s="226"/>
      <c r="Q551" s="222"/>
      <c r="R551" s="222"/>
      <c r="S551" s="222"/>
      <c r="T551" s="222"/>
    </row>
    <row r="552" spans="1:20" ht="12.75" customHeight="1" x14ac:dyDescent="0.2">
      <c r="A552" s="220"/>
      <c r="B552" s="221"/>
      <c r="C552" s="221"/>
      <c r="D552" s="221"/>
      <c r="E552" s="222"/>
      <c r="F552" s="221"/>
      <c r="G552" s="220"/>
      <c r="H552" s="220"/>
      <c r="I552" s="220"/>
      <c r="J552" s="223"/>
      <c r="K552" s="317"/>
      <c r="L552" s="317"/>
      <c r="M552" s="224"/>
      <c r="N552" s="224"/>
      <c r="O552" s="222"/>
      <c r="P552" s="226"/>
      <c r="Q552" s="222"/>
      <c r="R552" s="222"/>
      <c r="S552" s="222"/>
      <c r="T552" s="222"/>
    </row>
    <row r="553" spans="1:20" ht="12.75" customHeight="1" x14ac:dyDescent="0.2">
      <c r="A553" s="220"/>
      <c r="B553" s="221"/>
      <c r="C553" s="221"/>
      <c r="D553" s="221"/>
      <c r="E553" s="222"/>
      <c r="F553" s="221"/>
      <c r="G553" s="220"/>
      <c r="H553" s="220"/>
      <c r="I553" s="220"/>
      <c r="J553" s="223"/>
      <c r="K553" s="317"/>
      <c r="L553" s="317"/>
      <c r="M553" s="224"/>
      <c r="N553" s="224"/>
      <c r="O553" s="222"/>
      <c r="P553" s="226"/>
      <c r="Q553" s="222"/>
      <c r="R553" s="222"/>
      <c r="S553" s="222"/>
      <c r="T553" s="222"/>
    </row>
    <row r="554" spans="1:20" ht="12.75" customHeight="1" x14ac:dyDescent="0.2">
      <c r="A554" s="220"/>
      <c r="B554" s="221"/>
      <c r="C554" s="221"/>
      <c r="D554" s="221"/>
      <c r="E554" s="222"/>
      <c r="F554" s="221"/>
      <c r="G554" s="220"/>
      <c r="H554" s="220"/>
      <c r="I554" s="220"/>
      <c r="J554" s="223"/>
      <c r="K554" s="317"/>
      <c r="L554" s="317"/>
      <c r="M554" s="224"/>
      <c r="N554" s="224"/>
      <c r="O554" s="222"/>
      <c r="P554" s="226"/>
      <c r="Q554" s="222"/>
      <c r="R554" s="222"/>
      <c r="S554" s="222"/>
      <c r="T554" s="222"/>
    </row>
    <row r="555" spans="1:20" ht="12.75" customHeight="1" x14ac:dyDescent="0.2">
      <c r="A555" s="220"/>
      <c r="B555" s="221"/>
      <c r="C555" s="221"/>
      <c r="D555" s="221"/>
      <c r="E555" s="222"/>
      <c r="F555" s="221"/>
      <c r="G555" s="220"/>
      <c r="H555" s="220"/>
      <c r="I555" s="220"/>
      <c r="J555" s="223"/>
      <c r="K555" s="317"/>
      <c r="L555" s="317"/>
      <c r="M555" s="224"/>
      <c r="N555" s="224"/>
      <c r="O555" s="222"/>
      <c r="P555" s="226"/>
      <c r="Q555" s="222"/>
      <c r="R555" s="222"/>
      <c r="S555" s="222"/>
      <c r="T555" s="222"/>
    </row>
    <row r="556" spans="1:20" ht="12.75" customHeight="1" x14ac:dyDescent="0.2">
      <c r="A556" s="220"/>
      <c r="B556" s="221"/>
      <c r="C556" s="221"/>
      <c r="D556" s="221"/>
      <c r="E556" s="222"/>
      <c r="F556" s="221"/>
      <c r="G556" s="220"/>
      <c r="H556" s="220"/>
      <c r="I556" s="220"/>
      <c r="J556" s="223"/>
      <c r="K556" s="317"/>
      <c r="L556" s="317"/>
      <c r="M556" s="224"/>
      <c r="N556" s="224"/>
      <c r="O556" s="222"/>
      <c r="P556" s="226"/>
      <c r="Q556" s="222"/>
      <c r="R556" s="222"/>
      <c r="S556" s="222"/>
      <c r="T556" s="222"/>
    </row>
    <row r="557" spans="1:20" ht="12.75" customHeight="1" x14ac:dyDescent="0.2">
      <c r="A557" s="220"/>
      <c r="B557" s="221"/>
      <c r="C557" s="221"/>
      <c r="D557" s="221"/>
      <c r="E557" s="222"/>
      <c r="F557" s="221"/>
      <c r="G557" s="220"/>
      <c r="H557" s="220"/>
      <c r="I557" s="220"/>
      <c r="J557" s="223"/>
      <c r="K557" s="317"/>
      <c r="L557" s="317"/>
      <c r="M557" s="224"/>
      <c r="N557" s="224"/>
      <c r="O557" s="222"/>
      <c r="P557" s="226"/>
      <c r="Q557" s="222"/>
      <c r="R557" s="222"/>
      <c r="S557" s="222"/>
      <c r="T557" s="222"/>
    </row>
    <row r="558" spans="1:20" ht="12.75" customHeight="1" x14ac:dyDescent="0.2">
      <c r="A558" s="220"/>
      <c r="B558" s="221"/>
      <c r="C558" s="221"/>
      <c r="D558" s="221"/>
      <c r="E558" s="222"/>
      <c r="F558" s="221"/>
      <c r="G558" s="220"/>
      <c r="H558" s="220"/>
      <c r="I558" s="220"/>
      <c r="J558" s="223"/>
      <c r="K558" s="317"/>
      <c r="L558" s="317"/>
      <c r="M558" s="224"/>
      <c r="N558" s="224"/>
      <c r="O558" s="222"/>
      <c r="P558" s="226"/>
      <c r="Q558" s="222"/>
      <c r="R558" s="222"/>
      <c r="S558" s="222"/>
      <c r="T558" s="222"/>
    </row>
    <row r="559" spans="1:20" ht="12.75" customHeight="1" x14ac:dyDescent="0.2">
      <c r="A559" s="220"/>
      <c r="B559" s="221"/>
      <c r="C559" s="221"/>
      <c r="D559" s="221"/>
      <c r="E559" s="222"/>
      <c r="F559" s="221"/>
      <c r="G559" s="220"/>
      <c r="H559" s="220"/>
      <c r="I559" s="220"/>
      <c r="J559" s="223"/>
      <c r="K559" s="317"/>
      <c r="L559" s="317"/>
      <c r="M559" s="224"/>
      <c r="N559" s="224"/>
      <c r="O559" s="222"/>
      <c r="P559" s="226"/>
      <c r="Q559" s="222"/>
      <c r="R559" s="222"/>
      <c r="S559" s="222"/>
      <c r="T559" s="222"/>
    </row>
    <row r="560" spans="1:20" ht="12.75" customHeight="1" x14ac:dyDescent="0.2">
      <c r="A560" s="220"/>
      <c r="B560" s="221"/>
      <c r="C560" s="221"/>
      <c r="D560" s="221"/>
      <c r="E560" s="222"/>
      <c r="F560" s="221"/>
      <c r="G560" s="220"/>
      <c r="H560" s="220"/>
      <c r="I560" s="220"/>
      <c r="J560" s="223"/>
      <c r="K560" s="317"/>
      <c r="L560" s="317"/>
      <c r="M560" s="224"/>
      <c r="N560" s="224"/>
      <c r="O560" s="222"/>
      <c r="P560" s="226"/>
      <c r="Q560" s="222"/>
      <c r="R560" s="222"/>
      <c r="S560" s="222"/>
      <c r="T560" s="222"/>
    </row>
    <row r="561" spans="1:20" ht="12.75" customHeight="1" x14ac:dyDescent="0.2">
      <c r="A561" s="220"/>
      <c r="B561" s="221"/>
      <c r="C561" s="221"/>
      <c r="D561" s="221"/>
      <c r="E561" s="222"/>
      <c r="F561" s="221"/>
      <c r="G561" s="220"/>
      <c r="H561" s="220"/>
      <c r="I561" s="220"/>
      <c r="J561" s="223"/>
      <c r="K561" s="317"/>
      <c r="L561" s="317"/>
      <c r="M561" s="224"/>
      <c r="N561" s="224"/>
      <c r="O561" s="222"/>
      <c r="P561" s="226"/>
      <c r="Q561" s="222"/>
      <c r="R561" s="222"/>
      <c r="S561" s="222"/>
      <c r="T561" s="222"/>
    </row>
    <row r="562" spans="1:20" ht="12.75" customHeight="1" x14ac:dyDescent="0.2">
      <c r="A562" s="220"/>
      <c r="B562" s="221"/>
      <c r="C562" s="221"/>
      <c r="D562" s="221"/>
      <c r="E562" s="222"/>
      <c r="F562" s="221"/>
      <c r="G562" s="220"/>
      <c r="H562" s="220"/>
      <c r="I562" s="220"/>
      <c r="J562" s="223"/>
      <c r="K562" s="317"/>
      <c r="L562" s="317"/>
      <c r="M562" s="224"/>
      <c r="N562" s="224"/>
      <c r="O562" s="222"/>
      <c r="P562" s="226"/>
      <c r="Q562" s="222"/>
      <c r="R562" s="222"/>
      <c r="S562" s="222"/>
      <c r="T562" s="222"/>
    </row>
    <row r="563" spans="1:20" ht="12.75" customHeight="1" x14ac:dyDescent="0.2">
      <c r="A563" s="220"/>
      <c r="B563" s="221"/>
      <c r="C563" s="221"/>
      <c r="D563" s="221"/>
      <c r="E563" s="222"/>
      <c r="F563" s="221"/>
      <c r="G563" s="220"/>
      <c r="H563" s="220"/>
      <c r="I563" s="220"/>
      <c r="J563" s="223"/>
      <c r="K563" s="317"/>
      <c r="L563" s="317"/>
      <c r="M563" s="224"/>
      <c r="N563" s="224"/>
      <c r="O563" s="222"/>
      <c r="P563" s="226"/>
      <c r="Q563" s="222"/>
      <c r="R563" s="222"/>
      <c r="S563" s="222"/>
      <c r="T563" s="222"/>
    </row>
    <row r="564" spans="1:20" ht="12.75" customHeight="1" x14ac:dyDescent="0.2">
      <c r="A564" s="220"/>
      <c r="B564" s="221"/>
      <c r="C564" s="221"/>
      <c r="D564" s="221"/>
      <c r="E564" s="222"/>
      <c r="F564" s="221"/>
      <c r="G564" s="220"/>
      <c r="H564" s="220"/>
      <c r="I564" s="220"/>
      <c r="J564" s="223"/>
      <c r="K564" s="317"/>
      <c r="L564" s="317"/>
      <c r="M564" s="224"/>
      <c r="N564" s="224"/>
      <c r="O564" s="222"/>
      <c r="P564" s="226"/>
      <c r="Q564" s="222"/>
      <c r="R564" s="222"/>
      <c r="S564" s="222"/>
      <c r="T564" s="222"/>
    </row>
    <row r="565" spans="1:20" ht="12.75" customHeight="1" x14ac:dyDescent="0.2">
      <c r="A565" s="220"/>
      <c r="B565" s="221"/>
      <c r="C565" s="221"/>
      <c r="D565" s="221"/>
      <c r="E565" s="222"/>
      <c r="F565" s="221"/>
      <c r="G565" s="220"/>
      <c r="H565" s="220"/>
      <c r="I565" s="220"/>
      <c r="J565" s="223"/>
      <c r="K565" s="317"/>
      <c r="L565" s="317"/>
      <c r="M565" s="224"/>
      <c r="N565" s="224"/>
      <c r="O565" s="222"/>
      <c r="P565" s="226"/>
      <c r="Q565" s="222"/>
      <c r="R565" s="222"/>
      <c r="S565" s="222"/>
      <c r="T565" s="222"/>
    </row>
    <row r="566" spans="1:20" ht="12.75" customHeight="1" x14ac:dyDescent="0.2">
      <c r="A566" s="220"/>
      <c r="B566" s="221"/>
      <c r="C566" s="221"/>
      <c r="D566" s="221"/>
      <c r="E566" s="222"/>
      <c r="F566" s="221"/>
      <c r="G566" s="220"/>
      <c r="H566" s="220"/>
      <c r="I566" s="220"/>
      <c r="J566" s="223"/>
      <c r="K566" s="317"/>
      <c r="L566" s="317"/>
      <c r="M566" s="224"/>
      <c r="N566" s="224"/>
      <c r="O566" s="222"/>
      <c r="P566" s="226"/>
      <c r="Q566" s="222"/>
      <c r="R566" s="222"/>
      <c r="S566" s="222"/>
      <c r="T566" s="222"/>
    </row>
    <row r="567" spans="1:20" ht="12.75" customHeight="1" x14ac:dyDescent="0.2">
      <c r="A567" s="220"/>
      <c r="B567" s="221"/>
      <c r="C567" s="221"/>
      <c r="D567" s="221"/>
      <c r="E567" s="222"/>
      <c r="F567" s="221"/>
      <c r="G567" s="220"/>
      <c r="H567" s="220"/>
      <c r="I567" s="220"/>
      <c r="J567" s="223"/>
      <c r="K567" s="317"/>
      <c r="L567" s="317"/>
      <c r="M567" s="224"/>
      <c r="N567" s="224"/>
      <c r="O567" s="222"/>
      <c r="P567" s="226"/>
      <c r="Q567" s="222"/>
      <c r="R567" s="222"/>
      <c r="S567" s="222"/>
      <c r="T567" s="222"/>
    </row>
    <row r="568" spans="1:20" ht="12.75" customHeight="1" x14ac:dyDescent="0.2">
      <c r="A568" s="220"/>
      <c r="B568" s="221"/>
      <c r="C568" s="221"/>
      <c r="D568" s="221"/>
      <c r="E568" s="222"/>
      <c r="F568" s="221"/>
      <c r="G568" s="220"/>
      <c r="H568" s="220"/>
      <c r="I568" s="220"/>
      <c r="J568" s="223"/>
      <c r="K568" s="317"/>
      <c r="L568" s="317"/>
      <c r="M568" s="224"/>
      <c r="N568" s="224"/>
      <c r="O568" s="222"/>
      <c r="P568" s="226"/>
      <c r="Q568" s="222"/>
      <c r="R568" s="222"/>
      <c r="S568" s="222"/>
      <c r="T568" s="222"/>
    </row>
    <row r="569" spans="1:20" ht="12.75" customHeight="1" x14ac:dyDescent="0.2">
      <c r="A569" s="220"/>
      <c r="B569" s="221"/>
      <c r="C569" s="221"/>
      <c r="D569" s="221"/>
      <c r="E569" s="222"/>
      <c r="F569" s="221"/>
      <c r="G569" s="220"/>
      <c r="H569" s="220"/>
      <c r="I569" s="220"/>
      <c r="J569" s="223"/>
      <c r="K569" s="317"/>
      <c r="L569" s="317"/>
      <c r="M569" s="224"/>
      <c r="N569" s="224"/>
      <c r="O569" s="222"/>
      <c r="P569" s="226"/>
      <c r="Q569" s="222"/>
      <c r="R569" s="222"/>
      <c r="S569" s="222"/>
      <c r="T569" s="222"/>
    </row>
    <row r="570" spans="1:20" ht="12.75" customHeight="1" x14ac:dyDescent="0.2">
      <c r="A570" s="220"/>
      <c r="B570" s="221"/>
      <c r="C570" s="221"/>
      <c r="D570" s="221"/>
      <c r="E570" s="222"/>
      <c r="F570" s="221"/>
      <c r="G570" s="220"/>
      <c r="H570" s="220"/>
      <c r="I570" s="220"/>
      <c r="J570" s="223"/>
      <c r="K570" s="317"/>
      <c r="L570" s="317"/>
      <c r="M570" s="224"/>
      <c r="N570" s="224"/>
      <c r="O570" s="222"/>
      <c r="P570" s="226"/>
      <c r="Q570" s="222"/>
      <c r="R570" s="222"/>
      <c r="S570" s="222"/>
      <c r="T570" s="222"/>
    </row>
    <row r="571" spans="1:20" ht="12.75" customHeight="1" x14ac:dyDescent="0.2">
      <c r="A571" s="220"/>
      <c r="B571" s="221"/>
      <c r="C571" s="221"/>
      <c r="D571" s="221"/>
      <c r="E571" s="222"/>
      <c r="F571" s="221"/>
      <c r="G571" s="220"/>
      <c r="H571" s="220"/>
      <c r="I571" s="220"/>
      <c r="J571" s="223"/>
      <c r="K571" s="317"/>
      <c r="L571" s="317"/>
      <c r="M571" s="224"/>
      <c r="N571" s="224"/>
      <c r="O571" s="222"/>
      <c r="P571" s="226"/>
      <c r="Q571" s="222"/>
      <c r="R571" s="222"/>
      <c r="S571" s="222"/>
      <c r="T571" s="222"/>
    </row>
    <row r="572" spans="1:20" ht="12.75" customHeight="1" x14ac:dyDescent="0.2">
      <c r="A572" s="220"/>
      <c r="B572" s="221"/>
      <c r="C572" s="221"/>
      <c r="D572" s="221"/>
      <c r="E572" s="222"/>
      <c r="F572" s="221"/>
      <c r="G572" s="220"/>
      <c r="H572" s="220"/>
      <c r="I572" s="220"/>
      <c r="J572" s="223"/>
      <c r="K572" s="317"/>
      <c r="L572" s="317"/>
      <c r="M572" s="224"/>
      <c r="N572" s="224"/>
      <c r="O572" s="222"/>
      <c r="P572" s="226"/>
      <c r="Q572" s="222"/>
      <c r="R572" s="222"/>
      <c r="S572" s="222"/>
      <c r="T572" s="222"/>
    </row>
    <row r="573" spans="1:20" ht="12.75" customHeight="1" x14ac:dyDescent="0.2">
      <c r="A573" s="220"/>
      <c r="B573" s="221"/>
      <c r="C573" s="221"/>
      <c r="D573" s="221"/>
      <c r="E573" s="222"/>
      <c r="F573" s="221"/>
      <c r="G573" s="220"/>
      <c r="H573" s="220"/>
      <c r="I573" s="220"/>
      <c r="J573" s="223"/>
      <c r="K573" s="317"/>
      <c r="L573" s="317"/>
      <c r="M573" s="224"/>
      <c r="N573" s="224"/>
      <c r="O573" s="222"/>
      <c r="P573" s="226"/>
      <c r="Q573" s="222"/>
      <c r="R573" s="222"/>
      <c r="S573" s="222"/>
      <c r="T573" s="222"/>
    </row>
    <row r="574" spans="1:20" ht="12.75" customHeight="1" x14ac:dyDescent="0.2">
      <c r="A574" s="220"/>
      <c r="B574" s="221"/>
      <c r="C574" s="221"/>
      <c r="D574" s="221"/>
      <c r="E574" s="222"/>
      <c r="F574" s="221"/>
      <c r="G574" s="220"/>
      <c r="H574" s="220"/>
      <c r="I574" s="220"/>
      <c r="J574" s="223"/>
      <c r="K574" s="317"/>
      <c r="L574" s="317"/>
      <c r="M574" s="224"/>
      <c r="N574" s="224"/>
      <c r="O574" s="222"/>
      <c r="P574" s="226"/>
      <c r="Q574" s="222"/>
      <c r="R574" s="222"/>
      <c r="S574" s="222"/>
      <c r="T574" s="222"/>
    </row>
    <row r="575" spans="1:20" ht="12.75" customHeight="1" x14ac:dyDescent="0.2">
      <c r="A575" s="220"/>
      <c r="B575" s="221"/>
      <c r="C575" s="221"/>
      <c r="D575" s="221"/>
      <c r="E575" s="222"/>
      <c r="F575" s="221"/>
      <c r="G575" s="220"/>
      <c r="H575" s="220"/>
      <c r="I575" s="220"/>
      <c r="J575" s="223"/>
      <c r="K575" s="317"/>
      <c r="L575" s="317"/>
      <c r="M575" s="224"/>
      <c r="N575" s="224"/>
      <c r="O575" s="222"/>
      <c r="P575" s="226"/>
      <c r="Q575" s="222"/>
      <c r="R575" s="222"/>
      <c r="S575" s="222"/>
      <c r="T575" s="222"/>
    </row>
    <row r="576" spans="1:20" ht="12.75" customHeight="1" x14ac:dyDescent="0.2">
      <c r="A576" s="220"/>
      <c r="B576" s="221"/>
      <c r="C576" s="221"/>
      <c r="D576" s="221"/>
      <c r="E576" s="222"/>
      <c r="F576" s="221"/>
      <c r="G576" s="220"/>
      <c r="H576" s="220"/>
      <c r="I576" s="220"/>
      <c r="J576" s="223"/>
      <c r="K576" s="317"/>
      <c r="L576" s="317"/>
      <c r="M576" s="224"/>
      <c r="N576" s="224"/>
      <c r="O576" s="222"/>
      <c r="P576" s="226"/>
      <c r="Q576" s="222"/>
      <c r="R576" s="222"/>
      <c r="S576" s="222"/>
      <c r="T576" s="222"/>
    </row>
    <row r="577" spans="1:20" ht="12.75" customHeight="1" x14ac:dyDescent="0.2">
      <c r="A577" s="220"/>
      <c r="B577" s="221"/>
      <c r="C577" s="221"/>
      <c r="D577" s="221"/>
      <c r="E577" s="222"/>
      <c r="F577" s="221"/>
      <c r="G577" s="220"/>
      <c r="H577" s="220"/>
      <c r="I577" s="220"/>
      <c r="J577" s="223"/>
      <c r="K577" s="317"/>
      <c r="L577" s="317"/>
      <c r="M577" s="224"/>
      <c r="N577" s="224"/>
      <c r="O577" s="222"/>
      <c r="P577" s="226"/>
      <c r="Q577" s="222"/>
      <c r="R577" s="222"/>
      <c r="S577" s="222"/>
      <c r="T577" s="222"/>
    </row>
    <row r="578" spans="1:20" ht="12.75" customHeight="1" x14ac:dyDescent="0.2">
      <c r="A578" s="220"/>
      <c r="B578" s="221"/>
      <c r="C578" s="221"/>
      <c r="D578" s="221"/>
      <c r="E578" s="222"/>
      <c r="F578" s="221"/>
      <c r="G578" s="220"/>
      <c r="H578" s="220"/>
      <c r="I578" s="220"/>
      <c r="J578" s="223"/>
      <c r="K578" s="317"/>
      <c r="L578" s="317"/>
      <c r="M578" s="224"/>
      <c r="N578" s="224"/>
      <c r="O578" s="222"/>
      <c r="P578" s="226"/>
      <c r="Q578" s="222"/>
      <c r="R578" s="222"/>
      <c r="S578" s="222"/>
      <c r="T578" s="222"/>
    </row>
    <row r="579" spans="1:20" ht="12.75" customHeight="1" x14ac:dyDescent="0.2">
      <c r="A579" s="220"/>
      <c r="B579" s="221"/>
      <c r="C579" s="221"/>
      <c r="D579" s="221"/>
      <c r="E579" s="222"/>
      <c r="F579" s="221"/>
      <c r="G579" s="220"/>
      <c r="H579" s="220"/>
      <c r="I579" s="220"/>
      <c r="J579" s="223"/>
      <c r="K579" s="317"/>
      <c r="L579" s="317"/>
      <c r="M579" s="224"/>
      <c r="N579" s="224"/>
      <c r="O579" s="222"/>
      <c r="P579" s="226"/>
      <c r="Q579" s="222"/>
      <c r="R579" s="222"/>
      <c r="S579" s="222"/>
      <c r="T579" s="222"/>
    </row>
    <row r="580" spans="1:20" ht="12.75" customHeight="1" x14ac:dyDescent="0.2">
      <c r="A580" s="220"/>
      <c r="B580" s="221"/>
      <c r="C580" s="221"/>
      <c r="D580" s="221"/>
      <c r="E580" s="222"/>
      <c r="F580" s="221"/>
      <c r="G580" s="220"/>
      <c r="H580" s="220"/>
      <c r="I580" s="220"/>
      <c r="J580" s="223"/>
      <c r="K580" s="317"/>
      <c r="L580" s="317"/>
      <c r="M580" s="224"/>
      <c r="N580" s="224"/>
      <c r="O580" s="222"/>
      <c r="P580" s="226"/>
      <c r="Q580" s="222"/>
      <c r="R580" s="222"/>
      <c r="S580" s="222"/>
      <c r="T580" s="222"/>
    </row>
    <row r="581" spans="1:20" ht="12.75" customHeight="1" x14ac:dyDescent="0.2">
      <c r="A581" s="220"/>
      <c r="B581" s="221"/>
      <c r="C581" s="221"/>
      <c r="D581" s="221"/>
      <c r="E581" s="222"/>
      <c r="F581" s="221"/>
      <c r="G581" s="220"/>
      <c r="H581" s="220"/>
      <c r="I581" s="220"/>
      <c r="J581" s="223"/>
      <c r="K581" s="317"/>
      <c r="L581" s="317"/>
      <c r="M581" s="224"/>
      <c r="N581" s="224"/>
      <c r="O581" s="222"/>
      <c r="P581" s="226"/>
      <c r="Q581" s="222"/>
      <c r="R581" s="222"/>
      <c r="S581" s="222"/>
      <c r="T581" s="222"/>
    </row>
    <row r="582" spans="1:20" ht="12.75" customHeight="1" x14ac:dyDescent="0.2">
      <c r="A582" s="220"/>
      <c r="B582" s="221"/>
      <c r="C582" s="221"/>
      <c r="D582" s="221"/>
      <c r="E582" s="222"/>
      <c r="F582" s="221"/>
      <c r="G582" s="220"/>
      <c r="H582" s="220"/>
      <c r="I582" s="220"/>
      <c r="J582" s="223"/>
      <c r="K582" s="317"/>
      <c r="L582" s="317"/>
      <c r="M582" s="224"/>
      <c r="N582" s="224"/>
      <c r="O582" s="222"/>
      <c r="P582" s="226"/>
      <c r="Q582" s="222"/>
      <c r="R582" s="222"/>
      <c r="S582" s="222"/>
      <c r="T582" s="222"/>
    </row>
    <row r="583" spans="1:20" ht="12.75" customHeight="1" x14ac:dyDescent="0.2">
      <c r="A583" s="220"/>
      <c r="B583" s="221"/>
      <c r="C583" s="221"/>
      <c r="D583" s="221"/>
      <c r="E583" s="222"/>
      <c r="F583" s="221"/>
      <c r="G583" s="220"/>
      <c r="H583" s="220"/>
      <c r="I583" s="220"/>
      <c r="J583" s="223"/>
      <c r="K583" s="317"/>
      <c r="L583" s="317"/>
      <c r="M583" s="224"/>
      <c r="N583" s="224"/>
      <c r="O583" s="222"/>
      <c r="P583" s="226"/>
      <c r="Q583" s="222"/>
      <c r="R583" s="222"/>
      <c r="S583" s="222"/>
      <c r="T583" s="222"/>
    </row>
    <row r="584" spans="1:20" ht="12.75" customHeight="1" x14ac:dyDescent="0.2">
      <c r="A584" s="220"/>
      <c r="B584" s="221"/>
      <c r="C584" s="221"/>
      <c r="D584" s="221"/>
      <c r="E584" s="222"/>
      <c r="F584" s="221"/>
      <c r="G584" s="220"/>
      <c r="H584" s="220"/>
      <c r="I584" s="220"/>
      <c r="J584" s="223"/>
      <c r="K584" s="317"/>
      <c r="L584" s="317"/>
      <c r="M584" s="224"/>
      <c r="N584" s="224"/>
      <c r="O584" s="222"/>
      <c r="P584" s="226"/>
      <c r="Q584" s="222"/>
      <c r="R584" s="222"/>
      <c r="S584" s="222"/>
      <c r="T584" s="222"/>
    </row>
    <row r="585" spans="1:20" ht="12.75" customHeight="1" x14ac:dyDescent="0.2">
      <c r="A585" s="220"/>
      <c r="B585" s="221"/>
      <c r="C585" s="221"/>
      <c r="D585" s="221"/>
      <c r="E585" s="222"/>
      <c r="F585" s="221"/>
      <c r="G585" s="220"/>
      <c r="H585" s="220"/>
      <c r="I585" s="220"/>
      <c r="J585" s="223"/>
      <c r="K585" s="317"/>
      <c r="L585" s="317"/>
      <c r="M585" s="224"/>
      <c r="N585" s="224"/>
      <c r="O585" s="222"/>
      <c r="P585" s="226"/>
      <c r="Q585" s="222"/>
      <c r="R585" s="222"/>
      <c r="S585" s="222"/>
      <c r="T585" s="222"/>
    </row>
    <row r="586" spans="1:20" ht="12.75" customHeight="1" x14ac:dyDescent="0.2">
      <c r="A586" s="220"/>
      <c r="B586" s="221"/>
      <c r="C586" s="221"/>
      <c r="D586" s="221"/>
      <c r="E586" s="222"/>
      <c r="F586" s="221"/>
      <c r="G586" s="220"/>
      <c r="H586" s="220"/>
      <c r="I586" s="220"/>
      <c r="J586" s="223"/>
      <c r="K586" s="317"/>
      <c r="L586" s="317"/>
      <c r="M586" s="224"/>
      <c r="N586" s="224"/>
      <c r="O586" s="222"/>
      <c r="P586" s="226"/>
      <c r="Q586" s="222"/>
      <c r="R586" s="222"/>
      <c r="S586" s="222"/>
      <c r="T586" s="222"/>
    </row>
    <row r="587" spans="1:20" ht="12.75" customHeight="1" x14ac:dyDescent="0.2">
      <c r="A587" s="220"/>
      <c r="B587" s="221"/>
      <c r="C587" s="221"/>
      <c r="D587" s="221"/>
      <c r="E587" s="222"/>
      <c r="F587" s="221"/>
      <c r="G587" s="220"/>
      <c r="H587" s="220"/>
      <c r="I587" s="220"/>
      <c r="J587" s="223"/>
      <c r="K587" s="317"/>
      <c r="L587" s="317"/>
      <c r="M587" s="224"/>
      <c r="N587" s="224"/>
      <c r="O587" s="222"/>
      <c r="P587" s="226"/>
      <c r="Q587" s="222"/>
      <c r="R587" s="222"/>
      <c r="S587" s="222"/>
      <c r="T587" s="222"/>
    </row>
    <row r="588" spans="1:20" ht="12.75" customHeight="1" x14ac:dyDescent="0.2">
      <c r="A588" s="220"/>
      <c r="B588" s="221"/>
      <c r="C588" s="221"/>
      <c r="D588" s="221"/>
      <c r="E588" s="222"/>
      <c r="F588" s="221"/>
      <c r="G588" s="220"/>
      <c r="H588" s="220"/>
      <c r="I588" s="220"/>
      <c r="J588" s="223"/>
      <c r="K588" s="317"/>
      <c r="L588" s="317"/>
      <c r="M588" s="224"/>
      <c r="N588" s="224"/>
      <c r="O588" s="222"/>
      <c r="P588" s="226"/>
      <c r="Q588" s="222"/>
      <c r="R588" s="222"/>
      <c r="S588" s="222"/>
      <c r="T588" s="222"/>
    </row>
    <row r="589" spans="1:20" ht="12.75" customHeight="1" x14ac:dyDescent="0.2">
      <c r="A589" s="220"/>
      <c r="B589" s="221"/>
      <c r="C589" s="221"/>
      <c r="D589" s="221"/>
      <c r="E589" s="222"/>
      <c r="F589" s="221"/>
      <c r="G589" s="220"/>
      <c r="H589" s="220"/>
      <c r="I589" s="220"/>
      <c r="J589" s="223"/>
      <c r="K589" s="317"/>
      <c r="L589" s="317"/>
      <c r="M589" s="224"/>
      <c r="N589" s="224"/>
      <c r="O589" s="222"/>
      <c r="P589" s="226"/>
      <c r="Q589" s="222"/>
      <c r="R589" s="222"/>
      <c r="S589" s="222"/>
      <c r="T589" s="222"/>
    </row>
    <row r="590" spans="1:20" ht="12.75" customHeight="1" x14ac:dyDescent="0.2">
      <c r="A590" s="220"/>
      <c r="B590" s="221"/>
      <c r="C590" s="221"/>
      <c r="D590" s="221"/>
      <c r="E590" s="222"/>
      <c r="F590" s="221"/>
      <c r="G590" s="220"/>
      <c r="H590" s="220"/>
      <c r="I590" s="220"/>
      <c r="J590" s="223"/>
      <c r="K590" s="317"/>
      <c r="L590" s="317"/>
      <c r="M590" s="224"/>
      <c r="N590" s="224"/>
      <c r="O590" s="222"/>
      <c r="P590" s="226"/>
      <c r="Q590" s="222"/>
      <c r="R590" s="222"/>
      <c r="S590" s="222"/>
      <c r="T590" s="222"/>
    </row>
    <row r="591" spans="1:20" ht="12.75" customHeight="1" x14ac:dyDescent="0.2">
      <c r="A591" s="220"/>
      <c r="B591" s="221"/>
      <c r="C591" s="221"/>
      <c r="D591" s="221"/>
      <c r="E591" s="222"/>
      <c r="F591" s="221"/>
      <c r="G591" s="220"/>
      <c r="H591" s="220"/>
      <c r="I591" s="220"/>
      <c r="J591" s="223"/>
      <c r="K591" s="317"/>
      <c r="L591" s="317"/>
      <c r="M591" s="224"/>
      <c r="N591" s="224"/>
      <c r="O591" s="222"/>
      <c r="P591" s="226"/>
      <c r="Q591" s="222"/>
      <c r="R591" s="222"/>
      <c r="S591" s="222"/>
      <c r="T591" s="222"/>
    </row>
    <row r="592" spans="1:20" ht="12.75" customHeight="1" x14ac:dyDescent="0.2">
      <c r="A592" s="220"/>
      <c r="B592" s="221"/>
      <c r="C592" s="221"/>
      <c r="D592" s="221"/>
      <c r="E592" s="222"/>
      <c r="F592" s="221"/>
      <c r="G592" s="220"/>
      <c r="H592" s="220"/>
      <c r="I592" s="220"/>
      <c r="J592" s="223"/>
      <c r="K592" s="317"/>
      <c r="L592" s="317"/>
      <c r="M592" s="224"/>
      <c r="N592" s="224"/>
      <c r="O592" s="222"/>
      <c r="P592" s="226"/>
      <c r="Q592" s="222"/>
      <c r="R592" s="222"/>
      <c r="S592" s="222"/>
      <c r="T592" s="222"/>
    </row>
    <row r="593" spans="1:20" ht="12.75" customHeight="1" x14ac:dyDescent="0.2">
      <c r="A593" s="220"/>
      <c r="B593" s="221"/>
      <c r="C593" s="221"/>
      <c r="D593" s="221"/>
      <c r="E593" s="222"/>
      <c r="F593" s="221"/>
      <c r="G593" s="220"/>
      <c r="H593" s="220"/>
      <c r="I593" s="220"/>
      <c r="J593" s="223"/>
      <c r="K593" s="317"/>
      <c r="L593" s="317"/>
      <c r="M593" s="224"/>
      <c r="N593" s="224"/>
      <c r="O593" s="222"/>
      <c r="P593" s="226"/>
      <c r="Q593" s="222"/>
      <c r="R593" s="222"/>
      <c r="S593" s="222"/>
      <c r="T593" s="222"/>
    </row>
    <row r="594" spans="1:20" ht="12.75" customHeight="1" x14ac:dyDescent="0.2">
      <c r="A594" s="220"/>
      <c r="B594" s="221"/>
      <c r="C594" s="221"/>
      <c r="D594" s="221"/>
      <c r="E594" s="222"/>
      <c r="F594" s="221"/>
      <c r="G594" s="220"/>
      <c r="H594" s="220"/>
      <c r="I594" s="220"/>
      <c r="J594" s="223"/>
      <c r="K594" s="317"/>
      <c r="L594" s="317"/>
      <c r="M594" s="224"/>
      <c r="N594" s="224"/>
      <c r="O594" s="222"/>
      <c r="P594" s="226"/>
      <c r="Q594" s="222"/>
      <c r="R594" s="222"/>
      <c r="S594" s="222"/>
      <c r="T594" s="222"/>
    </row>
    <row r="595" spans="1:20" ht="12.75" customHeight="1" x14ac:dyDescent="0.2">
      <c r="A595" s="220"/>
      <c r="B595" s="221"/>
      <c r="C595" s="221"/>
      <c r="D595" s="221"/>
      <c r="E595" s="222"/>
      <c r="F595" s="221"/>
      <c r="G595" s="220"/>
      <c r="H595" s="220"/>
      <c r="I595" s="220"/>
      <c r="J595" s="223"/>
      <c r="K595" s="317"/>
      <c r="L595" s="317"/>
      <c r="M595" s="224"/>
      <c r="N595" s="224"/>
      <c r="O595" s="222"/>
      <c r="P595" s="226"/>
      <c r="Q595" s="222"/>
      <c r="R595" s="222"/>
      <c r="S595" s="222"/>
      <c r="T595" s="222"/>
    </row>
    <row r="596" spans="1:20" ht="12.75" customHeight="1" x14ac:dyDescent="0.2">
      <c r="A596" s="220"/>
      <c r="B596" s="221"/>
      <c r="C596" s="221"/>
      <c r="D596" s="221"/>
      <c r="E596" s="222"/>
      <c r="F596" s="221"/>
      <c r="G596" s="220"/>
      <c r="H596" s="220"/>
      <c r="I596" s="220"/>
      <c r="J596" s="223"/>
      <c r="K596" s="317"/>
      <c r="L596" s="317"/>
      <c r="M596" s="224"/>
      <c r="N596" s="224"/>
      <c r="O596" s="222"/>
      <c r="P596" s="226"/>
      <c r="Q596" s="222"/>
      <c r="R596" s="222"/>
      <c r="S596" s="222"/>
      <c r="T596" s="222"/>
    </row>
    <row r="597" spans="1:20" ht="12.75" customHeight="1" x14ac:dyDescent="0.2">
      <c r="A597" s="220"/>
      <c r="B597" s="221"/>
      <c r="C597" s="221"/>
      <c r="D597" s="221"/>
      <c r="E597" s="222"/>
      <c r="F597" s="221"/>
      <c r="G597" s="220"/>
      <c r="H597" s="220"/>
      <c r="I597" s="220"/>
      <c r="J597" s="223"/>
      <c r="K597" s="317"/>
      <c r="L597" s="317"/>
      <c r="M597" s="224"/>
      <c r="N597" s="224"/>
      <c r="O597" s="222"/>
      <c r="P597" s="226"/>
      <c r="Q597" s="222"/>
      <c r="R597" s="222"/>
      <c r="S597" s="222"/>
      <c r="T597" s="222"/>
    </row>
    <row r="598" spans="1:20" ht="12.75" customHeight="1" x14ac:dyDescent="0.2">
      <c r="A598" s="220"/>
      <c r="B598" s="221"/>
      <c r="C598" s="221"/>
      <c r="D598" s="221"/>
      <c r="E598" s="222"/>
      <c r="F598" s="221"/>
      <c r="G598" s="220"/>
      <c r="H598" s="220"/>
      <c r="I598" s="220"/>
      <c r="J598" s="223"/>
      <c r="K598" s="317"/>
      <c r="L598" s="317"/>
      <c r="M598" s="224"/>
      <c r="N598" s="224"/>
      <c r="O598" s="222"/>
      <c r="P598" s="226"/>
      <c r="Q598" s="222"/>
      <c r="R598" s="222"/>
      <c r="S598" s="222"/>
      <c r="T598" s="222"/>
    </row>
    <row r="599" spans="1:20" ht="12.75" customHeight="1" x14ac:dyDescent="0.2">
      <c r="A599" s="220"/>
      <c r="B599" s="221"/>
      <c r="C599" s="221"/>
      <c r="D599" s="221"/>
      <c r="E599" s="222"/>
      <c r="F599" s="221"/>
      <c r="G599" s="220"/>
      <c r="H599" s="220"/>
      <c r="I599" s="220"/>
      <c r="J599" s="223"/>
      <c r="K599" s="317"/>
      <c r="L599" s="317"/>
      <c r="M599" s="224"/>
      <c r="N599" s="224"/>
      <c r="O599" s="222"/>
      <c r="P599" s="226"/>
      <c r="Q599" s="222"/>
      <c r="R599" s="222"/>
      <c r="S599" s="222"/>
      <c r="T599" s="222"/>
    </row>
    <row r="600" spans="1:20" ht="12.75" customHeight="1" x14ac:dyDescent="0.2">
      <c r="A600" s="220"/>
      <c r="B600" s="221"/>
      <c r="C600" s="221"/>
      <c r="D600" s="221"/>
      <c r="E600" s="222"/>
      <c r="F600" s="221"/>
      <c r="G600" s="220"/>
      <c r="H600" s="220"/>
      <c r="I600" s="220"/>
      <c r="J600" s="223"/>
      <c r="K600" s="317"/>
      <c r="L600" s="317"/>
      <c r="M600" s="224"/>
      <c r="N600" s="224"/>
      <c r="O600" s="222"/>
      <c r="P600" s="226"/>
      <c r="Q600" s="222"/>
      <c r="R600" s="222"/>
      <c r="S600" s="222"/>
      <c r="T600" s="222"/>
    </row>
    <row r="601" spans="1:20" ht="12.75" customHeight="1" x14ac:dyDescent="0.2">
      <c r="A601" s="220"/>
      <c r="B601" s="221"/>
      <c r="C601" s="221"/>
      <c r="D601" s="221"/>
      <c r="E601" s="222"/>
      <c r="F601" s="221"/>
      <c r="G601" s="220"/>
      <c r="H601" s="220"/>
      <c r="I601" s="220"/>
      <c r="J601" s="223"/>
      <c r="K601" s="317"/>
      <c r="L601" s="317"/>
      <c r="M601" s="224"/>
      <c r="N601" s="224"/>
      <c r="O601" s="222"/>
      <c r="P601" s="226"/>
      <c r="Q601" s="222"/>
      <c r="R601" s="222"/>
      <c r="S601" s="222"/>
      <c r="T601" s="222"/>
    </row>
    <row r="602" spans="1:20" ht="12.75" customHeight="1" x14ac:dyDescent="0.2">
      <c r="A602" s="220"/>
      <c r="B602" s="221"/>
      <c r="C602" s="221"/>
      <c r="D602" s="221"/>
      <c r="E602" s="222"/>
      <c r="F602" s="221"/>
      <c r="G602" s="220"/>
      <c r="H602" s="220"/>
      <c r="I602" s="220"/>
      <c r="J602" s="223"/>
      <c r="K602" s="317"/>
      <c r="L602" s="317"/>
      <c r="M602" s="224"/>
      <c r="N602" s="224"/>
      <c r="O602" s="222"/>
      <c r="P602" s="226"/>
      <c r="Q602" s="222"/>
      <c r="R602" s="222"/>
      <c r="S602" s="222"/>
      <c r="T602" s="222"/>
    </row>
    <row r="603" spans="1:20" ht="12.75" customHeight="1" x14ac:dyDescent="0.2">
      <c r="A603" s="220"/>
      <c r="B603" s="221"/>
      <c r="C603" s="221"/>
      <c r="D603" s="221"/>
      <c r="E603" s="222"/>
      <c r="F603" s="221"/>
      <c r="G603" s="220"/>
      <c r="H603" s="220"/>
      <c r="I603" s="220"/>
      <c r="J603" s="223"/>
      <c r="K603" s="317"/>
      <c r="L603" s="317"/>
      <c r="M603" s="224"/>
      <c r="N603" s="224"/>
      <c r="O603" s="222"/>
      <c r="P603" s="226"/>
      <c r="Q603" s="222"/>
      <c r="R603" s="222"/>
      <c r="S603" s="222"/>
      <c r="T603" s="222"/>
    </row>
    <row r="604" spans="1:20" ht="12.75" customHeight="1" x14ac:dyDescent="0.2">
      <c r="A604" s="220"/>
      <c r="B604" s="221"/>
      <c r="C604" s="221"/>
      <c r="D604" s="221"/>
      <c r="E604" s="222"/>
      <c r="F604" s="221"/>
      <c r="G604" s="220"/>
      <c r="H604" s="220"/>
      <c r="I604" s="220"/>
      <c r="J604" s="223"/>
      <c r="K604" s="317"/>
      <c r="L604" s="317"/>
      <c r="M604" s="224"/>
      <c r="N604" s="224"/>
      <c r="O604" s="222"/>
      <c r="P604" s="226"/>
      <c r="Q604" s="222"/>
      <c r="R604" s="222"/>
      <c r="S604" s="222"/>
      <c r="T604" s="222"/>
    </row>
    <row r="605" spans="1:20" ht="12.75" customHeight="1" x14ac:dyDescent="0.2">
      <c r="A605" s="220"/>
      <c r="B605" s="221"/>
      <c r="C605" s="221"/>
      <c r="D605" s="221"/>
      <c r="E605" s="222"/>
      <c r="F605" s="221"/>
      <c r="G605" s="220"/>
      <c r="H605" s="220"/>
      <c r="I605" s="220"/>
      <c r="J605" s="223"/>
      <c r="K605" s="317"/>
      <c r="L605" s="317"/>
      <c r="M605" s="224"/>
      <c r="N605" s="224"/>
      <c r="O605" s="222"/>
      <c r="P605" s="226"/>
      <c r="Q605" s="222"/>
      <c r="R605" s="222"/>
      <c r="S605" s="222"/>
      <c r="T605" s="222"/>
    </row>
    <row r="606" spans="1:20" ht="12.75" customHeight="1" x14ac:dyDescent="0.2">
      <c r="A606" s="220"/>
      <c r="B606" s="221"/>
      <c r="C606" s="221"/>
      <c r="D606" s="221"/>
      <c r="E606" s="222"/>
      <c r="F606" s="221"/>
      <c r="G606" s="220"/>
      <c r="H606" s="220"/>
      <c r="I606" s="220"/>
      <c r="J606" s="223"/>
      <c r="K606" s="317"/>
      <c r="L606" s="317"/>
      <c r="M606" s="224"/>
      <c r="N606" s="224"/>
      <c r="O606" s="222"/>
      <c r="P606" s="226"/>
      <c r="Q606" s="222"/>
      <c r="R606" s="222"/>
      <c r="S606" s="222"/>
      <c r="T606" s="222"/>
    </row>
    <row r="607" spans="1:20" ht="12.75" customHeight="1" x14ac:dyDescent="0.2">
      <c r="A607" s="220"/>
      <c r="B607" s="221"/>
      <c r="C607" s="221"/>
      <c r="D607" s="221"/>
      <c r="E607" s="222"/>
      <c r="F607" s="221"/>
      <c r="G607" s="220"/>
      <c r="H607" s="220"/>
      <c r="I607" s="220"/>
      <c r="J607" s="223"/>
      <c r="K607" s="317"/>
      <c r="L607" s="317"/>
      <c r="M607" s="224"/>
      <c r="N607" s="224"/>
      <c r="O607" s="222"/>
      <c r="P607" s="226"/>
      <c r="Q607" s="222"/>
      <c r="R607" s="222"/>
      <c r="S607" s="222"/>
      <c r="T607" s="222"/>
    </row>
    <row r="608" spans="1:20" ht="12.75" customHeight="1" x14ac:dyDescent="0.2">
      <c r="A608" s="220"/>
      <c r="B608" s="221"/>
      <c r="C608" s="221"/>
      <c r="D608" s="221"/>
      <c r="E608" s="222"/>
      <c r="F608" s="221"/>
      <c r="G608" s="220"/>
      <c r="H608" s="220"/>
      <c r="I608" s="220"/>
      <c r="J608" s="223"/>
      <c r="K608" s="317"/>
      <c r="L608" s="317"/>
      <c r="M608" s="224"/>
      <c r="N608" s="224"/>
      <c r="O608" s="222"/>
      <c r="P608" s="226"/>
      <c r="Q608" s="222"/>
      <c r="R608" s="222"/>
      <c r="S608" s="222"/>
      <c r="T608" s="222"/>
    </row>
    <row r="609" spans="1:20" ht="12.75" customHeight="1" x14ac:dyDescent="0.2">
      <c r="A609" s="220"/>
      <c r="B609" s="221"/>
      <c r="C609" s="221"/>
      <c r="D609" s="221"/>
      <c r="E609" s="222"/>
      <c r="F609" s="221"/>
      <c r="G609" s="220"/>
      <c r="H609" s="220"/>
      <c r="I609" s="220"/>
      <c r="J609" s="223"/>
      <c r="K609" s="317"/>
      <c r="L609" s="317"/>
      <c r="M609" s="224"/>
      <c r="N609" s="224"/>
      <c r="O609" s="222"/>
      <c r="P609" s="226"/>
      <c r="Q609" s="222"/>
      <c r="R609" s="222"/>
      <c r="S609" s="222"/>
      <c r="T609" s="222"/>
    </row>
    <row r="610" spans="1:20" ht="12.75" customHeight="1" x14ac:dyDescent="0.2">
      <c r="A610" s="220"/>
      <c r="B610" s="221"/>
      <c r="C610" s="221"/>
      <c r="D610" s="221"/>
      <c r="E610" s="222"/>
      <c r="F610" s="221"/>
      <c r="G610" s="220"/>
      <c r="H610" s="220"/>
      <c r="I610" s="220"/>
      <c r="J610" s="223"/>
      <c r="K610" s="317"/>
      <c r="L610" s="317"/>
      <c r="M610" s="224"/>
      <c r="N610" s="224"/>
      <c r="O610" s="222"/>
      <c r="P610" s="226"/>
      <c r="Q610" s="222"/>
      <c r="R610" s="222"/>
      <c r="S610" s="222"/>
      <c r="T610" s="222"/>
    </row>
    <row r="611" spans="1:20" ht="12.75" customHeight="1" x14ac:dyDescent="0.2">
      <c r="A611" s="220"/>
      <c r="B611" s="221"/>
      <c r="C611" s="221"/>
      <c r="D611" s="221"/>
      <c r="E611" s="222"/>
      <c r="F611" s="221"/>
      <c r="G611" s="220"/>
      <c r="H611" s="220"/>
      <c r="I611" s="220"/>
      <c r="J611" s="223"/>
      <c r="K611" s="317"/>
      <c r="L611" s="317"/>
      <c r="M611" s="224"/>
      <c r="N611" s="224"/>
      <c r="O611" s="222"/>
      <c r="P611" s="226"/>
      <c r="Q611" s="222"/>
      <c r="R611" s="222"/>
      <c r="S611" s="222"/>
      <c r="T611" s="222"/>
    </row>
    <row r="612" spans="1:20" ht="12.75" customHeight="1" x14ac:dyDescent="0.2">
      <c r="A612" s="220"/>
      <c r="B612" s="221"/>
      <c r="C612" s="221"/>
      <c r="D612" s="221"/>
      <c r="E612" s="222"/>
      <c r="F612" s="221"/>
      <c r="G612" s="220"/>
      <c r="H612" s="220"/>
      <c r="I612" s="220"/>
      <c r="J612" s="223"/>
      <c r="K612" s="317"/>
      <c r="L612" s="317"/>
      <c r="M612" s="224"/>
      <c r="N612" s="224"/>
      <c r="O612" s="222"/>
      <c r="P612" s="226"/>
      <c r="Q612" s="222"/>
      <c r="R612" s="222"/>
      <c r="S612" s="222"/>
      <c r="T612" s="222"/>
    </row>
    <row r="613" spans="1:20" ht="12.75" customHeight="1" x14ac:dyDescent="0.2">
      <c r="A613" s="220"/>
      <c r="B613" s="221"/>
      <c r="C613" s="221"/>
      <c r="D613" s="221"/>
      <c r="E613" s="222"/>
      <c r="F613" s="221"/>
      <c r="G613" s="220"/>
      <c r="H613" s="220"/>
      <c r="I613" s="220"/>
      <c r="J613" s="223"/>
      <c r="K613" s="317"/>
      <c r="L613" s="317"/>
      <c r="M613" s="224"/>
      <c r="N613" s="224"/>
      <c r="O613" s="222"/>
      <c r="P613" s="226"/>
      <c r="Q613" s="222"/>
      <c r="R613" s="222"/>
      <c r="S613" s="222"/>
      <c r="T613" s="222"/>
    </row>
    <row r="614" spans="1:20" ht="12.75" customHeight="1" x14ac:dyDescent="0.2">
      <c r="A614" s="220"/>
      <c r="B614" s="221"/>
      <c r="C614" s="221"/>
      <c r="D614" s="221"/>
      <c r="E614" s="222"/>
      <c r="F614" s="221"/>
      <c r="G614" s="220"/>
      <c r="H614" s="220"/>
      <c r="I614" s="220"/>
      <c r="J614" s="223"/>
      <c r="K614" s="317"/>
      <c r="L614" s="317"/>
      <c r="M614" s="224"/>
      <c r="N614" s="224"/>
      <c r="O614" s="222"/>
      <c r="P614" s="226"/>
      <c r="Q614" s="222"/>
      <c r="R614" s="222"/>
      <c r="S614" s="222"/>
      <c r="T614" s="222"/>
    </row>
    <row r="615" spans="1:20" ht="12.75" customHeight="1" x14ac:dyDescent="0.2">
      <c r="A615" s="220"/>
      <c r="B615" s="221"/>
      <c r="C615" s="221"/>
      <c r="D615" s="221"/>
      <c r="E615" s="222"/>
      <c r="F615" s="221"/>
      <c r="G615" s="220"/>
      <c r="H615" s="220"/>
      <c r="I615" s="220"/>
      <c r="J615" s="223"/>
      <c r="K615" s="317"/>
      <c r="L615" s="317"/>
      <c r="M615" s="224"/>
      <c r="N615" s="224"/>
      <c r="O615" s="222"/>
      <c r="P615" s="226"/>
      <c r="Q615" s="222"/>
      <c r="R615" s="222"/>
      <c r="S615" s="222"/>
      <c r="T615" s="222"/>
    </row>
    <row r="616" spans="1:20" ht="12.75" customHeight="1" x14ac:dyDescent="0.2">
      <c r="A616" s="220"/>
      <c r="B616" s="221"/>
      <c r="C616" s="221"/>
      <c r="D616" s="221"/>
      <c r="E616" s="222"/>
      <c r="F616" s="221"/>
      <c r="G616" s="220"/>
      <c r="H616" s="220"/>
      <c r="I616" s="220"/>
      <c r="J616" s="223"/>
      <c r="K616" s="317"/>
      <c r="L616" s="317"/>
      <c r="M616" s="224"/>
      <c r="N616" s="224"/>
      <c r="O616" s="222"/>
      <c r="P616" s="226"/>
      <c r="Q616" s="222"/>
      <c r="R616" s="222"/>
      <c r="S616" s="222"/>
      <c r="T616" s="222"/>
    </row>
    <row r="617" spans="1:20" ht="12.75" customHeight="1" x14ac:dyDescent="0.2">
      <c r="A617" s="220"/>
      <c r="B617" s="221"/>
      <c r="C617" s="221"/>
      <c r="D617" s="221"/>
      <c r="E617" s="222"/>
      <c r="F617" s="221"/>
      <c r="G617" s="220"/>
      <c r="H617" s="220"/>
      <c r="I617" s="220"/>
      <c r="J617" s="223"/>
      <c r="K617" s="317"/>
      <c r="L617" s="317"/>
      <c r="M617" s="224"/>
      <c r="N617" s="224"/>
      <c r="O617" s="222"/>
      <c r="P617" s="226"/>
      <c r="Q617" s="222"/>
      <c r="R617" s="222"/>
      <c r="S617" s="222"/>
      <c r="T617" s="222"/>
    </row>
    <row r="618" spans="1:20" ht="12.75" customHeight="1" x14ac:dyDescent="0.2">
      <c r="A618" s="220"/>
      <c r="B618" s="221"/>
      <c r="C618" s="221"/>
      <c r="D618" s="221"/>
      <c r="E618" s="222"/>
      <c r="F618" s="221"/>
      <c r="G618" s="220"/>
      <c r="H618" s="220"/>
      <c r="I618" s="220"/>
      <c r="J618" s="223"/>
      <c r="K618" s="317"/>
      <c r="L618" s="317"/>
      <c r="M618" s="224"/>
      <c r="N618" s="224"/>
      <c r="O618" s="222"/>
      <c r="P618" s="226"/>
      <c r="Q618" s="222"/>
      <c r="R618" s="222"/>
      <c r="S618" s="222"/>
      <c r="T618" s="222"/>
    </row>
    <row r="619" spans="1:20" ht="12.75" customHeight="1" x14ac:dyDescent="0.2">
      <c r="A619" s="220"/>
      <c r="B619" s="221"/>
      <c r="C619" s="221"/>
      <c r="D619" s="221"/>
      <c r="E619" s="222"/>
      <c r="F619" s="221"/>
      <c r="G619" s="220"/>
      <c r="H619" s="220"/>
      <c r="I619" s="220"/>
      <c r="J619" s="223"/>
      <c r="K619" s="317"/>
      <c r="L619" s="317"/>
      <c r="M619" s="224"/>
      <c r="N619" s="224"/>
      <c r="O619" s="222"/>
      <c r="P619" s="226"/>
      <c r="Q619" s="222"/>
      <c r="R619" s="222"/>
      <c r="S619" s="222"/>
      <c r="T619" s="222"/>
    </row>
    <row r="620" spans="1:20" ht="12.75" customHeight="1" x14ac:dyDescent="0.2">
      <c r="A620" s="220"/>
      <c r="B620" s="221"/>
      <c r="C620" s="221"/>
      <c r="D620" s="221"/>
      <c r="E620" s="222"/>
      <c r="F620" s="221"/>
      <c r="G620" s="220"/>
      <c r="H620" s="220"/>
      <c r="I620" s="220"/>
      <c r="J620" s="223"/>
      <c r="K620" s="317"/>
      <c r="L620" s="317"/>
      <c r="M620" s="224"/>
      <c r="N620" s="224"/>
      <c r="O620" s="222"/>
      <c r="P620" s="226"/>
      <c r="Q620" s="222"/>
      <c r="R620" s="222"/>
      <c r="S620" s="222"/>
      <c r="T620" s="222"/>
    </row>
    <row r="621" spans="1:20" ht="12.75" customHeight="1" x14ac:dyDescent="0.2">
      <c r="A621" s="220"/>
      <c r="B621" s="221"/>
      <c r="C621" s="221"/>
      <c r="D621" s="221"/>
      <c r="E621" s="222"/>
      <c r="F621" s="221"/>
      <c r="G621" s="220"/>
      <c r="H621" s="220"/>
      <c r="I621" s="220"/>
      <c r="J621" s="223"/>
      <c r="K621" s="317"/>
      <c r="L621" s="317"/>
      <c r="M621" s="224"/>
      <c r="N621" s="224"/>
      <c r="O621" s="222"/>
      <c r="P621" s="226"/>
      <c r="Q621" s="222"/>
      <c r="R621" s="222"/>
      <c r="S621" s="222"/>
      <c r="T621" s="222"/>
    </row>
    <row r="622" spans="1:20" ht="12.75" customHeight="1" x14ac:dyDescent="0.2">
      <c r="A622" s="220"/>
      <c r="B622" s="221"/>
      <c r="C622" s="221"/>
      <c r="D622" s="221"/>
      <c r="E622" s="222"/>
      <c r="F622" s="221"/>
      <c r="G622" s="220"/>
      <c r="H622" s="220"/>
      <c r="I622" s="220"/>
      <c r="J622" s="223"/>
      <c r="K622" s="317"/>
      <c r="L622" s="317"/>
      <c r="M622" s="224"/>
      <c r="N622" s="224"/>
      <c r="O622" s="222"/>
      <c r="P622" s="226"/>
      <c r="Q622" s="222"/>
      <c r="R622" s="222"/>
      <c r="S622" s="222"/>
      <c r="T622" s="222"/>
    </row>
    <row r="623" spans="1:20" ht="12.75" customHeight="1" x14ac:dyDescent="0.2">
      <c r="A623" s="220"/>
      <c r="B623" s="221"/>
      <c r="C623" s="221"/>
      <c r="D623" s="221"/>
      <c r="E623" s="222"/>
      <c r="F623" s="221"/>
      <c r="G623" s="220"/>
      <c r="H623" s="220"/>
      <c r="I623" s="220"/>
      <c r="J623" s="223"/>
      <c r="K623" s="317"/>
      <c r="L623" s="317"/>
      <c r="M623" s="224"/>
      <c r="N623" s="224"/>
      <c r="O623" s="222"/>
      <c r="P623" s="226"/>
      <c r="Q623" s="222"/>
      <c r="R623" s="222"/>
      <c r="S623" s="222"/>
      <c r="T623" s="222"/>
    </row>
    <row r="624" spans="1:20" ht="12.75" customHeight="1" x14ac:dyDescent="0.2">
      <c r="A624" s="220"/>
      <c r="B624" s="221"/>
      <c r="C624" s="221"/>
      <c r="D624" s="221"/>
      <c r="E624" s="222"/>
      <c r="F624" s="221"/>
      <c r="G624" s="220"/>
      <c r="H624" s="220"/>
      <c r="I624" s="220"/>
      <c r="J624" s="223"/>
      <c r="K624" s="317"/>
      <c r="L624" s="317"/>
      <c r="M624" s="224"/>
      <c r="N624" s="224"/>
      <c r="O624" s="222"/>
      <c r="P624" s="226"/>
      <c r="Q624" s="222"/>
      <c r="R624" s="222"/>
      <c r="S624" s="222"/>
      <c r="T624" s="222"/>
    </row>
    <row r="625" spans="1:20" ht="12.75" customHeight="1" x14ac:dyDescent="0.2">
      <c r="A625" s="220"/>
      <c r="B625" s="221"/>
      <c r="C625" s="221"/>
      <c r="D625" s="221"/>
      <c r="E625" s="222"/>
      <c r="F625" s="221"/>
      <c r="G625" s="220"/>
      <c r="H625" s="220"/>
      <c r="I625" s="220"/>
      <c r="J625" s="223"/>
      <c r="K625" s="317"/>
      <c r="L625" s="317"/>
      <c r="M625" s="224"/>
      <c r="N625" s="224"/>
      <c r="O625" s="222"/>
      <c r="P625" s="226"/>
      <c r="Q625" s="222"/>
      <c r="R625" s="222"/>
      <c r="S625" s="222"/>
      <c r="T625" s="222"/>
    </row>
    <row r="626" spans="1:20" ht="12.75" customHeight="1" x14ac:dyDescent="0.2">
      <c r="A626" s="220"/>
      <c r="B626" s="221"/>
      <c r="C626" s="221"/>
      <c r="D626" s="221"/>
      <c r="E626" s="222"/>
      <c r="F626" s="221"/>
      <c r="G626" s="220"/>
      <c r="H626" s="220"/>
      <c r="I626" s="220"/>
      <c r="J626" s="223"/>
      <c r="K626" s="317"/>
      <c r="L626" s="317"/>
      <c r="M626" s="224"/>
      <c r="N626" s="224"/>
      <c r="O626" s="222"/>
      <c r="P626" s="226"/>
      <c r="Q626" s="222"/>
      <c r="R626" s="222"/>
      <c r="S626" s="222"/>
      <c r="T626" s="222"/>
    </row>
    <row r="627" spans="1:20" ht="12.75" customHeight="1" x14ac:dyDescent="0.2">
      <c r="A627" s="220"/>
      <c r="B627" s="221"/>
      <c r="C627" s="221"/>
      <c r="D627" s="221"/>
      <c r="E627" s="222"/>
      <c r="F627" s="221"/>
      <c r="G627" s="220"/>
      <c r="H627" s="220"/>
      <c r="I627" s="220"/>
      <c r="J627" s="223"/>
      <c r="K627" s="317"/>
      <c r="L627" s="317"/>
      <c r="M627" s="224"/>
      <c r="N627" s="224"/>
      <c r="O627" s="222"/>
      <c r="P627" s="226"/>
      <c r="Q627" s="222"/>
      <c r="R627" s="222"/>
      <c r="S627" s="222"/>
      <c r="T627" s="222"/>
    </row>
    <row r="628" spans="1:20" ht="12.75" customHeight="1" x14ac:dyDescent="0.2">
      <c r="A628" s="220"/>
      <c r="B628" s="221"/>
      <c r="C628" s="221"/>
      <c r="D628" s="221"/>
      <c r="E628" s="222"/>
      <c r="F628" s="221"/>
      <c r="G628" s="220"/>
      <c r="H628" s="220"/>
      <c r="I628" s="220"/>
      <c r="J628" s="223"/>
      <c r="K628" s="317"/>
      <c r="L628" s="317"/>
      <c r="M628" s="224"/>
      <c r="N628" s="224"/>
      <c r="O628" s="222"/>
      <c r="P628" s="226"/>
      <c r="Q628" s="222"/>
      <c r="R628" s="222"/>
      <c r="S628" s="222"/>
      <c r="T628" s="222"/>
    </row>
    <row r="629" spans="1:20" ht="12.75" customHeight="1" x14ac:dyDescent="0.2">
      <c r="A629" s="220"/>
      <c r="B629" s="221"/>
      <c r="C629" s="221"/>
      <c r="D629" s="221"/>
      <c r="E629" s="222"/>
      <c r="F629" s="221"/>
      <c r="G629" s="220"/>
      <c r="H629" s="220"/>
      <c r="I629" s="220"/>
      <c r="J629" s="223"/>
      <c r="K629" s="317"/>
      <c r="L629" s="317"/>
      <c r="M629" s="224"/>
      <c r="N629" s="224"/>
      <c r="O629" s="222"/>
      <c r="P629" s="226"/>
      <c r="Q629" s="222"/>
      <c r="R629" s="222"/>
      <c r="S629" s="222"/>
      <c r="T629" s="222"/>
    </row>
    <row r="630" spans="1:20" ht="12.75" customHeight="1" x14ac:dyDescent="0.2">
      <c r="A630" s="220"/>
      <c r="B630" s="221"/>
      <c r="C630" s="221"/>
      <c r="D630" s="221"/>
      <c r="E630" s="222"/>
      <c r="F630" s="221"/>
      <c r="G630" s="220"/>
      <c r="H630" s="220"/>
      <c r="I630" s="220"/>
      <c r="J630" s="223"/>
      <c r="K630" s="317"/>
      <c r="L630" s="317"/>
      <c r="M630" s="224"/>
      <c r="N630" s="224"/>
      <c r="O630" s="222"/>
      <c r="P630" s="226"/>
      <c r="Q630" s="222"/>
      <c r="R630" s="222"/>
      <c r="S630" s="222"/>
      <c r="T630" s="222"/>
    </row>
    <row r="631" spans="1:20" ht="12.75" customHeight="1" x14ac:dyDescent="0.2">
      <c r="A631" s="220"/>
      <c r="B631" s="221"/>
      <c r="C631" s="221"/>
      <c r="D631" s="221"/>
      <c r="E631" s="222"/>
      <c r="F631" s="221"/>
      <c r="G631" s="220"/>
      <c r="H631" s="220"/>
      <c r="I631" s="220"/>
      <c r="J631" s="223"/>
      <c r="K631" s="317"/>
      <c r="L631" s="317"/>
      <c r="M631" s="224"/>
      <c r="N631" s="224"/>
      <c r="O631" s="222"/>
      <c r="P631" s="226"/>
      <c r="Q631" s="222"/>
      <c r="R631" s="222"/>
      <c r="S631" s="222"/>
      <c r="T631" s="222"/>
    </row>
    <row r="632" spans="1:20" ht="12.75" customHeight="1" x14ac:dyDescent="0.2">
      <c r="A632" s="220"/>
      <c r="B632" s="221"/>
      <c r="C632" s="221"/>
      <c r="D632" s="221"/>
      <c r="E632" s="222"/>
      <c r="F632" s="221"/>
      <c r="G632" s="220"/>
      <c r="H632" s="220"/>
      <c r="I632" s="220"/>
      <c r="J632" s="223"/>
      <c r="K632" s="317"/>
      <c r="L632" s="317"/>
      <c r="M632" s="224"/>
      <c r="N632" s="224"/>
      <c r="O632" s="222"/>
      <c r="P632" s="226"/>
      <c r="Q632" s="222"/>
      <c r="R632" s="222"/>
      <c r="S632" s="222"/>
      <c r="T632" s="222"/>
    </row>
    <row r="633" spans="1:20" ht="12.75" customHeight="1" x14ac:dyDescent="0.2">
      <c r="A633" s="220"/>
      <c r="B633" s="221"/>
      <c r="C633" s="221"/>
      <c r="D633" s="221"/>
      <c r="E633" s="222"/>
      <c r="F633" s="221"/>
      <c r="G633" s="220"/>
      <c r="H633" s="220"/>
      <c r="I633" s="220"/>
      <c r="J633" s="223"/>
      <c r="K633" s="317"/>
      <c r="L633" s="317"/>
      <c r="M633" s="224"/>
      <c r="N633" s="224"/>
      <c r="O633" s="222"/>
      <c r="P633" s="226"/>
      <c r="Q633" s="222"/>
      <c r="R633" s="222"/>
      <c r="S633" s="222"/>
      <c r="T633" s="222"/>
    </row>
    <row r="634" spans="1:20" ht="12.75" customHeight="1" x14ac:dyDescent="0.2">
      <c r="A634" s="220"/>
      <c r="B634" s="221"/>
      <c r="C634" s="221"/>
      <c r="D634" s="221"/>
      <c r="E634" s="222"/>
      <c r="F634" s="221"/>
      <c r="G634" s="220"/>
      <c r="H634" s="220"/>
      <c r="I634" s="220"/>
      <c r="J634" s="223"/>
      <c r="K634" s="317"/>
      <c r="L634" s="317"/>
      <c r="M634" s="224"/>
      <c r="N634" s="224"/>
      <c r="O634" s="222"/>
      <c r="P634" s="226"/>
      <c r="Q634" s="222"/>
      <c r="R634" s="222"/>
      <c r="S634" s="222"/>
      <c r="T634" s="222"/>
    </row>
    <row r="635" spans="1:20" ht="12.75" customHeight="1" x14ac:dyDescent="0.2">
      <c r="A635" s="220"/>
      <c r="B635" s="221"/>
      <c r="C635" s="221"/>
      <c r="D635" s="221"/>
      <c r="E635" s="222"/>
      <c r="F635" s="221"/>
      <c r="G635" s="220"/>
      <c r="H635" s="220"/>
      <c r="I635" s="220"/>
      <c r="J635" s="223"/>
      <c r="K635" s="317"/>
      <c r="L635" s="317"/>
      <c r="M635" s="224"/>
      <c r="N635" s="224"/>
      <c r="O635" s="222"/>
      <c r="P635" s="226"/>
      <c r="Q635" s="222"/>
      <c r="R635" s="222"/>
      <c r="S635" s="222"/>
      <c r="T635" s="222"/>
    </row>
    <row r="636" spans="1:20" ht="12.75" customHeight="1" x14ac:dyDescent="0.2">
      <c r="A636" s="220"/>
      <c r="B636" s="221"/>
      <c r="C636" s="221"/>
      <c r="D636" s="221"/>
      <c r="E636" s="222"/>
      <c r="F636" s="221"/>
      <c r="G636" s="220"/>
      <c r="H636" s="220"/>
      <c r="I636" s="220"/>
      <c r="J636" s="223"/>
      <c r="K636" s="317"/>
      <c r="L636" s="317"/>
      <c r="M636" s="224"/>
      <c r="N636" s="224"/>
      <c r="O636" s="222"/>
      <c r="P636" s="226"/>
      <c r="Q636" s="222"/>
      <c r="R636" s="222"/>
      <c r="S636" s="222"/>
      <c r="T636" s="222"/>
    </row>
    <row r="637" spans="1:20" ht="12.75" customHeight="1" x14ac:dyDescent="0.2">
      <c r="A637" s="220"/>
      <c r="B637" s="221"/>
      <c r="C637" s="221"/>
      <c r="D637" s="221"/>
      <c r="E637" s="222"/>
      <c r="F637" s="221"/>
      <c r="G637" s="220"/>
      <c r="H637" s="220"/>
      <c r="I637" s="220"/>
      <c r="J637" s="223"/>
      <c r="K637" s="317"/>
      <c r="L637" s="317"/>
      <c r="M637" s="224"/>
      <c r="N637" s="224"/>
      <c r="O637" s="222"/>
      <c r="P637" s="226"/>
      <c r="Q637" s="222"/>
      <c r="R637" s="222"/>
      <c r="S637" s="222"/>
      <c r="T637" s="222"/>
    </row>
    <row r="638" spans="1:20" ht="12.75" customHeight="1" x14ac:dyDescent="0.2">
      <c r="A638" s="220"/>
      <c r="B638" s="221"/>
      <c r="C638" s="221"/>
      <c r="D638" s="221"/>
      <c r="E638" s="222"/>
      <c r="F638" s="221"/>
      <c r="G638" s="220"/>
      <c r="H638" s="220"/>
      <c r="I638" s="220"/>
      <c r="J638" s="223"/>
      <c r="K638" s="317"/>
      <c r="L638" s="317"/>
      <c r="M638" s="224"/>
      <c r="N638" s="224"/>
      <c r="O638" s="222"/>
      <c r="P638" s="226"/>
      <c r="Q638" s="222"/>
      <c r="R638" s="222"/>
      <c r="S638" s="222"/>
      <c r="T638" s="222"/>
    </row>
    <row r="639" spans="1:20" ht="12.75" customHeight="1" x14ac:dyDescent="0.2">
      <c r="A639" s="220"/>
      <c r="B639" s="221"/>
      <c r="C639" s="221"/>
      <c r="D639" s="221"/>
      <c r="E639" s="222"/>
      <c r="F639" s="221"/>
      <c r="G639" s="220"/>
      <c r="H639" s="220"/>
      <c r="I639" s="220"/>
      <c r="J639" s="223"/>
      <c r="K639" s="317"/>
      <c r="L639" s="317"/>
      <c r="M639" s="224"/>
      <c r="N639" s="224"/>
      <c r="O639" s="222"/>
      <c r="P639" s="226"/>
      <c r="Q639" s="222"/>
      <c r="R639" s="222"/>
      <c r="S639" s="222"/>
      <c r="T639" s="222"/>
    </row>
    <row r="640" spans="1:20" ht="12.75" customHeight="1" x14ac:dyDescent="0.2">
      <c r="A640" s="220"/>
      <c r="B640" s="221"/>
      <c r="C640" s="221"/>
      <c r="D640" s="221"/>
      <c r="E640" s="222"/>
      <c r="F640" s="221"/>
      <c r="G640" s="220"/>
      <c r="H640" s="220"/>
      <c r="I640" s="220"/>
      <c r="J640" s="223"/>
      <c r="K640" s="317"/>
      <c r="L640" s="317"/>
      <c r="M640" s="224"/>
      <c r="N640" s="224"/>
      <c r="O640" s="222"/>
      <c r="P640" s="226"/>
      <c r="Q640" s="222"/>
      <c r="R640" s="222"/>
      <c r="S640" s="222"/>
      <c r="T640" s="222"/>
    </row>
    <row r="641" spans="1:20" ht="12.75" customHeight="1" x14ac:dyDescent="0.2">
      <c r="A641" s="220"/>
      <c r="B641" s="221"/>
      <c r="C641" s="221"/>
      <c r="D641" s="221"/>
      <c r="E641" s="222"/>
      <c r="F641" s="221"/>
      <c r="G641" s="220"/>
      <c r="H641" s="220"/>
      <c r="I641" s="220"/>
      <c r="J641" s="223"/>
      <c r="K641" s="317"/>
      <c r="L641" s="317"/>
      <c r="M641" s="224"/>
      <c r="N641" s="224"/>
      <c r="O641" s="222"/>
      <c r="P641" s="226"/>
      <c r="Q641" s="222"/>
      <c r="R641" s="222"/>
      <c r="S641" s="222"/>
      <c r="T641" s="222"/>
    </row>
    <row r="642" spans="1:20" ht="12.75" customHeight="1" x14ac:dyDescent="0.2">
      <c r="A642" s="220"/>
      <c r="B642" s="221"/>
      <c r="C642" s="221"/>
      <c r="D642" s="221"/>
      <c r="E642" s="222"/>
      <c r="F642" s="221"/>
      <c r="G642" s="220"/>
      <c r="H642" s="220"/>
      <c r="I642" s="220"/>
      <c r="J642" s="223"/>
      <c r="K642" s="317"/>
      <c r="L642" s="317"/>
      <c r="M642" s="224"/>
      <c r="N642" s="224"/>
      <c r="O642" s="222"/>
      <c r="P642" s="226"/>
      <c r="Q642" s="222"/>
      <c r="R642" s="222"/>
      <c r="S642" s="222"/>
      <c r="T642" s="222"/>
    </row>
    <row r="643" spans="1:20" ht="12.75" customHeight="1" x14ac:dyDescent="0.2">
      <c r="A643" s="220"/>
      <c r="B643" s="221"/>
      <c r="C643" s="221"/>
      <c r="D643" s="221"/>
      <c r="E643" s="222"/>
      <c r="F643" s="221"/>
      <c r="G643" s="220"/>
      <c r="H643" s="220"/>
      <c r="I643" s="220"/>
      <c r="J643" s="223"/>
      <c r="K643" s="317"/>
      <c r="L643" s="317"/>
      <c r="M643" s="224"/>
      <c r="N643" s="224"/>
      <c r="O643" s="222"/>
      <c r="P643" s="226"/>
      <c r="Q643" s="222"/>
      <c r="R643" s="222"/>
      <c r="S643" s="222"/>
      <c r="T643" s="222"/>
    </row>
    <row r="644" spans="1:20" ht="12.75" customHeight="1" x14ac:dyDescent="0.2">
      <c r="A644" s="220"/>
      <c r="B644" s="221"/>
      <c r="C644" s="221"/>
      <c r="D644" s="221"/>
      <c r="E644" s="222"/>
      <c r="F644" s="221"/>
      <c r="G644" s="220"/>
      <c r="H644" s="220"/>
      <c r="I644" s="220"/>
      <c r="J644" s="223"/>
      <c r="K644" s="317"/>
      <c r="L644" s="317"/>
      <c r="M644" s="224"/>
      <c r="N644" s="224"/>
      <c r="O644" s="222"/>
      <c r="P644" s="226"/>
      <c r="Q644" s="222"/>
      <c r="R644" s="222"/>
      <c r="S644" s="222"/>
      <c r="T644" s="222"/>
    </row>
    <row r="645" spans="1:20" ht="12.75" customHeight="1" x14ac:dyDescent="0.2">
      <c r="A645" s="220"/>
      <c r="B645" s="221"/>
      <c r="C645" s="221"/>
      <c r="D645" s="221"/>
      <c r="E645" s="222"/>
      <c r="F645" s="221"/>
      <c r="G645" s="220"/>
      <c r="H645" s="220"/>
      <c r="I645" s="220"/>
      <c r="J645" s="223"/>
      <c r="K645" s="317"/>
      <c r="L645" s="317"/>
      <c r="M645" s="224"/>
      <c r="N645" s="224"/>
      <c r="O645" s="222"/>
      <c r="P645" s="226"/>
      <c r="Q645" s="222"/>
      <c r="R645" s="222"/>
      <c r="S645" s="222"/>
      <c r="T645" s="222"/>
    </row>
    <row r="646" spans="1:20" ht="12.75" customHeight="1" x14ac:dyDescent="0.2">
      <c r="A646" s="220"/>
      <c r="B646" s="221"/>
      <c r="C646" s="221"/>
      <c r="D646" s="221"/>
      <c r="E646" s="222"/>
      <c r="F646" s="221"/>
      <c r="G646" s="220"/>
      <c r="H646" s="220"/>
      <c r="I646" s="220"/>
      <c r="J646" s="223"/>
      <c r="K646" s="317"/>
      <c r="L646" s="317"/>
      <c r="M646" s="224"/>
      <c r="N646" s="224"/>
      <c r="O646" s="222"/>
      <c r="P646" s="226"/>
      <c r="Q646" s="222"/>
      <c r="R646" s="222"/>
      <c r="S646" s="222"/>
      <c r="T646" s="222"/>
    </row>
    <row r="647" spans="1:20" ht="12.75" customHeight="1" x14ac:dyDescent="0.2">
      <c r="A647" s="220"/>
      <c r="B647" s="221"/>
      <c r="C647" s="221"/>
      <c r="D647" s="221"/>
      <c r="E647" s="222"/>
      <c r="F647" s="221"/>
      <c r="G647" s="220"/>
      <c r="H647" s="220"/>
      <c r="I647" s="220"/>
      <c r="J647" s="223"/>
      <c r="K647" s="317"/>
      <c r="L647" s="317"/>
      <c r="M647" s="224"/>
      <c r="N647" s="224"/>
      <c r="O647" s="222"/>
      <c r="P647" s="226"/>
      <c r="Q647" s="222"/>
      <c r="R647" s="222"/>
      <c r="S647" s="222"/>
      <c r="T647" s="222"/>
    </row>
    <row r="648" spans="1:20" ht="12.75" customHeight="1" x14ac:dyDescent="0.2">
      <c r="A648" s="220"/>
      <c r="B648" s="221"/>
      <c r="C648" s="221"/>
      <c r="D648" s="221"/>
      <c r="E648" s="222"/>
      <c r="F648" s="221"/>
      <c r="G648" s="220"/>
      <c r="H648" s="220"/>
      <c r="I648" s="220"/>
      <c r="J648" s="223"/>
      <c r="K648" s="317"/>
      <c r="L648" s="317"/>
      <c r="M648" s="224"/>
      <c r="N648" s="224"/>
      <c r="O648" s="222"/>
      <c r="P648" s="226"/>
      <c r="Q648" s="222"/>
      <c r="R648" s="222"/>
      <c r="S648" s="222"/>
      <c r="T648" s="222"/>
    </row>
    <row r="649" spans="1:20" ht="12.75" customHeight="1" x14ac:dyDescent="0.2">
      <c r="A649" s="220"/>
      <c r="B649" s="221"/>
      <c r="C649" s="221"/>
      <c r="D649" s="221"/>
      <c r="E649" s="222"/>
      <c r="F649" s="221"/>
      <c r="G649" s="220"/>
      <c r="H649" s="220"/>
      <c r="I649" s="220"/>
      <c r="J649" s="223"/>
      <c r="K649" s="317"/>
      <c r="L649" s="317"/>
      <c r="M649" s="224"/>
      <c r="N649" s="224"/>
      <c r="O649" s="222"/>
      <c r="P649" s="226"/>
      <c r="Q649" s="222"/>
      <c r="R649" s="222"/>
      <c r="S649" s="222"/>
      <c r="T649" s="222"/>
    </row>
    <row r="650" spans="1:20" ht="12.75" customHeight="1" x14ac:dyDescent="0.2">
      <c r="A650" s="220"/>
      <c r="B650" s="221"/>
      <c r="C650" s="221"/>
      <c r="D650" s="221"/>
      <c r="E650" s="222"/>
      <c r="F650" s="221"/>
      <c r="G650" s="220"/>
      <c r="H650" s="220"/>
      <c r="I650" s="220"/>
      <c r="J650" s="223"/>
      <c r="K650" s="317"/>
      <c r="L650" s="317"/>
      <c r="M650" s="224"/>
      <c r="N650" s="224"/>
      <c r="O650" s="222"/>
      <c r="P650" s="226"/>
      <c r="Q650" s="222"/>
      <c r="R650" s="222"/>
      <c r="S650" s="222"/>
      <c r="T650" s="222"/>
    </row>
    <row r="651" spans="1:20" ht="12.75" customHeight="1" x14ac:dyDescent="0.2">
      <c r="A651" s="220"/>
      <c r="B651" s="221"/>
      <c r="C651" s="221"/>
      <c r="D651" s="221"/>
      <c r="E651" s="222"/>
      <c r="F651" s="221"/>
      <c r="G651" s="220"/>
      <c r="H651" s="220"/>
      <c r="I651" s="220"/>
      <c r="J651" s="223"/>
      <c r="K651" s="317"/>
      <c r="L651" s="317"/>
      <c r="M651" s="224"/>
      <c r="N651" s="224"/>
      <c r="O651" s="222"/>
      <c r="P651" s="226"/>
      <c r="Q651" s="222"/>
      <c r="R651" s="222"/>
      <c r="S651" s="222"/>
      <c r="T651" s="222"/>
    </row>
    <row r="652" spans="1:20" ht="12.75" customHeight="1" x14ac:dyDescent="0.2">
      <c r="A652" s="220"/>
      <c r="B652" s="221"/>
      <c r="C652" s="221"/>
      <c r="D652" s="221"/>
      <c r="E652" s="222"/>
      <c r="F652" s="221"/>
      <c r="G652" s="220"/>
      <c r="H652" s="220"/>
      <c r="I652" s="220"/>
      <c r="J652" s="223"/>
      <c r="K652" s="317"/>
      <c r="L652" s="317"/>
      <c r="M652" s="224"/>
      <c r="N652" s="224"/>
      <c r="O652" s="222"/>
      <c r="P652" s="226"/>
      <c r="Q652" s="222"/>
      <c r="R652" s="222"/>
      <c r="S652" s="222"/>
      <c r="T652" s="222"/>
    </row>
    <row r="653" spans="1:20" ht="12.75" customHeight="1" x14ac:dyDescent="0.2">
      <c r="A653" s="220"/>
      <c r="B653" s="221"/>
      <c r="C653" s="221"/>
      <c r="D653" s="221"/>
      <c r="E653" s="222"/>
      <c r="F653" s="221"/>
      <c r="G653" s="220"/>
      <c r="H653" s="220"/>
      <c r="I653" s="220"/>
      <c r="J653" s="223"/>
      <c r="K653" s="317"/>
      <c r="L653" s="317"/>
      <c r="M653" s="224"/>
      <c r="N653" s="224"/>
      <c r="O653" s="222"/>
      <c r="P653" s="226"/>
      <c r="Q653" s="222"/>
      <c r="R653" s="222"/>
      <c r="S653" s="222"/>
      <c r="T653" s="222"/>
    </row>
    <row r="654" spans="1:20" ht="12.75" customHeight="1" x14ac:dyDescent="0.2">
      <c r="A654" s="220"/>
      <c r="B654" s="221"/>
      <c r="C654" s="221"/>
      <c r="D654" s="221"/>
      <c r="E654" s="222"/>
      <c r="F654" s="221"/>
      <c r="G654" s="220"/>
      <c r="H654" s="220"/>
      <c r="I654" s="220"/>
      <c r="J654" s="223"/>
      <c r="K654" s="317"/>
      <c r="L654" s="317"/>
      <c r="M654" s="224"/>
      <c r="N654" s="224"/>
      <c r="O654" s="222"/>
      <c r="P654" s="226"/>
      <c r="Q654" s="222"/>
      <c r="R654" s="222"/>
      <c r="S654" s="222"/>
      <c r="T654" s="222"/>
    </row>
    <row r="655" spans="1:20" ht="12.75" customHeight="1" x14ac:dyDescent="0.2">
      <c r="A655" s="220"/>
      <c r="B655" s="221"/>
      <c r="C655" s="221"/>
      <c r="D655" s="221"/>
      <c r="E655" s="222"/>
      <c r="F655" s="221"/>
      <c r="G655" s="220"/>
      <c r="H655" s="220"/>
      <c r="I655" s="220"/>
      <c r="J655" s="223"/>
      <c r="K655" s="317"/>
      <c r="L655" s="317"/>
      <c r="M655" s="224"/>
      <c r="N655" s="224"/>
      <c r="O655" s="222"/>
      <c r="P655" s="226"/>
      <c r="Q655" s="222"/>
      <c r="R655" s="222"/>
      <c r="S655" s="222"/>
      <c r="T655" s="222"/>
    </row>
    <row r="656" spans="1:20" ht="12.75" customHeight="1" x14ac:dyDescent="0.2">
      <c r="A656" s="220"/>
      <c r="B656" s="221"/>
      <c r="C656" s="221"/>
      <c r="D656" s="221"/>
      <c r="E656" s="222"/>
      <c r="F656" s="221"/>
      <c r="G656" s="220"/>
      <c r="H656" s="220"/>
      <c r="I656" s="220"/>
      <c r="J656" s="223"/>
      <c r="K656" s="317"/>
      <c r="L656" s="317"/>
      <c r="M656" s="224"/>
      <c r="N656" s="224"/>
      <c r="O656" s="222"/>
      <c r="P656" s="226"/>
      <c r="Q656" s="222"/>
      <c r="R656" s="222"/>
      <c r="S656" s="222"/>
      <c r="T656" s="222"/>
    </row>
    <row r="657" spans="1:20" ht="12.75" customHeight="1" x14ac:dyDescent="0.2">
      <c r="A657" s="220"/>
      <c r="B657" s="221"/>
      <c r="C657" s="221"/>
      <c r="D657" s="221"/>
      <c r="E657" s="222"/>
      <c r="F657" s="221"/>
      <c r="G657" s="220"/>
      <c r="H657" s="220"/>
      <c r="I657" s="220"/>
      <c r="J657" s="223"/>
      <c r="K657" s="317"/>
      <c r="L657" s="317"/>
      <c r="M657" s="224"/>
      <c r="N657" s="224"/>
      <c r="O657" s="222"/>
      <c r="P657" s="226"/>
      <c r="Q657" s="222"/>
      <c r="R657" s="222"/>
      <c r="S657" s="222"/>
      <c r="T657" s="222"/>
    </row>
    <row r="658" spans="1:20" ht="12.75" customHeight="1" x14ac:dyDescent="0.2">
      <c r="A658" s="220"/>
      <c r="B658" s="221"/>
      <c r="C658" s="221"/>
      <c r="D658" s="221"/>
      <c r="E658" s="222"/>
      <c r="F658" s="221"/>
      <c r="G658" s="220"/>
      <c r="H658" s="220"/>
      <c r="I658" s="220"/>
      <c r="J658" s="223"/>
      <c r="K658" s="317"/>
      <c r="L658" s="317"/>
      <c r="M658" s="224"/>
      <c r="N658" s="224"/>
      <c r="O658" s="222"/>
      <c r="P658" s="226"/>
      <c r="Q658" s="222"/>
      <c r="R658" s="222"/>
      <c r="S658" s="222"/>
      <c r="T658" s="222"/>
    </row>
    <row r="659" spans="1:20" ht="12.75" customHeight="1" x14ac:dyDescent="0.2">
      <c r="A659" s="220"/>
      <c r="B659" s="221"/>
      <c r="C659" s="221"/>
      <c r="D659" s="221"/>
      <c r="E659" s="222"/>
      <c r="F659" s="221"/>
      <c r="G659" s="220"/>
      <c r="H659" s="220"/>
      <c r="I659" s="220"/>
      <c r="J659" s="223"/>
      <c r="K659" s="317"/>
      <c r="L659" s="317"/>
      <c r="M659" s="224"/>
      <c r="N659" s="224"/>
      <c r="O659" s="222"/>
      <c r="P659" s="226"/>
      <c r="Q659" s="222"/>
      <c r="R659" s="222"/>
      <c r="S659" s="222"/>
      <c r="T659" s="222"/>
    </row>
    <row r="660" spans="1:20" ht="12.75" customHeight="1" x14ac:dyDescent="0.2">
      <c r="A660" s="220"/>
      <c r="B660" s="221"/>
      <c r="C660" s="221"/>
      <c r="D660" s="221"/>
      <c r="E660" s="222"/>
      <c r="F660" s="221"/>
      <c r="G660" s="220"/>
      <c r="H660" s="220"/>
      <c r="I660" s="220"/>
      <c r="J660" s="223"/>
      <c r="K660" s="317"/>
      <c r="L660" s="317"/>
      <c r="M660" s="224"/>
      <c r="N660" s="224"/>
      <c r="O660" s="222"/>
      <c r="P660" s="226"/>
      <c r="Q660" s="222"/>
      <c r="R660" s="222"/>
      <c r="S660" s="222"/>
      <c r="T660" s="222"/>
    </row>
    <row r="661" spans="1:20" ht="12.75" customHeight="1" x14ac:dyDescent="0.2">
      <c r="A661" s="220"/>
      <c r="B661" s="221"/>
      <c r="C661" s="221"/>
      <c r="D661" s="221"/>
      <c r="E661" s="222"/>
      <c r="F661" s="221"/>
      <c r="G661" s="220"/>
      <c r="H661" s="220"/>
      <c r="I661" s="220"/>
      <c r="J661" s="223"/>
      <c r="K661" s="317"/>
      <c r="L661" s="317"/>
      <c r="M661" s="224"/>
      <c r="N661" s="224"/>
      <c r="O661" s="222"/>
      <c r="P661" s="226"/>
      <c r="Q661" s="222"/>
      <c r="R661" s="222"/>
      <c r="S661" s="222"/>
      <c r="T661" s="222"/>
    </row>
    <row r="662" spans="1:20" ht="12.75" customHeight="1" x14ac:dyDescent="0.2">
      <c r="A662" s="220"/>
      <c r="B662" s="221"/>
      <c r="C662" s="221"/>
      <c r="D662" s="221"/>
      <c r="E662" s="222"/>
      <c r="F662" s="221"/>
      <c r="G662" s="220"/>
      <c r="H662" s="220"/>
      <c r="I662" s="220"/>
      <c r="J662" s="223"/>
      <c r="K662" s="317"/>
      <c r="L662" s="317"/>
      <c r="M662" s="224"/>
      <c r="N662" s="224"/>
      <c r="O662" s="222"/>
      <c r="P662" s="226"/>
      <c r="Q662" s="222"/>
      <c r="R662" s="222"/>
      <c r="S662" s="222"/>
      <c r="T662" s="222"/>
    </row>
    <row r="663" spans="1:20" ht="12.75" customHeight="1" x14ac:dyDescent="0.2">
      <c r="A663" s="220"/>
      <c r="B663" s="221"/>
      <c r="C663" s="221"/>
      <c r="D663" s="221"/>
      <c r="E663" s="222"/>
      <c r="F663" s="221"/>
      <c r="G663" s="220"/>
      <c r="H663" s="220"/>
      <c r="I663" s="220"/>
      <c r="J663" s="223"/>
      <c r="K663" s="317"/>
      <c r="L663" s="317"/>
      <c r="M663" s="224"/>
      <c r="N663" s="224"/>
      <c r="O663" s="222"/>
      <c r="P663" s="226"/>
      <c r="Q663" s="222"/>
      <c r="R663" s="222"/>
      <c r="S663" s="222"/>
      <c r="T663" s="222"/>
    </row>
    <row r="664" spans="1:20" ht="12.75" customHeight="1" x14ac:dyDescent="0.2">
      <c r="A664" s="220"/>
      <c r="B664" s="221"/>
      <c r="C664" s="221"/>
      <c r="D664" s="221"/>
      <c r="E664" s="222"/>
      <c r="F664" s="221"/>
      <c r="G664" s="220"/>
      <c r="H664" s="220"/>
      <c r="I664" s="220"/>
      <c r="J664" s="223"/>
      <c r="K664" s="317"/>
      <c r="L664" s="317"/>
      <c r="M664" s="224"/>
      <c r="N664" s="224"/>
      <c r="O664" s="222"/>
      <c r="P664" s="226"/>
      <c r="Q664" s="222"/>
      <c r="R664" s="222"/>
      <c r="S664" s="222"/>
      <c r="T664" s="222"/>
    </row>
    <row r="665" spans="1:20" ht="12.75" customHeight="1" x14ac:dyDescent="0.2">
      <c r="A665" s="220"/>
      <c r="B665" s="221"/>
      <c r="C665" s="221"/>
      <c r="D665" s="221"/>
      <c r="E665" s="222"/>
      <c r="F665" s="221"/>
      <c r="G665" s="220"/>
      <c r="H665" s="220"/>
      <c r="I665" s="220"/>
      <c r="J665" s="223"/>
      <c r="K665" s="317"/>
      <c r="L665" s="317"/>
      <c r="M665" s="224"/>
      <c r="N665" s="224"/>
      <c r="O665" s="222"/>
      <c r="P665" s="226"/>
      <c r="Q665" s="222"/>
      <c r="R665" s="222"/>
      <c r="S665" s="222"/>
      <c r="T665" s="222"/>
    </row>
    <row r="666" spans="1:20" ht="12.75" customHeight="1" x14ac:dyDescent="0.2">
      <c r="A666" s="220"/>
      <c r="B666" s="221"/>
      <c r="C666" s="221"/>
      <c r="D666" s="221"/>
      <c r="E666" s="222"/>
      <c r="F666" s="221"/>
      <c r="G666" s="220"/>
      <c r="H666" s="220"/>
      <c r="I666" s="220"/>
      <c r="J666" s="223"/>
      <c r="K666" s="317"/>
      <c r="L666" s="317"/>
      <c r="M666" s="224"/>
      <c r="N666" s="224"/>
      <c r="O666" s="222"/>
      <c r="P666" s="226"/>
      <c r="Q666" s="222"/>
      <c r="R666" s="222"/>
      <c r="S666" s="222"/>
      <c r="T666" s="222"/>
    </row>
    <row r="667" spans="1:20" ht="12.75" customHeight="1" x14ac:dyDescent="0.2">
      <c r="A667" s="220"/>
      <c r="B667" s="221"/>
      <c r="C667" s="221"/>
      <c r="D667" s="221"/>
      <c r="E667" s="222"/>
      <c r="F667" s="221"/>
      <c r="G667" s="220"/>
      <c r="H667" s="220"/>
      <c r="I667" s="220"/>
      <c r="J667" s="223"/>
      <c r="K667" s="317"/>
      <c r="L667" s="317"/>
      <c r="M667" s="224"/>
      <c r="N667" s="224"/>
      <c r="O667" s="222"/>
      <c r="P667" s="226"/>
      <c r="Q667" s="222"/>
      <c r="R667" s="222"/>
      <c r="S667" s="222"/>
      <c r="T667" s="222"/>
    </row>
    <row r="668" spans="1:20" ht="12.75" customHeight="1" x14ac:dyDescent="0.2">
      <c r="A668" s="220"/>
      <c r="B668" s="221"/>
      <c r="C668" s="221"/>
      <c r="D668" s="221"/>
      <c r="E668" s="222"/>
      <c r="F668" s="221"/>
      <c r="G668" s="220"/>
      <c r="H668" s="220"/>
      <c r="I668" s="220"/>
      <c r="J668" s="223"/>
      <c r="K668" s="317"/>
      <c r="L668" s="317"/>
      <c r="M668" s="224"/>
      <c r="N668" s="224"/>
      <c r="O668" s="222"/>
      <c r="P668" s="226"/>
      <c r="Q668" s="222"/>
      <c r="R668" s="222"/>
      <c r="S668" s="222"/>
      <c r="T668" s="222"/>
    </row>
    <row r="669" spans="1:20" ht="12.75" customHeight="1" x14ac:dyDescent="0.2">
      <c r="A669" s="220"/>
      <c r="B669" s="221"/>
      <c r="C669" s="221"/>
      <c r="D669" s="221"/>
      <c r="E669" s="222"/>
      <c r="F669" s="221"/>
      <c r="G669" s="220"/>
      <c r="H669" s="220"/>
      <c r="I669" s="220"/>
      <c r="J669" s="223"/>
      <c r="K669" s="317"/>
      <c r="L669" s="317"/>
      <c r="M669" s="224"/>
      <c r="N669" s="224"/>
      <c r="O669" s="222"/>
      <c r="P669" s="226"/>
      <c r="Q669" s="222"/>
      <c r="R669" s="222"/>
      <c r="S669" s="222"/>
      <c r="T669" s="222"/>
    </row>
    <row r="670" spans="1:20" ht="12.75" customHeight="1" x14ac:dyDescent="0.2">
      <c r="A670" s="220"/>
      <c r="B670" s="221"/>
      <c r="C670" s="221"/>
      <c r="D670" s="221"/>
      <c r="E670" s="222"/>
      <c r="F670" s="221"/>
      <c r="G670" s="220"/>
      <c r="H670" s="220"/>
      <c r="I670" s="220"/>
      <c r="J670" s="223"/>
      <c r="K670" s="317"/>
      <c r="L670" s="317"/>
      <c r="M670" s="224"/>
      <c r="N670" s="224"/>
      <c r="O670" s="222"/>
      <c r="P670" s="226"/>
      <c r="Q670" s="222"/>
      <c r="R670" s="222"/>
      <c r="S670" s="222"/>
      <c r="T670" s="222"/>
    </row>
    <row r="671" spans="1:20" ht="12.75" customHeight="1" x14ac:dyDescent="0.2">
      <c r="A671" s="220"/>
      <c r="B671" s="221"/>
      <c r="C671" s="221"/>
      <c r="D671" s="221"/>
      <c r="E671" s="222"/>
      <c r="F671" s="221"/>
      <c r="G671" s="220"/>
      <c r="H671" s="220"/>
      <c r="I671" s="220"/>
      <c r="J671" s="223"/>
      <c r="K671" s="317"/>
      <c r="L671" s="317"/>
      <c r="M671" s="224"/>
      <c r="N671" s="224"/>
      <c r="O671" s="222"/>
      <c r="P671" s="226"/>
      <c r="Q671" s="222"/>
      <c r="R671" s="222"/>
      <c r="S671" s="222"/>
      <c r="T671" s="222"/>
    </row>
    <row r="672" spans="1:20" ht="12.75" customHeight="1" x14ac:dyDescent="0.2">
      <c r="A672" s="220"/>
      <c r="B672" s="221"/>
      <c r="C672" s="221"/>
      <c r="D672" s="221"/>
      <c r="E672" s="222"/>
      <c r="F672" s="221"/>
      <c r="G672" s="220"/>
      <c r="H672" s="220"/>
      <c r="I672" s="220"/>
      <c r="J672" s="223"/>
      <c r="K672" s="317"/>
      <c r="L672" s="317"/>
      <c r="M672" s="224"/>
      <c r="N672" s="224"/>
      <c r="O672" s="222"/>
      <c r="P672" s="226"/>
      <c r="Q672" s="222"/>
      <c r="R672" s="222"/>
      <c r="S672" s="222"/>
      <c r="T672" s="222"/>
    </row>
    <row r="673" spans="1:20" ht="12.75" customHeight="1" x14ac:dyDescent="0.2">
      <c r="A673" s="220"/>
      <c r="B673" s="221"/>
      <c r="C673" s="221"/>
      <c r="D673" s="221"/>
      <c r="E673" s="222"/>
      <c r="F673" s="221"/>
      <c r="G673" s="220"/>
      <c r="H673" s="220"/>
      <c r="I673" s="220"/>
      <c r="J673" s="223"/>
      <c r="K673" s="317"/>
      <c r="L673" s="317"/>
      <c r="M673" s="224"/>
      <c r="N673" s="224"/>
      <c r="O673" s="222"/>
      <c r="P673" s="226"/>
      <c r="Q673" s="222"/>
      <c r="R673" s="222"/>
      <c r="S673" s="222"/>
      <c r="T673" s="222"/>
    </row>
    <row r="674" spans="1:20" ht="12.75" customHeight="1" x14ac:dyDescent="0.2">
      <c r="A674" s="220"/>
      <c r="B674" s="221"/>
      <c r="C674" s="221"/>
      <c r="D674" s="221"/>
      <c r="E674" s="222"/>
      <c r="F674" s="221"/>
      <c r="G674" s="220"/>
      <c r="H674" s="220"/>
      <c r="I674" s="220"/>
      <c r="J674" s="223"/>
      <c r="K674" s="317"/>
      <c r="L674" s="317"/>
      <c r="M674" s="224"/>
      <c r="N674" s="224"/>
      <c r="O674" s="222"/>
      <c r="P674" s="226"/>
      <c r="Q674" s="222"/>
      <c r="R674" s="222"/>
      <c r="S674" s="222"/>
      <c r="T674" s="222"/>
    </row>
    <row r="675" spans="1:20" ht="12.75" customHeight="1" x14ac:dyDescent="0.2">
      <c r="A675" s="220"/>
      <c r="B675" s="221"/>
      <c r="C675" s="221"/>
      <c r="D675" s="221"/>
      <c r="E675" s="222"/>
      <c r="F675" s="221"/>
      <c r="G675" s="220"/>
      <c r="H675" s="220"/>
      <c r="I675" s="220"/>
      <c r="J675" s="223"/>
      <c r="K675" s="317"/>
      <c r="L675" s="317"/>
      <c r="M675" s="224"/>
      <c r="N675" s="224"/>
      <c r="O675" s="222"/>
      <c r="P675" s="226"/>
      <c r="Q675" s="222"/>
      <c r="R675" s="222"/>
      <c r="S675" s="222"/>
      <c r="T675" s="222"/>
    </row>
    <row r="676" spans="1:20" ht="12.75" customHeight="1" x14ac:dyDescent="0.2">
      <c r="A676" s="220"/>
      <c r="B676" s="221"/>
      <c r="C676" s="221"/>
      <c r="D676" s="221"/>
      <c r="E676" s="222"/>
      <c r="F676" s="221"/>
      <c r="G676" s="220"/>
      <c r="H676" s="220"/>
      <c r="I676" s="220"/>
      <c r="J676" s="223"/>
      <c r="K676" s="317"/>
      <c r="L676" s="317"/>
      <c r="M676" s="224"/>
      <c r="N676" s="224"/>
      <c r="O676" s="222"/>
      <c r="P676" s="226"/>
      <c r="Q676" s="222"/>
      <c r="R676" s="222"/>
      <c r="S676" s="222"/>
      <c r="T676" s="222"/>
    </row>
    <row r="677" spans="1:20" ht="12.75" customHeight="1" x14ac:dyDescent="0.2">
      <c r="A677" s="220"/>
      <c r="B677" s="221"/>
      <c r="C677" s="221"/>
      <c r="D677" s="221"/>
      <c r="E677" s="222"/>
      <c r="F677" s="221"/>
      <c r="G677" s="220"/>
      <c r="H677" s="220"/>
      <c r="I677" s="220"/>
      <c r="J677" s="223"/>
      <c r="K677" s="317"/>
      <c r="L677" s="317"/>
      <c r="M677" s="224"/>
      <c r="N677" s="224"/>
      <c r="O677" s="222"/>
      <c r="P677" s="226"/>
      <c r="Q677" s="222"/>
      <c r="R677" s="222"/>
      <c r="S677" s="222"/>
      <c r="T677" s="222"/>
    </row>
    <row r="678" spans="1:20" ht="12.75" customHeight="1" x14ac:dyDescent="0.2">
      <c r="A678" s="220"/>
      <c r="B678" s="221"/>
      <c r="C678" s="221"/>
      <c r="D678" s="221"/>
      <c r="E678" s="222"/>
      <c r="F678" s="221"/>
      <c r="G678" s="220"/>
      <c r="H678" s="220"/>
      <c r="I678" s="220"/>
      <c r="J678" s="223"/>
      <c r="K678" s="317"/>
      <c r="L678" s="317"/>
      <c r="M678" s="224"/>
      <c r="N678" s="224"/>
      <c r="O678" s="222"/>
      <c r="P678" s="226"/>
      <c r="Q678" s="222"/>
      <c r="R678" s="222"/>
      <c r="S678" s="222"/>
      <c r="T678" s="222"/>
    </row>
    <row r="679" spans="1:20" ht="12.75" customHeight="1" x14ac:dyDescent="0.2">
      <c r="A679" s="220"/>
      <c r="B679" s="221"/>
      <c r="C679" s="221"/>
      <c r="D679" s="221"/>
      <c r="E679" s="222"/>
      <c r="F679" s="221"/>
      <c r="G679" s="220"/>
      <c r="H679" s="220"/>
      <c r="I679" s="220"/>
      <c r="J679" s="223"/>
      <c r="K679" s="317"/>
      <c r="L679" s="317"/>
      <c r="M679" s="224"/>
      <c r="N679" s="224"/>
      <c r="O679" s="222"/>
      <c r="P679" s="226"/>
      <c r="Q679" s="222"/>
      <c r="R679" s="222"/>
      <c r="S679" s="222"/>
      <c r="T679" s="222"/>
    </row>
    <row r="680" spans="1:20" ht="12.75" customHeight="1" x14ac:dyDescent="0.2">
      <c r="A680" s="220"/>
      <c r="B680" s="221"/>
      <c r="C680" s="221"/>
      <c r="D680" s="221"/>
      <c r="E680" s="222"/>
      <c r="F680" s="221"/>
      <c r="G680" s="220"/>
      <c r="H680" s="220"/>
      <c r="I680" s="220"/>
      <c r="J680" s="223"/>
      <c r="K680" s="317"/>
      <c r="L680" s="317"/>
      <c r="M680" s="224"/>
      <c r="N680" s="224"/>
      <c r="O680" s="222"/>
      <c r="P680" s="226"/>
      <c r="Q680" s="222"/>
      <c r="R680" s="222"/>
      <c r="S680" s="222"/>
      <c r="T680" s="222"/>
    </row>
    <row r="681" spans="1:20" ht="12.75" customHeight="1" x14ac:dyDescent="0.2">
      <c r="A681" s="220"/>
      <c r="B681" s="221"/>
      <c r="C681" s="221"/>
      <c r="D681" s="221"/>
      <c r="E681" s="222"/>
      <c r="F681" s="221"/>
      <c r="G681" s="220"/>
      <c r="H681" s="220"/>
      <c r="I681" s="220"/>
      <c r="J681" s="223"/>
      <c r="K681" s="317"/>
      <c r="L681" s="317"/>
      <c r="M681" s="224"/>
      <c r="N681" s="224"/>
      <c r="O681" s="222"/>
      <c r="P681" s="226"/>
      <c r="Q681" s="222"/>
      <c r="R681" s="222"/>
      <c r="S681" s="222"/>
      <c r="T681" s="222"/>
    </row>
    <row r="682" spans="1:20" ht="12.75" customHeight="1" x14ac:dyDescent="0.2">
      <c r="A682" s="220"/>
      <c r="B682" s="221"/>
      <c r="C682" s="221"/>
      <c r="D682" s="221"/>
      <c r="E682" s="222"/>
      <c r="F682" s="221"/>
      <c r="G682" s="220"/>
      <c r="H682" s="220"/>
      <c r="I682" s="220"/>
      <c r="J682" s="223"/>
      <c r="K682" s="317"/>
      <c r="L682" s="317"/>
      <c r="M682" s="224"/>
      <c r="N682" s="224"/>
      <c r="O682" s="222"/>
      <c r="P682" s="226"/>
      <c r="Q682" s="222"/>
      <c r="R682" s="222"/>
      <c r="S682" s="222"/>
      <c r="T682" s="222"/>
    </row>
    <row r="683" spans="1:20" ht="12.75" customHeight="1" x14ac:dyDescent="0.2">
      <c r="A683" s="220"/>
      <c r="B683" s="221"/>
      <c r="C683" s="221"/>
      <c r="D683" s="221"/>
      <c r="E683" s="222"/>
      <c r="F683" s="221"/>
      <c r="G683" s="220"/>
      <c r="H683" s="220"/>
      <c r="I683" s="220"/>
      <c r="J683" s="223"/>
      <c r="K683" s="317"/>
      <c r="L683" s="317"/>
      <c r="M683" s="224"/>
      <c r="N683" s="224"/>
      <c r="O683" s="222"/>
      <c r="P683" s="226"/>
      <c r="Q683" s="222"/>
      <c r="R683" s="222"/>
      <c r="S683" s="222"/>
      <c r="T683" s="222"/>
    </row>
    <row r="684" spans="1:20" ht="12.75" customHeight="1" x14ac:dyDescent="0.2">
      <c r="A684" s="220"/>
      <c r="B684" s="221"/>
      <c r="C684" s="221"/>
      <c r="D684" s="221"/>
      <c r="E684" s="222"/>
      <c r="F684" s="221"/>
      <c r="G684" s="220"/>
      <c r="H684" s="220"/>
      <c r="I684" s="220"/>
      <c r="J684" s="223"/>
      <c r="K684" s="317"/>
      <c r="L684" s="317"/>
      <c r="M684" s="224"/>
      <c r="N684" s="224"/>
      <c r="O684" s="222"/>
      <c r="P684" s="226"/>
      <c r="Q684" s="222"/>
      <c r="R684" s="222"/>
      <c r="S684" s="222"/>
      <c r="T684" s="222"/>
    </row>
    <row r="685" spans="1:20" ht="12.75" customHeight="1" x14ac:dyDescent="0.2">
      <c r="A685" s="220"/>
      <c r="B685" s="221"/>
      <c r="C685" s="221"/>
      <c r="D685" s="221"/>
      <c r="E685" s="222"/>
      <c r="F685" s="221"/>
      <c r="G685" s="220"/>
      <c r="H685" s="220"/>
      <c r="I685" s="220"/>
      <c r="J685" s="223"/>
      <c r="K685" s="317"/>
      <c r="L685" s="317"/>
      <c r="M685" s="224"/>
      <c r="N685" s="224"/>
      <c r="O685" s="222"/>
      <c r="P685" s="226"/>
      <c r="Q685" s="222"/>
      <c r="R685" s="222"/>
      <c r="S685" s="222"/>
      <c r="T685" s="222"/>
    </row>
    <row r="686" spans="1:20" ht="12.75" customHeight="1" x14ac:dyDescent="0.2">
      <c r="A686" s="220"/>
      <c r="B686" s="221"/>
      <c r="C686" s="221"/>
      <c r="D686" s="221"/>
      <c r="E686" s="222"/>
      <c r="F686" s="221"/>
      <c r="G686" s="220"/>
      <c r="H686" s="220"/>
      <c r="I686" s="220"/>
      <c r="J686" s="223"/>
      <c r="K686" s="317"/>
      <c r="L686" s="317"/>
      <c r="M686" s="224"/>
      <c r="N686" s="224"/>
      <c r="O686" s="222"/>
      <c r="P686" s="226"/>
      <c r="Q686" s="222"/>
      <c r="R686" s="222"/>
      <c r="S686" s="222"/>
      <c r="T686" s="222"/>
    </row>
    <row r="687" spans="1:20" ht="12.75" customHeight="1" x14ac:dyDescent="0.2">
      <c r="A687" s="220"/>
      <c r="B687" s="221"/>
      <c r="C687" s="221"/>
      <c r="D687" s="221"/>
      <c r="E687" s="222"/>
      <c r="F687" s="221"/>
      <c r="G687" s="220"/>
      <c r="H687" s="220"/>
      <c r="I687" s="220"/>
      <c r="J687" s="223"/>
      <c r="K687" s="317"/>
      <c r="L687" s="317"/>
      <c r="M687" s="224"/>
      <c r="N687" s="224"/>
      <c r="O687" s="222"/>
      <c r="P687" s="226"/>
      <c r="Q687" s="222"/>
      <c r="R687" s="222"/>
      <c r="S687" s="222"/>
      <c r="T687" s="222"/>
    </row>
    <row r="688" spans="1:20" ht="12.75" customHeight="1" x14ac:dyDescent="0.2">
      <c r="A688" s="220"/>
      <c r="B688" s="221"/>
      <c r="C688" s="221"/>
      <c r="D688" s="221"/>
      <c r="E688" s="222"/>
      <c r="F688" s="221"/>
      <c r="G688" s="220"/>
      <c r="H688" s="220"/>
      <c r="I688" s="220"/>
      <c r="J688" s="223"/>
      <c r="K688" s="317"/>
      <c r="L688" s="317"/>
      <c r="M688" s="224"/>
      <c r="N688" s="224"/>
      <c r="O688" s="222"/>
      <c r="P688" s="226"/>
      <c r="Q688" s="222"/>
      <c r="R688" s="222"/>
      <c r="S688" s="222"/>
      <c r="T688" s="222"/>
    </row>
    <row r="689" spans="1:20" ht="12.75" customHeight="1" x14ac:dyDescent="0.2">
      <c r="A689" s="220"/>
      <c r="B689" s="221"/>
      <c r="C689" s="221"/>
      <c r="D689" s="221"/>
      <c r="E689" s="222"/>
      <c r="F689" s="221"/>
      <c r="G689" s="220"/>
      <c r="H689" s="220"/>
      <c r="I689" s="220"/>
      <c r="J689" s="223"/>
      <c r="K689" s="317"/>
      <c r="L689" s="317"/>
      <c r="M689" s="224"/>
      <c r="N689" s="224"/>
      <c r="O689" s="222"/>
      <c r="P689" s="226"/>
      <c r="Q689" s="222"/>
      <c r="R689" s="222"/>
      <c r="S689" s="222"/>
      <c r="T689" s="222"/>
    </row>
    <row r="690" spans="1:20" ht="12.75" customHeight="1" x14ac:dyDescent="0.2">
      <c r="A690" s="220"/>
      <c r="B690" s="221"/>
      <c r="C690" s="221"/>
      <c r="D690" s="221"/>
      <c r="E690" s="222"/>
      <c r="F690" s="221"/>
      <c r="G690" s="220"/>
      <c r="H690" s="220"/>
      <c r="I690" s="220"/>
      <c r="J690" s="223"/>
      <c r="K690" s="317"/>
      <c r="L690" s="317"/>
      <c r="M690" s="224"/>
      <c r="N690" s="224"/>
      <c r="O690" s="222"/>
      <c r="P690" s="226"/>
      <c r="Q690" s="222"/>
      <c r="R690" s="222"/>
      <c r="S690" s="222"/>
      <c r="T690" s="222"/>
    </row>
    <row r="691" spans="1:20" ht="12.75" customHeight="1" x14ac:dyDescent="0.2">
      <c r="A691" s="220"/>
      <c r="B691" s="221"/>
      <c r="C691" s="221"/>
      <c r="D691" s="221"/>
      <c r="E691" s="222"/>
      <c r="F691" s="221"/>
      <c r="G691" s="220"/>
      <c r="H691" s="220"/>
      <c r="I691" s="220"/>
      <c r="J691" s="223"/>
      <c r="K691" s="317"/>
      <c r="L691" s="317"/>
      <c r="M691" s="224"/>
      <c r="N691" s="224"/>
      <c r="O691" s="222"/>
      <c r="P691" s="226"/>
      <c r="Q691" s="222"/>
      <c r="R691" s="222"/>
      <c r="S691" s="222"/>
      <c r="T691" s="222"/>
    </row>
    <row r="692" spans="1:20" ht="12.75" customHeight="1" x14ac:dyDescent="0.2">
      <c r="A692" s="220"/>
      <c r="B692" s="221"/>
      <c r="C692" s="221"/>
      <c r="D692" s="221"/>
      <c r="E692" s="222"/>
      <c r="F692" s="221"/>
      <c r="G692" s="220"/>
      <c r="H692" s="220"/>
      <c r="I692" s="220"/>
      <c r="J692" s="223"/>
      <c r="K692" s="317"/>
      <c r="L692" s="317"/>
      <c r="M692" s="224"/>
      <c r="N692" s="224"/>
      <c r="O692" s="222"/>
      <c r="P692" s="226"/>
      <c r="Q692" s="222"/>
      <c r="R692" s="222"/>
      <c r="S692" s="222"/>
      <c r="T692" s="222"/>
    </row>
    <row r="693" spans="1:20" ht="12.75" customHeight="1" x14ac:dyDescent="0.2">
      <c r="A693" s="220"/>
      <c r="B693" s="221"/>
      <c r="C693" s="221"/>
      <c r="D693" s="221"/>
      <c r="E693" s="222"/>
      <c r="F693" s="221"/>
      <c r="G693" s="220"/>
      <c r="H693" s="220"/>
      <c r="I693" s="220"/>
      <c r="J693" s="223"/>
      <c r="K693" s="317"/>
      <c r="L693" s="317"/>
      <c r="M693" s="224"/>
      <c r="N693" s="224"/>
      <c r="O693" s="222"/>
      <c r="P693" s="226"/>
      <c r="Q693" s="222"/>
      <c r="R693" s="222"/>
      <c r="S693" s="222"/>
      <c r="T693" s="222"/>
    </row>
    <row r="694" spans="1:20" ht="12.75" customHeight="1" x14ac:dyDescent="0.2">
      <c r="A694" s="220"/>
      <c r="B694" s="221"/>
      <c r="C694" s="221"/>
      <c r="D694" s="221"/>
      <c r="E694" s="222"/>
      <c r="F694" s="221"/>
      <c r="G694" s="220"/>
      <c r="H694" s="220"/>
      <c r="I694" s="220"/>
      <c r="J694" s="223"/>
      <c r="K694" s="317"/>
      <c r="L694" s="317"/>
      <c r="M694" s="224"/>
      <c r="N694" s="224"/>
      <c r="O694" s="222"/>
      <c r="P694" s="226"/>
      <c r="Q694" s="222"/>
      <c r="R694" s="222"/>
      <c r="S694" s="222"/>
      <c r="T694" s="222"/>
    </row>
    <row r="695" spans="1:20" ht="12.75" customHeight="1" x14ac:dyDescent="0.2">
      <c r="A695" s="220"/>
      <c r="B695" s="221"/>
      <c r="C695" s="221"/>
      <c r="D695" s="221"/>
      <c r="E695" s="222"/>
      <c r="F695" s="221"/>
      <c r="G695" s="220"/>
      <c r="H695" s="220"/>
      <c r="I695" s="220"/>
      <c r="J695" s="223"/>
      <c r="K695" s="317"/>
      <c r="L695" s="317"/>
      <c r="M695" s="224"/>
      <c r="N695" s="224"/>
      <c r="O695" s="222"/>
      <c r="P695" s="226"/>
      <c r="Q695" s="222"/>
      <c r="R695" s="222"/>
      <c r="S695" s="222"/>
      <c r="T695" s="222"/>
    </row>
    <row r="696" spans="1:20" ht="12.75" customHeight="1" x14ac:dyDescent="0.2">
      <c r="A696" s="220"/>
      <c r="B696" s="221"/>
      <c r="C696" s="221"/>
      <c r="D696" s="221"/>
      <c r="E696" s="222"/>
      <c r="F696" s="221"/>
      <c r="G696" s="220"/>
      <c r="H696" s="220"/>
      <c r="I696" s="220"/>
      <c r="J696" s="223"/>
      <c r="K696" s="317"/>
      <c r="L696" s="317"/>
      <c r="M696" s="224"/>
      <c r="N696" s="224"/>
      <c r="O696" s="222"/>
      <c r="P696" s="226"/>
      <c r="Q696" s="222"/>
      <c r="R696" s="222"/>
      <c r="S696" s="222"/>
      <c r="T696" s="222"/>
    </row>
    <row r="697" spans="1:20" ht="12.75" customHeight="1" x14ac:dyDescent="0.2">
      <c r="A697" s="220"/>
      <c r="B697" s="221"/>
      <c r="C697" s="221"/>
      <c r="D697" s="221"/>
      <c r="E697" s="222"/>
      <c r="F697" s="221"/>
      <c r="G697" s="220"/>
      <c r="H697" s="220"/>
      <c r="I697" s="220"/>
      <c r="J697" s="223"/>
      <c r="K697" s="317"/>
      <c r="L697" s="317"/>
      <c r="M697" s="224"/>
      <c r="N697" s="224"/>
      <c r="O697" s="222"/>
      <c r="P697" s="226"/>
      <c r="Q697" s="222"/>
      <c r="R697" s="222"/>
      <c r="S697" s="222"/>
      <c r="T697" s="222"/>
    </row>
    <row r="698" spans="1:20" ht="12.75" customHeight="1" x14ac:dyDescent="0.2">
      <c r="A698" s="220"/>
      <c r="B698" s="221"/>
      <c r="C698" s="221"/>
      <c r="D698" s="221"/>
      <c r="E698" s="222"/>
      <c r="F698" s="221"/>
      <c r="G698" s="220"/>
      <c r="H698" s="220"/>
      <c r="I698" s="220"/>
      <c r="J698" s="223"/>
      <c r="K698" s="317"/>
      <c r="L698" s="317"/>
      <c r="M698" s="224"/>
      <c r="N698" s="224"/>
      <c r="O698" s="222"/>
      <c r="P698" s="226"/>
      <c r="Q698" s="222"/>
      <c r="R698" s="222"/>
      <c r="S698" s="222"/>
      <c r="T698" s="222"/>
    </row>
    <row r="699" spans="1:20" ht="12.75" customHeight="1" x14ac:dyDescent="0.2">
      <c r="A699" s="220"/>
      <c r="B699" s="221"/>
      <c r="C699" s="221"/>
      <c r="D699" s="221"/>
      <c r="E699" s="222"/>
      <c r="F699" s="221"/>
      <c r="G699" s="220"/>
      <c r="H699" s="220"/>
      <c r="I699" s="220"/>
      <c r="J699" s="223"/>
      <c r="K699" s="317"/>
      <c r="L699" s="317"/>
      <c r="M699" s="224"/>
      <c r="N699" s="224"/>
      <c r="O699" s="222"/>
      <c r="P699" s="226"/>
      <c r="Q699" s="222"/>
      <c r="R699" s="222"/>
      <c r="S699" s="222"/>
      <c r="T699" s="222"/>
    </row>
    <row r="700" spans="1:20" ht="12.75" customHeight="1" x14ac:dyDescent="0.2">
      <c r="A700" s="220"/>
      <c r="B700" s="221"/>
      <c r="C700" s="221"/>
      <c r="D700" s="221"/>
      <c r="E700" s="222"/>
      <c r="F700" s="221"/>
      <c r="G700" s="220"/>
      <c r="H700" s="220"/>
      <c r="I700" s="220"/>
      <c r="J700" s="223"/>
      <c r="K700" s="317"/>
      <c r="L700" s="317"/>
      <c r="M700" s="224"/>
      <c r="N700" s="224"/>
      <c r="O700" s="222"/>
      <c r="P700" s="226"/>
      <c r="Q700" s="222"/>
      <c r="R700" s="222"/>
      <c r="S700" s="222"/>
      <c r="T700" s="222"/>
    </row>
    <row r="701" spans="1:20" ht="12.75" customHeight="1" x14ac:dyDescent="0.2">
      <c r="A701" s="220"/>
      <c r="B701" s="221"/>
      <c r="C701" s="221"/>
      <c r="D701" s="221"/>
      <c r="E701" s="222"/>
      <c r="F701" s="221"/>
      <c r="G701" s="220"/>
      <c r="H701" s="220"/>
      <c r="I701" s="220"/>
      <c r="J701" s="223"/>
      <c r="K701" s="317"/>
      <c r="L701" s="317"/>
      <c r="M701" s="224"/>
      <c r="N701" s="224"/>
      <c r="O701" s="222"/>
      <c r="P701" s="226"/>
      <c r="Q701" s="222"/>
      <c r="R701" s="222"/>
      <c r="S701" s="222"/>
      <c r="T701" s="222"/>
    </row>
    <row r="702" spans="1:20" ht="12.75" customHeight="1" x14ac:dyDescent="0.2">
      <c r="A702" s="220"/>
      <c r="B702" s="221"/>
      <c r="C702" s="221"/>
      <c r="D702" s="221"/>
      <c r="E702" s="222"/>
      <c r="F702" s="221"/>
      <c r="G702" s="220"/>
      <c r="H702" s="220"/>
      <c r="I702" s="220"/>
      <c r="J702" s="223"/>
      <c r="K702" s="317"/>
      <c r="L702" s="317"/>
      <c r="M702" s="224"/>
      <c r="N702" s="224"/>
      <c r="O702" s="222"/>
      <c r="P702" s="226"/>
      <c r="Q702" s="222"/>
      <c r="R702" s="222"/>
      <c r="S702" s="222"/>
      <c r="T702" s="222"/>
    </row>
    <row r="703" spans="1:20" ht="12.75" customHeight="1" x14ac:dyDescent="0.2">
      <c r="A703" s="220"/>
      <c r="B703" s="221"/>
      <c r="C703" s="221"/>
      <c r="D703" s="221"/>
      <c r="E703" s="222"/>
      <c r="F703" s="221"/>
      <c r="G703" s="220"/>
      <c r="H703" s="220"/>
      <c r="I703" s="220"/>
      <c r="J703" s="223"/>
      <c r="K703" s="317"/>
      <c r="L703" s="317"/>
      <c r="M703" s="224"/>
      <c r="N703" s="224"/>
      <c r="O703" s="222"/>
      <c r="P703" s="226"/>
      <c r="Q703" s="222"/>
      <c r="R703" s="222"/>
      <c r="S703" s="222"/>
      <c r="T703" s="222"/>
    </row>
    <row r="704" spans="1:20" ht="12.75" customHeight="1" x14ac:dyDescent="0.2">
      <c r="A704" s="220"/>
      <c r="B704" s="221"/>
      <c r="C704" s="221"/>
      <c r="D704" s="221"/>
      <c r="E704" s="222"/>
      <c r="F704" s="221"/>
      <c r="G704" s="220"/>
      <c r="H704" s="220"/>
      <c r="I704" s="220"/>
      <c r="J704" s="223"/>
      <c r="K704" s="317"/>
      <c r="L704" s="317"/>
      <c r="M704" s="224"/>
      <c r="N704" s="224"/>
      <c r="O704" s="222"/>
      <c r="P704" s="226"/>
      <c r="Q704" s="222"/>
      <c r="R704" s="222"/>
      <c r="S704" s="222"/>
      <c r="T704" s="222"/>
    </row>
    <row r="705" spans="1:20" ht="12.75" customHeight="1" x14ac:dyDescent="0.2">
      <c r="A705" s="220"/>
      <c r="B705" s="221"/>
      <c r="C705" s="221"/>
      <c r="D705" s="221"/>
      <c r="E705" s="222"/>
      <c r="F705" s="221"/>
      <c r="G705" s="220"/>
      <c r="H705" s="220"/>
      <c r="I705" s="220"/>
      <c r="J705" s="223"/>
      <c r="K705" s="317"/>
      <c r="L705" s="317"/>
      <c r="M705" s="224"/>
      <c r="N705" s="224"/>
      <c r="O705" s="222"/>
      <c r="P705" s="226"/>
      <c r="Q705" s="222"/>
      <c r="R705" s="222"/>
      <c r="S705" s="222"/>
      <c r="T705" s="222"/>
    </row>
    <row r="706" spans="1:20" ht="12.75" customHeight="1" x14ac:dyDescent="0.2">
      <c r="A706" s="220"/>
      <c r="B706" s="221"/>
      <c r="C706" s="221"/>
      <c r="D706" s="221"/>
      <c r="E706" s="222"/>
      <c r="F706" s="221"/>
      <c r="G706" s="220"/>
      <c r="H706" s="220"/>
      <c r="I706" s="220"/>
      <c r="J706" s="223"/>
      <c r="K706" s="317"/>
      <c r="L706" s="317"/>
      <c r="M706" s="224"/>
      <c r="N706" s="224"/>
      <c r="O706" s="222"/>
      <c r="P706" s="226"/>
      <c r="Q706" s="222"/>
      <c r="R706" s="222"/>
      <c r="S706" s="222"/>
      <c r="T706" s="222"/>
    </row>
    <row r="707" spans="1:20" ht="12.75" customHeight="1" x14ac:dyDescent="0.2">
      <c r="A707" s="220"/>
      <c r="B707" s="221"/>
      <c r="C707" s="221"/>
      <c r="D707" s="221"/>
      <c r="E707" s="222"/>
      <c r="F707" s="221"/>
      <c r="G707" s="220"/>
      <c r="H707" s="220"/>
      <c r="I707" s="220"/>
      <c r="J707" s="223"/>
      <c r="K707" s="317"/>
      <c r="L707" s="317"/>
      <c r="M707" s="224"/>
      <c r="N707" s="224"/>
      <c r="O707" s="222"/>
      <c r="P707" s="226"/>
      <c r="Q707" s="222"/>
      <c r="R707" s="222"/>
      <c r="S707" s="222"/>
      <c r="T707" s="222"/>
    </row>
    <row r="708" spans="1:20" ht="12.75" customHeight="1" x14ac:dyDescent="0.2">
      <c r="A708" s="220"/>
      <c r="B708" s="221"/>
      <c r="C708" s="221"/>
      <c r="D708" s="221"/>
      <c r="E708" s="222"/>
      <c r="F708" s="221"/>
      <c r="G708" s="220"/>
      <c r="H708" s="220"/>
      <c r="I708" s="220"/>
      <c r="J708" s="223"/>
      <c r="K708" s="317"/>
      <c r="L708" s="317"/>
      <c r="M708" s="224"/>
      <c r="N708" s="224"/>
      <c r="O708" s="222"/>
      <c r="P708" s="226"/>
      <c r="Q708" s="222"/>
      <c r="R708" s="222"/>
      <c r="S708" s="222"/>
      <c r="T708" s="222"/>
    </row>
    <row r="709" spans="1:20" ht="12.75" customHeight="1" x14ac:dyDescent="0.2">
      <c r="A709" s="220"/>
      <c r="B709" s="221"/>
      <c r="C709" s="221"/>
      <c r="D709" s="221"/>
      <c r="E709" s="222"/>
      <c r="F709" s="221"/>
      <c r="G709" s="220"/>
      <c r="H709" s="220"/>
      <c r="I709" s="220"/>
      <c r="J709" s="223"/>
      <c r="K709" s="317"/>
      <c r="L709" s="317"/>
      <c r="M709" s="224"/>
      <c r="N709" s="224"/>
      <c r="O709" s="222"/>
      <c r="P709" s="226"/>
      <c r="Q709" s="222"/>
      <c r="R709" s="222"/>
      <c r="S709" s="222"/>
      <c r="T709" s="222"/>
    </row>
    <row r="710" spans="1:20" ht="12.75" customHeight="1" x14ac:dyDescent="0.2">
      <c r="A710" s="220"/>
      <c r="B710" s="221"/>
      <c r="C710" s="221"/>
      <c r="D710" s="221"/>
      <c r="E710" s="222"/>
      <c r="F710" s="221"/>
      <c r="G710" s="220"/>
      <c r="H710" s="220"/>
      <c r="I710" s="220"/>
      <c r="J710" s="223"/>
      <c r="K710" s="317"/>
      <c r="L710" s="317"/>
      <c r="M710" s="224"/>
      <c r="N710" s="224"/>
      <c r="O710" s="222"/>
      <c r="P710" s="226"/>
      <c r="Q710" s="222"/>
      <c r="R710" s="222"/>
      <c r="S710" s="222"/>
      <c r="T710" s="222"/>
    </row>
    <row r="711" spans="1:20" ht="12.75" customHeight="1" x14ac:dyDescent="0.2">
      <c r="A711" s="220"/>
      <c r="B711" s="221"/>
      <c r="C711" s="221"/>
      <c r="D711" s="221"/>
      <c r="E711" s="222"/>
      <c r="F711" s="221"/>
      <c r="G711" s="220"/>
      <c r="H711" s="220"/>
      <c r="I711" s="220"/>
      <c r="J711" s="223"/>
      <c r="K711" s="317"/>
      <c r="L711" s="317"/>
      <c r="M711" s="224"/>
      <c r="N711" s="224"/>
      <c r="O711" s="222"/>
      <c r="P711" s="226"/>
      <c r="Q711" s="222"/>
      <c r="R711" s="222"/>
      <c r="S711" s="222"/>
      <c r="T711" s="222"/>
    </row>
    <row r="712" spans="1:20" ht="12.75" customHeight="1" x14ac:dyDescent="0.2">
      <c r="A712" s="220"/>
      <c r="B712" s="221"/>
      <c r="C712" s="221"/>
      <c r="D712" s="221"/>
      <c r="E712" s="222"/>
      <c r="F712" s="221"/>
      <c r="G712" s="220"/>
      <c r="H712" s="220"/>
      <c r="I712" s="220"/>
      <c r="J712" s="223"/>
      <c r="K712" s="317"/>
      <c r="L712" s="317"/>
      <c r="M712" s="224"/>
      <c r="N712" s="224"/>
      <c r="O712" s="222"/>
      <c r="P712" s="226"/>
      <c r="Q712" s="222"/>
      <c r="R712" s="222"/>
      <c r="S712" s="222"/>
      <c r="T712" s="222"/>
    </row>
    <row r="713" spans="1:20" ht="12.75" customHeight="1" x14ac:dyDescent="0.2">
      <c r="A713" s="220"/>
      <c r="B713" s="221"/>
      <c r="C713" s="221"/>
      <c r="D713" s="221"/>
      <c r="E713" s="222"/>
      <c r="F713" s="221"/>
      <c r="G713" s="220"/>
      <c r="H713" s="220"/>
      <c r="I713" s="220"/>
      <c r="J713" s="223"/>
      <c r="K713" s="317"/>
      <c r="L713" s="317"/>
      <c r="M713" s="224"/>
      <c r="N713" s="224"/>
      <c r="O713" s="222"/>
      <c r="P713" s="226"/>
      <c r="Q713" s="222"/>
      <c r="R713" s="222"/>
      <c r="S713" s="222"/>
      <c r="T713" s="222"/>
    </row>
    <row r="714" spans="1:20" ht="12.75" customHeight="1" x14ac:dyDescent="0.2">
      <c r="A714" s="220"/>
      <c r="B714" s="221"/>
      <c r="C714" s="221"/>
      <c r="D714" s="221"/>
      <c r="E714" s="222"/>
      <c r="F714" s="221"/>
      <c r="G714" s="220"/>
      <c r="H714" s="220"/>
      <c r="I714" s="220"/>
      <c r="J714" s="223"/>
      <c r="K714" s="317"/>
      <c r="L714" s="317"/>
      <c r="M714" s="224"/>
      <c r="N714" s="224"/>
      <c r="O714" s="222"/>
      <c r="P714" s="226"/>
      <c r="Q714" s="222"/>
      <c r="R714" s="222"/>
      <c r="S714" s="222"/>
      <c r="T714" s="222"/>
    </row>
    <row r="715" spans="1:20" ht="12.75" customHeight="1" x14ac:dyDescent="0.2">
      <c r="A715" s="220"/>
      <c r="B715" s="221"/>
      <c r="C715" s="221"/>
      <c r="D715" s="221"/>
      <c r="E715" s="222"/>
      <c r="F715" s="221"/>
      <c r="G715" s="220"/>
      <c r="H715" s="220"/>
      <c r="I715" s="220"/>
      <c r="J715" s="223"/>
      <c r="K715" s="317"/>
      <c r="L715" s="317"/>
      <c r="M715" s="224"/>
      <c r="N715" s="224"/>
      <c r="O715" s="222"/>
      <c r="P715" s="226"/>
      <c r="Q715" s="222"/>
      <c r="R715" s="222"/>
      <c r="S715" s="222"/>
      <c r="T715" s="222"/>
    </row>
    <row r="716" spans="1:20" ht="12.75" customHeight="1" x14ac:dyDescent="0.2">
      <c r="A716" s="220"/>
      <c r="B716" s="221"/>
      <c r="C716" s="221"/>
      <c r="D716" s="221"/>
      <c r="E716" s="222"/>
      <c r="F716" s="221"/>
      <c r="G716" s="220"/>
      <c r="H716" s="220"/>
      <c r="I716" s="220"/>
      <c r="J716" s="223"/>
      <c r="K716" s="317"/>
      <c r="L716" s="317"/>
      <c r="M716" s="224"/>
      <c r="N716" s="224"/>
      <c r="O716" s="222"/>
      <c r="P716" s="226"/>
      <c r="Q716" s="222"/>
      <c r="R716" s="222"/>
      <c r="S716" s="222"/>
      <c r="T716" s="222"/>
    </row>
    <row r="717" spans="1:20" ht="12.75" customHeight="1" x14ac:dyDescent="0.2">
      <c r="A717" s="220"/>
      <c r="B717" s="221"/>
      <c r="C717" s="221"/>
      <c r="D717" s="221"/>
      <c r="E717" s="222"/>
      <c r="F717" s="221"/>
      <c r="G717" s="220"/>
      <c r="H717" s="220"/>
      <c r="I717" s="220"/>
      <c r="J717" s="223"/>
      <c r="K717" s="317"/>
      <c r="L717" s="317"/>
      <c r="M717" s="224"/>
      <c r="N717" s="224"/>
      <c r="O717" s="222"/>
      <c r="P717" s="226"/>
      <c r="Q717" s="222"/>
      <c r="R717" s="222"/>
      <c r="S717" s="222"/>
      <c r="T717" s="222"/>
    </row>
    <row r="718" spans="1:20" ht="12.75" customHeight="1" x14ac:dyDescent="0.2">
      <c r="A718" s="220"/>
      <c r="B718" s="221"/>
      <c r="C718" s="221"/>
      <c r="D718" s="221"/>
      <c r="E718" s="222"/>
      <c r="F718" s="221"/>
      <c r="G718" s="220"/>
      <c r="H718" s="220"/>
      <c r="I718" s="220"/>
      <c r="J718" s="223"/>
      <c r="K718" s="317"/>
      <c r="L718" s="317"/>
      <c r="M718" s="224"/>
      <c r="N718" s="224"/>
      <c r="O718" s="222"/>
      <c r="P718" s="226"/>
      <c r="Q718" s="222"/>
      <c r="R718" s="222"/>
      <c r="S718" s="222"/>
      <c r="T718" s="222"/>
    </row>
    <row r="719" spans="1:20" ht="12.75" customHeight="1" x14ac:dyDescent="0.2">
      <c r="A719" s="220"/>
      <c r="B719" s="221"/>
      <c r="C719" s="221"/>
      <c r="D719" s="221"/>
      <c r="E719" s="222"/>
      <c r="F719" s="221"/>
      <c r="G719" s="220"/>
      <c r="H719" s="220"/>
      <c r="I719" s="220"/>
      <c r="J719" s="223"/>
      <c r="K719" s="317"/>
      <c r="L719" s="317"/>
      <c r="M719" s="224"/>
      <c r="N719" s="224"/>
      <c r="O719" s="222"/>
      <c r="P719" s="226"/>
      <c r="Q719" s="222"/>
      <c r="R719" s="222"/>
      <c r="S719" s="222"/>
      <c r="T719" s="222"/>
    </row>
    <row r="720" spans="1:20" ht="12.75" customHeight="1" x14ac:dyDescent="0.2">
      <c r="A720" s="220"/>
      <c r="B720" s="221"/>
      <c r="C720" s="221"/>
      <c r="D720" s="221"/>
      <c r="E720" s="222"/>
      <c r="F720" s="221"/>
      <c r="G720" s="220"/>
      <c r="H720" s="220"/>
      <c r="I720" s="220"/>
      <c r="J720" s="223"/>
      <c r="K720" s="317"/>
      <c r="L720" s="317"/>
      <c r="M720" s="224"/>
      <c r="N720" s="224"/>
      <c r="O720" s="222"/>
      <c r="P720" s="226"/>
      <c r="Q720" s="222"/>
      <c r="R720" s="222"/>
      <c r="S720" s="222"/>
      <c r="T720" s="222"/>
    </row>
    <row r="721" spans="1:20" ht="12.75" customHeight="1" x14ac:dyDescent="0.2">
      <c r="A721" s="220"/>
      <c r="B721" s="221"/>
      <c r="C721" s="221"/>
      <c r="D721" s="221"/>
      <c r="E721" s="222"/>
      <c r="F721" s="221"/>
      <c r="G721" s="220"/>
      <c r="H721" s="220"/>
      <c r="I721" s="220"/>
      <c r="J721" s="223"/>
      <c r="K721" s="317"/>
      <c r="L721" s="317"/>
      <c r="M721" s="224"/>
      <c r="N721" s="224"/>
      <c r="O721" s="222"/>
      <c r="P721" s="226"/>
      <c r="Q721" s="222"/>
      <c r="R721" s="222"/>
      <c r="S721" s="222"/>
      <c r="T721" s="222"/>
    </row>
    <row r="722" spans="1:20" ht="12.75" customHeight="1" x14ac:dyDescent="0.2">
      <c r="A722" s="220"/>
      <c r="B722" s="221"/>
      <c r="C722" s="221"/>
      <c r="D722" s="221"/>
      <c r="E722" s="222"/>
      <c r="F722" s="221"/>
      <c r="G722" s="220"/>
      <c r="H722" s="220"/>
      <c r="I722" s="220"/>
      <c r="J722" s="223"/>
      <c r="K722" s="317"/>
      <c r="L722" s="317"/>
      <c r="M722" s="224"/>
      <c r="N722" s="224"/>
      <c r="O722" s="222"/>
      <c r="P722" s="226"/>
      <c r="Q722" s="222"/>
      <c r="R722" s="222"/>
      <c r="S722" s="222"/>
      <c r="T722" s="222"/>
    </row>
    <row r="723" spans="1:20" ht="12.75" customHeight="1" x14ac:dyDescent="0.2">
      <c r="A723" s="220"/>
      <c r="B723" s="221"/>
      <c r="C723" s="221"/>
      <c r="D723" s="221"/>
      <c r="E723" s="222"/>
      <c r="F723" s="221"/>
      <c r="G723" s="220"/>
      <c r="H723" s="220"/>
      <c r="I723" s="220"/>
      <c r="J723" s="223"/>
      <c r="K723" s="317"/>
      <c r="L723" s="317"/>
      <c r="M723" s="224"/>
      <c r="N723" s="224"/>
      <c r="O723" s="222"/>
      <c r="P723" s="226"/>
      <c r="Q723" s="222"/>
      <c r="R723" s="222"/>
      <c r="S723" s="222"/>
      <c r="T723" s="222"/>
    </row>
    <row r="724" spans="1:20" ht="12.75" customHeight="1" x14ac:dyDescent="0.2">
      <c r="A724" s="220"/>
      <c r="B724" s="221"/>
      <c r="C724" s="221"/>
      <c r="D724" s="221"/>
      <c r="E724" s="222"/>
      <c r="F724" s="221"/>
      <c r="G724" s="220"/>
      <c r="H724" s="220"/>
      <c r="I724" s="220"/>
      <c r="J724" s="223"/>
      <c r="K724" s="317"/>
      <c r="L724" s="317"/>
      <c r="M724" s="224"/>
      <c r="N724" s="224"/>
      <c r="O724" s="222"/>
      <c r="P724" s="226"/>
      <c r="Q724" s="222"/>
      <c r="R724" s="222"/>
      <c r="S724" s="222"/>
      <c r="T724" s="222"/>
    </row>
    <row r="725" spans="1:20" ht="12.75" customHeight="1" x14ac:dyDescent="0.2">
      <c r="A725" s="220"/>
      <c r="B725" s="221"/>
      <c r="C725" s="221"/>
      <c r="D725" s="221"/>
      <c r="E725" s="222"/>
      <c r="F725" s="221"/>
      <c r="G725" s="220"/>
      <c r="H725" s="220"/>
      <c r="I725" s="220"/>
      <c r="J725" s="223"/>
      <c r="K725" s="317"/>
      <c r="L725" s="317"/>
      <c r="M725" s="224"/>
      <c r="N725" s="224"/>
      <c r="O725" s="222"/>
      <c r="P725" s="226"/>
      <c r="Q725" s="222"/>
      <c r="R725" s="222"/>
      <c r="S725" s="222"/>
      <c r="T725" s="222"/>
    </row>
    <row r="726" spans="1:20" ht="12.75" customHeight="1" x14ac:dyDescent="0.2">
      <c r="A726" s="220"/>
      <c r="B726" s="221"/>
      <c r="C726" s="221"/>
      <c r="D726" s="221"/>
      <c r="E726" s="222"/>
      <c r="F726" s="221"/>
      <c r="G726" s="220"/>
      <c r="H726" s="220"/>
      <c r="I726" s="220"/>
      <c r="J726" s="223"/>
      <c r="K726" s="317"/>
      <c r="L726" s="317"/>
      <c r="M726" s="224"/>
      <c r="N726" s="224"/>
      <c r="O726" s="222"/>
      <c r="P726" s="226"/>
      <c r="Q726" s="222"/>
      <c r="R726" s="222"/>
      <c r="S726" s="222"/>
      <c r="T726" s="222"/>
    </row>
    <row r="727" spans="1:20" ht="12.75" customHeight="1" x14ac:dyDescent="0.2">
      <c r="A727" s="220"/>
      <c r="B727" s="221"/>
      <c r="C727" s="221"/>
      <c r="D727" s="221"/>
      <c r="E727" s="222"/>
      <c r="F727" s="221"/>
      <c r="G727" s="220"/>
      <c r="H727" s="220"/>
      <c r="I727" s="220"/>
      <c r="J727" s="223"/>
      <c r="K727" s="317"/>
      <c r="L727" s="317"/>
      <c r="M727" s="224"/>
      <c r="N727" s="224"/>
      <c r="O727" s="222"/>
      <c r="P727" s="226"/>
      <c r="Q727" s="222"/>
      <c r="R727" s="222"/>
      <c r="S727" s="222"/>
      <c r="T727" s="222"/>
    </row>
    <row r="728" spans="1:20" ht="12.75" customHeight="1" x14ac:dyDescent="0.2">
      <c r="A728" s="220"/>
      <c r="B728" s="221"/>
      <c r="C728" s="221"/>
      <c r="D728" s="221"/>
      <c r="E728" s="222"/>
      <c r="F728" s="221"/>
      <c r="G728" s="220"/>
      <c r="H728" s="220"/>
      <c r="I728" s="220"/>
      <c r="J728" s="223"/>
      <c r="K728" s="317"/>
      <c r="L728" s="317"/>
      <c r="M728" s="224"/>
      <c r="N728" s="224"/>
      <c r="O728" s="222"/>
      <c r="P728" s="226"/>
      <c r="Q728" s="222"/>
      <c r="R728" s="222"/>
      <c r="S728" s="222"/>
      <c r="T728" s="222"/>
    </row>
    <row r="729" spans="1:20" ht="12.75" customHeight="1" x14ac:dyDescent="0.2">
      <c r="A729" s="220"/>
      <c r="B729" s="221"/>
      <c r="C729" s="221"/>
      <c r="D729" s="221"/>
      <c r="E729" s="222"/>
      <c r="F729" s="221"/>
      <c r="G729" s="220"/>
      <c r="H729" s="220"/>
      <c r="I729" s="220"/>
      <c r="J729" s="223"/>
      <c r="K729" s="317"/>
      <c r="L729" s="317"/>
      <c r="M729" s="224"/>
      <c r="N729" s="224"/>
      <c r="O729" s="222"/>
      <c r="P729" s="226"/>
      <c r="Q729" s="222"/>
      <c r="R729" s="222"/>
      <c r="S729" s="222"/>
      <c r="T729" s="222"/>
    </row>
    <row r="730" spans="1:20" ht="12.75" customHeight="1" x14ac:dyDescent="0.2">
      <c r="A730" s="220"/>
      <c r="B730" s="221"/>
      <c r="C730" s="221"/>
      <c r="D730" s="221"/>
      <c r="E730" s="222"/>
      <c r="F730" s="221"/>
      <c r="G730" s="220"/>
      <c r="H730" s="220"/>
      <c r="I730" s="220"/>
      <c r="J730" s="223"/>
      <c r="K730" s="317"/>
      <c r="L730" s="317"/>
      <c r="M730" s="224"/>
      <c r="N730" s="224"/>
      <c r="O730" s="222"/>
      <c r="P730" s="226"/>
      <c r="Q730" s="222"/>
      <c r="R730" s="222"/>
      <c r="S730" s="222"/>
      <c r="T730" s="222"/>
    </row>
    <row r="731" spans="1:20" ht="12.75" customHeight="1" x14ac:dyDescent="0.2">
      <c r="A731" s="220"/>
      <c r="B731" s="221"/>
      <c r="C731" s="221"/>
      <c r="D731" s="221"/>
      <c r="E731" s="222"/>
      <c r="F731" s="221"/>
      <c r="G731" s="220"/>
      <c r="H731" s="220"/>
      <c r="I731" s="220"/>
      <c r="J731" s="223"/>
      <c r="K731" s="317"/>
      <c r="L731" s="317"/>
      <c r="M731" s="224"/>
      <c r="N731" s="224"/>
      <c r="O731" s="222"/>
      <c r="P731" s="226"/>
      <c r="Q731" s="222"/>
      <c r="R731" s="222"/>
      <c r="S731" s="222"/>
      <c r="T731" s="222"/>
    </row>
    <row r="732" spans="1:20" ht="12.75" customHeight="1" x14ac:dyDescent="0.2">
      <c r="A732" s="220"/>
      <c r="B732" s="221"/>
      <c r="C732" s="221"/>
      <c r="D732" s="221"/>
      <c r="E732" s="222"/>
      <c r="F732" s="221"/>
      <c r="G732" s="220"/>
      <c r="H732" s="220"/>
      <c r="I732" s="220"/>
      <c r="J732" s="223"/>
      <c r="K732" s="317"/>
      <c r="L732" s="317"/>
      <c r="M732" s="224"/>
      <c r="N732" s="224"/>
      <c r="O732" s="222"/>
      <c r="P732" s="226"/>
      <c r="Q732" s="222"/>
      <c r="R732" s="222"/>
      <c r="S732" s="222"/>
      <c r="T732" s="222"/>
    </row>
    <row r="733" spans="1:20" ht="12.75" customHeight="1" x14ac:dyDescent="0.2">
      <c r="A733" s="220"/>
      <c r="B733" s="221"/>
      <c r="C733" s="221"/>
      <c r="D733" s="221"/>
      <c r="E733" s="222"/>
      <c r="F733" s="221"/>
      <c r="G733" s="220"/>
      <c r="H733" s="220"/>
      <c r="I733" s="220"/>
      <c r="J733" s="223"/>
      <c r="K733" s="317"/>
      <c r="L733" s="317"/>
      <c r="M733" s="224"/>
      <c r="N733" s="224"/>
      <c r="O733" s="222"/>
      <c r="P733" s="226"/>
      <c r="Q733" s="222"/>
      <c r="R733" s="222"/>
      <c r="S733" s="222"/>
      <c r="T733" s="222"/>
    </row>
    <row r="734" spans="1:20" ht="12.75" customHeight="1" x14ac:dyDescent="0.2">
      <c r="A734" s="220"/>
      <c r="B734" s="221"/>
      <c r="C734" s="221"/>
      <c r="D734" s="221"/>
      <c r="E734" s="222"/>
      <c r="F734" s="221"/>
      <c r="G734" s="220"/>
      <c r="H734" s="220"/>
      <c r="I734" s="220"/>
      <c r="J734" s="223"/>
      <c r="K734" s="317"/>
      <c r="L734" s="317"/>
      <c r="M734" s="224"/>
      <c r="N734" s="224"/>
      <c r="O734" s="222"/>
      <c r="P734" s="226"/>
      <c r="Q734" s="222"/>
      <c r="R734" s="222"/>
      <c r="S734" s="222"/>
      <c r="T734" s="222"/>
    </row>
    <row r="735" spans="1:20" ht="12.75" customHeight="1" x14ac:dyDescent="0.2">
      <c r="A735" s="220"/>
      <c r="B735" s="221"/>
      <c r="C735" s="221"/>
      <c r="D735" s="221"/>
      <c r="E735" s="222"/>
      <c r="F735" s="221"/>
      <c r="G735" s="220"/>
      <c r="H735" s="220"/>
      <c r="I735" s="220"/>
      <c r="J735" s="223"/>
      <c r="K735" s="317"/>
      <c r="L735" s="317"/>
      <c r="M735" s="224"/>
      <c r="N735" s="224"/>
      <c r="O735" s="222"/>
      <c r="P735" s="226"/>
      <c r="Q735" s="222"/>
      <c r="R735" s="222"/>
      <c r="S735" s="222"/>
      <c r="T735" s="222"/>
    </row>
    <row r="736" spans="1:20" ht="12.75" customHeight="1" x14ac:dyDescent="0.2">
      <c r="A736" s="220"/>
      <c r="B736" s="221"/>
      <c r="C736" s="221"/>
      <c r="D736" s="221"/>
      <c r="E736" s="222"/>
      <c r="F736" s="221"/>
      <c r="G736" s="220"/>
      <c r="H736" s="220"/>
      <c r="I736" s="220"/>
      <c r="J736" s="223"/>
      <c r="K736" s="317"/>
      <c r="L736" s="317"/>
      <c r="M736" s="224"/>
      <c r="N736" s="224"/>
      <c r="O736" s="222"/>
      <c r="P736" s="226"/>
      <c r="Q736" s="222"/>
      <c r="R736" s="222"/>
      <c r="S736" s="222"/>
      <c r="T736" s="222"/>
    </row>
    <row r="737" spans="1:20" ht="12.75" customHeight="1" x14ac:dyDescent="0.2">
      <c r="A737" s="220"/>
      <c r="B737" s="221"/>
      <c r="C737" s="221"/>
      <c r="D737" s="221"/>
      <c r="E737" s="222"/>
      <c r="F737" s="221"/>
      <c r="G737" s="220"/>
      <c r="H737" s="220"/>
      <c r="I737" s="220"/>
      <c r="J737" s="223"/>
      <c r="K737" s="317"/>
      <c r="L737" s="317"/>
      <c r="M737" s="224"/>
      <c r="N737" s="224"/>
      <c r="O737" s="222"/>
      <c r="P737" s="226"/>
      <c r="Q737" s="222"/>
      <c r="R737" s="222"/>
      <c r="S737" s="222"/>
      <c r="T737" s="222"/>
    </row>
    <row r="738" spans="1:20" ht="12.75" customHeight="1" x14ac:dyDescent="0.2">
      <c r="A738" s="220"/>
      <c r="B738" s="221"/>
      <c r="C738" s="221"/>
      <c r="D738" s="221"/>
      <c r="E738" s="222"/>
      <c r="F738" s="221"/>
      <c r="G738" s="220"/>
      <c r="H738" s="220"/>
      <c r="I738" s="220"/>
      <c r="J738" s="223"/>
      <c r="K738" s="317"/>
      <c r="L738" s="317"/>
      <c r="M738" s="224"/>
      <c r="N738" s="224"/>
      <c r="O738" s="222"/>
      <c r="P738" s="226"/>
      <c r="Q738" s="222"/>
      <c r="R738" s="222"/>
      <c r="S738" s="222"/>
      <c r="T738" s="222"/>
    </row>
    <row r="739" spans="1:20" ht="12.75" customHeight="1" x14ac:dyDescent="0.2">
      <c r="A739" s="220"/>
      <c r="B739" s="221"/>
      <c r="C739" s="221"/>
      <c r="D739" s="221"/>
      <c r="E739" s="222"/>
      <c r="F739" s="221"/>
      <c r="G739" s="220"/>
      <c r="H739" s="220"/>
      <c r="I739" s="220"/>
      <c r="J739" s="223"/>
      <c r="K739" s="317"/>
      <c r="L739" s="317"/>
      <c r="M739" s="224"/>
      <c r="N739" s="224"/>
      <c r="O739" s="222"/>
      <c r="P739" s="226"/>
      <c r="Q739" s="222"/>
      <c r="R739" s="222"/>
      <c r="S739" s="222"/>
      <c r="T739" s="222"/>
    </row>
    <row r="740" spans="1:20" ht="12.75" customHeight="1" x14ac:dyDescent="0.2">
      <c r="A740" s="220"/>
      <c r="B740" s="221"/>
      <c r="C740" s="221"/>
      <c r="D740" s="221"/>
      <c r="E740" s="222"/>
      <c r="F740" s="221"/>
      <c r="G740" s="220"/>
      <c r="H740" s="220"/>
      <c r="I740" s="220"/>
      <c r="J740" s="223"/>
      <c r="K740" s="317"/>
      <c r="L740" s="317"/>
      <c r="M740" s="224"/>
      <c r="N740" s="224"/>
      <c r="O740" s="222"/>
      <c r="P740" s="226"/>
      <c r="Q740" s="222"/>
      <c r="R740" s="222"/>
      <c r="S740" s="222"/>
      <c r="T740" s="222"/>
    </row>
    <row r="741" spans="1:20" ht="12.75" customHeight="1" x14ac:dyDescent="0.2">
      <c r="A741" s="220"/>
      <c r="B741" s="221"/>
      <c r="C741" s="221"/>
      <c r="D741" s="221"/>
      <c r="E741" s="222"/>
      <c r="F741" s="221"/>
      <c r="G741" s="220"/>
      <c r="H741" s="220"/>
      <c r="I741" s="220"/>
      <c r="J741" s="223"/>
      <c r="K741" s="317"/>
      <c r="L741" s="317"/>
      <c r="M741" s="224"/>
      <c r="N741" s="224"/>
      <c r="O741" s="222"/>
      <c r="P741" s="226"/>
      <c r="Q741" s="222"/>
      <c r="R741" s="222"/>
      <c r="S741" s="222"/>
      <c r="T741" s="222"/>
    </row>
    <row r="742" spans="1:20" ht="12.75" customHeight="1" x14ac:dyDescent="0.2">
      <c r="A742" s="220"/>
      <c r="B742" s="221"/>
      <c r="C742" s="221"/>
      <c r="D742" s="221"/>
      <c r="E742" s="222"/>
      <c r="F742" s="221"/>
      <c r="G742" s="220"/>
      <c r="H742" s="220"/>
      <c r="I742" s="220"/>
      <c r="J742" s="223"/>
      <c r="K742" s="317"/>
      <c r="L742" s="317"/>
      <c r="M742" s="224"/>
      <c r="N742" s="224"/>
      <c r="O742" s="222"/>
      <c r="P742" s="226"/>
      <c r="Q742" s="222"/>
      <c r="R742" s="222"/>
      <c r="S742" s="222"/>
      <c r="T742" s="222"/>
    </row>
    <row r="743" spans="1:20" ht="12.75" customHeight="1" x14ac:dyDescent="0.2">
      <c r="A743" s="220"/>
      <c r="B743" s="221"/>
      <c r="C743" s="221"/>
      <c r="D743" s="221"/>
      <c r="E743" s="222"/>
      <c r="F743" s="221"/>
      <c r="G743" s="220"/>
      <c r="H743" s="220"/>
      <c r="I743" s="220"/>
      <c r="J743" s="223"/>
      <c r="K743" s="317"/>
      <c r="L743" s="317"/>
      <c r="M743" s="224"/>
      <c r="N743" s="224"/>
      <c r="O743" s="222"/>
      <c r="P743" s="226"/>
      <c r="Q743" s="222"/>
      <c r="R743" s="222"/>
      <c r="S743" s="222"/>
      <c r="T743" s="222"/>
    </row>
    <row r="744" spans="1:20" ht="12.75" customHeight="1" x14ac:dyDescent="0.2">
      <c r="A744" s="220"/>
      <c r="B744" s="221"/>
      <c r="C744" s="221"/>
      <c r="D744" s="221"/>
      <c r="E744" s="222"/>
      <c r="F744" s="221"/>
      <c r="G744" s="220"/>
      <c r="H744" s="220"/>
      <c r="I744" s="220"/>
      <c r="J744" s="223"/>
      <c r="K744" s="317"/>
      <c r="L744" s="317"/>
      <c r="M744" s="224"/>
      <c r="N744" s="224"/>
      <c r="O744" s="222"/>
      <c r="P744" s="226"/>
      <c r="Q744" s="222"/>
      <c r="R744" s="222"/>
      <c r="S744" s="222"/>
      <c r="T744" s="222"/>
    </row>
    <row r="745" spans="1:20" ht="12.75" customHeight="1" x14ac:dyDescent="0.2">
      <c r="A745" s="220"/>
      <c r="B745" s="221"/>
      <c r="C745" s="221"/>
      <c r="D745" s="221"/>
      <c r="E745" s="222"/>
      <c r="F745" s="221"/>
      <c r="G745" s="220"/>
      <c r="H745" s="220"/>
      <c r="I745" s="220"/>
      <c r="J745" s="223"/>
      <c r="K745" s="317"/>
      <c r="L745" s="317"/>
      <c r="M745" s="224"/>
      <c r="N745" s="224"/>
      <c r="O745" s="222"/>
      <c r="P745" s="226"/>
      <c r="Q745" s="222"/>
      <c r="R745" s="222"/>
      <c r="S745" s="222"/>
      <c r="T745" s="222"/>
    </row>
    <row r="746" spans="1:20" ht="12.75" customHeight="1" x14ac:dyDescent="0.2">
      <c r="A746" s="220"/>
      <c r="B746" s="221"/>
      <c r="C746" s="221"/>
      <c r="D746" s="221"/>
      <c r="E746" s="222"/>
      <c r="F746" s="221"/>
      <c r="G746" s="220"/>
      <c r="H746" s="220"/>
      <c r="I746" s="220"/>
      <c r="J746" s="223"/>
      <c r="K746" s="317"/>
      <c r="L746" s="317"/>
      <c r="M746" s="224"/>
      <c r="N746" s="224"/>
      <c r="O746" s="222"/>
      <c r="P746" s="226"/>
      <c r="Q746" s="222"/>
      <c r="R746" s="222"/>
      <c r="S746" s="222"/>
      <c r="T746" s="222"/>
    </row>
    <row r="747" spans="1:20" ht="12.75" customHeight="1" x14ac:dyDescent="0.2">
      <c r="A747" s="220"/>
      <c r="B747" s="221"/>
      <c r="C747" s="221"/>
      <c r="D747" s="221"/>
      <c r="E747" s="222"/>
      <c r="F747" s="221"/>
      <c r="G747" s="220"/>
      <c r="H747" s="220"/>
      <c r="I747" s="220"/>
      <c r="J747" s="223"/>
      <c r="K747" s="317"/>
      <c r="L747" s="317"/>
      <c r="M747" s="224"/>
      <c r="N747" s="224"/>
      <c r="O747" s="222"/>
      <c r="P747" s="226"/>
      <c r="Q747" s="222"/>
      <c r="R747" s="222"/>
      <c r="S747" s="222"/>
      <c r="T747" s="222"/>
    </row>
    <row r="748" spans="1:20" ht="12.75" customHeight="1" x14ac:dyDescent="0.2">
      <c r="A748" s="220"/>
      <c r="B748" s="221"/>
      <c r="C748" s="221"/>
      <c r="D748" s="221"/>
      <c r="E748" s="222"/>
      <c r="F748" s="221"/>
      <c r="G748" s="220"/>
      <c r="H748" s="220"/>
      <c r="I748" s="220"/>
      <c r="J748" s="223"/>
      <c r="K748" s="317"/>
      <c r="L748" s="317"/>
      <c r="M748" s="224"/>
      <c r="N748" s="224"/>
      <c r="O748" s="222"/>
      <c r="P748" s="226"/>
      <c r="Q748" s="222"/>
      <c r="R748" s="222"/>
      <c r="S748" s="222"/>
      <c r="T748" s="222"/>
    </row>
    <row r="749" spans="1:20" ht="12.75" customHeight="1" x14ac:dyDescent="0.2">
      <c r="A749" s="220"/>
      <c r="B749" s="221"/>
      <c r="C749" s="221"/>
      <c r="D749" s="221"/>
      <c r="E749" s="222"/>
      <c r="F749" s="221"/>
      <c r="G749" s="220"/>
      <c r="H749" s="220"/>
      <c r="I749" s="220"/>
      <c r="J749" s="223"/>
      <c r="K749" s="317"/>
      <c r="L749" s="317"/>
      <c r="M749" s="224"/>
      <c r="N749" s="224"/>
      <c r="O749" s="222"/>
      <c r="P749" s="226"/>
      <c r="Q749" s="222"/>
      <c r="R749" s="222"/>
      <c r="S749" s="222"/>
      <c r="T749" s="222"/>
    </row>
    <row r="750" spans="1:20" ht="12.75" customHeight="1" x14ac:dyDescent="0.2">
      <c r="A750" s="220"/>
      <c r="B750" s="221"/>
      <c r="C750" s="221"/>
      <c r="D750" s="221"/>
      <c r="E750" s="222"/>
      <c r="F750" s="221"/>
      <c r="G750" s="220"/>
      <c r="H750" s="220"/>
      <c r="I750" s="220"/>
      <c r="J750" s="223"/>
      <c r="K750" s="317"/>
      <c r="L750" s="317"/>
      <c r="M750" s="224"/>
      <c r="N750" s="224"/>
      <c r="O750" s="222"/>
      <c r="P750" s="226"/>
      <c r="Q750" s="222"/>
      <c r="R750" s="222"/>
      <c r="S750" s="222"/>
      <c r="T750" s="222"/>
    </row>
    <row r="751" spans="1:20" ht="12.75" customHeight="1" x14ac:dyDescent="0.2">
      <c r="A751" s="220"/>
      <c r="B751" s="221"/>
      <c r="C751" s="221"/>
      <c r="D751" s="221"/>
      <c r="E751" s="222"/>
      <c r="F751" s="221"/>
      <c r="G751" s="220"/>
      <c r="H751" s="220"/>
      <c r="I751" s="220"/>
      <c r="J751" s="223"/>
      <c r="K751" s="317"/>
      <c r="L751" s="317"/>
      <c r="M751" s="224"/>
      <c r="N751" s="224"/>
      <c r="O751" s="222"/>
      <c r="P751" s="226"/>
      <c r="Q751" s="222"/>
      <c r="R751" s="222"/>
      <c r="S751" s="222"/>
      <c r="T751" s="222"/>
    </row>
    <row r="752" spans="1:20" ht="12.75" customHeight="1" x14ac:dyDescent="0.2">
      <c r="A752" s="220"/>
      <c r="B752" s="221"/>
      <c r="C752" s="221"/>
      <c r="D752" s="221"/>
      <c r="E752" s="222"/>
      <c r="F752" s="221"/>
      <c r="G752" s="220"/>
      <c r="H752" s="220"/>
      <c r="I752" s="220"/>
      <c r="J752" s="223"/>
      <c r="K752" s="317"/>
      <c r="L752" s="317"/>
      <c r="M752" s="224"/>
      <c r="N752" s="224"/>
      <c r="O752" s="222"/>
      <c r="P752" s="226"/>
      <c r="Q752" s="222"/>
      <c r="R752" s="222"/>
      <c r="S752" s="222"/>
      <c r="T752" s="222"/>
    </row>
    <row r="753" spans="1:20" ht="12.75" customHeight="1" x14ac:dyDescent="0.2">
      <c r="A753" s="220"/>
      <c r="B753" s="221"/>
      <c r="C753" s="221"/>
      <c r="D753" s="221"/>
      <c r="E753" s="222"/>
      <c r="F753" s="221"/>
      <c r="G753" s="220"/>
      <c r="H753" s="220"/>
      <c r="I753" s="220"/>
      <c r="J753" s="223"/>
      <c r="K753" s="317"/>
      <c r="L753" s="317"/>
      <c r="M753" s="224"/>
      <c r="N753" s="224"/>
      <c r="O753" s="222"/>
      <c r="P753" s="226"/>
      <c r="Q753" s="222"/>
      <c r="R753" s="222"/>
      <c r="S753" s="222"/>
      <c r="T753" s="222"/>
    </row>
    <row r="754" spans="1:20" ht="12.75" customHeight="1" x14ac:dyDescent="0.2">
      <c r="A754" s="220"/>
      <c r="B754" s="221"/>
      <c r="C754" s="221"/>
      <c r="D754" s="221"/>
      <c r="E754" s="222"/>
      <c r="F754" s="221"/>
      <c r="G754" s="220"/>
      <c r="H754" s="220"/>
      <c r="I754" s="220"/>
      <c r="J754" s="223"/>
      <c r="K754" s="317"/>
      <c r="L754" s="317"/>
      <c r="M754" s="224"/>
      <c r="N754" s="224"/>
      <c r="O754" s="222"/>
      <c r="P754" s="226"/>
      <c r="Q754" s="222"/>
      <c r="R754" s="222"/>
      <c r="S754" s="222"/>
      <c r="T754" s="222"/>
    </row>
    <row r="755" spans="1:20" ht="12.75" customHeight="1" x14ac:dyDescent="0.2">
      <c r="A755" s="220"/>
      <c r="B755" s="221"/>
      <c r="C755" s="221"/>
      <c r="D755" s="221"/>
      <c r="E755" s="222"/>
      <c r="F755" s="221"/>
      <c r="G755" s="220"/>
      <c r="H755" s="220"/>
      <c r="I755" s="220"/>
      <c r="J755" s="223"/>
      <c r="K755" s="317"/>
      <c r="L755" s="317"/>
      <c r="M755" s="224"/>
      <c r="N755" s="224"/>
      <c r="O755" s="222"/>
      <c r="P755" s="226"/>
      <c r="Q755" s="222"/>
      <c r="R755" s="222"/>
      <c r="S755" s="222"/>
      <c r="T755" s="222"/>
    </row>
    <row r="756" spans="1:20" ht="12.75" customHeight="1" x14ac:dyDescent="0.2">
      <c r="A756" s="220"/>
      <c r="B756" s="221"/>
      <c r="C756" s="221"/>
      <c r="D756" s="221"/>
      <c r="E756" s="222"/>
      <c r="F756" s="221"/>
      <c r="G756" s="220"/>
      <c r="H756" s="220"/>
      <c r="I756" s="220"/>
      <c r="J756" s="223"/>
      <c r="K756" s="317"/>
      <c r="L756" s="317"/>
      <c r="M756" s="224"/>
      <c r="N756" s="224"/>
      <c r="O756" s="222"/>
      <c r="P756" s="226"/>
      <c r="Q756" s="222"/>
      <c r="R756" s="222"/>
      <c r="S756" s="222"/>
      <c r="T756" s="222"/>
    </row>
    <row r="757" spans="1:20" ht="12.75" customHeight="1" x14ac:dyDescent="0.2">
      <c r="A757" s="220"/>
      <c r="B757" s="221"/>
      <c r="C757" s="221"/>
      <c r="D757" s="221"/>
      <c r="E757" s="222"/>
      <c r="F757" s="221"/>
      <c r="G757" s="220"/>
      <c r="H757" s="220"/>
      <c r="I757" s="220"/>
      <c r="J757" s="223"/>
      <c r="K757" s="317"/>
      <c r="L757" s="317"/>
      <c r="M757" s="224"/>
      <c r="N757" s="224"/>
      <c r="O757" s="222"/>
      <c r="P757" s="226"/>
      <c r="Q757" s="222"/>
      <c r="R757" s="222"/>
      <c r="S757" s="222"/>
      <c r="T757" s="222"/>
    </row>
    <row r="758" spans="1:20" ht="12.75" customHeight="1" x14ac:dyDescent="0.2">
      <c r="A758" s="220"/>
      <c r="B758" s="221"/>
      <c r="C758" s="221"/>
      <c r="D758" s="221"/>
      <c r="E758" s="222"/>
      <c r="F758" s="221"/>
      <c r="G758" s="220"/>
      <c r="H758" s="220"/>
      <c r="I758" s="220"/>
      <c r="J758" s="223"/>
      <c r="K758" s="317"/>
      <c r="L758" s="317"/>
      <c r="M758" s="224"/>
      <c r="N758" s="224"/>
      <c r="O758" s="222"/>
      <c r="P758" s="226"/>
      <c r="Q758" s="222"/>
      <c r="R758" s="222"/>
      <c r="S758" s="222"/>
      <c r="T758" s="222"/>
    </row>
    <row r="759" spans="1:20" ht="12.75" customHeight="1" x14ac:dyDescent="0.2">
      <c r="A759" s="220"/>
      <c r="B759" s="221"/>
      <c r="C759" s="221"/>
      <c r="D759" s="221"/>
      <c r="E759" s="222"/>
      <c r="F759" s="221"/>
      <c r="G759" s="220"/>
      <c r="H759" s="220"/>
      <c r="I759" s="220"/>
      <c r="J759" s="223"/>
      <c r="K759" s="317"/>
      <c r="L759" s="317"/>
      <c r="M759" s="224"/>
      <c r="N759" s="224"/>
      <c r="O759" s="222"/>
      <c r="P759" s="226"/>
      <c r="Q759" s="222"/>
      <c r="R759" s="222"/>
      <c r="S759" s="222"/>
      <c r="T759" s="222"/>
    </row>
    <row r="760" spans="1:20" ht="12.75" customHeight="1" x14ac:dyDescent="0.2">
      <c r="A760" s="220"/>
      <c r="B760" s="221"/>
      <c r="C760" s="221"/>
      <c r="D760" s="221"/>
      <c r="E760" s="222"/>
      <c r="F760" s="221"/>
      <c r="G760" s="220"/>
      <c r="H760" s="220"/>
      <c r="I760" s="220"/>
      <c r="J760" s="223"/>
      <c r="K760" s="317"/>
      <c r="L760" s="317"/>
      <c r="M760" s="224"/>
      <c r="N760" s="224"/>
      <c r="O760" s="222"/>
      <c r="P760" s="226"/>
      <c r="Q760" s="222"/>
      <c r="R760" s="222"/>
      <c r="S760" s="222"/>
      <c r="T760" s="222"/>
    </row>
    <row r="761" spans="1:20" ht="12.75" customHeight="1" x14ac:dyDescent="0.2">
      <c r="A761" s="220"/>
      <c r="B761" s="221"/>
      <c r="C761" s="221"/>
      <c r="D761" s="221"/>
      <c r="E761" s="222"/>
      <c r="F761" s="221"/>
      <c r="G761" s="220"/>
      <c r="H761" s="220"/>
      <c r="I761" s="220"/>
      <c r="J761" s="223"/>
      <c r="K761" s="317"/>
      <c r="L761" s="317"/>
      <c r="M761" s="224"/>
      <c r="N761" s="224"/>
      <c r="O761" s="222"/>
      <c r="P761" s="226"/>
      <c r="Q761" s="222"/>
      <c r="R761" s="222"/>
      <c r="S761" s="222"/>
      <c r="T761" s="222"/>
    </row>
    <row r="762" spans="1:20" ht="12.75" customHeight="1" x14ac:dyDescent="0.2">
      <c r="A762" s="220"/>
      <c r="B762" s="221"/>
      <c r="C762" s="221"/>
      <c r="D762" s="221"/>
      <c r="E762" s="222"/>
      <c r="F762" s="221"/>
      <c r="G762" s="220"/>
      <c r="H762" s="220"/>
      <c r="I762" s="220"/>
      <c r="J762" s="223"/>
      <c r="K762" s="317"/>
      <c r="L762" s="317"/>
      <c r="M762" s="224"/>
      <c r="N762" s="224"/>
      <c r="O762" s="222"/>
      <c r="P762" s="226"/>
      <c r="Q762" s="222"/>
      <c r="R762" s="222"/>
      <c r="S762" s="222"/>
      <c r="T762" s="222"/>
    </row>
    <row r="763" spans="1:20" ht="12.75" customHeight="1" x14ac:dyDescent="0.2">
      <c r="A763" s="220"/>
      <c r="B763" s="221"/>
      <c r="C763" s="221"/>
      <c r="D763" s="221"/>
      <c r="E763" s="222"/>
      <c r="F763" s="221"/>
      <c r="G763" s="220"/>
      <c r="H763" s="220"/>
      <c r="I763" s="220"/>
      <c r="J763" s="223"/>
      <c r="K763" s="317"/>
      <c r="L763" s="317"/>
      <c r="M763" s="224"/>
      <c r="N763" s="224"/>
      <c r="O763" s="222"/>
      <c r="P763" s="226"/>
      <c r="Q763" s="222"/>
      <c r="R763" s="222"/>
      <c r="S763" s="222"/>
      <c r="T763" s="222"/>
    </row>
    <row r="764" spans="1:20" ht="12.75" customHeight="1" x14ac:dyDescent="0.2">
      <c r="A764" s="220"/>
      <c r="B764" s="221"/>
      <c r="C764" s="221"/>
      <c r="D764" s="221"/>
      <c r="E764" s="222"/>
      <c r="F764" s="221"/>
      <c r="G764" s="220"/>
      <c r="H764" s="220"/>
      <c r="I764" s="220"/>
      <c r="J764" s="223"/>
      <c r="K764" s="317"/>
      <c r="L764" s="317"/>
      <c r="M764" s="224"/>
      <c r="N764" s="224"/>
      <c r="O764" s="222"/>
      <c r="P764" s="226"/>
      <c r="Q764" s="222"/>
      <c r="R764" s="222"/>
      <c r="S764" s="222"/>
      <c r="T764" s="222"/>
    </row>
    <row r="765" spans="1:20" ht="12.75" customHeight="1" x14ac:dyDescent="0.2">
      <c r="A765" s="220"/>
      <c r="B765" s="221"/>
      <c r="C765" s="221"/>
      <c r="D765" s="221"/>
      <c r="E765" s="222"/>
      <c r="F765" s="221"/>
      <c r="G765" s="220"/>
      <c r="H765" s="220"/>
      <c r="I765" s="220"/>
      <c r="J765" s="223"/>
      <c r="K765" s="317"/>
      <c r="L765" s="317"/>
      <c r="M765" s="224"/>
      <c r="N765" s="224"/>
      <c r="O765" s="222"/>
      <c r="P765" s="226"/>
      <c r="Q765" s="222"/>
      <c r="R765" s="222"/>
      <c r="S765" s="222"/>
      <c r="T765" s="222"/>
    </row>
    <row r="766" spans="1:20" ht="12.75" customHeight="1" x14ac:dyDescent="0.2">
      <c r="A766" s="220"/>
      <c r="B766" s="221"/>
      <c r="C766" s="221"/>
      <c r="D766" s="221"/>
      <c r="E766" s="222"/>
      <c r="F766" s="221"/>
      <c r="G766" s="220"/>
      <c r="H766" s="220"/>
      <c r="I766" s="220"/>
      <c r="J766" s="223"/>
      <c r="K766" s="317"/>
      <c r="L766" s="317"/>
      <c r="M766" s="224"/>
      <c r="N766" s="224"/>
      <c r="O766" s="222"/>
      <c r="P766" s="226"/>
      <c r="Q766" s="222"/>
      <c r="R766" s="222"/>
      <c r="S766" s="222"/>
      <c r="T766" s="222"/>
    </row>
    <row r="767" spans="1:20" ht="12.75" customHeight="1" x14ac:dyDescent="0.2">
      <c r="A767" s="220"/>
      <c r="B767" s="221"/>
      <c r="C767" s="221"/>
      <c r="D767" s="221"/>
      <c r="E767" s="222"/>
      <c r="F767" s="221"/>
      <c r="G767" s="220"/>
      <c r="H767" s="220"/>
      <c r="I767" s="220"/>
      <c r="J767" s="223"/>
      <c r="K767" s="317"/>
      <c r="L767" s="317"/>
      <c r="M767" s="224"/>
      <c r="N767" s="224"/>
      <c r="O767" s="222"/>
      <c r="P767" s="226"/>
      <c r="Q767" s="222"/>
      <c r="R767" s="222"/>
      <c r="S767" s="222"/>
      <c r="T767" s="222"/>
    </row>
    <row r="768" spans="1:20" ht="12.75" customHeight="1" x14ac:dyDescent="0.2">
      <c r="A768" s="220"/>
      <c r="B768" s="221"/>
      <c r="C768" s="221"/>
      <c r="D768" s="221"/>
      <c r="E768" s="222"/>
      <c r="F768" s="221"/>
      <c r="G768" s="220"/>
      <c r="H768" s="220"/>
      <c r="I768" s="220"/>
      <c r="J768" s="223"/>
      <c r="K768" s="317"/>
      <c r="L768" s="317"/>
      <c r="M768" s="224"/>
      <c r="N768" s="224"/>
      <c r="O768" s="222"/>
      <c r="P768" s="226"/>
      <c r="Q768" s="222"/>
      <c r="R768" s="222"/>
      <c r="S768" s="222"/>
      <c r="T768" s="222"/>
    </row>
    <row r="769" spans="1:20" ht="12.75" customHeight="1" x14ac:dyDescent="0.2">
      <c r="A769" s="220"/>
      <c r="B769" s="221"/>
      <c r="C769" s="221"/>
      <c r="D769" s="221"/>
      <c r="E769" s="222"/>
      <c r="F769" s="221"/>
      <c r="G769" s="220"/>
      <c r="H769" s="220"/>
      <c r="I769" s="220"/>
      <c r="J769" s="223"/>
      <c r="K769" s="317"/>
      <c r="L769" s="317"/>
      <c r="M769" s="224"/>
      <c r="N769" s="224"/>
      <c r="O769" s="222"/>
      <c r="P769" s="226"/>
      <c r="Q769" s="222"/>
      <c r="R769" s="222"/>
      <c r="S769" s="222"/>
      <c r="T769" s="222"/>
    </row>
    <row r="770" spans="1:20" ht="12.75" customHeight="1" x14ac:dyDescent="0.2">
      <c r="A770" s="220"/>
      <c r="B770" s="221"/>
      <c r="C770" s="221"/>
      <c r="D770" s="221"/>
      <c r="E770" s="222"/>
      <c r="F770" s="221"/>
      <c r="G770" s="220"/>
      <c r="H770" s="220"/>
      <c r="I770" s="220"/>
      <c r="J770" s="223"/>
      <c r="K770" s="317"/>
      <c r="L770" s="317"/>
      <c r="M770" s="224"/>
      <c r="N770" s="224"/>
      <c r="O770" s="222"/>
      <c r="P770" s="226"/>
      <c r="Q770" s="222"/>
      <c r="R770" s="222"/>
      <c r="S770" s="222"/>
      <c r="T770" s="222"/>
    </row>
    <row r="771" spans="1:20" ht="12.75" customHeight="1" x14ac:dyDescent="0.2">
      <c r="A771" s="220"/>
      <c r="B771" s="221"/>
      <c r="C771" s="221"/>
      <c r="D771" s="221"/>
      <c r="E771" s="222"/>
      <c r="F771" s="221"/>
      <c r="G771" s="220"/>
      <c r="H771" s="220"/>
      <c r="I771" s="220"/>
      <c r="J771" s="223"/>
      <c r="K771" s="317"/>
      <c r="L771" s="317"/>
      <c r="M771" s="224"/>
      <c r="N771" s="224"/>
      <c r="O771" s="222"/>
      <c r="P771" s="226"/>
      <c r="Q771" s="222"/>
      <c r="R771" s="222"/>
      <c r="S771" s="222"/>
      <c r="T771" s="222"/>
    </row>
    <row r="772" spans="1:20" ht="12.75" customHeight="1" x14ac:dyDescent="0.2">
      <c r="A772" s="220"/>
      <c r="B772" s="221"/>
      <c r="C772" s="221"/>
      <c r="D772" s="221"/>
      <c r="E772" s="222"/>
      <c r="F772" s="221"/>
      <c r="G772" s="220"/>
      <c r="H772" s="220"/>
      <c r="I772" s="220"/>
      <c r="J772" s="223"/>
      <c r="K772" s="317"/>
      <c r="L772" s="317"/>
      <c r="M772" s="224"/>
      <c r="N772" s="224"/>
      <c r="O772" s="222"/>
      <c r="P772" s="226"/>
      <c r="Q772" s="222"/>
      <c r="R772" s="222"/>
      <c r="S772" s="222"/>
      <c r="T772" s="222"/>
    </row>
    <row r="773" spans="1:20" ht="12.75" customHeight="1" x14ac:dyDescent="0.2">
      <c r="A773" s="220"/>
      <c r="B773" s="221"/>
      <c r="C773" s="221"/>
      <c r="D773" s="221"/>
      <c r="E773" s="222"/>
      <c r="F773" s="221"/>
      <c r="G773" s="220"/>
      <c r="H773" s="220"/>
      <c r="I773" s="220"/>
      <c r="J773" s="223"/>
      <c r="K773" s="317"/>
      <c r="L773" s="317"/>
      <c r="M773" s="224"/>
      <c r="N773" s="224"/>
      <c r="O773" s="222"/>
      <c r="P773" s="226"/>
      <c r="Q773" s="222"/>
      <c r="R773" s="222"/>
      <c r="S773" s="222"/>
      <c r="T773" s="222"/>
    </row>
    <row r="774" spans="1:20" ht="12.75" customHeight="1" x14ac:dyDescent="0.2">
      <c r="A774" s="220"/>
      <c r="B774" s="221"/>
      <c r="C774" s="221"/>
      <c r="D774" s="221"/>
      <c r="E774" s="222"/>
      <c r="F774" s="221"/>
      <c r="G774" s="220"/>
      <c r="H774" s="220"/>
      <c r="I774" s="220"/>
      <c r="J774" s="223"/>
      <c r="K774" s="317"/>
      <c r="L774" s="317"/>
      <c r="M774" s="224"/>
      <c r="N774" s="224"/>
      <c r="O774" s="222"/>
      <c r="P774" s="226"/>
      <c r="Q774" s="222"/>
      <c r="R774" s="222"/>
      <c r="S774" s="222"/>
      <c r="T774" s="222"/>
    </row>
    <row r="775" spans="1:20" ht="12.75" customHeight="1" x14ac:dyDescent="0.2">
      <c r="A775" s="220"/>
      <c r="B775" s="221"/>
      <c r="C775" s="221"/>
      <c r="D775" s="221"/>
      <c r="E775" s="222"/>
      <c r="F775" s="221"/>
      <c r="G775" s="220"/>
      <c r="H775" s="220"/>
      <c r="I775" s="220"/>
      <c r="J775" s="223"/>
      <c r="K775" s="317"/>
      <c r="L775" s="317"/>
      <c r="M775" s="224"/>
      <c r="N775" s="224"/>
      <c r="O775" s="222"/>
      <c r="P775" s="226"/>
      <c r="Q775" s="222"/>
      <c r="R775" s="222"/>
      <c r="S775" s="222"/>
      <c r="T775" s="222"/>
    </row>
    <row r="776" spans="1:20" ht="12.75" customHeight="1" x14ac:dyDescent="0.2">
      <c r="A776" s="220"/>
      <c r="B776" s="221"/>
      <c r="C776" s="221"/>
      <c r="D776" s="221"/>
      <c r="E776" s="222"/>
      <c r="F776" s="221"/>
      <c r="G776" s="220"/>
      <c r="H776" s="220"/>
      <c r="I776" s="220"/>
      <c r="J776" s="223"/>
      <c r="K776" s="317"/>
      <c r="L776" s="317"/>
      <c r="M776" s="224"/>
      <c r="N776" s="224"/>
      <c r="O776" s="222"/>
      <c r="P776" s="226"/>
      <c r="Q776" s="222"/>
      <c r="R776" s="222"/>
      <c r="S776" s="222"/>
      <c r="T776" s="222"/>
    </row>
    <row r="777" spans="1:20" ht="12.75" customHeight="1" x14ac:dyDescent="0.2">
      <c r="A777" s="220"/>
      <c r="B777" s="221"/>
      <c r="C777" s="221"/>
      <c r="D777" s="221"/>
      <c r="E777" s="222"/>
      <c r="F777" s="221"/>
      <c r="G777" s="220"/>
      <c r="H777" s="220"/>
      <c r="I777" s="220"/>
      <c r="J777" s="223"/>
      <c r="K777" s="317"/>
      <c r="L777" s="317"/>
      <c r="M777" s="224"/>
      <c r="N777" s="224"/>
      <c r="O777" s="222"/>
      <c r="P777" s="226"/>
      <c r="Q777" s="222"/>
      <c r="R777" s="222"/>
      <c r="S777" s="222"/>
      <c r="T777" s="222"/>
    </row>
    <row r="778" spans="1:20" ht="12.75" customHeight="1" x14ac:dyDescent="0.2">
      <c r="A778" s="220"/>
      <c r="B778" s="221"/>
      <c r="C778" s="221"/>
      <c r="D778" s="221"/>
      <c r="E778" s="222"/>
      <c r="F778" s="221"/>
      <c r="G778" s="220"/>
      <c r="H778" s="220"/>
      <c r="I778" s="220"/>
      <c r="J778" s="223"/>
      <c r="K778" s="317"/>
      <c r="L778" s="317"/>
      <c r="M778" s="224"/>
      <c r="N778" s="224"/>
      <c r="O778" s="222"/>
      <c r="P778" s="226"/>
      <c r="Q778" s="222"/>
      <c r="R778" s="222"/>
      <c r="S778" s="222"/>
      <c r="T778" s="222"/>
    </row>
    <row r="779" spans="1:20" ht="12.75" customHeight="1" x14ac:dyDescent="0.2">
      <c r="A779" s="220"/>
      <c r="B779" s="221"/>
      <c r="C779" s="221"/>
      <c r="D779" s="221"/>
      <c r="E779" s="222"/>
      <c r="F779" s="221"/>
      <c r="G779" s="220"/>
      <c r="H779" s="220"/>
      <c r="I779" s="220"/>
      <c r="J779" s="223"/>
      <c r="K779" s="317"/>
      <c r="L779" s="317"/>
      <c r="M779" s="224"/>
      <c r="N779" s="224"/>
      <c r="O779" s="222"/>
      <c r="P779" s="226"/>
      <c r="Q779" s="222"/>
      <c r="R779" s="222"/>
      <c r="S779" s="222"/>
      <c r="T779" s="222"/>
    </row>
    <row r="780" spans="1:20" ht="12.75" customHeight="1" x14ac:dyDescent="0.2">
      <c r="A780" s="220"/>
      <c r="B780" s="221"/>
      <c r="C780" s="221"/>
      <c r="D780" s="221"/>
      <c r="E780" s="222"/>
      <c r="F780" s="221"/>
      <c r="G780" s="220"/>
      <c r="H780" s="220"/>
      <c r="I780" s="220"/>
      <c r="J780" s="223"/>
      <c r="K780" s="317"/>
      <c r="L780" s="317"/>
      <c r="M780" s="224"/>
      <c r="N780" s="224"/>
      <c r="O780" s="222"/>
      <c r="P780" s="226"/>
      <c r="Q780" s="222"/>
      <c r="R780" s="222"/>
      <c r="S780" s="222"/>
      <c r="T780" s="222"/>
    </row>
    <row r="781" spans="1:20" ht="12.75" customHeight="1" x14ac:dyDescent="0.2">
      <c r="A781" s="220"/>
      <c r="B781" s="221"/>
      <c r="C781" s="221"/>
      <c r="D781" s="221"/>
      <c r="E781" s="222"/>
      <c r="F781" s="221"/>
      <c r="G781" s="220"/>
      <c r="H781" s="220"/>
      <c r="I781" s="220"/>
      <c r="J781" s="223"/>
      <c r="K781" s="317"/>
      <c r="L781" s="317"/>
      <c r="M781" s="224"/>
      <c r="N781" s="224"/>
      <c r="O781" s="222"/>
      <c r="P781" s="226"/>
      <c r="Q781" s="222"/>
      <c r="R781" s="222"/>
      <c r="S781" s="222"/>
      <c r="T781" s="222"/>
    </row>
    <row r="782" spans="1:20" ht="12.75" customHeight="1" x14ac:dyDescent="0.2">
      <c r="A782" s="220"/>
      <c r="B782" s="221"/>
      <c r="C782" s="221"/>
      <c r="D782" s="221"/>
      <c r="E782" s="222"/>
      <c r="F782" s="221"/>
      <c r="G782" s="220"/>
      <c r="H782" s="220"/>
      <c r="I782" s="220"/>
      <c r="J782" s="223"/>
      <c r="K782" s="317"/>
      <c r="L782" s="317"/>
      <c r="M782" s="224"/>
      <c r="N782" s="224"/>
      <c r="O782" s="222"/>
      <c r="P782" s="226"/>
      <c r="Q782" s="222"/>
      <c r="R782" s="222"/>
      <c r="S782" s="222"/>
      <c r="T782" s="222"/>
    </row>
    <row r="783" spans="1:20" ht="12.75" customHeight="1" x14ac:dyDescent="0.2">
      <c r="A783" s="220"/>
      <c r="B783" s="221"/>
      <c r="C783" s="221"/>
      <c r="D783" s="221"/>
      <c r="E783" s="222"/>
      <c r="F783" s="221"/>
      <c r="G783" s="220"/>
      <c r="H783" s="220"/>
      <c r="I783" s="220"/>
      <c r="J783" s="223"/>
      <c r="K783" s="317"/>
      <c r="L783" s="317"/>
      <c r="M783" s="224"/>
      <c r="N783" s="224"/>
      <c r="O783" s="222"/>
      <c r="P783" s="226"/>
      <c r="Q783" s="222"/>
      <c r="R783" s="222"/>
      <c r="S783" s="222"/>
      <c r="T783" s="222"/>
    </row>
    <row r="784" spans="1:20" ht="12.75" customHeight="1" x14ac:dyDescent="0.2">
      <c r="A784" s="220"/>
      <c r="B784" s="221"/>
      <c r="C784" s="221"/>
      <c r="D784" s="221"/>
      <c r="E784" s="222"/>
      <c r="F784" s="221"/>
      <c r="G784" s="220"/>
      <c r="H784" s="220"/>
      <c r="I784" s="220"/>
      <c r="J784" s="223"/>
      <c r="K784" s="317"/>
      <c r="L784" s="317"/>
      <c r="M784" s="224"/>
      <c r="N784" s="224"/>
      <c r="O784" s="222"/>
      <c r="P784" s="226"/>
      <c r="Q784" s="222"/>
      <c r="R784" s="222"/>
      <c r="S784" s="222"/>
      <c r="T784" s="222"/>
    </row>
    <row r="785" spans="1:20" ht="12.75" customHeight="1" x14ac:dyDescent="0.2">
      <c r="A785" s="220"/>
      <c r="B785" s="221"/>
      <c r="C785" s="221"/>
      <c r="D785" s="221"/>
      <c r="E785" s="222"/>
      <c r="F785" s="221"/>
      <c r="G785" s="220"/>
      <c r="H785" s="220"/>
      <c r="I785" s="220"/>
      <c r="J785" s="223"/>
      <c r="K785" s="317"/>
      <c r="L785" s="317"/>
      <c r="M785" s="224"/>
      <c r="N785" s="224"/>
      <c r="O785" s="222"/>
      <c r="P785" s="226"/>
      <c r="Q785" s="222"/>
      <c r="R785" s="222"/>
      <c r="S785" s="222"/>
      <c r="T785" s="222"/>
    </row>
    <row r="786" spans="1:20" ht="12.75" customHeight="1" x14ac:dyDescent="0.2">
      <c r="A786" s="220"/>
      <c r="B786" s="221"/>
      <c r="C786" s="221"/>
      <c r="D786" s="221"/>
      <c r="E786" s="222"/>
      <c r="F786" s="221"/>
      <c r="G786" s="220"/>
      <c r="H786" s="220"/>
      <c r="I786" s="220"/>
      <c r="J786" s="223"/>
      <c r="K786" s="317"/>
      <c r="L786" s="317"/>
      <c r="M786" s="224"/>
      <c r="N786" s="224"/>
      <c r="O786" s="222"/>
      <c r="P786" s="226"/>
      <c r="Q786" s="222"/>
      <c r="R786" s="222"/>
      <c r="S786" s="222"/>
      <c r="T786" s="222"/>
    </row>
    <row r="787" spans="1:20" ht="12.75" customHeight="1" x14ac:dyDescent="0.2">
      <c r="A787" s="220"/>
      <c r="B787" s="221"/>
      <c r="C787" s="221"/>
      <c r="D787" s="221"/>
      <c r="E787" s="222"/>
      <c r="F787" s="221"/>
      <c r="G787" s="220"/>
      <c r="H787" s="220"/>
      <c r="I787" s="220"/>
      <c r="J787" s="223"/>
      <c r="K787" s="317"/>
      <c r="L787" s="317"/>
      <c r="M787" s="224"/>
      <c r="N787" s="224"/>
      <c r="O787" s="222"/>
      <c r="P787" s="226"/>
      <c r="Q787" s="222"/>
      <c r="R787" s="222"/>
      <c r="S787" s="222"/>
      <c r="T787" s="222"/>
    </row>
    <row r="788" spans="1:20" ht="12.75" customHeight="1" x14ac:dyDescent="0.2">
      <c r="A788" s="220"/>
      <c r="B788" s="221"/>
      <c r="C788" s="221"/>
      <c r="D788" s="221"/>
      <c r="E788" s="222"/>
      <c r="F788" s="221"/>
      <c r="G788" s="220"/>
      <c r="H788" s="220"/>
      <c r="I788" s="220"/>
      <c r="J788" s="223"/>
      <c r="K788" s="317"/>
      <c r="L788" s="317"/>
      <c r="M788" s="224"/>
      <c r="N788" s="224"/>
      <c r="O788" s="222"/>
      <c r="P788" s="226"/>
      <c r="Q788" s="222"/>
      <c r="R788" s="222"/>
      <c r="S788" s="222"/>
      <c r="T788" s="222"/>
    </row>
    <row r="789" spans="1:20" ht="12.75" customHeight="1" x14ac:dyDescent="0.2">
      <c r="A789" s="220"/>
      <c r="B789" s="221"/>
      <c r="C789" s="221"/>
      <c r="D789" s="221"/>
      <c r="E789" s="222"/>
      <c r="F789" s="221"/>
      <c r="G789" s="220"/>
      <c r="H789" s="220"/>
      <c r="I789" s="220"/>
      <c r="J789" s="223"/>
      <c r="K789" s="317"/>
      <c r="L789" s="317"/>
      <c r="M789" s="224"/>
      <c r="N789" s="224"/>
      <c r="O789" s="222"/>
      <c r="P789" s="226"/>
      <c r="Q789" s="222"/>
      <c r="R789" s="222"/>
      <c r="S789" s="222"/>
      <c r="T789" s="222"/>
    </row>
    <row r="790" spans="1:20" ht="12.75" customHeight="1" x14ac:dyDescent="0.2">
      <c r="A790" s="220"/>
      <c r="B790" s="221"/>
      <c r="C790" s="221"/>
      <c r="D790" s="221"/>
      <c r="E790" s="222"/>
      <c r="F790" s="221"/>
      <c r="G790" s="220"/>
      <c r="H790" s="220"/>
      <c r="I790" s="220"/>
      <c r="J790" s="223"/>
      <c r="K790" s="317"/>
      <c r="L790" s="317"/>
      <c r="M790" s="224"/>
      <c r="N790" s="224"/>
      <c r="O790" s="222"/>
      <c r="P790" s="226"/>
      <c r="Q790" s="222"/>
      <c r="R790" s="222"/>
      <c r="S790" s="222"/>
      <c r="T790" s="222"/>
    </row>
    <row r="791" spans="1:20" ht="12.75" customHeight="1" x14ac:dyDescent="0.2">
      <c r="A791" s="220"/>
      <c r="B791" s="221"/>
      <c r="C791" s="221"/>
      <c r="D791" s="221"/>
      <c r="E791" s="222"/>
      <c r="F791" s="221"/>
      <c r="G791" s="220"/>
      <c r="H791" s="220"/>
      <c r="I791" s="220"/>
      <c r="J791" s="223"/>
      <c r="K791" s="317"/>
      <c r="L791" s="317"/>
      <c r="M791" s="224"/>
      <c r="N791" s="224"/>
      <c r="O791" s="222"/>
      <c r="P791" s="226"/>
      <c r="Q791" s="222"/>
      <c r="R791" s="222"/>
      <c r="S791" s="222"/>
      <c r="T791" s="222"/>
    </row>
    <row r="792" spans="1:20" ht="12.75" customHeight="1" x14ac:dyDescent="0.2">
      <c r="A792" s="220"/>
      <c r="B792" s="221"/>
      <c r="C792" s="221"/>
      <c r="D792" s="221"/>
      <c r="E792" s="222"/>
      <c r="F792" s="221"/>
      <c r="G792" s="220"/>
      <c r="H792" s="220"/>
      <c r="I792" s="220"/>
      <c r="J792" s="223"/>
      <c r="K792" s="317"/>
      <c r="L792" s="317"/>
      <c r="M792" s="224"/>
      <c r="N792" s="224"/>
      <c r="O792" s="222"/>
      <c r="P792" s="226"/>
      <c r="Q792" s="222"/>
      <c r="R792" s="222"/>
      <c r="S792" s="222"/>
      <c r="T792" s="222"/>
    </row>
    <row r="793" spans="1:20" ht="12.75" customHeight="1" x14ac:dyDescent="0.2">
      <c r="A793" s="220"/>
      <c r="B793" s="221"/>
      <c r="C793" s="221"/>
      <c r="D793" s="221"/>
      <c r="E793" s="222"/>
      <c r="F793" s="221"/>
      <c r="G793" s="220"/>
      <c r="H793" s="220"/>
      <c r="I793" s="220"/>
      <c r="J793" s="223"/>
      <c r="K793" s="317"/>
      <c r="L793" s="317"/>
      <c r="M793" s="224"/>
      <c r="N793" s="224"/>
      <c r="O793" s="222"/>
      <c r="P793" s="226"/>
      <c r="Q793" s="222"/>
      <c r="R793" s="222"/>
      <c r="S793" s="222"/>
      <c r="T793" s="222"/>
    </row>
    <row r="794" spans="1:20" ht="12.75" customHeight="1" x14ac:dyDescent="0.2">
      <c r="A794" s="220"/>
      <c r="B794" s="221"/>
      <c r="C794" s="221"/>
      <c r="D794" s="221"/>
      <c r="E794" s="222"/>
      <c r="F794" s="221"/>
      <c r="G794" s="220"/>
      <c r="H794" s="220"/>
      <c r="I794" s="220"/>
      <c r="J794" s="223"/>
      <c r="K794" s="317"/>
      <c r="L794" s="317"/>
      <c r="M794" s="224"/>
      <c r="N794" s="224"/>
      <c r="O794" s="222"/>
      <c r="P794" s="226"/>
      <c r="Q794" s="222"/>
      <c r="R794" s="222"/>
      <c r="S794" s="222"/>
      <c r="T794" s="222"/>
    </row>
    <row r="795" spans="1:20" ht="12.75" customHeight="1" x14ac:dyDescent="0.2">
      <c r="A795" s="220"/>
      <c r="B795" s="221"/>
      <c r="C795" s="221"/>
      <c r="D795" s="221"/>
      <c r="E795" s="222"/>
      <c r="F795" s="221"/>
      <c r="G795" s="220"/>
      <c r="H795" s="220"/>
      <c r="I795" s="220"/>
      <c r="J795" s="223"/>
      <c r="K795" s="317"/>
      <c r="L795" s="317"/>
      <c r="M795" s="224"/>
      <c r="N795" s="224"/>
      <c r="O795" s="222"/>
      <c r="P795" s="226"/>
      <c r="Q795" s="222"/>
      <c r="R795" s="222"/>
      <c r="S795" s="222"/>
      <c r="T795" s="222"/>
    </row>
    <row r="796" spans="1:20" ht="12.75" customHeight="1" x14ac:dyDescent="0.2">
      <c r="A796" s="220"/>
      <c r="B796" s="221"/>
      <c r="C796" s="221"/>
      <c r="D796" s="221"/>
      <c r="E796" s="222"/>
      <c r="F796" s="221"/>
      <c r="G796" s="220"/>
      <c r="H796" s="220"/>
      <c r="I796" s="220"/>
      <c r="J796" s="223"/>
      <c r="K796" s="317"/>
      <c r="L796" s="317"/>
      <c r="M796" s="224"/>
      <c r="N796" s="224"/>
      <c r="O796" s="222"/>
      <c r="P796" s="226"/>
      <c r="Q796" s="222"/>
      <c r="R796" s="222"/>
      <c r="S796" s="222"/>
      <c r="T796" s="222"/>
    </row>
    <row r="797" spans="1:20" ht="12.75" customHeight="1" x14ac:dyDescent="0.2">
      <c r="A797" s="220"/>
      <c r="B797" s="221"/>
      <c r="C797" s="221"/>
      <c r="D797" s="221"/>
      <c r="E797" s="222"/>
      <c r="F797" s="221"/>
      <c r="G797" s="220"/>
      <c r="H797" s="220"/>
      <c r="I797" s="220"/>
      <c r="J797" s="223"/>
      <c r="K797" s="317"/>
      <c r="L797" s="317"/>
      <c r="M797" s="224"/>
      <c r="N797" s="224"/>
      <c r="O797" s="222"/>
      <c r="P797" s="226"/>
      <c r="Q797" s="222"/>
      <c r="R797" s="222"/>
      <c r="S797" s="222"/>
      <c r="T797" s="222"/>
    </row>
    <row r="798" spans="1:20" ht="12.75" customHeight="1" x14ac:dyDescent="0.2">
      <c r="A798" s="220"/>
      <c r="B798" s="221"/>
      <c r="C798" s="221"/>
      <c r="D798" s="221"/>
      <c r="E798" s="222"/>
      <c r="F798" s="221"/>
      <c r="G798" s="220"/>
      <c r="H798" s="220"/>
      <c r="I798" s="220"/>
      <c r="J798" s="223"/>
      <c r="K798" s="317"/>
      <c r="L798" s="317"/>
      <c r="M798" s="224"/>
      <c r="N798" s="224"/>
      <c r="O798" s="222"/>
      <c r="P798" s="226"/>
      <c r="Q798" s="222"/>
      <c r="R798" s="222"/>
      <c r="S798" s="222"/>
      <c r="T798" s="222"/>
    </row>
    <row r="799" spans="1:20" ht="12.75" customHeight="1" x14ac:dyDescent="0.2">
      <c r="A799" s="220"/>
      <c r="B799" s="221"/>
      <c r="C799" s="221"/>
      <c r="D799" s="221"/>
      <c r="E799" s="222"/>
      <c r="F799" s="221"/>
      <c r="G799" s="220"/>
      <c r="H799" s="220"/>
      <c r="I799" s="220"/>
      <c r="J799" s="223"/>
      <c r="K799" s="317"/>
      <c r="L799" s="317"/>
      <c r="M799" s="224"/>
      <c r="N799" s="224"/>
      <c r="O799" s="222"/>
      <c r="P799" s="226"/>
      <c r="Q799" s="222"/>
      <c r="R799" s="222"/>
      <c r="S799" s="222"/>
      <c r="T799" s="222"/>
    </row>
    <row r="800" spans="1:20" ht="12.75" customHeight="1" x14ac:dyDescent="0.2">
      <c r="A800" s="220"/>
      <c r="B800" s="221"/>
      <c r="C800" s="221"/>
      <c r="D800" s="221"/>
      <c r="E800" s="222"/>
      <c r="F800" s="221"/>
      <c r="G800" s="220"/>
      <c r="H800" s="220"/>
      <c r="I800" s="220"/>
      <c r="J800" s="223"/>
      <c r="K800" s="317"/>
      <c r="L800" s="317"/>
      <c r="M800" s="224"/>
      <c r="N800" s="224"/>
      <c r="O800" s="222"/>
      <c r="P800" s="226"/>
      <c r="Q800" s="222"/>
      <c r="R800" s="222"/>
      <c r="S800" s="222"/>
      <c r="T800" s="222"/>
    </row>
    <row r="801" spans="1:20" ht="12.75" customHeight="1" x14ac:dyDescent="0.2">
      <c r="A801" s="220"/>
      <c r="B801" s="221"/>
      <c r="C801" s="221"/>
      <c r="D801" s="221"/>
      <c r="E801" s="222"/>
      <c r="F801" s="221"/>
      <c r="G801" s="220"/>
      <c r="H801" s="220"/>
      <c r="I801" s="220"/>
      <c r="J801" s="223"/>
      <c r="K801" s="317"/>
      <c r="L801" s="317"/>
      <c r="M801" s="224"/>
      <c r="N801" s="224"/>
      <c r="O801" s="222"/>
      <c r="P801" s="226"/>
      <c r="Q801" s="222"/>
      <c r="R801" s="222"/>
      <c r="S801" s="222"/>
      <c r="T801" s="222"/>
    </row>
    <row r="802" spans="1:20" ht="12.75" customHeight="1" x14ac:dyDescent="0.2">
      <c r="A802" s="220"/>
      <c r="B802" s="221"/>
      <c r="C802" s="221"/>
      <c r="D802" s="221"/>
      <c r="E802" s="222"/>
      <c r="F802" s="221"/>
      <c r="G802" s="220"/>
      <c r="H802" s="220"/>
      <c r="I802" s="220"/>
      <c r="J802" s="223"/>
      <c r="K802" s="317"/>
      <c r="L802" s="317"/>
      <c r="M802" s="224"/>
      <c r="N802" s="224"/>
      <c r="O802" s="222"/>
      <c r="P802" s="226"/>
      <c r="Q802" s="222"/>
      <c r="R802" s="222"/>
      <c r="S802" s="222"/>
      <c r="T802" s="222"/>
    </row>
    <row r="803" spans="1:20" ht="12.75" customHeight="1" x14ac:dyDescent="0.2">
      <c r="A803" s="220"/>
      <c r="B803" s="221"/>
      <c r="C803" s="221"/>
      <c r="D803" s="221"/>
      <c r="E803" s="222"/>
      <c r="F803" s="221"/>
      <c r="G803" s="220"/>
      <c r="H803" s="220"/>
      <c r="I803" s="220"/>
      <c r="J803" s="223"/>
      <c r="K803" s="317"/>
      <c r="L803" s="317"/>
      <c r="M803" s="224"/>
      <c r="N803" s="224"/>
      <c r="O803" s="222"/>
      <c r="P803" s="226"/>
      <c r="Q803" s="222"/>
      <c r="R803" s="222"/>
      <c r="S803" s="222"/>
      <c r="T803" s="222"/>
    </row>
    <row r="804" spans="1:20" ht="12.75" customHeight="1" x14ac:dyDescent="0.2">
      <c r="A804" s="220"/>
      <c r="B804" s="221"/>
      <c r="C804" s="221"/>
      <c r="D804" s="221"/>
      <c r="E804" s="222"/>
      <c r="F804" s="221"/>
      <c r="G804" s="220"/>
      <c r="H804" s="220"/>
      <c r="I804" s="220"/>
      <c r="J804" s="223"/>
      <c r="K804" s="317"/>
      <c r="L804" s="317"/>
      <c r="M804" s="224"/>
      <c r="N804" s="224"/>
      <c r="O804" s="222"/>
      <c r="P804" s="226"/>
      <c r="Q804" s="222"/>
      <c r="R804" s="222"/>
      <c r="S804" s="222"/>
      <c r="T804" s="222"/>
    </row>
    <row r="805" spans="1:20" ht="12.75" customHeight="1" x14ac:dyDescent="0.2">
      <c r="A805" s="220"/>
      <c r="B805" s="221"/>
      <c r="C805" s="221"/>
      <c r="D805" s="221"/>
      <c r="E805" s="222"/>
      <c r="F805" s="221"/>
      <c r="G805" s="220"/>
      <c r="H805" s="220"/>
      <c r="I805" s="220"/>
      <c r="J805" s="223"/>
      <c r="K805" s="317"/>
      <c r="L805" s="317"/>
      <c r="M805" s="224"/>
      <c r="N805" s="224"/>
      <c r="O805" s="222"/>
      <c r="P805" s="226"/>
      <c r="Q805" s="222"/>
      <c r="R805" s="222"/>
      <c r="S805" s="222"/>
      <c r="T805" s="222"/>
    </row>
    <row r="806" spans="1:20" ht="12.75" customHeight="1" x14ac:dyDescent="0.2">
      <c r="A806" s="220"/>
      <c r="B806" s="221"/>
      <c r="C806" s="221"/>
      <c r="D806" s="221"/>
      <c r="E806" s="222"/>
      <c r="F806" s="221"/>
      <c r="G806" s="220"/>
      <c r="H806" s="220"/>
      <c r="I806" s="220"/>
      <c r="J806" s="223"/>
      <c r="K806" s="317"/>
      <c r="L806" s="317"/>
      <c r="M806" s="224"/>
      <c r="N806" s="224"/>
      <c r="O806" s="222"/>
      <c r="P806" s="226"/>
      <c r="Q806" s="222"/>
      <c r="R806" s="222"/>
      <c r="S806" s="222"/>
      <c r="T806" s="222"/>
    </row>
    <row r="807" spans="1:20" ht="12.75" customHeight="1" x14ac:dyDescent="0.2">
      <c r="A807" s="220"/>
      <c r="B807" s="221"/>
      <c r="C807" s="221"/>
      <c r="D807" s="221"/>
      <c r="E807" s="222"/>
      <c r="F807" s="221"/>
      <c r="G807" s="220"/>
      <c r="H807" s="220"/>
      <c r="I807" s="220"/>
      <c r="J807" s="223"/>
      <c r="K807" s="317"/>
      <c r="L807" s="317"/>
      <c r="M807" s="224"/>
      <c r="N807" s="224"/>
      <c r="O807" s="222"/>
      <c r="P807" s="226"/>
      <c r="Q807" s="222"/>
      <c r="R807" s="222"/>
      <c r="S807" s="222"/>
      <c r="T807" s="222"/>
    </row>
    <row r="808" spans="1:20" ht="12.75" customHeight="1" x14ac:dyDescent="0.2">
      <c r="A808" s="220"/>
      <c r="B808" s="221"/>
      <c r="C808" s="221"/>
      <c r="D808" s="221"/>
      <c r="E808" s="222"/>
      <c r="F808" s="221"/>
      <c r="G808" s="220"/>
      <c r="H808" s="220"/>
      <c r="I808" s="220"/>
      <c r="J808" s="223"/>
      <c r="K808" s="317"/>
      <c r="L808" s="317"/>
      <c r="M808" s="224"/>
      <c r="N808" s="224"/>
      <c r="O808" s="222"/>
      <c r="P808" s="226"/>
      <c r="Q808" s="222"/>
      <c r="R808" s="222"/>
      <c r="S808" s="222"/>
      <c r="T808" s="222"/>
    </row>
    <row r="809" spans="1:20" ht="12.75" customHeight="1" x14ac:dyDescent="0.2">
      <c r="A809" s="220"/>
      <c r="B809" s="221"/>
      <c r="C809" s="221"/>
      <c r="D809" s="221"/>
      <c r="E809" s="222"/>
      <c r="F809" s="221"/>
      <c r="G809" s="220"/>
      <c r="H809" s="220"/>
      <c r="I809" s="220"/>
      <c r="J809" s="223"/>
      <c r="K809" s="317"/>
      <c r="L809" s="317"/>
      <c r="M809" s="224"/>
      <c r="N809" s="224"/>
      <c r="O809" s="222"/>
      <c r="P809" s="226"/>
      <c r="Q809" s="222"/>
      <c r="R809" s="222"/>
      <c r="S809" s="222"/>
      <c r="T809" s="222"/>
    </row>
    <row r="810" spans="1:20" ht="12.75" customHeight="1" x14ac:dyDescent="0.2">
      <c r="A810" s="220"/>
      <c r="B810" s="221"/>
      <c r="C810" s="221"/>
      <c r="D810" s="221"/>
      <c r="E810" s="222"/>
      <c r="F810" s="221"/>
      <c r="G810" s="220"/>
      <c r="H810" s="220"/>
      <c r="I810" s="220"/>
      <c r="J810" s="223"/>
      <c r="K810" s="317"/>
      <c r="L810" s="317"/>
      <c r="M810" s="224"/>
      <c r="N810" s="224"/>
      <c r="O810" s="222"/>
      <c r="P810" s="226"/>
      <c r="Q810" s="222"/>
      <c r="R810" s="222"/>
      <c r="S810" s="222"/>
      <c r="T810" s="222"/>
    </row>
    <row r="811" spans="1:20" ht="12.75" customHeight="1" x14ac:dyDescent="0.2">
      <c r="A811" s="220"/>
      <c r="B811" s="221"/>
      <c r="C811" s="221"/>
      <c r="D811" s="221"/>
      <c r="E811" s="222"/>
      <c r="F811" s="221"/>
      <c r="G811" s="220"/>
      <c r="H811" s="220"/>
      <c r="I811" s="220"/>
      <c r="J811" s="223"/>
      <c r="K811" s="317"/>
      <c r="L811" s="317"/>
      <c r="M811" s="224"/>
      <c r="N811" s="224"/>
      <c r="O811" s="222"/>
      <c r="P811" s="226"/>
      <c r="Q811" s="222"/>
      <c r="R811" s="222"/>
      <c r="S811" s="222"/>
      <c r="T811" s="222"/>
    </row>
    <row r="812" spans="1:20" ht="12.75" customHeight="1" x14ac:dyDescent="0.2">
      <c r="A812" s="220"/>
      <c r="B812" s="221"/>
      <c r="C812" s="221"/>
      <c r="D812" s="221"/>
      <c r="E812" s="222"/>
      <c r="F812" s="221"/>
      <c r="G812" s="220"/>
      <c r="H812" s="220"/>
      <c r="I812" s="220"/>
      <c r="J812" s="223"/>
      <c r="K812" s="317"/>
      <c r="L812" s="317"/>
      <c r="M812" s="224"/>
      <c r="N812" s="224"/>
      <c r="O812" s="222"/>
      <c r="P812" s="226"/>
      <c r="Q812" s="222"/>
      <c r="R812" s="222"/>
      <c r="S812" s="222"/>
      <c r="T812" s="222"/>
    </row>
    <row r="813" spans="1:20" ht="12.75" customHeight="1" x14ac:dyDescent="0.2">
      <c r="A813" s="220"/>
      <c r="B813" s="221"/>
      <c r="C813" s="221"/>
      <c r="D813" s="221"/>
      <c r="E813" s="222"/>
      <c r="F813" s="221"/>
      <c r="G813" s="220"/>
      <c r="H813" s="220"/>
      <c r="I813" s="220"/>
      <c r="J813" s="223"/>
      <c r="K813" s="317"/>
      <c r="L813" s="317"/>
      <c r="M813" s="224"/>
      <c r="N813" s="224"/>
      <c r="O813" s="222"/>
      <c r="P813" s="226"/>
      <c r="Q813" s="222"/>
      <c r="R813" s="222"/>
      <c r="S813" s="222"/>
      <c r="T813" s="222"/>
    </row>
    <row r="814" spans="1:20" ht="12.75" customHeight="1" x14ac:dyDescent="0.2">
      <c r="A814" s="220"/>
      <c r="B814" s="221"/>
      <c r="C814" s="221"/>
      <c r="D814" s="221"/>
      <c r="E814" s="222"/>
      <c r="F814" s="221"/>
      <c r="G814" s="220"/>
      <c r="H814" s="220"/>
      <c r="I814" s="220"/>
      <c r="J814" s="223"/>
      <c r="K814" s="317"/>
      <c r="L814" s="317"/>
      <c r="M814" s="224"/>
      <c r="N814" s="224"/>
      <c r="O814" s="222"/>
      <c r="P814" s="226"/>
      <c r="Q814" s="222"/>
      <c r="R814" s="222"/>
      <c r="S814" s="222"/>
      <c r="T814" s="222"/>
    </row>
    <row r="815" spans="1:20" ht="12.75" customHeight="1" x14ac:dyDescent="0.2">
      <c r="A815" s="220"/>
      <c r="B815" s="221"/>
      <c r="C815" s="221"/>
      <c r="D815" s="221"/>
      <c r="E815" s="222"/>
      <c r="F815" s="221"/>
      <c r="G815" s="220"/>
      <c r="H815" s="220"/>
      <c r="I815" s="220"/>
      <c r="J815" s="223"/>
      <c r="K815" s="317"/>
      <c r="L815" s="317"/>
      <c r="M815" s="224"/>
      <c r="N815" s="224"/>
      <c r="O815" s="222"/>
      <c r="P815" s="226"/>
      <c r="Q815" s="222"/>
      <c r="R815" s="222"/>
      <c r="S815" s="222"/>
      <c r="T815" s="222"/>
    </row>
    <row r="816" spans="1:20" ht="12.75" customHeight="1" x14ac:dyDescent="0.2">
      <c r="A816" s="220"/>
      <c r="B816" s="221"/>
      <c r="C816" s="221"/>
      <c r="D816" s="221"/>
      <c r="E816" s="222"/>
      <c r="F816" s="221"/>
      <c r="G816" s="220"/>
      <c r="H816" s="220"/>
      <c r="I816" s="220"/>
      <c r="J816" s="223"/>
      <c r="K816" s="317"/>
      <c r="L816" s="317"/>
      <c r="M816" s="224"/>
      <c r="N816" s="224"/>
      <c r="O816" s="222"/>
      <c r="P816" s="226"/>
      <c r="Q816" s="222"/>
      <c r="R816" s="222"/>
      <c r="S816" s="222"/>
      <c r="T816" s="222"/>
    </row>
    <row r="817" spans="1:20" ht="12.75" customHeight="1" x14ac:dyDescent="0.2">
      <c r="A817" s="220"/>
      <c r="B817" s="221"/>
      <c r="C817" s="221"/>
      <c r="D817" s="221"/>
      <c r="E817" s="222"/>
      <c r="F817" s="221"/>
      <c r="G817" s="220"/>
      <c r="H817" s="220"/>
      <c r="I817" s="220"/>
      <c r="J817" s="223"/>
      <c r="K817" s="317"/>
      <c r="L817" s="317"/>
      <c r="M817" s="224"/>
      <c r="N817" s="224"/>
      <c r="O817" s="222"/>
      <c r="P817" s="226"/>
      <c r="Q817" s="222"/>
      <c r="R817" s="222"/>
      <c r="S817" s="222"/>
      <c r="T817" s="222"/>
    </row>
    <row r="818" spans="1:20" ht="12.75" customHeight="1" x14ac:dyDescent="0.2">
      <c r="A818" s="220"/>
      <c r="B818" s="221"/>
      <c r="C818" s="221"/>
      <c r="D818" s="221"/>
      <c r="E818" s="222"/>
      <c r="F818" s="221"/>
      <c r="G818" s="220"/>
      <c r="H818" s="220"/>
      <c r="I818" s="220"/>
      <c r="J818" s="223"/>
      <c r="K818" s="317"/>
      <c r="L818" s="317"/>
      <c r="M818" s="224"/>
      <c r="N818" s="224"/>
      <c r="O818" s="222"/>
      <c r="P818" s="226"/>
      <c r="Q818" s="222"/>
      <c r="R818" s="222"/>
      <c r="S818" s="222"/>
      <c r="T818" s="222"/>
    </row>
    <row r="819" spans="1:20" ht="12.75" customHeight="1" x14ac:dyDescent="0.2">
      <c r="A819" s="220"/>
      <c r="B819" s="221"/>
      <c r="C819" s="221"/>
      <c r="D819" s="221"/>
      <c r="E819" s="222"/>
      <c r="F819" s="221"/>
      <c r="G819" s="220"/>
      <c r="H819" s="220"/>
      <c r="I819" s="220"/>
      <c r="J819" s="223"/>
      <c r="K819" s="317"/>
      <c r="L819" s="317"/>
      <c r="M819" s="224"/>
      <c r="N819" s="224"/>
      <c r="O819" s="222"/>
      <c r="P819" s="226"/>
      <c r="Q819" s="222"/>
      <c r="R819" s="222"/>
      <c r="S819" s="222"/>
      <c r="T819" s="222"/>
    </row>
    <row r="820" spans="1:20" ht="12.75" customHeight="1" x14ac:dyDescent="0.2">
      <c r="A820" s="220"/>
      <c r="B820" s="221"/>
      <c r="C820" s="221"/>
      <c r="D820" s="221"/>
      <c r="E820" s="222"/>
      <c r="F820" s="221"/>
      <c r="G820" s="220"/>
      <c r="H820" s="220"/>
      <c r="I820" s="220"/>
      <c r="J820" s="223"/>
      <c r="K820" s="317"/>
      <c r="L820" s="317"/>
      <c r="M820" s="224"/>
      <c r="N820" s="224"/>
      <c r="O820" s="222"/>
      <c r="P820" s="226"/>
      <c r="Q820" s="222"/>
      <c r="R820" s="222"/>
      <c r="S820" s="222"/>
      <c r="T820" s="222"/>
    </row>
    <row r="821" spans="1:20" ht="12.75" customHeight="1" x14ac:dyDescent="0.2">
      <c r="A821" s="220"/>
      <c r="B821" s="221"/>
      <c r="C821" s="221"/>
      <c r="D821" s="221"/>
      <c r="E821" s="222"/>
      <c r="F821" s="221"/>
      <c r="G821" s="220"/>
      <c r="H821" s="220"/>
      <c r="I821" s="220"/>
      <c r="J821" s="223"/>
      <c r="K821" s="317"/>
      <c r="L821" s="317"/>
      <c r="M821" s="224"/>
      <c r="N821" s="224"/>
      <c r="O821" s="222"/>
      <c r="P821" s="226"/>
      <c r="Q821" s="222"/>
      <c r="R821" s="222"/>
      <c r="S821" s="222"/>
      <c r="T821" s="222"/>
    </row>
    <row r="822" spans="1:20" ht="12.75" customHeight="1" x14ac:dyDescent="0.2">
      <c r="A822" s="220"/>
      <c r="B822" s="221"/>
      <c r="C822" s="221"/>
      <c r="D822" s="221"/>
      <c r="E822" s="222"/>
      <c r="F822" s="221"/>
      <c r="G822" s="220"/>
      <c r="H822" s="220"/>
      <c r="I822" s="220"/>
      <c r="J822" s="223"/>
      <c r="K822" s="317"/>
      <c r="L822" s="317"/>
      <c r="M822" s="224"/>
      <c r="N822" s="224"/>
      <c r="O822" s="222"/>
      <c r="P822" s="226"/>
      <c r="Q822" s="222"/>
      <c r="R822" s="222"/>
      <c r="S822" s="222"/>
      <c r="T822" s="222"/>
    </row>
    <row r="823" spans="1:20" ht="12.75" customHeight="1" x14ac:dyDescent="0.2">
      <c r="A823" s="220"/>
      <c r="B823" s="221"/>
      <c r="C823" s="221"/>
      <c r="D823" s="221"/>
      <c r="E823" s="222"/>
      <c r="F823" s="221"/>
      <c r="G823" s="220"/>
      <c r="H823" s="220"/>
      <c r="I823" s="220"/>
      <c r="J823" s="223"/>
      <c r="K823" s="317"/>
      <c r="L823" s="317"/>
      <c r="M823" s="224"/>
      <c r="N823" s="224"/>
      <c r="O823" s="222"/>
      <c r="P823" s="226"/>
      <c r="Q823" s="222"/>
      <c r="R823" s="222"/>
      <c r="S823" s="222"/>
      <c r="T823" s="222"/>
    </row>
    <row r="824" spans="1:20" ht="12.75" customHeight="1" x14ac:dyDescent="0.2">
      <c r="A824" s="220"/>
      <c r="B824" s="221"/>
      <c r="C824" s="221"/>
      <c r="D824" s="221"/>
      <c r="E824" s="222"/>
      <c r="F824" s="221"/>
      <c r="G824" s="220"/>
      <c r="H824" s="220"/>
      <c r="I824" s="220"/>
      <c r="J824" s="223"/>
      <c r="K824" s="317"/>
      <c r="L824" s="317"/>
      <c r="M824" s="224"/>
      <c r="N824" s="224"/>
      <c r="O824" s="222"/>
      <c r="P824" s="226"/>
      <c r="Q824" s="222"/>
      <c r="R824" s="222"/>
      <c r="S824" s="222"/>
      <c r="T824" s="222"/>
    </row>
    <row r="825" spans="1:20" ht="12.75" customHeight="1" x14ac:dyDescent="0.2">
      <c r="A825" s="220"/>
      <c r="B825" s="221"/>
      <c r="C825" s="221"/>
      <c r="D825" s="221"/>
      <c r="E825" s="222"/>
      <c r="F825" s="221"/>
      <c r="G825" s="220"/>
      <c r="H825" s="220"/>
      <c r="I825" s="220"/>
      <c r="J825" s="223"/>
      <c r="K825" s="317"/>
      <c r="L825" s="317"/>
      <c r="M825" s="224"/>
      <c r="N825" s="224"/>
      <c r="O825" s="222"/>
      <c r="P825" s="226"/>
      <c r="Q825" s="222"/>
      <c r="R825" s="222"/>
      <c r="S825" s="222"/>
      <c r="T825" s="222"/>
    </row>
    <row r="826" spans="1:20" ht="12.75" customHeight="1" x14ac:dyDescent="0.2">
      <c r="A826" s="220"/>
      <c r="B826" s="221"/>
      <c r="C826" s="221"/>
      <c r="D826" s="221"/>
      <c r="E826" s="222"/>
      <c r="F826" s="221"/>
      <c r="G826" s="220"/>
      <c r="H826" s="220"/>
      <c r="I826" s="220"/>
      <c r="J826" s="223"/>
      <c r="K826" s="317"/>
      <c r="L826" s="317"/>
      <c r="M826" s="224"/>
      <c r="N826" s="224"/>
      <c r="O826" s="222"/>
      <c r="P826" s="226"/>
      <c r="Q826" s="222"/>
      <c r="R826" s="222"/>
      <c r="S826" s="222"/>
      <c r="T826" s="222"/>
    </row>
    <row r="827" spans="1:20" ht="12.75" customHeight="1" x14ac:dyDescent="0.2">
      <c r="A827" s="220"/>
      <c r="B827" s="221"/>
      <c r="C827" s="221"/>
      <c r="D827" s="221"/>
      <c r="E827" s="222"/>
      <c r="F827" s="221"/>
      <c r="G827" s="220"/>
      <c r="H827" s="220"/>
      <c r="I827" s="220"/>
      <c r="J827" s="223"/>
      <c r="K827" s="317"/>
      <c r="L827" s="317"/>
      <c r="M827" s="224"/>
      <c r="N827" s="224"/>
      <c r="O827" s="222"/>
      <c r="P827" s="226"/>
      <c r="Q827" s="222"/>
      <c r="R827" s="222"/>
      <c r="S827" s="222"/>
      <c r="T827" s="222"/>
    </row>
    <row r="828" spans="1:20" ht="12.75" customHeight="1" x14ac:dyDescent="0.2">
      <c r="A828" s="220"/>
      <c r="B828" s="221"/>
      <c r="C828" s="221"/>
      <c r="D828" s="221"/>
      <c r="E828" s="222"/>
      <c r="F828" s="221"/>
      <c r="G828" s="220"/>
      <c r="H828" s="220"/>
      <c r="I828" s="220"/>
      <c r="J828" s="223"/>
      <c r="K828" s="317"/>
      <c r="L828" s="317"/>
      <c r="M828" s="224"/>
      <c r="N828" s="224"/>
      <c r="O828" s="222"/>
      <c r="P828" s="226"/>
      <c r="Q828" s="222"/>
      <c r="R828" s="222"/>
      <c r="S828" s="222"/>
      <c r="T828" s="222"/>
    </row>
    <row r="829" spans="1:20" ht="12.75" customHeight="1" x14ac:dyDescent="0.2">
      <c r="A829" s="220"/>
      <c r="B829" s="221"/>
      <c r="C829" s="221"/>
      <c r="D829" s="221"/>
      <c r="E829" s="222"/>
      <c r="F829" s="221"/>
      <c r="G829" s="220"/>
      <c r="H829" s="220"/>
      <c r="I829" s="220"/>
      <c r="J829" s="223"/>
      <c r="K829" s="317"/>
      <c r="L829" s="317"/>
      <c r="M829" s="224"/>
      <c r="N829" s="224"/>
      <c r="O829" s="222"/>
      <c r="P829" s="226"/>
      <c r="Q829" s="222"/>
      <c r="R829" s="222"/>
      <c r="S829" s="222"/>
      <c r="T829" s="222"/>
    </row>
    <row r="830" spans="1:20" ht="12.75" customHeight="1" x14ac:dyDescent="0.2">
      <c r="A830" s="220"/>
      <c r="B830" s="221"/>
      <c r="C830" s="221"/>
      <c r="D830" s="221"/>
      <c r="E830" s="222"/>
      <c r="F830" s="221"/>
      <c r="G830" s="220"/>
      <c r="H830" s="220"/>
      <c r="I830" s="220"/>
      <c r="J830" s="223"/>
      <c r="K830" s="317"/>
      <c r="L830" s="317"/>
      <c r="M830" s="224"/>
      <c r="N830" s="224"/>
      <c r="O830" s="222"/>
      <c r="P830" s="226"/>
      <c r="Q830" s="222"/>
      <c r="R830" s="222"/>
      <c r="S830" s="222"/>
      <c r="T830" s="222"/>
    </row>
    <row r="831" spans="1:20" ht="12.75" customHeight="1" x14ac:dyDescent="0.2">
      <c r="A831" s="220"/>
      <c r="B831" s="221"/>
      <c r="C831" s="221"/>
      <c r="D831" s="221"/>
      <c r="E831" s="222"/>
      <c r="F831" s="221"/>
      <c r="G831" s="220"/>
      <c r="H831" s="220"/>
      <c r="I831" s="220"/>
      <c r="J831" s="223"/>
      <c r="K831" s="317"/>
      <c r="L831" s="317"/>
      <c r="M831" s="224"/>
      <c r="N831" s="224"/>
      <c r="O831" s="222"/>
      <c r="P831" s="226"/>
      <c r="Q831" s="222"/>
      <c r="R831" s="222"/>
      <c r="S831" s="222"/>
      <c r="T831" s="222"/>
    </row>
    <row r="832" spans="1:20" ht="12.75" customHeight="1" x14ac:dyDescent="0.2">
      <c r="A832" s="220"/>
      <c r="B832" s="221"/>
      <c r="C832" s="221"/>
      <c r="D832" s="221"/>
      <c r="E832" s="222"/>
      <c r="F832" s="221"/>
      <c r="G832" s="220"/>
      <c r="H832" s="220"/>
      <c r="I832" s="220"/>
      <c r="J832" s="223"/>
      <c r="K832" s="317"/>
      <c r="L832" s="317"/>
      <c r="M832" s="224"/>
      <c r="N832" s="224"/>
      <c r="O832" s="222"/>
      <c r="P832" s="226"/>
      <c r="Q832" s="222"/>
      <c r="R832" s="222"/>
      <c r="S832" s="222"/>
      <c r="T832" s="222"/>
    </row>
    <row r="833" spans="1:20" ht="12.75" customHeight="1" x14ac:dyDescent="0.2">
      <c r="A833" s="220"/>
      <c r="B833" s="221"/>
      <c r="C833" s="221"/>
      <c r="D833" s="221"/>
      <c r="E833" s="222"/>
      <c r="F833" s="221"/>
      <c r="G833" s="220"/>
      <c r="H833" s="220"/>
      <c r="I833" s="220"/>
      <c r="J833" s="223"/>
      <c r="K833" s="317"/>
      <c r="L833" s="317"/>
      <c r="M833" s="224"/>
      <c r="N833" s="224"/>
      <c r="O833" s="222"/>
      <c r="P833" s="226"/>
      <c r="Q833" s="222"/>
      <c r="R833" s="222"/>
      <c r="S833" s="222"/>
      <c r="T833" s="222"/>
    </row>
    <row r="834" spans="1:20" ht="12.75" customHeight="1" x14ac:dyDescent="0.2">
      <c r="A834" s="220"/>
      <c r="B834" s="221"/>
      <c r="C834" s="221"/>
      <c r="D834" s="221"/>
      <c r="E834" s="222"/>
      <c r="F834" s="221"/>
      <c r="G834" s="220"/>
      <c r="H834" s="220"/>
      <c r="I834" s="220"/>
      <c r="J834" s="223"/>
      <c r="K834" s="317"/>
      <c r="L834" s="317"/>
      <c r="M834" s="224"/>
      <c r="N834" s="224"/>
      <c r="O834" s="222"/>
      <c r="P834" s="226"/>
      <c r="Q834" s="222"/>
      <c r="R834" s="222"/>
      <c r="S834" s="222"/>
      <c r="T834" s="222"/>
    </row>
    <row r="835" spans="1:20" ht="12.75" customHeight="1" x14ac:dyDescent="0.2">
      <c r="A835" s="220"/>
      <c r="B835" s="221"/>
      <c r="C835" s="221"/>
      <c r="D835" s="221"/>
      <c r="E835" s="222"/>
      <c r="F835" s="221"/>
      <c r="G835" s="220"/>
      <c r="H835" s="220"/>
      <c r="I835" s="220"/>
      <c r="J835" s="223"/>
      <c r="K835" s="317"/>
      <c r="L835" s="317"/>
      <c r="M835" s="224"/>
      <c r="N835" s="224"/>
      <c r="O835" s="222"/>
      <c r="P835" s="226"/>
      <c r="Q835" s="222"/>
      <c r="R835" s="222"/>
      <c r="S835" s="222"/>
      <c r="T835" s="222"/>
    </row>
    <row r="836" spans="1:20" ht="12.75" customHeight="1" x14ac:dyDescent="0.2">
      <c r="A836" s="220"/>
      <c r="B836" s="221"/>
      <c r="C836" s="221"/>
      <c r="D836" s="221"/>
      <c r="E836" s="222"/>
      <c r="F836" s="221"/>
      <c r="G836" s="220"/>
      <c r="H836" s="220"/>
      <c r="I836" s="220"/>
      <c r="J836" s="223"/>
      <c r="K836" s="317"/>
      <c r="L836" s="317"/>
      <c r="M836" s="224"/>
      <c r="N836" s="224"/>
      <c r="O836" s="222"/>
      <c r="P836" s="226"/>
      <c r="Q836" s="222"/>
      <c r="R836" s="222"/>
      <c r="S836" s="222"/>
      <c r="T836" s="222"/>
    </row>
    <row r="837" spans="1:20" ht="12.75" customHeight="1" x14ac:dyDescent="0.2">
      <c r="A837" s="220"/>
      <c r="B837" s="221"/>
      <c r="C837" s="221"/>
      <c r="D837" s="221"/>
      <c r="E837" s="222"/>
      <c r="F837" s="221"/>
      <c r="G837" s="220"/>
      <c r="H837" s="220"/>
      <c r="I837" s="220"/>
      <c r="J837" s="223"/>
      <c r="K837" s="317"/>
      <c r="L837" s="317"/>
      <c r="M837" s="224"/>
      <c r="N837" s="224"/>
      <c r="O837" s="222"/>
      <c r="P837" s="226"/>
      <c r="Q837" s="222"/>
      <c r="R837" s="222"/>
      <c r="S837" s="222"/>
      <c r="T837" s="222"/>
    </row>
    <row r="838" spans="1:20" ht="12.75" customHeight="1" x14ac:dyDescent="0.2">
      <c r="A838" s="220"/>
      <c r="B838" s="221"/>
      <c r="C838" s="221"/>
      <c r="D838" s="221"/>
      <c r="E838" s="222"/>
      <c r="F838" s="221"/>
      <c r="G838" s="220"/>
      <c r="H838" s="220"/>
      <c r="I838" s="220"/>
      <c r="J838" s="223"/>
      <c r="K838" s="317"/>
      <c r="L838" s="317"/>
      <c r="M838" s="224"/>
      <c r="N838" s="224"/>
      <c r="O838" s="222"/>
      <c r="P838" s="226"/>
      <c r="Q838" s="222"/>
      <c r="R838" s="222"/>
      <c r="S838" s="222"/>
      <c r="T838" s="222"/>
    </row>
    <row r="839" spans="1:20" ht="12.75" customHeight="1" x14ac:dyDescent="0.2">
      <c r="A839" s="220"/>
      <c r="B839" s="221"/>
      <c r="C839" s="221"/>
      <c r="D839" s="221"/>
      <c r="E839" s="222"/>
      <c r="F839" s="221"/>
      <c r="G839" s="220"/>
      <c r="H839" s="220"/>
      <c r="I839" s="220"/>
      <c r="J839" s="223"/>
      <c r="K839" s="317"/>
      <c r="L839" s="317"/>
      <c r="M839" s="224"/>
      <c r="N839" s="224"/>
      <c r="O839" s="222"/>
      <c r="P839" s="226"/>
      <c r="Q839" s="222"/>
      <c r="R839" s="222"/>
      <c r="S839" s="222"/>
      <c r="T839" s="222"/>
    </row>
    <row r="840" spans="1:20" ht="12.75" customHeight="1" x14ac:dyDescent="0.2">
      <c r="A840" s="220"/>
      <c r="B840" s="221"/>
      <c r="C840" s="221"/>
      <c r="D840" s="221"/>
      <c r="E840" s="222"/>
      <c r="F840" s="221"/>
      <c r="G840" s="220"/>
      <c r="H840" s="220"/>
      <c r="I840" s="220"/>
      <c r="J840" s="223"/>
      <c r="K840" s="317"/>
      <c r="L840" s="317"/>
      <c r="M840" s="224"/>
      <c r="N840" s="224"/>
      <c r="O840" s="222"/>
      <c r="P840" s="226"/>
      <c r="Q840" s="222"/>
      <c r="R840" s="222"/>
      <c r="S840" s="222"/>
      <c r="T840" s="222"/>
    </row>
    <row r="841" spans="1:20" ht="12.75" customHeight="1" x14ac:dyDescent="0.2">
      <c r="A841" s="220"/>
      <c r="B841" s="221"/>
      <c r="C841" s="221"/>
      <c r="D841" s="221"/>
      <c r="E841" s="222"/>
      <c r="F841" s="221"/>
      <c r="G841" s="220"/>
      <c r="H841" s="220"/>
      <c r="I841" s="220"/>
      <c r="J841" s="223"/>
      <c r="K841" s="317"/>
      <c r="L841" s="317"/>
      <c r="M841" s="224"/>
      <c r="N841" s="224"/>
      <c r="O841" s="222"/>
      <c r="P841" s="226"/>
      <c r="Q841" s="222"/>
      <c r="R841" s="222"/>
      <c r="S841" s="222"/>
      <c r="T841" s="222"/>
    </row>
    <row r="842" spans="1:20" ht="12.75" customHeight="1" x14ac:dyDescent="0.2">
      <c r="A842" s="220"/>
      <c r="B842" s="221"/>
      <c r="C842" s="221"/>
      <c r="D842" s="221"/>
      <c r="E842" s="222"/>
      <c r="F842" s="221"/>
      <c r="G842" s="220"/>
      <c r="H842" s="220"/>
      <c r="I842" s="220"/>
      <c r="J842" s="223"/>
      <c r="K842" s="317"/>
      <c r="L842" s="317"/>
      <c r="M842" s="224"/>
      <c r="N842" s="224"/>
      <c r="O842" s="222"/>
      <c r="P842" s="226"/>
      <c r="Q842" s="222"/>
      <c r="R842" s="222"/>
      <c r="S842" s="222"/>
      <c r="T842" s="222"/>
    </row>
    <row r="843" spans="1:20" ht="12.75" customHeight="1" x14ac:dyDescent="0.2">
      <c r="A843" s="220"/>
      <c r="B843" s="221"/>
      <c r="C843" s="221"/>
      <c r="D843" s="221"/>
      <c r="E843" s="222"/>
      <c r="F843" s="221"/>
      <c r="G843" s="220"/>
      <c r="H843" s="220"/>
      <c r="I843" s="220"/>
      <c r="J843" s="223"/>
      <c r="K843" s="317"/>
      <c r="L843" s="317"/>
      <c r="M843" s="224"/>
      <c r="N843" s="224"/>
      <c r="O843" s="222"/>
      <c r="P843" s="226"/>
      <c r="Q843" s="222"/>
      <c r="R843" s="222"/>
      <c r="S843" s="222"/>
      <c r="T843" s="222"/>
    </row>
    <row r="844" spans="1:20" ht="12.75" customHeight="1" x14ac:dyDescent="0.2">
      <c r="A844" s="220"/>
      <c r="B844" s="221"/>
      <c r="C844" s="221"/>
      <c r="D844" s="221"/>
      <c r="E844" s="222"/>
      <c r="F844" s="221"/>
      <c r="G844" s="220"/>
      <c r="H844" s="220"/>
      <c r="I844" s="220"/>
      <c r="J844" s="223"/>
      <c r="K844" s="317"/>
      <c r="L844" s="317"/>
      <c r="M844" s="224"/>
      <c r="N844" s="224"/>
      <c r="O844" s="222"/>
      <c r="P844" s="226"/>
      <c r="Q844" s="222"/>
      <c r="R844" s="222"/>
      <c r="S844" s="222"/>
      <c r="T844" s="222"/>
    </row>
    <row r="845" spans="1:20" ht="12.75" customHeight="1" x14ac:dyDescent="0.2">
      <c r="A845" s="220"/>
      <c r="B845" s="221"/>
      <c r="C845" s="221"/>
      <c r="D845" s="221"/>
      <c r="E845" s="222"/>
      <c r="F845" s="221"/>
      <c r="G845" s="220"/>
      <c r="H845" s="220"/>
      <c r="I845" s="220"/>
      <c r="J845" s="223"/>
      <c r="K845" s="317"/>
      <c r="L845" s="317"/>
      <c r="M845" s="224"/>
      <c r="N845" s="224"/>
      <c r="O845" s="222"/>
      <c r="P845" s="226"/>
      <c r="Q845" s="222"/>
      <c r="R845" s="222"/>
      <c r="S845" s="222"/>
      <c r="T845" s="222"/>
    </row>
    <row r="846" spans="1:20" ht="12.75" customHeight="1" x14ac:dyDescent="0.2">
      <c r="A846" s="220"/>
      <c r="B846" s="221"/>
      <c r="C846" s="221"/>
      <c r="D846" s="221"/>
      <c r="E846" s="222"/>
      <c r="F846" s="221"/>
      <c r="G846" s="220"/>
      <c r="H846" s="220"/>
      <c r="I846" s="220"/>
      <c r="J846" s="223"/>
      <c r="K846" s="317"/>
      <c r="L846" s="317"/>
      <c r="M846" s="224"/>
      <c r="N846" s="224"/>
      <c r="O846" s="222"/>
      <c r="P846" s="226"/>
      <c r="Q846" s="222"/>
      <c r="R846" s="222"/>
      <c r="S846" s="222"/>
      <c r="T846" s="222"/>
    </row>
    <row r="847" spans="1:20" ht="12.75" customHeight="1" x14ac:dyDescent="0.2">
      <c r="A847" s="220"/>
      <c r="B847" s="221"/>
      <c r="C847" s="221"/>
      <c r="D847" s="221"/>
      <c r="E847" s="222"/>
      <c r="F847" s="221"/>
      <c r="G847" s="220"/>
      <c r="H847" s="220"/>
      <c r="I847" s="220"/>
      <c r="J847" s="223"/>
      <c r="K847" s="317"/>
      <c r="L847" s="317"/>
      <c r="M847" s="224"/>
      <c r="N847" s="224"/>
      <c r="O847" s="222"/>
      <c r="P847" s="226"/>
      <c r="Q847" s="222"/>
      <c r="R847" s="222"/>
      <c r="S847" s="222"/>
      <c r="T847" s="222"/>
    </row>
    <row r="848" spans="1:20" ht="12.75" customHeight="1" x14ac:dyDescent="0.2">
      <c r="A848" s="220"/>
      <c r="B848" s="221"/>
      <c r="C848" s="221"/>
      <c r="D848" s="221"/>
      <c r="E848" s="222"/>
      <c r="F848" s="221"/>
      <c r="G848" s="220"/>
      <c r="H848" s="220"/>
      <c r="I848" s="220"/>
      <c r="J848" s="223"/>
      <c r="K848" s="317"/>
      <c r="L848" s="317"/>
      <c r="M848" s="224"/>
      <c r="N848" s="224"/>
      <c r="O848" s="222"/>
      <c r="P848" s="226"/>
      <c r="Q848" s="222"/>
      <c r="R848" s="222"/>
      <c r="S848" s="222"/>
      <c r="T848" s="222"/>
    </row>
    <row r="849" spans="1:20" ht="12.75" customHeight="1" x14ac:dyDescent="0.2">
      <c r="A849" s="220"/>
      <c r="B849" s="221"/>
      <c r="C849" s="221"/>
      <c r="D849" s="221"/>
      <c r="E849" s="222"/>
      <c r="F849" s="221"/>
      <c r="G849" s="220"/>
      <c r="H849" s="220"/>
      <c r="I849" s="220"/>
      <c r="J849" s="223"/>
      <c r="K849" s="317"/>
      <c r="L849" s="317"/>
      <c r="M849" s="224"/>
      <c r="N849" s="224"/>
      <c r="O849" s="222"/>
      <c r="P849" s="226"/>
      <c r="Q849" s="222"/>
      <c r="R849" s="222"/>
      <c r="S849" s="222"/>
      <c r="T849" s="222"/>
    </row>
    <row r="850" spans="1:20" ht="12.75" customHeight="1" x14ac:dyDescent="0.2">
      <c r="A850" s="220"/>
      <c r="B850" s="221"/>
      <c r="C850" s="221"/>
      <c r="D850" s="221"/>
      <c r="E850" s="222"/>
      <c r="F850" s="221"/>
      <c r="G850" s="220"/>
      <c r="H850" s="220"/>
      <c r="I850" s="220"/>
      <c r="J850" s="223"/>
      <c r="K850" s="317"/>
      <c r="L850" s="317"/>
      <c r="M850" s="224"/>
      <c r="N850" s="224"/>
      <c r="O850" s="222"/>
      <c r="P850" s="226"/>
      <c r="Q850" s="222"/>
      <c r="R850" s="222"/>
      <c r="S850" s="222"/>
      <c r="T850" s="222"/>
    </row>
    <row r="851" spans="1:20" ht="12.75" customHeight="1" x14ac:dyDescent="0.2">
      <c r="A851" s="220"/>
      <c r="B851" s="221"/>
      <c r="C851" s="221"/>
      <c r="D851" s="221"/>
      <c r="E851" s="222"/>
      <c r="F851" s="221"/>
      <c r="G851" s="220"/>
      <c r="H851" s="220"/>
      <c r="I851" s="220"/>
      <c r="J851" s="223"/>
      <c r="K851" s="317"/>
      <c r="L851" s="317"/>
      <c r="M851" s="224"/>
      <c r="N851" s="224"/>
      <c r="O851" s="222"/>
      <c r="P851" s="226"/>
      <c r="Q851" s="222"/>
      <c r="R851" s="222"/>
      <c r="S851" s="222"/>
      <c r="T851" s="222"/>
    </row>
    <row r="852" spans="1:20" ht="12.75" customHeight="1" x14ac:dyDescent="0.2">
      <c r="A852" s="220"/>
      <c r="B852" s="221"/>
      <c r="C852" s="221"/>
      <c r="D852" s="221"/>
      <c r="E852" s="222"/>
      <c r="F852" s="221"/>
      <c r="G852" s="220"/>
      <c r="H852" s="220"/>
      <c r="I852" s="220"/>
      <c r="J852" s="223"/>
      <c r="K852" s="317"/>
      <c r="L852" s="317"/>
      <c r="M852" s="224"/>
      <c r="N852" s="224"/>
      <c r="O852" s="222"/>
      <c r="P852" s="226"/>
      <c r="Q852" s="222"/>
      <c r="R852" s="222"/>
      <c r="S852" s="222"/>
      <c r="T852" s="222"/>
    </row>
    <row r="853" spans="1:20" ht="12.75" customHeight="1" x14ac:dyDescent="0.2">
      <c r="A853" s="220"/>
      <c r="B853" s="221"/>
      <c r="C853" s="221"/>
      <c r="D853" s="221"/>
      <c r="E853" s="222"/>
      <c r="F853" s="221"/>
      <c r="G853" s="220"/>
      <c r="H853" s="220"/>
      <c r="I853" s="220"/>
      <c r="J853" s="223"/>
      <c r="K853" s="317"/>
      <c r="L853" s="317"/>
      <c r="M853" s="224"/>
      <c r="N853" s="224"/>
      <c r="O853" s="222"/>
      <c r="P853" s="226"/>
      <c r="Q853" s="222"/>
      <c r="R853" s="222"/>
      <c r="S853" s="222"/>
      <c r="T853" s="222"/>
    </row>
    <row r="854" spans="1:20" ht="12.75" customHeight="1" x14ac:dyDescent="0.2">
      <c r="A854" s="220"/>
      <c r="B854" s="221"/>
      <c r="C854" s="221"/>
      <c r="D854" s="221"/>
      <c r="E854" s="222"/>
      <c r="F854" s="221"/>
      <c r="G854" s="220"/>
      <c r="H854" s="220"/>
      <c r="I854" s="220"/>
      <c r="J854" s="223"/>
      <c r="K854" s="317"/>
      <c r="L854" s="317"/>
      <c r="M854" s="224"/>
      <c r="N854" s="224"/>
      <c r="O854" s="222"/>
      <c r="P854" s="226"/>
      <c r="Q854" s="222"/>
      <c r="R854" s="222"/>
      <c r="S854" s="222"/>
      <c r="T854" s="222"/>
    </row>
    <row r="855" spans="1:20" ht="12.75" customHeight="1" x14ac:dyDescent="0.2">
      <c r="A855" s="220"/>
      <c r="B855" s="221"/>
      <c r="C855" s="221"/>
      <c r="D855" s="221"/>
      <c r="E855" s="222"/>
      <c r="F855" s="221"/>
      <c r="G855" s="220"/>
      <c r="H855" s="220"/>
      <c r="I855" s="220"/>
      <c r="J855" s="223"/>
      <c r="K855" s="317"/>
      <c r="L855" s="317"/>
      <c r="M855" s="224"/>
      <c r="N855" s="224"/>
      <c r="O855" s="222"/>
      <c r="P855" s="226"/>
      <c r="Q855" s="222"/>
      <c r="R855" s="222"/>
      <c r="S855" s="222"/>
      <c r="T855" s="222"/>
    </row>
    <row r="856" spans="1:20" ht="12.75" customHeight="1" x14ac:dyDescent="0.2">
      <c r="A856" s="220"/>
      <c r="B856" s="221"/>
      <c r="C856" s="221"/>
      <c r="D856" s="221"/>
      <c r="E856" s="222"/>
      <c r="F856" s="221"/>
      <c r="G856" s="220"/>
      <c r="H856" s="220"/>
      <c r="I856" s="220"/>
      <c r="J856" s="223"/>
      <c r="K856" s="317"/>
      <c r="L856" s="317"/>
      <c r="M856" s="224"/>
      <c r="N856" s="224"/>
      <c r="O856" s="222"/>
      <c r="P856" s="226"/>
      <c r="Q856" s="222"/>
      <c r="R856" s="222"/>
      <c r="S856" s="222"/>
      <c r="T856" s="222"/>
    </row>
    <row r="857" spans="1:20" ht="12.75" customHeight="1" x14ac:dyDescent="0.2">
      <c r="A857" s="220"/>
      <c r="B857" s="221"/>
      <c r="C857" s="221"/>
      <c r="D857" s="221"/>
      <c r="E857" s="222"/>
      <c r="F857" s="221"/>
      <c r="G857" s="220"/>
      <c r="H857" s="220"/>
      <c r="I857" s="220"/>
      <c r="J857" s="223"/>
      <c r="K857" s="317"/>
      <c r="L857" s="317"/>
      <c r="M857" s="224"/>
      <c r="N857" s="224"/>
      <c r="O857" s="222"/>
      <c r="P857" s="226"/>
      <c r="Q857" s="222"/>
      <c r="R857" s="222"/>
      <c r="S857" s="222"/>
      <c r="T857" s="222"/>
    </row>
    <row r="858" spans="1:20" ht="12.75" customHeight="1" x14ac:dyDescent="0.2">
      <c r="A858" s="220"/>
      <c r="B858" s="221"/>
      <c r="C858" s="221"/>
      <c r="D858" s="221"/>
      <c r="E858" s="222"/>
      <c r="F858" s="221"/>
      <c r="G858" s="220"/>
      <c r="H858" s="220"/>
      <c r="I858" s="220"/>
      <c r="J858" s="223"/>
      <c r="K858" s="317"/>
      <c r="L858" s="317"/>
      <c r="M858" s="224"/>
      <c r="N858" s="224"/>
      <c r="O858" s="222"/>
      <c r="P858" s="226"/>
      <c r="Q858" s="222"/>
      <c r="R858" s="222"/>
      <c r="S858" s="222"/>
      <c r="T858" s="222"/>
    </row>
    <row r="859" spans="1:20" ht="12.75" customHeight="1" x14ac:dyDescent="0.2">
      <c r="A859" s="220"/>
      <c r="B859" s="221"/>
      <c r="C859" s="221"/>
      <c r="D859" s="221"/>
      <c r="E859" s="222"/>
      <c r="F859" s="221"/>
      <c r="G859" s="220"/>
      <c r="H859" s="220"/>
      <c r="I859" s="220"/>
      <c r="J859" s="223"/>
      <c r="K859" s="317"/>
      <c r="L859" s="317"/>
      <c r="M859" s="224"/>
      <c r="N859" s="224"/>
      <c r="O859" s="222"/>
      <c r="P859" s="226"/>
      <c r="Q859" s="222"/>
      <c r="R859" s="222"/>
      <c r="S859" s="222"/>
      <c r="T859" s="222"/>
    </row>
    <row r="860" spans="1:20" ht="12.75" customHeight="1" x14ac:dyDescent="0.2">
      <c r="A860" s="220"/>
      <c r="B860" s="221"/>
      <c r="C860" s="221"/>
      <c r="D860" s="221"/>
      <c r="E860" s="222"/>
      <c r="F860" s="221"/>
      <c r="G860" s="220"/>
      <c r="H860" s="220"/>
      <c r="I860" s="220"/>
      <c r="J860" s="223"/>
      <c r="K860" s="317"/>
      <c r="L860" s="317"/>
      <c r="M860" s="224"/>
      <c r="N860" s="224"/>
      <c r="O860" s="222"/>
      <c r="P860" s="226"/>
      <c r="Q860" s="222"/>
      <c r="R860" s="222"/>
      <c r="S860" s="222"/>
      <c r="T860" s="222"/>
    </row>
    <row r="861" spans="1:20" ht="12.75" customHeight="1" x14ac:dyDescent="0.2">
      <c r="A861" s="220"/>
      <c r="B861" s="221"/>
      <c r="C861" s="221"/>
      <c r="D861" s="221"/>
      <c r="E861" s="222"/>
      <c r="F861" s="221"/>
      <c r="G861" s="220"/>
      <c r="H861" s="220"/>
      <c r="I861" s="220"/>
      <c r="J861" s="223"/>
      <c r="K861" s="317"/>
      <c r="L861" s="317"/>
      <c r="M861" s="224"/>
      <c r="N861" s="224"/>
      <c r="O861" s="222"/>
      <c r="P861" s="226"/>
      <c r="Q861" s="222"/>
      <c r="R861" s="222"/>
      <c r="S861" s="222"/>
      <c r="T861" s="222"/>
    </row>
    <row r="862" spans="1:20" ht="12.75" customHeight="1" x14ac:dyDescent="0.2">
      <c r="A862" s="220"/>
      <c r="B862" s="221"/>
      <c r="C862" s="221"/>
      <c r="D862" s="221"/>
      <c r="E862" s="222"/>
      <c r="F862" s="221"/>
      <c r="G862" s="220"/>
      <c r="H862" s="220"/>
      <c r="I862" s="220"/>
      <c r="J862" s="223"/>
      <c r="K862" s="317"/>
      <c r="L862" s="317"/>
      <c r="M862" s="224"/>
      <c r="N862" s="224"/>
      <c r="O862" s="222"/>
      <c r="P862" s="226"/>
      <c r="Q862" s="222"/>
      <c r="R862" s="222"/>
      <c r="S862" s="222"/>
      <c r="T862" s="222"/>
    </row>
    <row r="863" spans="1:20" ht="12.75" customHeight="1" x14ac:dyDescent="0.2">
      <c r="A863" s="220"/>
      <c r="B863" s="221"/>
      <c r="C863" s="221"/>
      <c r="D863" s="221"/>
      <c r="E863" s="222"/>
      <c r="F863" s="221"/>
      <c r="G863" s="220"/>
      <c r="H863" s="220"/>
      <c r="I863" s="220"/>
      <c r="J863" s="223"/>
      <c r="K863" s="317"/>
      <c r="L863" s="317"/>
      <c r="M863" s="224"/>
      <c r="N863" s="224"/>
      <c r="O863" s="222"/>
      <c r="P863" s="226"/>
      <c r="Q863" s="222"/>
      <c r="R863" s="222"/>
      <c r="S863" s="222"/>
      <c r="T863" s="222"/>
    </row>
    <row r="864" spans="1:20" ht="12.75" customHeight="1" x14ac:dyDescent="0.2">
      <c r="A864" s="220"/>
      <c r="B864" s="221"/>
      <c r="C864" s="221"/>
      <c r="D864" s="221"/>
      <c r="E864" s="222"/>
      <c r="F864" s="221"/>
      <c r="G864" s="220"/>
      <c r="H864" s="220"/>
      <c r="I864" s="220"/>
      <c r="J864" s="223"/>
      <c r="K864" s="317"/>
      <c r="L864" s="317"/>
      <c r="M864" s="224"/>
      <c r="N864" s="224"/>
      <c r="O864" s="222"/>
      <c r="P864" s="226"/>
      <c r="Q864" s="222"/>
      <c r="R864" s="222"/>
      <c r="S864" s="222"/>
      <c r="T864" s="222"/>
    </row>
    <row r="865" spans="1:20" ht="12.75" customHeight="1" x14ac:dyDescent="0.2">
      <c r="A865" s="220"/>
      <c r="B865" s="221"/>
      <c r="C865" s="221"/>
      <c r="D865" s="221"/>
      <c r="E865" s="222"/>
      <c r="F865" s="221"/>
      <c r="G865" s="220"/>
      <c r="H865" s="220"/>
      <c r="I865" s="220"/>
      <c r="J865" s="223"/>
      <c r="K865" s="317"/>
      <c r="L865" s="317"/>
      <c r="M865" s="224"/>
      <c r="N865" s="224"/>
      <c r="O865" s="222"/>
      <c r="P865" s="226"/>
      <c r="Q865" s="222"/>
      <c r="R865" s="222"/>
      <c r="S865" s="222"/>
      <c r="T865" s="222"/>
    </row>
    <row r="866" spans="1:20" ht="12.75" customHeight="1" x14ac:dyDescent="0.2">
      <c r="A866" s="220"/>
      <c r="B866" s="221"/>
      <c r="C866" s="221"/>
      <c r="D866" s="221"/>
      <c r="E866" s="222"/>
      <c r="F866" s="221"/>
      <c r="G866" s="220"/>
      <c r="H866" s="220"/>
      <c r="I866" s="220"/>
      <c r="J866" s="223"/>
      <c r="K866" s="317"/>
      <c r="L866" s="317"/>
      <c r="M866" s="224"/>
      <c r="N866" s="224"/>
      <c r="O866" s="222"/>
      <c r="P866" s="226"/>
      <c r="Q866" s="222"/>
      <c r="R866" s="222"/>
      <c r="S866" s="222"/>
      <c r="T866" s="222"/>
    </row>
    <row r="867" spans="1:20" ht="12.75" customHeight="1" x14ac:dyDescent="0.2">
      <c r="A867" s="220"/>
      <c r="B867" s="221"/>
      <c r="C867" s="221"/>
      <c r="D867" s="221"/>
      <c r="E867" s="222"/>
      <c r="F867" s="221"/>
      <c r="G867" s="220"/>
      <c r="H867" s="220"/>
      <c r="I867" s="220"/>
      <c r="J867" s="223"/>
      <c r="K867" s="317"/>
      <c r="L867" s="317"/>
      <c r="M867" s="224"/>
      <c r="N867" s="224"/>
      <c r="O867" s="222"/>
      <c r="P867" s="226"/>
      <c r="Q867" s="222"/>
      <c r="R867" s="222"/>
      <c r="S867" s="222"/>
      <c r="T867" s="222"/>
    </row>
    <row r="868" spans="1:20" ht="12.75" customHeight="1" x14ac:dyDescent="0.2">
      <c r="A868" s="220"/>
      <c r="B868" s="221"/>
      <c r="C868" s="221"/>
      <c r="D868" s="221"/>
      <c r="E868" s="222"/>
      <c r="F868" s="221"/>
      <c r="G868" s="220"/>
      <c r="H868" s="220"/>
      <c r="I868" s="220"/>
      <c r="J868" s="223"/>
      <c r="K868" s="317"/>
      <c r="L868" s="317"/>
      <c r="M868" s="224"/>
      <c r="N868" s="224"/>
      <c r="O868" s="222"/>
      <c r="P868" s="226"/>
      <c r="Q868" s="222"/>
      <c r="R868" s="222"/>
      <c r="S868" s="222"/>
      <c r="T868" s="222"/>
    </row>
    <row r="869" spans="1:20" ht="12.75" customHeight="1" x14ac:dyDescent="0.2">
      <c r="A869" s="220"/>
      <c r="B869" s="221"/>
      <c r="C869" s="221"/>
      <c r="D869" s="221"/>
      <c r="E869" s="222"/>
      <c r="F869" s="221"/>
      <c r="G869" s="220"/>
      <c r="H869" s="220"/>
      <c r="I869" s="220"/>
      <c r="J869" s="223"/>
      <c r="K869" s="317"/>
      <c r="L869" s="317"/>
      <c r="M869" s="224"/>
      <c r="N869" s="224"/>
      <c r="O869" s="222"/>
      <c r="P869" s="226"/>
      <c r="Q869" s="222"/>
      <c r="R869" s="222"/>
      <c r="S869" s="222"/>
      <c r="T869" s="222"/>
    </row>
    <row r="870" spans="1:20" ht="12.75" customHeight="1" x14ac:dyDescent="0.2">
      <c r="A870" s="220"/>
      <c r="B870" s="221"/>
      <c r="C870" s="221"/>
      <c r="D870" s="221"/>
      <c r="E870" s="222"/>
      <c r="F870" s="221"/>
      <c r="G870" s="220"/>
      <c r="H870" s="220"/>
      <c r="I870" s="220"/>
      <c r="J870" s="223"/>
      <c r="K870" s="317"/>
      <c r="L870" s="317"/>
      <c r="M870" s="224"/>
      <c r="N870" s="224"/>
      <c r="O870" s="222"/>
      <c r="P870" s="226"/>
      <c r="Q870" s="222"/>
      <c r="R870" s="222"/>
      <c r="S870" s="222"/>
      <c r="T870" s="222"/>
    </row>
    <row r="871" spans="1:20" ht="12.75" customHeight="1" x14ac:dyDescent="0.2">
      <c r="A871" s="220"/>
      <c r="B871" s="221"/>
      <c r="C871" s="221"/>
      <c r="D871" s="221"/>
      <c r="E871" s="222"/>
      <c r="F871" s="221"/>
      <c r="G871" s="220"/>
      <c r="H871" s="220"/>
      <c r="I871" s="220"/>
      <c r="J871" s="223"/>
      <c r="K871" s="317"/>
      <c r="L871" s="317"/>
      <c r="M871" s="224"/>
      <c r="N871" s="224"/>
      <c r="O871" s="222"/>
      <c r="P871" s="226"/>
      <c r="Q871" s="222"/>
      <c r="R871" s="222"/>
      <c r="S871" s="222"/>
      <c r="T871" s="222"/>
    </row>
    <row r="872" spans="1:20" ht="12.75" customHeight="1" x14ac:dyDescent="0.2">
      <c r="A872" s="220"/>
      <c r="B872" s="221"/>
      <c r="C872" s="221"/>
      <c r="D872" s="221"/>
      <c r="E872" s="222"/>
      <c r="F872" s="221"/>
      <c r="G872" s="220"/>
      <c r="H872" s="220"/>
      <c r="I872" s="220"/>
      <c r="J872" s="223"/>
      <c r="K872" s="317"/>
      <c r="L872" s="317"/>
      <c r="M872" s="224"/>
      <c r="N872" s="224"/>
      <c r="O872" s="222"/>
      <c r="P872" s="226"/>
      <c r="Q872" s="222"/>
      <c r="R872" s="222"/>
      <c r="S872" s="222"/>
      <c r="T872" s="222"/>
    </row>
    <row r="873" spans="1:20" ht="12.75" customHeight="1" x14ac:dyDescent="0.2">
      <c r="A873" s="220"/>
      <c r="B873" s="221"/>
      <c r="C873" s="221"/>
      <c r="D873" s="221"/>
      <c r="E873" s="222"/>
      <c r="F873" s="221"/>
      <c r="G873" s="220"/>
      <c r="H873" s="220"/>
      <c r="I873" s="220"/>
      <c r="J873" s="223"/>
      <c r="K873" s="317"/>
      <c r="L873" s="317"/>
      <c r="M873" s="224"/>
      <c r="N873" s="224"/>
      <c r="O873" s="222"/>
      <c r="P873" s="226"/>
      <c r="Q873" s="222"/>
      <c r="R873" s="222"/>
      <c r="S873" s="222"/>
      <c r="T873" s="222"/>
    </row>
    <row r="874" spans="1:20" ht="12.75" customHeight="1" x14ac:dyDescent="0.2">
      <c r="A874" s="220"/>
      <c r="B874" s="221"/>
      <c r="C874" s="221"/>
      <c r="D874" s="221"/>
      <c r="E874" s="222"/>
      <c r="F874" s="221"/>
      <c r="G874" s="220"/>
      <c r="H874" s="220"/>
      <c r="I874" s="220"/>
      <c r="J874" s="223"/>
      <c r="K874" s="317"/>
      <c r="L874" s="317"/>
      <c r="M874" s="224"/>
      <c r="N874" s="224"/>
      <c r="O874" s="222"/>
      <c r="P874" s="226"/>
      <c r="Q874" s="222"/>
      <c r="R874" s="222"/>
      <c r="S874" s="222"/>
      <c r="T874" s="222"/>
    </row>
    <row r="875" spans="1:20" ht="12.75" customHeight="1" x14ac:dyDescent="0.2">
      <c r="A875" s="220"/>
      <c r="B875" s="221"/>
      <c r="C875" s="221"/>
      <c r="D875" s="221"/>
      <c r="E875" s="222"/>
      <c r="F875" s="221"/>
      <c r="G875" s="220"/>
      <c r="H875" s="220"/>
      <c r="I875" s="220"/>
      <c r="J875" s="223"/>
      <c r="K875" s="317"/>
      <c r="L875" s="317"/>
      <c r="M875" s="224"/>
      <c r="N875" s="224"/>
      <c r="O875" s="222"/>
      <c r="P875" s="226"/>
      <c r="Q875" s="222"/>
      <c r="R875" s="222"/>
      <c r="S875" s="222"/>
      <c r="T875" s="222"/>
    </row>
    <row r="876" spans="1:20" ht="12.75" customHeight="1" x14ac:dyDescent="0.2">
      <c r="A876" s="220"/>
      <c r="B876" s="221"/>
      <c r="C876" s="221"/>
      <c r="D876" s="221"/>
      <c r="E876" s="222"/>
      <c r="F876" s="221"/>
      <c r="G876" s="220"/>
      <c r="H876" s="220"/>
      <c r="I876" s="220"/>
      <c r="J876" s="223"/>
      <c r="K876" s="317"/>
      <c r="L876" s="317"/>
      <c r="M876" s="224"/>
      <c r="N876" s="224"/>
      <c r="O876" s="222"/>
      <c r="P876" s="226"/>
      <c r="Q876" s="222"/>
      <c r="R876" s="222"/>
      <c r="S876" s="222"/>
      <c r="T876" s="222"/>
    </row>
    <row r="877" spans="1:20" ht="12.75" customHeight="1" x14ac:dyDescent="0.2">
      <c r="A877" s="220"/>
      <c r="B877" s="221"/>
      <c r="C877" s="221"/>
      <c r="D877" s="221"/>
      <c r="E877" s="222"/>
      <c r="F877" s="221"/>
      <c r="G877" s="220"/>
      <c r="H877" s="220"/>
      <c r="I877" s="220"/>
      <c r="J877" s="223"/>
      <c r="K877" s="317"/>
      <c r="L877" s="317"/>
      <c r="M877" s="224"/>
      <c r="N877" s="224"/>
      <c r="O877" s="222"/>
      <c r="P877" s="226"/>
      <c r="Q877" s="222"/>
      <c r="R877" s="222"/>
      <c r="S877" s="222"/>
      <c r="T877" s="222"/>
    </row>
    <row r="878" spans="1:20" ht="12.75" customHeight="1" x14ac:dyDescent="0.2">
      <c r="A878" s="220"/>
      <c r="B878" s="221"/>
      <c r="C878" s="221"/>
      <c r="D878" s="221"/>
      <c r="E878" s="222"/>
      <c r="F878" s="221"/>
      <c r="G878" s="220"/>
      <c r="H878" s="220"/>
      <c r="I878" s="220"/>
      <c r="J878" s="223"/>
      <c r="K878" s="317"/>
      <c r="L878" s="317"/>
      <c r="M878" s="224"/>
      <c r="N878" s="224"/>
      <c r="O878" s="222"/>
      <c r="P878" s="226"/>
      <c r="Q878" s="222"/>
      <c r="R878" s="222"/>
      <c r="S878" s="222"/>
      <c r="T878" s="222"/>
    </row>
  </sheetData>
  <autoFilter ref="A2:T13" xr:uid="{D32BAABB-FF80-4935-935C-B9AE64FBB179}"/>
  <mergeCells count="1">
    <mergeCell ref="B1:T1"/>
  </mergeCells>
  <pageMargins left="0.511811024" right="0.511811024" top="0.78740157499999996" bottom="0.78740157499999996" header="0.31496062000000002" footer="0.31496062000000002"/>
  <pageSetup paperSize="9" scale="1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063D2-2516-4868-901A-92A3BF790EC4}">
  <sheetPr>
    <tabColor rgb="FF33CCFF"/>
    <pageSetUpPr fitToPage="1"/>
  </sheetPr>
  <dimension ref="A1:T873"/>
  <sheetViews>
    <sheetView showGridLines="0" zoomScale="55" zoomScaleNormal="55" workbookViewId="0">
      <selection activeCell="D7" sqref="D7"/>
    </sheetView>
  </sheetViews>
  <sheetFormatPr defaultColWidth="14.42578125" defaultRowHeight="12.75" x14ac:dyDescent="0.2"/>
  <cols>
    <col min="1" max="1" width="13.42578125" style="15" customWidth="1"/>
    <col min="2" max="2" width="68.5703125" style="15" bestFit="1" customWidth="1"/>
    <col min="3" max="3" width="41.5703125" style="9" customWidth="1"/>
    <col min="4" max="4" width="31.140625" style="9" customWidth="1"/>
    <col min="5" max="5" width="31.140625" style="74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8" width="30" style="74" customWidth="1"/>
    <col min="19" max="28" width="14.42578125" style="15" customWidth="1"/>
    <col min="29" max="16384" width="14.42578125" style="15"/>
  </cols>
  <sheetData>
    <row r="1" spans="1:20" ht="71.45" customHeight="1" x14ac:dyDescent="0.2">
      <c r="A1" s="3" t="s">
        <v>1</v>
      </c>
      <c r="B1" s="695" t="s">
        <v>1196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245"/>
      <c r="Q1" s="245"/>
      <c r="R1" s="245"/>
    </row>
    <row r="2" spans="1:20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215" t="s">
        <v>19</v>
      </c>
      <c r="Q2" s="328" t="s">
        <v>20</v>
      </c>
      <c r="R2" s="328" t="s">
        <v>11</v>
      </c>
    </row>
    <row r="3" spans="1:20" s="106" customFormat="1" ht="81.75" x14ac:dyDescent="0.2">
      <c r="A3" s="243">
        <v>2110</v>
      </c>
      <c r="B3" s="97" t="s">
        <v>1411</v>
      </c>
      <c r="C3" s="239" t="s">
        <v>992</v>
      </c>
      <c r="D3" s="354" t="s">
        <v>809</v>
      </c>
      <c r="E3" s="218"/>
      <c r="F3" s="108"/>
      <c r="G3" s="308"/>
      <c r="H3" s="308"/>
      <c r="I3" s="309"/>
      <c r="J3" s="109"/>
      <c r="K3" s="310"/>
      <c r="L3" s="311"/>
      <c r="M3" s="312">
        <v>500.85</v>
      </c>
      <c r="N3" s="102">
        <v>500.85</v>
      </c>
      <c r="O3" s="114" t="s">
        <v>623</v>
      </c>
      <c r="P3" s="115">
        <v>4</v>
      </c>
      <c r="Q3" s="104">
        <f>R3*P3</f>
        <v>208</v>
      </c>
      <c r="R3" s="105">
        <v>52</v>
      </c>
    </row>
    <row r="4" spans="1:20" s="489" customFormat="1" ht="54" x14ac:dyDescent="0.2">
      <c r="A4" s="425"/>
      <c r="B4" s="97" t="s">
        <v>1052</v>
      </c>
      <c r="C4" s="475" t="s">
        <v>940</v>
      </c>
      <c r="D4" s="313" t="s">
        <v>825</v>
      </c>
      <c r="E4" s="218"/>
      <c r="F4" s="100" t="s">
        <v>825</v>
      </c>
      <c r="G4" s="23"/>
      <c r="H4" s="23"/>
      <c r="I4" s="314"/>
      <c r="J4" s="101"/>
      <c r="K4" s="486"/>
      <c r="L4" s="487"/>
      <c r="M4" s="488" t="s">
        <v>580</v>
      </c>
      <c r="N4" s="643" t="s">
        <v>580</v>
      </c>
      <c r="O4" s="488" t="s">
        <v>580</v>
      </c>
      <c r="P4" s="274"/>
      <c r="Q4" s="62"/>
      <c r="R4" s="63"/>
      <c r="S4" s="106"/>
      <c r="T4" s="106"/>
    </row>
    <row r="5" spans="1:20" s="49" customFormat="1" ht="81.75" x14ac:dyDescent="0.2">
      <c r="A5" s="325" t="s">
        <v>914</v>
      </c>
      <c r="B5" s="613" t="s">
        <v>725</v>
      </c>
      <c r="C5" s="169" t="s">
        <v>993</v>
      </c>
      <c r="D5" s="354" t="s">
        <v>809</v>
      </c>
      <c r="E5" s="218" t="s">
        <v>1335</v>
      </c>
      <c r="F5" s="16"/>
      <c r="G5" s="27"/>
      <c r="H5" s="27"/>
      <c r="I5" s="67"/>
      <c r="J5" s="38" t="s">
        <v>1356</v>
      </c>
      <c r="K5" s="68"/>
      <c r="L5" s="28">
        <v>16.690000000000001</v>
      </c>
      <c r="M5" s="29">
        <v>500.85</v>
      </c>
      <c r="N5" s="414">
        <f>500.85-L5-K5</f>
        <v>484.16</v>
      </c>
      <c r="O5" s="85" t="s">
        <v>623</v>
      </c>
      <c r="P5" s="112">
        <v>4</v>
      </c>
      <c r="Q5" s="474">
        <f>R5*P5</f>
        <v>200</v>
      </c>
      <c r="R5" s="473">
        <v>50</v>
      </c>
    </row>
    <row r="6" spans="1:20" s="49" customFormat="1" ht="81.75" x14ac:dyDescent="0.2">
      <c r="A6" s="325"/>
      <c r="B6" s="613" t="s">
        <v>1521</v>
      </c>
      <c r="C6" s="239" t="s">
        <v>992</v>
      </c>
      <c r="D6" s="354" t="s">
        <v>809</v>
      </c>
      <c r="E6" s="218"/>
      <c r="F6" s="16" t="s">
        <v>1522</v>
      </c>
      <c r="G6" s="27"/>
      <c r="H6" s="27"/>
      <c r="I6" s="67"/>
      <c r="J6" s="38"/>
      <c r="K6" s="68"/>
      <c r="L6" s="28"/>
      <c r="M6" s="29">
        <v>500.85</v>
      </c>
      <c r="N6" s="414">
        <f>500.85/30*26</f>
        <v>434.07</v>
      </c>
      <c r="O6" s="85" t="s">
        <v>623</v>
      </c>
      <c r="P6" s="112">
        <v>4</v>
      </c>
      <c r="Q6" s="474">
        <f>R6*P6</f>
        <v>176</v>
      </c>
      <c r="R6" s="473">
        <v>44</v>
      </c>
    </row>
    <row r="7" spans="1:20" s="49" customFormat="1" ht="81.75" x14ac:dyDescent="0.2">
      <c r="A7" s="325"/>
      <c r="B7" s="613" t="s">
        <v>1523</v>
      </c>
      <c r="C7" s="239" t="s">
        <v>992</v>
      </c>
      <c r="D7" s="424" t="s">
        <v>1525</v>
      </c>
      <c r="E7" s="218"/>
      <c r="F7" s="98" t="s">
        <v>1524</v>
      </c>
      <c r="G7" s="27"/>
      <c r="H7" s="27"/>
      <c r="I7" s="67"/>
      <c r="J7" s="38"/>
      <c r="K7" s="68"/>
      <c r="L7" s="28"/>
      <c r="M7" s="29">
        <v>500.85</v>
      </c>
      <c r="N7" s="414">
        <f>500.85-L7-K7</f>
        <v>500.85</v>
      </c>
      <c r="O7" s="85" t="s">
        <v>623</v>
      </c>
      <c r="P7" s="112">
        <v>4</v>
      </c>
      <c r="Q7" s="120">
        <f>R7*P7</f>
        <v>208</v>
      </c>
      <c r="R7" s="121">
        <v>52</v>
      </c>
    </row>
    <row r="8" spans="1:20" ht="57.75" customHeight="1" x14ac:dyDescent="0.2">
      <c r="A8" s="10"/>
      <c r="B8" s="1"/>
      <c r="C8" s="1"/>
      <c r="D8" s="1"/>
      <c r="E8" s="2"/>
      <c r="F8" s="1"/>
      <c r="G8" s="10"/>
      <c r="H8" s="10"/>
      <c r="I8" s="10"/>
      <c r="J8" s="4"/>
      <c r="K8" s="11"/>
      <c r="L8" s="11"/>
      <c r="M8" s="5"/>
      <c r="N8" s="196" t="s">
        <v>80</v>
      </c>
      <c r="O8" s="2"/>
      <c r="P8" s="2"/>
      <c r="Q8" s="196" t="s">
        <v>623</v>
      </c>
      <c r="R8" s="2"/>
    </row>
    <row r="9" spans="1:20" ht="12.75" customHeight="1" x14ac:dyDescent="0.2">
      <c r="A9" s="10"/>
      <c r="B9" s="1"/>
      <c r="C9" s="1"/>
      <c r="D9" s="1"/>
      <c r="E9" s="2"/>
      <c r="F9" s="1"/>
      <c r="G9" s="10"/>
      <c r="H9" s="10"/>
      <c r="I9" s="10"/>
      <c r="J9" s="4"/>
      <c r="K9" s="11"/>
      <c r="L9" s="11"/>
      <c r="M9" s="5"/>
      <c r="N9" s="5"/>
      <c r="O9" s="2"/>
      <c r="P9" s="2"/>
      <c r="Q9" s="2"/>
      <c r="R9" s="2"/>
    </row>
    <row r="10" spans="1:20" ht="12.75" customHeight="1" x14ac:dyDescent="0.2">
      <c r="A10" s="10"/>
      <c r="B10" s="1"/>
      <c r="C10" s="1"/>
      <c r="D10" s="1"/>
      <c r="E10" s="2"/>
      <c r="F10" s="1"/>
      <c r="G10" s="10"/>
      <c r="H10" s="10"/>
      <c r="I10" s="10"/>
      <c r="J10" s="4"/>
      <c r="K10" s="11"/>
      <c r="L10" s="11"/>
      <c r="M10" s="5"/>
      <c r="N10" s="5"/>
      <c r="O10" s="2"/>
      <c r="P10" s="2"/>
      <c r="Q10" s="2"/>
      <c r="R10" s="2"/>
    </row>
    <row r="11" spans="1:20" ht="12.75" customHeight="1" x14ac:dyDescent="0.2">
      <c r="A11" s="10"/>
      <c r="B11" s="1"/>
      <c r="C11" s="1"/>
      <c r="D11" s="1"/>
      <c r="E11" s="2"/>
      <c r="F11" s="1"/>
      <c r="G11" s="10"/>
      <c r="H11" s="10"/>
      <c r="I11" s="10"/>
      <c r="J11" s="4"/>
      <c r="K11" s="11"/>
      <c r="L11" s="11"/>
      <c r="M11" s="5"/>
      <c r="N11" s="5"/>
      <c r="O11" s="2"/>
      <c r="P11" s="2"/>
      <c r="Q11" s="2"/>
      <c r="R11" s="2"/>
    </row>
    <row r="12" spans="1:20" ht="12.75" customHeight="1" x14ac:dyDescent="0.2">
      <c r="A12" s="10"/>
      <c r="B12" s="1"/>
      <c r="C12" s="1"/>
      <c r="D12" s="1"/>
      <c r="E12" s="2"/>
      <c r="F12" s="1"/>
      <c r="G12" s="10"/>
      <c r="H12" s="10"/>
      <c r="I12" s="10"/>
      <c r="J12" s="4"/>
      <c r="K12" s="11"/>
      <c r="L12" s="11"/>
      <c r="M12" s="5"/>
      <c r="N12" s="5"/>
      <c r="O12" s="2"/>
      <c r="P12" s="2"/>
      <c r="Q12" s="2"/>
      <c r="R12" s="2"/>
    </row>
    <row r="13" spans="1:20" ht="12.75" customHeight="1" x14ac:dyDescent="0.2">
      <c r="A13" s="10"/>
      <c r="B13" s="1"/>
      <c r="C13" s="1"/>
      <c r="D13" s="1"/>
      <c r="E13" s="2"/>
      <c r="F13" s="1"/>
      <c r="G13" s="10"/>
      <c r="H13" s="10"/>
      <c r="I13" s="10"/>
      <c r="J13" s="4"/>
      <c r="K13" s="11"/>
      <c r="L13" s="11"/>
      <c r="M13" s="5"/>
      <c r="N13" s="5"/>
      <c r="O13" s="2"/>
      <c r="P13" s="2"/>
      <c r="Q13" s="2"/>
      <c r="R13" s="2"/>
    </row>
    <row r="14" spans="1:20" ht="12.75" customHeight="1" x14ac:dyDescent="0.2">
      <c r="A14" s="10"/>
      <c r="B14" s="1"/>
      <c r="C14" s="1"/>
      <c r="D14" s="1"/>
      <c r="E14" s="2"/>
      <c r="F14" s="1"/>
      <c r="G14" s="10"/>
      <c r="H14" s="10"/>
      <c r="I14" s="10"/>
      <c r="J14" s="4"/>
      <c r="K14" s="11"/>
      <c r="L14" s="11"/>
      <c r="M14" s="5"/>
      <c r="N14" s="5"/>
      <c r="O14" s="2"/>
      <c r="P14" s="2"/>
      <c r="Q14" s="2"/>
      <c r="R14" s="2"/>
    </row>
    <row r="15" spans="1:20" ht="12.75" customHeight="1" x14ac:dyDescent="0.2">
      <c r="A15" s="10"/>
      <c r="B15" s="1"/>
      <c r="C15" s="1"/>
      <c r="D15" s="1"/>
      <c r="E15" s="2"/>
      <c r="F15" s="1"/>
      <c r="G15" s="10"/>
      <c r="H15" s="10"/>
      <c r="I15" s="10"/>
      <c r="J15" s="4"/>
      <c r="K15" s="11"/>
      <c r="L15" s="11"/>
      <c r="M15" s="5"/>
      <c r="N15" s="5"/>
      <c r="O15" s="2"/>
      <c r="P15" s="2"/>
      <c r="Q15" s="2"/>
      <c r="R15" s="2"/>
    </row>
    <row r="16" spans="1:20" ht="12.75" customHeight="1" x14ac:dyDescent="0.2">
      <c r="A16" s="10"/>
      <c r="B16" s="1"/>
      <c r="C16" s="1"/>
      <c r="D16" s="1"/>
      <c r="E16" s="2"/>
      <c r="F16" s="1"/>
      <c r="G16" s="10"/>
      <c r="H16" s="10"/>
      <c r="I16" s="10"/>
      <c r="J16" s="4"/>
      <c r="K16" s="11"/>
      <c r="L16" s="11"/>
      <c r="M16" s="5"/>
      <c r="N16" s="5"/>
      <c r="O16" s="2"/>
      <c r="P16" s="2"/>
      <c r="Q16" s="2"/>
      <c r="R16" s="2"/>
    </row>
    <row r="17" spans="1:18" ht="12.75" customHeight="1" x14ac:dyDescent="0.2">
      <c r="A17" s="10"/>
      <c r="B17" s="1"/>
      <c r="C17" s="1"/>
      <c r="D17" s="1"/>
      <c r="E17" s="2"/>
      <c r="F17" s="1"/>
      <c r="G17" s="10"/>
      <c r="H17" s="10"/>
      <c r="I17" s="10"/>
      <c r="J17" s="4"/>
      <c r="K17" s="11"/>
      <c r="L17" s="11"/>
      <c r="M17" s="5"/>
      <c r="N17" s="5"/>
      <c r="O17" s="2"/>
      <c r="P17" s="2"/>
      <c r="Q17" s="2"/>
      <c r="R17" s="2"/>
    </row>
    <row r="18" spans="1:18" ht="12.75" customHeight="1" x14ac:dyDescent="0.2">
      <c r="A18" s="10"/>
      <c r="B18" s="1"/>
      <c r="C18" s="1"/>
      <c r="D18" s="1"/>
      <c r="E18" s="2"/>
      <c r="F18" s="1"/>
      <c r="G18" s="10"/>
      <c r="H18" s="10"/>
      <c r="I18" s="10"/>
      <c r="J18" s="4"/>
      <c r="K18" s="11"/>
      <c r="L18" s="11"/>
      <c r="M18" s="5"/>
      <c r="N18" s="5"/>
      <c r="O18" s="2"/>
      <c r="P18" s="2"/>
      <c r="Q18" s="2"/>
      <c r="R18" s="2"/>
    </row>
    <row r="19" spans="1:18" ht="12.75" customHeight="1" x14ac:dyDescent="0.2">
      <c r="A19" s="10"/>
      <c r="B19" s="1"/>
      <c r="C19" s="1"/>
      <c r="D19" s="1"/>
      <c r="E19" s="2"/>
      <c r="F19" s="1"/>
      <c r="G19" s="10"/>
      <c r="H19" s="10"/>
      <c r="I19" s="10"/>
      <c r="J19" s="4"/>
      <c r="K19" s="11"/>
      <c r="L19" s="11"/>
      <c r="M19" s="5"/>
      <c r="N19" s="5"/>
      <c r="O19" s="2"/>
      <c r="P19" s="2"/>
      <c r="Q19" s="2"/>
      <c r="R19" s="2"/>
    </row>
    <row r="20" spans="1:18" ht="12.75" customHeight="1" x14ac:dyDescent="0.2">
      <c r="A20" s="10"/>
      <c r="B20" s="1"/>
      <c r="C20" s="1"/>
      <c r="D20" s="1"/>
      <c r="E20" s="2"/>
      <c r="F20" s="1"/>
      <c r="G20" s="10"/>
      <c r="H20" s="10"/>
      <c r="I20" s="10"/>
      <c r="J20" s="4"/>
      <c r="K20" s="11"/>
      <c r="L20" s="11"/>
      <c r="M20" s="5"/>
      <c r="N20" s="5"/>
      <c r="O20" s="2"/>
      <c r="P20" s="2"/>
      <c r="Q20" s="2"/>
      <c r="R20" s="2"/>
    </row>
    <row r="21" spans="1:18" ht="12.75" customHeight="1" x14ac:dyDescent="0.2">
      <c r="A21" s="10"/>
      <c r="B21" s="1"/>
      <c r="C21" s="1"/>
      <c r="D21" s="1"/>
      <c r="E21" s="2"/>
      <c r="F21" s="1"/>
      <c r="G21" s="10"/>
      <c r="H21" s="10"/>
      <c r="I21" s="10"/>
      <c r="J21" s="4"/>
      <c r="K21" s="11"/>
      <c r="L21" s="11"/>
      <c r="M21" s="5"/>
      <c r="N21" s="5"/>
      <c r="O21" s="2"/>
      <c r="P21" s="2"/>
      <c r="Q21" s="2"/>
      <c r="R21" s="2"/>
    </row>
    <row r="22" spans="1:18" ht="12.75" customHeight="1" x14ac:dyDescent="0.2">
      <c r="A22" s="10"/>
      <c r="B22" s="1"/>
      <c r="C22" s="1"/>
      <c r="D22" s="1"/>
      <c r="E22" s="2"/>
      <c r="F22" s="1"/>
      <c r="G22" s="10"/>
      <c r="H22" s="10"/>
      <c r="I22" s="10"/>
      <c r="J22" s="4"/>
      <c r="K22" s="11"/>
      <c r="L22" s="11"/>
      <c r="M22" s="5"/>
      <c r="N22" s="5"/>
      <c r="O22" s="2"/>
      <c r="P22" s="2"/>
      <c r="Q22" s="2"/>
      <c r="R22" s="2"/>
    </row>
    <row r="23" spans="1:18" ht="12.75" customHeight="1" x14ac:dyDescent="0.2">
      <c r="A23" s="10"/>
      <c r="B23" s="1"/>
      <c r="C23" s="1"/>
      <c r="D23" s="1"/>
      <c r="E23" s="2"/>
      <c r="F23" s="1"/>
      <c r="G23" s="10"/>
      <c r="H23" s="10"/>
      <c r="I23" s="10"/>
      <c r="J23" s="4"/>
      <c r="K23" s="11"/>
      <c r="L23" s="11"/>
      <c r="M23" s="5"/>
      <c r="N23" s="5"/>
      <c r="O23" s="2"/>
      <c r="P23" s="2"/>
      <c r="Q23" s="2"/>
      <c r="R23" s="2"/>
    </row>
    <row r="24" spans="1:18" ht="12.75" customHeight="1" x14ac:dyDescent="0.2">
      <c r="A24" s="10"/>
      <c r="B24" s="1"/>
      <c r="C24" s="1"/>
      <c r="D24" s="1"/>
      <c r="E24" s="2"/>
      <c r="F24" s="1"/>
      <c r="G24" s="10"/>
      <c r="H24" s="10"/>
      <c r="I24" s="10"/>
      <c r="J24" s="4"/>
      <c r="K24" s="11"/>
      <c r="L24" s="11"/>
      <c r="M24" s="5"/>
      <c r="N24" s="5"/>
      <c r="O24" s="2"/>
      <c r="P24" s="2"/>
      <c r="Q24" s="2"/>
      <c r="R24" s="2"/>
    </row>
    <row r="25" spans="1:18" ht="12.75" customHeight="1" x14ac:dyDescent="0.2">
      <c r="A25" s="10"/>
      <c r="B25" s="1"/>
      <c r="C25" s="1"/>
      <c r="D25" s="1"/>
      <c r="E25" s="2"/>
      <c r="F25" s="1"/>
      <c r="G25" s="10"/>
      <c r="H25" s="10"/>
      <c r="I25" s="10"/>
      <c r="J25" s="4"/>
      <c r="K25" s="11"/>
      <c r="L25" s="11"/>
      <c r="M25" s="5"/>
      <c r="N25" s="5"/>
      <c r="O25" s="2"/>
      <c r="P25" s="2"/>
      <c r="Q25" s="2"/>
      <c r="R25" s="2"/>
    </row>
    <row r="26" spans="1:18" ht="12.75" customHeight="1" x14ac:dyDescent="0.2">
      <c r="A26" s="10"/>
      <c r="B26" s="1"/>
      <c r="C26" s="1"/>
      <c r="D26" s="1"/>
      <c r="E26" s="2"/>
      <c r="F26" s="1"/>
      <c r="G26" s="10"/>
      <c r="H26" s="10"/>
      <c r="I26" s="10"/>
      <c r="J26" s="4"/>
      <c r="K26" s="11"/>
      <c r="L26" s="11"/>
      <c r="M26" s="5"/>
      <c r="N26" s="5"/>
      <c r="O26" s="2"/>
      <c r="P26" s="2"/>
      <c r="Q26" s="2"/>
      <c r="R26" s="2"/>
    </row>
    <row r="27" spans="1:18" ht="12.75" customHeight="1" x14ac:dyDescent="0.2">
      <c r="A27" s="10"/>
      <c r="B27" s="1"/>
      <c r="C27" s="1"/>
      <c r="D27" s="1"/>
      <c r="E27" s="2"/>
      <c r="F27" s="1"/>
      <c r="G27" s="10"/>
      <c r="H27" s="10"/>
      <c r="I27" s="10"/>
      <c r="J27" s="4"/>
      <c r="K27" s="11"/>
      <c r="L27" s="11"/>
      <c r="M27" s="5"/>
      <c r="N27" s="5"/>
      <c r="O27" s="2"/>
      <c r="P27" s="2"/>
      <c r="Q27" s="2"/>
      <c r="R27" s="2"/>
    </row>
    <row r="28" spans="1:18" ht="12.75" customHeight="1" x14ac:dyDescent="0.2">
      <c r="A28" s="10"/>
      <c r="B28" s="1"/>
      <c r="C28" s="1"/>
      <c r="D28" s="1"/>
      <c r="E28" s="2"/>
      <c r="F28" s="1"/>
      <c r="G28" s="10"/>
      <c r="H28" s="10"/>
      <c r="I28" s="10"/>
      <c r="J28" s="4"/>
      <c r="K28" s="11"/>
      <c r="L28" s="11"/>
      <c r="M28" s="5"/>
      <c r="N28" s="5"/>
      <c r="O28" s="2"/>
      <c r="P28" s="2"/>
      <c r="Q28" s="2"/>
      <c r="R28" s="2"/>
    </row>
    <row r="29" spans="1:18" ht="12.75" customHeight="1" x14ac:dyDescent="0.2">
      <c r="A29" s="10"/>
      <c r="B29" s="1"/>
      <c r="C29" s="1"/>
      <c r="D29" s="1"/>
      <c r="E29" s="2"/>
      <c r="F29" s="1"/>
      <c r="G29" s="10"/>
      <c r="H29" s="10"/>
      <c r="I29" s="10"/>
      <c r="J29" s="4"/>
      <c r="K29" s="11"/>
      <c r="L29" s="11"/>
      <c r="M29" s="5"/>
      <c r="N29" s="5"/>
      <c r="O29" s="2"/>
      <c r="P29" s="2"/>
      <c r="Q29" s="2"/>
      <c r="R29" s="2"/>
    </row>
    <row r="30" spans="1:18" ht="12.75" customHeight="1" x14ac:dyDescent="0.2">
      <c r="A30" s="10"/>
      <c r="B30" s="1"/>
      <c r="C30" s="1"/>
      <c r="D30" s="1"/>
      <c r="E30" s="2"/>
      <c r="F30" s="1"/>
      <c r="G30" s="10"/>
      <c r="H30" s="10"/>
      <c r="I30" s="10"/>
      <c r="J30" s="4"/>
      <c r="K30" s="11"/>
      <c r="L30" s="11"/>
      <c r="M30" s="5"/>
      <c r="N30" s="5"/>
      <c r="O30" s="2"/>
      <c r="P30" s="2"/>
      <c r="Q30" s="2"/>
      <c r="R30" s="2"/>
    </row>
    <row r="31" spans="1:18" ht="12.75" customHeight="1" x14ac:dyDescent="0.2">
      <c r="A31" s="10"/>
      <c r="B31" s="1"/>
      <c r="C31" s="1"/>
      <c r="D31" s="1"/>
      <c r="E31" s="2"/>
      <c r="F31" s="1"/>
      <c r="G31" s="10"/>
      <c r="H31" s="10"/>
      <c r="I31" s="10"/>
      <c r="J31" s="4"/>
      <c r="K31" s="11"/>
      <c r="L31" s="11"/>
      <c r="M31" s="5"/>
      <c r="N31" s="5"/>
      <c r="O31" s="2"/>
      <c r="P31" s="2"/>
      <c r="Q31" s="2"/>
      <c r="R31" s="2"/>
    </row>
    <row r="32" spans="1:18" ht="12.75" customHeight="1" x14ac:dyDescent="0.2">
      <c r="A32" s="10"/>
      <c r="B32" s="1"/>
      <c r="C32" s="1"/>
      <c r="D32" s="1"/>
      <c r="E32" s="2"/>
      <c r="F32" s="1"/>
      <c r="G32" s="10"/>
      <c r="H32" s="10"/>
      <c r="I32" s="10"/>
      <c r="J32" s="4"/>
      <c r="K32" s="11"/>
      <c r="L32" s="11"/>
      <c r="M32" s="5"/>
      <c r="N32" s="5"/>
      <c r="O32" s="2"/>
      <c r="P32" s="2"/>
      <c r="Q32" s="2"/>
      <c r="R32" s="2"/>
    </row>
    <row r="33" spans="1:18" ht="12.75" customHeight="1" x14ac:dyDescent="0.2">
      <c r="A33" s="10"/>
      <c r="B33" s="1"/>
      <c r="C33" s="1"/>
      <c r="D33" s="1"/>
      <c r="E33" s="2"/>
      <c r="F33" s="1"/>
      <c r="G33" s="10"/>
      <c r="H33" s="10"/>
      <c r="I33" s="10"/>
      <c r="J33" s="4"/>
      <c r="K33" s="11"/>
      <c r="L33" s="11"/>
      <c r="M33" s="5"/>
      <c r="N33" s="5"/>
      <c r="O33" s="2"/>
      <c r="P33" s="2"/>
      <c r="Q33" s="2"/>
      <c r="R33" s="2"/>
    </row>
    <row r="34" spans="1:18" ht="12.75" customHeight="1" x14ac:dyDescent="0.2">
      <c r="A34" s="10"/>
      <c r="B34" s="1"/>
      <c r="C34" s="1"/>
      <c r="D34" s="1"/>
      <c r="E34" s="2"/>
      <c r="F34" s="1"/>
      <c r="G34" s="10"/>
      <c r="H34" s="10"/>
      <c r="I34" s="10"/>
      <c r="J34" s="4"/>
      <c r="K34" s="11"/>
      <c r="L34" s="11"/>
      <c r="M34" s="5"/>
      <c r="N34" s="5"/>
      <c r="O34" s="2"/>
      <c r="P34" s="2"/>
      <c r="Q34" s="2"/>
      <c r="R34" s="2"/>
    </row>
    <row r="35" spans="1:18" ht="12.75" customHeight="1" x14ac:dyDescent="0.2">
      <c r="A35" s="10"/>
      <c r="B35" s="1"/>
      <c r="C35" s="1"/>
      <c r="D35" s="1"/>
      <c r="E35" s="2"/>
      <c r="F35" s="1"/>
      <c r="G35" s="10"/>
      <c r="H35" s="10"/>
      <c r="I35" s="10"/>
      <c r="J35" s="4"/>
      <c r="K35" s="11"/>
      <c r="L35" s="11"/>
      <c r="M35" s="5"/>
      <c r="N35" s="5"/>
      <c r="O35" s="2"/>
      <c r="P35" s="2"/>
      <c r="Q35" s="2"/>
      <c r="R35" s="2"/>
    </row>
    <row r="36" spans="1:18" ht="12.75" customHeight="1" x14ac:dyDescent="0.2">
      <c r="A36" s="10"/>
      <c r="B36" s="1"/>
      <c r="C36" s="1"/>
      <c r="D36" s="1"/>
      <c r="E36" s="2"/>
      <c r="F36" s="1"/>
      <c r="G36" s="10"/>
      <c r="H36" s="10"/>
      <c r="I36" s="10"/>
      <c r="J36" s="4"/>
      <c r="K36" s="11"/>
      <c r="L36" s="11"/>
      <c r="M36" s="5"/>
      <c r="N36" s="5"/>
      <c r="O36" s="2"/>
      <c r="P36" s="2"/>
      <c r="Q36" s="2"/>
      <c r="R36" s="2"/>
    </row>
    <row r="37" spans="1:18" ht="12.75" customHeight="1" x14ac:dyDescent="0.2">
      <c r="A37" s="10"/>
      <c r="B37" s="1"/>
      <c r="C37" s="1"/>
      <c r="D37" s="1"/>
      <c r="E37" s="2"/>
      <c r="F37" s="1"/>
      <c r="G37" s="10"/>
      <c r="H37" s="10"/>
      <c r="I37" s="10"/>
      <c r="J37" s="4"/>
      <c r="K37" s="11"/>
      <c r="L37" s="11"/>
      <c r="M37" s="5"/>
      <c r="N37" s="5"/>
      <c r="O37" s="2"/>
      <c r="P37" s="2"/>
      <c r="Q37" s="2"/>
      <c r="R37" s="2"/>
    </row>
    <row r="38" spans="1:18" ht="12.75" customHeight="1" x14ac:dyDescent="0.2">
      <c r="A38" s="10"/>
      <c r="B38" s="1"/>
      <c r="C38" s="1"/>
      <c r="D38" s="1"/>
      <c r="E38" s="2"/>
      <c r="F38" s="1"/>
      <c r="G38" s="10"/>
      <c r="H38" s="10"/>
      <c r="I38" s="10"/>
      <c r="J38" s="4"/>
      <c r="K38" s="11"/>
      <c r="L38" s="11"/>
      <c r="M38" s="5"/>
      <c r="N38" s="5"/>
      <c r="O38" s="2"/>
      <c r="P38" s="2"/>
      <c r="Q38" s="2"/>
      <c r="R38" s="2"/>
    </row>
    <row r="39" spans="1:18" ht="12.75" customHeight="1" x14ac:dyDescent="0.2">
      <c r="A39" s="10"/>
      <c r="B39" s="1"/>
      <c r="C39" s="1"/>
      <c r="D39" s="1"/>
      <c r="E39" s="2"/>
      <c r="F39" s="1"/>
      <c r="G39" s="10"/>
      <c r="H39" s="10"/>
      <c r="I39" s="10"/>
      <c r="J39" s="4"/>
      <c r="K39" s="11"/>
      <c r="L39" s="11"/>
      <c r="M39" s="5"/>
      <c r="N39" s="5"/>
      <c r="O39" s="2"/>
      <c r="P39" s="2"/>
      <c r="Q39" s="2"/>
      <c r="R39" s="2"/>
    </row>
    <row r="40" spans="1:18" ht="12.75" customHeight="1" x14ac:dyDescent="0.2">
      <c r="A40" s="10"/>
      <c r="B40" s="1"/>
      <c r="C40" s="1"/>
      <c r="D40" s="1"/>
      <c r="E40" s="2"/>
      <c r="F40" s="1"/>
      <c r="G40" s="10"/>
      <c r="H40" s="10"/>
      <c r="I40" s="10"/>
      <c r="J40" s="4"/>
      <c r="K40" s="11"/>
      <c r="L40" s="11"/>
      <c r="M40" s="5"/>
      <c r="N40" s="5"/>
      <c r="O40" s="2"/>
      <c r="P40" s="2"/>
      <c r="Q40" s="2"/>
      <c r="R40" s="2"/>
    </row>
    <row r="41" spans="1:18" ht="12.75" customHeight="1" x14ac:dyDescent="0.2">
      <c r="A41" s="10"/>
      <c r="B41" s="1"/>
      <c r="C41" s="1"/>
      <c r="D41" s="1"/>
      <c r="E41" s="2"/>
      <c r="F41" s="1"/>
      <c r="G41" s="10"/>
      <c r="H41" s="10"/>
      <c r="I41" s="10"/>
      <c r="J41" s="4"/>
      <c r="K41" s="11"/>
      <c r="L41" s="11"/>
      <c r="M41" s="5"/>
      <c r="N41" s="5"/>
      <c r="O41" s="2"/>
      <c r="P41" s="2"/>
      <c r="Q41" s="2"/>
      <c r="R41" s="2"/>
    </row>
    <row r="42" spans="1:18" ht="12.75" customHeight="1" x14ac:dyDescent="0.2">
      <c r="A42" s="10"/>
      <c r="B42" s="1"/>
      <c r="C42" s="1"/>
      <c r="D42" s="1"/>
      <c r="E42" s="2"/>
      <c r="F42" s="1"/>
      <c r="G42" s="10"/>
      <c r="H42" s="10"/>
      <c r="I42" s="10"/>
      <c r="J42" s="4"/>
      <c r="K42" s="11"/>
      <c r="L42" s="11"/>
      <c r="M42" s="5"/>
      <c r="N42" s="5"/>
      <c r="O42" s="2"/>
      <c r="P42" s="2"/>
      <c r="Q42" s="2"/>
      <c r="R42" s="2"/>
    </row>
    <row r="43" spans="1:18" ht="12.75" customHeight="1" x14ac:dyDescent="0.2">
      <c r="A43" s="10"/>
      <c r="B43" s="1"/>
      <c r="C43" s="1"/>
      <c r="D43" s="1"/>
      <c r="E43" s="2"/>
      <c r="F43" s="1"/>
      <c r="G43" s="10"/>
      <c r="H43" s="10"/>
      <c r="I43" s="10"/>
      <c r="J43" s="4"/>
      <c r="K43" s="11"/>
      <c r="L43" s="11"/>
      <c r="M43" s="5"/>
      <c r="N43" s="5"/>
      <c r="O43" s="2"/>
      <c r="P43" s="2"/>
      <c r="Q43" s="2"/>
      <c r="R43" s="2"/>
    </row>
    <row r="44" spans="1:18" ht="12.75" customHeight="1" x14ac:dyDescent="0.2">
      <c r="A44" s="10"/>
      <c r="B44" s="1"/>
      <c r="C44" s="1"/>
      <c r="D44" s="1"/>
      <c r="E44" s="2"/>
      <c r="F44" s="1"/>
      <c r="G44" s="10"/>
      <c r="H44" s="10"/>
      <c r="I44" s="10"/>
      <c r="J44" s="4"/>
      <c r="K44" s="11"/>
      <c r="L44" s="11"/>
      <c r="M44" s="5"/>
      <c r="N44" s="5"/>
      <c r="O44" s="2"/>
      <c r="P44" s="2"/>
      <c r="Q44" s="2"/>
      <c r="R44" s="2"/>
    </row>
    <row r="45" spans="1:18" ht="12.75" customHeight="1" x14ac:dyDescent="0.2">
      <c r="A45" s="10"/>
      <c r="B45" s="1"/>
      <c r="C45" s="1"/>
      <c r="D45" s="1"/>
      <c r="E45" s="2"/>
      <c r="F45" s="1"/>
      <c r="G45" s="10"/>
      <c r="H45" s="10"/>
      <c r="I45" s="10"/>
      <c r="J45" s="4"/>
      <c r="K45" s="11"/>
      <c r="L45" s="11"/>
      <c r="M45" s="5"/>
      <c r="N45" s="5"/>
      <c r="O45" s="2"/>
      <c r="P45" s="2"/>
      <c r="Q45" s="2"/>
      <c r="R45" s="2"/>
    </row>
    <row r="46" spans="1:18" ht="12.75" customHeight="1" x14ac:dyDescent="0.2">
      <c r="A46" s="10"/>
      <c r="B46" s="1"/>
      <c r="C46" s="1"/>
      <c r="D46" s="1"/>
      <c r="E46" s="2"/>
      <c r="F46" s="1"/>
      <c r="G46" s="10"/>
      <c r="H46" s="10"/>
      <c r="I46" s="10"/>
      <c r="J46" s="4"/>
      <c r="K46" s="11"/>
      <c r="L46" s="11"/>
      <c r="M46" s="5"/>
      <c r="N46" s="5"/>
      <c r="O46" s="2"/>
      <c r="P46" s="2"/>
      <c r="Q46" s="2"/>
      <c r="R46" s="2"/>
    </row>
    <row r="47" spans="1:18" ht="12.75" customHeight="1" x14ac:dyDescent="0.2">
      <c r="A47" s="10"/>
      <c r="B47" s="1"/>
      <c r="C47" s="1"/>
      <c r="D47" s="1"/>
      <c r="E47" s="2"/>
      <c r="F47" s="1"/>
      <c r="G47" s="10"/>
      <c r="H47" s="10"/>
      <c r="I47" s="10"/>
      <c r="J47" s="4"/>
      <c r="K47" s="11"/>
      <c r="L47" s="11"/>
      <c r="M47" s="5"/>
      <c r="N47" s="5"/>
      <c r="O47" s="2"/>
      <c r="P47" s="2"/>
      <c r="Q47" s="2"/>
      <c r="R47" s="2"/>
    </row>
    <row r="48" spans="1:18" ht="12.75" customHeight="1" x14ac:dyDescent="0.2">
      <c r="A48" s="10"/>
      <c r="B48" s="1"/>
      <c r="C48" s="1"/>
      <c r="D48" s="1"/>
      <c r="E48" s="2"/>
      <c r="F48" s="1"/>
      <c r="G48" s="10"/>
      <c r="H48" s="10"/>
      <c r="I48" s="10"/>
      <c r="J48" s="4"/>
      <c r="K48" s="11"/>
      <c r="L48" s="11"/>
      <c r="M48" s="5"/>
      <c r="N48" s="5"/>
      <c r="O48" s="2"/>
      <c r="P48" s="2"/>
      <c r="Q48" s="2"/>
      <c r="R48" s="2"/>
    </row>
    <row r="49" spans="1:18" ht="12.75" customHeight="1" x14ac:dyDescent="0.2">
      <c r="A49" s="10"/>
      <c r="B49" s="1"/>
      <c r="C49" s="1"/>
      <c r="D49" s="1"/>
      <c r="E49" s="2"/>
      <c r="F49" s="1"/>
      <c r="G49" s="10"/>
      <c r="H49" s="10"/>
      <c r="I49" s="10"/>
      <c r="J49" s="4"/>
      <c r="K49" s="11"/>
      <c r="L49" s="11"/>
      <c r="M49" s="5"/>
      <c r="N49" s="5"/>
      <c r="O49" s="2"/>
      <c r="P49" s="2"/>
      <c r="Q49" s="2"/>
      <c r="R49" s="2"/>
    </row>
    <row r="50" spans="1:18" ht="12.75" customHeight="1" x14ac:dyDescent="0.2">
      <c r="A50" s="10"/>
      <c r="B50" s="1"/>
      <c r="C50" s="1"/>
      <c r="D50" s="1"/>
      <c r="E50" s="2"/>
      <c r="F50" s="1"/>
      <c r="G50" s="10"/>
      <c r="H50" s="10"/>
      <c r="I50" s="10"/>
      <c r="J50" s="4"/>
      <c r="K50" s="11"/>
      <c r="L50" s="11"/>
      <c r="M50" s="5"/>
      <c r="N50" s="5"/>
      <c r="O50" s="2"/>
      <c r="P50" s="2"/>
      <c r="Q50" s="2"/>
      <c r="R50" s="2"/>
    </row>
    <row r="51" spans="1:18" ht="12.75" customHeight="1" x14ac:dyDescent="0.2">
      <c r="A51" s="10"/>
      <c r="B51" s="1"/>
      <c r="C51" s="1"/>
      <c r="D51" s="1"/>
      <c r="E51" s="2"/>
      <c r="F51" s="1"/>
      <c r="G51" s="10"/>
      <c r="H51" s="10"/>
      <c r="I51" s="10"/>
      <c r="J51" s="4"/>
      <c r="K51" s="11"/>
      <c r="L51" s="11"/>
      <c r="M51" s="5"/>
      <c r="N51" s="5"/>
      <c r="O51" s="2"/>
      <c r="P51" s="2"/>
      <c r="Q51" s="2"/>
      <c r="R51" s="2"/>
    </row>
    <row r="52" spans="1:18" ht="12.75" customHeight="1" x14ac:dyDescent="0.2">
      <c r="A52" s="10"/>
      <c r="B52" s="1"/>
      <c r="C52" s="1"/>
      <c r="D52" s="1"/>
      <c r="E52" s="2"/>
      <c r="F52" s="1"/>
      <c r="G52" s="10"/>
      <c r="H52" s="10"/>
      <c r="I52" s="10"/>
      <c r="J52" s="4"/>
      <c r="K52" s="11"/>
      <c r="L52" s="11"/>
      <c r="M52" s="5"/>
      <c r="N52" s="5"/>
      <c r="O52" s="2"/>
      <c r="P52" s="2"/>
      <c r="Q52" s="2"/>
      <c r="R52" s="2"/>
    </row>
    <row r="53" spans="1:18" ht="12.75" customHeight="1" x14ac:dyDescent="0.2">
      <c r="A53" s="10"/>
      <c r="B53" s="1"/>
      <c r="C53" s="1"/>
      <c r="D53" s="1"/>
      <c r="E53" s="2"/>
      <c r="F53" s="1"/>
      <c r="G53" s="10"/>
      <c r="H53" s="10"/>
      <c r="I53" s="10"/>
      <c r="J53" s="4"/>
      <c r="K53" s="11"/>
      <c r="L53" s="11"/>
      <c r="M53" s="5"/>
      <c r="N53" s="5"/>
      <c r="O53" s="2"/>
      <c r="P53" s="2"/>
      <c r="Q53" s="2"/>
      <c r="R53" s="2"/>
    </row>
    <row r="54" spans="1:18" ht="12.75" customHeight="1" x14ac:dyDescent="0.2">
      <c r="A54" s="10"/>
      <c r="B54" s="1"/>
      <c r="C54" s="1"/>
      <c r="D54" s="1"/>
      <c r="E54" s="2"/>
      <c r="F54" s="1"/>
      <c r="G54" s="10"/>
      <c r="H54" s="10"/>
      <c r="I54" s="10"/>
      <c r="J54" s="4"/>
      <c r="K54" s="11"/>
      <c r="L54" s="11"/>
      <c r="M54" s="5"/>
      <c r="N54" s="5"/>
      <c r="O54" s="2"/>
      <c r="P54" s="2"/>
      <c r="Q54" s="2"/>
      <c r="R54" s="2"/>
    </row>
    <row r="55" spans="1:18" ht="12.75" customHeight="1" x14ac:dyDescent="0.2">
      <c r="A55" s="10"/>
      <c r="B55" s="1"/>
      <c r="C55" s="1"/>
      <c r="D55" s="1"/>
      <c r="E55" s="2"/>
      <c r="F55" s="1"/>
      <c r="G55" s="10"/>
      <c r="H55" s="10"/>
      <c r="I55" s="10"/>
      <c r="J55" s="4"/>
      <c r="K55" s="11"/>
      <c r="L55" s="11"/>
      <c r="M55" s="5"/>
      <c r="N55" s="5"/>
      <c r="O55" s="2"/>
      <c r="P55" s="2"/>
      <c r="Q55" s="2"/>
      <c r="R55" s="2"/>
    </row>
    <row r="56" spans="1:18" ht="12.75" customHeight="1" x14ac:dyDescent="0.2">
      <c r="A56" s="10"/>
      <c r="B56" s="1"/>
      <c r="C56" s="1"/>
      <c r="D56" s="1"/>
      <c r="E56" s="2"/>
      <c r="F56" s="1"/>
      <c r="G56" s="10"/>
      <c r="H56" s="10"/>
      <c r="I56" s="10"/>
      <c r="J56" s="4"/>
      <c r="K56" s="11"/>
      <c r="L56" s="11"/>
      <c r="M56" s="5"/>
      <c r="N56" s="5"/>
      <c r="O56" s="2"/>
      <c r="P56" s="2"/>
      <c r="Q56" s="2"/>
      <c r="R56" s="2"/>
    </row>
    <row r="57" spans="1:18" ht="12.75" customHeight="1" x14ac:dyDescent="0.2">
      <c r="A57" s="10"/>
      <c r="B57" s="1"/>
      <c r="C57" s="1"/>
      <c r="D57" s="1"/>
      <c r="E57" s="2"/>
      <c r="F57" s="1"/>
      <c r="G57" s="10"/>
      <c r="H57" s="10"/>
      <c r="I57" s="10"/>
      <c r="J57" s="4"/>
      <c r="K57" s="11"/>
      <c r="L57" s="11"/>
      <c r="M57" s="5"/>
      <c r="N57" s="5"/>
      <c r="O57" s="2"/>
      <c r="P57" s="2"/>
      <c r="Q57" s="2"/>
      <c r="R57" s="2"/>
    </row>
    <row r="58" spans="1:18" ht="12.75" customHeight="1" x14ac:dyDescent="0.2">
      <c r="A58" s="10"/>
      <c r="B58" s="1"/>
      <c r="C58" s="1"/>
      <c r="D58" s="1"/>
      <c r="E58" s="2"/>
      <c r="F58" s="1"/>
      <c r="G58" s="10"/>
      <c r="H58" s="10"/>
      <c r="I58" s="10"/>
      <c r="J58" s="4"/>
      <c r="K58" s="11"/>
      <c r="L58" s="11"/>
      <c r="M58" s="5"/>
      <c r="N58" s="5"/>
      <c r="O58" s="2"/>
      <c r="P58" s="2"/>
      <c r="Q58" s="2"/>
      <c r="R58" s="2"/>
    </row>
    <row r="59" spans="1:18" ht="12.75" customHeight="1" x14ac:dyDescent="0.2">
      <c r="A59" s="10"/>
      <c r="B59" s="1"/>
      <c r="C59" s="1"/>
      <c r="D59" s="1"/>
      <c r="E59" s="2"/>
      <c r="F59" s="1"/>
      <c r="G59" s="10"/>
      <c r="H59" s="10"/>
      <c r="I59" s="10"/>
      <c r="J59" s="4"/>
      <c r="K59" s="11"/>
      <c r="L59" s="11"/>
      <c r="M59" s="5"/>
      <c r="N59" s="5"/>
      <c r="O59" s="2"/>
      <c r="P59" s="2"/>
      <c r="Q59" s="2"/>
      <c r="R59" s="2"/>
    </row>
    <row r="60" spans="1:18" ht="12.75" customHeight="1" x14ac:dyDescent="0.2">
      <c r="A60" s="10"/>
      <c r="B60" s="1"/>
      <c r="C60" s="1"/>
      <c r="D60" s="1"/>
      <c r="E60" s="2"/>
      <c r="F60" s="1"/>
      <c r="G60" s="10"/>
      <c r="H60" s="10"/>
      <c r="I60" s="10"/>
      <c r="J60" s="4"/>
      <c r="K60" s="11"/>
      <c r="L60" s="11"/>
      <c r="M60" s="5"/>
      <c r="N60" s="5"/>
      <c r="O60" s="2"/>
      <c r="P60" s="2"/>
      <c r="Q60" s="2"/>
      <c r="R60" s="2"/>
    </row>
    <row r="61" spans="1:18" ht="12.75" customHeight="1" x14ac:dyDescent="0.2">
      <c r="A61" s="10"/>
      <c r="B61" s="1"/>
      <c r="C61" s="1"/>
      <c r="D61" s="1"/>
      <c r="E61" s="2"/>
      <c r="F61" s="1"/>
      <c r="G61" s="10"/>
      <c r="H61" s="10"/>
      <c r="I61" s="10"/>
      <c r="J61" s="4"/>
      <c r="K61" s="11"/>
      <c r="L61" s="11"/>
      <c r="M61" s="5"/>
      <c r="N61" s="5"/>
      <c r="O61" s="2"/>
      <c r="P61" s="2"/>
      <c r="Q61" s="2"/>
      <c r="R61" s="2"/>
    </row>
    <row r="62" spans="1:18" ht="12.75" customHeight="1" x14ac:dyDescent="0.2">
      <c r="A62" s="10"/>
      <c r="B62" s="1"/>
      <c r="C62" s="1"/>
      <c r="D62" s="1"/>
      <c r="E62" s="2"/>
      <c r="F62" s="1"/>
      <c r="G62" s="10"/>
      <c r="H62" s="10"/>
      <c r="I62" s="10"/>
      <c r="J62" s="4"/>
      <c r="K62" s="11"/>
      <c r="L62" s="11"/>
      <c r="M62" s="5"/>
      <c r="N62" s="5"/>
      <c r="O62" s="2"/>
      <c r="P62" s="2"/>
      <c r="Q62" s="2"/>
      <c r="R62" s="2"/>
    </row>
    <row r="63" spans="1:18" ht="12.75" customHeight="1" x14ac:dyDescent="0.2">
      <c r="A63" s="10"/>
      <c r="B63" s="1"/>
      <c r="C63" s="1"/>
      <c r="D63" s="1"/>
      <c r="E63" s="2"/>
      <c r="F63" s="1"/>
      <c r="G63" s="10"/>
      <c r="H63" s="10"/>
      <c r="I63" s="10"/>
      <c r="J63" s="4"/>
      <c r="K63" s="11"/>
      <c r="L63" s="11"/>
      <c r="M63" s="5"/>
      <c r="N63" s="5"/>
      <c r="O63" s="2"/>
      <c r="P63" s="2"/>
      <c r="Q63" s="2"/>
      <c r="R63" s="2"/>
    </row>
    <row r="64" spans="1:18" ht="12.75" customHeight="1" x14ac:dyDescent="0.2">
      <c r="A64" s="10"/>
      <c r="B64" s="1"/>
      <c r="C64" s="1"/>
      <c r="D64" s="1"/>
      <c r="E64" s="2"/>
      <c r="F64" s="1"/>
      <c r="G64" s="10"/>
      <c r="H64" s="10"/>
      <c r="I64" s="10"/>
      <c r="J64" s="4"/>
      <c r="K64" s="11"/>
      <c r="L64" s="11"/>
      <c r="M64" s="5"/>
      <c r="N64" s="5"/>
      <c r="O64" s="2"/>
      <c r="P64" s="2"/>
      <c r="Q64" s="2"/>
      <c r="R64" s="2"/>
    </row>
    <row r="65" spans="1:18" ht="12.75" customHeight="1" x14ac:dyDescent="0.2">
      <c r="A65" s="10"/>
      <c r="B65" s="1"/>
      <c r="C65" s="1"/>
      <c r="D65" s="1"/>
      <c r="E65" s="2"/>
      <c r="F65" s="1"/>
      <c r="G65" s="10"/>
      <c r="H65" s="10"/>
      <c r="I65" s="10"/>
      <c r="J65" s="4"/>
      <c r="K65" s="11"/>
      <c r="L65" s="11"/>
      <c r="M65" s="5"/>
      <c r="N65" s="5"/>
      <c r="O65" s="2"/>
      <c r="P65" s="2"/>
      <c r="Q65" s="2"/>
      <c r="R65" s="2"/>
    </row>
    <row r="66" spans="1:18" ht="12.75" customHeight="1" x14ac:dyDescent="0.2">
      <c r="A66" s="10"/>
      <c r="B66" s="1"/>
      <c r="C66" s="1"/>
      <c r="D66" s="1"/>
      <c r="E66" s="2"/>
      <c r="F66" s="1"/>
      <c r="G66" s="10"/>
      <c r="H66" s="10"/>
      <c r="I66" s="10"/>
      <c r="J66" s="4"/>
      <c r="K66" s="11"/>
      <c r="L66" s="11"/>
      <c r="M66" s="5"/>
      <c r="N66" s="5"/>
      <c r="O66" s="2"/>
      <c r="P66" s="2"/>
      <c r="Q66" s="2"/>
      <c r="R66" s="2"/>
    </row>
    <row r="67" spans="1:18" ht="12.75" customHeight="1" x14ac:dyDescent="0.2">
      <c r="A67" s="10"/>
      <c r="B67" s="1"/>
      <c r="C67" s="1"/>
      <c r="D67" s="1"/>
      <c r="E67" s="2"/>
      <c r="F67" s="1"/>
      <c r="G67" s="10"/>
      <c r="H67" s="10"/>
      <c r="I67" s="10"/>
      <c r="J67" s="4"/>
      <c r="K67" s="11"/>
      <c r="L67" s="11"/>
      <c r="M67" s="5"/>
      <c r="N67" s="5"/>
      <c r="O67" s="2"/>
      <c r="P67" s="2"/>
      <c r="Q67" s="2"/>
      <c r="R67" s="2"/>
    </row>
    <row r="68" spans="1:18" ht="12.75" customHeight="1" x14ac:dyDescent="0.2">
      <c r="A68" s="10"/>
      <c r="B68" s="1"/>
      <c r="C68" s="1"/>
      <c r="D68" s="1"/>
      <c r="E68" s="2"/>
      <c r="F68" s="1"/>
      <c r="G68" s="10"/>
      <c r="H68" s="10"/>
      <c r="I68" s="10"/>
      <c r="J68" s="4"/>
      <c r="K68" s="11"/>
      <c r="L68" s="11"/>
      <c r="M68" s="5"/>
      <c r="N68" s="5"/>
      <c r="O68" s="2"/>
      <c r="P68" s="2"/>
      <c r="Q68" s="2"/>
      <c r="R68" s="2"/>
    </row>
    <row r="69" spans="1:18" ht="12.75" customHeight="1" x14ac:dyDescent="0.2">
      <c r="A69" s="10"/>
      <c r="B69" s="1"/>
      <c r="C69" s="1"/>
      <c r="D69" s="1"/>
      <c r="E69" s="2"/>
      <c r="F69" s="1"/>
      <c r="G69" s="10"/>
      <c r="H69" s="10"/>
      <c r="I69" s="10"/>
      <c r="J69" s="4"/>
      <c r="K69" s="11"/>
      <c r="L69" s="11"/>
      <c r="M69" s="5"/>
      <c r="N69" s="5"/>
      <c r="O69" s="2"/>
      <c r="P69" s="2"/>
      <c r="Q69" s="2"/>
      <c r="R69" s="2"/>
    </row>
    <row r="70" spans="1:18" ht="12.75" customHeight="1" x14ac:dyDescent="0.2">
      <c r="A70" s="10"/>
      <c r="B70" s="1"/>
      <c r="C70" s="1"/>
      <c r="D70" s="1"/>
      <c r="E70" s="2"/>
      <c r="F70" s="1"/>
      <c r="G70" s="10"/>
      <c r="H70" s="10"/>
      <c r="I70" s="10"/>
      <c r="J70" s="4"/>
      <c r="K70" s="11"/>
      <c r="L70" s="11"/>
      <c r="M70" s="5"/>
      <c r="N70" s="5"/>
      <c r="O70" s="2"/>
      <c r="P70" s="2"/>
      <c r="Q70" s="2"/>
      <c r="R70" s="2"/>
    </row>
    <row r="71" spans="1:18" ht="12.75" customHeight="1" x14ac:dyDescent="0.2">
      <c r="A71" s="10"/>
      <c r="B71" s="1"/>
      <c r="C71" s="1"/>
      <c r="D71" s="1"/>
      <c r="E71" s="2"/>
      <c r="F71" s="1"/>
      <c r="G71" s="10"/>
      <c r="H71" s="10"/>
      <c r="I71" s="10"/>
      <c r="J71" s="4"/>
      <c r="K71" s="11"/>
      <c r="L71" s="11"/>
      <c r="M71" s="5"/>
      <c r="N71" s="5"/>
      <c r="O71" s="2"/>
      <c r="P71" s="2"/>
      <c r="Q71" s="2"/>
      <c r="R71" s="2"/>
    </row>
    <row r="72" spans="1:18" ht="12.75" customHeight="1" x14ac:dyDescent="0.2">
      <c r="A72" s="10"/>
      <c r="B72" s="1"/>
      <c r="C72" s="1"/>
      <c r="D72" s="1"/>
      <c r="E72" s="2"/>
      <c r="F72" s="1"/>
      <c r="G72" s="10"/>
      <c r="H72" s="10"/>
      <c r="I72" s="10"/>
      <c r="J72" s="4"/>
      <c r="K72" s="11"/>
      <c r="L72" s="11"/>
      <c r="M72" s="5"/>
      <c r="N72" s="5"/>
      <c r="O72" s="2"/>
      <c r="P72" s="2"/>
      <c r="Q72" s="2"/>
      <c r="R72" s="2"/>
    </row>
    <row r="73" spans="1:18" ht="12.75" customHeight="1" x14ac:dyDescent="0.2">
      <c r="A73" s="10"/>
      <c r="B73" s="1"/>
      <c r="C73" s="1"/>
      <c r="D73" s="1"/>
      <c r="E73" s="2"/>
      <c r="F73" s="1"/>
      <c r="G73" s="10"/>
      <c r="H73" s="10"/>
      <c r="I73" s="10"/>
      <c r="J73" s="4"/>
      <c r="K73" s="11"/>
      <c r="L73" s="11"/>
      <c r="M73" s="5"/>
      <c r="N73" s="5"/>
      <c r="O73" s="2"/>
      <c r="P73" s="2"/>
      <c r="Q73" s="2"/>
      <c r="R73" s="2"/>
    </row>
    <row r="74" spans="1:18" ht="12.75" customHeight="1" x14ac:dyDescent="0.2">
      <c r="A74" s="10"/>
      <c r="B74" s="1"/>
      <c r="C74" s="1"/>
      <c r="D74" s="1"/>
      <c r="E74" s="2"/>
      <c r="F74" s="1"/>
      <c r="G74" s="10"/>
      <c r="H74" s="10"/>
      <c r="I74" s="10"/>
      <c r="J74" s="4"/>
      <c r="K74" s="11"/>
      <c r="L74" s="11"/>
      <c r="M74" s="5"/>
      <c r="N74" s="5"/>
      <c r="O74" s="2"/>
      <c r="P74" s="2"/>
      <c r="Q74" s="2"/>
      <c r="R74" s="2"/>
    </row>
    <row r="75" spans="1:18" ht="12.75" customHeight="1" x14ac:dyDescent="0.2">
      <c r="A75" s="10"/>
      <c r="B75" s="1"/>
      <c r="C75" s="1"/>
      <c r="D75" s="1"/>
      <c r="E75" s="2"/>
      <c r="F75" s="1"/>
      <c r="G75" s="10"/>
      <c r="H75" s="10"/>
      <c r="I75" s="10"/>
      <c r="J75" s="4"/>
      <c r="K75" s="11"/>
      <c r="L75" s="11"/>
      <c r="M75" s="5"/>
      <c r="N75" s="5"/>
      <c r="O75" s="2"/>
      <c r="P75" s="2"/>
      <c r="Q75" s="2"/>
      <c r="R75" s="2"/>
    </row>
    <row r="76" spans="1:18" ht="12.75" customHeight="1" x14ac:dyDescent="0.2">
      <c r="A76" s="10"/>
      <c r="B76" s="1"/>
      <c r="C76" s="1"/>
      <c r="D76" s="1"/>
      <c r="E76" s="2"/>
      <c r="F76" s="1"/>
      <c r="G76" s="10"/>
      <c r="H76" s="10"/>
      <c r="I76" s="10"/>
      <c r="J76" s="4"/>
      <c r="K76" s="11"/>
      <c r="L76" s="11"/>
      <c r="M76" s="5"/>
      <c r="N76" s="5"/>
      <c r="O76" s="2"/>
      <c r="P76" s="2"/>
      <c r="Q76" s="2"/>
      <c r="R76" s="2"/>
    </row>
    <row r="77" spans="1:18" ht="12.75" customHeight="1" x14ac:dyDescent="0.2">
      <c r="A77" s="10"/>
      <c r="B77" s="1"/>
      <c r="C77" s="1"/>
      <c r="D77" s="1"/>
      <c r="E77" s="2"/>
      <c r="F77" s="1"/>
      <c r="G77" s="10"/>
      <c r="H77" s="10"/>
      <c r="I77" s="10"/>
      <c r="J77" s="4"/>
      <c r="K77" s="11"/>
      <c r="L77" s="11"/>
      <c r="M77" s="5"/>
      <c r="N77" s="5"/>
      <c r="O77" s="2"/>
      <c r="P77" s="2"/>
      <c r="Q77" s="2"/>
      <c r="R77" s="2"/>
    </row>
    <row r="78" spans="1:18" ht="12.75" customHeight="1" x14ac:dyDescent="0.2">
      <c r="A78" s="10"/>
      <c r="B78" s="1"/>
      <c r="C78" s="1"/>
      <c r="D78" s="1"/>
      <c r="E78" s="2"/>
      <c r="F78" s="1"/>
      <c r="G78" s="10"/>
      <c r="H78" s="10"/>
      <c r="I78" s="10"/>
      <c r="J78" s="4"/>
      <c r="K78" s="11"/>
      <c r="L78" s="11"/>
      <c r="M78" s="5"/>
      <c r="N78" s="5"/>
      <c r="O78" s="2"/>
      <c r="P78" s="2"/>
      <c r="Q78" s="2"/>
      <c r="R78" s="2"/>
    </row>
    <row r="79" spans="1:18" ht="12.75" customHeight="1" x14ac:dyDescent="0.2">
      <c r="A79" s="10"/>
      <c r="B79" s="1"/>
      <c r="C79" s="1"/>
      <c r="D79" s="1"/>
      <c r="E79" s="2"/>
      <c r="F79" s="1"/>
      <c r="G79" s="10"/>
      <c r="H79" s="10"/>
      <c r="I79" s="10"/>
      <c r="J79" s="4"/>
      <c r="K79" s="11"/>
      <c r="L79" s="11"/>
      <c r="M79" s="5"/>
      <c r="N79" s="5"/>
      <c r="O79" s="2"/>
      <c r="P79" s="2"/>
      <c r="Q79" s="2"/>
      <c r="R79" s="2"/>
    </row>
    <row r="80" spans="1:18" ht="12.75" customHeight="1" x14ac:dyDescent="0.2">
      <c r="A80" s="10"/>
      <c r="B80" s="1"/>
      <c r="C80" s="1"/>
      <c r="D80" s="1"/>
      <c r="E80" s="2"/>
      <c r="F80" s="1"/>
      <c r="G80" s="10"/>
      <c r="H80" s="10"/>
      <c r="I80" s="10"/>
      <c r="J80" s="4"/>
      <c r="K80" s="11"/>
      <c r="L80" s="11"/>
      <c r="M80" s="5"/>
      <c r="N80" s="5"/>
      <c r="O80" s="2"/>
      <c r="P80" s="2"/>
      <c r="Q80" s="2"/>
      <c r="R80" s="2"/>
    </row>
    <row r="81" spans="1:18" ht="12.75" customHeight="1" x14ac:dyDescent="0.2">
      <c r="A81" s="10"/>
      <c r="B81" s="1"/>
      <c r="C81" s="1"/>
      <c r="D81" s="1"/>
      <c r="E81" s="2"/>
      <c r="F81" s="1"/>
      <c r="G81" s="10"/>
      <c r="H81" s="10"/>
      <c r="I81" s="10"/>
      <c r="J81" s="4"/>
      <c r="K81" s="11"/>
      <c r="L81" s="11"/>
      <c r="M81" s="5"/>
      <c r="N81" s="5"/>
      <c r="O81" s="2"/>
      <c r="P81" s="2"/>
      <c r="Q81" s="2"/>
      <c r="R81" s="2"/>
    </row>
    <row r="82" spans="1:18" ht="12.75" customHeight="1" x14ac:dyDescent="0.2">
      <c r="A82" s="10"/>
      <c r="B82" s="1"/>
      <c r="C82" s="1"/>
      <c r="D82" s="1"/>
      <c r="E82" s="2"/>
      <c r="F82" s="1"/>
      <c r="G82" s="10"/>
      <c r="H82" s="10"/>
      <c r="I82" s="10"/>
      <c r="J82" s="4"/>
      <c r="K82" s="11"/>
      <c r="L82" s="11"/>
      <c r="M82" s="5"/>
      <c r="N82" s="5"/>
      <c r="O82" s="2"/>
      <c r="P82" s="2"/>
      <c r="Q82" s="2"/>
      <c r="R82" s="2"/>
    </row>
    <row r="83" spans="1:18" ht="12.75" customHeight="1" x14ac:dyDescent="0.2">
      <c r="A83" s="10"/>
      <c r="B83" s="1"/>
      <c r="C83" s="1"/>
      <c r="D83" s="1"/>
      <c r="E83" s="2"/>
      <c r="F83" s="1"/>
      <c r="G83" s="10"/>
      <c r="H83" s="10"/>
      <c r="I83" s="10"/>
      <c r="J83" s="4"/>
      <c r="K83" s="11"/>
      <c r="L83" s="11"/>
      <c r="M83" s="5"/>
      <c r="N83" s="5"/>
      <c r="O83" s="2"/>
      <c r="P83" s="2"/>
      <c r="Q83" s="2"/>
      <c r="R83" s="2"/>
    </row>
    <row r="84" spans="1:18" ht="12.75" customHeight="1" x14ac:dyDescent="0.2">
      <c r="A84" s="10"/>
      <c r="B84" s="1"/>
      <c r="C84" s="1"/>
      <c r="D84" s="1"/>
      <c r="E84" s="2"/>
      <c r="F84" s="1"/>
      <c r="G84" s="10"/>
      <c r="H84" s="10"/>
      <c r="I84" s="10"/>
      <c r="J84" s="4"/>
      <c r="K84" s="11"/>
      <c r="L84" s="11"/>
      <c r="M84" s="5"/>
      <c r="N84" s="5"/>
      <c r="O84" s="2"/>
      <c r="P84" s="2"/>
      <c r="Q84" s="2"/>
      <c r="R84" s="2"/>
    </row>
    <row r="85" spans="1:18" ht="12.75" customHeight="1" x14ac:dyDescent="0.2">
      <c r="A85" s="10"/>
      <c r="B85" s="1"/>
      <c r="C85" s="1"/>
      <c r="D85" s="1"/>
      <c r="E85" s="2"/>
      <c r="F85" s="1"/>
      <c r="G85" s="10"/>
      <c r="H85" s="10"/>
      <c r="I85" s="10"/>
      <c r="J85" s="4"/>
      <c r="K85" s="11"/>
      <c r="L85" s="11"/>
      <c r="M85" s="5"/>
      <c r="N85" s="5"/>
      <c r="O85" s="2"/>
      <c r="P85" s="2"/>
      <c r="Q85" s="2"/>
      <c r="R85" s="2"/>
    </row>
    <row r="86" spans="1:18" ht="12.75" customHeight="1" x14ac:dyDescent="0.2">
      <c r="A86" s="10"/>
      <c r="B86" s="1"/>
      <c r="C86" s="1"/>
      <c r="D86" s="1"/>
      <c r="E86" s="2"/>
      <c r="F86" s="1"/>
      <c r="G86" s="10"/>
      <c r="H86" s="10"/>
      <c r="I86" s="10"/>
      <c r="J86" s="4"/>
      <c r="K86" s="11"/>
      <c r="L86" s="11"/>
      <c r="M86" s="5"/>
      <c r="N86" s="5"/>
      <c r="O86" s="2"/>
      <c r="P86" s="2"/>
      <c r="Q86" s="2"/>
      <c r="R86" s="2"/>
    </row>
    <row r="87" spans="1:18" ht="12.75" customHeight="1" x14ac:dyDescent="0.2">
      <c r="A87" s="10"/>
      <c r="B87" s="1"/>
      <c r="C87" s="1"/>
      <c r="D87" s="1"/>
      <c r="E87" s="2"/>
      <c r="F87" s="1"/>
      <c r="G87" s="10"/>
      <c r="H87" s="10"/>
      <c r="I87" s="10"/>
      <c r="J87" s="4"/>
      <c r="K87" s="11"/>
      <c r="L87" s="11"/>
      <c r="M87" s="5"/>
      <c r="N87" s="5"/>
      <c r="O87" s="2"/>
      <c r="P87" s="2"/>
      <c r="Q87" s="2"/>
      <c r="R87" s="2"/>
    </row>
    <row r="88" spans="1:18" ht="12.75" customHeight="1" x14ac:dyDescent="0.2">
      <c r="A88" s="10"/>
      <c r="B88" s="1"/>
      <c r="C88" s="1"/>
      <c r="D88" s="1"/>
      <c r="E88" s="2"/>
      <c r="F88" s="1"/>
      <c r="G88" s="10"/>
      <c r="H88" s="10"/>
      <c r="I88" s="10"/>
      <c r="J88" s="4"/>
      <c r="K88" s="11"/>
      <c r="L88" s="11"/>
      <c r="M88" s="5"/>
      <c r="N88" s="5"/>
      <c r="O88" s="2"/>
      <c r="P88" s="2"/>
      <c r="Q88" s="2"/>
      <c r="R88" s="2"/>
    </row>
    <row r="89" spans="1:18" ht="12.75" customHeight="1" x14ac:dyDescent="0.2">
      <c r="A89" s="10"/>
      <c r="B89" s="1"/>
      <c r="C89" s="1"/>
      <c r="D89" s="1"/>
      <c r="E89" s="2"/>
      <c r="F89" s="1"/>
      <c r="G89" s="10"/>
      <c r="H89" s="10"/>
      <c r="I89" s="10"/>
      <c r="J89" s="4"/>
      <c r="K89" s="11"/>
      <c r="L89" s="11"/>
      <c r="M89" s="5"/>
      <c r="N89" s="5"/>
      <c r="O89" s="2"/>
      <c r="P89" s="2"/>
      <c r="Q89" s="2"/>
      <c r="R89" s="2"/>
    </row>
    <row r="90" spans="1:18" ht="12.75" customHeight="1" x14ac:dyDescent="0.2">
      <c r="A90" s="10"/>
      <c r="B90" s="1"/>
      <c r="C90" s="1"/>
      <c r="D90" s="1"/>
      <c r="E90" s="2"/>
      <c r="F90" s="1"/>
      <c r="G90" s="10"/>
      <c r="H90" s="10"/>
      <c r="I90" s="10"/>
      <c r="J90" s="4"/>
      <c r="K90" s="11"/>
      <c r="L90" s="11"/>
      <c r="M90" s="5"/>
      <c r="N90" s="5"/>
      <c r="O90" s="2"/>
      <c r="P90" s="2"/>
      <c r="Q90" s="2"/>
      <c r="R90" s="2"/>
    </row>
    <row r="91" spans="1:18" ht="12.75" customHeight="1" x14ac:dyDescent="0.2">
      <c r="A91" s="10"/>
      <c r="B91" s="1"/>
      <c r="C91" s="1"/>
      <c r="D91" s="1"/>
      <c r="E91" s="2"/>
      <c r="F91" s="1"/>
      <c r="G91" s="10"/>
      <c r="H91" s="10"/>
      <c r="I91" s="10"/>
      <c r="J91" s="4"/>
      <c r="K91" s="11"/>
      <c r="L91" s="11"/>
      <c r="M91" s="5"/>
      <c r="N91" s="5"/>
      <c r="O91" s="2"/>
      <c r="P91" s="2"/>
      <c r="Q91" s="2"/>
      <c r="R91" s="2"/>
    </row>
    <row r="92" spans="1:18" ht="12.75" customHeight="1" x14ac:dyDescent="0.2">
      <c r="A92" s="10"/>
      <c r="B92" s="1"/>
      <c r="C92" s="1"/>
      <c r="D92" s="1"/>
      <c r="E92" s="2"/>
      <c r="F92" s="1"/>
      <c r="G92" s="10"/>
      <c r="H92" s="10"/>
      <c r="I92" s="10"/>
      <c r="J92" s="4"/>
      <c r="K92" s="11"/>
      <c r="L92" s="11"/>
      <c r="M92" s="5"/>
      <c r="N92" s="5"/>
      <c r="O92" s="2"/>
      <c r="P92" s="2"/>
      <c r="Q92" s="2"/>
      <c r="R92" s="2"/>
    </row>
    <row r="93" spans="1:18" ht="12.75" customHeight="1" x14ac:dyDescent="0.2">
      <c r="A93" s="10"/>
      <c r="B93" s="1"/>
      <c r="C93" s="1"/>
      <c r="D93" s="1"/>
      <c r="E93" s="2"/>
      <c r="F93" s="1"/>
      <c r="G93" s="10"/>
      <c r="H93" s="10"/>
      <c r="I93" s="10"/>
      <c r="J93" s="4"/>
      <c r="K93" s="11"/>
      <c r="L93" s="11"/>
      <c r="M93" s="5"/>
      <c r="N93" s="5"/>
      <c r="O93" s="2"/>
      <c r="P93" s="2"/>
      <c r="Q93" s="2"/>
      <c r="R93" s="2"/>
    </row>
    <row r="94" spans="1:18" ht="12.75" customHeight="1" x14ac:dyDescent="0.2">
      <c r="A94" s="10"/>
      <c r="B94" s="1"/>
      <c r="C94" s="1"/>
      <c r="D94" s="1"/>
      <c r="E94" s="2"/>
      <c r="F94" s="1"/>
      <c r="G94" s="10"/>
      <c r="H94" s="10"/>
      <c r="I94" s="10"/>
      <c r="J94" s="4"/>
      <c r="K94" s="11"/>
      <c r="L94" s="11"/>
      <c r="M94" s="5"/>
      <c r="N94" s="5"/>
      <c r="O94" s="2"/>
      <c r="P94" s="2"/>
      <c r="Q94" s="2"/>
      <c r="R94" s="2"/>
    </row>
    <row r="95" spans="1:18" ht="12.75" customHeight="1" x14ac:dyDescent="0.2">
      <c r="A95" s="10"/>
      <c r="B95" s="1"/>
      <c r="C95" s="1"/>
      <c r="D95" s="1"/>
      <c r="E95" s="2"/>
      <c r="F95" s="1"/>
      <c r="G95" s="10"/>
      <c r="H95" s="10"/>
      <c r="I95" s="10"/>
      <c r="J95" s="4"/>
      <c r="K95" s="11"/>
      <c r="L95" s="11"/>
      <c r="M95" s="5"/>
      <c r="N95" s="5"/>
      <c r="O95" s="2"/>
      <c r="P95" s="2"/>
      <c r="Q95" s="2"/>
      <c r="R95" s="2"/>
    </row>
    <row r="96" spans="1:18" ht="12.75" customHeight="1" x14ac:dyDescent="0.2">
      <c r="A96" s="10"/>
      <c r="B96" s="1"/>
      <c r="C96" s="1"/>
      <c r="D96" s="1"/>
      <c r="E96" s="2"/>
      <c r="F96" s="1"/>
      <c r="G96" s="10"/>
      <c r="H96" s="10"/>
      <c r="I96" s="10"/>
      <c r="J96" s="4"/>
      <c r="K96" s="11"/>
      <c r="L96" s="11"/>
      <c r="M96" s="5"/>
      <c r="N96" s="5"/>
      <c r="O96" s="2"/>
      <c r="P96" s="2"/>
      <c r="Q96" s="2"/>
      <c r="R96" s="2"/>
    </row>
    <row r="97" spans="1:18" ht="12.75" customHeight="1" x14ac:dyDescent="0.2">
      <c r="A97" s="10"/>
      <c r="B97" s="1"/>
      <c r="C97" s="1"/>
      <c r="D97" s="1"/>
      <c r="E97" s="2"/>
      <c r="F97" s="1"/>
      <c r="G97" s="10"/>
      <c r="H97" s="10"/>
      <c r="I97" s="10"/>
      <c r="J97" s="4"/>
      <c r="K97" s="11"/>
      <c r="L97" s="11"/>
      <c r="M97" s="5"/>
      <c r="N97" s="5"/>
      <c r="O97" s="2"/>
      <c r="P97" s="2"/>
      <c r="Q97" s="2"/>
      <c r="R97" s="2"/>
    </row>
    <row r="98" spans="1:18" ht="12.75" customHeight="1" x14ac:dyDescent="0.2">
      <c r="A98" s="10"/>
      <c r="B98" s="1"/>
      <c r="C98" s="1"/>
      <c r="D98" s="1"/>
      <c r="E98" s="2"/>
      <c r="F98" s="1"/>
      <c r="G98" s="10"/>
      <c r="H98" s="10"/>
      <c r="I98" s="10"/>
      <c r="J98" s="4"/>
      <c r="K98" s="11"/>
      <c r="L98" s="11"/>
      <c r="M98" s="5"/>
      <c r="N98" s="5"/>
      <c r="O98" s="2"/>
      <c r="P98" s="2"/>
      <c r="Q98" s="2"/>
      <c r="R98" s="2"/>
    </row>
    <row r="99" spans="1:18" ht="12.75" customHeight="1" x14ac:dyDescent="0.2">
      <c r="A99" s="10"/>
      <c r="B99" s="1"/>
      <c r="C99" s="1"/>
      <c r="D99" s="1"/>
      <c r="E99" s="2"/>
      <c r="F99" s="1"/>
      <c r="G99" s="10"/>
      <c r="H99" s="10"/>
      <c r="I99" s="10"/>
      <c r="J99" s="4"/>
      <c r="K99" s="11"/>
      <c r="L99" s="11"/>
      <c r="M99" s="5"/>
      <c r="N99" s="5"/>
      <c r="O99" s="2"/>
      <c r="P99" s="2"/>
      <c r="Q99" s="2"/>
      <c r="R99" s="2"/>
    </row>
    <row r="100" spans="1:18" ht="12.75" customHeight="1" x14ac:dyDescent="0.2">
      <c r="A100" s="10"/>
      <c r="B100" s="1"/>
      <c r="C100" s="1"/>
      <c r="D100" s="1"/>
      <c r="E100" s="2"/>
      <c r="F100" s="1"/>
      <c r="G100" s="10"/>
      <c r="H100" s="10"/>
      <c r="I100" s="10"/>
      <c r="J100" s="4"/>
      <c r="K100" s="11"/>
      <c r="L100" s="11"/>
      <c r="M100" s="5"/>
      <c r="N100" s="5"/>
      <c r="O100" s="2"/>
      <c r="P100" s="2"/>
      <c r="Q100" s="2"/>
      <c r="R100" s="2"/>
    </row>
    <row r="101" spans="1:18" ht="12.75" customHeight="1" x14ac:dyDescent="0.2">
      <c r="A101" s="10"/>
      <c r="B101" s="1"/>
      <c r="C101" s="1"/>
      <c r="D101" s="1"/>
      <c r="E101" s="2"/>
      <c r="F101" s="1"/>
      <c r="G101" s="10"/>
      <c r="H101" s="10"/>
      <c r="I101" s="10"/>
      <c r="J101" s="4"/>
      <c r="K101" s="11"/>
      <c r="L101" s="11"/>
      <c r="M101" s="5"/>
      <c r="N101" s="5"/>
      <c r="O101" s="2"/>
      <c r="P101" s="2"/>
      <c r="Q101" s="2"/>
      <c r="R101" s="2"/>
    </row>
    <row r="102" spans="1:18" ht="12.75" customHeight="1" x14ac:dyDescent="0.2">
      <c r="A102" s="10"/>
      <c r="B102" s="1"/>
      <c r="C102" s="1"/>
      <c r="D102" s="1"/>
      <c r="E102" s="2"/>
      <c r="F102" s="1"/>
      <c r="G102" s="10"/>
      <c r="H102" s="10"/>
      <c r="I102" s="10"/>
      <c r="J102" s="4"/>
      <c r="K102" s="11"/>
      <c r="L102" s="11"/>
      <c r="M102" s="5"/>
      <c r="N102" s="5"/>
      <c r="O102" s="2"/>
      <c r="P102" s="2"/>
      <c r="Q102" s="2"/>
      <c r="R102" s="2"/>
    </row>
    <row r="103" spans="1:18" ht="12.75" customHeight="1" x14ac:dyDescent="0.2">
      <c r="A103" s="10"/>
      <c r="B103" s="1"/>
      <c r="C103" s="1"/>
      <c r="D103" s="1"/>
      <c r="E103" s="2"/>
      <c r="F103" s="1"/>
      <c r="G103" s="10"/>
      <c r="H103" s="10"/>
      <c r="I103" s="10"/>
      <c r="J103" s="4"/>
      <c r="K103" s="11"/>
      <c r="L103" s="11"/>
      <c r="M103" s="5"/>
      <c r="N103" s="5"/>
      <c r="O103" s="2"/>
      <c r="P103" s="2"/>
      <c r="Q103" s="2"/>
      <c r="R103" s="2"/>
    </row>
    <row r="104" spans="1:18" ht="12.75" customHeight="1" x14ac:dyDescent="0.2">
      <c r="A104" s="10"/>
      <c r="B104" s="1"/>
      <c r="C104" s="1"/>
      <c r="D104" s="1"/>
      <c r="E104" s="2"/>
      <c r="F104" s="1"/>
      <c r="G104" s="10"/>
      <c r="H104" s="10"/>
      <c r="I104" s="10"/>
      <c r="J104" s="4"/>
      <c r="K104" s="11"/>
      <c r="L104" s="11"/>
      <c r="M104" s="5"/>
      <c r="N104" s="5"/>
      <c r="O104" s="2"/>
      <c r="P104" s="2"/>
      <c r="Q104" s="2"/>
      <c r="R104" s="2"/>
    </row>
    <row r="105" spans="1:18" ht="12.75" customHeight="1" x14ac:dyDescent="0.2">
      <c r="A105" s="10"/>
      <c r="B105" s="1"/>
      <c r="C105" s="1"/>
      <c r="D105" s="1"/>
      <c r="E105" s="2"/>
      <c r="F105" s="1"/>
      <c r="G105" s="10"/>
      <c r="H105" s="10"/>
      <c r="I105" s="10"/>
      <c r="J105" s="4"/>
      <c r="K105" s="11"/>
      <c r="L105" s="11"/>
      <c r="M105" s="5"/>
      <c r="N105" s="5"/>
      <c r="O105" s="2"/>
      <c r="P105" s="2"/>
      <c r="Q105" s="2"/>
      <c r="R105" s="2"/>
    </row>
    <row r="106" spans="1:18" ht="12.75" customHeight="1" x14ac:dyDescent="0.2">
      <c r="A106" s="10"/>
      <c r="B106" s="1"/>
      <c r="C106" s="1"/>
      <c r="D106" s="1"/>
      <c r="E106" s="2"/>
      <c r="F106" s="1"/>
      <c r="G106" s="10"/>
      <c r="H106" s="10"/>
      <c r="I106" s="10"/>
      <c r="J106" s="4"/>
      <c r="K106" s="11"/>
      <c r="L106" s="11"/>
      <c r="M106" s="5"/>
      <c r="N106" s="5"/>
      <c r="O106" s="2"/>
      <c r="P106" s="2"/>
      <c r="Q106" s="2"/>
      <c r="R106" s="2"/>
    </row>
    <row r="107" spans="1:18" ht="12.75" customHeight="1" x14ac:dyDescent="0.2">
      <c r="A107" s="10"/>
      <c r="B107" s="1"/>
      <c r="C107" s="1"/>
      <c r="D107" s="1"/>
      <c r="E107" s="2"/>
      <c r="F107" s="1"/>
      <c r="G107" s="10"/>
      <c r="H107" s="10"/>
      <c r="I107" s="10"/>
      <c r="J107" s="4"/>
      <c r="K107" s="11"/>
      <c r="L107" s="11"/>
      <c r="M107" s="5"/>
      <c r="N107" s="5"/>
      <c r="O107" s="2"/>
      <c r="P107" s="2"/>
      <c r="Q107" s="2"/>
      <c r="R107" s="2"/>
    </row>
    <row r="108" spans="1:18" ht="12.75" customHeight="1" x14ac:dyDescent="0.2">
      <c r="A108" s="10"/>
      <c r="B108" s="1"/>
      <c r="C108" s="1"/>
      <c r="D108" s="1"/>
      <c r="E108" s="2"/>
      <c r="F108" s="1"/>
      <c r="G108" s="10"/>
      <c r="H108" s="10"/>
      <c r="I108" s="10"/>
      <c r="J108" s="4"/>
      <c r="K108" s="11"/>
      <c r="L108" s="11"/>
      <c r="M108" s="5"/>
      <c r="N108" s="5"/>
      <c r="O108" s="2"/>
      <c r="P108" s="2"/>
      <c r="Q108" s="2"/>
      <c r="R108" s="2"/>
    </row>
    <row r="109" spans="1:18" ht="12.75" customHeight="1" x14ac:dyDescent="0.2">
      <c r="A109" s="10"/>
      <c r="B109" s="1"/>
      <c r="C109" s="1"/>
      <c r="D109" s="1"/>
      <c r="E109" s="2"/>
      <c r="F109" s="1"/>
      <c r="G109" s="10"/>
      <c r="H109" s="10"/>
      <c r="I109" s="10"/>
      <c r="J109" s="4"/>
      <c r="K109" s="11"/>
      <c r="L109" s="11"/>
      <c r="M109" s="5"/>
      <c r="N109" s="5"/>
      <c r="O109" s="2"/>
      <c r="P109" s="2"/>
      <c r="Q109" s="2"/>
      <c r="R109" s="2"/>
    </row>
    <row r="110" spans="1:18" ht="12.75" customHeight="1" x14ac:dyDescent="0.2">
      <c r="A110" s="10"/>
      <c r="B110" s="1"/>
      <c r="C110" s="1"/>
      <c r="D110" s="1"/>
      <c r="E110" s="2"/>
      <c r="F110" s="1"/>
      <c r="G110" s="10"/>
      <c r="H110" s="10"/>
      <c r="I110" s="10"/>
      <c r="J110" s="4"/>
      <c r="K110" s="11"/>
      <c r="L110" s="11"/>
      <c r="M110" s="5"/>
      <c r="N110" s="5"/>
      <c r="O110" s="2"/>
      <c r="P110" s="2"/>
      <c r="Q110" s="2"/>
      <c r="R110" s="2"/>
    </row>
    <row r="111" spans="1:18" ht="12.75" customHeight="1" x14ac:dyDescent="0.2">
      <c r="A111" s="10"/>
      <c r="B111" s="1"/>
      <c r="C111" s="1"/>
      <c r="D111" s="1"/>
      <c r="E111" s="2"/>
      <c r="F111" s="1"/>
      <c r="G111" s="10"/>
      <c r="H111" s="10"/>
      <c r="I111" s="10"/>
      <c r="J111" s="4"/>
      <c r="K111" s="11"/>
      <c r="L111" s="11"/>
      <c r="M111" s="5"/>
      <c r="N111" s="5"/>
      <c r="O111" s="2"/>
      <c r="P111" s="2"/>
      <c r="Q111" s="2"/>
      <c r="R111" s="2"/>
    </row>
    <row r="112" spans="1:18" ht="12.75" customHeight="1" x14ac:dyDescent="0.2">
      <c r="A112" s="10"/>
      <c r="B112" s="1"/>
      <c r="C112" s="1"/>
      <c r="D112" s="1"/>
      <c r="E112" s="2"/>
      <c r="F112" s="1"/>
      <c r="G112" s="10"/>
      <c r="H112" s="10"/>
      <c r="I112" s="10"/>
      <c r="J112" s="4"/>
      <c r="K112" s="11"/>
      <c r="L112" s="11"/>
      <c r="M112" s="5"/>
      <c r="N112" s="5"/>
      <c r="O112" s="2"/>
      <c r="P112" s="2"/>
      <c r="Q112" s="2"/>
      <c r="R112" s="2"/>
    </row>
    <row r="113" spans="1:18" ht="12.75" customHeight="1" x14ac:dyDescent="0.2">
      <c r="A113" s="10"/>
      <c r="B113" s="1"/>
      <c r="C113" s="1"/>
      <c r="D113" s="1"/>
      <c r="E113" s="2"/>
      <c r="F113" s="1"/>
      <c r="G113" s="10"/>
      <c r="H113" s="10"/>
      <c r="I113" s="10"/>
      <c r="J113" s="4"/>
      <c r="K113" s="11"/>
      <c r="L113" s="11"/>
      <c r="M113" s="5"/>
      <c r="N113" s="5"/>
      <c r="O113" s="2"/>
      <c r="P113" s="2"/>
      <c r="Q113" s="2"/>
      <c r="R113" s="2"/>
    </row>
    <row r="114" spans="1:18" ht="12.75" customHeight="1" x14ac:dyDescent="0.2">
      <c r="A114" s="10"/>
      <c r="B114" s="1"/>
      <c r="C114" s="1"/>
      <c r="D114" s="1"/>
      <c r="E114" s="2"/>
      <c r="F114" s="1"/>
      <c r="G114" s="10"/>
      <c r="H114" s="10"/>
      <c r="I114" s="10"/>
      <c r="J114" s="4"/>
      <c r="K114" s="11"/>
      <c r="L114" s="11"/>
      <c r="M114" s="5"/>
      <c r="N114" s="5"/>
      <c r="O114" s="2"/>
      <c r="P114" s="2"/>
      <c r="Q114" s="2"/>
      <c r="R114" s="2"/>
    </row>
    <row r="115" spans="1:18" ht="12.75" customHeight="1" x14ac:dyDescent="0.2">
      <c r="A115" s="10"/>
      <c r="B115" s="1"/>
      <c r="C115" s="1"/>
      <c r="D115" s="1"/>
      <c r="E115" s="2"/>
      <c r="F115" s="1"/>
      <c r="G115" s="10"/>
      <c r="H115" s="10"/>
      <c r="I115" s="10"/>
      <c r="J115" s="4"/>
      <c r="K115" s="11"/>
      <c r="L115" s="11"/>
      <c r="M115" s="5"/>
      <c r="N115" s="5"/>
      <c r="O115" s="2"/>
      <c r="P115" s="2"/>
      <c r="Q115" s="2"/>
      <c r="R115" s="2"/>
    </row>
    <row r="116" spans="1:18" ht="12.75" customHeight="1" x14ac:dyDescent="0.2">
      <c r="A116" s="10"/>
      <c r="B116" s="1"/>
      <c r="C116" s="1"/>
      <c r="D116" s="1"/>
      <c r="E116" s="2"/>
      <c r="F116" s="1"/>
      <c r="G116" s="10"/>
      <c r="H116" s="10"/>
      <c r="I116" s="10"/>
      <c r="J116" s="4"/>
      <c r="K116" s="11"/>
      <c r="L116" s="11"/>
      <c r="M116" s="5"/>
      <c r="N116" s="5"/>
      <c r="O116" s="2"/>
      <c r="P116" s="2"/>
      <c r="Q116" s="2"/>
      <c r="R116" s="2"/>
    </row>
    <row r="117" spans="1:18" ht="12.75" customHeight="1" x14ac:dyDescent="0.2">
      <c r="A117" s="10"/>
      <c r="B117" s="1"/>
      <c r="C117" s="1"/>
      <c r="D117" s="1"/>
      <c r="E117" s="2"/>
      <c r="F117" s="1"/>
      <c r="G117" s="10"/>
      <c r="H117" s="10"/>
      <c r="I117" s="10"/>
      <c r="J117" s="4"/>
      <c r="K117" s="11"/>
      <c r="L117" s="11"/>
      <c r="M117" s="5"/>
      <c r="N117" s="5"/>
      <c r="O117" s="2"/>
      <c r="P117" s="2"/>
      <c r="Q117" s="2"/>
      <c r="R117" s="2"/>
    </row>
    <row r="118" spans="1:18" ht="12.75" customHeight="1" x14ac:dyDescent="0.2">
      <c r="A118" s="10"/>
      <c r="B118" s="1"/>
      <c r="C118" s="1"/>
      <c r="D118" s="1"/>
      <c r="E118" s="2"/>
      <c r="F118" s="1"/>
      <c r="G118" s="10"/>
      <c r="H118" s="10"/>
      <c r="I118" s="10"/>
      <c r="J118" s="4"/>
      <c r="K118" s="11"/>
      <c r="L118" s="11"/>
      <c r="M118" s="5"/>
      <c r="N118" s="5"/>
      <c r="O118" s="2"/>
      <c r="P118" s="2"/>
      <c r="Q118" s="2"/>
      <c r="R118" s="2"/>
    </row>
    <row r="119" spans="1:18" ht="12.75" customHeight="1" x14ac:dyDescent="0.2">
      <c r="A119" s="10"/>
      <c r="B119" s="1"/>
      <c r="C119" s="1"/>
      <c r="D119" s="1"/>
      <c r="E119" s="2"/>
      <c r="F119" s="1"/>
      <c r="G119" s="10"/>
      <c r="H119" s="10"/>
      <c r="I119" s="10"/>
      <c r="J119" s="4"/>
      <c r="K119" s="11"/>
      <c r="L119" s="11"/>
      <c r="M119" s="5"/>
      <c r="N119" s="5"/>
      <c r="O119" s="2"/>
      <c r="P119" s="2"/>
      <c r="Q119" s="2"/>
      <c r="R119" s="2"/>
    </row>
    <row r="120" spans="1:18" ht="12.75" customHeight="1" x14ac:dyDescent="0.2">
      <c r="A120" s="10"/>
      <c r="B120" s="1"/>
      <c r="C120" s="1"/>
      <c r="D120" s="1"/>
      <c r="E120" s="2"/>
      <c r="F120" s="1"/>
      <c r="G120" s="10"/>
      <c r="H120" s="10"/>
      <c r="I120" s="10"/>
      <c r="J120" s="4"/>
      <c r="K120" s="11"/>
      <c r="L120" s="11"/>
      <c r="M120" s="5"/>
      <c r="N120" s="5"/>
      <c r="O120" s="2"/>
      <c r="P120" s="2"/>
      <c r="Q120" s="2"/>
      <c r="R120" s="2"/>
    </row>
    <row r="121" spans="1:18" ht="12.75" customHeight="1" x14ac:dyDescent="0.2">
      <c r="A121" s="10"/>
      <c r="B121" s="1"/>
      <c r="C121" s="1"/>
      <c r="D121" s="1"/>
      <c r="E121" s="2"/>
      <c r="F121" s="1"/>
      <c r="G121" s="10"/>
      <c r="H121" s="10"/>
      <c r="I121" s="10"/>
      <c r="J121" s="4"/>
      <c r="K121" s="11"/>
      <c r="L121" s="11"/>
      <c r="M121" s="5"/>
      <c r="N121" s="5"/>
      <c r="O121" s="2"/>
      <c r="P121" s="2"/>
      <c r="Q121" s="2"/>
      <c r="R121" s="2"/>
    </row>
    <row r="122" spans="1:18" ht="12.75" customHeight="1" x14ac:dyDescent="0.2">
      <c r="A122" s="10"/>
      <c r="B122" s="1"/>
      <c r="C122" s="1"/>
      <c r="D122" s="1"/>
      <c r="E122" s="2"/>
      <c r="F122" s="1"/>
      <c r="G122" s="10"/>
      <c r="H122" s="10"/>
      <c r="I122" s="10"/>
      <c r="J122" s="4"/>
      <c r="K122" s="11"/>
      <c r="L122" s="11"/>
      <c r="M122" s="5"/>
      <c r="N122" s="5"/>
      <c r="O122" s="2"/>
      <c r="P122" s="2"/>
      <c r="Q122" s="2"/>
      <c r="R122" s="2"/>
    </row>
    <row r="123" spans="1:18" ht="12.75" customHeight="1" x14ac:dyDescent="0.2">
      <c r="A123" s="10"/>
      <c r="B123" s="1"/>
      <c r="C123" s="1"/>
      <c r="D123" s="1"/>
      <c r="E123" s="2"/>
      <c r="F123" s="1"/>
      <c r="G123" s="10"/>
      <c r="H123" s="10"/>
      <c r="I123" s="10"/>
      <c r="J123" s="4"/>
      <c r="K123" s="11"/>
      <c r="L123" s="11"/>
      <c r="M123" s="5"/>
      <c r="N123" s="5"/>
      <c r="O123" s="2"/>
      <c r="P123" s="2"/>
      <c r="Q123" s="2"/>
      <c r="R123" s="2"/>
    </row>
    <row r="124" spans="1:18" ht="12.75" customHeight="1" x14ac:dyDescent="0.2">
      <c r="A124" s="10"/>
      <c r="B124" s="1"/>
      <c r="C124" s="1"/>
      <c r="D124" s="1"/>
      <c r="E124" s="2"/>
      <c r="F124" s="1"/>
      <c r="G124" s="10"/>
      <c r="H124" s="10"/>
      <c r="I124" s="10"/>
      <c r="J124" s="4"/>
      <c r="K124" s="11"/>
      <c r="L124" s="11"/>
      <c r="M124" s="5"/>
      <c r="N124" s="5"/>
      <c r="O124" s="2"/>
      <c r="P124" s="2"/>
      <c r="Q124" s="2"/>
      <c r="R124" s="2"/>
    </row>
    <row r="125" spans="1:18" ht="12.75" customHeight="1" x14ac:dyDescent="0.2">
      <c r="A125" s="10"/>
      <c r="B125" s="1"/>
      <c r="C125" s="1"/>
      <c r="D125" s="1"/>
      <c r="E125" s="2"/>
      <c r="F125" s="1"/>
      <c r="G125" s="10"/>
      <c r="H125" s="10"/>
      <c r="I125" s="10"/>
      <c r="J125" s="4"/>
      <c r="K125" s="11"/>
      <c r="L125" s="11"/>
      <c r="M125" s="5"/>
      <c r="N125" s="5"/>
      <c r="O125" s="2"/>
      <c r="P125" s="2"/>
      <c r="Q125" s="2"/>
      <c r="R125" s="2"/>
    </row>
    <row r="126" spans="1:18" ht="12.75" customHeight="1" x14ac:dyDescent="0.2">
      <c r="A126" s="10"/>
      <c r="B126" s="1"/>
      <c r="C126" s="1"/>
      <c r="D126" s="1"/>
      <c r="E126" s="2"/>
      <c r="F126" s="1"/>
      <c r="G126" s="10"/>
      <c r="H126" s="10"/>
      <c r="I126" s="10"/>
      <c r="J126" s="4"/>
      <c r="K126" s="11"/>
      <c r="L126" s="11"/>
      <c r="M126" s="5"/>
      <c r="N126" s="5"/>
      <c r="O126" s="2"/>
      <c r="P126" s="2"/>
      <c r="Q126" s="2"/>
      <c r="R126" s="2"/>
    </row>
    <row r="127" spans="1:18" ht="12.75" customHeight="1" x14ac:dyDescent="0.2">
      <c r="A127" s="10"/>
      <c r="B127" s="1"/>
      <c r="C127" s="1"/>
      <c r="D127" s="1"/>
      <c r="E127" s="2"/>
      <c r="F127" s="1"/>
      <c r="G127" s="10"/>
      <c r="H127" s="10"/>
      <c r="I127" s="10"/>
      <c r="J127" s="4"/>
      <c r="K127" s="11"/>
      <c r="L127" s="11"/>
      <c r="M127" s="5"/>
      <c r="N127" s="5"/>
      <c r="O127" s="2"/>
      <c r="P127" s="2"/>
      <c r="Q127" s="2"/>
      <c r="R127" s="2"/>
    </row>
    <row r="128" spans="1:18" ht="12.75" customHeight="1" x14ac:dyDescent="0.2">
      <c r="A128" s="10"/>
      <c r="B128" s="1"/>
      <c r="C128" s="1"/>
      <c r="D128" s="1"/>
      <c r="E128" s="2"/>
      <c r="F128" s="1"/>
      <c r="G128" s="10"/>
      <c r="H128" s="10"/>
      <c r="I128" s="10"/>
      <c r="J128" s="4"/>
      <c r="K128" s="11"/>
      <c r="L128" s="11"/>
      <c r="M128" s="5"/>
      <c r="N128" s="5"/>
      <c r="O128" s="2"/>
      <c r="P128" s="2"/>
      <c r="Q128" s="2"/>
      <c r="R128" s="2"/>
    </row>
    <row r="129" spans="1:18" ht="12.75" customHeight="1" x14ac:dyDescent="0.2">
      <c r="A129" s="10"/>
      <c r="B129" s="1"/>
      <c r="C129" s="1"/>
      <c r="D129" s="1"/>
      <c r="E129" s="2"/>
      <c r="F129" s="1"/>
      <c r="G129" s="10"/>
      <c r="H129" s="10"/>
      <c r="I129" s="10"/>
      <c r="J129" s="4"/>
      <c r="K129" s="11"/>
      <c r="L129" s="11"/>
      <c r="M129" s="5"/>
      <c r="N129" s="5"/>
      <c r="O129" s="2"/>
      <c r="P129" s="2"/>
      <c r="Q129" s="2"/>
      <c r="R129" s="2"/>
    </row>
    <row r="130" spans="1:18" ht="12.75" customHeight="1" x14ac:dyDescent="0.2">
      <c r="A130" s="10"/>
      <c r="B130" s="1"/>
      <c r="C130" s="1"/>
      <c r="D130" s="1"/>
      <c r="E130" s="2"/>
      <c r="F130" s="1"/>
      <c r="G130" s="10"/>
      <c r="H130" s="10"/>
      <c r="I130" s="10"/>
      <c r="J130" s="4"/>
      <c r="K130" s="11"/>
      <c r="L130" s="11"/>
      <c r="M130" s="5"/>
      <c r="N130" s="5"/>
      <c r="O130" s="2"/>
      <c r="P130" s="2"/>
      <c r="Q130" s="2"/>
      <c r="R130" s="2"/>
    </row>
    <row r="131" spans="1:18" ht="12.75" customHeight="1" x14ac:dyDescent="0.2">
      <c r="A131" s="10"/>
      <c r="B131" s="1"/>
      <c r="C131" s="1"/>
      <c r="D131" s="1"/>
      <c r="E131" s="2"/>
      <c r="F131" s="1"/>
      <c r="G131" s="10"/>
      <c r="H131" s="10"/>
      <c r="I131" s="10"/>
      <c r="J131" s="4"/>
      <c r="K131" s="11"/>
      <c r="L131" s="11"/>
      <c r="M131" s="5"/>
      <c r="N131" s="5"/>
      <c r="O131" s="2"/>
      <c r="P131" s="2"/>
      <c r="Q131" s="2"/>
      <c r="R131" s="2"/>
    </row>
    <row r="132" spans="1:18" ht="12.75" customHeight="1" x14ac:dyDescent="0.2">
      <c r="A132" s="10"/>
      <c r="B132" s="1"/>
      <c r="C132" s="1"/>
      <c r="D132" s="1"/>
      <c r="E132" s="2"/>
      <c r="F132" s="1"/>
      <c r="G132" s="10"/>
      <c r="H132" s="10"/>
      <c r="I132" s="10"/>
      <c r="J132" s="4"/>
      <c r="K132" s="11"/>
      <c r="L132" s="11"/>
      <c r="M132" s="5"/>
      <c r="N132" s="5"/>
      <c r="O132" s="2"/>
      <c r="P132" s="2"/>
      <c r="Q132" s="2"/>
      <c r="R132" s="2"/>
    </row>
    <row r="133" spans="1:18" ht="12.75" customHeight="1" x14ac:dyDescent="0.2">
      <c r="A133" s="10"/>
      <c r="B133" s="1"/>
      <c r="C133" s="1"/>
      <c r="D133" s="1"/>
      <c r="E133" s="2"/>
      <c r="F133" s="1"/>
      <c r="G133" s="10"/>
      <c r="H133" s="10"/>
      <c r="I133" s="10"/>
      <c r="J133" s="4"/>
      <c r="K133" s="11"/>
      <c r="L133" s="11"/>
      <c r="M133" s="5"/>
      <c r="N133" s="5"/>
      <c r="O133" s="2"/>
      <c r="P133" s="2"/>
      <c r="Q133" s="2"/>
      <c r="R133" s="2"/>
    </row>
    <row r="134" spans="1:18" ht="12.75" customHeight="1" x14ac:dyDescent="0.2">
      <c r="A134" s="10"/>
      <c r="B134" s="1"/>
      <c r="C134" s="1"/>
      <c r="D134" s="1"/>
      <c r="E134" s="2"/>
      <c r="F134" s="1"/>
      <c r="G134" s="10"/>
      <c r="H134" s="10"/>
      <c r="I134" s="10"/>
      <c r="J134" s="4"/>
      <c r="K134" s="11"/>
      <c r="L134" s="11"/>
      <c r="M134" s="5"/>
      <c r="N134" s="5"/>
      <c r="O134" s="2"/>
      <c r="P134" s="2"/>
      <c r="Q134" s="2"/>
      <c r="R134" s="2"/>
    </row>
    <row r="135" spans="1:18" ht="12.75" customHeight="1" x14ac:dyDescent="0.2">
      <c r="A135" s="10"/>
      <c r="B135" s="1"/>
      <c r="C135" s="1"/>
      <c r="D135" s="1"/>
      <c r="E135" s="2"/>
      <c r="F135" s="1"/>
      <c r="G135" s="10"/>
      <c r="H135" s="10"/>
      <c r="I135" s="10"/>
      <c r="J135" s="4"/>
      <c r="K135" s="11"/>
      <c r="L135" s="11"/>
      <c r="M135" s="5"/>
      <c r="N135" s="5"/>
      <c r="O135" s="2"/>
      <c r="P135" s="2"/>
      <c r="Q135" s="2"/>
      <c r="R135" s="2"/>
    </row>
    <row r="136" spans="1:18" ht="12.75" customHeight="1" x14ac:dyDescent="0.2">
      <c r="A136" s="10"/>
      <c r="B136" s="1"/>
      <c r="C136" s="1"/>
      <c r="D136" s="1"/>
      <c r="E136" s="2"/>
      <c r="F136" s="1"/>
      <c r="G136" s="10"/>
      <c r="H136" s="10"/>
      <c r="I136" s="10"/>
      <c r="J136" s="4"/>
      <c r="K136" s="11"/>
      <c r="L136" s="11"/>
      <c r="M136" s="5"/>
      <c r="N136" s="5"/>
      <c r="O136" s="2"/>
      <c r="P136" s="2"/>
      <c r="Q136" s="2"/>
      <c r="R136" s="2"/>
    </row>
    <row r="137" spans="1:18" ht="12.75" customHeight="1" x14ac:dyDescent="0.2">
      <c r="A137" s="10"/>
      <c r="B137" s="1"/>
      <c r="C137" s="1"/>
      <c r="D137" s="1"/>
      <c r="E137" s="2"/>
      <c r="F137" s="1"/>
      <c r="G137" s="10"/>
      <c r="H137" s="10"/>
      <c r="I137" s="10"/>
      <c r="J137" s="4"/>
      <c r="K137" s="11"/>
      <c r="L137" s="11"/>
      <c r="M137" s="5"/>
      <c r="N137" s="5"/>
      <c r="O137" s="2"/>
      <c r="P137" s="2"/>
      <c r="Q137" s="2"/>
      <c r="R137" s="2"/>
    </row>
    <row r="138" spans="1:18" ht="12.75" customHeight="1" x14ac:dyDescent="0.2">
      <c r="A138" s="10"/>
      <c r="B138" s="1"/>
      <c r="C138" s="1"/>
      <c r="D138" s="1"/>
      <c r="E138" s="2"/>
      <c r="F138" s="1"/>
      <c r="G138" s="10"/>
      <c r="H138" s="10"/>
      <c r="I138" s="10"/>
      <c r="J138" s="4"/>
      <c r="K138" s="11"/>
      <c r="L138" s="11"/>
      <c r="M138" s="5"/>
      <c r="N138" s="5"/>
      <c r="O138" s="2"/>
      <c r="P138" s="2"/>
      <c r="Q138" s="2"/>
      <c r="R138" s="2"/>
    </row>
    <row r="139" spans="1:18" ht="12.75" customHeight="1" x14ac:dyDescent="0.2">
      <c r="A139" s="10"/>
      <c r="B139" s="1"/>
      <c r="C139" s="1"/>
      <c r="D139" s="1"/>
      <c r="E139" s="2"/>
      <c r="F139" s="1"/>
      <c r="G139" s="10"/>
      <c r="H139" s="10"/>
      <c r="I139" s="10"/>
      <c r="J139" s="4"/>
      <c r="K139" s="11"/>
      <c r="L139" s="11"/>
      <c r="M139" s="5"/>
      <c r="N139" s="5"/>
      <c r="O139" s="2"/>
      <c r="P139" s="2"/>
      <c r="Q139" s="2"/>
      <c r="R139" s="2"/>
    </row>
    <row r="140" spans="1:18" ht="12.75" customHeight="1" x14ac:dyDescent="0.2">
      <c r="A140" s="10"/>
      <c r="B140" s="1"/>
      <c r="C140" s="1"/>
      <c r="D140" s="1"/>
      <c r="E140" s="2"/>
      <c r="F140" s="1"/>
      <c r="G140" s="10"/>
      <c r="H140" s="10"/>
      <c r="I140" s="10"/>
      <c r="J140" s="4"/>
      <c r="K140" s="11"/>
      <c r="L140" s="11"/>
      <c r="M140" s="5"/>
      <c r="N140" s="5"/>
      <c r="O140" s="2"/>
      <c r="P140" s="2"/>
      <c r="Q140" s="2"/>
      <c r="R140" s="2"/>
    </row>
    <row r="141" spans="1:18" ht="12.75" customHeight="1" x14ac:dyDescent="0.2">
      <c r="A141" s="10"/>
      <c r="B141" s="1"/>
      <c r="C141" s="1"/>
      <c r="D141" s="1"/>
      <c r="E141" s="2"/>
      <c r="F141" s="1"/>
      <c r="G141" s="10"/>
      <c r="H141" s="10"/>
      <c r="I141" s="10"/>
      <c r="J141" s="4"/>
      <c r="K141" s="11"/>
      <c r="L141" s="11"/>
      <c r="M141" s="5"/>
      <c r="N141" s="5"/>
      <c r="O141" s="2"/>
      <c r="P141" s="2"/>
      <c r="Q141" s="2"/>
      <c r="R141" s="2"/>
    </row>
    <row r="142" spans="1:18" ht="12.75" customHeight="1" x14ac:dyDescent="0.2">
      <c r="A142" s="10"/>
      <c r="B142" s="1"/>
      <c r="C142" s="1"/>
      <c r="D142" s="1"/>
      <c r="E142" s="2"/>
      <c r="F142" s="1"/>
      <c r="G142" s="10"/>
      <c r="H142" s="10"/>
      <c r="I142" s="10"/>
      <c r="J142" s="4"/>
      <c r="K142" s="11"/>
      <c r="L142" s="11"/>
      <c r="M142" s="5"/>
      <c r="N142" s="5"/>
      <c r="O142" s="2"/>
      <c r="P142" s="2"/>
      <c r="Q142" s="2"/>
      <c r="R142" s="2"/>
    </row>
    <row r="143" spans="1:18" ht="12.75" customHeight="1" x14ac:dyDescent="0.2">
      <c r="A143" s="10"/>
      <c r="B143" s="1"/>
      <c r="C143" s="1"/>
      <c r="D143" s="1"/>
      <c r="E143" s="2"/>
      <c r="F143" s="1"/>
      <c r="G143" s="10"/>
      <c r="H143" s="10"/>
      <c r="I143" s="10"/>
      <c r="J143" s="4"/>
      <c r="K143" s="11"/>
      <c r="L143" s="11"/>
      <c r="M143" s="5"/>
      <c r="N143" s="5"/>
      <c r="O143" s="2"/>
      <c r="P143" s="2"/>
      <c r="Q143" s="2"/>
      <c r="R143" s="2"/>
    </row>
    <row r="144" spans="1:18" ht="12.75" customHeight="1" x14ac:dyDescent="0.2">
      <c r="A144" s="10"/>
      <c r="B144" s="1"/>
      <c r="C144" s="1"/>
      <c r="D144" s="1"/>
      <c r="E144" s="2"/>
      <c r="F144" s="1"/>
      <c r="G144" s="10"/>
      <c r="H144" s="10"/>
      <c r="I144" s="10"/>
      <c r="J144" s="4"/>
      <c r="K144" s="11"/>
      <c r="L144" s="11"/>
      <c r="M144" s="5"/>
      <c r="N144" s="5"/>
      <c r="O144" s="2"/>
      <c r="P144" s="2"/>
      <c r="Q144" s="2"/>
      <c r="R144" s="2"/>
    </row>
    <row r="145" spans="1:18" ht="12.75" customHeight="1" x14ac:dyDescent="0.2">
      <c r="A145" s="10"/>
      <c r="B145" s="1"/>
      <c r="C145" s="1"/>
      <c r="D145" s="1"/>
      <c r="E145" s="2"/>
      <c r="F145" s="1"/>
      <c r="G145" s="10"/>
      <c r="H145" s="10"/>
      <c r="I145" s="10"/>
      <c r="J145" s="4"/>
      <c r="K145" s="11"/>
      <c r="L145" s="11"/>
      <c r="M145" s="5"/>
      <c r="N145" s="5"/>
      <c r="O145" s="2"/>
      <c r="P145" s="2"/>
      <c r="Q145" s="2"/>
      <c r="R145" s="2"/>
    </row>
    <row r="146" spans="1:18" ht="12.75" customHeight="1" x14ac:dyDescent="0.2">
      <c r="A146" s="10"/>
      <c r="B146" s="1"/>
      <c r="C146" s="1"/>
      <c r="D146" s="1"/>
      <c r="E146" s="2"/>
      <c r="F146" s="1"/>
      <c r="G146" s="10"/>
      <c r="H146" s="10"/>
      <c r="I146" s="10"/>
      <c r="J146" s="4"/>
      <c r="K146" s="11"/>
      <c r="L146" s="11"/>
      <c r="M146" s="5"/>
      <c r="N146" s="5"/>
      <c r="O146" s="2"/>
      <c r="P146" s="2"/>
      <c r="Q146" s="2"/>
      <c r="R146" s="2"/>
    </row>
    <row r="147" spans="1:18" ht="12.75" customHeight="1" x14ac:dyDescent="0.2">
      <c r="A147" s="10"/>
      <c r="B147" s="1"/>
      <c r="C147" s="1"/>
      <c r="D147" s="1"/>
      <c r="E147" s="2"/>
      <c r="F147" s="1"/>
      <c r="G147" s="10"/>
      <c r="H147" s="10"/>
      <c r="I147" s="10"/>
      <c r="J147" s="4"/>
      <c r="K147" s="11"/>
      <c r="L147" s="11"/>
      <c r="M147" s="5"/>
      <c r="N147" s="5"/>
      <c r="O147" s="2"/>
      <c r="P147" s="2"/>
      <c r="Q147" s="2"/>
      <c r="R147" s="2"/>
    </row>
    <row r="148" spans="1:18" ht="12.75" customHeight="1" x14ac:dyDescent="0.2">
      <c r="A148" s="10"/>
      <c r="B148" s="1"/>
      <c r="C148" s="1"/>
      <c r="D148" s="1"/>
      <c r="E148" s="2"/>
      <c r="F148" s="1"/>
      <c r="G148" s="10"/>
      <c r="H148" s="10"/>
      <c r="I148" s="10"/>
      <c r="J148" s="4"/>
      <c r="K148" s="11"/>
      <c r="L148" s="11"/>
      <c r="M148" s="5"/>
      <c r="N148" s="5"/>
      <c r="O148" s="2"/>
      <c r="P148" s="2"/>
      <c r="Q148" s="2"/>
      <c r="R148" s="2"/>
    </row>
    <row r="149" spans="1:18" ht="12.75" customHeight="1" x14ac:dyDescent="0.2">
      <c r="A149" s="10"/>
      <c r="B149" s="1"/>
      <c r="C149" s="1"/>
      <c r="D149" s="1"/>
      <c r="E149" s="2"/>
      <c r="F149" s="1"/>
      <c r="G149" s="10"/>
      <c r="H149" s="10"/>
      <c r="I149" s="10"/>
      <c r="J149" s="4"/>
      <c r="K149" s="11"/>
      <c r="L149" s="11"/>
      <c r="M149" s="5"/>
      <c r="N149" s="5"/>
      <c r="O149" s="2"/>
      <c r="P149" s="2"/>
      <c r="Q149" s="2"/>
      <c r="R149" s="2"/>
    </row>
    <row r="150" spans="1:18" ht="12.75" customHeight="1" x14ac:dyDescent="0.2">
      <c r="A150" s="10"/>
      <c r="B150" s="1"/>
      <c r="C150" s="1"/>
      <c r="D150" s="1"/>
      <c r="E150" s="2"/>
      <c r="F150" s="1"/>
      <c r="G150" s="10"/>
      <c r="H150" s="10"/>
      <c r="I150" s="10"/>
      <c r="J150" s="4"/>
      <c r="K150" s="11"/>
      <c r="L150" s="11"/>
      <c r="M150" s="5"/>
      <c r="N150" s="5"/>
      <c r="O150" s="2"/>
      <c r="P150" s="2"/>
      <c r="Q150" s="2"/>
      <c r="R150" s="2"/>
    </row>
    <row r="151" spans="1:18" ht="12.75" customHeight="1" x14ac:dyDescent="0.2">
      <c r="A151" s="10"/>
      <c r="B151" s="1"/>
      <c r="C151" s="1"/>
      <c r="D151" s="1"/>
      <c r="E151" s="2"/>
      <c r="F151" s="1"/>
      <c r="G151" s="10"/>
      <c r="H151" s="10"/>
      <c r="I151" s="10"/>
      <c r="J151" s="4"/>
      <c r="K151" s="11"/>
      <c r="L151" s="11"/>
      <c r="M151" s="5"/>
      <c r="N151" s="5"/>
      <c r="O151" s="2"/>
      <c r="P151" s="2"/>
      <c r="Q151" s="2"/>
      <c r="R151" s="2"/>
    </row>
    <row r="152" spans="1:18" ht="12.75" customHeight="1" x14ac:dyDescent="0.2">
      <c r="A152" s="10"/>
      <c r="B152" s="1"/>
      <c r="C152" s="1"/>
      <c r="D152" s="1"/>
      <c r="E152" s="2"/>
      <c r="F152" s="1"/>
      <c r="G152" s="10"/>
      <c r="H152" s="10"/>
      <c r="I152" s="10"/>
      <c r="J152" s="4"/>
      <c r="K152" s="11"/>
      <c r="L152" s="11"/>
      <c r="M152" s="5"/>
      <c r="N152" s="5"/>
      <c r="O152" s="2"/>
      <c r="P152" s="2"/>
      <c r="Q152" s="2"/>
      <c r="R152" s="2"/>
    </row>
    <row r="153" spans="1:18" ht="12.75" customHeight="1" x14ac:dyDescent="0.2">
      <c r="A153" s="10"/>
      <c r="B153" s="1"/>
      <c r="C153" s="1"/>
      <c r="D153" s="1"/>
      <c r="E153" s="2"/>
      <c r="F153" s="1"/>
      <c r="G153" s="10"/>
      <c r="H153" s="10"/>
      <c r="I153" s="10"/>
      <c r="J153" s="4"/>
      <c r="K153" s="11"/>
      <c r="L153" s="11"/>
      <c r="M153" s="5"/>
      <c r="N153" s="5"/>
      <c r="O153" s="2"/>
      <c r="P153" s="2"/>
      <c r="Q153" s="2"/>
      <c r="R153" s="2"/>
    </row>
    <row r="154" spans="1:18" ht="12.75" customHeight="1" x14ac:dyDescent="0.2">
      <c r="A154" s="10"/>
      <c r="B154" s="1"/>
      <c r="C154" s="1"/>
      <c r="D154" s="1"/>
      <c r="E154" s="2"/>
      <c r="F154" s="1"/>
      <c r="G154" s="10"/>
      <c r="H154" s="10"/>
      <c r="I154" s="10"/>
      <c r="J154" s="4"/>
      <c r="K154" s="11"/>
      <c r="L154" s="11"/>
      <c r="M154" s="5"/>
      <c r="N154" s="5"/>
      <c r="O154" s="2"/>
      <c r="P154" s="2"/>
      <c r="Q154" s="2"/>
      <c r="R154" s="2"/>
    </row>
    <row r="155" spans="1:18" ht="12.75" customHeight="1" x14ac:dyDescent="0.2">
      <c r="A155" s="10"/>
      <c r="B155" s="1"/>
      <c r="C155" s="1"/>
      <c r="D155" s="1"/>
      <c r="E155" s="2"/>
      <c r="F155" s="1"/>
      <c r="G155" s="10"/>
      <c r="H155" s="10"/>
      <c r="I155" s="10"/>
      <c r="J155" s="4"/>
      <c r="K155" s="11"/>
      <c r="L155" s="11"/>
      <c r="M155" s="5"/>
      <c r="N155" s="5"/>
      <c r="O155" s="2"/>
      <c r="P155" s="2"/>
      <c r="Q155" s="2"/>
      <c r="R155" s="2"/>
    </row>
    <row r="156" spans="1:18" ht="12.75" customHeight="1" x14ac:dyDescent="0.2">
      <c r="A156" s="10"/>
      <c r="B156" s="1"/>
      <c r="C156" s="1"/>
      <c r="D156" s="1"/>
      <c r="E156" s="2"/>
      <c r="F156" s="1"/>
      <c r="G156" s="10"/>
      <c r="H156" s="10"/>
      <c r="I156" s="10"/>
      <c r="J156" s="4"/>
      <c r="K156" s="11"/>
      <c r="L156" s="11"/>
      <c r="M156" s="5"/>
      <c r="N156" s="5"/>
      <c r="O156" s="2"/>
      <c r="P156" s="2"/>
      <c r="Q156" s="2"/>
      <c r="R156" s="2"/>
    </row>
    <row r="157" spans="1:18" ht="12.75" customHeight="1" x14ac:dyDescent="0.2">
      <c r="A157" s="10"/>
      <c r="B157" s="1"/>
      <c r="C157" s="1"/>
      <c r="D157" s="1"/>
      <c r="E157" s="2"/>
      <c r="F157" s="1"/>
      <c r="G157" s="10"/>
      <c r="H157" s="10"/>
      <c r="I157" s="10"/>
      <c r="J157" s="4"/>
      <c r="K157" s="11"/>
      <c r="L157" s="11"/>
      <c r="M157" s="5"/>
      <c r="N157" s="5"/>
      <c r="O157" s="2"/>
      <c r="P157" s="2"/>
      <c r="Q157" s="2"/>
      <c r="R157" s="2"/>
    </row>
    <row r="158" spans="1:18" ht="12.75" customHeight="1" x14ac:dyDescent="0.2">
      <c r="A158" s="10"/>
      <c r="B158" s="1"/>
      <c r="C158" s="1"/>
      <c r="D158" s="1"/>
      <c r="E158" s="2"/>
      <c r="F158" s="1"/>
      <c r="G158" s="10"/>
      <c r="H158" s="10"/>
      <c r="I158" s="10"/>
      <c r="J158" s="4"/>
      <c r="K158" s="11"/>
      <c r="L158" s="11"/>
      <c r="M158" s="5"/>
      <c r="N158" s="5"/>
      <c r="O158" s="2"/>
      <c r="P158" s="2"/>
      <c r="Q158" s="2"/>
      <c r="R158" s="2"/>
    </row>
    <row r="159" spans="1:18" ht="12.75" customHeight="1" x14ac:dyDescent="0.2">
      <c r="A159" s="10"/>
      <c r="B159" s="1"/>
      <c r="C159" s="1"/>
      <c r="D159" s="1"/>
      <c r="E159" s="2"/>
      <c r="F159" s="1"/>
      <c r="G159" s="10"/>
      <c r="H159" s="10"/>
      <c r="I159" s="10"/>
      <c r="J159" s="4"/>
      <c r="K159" s="11"/>
      <c r="L159" s="11"/>
      <c r="M159" s="5"/>
      <c r="N159" s="5"/>
      <c r="O159" s="2"/>
      <c r="P159" s="2"/>
      <c r="Q159" s="2"/>
      <c r="R159" s="2"/>
    </row>
    <row r="160" spans="1:18" ht="12.75" customHeight="1" x14ac:dyDescent="0.2">
      <c r="A160" s="10"/>
      <c r="B160" s="1"/>
      <c r="C160" s="1"/>
      <c r="D160" s="1"/>
      <c r="E160" s="2"/>
      <c r="F160" s="1"/>
      <c r="G160" s="10"/>
      <c r="H160" s="10"/>
      <c r="I160" s="10"/>
      <c r="J160" s="4"/>
      <c r="K160" s="11"/>
      <c r="L160" s="11"/>
      <c r="M160" s="5"/>
      <c r="N160" s="5"/>
      <c r="O160" s="2"/>
      <c r="P160" s="2"/>
      <c r="Q160" s="2"/>
      <c r="R160" s="2"/>
    </row>
    <row r="161" spans="1:18" ht="12.75" customHeight="1" x14ac:dyDescent="0.2">
      <c r="A161" s="10"/>
      <c r="B161" s="1"/>
      <c r="C161" s="1"/>
      <c r="D161" s="1"/>
      <c r="E161" s="2"/>
      <c r="F161" s="1"/>
      <c r="G161" s="10"/>
      <c r="H161" s="10"/>
      <c r="I161" s="10"/>
      <c r="J161" s="4"/>
      <c r="K161" s="11"/>
      <c r="L161" s="11"/>
      <c r="M161" s="5"/>
      <c r="N161" s="5"/>
      <c r="O161" s="2"/>
      <c r="P161" s="2"/>
      <c r="Q161" s="2"/>
      <c r="R161" s="2"/>
    </row>
    <row r="162" spans="1:18" ht="12.75" customHeight="1" x14ac:dyDescent="0.2">
      <c r="A162" s="10"/>
      <c r="B162" s="1"/>
      <c r="C162" s="1"/>
      <c r="D162" s="1"/>
      <c r="E162" s="2"/>
      <c r="F162" s="1"/>
      <c r="G162" s="10"/>
      <c r="H162" s="10"/>
      <c r="I162" s="10"/>
      <c r="J162" s="4"/>
      <c r="K162" s="11"/>
      <c r="L162" s="11"/>
      <c r="M162" s="5"/>
      <c r="N162" s="5"/>
      <c r="O162" s="2"/>
      <c r="P162" s="2"/>
      <c r="Q162" s="2"/>
      <c r="R162" s="2"/>
    </row>
    <row r="163" spans="1:18" ht="12.75" customHeight="1" x14ac:dyDescent="0.2">
      <c r="A163" s="10"/>
      <c r="B163" s="1"/>
      <c r="C163" s="1"/>
      <c r="D163" s="1"/>
      <c r="E163" s="2"/>
      <c r="F163" s="1"/>
      <c r="G163" s="10"/>
      <c r="H163" s="10"/>
      <c r="I163" s="10"/>
      <c r="J163" s="4"/>
      <c r="K163" s="11"/>
      <c r="L163" s="11"/>
      <c r="M163" s="5"/>
      <c r="N163" s="5"/>
      <c r="O163" s="2"/>
      <c r="P163" s="2"/>
      <c r="Q163" s="2"/>
      <c r="R163" s="2"/>
    </row>
    <row r="164" spans="1:18" ht="12.75" customHeight="1" x14ac:dyDescent="0.2">
      <c r="A164" s="10"/>
      <c r="B164" s="1"/>
      <c r="C164" s="1"/>
      <c r="D164" s="1"/>
      <c r="E164" s="2"/>
      <c r="F164" s="1"/>
      <c r="G164" s="10"/>
      <c r="H164" s="10"/>
      <c r="I164" s="10"/>
      <c r="J164" s="4"/>
      <c r="K164" s="11"/>
      <c r="L164" s="11"/>
      <c r="M164" s="5"/>
      <c r="N164" s="5"/>
      <c r="O164" s="2"/>
      <c r="P164" s="2"/>
      <c r="Q164" s="2"/>
      <c r="R164" s="2"/>
    </row>
    <row r="165" spans="1:18" ht="12.75" customHeight="1" x14ac:dyDescent="0.2">
      <c r="A165" s="10"/>
      <c r="B165" s="1"/>
      <c r="C165" s="1"/>
      <c r="D165" s="1"/>
      <c r="E165" s="2"/>
      <c r="F165" s="1"/>
      <c r="G165" s="10"/>
      <c r="H165" s="10"/>
      <c r="I165" s="10"/>
      <c r="J165" s="4"/>
      <c r="K165" s="11"/>
      <c r="L165" s="11"/>
      <c r="M165" s="5"/>
      <c r="N165" s="5"/>
      <c r="O165" s="2"/>
      <c r="P165" s="2"/>
      <c r="Q165" s="2"/>
      <c r="R165" s="2"/>
    </row>
    <row r="166" spans="1:18" ht="12.75" customHeight="1" x14ac:dyDescent="0.2">
      <c r="A166" s="10"/>
      <c r="B166" s="1"/>
      <c r="C166" s="1"/>
      <c r="D166" s="1"/>
      <c r="E166" s="2"/>
      <c r="F166" s="1"/>
      <c r="G166" s="10"/>
      <c r="H166" s="10"/>
      <c r="I166" s="10"/>
      <c r="J166" s="4"/>
      <c r="K166" s="11"/>
      <c r="L166" s="11"/>
      <c r="M166" s="5"/>
      <c r="N166" s="5"/>
      <c r="O166" s="2"/>
      <c r="P166" s="2"/>
      <c r="Q166" s="2"/>
      <c r="R166" s="2"/>
    </row>
    <row r="167" spans="1:18" ht="12.75" customHeight="1" x14ac:dyDescent="0.2">
      <c r="A167" s="10"/>
      <c r="B167" s="1"/>
      <c r="C167" s="1"/>
      <c r="D167" s="1"/>
      <c r="E167" s="2"/>
      <c r="F167" s="1"/>
      <c r="G167" s="10"/>
      <c r="H167" s="10"/>
      <c r="I167" s="10"/>
      <c r="J167" s="4"/>
      <c r="K167" s="11"/>
      <c r="L167" s="11"/>
      <c r="M167" s="5"/>
      <c r="N167" s="5"/>
      <c r="O167" s="2"/>
      <c r="P167" s="2"/>
      <c r="Q167" s="2"/>
      <c r="R167" s="2"/>
    </row>
    <row r="168" spans="1:18" ht="12.75" customHeight="1" x14ac:dyDescent="0.2">
      <c r="A168" s="10"/>
      <c r="B168" s="1"/>
      <c r="C168" s="1"/>
      <c r="D168" s="1"/>
      <c r="E168" s="2"/>
      <c r="F168" s="1"/>
      <c r="G168" s="10"/>
      <c r="H168" s="10"/>
      <c r="I168" s="10"/>
      <c r="J168" s="4"/>
      <c r="K168" s="11"/>
      <c r="L168" s="11"/>
      <c r="M168" s="5"/>
      <c r="N168" s="5"/>
      <c r="O168" s="2"/>
      <c r="P168" s="2"/>
      <c r="Q168" s="2"/>
      <c r="R168" s="2"/>
    </row>
    <row r="169" spans="1:18" ht="12.75" customHeight="1" x14ac:dyDescent="0.2">
      <c r="A169" s="10"/>
      <c r="B169" s="1"/>
      <c r="C169" s="1"/>
      <c r="D169" s="1"/>
      <c r="E169" s="2"/>
      <c r="F169" s="1"/>
      <c r="G169" s="10"/>
      <c r="H169" s="10"/>
      <c r="I169" s="10"/>
      <c r="J169" s="4"/>
      <c r="K169" s="11"/>
      <c r="L169" s="11"/>
      <c r="M169" s="5"/>
      <c r="N169" s="5"/>
      <c r="O169" s="2"/>
      <c r="P169" s="2"/>
      <c r="Q169" s="2"/>
      <c r="R169" s="2"/>
    </row>
    <row r="170" spans="1:18" ht="12.75" customHeight="1" x14ac:dyDescent="0.2">
      <c r="A170" s="10"/>
      <c r="B170" s="1"/>
      <c r="C170" s="1"/>
      <c r="D170" s="1"/>
      <c r="E170" s="2"/>
      <c r="F170" s="1"/>
      <c r="G170" s="10"/>
      <c r="H170" s="10"/>
      <c r="I170" s="10"/>
      <c r="J170" s="4"/>
      <c r="K170" s="11"/>
      <c r="L170" s="11"/>
      <c r="M170" s="5"/>
      <c r="N170" s="5"/>
      <c r="O170" s="2"/>
      <c r="P170" s="2"/>
      <c r="Q170" s="2"/>
      <c r="R170" s="2"/>
    </row>
    <row r="171" spans="1:18" ht="12.75" customHeight="1" x14ac:dyDescent="0.2">
      <c r="A171" s="10"/>
      <c r="B171" s="1"/>
      <c r="C171" s="1"/>
      <c r="D171" s="1"/>
      <c r="E171" s="2"/>
      <c r="F171" s="1"/>
      <c r="G171" s="10"/>
      <c r="H171" s="10"/>
      <c r="I171" s="10"/>
      <c r="J171" s="4"/>
      <c r="K171" s="11"/>
      <c r="L171" s="11"/>
      <c r="M171" s="5"/>
      <c r="N171" s="5"/>
      <c r="O171" s="2"/>
      <c r="P171" s="2"/>
      <c r="Q171" s="2"/>
      <c r="R171" s="2"/>
    </row>
    <row r="172" spans="1:18" ht="12.75" customHeight="1" x14ac:dyDescent="0.2">
      <c r="A172" s="10"/>
      <c r="B172" s="1"/>
      <c r="C172" s="1"/>
      <c r="D172" s="1"/>
      <c r="E172" s="2"/>
      <c r="F172" s="1"/>
      <c r="G172" s="10"/>
      <c r="H172" s="10"/>
      <c r="I172" s="10"/>
      <c r="J172" s="4"/>
      <c r="K172" s="11"/>
      <c r="L172" s="11"/>
      <c r="M172" s="5"/>
      <c r="N172" s="5"/>
      <c r="O172" s="2"/>
      <c r="P172" s="2"/>
      <c r="Q172" s="2"/>
      <c r="R172" s="2"/>
    </row>
    <row r="173" spans="1:18" ht="12.75" customHeight="1" x14ac:dyDescent="0.2">
      <c r="A173" s="10"/>
      <c r="B173" s="1"/>
      <c r="C173" s="1"/>
      <c r="D173" s="1"/>
      <c r="E173" s="2"/>
      <c r="F173" s="1"/>
      <c r="G173" s="10"/>
      <c r="H173" s="10"/>
      <c r="I173" s="10"/>
      <c r="J173" s="4"/>
      <c r="K173" s="11"/>
      <c r="L173" s="11"/>
      <c r="M173" s="5"/>
      <c r="N173" s="5"/>
      <c r="O173" s="2"/>
      <c r="P173" s="2"/>
      <c r="Q173" s="2"/>
      <c r="R173" s="2"/>
    </row>
    <row r="174" spans="1:18" ht="12.75" customHeight="1" x14ac:dyDescent="0.2">
      <c r="A174" s="10"/>
      <c r="B174" s="1"/>
      <c r="C174" s="1"/>
      <c r="D174" s="1"/>
      <c r="E174" s="2"/>
      <c r="F174" s="1"/>
      <c r="G174" s="10"/>
      <c r="H174" s="10"/>
      <c r="I174" s="10"/>
      <c r="J174" s="4"/>
      <c r="K174" s="11"/>
      <c r="L174" s="11"/>
      <c r="M174" s="5"/>
      <c r="N174" s="5"/>
      <c r="O174" s="2"/>
      <c r="P174" s="2"/>
      <c r="Q174" s="2"/>
      <c r="R174" s="2"/>
    </row>
    <row r="175" spans="1:18" ht="12.75" customHeight="1" x14ac:dyDescent="0.2">
      <c r="A175" s="10"/>
      <c r="B175" s="1"/>
      <c r="C175" s="1"/>
      <c r="D175" s="1"/>
      <c r="E175" s="2"/>
      <c r="F175" s="1"/>
      <c r="G175" s="10"/>
      <c r="H175" s="10"/>
      <c r="I175" s="10"/>
      <c r="J175" s="4"/>
      <c r="K175" s="11"/>
      <c r="L175" s="11"/>
      <c r="M175" s="5"/>
      <c r="N175" s="5"/>
      <c r="O175" s="2"/>
      <c r="P175" s="2"/>
      <c r="Q175" s="2"/>
      <c r="R175" s="2"/>
    </row>
    <row r="176" spans="1:18" ht="12.75" customHeight="1" x14ac:dyDescent="0.2">
      <c r="A176" s="10"/>
      <c r="B176" s="1"/>
      <c r="C176" s="1"/>
      <c r="D176" s="1"/>
      <c r="E176" s="2"/>
      <c r="F176" s="1"/>
      <c r="G176" s="10"/>
      <c r="H176" s="10"/>
      <c r="I176" s="10"/>
      <c r="J176" s="4"/>
      <c r="K176" s="11"/>
      <c r="L176" s="11"/>
      <c r="M176" s="5"/>
      <c r="N176" s="5"/>
      <c r="O176" s="2"/>
      <c r="P176" s="2"/>
      <c r="Q176" s="2"/>
      <c r="R176" s="2"/>
    </row>
    <row r="177" spans="1:18" ht="12.75" customHeight="1" x14ac:dyDescent="0.2">
      <c r="A177" s="10"/>
      <c r="B177" s="1"/>
      <c r="C177" s="1"/>
      <c r="D177" s="1"/>
      <c r="E177" s="2"/>
      <c r="F177" s="1"/>
      <c r="G177" s="10"/>
      <c r="H177" s="10"/>
      <c r="I177" s="10"/>
      <c r="J177" s="4"/>
      <c r="K177" s="11"/>
      <c r="L177" s="11"/>
      <c r="M177" s="5"/>
      <c r="N177" s="5"/>
      <c r="O177" s="2"/>
      <c r="P177" s="2"/>
      <c r="Q177" s="2"/>
      <c r="R177" s="2"/>
    </row>
    <row r="178" spans="1:18" ht="12.75" customHeight="1" x14ac:dyDescent="0.2">
      <c r="A178" s="10"/>
      <c r="B178" s="1"/>
      <c r="C178" s="1"/>
      <c r="D178" s="1"/>
      <c r="E178" s="2"/>
      <c r="F178" s="1"/>
      <c r="G178" s="10"/>
      <c r="H178" s="10"/>
      <c r="I178" s="10"/>
      <c r="J178" s="4"/>
      <c r="K178" s="11"/>
      <c r="L178" s="11"/>
      <c r="M178" s="5"/>
      <c r="N178" s="5"/>
      <c r="O178" s="2"/>
      <c r="P178" s="2"/>
      <c r="Q178" s="2"/>
      <c r="R178" s="2"/>
    </row>
    <row r="179" spans="1:18" ht="12.75" customHeight="1" x14ac:dyDescent="0.2">
      <c r="A179" s="10"/>
      <c r="B179" s="1"/>
      <c r="C179" s="1"/>
      <c r="D179" s="1"/>
      <c r="E179" s="2"/>
      <c r="F179" s="1"/>
      <c r="G179" s="10"/>
      <c r="H179" s="10"/>
      <c r="I179" s="10"/>
      <c r="J179" s="4"/>
      <c r="K179" s="11"/>
      <c r="L179" s="11"/>
      <c r="M179" s="5"/>
      <c r="N179" s="5"/>
      <c r="O179" s="2"/>
      <c r="P179" s="2"/>
      <c r="Q179" s="2"/>
      <c r="R179" s="2"/>
    </row>
    <row r="180" spans="1:18" ht="12.75" customHeight="1" x14ac:dyDescent="0.2">
      <c r="A180" s="10"/>
      <c r="B180" s="1"/>
      <c r="C180" s="1"/>
      <c r="D180" s="1"/>
      <c r="E180" s="2"/>
      <c r="F180" s="1"/>
      <c r="G180" s="10"/>
      <c r="H180" s="10"/>
      <c r="I180" s="10"/>
      <c r="J180" s="4"/>
      <c r="K180" s="11"/>
      <c r="L180" s="11"/>
      <c r="M180" s="5"/>
      <c r="N180" s="5"/>
      <c r="O180" s="2"/>
      <c r="P180" s="2"/>
      <c r="Q180" s="2"/>
      <c r="R180" s="2"/>
    </row>
    <row r="181" spans="1:18" ht="12.75" customHeight="1" x14ac:dyDescent="0.2">
      <c r="A181" s="10"/>
      <c r="B181" s="1"/>
      <c r="C181" s="1"/>
      <c r="D181" s="1"/>
      <c r="E181" s="2"/>
      <c r="F181" s="1"/>
      <c r="G181" s="10"/>
      <c r="H181" s="10"/>
      <c r="I181" s="10"/>
      <c r="J181" s="4"/>
      <c r="K181" s="11"/>
      <c r="L181" s="11"/>
      <c r="M181" s="5"/>
      <c r="N181" s="5"/>
      <c r="O181" s="2"/>
      <c r="P181" s="2"/>
      <c r="Q181" s="2"/>
      <c r="R181" s="2"/>
    </row>
    <row r="182" spans="1:18" ht="12.75" customHeight="1" x14ac:dyDescent="0.2">
      <c r="A182" s="10"/>
      <c r="B182" s="1"/>
      <c r="C182" s="1"/>
      <c r="D182" s="1"/>
      <c r="E182" s="2"/>
      <c r="F182" s="1"/>
      <c r="G182" s="10"/>
      <c r="H182" s="10"/>
      <c r="I182" s="10"/>
      <c r="J182" s="4"/>
      <c r="K182" s="11"/>
      <c r="L182" s="11"/>
      <c r="M182" s="5"/>
      <c r="N182" s="5"/>
      <c r="O182" s="2"/>
      <c r="P182" s="2"/>
      <c r="Q182" s="2"/>
      <c r="R182" s="2"/>
    </row>
    <row r="183" spans="1:18" ht="12.75" customHeight="1" x14ac:dyDescent="0.2">
      <c r="A183" s="10"/>
      <c r="B183" s="1"/>
      <c r="C183" s="1"/>
      <c r="D183" s="1"/>
      <c r="E183" s="2"/>
      <c r="F183" s="1"/>
      <c r="G183" s="10"/>
      <c r="H183" s="10"/>
      <c r="I183" s="10"/>
      <c r="J183" s="4"/>
      <c r="K183" s="11"/>
      <c r="L183" s="11"/>
      <c r="M183" s="5"/>
      <c r="N183" s="5"/>
      <c r="O183" s="2"/>
      <c r="P183" s="2"/>
      <c r="Q183" s="2"/>
      <c r="R183" s="2"/>
    </row>
    <row r="184" spans="1:18" ht="12.75" customHeight="1" x14ac:dyDescent="0.2">
      <c r="A184" s="10"/>
      <c r="B184" s="1"/>
      <c r="C184" s="1"/>
      <c r="D184" s="1"/>
      <c r="E184" s="2"/>
      <c r="F184" s="1"/>
      <c r="G184" s="10"/>
      <c r="H184" s="10"/>
      <c r="I184" s="10"/>
      <c r="J184" s="4"/>
      <c r="K184" s="11"/>
      <c r="L184" s="11"/>
      <c r="M184" s="5"/>
      <c r="N184" s="5"/>
      <c r="O184" s="2"/>
      <c r="P184" s="2"/>
      <c r="Q184" s="2"/>
      <c r="R184" s="2"/>
    </row>
    <row r="185" spans="1:18" ht="12.75" customHeight="1" x14ac:dyDescent="0.2">
      <c r="A185" s="10"/>
      <c r="B185" s="1"/>
      <c r="C185" s="1"/>
      <c r="D185" s="1"/>
      <c r="E185" s="2"/>
      <c r="F185" s="1"/>
      <c r="G185" s="10"/>
      <c r="H185" s="10"/>
      <c r="I185" s="10"/>
      <c r="J185" s="4"/>
      <c r="K185" s="11"/>
      <c r="L185" s="11"/>
      <c r="M185" s="5"/>
      <c r="N185" s="5"/>
      <c r="O185" s="2"/>
      <c r="P185" s="2"/>
      <c r="Q185" s="2"/>
      <c r="R185" s="2"/>
    </row>
    <row r="186" spans="1:18" ht="12.75" customHeight="1" x14ac:dyDescent="0.2">
      <c r="A186" s="10"/>
      <c r="B186" s="1"/>
      <c r="C186" s="1"/>
      <c r="D186" s="1"/>
      <c r="E186" s="2"/>
      <c r="F186" s="1"/>
      <c r="G186" s="10"/>
      <c r="H186" s="10"/>
      <c r="I186" s="10"/>
      <c r="J186" s="4"/>
      <c r="K186" s="11"/>
      <c r="L186" s="11"/>
      <c r="M186" s="5"/>
      <c r="N186" s="5"/>
      <c r="O186" s="2"/>
      <c r="P186" s="2"/>
      <c r="Q186" s="2"/>
      <c r="R186" s="2"/>
    </row>
    <row r="187" spans="1:18" ht="12.75" customHeight="1" x14ac:dyDescent="0.2">
      <c r="A187" s="10"/>
      <c r="B187" s="1"/>
      <c r="C187" s="1"/>
      <c r="D187" s="1"/>
      <c r="E187" s="2"/>
      <c r="F187" s="1"/>
      <c r="G187" s="10"/>
      <c r="H187" s="10"/>
      <c r="I187" s="10"/>
      <c r="J187" s="4"/>
      <c r="K187" s="11"/>
      <c r="L187" s="11"/>
      <c r="M187" s="5"/>
      <c r="N187" s="5"/>
      <c r="O187" s="2"/>
      <c r="P187" s="2"/>
      <c r="Q187" s="2"/>
      <c r="R187" s="2"/>
    </row>
    <row r="188" spans="1:18" ht="12.75" customHeight="1" x14ac:dyDescent="0.2">
      <c r="A188" s="10"/>
      <c r="B188" s="1"/>
      <c r="C188" s="1"/>
      <c r="D188" s="1"/>
      <c r="E188" s="2"/>
      <c r="F188" s="1"/>
      <c r="G188" s="10"/>
      <c r="H188" s="10"/>
      <c r="I188" s="10"/>
      <c r="J188" s="4"/>
      <c r="K188" s="11"/>
      <c r="L188" s="11"/>
      <c r="M188" s="5"/>
      <c r="N188" s="5"/>
      <c r="O188" s="2"/>
      <c r="P188" s="2"/>
      <c r="Q188" s="2"/>
      <c r="R188" s="2"/>
    </row>
    <row r="189" spans="1:18" ht="12.75" customHeight="1" x14ac:dyDescent="0.2">
      <c r="A189" s="10"/>
      <c r="B189" s="1"/>
      <c r="C189" s="1"/>
      <c r="D189" s="1"/>
      <c r="E189" s="2"/>
      <c r="F189" s="1"/>
      <c r="G189" s="10"/>
      <c r="H189" s="10"/>
      <c r="I189" s="10"/>
      <c r="J189" s="4"/>
      <c r="K189" s="11"/>
      <c r="L189" s="11"/>
      <c r="M189" s="5"/>
      <c r="N189" s="5"/>
      <c r="O189" s="2"/>
      <c r="P189" s="2"/>
      <c r="Q189" s="2"/>
      <c r="R189" s="2"/>
    </row>
    <row r="190" spans="1:18" ht="12.75" customHeight="1" x14ac:dyDescent="0.2">
      <c r="A190" s="10"/>
      <c r="B190" s="1"/>
      <c r="C190" s="1"/>
      <c r="D190" s="1"/>
      <c r="E190" s="2"/>
      <c r="F190" s="1"/>
      <c r="G190" s="10"/>
      <c r="H190" s="10"/>
      <c r="I190" s="10"/>
      <c r="J190" s="4"/>
      <c r="K190" s="11"/>
      <c r="L190" s="11"/>
      <c r="M190" s="5"/>
      <c r="N190" s="5"/>
      <c r="O190" s="2"/>
      <c r="P190" s="2"/>
      <c r="Q190" s="2"/>
      <c r="R190" s="2"/>
    </row>
    <row r="191" spans="1:18" ht="12.75" customHeight="1" x14ac:dyDescent="0.2">
      <c r="A191" s="10"/>
      <c r="B191" s="1"/>
      <c r="C191" s="1"/>
      <c r="D191" s="1"/>
      <c r="E191" s="2"/>
      <c r="F191" s="1"/>
      <c r="G191" s="10"/>
      <c r="H191" s="10"/>
      <c r="I191" s="10"/>
      <c r="J191" s="4"/>
      <c r="K191" s="11"/>
      <c r="L191" s="11"/>
      <c r="M191" s="5"/>
      <c r="N191" s="5"/>
      <c r="O191" s="2"/>
      <c r="P191" s="2"/>
      <c r="Q191" s="2"/>
      <c r="R191" s="2"/>
    </row>
    <row r="192" spans="1:18" ht="12.75" customHeight="1" x14ac:dyDescent="0.2">
      <c r="A192" s="10"/>
      <c r="B192" s="1"/>
      <c r="C192" s="1"/>
      <c r="D192" s="1"/>
      <c r="E192" s="2"/>
      <c r="F192" s="1"/>
      <c r="G192" s="10"/>
      <c r="H192" s="10"/>
      <c r="I192" s="10"/>
      <c r="J192" s="4"/>
      <c r="K192" s="11"/>
      <c r="L192" s="11"/>
      <c r="M192" s="5"/>
      <c r="N192" s="5"/>
      <c r="O192" s="2"/>
      <c r="P192" s="2"/>
      <c r="Q192" s="2"/>
      <c r="R192" s="2"/>
    </row>
    <row r="193" spans="1:18" ht="12.75" customHeight="1" x14ac:dyDescent="0.2">
      <c r="A193" s="10"/>
      <c r="B193" s="1"/>
      <c r="C193" s="1"/>
      <c r="D193" s="1"/>
      <c r="E193" s="2"/>
      <c r="F193" s="1"/>
      <c r="G193" s="10"/>
      <c r="H193" s="10"/>
      <c r="I193" s="10"/>
      <c r="J193" s="4"/>
      <c r="K193" s="11"/>
      <c r="L193" s="11"/>
      <c r="M193" s="5"/>
      <c r="N193" s="5"/>
      <c r="O193" s="2"/>
      <c r="P193" s="2"/>
      <c r="Q193" s="2"/>
      <c r="R193" s="2"/>
    </row>
    <row r="194" spans="1:18" ht="12.75" customHeight="1" x14ac:dyDescent="0.2">
      <c r="A194" s="10"/>
      <c r="B194" s="1"/>
      <c r="C194" s="1"/>
      <c r="D194" s="1"/>
      <c r="E194" s="2"/>
      <c r="F194" s="1"/>
      <c r="G194" s="10"/>
      <c r="H194" s="10"/>
      <c r="I194" s="10"/>
      <c r="J194" s="4"/>
      <c r="K194" s="11"/>
      <c r="L194" s="11"/>
      <c r="M194" s="5"/>
      <c r="N194" s="5"/>
      <c r="O194" s="2"/>
      <c r="P194" s="2"/>
      <c r="Q194" s="2"/>
      <c r="R194" s="2"/>
    </row>
    <row r="195" spans="1:18" ht="12.75" customHeight="1" x14ac:dyDescent="0.2">
      <c r="A195" s="10"/>
      <c r="B195" s="1"/>
      <c r="C195" s="1"/>
      <c r="D195" s="1"/>
      <c r="E195" s="2"/>
      <c r="F195" s="1"/>
      <c r="G195" s="10"/>
      <c r="H195" s="10"/>
      <c r="I195" s="10"/>
      <c r="J195" s="4"/>
      <c r="K195" s="11"/>
      <c r="L195" s="11"/>
      <c r="M195" s="5"/>
      <c r="N195" s="5"/>
      <c r="O195" s="2"/>
      <c r="P195" s="2"/>
      <c r="Q195" s="2"/>
      <c r="R195" s="2"/>
    </row>
    <row r="196" spans="1:18" ht="12.75" customHeight="1" x14ac:dyDescent="0.2">
      <c r="A196" s="10"/>
      <c r="B196" s="1"/>
      <c r="C196" s="1"/>
      <c r="D196" s="1"/>
      <c r="E196" s="2"/>
      <c r="F196" s="1"/>
      <c r="G196" s="10"/>
      <c r="H196" s="10"/>
      <c r="I196" s="10"/>
      <c r="J196" s="4"/>
      <c r="K196" s="11"/>
      <c r="L196" s="11"/>
      <c r="M196" s="5"/>
      <c r="N196" s="5"/>
      <c r="O196" s="2"/>
      <c r="P196" s="2"/>
      <c r="Q196" s="2"/>
      <c r="R196" s="2"/>
    </row>
    <row r="197" spans="1:18" ht="12.75" customHeight="1" x14ac:dyDescent="0.2">
      <c r="A197" s="10"/>
      <c r="B197" s="1"/>
      <c r="C197" s="1"/>
      <c r="D197" s="1"/>
      <c r="E197" s="2"/>
      <c r="F197" s="1"/>
      <c r="G197" s="10"/>
      <c r="H197" s="10"/>
      <c r="I197" s="10"/>
      <c r="J197" s="4"/>
      <c r="K197" s="11"/>
      <c r="L197" s="11"/>
      <c r="M197" s="5"/>
      <c r="N197" s="5"/>
      <c r="O197" s="2"/>
      <c r="P197" s="2"/>
      <c r="Q197" s="2"/>
      <c r="R197" s="2"/>
    </row>
    <row r="198" spans="1:18" ht="12.75" customHeight="1" x14ac:dyDescent="0.2">
      <c r="A198" s="10"/>
      <c r="B198" s="1"/>
      <c r="C198" s="1"/>
      <c r="D198" s="1"/>
      <c r="E198" s="2"/>
      <c r="F198" s="1"/>
      <c r="G198" s="10"/>
      <c r="H198" s="10"/>
      <c r="I198" s="10"/>
      <c r="J198" s="4"/>
      <c r="K198" s="11"/>
      <c r="L198" s="11"/>
      <c r="M198" s="5"/>
      <c r="N198" s="5"/>
      <c r="O198" s="2"/>
      <c r="P198" s="2"/>
      <c r="Q198" s="2"/>
      <c r="R198" s="2"/>
    </row>
    <row r="199" spans="1:18" ht="12.75" customHeight="1" x14ac:dyDescent="0.2">
      <c r="A199" s="10"/>
      <c r="B199" s="1"/>
      <c r="C199" s="1"/>
      <c r="D199" s="1"/>
      <c r="E199" s="2"/>
      <c r="F199" s="1"/>
      <c r="G199" s="10"/>
      <c r="H199" s="10"/>
      <c r="I199" s="10"/>
      <c r="J199" s="4"/>
      <c r="K199" s="11"/>
      <c r="L199" s="11"/>
      <c r="M199" s="5"/>
      <c r="N199" s="5"/>
      <c r="O199" s="2"/>
      <c r="P199" s="2"/>
      <c r="Q199" s="2"/>
      <c r="R199" s="2"/>
    </row>
    <row r="200" spans="1:18" ht="12.75" customHeight="1" x14ac:dyDescent="0.2">
      <c r="A200" s="10"/>
      <c r="B200" s="1"/>
      <c r="C200" s="1"/>
      <c r="D200" s="1"/>
      <c r="E200" s="2"/>
      <c r="F200" s="1"/>
      <c r="G200" s="10"/>
      <c r="H200" s="10"/>
      <c r="I200" s="10"/>
      <c r="J200" s="4"/>
      <c r="K200" s="11"/>
      <c r="L200" s="11"/>
      <c r="M200" s="5"/>
      <c r="N200" s="5"/>
      <c r="O200" s="2"/>
      <c r="P200" s="2"/>
      <c r="Q200" s="2"/>
      <c r="R200" s="2"/>
    </row>
    <row r="201" spans="1:18" ht="12.75" customHeight="1" x14ac:dyDescent="0.2">
      <c r="A201" s="10"/>
      <c r="B201" s="1"/>
      <c r="C201" s="1"/>
      <c r="D201" s="1"/>
      <c r="E201" s="2"/>
      <c r="F201" s="1"/>
      <c r="G201" s="10"/>
      <c r="H201" s="10"/>
      <c r="I201" s="10"/>
      <c r="J201" s="4"/>
      <c r="K201" s="11"/>
      <c r="L201" s="11"/>
      <c r="M201" s="5"/>
      <c r="N201" s="5"/>
      <c r="O201" s="2"/>
      <c r="P201" s="2"/>
      <c r="Q201" s="2"/>
      <c r="R201" s="2"/>
    </row>
    <row r="202" spans="1:18" ht="12.75" customHeight="1" x14ac:dyDescent="0.2">
      <c r="A202" s="10"/>
      <c r="B202" s="1"/>
      <c r="C202" s="1"/>
      <c r="D202" s="1"/>
      <c r="E202" s="2"/>
      <c r="F202" s="1"/>
      <c r="G202" s="10"/>
      <c r="H202" s="10"/>
      <c r="I202" s="10"/>
      <c r="J202" s="4"/>
      <c r="K202" s="11"/>
      <c r="L202" s="11"/>
      <c r="M202" s="5"/>
      <c r="N202" s="5"/>
      <c r="O202" s="2"/>
      <c r="P202" s="2"/>
      <c r="Q202" s="2"/>
      <c r="R202" s="2"/>
    </row>
    <row r="203" spans="1:18" ht="12.75" customHeight="1" x14ac:dyDescent="0.2">
      <c r="A203" s="10"/>
      <c r="B203" s="1"/>
      <c r="C203" s="1"/>
      <c r="D203" s="1"/>
      <c r="E203" s="2"/>
      <c r="F203" s="1"/>
      <c r="G203" s="10"/>
      <c r="H203" s="10"/>
      <c r="I203" s="10"/>
      <c r="J203" s="4"/>
      <c r="K203" s="11"/>
      <c r="L203" s="11"/>
      <c r="M203" s="5"/>
      <c r="N203" s="5"/>
      <c r="O203" s="2"/>
      <c r="P203" s="2"/>
      <c r="Q203" s="2"/>
      <c r="R203" s="2"/>
    </row>
    <row r="204" spans="1:18" ht="12.75" customHeight="1" x14ac:dyDescent="0.2">
      <c r="A204" s="10"/>
      <c r="B204" s="1"/>
      <c r="C204" s="1"/>
      <c r="D204" s="1"/>
      <c r="E204" s="2"/>
      <c r="F204" s="1"/>
      <c r="G204" s="10"/>
      <c r="H204" s="10"/>
      <c r="I204" s="10"/>
      <c r="J204" s="4"/>
      <c r="K204" s="11"/>
      <c r="L204" s="11"/>
      <c r="M204" s="5"/>
      <c r="N204" s="5"/>
      <c r="O204" s="2"/>
      <c r="P204" s="2"/>
      <c r="Q204" s="2"/>
      <c r="R204" s="2"/>
    </row>
    <row r="205" spans="1:18" ht="12.75" customHeight="1" x14ac:dyDescent="0.2">
      <c r="A205" s="10"/>
      <c r="B205" s="1"/>
      <c r="C205" s="1"/>
      <c r="D205" s="1"/>
      <c r="E205" s="2"/>
      <c r="F205" s="1"/>
      <c r="G205" s="10"/>
      <c r="H205" s="10"/>
      <c r="I205" s="10"/>
      <c r="J205" s="4"/>
      <c r="K205" s="11"/>
      <c r="L205" s="11"/>
      <c r="M205" s="5"/>
      <c r="N205" s="5"/>
      <c r="O205" s="2"/>
      <c r="P205" s="2"/>
      <c r="Q205" s="2"/>
      <c r="R205" s="2"/>
    </row>
    <row r="206" spans="1:18" ht="12.75" customHeight="1" x14ac:dyDescent="0.2">
      <c r="A206" s="10"/>
      <c r="B206" s="1"/>
      <c r="C206" s="1"/>
      <c r="D206" s="1"/>
      <c r="E206" s="2"/>
      <c r="F206" s="1"/>
      <c r="G206" s="10"/>
      <c r="H206" s="10"/>
      <c r="I206" s="10"/>
      <c r="J206" s="4"/>
      <c r="K206" s="11"/>
      <c r="L206" s="11"/>
      <c r="M206" s="5"/>
      <c r="N206" s="5"/>
      <c r="O206" s="2"/>
      <c r="P206" s="2"/>
      <c r="Q206" s="2"/>
      <c r="R206" s="2"/>
    </row>
    <row r="207" spans="1:18" ht="12.75" customHeight="1" x14ac:dyDescent="0.2">
      <c r="A207" s="10"/>
      <c r="B207" s="1"/>
      <c r="C207" s="1"/>
      <c r="D207" s="1"/>
      <c r="E207" s="2"/>
      <c r="F207" s="1"/>
      <c r="G207" s="10"/>
      <c r="H207" s="10"/>
      <c r="I207" s="10"/>
      <c r="J207" s="4"/>
      <c r="K207" s="11"/>
      <c r="L207" s="11"/>
      <c r="M207" s="5"/>
      <c r="N207" s="5"/>
      <c r="O207" s="2"/>
      <c r="P207" s="2"/>
      <c r="Q207" s="2"/>
      <c r="R207" s="2"/>
    </row>
    <row r="208" spans="1:18" ht="12.75" customHeight="1" x14ac:dyDescent="0.2">
      <c r="A208" s="10"/>
      <c r="B208" s="1"/>
      <c r="C208" s="1"/>
      <c r="D208" s="1"/>
      <c r="E208" s="2"/>
      <c r="F208" s="1"/>
      <c r="G208" s="10"/>
      <c r="H208" s="10"/>
      <c r="I208" s="10"/>
      <c r="J208" s="4"/>
      <c r="K208" s="11"/>
      <c r="L208" s="11"/>
      <c r="M208" s="5"/>
      <c r="N208" s="5"/>
      <c r="O208" s="2"/>
      <c r="P208" s="2"/>
      <c r="Q208" s="2"/>
      <c r="R208" s="2"/>
    </row>
    <row r="209" spans="1:18" ht="12.75" customHeight="1" x14ac:dyDescent="0.2">
      <c r="A209" s="10"/>
      <c r="B209" s="1"/>
      <c r="C209" s="1"/>
      <c r="D209" s="1"/>
      <c r="E209" s="2"/>
      <c r="F209" s="1"/>
      <c r="G209" s="10"/>
      <c r="H209" s="10"/>
      <c r="I209" s="10"/>
      <c r="J209" s="4"/>
      <c r="K209" s="11"/>
      <c r="L209" s="11"/>
      <c r="M209" s="5"/>
      <c r="N209" s="5"/>
      <c r="O209" s="2"/>
      <c r="P209" s="2"/>
      <c r="Q209" s="2"/>
      <c r="R209" s="2"/>
    </row>
    <row r="210" spans="1:18" ht="12.75" customHeight="1" x14ac:dyDescent="0.2">
      <c r="A210" s="10"/>
      <c r="B210" s="1"/>
      <c r="C210" s="1"/>
      <c r="D210" s="1"/>
      <c r="E210" s="2"/>
      <c r="F210" s="1"/>
      <c r="G210" s="10"/>
      <c r="H210" s="10"/>
      <c r="I210" s="10"/>
      <c r="J210" s="4"/>
      <c r="K210" s="11"/>
      <c r="L210" s="11"/>
      <c r="M210" s="5"/>
      <c r="N210" s="5"/>
      <c r="O210" s="2"/>
      <c r="P210" s="2"/>
      <c r="Q210" s="2"/>
      <c r="R210" s="2"/>
    </row>
    <row r="211" spans="1:18" ht="12.75" customHeight="1" x14ac:dyDescent="0.2">
      <c r="A211" s="10"/>
      <c r="B211" s="1"/>
      <c r="C211" s="1"/>
      <c r="D211" s="1"/>
      <c r="E211" s="2"/>
      <c r="F211" s="1"/>
      <c r="G211" s="10"/>
      <c r="H211" s="10"/>
      <c r="I211" s="10"/>
      <c r="J211" s="4"/>
      <c r="K211" s="11"/>
      <c r="L211" s="11"/>
      <c r="M211" s="5"/>
      <c r="N211" s="5"/>
      <c r="O211" s="2"/>
      <c r="P211" s="2"/>
      <c r="Q211" s="2"/>
      <c r="R211" s="2"/>
    </row>
    <row r="212" spans="1:18" ht="12.75" customHeight="1" x14ac:dyDescent="0.2">
      <c r="A212" s="10"/>
      <c r="B212" s="1"/>
      <c r="C212" s="1"/>
      <c r="D212" s="1"/>
      <c r="E212" s="2"/>
      <c r="F212" s="1"/>
      <c r="G212" s="10"/>
      <c r="H212" s="10"/>
      <c r="I212" s="10"/>
      <c r="J212" s="4"/>
      <c r="K212" s="11"/>
      <c r="L212" s="11"/>
      <c r="M212" s="5"/>
      <c r="N212" s="5"/>
      <c r="O212" s="2"/>
      <c r="P212" s="2"/>
      <c r="Q212" s="2"/>
      <c r="R212" s="2"/>
    </row>
    <row r="213" spans="1:18" ht="12.75" customHeight="1" x14ac:dyDescent="0.2">
      <c r="A213" s="10"/>
      <c r="B213" s="1"/>
      <c r="C213" s="1"/>
      <c r="D213" s="1"/>
      <c r="E213" s="2"/>
      <c r="F213" s="1"/>
      <c r="G213" s="10"/>
      <c r="H213" s="10"/>
      <c r="I213" s="10"/>
      <c r="J213" s="4"/>
      <c r="K213" s="11"/>
      <c r="L213" s="11"/>
      <c r="M213" s="5"/>
      <c r="N213" s="5"/>
      <c r="O213" s="2"/>
      <c r="P213" s="2"/>
      <c r="Q213" s="2"/>
      <c r="R213" s="2"/>
    </row>
    <row r="214" spans="1:18" ht="12.75" customHeight="1" x14ac:dyDescent="0.2">
      <c r="A214" s="10"/>
      <c r="B214" s="1"/>
      <c r="C214" s="1"/>
      <c r="D214" s="1"/>
      <c r="E214" s="2"/>
      <c r="F214" s="1"/>
      <c r="G214" s="10"/>
      <c r="H214" s="10"/>
      <c r="I214" s="10"/>
      <c r="J214" s="4"/>
      <c r="K214" s="11"/>
      <c r="L214" s="11"/>
      <c r="M214" s="5"/>
      <c r="N214" s="5"/>
      <c r="O214" s="2"/>
      <c r="P214" s="2"/>
      <c r="Q214" s="2"/>
      <c r="R214" s="2"/>
    </row>
    <row r="215" spans="1:18" ht="12.75" customHeight="1" x14ac:dyDescent="0.2">
      <c r="A215" s="10"/>
      <c r="B215" s="1"/>
      <c r="C215" s="1"/>
      <c r="D215" s="1"/>
      <c r="E215" s="2"/>
      <c r="F215" s="1"/>
      <c r="G215" s="10"/>
      <c r="H215" s="10"/>
      <c r="I215" s="10"/>
      <c r="J215" s="4"/>
      <c r="K215" s="11"/>
      <c r="L215" s="11"/>
      <c r="M215" s="5"/>
      <c r="N215" s="5"/>
      <c r="O215" s="2"/>
      <c r="P215" s="2"/>
      <c r="Q215" s="2"/>
      <c r="R215" s="2"/>
    </row>
    <row r="216" spans="1:18" ht="12.75" customHeight="1" x14ac:dyDescent="0.2">
      <c r="A216" s="10"/>
      <c r="B216" s="1"/>
      <c r="C216" s="1"/>
      <c r="D216" s="1"/>
      <c r="E216" s="2"/>
      <c r="F216" s="1"/>
      <c r="G216" s="10"/>
      <c r="H216" s="10"/>
      <c r="I216" s="10"/>
      <c r="J216" s="4"/>
      <c r="K216" s="11"/>
      <c r="L216" s="11"/>
      <c r="M216" s="5"/>
      <c r="N216" s="5"/>
      <c r="O216" s="2"/>
      <c r="P216" s="2"/>
      <c r="Q216" s="2"/>
      <c r="R216" s="2"/>
    </row>
    <row r="217" spans="1:18" ht="12.75" customHeight="1" x14ac:dyDescent="0.2">
      <c r="A217" s="10"/>
      <c r="B217" s="1"/>
      <c r="C217" s="1"/>
      <c r="D217" s="1"/>
      <c r="E217" s="2"/>
      <c r="F217" s="1"/>
      <c r="G217" s="10"/>
      <c r="H217" s="10"/>
      <c r="I217" s="10"/>
      <c r="J217" s="4"/>
      <c r="K217" s="11"/>
      <c r="L217" s="11"/>
      <c r="M217" s="5"/>
      <c r="N217" s="5"/>
      <c r="O217" s="2"/>
      <c r="P217" s="2"/>
      <c r="Q217" s="2"/>
      <c r="R217" s="2"/>
    </row>
    <row r="218" spans="1:18" ht="12.75" customHeight="1" x14ac:dyDescent="0.2">
      <c r="A218" s="10"/>
      <c r="B218" s="1"/>
      <c r="C218" s="1"/>
      <c r="D218" s="1"/>
      <c r="E218" s="2"/>
      <c r="F218" s="1"/>
      <c r="G218" s="10"/>
      <c r="H218" s="10"/>
      <c r="I218" s="10"/>
      <c r="J218" s="4"/>
      <c r="K218" s="11"/>
      <c r="L218" s="11"/>
      <c r="M218" s="5"/>
      <c r="N218" s="5"/>
      <c r="O218" s="2"/>
      <c r="P218" s="2"/>
      <c r="Q218" s="2"/>
      <c r="R218" s="2"/>
    </row>
    <row r="219" spans="1:18" ht="12.75" customHeight="1" x14ac:dyDescent="0.2">
      <c r="A219" s="10"/>
      <c r="B219" s="1"/>
      <c r="C219" s="1"/>
      <c r="D219" s="1"/>
      <c r="E219" s="2"/>
      <c r="F219" s="1"/>
      <c r="G219" s="10"/>
      <c r="H219" s="10"/>
      <c r="I219" s="10"/>
      <c r="J219" s="4"/>
      <c r="K219" s="11"/>
      <c r="L219" s="11"/>
      <c r="M219" s="5"/>
      <c r="N219" s="5"/>
      <c r="O219" s="2"/>
      <c r="P219" s="2"/>
      <c r="Q219" s="2"/>
      <c r="R219" s="2"/>
    </row>
    <row r="220" spans="1:18" ht="12.75" customHeight="1" x14ac:dyDescent="0.2">
      <c r="A220" s="10"/>
      <c r="B220" s="1"/>
      <c r="C220" s="1"/>
      <c r="D220" s="1"/>
      <c r="E220" s="2"/>
      <c r="F220" s="1"/>
      <c r="G220" s="10"/>
      <c r="H220" s="10"/>
      <c r="I220" s="10"/>
      <c r="J220" s="4"/>
      <c r="K220" s="11"/>
      <c r="L220" s="11"/>
      <c r="M220" s="5"/>
      <c r="N220" s="5"/>
      <c r="O220" s="2"/>
      <c r="P220" s="2"/>
      <c r="Q220" s="2"/>
      <c r="R220" s="2"/>
    </row>
    <row r="221" spans="1:18" ht="12.75" customHeight="1" x14ac:dyDescent="0.2">
      <c r="A221" s="10"/>
      <c r="B221" s="1"/>
      <c r="C221" s="1"/>
      <c r="D221" s="1"/>
      <c r="E221" s="2"/>
      <c r="F221" s="1"/>
      <c r="G221" s="10"/>
      <c r="H221" s="10"/>
      <c r="I221" s="10"/>
      <c r="J221" s="4"/>
      <c r="K221" s="11"/>
      <c r="L221" s="11"/>
      <c r="M221" s="5"/>
      <c r="N221" s="5"/>
      <c r="O221" s="2"/>
      <c r="P221" s="2"/>
      <c r="Q221" s="2"/>
      <c r="R221" s="2"/>
    </row>
    <row r="222" spans="1:18" ht="12.75" customHeight="1" x14ac:dyDescent="0.2">
      <c r="A222" s="10"/>
      <c r="B222" s="1"/>
      <c r="C222" s="1"/>
      <c r="D222" s="1"/>
      <c r="E222" s="2"/>
      <c r="F222" s="1"/>
      <c r="G222" s="10"/>
      <c r="H222" s="10"/>
      <c r="I222" s="10"/>
      <c r="J222" s="4"/>
      <c r="K222" s="11"/>
      <c r="L222" s="11"/>
      <c r="M222" s="5"/>
      <c r="N222" s="5"/>
      <c r="O222" s="2"/>
      <c r="P222" s="2"/>
      <c r="Q222" s="2"/>
      <c r="R222" s="2"/>
    </row>
    <row r="223" spans="1:18" ht="12.75" customHeight="1" x14ac:dyDescent="0.2">
      <c r="A223" s="10"/>
      <c r="B223" s="1"/>
      <c r="C223" s="1"/>
      <c r="D223" s="1"/>
      <c r="E223" s="2"/>
      <c r="F223" s="1"/>
      <c r="G223" s="10"/>
      <c r="H223" s="10"/>
      <c r="I223" s="10"/>
      <c r="J223" s="4"/>
      <c r="K223" s="11"/>
      <c r="L223" s="11"/>
      <c r="M223" s="5"/>
      <c r="N223" s="5"/>
      <c r="O223" s="2"/>
      <c r="P223" s="2"/>
      <c r="Q223" s="2"/>
      <c r="R223" s="2"/>
    </row>
    <row r="224" spans="1:18" ht="12.75" customHeight="1" x14ac:dyDescent="0.2">
      <c r="A224" s="10"/>
      <c r="B224" s="1"/>
      <c r="C224" s="1"/>
      <c r="D224" s="1"/>
      <c r="E224" s="2"/>
      <c r="F224" s="1"/>
      <c r="G224" s="10"/>
      <c r="H224" s="10"/>
      <c r="I224" s="10"/>
      <c r="J224" s="4"/>
      <c r="K224" s="11"/>
      <c r="L224" s="11"/>
      <c r="M224" s="5"/>
      <c r="N224" s="5"/>
      <c r="O224" s="2"/>
      <c r="P224" s="2"/>
      <c r="Q224" s="2"/>
      <c r="R224" s="2"/>
    </row>
    <row r="225" spans="1:18" ht="12.75" customHeight="1" x14ac:dyDescent="0.2">
      <c r="A225" s="10"/>
      <c r="B225" s="1"/>
      <c r="C225" s="1"/>
      <c r="D225" s="1"/>
      <c r="E225" s="2"/>
      <c r="F225" s="1"/>
      <c r="G225" s="10"/>
      <c r="H225" s="10"/>
      <c r="I225" s="10"/>
      <c r="J225" s="4"/>
      <c r="K225" s="11"/>
      <c r="L225" s="11"/>
      <c r="M225" s="5"/>
      <c r="N225" s="5"/>
      <c r="O225" s="2"/>
      <c r="P225" s="2"/>
      <c r="Q225" s="2"/>
      <c r="R225" s="2"/>
    </row>
    <row r="226" spans="1:18" ht="12.75" customHeight="1" x14ac:dyDescent="0.2">
      <c r="A226" s="10"/>
      <c r="B226" s="1"/>
      <c r="C226" s="1"/>
      <c r="D226" s="1"/>
      <c r="E226" s="2"/>
      <c r="F226" s="1"/>
      <c r="G226" s="10"/>
      <c r="H226" s="10"/>
      <c r="I226" s="10"/>
      <c r="J226" s="4"/>
      <c r="K226" s="11"/>
      <c r="L226" s="11"/>
      <c r="M226" s="5"/>
      <c r="N226" s="5"/>
      <c r="O226" s="2"/>
      <c r="P226" s="2"/>
      <c r="Q226" s="2"/>
      <c r="R226" s="2"/>
    </row>
    <row r="227" spans="1:18" ht="12.75" customHeight="1" x14ac:dyDescent="0.2">
      <c r="A227" s="10"/>
      <c r="B227" s="1"/>
      <c r="C227" s="1"/>
      <c r="D227" s="1"/>
      <c r="E227" s="2"/>
      <c r="F227" s="1"/>
      <c r="G227" s="10"/>
      <c r="H227" s="10"/>
      <c r="I227" s="10"/>
      <c r="J227" s="4"/>
      <c r="K227" s="11"/>
      <c r="L227" s="11"/>
      <c r="M227" s="5"/>
      <c r="N227" s="5"/>
      <c r="O227" s="2"/>
      <c r="P227" s="2"/>
      <c r="Q227" s="2"/>
      <c r="R227" s="2"/>
    </row>
    <row r="228" spans="1:18" ht="12.75" customHeight="1" x14ac:dyDescent="0.2">
      <c r="A228" s="10"/>
      <c r="B228" s="1"/>
      <c r="C228" s="1"/>
      <c r="D228" s="1"/>
      <c r="E228" s="2"/>
      <c r="F228" s="1"/>
      <c r="G228" s="10"/>
      <c r="H228" s="10"/>
      <c r="I228" s="10"/>
      <c r="J228" s="4"/>
      <c r="K228" s="11"/>
      <c r="L228" s="11"/>
      <c r="M228" s="5"/>
      <c r="N228" s="5"/>
      <c r="O228" s="2"/>
      <c r="P228" s="2"/>
      <c r="Q228" s="2"/>
      <c r="R228" s="2"/>
    </row>
    <row r="229" spans="1:18" ht="12.75" customHeight="1" x14ac:dyDescent="0.2">
      <c r="A229" s="10"/>
      <c r="B229" s="1"/>
      <c r="C229" s="1"/>
      <c r="D229" s="1"/>
      <c r="E229" s="2"/>
      <c r="F229" s="1"/>
      <c r="G229" s="10"/>
      <c r="H229" s="10"/>
      <c r="I229" s="10"/>
      <c r="J229" s="4"/>
      <c r="K229" s="11"/>
      <c r="L229" s="11"/>
      <c r="M229" s="5"/>
      <c r="N229" s="5"/>
      <c r="O229" s="2"/>
      <c r="P229" s="2"/>
      <c r="Q229" s="2"/>
      <c r="R229" s="2"/>
    </row>
    <row r="230" spans="1:18" ht="12.75" customHeight="1" x14ac:dyDescent="0.2">
      <c r="A230" s="10"/>
      <c r="B230" s="1"/>
      <c r="C230" s="1"/>
      <c r="D230" s="1"/>
      <c r="E230" s="2"/>
      <c r="F230" s="1"/>
      <c r="G230" s="10"/>
      <c r="H230" s="10"/>
      <c r="I230" s="10"/>
      <c r="J230" s="4"/>
      <c r="K230" s="11"/>
      <c r="L230" s="11"/>
      <c r="M230" s="5"/>
      <c r="N230" s="5"/>
      <c r="O230" s="2"/>
      <c r="P230" s="2"/>
      <c r="Q230" s="2"/>
      <c r="R230" s="2"/>
    </row>
    <row r="231" spans="1:18" ht="12.75" customHeight="1" x14ac:dyDescent="0.2">
      <c r="A231" s="10"/>
      <c r="B231" s="1"/>
      <c r="C231" s="1"/>
      <c r="D231" s="1"/>
      <c r="E231" s="2"/>
      <c r="F231" s="1"/>
      <c r="G231" s="10"/>
      <c r="H231" s="10"/>
      <c r="I231" s="10"/>
      <c r="J231" s="4"/>
      <c r="K231" s="11"/>
      <c r="L231" s="11"/>
      <c r="M231" s="5"/>
      <c r="N231" s="5"/>
      <c r="O231" s="2"/>
      <c r="P231" s="2"/>
      <c r="Q231" s="2"/>
      <c r="R231" s="2"/>
    </row>
    <row r="232" spans="1:18" ht="12.75" customHeight="1" x14ac:dyDescent="0.2">
      <c r="A232" s="10"/>
      <c r="B232" s="1"/>
      <c r="C232" s="1"/>
      <c r="D232" s="1"/>
      <c r="E232" s="2"/>
      <c r="F232" s="1"/>
      <c r="G232" s="10"/>
      <c r="H232" s="10"/>
      <c r="I232" s="10"/>
      <c r="J232" s="4"/>
      <c r="K232" s="11"/>
      <c r="L232" s="11"/>
      <c r="M232" s="5"/>
      <c r="N232" s="5"/>
      <c r="O232" s="2"/>
      <c r="P232" s="2"/>
      <c r="Q232" s="2"/>
      <c r="R232" s="2"/>
    </row>
    <row r="233" spans="1:18" ht="12.75" customHeight="1" x14ac:dyDescent="0.2">
      <c r="A233" s="10"/>
      <c r="B233" s="1"/>
      <c r="C233" s="1"/>
      <c r="D233" s="1"/>
      <c r="E233" s="2"/>
      <c r="F233" s="1"/>
      <c r="G233" s="10"/>
      <c r="H233" s="10"/>
      <c r="I233" s="10"/>
      <c r="J233" s="4"/>
      <c r="K233" s="11"/>
      <c r="L233" s="11"/>
      <c r="M233" s="5"/>
      <c r="N233" s="5"/>
      <c r="O233" s="2"/>
      <c r="P233" s="2"/>
      <c r="Q233" s="2"/>
      <c r="R233" s="2"/>
    </row>
    <row r="234" spans="1:18" ht="12.75" customHeight="1" x14ac:dyDescent="0.2">
      <c r="A234" s="10"/>
      <c r="B234" s="1"/>
      <c r="C234" s="1"/>
      <c r="D234" s="1"/>
      <c r="E234" s="2"/>
      <c r="F234" s="1"/>
      <c r="G234" s="10"/>
      <c r="H234" s="10"/>
      <c r="I234" s="10"/>
      <c r="J234" s="4"/>
      <c r="K234" s="11"/>
      <c r="L234" s="11"/>
      <c r="M234" s="5"/>
      <c r="N234" s="5"/>
      <c r="O234" s="2"/>
      <c r="P234" s="2"/>
      <c r="Q234" s="2"/>
      <c r="R234" s="2"/>
    </row>
    <row r="235" spans="1:18" ht="12.75" customHeight="1" x14ac:dyDescent="0.2">
      <c r="A235" s="10"/>
      <c r="B235" s="1"/>
      <c r="C235" s="1"/>
      <c r="D235" s="1"/>
      <c r="E235" s="2"/>
      <c r="F235" s="1"/>
      <c r="G235" s="10"/>
      <c r="H235" s="10"/>
      <c r="I235" s="10"/>
      <c r="J235" s="4"/>
      <c r="K235" s="11"/>
      <c r="L235" s="11"/>
      <c r="M235" s="5"/>
      <c r="N235" s="5"/>
      <c r="O235" s="2"/>
      <c r="P235" s="2"/>
      <c r="Q235" s="2"/>
      <c r="R235" s="2"/>
    </row>
    <row r="236" spans="1:18" ht="12.75" customHeight="1" x14ac:dyDescent="0.2">
      <c r="A236" s="10"/>
      <c r="B236" s="1"/>
      <c r="C236" s="1"/>
      <c r="D236" s="1"/>
      <c r="E236" s="2"/>
      <c r="F236" s="1"/>
      <c r="G236" s="10"/>
      <c r="H236" s="10"/>
      <c r="I236" s="10"/>
      <c r="J236" s="4"/>
      <c r="K236" s="11"/>
      <c r="L236" s="11"/>
      <c r="M236" s="5"/>
      <c r="N236" s="5"/>
      <c r="O236" s="2"/>
      <c r="P236" s="2"/>
      <c r="Q236" s="2"/>
      <c r="R236" s="2"/>
    </row>
    <row r="237" spans="1:18" ht="12.75" customHeight="1" x14ac:dyDescent="0.2">
      <c r="A237" s="10"/>
      <c r="B237" s="1"/>
      <c r="C237" s="1"/>
      <c r="D237" s="1"/>
      <c r="E237" s="2"/>
      <c r="F237" s="1"/>
      <c r="G237" s="10"/>
      <c r="H237" s="10"/>
      <c r="I237" s="10"/>
      <c r="J237" s="4"/>
      <c r="K237" s="11"/>
      <c r="L237" s="11"/>
      <c r="M237" s="5"/>
      <c r="N237" s="5"/>
      <c r="O237" s="2"/>
      <c r="P237" s="2"/>
      <c r="Q237" s="2"/>
      <c r="R237" s="2"/>
    </row>
    <row r="238" spans="1:18" ht="12.75" customHeight="1" x14ac:dyDescent="0.2">
      <c r="A238" s="10"/>
      <c r="B238" s="1"/>
      <c r="C238" s="1"/>
      <c r="D238" s="1"/>
      <c r="E238" s="2"/>
      <c r="F238" s="1"/>
      <c r="G238" s="10"/>
      <c r="H238" s="10"/>
      <c r="I238" s="10"/>
      <c r="J238" s="4"/>
      <c r="K238" s="11"/>
      <c r="L238" s="11"/>
      <c r="M238" s="5"/>
      <c r="N238" s="5"/>
      <c r="O238" s="2"/>
      <c r="P238" s="2"/>
      <c r="Q238" s="2"/>
      <c r="R238" s="2"/>
    </row>
    <row r="239" spans="1:18" ht="12.75" customHeight="1" x14ac:dyDescent="0.2">
      <c r="A239" s="10"/>
      <c r="B239" s="1"/>
      <c r="C239" s="1"/>
      <c r="D239" s="1"/>
      <c r="E239" s="2"/>
      <c r="F239" s="1"/>
      <c r="G239" s="10"/>
      <c r="H239" s="10"/>
      <c r="I239" s="10"/>
      <c r="J239" s="4"/>
      <c r="K239" s="11"/>
      <c r="L239" s="11"/>
      <c r="M239" s="5"/>
      <c r="N239" s="5"/>
      <c r="O239" s="2"/>
      <c r="P239" s="2"/>
      <c r="Q239" s="2"/>
      <c r="R239" s="2"/>
    </row>
    <row r="240" spans="1:18" ht="12.75" customHeight="1" x14ac:dyDescent="0.2">
      <c r="A240" s="10"/>
      <c r="B240" s="1"/>
      <c r="C240" s="1"/>
      <c r="D240" s="1"/>
      <c r="E240" s="2"/>
      <c r="F240" s="1"/>
      <c r="G240" s="10"/>
      <c r="H240" s="10"/>
      <c r="I240" s="10"/>
      <c r="J240" s="4"/>
      <c r="K240" s="11"/>
      <c r="L240" s="11"/>
      <c r="M240" s="5"/>
      <c r="N240" s="5"/>
      <c r="O240" s="2"/>
      <c r="P240" s="2"/>
      <c r="Q240" s="2"/>
      <c r="R240" s="2"/>
    </row>
    <row r="241" spans="1:18" ht="12.75" customHeight="1" x14ac:dyDescent="0.2">
      <c r="A241" s="10"/>
      <c r="B241" s="1"/>
      <c r="C241" s="1"/>
      <c r="D241" s="1"/>
      <c r="E241" s="2"/>
      <c r="F241" s="1"/>
      <c r="G241" s="10"/>
      <c r="H241" s="10"/>
      <c r="I241" s="10"/>
      <c r="J241" s="4"/>
      <c r="K241" s="11"/>
      <c r="L241" s="11"/>
      <c r="M241" s="5"/>
      <c r="N241" s="5"/>
      <c r="O241" s="2"/>
      <c r="P241" s="2"/>
      <c r="Q241" s="2"/>
      <c r="R241" s="2"/>
    </row>
    <row r="242" spans="1:18" ht="12.75" customHeight="1" x14ac:dyDescent="0.2">
      <c r="A242" s="10"/>
      <c r="B242" s="1"/>
      <c r="C242" s="1"/>
      <c r="D242" s="1"/>
      <c r="E242" s="2"/>
      <c r="F242" s="1"/>
      <c r="G242" s="10"/>
      <c r="H242" s="10"/>
      <c r="I242" s="10"/>
      <c r="J242" s="4"/>
      <c r="K242" s="11"/>
      <c r="L242" s="11"/>
      <c r="M242" s="5"/>
      <c r="N242" s="5"/>
      <c r="O242" s="2"/>
      <c r="P242" s="2"/>
      <c r="Q242" s="2"/>
      <c r="R242" s="2"/>
    </row>
    <row r="243" spans="1:18" ht="12.75" customHeight="1" x14ac:dyDescent="0.2">
      <c r="A243" s="10"/>
      <c r="B243" s="1"/>
      <c r="C243" s="1"/>
      <c r="D243" s="1"/>
      <c r="E243" s="2"/>
      <c r="F243" s="1"/>
      <c r="G243" s="10"/>
      <c r="H243" s="10"/>
      <c r="I243" s="10"/>
      <c r="J243" s="4"/>
      <c r="K243" s="11"/>
      <c r="L243" s="11"/>
      <c r="M243" s="5"/>
      <c r="N243" s="5"/>
      <c r="O243" s="2"/>
      <c r="P243" s="2"/>
      <c r="Q243" s="2"/>
      <c r="R243" s="2"/>
    </row>
    <row r="244" spans="1:18" ht="12.75" customHeight="1" x14ac:dyDescent="0.2">
      <c r="A244" s="10"/>
      <c r="B244" s="1"/>
      <c r="C244" s="1"/>
      <c r="D244" s="1"/>
      <c r="E244" s="2"/>
      <c r="F244" s="1"/>
      <c r="G244" s="10"/>
      <c r="H244" s="10"/>
      <c r="I244" s="10"/>
      <c r="J244" s="4"/>
      <c r="K244" s="11"/>
      <c r="L244" s="11"/>
      <c r="M244" s="5"/>
      <c r="N244" s="5"/>
      <c r="O244" s="2"/>
      <c r="P244" s="2"/>
      <c r="Q244" s="2"/>
      <c r="R244" s="2"/>
    </row>
    <row r="245" spans="1:18" ht="12.75" customHeight="1" x14ac:dyDescent="0.2">
      <c r="A245" s="10"/>
      <c r="B245" s="1"/>
      <c r="C245" s="1"/>
      <c r="D245" s="1"/>
      <c r="E245" s="2"/>
      <c r="F245" s="1"/>
      <c r="G245" s="10"/>
      <c r="H245" s="10"/>
      <c r="I245" s="10"/>
      <c r="J245" s="4"/>
      <c r="K245" s="11"/>
      <c r="L245" s="11"/>
      <c r="M245" s="5"/>
      <c r="N245" s="5"/>
      <c r="O245" s="2"/>
      <c r="P245" s="2"/>
      <c r="Q245" s="2"/>
      <c r="R245" s="2"/>
    </row>
    <row r="246" spans="1:18" ht="12.75" customHeight="1" x14ac:dyDescent="0.2">
      <c r="A246" s="10"/>
      <c r="B246" s="1"/>
      <c r="C246" s="1"/>
      <c r="D246" s="1"/>
      <c r="E246" s="2"/>
      <c r="F246" s="1"/>
      <c r="G246" s="10"/>
      <c r="H246" s="10"/>
      <c r="I246" s="10"/>
      <c r="J246" s="4"/>
      <c r="K246" s="11"/>
      <c r="L246" s="11"/>
      <c r="M246" s="5"/>
      <c r="N246" s="5"/>
      <c r="O246" s="2"/>
      <c r="P246" s="2"/>
      <c r="Q246" s="2"/>
      <c r="R246" s="2"/>
    </row>
    <row r="247" spans="1:18" ht="12.75" customHeight="1" x14ac:dyDescent="0.2">
      <c r="A247" s="10"/>
      <c r="B247" s="1"/>
      <c r="C247" s="1"/>
      <c r="D247" s="1"/>
      <c r="E247" s="2"/>
      <c r="F247" s="1"/>
      <c r="G247" s="10"/>
      <c r="H247" s="10"/>
      <c r="I247" s="10"/>
      <c r="J247" s="4"/>
      <c r="K247" s="11"/>
      <c r="L247" s="11"/>
      <c r="M247" s="5"/>
      <c r="N247" s="5"/>
      <c r="O247" s="2"/>
      <c r="P247" s="2"/>
      <c r="Q247" s="2"/>
      <c r="R247" s="2"/>
    </row>
    <row r="248" spans="1:18" ht="12.75" customHeight="1" x14ac:dyDescent="0.2">
      <c r="A248" s="10"/>
      <c r="B248" s="1"/>
      <c r="C248" s="1"/>
      <c r="D248" s="1"/>
      <c r="E248" s="2"/>
      <c r="F248" s="1"/>
      <c r="G248" s="10"/>
      <c r="H248" s="10"/>
      <c r="I248" s="10"/>
      <c r="J248" s="4"/>
      <c r="K248" s="11"/>
      <c r="L248" s="11"/>
      <c r="M248" s="5"/>
      <c r="N248" s="5"/>
      <c r="O248" s="2"/>
      <c r="P248" s="2"/>
      <c r="Q248" s="2"/>
      <c r="R248" s="2"/>
    </row>
    <row r="249" spans="1:18" ht="12.75" customHeight="1" x14ac:dyDescent="0.2">
      <c r="A249" s="10"/>
      <c r="B249" s="1"/>
      <c r="C249" s="1"/>
      <c r="D249" s="1"/>
      <c r="E249" s="2"/>
      <c r="F249" s="1"/>
      <c r="G249" s="10"/>
      <c r="H249" s="10"/>
      <c r="I249" s="10"/>
      <c r="J249" s="4"/>
      <c r="K249" s="11"/>
      <c r="L249" s="11"/>
      <c r="M249" s="5"/>
      <c r="N249" s="5"/>
      <c r="O249" s="2"/>
      <c r="P249" s="2"/>
      <c r="Q249" s="2"/>
      <c r="R249" s="2"/>
    </row>
    <row r="250" spans="1:18" ht="12.75" customHeight="1" x14ac:dyDescent="0.2">
      <c r="A250" s="10"/>
      <c r="B250" s="1"/>
      <c r="C250" s="1"/>
      <c r="D250" s="1"/>
      <c r="E250" s="2"/>
      <c r="F250" s="1"/>
      <c r="G250" s="10"/>
      <c r="H250" s="10"/>
      <c r="I250" s="10"/>
      <c r="J250" s="4"/>
      <c r="K250" s="11"/>
      <c r="L250" s="11"/>
      <c r="M250" s="5"/>
      <c r="N250" s="5"/>
      <c r="O250" s="2"/>
      <c r="P250" s="2"/>
      <c r="Q250" s="2"/>
      <c r="R250" s="2"/>
    </row>
    <row r="251" spans="1:18" ht="12.75" customHeight="1" x14ac:dyDescent="0.2">
      <c r="A251" s="10"/>
      <c r="B251" s="1"/>
      <c r="C251" s="1"/>
      <c r="D251" s="1"/>
      <c r="E251" s="2"/>
      <c r="F251" s="1"/>
      <c r="G251" s="10"/>
      <c r="H251" s="10"/>
      <c r="I251" s="10"/>
      <c r="J251" s="4"/>
      <c r="K251" s="11"/>
      <c r="L251" s="11"/>
      <c r="M251" s="5"/>
      <c r="N251" s="5"/>
      <c r="O251" s="2"/>
      <c r="P251" s="2"/>
      <c r="Q251" s="2"/>
      <c r="R251" s="2"/>
    </row>
    <row r="252" spans="1:18" ht="12.75" customHeight="1" x14ac:dyDescent="0.2">
      <c r="A252" s="10"/>
      <c r="B252" s="1"/>
      <c r="C252" s="1"/>
      <c r="D252" s="1"/>
      <c r="E252" s="2"/>
      <c r="F252" s="1"/>
      <c r="G252" s="10"/>
      <c r="H252" s="10"/>
      <c r="I252" s="10"/>
      <c r="J252" s="4"/>
      <c r="K252" s="11"/>
      <c r="L252" s="11"/>
      <c r="M252" s="5"/>
      <c r="N252" s="5"/>
      <c r="O252" s="2"/>
      <c r="P252" s="2"/>
      <c r="Q252" s="2"/>
      <c r="R252" s="2"/>
    </row>
    <row r="253" spans="1:18" ht="12.75" customHeight="1" x14ac:dyDescent="0.2">
      <c r="A253" s="10"/>
      <c r="B253" s="1"/>
      <c r="C253" s="1"/>
      <c r="D253" s="1"/>
      <c r="E253" s="2"/>
      <c r="F253" s="1"/>
      <c r="G253" s="10"/>
      <c r="H253" s="10"/>
      <c r="I253" s="10"/>
      <c r="J253" s="4"/>
      <c r="K253" s="11"/>
      <c r="L253" s="11"/>
      <c r="M253" s="5"/>
      <c r="N253" s="5"/>
      <c r="O253" s="2"/>
      <c r="P253" s="2"/>
      <c r="Q253" s="2"/>
      <c r="R253" s="2"/>
    </row>
    <row r="254" spans="1:18" ht="12.75" customHeight="1" x14ac:dyDescent="0.2">
      <c r="A254" s="10"/>
      <c r="B254" s="1"/>
      <c r="C254" s="1"/>
      <c r="D254" s="1"/>
      <c r="E254" s="2"/>
      <c r="F254" s="1"/>
      <c r="G254" s="10"/>
      <c r="H254" s="10"/>
      <c r="I254" s="10"/>
      <c r="J254" s="4"/>
      <c r="K254" s="11"/>
      <c r="L254" s="11"/>
      <c r="M254" s="5"/>
      <c r="N254" s="5"/>
      <c r="O254" s="2"/>
      <c r="P254" s="2"/>
      <c r="Q254" s="2"/>
      <c r="R254" s="2"/>
    </row>
    <row r="255" spans="1:18" ht="12.75" customHeight="1" x14ac:dyDescent="0.2">
      <c r="A255" s="10"/>
      <c r="B255" s="1"/>
      <c r="C255" s="1"/>
      <c r="D255" s="1"/>
      <c r="E255" s="2"/>
      <c r="F255" s="1"/>
      <c r="G255" s="10"/>
      <c r="H255" s="10"/>
      <c r="I255" s="10"/>
      <c r="J255" s="4"/>
      <c r="K255" s="11"/>
      <c r="L255" s="11"/>
      <c r="M255" s="5"/>
      <c r="N255" s="5"/>
      <c r="O255" s="2"/>
      <c r="P255" s="2"/>
      <c r="Q255" s="2"/>
      <c r="R255" s="2"/>
    </row>
    <row r="256" spans="1:18" ht="12.75" customHeight="1" x14ac:dyDescent="0.2">
      <c r="A256" s="10"/>
      <c r="B256" s="1"/>
      <c r="C256" s="1"/>
      <c r="D256" s="1"/>
      <c r="E256" s="2"/>
      <c r="F256" s="1"/>
      <c r="G256" s="10"/>
      <c r="H256" s="10"/>
      <c r="I256" s="10"/>
      <c r="J256" s="4"/>
      <c r="K256" s="11"/>
      <c r="L256" s="11"/>
      <c r="M256" s="5"/>
      <c r="N256" s="5"/>
      <c r="O256" s="2"/>
      <c r="P256" s="2"/>
      <c r="Q256" s="2"/>
      <c r="R256" s="2"/>
    </row>
    <row r="257" spans="1:18" ht="12.75" customHeight="1" x14ac:dyDescent="0.2">
      <c r="A257" s="10"/>
      <c r="B257" s="1"/>
      <c r="C257" s="1"/>
      <c r="D257" s="1"/>
      <c r="E257" s="2"/>
      <c r="F257" s="1"/>
      <c r="G257" s="10"/>
      <c r="H257" s="10"/>
      <c r="I257" s="10"/>
      <c r="J257" s="4"/>
      <c r="K257" s="11"/>
      <c r="L257" s="11"/>
      <c r="M257" s="5"/>
      <c r="N257" s="5"/>
      <c r="O257" s="2"/>
      <c r="P257" s="2"/>
      <c r="Q257" s="2"/>
      <c r="R257" s="2"/>
    </row>
    <row r="258" spans="1:18" ht="12.75" customHeight="1" x14ac:dyDescent="0.2">
      <c r="A258" s="10"/>
      <c r="B258" s="1"/>
      <c r="C258" s="1"/>
      <c r="D258" s="1"/>
      <c r="E258" s="2"/>
      <c r="F258" s="1"/>
      <c r="G258" s="10"/>
      <c r="H258" s="10"/>
      <c r="I258" s="10"/>
      <c r="J258" s="4"/>
      <c r="K258" s="11"/>
      <c r="L258" s="11"/>
      <c r="M258" s="5"/>
      <c r="N258" s="5"/>
      <c r="O258" s="2"/>
      <c r="P258" s="2"/>
      <c r="Q258" s="2"/>
      <c r="R258" s="2"/>
    </row>
    <row r="259" spans="1:18" ht="12.75" customHeight="1" x14ac:dyDescent="0.2">
      <c r="A259" s="10"/>
      <c r="B259" s="1"/>
      <c r="C259" s="1"/>
      <c r="D259" s="1"/>
      <c r="E259" s="2"/>
      <c r="F259" s="1"/>
      <c r="G259" s="10"/>
      <c r="H259" s="10"/>
      <c r="I259" s="10"/>
      <c r="J259" s="4"/>
      <c r="K259" s="11"/>
      <c r="L259" s="11"/>
      <c r="M259" s="5"/>
      <c r="N259" s="5"/>
      <c r="O259" s="2"/>
      <c r="P259" s="2"/>
      <c r="Q259" s="2"/>
      <c r="R259" s="2"/>
    </row>
    <row r="260" spans="1:18" ht="12.75" customHeight="1" x14ac:dyDescent="0.2">
      <c r="A260" s="10"/>
      <c r="B260" s="1"/>
      <c r="C260" s="1"/>
      <c r="D260" s="1"/>
      <c r="E260" s="2"/>
      <c r="F260" s="1"/>
      <c r="G260" s="10"/>
      <c r="H260" s="10"/>
      <c r="I260" s="10"/>
      <c r="J260" s="4"/>
      <c r="K260" s="11"/>
      <c r="L260" s="11"/>
      <c r="M260" s="5"/>
      <c r="N260" s="5"/>
      <c r="O260" s="2"/>
      <c r="P260" s="2"/>
      <c r="Q260" s="2"/>
      <c r="R260" s="2"/>
    </row>
    <row r="261" spans="1:18" ht="12.75" customHeight="1" x14ac:dyDescent="0.2">
      <c r="A261" s="10"/>
      <c r="B261" s="1"/>
      <c r="C261" s="1"/>
      <c r="D261" s="1"/>
      <c r="E261" s="2"/>
      <c r="F261" s="1"/>
      <c r="G261" s="10"/>
      <c r="H261" s="10"/>
      <c r="I261" s="10"/>
      <c r="J261" s="4"/>
      <c r="K261" s="11"/>
      <c r="L261" s="11"/>
      <c r="M261" s="5"/>
      <c r="N261" s="5"/>
      <c r="O261" s="2"/>
      <c r="P261" s="2"/>
      <c r="Q261" s="2"/>
      <c r="R261" s="2"/>
    </row>
    <row r="262" spans="1:18" ht="12.75" customHeight="1" x14ac:dyDescent="0.2">
      <c r="A262" s="10"/>
      <c r="B262" s="1"/>
      <c r="C262" s="1"/>
      <c r="D262" s="1"/>
      <c r="E262" s="2"/>
      <c r="F262" s="1"/>
      <c r="G262" s="10"/>
      <c r="H262" s="10"/>
      <c r="I262" s="10"/>
      <c r="J262" s="4"/>
      <c r="K262" s="11"/>
      <c r="L262" s="11"/>
      <c r="M262" s="5"/>
      <c r="N262" s="5"/>
      <c r="O262" s="2"/>
      <c r="P262" s="2"/>
      <c r="Q262" s="2"/>
      <c r="R262" s="2"/>
    </row>
    <row r="263" spans="1:18" ht="12.75" customHeight="1" x14ac:dyDescent="0.2">
      <c r="A263" s="10"/>
      <c r="B263" s="1"/>
      <c r="C263" s="1"/>
      <c r="D263" s="1"/>
      <c r="E263" s="2"/>
      <c r="F263" s="1"/>
      <c r="G263" s="10"/>
      <c r="H263" s="10"/>
      <c r="I263" s="10"/>
      <c r="J263" s="4"/>
      <c r="K263" s="11"/>
      <c r="L263" s="11"/>
      <c r="M263" s="5"/>
      <c r="N263" s="5"/>
      <c r="O263" s="2"/>
      <c r="P263" s="2"/>
      <c r="Q263" s="2"/>
      <c r="R263" s="2"/>
    </row>
    <row r="264" spans="1:18" ht="12.75" customHeight="1" x14ac:dyDescent="0.2">
      <c r="A264" s="10"/>
      <c r="B264" s="1"/>
      <c r="C264" s="1"/>
      <c r="D264" s="1"/>
      <c r="E264" s="2"/>
      <c r="F264" s="1"/>
      <c r="G264" s="10"/>
      <c r="H264" s="10"/>
      <c r="I264" s="10"/>
      <c r="J264" s="4"/>
      <c r="K264" s="11"/>
      <c r="L264" s="11"/>
      <c r="M264" s="5"/>
      <c r="N264" s="5"/>
      <c r="O264" s="2"/>
      <c r="P264" s="2"/>
      <c r="Q264" s="2"/>
      <c r="R264" s="2"/>
    </row>
    <row r="265" spans="1:18" ht="12.75" customHeight="1" x14ac:dyDescent="0.2">
      <c r="A265" s="10"/>
      <c r="B265" s="1"/>
      <c r="C265" s="1"/>
      <c r="D265" s="1"/>
      <c r="E265" s="2"/>
      <c r="F265" s="1"/>
      <c r="G265" s="10"/>
      <c r="H265" s="10"/>
      <c r="I265" s="10"/>
      <c r="J265" s="4"/>
      <c r="K265" s="11"/>
      <c r="L265" s="11"/>
      <c r="M265" s="5"/>
      <c r="N265" s="5"/>
      <c r="O265" s="2"/>
      <c r="P265" s="2"/>
      <c r="Q265" s="2"/>
      <c r="R265" s="2"/>
    </row>
    <row r="266" spans="1:18" ht="12.75" customHeight="1" x14ac:dyDescent="0.2">
      <c r="A266" s="10"/>
      <c r="B266" s="1"/>
      <c r="C266" s="1"/>
      <c r="D266" s="1"/>
      <c r="E266" s="2"/>
      <c r="F266" s="1"/>
      <c r="G266" s="10"/>
      <c r="H266" s="10"/>
      <c r="I266" s="10"/>
      <c r="J266" s="4"/>
      <c r="K266" s="11"/>
      <c r="L266" s="11"/>
      <c r="M266" s="5"/>
      <c r="N266" s="5"/>
      <c r="O266" s="2"/>
      <c r="P266" s="2"/>
      <c r="Q266" s="2"/>
      <c r="R266" s="2"/>
    </row>
    <row r="267" spans="1:18" ht="12.75" customHeight="1" x14ac:dyDescent="0.2">
      <c r="A267" s="10"/>
      <c r="B267" s="1"/>
      <c r="C267" s="1"/>
      <c r="D267" s="1"/>
      <c r="E267" s="2"/>
      <c r="F267" s="1"/>
      <c r="G267" s="10"/>
      <c r="H267" s="10"/>
      <c r="I267" s="10"/>
      <c r="J267" s="4"/>
      <c r="K267" s="11"/>
      <c r="L267" s="11"/>
      <c r="M267" s="5"/>
      <c r="N267" s="5"/>
      <c r="O267" s="2"/>
      <c r="P267" s="2"/>
      <c r="Q267" s="2"/>
      <c r="R267" s="2"/>
    </row>
    <row r="268" spans="1:18" ht="12.75" customHeight="1" x14ac:dyDescent="0.2">
      <c r="A268" s="10"/>
      <c r="B268" s="1"/>
      <c r="C268" s="1"/>
      <c r="D268" s="1"/>
      <c r="E268" s="2"/>
      <c r="F268" s="1"/>
      <c r="G268" s="10"/>
      <c r="H268" s="10"/>
      <c r="I268" s="10"/>
      <c r="J268" s="4"/>
      <c r="K268" s="11"/>
      <c r="L268" s="11"/>
      <c r="M268" s="5"/>
      <c r="N268" s="5"/>
      <c r="O268" s="2"/>
      <c r="P268" s="2"/>
      <c r="Q268" s="2"/>
      <c r="R268" s="2"/>
    </row>
    <row r="269" spans="1:18" ht="12.75" customHeight="1" x14ac:dyDescent="0.2">
      <c r="A269" s="10"/>
      <c r="B269" s="1"/>
      <c r="C269" s="1"/>
      <c r="D269" s="1"/>
      <c r="E269" s="2"/>
      <c r="F269" s="1"/>
      <c r="G269" s="10"/>
      <c r="H269" s="10"/>
      <c r="I269" s="10"/>
      <c r="J269" s="4"/>
      <c r="K269" s="11"/>
      <c r="L269" s="11"/>
      <c r="M269" s="5"/>
      <c r="N269" s="5"/>
      <c r="O269" s="2"/>
      <c r="P269" s="2"/>
      <c r="Q269" s="2"/>
      <c r="R269" s="2"/>
    </row>
    <row r="270" spans="1:18" ht="12.75" customHeight="1" x14ac:dyDescent="0.2">
      <c r="A270" s="10"/>
      <c r="B270" s="1"/>
      <c r="C270" s="1"/>
      <c r="D270" s="1"/>
      <c r="E270" s="2"/>
      <c r="F270" s="1"/>
      <c r="G270" s="10"/>
      <c r="H270" s="10"/>
      <c r="I270" s="10"/>
      <c r="J270" s="4"/>
      <c r="K270" s="11"/>
      <c r="L270" s="11"/>
      <c r="M270" s="5"/>
      <c r="N270" s="5"/>
      <c r="O270" s="2"/>
      <c r="P270" s="2"/>
      <c r="Q270" s="2"/>
      <c r="R270" s="2"/>
    </row>
    <row r="271" spans="1:18" ht="12.75" customHeight="1" x14ac:dyDescent="0.2">
      <c r="A271" s="10"/>
      <c r="B271" s="1"/>
      <c r="C271" s="1"/>
      <c r="D271" s="1"/>
      <c r="E271" s="2"/>
      <c r="F271" s="1"/>
      <c r="G271" s="10"/>
      <c r="H271" s="10"/>
      <c r="I271" s="10"/>
      <c r="J271" s="4"/>
      <c r="K271" s="11"/>
      <c r="L271" s="11"/>
      <c r="M271" s="5"/>
      <c r="N271" s="5"/>
      <c r="O271" s="2"/>
      <c r="P271" s="2"/>
      <c r="Q271" s="2"/>
      <c r="R271" s="2"/>
    </row>
    <row r="272" spans="1:18" ht="12.75" customHeight="1" x14ac:dyDescent="0.2">
      <c r="A272" s="10"/>
      <c r="B272" s="1"/>
      <c r="C272" s="1"/>
      <c r="D272" s="1"/>
      <c r="E272" s="2"/>
      <c r="F272" s="1"/>
      <c r="G272" s="10"/>
      <c r="H272" s="10"/>
      <c r="I272" s="10"/>
      <c r="J272" s="4"/>
      <c r="K272" s="11"/>
      <c r="L272" s="11"/>
      <c r="M272" s="5"/>
      <c r="N272" s="5"/>
      <c r="O272" s="2"/>
      <c r="P272" s="2"/>
      <c r="Q272" s="2"/>
      <c r="R272" s="2"/>
    </row>
    <row r="273" spans="1:18" ht="12.75" customHeight="1" x14ac:dyDescent="0.2">
      <c r="A273" s="10"/>
      <c r="B273" s="1"/>
      <c r="C273" s="1"/>
      <c r="D273" s="1"/>
      <c r="E273" s="2"/>
      <c r="F273" s="1"/>
      <c r="G273" s="10"/>
      <c r="H273" s="10"/>
      <c r="I273" s="10"/>
      <c r="J273" s="4"/>
      <c r="K273" s="11"/>
      <c r="L273" s="11"/>
      <c r="M273" s="5"/>
      <c r="N273" s="5"/>
      <c r="O273" s="2"/>
      <c r="P273" s="2"/>
      <c r="Q273" s="2"/>
      <c r="R273" s="2"/>
    </row>
    <row r="274" spans="1:18" ht="12.75" customHeight="1" x14ac:dyDescent="0.2">
      <c r="A274" s="10"/>
      <c r="B274" s="1"/>
      <c r="C274" s="1"/>
      <c r="D274" s="1"/>
      <c r="E274" s="2"/>
      <c r="F274" s="1"/>
      <c r="G274" s="10"/>
      <c r="H274" s="10"/>
      <c r="I274" s="10"/>
      <c r="J274" s="4"/>
      <c r="K274" s="11"/>
      <c r="L274" s="11"/>
      <c r="M274" s="5"/>
      <c r="N274" s="5"/>
      <c r="O274" s="2"/>
      <c r="P274" s="2"/>
      <c r="Q274" s="2"/>
      <c r="R274" s="2"/>
    </row>
    <row r="275" spans="1:18" ht="12.75" customHeight="1" x14ac:dyDescent="0.2">
      <c r="A275" s="10"/>
      <c r="B275" s="1"/>
      <c r="C275" s="1"/>
      <c r="D275" s="1"/>
      <c r="E275" s="2"/>
      <c r="F275" s="1"/>
      <c r="G275" s="10"/>
      <c r="H275" s="10"/>
      <c r="I275" s="10"/>
      <c r="J275" s="4"/>
      <c r="K275" s="11"/>
      <c r="L275" s="11"/>
      <c r="M275" s="5"/>
      <c r="N275" s="5"/>
      <c r="O275" s="2"/>
      <c r="P275" s="2"/>
      <c r="Q275" s="2"/>
      <c r="R275" s="2"/>
    </row>
    <row r="276" spans="1:18" ht="12.75" customHeight="1" x14ac:dyDescent="0.2">
      <c r="A276" s="10"/>
      <c r="B276" s="1"/>
      <c r="C276" s="1"/>
      <c r="D276" s="1"/>
      <c r="E276" s="2"/>
      <c r="F276" s="1"/>
      <c r="G276" s="10"/>
      <c r="H276" s="10"/>
      <c r="I276" s="10"/>
      <c r="J276" s="4"/>
      <c r="K276" s="11"/>
      <c r="L276" s="11"/>
      <c r="M276" s="5"/>
      <c r="N276" s="5"/>
      <c r="O276" s="2"/>
      <c r="P276" s="2"/>
      <c r="Q276" s="2"/>
      <c r="R276" s="2"/>
    </row>
    <row r="277" spans="1:18" ht="12.75" customHeight="1" x14ac:dyDescent="0.2">
      <c r="A277" s="10"/>
      <c r="B277" s="1"/>
      <c r="C277" s="1"/>
      <c r="D277" s="1"/>
      <c r="E277" s="2"/>
      <c r="F277" s="1"/>
      <c r="G277" s="10"/>
      <c r="H277" s="10"/>
      <c r="I277" s="10"/>
      <c r="J277" s="4"/>
      <c r="K277" s="11"/>
      <c r="L277" s="11"/>
      <c r="M277" s="5"/>
      <c r="N277" s="5"/>
      <c r="O277" s="2"/>
      <c r="P277" s="2"/>
      <c r="Q277" s="2"/>
      <c r="R277" s="2"/>
    </row>
    <row r="278" spans="1:18" ht="12.75" customHeight="1" x14ac:dyDescent="0.2">
      <c r="A278" s="10"/>
      <c r="B278" s="1"/>
      <c r="C278" s="1"/>
      <c r="D278" s="1"/>
      <c r="E278" s="2"/>
      <c r="F278" s="1"/>
      <c r="G278" s="10"/>
      <c r="H278" s="10"/>
      <c r="I278" s="10"/>
      <c r="J278" s="4"/>
      <c r="K278" s="11"/>
      <c r="L278" s="11"/>
      <c r="M278" s="5"/>
      <c r="N278" s="5"/>
      <c r="O278" s="2"/>
      <c r="P278" s="2"/>
      <c r="Q278" s="2"/>
      <c r="R278" s="2"/>
    </row>
    <row r="279" spans="1:18" ht="12.75" customHeight="1" x14ac:dyDescent="0.2">
      <c r="A279" s="10"/>
      <c r="B279" s="1"/>
      <c r="C279" s="1"/>
      <c r="D279" s="1"/>
      <c r="E279" s="2"/>
      <c r="F279" s="1"/>
      <c r="G279" s="10"/>
      <c r="H279" s="10"/>
      <c r="I279" s="10"/>
      <c r="J279" s="4"/>
      <c r="K279" s="11"/>
      <c r="L279" s="11"/>
      <c r="M279" s="5"/>
      <c r="N279" s="5"/>
      <c r="O279" s="2"/>
      <c r="P279" s="2"/>
      <c r="Q279" s="2"/>
      <c r="R279" s="2"/>
    </row>
    <row r="280" spans="1:18" ht="12.75" customHeight="1" x14ac:dyDescent="0.2">
      <c r="A280" s="10"/>
      <c r="B280" s="1"/>
      <c r="C280" s="1"/>
      <c r="D280" s="1"/>
      <c r="E280" s="2"/>
      <c r="F280" s="1"/>
      <c r="G280" s="10"/>
      <c r="H280" s="10"/>
      <c r="I280" s="10"/>
      <c r="J280" s="4"/>
      <c r="K280" s="11"/>
      <c r="L280" s="11"/>
      <c r="M280" s="5"/>
      <c r="N280" s="5"/>
      <c r="O280" s="2"/>
      <c r="P280" s="2"/>
      <c r="Q280" s="2"/>
      <c r="R280" s="2"/>
    </row>
    <row r="281" spans="1:18" ht="12.75" customHeight="1" x14ac:dyDescent="0.2">
      <c r="A281" s="10"/>
      <c r="B281" s="1"/>
      <c r="C281" s="1"/>
      <c r="D281" s="1"/>
      <c r="E281" s="2"/>
      <c r="F281" s="1"/>
      <c r="G281" s="10"/>
      <c r="H281" s="10"/>
      <c r="I281" s="10"/>
      <c r="J281" s="4"/>
      <c r="K281" s="11"/>
      <c r="L281" s="11"/>
      <c r="M281" s="5"/>
      <c r="N281" s="5"/>
      <c r="O281" s="2"/>
      <c r="P281" s="2"/>
      <c r="Q281" s="2"/>
      <c r="R281" s="2"/>
    </row>
    <row r="282" spans="1:18" ht="12.75" customHeight="1" x14ac:dyDescent="0.2">
      <c r="A282" s="10"/>
      <c r="B282" s="1"/>
      <c r="C282" s="1"/>
      <c r="D282" s="1"/>
      <c r="E282" s="2"/>
      <c r="F282" s="1"/>
      <c r="G282" s="10"/>
      <c r="H282" s="10"/>
      <c r="I282" s="10"/>
      <c r="J282" s="4"/>
      <c r="K282" s="11"/>
      <c r="L282" s="11"/>
      <c r="M282" s="5"/>
      <c r="N282" s="5"/>
      <c r="O282" s="2"/>
      <c r="P282" s="2"/>
      <c r="Q282" s="2"/>
      <c r="R282" s="2"/>
    </row>
    <row r="283" spans="1:18" ht="12.75" customHeight="1" x14ac:dyDescent="0.2">
      <c r="A283" s="10"/>
      <c r="B283" s="1"/>
      <c r="C283" s="1"/>
      <c r="D283" s="1"/>
      <c r="E283" s="2"/>
      <c r="F283" s="1"/>
      <c r="G283" s="10"/>
      <c r="H283" s="10"/>
      <c r="I283" s="10"/>
      <c r="J283" s="4"/>
      <c r="K283" s="11"/>
      <c r="L283" s="11"/>
      <c r="M283" s="5"/>
      <c r="N283" s="5"/>
      <c r="O283" s="2"/>
      <c r="P283" s="2"/>
      <c r="Q283" s="2"/>
      <c r="R283" s="2"/>
    </row>
    <row r="284" spans="1:18" ht="12.75" customHeight="1" x14ac:dyDescent="0.2">
      <c r="A284" s="10"/>
      <c r="B284" s="1"/>
      <c r="C284" s="1"/>
      <c r="D284" s="1"/>
      <c r="E284" s="2"/>
      <c r="F284" s="1"/>
      <c r="G284" s="10"/>
      <c r="H284" s="10"/>
      <c r="I284" s="10"/>
      <c r="J284" s="4"/>
      <c r="K284" s="11"/>
      <c r="L284" s="11"/>
      <c r="M284" s="5"/>
      <c r="N284" s="5"/>
      <c r="O284" s="2"/>
      <c r="P284" s="2"/>
      <c r="Q284" s="2"/>
      <c r="R284" s="2"/>
    </row>
    <row r="285" spans="1:18" ht="12.75" customHeight="1" x14ac:dyDescent="0.2">
      <c r="A285" s="10"/>
      <c r="B285" s="1"/>
      <c r="C285" s="1"/>
      <c r="D285" s="1"/>
      <c r="E285" s="2"/>
      <c r="F285" s="1"/>
      <c r="G285" s="10"/>
      <c r="H285" s="10"/>
      <c r="I285" s="10"/>
      <c r="J285" s="4"/>
      <c r="K285" s="11"/>
      <c r="L285" s="11"/>
      <c r="M285" s="5"/>
      <c r="N285" s="5"/>
      <c r="O285" s="2"/>
      <c r="P285" s="2"/>
      <c r="Q285" s="2"/>
      <c r="R285" s="2"/>
    </row>
    <row r="286" spans="1:18" ht="12.75" customHeight="1" x14ac:dyDescent="0.2">
      <c r="A286" s="10"/>
      <c r="B286" s="1"/>
      <c r="C286" s="1"/>
      <c r="D286" s="1"/>
      <c r="E286" s="2"/>
      <c r="F286" s="1"/>
      <c r="G286" s="10"/>
      <c r="H286" s="10"/>
      <c r="I286" s="10"/>
      <c r="J286" s="4"/>
      <c r="K286" s="11"/>
      <c r="L286" s="11"/>
      <c r="M286" s="5"/>
      <c r="N286" s="5"/>
      <c r="O286" s="2"/>
      <c r="P286" s="2"/>
      <c r="Q286" s="2"/>
      <c r="R286" s="2"/>
    </row>
    <row r="287" spans="1:18" ht="12.75" customHeight="1" x14ac:dyDescent="0.2">
      <c r="A287" s="10"/>
      <c r="B287" s="1"/>
      <c r="C287" s="1"/>
      <c r="D287" s="1"/>
      <c r="E287" s="2"/>
      <c r="F287" s="1"/>
      <c r="G287" s="10"/>
      <c r="H287" s="10"/>
      <c r="I287" s="10"/>
      <c r="J287" s="4"/>
      <c r="K287" s="11"/>
      <c r="L287" s="11"/>
      <c r="M287" s="5"/>
      <c r="N287" s="5"/>
      <c r="O287" s="2"/>
      <c r="P287" s="2"/>
      <c r="Q287" s="2"/>
      <c r="R287" s="2"/>
    </row>
    <row r="288" spans="1:18" ht="12.75" customHeight="1" x14ac:dyDescent="0.2">
      <c r="A288" s="10"/>
      <c r="B288" s="1"/>
      <c r="C288" s="1"/>
      <c r="D288" s="1"/>
      <c r="E288" s="2"/>
      <c r="F288" s="1"/>
      <c r="G288" s="10"/>
      <c r="H288" s="10"/>
      <c r="I288" s="10"/>
      <c r="J288" s="4"/>
      <c r="K288" s="11"/>
      <c r="L288" s="11"/>
      <c r="M288" s="5"/>
      <c r="N288" s="5"/>
      <c r="O288" s="2"/>
      <c r="P288" s="2"/>
      <c r="Q288" s="2"/>
      <c r="R288" s="2"/>
    </row>
    <row r="289" spans="1:18" ht="12.75" customHeight="1" x14ac:dyDescent="0.2">
      <c r="A289" s="10"/>
      <c r="B289" s="1"/>
      <c r="C289" s="1"/>
      <c r="D289" s="1"/>
      <c r="E289" s="2"/>
      <c r="F289" s="1"/>
      <c r="G289" s="10"/>
      <c r="H289" s="10"/>
      <c r="I289" s="10"/>
      <c r="J289" s="4"/>
      <c r="K289" s="11"/>
      <c r="L289" s="11"/>
      <c r="M289" s="5"/>
      <c r="N289" s="5"/>
      <c r="O289" s="2"/>
      <c r="P289" s="2"/>
      <c r="Q289" s="2"/>
      <c r="R289" s="2"/>
    </row>
    <row r="290" spans="1:18" ht="12.75" customHeight="1" x14ac:dyDescent="0.2">
      <c r="A290" s="10"/>
      <c r="B290" s="1"/>
      <c r="C290" s="1"/>
      <c r="D290" s="1"/>
      <c r="E290" s="2"/>
      <c r="F290" s="1"/>
      <c r="G290" s="10"/>
      <c r="H290" s="10"/>
      <c r="I290" s="10"/>
      <c r="J290" s="4"/>
      <c r="K290" s="11"/>
      <c r="L290" s="11"/>
      <c r="M290" s="5"/>
      <c r="N290" s="5"/>
      <c r="O290" s="2"/>
      <c r="P290" s="2"/>
      <c r="Q290" s="2"/>
      <c r="R290" s="2"/>
    </row>
    <row r="291" spans="1:18" ht="12.75" customHeight="1" x14ac:dyDescent="0.2">
      <c r="A291" s="10"/>
      <c r="B291" s="1"/>
      <c r="C291" s="1"/>
      <c r="D291" s="1"/>
      <c r="E291" s="2"/>
      <c r="F291" s="1"/>
      <c r="G291" s="10"/>
      <c r="H291" s="10"/>
      <c r="I291" s="10"/>
      <c r="J291" s="4"/>
      <c r="K291" s="11"/>
      <c r="L291" s="11"/>
      <c r="M291" s="5"/>
      <c r="N291" s="5"/>
      <c r="O291" s="2"/>
      <c r="P291" s="2"/>
      <c r="Q291" s="2"/>
      <c r="R291" s="2"/>
    </row>
    <row r="292" spans="1:18" ht="12.75" customHeight="1" x14ac:dyDescent="0.2">
      <c r="A292" s="10"/>
      <c r="B292" s="1"/>
      <c r="C292" s="1"/>
      <c r="D292" s="1"/>
      <c r="E292" s="2"/>
      <c r="F292" s="1"/>
      <c r="G292" s="10"/>
      <c r="H292" s="10"/>
      <c r="I292" s="10"/>
      <c r="J292" s="4"/>
      <c r="K292" s="11"/>
      <c r="L292" s="11"/>
      <c r="M292" s="5"/>
      <c r="N292" s="5"/>
      <c r="O292" s="2"/>
      <c r="P292" s="2"/>
      <c r="Q292" s="2"/>
      <c r="R292" s="2"/>
    </row>
    <row r="293" spans="1:18" ht="12.75" customHeight="1" x14ac:dyDescent="0.2">
      <c r="A293" s="10"/>
      <c r="B293" s="1"/>
      <c r="C293" s="1"/>
      <c r="D293" s="1"/>
      <c r="E293" s="2"/>
      <c r="F293" s="1"/>
      <c r="G293" s="10"/>
      <c r="H293" s="10"/>
      <c r="I293" s="10"/>
      <c r="J293" s="4"/>
      <c r="K293" s="11"/>
      <c r="L293" s="11"/>
      <c r="M293" s="5"/>
      <c r="N293" s="5"/>
      <c r="O293" s="2"/>
      <c r="P293" s="2"/>
      <c r="Q293" s="2"/>
      <c r="R293" s="2"/>
    </row>
    <row r="294" spans="1:18" ht="12.75" customHeight="1" x14ac:dyDescent="0.2">
      <c r="A294" s="10"/>
      <c r="B294" s="1"/>
      <c r="C294" s="1"/>
      <c r="D294" s="1"/>
      <c r="E294" s="2"/>
      <c r="F294" s="1"/>
      <c r="G294" s="10"/>
      <c r="H294" s="10"/>
      <c r="I294" s="10"/>
      <c r="J294" s="4"/>
      <c r="K294" s="11"/>
      <c r="L294" s="11"/>
      <c r="M294" s="5"/>
      <c r="N294" s="5"/>
      <c r="O294" s="2"/>
      <c r="P294" s="2"/>
      <c r="Q294" s="2"/>
      <c r="R294" s="2"/>
    </row>
    <row r="295" spans="1:18" ht="12.75" customHeight="1" x14ac:dyDescent="0.2">
      <c r="A295" s="10"/>
      <c r="B295" s="1"/>
      <c r="C295" s="1"/>
      <c r="D295" s="1"/>
      <c r="E295" s="2"/>
      <c r="F295" s="1"/>
      <c r="G295" s="10"/>
      <c r="H295" s="10"/>
      <c r="I295" s="10"/>
      <c r="J295" s="4"/>
      <c r="K295" s="11"/>
      <c r="L295" s="11"/>
      <c r="M295" s="5"/>
      <c r="N295" s="5"/>
      <c r="O295" s="2"/>
      <c r="P295" s="2"/>
      <c r="Q295" s="2"/>
      <c r="R295" s="2"/>
    </row>
    <row r="296" spans="1:18" ht="12.75" customHeight="1" x14ac:dyDescent="0.2">
      <c r="A296" s="10"/>
      <c r="B296" s="1"/>
      <c r="C296" s="1"/>
      <c r="D296" s="1"/>
      <c r="E296" s="2"/>
      <c r="F296" s="1"/>
      <c r="G296" s="10"/>
      <c r="H296" s="10"/>
      <c r="I296" s="10"/>
      <c r="J296" s="4"/>
      <c r="K296" s="11"/>
      <c r="L296" s="11"/>
      <c r="M296" s="5"/>
      <c r="N296" s="5"/>
      <c r="O296" s="2"/>
      <c r="P296" s="2"/>
      <c r="Q296" s="2"/>
      <c r="R296" s="2"/>
    </row>
    <row r="297" spans="1:18" ht="12.75" customHeight="1" x14ac:dyDescent="0.2">
      <c r="A297" s="10"/>
      <c r="B297" s="1"/>
      <c r="C297" s="1"/>
      <c r="D297" s="1"/>
      <c r="E297" s="2"/>
      <c r="F297" s="1"/>
      <c r="G297" s="10"/>
      <c r="H297" s="10"/>
      <c r="I297" s="10"/>
      <c r="J297" s="4"/>
      <c r="K297" s="11"/>
      <c r="L297" s="11"/>
      <c r="M297" s="5"/>
      <c r="N297" s="5"/>
      <c r="O297" s="2"/>
      <c r="P297" s="2"/>
      <c r="Q297" s="2"/>
      <c r="R297" s="2"/>
    </row>
    <row r="298" spans="1:18" ht="12.75" customHeight="1" x14ac:dyDescent="0.2">
      <c r="A298" s="10"/>
      <c r="B298" s="1"/>
      <c r="C298" s="1"/>
      <c r="D298" s="1"/>
      <c r="E298" s="2"/>
      <c r="F298" s="1"/>
      <c r="G298" s="10"/>
      <c r="H298" s="10"/>
      <c r="I298" s="10"/>
      <c r="J298" s="4"/>
      <c r="K298" s="11"/>
      <c r="L298" s="11"/>
      <c r="M298" s="5"/>
      <c r="N298" s="5"/>
      <c r="O298" s="2"/>
      <c r="P298" s="2"/>
      <c r="Q298" s="2"/>
      <c r="R298" s="2"/>
    </row>
    <row r="299" spans="1:18" ht="12.75" customHeight="1" x14ac:dyDescent="0.2">
      <c r="A299" s="10"/>
      <c r="B299" s="1"/>
      <c r="C299" s="1"/>
      <c r="D299" s="1"/>
      <c r="E299" s="2"/>
      <c r="F299" s="1"/>
      <c r="G299" s="10"/>
      <c r="H299" s="10"/>
      <c r="I299" s="10"/>
      <c r="J299" s="4"/>
      <c r="K299" s="11"/>
      <c r="L299" s="11"/>
      <c r="M299" s="5"/>
      <c r="N299" s="5"/>
      <c r="O299" s="2"/>
      <c r="P299" s="2"/>
      <c r="Q299" s="2"/>
      <c r="R299" s="2"/>
    </row>
    <row r="300" spans="1:18" ht="12.75" customHeight="1" x14ac:dyDescent="0.2">
      <c r="A300" s="10"/>
      <c r="B300" s="1"/>
      <c r="C300" s="1"/>
      <c r="D300" s="1"/>
      <c r="E300" s="2"/>
      <c r="F300" s="1"/>
      <c r="G300" s="10"/>
      <c r="H300" s="10"/>
      <c r="I300" s="10"/>
      <c r="J300" s="4"/>
      <c r="K300" s="11"/>
      <c r="L300" s="11"/>
      <c r="M300" s="5"/>
      <c r="N300" s="5"/>
      <c r="O300" s="2"/>
      <c r="P300" s="2"/>
      <c r="Q300" s="2"/>
      <c r="R300" s="2"/>
    </row>
    <row r="301" spans="1:18" ht="12.75" customHeight="1" x14ac:dyDescent="0.2">
      <c r="A301" s="10"/>
      <c r="B301" s="1"/>
      <c r="C301" s="1"/>
      <c r="D301" s="1"/>
      <c r="E301" s="2"/>
      <c r="F301" s="1"/>
      <c r="G301" s="10"/>
      <c r="H301" s="10"/>
      <c r="I301" s="10"/>
      <c r="J301" s="4"/>
      <c r="K301" s="11"/>
      <c r="L301" s="11"/>
      <c r="M301" s="5"/>
      <c r="N301" s="5"/>
      <c r="O301" s="2"/>
      <c r="P301" s="2"/>
      <c r="Q301" s="2"/>
      <c r="R301" s="2"/>
    </row>
    <row r="302" spans="1:18" ht="12.75" customHeight="1" x14ac:dyDescent="0.2">
      <c r="A302" s="10"/>
      <c r="B302" s="1"/>
      <c r="C302" s="1"/>
      <c r="D302" s="1"/>
      <c r="E302" s="2"/>
      <c r="F302" s="1"/>
      <c r="G302" s="10"/>
      <c r="H302" s="10"/>
      <c r="I302" s="10"/>
      <c r="J302" s="4"/>
      <c r="K302" s="11"/>
      <c r="L302" s="11"/>
      <c r="M302" s="5"/>
      <c r="N302" s="5"/>
      <c r="O302" s="2"/>
      <c r="P302" s="2"/>
      <c r="Q302" s="2"/>
      <c r="R302" s="2"/>
    </row>
    <row r="303" spans="1:18" ht="12.75" customHeight="1" x14ac:dyDescent="0.2">
      <c r="A303" s="10"/>
      <c r="B303" s="1"/>
      <c r="C303" s="1"/>
      <c r="D303" s="1"/>
      <c r="E303" s="2"/>
      <c r="F303" s="1"/>
      <c r="G303" s="10"/>
      <c r="H303" s="10"/>
      <c r="I303" s="10"/>
      <c r="J303" s="4"/>
      <c r="K303" s="11"/>
      <c r="L303" s="11"/>
      <c r="M303" s="5"/>
      <c r="N303" s="5"/>
      <c r="O303" s="2"/>
      <c r="P303" s="2"/>
      <c r="Q303" s="2"/>
      <c r="R303" s="2"/>
    </row>
    <row r="304" spans="1:18" ht="12.75" customHeight="1" x14ac:dyDescent="0.2">
      <c r="A304" s="10"/>
      <c r="B304" s="1"/>
      <c r="C304" s="1"/>
      <c r="D304" s="1"/>
      <c r="E304" s="2"/>
      <c r="F304" s="1"/>
      <c r="G304" s="10"/>
      <c r="H304" s="10"/>
      <c r="I304" s="10"/>
      <c r="J304" s="4"/>
      <c r="K304" s="11"/>
      <c r="L304" s="11"/>
      <c r="M304" s="5"/>
      <c r="N304" s="5"/>
      <c r="O304" s="2"/>
      <c r="P304" s="2"/>
      <c r="Q304" s="2"/>
      <c r="R304" s="2"/>
    </row>
    <row r="305" spans="1:18" ht="12.75" customHeight="1" x14ac:dyDescent="0.2">
      <c r="A305" s="10"/>
      <c r="B305" s="1"/>
      <c r="C305" s="1"/>
      <c r="D305" s="1"/>
      <c r="E305" s="2"/>
      <c r="F305" s="1"/>
      <c r="G305" s="10"/>
      <c r="H305" s="10"/>
      <c r="I305" s="10"/>
      <c r="J305" s="4"/>
      <c r="K305" s="11"/>
      <c r="L305" s="11"/>
      <c r="M305" s="5"/>
      <c r="N305" s="5"/>
      <c r="O305" s="2"/>
      <c r="P305" s="2"/>
      <c r="Q305" s="2"/>
      <c r="R305" s="2"/>
    </row>
    <row r="306" spans="1:18" ht="12.75" customHeight="1" x14ac:dyDescent="0.2">
      <c r="A306" s="10"/>
      <c r="B306" s="1"/>
      <c r="C306" s="1"/>
      <c r="D306" s="1"/>
      <c r="E306" s="2"/>
      <c r="F306" s="1"/>
      <c r="G306" s="10"/>
      <c r="H306" s="10"/>
      <c r="I306" s="10"/>
      <c r="J306" s="4"/>
      <c r="K306" s="11"/>
      <c r="L306" s="11"/>
      <c r="M306" s="5"/>
      <c r="N306" s="5"/>
      <c r="O306" s="2"/>
      <c r="P306" s="2"/>
      <c r="Q306" s="2"/>
      <c r="R306" s="2"/>
    </row>
    <row r="307" spans="1:18" ht="12.75" customHeight="1" x14ac:dyDescent="0.2">
      <c r="A307" s="10"/>
      <c r="B307" s="1"/>
      <c r="C307" s="1"/>
      <c r="D307" s="1"/>
      <c r="E307" s="2"/>
      <c r="F307" s="1"/>
      <c r="G307" s="10"/>
      <c r="H307" s="10"/>
      <c r="I307" s="10"/>
      <c r="J307" s="4"/>
      <c r="K307" s="11"/>
      <c r="L307" s="11"/>
      <c r="M307" s="5"/>
      <c r="N307" s="5"/>
      <c r="O307" s="2"/>
      <c r="P307" s="2"/>
      <c r="Q307" s="2"/>
      <c r="R307" s="2"/>
    </row>
    <row r="308" spans="1:18" ht="12.75" customHeight="1" x14ac:dyDescent="0.2">
      <c r="A308" s="10"/>
      <c r="B308" s="1"/>
      <c r="C308" s="1"/>
      <c r="D308" s="1"/>
      <c r="E308" s="2"/>
      <c r="F308" s="1"/>
      <c r="G308" s="10"/>
      <c r="H308" s="10"/>
      <c r="I308" s="10"/>
      <c r="J308" s="4"/>
      <c r="K308" s="11"/>
      <c r="L308" s="11"/>
      <c r="M308" s="5"/>
      <c r="N308" s="5"/>
      <c r="O308" s="2"/>
      <c r="P308" s="2"/>
      <c r="Q308" s="2"/>
      <c r="R308" s="2"/>
    </row>
    <row r="309" spans="1:18" ht="12.75" customHeight="1" x14ac:dyDescent="0.2">
      <c r="A309" s="10"/>
      <c r="B309" s="1"/>
      <c r="C309" s="1"/>
      <c r="D309" s="1"/>
      <c r="E309" s="2"/>
      <c r="F309" s="1"/>
      <c r="G309" s="10"/>
      <c r="H309" s="10"/>
      <c r="I309" s="10"/>
      <c r="J309" s="4"/>
      <c r="K309" s="11"/>
      <c r="L309" s="11"/>
      <c r="M309" s="5"/>
      <c r="N309" s="5"/>
      <c r="O309" s="2"/>
      <c r="P309" s="2"/>
      <c r="Q309" s="2"/>
      <c r="R309" s="2"/>
    </row>
    <row r="310" spans="1:18" ht="12.75" customHeight="1" x14ac:dyDescent="0.2">
      <c r="A310" s="10"/>
      <c r="B310" s="1"/>
      <c r="C310" s="1"/>
      <c r="D310" s="1"/>
      <c r="E310" s="2"/>
      <c r="F310" s="1"/>
      <c r="G310" s="10"/>
      <c r="H310" s="10"/>
      <c r="I310" s="10"/>
      <c r="J310" s="4"/>
      <c r="K310" s="11"/>
      <c r="L310" s="11"/>
      <c r="M310" s="5"/>
      <c r="N310" s="5"/>
      <c r="O310" s="2"/>
      <c r="P310" s="2"/>
      <c r="Q310" s="2"/>
      <c r="R310" s="2"/>
    </row>
    <row r="311" spans="1:18" ht="12.75" customHeight="1" x14ac:dyDescent="0.2">
      <c r="A311" s="10"/>
      <c r="B311" s="1"/>
      <c r="C311" s="1"/>
      <c r="D311" s="1"/>
      <c r="E311" s="2"/>
      <c r="F311" s="1"/>
      <c r="G311" s="10"/>
      <c r="H311" s="10"/>
      <c r="I311" s="10"/>
      <c r="J311" s="4"/>
      <c r="K311" s="11"/>
      <c r="L311" s="11"/>
      <c r="M311" s="5"/>
      <c r="N311" s="5"/>
      <c r="O311" s="2"/>
      <c r="P311" s="2"/>
      <c r="Q311" s="2"/>
      <c r="R311" s="2"/>
    </row>
    <row r="312" spans="1:18" ht="12.75" customHeight="1" x14ac:dyDescent="0.2">
      <c r="A312" s="10"/>
      <c r="B312" s="1"/>
      <c r="C312" s="1"/>
      <c r="D312" s="1"/>
      <c r="E312" s="2"/>
      <c r="F312" s="1"/>
      <c r="G312" s="10"/>
      <c r="H312" s="10"/>
      <c r="I312" s="10"/>
      <c r="J312" s="4"/>
      <c r="K312" s="11"/>
      <c r="L312" s="11"/>
      <c r="M312" s="5"/>
      <c r="N312" s="5"/>
      <c r="O312" s="2"/>
      <c r="P312" s="2"/>
      <c r="Q312" s="2"/>
      <c r="R312" s="2"/>
    </row>
    <row r="313" spans="1:18" ht="12.75" customHeight="1" x14ac:dyDescent="0.2">
      <c r="A313" s="10"/>
      <c r="B313" s="1"/>
      <c r="C313" s="1"/>
      <c r="D313" s="1"/>
      <c r="E313" s="2"/>
      <c r="F313" s="1"/>
      <c r="G313" s="10"/>
      <c r="H313" s="10"/>
      <c r="I313" s="10"/>
      <c r="J313" s="4"/>
      <c r="K313" s="11"/>
      <c r="L313" s="11"/>
      <c r="M313" s="5"/>
      <c r="N313" s="5"/>
      <c r="O313" s="2"/>
      <c r="P313" s="2"/>
      <c r="Q313" s="2"/>
      <c r="R313" s="2"/>
    </row>
    <row r="314" spans="1:18" ht="12.75" customHeight="1" x14ac:dyDescent="0.2">
      <c r="A314" s="10"/>
      <c r="B314" s="1"/>
      <c r="C314" s="1"/>
      <c r="D314" s="1"/>
      <c r="E314" s="2"/>
      <c r="F314" s="1"/>
      <c r="G314" s="10"/>
      <c r="H314" s="10"/>
      <c r="I314" s="10"/>
      <c r="J314" s="4"/>
      <c r="K314" s="11"/>
      <c r="L314" s="11"/>
      <c r="M314" s="5"/>
      <c r="N314" s="5"/>
      <c r="O314" s="2"/>
      <c r="P314" s="2"/>
      <c r="Q314" s="2"/>
      <c r="R314" s="2"/>
    </row>
    <row r="315" spans="1:18" ht="12.75" customHeight="1" x14ac:dyDescent="0.2">
      <c r="A315" s="10"/>
      <c r="B315" s="1"/>
      <c r="C315" s="1"/>
      <c r="D315" s="1"/>
      <c r="E315" s="2"/>
      <c r="F315" s="1"/>
      <c r="G315" s="10"/>
      <c r="H315" s="10"/>
      <c r="I315" s="10"/>
      <c r="J315" s="4"/>
      <c r="K315" s="11"/>
      <c r="L315" s="11"/>
      <c r="M315" s="5"/>
      <c r="N315" s="5"/>
      <c r="O315" s="2"/>
      <c r="P315" s="2"/>
      <c r="Q315" s="2"/>
      <c r="R315" s="2"/>
    </row>
    <row r="316" spans="1:18" ht="12.75" customHeight="1" x14ac:dyDescent="0.2">
      <c r="A316" s="10"/>
      <c r="B316" s="1"/>
      <c r="C316" s="1"/>
      <c r="D316" s="1"/>
      <c r="E316" s="2"/>
      <c r="F316" s="1"/>
      <c r="G316" s="10"/>
      <c r="H316" s="10"/>
      <c r="I316" s="10"/>
      <c r="J316" s="4"/>
      <c r="K316" s="11"/>
      <c r="L316" s="11"/>
      <c r="M316" s="5"/>
      <c r="N316" s="5"/>
      <c r="O316" s="2"/>
      <c r="P316" s="2"/>
      <c r="Q316" s="2"/>
      <c r="R316" s="2"/>
    </row>
    <row r="317" spans="1:18" ht="12.75" customHeight="1" x14ac:dyDescent="0.2">
      <c r="A317" s="10"/>
      <c r="B317" s="1"/>
      <c r="C317" s="1"/>
      <c r="D317" s="1"/>
      <c r="E317" s="2"/>
      <c r="F317" s="1"/>
      <c r="G317" s="10"/>
      <c r="H317" s="10"/>
      <c r="I317" s="10"/>
      <c r="J317" s="4"/>
      <c r="K317" s="11"/>
      <c r="L317" s="11"/>
      <c r="M317" s="5"/>
      <c r="N317" s="5"/>
      <c r="O317" s="2"/>
      <c r="P317" s="2"/>
      <c r="Q317" s="2"/>
      <c r="R317" s="2"/>
    </row>
    <row r="318" spans="1:18" ht="12.75" customHeight="1" x14ac:dyDescent="0.2">
      <c r="A318" s="10"/>
      <c r="B318" s="1"/>
      <c r="C318" s="1"/>
      <c r="D318" s="1"/>
      <c r="E318" s="2"/>
      <c r="F318" s="1"/>
      <c r="G318" s="10"/>
      <c r="H318" s="10"/>
      <c r="I318" s="10"/>
      <c r="J318" s="4"/>
      <c r="K318" s="11"/>
      <c r="L318" s="11"/>
      <c r="M318" s="5"/>
      <c r="N318" s="5"/>
      <c r="O318" s="2"/>
      <c r="P318" s="2"/>
      <c r="Q318" s="2"/>
      <c r="R318" s="2"/>
    </row>
    <row r="319" spans="1:18" ht="12.75" customHeight="1" x14ac:dyDescent="0.2">
      <c r="A319" s="10"/>
      <c r="B319" s="1"/>
      <c r="C319" s="1"/>
      <c r="D319" s="1"/>
      <c r="E319" s="2"/>
      <c r="F319" s="1"/>
      <c r="G319" s="10"/>
      <c r="H319" s="10"/>
      <c r="I319" s="10"/>
      <c r="J319" s="4"/>
      <c r="K319" s="11"/>
      <c r="L319" s="11"/>
      <c r="M319" s="5"/>
      <c r="N319" s="5"/>
      <c r="O319" s="2"/>
      <c r="P319" s="2"/>
      <c r="Q319" s="2"/>
      <c r="R319" s="2"/>
    </row>
    <row r="320" spans="1:18" ht="12.75" customHeight="1" x14ac:dyDescent="0.2">
      <c r="A320" s="10"/>
      <c r="B320" s="1"/>
      <c r="C320" s="1"/>
      <c r="D320" s="1"/>
      <c r="E320" s="2"/>
      <c r="F320" s="1"/>
      <c r="G320" s="10"/>
      <c r="H320" s="10"/>
      <c r="I320" s="10"/>
      <c r="J320" s="4"/>
      <c r="K320" s="11"/>
      <c r="L320" s="11"/>
      <c r="M320" s="5"/>
      <c r="N320" s="5"/>
      <c r="O320" s="2"/>
      <c r="P320" s="2"/>
      <c r="Q320" s="2"/>
      <c r="R320" s="2"/>
    </row>
    <row r="321" spans="1:18" ht="12.75" customHeight="1" x14ac:dyDescent="0.2">
      <c r="A321" s="10"/>
      <c r="B321" s="1"/>
      <c r="C321" s="1"/>
      <c r="D321" s="1"/>
      <c r="E321" s="2"/>
      <c r="F321" s="1"/>
      <c r="G321" s="10"/>
      <c r="H321" s="10"/>
      <c r="I321" s="10"/>
      <c r="J321" s="4"/>
      <c r="K321" s="11"/>
      <c r="L321" s="11"/>
      <c r="M321" s="5"/>
      <c r="N321" s="5"/>
      <c r="O321" s="2"/>
      <c r="P321" s="2"/>
      <c r="Q321" s="2"/>
      <c r="R321" s="2"/>
    </row>
    <row r="322" spans="1:18" ht="12.75" customHeight="1" x14ac:dyDescent="0.2">
      <c r="A322" s="10"/>
      <c r="B322" s="1"/>
      <c r="C322" s="1"/>
      <c r="D322" s="1"/>
      <c r="E322" s="2"/>
      <c r="F322" s="1"/>
      <c r="G322" s="10"/>
      <c r="H322" s="10"/>
      <c r="I322" s="10"/>
      <c r="J322" s="4"/>
      <c r="K322" s="11"/>
      <c r="L322" s="11"/>
      <c r="M322" s="5"/>
      <c r="N322" s="5"/>
      <c r="O322" s="2"/>
      <c r="P322" s="2"/>
      <c r="Q322" s="2"/>
      <c r="R322" s="2"/>
    </row>
    <row r="323" spans="1:18" ht="12.75" customHeight="1" x14ac:dyDescent="0.2">
      <c r="A323" s="10"/>
      <c r="B323" s="1"/>
      <c r="C323" s="1"/>
      <c r="D323" s="1"/>
      <c r="E323" s="2"/>
      <c r="F323" s="1"/>
      <c r="G323" s="10"/>
      <c r="H323" s="10"/>
      <c r="I323" s="10"/>
      <c r="J323" s="4"/>
      <c r="K323" s="11"/>
      <c r="L323" s="11"/>
      <c r="M323" s="5"/>
      <c r="N323" s="5"/>
      <c r="O323" s="2"/>
      <c r="P323" s="2"/>
      <c r="Q323" s="2"/>
      <c r="R323" s="2"/>
    </row>
    <row r="324" spans="1:18" ht="12.75" customHeight="1" x14ac:dyDescent="0.2">
      <c r="A324" s="10"/>
      <c r="B324" s="1"/>
      <c r="C324" s="1"/>
      <c r="D324" s="1"/>
      <c r="E324" s="2"/>
      <c r="F324" s="1"/>
      <c r="G324" s="10"/>
      <c r="H324" s="10"/>
      <c r="I324" s="10"/>
      <c r="J324" s="4"/>
      <c r="K324" s="11"/>
      <c r="L324" s="11"/>
      <c r="M324" s="5"/>
      <c r="N324" s="5"/>
      <c r="O324" s="2"/>
      <c r="P324" s="2"/>
      <c r="Q324" s="2"/>
      <c r="R324" s="2"/>
    </row>
    <row r="325" spans="1:18" ht="12.75" customHeight="1" x14ac:dyDescent="0.2">
      <c r="A325" s="10"/>
      <c r="B325" s="1"/>
      <c r="C325" s="1"/>
      <c r="D325" s="1"/>
      <c r="E325" s="2"/>
      <c r="F325" s="1"/>
      <c r="G325" s="10"/>
      <c r="H325" s="10"/>
      <c r="I325" s="10"/>
      <c r="J325" s="4"/>
      <c r="K325" s="11"/>
      <c r="L325" s="11"/>
      <c r="M325" s="5"/>
      <c r="N325" s="5"/>
      <c r="O325" s="2"/>
      <c r="P325" s="2"/>
      <c r="Q325" s="2"/>
      <c r="R325" s="2"/>
    </row>
    <row r="326" spans="1:18" ht="12.75" customHeight="1" x14ac:dyDescent="0.2">
      <c r="A326" s="10"/>
      <c r="B326" s="1"/>
      <c r="C326" s="1"/>
      <c r="D326" s="1"/>
      <c r="E326" s="2"/>
      <c r="F326" s="1"/>
      <c r="G326" s="10"/>
      <c r="H326" s="10"/>
      <c r="I326" s="10"/>
      <c r="J326" s="4"/>
      <c r="K326" s="11"/>
      <c r="L326" s="11"/>
      <c r="M326" s="5"/>
      <c r="N326" s="5"/>
      <c r="O326" s="2"/>
      <c r="P326" s="2"/>
      <c r="Q326" s="2"/>
      <c r="R326" s="2"/>
    </row>
    <row r="327" spans="1:18" ht="12.75" customHeight="1" x14ac:dyDescent="0.2">
      <c r="A327" s="10"/>
      <c r="B327" s="1"/>
      <c r="C327" s="1"/>
      <c r="D327" s="1"/>
      <c r="E327" s="2"/>
      <c r="F327" s="1"/>
      <c r="G327" s="10"/>
      <c r="H327" s="10"/>
      <c r="I327" s="10"/>
      <c r="J327" s="4"/>
      <c r="K327" s="11"/>
      <c r="L327" s="11"/>
      <c r="M327" s="5"/>
      <c r="N327" s="5"/>
      <c r="O327" s="2"/>
      <c r="P327" s="2"/>
      <c r="Q327" s="2"/>
      <c r="R327" s="2"/>
    </row>
    <row r="328" spans="1:18" ht="12.75" customHeight="1" x14ac:dyDescent="0.2">
      <c r="A328" s="10"/>
      <c r="B328" s="1"/>
      <c r="C328" s="1"/>
      <c r="D328" s="1"/>
      <c r="E328" s="2"/>
      <c r="F328" s="1"/>
      <c r="G328" s="10"/>
      <c r="H328" s="10"/>
      <c r="I328" s="10"/>
      <c r="J328" s="4"/>
      <c r="K328" s="11"/>
      <c r="L328" s="11"/>
      <c r="M328" s="5"/>
      <c r="N328" s="5"/>
      <c r="O328" s="2"/>
      <c r="P328" s="2"/>
      <c r="Q328" s="2"/>
      <c r="R328" s="2"/>
    </row>
    <row r="329" spans="1:18" ht="12.75" customHeight="1" x14ac:dyDescent="0.2">
      <c r="A329" s="10"/>
      <c r="B329" s="1"/>
      <c r="C329" s="1"/>
      <c r="D329" s="1"/>
      <c r="E329" s="2"/>
      <c r="F329" s="1"/>
      <c r="G329" s="10"/>
      <c r="H329" s="10"/>
      <c r="I329" s="10"/>
      <c r="J329" s="4"/>
      <c r="K329" s="11"/>
      <c r="L329" s="11"/>
      <c r="M329" s="5"/>
      <c r="N329" s="5"/>
      <c r="O329" s="2"/>
      <c r="P329" s="2"/>
      <c r="Q329" s="2"/>
      <c r="R329" s="2"/>
    </row>
    <row r="330" spans="1:18" ht="12.75" customHeight="1" x14ac:dyDescent="0.2">
      <c r="A330" s="10"/>
      <c r="B330" s="1"/>
      <c r="C330" s="1"/>
      <c r="D330" s="1"/>
      <c r="E330" s="2"/>
      <c r="F330" s="1"/>
      <c r="G330" s="10"/>
      <c r="H330" s="10"/>
      <c r="I330" s="10"/>
      <c r="J330" s="4"/>
      <c r="K330" s="11"/>
      <c r="L330" s="11"/>
      <c r="M330" s="5"/>
      <c r="N330" s="5"/>
      <c r="O330" s="2"/>
      <c r="P330" s="2"/>
      <c r="Q330" s="2"/>
      <c r="R330" s="2"/>
    </row>
    <row r="331" spans="1:18" ht="12.75" customHeight="1" x14ac:dyDescent="0.2">
      <c r="A331" s="10"/>
      <c r="B331" s="1"/>
      <c r="C331" s="1"/>
      <c r="D331" s="1"/>
      <c r="E331" s="2"/>
      <c r="F331" s="1"/>
      <c r="G331" s="10"/>
      <c r="H331" s="10"/>
      <c r="I331" s="10"/>
      <c r="J331" s="4"/>
      <c r="K331" s="11"/>
      <c r="L331" s="11"/>
      <c r="M331" s="5"/>
      <c r="N331" s="5"/>
      <c r="O331" s="2"/>
      <c r="P331" s="2"/>
      <c r="Q331" s="2"/>
      <c r="R331" s="2"/>
    </row>
    <row r="332" spans="1:18" ht="12.75" customHeight="1" x14ac:dyDescent="0.2">
      <c r="A332" s="10"/>
      <c r="B332" s="1"/>
      <c r="C332" s="1"/>
      <c r="D332" s="1"/>
      <c r="E332" s="2"/>
      <c r="F332" s="1"/>
      <c r="G332" s="10"/>
      <c r="H332" s="10"/>
      <c r="I332" s="10"/>
      <c r="J332" s="4"/>
      <c r="K332" s="11"/>
      <c r="L332" s="11"/>
      <c r="M332" s="5"/>
      <c r="N332" s="5"/>
      <c r="O332" s="2"/>
      <c r="P332" s="2"/>
      <c r="Q332" s="2"/>
      <c r="R332" s="2"/>
    </row>
    <row r="333" spans="1:18" ht="12.75" customHeight="1" x14ac:dyDescent="0.2">
      <c r="A333" s="10"/>
      <c r="B333" s="1"/>
      <c r="C333" s="1"/>
      <c r="D333" s="1"/>
      <c r="E333" s="2"/>
      <c r="F333" s="1"/>
      <c r="G333" s="10"/>
      <c r="H333" s="10"/>
      <c r="I333" s="10"/>
      <c r="J333" s="4"/>
      <c r="K333" s="11"/>
      <c r="L333" s="11"/>
      <c r="M333" s="5"/>
      <c r="N333" s="5"/>
      <c r="O333" s="2"/>
      <c r="P333" s="2"/>
      <c r="Q333" s="2"/>
      <c r="R333" s="2"/>
    </row>
    <row r="334" spans="1:18" ht="12.75" customHeight="1" x14ac:dyDescent="0.2">
      <c r="A334" s="10"/>
      <c r="B334" s="1"/>
      <c r="C334" s="1"/>
      <c r="D334" s="1"/>
      <c r="E334" s="2"/>
      <c r="F334" s="1"/>
      <c r="G334" s="10"/>
      <c r="H334" s="10"/>
      <c r="I334" s="10"/>
      <c r="J334" s="4"/>
      <c r="K334" s="11"/>
      <c r="L334" s="11"/>
      <c r="M334" s="5"/>
      <c r="N334" s="5"/>
      <c r="O334" s="2"/>
      <c r="P334" s="2"/>
      <c r="Q334" s="2"/>
      <c r="R334" s="2"/>
    </row>
    <row r="335" spans="1:18" ht="12.75" customHeight="1" x14ac:dyDescent="0.2">
      <c r="A335" s="10"/>
      <c r="B335" s="1"/>
      <c r="C335" s="1"/>
      <c r="D335" s="1"/>
      <c r="E335" s="2"/>
      <c r="F335" s="1"/>
      <c r="G335" s="10"/>
      <c r="H335" s="10"/>
      <c r="I335" s="10"/>
      <c r="J335" s="4"/>
      <c r="K335" s="11"/>
      <c r="L335" s="11"/>
      <c r="M335" s="5"/>
      <c r="N335" s="5"/>
      <c r="O335" s="2"/>
      <c r="P335" s="2"/>
      <c r="Q335" s="2"/>
      <c r="R335" s="2"/>
    </row>
    <row r="336" spans="1:18" ht="12.75" customHeight="1" x14ac:dyDescent="0.2">
      <c r="A336" s="10"/>
      <c r="B336" s="1"/>
      <c r="C336" s="1"/>
      <c r="D336" s="1"/>
      <c r="E336" s="2"/>
      <c r="F336" s="1"/>
      <c r="G336" s="10"/>
      <c r="H336" s="10"/>
      <c r="I336" s="10"/>
      <c r="J336" s="4"/>
      <c r="K336" s="11"/>
      <c r="L336" s="11"/>
      <c r="M336" s="5"/>
      <c r="N336" s="5"/>
      <c r="O336" s="2"/>
      <c r="P336" s="2"/>
      <c r="Q336" s="2"/>
      <c r="R336" s="2"/>
    </row>
    <row r="337" spans="1:18" ht="12.75" customHeight="1" x14ac:dyDescent="0.2">
      <c r="A337" s="10"/>
      <c r="B337" s="1"/>
      <c r="C337" s="1"/>
      <c r="D337" s="1"/>
      <c r="E337" s="2"/>
      <c r="F337" s="1"/>
      <c r="G337" s="10"/>
      <c r="H337" s="10"/>
      <c r="I337" s="10"/>
      <c r="J337" s="4"/>
      <c r="K337" s="11"/>
      <c r="L337" s="11"/>
      <c r="M337" s="5"/>
      <c r="N337" s="5"/>
      <c r="O337" s="2"/>
      <c r="P337" s="2"/>
      <c r="Q337" s="2"/>
      <c r="R337" s="2"/>
    </row>
    <row r="338" spans="1:18" ht="12.75" customHeight="1" x14ac:dyDescent="0.2">
      <c r="A338" s="10"/>
      <c r="B338" s="1"/>
      <c r="C338" s="1"/>
      <c r="D338" s="1"/>
      <c r="E338" s="2"/>
      <c r="F338" s="1"/>
      <c r="G338" s="10"/>
      <c r="H338" s="10"/>
      <c r="I338" s="10"/>
      <c r="J338" s="4"/>
      <c r="K338" s="11"/>
      <c r="L338" s="11"/>
      <c r="M338" s="5"/>
      <c r="N338" s="5"/>
      <c r="O338" s="2"/>
      <c r="P338" s="2"/>
      <c r="Q338" s="2"/>
      <c r="R338" s="2"/>
    </row>
    <row r="339" spans="1:18" ht="12.75" customHeight="1" x14ac:dyDescent="0.2">
      <c r="A339" s="10"/>
      <c r="B339" s="1"/>
      <c r="C339" s="1"/>
      <c r="D339" s="1"/>
      <c r="E339" s="2"/>
      <c r="F339" s="1"/>
      <c r="G339" s="10"/>
      <c r="H339" s="10"/>
      <c r="I339" s="10"/>
      <c r="J339" s="4"/>
      <c r="K339" s="11"/>
      <c r="L339" s="11"/>
      <c r="M339" s="5"/>
      <c r="N339" s="5"/>
      <c r="O339" s="2"/>
      <c r="P339" s="2"/>
      <c r="Q339" s="2"/>
      <c r="R339" s="2"/>
    </row>
    <row r="340" spans="1:18" ht="12.75" customHeight="1" x14ac:dyDescent="0.2">
      <c r="A340" s="10"/>
      <c r="B340" s="1"/>
      <c r="C340" s="1"/>
      <c r="D340" s="1"/>
      <c r="E340" s="2"/>
      <c r="F340" s="1"/>
      <c r="G340" s="10"/>
      <c r="H340" s="10"/>
      <c r="I340" s="10"/>
      <c r="J340" s="4"/>
      <c r="K340" s="11"/>
      <c r="L340" s="11"/>
      <c r="M340" s="5"/>
      <c r="N340" s="5"/>
      <c r="O340" s="2"/>
      <c r="P340" s="2"/>
      <c r="Q340" s="2"/>
      <c r="R340" s="2"/>
    </row>
    <row r="341" spans="1:18" ht="12.75" customHeight="1" x14ac:dyDescent="0.2">
      <c r="A341" s="10"/>
      <c r="B341" s="1"/>
      <c r="C341" s="1"/>
      <c r="D341" s="1"/>
      <c r="E341" s="2"/>
      <c r="F341" s="1"/>
      <c r="G341" s="10"/>
      <c r="H341" s="10"/>
      <c r="I341" s="10"/>
      <c r="J341" s="4"/>
      <c r="K341" s="11"/>
      <c r="L341" s="11"/>
      <c r="M341" s="5"/>
      <c r="N341" s="5"/>
      <c r="O341" s="2"/>
      <c r="P341" s="2"/>
      <c r="Q341" s="2"/>
      <c r="R341" s="2"/>
    </row>
    <row r="342" spans="1:18" ht="12.75" customHeight="1" x14ac:dyDescent="0.2">
      <c r="A342" s="10"/>
      <c r="B342" s="1"/>
      <c r="C342" s="1"/>
      <c r="D342" s="1"/>
      <c r="E342" s="2"/>
      <c r="F342" s="1"/>
      <c r="G342" s="10"/>
      <c r="H342" s="10"/>
      <c r="I342" s="10"/>
      <c r="J342" s="4"/>
      <c r="K342" s="11"/>
      <c r="L342" s="11"/>
      <c r="M342" s="5"/>
      <c r="N342" s="5"/>
      <c r="O342" s="2"/>
      <c r="P342" s="2"/>
      <c r="Q342" s="2"/>
      <c r="R342" s="2"/>
    </row>
    <row r="343" spans="1:18" ht="12.75" customHeight="1" x14ac:dyDescent="0.2">
      <c r="A343" s="10"/>
      <c r="B343" s="1"/>
      <c r="C343" s="1"/>
      <c r="D343" s="1"/>
      <c r="E343" s="2"/>
      <c r="F343" s="1"/>
      <c r="G343" s="10"/>
      <c r="H343" s="10"/>
      <c r="I343" s="10"/>
      <c r="J343" s="4"/>
      <c r="K343" s="11"/>
      <c r="L343" s="11"/>
      <c r="M343" s="5"/>
      <c r="N343" s="5"/>
      <c r="O343" s="2"/>
      <c r="P343" s="2"/>
      <c r="Q343" s="2"/>
      <c r="R343" s="2"/>
    </row>
    <row r="344" spans="1:18" ht="12.75" customHeight="1" x14ac:dyDescent="0.2">
      <c r="A344" s="10"/>
      <c r="B344" s="1"/>
      <c r="C344" s="1"/>
      <c r="D344" s="1"/>
      <c r="E344" s="2"/>
      <c r="F344" s="1"/>
      <c r="G344" s="10"/>
      <c r="H344" s="10"/>
      <c r="I344" s="10"/>
      <c r="J344" s="4"/>
      <c r="K344" s="11"/>
      <c r="L344" s="11"/>
      <c r="M344" s="5"/>
      <c r="N344" s="5"/>
      <c r="O344" s="2"/>
      <c r="P344" s="2"/>
      <c r="Q344" s="2"/>
      <c r="R344" s="2"/>
    </row>
    <row r="345" spans="1:18" ht="12.75" customHeight="1" x14ac:dyDescent="0.2">
      <c r="A345" s="10"/>
      <c r="B345" s="1"/>
      <c r="C345" s="1"/>
      <c r="D345" s="1"/>
      <c r="E345" s="2"/>
      <c r="F345" s="1"/>
      <c r="G345" s="10"/>
      <c r="H345" s="10"/>
      <c r="I345" s="10"/>
      <c r="J345" s="4"/>
      <c r="K345" s="11"/>
      <c r="L345" s="11"/>
      <c r="M345" s="5"/>
      <c r="N345" s="5"/>
      <c r="O345" s="2"/>
      <c r="P345" s="2"/>
      <c r="Q345" s="2"/>
      <c r="R345" s="2"/>
    </row>
    <row r="346" spans="1:18" ht="12.75" customHeight="1" x14ac:dyDescent="0.2">
      <c r="A346" s="10"/>
      <c r="B346" s="1"/>
      <c r="C346" s="1"/>
      <c r="D346" s="1"/>
      <c r="E346" s="2"/>
      <c r="F346" s="1"/>
      <c r="G346" s="10"/>
      <c r="H346" s="10"/>
      <c r="I346" s="10"/>
      <c r="J346" s="4"/>
      <c r="K346" s="11"/>
      <c r="L346" s="11"/>
      <c r="M346" s="5"/>
      <c r="N346" s="5"/>
      <c r="O346" s="2"/>
      <c r="P346" s="2"/>
      <c r="Q346" s="2"/>
      <c r="R346" s="2"/>
    </row>
    <row r="347" spans="1:18" ht="12.75" customHeight="1" x14ac:dyDescent="0.2">
      <c r="A347" s="10"/>
      <c r="B347" s="1"/>
      <c r="C347" s="1"/>
      <c r="D347" s="1"/>
      <c r="E347" s="2"/>
      <c r="F347" s="1"/>
      <c r="G347" s="10"/>
      <c r="H347" s="10"/>
      <c r="I347" s="10"/>
      <c r="J347" s="4"/>
      <c r="K347" s="11"/>
      <c r="L347" s="11"/>
      <c r="M347" s="5"/>
      <c r="N347" s="5"/>
      <c r="O347" s="2"/>
      <c r="P347" s="2"/>
      <c r="Q347" s="2"/>
      <c r="R347" s="2"/>
    </row>
    <row r="348" spans="1:18" ht="12.75" customHeight="1" x14ac:dyDescent="0.2">
      <c r="A348" s="10"/>
      <c r="B348" s="1"/>
      <c r="C348" s="1"/>
      <c r="D348" s="1"/>
      <c r="E348" s="2"/>
      <c r="F348" s="1"/>
      <c r="G348" s="10"/>
      <c r="H348" s="10"/>
      <c r="I348" s="10"/>
      <c r="J348" s="4"/>
      <c r="K348" s="11"/>
      <c r="L348" s="11"/>
      <c r="M348" s="5"/>
      <c r="N348" s="5"/>
      <c r="O348" s="2"/>
      <c r="P348" s="2"/>
      <c r="Q348" s="2"/>
      <c r="R348" s="2"/>
    </row>
    <row r="349" spans="1:18" ht="12.75" customHeight="1" x14ac:dyDescent="0.2">
      <c r="A349" s="10"/>
      <c r="B349" s="1"/>
      <c r="C349" s="1"/>
      <c r="D349" s="1"/>
      <c r="E349" s="2"/>
      <c r="F349" s="1"/>
      <c r="G349" s="10"/>
      <c r="H349" s="10"/>
      <c r="I349" s="10"/>
      <c r="J349" s="4"/>
      <c r="K349" s="11"/>
      <c r="L349" s="11"/>
      <c r="M349" s="5"/>
      <c r="N349" s="5"/>
      <c r="O349" s="2"/>
      <c r="P349" s="2"/>
      <c r="Q349" s="2"/>
      <c r="R349" s="2"/>
    </row>
    <row r="350" spans="1:18" ht="12.75" customHeight="1" x14ac:dyDescent="0.2">
      <c r="A350" s="10"/>
      <c r="B350" s="1"/>
      <c r="C350" s="1"/>
      <c r="D350" s="1"/>
      <c r="E350" s="2"/>
      <c r="F350" s="1"/>
      <c r="G350" s="10"/>
      <c r="H350" s="10"/>
      <c r="I350" s="10"/>
      <c r="J350" s="4"/>
      <c r="K350" s="11"/>
      <c r="L350" s="11"/>
      <c r="M350" s="5"/>
      <c r="N350" s="5"/>
      <c r="O350" s="2"/>
      <c r="P350" s="2"/>
      <c r="Q350" s="2"/>
      <c r="R350" s="2"/>
    </row>
    <row r="351" spans="1:18" ht="12.75" customHeight="1" x14ac:dyDescent="0.2">
      <c r="A351" s="10"/>
      <c r="B351" s="1"/>
      <c r="C351" s="1"/>
      <c r="D351" s="1"/>
      <c r="E351" s="2"/>
      <c r="F351" s="1"/>
      <c r="G351" s="10"/>
      <c r="H351" s="10"/>
      <c r="I351" s="10"/>
      <c r="J351" s="4"/>
      <c r="K351" s="11"/>
      <c r="L351" s="11"/>
      <c r="M351" s="5"/>
      <c r="N351" s="5"/>
      <c r="O351" s="2"/>
      <c r="P351" s="2"/>
      <c r="Q351" s="2"/>
      <c r="R351" s="2"/>
    </row>
    <row r="352" spans="1:18" ht="12.75" customHeight="1" x14ac:dyDescent="0.2">
      <c r="A352" s="10"/>
      <c r="B352" s="1"/>
      <c r="C352" s="1"/>
      <c r="D352" s="1"/>
      <c r="E352" s="2"/>
      <c r="F352" s="1"/>
      <c r="G352" s="10"/>
      <c r="H352" s="10"/>
      <c r="I352" s="10"/>
      <c r="J352" s="4"/>
      <c r="K352" s="11"/>
      <c r="L352" s="11"/>
      <c r="M352" s="5"/>
      <c r="N352" s="5"/>
      <c r="O352" s="2"/>
      <c r="P352" s="2"/>
      <c r="Q352" s="2"/>
      <c r="R352" s="2"/>
    </row>
    <row r="353" spans="1:18" ht="12.75" customHeight="1" x14ac:dyDescent="0.2">
      <c r="A353" s="10"/>
      <c r="B353" s="1"/>
      <c r="C353" s="1"/>
      <c r="D353" s="1"/>
      <c r="E353" s="2"/>
      <c r="F353" s="1"/>
      <c r="G353" s="10"/>
      <c r="H353" s="10"/>
      <c r="I353" s="10"/>
      <c r="J353" s="4"/>
      <c r="K353" s="11"/>
      <c r="L353" s="11"/>
      <c r="M353" s="5"/>
      <c r="N353" s="5"/>
      <c r="O353" s="2"/>
      <c r="P353" s="2"/>
      <c r="Q353" s="2"/>
      <c r="R353" s="2"/>
    </row>
    <row r="354" spans="1:18" ht="12.75" customHeight="1" x14ac:dyDescent="0.2">
      <c r="A354" s="10"/>
      <c r="B354" s="1"/>
      <c r="C354" s="1"/>
      <c r="D354" s="1"/>
      <c r="E354" s="2"/>
      <c r="F354" s="1"/>
      <c r="G354" s="10"/>
      <c r="H354" s="10"/>
      <c r="I354" s="10"/>
      <c r="J354" s="4"/>
      <c r="K354" s="11"/>
      <c r="L354" s="11"/>
      <c r="M354" s="5"/>
      <c r="N354" s="5"/>
      <c r="O354" s="2"/>
      <c r="P354" s="2"/>
      <c r="Q354" s="2"/>
      <c r="R354" s="2"/>
    </row>
    <row r="355" spans="1:18" ht="12.75" customHeight="1" x14ac:dyDescent="0.2">
      <c r="A355" s="10"/>
      <c r="B355" s="1"/>
      <c r="C355" s="1"/>
      <c r="D355" s="1"/>
      <c r="E355" s="2"/>
      <c r="F355" s="1"/>
      <c r="G355" s="10"/>
      <c r="H355" s="10"/>
      <c r="I355" s="10"/>
      <c r="J355" s="4"/>
      <c r="K355" s="11"/>
      <c r="L355" s="11"/>
      <c r="M355" s="5"/>
      <c r="N355" s="5"/>
      <c r="O355" s="2"/>
      <c r="P355" s="2"/>
      <c r="Q355" s="2"/>
      <c r="R355" s="2"/>
    </row>
    <row r="356" spans="1:18" ht="12.75" customHeight="1" x14ac:dyDescent="0.2">
      <c r="A356" s="10"/>
      <c r="B356" s="1"/>
      <c r="C356" s="1"/>
      <c r="D356" s="1"/>
      <c r="E356" s="2"/>
      <c r="F356" s="1"/>
      <c r="G356" s="10"/>
      <c r="H356" s="10"/>
      <c r="I356" s="10"/>
      <c r="J356" s="4"/>
      <c r="K356" s="11"/>
      <c r="L356" s="11"/>
      <c r="M356" s="5"/>
      <c r="N356" s="5"/>
      <c r="O356" s="2"/>
      <c r="P356" s="2"/>
      <c r="Q356" s="2"/>
      <c r="R356" s="2"/>
    </row>
    <row r="357" spans="1:18" ht="12.75" customHeight="1" x14ac:dyDescent="0.2">
      <c r="A357" s="10"/>
      <c r="B357" s="1"/>
      <c r="C357" s="1"/>
      <c r="D357" s="1"/>
      <c r="E357" s="2"/>
      <c r="F357" s="1"/>
      <c r="G357" s="10"/>
      <c r="H357" s="10"/>
      <c r="I357" s="10"/>
      <c r="J357" s="4"/>
      <c r="K357" s="11"/>
      <c r="L357" s="11"/>
      <c r="M357" s="5"/>
      <c r="N357" s="5"/>
      <c r="O357" s="2"/>
      <c r="P357" s="2"/>
      <c r="Q357" s="2"/>
      <c r="R357" s="2"/>
    </row>
    <row r="358" spans="1:18" ht="12.75" customHeight="1" x14ac:dyDescent="0.2">
      <c r="A358" s="10"/>
      <c r="B358" s="1"/>
      <c r="C358" s="1"/>
      <c r="D358" s="1"/>
      <c r="E358" s="2"/>
      <c r="F358" s="1"/>
      <c r="G358" s="10"/>
      <c r="H358" s="10"/>
      <c r="I358" s="10"/>
      <c r="J358" s="4"/>
      <c r="K358" s="11"/>
      <c r="L358" s="11"/>
      <c r="M358" s="5"/>
      <c r="N358" s="5"/>
      <c r="O358" s="2"/>
      <c r="P358" s="2"/>
      <c r="Q358" s="2"/>
      <c r="R358" s="2"/>
    </row>
    <row r="359" spans="1:18" ht="12.75" customHeight="1" x14ac:dyDescent="0.2">
      <c r="A359" s="10"/>
      <c r="B359" s="1"/>
      <c r="C359" s="1"/>
      <c r="D359" s="1"/>
      <c r="E359" s="2"/>
      <c r="F359" s="1"/>
      <c r="G359" s="10"/>
      <c r="H359" s="10"/>
      <c r="I359" s="10"/>
      <c r="J359" s="4"/>
      <c r="K359" s="11"/>
      <c r="L359" s="11"/>
      <c r="M359" s="5"/>
      <c r="N359" s="5"/>
      <c r="O359" s="2"/>
      <c r="P359" s="2"/>
      <c r="Q359" s="2"/>
      <c r="R359" s="2"/>
    </row>
    <row r="360" spans="1:18" ht="12.75" customHeight="1" x14ac:dyDescent="0.2">
      <c r="A360" s="10"/>
      <c r="B360" s="1"/>
      <c r="C360" s="1"/>
      <c r="D360" s="1"/>
      <c r="E360" s="2"/>
      <c r="F360" s="1"/>
      <c r="G360" s="10"/>
      <c r="H360" s="10"/>
      <c r="I360" s="10"/>
      <c r="J360" s="4"/>
      <c r="K360" s="11"/>
      <c r="L360" s="11"/>
      <c r="M360" s="5"/>
      <c r="N360" s="5"/>
      <c r="O360" s="2"/>
      <c r="P360" s="2"/>
      <c r="Q360" s="2"/>
      <c r="R360" s="2"/>
    </row>
    <row r="361" spans="1:18" ht="12.75" customHeight="1" x14ac:dyDescent="0.2">
      <c r="A361" s="10"/>
      <c r="B361" s="1"/>
      <c r="C361" s="1"/>
      <c r="D361" s="1"/>
      <c r="E361" s="2"/>
      <c r="F361" s="1"/>
      <c r="G361" s="10"/>
      <c r="H361" s="10"/>
      <c r="I361" s="10"/>
      <c r="J361" s="4"/>
      <c r="K361" s="11"/>
      <c r="L361" s="11"/>
      <c r="M361" s="5"/>
      <c r="N361" s="5"/>
      <c r="O361" s="2"/>
      <c r="P361" s="2"/>
      <c r="Q361" s="2"/>
      <c r="R361" s="2"/>
    </row>
    <row r="362" spans="1:18" ht="12.75" customHeight="1" x14ac:dyDescent="0.2">
      <c r="A362" s="10"/>
      <c r="B362" s="1"/>
      <c r="C362" s="1"/>
      <c r="D362" s="1"/>
      <c r="E362" s="2"/>
      <c r="F362" s="1"/>
      <c r="G362" s="10"/>
      <c r="H362" s="10"/>
      <c r="I362" s="10"/>
      <c r="J362" s="4"/>
      <c r="K362" s="11"/>
      <c r="L362" s="11"/>
      <c r="M362" s="5"/>
      <c r="N362" s="5"/>
      <c r="O362" s="2"/>
      <c r="P362" s="2"/>
      <c r="Q362" s="2"/>
      <c r="R362" s="2"/>
    </row>
    <row r="363" spans="1:18" ht="12.75" customHeight="1" x14ac:dyDescent="0.2">
      <c r="A363" s="10"/>
      <c r="B363" s="1"/>
      <c r="C363" s="1"/>
      <c r="D363" s="1"/>
      <c r="E363" s="2"/>
      <c r="F363" s="1"/>
      <c r="G363" s="10"/>
      <c r="H363" s="10"/>
      <c r="I363" s="10"/>
      <c r="J363" s="4"/>
      <c r="K363" s="11"/>
      <c r="L363" s="11"/>
      <c r="M363" s="5"/>
      <c r="N363" s="5"/>
      <c r="O363" s="2"/>
      <c r="P363" s="2"/>
      <c r="Q363" s="2"/>
      <c r="R363" s="2"/>
    </row>
    <row r="364" spans="1:18" ht="12.75" customHeight="1" x14ac:dyDescent="0.2">
      <c r="A364" s="10"/>
      <c r="B364" s="1"/>
      <c r="C364" s="1"/>
      <c r="D364" s="1"/>
      <c r="E364" s="2"/>
      <c r="F364" s="1"/>
      <c r="G364" s="10"/>
      <c r="H364" s="10"/>
      <c r="I364" s="10"/>
      <c r="J364" s="4"/>
      <c r="K364" s="11"/>
      <c r="L364" s="11"/>
      <c r="M364" s="5"/>
      <c r="N364" s="5"/>
      <c r="O364" s="2"/>
      <c r="P364" s="2"/>
      <c r="Q364" s="2"/>
      <c r="R364" s="2"/>
    </row>
    <row r="365" spans="1:18" ht="12.75" customHeight="1" x14ac:dyDescent="0.2">
      <c r="A365" s="10"/>
      <c r="B365" s="1"/>
      <c r="C365" s="1"/>
      <c r="D365" s="1"/>
      <c r="E365" s="2"/>
      <c r="F365" s="1"/>
      <c r="G365" s="10"/>
      <c r="H365" s="10"/>
      <c r="I365" s="10"/>
      <c r="J365" s="4"/>
      <c r="K365" s="11"/>
      <c r="L365" s="11"/>
      <c r="M365" s="5"/>
      <c r="N365" s="5"/>
      <c r="O365" s="2"/>
      <c r="P365" s="2"/>
      <c r="Q365" s="2"/>
      <c r="R365" s="2"/>
    </row>
    <row r="366" spans="1:18" ht="12.75" customHeight="1" x14ac:dyDescent="0.2">
      <c r="A366" s="10"/>
      <c r="B366" s="1"/>
      <c r="C366" s="1"/>
      <c r="D366" s="1"/>
      <c r="E366" s="2"/>
      <c r="F366" s="1"/>
      <c r="G366" s="10"/>
      <c r="H366" s="10"/>
      <c r="I366" s="10"/>
      <c r="J366" s="4"/>
      <c r="K366" s="11"/>
      <c r="L366" s="11"/>
      <c r="M366" s="5"/>
      <c r="N366" s="5"/>
      <c r="O366" s="2"/>
      <c r="P366" s="2"/>
      <c r="Q366" s="2"/>
      <c r="R366" s="2"/>
    </row>
    <row r="367" spans="1:18" ht="12.75" customHeight="1" x14ac:dyDescent="0.2">
      <c r="A367" s="10"/>
      <c r="B367" s="1"/>
      <c r="C367" s="1"/>
      <c r="D367" s="1"/>
      <c r="E367" s="2"/>
      <c r="F367" s="1"/>
      <c r="G367" s="10"/>
      <c r="H367" s="10"/>
      <c r="I367" s="10"/>
      <c r="J367" s="4"/>
      <c r="K367" s="11"/>
      <c r="L367" s="11"/>
      <c r="M367" s="5"/>
      <c r="N367" s="5"/>
      <c r="O367" s="2"/>
      <c r="P367" s="2"/>
      <c r="Q367" s="2"/>
      <c r="R367" s="2"/>
    </row>
    <row r="368" spans="1:18" ht="12.75" customHeight="1" x14ac:dyDescent="0.2">
      <c r="A368" s="10"/>
      <c r="B368" s="1"/>
      <c r="C368" s="1"/>
      <c r="D368" s="1"/>
      <c r="E368" s="2"/>
      <c r="F368" s="1"/>
      <c r="G368" s="10"/>
      <c r="H368" s="10"/>
      <c r="I368" s="10"/>
      <c r="J368" s="4"/>
      <c r="K368" s="11"/>
      <c r="L368" s="11"/>
      <c r="M368" s="5"/>
      <c r="N368" s="5"/>
      <c r="O368" s="2"/>
      <c r="P368" s="2"/>
      <c r="Q368" s="2"/>
      <c r="R368" s="2"/>
    </row>
    <row r="369" spans="1:18" ht="12.75" customHeight="1" x14ac:dyDescent="0.2">
      <c r="A369" s="10"/>
      <c r="B369" s="1"/>
      <c r="C369" s="1"/>
      <c r="D369" s="1"/>
      <c r="E369" s="2"/>
      <c r="F369" s="1"/>
      <c r="G369" s="10"/>
      <c r="H369" s="10"/>
      <c r="I369" s="10"/>
      <c r="J369" s="4"/>
      <c r="K369" s="11"/>
      <c r="L369" s="11"/>
      <c r="M369" s="5"/>
      <c r="N369" s="5"/>
      <c r="O369" s="2"/>
      <c r="P369" s="2"/>
      <c r="Q369" s="2"/>
      <c r="R369" s="2"/>
    </row>
    <row r="370" spans="1:18" ht="12.75" customHeight="1" x14ac:dyDescent="0.2">
      <c r="A370" s="10"/>
      <c r="B370" s="1"/>
      <c r="C370" s="1"/>
      <c r="D370" s="1"/>
      <c r="E370" s="2"/>
      <c r="F370" s="1"/>
      <c r="G370" s="10"/>
      <c r="H370" s="10"/>
      <c r="I370" s="10"/>
      <c r="J370" s="4"/>
      <c r="K370" s="11"/>
      <c r="L370" s="11"/>
      <c r="M370" s="5"/>
      <c r="N370" s="5"/>
      <c r="O370" s="2"/>
      <c r="P370" s="2"/>
      <c r="Q370" s="2"/>
      <c r="R370" s="2"/>
    </row>
    <row r="371" spans="1:18" ht="12.75" customHeight="1" x14ac:dyDescent="0.2">
      <c r="A371" s="10"/>
      <c r="B371" s="1"/>
      <c r="C371" s="1"/>
      <c r="D371" s="1"/>
      <c r="E371" s="2"/>
      <c r="F371" s="1"/>
      <c r="G371" s="10"/>
      <c r="H371" s="10"/>
      <c r="I371" s="10"/>
      <c r="J371" s="4"/>
      <c r="K371" s="11"/>
      <c r="L371" s="11"/>
      <c r="M371" s="5"/>
      <c r="N371" s="5"/>
      <c r="O371" s="2"/>
      <c r="P371" s="2"/>
      <c r="Q371" s="2"/>
      <c r="R371" s="2"/>
    </row>
    <row r="372" spans="1:18" ht="12.75" customHeight="1" x14ac:dyDescent="0.2">
      <c r="A372" s="10"/>
      <c r="B372" s="1"/>
      <c r="C372" s="1"/>
      <c r="D372" s="1"/>
      <c r="E372" s="2"/>
      <c r="F372" s="1"/>
      <c r="G372" s="10"/>
      <c r="H372" s="10"/>
      <c r="I372" s="10"/>
      <c r="J372" s="4"/>
      <c r="K372" s="11"/>
      <c r="L372" s="11"/>
      <c r="M372" s="5"/>
      <c r="N372" s="5"/>
      <c r="O372" s="2"/>
      <c r="P372" s="2"/>
      <c r="Q372" s="2"/>
      <c r="R372" s="2"/>
    </row>
    <row r="373" spans="1:18" ht="12.75" customHeight="1" x14ac:dyDescent="0.2">
      <c r="A373" s="10"/>
      <c r="B373" s="1"/>
      <c r="C373" s="1"/>
      <c r="D373" s="1"/>
      <c r="E373" s="2"/>
      <c r="F373" s="1"/>
      <c r="G373" s="10"/>
      <c r="H373" s="10"/>
      <c r="I373" s="10"/>
      <c r="J373" s="4"/>
      <c r="K373" s="11"/>
      <c r="L373" s="11"/>
      <c r="M373" s="5"/>
      <c r="N373" s="5"/>
      <c r="O373" s="2"/>
      <c r="P373" s="2"/>
      <c r="Q373" s="2"/>
      <c r="R373" s="2"/>
    </row>
    <row r="374" spans="1:18" ht="12.75" customHeight="1" x14ac:dyDescent="0.2">
      <c r="A374" s="10"/>
      <c r="B374" s="1"/>
      <c r="C374" s="1"/>
      <c r="D374" s="1"/>
      <c r="E374" s="2"/>
      <c r="F374" s="1"/>
      <c r="G374" s="10"/>
      <c r="H374" s="10"/>
      <c r="I374" s="10"/>
      <c r="J374" s="4"/>
      <c r="K374" s="11"/>
      <c r="L374" s="11"/>
      <c r="M374" s="5"/>
      <c r="N374" s="5"/>
      <c r="O374" s="2"/>
      <c r="P374" s="2"/>
      <c r="Q374" s="2"/>
      <c r="R374" s="2"/>
    </row>
    <row r="375" spans="1:18" ht="12.75" customHeight="1" x14ac:dyDescent="0.2">
      <c r="A375" s="10"/>
      <c r="B375" s="1"/>
      <c r="C375" s="1"/>
      <c r="D375" s="1"/>
      <c r="E375" s="2"/>
      <c r="F375" s="1"/>
      <c r="G375" s="10"/>
      <c r="H375" s="10"/>
      <c r="I375" s="10"/>
      <c r="J375" s="4"/>
      <c r="K375" s="11"/>
      <c r="L375" s="11"/>
      <c r="M375" s="5"/>
      <c r="N375" s="5"/>
      <c r="O375" s="2"/>
      <c r="P375" s="2"/>
      <c r="Q375" s="2"/>
      <c r="R375" s="2"/>
    </row>
    <row r="376" spans="1:18" ht="12.75" customHeight="1" x14ac:dyDescent="0.2">
      <c r="A376" s="10"/>
      <c r="B376" s="1"/>
      <c r="C376" s="1"/>
      <c r="D376" s="1"/>
      <c r="E376" s="2"/>
      <c r="F376" s="1"/>
      <c r="G376" s="10"/>
      <c r="H376" s="10"/>
      <c r="I376" s="10"/>
      <c r="J376" s="4"/>
      <c r="K376" s="11"/>
      <c r="L376" s="11"/>
      <c r="M376" s="5"/>
      <c r="N376" s="5"/>
      <c r="O376" s="2"/>
      <c r="P376" s="2"/>
      <c r="Q376" s="2"/>
      <c r="R376" s="2"/>
    </row>
    <row r="377" spans="1:18" ht="12.75" customHeight="1" x14ac:dyDescent="0.2">
      <c r="A377" s="10"/>
      <c r="B377" s="1"/>
      <c r="C377" s="1"/>
      <c r="D377" s="1"/>
      <c r="E377" s="2"/>
      <c r="F377" s="1"/>
      <c r="G377" s="10"/>
      <c r="H377" s="10"/>
      <c r="I377" s="10"/>
      <c r="J377" s="4"/>
      <c r="K377" s="11"/>
      <c r="L377" s="11"/>
      <c r="M377" s="5"/>
      <c r="N377" s="5"/>
      <c r="O377" s="2"/>
      <c r="P377" s="2"/>
      <c r="Q377" s="2"/>
      <c r="R377" s="2"/>
    </row>
    <row r="378" spans="1:18" ht="12.75" customHeight="1" x14ac:dyDescent="0.2">
      <c r="A378" s="10"/>
      <c r="B378" s="1"/>
      <c r="C378" s="1"/>
      <c r="D378" s="1"/>
      <c r="E378" s="2"/>
      <c r="F378" s="1"/>
      <c r="G378" s="10"/>
      <c r="H378" s="10"/>
      <c r="I378" s="10"/>
      <c r="J378" s="4"/>
      <c r="K378" s="11"/>
      <c r="L378" s="11"/>
      <c r="M378" s="5"/>
      <c r="N378" s="5"/>
      <c r="O378" s="2"/>
      <c r="P378" s="2"/>
      <c r="Q378" s="2"/>
      <c r="R378" s="2"/>
    </row>
    <row r="379" spans="1:18" ht="12.75" customHeight="1" x14ac:dyDescent="0.2">
      <c r="A379" s="10"/>
      <c r="B379" s="1"/>
      <c r="C379" s="1"/>
      <c r="D379" s="1"/>
      <c r="E379" s="2"/>
      <c r="F379" s="1"/>
      <c r="G379" s="10"/>
      <c r="H379" s="10"/>
      <c r="I379" s="10"/>
      <c r="J379" s="4"/>
      <c r="K379" s="11"/>
      <c r="L379" s="11"/>
      <c r="M379" s="5"/>
      <c r="N379" s="5"/>
      <c r="O379" s="2"/>
      <c r="P379" s="2"/>
      <c r="Q379" s="2"/>
      <c r="R379" s="2"/>
    </row>
    <row r="380" spans="1:18" ht="12.75" customHeight="1" x14ac:dyDescent="0.2">
      <c r="A380" s="10"/>
      <c r="B380" s="1"/>
      <c r="C380" s="1"/>
      <c r="D380" s="1"/>
      <c r="E380" s="2"/>
      <c r="F380" s="1"/>
      <c r="G380" s="10"/>
      <c r="H380" s="10"/>
      <c r="I380" s="10"/>
      <c r="J380" s="4"/>
      <c r="K380" s="11"/>
      <c r="L380" s="11"/>
      <c r="M380" s="5"/>
      <c r="N380" s="5"/>
      <c r="O380" s="2"/>
      <c r="P380" s="2"/>
      <c r="Q380" s="2"/>
      <c r="R380" s="2"/>
    </row>
    <row r="381" spans="1:18" ht="12.75" customHeight="1" x14ac:dyDescent="0.2">
      <c r="A381" s="10"/>
      <c r="B381" s="1"/>
      <c r="C381" s="1"/>
      <c r="D381" s="1"/>
      <c r="E381" s="2"/>
      <c r="F381" s="1"/>
      <c r="G381" s="10"/>
      <c r="H381" s="10"/>
      <c r="I381" s="10"/>
      <c r="J381" s="4"/>
      <c r="K381" s="11"/>
      <c r="L381" s="11"/>
      <c r="M381" s="5"/>
      <c r="N381" s="5"/>
      <c r="O381" s="2"/>
      <c r="P381" s="2"/>
      <c r="Q381" s="2"/>
      <c r="R381" s="2"/>
    </row>
    <row r="382" spans="1:18" ht="12.75" customHeight="1" x14ac:dyDescent="0.2">
      <c r="A382" s="10"/>
      <c r="B382" s="1"/>
      <c r="C382" s="1"/>
      <c r="D382" s="1"/>
      <c r="E382" s="2"/>
      <c r="F382" s="1"/>
      <c r="G382" s="10"/>
      <c r="H382" s="10"/>
      <c r="I382" s="10"/>
      <c r="J382" s="4"/>
      <c r="K382" s="11"/>
      <c r="L382" s="11"/>
      <c r="M382" s="5"/>
      <c r="N382" s="5"/>
      <c r="O382" s="2"/>
      <c r="P382" s="2"/>
      <c r="Q382" s="2"/>
      <c r="R382" s="2"/>
    </row>
    <row r="383" spans="1:18" ht="12.75" customHeight="1" x14ac:dyDescent="0.2">
      <c r="A383" s="10"/>
      <c r="B383" s="1"/>
      <c r="C383" s="1"/>
      <c r="D383" s="1"/>
      <c r="E383" s="2"/>
      <c r="F383" s="1"/>
      <c r="G383" s="10"/>
      <c r="H383" s="10"/>
      <c r="I383" s="10"/>
      <c r="J383" s="4"/>
      <c r="K383" s="11"/>
      <c r="L383" s="11"/>
      <c r="M383" s="5"/>
      <c r="N383" s="5"/>
      <c r="O383" s="2"/>
      <c r="P383" s="2"/>
      <c r="Q383" s="2"/>
      <c r="R383" s="2"/>
    </row>
    <row r="384" spans="1:18" ht="12.75" customHeight="1" x14ac:dyDescent="0.2">
      <c r="A384" s="10"/>
      <c r="B384" s="1"/>
      <c r="C384" s="1"/>
      <c r="D384" s="1"/>
      <c r="E384" s="2"/>
      <c r="F384" s="1"/>
      <c r="G384" s="10"/>
      <c r="H384" s="10"/>
      <c r="I384" s="10"/>
      <c r="J384" s="4"/>
      <c r="K384" s="11"/>
      <c r="L384" s="11"/>
      <c r="M384" s="5"/>
      <c r="N384" s="5"/>
      <c r="O384" s="2"/>
      <c r="P384" s="2"/>
      <c r="Q384" s="2"/>
      <c r="R384" s="2"/>
    </row>
    <row r="385" spans="1:18" ht="12.75" customHeight="1" x14ac:dyDescent="0.2">
      <c r="A385" s="10"/>
      <c r="B385" s="1"/>
      <c r="C385" s="1"/>
      <c r="D385" s="1"/>
      <c r="E385" s="2"/>
      <c r="F385" s="1"/>
      <c r="G385" s="10"/>
      <c r="H385" s="10"/>
      <c r="I385" s="10"/>
      <c r="J385" s="4"/>
      <c r="K385" s="11"/>
      <c r="L385" s="11"/>
      <c r="M385" s="5"/>
      <c r="N385" s="5"/>
      <c r="O385" s="2"/>
      <c r="P385" s="2"/>
      <c r="Q385" s="2"/>
      <c r="R385" s="2"/>
    </row>
    <row r="386" spans="1:18" ht="12.75" customHeight="1" x14ac:dyDescent="0.2">
      <c r="A386" s="10"/>
      <c r="B386" s="1"/>
      <c r="C386" s="1"/>
      <c r="D386" s="1"/>
      <c r="E386" s="2"/>
      <c r="F386" s="1"/>
      <c r="G386" s="10"/>
      <c r="H386" s="10"/>
      <c r="I386" s="10"/>
      <c r="J386" s="4"/>
      <c r="K386" s="11"/>
      <c r="L386" s="11"/>
      <c r="M386" s="5"/>
      <c r="N386" s="5"/>
      <c r="O386" s="2"/>
      <c r="P386" s="2"/>
      <c r="Q386" s="2"/>
      <c r="R386" s="2"/>
    </row>
    <row r="387" spans="1:18" ht="12.75" customHeight="1" x14ac:dyDescent="0.2">
      <c r="A387" s="10"/>
      <c r="B387" s="1"/>
      <c r="C387" s="1"/>
      <c r="D387" s="1"/>
      <c r="E387" s="2"/>
      <c r="F387" s="1"/>
      <c r="G387" s="10"/>
      <c r="H387" s="10"/>
      <c r="I387" s="10"/>
      <c r="J387" s="4"/>
      <c r="K387" s="11"/>
      <c r="L387" s="11"/>
      <c r="M387" s="5"/>
      <c r="N387" s="5"/>
      <c r="O387" s="2"/>
      <c r="P387" s="2"/>
      <c r="Q387" s="2"/>
      <c r="R387" s="2"/>
    </row>
    <row r="388" spans="1:18" ht="12.75" customHeight="1" x14ac:dyDescent="0.2">
      <c r="A388" s="10"/>
      <c r="B388" s="1"/>
      <c r="C388" s="1"/>
      <c r="D388" s="1"/>
      <c r="E388" s="2"/>
      <c r="F388" s="1"/>
      <c r="G388" s="10"/>
      <c r="H388" s="10"/>
      <c r="I388" s="10"/>
      <c r="J388" s="4"/>
      <c r="K388" s="11"/>
      <c r="L388" s="11"/>
      <c r="M388" s="5"/>
      <c r="N388" s="5"/>
      <c r="O388" s="2"/>
      <c r="P388" s="2"/>
      <c r="Q388" s="2"/>
      <c r="R388" s="2"/>
    </row>
    <row r="389" spans="1:18" ht="12.75" customHeight="1" x14ac:dyDescent="0.2">
      <c r="A389" s="10"/>
      <c r="B389" s="1"/>
      <c r="C389" s="1"/>
      <c r="D389" s="1"/>
      <c r="E389" s="2"/>
      <c r="F389" s="1"/>
      <c r="G389" s="10"/>
      <c r="H389" s="10"/>
      <c r="I389" s="10"/>
      <c r="J389" s="4"/>
      <c r="K389" s="11"/>
      <c r="L389" s="11"/>
      <c r="M389" s="5"/>
      <c r="N389" s="5"/>
      <c r="O389" s="2"/>
      <c r="P389" s="2"/>
      <c r="Q389" s="2"/>
      <c r="R389" s="2"/>
    </row>
    <row r="390" spans="1:18" ht="12.75" customHeight="1" x14ac:dyDescent="0.2">
      <c r="A390" s="10"/>
      <c r="B390" s="1"/>
      <c r="C390" s="1"/>
      <c r="D390" s="1"/>
      <c r="E390" s="2"/>
      <c r="F390" s="1"/>
      <c r="G390" s="10"/>
      <c r="H390" s="10"/>
      <c r="I390" s="10"/>
      <c r="J390" s="4"/>
      <c r="K390" s="11"/>
      <c r="L390" s="11"/>
      <c r="M390" s="5"/>
      <c r="N390" s="5"/>
      <c r="O390" s="2"/>
      <c r="P390" s="2"/>
      <c r="Q390" s="2"/>
      <c r="R390" s="2"/>
    </row>
    <row r="391" spans="1:18" ht="12.75" customHeight="1" x14ac:dyDescent="0.2">
      <c r="A391" s="10"/>
      <c r="B391" s="1"/>
      <c r="C391" s="1"/>
      <c r="D391" s="1"/>
      <c r="E391" s="2"/>
      <c r="F391" s="1"/>
      <c r="G391" s="10"/>
      <c r="H391" s="10"/>
      <c r="I391" s="10"/>
      <c r="J391" s="4"/>
      <c r="K391" s="11"/>
      <c r="L391" s="11"/>
      <c r="M391" s="5"/>
      <c r="N391" s="5"/>
      <c r="O391" s="2"/>
      <c r="P391" s="2"/>
      <c r="Q391" s="2"/>
      <c r="R391" s="2"/>
    </row>
    <row r="392" spans="1:18" ht="12.75" customHeight="1" x14ac:dyDescent="0.2">
      <c r="A392" s="10"/>
      <c r="B392" s="1"/>
      <c r="C392" s="1"/>
      <c r="D392" s="1"/>
      <c r="E392" s="2"/>
      <c r="F392" s="1"/>
      <c r="G392" s="10"/>
      <c r="H392" s="10"/>
      <c r="I392" s="10"/>
      <c r="J392" s="4"/>
      <c r="K392" s="11"/>
      <c r="L392" s="11"/>
      <c r="M392" s="5"/>
      <c r="N392" s="5"/>
      <c r="O392" s="2"/>
      <c r="P392" s="2"/>
      <c r="Q392" s="2"/>
      <c r="R392" s="2"/>
    </row>
    <row r="393" spans="1:18" ht="12.75" customHeight="1" x14ac:dyDescent="0.2">
      <c r="A393" s="10"/>
      <c r="B393" s="1"/>
      <c r="C393" s="1"/>
      <c r="D393" s="1"/>
      <c r="E393" s="2"/>
      <c r="F393" s="1"/>
      <c r="G393" s="10"/>
      <c r="H393" s="10"/>
      <c r="I393" s="10"/>
      <c r="J393" s="4"/>
      <c r="K393" s="11"/>
      <c r="L393" s="11"/>
      <c r="M393" s="5"/>
      <c r="N393" s="5"/>
      <c r="O393" s="2"/>
      <c r="P393" s="2"/>
      <c r="Q393" s="2"/>
      <c r="R393" s="2"/>
    </row>
    <row r="394" spans="1:18" ht="12.75" customHeight="1" x14ac:dyDescent="0.2">
      <c r="A394" s="10"/>
      <c r="B394" s="1"/>
      <c r="C394" s="1"/>
      <c r="D394" s="1"/>
      <c r="E394" s="2"/>
      <c r="F394" s="1"/>
      <c r="G394" s="10"/>
      <c r="H394" s="10"/>
      <c r="I394" s="10"/>
      <c r="J394" s="4"/>
      <c r="K394" s="11"/>
      <c r="L394" s="11"/>
      <c r="M394" s="5"/>
      <c r="N394" s="5"/>
      <c r="O394" s="2"/>
      <c r="P394" s="2"/>
      <c r="Q394" s="2"/>
      <c r="R394" s="2"/>
    </row>
    <row r="395" spans="1:18" ht="12.75" customHeight="1" x14ac:dyDescent="0.2">
      <c r="A395" s="10"/>
      <c r="B395" s="1"/>
      <c r="C395" s="1"/>
      <c r="D395" s="1"/>
      <c r="E395" s="2"/>
      <c r="F395" s="1"/>
      <c r="G395" s="10"/>
      <c r="H395" s="10"/>
      <c r="I395" s="10"/>
      <c r="J395" s="4"/>
      <c r="K395" s="11"/>
      <c r="L395" s="11"/>
      <c r="M395" s="5"/>
      <c r="N395" s="5"/>
      <c r="O395" s="2"/>
      <c r="P395" s="2"/>
      <c r="Q395" s="2"/>
      <c r="R395" s="2"/>
    </row>
    <row r="396" spans="1:18" ht="12.75" customHeight="1" x14ac:dyDescent="0.2">
      <c r="A396" s="10"/>
      <c r="B396" s="1"/>
      <c r="C396" s="1"/>
      <c r="D396" s="1"/>
      <c r="E396" s="2"/>
      <c r="F396" s="1"/>
      <c r="G396" s="10"/>
      <c r="H396" s="10"/>
      <c r="I396" s="10"/>
      <c r="J396" s="4"/>
      <c r="K396" s="11"/>
      <c r="L396" s="11"/>
      <c r="M396" s="5"/>
      <c r="N396" s="5"/>
      <c r="O396" s="2"/>
      <c r="P396" s="2"/>
      <c r="Q396" s="2"/>
      <c r="R396" s="2"/>
    </row>
    <row r="397" spans="1:18" ht="12.75" customHeight="1" x14ac:dyDescent="0.2">
      <c r="A397" s="10"/>
      <c r="B397" s="1"/>
      <c r="C397" s="1"/>
      <c r="D397" s="1"/>
      <c r="E397" s="2"/>
      <c r="F397" s="1"/>
      <c r="G397" s="10"/>
      <c r="H397" s="10"/>
      <c r="I397" s="10"/>
      <c r="J397" s="4"/>
      <c r="K397" s="11"/>
      <c r="L397" s="11"/>
      <c r="M397" s="5"/>
      <c r="N397" s="5"/>
      <c r="O397" s="2"/>
      <c r="P397" s="2"/>
      <c r="Q397" s="2"/>
      <c r="R397" s="2"/>
    </row>
    <row r="398" spans="1:18" ht="12.75" customHeight="1" x14ac:dyDescent="0.2">
      <c r="A398" s="10"/>
      <c r="B398" s="1"/>
      <c r="C398" s="1"/>
      <c r="D398" s="1"/>
      <c r="E398" s="2"/>
      <c r="F398" s="1"/>
      <c r="G398" s="10"/>
      <c r="H398" s="10"/>
      <c r="I398" s="10"/>
      <c r="J398" s="4"/>
      <c r="K398" s="11"/>
      <c r="L398" s="11"/>
      <c r="M398" s="5"/>
      <c r="N398" s="5"/>
      <c r="O398" s="2"/>
      <c r="P398" s="2"/>
      <c r="Q398" s="2"/>
      <c r="R398" s="2"/>
    </row>
    <row r="399" spans="1:18" ht="12.75" customHeight="1" x14ac:dyDescent="0.2">
      <c r="A399" s="10"/>
      <c r="B399" s="1"/>
      <c r="C399" s="1"/>
      <c r="D399" s="1"/>
      <c r="E399" s="2"/>
      <c r="F399" s="1"/>
      <c r="G399" s="10"/>
      <c r="H399" s="10"/>
      <c r="I399" s="10"/>
      <c r="J399" s="4"/>
      <c r="K399" s="11"/>
      <c r="L399" s="11"/>
      <c r="M399" s="5"/>
      <c r="N399" s="5"/>
      <c r="O399" s="2"/>
      <c r="P399" s="2"/>
      <c r="Q399" s="2"/>
      <c r="R399" s="2"/>
    </row>
    <row r="400" spans="1:18" ht="12.75" customHeight="1" x14ac:dyDescent="0.2">
      <c r="A400" s="10"/>
      <c r="B400" s="1"/>
      <c r="C400" s="1"/>
      <c r="D400" s="1"/>
      <c r="E400" s="2"/>
      <c r="F400" s="1"/>
      <c r="G400" s="10"/>
      <c r="H400" s="10"/>
      <c r="I400" s="10"/>
      <c r="J400" s="4"/>
      <c r="K400" s="11"/>
      <c r="L400" s="11"/>
      <c r="M400" s="5"/>
      <c r="N400" s="5"/>
      <c r="O400" s="2"/>
      <c r="P400" s="2"/>
      <c r="Q400" s="2"/>
      <c r="R400" s="2"/>
    </row>
    <row r="401" spans="1:18" ht="12.75" customHeight="1" x14ac:dyDescent="0.2">
      <c r="A401" s="10"/>
      <c r="B401" s="1"/>
      <c r="C401" s="1"/>
      <c r="D401" s="1"/>
      <c r="E401" s="2"/>
      <c r="F401" s="1"/>
      <c r="G401" s="10"/>
      <c r="H401" s="10"/>
      <c r="I401" s="10"/>
      <c r="J401" s="4"/>
      <c r="K401" s="11"/>
      <c r="L401" s="11"/>
      <c r="M401" s="5"/>
      <c r="N401" s="5"/>
      <c r="O401" s="2"/>
      <c r="P401" s="2"/>
      <c r="Q401" s="2"/>
      <c r="R401" s="2"/>
    </row>
    <row r="402" spans="1:18" ht="12.75" customHeight="1" x14ac:dyDescent="0.2">
      <c r="A402" s="10"/>
      <c r="B402" s="1"/>
      <c r="C402" s="1"/>
      <c r="D402" s="1"/>
      <c r="E402" s="2"/>
      <c r="F402" s="1"/>
      <c r="G402" s="10"/>
      <c r="H402" s="10"/>
      <c r="I402" s="10"/>
      <c r="J402" s="4"/>
      <c r="K402" s="11"/>
      <c r="L402" s="11"/>
      <c r="M402" s="5"/>
      <c r="N402" s="5"/>
      <c r="O402" s="2"/>
      <c r="P402" s="2"/>
      <c r="Q402" s="2"/>
      <c r="R402" s="2"/>
    </row>
    <row r="403" spans="1:18" ht="12.75" customHeight="1" x14ac:dyDescent="0.2">
      <c r="A403" s="10"/>
      <c r="B403" s="1"/>
      <c r="C403" s="1"/>
      <c r="D403" s="1"/>
      <c r="E403" s="2"/>
      <c r="F403" s="1"/>
      <c r="G403" s="10"/>
      <c r="H403" s="10"/>
      <c r="I403" s="10"/>
      <c r="J403" s="4"/>
      <c r="K403" s="11"/>
      <c r="L403" s="11"/>
      <c r="M403" s="5"/>
      <c r="N403" s="5"/>
      <c r="O403" s="2"/>
      <c r="P403" s="2"/>
      <c r="Q403" s="2"/>
      <c r="R403" s="2"/>
    </row>
    <row r="404" spans="1:18" ht="12.75" customHeight="1" x14ac:dyDescent="0.2">
      <c r="A404" s="10"/>
      <c r="B404" s="1"/>
      <c r="C404" s="1"/>
      <c r="D404" s="1"/>
      <c r="E404" s="2"/>
      <c r="F404" s="1"/>
      <c r="G404" s="10"/>
      <c r="H404" s="10"/>
      <c r="I404" s="10"/>
      <c r="J404" s="4"/>
      <c r="K404" s="11"/>
      <c r="L404" s="11"/>
      <c r="M404" s="5"/>
      <c r="N404" s="5"/>
      <c r="O404" s="2"/>
      <c r="P404" s="2"/>
      <c r="Q404" s="2"/>
      <c r="R404" s="2"/>
    </row>
    <row r="405" spans="1:18" ht="12.75" customHeight="1" x14ac:dyDescent="0.2">
      <c r="A405" s="10"/>
      <c r="B405" s="1"/>
      <c r="C405" s="1"/>
      <c r="D405" s="1"/>
      <c r="E405" s="2"/>
      <c r="F405" s="1"/>
      <c r="G405" s="10"/>
      <c r="H405" s="10"/>
      <c r="I405" s="10"/>
      <c r="J405" s="4"/>
      <c r="K405" s="11"/>
      <c r="L405" s="11"/>
      <c r="M405" s="5"/>
      <c r="N405" s="5"/>
      <c r="O405" s="2"/>
      <c r="P405" s="2"/>
      <c r="Q405" s="2"/>
      <c r="R405" s="2"/>
    </row>
    <row r="406" spans="1:18" ht="12.75" customHeight="1" x14ac:dyDescent="0.2">
      <c r="A406" s="10"/>
      <c r="B406" s="1"/>
      <c r="C406" s="1"/>
      <c r="D406" s="1"/>
      <c r="E406" s="2"/>
      <c r="F406" s="1"/>
      <c r="G406" s="10"/>
      <c r="H406" s="10"/>
      <c r="I406" s="10"/>
      <c r="J406" s="4"/>
      <c r="K406" s="11"/>
      <c r="L406" s="11"/>
      <c r="M406" s="5"/>
      <c r="N406" s="5"/>
      <c r="O406" s="2"/>
      <c r="P406" s="2"/>
      <c r="Q406" s="2"/>
      <c r="R406" s="2"/>
    </row>
    <row r="407" spans="1:18" ht="12.75" customHeight="1" x14ac:dyDescent="0.2">
      <c r="A407" s="10"/>
      <c r="B407" s="1"/>
      <c r="C407" s="1"/>
      <c r="D407" s="1"/>
      <c r="E407" s="2"/>
      <c r="F407" s="1"/>
      <c r="G407" s="10"/>
      <c r="H407" s="10"/>
      <c r="I407" s="10"/>
      <c r="J407" s="4"/>
      <c r="K407" s="11"/>
      <c r="L407" s="11"/>
      <c r="M407" s="5"/>
      <c r="N407" s="5"/>
      <c r="O407" s="2"/>
      <c r="P407" s="2"/>
      <c r="Q407" s="2"/>
      <c r="R407" s="2"/>
    </row>
    <row r="408" spans="1:18" ht="12.75" customHeight="1" x14ac:dyDescent="0.2">
      <c r="A408" s="10"/>
      <c r="B408" s="1"/>
      <c r="C408" s="1"/>
      <c r="D408" s="1"/>
      <c r="E408" s="2"/>
      <c r="F408" s="1"/>
      <c r="G408" s="10"/>
      <c r="H408" s="10"/>
      <c r="I408" s="10"/>
      <c r="J408" s="4"/>
      <c r="K408" s="11"/>
      <c r="L408" s="11"/>
      <c r="M408" s="5"/>
      <c r="N408" s="5"/>
      <c r="O408" s="2"/>
      <c r="P408" s="2"/>
      <c r="Q408" s="2"/>
      <c r="R408" s="2"/>
    </row>
    <row r="409" spans="1:18" ht="12.75" customHeight="1" x14ac:dyDescent="0.2">
      <c r="A409" s="10"/>
      <c r="B409" s="1"/>
      <c r="C409" s="1"/>
      <c r="D409" s="1"/>
      <c r="E409" s="2"/>
      <c r="F409" s="1"/>
      <c r="G409" s="10"/>
      <c r="H409" s="10"/>
      <c r="I409" s="10"/>
      <c r="J409" s="4"/>
      <c r="K409" s="11"/>
      <c r="L409" s="11"/>
      <c r="M409" s="5"/>
      <c r="N409" s="5"/>
      <c r="O409" s="2"/>
      <c r="P409" s="2"/>
      <c r="Q409" s="2"/>
      <c r="R409" s="2"/>
    </row>
    <row r="410" spans="1:18" ht="12.75" customHeight="1" x14ac:dyDescent="0.2">
      <c r="A410" s="10"/>
      <c r="B410" s="1"/>
      <c r="C410" s="1"/>
      <c r="D410" s="1"/>
      <c r="E410" s="2"/>
      <c r="F410" s="1"/>
      <c r="G410" s="10"/>
      <c r="H410" s="10"/>
      <c r="I410" s="10"/>
      <c r="J410" s="4"/>
      <c r="K410" s="11"/>
      <c r="L410" s="11"/>
      <c r="M410" s="5"/>
      <c r="N410" s="5"/>
      <c r="O410" s="2"/>
      <c r="P410" s="2"/>
      <c r="Q410" s="2"/>
      <c r="R410" s="2"/>
    </row>
    <row r="411" spans="1:18" ht="12.75" customHeight="1" x14ac:dyDescent="0.2">
      <c r="A411" s="10"/>
      <c r="B411" s="1"/>
      <c r="C411" s="1"/>
      <c r="D411" s="1"/>
      <c r="E411" s="2"/>
      <c r="F411" s="1"/>
      <c r="G411" s="10"/>
      <c r="H411" s="10"/>
      <c r="I411" s="10"/>
      <c r="J411" s="4"/>
      <c r="K411" s="11"/>
      <c r="L411" s="11"/>
      <c r="M411" s="5"/>
      <c r="N411" s="5"/>
      <c r="O411" s="2"/>
      <c r="P411" s="2"/>
      <c r="Q411" s="2"/>
      <c r="R411" s="2"/>
    </row>
    <row r="412" spans="1:18" ht="12.75" customHeight="1" x14ac:dyDescent="0.2">
      <c r="A412" s="10"/>
      <c r="B412" s="1"/>
      <c r="C412" s="1"/>
      <c r="D412" s="1"/>
      <c r="E412" s="2"/>
      <c r="F412" s="1"/>
      <c r="G412" s="10"/>
      <c r="H412" s="10"/>
      <c r="I412" s="10"/>
      <c r="J412" s="4"/>
      <c r="K412" s="11"/>
      <c r="L412" s="11"/>
      <c r="M412" s="5"/>
      <c r="N412" s="5"/>
      <c r="O412" s="2"/>
      <c r="P412" s="2"/>
      <c r="Q412" s="2"/>
      <c r="R412" s="2"/>
    </row>
    <row r="413" spans="1:18" ht="12.75" customHeight="1" x14ac:dyDescent="0.2">
      <c r="A413" s="10"/>
      <c r="B413" s="1"/>
      <c r="C413" s="1"/>
      <c r="D413" s="1"/>
      <c r="E413" s="2"/>
      <c r="F413" s="1"/>
      <c r="G413" s="10"/>
      <c r="H413" s="10"/>
      <c r="I413" s="10"/>
      <c r="J413" s="4"/>
      <c r="K413" s="11"/>
      <c r="L413" s="11"/>
      <c r="M413" s="5"/>
      <c r="N413" s="5"/>
      <c r="O413" s="2"/>
      <c r="P413" s="2"/>
      <c r="Q413" s="2"/>
      <c r="R413" s="2"/>
    </row>
    <row r="414" spans="1:18" ht="12.75" customHeight="1" x14ac:dyDescent="0.2">
      <c r="A414" s="10"/>
      <c r="B414" s="1"/>
      <c r="C414" s="1"/>
      <c r="D414" s="1"/>
      <c r="E414" s="2"/>
      <c r="F414" s="1"/>
      <c r="G414" s="10"/>
      <c r="H414" s="10"/>
      <c r="I414" s="10"/>
      <c r="J414" s="4"/>
      <c r="K414" s="11"/>
      <c r="L414" s="11"/>
      <c r="M414" s="5"/>
      <c r="N414" s="5"/>
      <c r="O414" s="2"/>
      <c r="P414" s="2"/>
      <c r="Q414" s="2"/>
      <c r="R414" s="2"/>
    </row>
    <row r="415" spans="1:18" ht="12.75" customHeight="1" x14ac:dyDescent="0.2">
      <c r="A415" s="10"/>
      <c r="B415" s="1"/>
      <c r="C415" s="1"/>
      <c r="D415" s="1"/>
      <c r="E415" s="2"/>
      <c r="F415" s="1"/>
      <c r="G415" s="10"/>
      <c r="H415" s="10"/>
      <c r="I415" s="10"/>
      <c r="J415" s="4"/>
      <c r="K415" s="11"/>
      <c r="L415" s="11"/>
      <c r="M415" s="5"/>
      <c r="N415" s="5"/>
      <c r="O415" s="2"/>
      <c r="P415" s="2"/>
      <c r="Q415" s="2"/>
      <c r="R415" s="2"/>
    </row>
    <row r="416" spans="1:18" ht="12.75" customHeight="1" x14ac:dyDescent="0.2">
      <c r="A416" s="10"/>
      <c r="B416" s="1"/>
      <c r="C416" s="1"/>
      <c r="D416" s="1"/>
      <c r="E416" s="2"/>
      <c r="F416" s="1"/>
      <c r="G416" s="10"/>
      <c r="H416" s="10"/>
      <c r="I416" s="10"/>
      <c r="J416" s="4"/>
      <c r="K416" s="11"/>
      <c r="L416" s="11"/>
      <c r="M416" s="5"/>
      <c r="N416" s="5"/>
      <c r="O416" s="2"/>
      <c r="P416" s="2"/>
      <c r="Q416" s="2"/>
      <c r="R416" s="2"/>
    </row>
    <row r="417" spans="1:18" ht="12.75" customHeight="1" x14ac:dyDescent="0.2">
      <c r="A417" s="10"/>
      <c r="B417" s="1"/>
      <c r="C417" s="1"/>
      <c r="D417" s="1"/>
      <c r="E417" s="2"/>
      <c r="F417" s="1"/>
      <c r="G417" s="10"/>
      <c r="H417" s="10"/>
      <c r="I417" s="10"/>
      <c r="J417" s="4"/>
      <c r="K417" s="11"/>
      <c r="L417" s="11"/>
      <c r="M417" s="5"/>
      <c r="N417" s="5"/>
      <c r="O417" s="2"/>
      <c r="P417" s="2"/>
      <c r="Q417" s="2"/>
      <c r="R417" s="2"/>
    </row>
    <row r="418" spans="1:18" ht="12.75" customHeight="1" x14ac:dyDescent="0.2">
      <c r="A418" s="10"/>
      <c r="B418" s="1"/>
      <c r="C418" s="1"/>
      <c r="D418" s="1"/>
      <c r="E418" s="2"/>
      <c r="F418" s="1"/>
      <c r="G418" s="10"/>
      <c r="H418" s="10"/>
      <c r="I418" s="10"/>
      <c r="J418" s="4"/>
      <c r="K418" s="11"/>
      <c r="L418" s="11"/>
      <c r="M418" s="5"/>
      <c r="N418" s="5"/>
      <c r="O418" s="2"/>
      <c r="P418" s="2"/>
      <c r="Q418" s="2"/>
      <c r="R418" s="2"/>
    </row>
    <row r="419" spans="1:18" ht="12.75" customHeight="1" x14ac:dyDescent="0.2">
      <c r="A419" s="10"/>
      <c r="B419" s="1"/>
      <c r="C419" s="1"/>
      <c r="D419" s="1"/>
      <c r="E419" s="2"/>
      <c r="F419" s="1"/>
      <c r="G419" s="10"/>
      <c r="H419" s="10"/>
      <c r="I419" s="10"/>
      <c r="J419" s="4"/>
      <c r="K419" s="11"/>
      <c r="L419" s="11"/>
      <c r="M419" s="5"/>
      <c r="N419" s="5"/>
      <c r="O419" s="2"/>
      <c r="P419" s="2"/>
      <c r="Q419" s="2"/>
      <c r="R419" s="2"/>
    </row>
    <row r="420" spans="1:18" ht="12.75" customHeight="1" x14ac:dyDescent="0.2">
      <c r="A420" s="10"/>
      <c r="B420" s="1"/>
      <c r="C420" s="1"/>
      <c r="D420" s="1"/>
      <c r="E420" s="2"/>
      <c r="F420" s="1"/>
      <c r="G420" s="10"/>
      <c r="H420" s="10"/>
      <c r="I420" s="10"/>
      <c r="J420" s="4"/>
      <c r="K420" s="11"/>
      <c r="L420" s="11"/>
      <c r="M420" s="5"/>
      <c r="N420" s="5"/>
      <c r="O420" s="2"/>
      <c r="P420" s="2"/>
      <c r="Q420" s="2"/>
      <c r="R420" s="2"/>
    </row>
    <row r="421" spans="1:18" ht="12.75" customHeight="1" x14ac:dyDescent="0.2">
      <c r="A421" s="10"/>
      <c r="B421" s="1"/>
      <c r="C421" s="1"/>
      <c r="D421" s="1"/>
      <c r="E421" s="2"/>
      <c r="F421" s="1"/>
      <c r="G421" s="10"/>
      <c r="H421" s="10"/>
      <c r="I421" s="10"/>
      <c r="J421" s="4"/>
      <c r="K421" s="11"/>
      <c r="L421" s="11"/>
      <c r="M421" s="5"/>
      <c r="N421" s="5"/>
      <c r="O421" s="2"/>
      <c r="P421" s="2"/>
      <c r="Q421" s="2"/>
      <c r="R421" s="2"/>
    </row>
    <row r="422" spans="1:18" ht="12.75" customHeight="1" x14ac:dyDescent="0.2">
      <c r="A422" s="10"/>
      <c r="B422" s="1"/>
      <c r="C422" s="1"/>
      <c r="D422" s="1"/>
      <c r="E422" s="2"/>
      <c r="F422" s="1"/>
      <c r="G422" s="10"/>
      <c r="H422" s="10"/>
      <c r="I422" s="10"/>
      <c r="J422" s="4"/>
      <c r="K422" s="11"/>
      <c r="L422" s="11"/>
      <c r="M422" s="5"/>
      <c r="N422" s="5"/>
      <c r="O422" s="2"/>
      <c r="P422" s="2"/>
      <c r="Q422" s="2"/>
      <c r="R422" s="2"/>
    </row>
    <row r="423" spans="1:18" ht="12.75" customHeight="1" x14ac:dyDescent="0.2">
      <c r="A423" s="10"/>
      <c r="B423" s="1"/>
      <c r="C423" s="1"/>
      <c r="D423" s="1"/>
      <c r="E423" s="2"/>
      <c r="F423" s="1"/>
      <c r="G423" s="10"/>
      <c r="H423" s="10"/>
      <c r="I423" s="10"/>
      <c r="J423" s="4"/>
      <c r="K423" s="11"/>
      <c r="L423" s="11"/>
      <c r="M423" s="5"/>
      <c r="N423" s="5"/>
      <c r="O423" s="2"/>
      <c r="P423" s="2"/>
      <c r="Q423" s="2"/>
      <c r="R423" s="2"/>
    </row>
    <row r="424" spans="1:18" ht="12.75" customHeight="1" x14ac:dyDescent="0.2">
      <c r="A424" s="10"/>
      <c r="B424" s="1"/>
      <c r="C424" s="1"/>
      <c r="D424" s="1"/>
      <c r="E424" s="2"/>
      <c r="F424" s="1"/>
      <c r="G424" s="10"/>
      <c r="H424" s="10"/>
      <c r="I424" s="10"/>
      <c r="J424" s="4"/>
      <c r="K424" s="11"/>
      <c r="L424" s="11"/>
      <c r="M424" s="5"/>
      <c r="N424" s="5"/>
      <c r="O424" s="2"/>
      <c r="P424" s="2"/>
      <c r="Q424" s="2"/>
      <c r="R424" s="2"/>
    </row>
    <row r="425" spans="1:18" ht="12.75" customHeight="1" x14ac:dyDescent="0.2">
      <c r="A425" s="10"/>
      <c r="B425" s="1"/>
      <c r="C425" s="1"/>
      <c r="D425" s="1"/>
      <c r="E425" s="2"/>
      <c r="F425" s="1"/>
      <c r="G425" s="10"/>
      <c r="H425" s="10"/>
      <c r="I425" s="10"/>
      <c r="J425" s="4"/>
      <c r="K425" s="11"/>
      <c r="L425" s="11"/>
      <c r="M425" s="5"/>
      <c r="N425" s="5"/>
      <c r="O425" s="2"/>
      <c r="P425" s="2"/>
      <c r="Q425" s="2"/>
      <c r="R425" s="2"/>
    </row>
    <row r="426" spans="1:18" ht="12.75" customHeight="1" x14ac:dyDescent="0.2">
      <c r="A426" s="10"/>
      <c r="B426" s="1"/>
      <c r="C426" s="1"/>
      <c r="D426" s="1"/>
      <c r="E426" s="2"/>
      <c r="F426" s="1"/>
      <c r="G426" s="10"/>
      <c r="H426" s="10"/>
      <c r="I426" s="10"/>
      <c r="J426" s="4"/>
      <c r="K426" s="11"/>
      <c r="L426" s="11"/>
      <c r="M426" s="5"/>
      <c r="N426" s="5"/>
      <c r="O426" s="2"/>
      <c r="P426" s="2"/>
      <c r="Q426" s="2"/>
      <c r="R426" s="2"/>
    </row>
    <row r="427" spans="1:18" ht="12.75" customHeight="1" x14ac:dyDescent="0.2">
      <c r="A427" s="10"/>
      <c r="B427" s="1"/>
      <c r="C427" s="1"/>
      <c r="D427" s="1"/>
      <c r="E427" s="2"/>
      <c r="F427" s="1"/>
      <c r="G427" s="10"/>
      <c r="H427" s="10"/>
      <c r="I427" s="10"/>
      <c r="J427" s="4"/>
      <c r="K427" s="11"/>
      <c r="L427" s="11"/>
      <c r="M427" s="5"/>
      <c r="N427" s="5"/>
      <c r="O427" s="2"/>
      <c r="P427" s="2"/>
      <c r="Q427" s="2"/>
      <c r="R427" s="2"/>
    </row>
    <row r="428" spans="1:18" ht="12.75" customHeight="1" x14ac:dyDescent="0.2">
      <c r="A428" s="10"/>
      <c r="B428" s="1"/>
      <c r="C428" s="1"/>
      <c r="D428" s="1"/>
      <c r="E428" s="2"/>
      <c r="F428" s="1"/>
      <c r="G428" s="10"/>
      <c r="H428" s="10"/>
      <c r="I428" s="10"/>
      <c r="J428" s="4"/>
      <c r="K428" s="11"/>
      <c r="L428" s="11"/>
      <c r="M428" s="5"/>
      <c r="N428" s="5"/>
      <c r="O428" s="2"/>
      <c r="P428" s="2"/>
      <c r="Q428" s="2"/>
      <c r="R428" s="2"/>
    </row>
    <row r="429" spans="1:18" ht="12.75" customHeight="1" x14ac:dyDescent="0.2">
      <c r="A429" s="10"/>
      <c r="B429" s="1"/>
      <c r="C429" s="1"/>
      <c r="D429" s="1"/>
      <c r="E429" s="2"/>
      <c r="F429" s="1"/>
      <c r="G429" s="10"/>
      <c r="H429" s="10"/>
      <c r="I429" s="10"/>
      <c r="J429" s="4"/>
      <c r="K429" s="11"/>
      <c r="L429" s="11"/>
      <c r="M429" s="5"/>
      <c r="N429" s="5"/>
      <c r="O429" s="2"/>
      <c r="P429" s="2"/>
      <c r="Q429" s="2"/>
      <c r="R429" s="2"/>
    </row>
    <row r="430" spans="1:18" ht="12.75" customHeight="1" x14ac:dyDescent="0.2">
      <c r="A430" s="10"/>
      <c r="B430" s="1"/>
      <c r="C430" s="1"/>
      <c r="D430" s="1"/>
      <c r="E430" s="2"/>
      <c r="F430" s="1"/>
      <c r="G430" s="10"/>
      <c r="H430" s="10"/>
      <c r="I430" s="10"/>
      <c r="J430" s="4"/>
      <c r="K430" s="11"/>
      <c r="L430" s="11"/>
      <c r="M430" s="5"/>
      <c r="N430" s="5"/>
      <c r="O430" s="2"/>
      <c r="P430" s="2"/>
      <c r="Q430" s="2"/>
      <c r="R430" s="2"/>
    </row>
    <row r="431" spans="1:18" ht="12.75" customHeight="1" x14ac:dyDescent="0.2">
      <c r="A431" s="10"/>
      <c r="B431" s="1"/>
      <c r="C431" s="1"/>
      <c r="D431" s="1"/>
      <c r="E431" s="2"/>
      <c r="F431" s="1"/>
      <c r="G431" s="10"/>
      <c r="H431" s="10"/>
      <c r="I431" s="10"/>
      <c r="J431" s="4"/>
      <c r="K431" s="11"/>
      <c r="L431" s="11"/>
      <c r="M431" s="5"/>
      <c r="N431" s="5"/>
      <c r="O431" s="2"/>
      <c r="P431" s="2"/>
      <c r="Q431" s="2"/>
      <c r="R431" s="2"/>
    </row>
    <row r="432" spans="1:18" ht="12.75" customHeight="1" x14ac:dyDescent="0.2">
      <c r="A432" s="10"/>
      <c r="B432" s="1"/>
      <c r="C432" s="1"/>
      <c r="D432" s="1"/>
      <c r="E432" s="2"/>
      <c r="F432" s="1"/>
      <c r="G432" s="10"/>
      <c r="H432" s="10"/>
      <c r="I432" s="10"/>
      <c r="J432" s="4"/>
      <c r="K432" s="11"/>
      <c r="L432" s="11"/>
      <c r="M432" s="5"/>
      <c r="N432" s="5"/>
      <c r="O432" s="2"/>
      <c r="P432" s="2"/>
      <c r="Q432" s="2"/>
      <c r="R432" s="2"/>
    </row>
    <row r="433" spans="1:18" ht="12.75" customHeight="1" x14ac:dyDescent="0.2">
      <c r="A433" s="10"/>
      <c r="B433" s="1"/>
      <c r="C433" s="1"/>
      <c r="D433" s="1"/>
      <c r="E433" s="2"/>
      <c r="F433" s="1"/>
      <c r="G433" s="10"/>
      <c r="H433" s="10"/>
      <c r="I433" s="10"/>
      <c r="J433" s="4"/>
      <c r="K433" s="11"/>
      <c r="L433" s="11"/>
      <c r="M433" s="5"/>
      <c r="N433" s="5"/>
      <c r="O433" s="2"/>
      <c r="P433" s="2"/>
      <c r="Q433" s="2"/>
      <c r="R433" s="2"/>
    </row>
    <row r="434" spans="1:18" ht="12.75" customHeight="1" x14ac:dyDescent="0.2">
      <c r="A434" s="10"/>
      <c r="B434" s="1"/>
      <c r="C434" s="1"/>
      <c r="D434" s="1"/>
      <c r="E434" s="2"/>
      <c r="F434" s="1"/>
      <c r="G434" s="10"/>
      <c r="H434" s="10"/>
      <c r="I434" s="10"/>
      <c r="J434" s="4"/>
      <c r="K434" s="11"/>
      <c r="L434" s="11"/>
      <c r="M434" s="5"/>
      <c r="N434" s="5"/>
      <c r="O434" s="2"/>
      <c r="P434" s="2"/>
      <c r="Q434" s="2"/>
      <c r="R434" s="2"/>
    </row>
    <row r="435" spans="1:18" ht="12.75" customHeight="1" x14ac:dyDescent="0.2">
      <c r="A435" s="10"/>
      <c r="B435" s="1"/>
      <c r="C435" s="1"/>
      <c r="D435" s="1"/>
      <c r="E435" s="2"/>
      <c r="F435" s="1"/>
      <c r="G435" s="10"/>
      <c r="H435" s="10"/>
      <c r="I435" s="10"/>
      <c r="J435" s="4"/>
      <c r="K435" s="11"/>
      <c r="L435" s="11"/>
      <c r="M435" s="5"/>
      <c r="N435" s="5"/>
      <c r="O435" s="2"/>
      <c r="P435" s="2"/>
      <c r="Q435" s="2"/>
      <c r="R435" s="2"/>
    </row>
    <row r="436" spans="1:18" ht="12.75" customHeight="1" x14ac:dyDescent="0.2">
      <c r="A436" s="10"/>
      <c r="B436" s="1"/>
      <c r="C436" s="1"/>
      <c r="D436" s="1"/>
      <c r="E436" s="2"/>
      <c r="F436" s="1"/>
      <c r="G436" s="10"/>
      <c r="H436" s="10"/>
      <c r="I436" s="10"/>
      <c r="J436" s="4"/>
      <c r="K436" s="11"/>
      <c r="L436" s="11"/>
      <c r="M436" s="5"/>
      <c r="N436" s="5"/>
      <c r="O436" s="2"/>
      <c r="P436" s="2"/>
      <c r="Q436" s="2"/>
      <c r="R436" s="2"/>
    </row>
    <row r="437" spans="1:18" ht="12.75" customHeight="1" x14ac:dyDescent="0.2">
      <c r="A437" s="10"/>
      <c r="B437" s="1"/>
      <c r="C437" s="1"/>
      <c r="D437" s="1"/>
      <c r="E437" s="2"/>
      <c r="F437" s="1"/>
      <c r="G437" s="10"/>
      <c r="H437" s="10"/>
      <c r="I437" s="10"/>
      <c r="J437" s="4"/>
      <c r="K437" s="11"/>
      <c r="L437" s="11"/>
      <c r="M437" s="5"/>
      <c r="N437" s="5"/>
      <c r="O437" s="2"/>
      <c r="P437" s="2"/>
      <c r="Q437" s="2"/>
      <c r="R437" s="2"/>
    </row>
    <row r="438" spans="1:18" ht="12.75" customHeight="1" x14ac:dyDescent="0.2">
      <c r="A438" s="10"/>
      <c r="B438" s="1"/>
      <c r="C438" s="1"/>
      <c r="D438" s="1"/>
      <c r="E438" s="2"/>
      <c r="F438" s="1"/>
      <c r="G438" s="10"/>
      <c r="H438" s="10"/>
      <c r="I438" s="10"/>
      <c r="J438" s="4"/>
      <c r="K438" s="11"/>
      <c r="L438" s="11"/>
      <c r="M438" s="5"/>
      <c r="N438" s="5"/>
      <c r="O438" s="2"/>
      <c r="P438" s="2"/>
      <c r="Q438" s="2"/>
      <c r="R438" s="2"/>
    </row>
    <row r="439" spans="1:18" ht="12.75" customHeight="1" x14ac:dyDescent="0.2">
      <c r="A439" s="10"/>
      <c r="B439" s="1"/>
      <c r="C439" s="1"/>
      <c r="D439" s="1"/>
      <c r="E439" s="2"/>
      <c r="F439" s="1"/>
      <c r="G439" s="10"/>
      <c r="H439" s="10"/>
      <c r="I439" s="10"/>
      <c r="J439" s="4"/>
      <c r="K439" s="11"/>
      <c r="L439" s="11"/>
      <c r="M439" s="5"/>
      <c r="N439" s="5"/>
      <c r="O439" s="2"/>
      <c r="P439" s="2"/>
      <c r="Q439" s="2"/>
      <c r="R439" s="2"/>
    </row>
    <row r="440" spans="1:18" ht="12.75" customHeight="1" x14ac:dyDescent="0.2">
      <c r="A440" s="10"/>
      <c r="B440" s="1"/>
      <c r="C440" s="1"/>
      <c r="D440" s="1"/>
      <c r="E440" s="2"/>
      <c r="F440" s="1"/>
      <c r="G440" s="10"/>
      <c r="H440" s="10"/>
      <c r="I440" s="10"/>
      <c r="J440" s="4"/>
      <c r="K440" s="11"/>
      <c r="L440" s="11"/>
      <c r="M440" s="5"/>
      <c r="N440" s="5"/>
      <c r="O440" s="2"/>
      <c r="P440" s="2"/>
      <c r="Q440" s="2"/>
      <c r="R440" s="2"/>
    </row>
    <row r="441" spans="1:18" ht="12.75" customHeight="1" x14ac:dyDescent="0.2">
      <c r="A441" s="10"/>
      <c r="B441" s="1"/>
      <c r="C441" s="1"/>
      <c r="D441" s="1"/>
      <c r="E441" s="2"/>
      <c r="F441" s="1"/>
      <c r="G441" s="10"/>
      <c r="H441" s="10"/>
      <c r="I441" s="10"/>
      <c r="J441" s="4"/>
      <c r="K441" s="11"/>
      <c r="L441" s="11"/>
      <c r="M441" s="5"/>
      <c r="N441" s="5"/>
      <c r="O441" s="2"/>
      <c r="P441" s="2"/>
      <c r="Q441" s="2"/>
      <c r="R441" s="2"/>
    </row>
    <row r="442" spans="1:18" ht="12.75" customHeight="1" x14ac:dyDescent="0.2">
      <c r="A442" s="10"/>
      <c r="B442" s="1"/>
      <c r="C442" s="1"/>
      <c r="D442" s="1"/>
      <c r="E442" s="2"/>
      <c r="F442" s="1"/>
      <c r="G442" s="10"/>
      <c r="H442" s="10"/>
      <c r="I442" s="10"/>
      <c r="J442" s="4"/>
      <c r="K442" s="11"/>
      <c r="L442" s="11"/>
      <c r="M442" s="5"/>
      <c r="N442" s="5"/>
      <c r="O442" s="2"/>
      <c r="P442" s="2"/>
      <c r="Q442" s="2"/>
      <c r="R442" s="2"/>
    </row>
    <row r="443" spans="1:18" ht="12.75" customHeight="1" x14ac:dyDescent="0.2">
      <c r="A443" s="10"/>
      <c r="B443" s="1"/>
      <c r="C443" s="1"/>
      <c r="D443" s="1"/>
      <c r="E443" s="2"/>
      <c r="F443" s="1"/>
      <c r="G443" s="10"/>
      <c r="H443" s="10"/>
      <c r="I443" s="10"/>
      <c r="J443" s="4"/>
      <c r="K443" s="11"/>
      <c r="L443" s="11"/>
      <c r="M443" s="5"/>
      <c r="N443" s="5"/>
      <c r="O443" s="2"/>
      <c r="P443" s="2"/>
      <c r="Q443" s="2"/>
      <c r="R443" s="2"/>
    </row>
    <row r="444" spans="1:18" ht="12.75" customHeight="1" x14ac:dyDescent="0.2">
      <c r="A444" s="10"/>
      <c r="B444" s="1"/>
      <c r="C444" s="1"/>
      <c r="D444" s="1"/>
      <c r="E444" s="2"/>
      <c r="F444" s="1"/>
      <c r="G444" s="10"/>
      <c r="H444" s="10"/>
      <c r="I444" s="10"/>
      <c r="J444" s="4"/>
      <c r="K444" s="11"/>
      <c r="L444" s="11"/>
      <c r="M444" s="5"/>
      <c r="N444" s="5"/>
      <c r="O444" s="2"/>
      <c r="P444" s="2"/>
      <c r="Q444" s="2"/>
      <c r="R444" s="2"/>
    </row>
    <row r="445" spans="1:18" ht="12.75" customHeight="1" x14ac:dyDescent="0.2">
      <c r="A445" s="10"/>
      <c r="B445" s="1"/>
      <c r="C445" s="1"/>
      <c r="D445" s="1"/>
      <c r="E445" s="2"/>
      <c r="F445" s="1"/>
      <c r="G445" s="10"/>
      <c r="H445" s="10"/>
      <c r="I445" s="10"/>
      <c r="J445" s="4"/>
      <c r="K445" s="11"/>
      <c r="L445" s="11"/>
      <c r="M445" s="5"/>
      <c r="N445" s="5"/>
      <c r="O445" s="2"/>
      <c r="P445" s="2"/>
      <c r="Q445" s="2"/>
      <c r="R445" s="2"/>
    </row>
    <row r="446" spans="1:18" ht="12.75" customHeight="1" x14ac:dyDescent="0.2">
      <c r="A446" s="10"/>
      <c r="B446" s="1"/>
      <c r="C446" s="1"/>
      <c r="D446" s="1"/>
      <c r="E446" s="2"/>
      <c r="F446" s="1"/>
      <c r="G446" s="10"/>
      <c r="H446" s="10"/>
      <c r="I446" s="10"/>
      <c r="J446" s="4"/>
      <c r="K446" s="11"/>
      <c r="L446" s="11"/>
      <c r="M446" s="5"/>
      <c r="N446" s="5"/>
      <c r="O446" s="2"/>
      <c r="P446" s="2"/>
      <c r="Q446" s="2"/>
      <c r="R446" s="2"/>
    </row>
    <row r="447" spans="1:18" ht="12.75" customHeight="1" x14ac:dyDescent="0.2">
      <c r="A447" s="10"/>
      <c r="B447" s="1"/>
      <c r="C447" s="1"/>
      <c r="D447" s="1"/>
      <c r="E447" s="2"/>
      <c r="F447" s="1"/>
      <c r="G447" s="10"/>
      <c r="H447" s="10"/>
      <c r="I447" s="10"/>
      <c r="J447" s="4"/>
      <c r="K447" s="11"/>
      <c r="L447" s="11"/>
      <c r="M447" s="5"/>
      <c r="N447" s="5"/>
      <c r="O447" s="2"/>
      <c r="P447" s="2"/>
      <c r="Q447" s="2"/>
      <c r="R447" s="2"/>
    </row>
    <row r="448" spans="1:18" ht="12.75" customHeight="1" x14ac:dyDescent="0.2">
      <c r="A448" s="10"/>
      <c r="B448" s="1"/>
      <c r="C448" s="1"/>
      <c r="D448" s="1"/>
      <c r="E448" s="2"/>
      <c r="F448" s="1"/>
      <c r="G448" s="10"/>
      <c r="H448" s="10"/>
      <c r="I448" s="10"/>
      <c r="J448" s="4"/>
      <c r="K448" s="11"/>
      <c r="L448" s="11"/>
      <c r="M448" s="5"/>
      <c r="N448" s="5"/>
      <c r="O448" s="2"/>
      <c r="P448" s="2"/>
      <c r="Q448" s="2"/>
      <c r="R448" s="2"/>
    </row>
    <row r="449" spans="1:18" ht="12.75" customHeight="1" x14ac:dyDescent="0.2">
      <c r="A449" s="10"/>
      <c r="B449" s="1"/>
      <c r="C449" s="1"/>
      <c r="D449" s="1"/>
      <c r="E449" s="2"/>
      <c r="F449" s="1"/>
      <c r="G449" s="10"/>
      <c r="H449" s="10"/>
      <c r="I449" s="10"/>
      <c r="J449" s="4"/>
      <c r="K449" s="11"/>
      <c r="L449" s="11"/>
      <c r="M449" s="5"/>
      <c r="N449" s="5"/>
      <c r="O449" s="2"/>
      <c r="P449" s="2"/>
      <c r="Q449" s="2"/>
      <c r="R449" s="2"/>
    </row>
    <row r="450" spans="1:18" ht="12.75" customHeight="1" x14ac:dyDescent="0.2">
      <c r="A450" s="10"/>
      <c r="B450" s="1"/>
      <c r="C450" s="1"/>
      <c r="D450" s="1"/>
      <c r="E450" s="2"/>
      <c r="F450" s="1"/>
      <c r="G450" s="10"/>
      <c r="H450" s="10"/>
      <c r="I450" s="10"/>
      <c r="J450" s="4"/>
      <c r="K450" s="11"/>
      <c r="L450" s="11"/>
      <c r="M450" s="5"/>
      <c r="N450" s="5"/>
      <c r="O450" s="2"/>
      <c r="P450" s="2"/>
      <c r="Q450" s="2"/>
      <c r="R450" s="2"/>
    </row>
    <row r="451" spans="1:18" ht="12.75" customHeight="1" x14ac:dyDescent="0.2">
      <c r="A451" s="10"/>
      <c r="B451" s="1"/>
      <c r="C451" s="1"/>
      <c r="D451" s="1"/>
      <c r="E451" s="2"/>
      <c r="F451" s="1"/>
      <c r="G451" s="10"/>
      <c r="H451" s="10"/>
      <c r="I451" s="10"/>
      <c r="J451" s="4"/>
      <c r="K451" s="11"/>
      <c r="L451" s="11"/>
      <c r="M451" s="5"/>
      <c r="N451" s="5"/>
      <c r="O451" s="2"/>
      <c r="P451" s="2"/>
      <c r="Q451" s="2"/>
      <c r="R451" s="2"/>
    </row>
    <row r="452" spans="1:18" ht="12.75" customHeight="1" x14ac:dyDescent="0.2">
      <c r="A452" s="10"/>
      <c r="B452" s="1"/>
      <c r="C452" s="1"/>
      <c r="D452" s="1"/>
      <c r="E452" s="2"/>
      <c r="F452" s="1"/>
      <c r="G452" s="10"/>
      <c r="H452" s="10"/>
      <c r="I452" s="10"/>
      <c r="J452" s="4"/>
      <c r="K452" s="11"/>
      <c r="L452" s="11"/>
      <c r="M452" s="5"/>
      <c r="N452" s="5"/>
      <c r="O452" s="2"/>
      <c r="P452" s="2"/>
      <c r="Q452" s="2"/>
      <c r="R452" s="2"/>
    </row>
    <row r="453" spans="1:18" ht="12.75" customHeight="1" x14ac:dyDescent="0.2">
      <c r="A453" s="10"/>
      <c r="B453" s="1"/>
      <c r="C453" s="1"/>
      <c r="D453" s="1"/>
      <c r="E453" s="2"/>
      <c r="F453" s="1"/>
      <c r="G453" s="10"/>
      <c r="H453" s="10"/>
      <c r="I453" s="10"/>
      <c r="J453" s="4"/>
      <c r="K453" s="11"/>
      <c r="L453" s="11"/>
      <c r="M453" s="5"/>
      <c r="N453" s="5"/>
      <c r="O453" s="2"/>
      <c r="P453" s="2"/>
      <c r="Q453" s="2"/>
      <c r="R453" s="2"/>
    </row>
    <row r="454" spans="1:18" ht="12.75" customHeight="1" x14ac:dyDescent="0.2">
      <c r="A454" s="10"/>
      <c r="B454" s="1"/>
      <c r="C454" s="1"/>
      <c r="D454" s="1"/>
      <c r="E454" s="2"/>
      <c r="F454" s="1"/>
      <c r="G454" s="10"/>
      <c r="H454" s="10"/>
      <c r="I454" s="10"/>
      <c r="J454" s="4"/>
      <c r="K454" s="11"/>
      <c r="L454" s="11"/>
      <c r="M454" s="5"/>
      <c r="N454" s="5"/>
      <c r="O454" s="2"/>
      <c r="P454" s="2"/>
      <c r="Q454" s="2"/>
      <c r="R454" s="2"/>
    </row>
    <row r="455" spans="1:18" ht="12.75" customHeight="1" x14ac:dyDescent="0.2">
      <c r="A455" s="10"/>
      <c r="B455" s="1"/>
      <c r="C455" s="1"/>
      <c r="D455" s="1"/>
      <c r="E455" s="2"/>
      <c r="F455" s="1"/>
      <c r="G455" s="10"/>
      <c r="H455" s="10"/>
      <c r="I455" s="10"/>
      <c r="J455" s="4"/>
      <c r="K455" s="11"/>
      <c r="L455" s="11"/>
      <c r="M455" s="5"/>
      <c r="N455" s="5"/>
      <c r="O455" s="2"/>
      <c r="P455" s="2"/>
      <c r="Q455" s="2"/>
      <c r="R455" s="2"/>
    </row>
    <row r="456" spans="1:18" ht="12.75" customHeight="1" x14ac:dyDescent="0.2">
      <c r="A456" s="10"/>
      <c r="B456" s="1"/>
      <c r="C456" s="1"/>
      <c r="D456" s="1"/>
      <c r="E456" s="2"/>
      <c r="F456" s="1"/>
      <c r="G456" s="10"/>
      <c r="H456" s="10"/>
      <c r="I456" s="10"/>
      <c r="J456" s="4"/>
      <c r="K456" s="11"/>
      <c r="L456" s="11"/>
      <c r="M456" s="5"/>
      <c r="N456" s="5"/>
      <c r="O456" s="2"/>
      <c r="P456" s="2"/>
      <c r="Q456" s="2"/>
      <c r="R456" s="2"/>
    </row>
    <row r="457" spans="1:18" ht="12.75" customHeight="1" x14ac:dyDescent="0.2">
      <c r="A457" s="10"/>
      <c r="B457" s="1"/>
      <c r="C457" s="1"/>
      <c r="D457" s="1"/>
      <c r="E457" s="2"/>
      <c r="F457" s="1"/>
      <c r="G457" s="10"/>
      <c r="H457" s="10"/>
      <c r="I457" s="10"/>
      <c r="J457" s="4"/>
      <c r="K457" s="11"/>
      <c r="L457" s="11"/>
      <c r="M457" s="5"/>
      <c r="N457" s="5"/>
      <c r="O457" s="2"/>
      <c r="P457" s="2"/>
      <c r="Q457" s="2"/>
      <c r="R457" s="2"/>
    </row>
    <row r="458" spans="1:18" ht="12.75" customHeight="1" x14ac:dyDescent="0.2">
      <c r="A458" s="10"/>
      <c r="B458" s="1"/>
      <c r="C458" s="1"/>
      <c r="D458" s="1"/>
      <c r="E458" s="2"/>
      <c r="F458" s="1"/>
      <c r="G458" s="10"/>
      <c r="H458" s="10"/>
      <c r="I458" s="10"/>
      <c r="J458" s="4"/>
      <c r="K458" s="11"/>
      <c r="L458" s="11"/>
      <c r="M458" s="5"/>
      <c r="N458" s="5"/>
      <c r="O458" s="2"/>
      <c r="P458" s="2"/>
      <c r="Q458" s="2"/>
      <c r="R458" s="2"/>
    </row>
    <row r="459" spans="1:18" ht="12.75" customHeight="1" x14ac:dyDescent="0.2">
      <c r="A459" s="10"/>
      <c r="B459" s="1"/>
      <c r="C459" s="1"/>
      <c r="D459" s="1"/>
      <c r="E459" s="2"/>
      <c r="F459" s="1"/>
      <c r="G459" s="10"/>
      <c r="H459" s="10"/>
      <c r="I459" s="10"/>
      <c r="J459" s="4"/>
      <c r="K459" s="11"/>
      <c r="L459" s="11"/>
      <c r="M459" s="5"/>
      <c r="N459" s="5"/>
      <c r="O459" s="2"/>
      <c r="P459" s="2"/>
      <c r="Q459" s="2"/>
      <c r="R459" s="2"/>
    </row>
    <row r="460" spans="1:18" ht="12.75" customHeight="1" x14ac:dyDescent="0.2">
      <c r="A460" s="10"/>
      <c r="B460" s="1"/>
      <c r="C460" s="1"/>
      <c r="D460" s="1"/>
      <c r="E460" s="2"/>
      <c r="F460" s="1"/>
      <c r="G460" s="10"/>
      <c r="H460" s="10"/>
      <c r="I460" s="10"/>
      <c r="J460" s="4"/>
      <c r="K460" s="11"/>
      <c r="L460" s="11"/>
      <c r="M460" s="5"/>
      <c r="N460" s="5"/>
      <c r="O460" s="2"/>
      <c r="P460" s="2"/>
      <c r="Q460" s="2"/>
      <c r="R460" s="2"/>
    </row>
    <row r="461" spans="1:18" ht="12.75" customHeight="1" x14ac:dyDescent="0.2">
      <c r="A461" s="10"/>
      <c r="B461" s="1"/>
      <c r="C461" s="1"/>
      <c r="D461" s="1"/>
      <c r="E461" s="2"/>
      <c r="F461" s="1"/>
      <c r="G461" s="10"/>
      <c r="H461" s="10"/>
      <c r="I461" s="10"/>
      <c r="J461" s="4"/>
      <c r="K461" s="11"/>
      <c r="L461" s="11"/>
      <c r="M461" s="5"/>
      <c r="N461" s="5"/>
      <c r="O461" s="2"/>
      <c r="P461" s="2"/>
      <c r="Q461" s="2"/>
      <c r="R461" s="2"/>
    </row>
    <row r="462" spans="1:18" ht="12.75" customHeight="1" x14ac:dyDescent="0.2">
      <c r="A462" s="10"/>
      <c r="B462" s="1"/>
      <c r="C462" s="1"/>
      <c r="D462" s="1"/>
      <c r="E462" s="2"/>
      <c r="F462" s="1"/>
      <c r="G462" s="10"/>
      <c r="H462" s="10"/>
      <c r="I462" s="10"/>
      <c r="J462" s="4"/>
      <c r="K462" s="11"/>
      <c r="L462" s="11"/>
      <c r="M462" s="5"/>
      <c r="N462" s="5"/>
      <c r="O462" s="2"/>
      <c r="P462" s="2"/>
      <c r="Q462" s="2"/>
      <c r="R462" s="2"/>
    </row>
    <row r="463" spans="1:18" ht="12.75" customHeight="1" x14ac:dyDescent="0.2">
      <c r="A463" s="10"/>
      <c r="B463" s="1"/>
      <c r="C463" s="1"/>
      <c r="D463" s="1"/>
      <c r="E463" s="2"/>
      <c r="F463" s="1"/>
      <c r="G463" s="10"/>
      <c r="H463" s="10"/>
      <c r="I463" s="10"/>
      <c r="J463" s="4"/>
      <c r="K463" s="11"/>
      <c r="L463" s="11"/>
      <c r="M463" s="5"/>
      <c r="N463" s="5"/>
      <c r="O463" s="2"/>
      <c r="P463" s="2"/>
      <c r="Q463" s="2"/>
      <c r="R463" s="2"/>
    </row>
    <row r="464" spans="1:18" ht="12.75" customHeight="1" x14ac:dyDescent="0.2">
      <c r="A464" s="10"/>
      <c r="B464" s="1"/>
      <c r="C464" s="1"/>
      <c r="D464" s="1"/>
      <c r="E464" s="2"/>
      <c r="F464" s="1"/>
      <c r="G464" s="10"/>
      <c r="H464" s="10"/>
      <c r="I464" s="10"/>
      <c r="J464" s="4"/>
      <c r="K464" s="11"/>
      <c r="L464" s="11"/>
      <c r="M464" s="5"/>
      <c r="N464" s="5"/>
      <c r="O464" s="2"/>
      <c r="P464" s="2"/>
      <c r="Q464" s="2"/>
      <c r="R464" s="2"/>
    </row>
    <row r="465" spans="1:18" ht="12.75" customHeight="1" x14ac:dyDescent="0.2">
      <c r="A465" s="10"/>
      <c r="B465" s="1"/>
      <c r="C465" s="1"/>
      <c r="D465" s="1"/>
      <c r="E465" s="2"/>
      <c r="F465" s="1"/>
      <c r="G465" s="10"/>
      <c r="H465" s="10"/>
      <c r="I465" s="10"/>
      <c r="J465" s="4"/>
      <c r="K465" s="11"/>
      <c r="L465" s="11"/>
      <c r="M465" s="5"/>
      <c r="N465" s="5"/>
      <c r="O465" s="2"/>
      <c r="P465" s="2"/>
      <c r="Q465" s="2"/>
      <c r="R465" s="2"/>
    </row>
    <row r="466" spans="1:18" ht="12.75" customHeight="1" x14ac:dyDescent="0.2">
      <c r="A466" s="10"/>
      <c r="B466" s="1"/>
      <c r="C466" s="1"/>
      <c r="D466" s="1"/>
      <c r="E466" s="2"/>
      <c r="F466" s="1"/>
      <c r="G466" s="10"/>
      <c r="H466" s="10"/>
      <c r="I466" s="10"/>
      <c r="J466" s="4"/>
      <c r="K466" s="11"/>
      <c r="L466" s="11"/>
      <c r="M466" s="5"/>
      <c r="N466" s="5"/>
      <c r="O466" s="2"/>
      <c r="P466" s="2"/>
      <c r="Q466" s="2"/>
      <c r="R466" s="2"/>
    </row>
    <row r="467" spans="1:18" ht="12.75" customHeight="1" x14ac:dyDescent="0.2">
      <c r="A467" s="10"/>
      <c r="B467" s="1"/>
      <c r="C467" s="1"/>
      <c r="D467" s="1"/>
      <c r="E467" s="2"/>
      <c r="F467" s="1"/>
      <c r="G467" s="10"/>
      <c r="H467" s="10"/>
      <c r="I467" s="10"/>
      <c r="J467" s="4"/>
      <c r="K467" s="11"/>
      <c r="L467" s="11"/>
      <c r="M467" s="5"/>
      <c r="N467" s="5"/>
      <c r="O467" s="2"/>
      <c r="P467" s="2"/>
      <c r="Q467" s="2"/>
      <c r="R467" s="2"/>
    </row>
    <row r="468" spans="1:18" ht="12.75" customHeight="1" x14ac:dyDescent="0.2">
      <c r="A468" s="10"/>
      <c r="B468" s="1"/>
      <c r="C468" s="1"/>
      <c r="D468" s="1"/>
      <c r="E468" s="2"/>
      <c r="F468" s="1"/>
      <c r="G468" s="10"/>
      <c r="H468" s="10"/>
      <c r="I468" s="10"/>
      <c r="J468" s="4"/>
      <c r="K468" s="11"/>
      <c r="L468" s="11"/>
      <c r="M468" s="5"/>
      <c r="N468" s="5"/>
      <c r="O468" s="2"/>
      <c r="P468" s="2"/>
      <c r="Q468" s="2"/>
      <c r="R468" s="2"/>
    </row>
    <row r="469" spans="1:18" ht="12.75" customHeight="1" x14ac:dyDescent="0.2">
      <c r="A469" s="10"/>
      <c r="B469" s="1"/>
      <c r="C469" s="1"/>
      <c r="D469" s="1"/>
      <c r="E469" s="2"/>
      <c r="F469" s="1"/>
      <c r="G469" s="10"/>
      <c r="H469" s="10"/>
      <c r="I469" s="10"/>
      <c r="J469" s="4"/>
      <c r="K469" s="11"/>
      <c r="L469" s="11"/>
      <c r="M469" s="5"/>
      <c r="N469" s="5"/>
      <c r="O469" s="2"/>
      <c r="P469" s="2"/>
      <c r="Q469" s="2"/>
      <c r="R469" s="2"/>
    </row>
    <row r="470" spans="1:18" ht="12.75" customHeight="1" x14ac:dyDescent="0.2">
      <c r="A470" s="10"/>
      <c r="B470" s="1"/>
      <c r="C470" s="1"/>
      <c r="D470" s="1"/>
      <c r="E470" s="2"/>
      <c r="F470" s="1"/>
      <c r="G470" s="10"/>
      <c r="H470" s="10"/>
      <c r="I470" s="10"/>
      <c r="J470" s="4"/>
      <c r="K470" s="11"/>
      <c r="L470" s="11"/>
      <c r="M470" s="5"/>
      <c r="N470" s="5"/>
      <c r="O470" s="2"/>
      <c r="P470" s="2"/>
      <c r="Q470" s="2"/>
      <c r="R470" s="2"/>
    </row>
    <row r="471" spans="1:18" ht="12.75" customHeight="1" x14ac:dyDescent="0.2">
      <c r="A471" s="10"/>
      <c r="B471" s="1"/>
      <c r="C471" s="1"/>
      <c r="D471" s="1"/>
      <c r="E471" s="2"/>
      <c r="F471" s="1"/>
      <c r="G471" s="10"/>
      <c r="H471" s="10"/>
      <c r="I471" s="10"/>
      <c r="J471" s="4"/>
      <c r="K471" s="11"/>
      <c r="L471" s="11"/>
      <c r="M471" s="5"/>
      <c r="N471" s="5"/>
      <c r="O471" s="2"/>
      <c r="P471" s="2"/>
      <c r="Q471" s="2"/>
      <c r="R471" s="2"/>
    </row>
    <row r="472" spans="1:18" ht="12.75" customHeight="1" x14ac:dyDescent="0.2">
      <c r="A472" s="10"/>
      <c r="B472" s="1"/>
      <c r="C472" s="1"/>
      <c r="D472" s="1"/>
      <c r="E472" s="2"/>
      <c r="F472" s="1"/>
      <c r="G472" s="10"/>
      <c r="H472" s="10"/>
      <c r="I472" s="10"/>
      <c r="J472" s="4"/>
      <c r="K472" s="11"/>
      <c r="L472" s="11"/>
      <c r="M472" s="5"/>
      <c r="N472" s="5"/>
      <c r="O472" s="2"/>
      <c r="P472" s="2"/>
      <c r="Q472" s="2"/>
      <c r="R472" s="2"/>
    </row>
    <row r="473" spans="1:18" ht="12.75" customHeight="1" x14ac:dyDescent="0.2">
      <c r="A473" s="10"/>
      <c r="B473" s="1"/>
      <c r="C473" s="1"/>
      <c r="D473" s="1"/>
      <c r="E473" s="2"/>
      <c r="F473" s="1"/>
      <c r="G473" s="10"/>
      <c r="H473" s="10"/>
      <c r="I473" s="10"/>
      <c r="J473" s="4"/>
      <c r="K473" s="11"/>
      <c r="L473" s="11"/>
      <c r="M473" s="5"/>
      <c r="N473" s="5"/>
      <c r="O473" s="2"/>
      <c r="P473" s="2"/>
      <c r="Q473" s="2"/>
      <c r="R473" s="2"/>
    </row>
    <row r="474" spans="1:18" ht="12.75" customHeight="1" x14ac:dyDescent="0.2">
      <c r="A474" s="10"/>
      <c r="B474" s="1"/>
      <c r="C474" s="1"/>
      <c r="D474" s="1"/>
      <c r="E474" s="2"/>
      <c r="F474" s="1"/>
      <c r="G474" s="10"/>
      <c r="H474" s="10"/>
      <c r="I474" s="10"/>
      <c r="J474" s="4"/>
      <c r="K474" s="11"/>
      <c r="L474" s="11"/>
      <c r="M474" s="5"/>
      <c r="N474" s="5"/>
      <c r="O474" s="2"/>
      <c r="P474" s="2"/>
      <c r="Q474" s="2"/>
      <c r="R474" s="2"/>
    </row>
    <row r="475" spans="1:18" ht="12.75" customHeight="1" x14ac:dyDescent="0.2">
      <c r="A475" s="10"/>
      <c r="B475" s="1"/>
      <c r="C475" s="1"/>
      <c r="D475" s="1"/>
      <c r="E475" s="2"/>
      <c r="F475" s="1"/>
      <c r="G475" s="10"/>
      <c r="H475" s="10"/>
      <c r="I475" s="10"/>
      <c r="J475" s="4"/>
      <c r="K475" s="11"/>
      <c r="L475" s="11"/>
      <c r="M475" s="5"/>
      <c r="N475" s="5"/>
      <c r="O475" s="2"/>
      <c r="P475" s="2"/>
      <c r="Q475" s="2"/>
      <c r="R475" s="2"/>
    </row>
    <row r="476" spans="1:18" ht="12.75" customHeight="1" x14ac:dyDescent="0.2">
      <c r="A476" s="10"/>
      <c r="B476" s="1"/>
      <c r="C476" s="1"/>
      <c r="D476" s="1"/>
      <c r="E476" s="2"/>
      <c r="F476" s="1"/>
      <c r="G476" s="10"/>
      <c r="H476" s="10"/>
      <c r="I476" s="10"/>
      <c r="J476" s="4"/>
      <c r="K476" s="11"/>
      <c r="L476" s="11"/>
      <c r="M476" s="5"/>
      <c r="N476" s="5"/>
      <c r="O476" s="2"/>
      <c r="P476" s="2"/>
      <c r="Q476" s="2"/>
      <c r="R476" s="2"/>
    </row>
    <row r="477" spans="1:18" ht="12.75" customHeight="1" x14ac:dyDescent="0.2">
      <c r="A477" s="10"/>
      <c r="B477" s="1"/>
      <c r="C477" s="1"/>
      <c r="D477" s="1"/>
      <c r="E477" s="2"/>
      <c r="F477" s="1"/>
      <c r="G477" s="10"/>
      <c r="H477" s="10"/>
      <c r="I477" s="10"/>
      <c r="J477" s="4"/>
      <c r="K477" s="11"/>
      <c r="L477" s="11"/>
      <c r="M477" s="5"/>
      <c r="N477" s="5"/>
      <c r="O477" s="2"/>
      <c r="P477" s="2"/>
      <c r="Q477" s="2"/>
      <c r="R477" s="2"/>
    </row>
    <row r="478" spans="1:18" ht="12.75" customHeight="1" x14ac:dyDescent="0.2">
      <c r="A478" s="10"/>
      <c r="B478" s="1"/>
      <c r="C478" s="1"/>
      <c r="D478" s="1"/>
      <c r="E478" s="2"/>
      <c r="F478" s="1"/>
      <c r="G478" s="10"/>
      <c r="H478" s="10"/>
      <c r="I478" s="10"/>
      <c r="J478" s="4"/>
      <c r="K478" s="11"/>
      <c r="L478" s="11"/>
      <c r="M478" s="5"/>
      <c r="N478" s="5"/>
      <c r="O478" s="2"/>
      <c r="P478" s="2"/>
      <c r="Q478" s="2"/>
      <c r="R478" s="2"/>
    </row>
    <row r="479" spans="1:18" ht="12.75" customHeight="1" x14ac:dyDescent="0.2">
      <c r="A479" s="10"/>
      <c r="B479" s="1"/>
      <c r="C479" s="1"/>
      <c r="D479" s="1"/>
      <c r="E479" s="2"/>
      <c r="F479" s="1"/>
      <c r="G479" s="10"/>
      <c r="H479" s="10"/>
      <c r="I479" s="10"/>
      <c r="J479" s="4"/>
      <c r="K479" s="11"/>
      <c r="L479" s="11"/>
      <c r="M479" s="5"/>
      <c r="N479" s="5"/>
      <c r="O479" s="2"/>
      <c r="P479" s="2"/>
      <c r="Q479" s="2"/>
      <c r="R479" s="2"/>
    </row>
    <row r="480" spans="1:18" ht="12.75" customHeight="1" x14ac:dyDescent="0.2">
      <c r="A480" s="10"/>
      <c r="B480" s="1"/>
      <c r="C480" s="1"/>
      <c r="D480" s="1"/>
      <c r="E480" s="2"/>
      <c r="F480" s="1"/>
      <c r="G480" s="10"/>
      <c r="H480" s="10"/>
      <c r="I480" s="10"/>
      <c r="J480" s="4"/>
      <c r="K480" s="11"/>
      <c r="L480" s="11"/>
      <c r="M480" s="5"/>
      <c r="N480" s="5"/>
      <c r="O480" s="2"/>
      <c r="P480" s="2"/>
      <c r="Q480" s="2"/>
      <c r="R480" s="2"/>
    </row>
    <row r="481" spans="1:18" ht="12.75" customHeight="1" x14ac:dyDescent="0.2">
      <c r="A481" s="10"/>
      <c r="B481" s="1"/>
      <c r="C481" s="1"/>
      <c r="D481" s="1"/>
      <c r="E481" s="2"/>
      <c r="F481" s="1"/>
      <c r="G481" s="10"/>
      <c r="H481" s="10"/>
      <c r="I481" s="10"/>
      <c r="J481" s="4"/>
      <c r="K481" s="11"/>
      <c r="L481" s="11"/>
      <c r="M481" s="5"/>
      <c r="N481" s="5"/>
      <c r="O481" s="2"/>
      <c r="P481" s="2"/>
      <c r="Q481" s="2"/>
      <c r="R481" s="2"/>
    </row>
    <row r="482" spans="1:18" ht="12.75" customHeight="1" x14ac:dyDescent="0.2">
      <c r="A482" s="10"/>
      <c r="B482" s="1"/>
      <c r="C482" s="1"/>
      <c r="D482" s="1"/>
      <c r="E482" s="2"/>
      <c r="F482" s="1"/>
      <c r="G482" s="10"/>
      <c r="H482" s="10"/>
      <c r="I482" s="10"/>
      <c r="J482" s="4"/>
      <c r="K482" s="11"/>
      <c r="L482" s="11"/>
      <c r="M482" s="5"/>
      <c r="N482" s="5"/>
      <c r="O482" s="2"/>
      <c r="P482" s="2"/>
      <c r="Q482" s="2"/>
      <c r="R482" s="2"/>
    </row>
    <row r="483" spans="1:18" ht="12.75" customHeight="1" x14ac:dyDescent="0.2">
      <c r="A483" s="10"/>
      <c r="B483" s="1"/>
      <c r="C483" s="1"/>
      <c r="D483" s="1"/>
      <c r="E483" s="2"/>
      <c r="F483" s="1"/>
      <c r="G483" s="10"/>
      <c r="H483" s="10"/>
      <c r="I483" s="10"/>
      <c r="J483" s="4"/>
      <c r="K483" s="11"/>
      <c r="L483" s="11"/>
      <c r="M483" s="5"/>
      <c r="N483" s="5"/>
      <c r="O483" s="2"/>
      <c r="P483" s="2"/>
      <c r="Q483" s="2"/>
      <c r="R483" s="2"/>
    </row>
    <row r="484" spans="1:18" ht="12.75" customHeight="1" x14ac:dyDescent="0.2">
      <c r="A484" s="10"/>
      <c r="B484" s="1"/>
      <c r="C484" s="1"/>
      <c r="D484" s="1"/>
      <c r="E484" s="2"/>
      <c r="F484" s="1"/>
      <c r="G484" s="10"/>
      <c r="H484" s="10"/>
      <c r="I484" s="10"/>
      <c r="J484" s="4"/>
      <c r="K484" s="11"/>
      <c r="L484" s="11"/>
      <c r="M484" s="5"/>
      <c r="N484" s="5"/>
      <c r="O484" s="2"/>
      <c r="P484" s="2"/>
      <c r="Q484" s="2"/>
      <c r="R484" s="2"/>
    </row>
    <row r="485" spans="1:18" ht="12.75" customHeight="1" x14ac:dyDescent="0.2">
      <c r="A485" s="10"/>
      <c r="B485" s="1"/>
      <c r="C485" s="1"/>
      <c r="D485" s="1"/>
      <c r="E485" s="2"/>
      <c r="F485" s="1"/>
      <c r="G485" s="10"/>
      <c r="H485" s="10"/>
      <c r="I485" s="10"/>
      <c r="J485" s="4"/>
      <c r="K485" s="11"/>
      <c r="L485" s="11"/>
      <c r="M485" s="5"/>
      <c r="N485" s="5"/>
      <c r="O485" s="2"/>
      <c r="P485" s="2"/>
      <c r="Q485" s="2"/>
      <c r="R485" s="2"/>
    </row>
    <row r="486" spans="1:18" ht="12.75" customHeight="1" x14ac:dyDescent="0.2">
      <c r="A486" s="10"/>
      <c r="B486" s="1"/>
      <c r="C486" s="1"/>
      <c r="D486" s="1"/>
      <c r="E486" s="2"/>
      <c r="F486" s="1"/>
      <c r="G486" s="10"/>
      <c r="H486" s="10"/>
      <c r="I486" s="10"/>
      <c r="J486" s="4"/>
      <c r="K486" s="11"/>
      <c r="L486" s="11"/>
      <c r="M486" s="5"/>
      <c r="N486" s="5"/>
      <c r="O486" s="2"/>
      <c r="P486" s="2"/>
      <c r="Q486" s="2"/>
      <c r="R486" s="2"/>
    </row>
    <row r="487" spans="1:18" ht="12.75" customHeight="1" x14ac:dyDescent="0.2">
      <c r="A487" s="10"/>
      <c r="B487" s="1"/>
      <c r="C487" s="1"/>
      <c r="D487" s="1"/>
      <c r="E487" s="2"/>
      <c r="F487" s="1"/>
      <c r="G487" s="10"/>
      <c r="H487" s="10"/>
      <c r="I487" s="10"/>
      <c r="J487" s="4"/>
      <c r="K487" s="11"/>
      <c r="L487" s="11"/>
      <c r="M487" s="5"/>
      <c r="N487" s="5"/>
      <c r="O487" s="2"/>
      <c r="P487" s="2"/>
      <c r="Q487" s="2"/>
      <c r="R487" s="2"/>
    </row>
    <row r="488" spans="1:18" ht="12.75" customHeight="1" x14ac:dyDescent="0.2">
      <c r="A488" s="10"/>
      <c r="B488" s="1"/>
      <c r="C488" s="1"/>
      <c r="D488" s="1"/>
      <c r="E488" s="2"/>
      <c r="F488" s="1"/>
      <c r="G488" s="10"/>
      <c r="H488" s="10"/>
      <c r="I488" s="10"/>
      <c r="J488" s="4"/>
      <c r="K488" s="11"/>
      <c r="L488" s="11"/>
      <c r="M488" s="5"/>
      <c r="N488" s="5"/>
      <c r="O488" s="2"/>
      <c r="P488" s="2"/>
      <c r="Q488" s="2"/>
      <c r="R488" s="2"/>
    </row>
    <row r="489" spans="1:18" ht="12.75" customHeight="1" x14ac:dyDescent="0.2">
      <c r="A489" s="10"/>
      <c r="B489" s="1"/>
      <c r="C489" s="1"/>
      <c r="D489" s="1"/>
      <c r="E489" s="2"/>
      <c r="F489" s="1"/>
      <c r="G489" s="10"/>
      <c r="H489" s="10"/>
      <c r="I489" s="10"/>
      <c r="J489" s="4"/>
      <c r="K489" s="11"/>
      <c r="L489" s="11"/>
      <c r="M489" s="5"/>
      <c r="N489" s="5"/>
      <c r="O489" s="2"/>
      <c r="P489" s="2"/>
      <c r="Q489" s="2"/>
      <c r="R489" s="2"/>
    </row>
    <row r="490" spans="1:18" ht="12.75" customHeight="1" x14ac:dyDescent="0.2">
      <c r="A490" s="10"/>
      <c r="B490" s="1"/>
      <c r="C490" s="1"/>
      <c r="D490" s="1"/>
      <c r="E490" s="2"/>
      <c r="F490" s="1"/>
      <c r="G490" s="10"/>
      <c r="H490" s="10"/>
      <c r="I490" s="10"/>
      <c r="J490" s="4"/>
      <c r="K490" s="11"/>
      <c r="L490" s="11"/>
      <c r="M490" s="5"/>
      <c r="N490" s="5"/>
      <c r="O490" s="2"/>
      <c r="P490" s="2"/>
      <c r="Q490" s="2"/>
      <c r="R490" s="2"/>
    </row>
    <row r="491" spans="1:18" ht="12.75" customHeight="1" x14ac:dyDescent="0.2">
      <c r="A491" s="10"/>
      <c r="B491" s="1"/>
      <c r="C491" s="1"/>
      <c r="D491" s="1"/>
      <c r="E491" s="2"/>
      <c r="F491" s="1"/>
      <c r="G491" s="10"/>
      <c r="H491" s="10"/>
      <c r="I491" s="10"/>
      <c r="J491" s="4"/>
      <c r="K491" s="11"/>
      <c r="L491" s="11"/>
      <c r="M491" s="5"/>
      <c r="N491" s="5"/>
      <c r="O491" s="2"/>
      <c r="P491" s="2"/>
      <c r="Q491" s="2"/>
      <c r="R491" s="2"/>
    </row>
    <row r="492" spans="1:18" ht="12.75" customHeight="1" x14ac:dyDescent="0.2">
      <c r="A492" s="10"/>
      <c r="B492" s="1"/>
      <c r="C492" s="1"/>
      <c r="D492" s="1"/>
      <c r="E492" s="2"/>
      <c r="F492" s="1"/>
      <c r="G492" s="10"/>
      <c r="H492" s="10"/>
      <c r="I492" s="10"/>
      <c r="J492" s="4"/>
      <c r="K492" s="11"/>
      <c r="L492" s="11"/>
      <c r="M492" s="5"/>
      <c r="N492" s="5"/>
      <c r="O492" s="2"/>
      <c r="P492" s="2"/>
      <c r="Q492" s="2"/>
      <c r="R492" s="2"/>
    </row>
    <row r="493" spans="1:18" ht="12.75" customHeight="1" x14ac:dyDescent="0.2">
      <c r="A493" s="10"/>
      <c r="B493" s="1"/>
      <c r="C493" s="1"/>
      <c r="D493" s="1"/>
      <c r="E493" s="2"/>
      <c r="F493" s="1"/>
      <c r="G493" s="10"/>
      <c r="H493" s="10"/>
      <c r="I493" s="10"/>
      <c r="J493" s="4"/>
      <c r="K493" s="11"/>
      <c r="L493" s="11"/>
      <c r="M493" s="5"/>
      <c r="N493" s="5"/>
      <c r="O493" s="2"/>
      <c r="P493" s="2"/>
      <c r="Q493" s="2"/>
      <c r="R493" s="2"/>
    </row>
    <row r="494" spans="1:18" ht="12.75" customHeight="1" x14ac:dyDescent="0.2">
      <c r="A494" s="10"/>
      <c r="B494" s="1"/>
      <c r="C494" s="1"/>
      <c r="D494" s="1"/>
      <c r="E494" s="2"/>
      <c r="F494" s="1"/>
      <c r="G494" s="10"/>
      <c r="H494" s="10"/>
      <c r="I494" s="10"/>
      <c r="J494" s="4"/>
      <c r="K494" s="11"/>
      <c r="L494" s="11"/>
      <c r="M494" s="5"/>
      <c r="N494" s="5"/>
      <c r="O494" s="2"/>
      <c r="P494" s="2"/>
      <c r="Q494" s="2"/>
      <c r="R494" s="2"/>
    </row>
    <row r="495" spans="1:18" ht="12.75" customHeight="1" x14ac:dyDescent="0.2">
      <c r="A495" s="10"/>
      <c r="B495" s="1"/>
      <c r="C495" s="1"/>
      <c r="D495" s="1"/>
      <c r="E495" s="2"/>
      <c r="F495" s="1"/>
      <c r="G495" s="10"/>
      <c r="H495" s="10"/>
      <c r="I495" s="10"/>
      <c r="J495" s="4"/>
      <c r="K495" s="11"/>
      <c r="L495" s="11"/>
      <c r="M495" s="5"/>
      <c r="N495" s="5"/>
      <c r="O495" s="2"/>
      <c r="P495" s="2"/>
      <c r="Q495" s="2"/>
      <c r="R495" s="2"/>
    </row>
    <row r="496" spans="1:18" ht="12.75" customHeight="1" x14ac:dyDescent="0.2">
      <c r="A496" s="10"/>
      <c r="B496" s="1"/>
      <c r="C496" s="1"/>
      <c r="D496" s="1"/>
      <c r="E496" s="2"/>
      <c r="F496" s="1"/>
      <c r="G496" s="10"/>
      <c r="H496" s="10"/>
      <c r="I496" s="10"/>
      <c r="J496" s="4"/>
      <c r="K496" s="11"/>
      <c r="L496" s="11"/>
      <c r="M496" s="5"/>
      <c r="N496" s="5"/>
      <c r="O496" s="2"/>
      <c r="P496" s="2"/>
      <c r="Q496" s="2"/>
      <c r="R496" s="2"/>
    </row>
    <row r="497" spans="1:18" ht="12.75" customHeight="1" x14ac:dyDescent="0.2">
      <c r="A497" s="10"/>
      <c r="B497" s="1"/>
      <c r="C497" s="1"/>
      <c r="D497" s="1"/>
      <c r="E497" s="2"/>
      <c r="F497" s="1"/>
      <c r="G497" s="10"/>
      <c r="H497" s="10"/>
      <c r="I497" s="10"/>
      <c r="J497" s="4"/>
      <c r="K497" s="11"/>
      <c r="L497" s="11"/>
      <c r="M497" s="5"/>
      <c r="N497" s="5"/>
      <c r="O497" s="2"/>
      <c r="P497" s="2"/>
      <c r="Q497" s="2"/>
      <c r="R497" s="2"/>
    </row>
    <row r="498" spans="1:18" ht="12.75" customHeight="1" x14ac:dyDescent="0.2">
      <c r="A498" s="10"/>
      <c r="B498" s="1"/>
      <c r="C498" s="1"/>
      <c r="D498" s="1"/>
      <c r="E498" s="2"/>
      <c r="F498" s="1"/>
      <c r="G498" s="10"/>
      <c r="H498" s="10"/>
      <c r="I498" s="10"/>
      <c r="J498" s="4"/>
      <c r="K498" s="11"/>
      <c r="L498" s="11"/>
      <c r="M498" s="5"/>
      <c r="N498" s="5"/>
      <c r="O498" s="2"/>
      <c r="P498" s="2"/>
      <c r="Q498" s="2"/>
      <c r="R498" s="2"/>
    </row>
    <row r="499" spans="1:18" ht="12.75" customHeight="1" x14ac:dyDescent="0.2">
      <c r="A499" s="10"/>
      <c r="B499" s="1"/>
      <c r="C499" s="1"/>
      <c r="D499" s="1"/>
      <c r="E499" s="2"/>
      <c r="F499" s="1"/>
      <c r="G499" s="10"/>
      <c r="H499" s="10"/>
      <c r="I499" s="10"/>
      <c r="J499" s="4"/>
      <c r="K499" s="11"/>
      <c r="L499" s="11"/>
      <c r="M499" s="5"/>
      <c r="N499" s="5"/>
      <c r="O499" s="2"/>
      <c r="P499" s="2"/>
      <c r="Q499" s="2"/>
      <c r="R499" s="2"/>
    </row>
    <row r="500" spans="1:18" ht="12.75" customHeight="1" x14ac:dyDescent="0.2">
      <c r="A500" s="10"/>
      <c r="B500" s="1"/>
      <c r="C500" s="1"/>
      <c r="D500" s="1"/>
      <c r="E500" s="2"/>
      <c r="F500" s="1"/>
      <c r="G500" s="10"/>
      <c r="H500" s="10"/>
      <c r="I500" s="10"/>
      <c r="J500" s="4"/>
      <c r="K500" s="11"/>
      <c r="L500" s="11"/>
      <c r="M500" s="5"/>
      <c r="N500" s="5"/>
      <c r="O500" s="2"/>
      <c r="P500" s="2"/>
      <c r="Q500" s="2"/>
      <c r="R500" s="2"/>
    </row>
    <row r="501" spans="1:18" ht="12.75" customHeight="1" x14ac:dyDescent="0.2">
      <c r="A501" s="10"/>
      <c r="B501" s="1"/>
      <c r="C501" s="1"/>
      <c r="D501" s="1"/>
      <c r="E501" s="2"/>
      <c r="F501" s="1"/>
      <c r="G501" s="10"/>
      <c r="H501" s="10"/>
      <c r="I501" s="10"/>
      <c r="J501" s="4"/>
      <c r="K501" s="11"/>
      <c r="L501" s="11"/>
      <c r="M501" s="5"/>
      <c r="N501" s="5"/>
      <c r="O501" s="2"/>
      <c r="P501" s="2"/>
      <c r="Q501" s="2"/>
      <c r="R501" s="2"/>
    </row>
    <row r="502" spans="1:18" ht="12.75" customHeight="1" x14ac:dyDescent="0.2">
      <c r="A502" s="10"/>
      <c r="B502" s="1"/>
      <c r="C502" s="1"/>
      <c r="D502" s="1"/>
      <c r="E502" s="2"/>
      <c r="F502" s="1"/>
      <c r="G502" s="10"/>
      <c r="H502" s="10"/>
      <c r="I502" s="10"/>
      <c r="J502" s="4"/>
      <c r="K502" s="11"/>
      <c r="L502" s="11"/>
      <c r="M502" s="5"/>
      <c r="N502" s="5"/>
      <c r="O502" s="2"/>
      <c r="P502" s="2"/>
      <c r="Q502" s="2"/>
      <c r="R502" s="2"/>
    </row>
    <row r="503" spans="1:18" ht="12.75" customHeight="1" x14ac:dyDescent="0.2">
      <c r="A503" s="10"/>
      <c r="B503" s="1"/>
      <c r="C503" s="1"/>
      <c r="D503" s="1"/>
      <c r="E503" s="2"/>
      <c r="F503" s="1"/>
      <c r="G503" s="10"/>
      <c r="H503" s="10"/>
      <c r="I503" s="10"/>
      <c r="J503" s="4"/>
      <c r="K503" s="11"/>
      <c r="L503" s="11"/>
      <c r="M503" s="5"/>
      <c r="N503" s="5"/>
      <c r="O503" s="2"/>
      <c r="P503" s="2"/>
      <c r="Q503" s="2"/>
      <c r="R503" s="2"/>
    </row>
    <row r="504" spans="1:18" ht="12.75" customHeight="1" x14ac:dyDescent="0.2">
      <c r="A504" s="10"/>
      <c r="B504" s="1"/>
      <c r="C504" s="1"/>
      <c r="D504" s="1"/>
      <c r="E504" s="2"/>
      <c r="F504" s="1"/>
      <c r="G504" s="10"/>
      <c r="H504" s="10"/>
      <c r="I504" s="10"/>
      <c r="J504" s="4"/>
      <c r="K504" s="11"/>
      <c r="L504" s="11"/>
      <c r="M504" s="5"/>
      <c r="N504" s="5"/>
      <c r="O504" s="2"/>
      <c r="P504" s="2"/>
      <c r="Q504" s="2"/>
      <c r="R504" s="2"/>
    </row>
    <row r="505" spans="1:18" ht="12.75" customHeight="1" x14ac:dyDescent="0.2">
      <c r="A505" s="10"/>
      <c r="B505" s="1"/>
      <c r="C505" s="1"/>
      <c r="D505" s="1"/>
      <c r="E505" s="2"/>
      <c r="F505" s="1"/>
      <c r="G505" s="10"/>
      <c r="H505" s="10"/>
      <c r="I505" s="10"/>
      <c r="J505" s="4"/>
      <c r="K505" s="11"/>
      <c r="L505" s="11"/>
      <c r="M505" s="5"/>
      <c r="N505" s="5"/>
      <c r="O505" s="2"/>
      <c r="P505" s="2"/>
      <c r="Q505" s="2"/>
      <c r="R505" s="2"/>
    </row>
    <row r="506" spans="1:18" ht="12.75" customHeight="1" x14ac:dyDescent="0.2">
      <c r="A506" s="10"/>
      <c r="B506" s="1"/>
      <c r="C506" s="1"/>
      <c r="D506" s="1"/>
      <c r="E506" s="2"/>
      <c r="F506" s="1"/>
      <c r="G506" s="10"/>
      <c r="H506" s="10"/>
      <c r="I506" s="10"/>
      <c r="J506" s="4"/>
      <c r="K506" s="11"/>
      <c r="L506" s="11"/>
      <c r="M506" s="5"/>
      <c r="N506" s="5"/>
      <c r="O506" s="2"/>
      <c r="P506" s="2"/>
      <c r="Q506" s="2"/>
      <c r="R506" s="2"/>
    </row>
    <row r="507" spans="1:18" ht="12.75" customHeight="1" x14ac:dyDescent="0.2">
      <c r="A507" s="10"/>
      <c r="B507" s="1"/>
      <c r="C507" s="1"/>
      <c r="D507" s="1"/>
      <c r="E507" s="2"/>
      <c r="F507" s="1"/>
      <c r="G507" s="10"/>
      <c r="H507" s="10"/>
      <c r="I507" s="10"/>
      <c r="J507" s="4"/>
      <c r="K507" s="11"/>
      <c r="L507" s="11"/>
      <c r="M507" s="5"/>
      <c r="N507" s="5"/>
      <c r="O507" s="2"/>
      <c r="P507" s="2"/>
      <c r="Q507" s="2"/>
      <c r="R507" s="2"/>
    </row>
    <row r="508" spans="1:18" ht="12.75" customHeight="1" x14ac:dyDescent="0.2">
      <c r="A508" s="10"/>
      <c r="B508" s="1"/>
      <c r="C508" s="1"/>
      <c r="D508" s="1"/>
      <c r="E508" s="2"/>
      <c r="F508" s="1"/>
      <c r="G508" s="10"/>
      <c r="H508" s="10"/>
      <c r="I508" s="10"/>
      <c r="J508" s="4"/>
      <c r="K508" s="11"/>
      <c r="L508" s="11"/>
      <c r="M508" s="5"/>
      <c r="N508" s="5"/>
      <c r="O508" s="2"/>
      <c r="P508" s="2"/>
      <c r="Q508" s="2"/>
      <c r="R508" s="2"/>
    </row>
    <row r="509" spans="1:18" ht="12.75" customHeight="1" x14ac:dyDescent="0.2">
      <c r="A509" s="10"/>
      <c r="B509" s="1"/>
      <c r="C509" s="1"/>
      <c r="D509" s="1"/>
      <c r="E509" s="2"/>
      <c r="F509" s="1"/>
      <c r="G509" s="10"/>
      <c r="H509" s="10"/>
      <c r="I509" s="10"/>
      <c r="J509" s="4"/>
      <c r="K509" s="11"/>
      <c r="L509" s="11"/>
      <c r="M509" s="5"/>
      <c r="N509" s="5"/>
      <c r="O509" s="2"/>
      <c r="P509" s="2"/>
      <c r="Q509" s="2"/>
      <c r="R509" s="2"/>
    </row>
    <row r="510" spans="1:18" ht="12.75" customHeight="1" x14ac:dyDescent="0.2">
      <c r="A510" s="10"/>
      <c r="B510" s="1"/>
      <c r="C510" s="1"/>
      <c r="D510" s="1"/>
      <c r="E510" s="2"/>
      <c r="F510" s="1"/>
      <c r="G510" s="10"/>
      <c r="H510" s="10"/>
      <c r="I510" s="10"/>
      <c r="J510" s="4"/>
      <c r="K510" s="11"/>
      <c r="L510" s="11"/>
      <c r="M510" s="5"/>
      <c r="N510" s="5"/>
      <c r="O510" s="2"/>
      <c r="P510" s="2"/>
      <c r="Q510" s="2"/>
      <c r="R510" s="2"/>
    </row>
    <row r="511" spans="1:18" ht="12.75" customHeight="1" x14ac:dyDescent="0.2">
      <c r="A511" s="10"/>
      <c r="B511" s="1"/>
      <c r="C511" s="1"/>
      <c r="D511" s="1"/>
      <c r="E511" s="2"/>
      <c r="F511" s="1"/>
      <c r="G511" s="10"/>
      <c r="H511" s="10"/>
      <c r="I511" s="10"/>
      <c r="J511" s="4"/>
      <c r="K511" s="11"/>
      <c r="L511" s="11"/>
      <c r="M511" s="5"/>
      <c r="N511" s="5"/>
      <c r="O511" s="2"/>
      <c r="P511" s="2"/>
      <c r="Q511" s="2"/>
      <c r="R511" s="2"/>
    </row>
    <row r="512" spans="1:18" ht="12.75" customHeight="1" x14ac:dyDescent="0.2">
      <c r="A512" s="10"/>
      <c r="B512" s="1"/>
      <c r="C512" s="1"/>
      <c r="D512" s="1"/>
      <c r="E512" s="2"/>
      <c r="F512" s="1"/>
      <c r="G512" s="10"/>
      <c r="H512" s="10"/>
      <c r="I512" s="10"/>
      <c r="J512" s="4"/>
      <c r="K512" s="11"/>
      <c r="L512" s="11"/>
      <c r="M512" s="5"/>
      <c r="N512" s="5"/>
      <c r="O512" s="2"/>
      <c r="P512" s="2"/>
      <c r="Q512" s="2"/>
      <c r="R512" s="2"/>
    </row>
    <row r="513" spans="1:18" ht="12.75" customHeight="1" x14ac:dyDescent="0.2">
      <c r="A513" s="10"/>
      <c r="B513" s="1"/>
      <c r="C513" s="1"/>
      <c r="D513" s="1"/>
      <c r="E513" s="2"/>
      <c r="F513" s="1"/>
      <c r="G513" s="10"/>
      <c r="H513" s="10"/>
      <c r="I513" s="10"/>
      <c r="J513" s="4"/>
      <c r="K513" s="11"/>
      <c r="L513" s="11"/>
      <c r="M513" s="5"/>
      <c r="N513" s="5"/>
      <c r="O513" s="2"/>
      <c r="P513" s="2"/>
      <c r="Q513" s="2"/>
      <c r="R513" s="2"/>
    </row>
    <row r="514" spans="1:18" ht="12.75" customHeight="1" x14ac:dyDescent="0.2">
      <c r="A514" s="10"/>
      <c r="B514" s="1"/>
      <c r="C514" s="1"/>
      <c r="D514" s="1"/>
      <c r="E514" s="2"/>
      <c r="F514" s="1"/>
      <c r="G514" s="10"/>
      <c r="H514" s="10"/>
      <c r="I514" s="10"/>
      <c r="J514" s="4"/>
      <c r="K514" s="11"/>
      <c r="L514" s="11"/>
      <c r="M514" s="5"/>
      <c r="N514" s="5"/>
      <c r="O514" s="2"/>
      <c r="P514" s="2"/>
      <c r="Q514" s="2"/>
      <c r="R514" s="2"/>
    </row>
    <row r="515" spans="1:18" ht="12.75" customHeight="1" x14ac:dyDescent="0.2">
      <c r="A515" s="10"/>
      <c r="B515" s="1"/>
      <c r="C515" s="1"/>
      <c r="D515" s="1"/>
      <c r="E515" s="2"/>
      <c r="F515" s="1"/>
      <c r="G515" s="10"/>
      <c r="H515" s="10"/>
      <c r="I515" s="10"/>
      <c r="J515" s="4"/>
      <c r="K515" s="11"/>
      <c r="L515" s="11"/>
      <c r="M515" s="5"/>
      <c r="N515" s="5"/>
      <c r="O515" s="2"/>
      <c r="P515" s="2"/>
      <c r="Q515" s="2"/>
      <c r="R515" s="2"/>
    </row>
    <row r="516" spans="1:18" ht="12.75" customHeight="1" x14ac:dyDescent="0.2">
      <c r="A516" s="10"/>
      <c r="B516" s="1"/>
      <c r="C516" s="1"/>
      <c r="D516" s="1"/>
      <c r="E516" s="2"/>
      <c r="F516" s="1"/>
      <c r="G516" s="10"/>
      <c r="H516" s="10"/>
      <c r="I516" s="10"/>
      <c r="J516" s="4"/>
      <c r="K516" s="11"/>
      <c r="L516" s="11"/>
      <c r="M516" s="5"/>
      <c r="N516" s="5"/>
      <c r="O516" s="2"/>
      <c r="P516" s="2"/>
      <c r="Q516" s="2"/>
      <c r="R516" s="2"/>
    </row>
    <row r="517" spans="1:18" ht="12.75" customHeight="1" x14ac:dyDescent="0.2">
      <c r="A517" s="10"/>
      <c r="B517" s="1"/>
      <c r="C517" s="1"/>
      <c r="D517" s="1"/>
      <c r="E517" s="2"/>
      <c r="F517" s="1"/>
      <c r="G517" s="10"/>
      <c r="H517" s="10"/>
      <c r="I517" s="10"/>
      <c r="J517" s="4"/>
      <c r="K517" s="11"/>
      <c r="L517" s="11"/>
      <c r="M517" s="5"/>
      <c r="N517" s="5"/>
      <c r="O517" s="2"/>
      <c r="P517" s="2"/>
      <c r="Q517" s="2"/>
      <c r="R517" s="2"/>
    </row>
    <row r="518" spans="1:18" ht="12.75" customHeight="1" x14ac:dyDescent="0.2">
      <c r="A518" s="10"/>
      <c r="B518" s="1"/>
      <c r="C518" s="1"/>
      <c r="D518" s="1"/>
      <c r="E518" s="2"/>
      <c r="F518" s="1"/>
      <c r="G518" s="10"/>
      <c r="H518" s="10"/>
      <c r="I518" s="10"/>
      <c r="J518" s="4"/>
      <c r="K518" s="11"/>
      <c r="L518" s="11"/>
      <c r="M518" s="5"/>
      <c r="N518" s="5"/>
      <c r="O518" s="2"/>
      <c r="P518" s="2"/>
      <c r="Q518" s="2"/>
      <c r="R518" s="2"/>
    </row>
    <row r="519" spans="1:18" ht="12.75" customHeight="1" x14ac:dyDescent="0.2">
      <c r="A519" s="10"/>
      <c r="B519" s="1"/>
      <c r="C519" s="1"/>
      <c r="D519" s="1"/>
      <c r="E519" s="2"/>
      <c r="F519" s="1"/>
      <c r="G519" s="10"/>
      <c r="H519" s="10"/>
      <c r="I519" s="10"/>
      <c r="J519" s="4"/>
      <c r="K519" s="11"/>
      <c r="L519" s="11"/>
      <c r="M519" s="5"/>
      <c r="N519" s="5"/>
      <c r="O519" s="2"/>
      <c r="P519" s="2"/>
      <c r="Q519" s="2"/>
      <c r="R519" s="2"/>
    </row>
    <row r="520" spans="1:18" ht="12.75" customHeight="1" x14ac:dyDescent="0.2">
      <c r="A520" s="10"/>
      <c r="B520" s="1"/>
      <c r="C520" s="1"/>
      <c r="D520" s="1"/>
      <c r="E520" s="2"/>
      <c r="F520" s="1"/>
      <c r="G520" s="10"/>
      <c r="H520" s="10"/>
      <c r="I520" s="10"/>
      <c r="J520" s="4"/>
      <c r="K520" s="11"/>
      <c r="L520" s="11"/>
      <c r="M520" s="5"/>
      <c r="N520" s="5"/>
      <c r="O520" s="2"/>
      <c r="P520" s="2"/>
      <c r="Q520" s="2"/>
      <c r="R520" s="2"/>
    </row>
    <row r="521" spans="1:18" ht="12.75" customHeight="1" x14ac:dyDescent="0.2">
      <c r="A521" s="10"/>
      <c r="B521" s="1"/>
      <c r="C521" s="1"/>
      <c r="D521" s="1"/>
      <c r="E521" s="2"/>
      <c r="F521" s="1"/>
      <c r="G521" s="10"/>
      <c r="H521" s="10"/>
      <c r="I521" s="10"/>
      <c r="J521" s="4"/>
      <c r="K521" s="11"/>
      <c r="L521" s="11"/>
      <c r="M521" s="5"/>
      <c r="N521" s="5"/>
      <c r="O521" s="2"/>
      <c r="P521" s="2"/>
      <c r="Q521" s="2"/>
      <c r="R521" s="2"/>
    </row>
    <row r="522" spans="1:18" ht="12.75" customHeight="1" x14ac:dyDescent="0.2">
      <c r="A522" s="10"/>
      <c r="B522" s="1"/>
      <c r="C522" s="1"/>
      <c r="D522" s="1"/>
      <c r="E522" s="2"/>
      <c r="F522" s="1"/>
      <c r="G522" s="10"/>
      <c r="H522" s="10"/>
      <c r="I522" s="10"/>
      <c r="J522" s="4"/>
      <c r="K522" s="11"/>
      <c r="L522" s="11"/>
      <c r="M522" s="5"/>
      <c r="N522" s="5"/>
      <c r="O522" s="2"/>
      <c r="P522" s="2"/>
      <c r="Q522" s="2"/>
      <c r="R522" s="2"/>
    </row>
    <row r="523" spans="1:18" ht="12.75" customHeight="1" x14ac:dyDescent="0.2">
      <c r="A523" s="10"/>
      <c r="B523" s="1"/>
      <c r="C523" s="1"/>
      <c r="D523" s="1"/>
      <c r="E523" s="2"/>
      <c r="F523" s="1"/>
      <c r="G523" s="10"/>
      <c r="H523" s="10"/>
      <c r="I523" s="10"/>
      <c r="J523" s="4"/>
      <c r="K523" s="11"/>
      <c r="L523" s="11"/>
      <c r="M523" s="5"/>
      <c r="N523" s="5"/>
      <c r="O523" s="2"/>
      <c r="P523" s="2"/>
      <c r="Q523" s="2"/>
      <c r="R523" s="2"/>
    </row>
    <row r="524" spans="1:18" ht="12.75" customHeight="1" x14ac:dyDescent="0.2">
      <c r="A524" s="10"/>
      <c r="B524" s="1"/>
      <c r="C524" s="1"/>
      <c r="D524" s="1"/>
      <c r="E524" s="2"/>
      <c r="F524" s="1"/>
      <c r="G524" s="10"/>
      <c r="H524" s="10"/>
      <c r="I524" s="10"/>
      <c r="J524" s="4"/>
      <c r="K524" s="11"/>
      <c r="L524" s="11"/>
      <c r="M524" s="5"/>
      <c r="N524" s="5"/>
      <c r="O524" s="2"/>
      <c r="P524" s="2"/>
      <c r="Q524" s="2"/>
      <c r="R524" s="2"/>
    </row>
    <row r="525" spans="1:18" ht="12.75" customHeight="1" x14ac:dyDescent="0.2">
      <c r="A525" s="10"/>
      <c r="B525" s="1"/>
      <c r="C525" s="1"/>
      <c r="D525" s="1"/>
      <c r="E525" s="2"/>
      <c r="F525" s="1"/>
      <c r="G525" s="10"/>
      <c r="H525" s="10"/>
      <c r="I525" s="10"/>
      <c r="J525" s="4"/>
      <c r="K525" s="11"/>
      <c r="L525" s="11"/>
      <c r="M525" s="5"/>
      <c r="N525" s="5"/>
      <c r="O525" s="2"/>
      <c r="P525" s="2"/>
      <c r="Q525" s="2"/>
      <c r="R525" s="2"/>
    </row>
    <row r="526" spans="1:18" ht="12.75" customHeight="1" x14ac:dyDescent="0.2">
      <c r="A526" s="10"/>
      <c r="B526" s="1"/>
      <c r="C526" s="1"/>
      <c r="D526" s="1"/>
      <c r="E526" s="2"/>
      <c r="F526" s="1"/>
      <c r="G526" s="10"/>
      <c r="H526" s="10"/>
      <c r="I526" s="10"/>
      <c r="J526" s="4"/>
      <c r="K526" s="11"/>
      <c r="L526" s="11"/>
      <c r="M526" s="5"/>
      <c r="N526" s="5"/>
      <c r="O526" s="2"/>
      <c r="P526" s="2"/>
      <c r="Q526" s="2"/>
      <c r="R526" s="2"/>
    </row>
    <row r="527" spans="1:18" ht="12.75" customHeight="1" x14ac:dyDescent="0.2">
      <c r="A527" s="10"/>
      <c r="B527" s="1"/>
      <c r="C527" s="1"/>
      <c r="D527" s="1"/>
      <c r="E527" s="2"/>
      <c r="F527" s="1"/>
      <c r="G527" s="10"/>
      <c r="H527" s="10"/>
      <c r="I527" s="10"/>
      <c r="J527" s="4"/>
      <c r="K527" s="11"/>
      <c r="L527" s="11"/>
      <c r="M527" s="5"/>
      <c r="N527" s="5"/>
      <c r="O527" s="2"/>
      <c r="P527" s="2"/>
      <c r="Q527" s="2"/>
      <c r="R527" s="2"/>
    </row>
    <row r="528" spans="1:18" ht="12.75" customHeight="1" x14ac:dyDescent="0.2">
      <c r="A528" s="10"/>
      <c r="B528" s="1"/>
      <c r="C528" s="1"/>
      <c r="D528" s="1"/>
      <c r="E528" s="2"/>
      <c r="F528" s="1"/>
      <c r="G528" s="10"/>
      <c r="H528" s="10"/>
      <c r="I528" s="10"/>
      <c r="J528" s="4"/>
      <c r="K528" s="11"/>
      <c r="L528" s="11"/>
      <c r="M528" s="5"/>
      <c r="N528" s="5"/>
      <c r="O528" s="2"/>
      <c r="P528" s="2"/>
      <c r="Q528" s="2"/>
      <c r="R528" s="2"/>
    </row>
    <row r="529" spans="1:18" ht="12.75" customHeight="1" x14ac:dyDescent="0.2">
      <c r="A529" s="10"/>
      <c r="B529" s="1"/>
      <c r="C529" s="1"/>
      <c r="D529" s="1"/>
      <c r="E529" s="2"/>
      <c r="F529" s="1"/>
      <c r="G529" s="10"/>
      <c r="H529" s="10"/>
      <c r="I529" s="10"/>
      <c r="J529" s="4"/>
      <c r="K529" s="11"/>
      <c r="L529" s="11"/>
      <c r="M529" s="5"/>
      <c r="N529" s="5"/>
      <c r="O529" s="2"/>
      <c r="P529" s="2"/>
      <c r="Q529" s="2"/>
      <c r="R529" s="2"/>
    </row>
    <row r="530" spans="1:18" ht="12.75" customHeight="1" x14ac:dyDescent="0.2">
      <c r="A530" s="10"/>
      <c r="B530" s="1"/>
      <c r="C530" s="1"/>
      <c r="D530" s="1"/>
      <c r="E530" s="2"/>
      <c r="F530" s="1"/>
      <c r="G530" s="10"/>
      <c r="H530" s="10"/>
      <c r="I530" s="10"/>
      <c r="J530" s="4"/>
      <c r="K530" s="11"/>
      <c r="L530" s="11"/>
      <c r="M530" s="5"/>
      <c r="N530" s="5"/>
      <c r="O530" s="2"/>
      <c r="P530" s="2"/>
      <c r="Q530" s="2"/>
      <c r="R530" s="2"/>
    </row>
    <row r="531" spans="1:18" ht="12.75" customHeight="1" x14ac:dyDescent="0.2">
      <c r="A531" s="10"/>
      <c r="B531" s="1"/>
      <c r="C531" s="1"/>
      <c r="D531" s="1"/>
      <c r="E531" s="2"/>
      <c r="F531" s="1"/>
      <c r="G531" s="10"/>
      <c r="H531" s="10"/>
      <c r="I531" s="10"/>
      <c r="J531" s="4"/>
      <c r="K531" s="11"/>
      <c r="L531" s="11"/>
      <c r="M531" s="5"/>
      <c r="N531" s="5"/>
      <c r="O531" s="2"/>
      <c r="P531" s="2"/>
      <c r="Q531" s="2"/>
      <c r="R531" s="2"/>
    </row>
    <row r="532" spans="1:18" ht="12.75" customHeight="1" x14ac:dyDescent="0.2">
      <c r="A532" s="10"/>
      <c r="B532" s="1"/>
      <c r="C532" s="1"/>
      <c r="D532" s="1"/>
      <c r="E532" s="2"/>
      <c r="F532" s="1"/>
      <c r="G532" s="10"/>
      <c r="H532" s="10"/>
      <c r="I532" s="10"/>
      <c r="J532" s="4"/>
      <c r="K532" s="11"/>
      <c r="L532" s="11"/>
      <c r="M532" s="5"/>
      <c r="N532" s="5"/>
      <c r="O532" s="2"/>
      <c r="P532" s="2"/>
      <c r="Q532" s="2"/>
      <c r="R532" s="2"/>
    </row>
    <row r="533" spans="1:18" ht="12.75" customHeight="1" x14ac:dyDescent="0.2">
      <c r="A533" s="10"/>
      <c r="B533" s="1"/>
      <c r="C533" s="1"/>
      <c r="D533" s="1"/>
      <c r="E533" s="2"/>
      <c r="F533" s="1"/>
      <c r="G533" s="10"/>
      <c r="H533" s="10"/>
      <c r="I533" s="10"/>
      <c r="J533" s="4"/>
      <c r="K533" s="11"/>
      <c r="L533" s="11"/>
      <c r="M533" s="5"/>
      <c r="N533" s="5"/>
      <c r="O533" s="2"/>
      <c r="P533" s="2"/>
      <c r="Q533" s="2"/>
      <c r="R533" s="2"/>
    </row>
    <row r="534" spans="1:18" ht="12.75" customHeight="1" x14ac:dyDescent="0.2">
      <c r="A534" s="10"/>
      <c r="B534" s="1"/>
      <c r="C534" s="1"/>
      <c r="D534" s="1"/>
      <c r="E534" s="2"/>
      <c r="F534" s="1"/>
      <c r="G534" s="10"/>
      <c r="H534" s="10"/>
      <c r="I534" s="10"/>
      <c r="J534" s="4"/>
      <c r="K534" s="11"/>
      <c r="L534" s="11"/>
      <c r="M534" s="5"/>
      <c r="N534" s="5"/>
      <c r="O534" s="2"/>
      <c r="P534" s="2"/>
      <c r="Q534" s="2"/>
      <c r="R534" s="2"/>
    </row>
    <row r="535" spans="1:18" ht="12.75" customHeight="1" x14ac:dyDescent="0.2">
      <c r="A535" s="10"/>
      <c r="B535" s="1"/>
      <c r="C535" s="1"/>
      <c r="D535" s="1"/>
      <c r="E535" s="2"/>
      <c r="F535" s="1"/>
      <c r="G535" s="10"/>
      <c r="H535" s="10"/>
      <c r="I535" s="10"/>
      <c r="J535" s="4"/>
      <c r="K535" s="11"/>
      <c r="L535" s="11"/>
      <c r="M535" s="5"/>
      <c r="N535" s="5"/>
      <c r="O535" s="2"/>
      <c r="P535" s="2"/>
      <c r="Q535" s="2"/>
      <c r="R535" s="2"/>
    </row>
    <row r="536" spans="1:18" ht="12.75" customHeight="1" x14ac:dyDescent="0.2">
      <c r="A536" s="10"/>
      <c r="B536" s="1"/>
      <c r="C536" s="1"/>
      <c r="D536" s="1"/>
      <c r="E536" s="2"/>
      <c r="F536" s="1"/>
      <c r="G536" s="10"/>
      <c r="H536" s="10"/>
      <c r="I536" s="10"/>
      <c r="J536" s="4"/>
      <c r="K536" s="11"/>
      <c r="L536" s="11"/>
      <c r="M536" s="5"/>
      <c r="N536" s="5"/>
      <c r="O536" s="2"/>
      <c r="P536" s="2"/>
      <c r="Q536" s="2"/>
      <c r="R536" s="2"/>
    </row>
    <row r="537" spans="1:18" ht="12.75" customHeight="1" x14ac:dyDescent="0.2">
      <c r="A537" s="10"/>
      <c r="B537" s="1"/>
      <c r="C537" s="1"/>
      <c r="D537" s="1"/>
      <c r="E537" s="2"/>
      <c r="F537" s="1"/>
      <c r="G537" s="10"/>
      <c r="H537" s="10"/>
      <c r="I537" s="10"/>
      <c r="J537" s="4"/>
      <c r="K537" s="11"/>
      <c r="L537" s="11"/>
      <c r="M537" s="5"/>
      <c r="N537" s="5"/>
      <c r="O537" s="2"/>
      <c r="P537" s="2"/>
      <c r="Q537" s="2"/>
      <c r="R537" s="2"/>
    </row>
    <row r="538" spans="1:18" ht="12.75" customHeight="1" x14ac:dyDescent="0.2">
      <c r="A538" s="10"/>
      <c r="B538" s="1"/>
      <c r="C538" s="1"/>
      <c r="D538" s="1"/>
      <c r="E538" s="2"/>
      <c r="F538" s="1"/>
      <c r="G538" s="10"/>
      <c r="H538" s="10"/>
      <c r="I538" s="10"/>
      <c r="J538" s="4"/>
      <c r="K538" s="11"/>
      <c r="L538" s="11"/>
      <c r="M538" s="5"/>
      <c r="N538" s="5"/>
      <c r="O538" s="2"/>
      <c r="P538" s="2"/>
      <c r="Q538" s="2"/>
      <c r="R538" s="2"/>
    </row>
    <row r="539" spans="1:18" ht="12.75" customHeight="1" x14ac:dyDescent="0.2">
      <c r="A539" s="10"/>
      <c r="B539" s="1"/>
      <c r="C539" s="1"/>
      <c r="D539" s="1"/>
      <c r="E539" s="2"/>
      <c r="F539" s="1"/>
      <c r="G539" s="10"/>
      <c r="H539" s="10"/>
      <c r="I539" s="10"/>
      <c r="J539" s="4"/>
      <c r="K539" s="11"/>
      <c r="L539" s="11"/>
      <c r="M539" s="5"/>
      <c r="N539" s="5"/>
      <c r="O539" s="2"/>
      <c r="P539" s="2"/>
      <c r="Q539" s="2"/>
      <c r="R539" s="2"/>
    </row>
    <row r="540" spans="1:18" ht="12.75" customHeight="1" x14ac:dyDescent="0.2">
      <c r="A540" s="10"/>
      <c r="B540" s="1"/>
      <c r="C540" s="1"/>
      <c r="D540" s="1"/>
      <c r="E540" s="2"/>
      <c r="F540" s="1"/>
      <c r="G540" s="10"/>
      <c r="H540" s="10"/>
      <c r="I540" s="10"/>
      <c r="J540" s="4"/>
      <c r="K540" s="11"/>
      <c r="L540" s="11"/>
      <c r="M540" s="5"/>
      <c r="N540" s="5"/>
      <c r="O540" s="2"/>
      <c r="P540" s="2"/>
      <c r="Q540" s="2"/>
      <c r="R540" s="2"/>
    </row>
    <row r="541" spans="1:18" ht="12.75" customHeight="1" x14ac:dyDescent="0.2">
      <c r="A541" s="10"/>
      <c r="B541" s="1"/>
      <c r="C541" s="1"/>
      <c r="D541" s="1"/>
      <c r="E541" s="2"/>
      <c r="F541" s="1"/>
      <c r="G541" s="10"/>
      <c r="H541" s="10"/>
      <c r="I541" s="10"/>
      <c r="J541" s="4"/>
      <c r="K541" s="11"/>
      <c r="L541" s="11"/>
      <c r="M541" s="5"/>
      <c r="N541" s="5"/>
      <c r="O541" s="2"/>
      <c r="P541" s="2"/>
      <c r="Q541" s="2"/>
      <c r="R541" s="2"/>
    </row>
    <row r="542" spans="1:18" ht="12.75" customHeight="1" x14ac:dyDescent="0.2">
      <c r="A542" s="10"/>
      <c r="B542" s="1"/>
      <c r="C542" s="1"/>
      <c r="D542" s="1"/>
      <c r="E542" s="2"/>
      <c r="F542" s="1"/>
      <c r="G542" s="10"/>
      <c r="H542" s="10"/>
      <c r="I542" s="10"/>
      <c r="J542" s="4"/>
      <c r="K542" s="11"/>
      <c r="L542" s="11"/>
      <c r="M542" s="5"/>
      <c r="N542" s="5"/>
      <c r="O542" s="2"/>
      <c r="P542" s="2"/>
      <c r="Q542" s="2"/>
      <c r="R542" s="2"/>
    </row>
    <row r="543" spans="1:18" ht="12.75" customHeight="1" x14ac:dyDescent="0.2">
      <c r="A543" s="10"/>
      <c r="B543" s="1"/>
      <c r="C543" s="1"/>
      <c r="D543" s="1"/>
      <c r="E543" s="2"/>
      <c r="F543" s="1"/>
      <c r="G543" s="10"/>
      <c r="H543" s="10"/>
      <c r="I543" s="10"/>
      <c r="J543" s="4"/>
      <c r="K543" s="11"/>
      <c r="L543" s="11"/>
      <c r="M543" s="5"/>
      <c r="N543" s="5"/>
      <c r="O543" s="2"/>
      <c r="P543" s="2"/>
      <c r="Q543" s="2"/>
      <c r="R543" s="2"/>
    </row>
    <row r="544" spans="1:18" ht="12.75" customHeight="1" x14ac:dyDescent="0.2">
      <c r="A544" s="10"/>
      <c r="B544" s="1"/>
      <c r="C544" s="1"/>
      <c r="D544" s="1"/>
      <c r="E544" s="2"/>
      <c r="F544" s="1"/>
      <c r="G544" s="10"/>
      <c r="H544" s="10"/>
      <c r="I544" s="10"/>
      <c r="J544" s="4"/>
      <c r="K544" s="11"/>
      <c r="L544" s="11"/>
      <c r="M544" s="5"/>
      <c r="N544" s="5"/>
      <c r="O544" s="2"/>
      <c r="P544" s="2"/>
      <c r="Q544" s="2"/>
      <c r="R544" s="2"/>
    </row>
    <row r="545" spans="1:18" ht="12.75" customHeight="1" x14ac:dyDescent="0.2">
      <c r="A545" s="10"/>
      <c r="B545" s="1"/>
      <c r="C545" s="1"/>
      <c r="D545" s="1"/>
      <c r="E545" s="2"/>
      <c r="F545" s="1"/>
      <c r="G545" s="10"/>
      <c r="H545" s="10"/>
      <c r="I545" s="10"/>
      <c r="J545" s="4"/>
      <c r="K545" s="11"/>
      <c r="L545" s="11"/>
      <c r="M545" s="5"/>
      <c r="N545" s="5"/>
      <c r="O545" s="2"/>
      <c r="P545" s="2"/>
      <c r="Q545" s="2"/>
      <c r="R545" s="2"/>
    </row>
    <row r="546" spans="1:18" ht="12.75" customHeight="1" x14ac:dyDescent="0.2">
      <c r="A546" s="10"/>
      <c r="B546" s="1"/>
      <c r="C546" s="1"/>
      <c r="D546" s="1"/>
      <c r="E546" s="2"/>
      <c r="F546" s="1"/>
      <c r="G546" s="10"/>
      <c r="H546" s="10"/>
      <c r="I546" s="10"/>
      <c r="J546" s="4"/>
      <c r="K546" s="11"/>
      <c r="L546" s="11"/>
      <c r="M546" s="5"/>
      <c r="N546" s="5"/>
      <c r="O546" s="2"/>
      <c r="P546" s="2"/>
      <c r="Q546" s="2"/>
      <c r="R546" s="2"/>
    </row>
    <row r="547" spans="1:18" ht="12.75" customHeight="1" x14ac:dyDescent="0.2">
      <c r="A547" s="10"/>
      <c r="B547" s="1"/>
      <c r="C547" s="1"/>
      <c r="D547" s="1"/>
      <c r="E547" s="2"/>
      <c r="F547" s="1"/>
      <c r="G547" s="10"/>
      <c r="H547" s="10"/>
      <c r="I547" s="10"/>
      <c r="J547" s="4"/>
      <c r="K547" s="11"/>
      <c r="L547" s="11"/>
      <c r="M547" s="5"/>
      <c r="N547" s="5"/>
      <c r="O547" s="2"/>
      <c r="P547" s="2"/>
      <c r="Q547" s="2"/>
      <c r="R547" s="2"/>
    </row>
    <row r="548" spans="1:18" ht="12.75" customHeight="1" x14ac:dyDescent="0.2">
      <c r="A548" s="10"/>
      <c r="B548" s="1"/>
      <c r="C548" s="1"/>
      <c r="D548" s="1"/>
      <c r="E548" s="2"/>
      <c r="F548" s="1"/>
      <c r="G548" s="10"/>
      <c r="H548" s="10"/>
      <c r="I548" s="10"/>
      <c r="J548" s="4"/>
      <c r="K548" s="11"/>
      <c r="L548" s="11"/>
      <c r="M548" s="5"/>
      <c r="N548" s="5"/>
      <c r="O548" s="2"/>
      <c r="P548" s="2"/>
      <c r="Q548" s="2"/>
      <c r="R548" s="2"/>
    </row>
    <row r="549" spans="1:18" ht="12.75" customHeight="1" x14ac:dyDescent="0.2">
      <c r="A549" s="10"/>
      <c r="B549" s="1"/>
      <c r="C549" s="1"/>
      <c r="D549" s="1"/>
      <c r="E549" s="2"/>
      <c r="F549" s="1"/>
      <c r="G549" s="10"/>
      <c r="H549" s="10"/>
      <c r="I549" s="10"/>
      <c r="J549" s="4"/>
      <c r="K549" s="11"/>
      <c r="L549" s="11"/>
      <c r="M549" s="5"/>
      <c r="N549" s="5"/>
      <c r="O549" s="2"/>
      <c r="P549" s="2"/>
      <c r="Q549" s="2"/>
      <c r="R549" s="2"/>
    </row>
    <row r="550" spans="1:18" ht="12.75" customHeight="1" x14ac:dyDescent="0.2">
      <c r="A550" s="10"/>
      <c r="B550" s="1"/>
      <c r="C550" s="1"/>
      <c r="D550" s="1"/>
      <c r="E550" s="2"/>
      <c r="F550" s="1"/>
      <c r="G550" s="10"/>
      <c r="H550" s="10"/>
      <c r="I550" s="10"/>
      <c r="J550" s="4"/>
      <c r="K550" s="11"/>
      <c r="L550" s="11"/>
      <c r="M550" s="5"/>
      <c r="N550" s="5"/>
      <c r="O550" s="2"/>
      <c r="P550" s="2"/>
      <c r="Q550" s="2"/>
      <c r="R550" s="2"/>
    </row>
    <row r="551" spans="1:18" ht="12.75" customHeight="1" x14ac:dyDescent="0.2">
      <c r="A551" s="10"/>
      <c r="B551" s="1"/>
      <c r="C551" s="1"/>
      <c r="D551" s="1"/>
      <c r="E551" s="2"/>
      <c r="F551" s="1"/>
      <c r="G551" s="10"/>
      <c r="H551" s="10"/>
      <c r="I551" s="10"/>
      <c r="J551" s="4"/>
      <c r="K551" s="11"/>
      <c r="L551" s="11"/>
      <c r="M551" s="5"/>
      <c r="N551" s="5"/>
      <c r="O551" s="2"/>
      <c r="P551" s="2"/>
      <c r="Q551" s="2"/>
      <c r="R551" s="2"/>
    </row>
    <row r="552" spans="1:18" ht="12.75" customHeight="1" x14ac:dyDescent="0.2">
      <c r="A552" s="10"/>
      <c r="B552" s="1"/>
      <c r="C552" s="1"/>
      <c r="D552" s="1"/>
      <c r="E552" s="2"/>
      <c r="F552" s="1"/>
      <c r="G552" s="10"/>
      <c r="H552" s="10"/>
      <c r="I552" s="10"/>
      <c r="J552" s="4"/>
      <c r="K552" s="11"/>
      <c r="L552" s="11"/>
      <c r="M552" s="5"/>
      <c r="N552" s="5"/>
      <c r="O552" s="2"/>
      <c r="P552" s="2"/>
      <c r="Q552" s="2"/>
      <c r="R552" s="2"/>
    </row>
    <row r="553" spans="1:18" ht="12.75" customHeight="1" x14ac:dyDescent="0.2">
      <c r="A553" s="10"/>
      <c r="B553" s="1"/>
      <c r="C553" s="1"/>
      <c r="D553" s="1"/>
      <c r="E553" s="2"/>
      <c r="F553" s="1"/>
      <c r="G553" s="10"/>
      <c r="H553" s="10"/>
      <c r="I553" s="10"/>
      <c r="J553" s="4"/>
      <c r="K553" s="11"/>
      <c r="L553" s="11"/>
      <c r="M553" s="5"/>
      <c r="N553" s="5"/>
      <c r="O553" s="2"/>
      <c r="P553" s="2"/>
      <c r="Q553" s="2"/>
      <c r="R553" s="2"/>
    </row>
    <row r="554" spans="1:18" ht="12.75" customHeight="1" x14ac:dyDescent="0.2">
      <c r="A554" s="10"/>
      <c r="B554" s="1"/>
      <c r="C554" s="1"/>
      <c r="D554" s="1"/>
      <c r="E554" s="2"/>
      <c r="F554" s="1"/>
      <c r="G554" s="10"/>
      <c r="H554" s="10"/>
      <c r="I554" s="10"/>
      <c r="J554" s="4"/>
      <c r="K554" s="11"/>
      <c r="L554" s="11"/>
      <c r="M554" s="5"/>
      <c r="N554" s="5"/>
      <c r="O554" s="2"/>
      <c r="P554" s="2"/>
      <c r="Q554" s="2"/>
      <c r="R554" s="2"/>
    </row>
    <row r="555" spans="1:18" ht="12.75" customHeight="1" x14ac:dyDescent="0.2">
      <c r="A555" s="10"/>
      <c r="B555" s="1"/>
      <c r="C555" s="1"/>
      <c r="D555" s="1"/>
      <c r="E555" s="2"/>
      <c r="F555" s="1"/>
      <c r="G555" s="10"/>
      <c r="H555" s="10"/>
      <c r="I555" s="10"/>
      <c r="J555" s="4"/>
      <c r="K555" s="11"/>
      <c r="L555" s="11"/>
      <c r="M555" s="5"/>
      <c r="N555" s="5"/>
      <c r="O555" s="2"/>
      <c r="P555" s="2"/>
      <c r="Q555" s="2"/>
      <c r="R555" s="2"/>
    </row>
    <row r="556" spans="1:18" ht="12.75" customHeight="1" x14ac:dyDescent="0.2">
      <c r="A556" s="10"/>
      <c r="B556" s="1"/>
      <c r="C556" s="1"/>
      <c r="D556" s="1"/>
      <c r="E556" s="2"/>
      <c r="F556" s="1"/>
      <c r="G556" s="10"/>
      <c r="H556" s="10"/>
      <c r="I556" s="10"/>
      <c r="J556" s="4"/>
      <c r="K556" s="11"/>
      <c r="L556" s="11"/>
      <c r="M556" s="5"/>
      <c r="N556" s="5"/>
      <c r="O556" s="2"/>
      <c r="P556" s="2"/>
      <c r="Q556" s="2"/>
      <c r="R556" s="2"/>
    </row>
    <row r="557" spans="1:18" ht="12.75" customHeight="1" x14ac:dyDescent="0.2">
      <c r="A557" s="10"/>
      <c r="B557" s="1"/>
      <c r="C557" s="1"/>
      <c r="D557" s="1"/>
      <c r="E557" s="2"/>
      <c r="F557" s="1"/>
      <c r="G557" s="10"/>
      <c r="H557" s="10"/>
      <c r="I557" s="10"/>
      <c r="J557" s="4"/>
      <c r="K557" s="11"/>
      <c r="L557" s="11"/>
      <c r="M557" s="5"/>
      <c r="N557" s="5"/>
      <c r="O557" s="2"/>
      <c r="P557" s="2"/>
      <c r="Q557" s="2"/>
      <c r="R557" s="2"/>
    </row>
    <row r="558" spans="1:18" ht="12.75" customHeight="1" x14ac:dyDescent="0.2">
      <c r="A558" s="10"/>
      <c r="B558" s="1"/>
      <c r="C558" s="1"/>
      <c r="D558" s="1"/>
      <c r="E558" s="2"/>
      <c r="F558" s="1"/>
      <c r="G558" s="10"/>
      <c r="H558" s="10"/>
      <c r="I558" s="10"/>
      <c r="J558" s="4"/>
      <c r="K558" s="11"/>
      <c r="L558" s="11"/>
      <c r="M558" s="5"/>
      <c r="N558" s="5"/>
      <c r="O558" s="2"/>
      <c r="P558" s="2"/>
      <c r="Q558" s="2"/>
      <c r="R558" s="2"/>
    </row>
    <row r="559" spans="1:18" ht="12.75" customHeight="1" x14ac:dyDescent="0.2">
      <c r="A559" s="10"/>
      <c r="B559" s="1"/>
      <c r="C559" s="1"/>
      <c r="D559" s="1"/>
      <c r="E559" s="2"/>
      <c r="F559" s="1"/>
      <c r="G559" s="10"/>
      <c r="H559" s="10"/>
      <c r="I559" s="10"/>
      <c r="J559" s="4"/>
      <c r="K559" s="11"/>
      <c r="L559" s="11"/>
      <c r="M559" s="5"/>
      <c r="N559" s="5"/>
      <c r="O559" s="2"/>
      <c r="P559" s="2"/>
      <c r="Q559" s="2"/>
      <c r="R559" s="2"/>
    </row>
    <row r="560" spans="1:18" ht="12.75" customHeight="1" x14ac:dyDescent="0.2">
      <c r="A560" s="10"/>
      <c r="B560" s="1"/>
      <c r="C560" s="1"/>
      <c r="D560" s="1"/>
      <c r="E560" s="2"/>
      <c r="F560" s="1"/>
      <c r="G560" s="10"/>
      <c r="H560" s="10"/>
      <c r="I560" s="10"/>
      <c r="J560" s="4"/>
      <c r="K560" s="11"/>
      <c r="L560" s="11"/>
      <c r="M560" s="5"/>
      <c r="N560" s="5"/>
      <c r="O560" s="2"/>
      <c r="P560" s="2"/>
      <c r="Q560" s="2"/>
      <c r="R560" s="2"/>
    </row>
    <row r="561" spans="1:18" ht="12.75" customHeight="1" x14ac:dyDescent="0.2">
      <c r="A561" s="10"/>
      <c r="B561" s="1"/>
      <c r="C561" s="1"/>
      <c r="D561" s="1"/>
      <c r="E561" s="2"/>
      <c r="F561" s="1"/>
      <c r="G561" s="10"/>
      <c r="H561" s="10"/>
      <c r="I561" s="10"/>
      <c r="J561" s="4"/>
      <c r="K561" s="11"/>
      <c r="L561" s="11"/>
      <c r="M561" s="5"/>
      <c r="N561" s="5"/>
      <c r="O561" s="2"/>
      <c r="P561" s="2"/>
      <c r="Q561" s="2"/>
      <c r="R561" s="2"/>
    </row>
    <row r="562" spans="1:18" ht="12.75" customHeight="1" x14ac:dyDescent="0.2">
      <c r="A562" s="10"/>
      <c r="B562" s="1"/>
      <c r="C562" s="1"/>
      <c r="D562" s="1"/>
      <c r="E562" s="2"/>
      <c r="F562" s="1"/>
      <c r="G562" s="10"/>
      <c r="H562" s="10"/>
      <c r="I562" s="10"/>
      <c r="J562" s="4"/>
      <c r="K562" s="11"/>
      <c r="L562" s="11"/>
      <c r="M562" s="5"/>
      <c r="N562" s="5"/>
      <c r="O562" s="2"/>
      <c r="P562" s="2"/>
      <c r="Q562" s="2"/>
      <c r="R562" s="2"/>
    </row>
    <row r="563" spans="1:18" ht="12.75" customHeight="1" x14ac:dyDescent="0.2">
      <c r="A563" s="10"/>
      <c r="B563" s="1"/>
      <c r="C563" s="1"/>
      <c r="D563" s="1"/>
      <c r="E563" s="2"/>
      <c r="F563" s="1"/>
      <c r="G563" s="10"/>
      <c r="H563" s="10"/>
      <c r="I563" s="10"/>
      <c r="J563" s="4"/>
      <c r="K563" s="11"/>
      <c r="L563" s="11"/>
      <c r="M563" s="5"/>
      <c r="N563" s="5"/>
      <c r="O563" s="2"/>
      <c r="P563" s="2"/>
      <c r="Q563" s="2"/>
      <c r="R563" s="2"/>
    </row>
    <row r="564" spans="1:18" ht="12.75" customHeight="1" x14ac:dyDescent="0.2">
      <c r="A564" s="10"/>
      <c r="B564" s="1"/>
      <c r="C564" s="1"/>
      <c r="D564" s="1"/>
      <c r="E564" s="2"/>
      <c r="F564" s="1"/>
      <c r="G564" s="10"/>
      <c r="H564" s="10"/>
      <c r="I564" s="10"/>
      <c r="J564" s="4"/>
      <c r="K564" s="11"/>
      <c r="L564" s="11"/>
      <c r="M564" s="5"/>
      <c r="N564" s="5"/>
      <c r="O564" s="2"/>
      <c r="P564" s="2"/>
      <c r="Q564" s="2"/>
      <c r="R564" s="2"/>
    </row>
    <row r="565" spans="1:18" ht="12.75" customHeight="1" x14ac:dyDescent="0.2">
      <c r="A565" s="10"/>
      <c r="B565" s="1"/>
      <c r="C565" s="1"/>
      <c r="D565" s="1"/>
      <c r="E565" s="2"/>
      <c r="F565" s="1"/>
      <c r="G565" s="10"/>
      <c r="H565" s="10"/>
      <c r="I565" s="10"/>
      <c r="J565" s="4"/>
      <c r="K565" s="11"/>
      <c r="L565" s="11"/>
      <c r="M565" s="5"/>
      <c r="N565" s="5"/>
      <c r="O565" s="2"/>
      <c r="P565" s="2"/>
      <c r="Q565" s="2"/>
      <c r="R565" s="2"/>
    </row>
    <row r="566" spans="1:18" ht="12.75" customHeight="1" x14ac:dyDescent="0.2">
      <c r="A566" s="10"/>
      <c r="B566" s="1"/>
      <c r="C566" s="1"/>
      <c r="D566" s="1"/>
      <c r="E566" s="2"/>
      <c r="F566" s="1"/>
      <c r="G566" s="10"/>
      <c r="H566" s="10"/>
      <c r="I566" s="10"/>
      <c r="J566" s="4"/>
      <c r="K566" s="11"/>
      <c r="L566" s="11"/>
      <c r="M566" s="5"/>
      <c r="N566" s="5"/>
      <c r="O566" s="2"/>
      <c r="P566" s="2"/>
      <c r="Q566" s="2"/>
      <c r="R566" s="2"/>
    </row>
    <row r="567" spans="1:18" ht="12.75" customHeight="1" x14ac:dyDescent="0.2">
      <c r="A567" s="10"/>
      <c r="B567" s="1"/>
      <c r="C567" s="1"/>
      <c r="D567" s="1"/>
      <c r="E567" s="2"/>
      <c r="F567" s="1"/>
      <c r="G567" s="10"/>
      <c r="H567" s="10"/>
      <c r="I567" s="10"/>
      <c r="J567" s="4"/>
      <c r="K567" s="11"/>
      <c r="L567" s="11"/>
      <c r="M567" s="5"/>
      <c r="N567" s="5"/>
      <c r="O567" s="2"/>
      <c r="P567" s="2"/>
      <c r="Q567" s="2"/>
      <c r="R567" s="2"/>
    </row>
    <row r="568" spans="1:18" ht="12.75" customHeight="1" x14ac:dyDescent="0.2">
      <c r="A568" s="10"/>
      <c r="B568" s="1"/>
      <c r="C568" s="1"/>
      <c r="D568" s="1"/>
      <c r="E568" s="2"/>
      <c r="F568" s="1"/>
      <c r="G568" s="10"/>
      <c r="H568" s="10"/>
      <c r="I568" s="10"/>
      <c r="J568" s="4"/>
      <c r="K568" s="11"/>
      <c r="L568" s="11"/>
      <c r="M568" s="5"/>
      <c r="N568" s="5"/>
      <c r="O568" s="2"/>
      <c r="P568" s="2"/>
      <c r="Q568" s="2"/>
      <c r="R568" s="2"/>
    </row>
    <row r="569" spans="1:18" ht="12.75" customHeight="1" x14ac:dyDescent="0.2">
      <c r="A569" s="10"/>
      <c r="B569" s="1"/>
      <c r="C569" s="1"/>
      <c r="D569" s="1"/>
      <c r="E569" s="2"/>
      <c r="F569" s="1"/>
      <c r="G569" s="10"/>
      <c r="H569" s="10"/>
      <c r="I569" s="10"/>
      <c r="J569" s="4"/>
      <c r="K569" s="11"/>
      <c r="L569" s="11"/>
      <c r="M569" s="5"/>
      <c r="N569" s="5"/>
      <c r="O569" s="2"/>
      <c r="P569" s="2"/>
      <c r="Q569" s="2"/>
      <c r="R569" s="2"/>
    </row>
    <row r="570" spans="1:18" ht="12.75" customHeight="1" x14ac:dyDescent="0.2">
      <c r="A570" s="10"/>
      <c r="B570" s="1"/>
      <c r="C570" s="1"/>
      <c r="D570" s="1"/>
      <c r="E570" s="2"/>
      <c r="F570" s="1"/>
      <c r="G570" s="10"/>
      <c r="H570" s="10"/>
      <c r="I570" s="10"/>
      <c r="J570" s="4"/>
      <c r="K570" s="11"/>
      <c r="L570" s="11"/>
      <c r="M570" s="5"/>
      <c r="N570" s="5"/>
      <c r="O570" s="2"/>
      <c r="P570" s="2"/>
      <c r="Q570" s="2"/>
      <c r="R570" s="2"/>
    </row>
    <row r="571" spans="1:18" ht="12.75" customHeight="1" x14ac:dyDescent="0.2">
      <c r="A571" s="10"/>
      <c r="B571" s="1"/>
      <c r="C571" s="1"/>
      <c r="D571" s="1"/>
      <c r="E571" s="2"/>
      <c r="F571" s="1"/>
      <c r="G571" s="10"/>
      <c r="H571" s="10"/>
      <c r="I571" s="10"/>
      <c r="J571" s="4"/>
      <c r="K571" s="11"/>
      <c r="L571" s="11"/>
      <c r="M571" s="5"/>
      <c r="N571" s="5"/>
      <c r="O571" s="2"/>
      <c r="P571" s="2"/>
      <c r="Q571" s="2"/>
      <c r="R571" s="2"/>
    </row>
    <row r="572" spans="1:18" ht="12.75" customHeight="1" x14ac:dyDescent="0.2">
      <c r="A572" s="10"/>
      <c r="B572" s="1"/>
      <c r="C572" s="1"/>
      <c r="D572" s="1"/>
      <c r="E572" s="2"/>
      <c r="F572" s="1"/>
      <c r="G572" s="10"/>
      <c r="H572" s="10"/>
      <c r="I572" s="10"/>
      <c r="J572" s="4"/>
      <c r="K572" s="11"/>
      <c r="L572" s="11"/>
      <c r="M572" s="5"/>
      <c r="N572" s="5"/>
      <c r="O572" s="2"/>
      <c r="P572" s="2"/>
      <c r="Q572" s="2"/>
      <c r="R572" s="2"/>
    </row>
    <row r="573" spans="1:18" ht="12.75" customHeight="1" x14ac:dyDescent="0.2">
      <c r="A573" s="10"/>
      <c r="B573" s="1"/>
      <c r="C573" s="1"/>
      <c r="D573" s="1"/>
      <c r="E573" s="2"/>
      <c r="F573" s="1"/>
      <c r="G573" s="10"/>
      <c r="H573" s="10"/>
      <c r="I573" s="10"/>
      <c r="J573" s="4"/>
      <c r="K573" s="11"/>
      <c r="L573" s="11"/>
      <c r="M573" s="5"/>
      <c r="N573" s="5"/>
      <c r="O573" s="2"/>
      <c r="P573" s="2"/>
      <c r="Q573" s="2"/>
      <c r="R573" s="2"/>
    </row>
    <row r="574" spans="1:18" ht="12.75" customHeight="1" x14ac:dyDescent="0.2">
      <c r="A574" s="10"/>
      <c r="B574" s="1"/>
      <c r="C574" s="1"/>
      <c r="D574" s="1"/>
      <c r="E574" s="2"/>
      <c r="F574" s="1"/>
      <c r="G574" s="10"/>
      <c r="H574" s="10"/>
      <c r="I574" s="10"/>
      <c r="J574" s="4"/>
      <c r="K574" s="11"/>
      <c r="L574" s="11"/>
      <c r="M574" s="5"/>
      <c r="N574" s="5"/>
      <c r="O574" s="2"/>
      <c r="P574" s="2"/>
      <c r="Q574" s="2"/>
      <c r="R574" s="2"/>
    </row>
    <row r="575" spans="1:18" ht="12.75" customHeight="1" x14ac:dyDescent="0.2">
      <c r="A575" s="10"/>
      <c r="B575" s="1"/>
      <c r="C575" s="1"/>
      <c r="D575" s="1"/>
      <c r="E575" s="2"/>
      <c r="F575" s="1"/>
      <c r="G575" s="10"/>
      <c r="H575" s="10"/>
      <c r="I575" s="10"/>
      <c r="J575" s="4"/>
      <c r="K575" s="11"/>
      <c r="L575" s="11"/>
      <c r="M575" s="5"/>
      <c r="N575" s="5"/>
      <c r="O575" s="2"/>
      <c r="P575" s="2"/>
      <c r="Q575" s="2"/>
      <c r="R575" s="2"/>
    </row>
    <row r="576" spans="1:18" ht="12.75" customHeight="1" x14ac:dyDescent="0.2">
      <c r="A576" s="10"/>
      <c r="B576" s="1"/>
      <c r="C576" s="1"/>
      <c r="D576" s="1"/>
      <c r="E576" s="2"/>
      <c r="F576" s="1"/>
      <c r="G576" s="10"/>
      <c r="H576" s="10"/>
      <c r="I576" s="10"/>
      <c r="J576" s="4"/>
      <c r="K576" s="11"/>
      <c r="L576" s="11"/>
      <c r="M576" s="5"/>
      <c r="N576" s="5"/>
      <c r="O576" s="2"/>
      <c r="P576" s="2"/>
      <c r="Q576" s="2"/>
      <c r="R576" s="2"/>
    </row>
    <row r="577" spans="1:18" ht="12.75" customHeight="1" x14ac:dyDescent="0.2">
      <c r="A577" s="10"/>
      <c r="B577" s="1"/>
      <c r="C577" s="1"/>
      <c r="D577" s="1"/>
      <c r="E577" s="2"/>
      <c r="F577" s="1"/>
      <c r="G577" s="10"/>
      <c r="H577" s="10"/>
      <c r="I577" s="10"/>
      <c r="J577" s="4"/>
      <c r="K577" s="11"/>
      <c r="L577" s="11"/>
      <c r="M577" s="5"/>
      <c r="N577" s="5"/>
      <c r="O577" s="2"/>
      <c r="P577" s="2"/>
      <c r="Q577" s="2"/>
      <c r="R577" s="2"/>
    </row>
    <row r="578" spans="1:18" ht="12.75" customHeight="1" x14ac:dyDescent="0.2">
      <c r="A578" s="10"/>
      <c r="B578" s="1"/>
      <c r="C578" s="1"/>
      <c r="D578" s="1"/>
      <c r="E578" s="2"/>
      <c r="F578" s="1"/>
      <c r="G578" s="10"/>
      <c r="H578" s="10"/>
      <c r="I578" s="10"/>
      <c r="J578" s="4"/>
      <c r="K578" s="11"/>
      <c r="L578" s="11"/>
      <c r="M578" s="5"/>
      <c r="N578" s="5"/>
      <c r="O578" s="2"/>
      <c r="P578" s="2"/>
      <c r="Q578" s="2"/>
      <c r="R578" s="2"/>
    </row>
    <row r="579" spans="1:18" ht="12.75" customHeight="1" x14ac:dyDescent="0.2">
      <c r="A579" s="10"/>
      <c r="B579" s="1"/>
      <c r="C579" s="1"/>
      <c r="D579" s="1"/>
      <c r="E579" s="2"/>
      <c r="F579" s="1"/>
      <c r="G579" s="10"/>
      <c r="H579" s="10"/>
      <c r="I579" s="10"/>
      <c r="J579" s="4"/>
      <c r="K579" s="11"/>
      <c r="L579" s="11"/>
      <c r="M579" s="5"/>
      <c r="N579" s="5"/>
      <c r="O579" s="2"/>
      <c r="P579" s="2"/>
      <c r="Q579" s="2"/>
      <c r="R579" s="2"/>
    </row>
    <row r="580" spans="1:18" ht="12.75" customHeight="1" x14ac:dyDescent="0.2">
      <c r="A580" s="10"/>
      <c r="B580" s="1"/>
      <c r="C580" s="1"/>
      <c r="D580" s="1"/>
      <c r="E580" s="2"/>
      <c r="F580" s="1"/>
      <c r="G580" s="10"/>
      <c r="H580" s="10"/>
      <c r="I580" s="10"/>
      <c r="J580" s="4"/>
      <c r="K580" s="11"/>
      <c r="L580" s="11"/>
      <c r="M580" s="5"/>
      <c r="N580" s="5"/>
      <c r="O580" s="2"/>
      <c r="P580" s="2"/>
      <c r="Q580" s="2"/>
      <c r="R580" s="2"/>
    </row>
    <row r="581" spans="1:18" ht="12.75" customHeight="1" x14ac:dyDescent="0.2">
      <c r="A581" s="10"/>
      <c r="B581" s="1"/>
      <c r="C581" s="1"/>
      <c r="D581" s="1"/>
      <c r="E581" s="2"/>
      <c r="F581" s="1"/>
      <c r="G581" s="10"/>
      <c r="H581" s="10"/>
      <c r="I581" s="10"/>
      <c r="J581" s="4"/>
      <c r="K581" s="11"/>
      <c r="L581" s="11"/>
      <c r="M581" s="5"/>
      <c r="N581" s="5"/>
      <c r="O581" s="2"/>
      <c r="P581" s="2"/>
      <c r="Q581" s="2"/>
      <c r="R581" s="2"/>
    </row>
    <row r="582" spans="1:18" ht="12.75" customHeight="1" x14ac:dyDescent="0.2">
      <c r="A582" s="10"/>
      <c r="B582" s="1"/>
      <c r="C582" s="1"/>
      <c r="D582" s="1"/>
      <c r="E582" s="2"/>
      <c r="F582" s="1"/>
      <c r="G582" s="10"/>
      <c r="H582" s="10"/>
      <c r="I582" s="10"/>
      <c r="J582" s="4"/>
      <c r="K582" s="11"/>
      <c r="L582" s="11"/>
      <c r="M582" s="5"/>
      <c r="N582" s="5"/>
      <c r="O582" s="2"/>
      <c r="P582" s="2"/>
      <c r="Q582" s="2"/>
      <c r="R582" s="2"/>
    </row>
    <row r="583" spans="1:18" ht="12.75" customHeight="1" x14ac:dyDescent="0.2">
      <c r="A583" s="10"/>
      <c r="B583" s="1"/>
      <c r="C583" s="1"/>
      <c r="D583" s="1"/>
      <c r="E583" s="2"/>
      <c r="F583" s="1"/>
      <c r="G583" s="10"/>
      <c r="H583" s="10"/>
      <c r="I583" s="10"/>
      <c r="J583" s="4"/>
      <c r="K583" s="11"/>
      <c r="L583" s="11"/>
      <c r="M583" s="5"/>
      <c r="N583" s="5"/>
      <c r="O583" s="2"/>
      <c r="P583" s="2"/>
      <c r="Q583" s="2"/>
      <c r="R583" s="2"/>
    </row>
    <row r="584" spans="1:18" ht="12.75" customHeight="1" x14ac:dyDescent="0.2">
      <c r="A584" s="10"/>
      <c r="B584" s="1"/>
      <c r="C584" s="1"/>
      <c r="D584" s="1"/>
      <c r="E584" s="2"/>
      <c r="F584" s="1"/>
      <c r="G584" s="10"/>
      <c r="H584" s="10"/>
      <c r="I584" s="10"/>
      <c r="J584" s="4"/>
      <c r="K584" s="11"/>
      <c r="L584" s="11"/>
      <c r="M584" s="5"/>
      <c r="N584" s="5"/>
      <c r="O584" s="2"/>
      <c r="P584" s="2"/>
      <c r="Q584" s="2"/>
      <c r="R584" s="2"/>
    </row>
    <row r="585" spans="1:18" ht="12.75" customHeight="1" x14ac:dyDescent="0.2">
      <c r="A585" s="10"/>
      <c r="B585" s="1"/>
      <c r="C585" s="1"/>
      <c r="D585" s="1"/>
      <c r="E585" s="2"/>
      <c r="F585" s="1"/>
      <c r="G585" s="10"/>
      <c r="H585" s="10"/>
      <c r="I585" s="10"/>
      <c r="J585" s="4"/>
      <c r="K585" s="11"/>
      <c r="L585" s="11"/>
      <c r="M585" s="5"/>
      <c r="N585" s="5"/>
      <c r="O585" s="2"/>
      <c r="P585" s="2"/>
      <c r="Q585" s="2"/>
      <c r="R585" s="2"/>
    </row>
    <row r="586" spans="1:18" ht="12.75" customHeight="1" x14ac:dyDescent="0.2">
      <c r="A586" s="10"/>
      <c r="B586" s="1"/>
      <c r="C586" s="1"/>
      <c r="D586" s="1"/>
      <c r="E586" s="2"/>
      <c r="F586" s="1"/>
      <c r="G586" s="10"/>
      <c r="H586" s="10"/>
      <c r="I586" s="10"/>
      <c r="J586" s="4"/>
      <c r="K586" s="11"/>
      <c r="L586" s="11"/>
      <c r="M586" s="5"/>
      <c r="N586" s="5"/>
      <c r="O586" s="2"/>
      <c r="P586" s="2"/>
      <c r="Q586" s="2"/>
      <c r="R586" s="2"/>
    </row>
    <row r="587" spans="1:18" ht="12.75" customHeight="1" x14ac:dyDescent="0.2">
      <c r="A587" s="10"/>
      <c r="B587" s="1"/>
      <c r="C587" s="1"/>
      <c r="D587" s="1"/>
      <c r="E587" s="2"/>
      <c r="F587" s="1"/>
      <c r="G587" s="10"/>
      <c r="H587" s="10"/>
      <c r="I587" s="10"/>
      <c r="J587" s="4"/>
      <c r="K587" s="11"/>
      <c r="L587" s="11"/>
      <c r="M587" s="5"/>
      <c r="N587" s="5"/>
      <c r="O587" s="2"/>
      <c r="P587" s="2"/>
      <c r="Q587" s="2"/>
      <c r="R587" s="2"/>
    </row>
    <row r="588" spans="1:18" ht="12.75" customHeight="1" x14ac:dyDescent="0.2">
      <c r="A588" s="10"/>
      <c r="B588" s="1"/>
      <c r="C588" s="1"/>
      <c r="D588" s="1"/>
      <c r="E588" s="2"/>
      <c r="F588" s="1"/>
      <c r="G588" s="10"/>
      <c r="H588" s="10"/>
      <c r="I588" s="10"/>
      <c r="J588" s="4"/>
      <c r="K588" s="11"/>
      <c r="L588" s="11"/>
      <c r="M588" s="5"/>
      <c r="N588" s="5"/>
      <c r="O588" s="2"/>
      <c r="P588" s="2"/>
      <c r="Q588" s="2"/>
      <c r="R588" s="2"/>
    </row>
    <row r="589" spans="1:18" ht="12.75" customHeight="1" x14ac:dyDescent="0.2">
      <c r="A589" s="10"/>
      <c r="B589" s="1"/>
      <c r="C589" s="1"/>
      <c r="D589" s="1"/>
      <c r="E589" s="2"/>
      <c r="F589" s="1"/>
      <c r="G589" s="10"/>
      <c r="H589" s="10"/>
      <c r="I589" s="10"/>
      <c r="J589" s="4"/>
      <c r="K589" s="11"/>
      <c r="L589" s="11"/>
      <c r="M589" s="5"/>
      <c r="N589" s="5"/>
      <c r="O589" s="2"/>
      <c r="P589" s="2"/>
      <c r="Q589" s="2"/>
      <c r="R589" s="2"/>
    </row>
    <row r="590" spans="1:18" ht="12.75" customHeight="1" x14ac:dyDescent="0.2">
      <c r="A590" s="10"/>
      <c r="B590" s="1"/>
      <c r="C590" s="1"/>
      <c r="D590" s="1"/>
      <c r="E590" s="2"/>
      <c r="F590" s="1"/>
      <c r="G590" s="10"/>
      <c r="H590" s="10"/>
      <c r="I590" s="10"/>
      <c r="J590" s="4"/>
      <c r="K590" s="11"/>
      <c r="L590" s="11"/>
      <c r="M590" s="5"/>
      <c r="N590" s="5"/>
      <c r="O590" s="2"/>
      <c r="P590" s="2"/>
      <c r="Q590" s="2"/>
      <c r="R590" s="2"/>
    </row>
    <row r="591" spans="1:18" ht="12.75" customHeight="1" x14ac:dyDescent="0.2">
      <c r="A591" s="10"/>
      <c r="B591" s="1"/>
      <c r="C591" s="1"/>
      <c r="D591" s="1"/>
      <c r="E591" s="2"/>
      <c r="F591" s="1"/>
      <c r="G591" s="10"/>
      <c r="H591" s="10"/>
      <c r="I591" s="10"/>
      <c r="J591" s="4"/>
      <c r="K591" s="11"/>
      <c r="L591" s="11"/>
      <c r="M591" s="5"/>
      <c r="N591" s="5"/>
      <c r="O591" s="2"/>
      <c r="P591" s="2"/>
      <c r="Q591" s="2"/>
      <c r="R591" s="2"/>
    </row>
    <row r="592" spans="1:18" ht="12.75" customHeight="1" x14ac:dyDescent="0.2">
      <c r="A592" s="10"/>
      <c r="B592" s="1"/>
      <c r="C592" s="1"/>
      <c r="D592" s="1"/>
      <c r="E592" s="2"/>
      <c r="F592" s="1"/>
      <c r="G592" s="10"/>
      <c r="H592" s="10"/>
      <c r="I592" s="10"/>
      <c r="J592" s="4"/>
      <c r="K592" s="11"/>
      <c r="L592" s="11"/>
      <c r="M592" s="5"/>
      <c r="N592" s="5"/>
      <c r="O592" s="2"/>
      <c r="P592" s="2"/>
      <c r="Q592" s="2"/>
      <c r="R592" s="2"/>
    </row>
    <row r="593" spans="1:18" ht="12.75" customHeight="1" x14ac:dyDescent="0.2">
      <c r="A593" s="10"/>
      <c r="B593" s="1"/>
      <c r="C593" s="1"/>
      <c r="D593" s="1"/>
      <c r="E593" s="2"/>
      <c r="F593" s="1"/>
      <c r="G593" s="10"/>
      <c r="H593" s="10"/>
      <c r="I593" s="10"/>
      <c r="J593" s="4"/>
      <c r="K593" s="11"/>
      <c r="L593" s="11"/>
      <c r="M593" s="5"/>
      <c r="N593" s="5"/>
      <c r="O593" s="2"/>
      <c r="P593" s="2"/>
      <c r="Q593" s="2"/>
      <c r="R593" s="2"/>
    </row>
    <row r="594" spans="1:18" ht="12.75" customHeight="1" x14ac:dyDescent="0.2">
      <c r="A594" s="10"/>
      <c r="B594" s="1"/>
      <c r="C594" s="1"/>
      <c r="D594" s="1"/>
      <c r="E594" s="2"/>
      <c r="F594" s="1"/>
      <c r="G594" s="10"/>
      <c r="H594" s="10"/>
      <c r="I594" s="10"/>
      <c r="J594" s="4"/>
      <c r="K594" s="11"/>
      <c r="L594" s="11"/>
      <c r="M594" s="5"/>
      <c r="N594" s="5"/>
      <c r="O594" s="2"/>
      <c r="P594" s="2"/>
      <c r="Q594" s="2"/>
      <c r="R594" s="2"/>
    </row>
    <row r="595" spans="1:18" ht="12.75" customHeight="1" x14ac:dyDescent="0.2">
      <c r="A595" s="10"/>
      <c r="B595" s="1"/>
      <c r="C595" s="1"/>
      <c r="D595" s="1"/>
      <c r="E595" s="2"/>
      <c r="F595" s="1"/>
      <c r="G595" s="10"/>
      <c r="H595" s="10"/>
      <c r="I595" s="10"/>
      <c r="J595" s="4"/>
      <c r="K595" s="11"/>
      <c r="L595" s="11"/>
      <c r="M595" s="5"/>
      <c r="N595" s="5"/>
      <c r="O595" s="2"/>
      <c r="P595" s="2"/>
      <c r="Q595" s="2"/>
      <c r="R595" s="2"/>
    </row>
    <row r="596" spans="1:18" ht="12.75" customHeight="1" x14ac:dyDescent="0.2">
      <c r="A596" s="10"/>
      <c r="B596" s="1"/>
      <c r="C596" s="1"/>
      <c r="D596" s="1"/>
      <c r="E596" s="2"/>
      <c r="F596" s="1"/>
      <c r="G596" s="10"/>
      <c r="H596" s="10"/>
      <c r="I596" s="10"/>
      <c r="J596" s="4"/>
      <c r="K596" s="11"/>
      <c r="L596" s="11"/>
      <c r="M596" s="5"/>
      <c r="N596" s="5"/>
      <c r="O596" s="2"/>
      <c r="P596" s="2"/>
      <c r="Q596" s="2"/>
      <c r="R596" s="2"/>
    </row>
    <row r="597" spans="1:18" ht="12.75" customHeight="1" x14ac:dyDescent="0.2">
      <c r="A597" s="10"/>
      <c r="B597" s="1"/>
      <c r="C597" s="1"/>
      <c r="D597" s="1"/>
      <c r="E597" s="2"/>
      <c r="F597" s="1"/>
      <c r="G597" s="10"/>
      <c r="H597" s="10"/>
      <c r="I597" s="10"/>
      <c r="J597" s="4"/>
      <c r="K597" s="11"/>
      <c r="L597" s="11"/>
      <c r="M597" s="5"/>
      <c r="N597" s="5"/>
      <c r="O597" s="2"/>
      <c r="P597" s="2"/>
      <c r="Q597" s="2"/>
      <c r="R597" s="2"/>
    </row>
    <row r="598" spans="1:18" ht="12.75" customHeight="1" x14ac:dyDescent="0.2">
      <c r="A598" s="10"/>
      <c r="B598" s="1"/>
      <c r="C598" s="1"/>
      <c r="D598" s="1"/>
      <c r="E598" s="2"/>
      <c r="F598" s="1"/>
      <c r="G598" s="10"/>
      <c r="H598" s="10"/>
      <c r="I598" s="10"/>
      <c r="J598" s="4"/>
      <c r="K598" s="11"/>
      <c r="L598" s="11"/>
      <c r="M598" s="5"/>
      <c r="N598" s="5"/>
      <c r="O598" s="2"/>
      <c r="P598" s="2"/>
      <c r="Q598" s="2"/>
      <c r="R598" s="2"/>
    </row>
    <row r="599" spans="1:18" ht="12.75" customHeight="1" x14ac:dyDescent="0.2">
      <c r="A599" s="10"/>
      <c r="B599" s="1"/>
      <c r="C599" s="1"/>
      <c r="D599" s="1"/>
      <c r="E599" s="2"/>
      <c r="F599" s="1"/>
      <c r="G599" s="10"/>
      <c r="H599" s="10"/>
      <c r="I599" s="10"/>
      <c r="J599" s="4"/>
      <c r="K599" s="11"/>
      <c r="L599" s="11"/>
      <c r="M599" s="5"/>
      <c r="N599" s="5"/>
      <c r="O599" s="2"/>
      <c r="P599" s="2"/>
      <c r="Q599" s="2"/>
      <c r="R599" s="2"/>
    </row>
    <row r="600" spans="1:18" ht="12.75" customHeight="1" x14ac:dyDescent="0.2">
      <c r="A600" s="10"/>
      <c r="B600" s="1"/>
      <c r="C600" s="1"/>
      <c r="D600" s="1"/>
      <c r="E600" s="2"/>
      <c r="F600" s="1"/>
      <c r="G600" s="10"/>
      <c r="H600" s="10"/>
      <c r="I600" s="10"/>
      <c r="J600" s="4"/>
      <c r="K600" s="11"/>
      <c r="L600" s="11"/>
      <c r="M600" s="5"/>
      <c r="N600" s="5"/>
      <c r="O600" s="2"/>
      <c r="P600" s="2"/>
      <c r="Q600" s="2"/>
      <c r="R600" s="2"/>
    </row>
    <row r="601" spans="1:18" ht="12.75" customHeight="1" x14ac:dyDescent="0.2">
      <c r="A601" s="10"/>
      <c r="B601" s="1"/>
      <c r="C601" s="1"/>
      <c r="D601" s="1"/>
      <c r="E601" s="2"/>
      <c r="F601" s="1"/>
      <c r="G601" s="10"/>
      <c r="H601" s="10"/>
      <c r="I601" s="10"/>
      <c r="J601" s="4"/>
      <c r="K601" s="11"/>
      <c r="L601" s="11"/>
      <c r="M601" s="5"/>
      <c r="N601" s="5"/>
      <c r="O601" s="2"/>
      <c r="P601" s="2"/>
      <c r="Q601" s="2"/>
      <c r="R601" s="2"/>
    </row>
    <row r="602" spans="1:18" ht="12.75" customHeight="1" x14ac:dyDescent="0.2">
      <c r="A602" s="10"/>
      <c r="B602" s="1"/>
      <c r="C602" s="1"/>
      <c r="D602" s="1"/>
      <c r="E602" s="2"/>
      <c r="F602" s="1"/>
      <c r="G602" s="10"/>
      <c r="H602" s="10"/>
      <c r="I602" s="10"/>
      <c r="J602" s="4"/>
      <c r="K602" s="11"/>
      <c r="L602" s="11"/>
      <c r="M602" s="5"/>
      <c r="N602" s="5"/>
      <c r="O602" s="2"/>
      <c r="P602" s="2"/>
      <c r="Q602" s="2"/>
      <c r="R602" s="2"/>
    </row>
    <row r="603" spans="1:18" ht="12.75" customHeight="1" x14ac:dyDescent="0.2">
      <c r="A603" s="10"/>
      <c r="B603" s="1"/>
      <c r="C603" s="1"/>
      <c r="D603" s="1"/>
      <c r="E603" s="2"/>
      <c r="F603" s="1"/>
      <c r="G603" s="10"/>
      <c r="H603" s="10"/>
      <c r="I603" s="10"/>
      <c r="J603" s="4"/>
      <c r="K603" s="11"/>
      <c r="L603" s="11"/>
      <c r="M603" s="5"/>
      <c r="N603" s="5"/>
      <c r="O603" s="2"/>
      <c r="P603" s="2"/>
      <c r="Q603" s="2"/>
      <c r="R603" s="2"/>
    </row>
    <row r="604" spans="1:18" ht="12.75" customHeight="1" x14ac:dyDescent="0.2">
      <c r="A604" s="10"/>
      <c r="B604" s="1"/>
      <c r="C604" s="1"/>
      <c r="D604" s="1"/>
      <c r="E604" s="2"/>
      <c r="F604" s="1"/>
      <c r="G604" s="10"/>
      <c r="H604" s="10"/>
      <c r="I604" s="10"/>
      <c r="J604" s="4"/>
      <c r="K604" s="11"/>
      <c r="L604" s="11"/>
      <c r="M604" s="5"/>
      <c r="N604" s="5"/>
      <c r="O604" s="2"/>
      <c r="P604" s="2"/>
      <c r="Q604" s="2"/>
      <c r="R604" s="2"/>
    </row>
    <row r="605" spans="1:18" ht="12.75" customHeight="1" x14ac:dyDescent="0.2">
      <c r="A605" s="10"/>
      <c r="B605" s="1"/>
      <c r="C605" s="1"/>
      <c r="D605" s="1"/>
      <c r="E605" s="2"/>
      <c r="F605" s="1"/>
      <c r="G605" s="10"/>
      <c r="H605" s="10"/>
      <c r="I605" s="10"/>
      <c r="J605" s="4"/>
      <c r="K605" s="11"/>
      <c r="L605" s="11"/>
      <c r="M605" s="5"/>
      <c r="N605" s="5"/>
      <c r="O605" s="2"/>
      <c r="P605" s="2"/>
      <c r="Q605" s="2"/>
      <c r="R605" s="2"/>
    </row>
    <row r="606" spans="1:18" ht="12.75" customHeight="1" x14ac:dyDescent="0.2">
      <c r="A606" s="10"/>
      <c r="B606" s="1"/>
      <c r="C606" s="1"/>
      <c r="D606" s="1"/>
      <c r="E606" s="2"/>
      <c r="F606" s="1"/>
      <c r="G606" s="10"/>
      <c r="H606" s="10"/>
      <c r="I606" s="10"/>
      <c r="J606" s="4"/>
      <c r="K606" s="11"/>
      <c r="L606" s="11"/>
      <c r="M606" s="5"/>
      <c r="N606" s="5"/>
      <c r="O606" s="2"/>
      <c r="P606" s="2"/>
      <c r="Q606" s="2"/>
      <c r="R606" s="2"/>
    </row>
    <row r="607" spans="1:18" ht="12.75" customHeight="1" x14ac:dyDescent="0.2">
      <c r="A607" s="10"/>
      <c r="B607" s="1"/>
      <c r="C607" s="1"/>
      <c r="D607" s="1"/>
      <c r="E607" s="2"/>
      <c r="F607" s="1"/>
      <c r="G607" s="10"/>
      <c r="H607" s="10"/>
      <c r="I607" s="10"/>
      <c r="J607" s="4"/>
      <c r="K607" s="11"/>
      <c r="L607" s="11"/>
      <c r="M607" s="5"/>
      <c r="N607" s="5"/>
      <c r="O607" s="2"/>
      <c r="P607" s="2"/>
      <c r="Q607" s="2"/>
      <c r="R607" s="2"/>
    </row>
    <row r="608" spans="1:18" ht="12.75" customHeight="1" x14ac:dyDescent="0.2">
      <c r="A608" s="10"/>
      <c r="B608" s="1"/>
      <c r="C608" s="1"/>
      <c r="D608" s="1"/>
      <c r="E608" s="2"/>
      <c r="F608" s="1"/>
      <c r="G608" s="10"/>
      <c r="H608" s="10"/>
      <c r="I608" s="10"/>
      <c r="J608" s="4"/>
      <c r="K608" s="11"/>
      <c r="L608" s="11"/>
      <c r="M608" s="5"/>
      <c r="N608" s="5"/>
      <c r="O608" s="2"/>
      <c r="P608" s="2"/>
      <c r="Q608" s="2"/>
      <c r="R608" s="2"/>
    </row>
    <row r="609" spans="1:18" ht="12.75" customHeight="1" x14ac:dyDescent="0.2">
      <c r="A609" s="10"/>
      <c r="B609" s="1"/>
      <c r="C609" s="1"/>
      <c r="D609" s="1"/>
      <c r="E609" s="2"/>
      <c r="F609" s="1"/>
      <c r="G609" s="10"/>
      <c r="H609" s="10"/>
      <c r="I609" s="10"/>
      <c r="J609" s="4"/>
      <c r="K609" s="11"/>
      <c r="L609" s="11"/>
      <c r="M609" s="5"/>
      <c r="N609" s="5"/>
      <c r="O609" s="2"/>
      <c r="P609" s="2"/>
      <c r="Q609" s="2"/>
      <c r="R609" s="2"/>
    </row>
    <row r="610" spans="1:18" ht="12.75" customHeight="1" x14ac:dyDescent="0.2">
      <c r="A610" s="10"/>
      <c r="B610" s="1"/>
      <c r="C610" s="1"/>
      <c r="D610" s="1"/>
      <c r="E610" s="2"/>
      <c r="F610" s="1"/>
      <c r="G610" s="10"/>
      <c r="H610" s="10"/>
      <c r="I610" s="10"/>
      <c r="J610" s="4"/>
      <c r="K610" s="11"/>
      <c r="L610" s="11"/>
      <c r="M610" s="5"/>
      <c r="N610" s="5"/>
      <c r="O610" s="2"/>
      <c r="P610" s="2"/>
      <c r="Q610" s="2"/>
      <c r="R610" s="2"/>
    </row>
    <row r="611" spans="1:18" ht="12.75" customHeight="1" x14ac:dyDescent="0.2">
      <c r="A611" s="10"/>
      <c r="B611" s="1"/>
      <c r="C611" s="1"/>
      <c r="D611" s="1"/>
      <c r="E611" s="2"/>
      <c r="F611" s="1"/>
      <c r="G611" s="10"/>
      <c r="H611" s="10"/>
      <c r="I611" s="10"/>
      <c r="J611" s="4"/>
      <c r="K611" s="11"/>
      <c r="L611" s="11"/>
      <c r="M611" s="5"/>
      <c r="N611" s="5"/>
      <c r="O611" s="2"/>
      <c r="P611" s="2"/>
      <c r="Q611" s="2"/>
      <c r="R611" s="2"/>
    </row>
    <row r="612" spans="1:18" ht="12.75" customHeight="1" x14ac:dyDescent="0.2">
      <c r="A612" s="10"/>
      <c r="B612" s="1"/>
      <c r="C612" s="1"/>
      <c r="D612" s="1"/>
      <c r="E612" s="2"/>
      <c r="F612" s="1"/>
      <c r="G612" s="10"/>
      <c r="H612" s="10"/>
      <c r="I612" s="10"/>
      <c r="J612" s="4"/>
      <c r="K612" s="11"/>
      <c r="L612" s="11"/>
      <c r="M612" s="5"/>
      <c r="N612" s="5"/>
      <c r="O612" s="2"/>
      <c r="P612" s="2"/>
      <c r="Q612" s="2"/>
      <c r="R612" s="2"/>
    </row>
    <row r="613" spans="1:18" ht="12.75" customHeight="1" x14ac:dyDescent="0.2">
      <c r="A613" s="10"/>
      <c r="B613" s="1"/>
      <c r="C613" s="1"/>
      <c r="D613" s="1"/>
      <c r="E613" s="2"/>
      <c r="F613" s="1"/>
      <c r="G613" s="10"/>
      <c r="H613" s="10"/>
      <c r="I613" s="10"/>
      <c r="J613" s="4"/>
      <c r="K613" s="11"/>
      <c r="L613" s="11"/>
      <c r="M613" s="5"/>
      <c r="N613" s="5"/>
      <c r="O613" s="2"/>
      <c r="P613" s="2"/>
      <c r="Q613" s="2"/>
      <c r="R613" s="2"/>
    </row>
    <row r="614" spans="1:18" ht="12.75" customHeight="1" x14ac:dyDescent="0.2">
      <c r="A614" s="10"/>
      <c r="B614" s="1"/>
      <c r="C614" s="1"/>
      <c r="D614" s="1"/>
      <c r="E614" s="2"/>
      <c r="F614" s="1"/>
      <c r="G614" s="10"/>
      <c r="H614" s="10"/>
      <c r="I614" s="10"/>
      <c r="J614" s="4"/>
      <c r="K614" s="11"/>
      <c r="L614" s="11"/>
      <c r="M614" s="5"/>
      <c r="N614" s="5"/>
      <c r="O614" s="2"/>
      <c r="P614" s="2"/>
      <c r="Q614" s="2"/>
      <c r="R614" s="2"/>
    </row>
    <row r="615" spans="1:18" ht="12.75" customHeight="1" x14ac:dyDescent="0.2">
      <c r="A615" s="10"/>
      <c r="B615" s="1"/>
      <c r="C615" s="1"/>
      <c r="D615" s="1"/>
      <c r="E615" s="2"/>
      <c r="F615" s="1"/>
      <c r="G615" s="10"/>
      <c r="H615" s="10"/>
      <c r="I615" s="10"/>
      <c r="J615" s="4"/>
      <c r="K615" s="11"/>
      <c r="L615" s="11"/>
      <c r="M615" s="5"/>
      <c r="N615" s="5"/>
      <c r="O615" s="2"/>
      <c r="P615" s="2"/>
      <c r="Q615" s="2"/>
      <c r="R615" s="2"/>
    </row>
    <row r="616" spans="1:18" ht="12.75" customHeight="1" x14ac:dyDescent="0.2">
      <c r="A616" s="10"/>
      <c r="B616" s="1"/>
      <c r="C616" s="1"/>
      <c r="D616" s="1"/>
      <c r="E616" s="2"/>
      <c r="F616" s="1"/>
      <c r="G616" s="10"/>
      <c r="H616" s="10"/>
      <c r="I616" s="10"/>
      <c r="J616" s="4"/>
      <c r="K616" s="11"/>
      <c r="L616" s="11"/>
      <c r="M616" s="5"/>
      <c r="N616" s="5"/>
      <c r="O616" s="2"/>
      <c r="P616" s="2"/>
      <c r="Q616" s="2"/>
      <c r="R616" s="2"/>
    </row>
    <row r="617" spans="1:18" ht="12.75" customHeight="1" x14ac:dyDescent="0.2">
      <c r="A617" s="10"/>
      <c r="B617" s="1"/>
      <c r="C617" s="1"/>
      <c r="D617" s="1"/>
      <c r="E617" s="2"/>
      <c r="F617" s="1"/>
      <c r="G617" s="10"/>
      <c r="H617" s="10"/>
      <c r="I617" s="10"/>
      <c r="J617" s="4"/>
      <c r="K617" s="11"/>
      <c r="L617" s="11"/>
      <c r="M617" s="5"/>
      <c r="N617" s="5"/>
      <c r="O617" s="2"/>
      <c r="P617" s="2"/>
      <c r="Q617" s="2"/>
      <c r="R617" s="2"/>
    </row>
    <row r="618" spans="1:18" ht="12.75" customHeight="1" x14ac:dyDescent="0.2">
      <c r="A618" s="10"/>
      <c r="B618" s="1"/>
      <c r="C618" s="1"/>
      <c r="D618" s="1"/>
      <c r="E618" s="2"/>
      <c r="F618" s="1"/>
      <c r="G618" s="10"/>
      <c r="H618" s="10"/>
      <c r="I618" s="10"/>
      <c r="J618" s="4"/>
      <c r="K618" s="11"/>
      <c r="L618" s="11"/>
      <c r="M618" s="5"/>
      <c r="N618" s="5"/>
      <c r="O618" s="2"/>
      <c r="P618" s="2"/>
      <c r="Q618" s="2"/>
      <c r="R618" s="2"/>
    </row>
    <row r="619" spans="1:18" ht="12.75" customHeight="1" x14ac:dyDescent="0.2">
      <c r="A619" s="10"/>
      <c r="B619" s="1"/>
      <c r="C619" s="1"/>
      <c r="D619" s="1"/>
      <c r="E619" s="2"/>
      <c r="F619" s="1"/>
      <c r="G619" s="10"/>
      <c r="H619" s="10"/>
      <c r="I619" s="10"/>
      <c r="J619" s="4"/>
      <c r="K619" s="11"/>
      <c r="L619" s="11"/>
      <c r="M619" s="5"/>
      <c r="N619" s="5"/>
      <c r="O619" s="2"/>
      <c r="P619" s="2"/>
      <c r="Q619" s="2"/>
      <c r="R619" s="2"/>
    </row>
    <row r="620" spans="1:18" ht="12.75" customHeight="1" x14ac:dyDescent="0.2">
      <c r="A620" s="10"/>
      <c r="B620" s="1"/>
      <c r="C620" s="1"/>
      <c r="D620" s="1"/>
      <c r="E620" s="2"/>
      <c r="F620" s="1"/>
      <c r="G620" s="10"/>
      <c r="H620" s="10"/>
      <c r="I620" s="10"/>
      <c r="J620" s="4"/>
      <c r="K620" s="11"/>
      <c r="L620" s="11"/>
      <c r="M620" s="5"/>
      <c r="N620" s="5"/>
      <c r="O620" s="2"/>
      <c r="P620" s="2"/>
      <c r="Q620" s="2"/>
      <c r="R620" s="2"/>
    </row>
    <row r="621" spans="1:18" ht="12.75" customHeight="1" x14ac:dyDescent="0.2">
      <c r="A621" s="10"/>
      <c r="B621" s="1"/>
      <c r="C621" s="1"/>
      <c r="D621" s="1"/>
      <c r="E621" s="2"/>
      <c r="F621" s="1"/>
      <c r="G621" s="10"/>
      <c r="H621" s="10"/>
      <c r="I621" s="10"/>
      <c r="J621" s="4"/>
      <c r="K621" s="11"/>
      <c r="L621" s="11"/>
      <c r="M621" s="5"/>
      <c r="N621" s="5"/>
      <c r="O621" s="2"/>
      <c r="P621" s="2"/>
      <c r="Q621" s="2"/>
      <c r="R621" s="2"/>
    </row>
    <row r="622" spans="1:18" ht="12.75" customHeight="1" x14ac:dyDescent="0.2">
      <c r="A622" s="10"/>
      <c r="B622" s="1"/>
      <c r="C622" s="1"/>
      <c r="D622" s="1"/>
      <c r="E622" s="2"/>
      <c r="F622" s="1"/>
      <c r="G622" s="10"/>
      <c r="H622" s="10"/>
      <c r="I622" s="10"/>
      <c r="J622" s="4"/>
      <c r="K622" s="11"/>
      <c r="L622" s="11"/>
      <c r="M622" s="5"/>
      <c r="N622" s="5"/>
      <c r="O622" s="2"/>
      <c r="P622" s="2"/>
      <c r="Q622" s="2"/>
      <c r="R622" s="2"/>
    </row>
    <row r="623" spans="1:18" ht="12.75" customHeight="1" x14ac:dyDescent="0.2">
      <c r="A623" s="10"/>
      <c r="B623" s="1"/>
      <c r="C623" s="1"/>
      <c r="D623" s="1"/>
      <c r="E623" s="2"/>
      <c r="F623" s="1"/>
      <c r="G623" s="10"/>
      <c r="H623" s="10"/>
      <c r="I623" s="10"/>
      <c r="J623" s="4"/>
      <c r="K623" s="11"/>
      <c r="L623" s="11"/>
      <c r="M623" s="5"/>
      <c r="N623" s="5"/>
      <c r="O623" s="2"/>
      <c r="P623" s="2"/>
      <c r="Q623" s="2"/>
      <c r="R623" s="2"/>
    </row>
    <row r="624" spans="1:18" ht="12.75" customHeight="1" x14ac:dyDescent="0.2">
      <c r="A624" s="10"/>
      <c r="B624" s="1"/>
      <c r="C624" s="1"/>
      <c r="D624" s="1"/>
      <c r="E624" s="2"/>
      <c r="F624" s="1"/>
      <c r="G624" s="10"/>
      <c r="H624" s="10"/>
      <c r="I624" s="10"/>
      <c r="J624" s="4"/>
      <c r="K624" s="11"/>
      <c r="L624" s="11"/>
      <c r="M624" s="5"/>
      <c r="N624" s="5"/>
      <c r="O624" s="2"/>
      <c r="P624" s="2"/>
      <c r="Q624" s="2"/>
      <c r="R624" s="2"/>
    </row>
    <row r="625" spans="1:18" ht="12.75" customHeight="1" x14ac:dyDescent="0.2">
      <c r="A625" s="10"/>
      <c r="B625" s="1"/>
      <c r="C625" s="1"/>
      <c r="D625" s="1"/>
      <c r="E625" s="2"/>
      <c r="F625" s="1"/>
      <c r="G625" s="10"/>
      <c r="H625" s="10"/>
      <c r="I625" s="10"/>
      <c r="J625" s="4"/>
      <c r="K625" s="11"/>
      <c r="L625" s="11"/>
      <c r="M625" s="5"/>
      <c r="N625" s="5"/>
      <c r="O625" s="2"/>
      <c r="P625" s="2"/>
      <c r="Q625" s="2"/>
      <c r="R625" s="2"/>
    </row>
    <row r="626" spans="1:18" ht="12.75" customHeight="1" x14ac:dyDescent="0.2">
      <c r="A626" s="10"/>
      <c r="B626" s="1"/>
      <c r="C626" s="1"/>
      <c r="D626" s="1"/>
      <c r="E626" s="2"/>
      <c r="F626" s="1"/>
      <c r="G626" s="10"/>
      <c r="H626" s="10"/>
      <c r="I626" s="10"/>
      <c r="J626" s="4"/>
      <c r="K626" s="11"/>
      <c r="L626" s="11"/>
      <c r="M626" s="5"/>
      <c r="N626" s="5"/>
      <c r="O626" s="2"/>
      <c r="P626" s="2"/>
      <c r="Q626" s="2"/>
      <c r="R626" s="2"/>
    </row>
    <row r="627" spans="1:18" ht="12.75" customHeight="1" x14ac:dyDescent="0.2">
      <c r="A627" s="10"/>
      <c r="B627" s="1"/>
      <c r="C627" s="1"/>
      <c r="D627" s="1"/>
      <c r="E627" s="2"/>
      <c r="F627" s="1"/>
      <c r="G627" s="10"/>
      <c r="H627" s="10"/>
      <c r="I627" s="10"/>
      <c r="J627" s="4"/>
      <c r="K627" s="11"/>
      <c r="L627" s="11"/>
      <c r="M627" s="5"/>
      <c r="N627" s="5"/>
      <c r="O627" s="2"/>
      <c r="P627" s="2"/>
      <c r="Q627" s="2"/>
      <c r="R627" s="2"/>
    </row>
    <row r="628" spans="1:18" ht="12.75" customHeight="1" x14ac:dyDescent="0.2">
      <c r="A628" s="10"/>
      <c r="B628" s="1"/>
      <c r="C628" s="1"/>
      <c r="D628" s="1"/>
      <c r="E628" s="2"/>
      <c r="F628" s="1"/>
      <c r="G628" s="10"/>
      <c r="H628" s="10"/>
      <c r="I628" s="10"/>
      <c r="J628" s="4"/>
      <c r="K628" s="11"/>
      <c r="L628" s="11"/>
      <c r="M628" s="5"/>
      <c r="N628" s="5"/>
      <c r="O628" s="2"/>
      <c r="P628" s="2"/>
      <c r="Q628" s="2"/>
      <c r="R628" s="2"/>
    </row>
    <row r="629" spans="1:18" ht="12.75" customHeight="1" x14ac:dyDescent="0.2">
      <c r="A629" s="10"/>
      <c r="B629" s="1"/>
      <c r="C629" s="1"/>
      <c r="D629" s="1"/>
      <c r="E629" s="2"/>
      <c r="F629" s="1"/>
      <c r="G629" s="10"/>
      <c r="H629" s="10"/>
      <c r="I629" s="10"/>
      <c r="J629" s="4"/>
      <c r="K629" s="11"/>
      <c r="L629" s="11"/>
      <c r="M629" s="5"/>
      <c r="N629" s="5"/>
      <c r="O629" s="2"/>
      <c r="P629" s="2"/>
      <c r="Q629" s="2"/>
      <c r="R629" s="2"/>
    </row>
    <row r="630" spans="1:18" ht="12.75" customHeight="1" x14ac:dyDescent="0.2">
      <c r="A630" s="10"/>
      <c r="B630" s="1"/>
      <c r="C630" s="1"/>
      <c r="D630" s="1"/>
      <c r="E630" s="2"/>
      <c r="F630" s="1"/>
      <c r="G630" s="10"/>
      <c r="H630" s="10"/>
      <c r="I630" s="10"/>
      <c r="J630" s="4"/>
      <c r="K630" s="11"/>
      <c r="L630" s="11"/>
      <c r="M630" s="5"/>
      <c r="N630" s="5"/>
      <c r="O630" s="2"/>
      <c r="P630" s="2"/>
      <c r="Q630" s="2"/>
      <c r="R630" s="2"/>
    </row>
    <row r="631" spans="1:18" ht="12.75" customHeight="1" x14ac:dyDescent="0.2">
      <c r="A631" s="10"/>
      <c r="B631" s="1"/>
      <c r="C631" s="1"/>
      <c r="D631" s="1"/>
      <c r="E631" s="2"/>
      <c r="F631" s="1"/>
      <c r="G631" s="10"/>
      <c r="H631" s="10"/>
      <c r="I631" s="10"/>
      <c r="J631" s="4"/>
      <c r="K631" s="11"/>
      <c r="L631" s="11"/>
      <c r="M631" s="5"/>
      <c r="N631" s="5"/>
      <c r="O631" s="2"/>
      <c r="P631" s="2"/>
      <c r="Q631" s="2"/>
      <c r="R631" s="2"/>
    </row>
    <row r="632" spans="1:18" ht="12.75" customHeight="1" x14ac:dyDescent="0.2">
      <c r="A632" s="10"/>
      <c r="B632" s="1"/>
      <c r="C632" s="1"/>
      <c r="D632" s="1"/>
      <c r="E632" s="2"/>
      <c r="F632" s="1"/>
      <c r="G632" s="10"/>
      <c r="H632" s="10"/>
      <c r="I632" s="10"/>
      <c r="J632" s="4"/>
      <c r="K632" s="11"/>
      <c r="L632" s="11"/>
      <c r="M632" s="5"/>
      <c r="N632" s="5"/>
      <c r="O632" s="2"/>
      <c r="P632" s="2"/>
      <c r="Q632" s="2"/>
      <c r="R632" s="2"/>
    </row>
    <row r="633" spans="1:18" ht="12.75" customHeight="1" x14ac:dyDescent="0.2">
      <c r="A633" s="10"/>
      <c r="B633" s="1"/>
      <c r="C633" s="1"/>
      <c r="D633" s="1"/>
      <c r="E633" s="2"/>
      <c r="F633" s="1"/>
      <c r="G633" s="10"/>
      <c r="H633" s="10"/>
      <c r="I633" s="10"/>
      <c r="J633" s="4"/>
      <c r="K633" s="11"/>
      <c r="L633" s="11"/>
      <c r="M633" s="5"/>
      <c r="N633" s="5"/>
      <c r="O633" s="2"/>
      <c r="P633" s="2"/>
      <c r="Q633" s="2"/>
      <c r="R633" s="2"/>
    </row>
    <row r="634" spans="1:18" ht="12.75" customHeight="1" x14ac:dyDescent="0.2">
      <c r="A634" s="10"/>
      <c r="B634" s="1"/>
      <c r="C634" s="1"/>
      <c r="D634" s="1"/>
      <c r="E634" s="2"/>
      <c r="F634" s="1"/>
      <c r="G634" s="10"/>
      <c r="H634" s="10"/>
      <c r="I634" s="10"/>
      <c r="J634" s="4"/>
      <c r="K634" s="11"/>
      <c r="L634" s="11"/>
      <c r="M634" s="5"/>
      <c r="N634" s="5"/>
      <c r="O634" s="2"/>
      <c r="P634" s="2"/>
      <c r="Q634" s="2"/>
      <c r="R634" s="2"/>
    </row>
    <row r="635" spans="1:18" ht="12.75" customHeight="1" x14ac:dyDescent="0.2">
      <c r="A635" s="10"/>
      <c r="B635" s="1"/>
      <c r="C635" s="1"/>
      <c r="D635" s="1"/>
      <c r="E635" s="2"/>
      <c r="F635" s="1"/>
      <c r="G635" s="10"/>
      <c r="H635" s="10"/>
      <c r="I635" s="10"/>
      <c r="J635" s="4"/>
      <c r="K635" s="11"/>
      <c r="L635" s="11"/>
      <c r="M635" s="5"/>
      <c r="N635" s="5"/>
      <c r="O635" s="2"/>
      <c r="P635" s="2"/>
      <c r="Q635" s="2"/>
      <c r="R635" s="2"/>
    </row>
    <row r="636" spans="1:18" ht="12.75" customHeight="1" x14ac:dyDescent="0.2">
      <c r="A636" s="10"/>
      <c r="B636" s="1"/>
      <c r="C636" s="1"/>
      <c r="D636" s="1"/>
      <c r="E636" s="2"/>
      <c r="F636" s="1"/>
      <c r="G636" s="10"/>
      <c r="H636" s="10"/>
      <c r="I636" s="10"/>
      <c r="J636" s="4"/>
      <c r="K636" s="11"/>
      <c r="L636" s="11"/>
      <c r="M636" s="5"/>
      <c r="N636" s="5"/>
      <c r="O636" s="2"/>
      <c r="P636" s="2"/>
      <c r="Q636" s="2"/>
      <c r="R636" s="2"/>
    </row>
    <row r="637" spans="1:18" ht="12.75" customHeight="1" x14ac:dyDescent="0.2">
      <c r="A637" s="10"/>
      <c r="B637" s="1"/>
      <c r="C637" s="1"/>
      <c r="D637" s="1"/>
      <c r="E637" s="2"/>
      <c r="F637" s="1"/>
      <c r="G637" s="10"/>
      <c r="H637" s="10"/>
      <c r="I637" s="10"/>
      <c r="J637" s="4"/>
      <c r="K637" s="11"/>
      <c r="L637" s="11"/>
      <c r="M637" s="5"/>
      <c r="N637" s="5"/>
      <c r="O637" s="2"/>
      <c r="P637" s="2"/>
      <c r="Q637" s="2"/>
      <c r="R637" s="2"/>
    </row>
    <row r="638" spans="1:18" ht="12.75" customHeight="1" x14ac:dyDescent="0.2">
      <c r="A638" s="10"/>
      <c r="B638" s="1"/>
      <c r="C638" s="1"/>
      <c r="D638" s="1"/>
      <c r="E638" s="2"/>
      <c r="F638" s="1"/>
      <c r="G638" s="10"/>
      <c r="H638" s="10"/>
      <c r="I638" s="10"/>
      <c r="J638" s="4"/>
      <c r="K638" s="11"/>
      <c r="L638" s="11"/>
      <c r="M638" s="5"/>
      <c r="N638" s="5"/>
      <c r="O638" s="2"/>
      <c r="P638" s="2"/>
      <c r="Q638" s="2"/>
      <c r="R638" s="2"/>
    </row>
    <row r="639" spans="1:18" ht="12.75" customHeight="1" x14ac:dyDescent="0.2">
      <c r="A639" s="10"/>
      <c r="B639" s="1"/>
      <c r="C639" s="1"/>
      <c r="D639" s="1"/>
      <c r="E639" s="2"/>
      <c r="F639" s="1"/>
      <c r="G639" s="10"/>
      <c r="H639" s="10"/>
      <c r="I639" s="10"/>
      <c r="J639" s="4"/>
      <c r="K639" s="11"/>
      <c r="L639" s="11"/>
      <c r="M639" s="5"/>
      <c r="N639" s="5"/>
      <c r="O639" s="2"/>
      <c r="P639" s="2"/>
      <c r="Q639" s="2"/>
      <c r="R639" s="2"/>
    </row>
    <row r="640" spans="1:18" ht="12.75" customHeight="1" x14ac:dyDescent="0.2">
      <c r="A640" s="10"/>
      <c r="B640" s="1"/>
      <c r="C640" s="1"/>
      <c r="D640" s="1"/>
      <c r="E640" s="2"/>
      <c r="F640" s="1"/>
      <c r="G640" s="10"/>
      <c r="H640" s="10"/>
      <c r="I640" s="10"/>
      <c r="J640" s="4"/>
      <c r="K640" s="11"/>
      <c r="L640" s="11"/>
      <c r="M640" s="5"/>
      <c r="N640" s="5"/>
      <c r="O640" s="2"/>
      <c r="P640" s="2"/>
      <c r="Q640" s="2"/>
      <c r="R640" s="2"/>
    </row>
    <row r="641" spans="1:18" ht="12.75" customHeight="1" x14ac:dyDescent="0.2">
      <c r="A641" s="10"/>
      <c r="B641" s="1"/>
      <c r="C641" s="1"/>
      <c r="D641" s="1"/>
      <c r="E641" s="2"/>
      <c r="F641" s="1"/>
      <c r="G641" s="10"/>
      <c r="H641" s="10"/>
      <c r="I641" s="10"/>
      <c r="J641" s="4"/>
      <c r="K641" s="11"/>
      <c r="L641" s="11"/>
      <c r="M641" s="5"/>
      <c r="N641" s="5"/>
      <c r="O641" s="2"/>
      <c r="P641" s="2"/>
      <c r="Q641" s="2"/>
      <c r="R641" s="2"/>
    </row>
    <row r="642" spans="1:18" ht="12.75" customHeight="1" x14ac:dyDescent="0.2">
      <c r="A642" s="10"/>
      <c r="B642" s="1"/>
      <c r="C642" s="1"/>
      <c r="D642" s="1"/>
      <c r="E642" s="2"/>
      <c r="F642" s="1"/>
      <c r="G642" s="10"/>
      <c r="H642" s="10"/>
      <c r="I642" s="10"/>
      <c r="J642" s="4"/>
      <c r="K642" s="11"/>
      <c r="L642" s="11"/>
      <c r="M642" s="5"/>
      <c r="N642" s="5"/>
      <c r="O642" s="2"/>
      <c r="P642" s="2"/>
      <c r="Q642" s="2"/>
      <c r="R642" s="2"/>
    </row>
    <row r="643" spans="1:18" ht="12.75" customHeight="1" x14ac:dyDescent="0.2">
      <c r="A643" s="10"/>
      <c r="B643" s="1"/>
      <c r="C643" s="1"/>
      <c r="D643" s="1"/>
      <c r="E643" s="2"/>
      <c r="F643" s="1"/>
      <c r="G643" s="10"/>
      <c r="H643" s="10"/>
      <c r="I643" s="10"/>
      <c r="J643" s="4"/>
      <c r="K643" s="11"/>
      <c r="L643" s="11"/>
      <c r="M643" s="5"/>
      <c r="N643" s="5"/>
      <c r="O643" s="2"/>
      <c r="P643" s="2"/>
      <c r="Q643" s="2"/>
      <c r="R643" s="2"/>
    </row>
    <row r="644" spans="1:18" ht="12.75" customHeight="1" x14ac:dyDescent="0.2">
      <c r="A644" s="10"/>
      <c r="B644" s="1"/>
      <c r="C644" s="1"/>
      <c r="D644" s="1"/>
      <c r="E644" s="2"/>
      <c r="F644" s="1"/>
      <c r="G644" s="10"/>
      <c r="H644" s="10"/>
      <c r="I644" s="10"/>
      <c r="J644" s="4"/>
      <c r="K644" s="11"/>
      <c r="L644" s="11"/>
      <c r="M644" s="5"/>
      <c r="N644" s="5"/>
      <c r="O644" s="2"/>
      <c r="P644" s="2"/>
      <c r="Q644" s="2"/>
      <c r="R644" s="2"/>
    </row>
    <row r="645" spans="1:18" ht="12.75" customHeight="1" x14ac:dyDescent="0.2">
      <c r="A645" s="10"/>
      <c r="B645" s="1"/>
      <c r="C645" s="1"/>
      <c r="D645" s="1"/>
      <c r="E645" s="2"/>
      <c r="F645" s="1"/>
      <c r="G645" s="10"/>
      <c r="H645" s="10"/>
      <c r="I645" s="10"/>
      <c r="J645" s="4"/>
      <c r="K645" s="11"/>
      <c r="L645" s="11"/>
      <c r="M645" s="5"/>
      <c r="N645" s="5"/>
      <c r="O645" s="2"/>
      <c r="P645" s="2"/>
      <c r="Q645" s="2"/>
      <c r="R645" s="2"/>
    </row>
    <row r="646" spans="1:18" ht="12.75" customHeight="1" x14ac:dyDescent="0.2">
      <c r="A646" s="10"/>
      <c r="B646" s="1"/>
      <c r="C646" s="1"/>
      <c r="D646" s="1"/>
      <c r="E646" s="2"/>
      <c r="F646" s="1"/>
      <c r="G646" s="10"/>
      <c r="H646" s="10"/>
      <c r="I646" s="10"/>
      <c r="J646" s="4"/>
      <c r="K646" s="11"/>
      <c r="L646" s="11"/>
      <c r="M646" s="5"/>
      <c r="N646" s="5"/>
      <c r="O646" s="2"/>
      <c r="P646" s="2"/>
      <c r="Q646" s="2"/>
      <c r="R646" s="2"/>
    </row>
    <row r="647" spans="1:18" ht="12.75" customHeight="1" x14ac:dyDescent="0.2">
      <c r="A647" s="10"/>
      <c r="B647" s="1"/>
      <c r="C647" s="1"/>
      <c r="D647" s="1"/>
      <c r="E647" s="2"/>
      <c r="F647" s="1"/>
      <c r="G647" s="10"/>
      <c r="H647" s="10"/>
      <c r="I647" s="10"/>
      <c r="J647" s="4"/>
      <c r="K647" s="11"/>
      <c r="L647" s="11"/>
      <c r="M647" s="5"/>
      <c r="N647" s="5"/>
      <c r="O647" s="2"/>
      <c r="P647" s="2"/>
      <c r="Q647" s="2"/>
      <c r="R647" s="2"/>
    </row>
    <row r="648" spans="1:18" ht="12.75" customHeight="1" x14ac:dyDescent="0.2">
      <c r="A648" s="10"/>
      <c r="B648" s="1"/>
      <c r="C648" s="1"/>
      <c r="D648" s="1"/>
      <c r="E648" s="2"/>
      <c r="F648" s="1"/>
      <c r="G648" s="10"/>
      <c r="H648" s="10"/>
      <c r="I648" s="10"/>
      <c r="J648" s="4"/>
      <c r="K648" s="11"/>
      <c r="L648" s="11"/>
      <c r="M648" s="5"/>
      <c r="N648" s="5"/>
      <c r="O648" s="2"/>
      <c r="P648" s="2"/>
      <c r="Q648" s="2"/>
      <c r="R648" s="2"/>
    </row>
    <row r="649" spans="1:18" ht="12.75" customHeight="1" x14ac:dyDescent="0.2">
      <c r="A649" s="10"/>
      <c r="B649" s="1"/>
      <c r="C649" s="1"/>
      <c r="D649" s="1"/>
      <c r="E649" s="2"/>
      <c r="F649" s="1"/>
      <c r="G649" s="10"/>
      <c r="H649" s="10"/>
      <c r="I649" s="10"/>
      <c r="J649" s="4"/>
      <c r="K649" s="11"/>
      <c r="L649" s="11"/>
      <c r="M649" s="5"/>
      <c r="N649" s="5"/>
      <c r="O649" s="2"/>
      <c r="P649" s="2"/>
      <c r="Q649" s="2"/>
      <c r="R649" s="2"/>
    </row>
    <row r="650" spans="1:18" ht="12.75" customHeight="1" x14ac:dyDescent="0.2">
      <c r="A650" s="10"/>
      <c r="B650" s="1"/>
      <c r="C650" s="1"/>
      <c r="D650" s="1"/>
      <c r="E650" s="2"/>
      <c r="F650" s="1"/>
      <c r="G650" s="10"/>
      <c r="H650" s="10"/>
      <c r="I650" s="10"/>
      <c r="J650" s="4"/>
      <c r="K650" s="11"/>
      <c r="L650" s="11"/>
      <c r="M650" s="5"/>
      <c r="N650" s="5"/>
      <c r="O650" s="2"/>
      <c r="P650" s="2"/>
      <c r="Q650" s="2"/>
      <c r="R650" s="2"/>
    </row>
    <row r="651" spans="1:18" ht="12.75" customHeight="1" x14ac:dyDescent="0.2">
      <c r="A651" s="10"/>
      <c r="B651" s="1"/>
      <c r="C651" s="1"/>
      <c r="D651" s="1"/>
      <c r="E651" s="2"/>
      <c r="F651" s="1"/>
      <c r="G651" s="10"/>
      <c r="H651" s="10"/>
      <c r="I651" s="10"/>
      <c r="J651" s="4"/>
      <c r="K651" s="11"/>
      <c r="L651" s="11"/>
      <c r="M651" s="5"/>
      <c r="N651" s="5"/>
      <c r="O651" s="2"/>
      <c r="P651" s="2"/>
      <c r="Q651" s="2"/>
      <c r="R651" s="2"/>
    </row>
    <row r="652" spans="1:18" ht="12.75" customHeight="1" x14ac:dyDescent="0.2">
      <c r="A652" s="10"/>
      <c r="B652" s="1"/>
      <c r="C652" s="1"/>
      <c r="D652" s="1"/>
      <c r="E652" s="2"/>
      <c r="F652" s="1"/>
      <c r="G652" s="10"/>
      <c r="H652" s="10"/>
      <c r="I652" s="10"/>
      <c r="J652" s="4"/>
      <c r="K652" s="11"/>
      <c r="L652" s="11"/>
      <c r="M652" s="5"/>
      <c r="N652" s="5"/>
      <c r="O652" s="2"/>
      <c r="P652" s="2"/>
      <c r="Q652" s="2"/>
      <c r="R652" s="2"/>
    </row>
    <row r="653" spans="1:18" ht="12.75" customHeight="1" x14ac:dyDescent="0.2">
      <c r="A653" s="10"/>
      <c r="B653" s="1"/>
      <c r="C653" s="1"/>
      <c r="D653" s="1"/>
      <c r="E653" s="2"/>
      <c r="F653" s="1"/>
      <c r="G653" s="10"/>
      <c r="H653" s="10"/>
      <c r="I653" s="10"/>
      <c r="J653" s="4"/>
      <c r="K653" s="11"/>
      <c r="L653" s="11"/>
      <c r="M653" s="5"/>
      <c r="N653" s="5"/>
      <c r="O653" s="2"/>
      <c r="P653" s="2"/>
      <c r="Q653" s="2"/>
      <c r="R653" s="2"/>
    </row>
    <row r="654" spans="1:18" ht="12.75" customHeight="1" x14ac:dyDescent="0.2">
      <c r="A654" s="10"/>
      <c r="B654" s="1"/>
      <c r="C654" s="1"/>
      <c r="D654" s="1"/>
      <c r="E654" s="2"/>
      <c r="F654" s="1"/>
      <c r="G654" s="10"/>
      <c r="H654" s="10"/>
      <c r="I654" s="10"/>
      <c r="J654" s="4"/>
      <c r="K654" s="11"/>
      <c r="L654" s="11"/>
      <c r="M654" s="5"/>
      <c r="N654" s="5"/>
      <c r="O654" s="2"/>
      <c r="P654" s="2"/>
      <c r="Q654" s="2"/>
      <c r="R654" s="2"/>
    </row>
    <row r="655" spans="1:18" ht="12.75" customHeight="1" x14ac:dyDescent="0.2">
      <c r="A655" s="10"/>
      <c r="B655" s="1"/>
      <c r="C655" s="1"/>
      <c r="D655" s="1"/>
      <c r="E655" s="2"/>
      <c r="F655" s="1"/>
      <c r="G655" s="10"/>
      <c r="H655" s="10"/>
      <c r="I655" s="10"/>
      <c r="J655" s="4"/>
      <c r="K655" s="11"/>
      <c r="L655" s="11"/>
      <c r="M655" s="5"/>
      <c r="N655" s="5"/>
      <c r="O655" s="2"/>
      <c r="P655" s="2"/>
      <c r="Q655" s="2"/>
      <c r="R655" s="2"/>
    </row>
    <row r="656" spans="1:18" ht="12.75" customHeight="1" x14ac:dyDescent="0.2">
      <c r="A656" s="10"/>
      <c r="B656" s="1"/>
      <c r="C656" s="1"/>
      <c r="D656" s="1"/>
      <c r="E656" s="2"/>
      <c r="F656" s="1"/>
      <c r="G656" s="10"/>
      <c r="H656" s="10"/>
      <c r="I656" s="10"/>
      <c r="J656" s="4"/>
      <c r="K656" s="11"/>
      <c r="L656" s="11"/>
      <c r="M656" s="5"/>
      <c r="N656" s="5"/>
      <c r="O656" s="2"/>
      <c r="P656" s="2"/>
      <c r="Q656" s="2"/>
      <c r="R656" s="2"/>
    </row>
    <row r="657" spans="1:18" ht="12.75" customHeight="1" x14ac:dyDescent="0.2">
      <c r="A657" s="10"/>
      <c r="B657" s="1"/>
      <c r="C657" s="1"/>
      <c r="D657" s="1"/>
      <c r="E657" s="2"/>
      <c r="F657" s="1"/>
      <c r="G657" s="10"/>
      <c r="H657" s="10"/>
      <c r="I657" s="10"/>
      <c r="J657" s="4"/>
      <c r="K657" s="11"/>
      <c r="L657" s="11"/>
      <c r="M657" s="5"/>
      <c r="N657" s="5"/>
      <c r="O657" s="2"/>
      <c r="P657" s="2"/>
      <c r="Q657" s="2"/>
      <c r="R657" s="2"/>
    </row>
    <row r="658" spans="1:18" ht="12.75" customHeight="1" x14ac:dyDescent="0.2">
      <c r="A658" s="10"/>
      <c r="B658" s="1"/>
      <c r="C658" s="1"/>
      <c r="D658" s="1"/>
      <c r="E658" s="2"/>
      <c r="F658" s="1"/>
      <c r="G658" s="10"/>
      <c r="H658" s="10"/>
      <c r="I658" s="10"/>
      <c r="J658" s="4"/>
      <c r="K658" s="11"/>
      <c r="L658" s="11"/>
      <c r="M658" s="5"/>
      <c r="N658" s="5"/>
      <c r="O658" s="2"/>
      <c r="P658" s="2"/>
      <c r="Q658" s="2"/>
      <c r="R658" s="2"/>
    </row>
    <row r="659" spans="1:18" ht="12.75" customHeight="1" x14ac:dyDescent="0.2">
      <c r="A659" s="10"/>
      <c r="B659" s="1"/>
      <c r="C659" s="1"/>
      <c r="D659" s="1"/>
      <c r="E659" s="2"/>
      <c r="F659" s="1"/>
      <c r="G659" s="10"/>
      <c r="H659" s="10"/>
      <c r="I659" s="10"/>
      <c r="J659" s="4"/>
      <c r="K659" s="11"/>
      <c r="L659" s="11"/>
      <c r="M659" s="5"/>
      <c r="N659" s="5"/>
      <c r="O659" s="2"/>
      <c r="P659" s="2"/>
      <c r="Q659" s="2"/>
      <c r="R659" s="2"/>
    </row>
    <row r="660" spans="1:18" ht="12.75" customHeight="1" x14ac:dyDescent="0.2">
      <c r="A660" s="10"/>
      <c r="B660" s="1"/>
      <c r="C660" s="1"/>
      <c r="D660" s="1"/>
      <c r="E660" s="2"/>
      <c r="F660" s="1"/>
      <c r="G660" s="10"/>
      <c r="H660" s="10"/>
      <c r="I660" s="10"/>
      <c r="J660" s="4"/>
      <c r="K660" s="11"/>
      <c r="L660" s="11"/>
      <c r="M660" s="5"/>
      <c r="N660" s="5"/>
      <c r="O660" s="2"/>
      <c r="P660" s="2"/>
      <c r="Q660" s="2"/>
      <c r="R660" s="2"/>
    </row>
    <row r="661" spans="1:18" ht="12.75" customHeight="1" x14ac:dyDescent="0.2">
      <c r="A661" s="10"/>
      <c r="B661" s="1"/>
      <c r="C661" s="1"/>
      <c r="D661" s="1"/>
      <c r="E661" s="2"/>
      <c r="F661" s="1"/>
      <c r="G661" s="10"/>
      <c r="H661" s="10"/>
      <c r="I661" s="10"/>
      <c r="J661" s="4"/>
      <c r="K661" s="11"/>
      <c r="L661" s="11"/>
      <c r="M661" s="5"/>
      <c r="N661" s="5"/>
      <c r="O661" s="2"/>
      <c r="P661" s="2"/>
      <c r="Q661" s="2"/>
      <c r="R661" s="2"/>
    </row>
    <row r="662" spans="1:18" ht="12.75" customHeight="1" x14ac:dyDescent="0.2">
      <c r="A662" s="10"/>
      <c r="B662" s="1"/>
      <c r="C662" s="1"/>
      <c r="D662" s="1"/>
      <c r="E662" s="2"/>
      <c r="F662" s="1"/>
      <c r="G662" s="10"/>
      <c r="H662" s="10"/>
      <c r="I662" s="10"/>
      <c r="J662" s="4"/>
      <c r="K662" s="11"/>
      <c r="L662" s="11"/>
      <c r="M662" s="5"/>
      <c r="N662" s="5"/>
      <c r="O662" s="2"/>
      <c r="P662" s="2"/>
      <c r="Q662" s="2"/>
      <c r="R662" s="2"/>
    </row>
    <row r="663" spans="1:18" ht="12.75" customHeight="1" x14ac:dyDescent="0.2">
      <c r="A663" s="10"/>
      <c r="B663" s="1"/>
      <c r="C663" s="1"/>
      <c r="D663" s="1"/>
      <c r="E663" s="2"/>
      <c r="F663" s="1"/>
      <c r="G663" s="10"/>
      <c r="H663" s="10"/>
      <c r="I663" s="10"/>
      <c r="J663" s="4"/>
      <c r="K663" s="11"/>
      <c r="L663" s="11"/>
      <c r="M663" s="5"/>
      <c r="N663" s="5"/>
      <c r="O663" s="2"/>
      <c r="P663" s="2"/>
      <c r="Q663" s="2"/>
      <c r="R663" s="2"/>
    </row>
    <row r="664" spans="1:18" ht="12.75" customHeight="1" x14ac:dyDescent="0.2">
      <c r="A664" s="10"/>
      <c r="B664" s="1"/>
      <c r="C664" s="1"/>
      <c r="D664" s="1"/>
      <c r="E664" s="2"/>
      <c r="F664" s="1"/>
      <c r="G664" s="10"/>
      <c r="H664" s="10"/>
      <c r="I664" s="10"/>
      <c r="J664" s="4"/>
      <c r="K664" s="11"/>
      <c r="L664" s="11"/>
      <c r="M664" s="5"/>
      <c r="N664" s="5"/>
      <c r="O664" s="2"/>
      <c r="P664" s="2"/>
      <c r="Q664" s="2"/>
      <c r="R664" s="2"/>
    </row>
    <row r="665" spans="1:18" ht="12.75" customHeight="1" x14ac:dyDescent="0.2">
      <c r="A665" s="10"/>
      <c r="B665" s="1"/>
      <c r="C665" s="1"/>
      <c r="D665" s="1"/>
      <c r="E665" s="2"/>
      <c r="F665" s="1"/>
      <c r="G665" s="10"/>
      <c r="H665" s="10"/>
      <c r="I665" s="10"/>
      <c r="J665" s="4"/>
      <c r="K665" s="11"/>
      <c r="L665" s="11"/>
      <c r="M665" s="5"/>
      <c r="N665" s="5"/>
      <c r="O665" s="2"/>
      <c r="P665" s="2"/>
      <c r="Q665" s="2"/>
      <c r="R665" s="2"/>
    </row>
    <row r="666" spans="1:18" ht="12.75" customHeight="1" x14ac:dyDescent="0.2">
      <c r="A666" s="10"/>
      <c r="B666" s="1"/>
      <c r="C666" s="1"/>
      <c r="D666" s="1"/>
      <c r="E666" s="2"/>
      <c r="F666" s="1"/>
      <c r="G666" s="10"/>
      <c r="H666" s="10"/>
      <c r="I666" s="10"/>
      <c r="J666" s="4"/>
      <c r="K666" s="11"/>
      <c r="L666" s="11"/>
      <c r="M666" s="5"/>
      <c r="N666" s="5"/>
      <c r="O666" s="2"/>
      <c r="P666" s="2"/>
      <c r="Q666" s="2"/>
      <c r="R666" s="2"/>
    </row>
    <row r="667" spans="1:18" ht="12.75" customHeight="1" x14ac:dyDescent="0.2">
      <c r="A667" s="10"/>
      <c r="B667" s="1"/>
      <c r="C667" s="1"/>
      <c r="D667" s="1"/>
      <c r="E667" s="2"/>
      <c r="F667" s="1"/>
      <c r="G667" s="10"/>
      <c r="H667" s="10"/>
      <c r="I667" s="10"/>
      <c r="J667" s="4"/>
      <c r="K667" s="11"/>
      <c r="L667" s="11"/>
      <c r="M667" s="5"/>
      <c r="N667" s="5"/>
      <c r="O667" s="2"/>
      <c r="P667" s="2"/>
      <c r="Q667" s="2"/>
      <c r="R667" s="2"/>
    </row>
    <row r="668" spans="1:18" ht="12.75" customHeight="1" x14ac:dyDescent="0.2">
      <c r="A668" s="10"/>
      <c r="B668" s="1"/>
      <c r="C668" s="1"/>
      <c r="D668" s="1"/>
      <c r="E668" s="2"/>
      <c r="F668" s="1"/>
      <c r="G668" s="10"/>
      <c r="H668" s="10"/>
      <c r="I668" s="10"/>
      <c r="J668" s="4"/>
      <c r="K668" s="11"/>
      <c r="L668" s="11"/>
      <c r="M668" s="5"/>
      <c r="N668" s="5"/>
      <c r="O668" s="2"/>
      <c r="P668" s="2"/>
      <c r="Q668" s="2"/>
      <c r="R668" s="2"/>
    </row>
    <row r="669" spans="1:18" ht="12.75" customHeight="1" x14ac:dyDescent="0.2">
      <c r="A669" s="10"/>
      <c r="B669" s="1"/>
      <c r="C669" s="1"/>
      <c r="D669" s="1"/>
      <c r="E669" s="2"/>
      <c r="F669" s="1"/>
      <c r="G669" s="10"/>
      <c r="H669" s="10"/>
      <c r="I669" s="10"/>
      <c r="J669" s="4"/>
      <c r="K669" s="11"/>
      <c r="L669" s="11"/>
      <c r="M669" s="5"/>
      <c r="N669" s="5"/>
      <c r="O669" s="2"/>
      <c r="P669" s="2"/>
      <c r="Q669" s="2"/>
      <c r="R669" s="2"/>
    </row>
    <row r="670" spans="1:18" ht="12.75" customHeight="1" x14ac:dyDescent="0.2">
      <c r="A670" s="10"/>
      <c r="B670" s="1"/>
      <c r="C670" s="1"/>
      <c r="D670" s="1"/>
      <c r="E670" s="2"/>
      <c r="F670" s="1"/>
      <c r="G670" s="10"/>
      <c r="H670" s="10"/>
      <c r="I670" s="10"/>
      <c r="J670" s="4"/>
      <c r="K670" s="11"/>
      <c r="L670" s="11"/>
      <c r="M670" s="5"/>
      <c r="N670" s="5"/>
      <c r="O670" s="2"/>
      <c r="P670" s="2"/>
      <c r="Q670" s="2"/>
      <c r="R670" s="2"/>
    </row>
    <row r="671" spans="1:18" ht="12.75" customHeight="1" x14ac:dyDescent="0.2">
      <c r="A671" s="10"/>
      <c r="B671" s="1"/>
      <c r="C671" s="1"/>
      <c r="D671" s="1"/>
      <c r="E671" s="2"/>
      <c r="F671" s="1"/>
      <c r="G671" s="10"/>
      <c r="H671" s="10"/>
      <c r="I671" s="10"/>
      <c r="J671" s="4"/>
      <c r="K671" s="11"/>
      <c r="L671" s="11"/>
      <c r="M671" s="5"/>
      <c r="N671" s="5"/>
      <c r="O671" s="2"/>
      <c r="P671" s="2"/>
      <c r="Q671" s="2"/>
      <c r="R671" s="2"/>
    </row>
    <row r="672" spans="1:18" ht="12.75" customHeight="1" x14ac:dyDescent="0.2">
      <c r="A672" s="10"/>
      <c r="B672" s="1"/>
      <c r="C672" s="1"/>
      <c r="D672" s="1"/>
      <c r="E672" s="2"/>
      <c r="F672" s="1"/>
      <c r="G672" s="10"/>
      <c r="H672" s="10"/>
      <c r="I672" s="10"/>
      <c r="J672" s="4"/>
      <c r="K672" s="11"/>
      <c r="L672" s="11"/>
      <c r="M672" s="5"/>
      <c r="N672" s="5"/>
      <c r="O672" s="2"/>
      <c r="P672" s="2"/>
      <c r="Q672" s="2"/>
      <c r="R672" s="2"/>
    </row>
    <row r="673" spans="1:18" ht="12.75" customHeight="1" x14ac:dyDescent="0.2">
      <c r="A673" s="10"/>
      <c r="B673" s="1"/>
      <c r="C673" s="1"/>
      <c r="D673" s="1"/>
      <c r="E673" s="2"/>
      <c r="F673" s="1"/>
      <c r="G673" s="10"/>
      <c r="H673" s="10"/>
      <c r="I673" s="10"/>
      <c r="J673" s="4"/>
      <c r="K673" s="11"/>
      <c r="L673" s="11"/>
      <c r="M673" s="5"/>
      <c r="N673" s="5"/>
      <c r="O673" s="2"/>
      <c r="P673" s="2"/>
      <c r="Q673" s="2"/>
      <c r="R673" s="2"/>
    </row>
    <row r="674" spans="1:18" ht="12.75" customHeight="1" x14ac:dyDescent="0.2">
      <c r="A674" s="10"/>
      <c r="B674" s="1"/>
      <c r="C674" s="1"/>
      <c r="D674" s="1"/>
      <c r="E674" s="2"/>
      <c r="F674" s="1"/>
      <c r="G674" s="10"/>
      <c r="H674" s="10"/>
      <c r="I674" s="10"/>
      <c r="J674" s="4"/>
      <c r="K674" s="11"/>
      <c r="L674" s="11"/>
      <c r="M674" s="5"/>
      <c r="N674" s="5"/>
      <c r="O674" s="2"/>
      <c r="P674" s="2"/>
      <c r="Q674" s="2"/>
      <c r="R674" s="2"/>
    </row>
    <row r="675" spans="1:18" ht="12.75" customHeight="1" x14ac:dyDescent="0.2">
      <c r="A675" s="10"/>
      <c r="B675" s="1"/>
      <c r="C675" s="1"/>
      <c r="D675" s="1"/>
      <c r="E675" s="2"/>
      <c r="F675" s="1"/>
      <c r="G675" s="10"/>
      <c r="H675" s="10"/>
      <c r="I675" s="10"/>
      <c r="J675" s="4"/>
      <c r="K675" s="11"/>
      <c r="L675" s="11"/>
      <c r="M675" s="5"/>
      <c r="N675" s="5"/>
      <c r="O675" s="2"/>
      <c r="P675" s="2"/>
      <c r="Q675" s="2"/>
      <c r="R675" s="2"/>
    </row>
    <row r="676" spans="1:18" ht="12.75" customHeight="1" x14ac:dyDescent="0.2">
      <c r="A676" s="10"/>
      <c r="B676" s="1"/>
      <c r="C676" s="1"/>
      <c r="D676" s="1"/>
      <c r="E676" s="2"/>
      <c r="F676" s="1"/>
      <c r="G676" s="10"/>
      <c r="H676" s="10"/>
      <c r="I676" s="10"/>
      <c r="J676" s="4"/>
      <c r="K676" s="11"/>
      <c r="L676" s="11"/>
      <c r="M676" s="5"/>
      <c r="N676" s="5"/>
      <c r="O676" s="2"/>
      <c r="P676" s="2"/>
      <c r="Q676" s="2"/>
      <c r="R676" s="2"/>
    </row>
    <row r="677" spans="1:18" ht="12.75" customHeight="1" x14ac:dyDescent="0.2">
      <c r="A677" s="10"/>
      <c r="B677" s="1"/>
      <c r="C677" s="1"/>
      <c r="D677" s="1"/>
      <c r="E677" s="2"/>
      <c r="F677" s="1"/>
      <c r="G677" s="10"/>
      <c r="H677" s="10"/>
      <c r="I677" s="10"/>
      <c r="J677" s="4"/>
      <c r="K677" s="11"/>
      <c r="L677" s="11"/>
      <c r="M677" s="5"/>
      <c r="N677" s="5"/>
      <c r="O677" s="2"/>
      <c r="P677" s="2"/>
      <c r="Q677" s="2"/>
      <c r="R677" s="2"/>
    </row>
    <row r="678" spans="1:18" ht="12.75" customHeight="1" x14ac:dyDescent="0.2">
      <c r="A678" s="10"/>
      <c r="B678" s="1"/>
      <c r="C678" s="1"/>
      <c r="D678" s="1"/>
      <c r="E678" s="2"/>
      <c r="F678" s="1"/>
      <c r="G678" s="10"/>
      <c r="H678" s="10"/>
      <c r="I678" s="10"/>
      <c r="J678" s="4"/>
      <c r="K678" s="11"/>
      <c r="L678" s="11"/>
      <c r="M678" s="5"/>
      <c r="N678" s="5"/>
      <c r="O678" s="2"/>
      <c r="P678" s="2"/>
      <c r="Q678" s="2"/>
      <c r="R678" s="2"/>
    </row>
    <row r="679" spans="1:18" ht="12.75" customHeight="1" x14ac:dyDescent="0.2">
      <c r="A679" s="10"/>
      <c r="B679" s="1"/>
      <c r="C679" s="1"/>
      <c r="D679" s="1"/>
      <c r="E679" s="2"/>
      <c r="F679" s="1"/>
      <c r="G679" s="10"/>
      <c r="H679" s="10"/>
      <c r="I679" s="10"/>
      <c r="J679" s="4"/>
      <c r="K679" s="11"/>
      <c r="L679" s="11"/>
      <c r="M679" s="5"/>
      <c r="N679" s="5"/>
      <c r="O679" s="2"/>
      <c r="P679" s="2"/>
      <c r="Q679" s="2"/>
      <c r="R679" s="2"/>
    </row>
    <row r="680" spans="1:18" ht="12.75" customHeight="1" x14ac:dyDescent="0.2">
      <c r="A680" s="10"/>
      <c r="B680" s="1"/>
      <c r="C680" s="1"/>
      <c r="D680" s="1"/>
      <c r="E680" s="2"/>
      <c r="F680" s="1"/>
      <c r="G680" s="10"/>
      <c r="H680" s="10"/>
      <c r="I680" s="10"/>
      <c r="J680" s="4"/>
      <c r="K680" s="11"/>
      <c r="L680" s="11"/>
      <c r="M680" s="5"/>
      <c r="N680" s="5"/>
      <c r="O680" s="2"/>
      <c r="P680" s="2"/>
      <c r="Q680" s="2"/>
      <c r="R680" s="2"/>
    </row>
    <row r="681" spans="1:18" ht="12.75" customHeight="1" x14ac:dyDescent="0.2">
      <c r="A681" s="10"/>
      <c r="B681" s="1"/>
      <c r="C681" s="1"/>
      <c r="D681" s="1"/>
      <c r="E681" s="2"/>
      <c r="F681" s="1"/>
      <c r="G681" s="10"/>
      <c r="H681" s="10"/>
      <c r="I681" s="10"/>
      <c r="J681" s="4"/>
      <c r="K681" s="11"/>
      <c r="L681" s="11"/>
      <c r="M681" s="5"/>
      <c r="N681" s="5"/>
      <c r="O681" s="2"/>
      <c r="P681" s="2"/>
      <c r="Q681" s="2"/>
      <c r="R681" s="2"/>
    </row>
    <row r="682" spans="1:18" ht="12.75" customHeight="1" x14ac:dyDescent="0.2">
      <c r="A682" s="10"/>
      <c r="B682" s="1"/>
      <c r="C682" s="1"/>
      <c r="D682" s="1"/>
      <c r="E682" s="2"/>
      <c r="F682" s="1"/>
      <c r="G682" s="10"/>
      <c r="H682" s="10"/>
      <c r="I682" s="10"/>
      <c r="J682" s="4"/>
      <c r="K682" s="11"/>
      <c r="L682" s="11"/>
      <c r="M682" s="5"/>
      <c r="N682" s="5"/>
      <c r="O682" s="2"/>
      <c r="P682" s="2"/>
      <c r="Q682" s="2"/>
      <c r="R682" s="2"/>
    </row>
    <row r="683" spans="1:18" ht="12.75" customHeight="1" x14ac:dyDescent="0.2">
      <c r="A683" s="10"/>
      <c r="B683" s="1"/>
      <c r="C683" s="1"/>
      <c r="D683" s="1"/>
      <c r="E683" s="2"/>
      <c r="F683" s="1"/>
      <c r="G683" s="10"/>
      <c r="H683" s="10"/>
      <c r="I683" s="10"/>
      <c r="J683" s="4"/>
      <c r="K683" s="11"/>
      <c r="L683" s="11"/>
      <c r="M683" s="5"/>
      <c r="N683" s="5"/>
      <c r="O683" s="2"/>
      <c r="P683" s="2"/>
      <c r="Q683" s="2"/>
      <c r="R683" s="2"/>
    </row>
    <row r="684" spans="1:18" ht="12.75" customHeight="1" x14ac:dyDescent="0.2">
      <c r="A684" s="10"/>
      <c r="B684" s="1"/>
      <c r="C684" s="1"/>
      <c r="D684" s="1"/>
      <c r="E684" s="2"/>
      <c r="F684" s="1"/>
      <c r="G684" s="10"/>
      <c r="H684" s="10"/>
      <c r="I684" s="10"/>
      <c r="J684" s="4"/>
      <c r="K684" s="11"/>
      <c r="L684" s="11"/>
      <c r="M684" s="5"/>
      <c r="N684" s="5"/>
      <c r="O684" s="2"/>
      <c r="P684" s="2"/>
      <c r="Q684" s="2"/>
      <c r="R684" s="2"/>
    </row>
    <row r="685" spans="1:18" ht="12.75" customHeight="1" x14ac:dyDescent="0.2">
      <c r="A685" s="10"/>
      <c r="B685" s="1"/>
      <c r="C685" s="1"/>
      <c r="D685" s="1"/>
      <c r="E685" s="2"/>
      <c r="F685" s="1"/>
      <c r="G685" s="10"/>
      <c r="H685" s="10"/>
      <c r="I685" s="10"/>
      <c r="J685" s="4"/>
      <c r="K685" s="11"/>
      <c r="L685" s="11"/>
      <c r="M685" s="5"/>
      <c r="N685" s="5"/>
      <c r="O685" s="2"/>
      <c r="P685" s="2"/>
      <c r="Q685" s="2"/>
      <c r="R685" s="2"/>
    </row>
    <row r="686" spans="1:18" ht="12.75" customHeight="1" x14ac:dyDescent="0.2">
      <c r="A686" s="10"/>
      <c r="B686" s="1"/>
      <c r="C686" s="1"/>
      <c r="D686" s="1"/>
      <c r="E686" s="2"/>
      <c r="F686" s="1"/>
      <c r="G686" s="10"/>
      <c r="H686" s="10"/>
      <c r="I686" s="10"/>
      <c r="J686" s="4"/>
      <c r="K686" s="11"/>
      <c r="L686" s="11"/>
      <c r="M686" s="5"/>
      <c r="N686" s="5"/>
      <c r="O686" s="2"/>
      <c r="P686" s="2"/>
      <c r="Q686" s="2"/>
      <c r="R686" s="2"/>
    </row>
    <row r="687" spans="1:18" ht="12.75" customHeight="1" x14ac:dyDescent="0.2">
      <c r="A687" s="10"/>
      <c r="B687" s="1"/>
      <c r="C687" s="1"/>
      <c r="D687" s="1"/>
      <c r="E687" s="2"/>
      <c r="F687" s="1"/>
      <c r="G687" s="10"/>
      <c r="H687" s="10"/>
      <c r="I687" s="10"/>
      <c r="J687" s="4"/>
      <c r="K687" s="11"/>
      <c r="L687" s="11"/>
      <c r="M687" s="5"/>
      <c r="N687" s="5"/>
      <c r="O687" s="2"/>
      <c r="P687" s="2"/>
      <c r="Q687" s="2"/>
      <c r="R687" s="2"/>
    </row>
    <row r="688" spans="1:18" ht="12.75" customHeight="1" x14ac:dyDescent="0.2">
      <c r="A688" s="10"/>
      <c r="B688" s="1"/>
      <c r="C688" s="1"/>
      <c r="D688" s="1"/>
      <c r="E688" s="2"/>
      <c r="F688" s="1"/>
      <c r="G688" s="10"/>
      <c r="H688" s="10"/>
      <c r="I688" s="10"/>
      <c r="J688" s="4"/>
      <c r="K688" s="11"/>
      <c r="L688" s="11"/>
      <c r="M688" s="5"/>
      <c r="N688" s="5"/>
      <c r="O688" s="2"/>
      <c r="P688" s="2"/>
      <c r="Q688" s="2"/>
      <c r="R688" s="2"/>
    </row>
    <row r="689" spans="1:18" ht="12.75" customHeight="1" x14ac:dyDescent="0.2">
      <c r="A689" s="10"/>
      <c r="B689" s="1"/>
      <c r="C689" s="1"/>
      <c r="D689" s="1"/>
      <c r="E689" s="2"/>
      <c r="F689" s="1"/>
      <c r="G689" s="10"/>
      <c r="H689" s="10"/>
      <c r="I689" s="10"/>
      <c r="J689" s="4"/>
      <c r="K689" s="11"/>
      <c r="L689" s="11"/>
      <c r="M689" s="5"/>
      <c r="N689" s="5"/>
      <c r="O689" s="2"/>
      <c r="P689" s="2"/>
      <c r="Q689" s="2"/>
      <c r="R689" s="2"/>
    </row>
    <row r="690" spans="1:18" ht="12.75" customHeight="1" x14ac:dyDescent="0.2">
      <c r="A690" s="10"/>
      <c r="B690" s="1"/>
      <c r="C690" s="1"/>
      <c r="D690" s="1"/>
      <c r="E690" s="2"/>
      <c r="F690" s="1"/>
      <c r="G690" s="10"/>
      <c r="H690" s="10"/>
      <c r="I690" s="10"/>
      <c r="J690" s="4"/>
      <c r="K690" s="11"/>
      <c r="L690" s="11"/>
      <c r="M690" s="5"/>
      <c r="N690" s="5"/>
      <c r="O690" s="2"/>
      <c r="P690" s="2"/>
      <c r="Q690" s="2"/>
      <c r="R690" s="2"/>
    </row>
    <row r="691" spans="1:18" ht="12.75" customHeight="1" x14ac:dyDescent="0.2">
      <c r="A691" s="10"/>
      <c r="B691" s="1"/>
      <c r="C691" s="1"/>
      <c r="D691" s="1"/>
      <c r="E691" s="2"/>
      <c r="F691" s="1"/>
      <c r="G691" s="10"/>
      <c r="H691" s="10"/>
      <c r="I691" s="10"/>
      <c r="J691" s="4"/>
      <c r="K691" s="11"/>
      <c r="L691" s="11"/>
      <c r="M691" s="5"/>
      <c r="N691" s="5"/>
      <c r="O691" s="2"/>
      <c r="P691" s="2"/>
      <c r="Q691" s="2"/>
      <c r="R691" s="2"/>
    </row>
    <row r="692" spans="1:18" ht="12.75" customHeight="1" x14ac:dyDescent="0.2">
      <c r="A692" s="10"/>
      <c r="B692" s="1"/>
      <c r="C692" s="1"/>
      <c r="D692" s="1"/>
      <c r="E692" s="2"/>
      <c r="F692" s="1"/>
      <c r="G692" s="10"/>
      <c r="H692" s="10"/>
      <c r="I692" s="10"/>
      <c r="J692" s="4"/>
      <c r="K692" s="11"/>
      <c r="L692" s="11"/>
      <c r="M692" s="5"/>
      <c r="N692" s="5"/>
      <c r="O692" s="2"/>
      <c r="P692" s="2"/>
      <c r="Q692" s="2"/>
      <c r="R692" s="2"/>
    </row>
    <row r="693" spans="1:18" ht="12.75" customHeight="1" x14ac:dyDescent="0.2">
      <c r="A693" s="10"/>
      <c r="B693" s="1"/>
      <c r="C693" s="1"/>
      <c r="D693" s="1"/>
      <c r="E693" s="2"/>
      <c r="F693" s="1"/>
      <c r="G693" s="10"/>
      <c r="H693" s="10"/>
      <c r="I693" s="10"/>
      <c r="J693" s="4"/>
      <c r="K693" s="11"/>
      <c r="L693" s="11"/>
      <c r="M693" s="5"/>
      <c r="N693" s="5"/>
      <c r="O693" s="2"/>
      <c r="P693" s="2"/>
      <c r="Q693" s="2"/>
      <c r="R693" s="2"/>
    </row>
    <row r="694" spans="1:18" ht="12.75" customHeight="1" x14ac:dyDescent="0.2">
      <c r="A694" s="10"/>
      <c r="B694" s="1"/>
      <c r="C694" s="1"/>
      <c r="D694" s="1"/>
      <c r="E694" s="2"/>
      <c r="F694" s="1"/>
      <c r="G694" s="10"/>
      <c r="H694" s="10"/>
      <c r="I694" s="10"/>
      <c r="J694" s="4"/>
      <c r="K694" s="11"/>
      <c r="L694" s="11"/>
      <c r="M694" s="5"/>
      <c r="N694" s="5"/>
      <c r="O694" s="2"/>
      <c r="P694" s="2"/>
      <c r="Q694" s="2"/>
      <c r="R694" s="2"/>
    </row>
    <row r="695" spans="1:18" ht="12.75" customHeight="1" x14ac:dyDescent="0.2">
      <c r="A695" s="10"/>
      <c r="B695" s="1"/>
      <c r="C695" s="1"/>
      <c r="D695" s="1"/>
      <c r="E695" s="2"/>
      <c r="F695" s="1"/>
      <c r="G695" s="10"/>
      <c r="H695" s="10"/>
      <c r="I695" s="10"/>
      <c r="J695" s="4"/>
      <c r="K695" s="11"/>
      <c r="L695" s="11"/>
      <c r="M695" s="5"/>
      <c r="N695" s="5"/>
      <c r="O695" s="2"/>
      <c r="P695" s="2"/>
      <c r="Q695" s="2"/>
      <c r="R695" s="2"/>
    </row>
    <row r="696" spans="1:18" ht="12.75" customHeight="1" x14ac:dyDescent="0.2">
      <c r="A696" s="10"/>
      <c r="B696" s="1"/>
      <c r="C696" s="1"/>
      <c r="D696" s="1"/>
      <c r="E696" s="2"/>
      <c r="F696" s="1"/>
      <c r="G696" s="10"/>
      <c r="H696" s="10"/>
      <c r="I696" s="10"/>
      <c r="J696" s="4"/>
      <c r="K696" s="11"/>
      <c r="L696" s="11"/>
      <c r="M696" s="5"/>
      <c r="N696" s="5"/>
      <c r="O696" s="2"/>
      <c r="P696" s="2"/>
      <c r="Q696" s="2"/>
      <c r="R696" s="2"/>
    </row>
    <row r="697" spans="1:18" ht="12.75" customHeight="1" x14ac:dyDescent="0.2">
      <c r="A697" s="10"/>
      <c r="B697" s="1"/>
      <c r="C697" s="1"/>
      <c r="D697" s="1"/>
      <c r="E697" s="2"/>
      <c r="F697" s="1"/>
      <c r="G697" s="10"/>
      <c r="H697" s="10"/>
      <c r="I697" s="10"/>
      <c r="J697" s="4"/>
      <c r="K697" s="11"/>
      <c r="L697" s="11"/>
      <c r="M697" s="5"/>
      <c r="N697" s="5"/>
      <c r="O697" s="2"/>
      <c r="P697" s="2"/>
      <c r="Q697" s="2"/>
      <c r="R697" s="2"/>
    </row>
    <row r="698" spans="1:18" ht="12.75" customHeight="1" x14ac:dyDescent="0.2">
      <c r="A698" s="10"/>
      <c r="B698" s="1"/>
      <c r="C698" s="1"/>
      <c r="D698" s="1"/>
      <c r="E698" s="2"/>
      <c r="F698" s="1"/>
      <c r="G698" s="10"/>
      <c r="H698" s="10"/>
      <c r="I698" s="10"/>
      <c r="J698" s="4"/>
      <c r="K698" s="11"/>
      <c r="L698" s="11"/>
      <c r="M698" s="5"/>
      <c r="N698" s="5"/>
      <c r="O698" s="2"/>
      <c r="P698" s="2"/>
      <c r="Q698" s="2"/>
      <c r="R698" s="2"/>
    </row>
    <row r="699" spans="1:18" ht="12.75" customHeight="1" x14ac:dyDescent="0.2">
      <c r="A699" s="10"/>
      <c r="B699" s="1"/>
      <c r="C699" s="1"/>
      <c r="D699" s="1"/>
      <c r="E699" s="2"/>
      <c r="F699" s="1"/>
      <c r="G699" s="10"/>
      <c r="H699" s="10"/>
      <c r="I699" s="10"/>
      <c r="J699" s="4"/>
      <c r="K699" s="11"/>
      <c r="L699" s="11"/>
      <c r="M699" s="5"/>
      <c r="N699" s="5"/>
      <c r="O699" s="2"/>
      <c r="P699" s="2"/>
      <c r="Q699" s="2"/>
      <c r="R699" s="2"/>
    </row>
    <row r="700" spans="1:18" ht="12.75" customHeight="1" x14ac:dyDescent="0.2">
      <c r="A700" s="10"/>
      <c r="B700" s="1"/>
      <c r="C700" s="1"/>
      <c r="D700" s="1"/>
      <c r="E700" s="2"/>
      <c r="F700" s="1"/>
      <c r="G700" s="10"/>
      <c r="H700" s="10"/>
      <c r="I700" s="10"/>
      <c r="J700" s="4"/>
      <c r="K700" s="11"/>
      <c r="L700" s="11"/>
      <c r="M700" s="5"/>
      <c r="N700" s="5"/>
      <c r="O700" s="2"/>
      <c r="P700" s="2"/>
      <c r="Q700" s="2"/>
      <c r="R700" s="2"/>
    </row>
    <row r="701" spans="1:18" ht="12.75" customHeight="1" x14ac:dyDescent="0.2">
      <c r="A701" s="10"/>
      <c r="B701" s="1"/>
      <c r="C701" s="1"/>
      <c r="D701" s="1"/>
      <c r="E701" s="2"/>
      <c r="F701" s="1"/>
      <c r="G701" s="10"/>
      <c r="H701" s="10"/>
      <c r="I701" s="10"/>
      <c r="J701" s="4"/>
      <c r="K701" s="11"/>
      <c r="L701" s="11"/>
      <c r="M701" s="5"/>
      <c r="N701" s="5"/>
      <c r="O701" s="2"/>
      <c r="P701" s="2"/>
      <c r="Q701" s="2"/>
      <c r="R701" s="2"/>
    </row>
    <row r="702" spans="1:18" ht="12.75" customHeight="1" x14ac:dyDescent="0.2">
      <c r="A702" s="10"/>
      <c r="B702" s="1"/>
      <c r="C702" s="1"/>
      <c r="D702" s="1"/>
      <c r="E702" s="2"/>
      <c r="F702" s="1"/>
      <c r="G702" s="10"/>
      <c r="H702" s="10"/>
      <c r="I702" s="10"/>
      <c r="J702" s="4"/>
      <c r="K702" s="11"/>
      <c r="L702" s="11"/>
      <c r="M702" s="5"/>
      <c r="N702" s="5"/>
      <c r="O702" s="2"/>
      <c r="P702" s="2"/>
      <c r="Q702" s="2"/>
      <c r="R702" s="2"/>
    </row>
    <row r="703" spans="1:18" ht="12.75" customHeight="1" x14ac:dyDescent="0.2">
      <c r="A703" s="10"/>
      <c r="B703" s="1"/>
      <c r="C703" s="1"/>
      <c r="D703" s="1"/>
      <c r="E703" s="2"/>
      <c r="F703" s="1"/>
      <c r="G703" s="10"/>
      <c r="H703" s="10"/>
      <c r="I703" s="10"/>
      <c r="J703" s="4"/>
      <c r="K703" s="11"/>
      <c r="L703" s="11"/>
      <c r="M703" s="5"/>
      <c r="N703" s="5"/>
      <c r="O703" s="2"/>
      <c r="P703" s="2"/>
      <c r="Q703" s="2"/>
      <c r="R703" s="2"/>
    </row>
    <row r="704" spans="1:18" ht="12.75" customHeight="1" x14ac:dyDescent="0.2">
      <c r="A704" s="10"/>
      <c r="B704" s="1"/>
      <c r="C704" s="1"/>
      <c r="D704" s="1"/>
      <c r="E704" s="2"/>
      <c r="F704" s="1"/>
      <c r="G704" s="10"/>
      <c r="H704" s="10"/>
      <c r="I704" s="10"/>
      <c r="J704" s="4"/>
      <c r="K704" s="11"/>
      <c r="L704" s="11"/>
      <c r="M704" s="5"/>
      <c r="N704" s="5"/>
      <c r="O704" s="2"/>
      <c r="P704" s="2"/>
      <c r="Q704" s="2"/>
      <c r="R704" s="2"/>
    </row>
    <row r="705" spans="1:18" ht="12.75" customHeight="1" x14ac:dyDescent="0.2">
      <c r="A705" s="10"/>
      <c r="B705" s="1"/>
      <c r="C705" s="1"/>
      <c r="D705" s="1"/>
      <c r="E705" s="2"/>
      <c r="F705" s="1"/>
      <c r="G705" s="10"/>
      <c r="H705" s="10"/>
      <c r="I705" s="10"/>
      <c r="J705" s="4"/>
      <c r="K705" s="11"/>
      <c r="L705" s="11"/>
      <c r="M705" s="5"/>
      <c r="N705" s="5"/>
      <c r="O705" s="2"/>
      <c r="P705" s="2"/>
      <c r="Q705" s="2"/>
      <c r="R705" s="2"/>
    </row>
    <row r="706" spans="1:18" ht="12.75" customHeight="1" x14ac:dyDescent="0.2">
      <c r="A706" s="10"/>
      <c r="B706" s="1"/>
      <c r="C706" s="1"/>
      <c r="D706" s="1"/>
      <c r="E706" s="2"/>
      <c r="F706" s="1"/>
      <c r="G706" s="10"/>
      <c r="H706" s="10"/>
      <c r="I706" s="10"/>
      <c r="J706" s="4"/>
      <c r="K706" s="11"/>
      <c r="L706" s="11"/>
      <c r="M706" s="5"/>
      <c r="N706" s="5"/>
      <c r="O706" s="2"/>
      <c r="P706" s="2"/>
      <c r="Q706" s="2"/>
      <c r="R706" s="2"/>
    </row>
    <row r="707" spans="1:18" ht="12.75" customHeight="1" x14ac:dyDescent="0.2">
      <c r="A707" s="10"/>
      <c r="B707" s="1"/>
      <c r="C707" s="1"/>
      <c r="D707" s="1"/>
      <c r="E707" s="2"/>
      <c r="F707" s="1"/>
      <c r="G707" s="10"/>
      <c r="H707" s="10"/>
      <c r="I707" s="10"/>
      <c r="J707" s="4"/>
      <c r="K707" s="11"/>
      <c r="L707" s="11"/>
      <c r="M707" s="5"/>
      <c r="N707" s="5"/>
      <c r="O707" s="2"/>
      <c r="P707" s="2"/>
      <c r="Q707" s="2"/>
      <c r="R707" s="2"/>
    </row>
    <row r="708" spans="1:18" ht="12.75" customHeight="1" x14ac:dyDescent="0.2">
      <c r="A708" s="10"/>
      <c r="B708" s="1"/>
      <c r="C708" s="1"/>
      <c r="D708" s="1"/>
      <c r="E708" s="2"/>
      <c r="F708" s="1"/>
      <c r="G708" s="10"/>
      <c r="H708" s="10"/>
      <c r="I708" s="10"/>
      <c r="J708" s="4"/>
      <c r="K708" s="11"/>
      <c r="L708" s="11"/>
      <c r="M708" s="5"/>
      <c r="N708" s="5"/>
      <c r="O708" s="2"/>
      <c r="P708" s="2"/>
      <c r="Q708" s="2"/>
      <c r="R708" s="2"/>
    </row>
    <row r="709" spans="1:18" ht="12.75" customHeight="1" x14ac:dyDescent="0.2">
      <c r="A709" s="10"/>
      <c r="B709" s="1"/>
      <c r="C709" s="1"/>
      <c r="D709" s="1"/>
      <c r="E709" s="2"/>
      <c r="F709" s="1"/>
      <c r="G709" s="10"/>
      <c r="H709" s="10"/>
      <c r="I709" s="10"/>
      <c r="J709" s="4"/>
      <c r="K709" s="11"/>
      <c r="L709" s="11"/>
      <c r="M709" s="5"/>
      <c r="N709" s="5"/>
      <c r="O709" s="2"/>
      <c r="P709" s="2"/>
      <c r="Q709" s="2"/>
      <c r="R709" s="2"/>
    </row>
    <row r="710" spans="1:18" ht="12.75" customHeight="1" x14ac:dyDescent="0.2">
      <c r="A710" s="10"/>
      <c r="B710" s="1"/>
      <c r="C710" s="1"/>
      <c r="D710" s="1"/>
      <c r="E710" s="2"/>
      <c r="F710" s="1"/>
      <c r="G710" s="10"/>
      <c r="H710" s="10"/>
      <c r="I710" s="10"/>
      <c r="J710" s="4"/>
      <c r="K710" s="11"/>
      <c r="L710" s="11"/>
      <c r="M710" s="5"/>
      <c r="N710" s="5"/>
      <c r="O710" s="2"/>
      <c r="P710" s="2"/>
      <c r="Q710" s="2"/>
      <c r="R710" s="2"/>
    </row>
    <row r="711" spans="1:18" ht="12.75" customHeight="1" x14ac:dyDescent="0.2">
      <c r="A711" s="10"/>
      <c r="B711" s="1"/>
      <c r="C711" s="1"/>
      <c r="D711" s="1"/>
      <c r="E711" s="2"/>
      <c r="F711" s="1"/>
      <c r="G711" s="10"/>
      <c r="H711" s="10"/>
      <c r="I711" s="10"/>
      <c r="J711" s="4"/>
      <c r="K711" s="11"/>
      <c r="L711" s="11"/>
      <c r="M711" s="5"/>
      <c r="N711" s="5"/>
      <c r="O711" s="2"/>
      <c r="P711" s="2"/>
      <c r="Q711" s="2"/>
      <c r="R711" s="2"/>
    </row>
    <row r="712" spans="1:18" ht="12.75" customHeight="1" x14ac:dyDescent="0.2">
      <c r="A712" s="10"/>
      <c r="B712" s="1"/>
      <c r="C712" s="1"/>
      <c r="D712" s="1"/>
      <c r="E712" s="2"/>
      <c r="F712" s="1"/>
      <c r="G712" s="10"/>
      <c r="H712" s="10"/>
      <c r="I712" s="10"/>
      <c r="J712" s="4"/>
      <c r="K712" s="11"/>
      <c r="L712" s="11"/>
      <c r="M712" s="5"/>
      <c r="N712" s="5"/>
      <c r="O712" s="2"/>
      <c r="P712" s="2"/>
      <c r="Q712" s="2"/>
      <c r="R712" s="2"/>
    </row>
    <row r="713" spans="1:18" ht="12.75" customHeight="1" x14ac:dyDescent="0.2">
      <c r="A713" s="10"/>
      <c r="B713" s="1"/>
      <c r="C713" s="1"/>
      <c r="D713" s="1"/>
      <c r="E713" s="2"/>
      <c r="F713" s="1"/>
      <c r="G713" s="10"/>
      <c r="H713" s="10"/>
      <c r="I713" s="10"/>
      <c r="J713" s="4"/>
      <c r="K713" s="11"/>
      <c r="L713" s="11"/>
      <c r="M713" s="5"/>
      <c r="N713" s="5"/>
      <c r="O713" s="2"/>
      <c r="P713" s="2"/>
      <c r="Q713" s="2"/>
      <c r="R713" s="2"/>
    </row>
    <row r="714" spans="1:18" ht="12.75" customHeight="1" x14ac:dyDescent="0.2">
      <c r="A714" s="10"/>
      <c r="B714" s="1"/>
      <c r="C714" s="1"/>
      <c r="D714" s="1"/>
      <c r="E714" s="2"/>
      <c r="F714" s="1"/>
      <c r="G714" s="10"/>
      <c r="H714" s="10"/>
      <c r="I714" s="10"/>
      <c r="J714" s="4"/>
      <c r="K714" s="11"/>
      <c r="L714" s="11"/>
      <c r="M714" s="5"/>
      <c r="N714" s="5"/>
      <c r="O714" s="2"/>
      <c r="P714" s="2"/>
      <c r="Q714" s="2"/>
      <c r="R714" s="2"/>
    </row>
    <row r="715" spans="1:18" ht="12.75" customHeight="1" x14ac:dyDescent="0.2">
      <c r="A715" s="10"/>
      <c r="B715" s="1"/>
      <c r="C715" s="1"/>
      <c r="D715" s="1"/>
      <c r="E715" s="2"/>
      <c r="F715" s="1"/>
      <c r="G715" s="10"/>
      <c r="H715" s="10"/>
      <c r="I715" s="10"/>
      <c r="J715" s="4"/>
      <c r="K715" s="11"/>
      <c r="L715" s="11"/>
      <c r="M715" s="5"/>
      <c r="N715" s="5"/>
      <c r="O715" s="2"/>
      <c r="P715" s="2"/>
      <c r="Q715" s="2"/>
      <c r="R715" s="2"/>
    </row>
    <row r="716" spans="1:18" ht="12.75" customHeight="1" x14ac:dyDescent="0.2">
      <c r="A716" s="10"/>
      <c r="B716" s="1"/>
      <c r="C716" s="1"/>
      <c r="D716" s="1"/>
      <c r="E716" s="2"/>
      <c r="F716" s="1"/>
      <c r="G716" s="10"/>
      <c r="H716" s="10"/>
      <c r="I716" s="10"/>
      <c r="J716" s="4"/>
      <c r="K716" s="11"/>
      <c r="L716" s="11"/>
      <c r="M716" s="5"/>
      <c r="N716" s="5"/>
      <c r="O716" s="2"/>
      <c r="P716" s="2"/>
      <c r="Q716" s="2"/>
      <c r="R716" s="2"/>
    </row>
    <row r="717" spans="1:18" ht="12.75" customHeight="1" x14ac:dyDescent="0.2">
      <c r="A717" s="10"/>
      <c r="B717" s="1"/>
      <c r="C717" s="1"/>
      <c r="D717" s="1"/>
      <c r="E717" s="2"/>
      <c r="F717" s="1"/>
      <c r="G717" s="10"/>
      <c r="H717" s="10"/>
      <c r="I717" s="10"/>
      <c r="J717" s="4"/>
      <c r="K717" s="11"/>
      <c r="L717" s="11"/>
      <c r="M717" s="5"/>
      <c r="N717" s="5"/>
      <c r="O717" s="2"/>
      <c r="P717" s="2"/>
      <c r="Q717" s="2"/>
      <c r="R717" s="2"/>
    </row>
    <row r="718" spans="1:18" ht="12.75" customHeight="1" x14ac:dyDescent="0.2">
      <c r="A718" s="10"/>
      <c r="B718" s="1"/>
      <c r="C718" s="1"/>
      <c r="D718" s="1"/>
      <c r="E718" s="2"/>
      <c r="F718" s="1"/>
      <c r="G718" s="10"/>
      <c r="H718" s="10"/>
      <c r="I718" s="10"/>
      <c r="J718" s="4"/>
      <c r="K718" s="11"/>
      <c r="L718" s="11"/>
      <c r="M718" s="5"/>
      <c r="N718" s="5"/>
      <c r="O718" s="2"/>
      <c r="P718" s="2"/>
      <c r="Q718" s="2"/>
      <c r="R718" s="2"/>
    </row>
    <row r="719" spans="1:18" ht="12.75" customHeight="1" x14ac:dyDescent="0.2">
      <c r="A719" s="10"/>
      <c r="B719" s="1"/>
      <c r="C719" s="1"/>
      <c r="D719" s="1"/>
      <c r="E719" s="2"/>
      <c r="F719" s="1"/>
      <c r="G719" s="10"/>
      <c r="H719" s="10"/>
      <c r="I719" s="10"/>
      <c r="J719" s="4"/>
      <c r="K719" s="11"/>
      <c r="L719" s="11"/>
      <c r="M719" s="5"/>
      <c r="N719" s="5"/>
      <c r="O719" s="2"/>
      <c r="P719" s="2"/>
      <c r="Q719" s="2"/>
      <c r="R719" s="2"/>
    </row>
    <row r="720" spans="1:18" ht="12.75" customHeight="1" x14ac:dyDescent="0.2">
      <c r="A720" s="10"/>
      <c r="B720" s="1"/>
      <c r="C720" s="1"/>
      <c r="D720" s="1"/>
      <c r="E720" s="2"/>
      <c r="F720" s="1"/>
      <c r="G720" s="10"/>
      <c r="H720" s="10"/>
      <c r="I720" s="10"/>
      <c r="J720" s="4"/>
      <c r="K720" s="11"/>
      <c r="L720" s="11"/>
      <c r="M720" s="5"/>
      <c r="N720" s="5"/>
      <c r="O720" s="2"/>
      <c r="P720" s="2"/>
      <c r="Q720" s="2"/>
      <c r="R720" s="2"/>
    </row>
    <row r="721" spans="1:18" ht="12.75" customHeight="1" x14ac:dyDescent="0.2">
      <c r="A721" s="10"/>
      <c r="B721" s="1"/>
      <c r="C721" s="1"/>
      <c r="D721" s="1"/>
      <c r="E721" s="2"/>
      <c r="F721" s="1"/>
      <c r="G721" s="10"/>
      <c r="H721" s="10"/>
      <c r="I721" s="10"/>
      <c r="J721" s="4"/>
      <c r="K721" s="11"/>
      <c r="L721" s="11"/>
      <c r="M721" s="5"/>
      <c r="N721" s="5"/>
      <c r="O721" s="2"/>
      <c r="P721" s="2"/>
      <c r="Q721" s="2"/>
      <c r="R721" s="2"/>
    </row>
    <row r="722" spans="1:18" ht="12.75" customHeight="1" x14ac:dyDescent="0.2">
      <c r="A722" s="10"/>
      <c r="B722" s="1"/>
      <c r="C722" s="1"/>
      <c r="D722" s="1"/>
      <c r="E722" s="2"/>
      <c r="F722" s="1"/>
      <c r="G722" s="10"/>
      <c r="H722" s="10"/>
      <c r="I722" s="10"/>
      <c r="J722" s="4"/>
      <c r="K722" s="11"/>
      <c r="L722" s="11"/>
      <c r="M722" s="5"/>
      <c r="N722" s="5"/>
      <c r="O722" s="2"/>
      <c r="P722" s="2"/>
      <c r="Q722" s="2"/>
      <c r="R722" s="2"/>
    </row>
    <row r="723" spans="1:18" ht="12.75" customHeight="1" x14ac:dyDescent="0.2">
      <c r="A723" s="10"/>
      <c r="B723" s="1"/>
      <c r="C723" s="1"/>
      <c r="D723" s="1"/>
      <c r="E723" s="2"/>
      <c r="F723" s="1"/>
      <c r="G723" s="10"/>
      <c r="H723" s="10"/>
      <c r="I723" s="10"/>
      <c r="J723" s="4"/>
      <c r="K723" s="11"/>
      <c r="L723" s="11"/>
      <c r="M723" s="5"/>
      <c r="N723" s="5"/>
      <c r="O723" s="2"/>
      <c r="P723" s="2"/>
      <c r="Q723" s="2"/>
      <c r="R723" s="2"/>
    </row>
    <row r="724" spans="1:18" ht="12.75" customHeight="1" x14ac:dyDescent="0.2">
      <c r="A724" s="10"/>
      <c r="B724" s="1"/>
      <c r="C724" s="1"/>
      <c r="D724" s="1"/>
      <c r="E724" s="2"/>
      <c r="F724" s="1"/>
      <c r="G724" s="10"/>
      <c r="H724" s="10"/>
      <c r="I724" s="10"/>
      <c r="J724" s="4"/>
      <c r="K724" s="11"/>
      <c r="L724" s="11"/>
      <c r="M724" s="5"/>
      <c r="N724" s="5"/>
      <c r="O724" s="2"/>
      <c r="P724" s="2"/>
      <c r="Q724" s="2"/>
      <c r="R724" s="2"/>
    </row>
    <row r="725" spans="1:18" ht="12.75" customHeight="1" x14ac:dyDescent="0.2">
      <c r="A725" s="10"/>
      <c r="B725" s="1"/>
      <c r="C725" s="1"/>
      <c r="D725" s="1"/>
      <c r="E725" s="2"/>
      <c r="F725" s="1"/>
      <c r="G725" s="10"/>
      <c r="H725" s="10"/>
      <c r="I725" s="10"/>
      <c r="J725" s="4"/>
      <c r="K725" s="11"/>
      <c r="L725" s="11"/>
      <c r="M725" s="5"/>
      <c r="N725" s="5"/>
      <c r="O725" s="2"/>
      <c r="P725" s="2"/>
      <c r="Q725" s="2"/>
      <c r="R725" s="2"/>
    </row>
    <row r="726" spans="1:18" ht="12.75" customHeight="1" x14ac:dyDescent="0.2">
      <c r="A726" s="10"/>
      <c r="B726" s="1"/>
      <c r="C726" s="1"/>
      <c r="D726" s="1"/>
      <c r="E726" s="2"/>
      <c r="F726" s="1"/>
      <c r="G726" s="10"/>
      <c r="H726" s="10"/>
      <c r="I726" s="10"/>
      <c r="J726" s="4"/>
      <c r="K726" s="11"/>
      <c r="L726" s="11"/>
      <c r="M726" s="5"/>
      <c r="N726" s="5"/>
      <c r="O726" s="2"/>
      <c r="P726" s="2"/>
      <c r="Q726" s="2"/>
      <c r="R726" s="2"/>
    </row>
    <row r="727" spans="1:18" ht="12.75" customHeight="1" x14ac:dyDescent="0.2">
      <c r="A727" s="10"/>
      <c r="B727" s="1"/>
      <c r="C727" s="1"/>
      <c r="D727" s="1"/>
      <c r="E727" s="2"/>
      <c r="F727" s="1"/>
      <c r="G727" s="10"/>
      <c r="H727" s="10"/>
      <c r="I727" s="10"/>
      <c r="J727" s="4"/>
      <c r="K727" s="11"/>
      <c r="L727" s="11"/>
      <c r="M727" s="5"/>
      <c r="N727" s="5"/>
      <c r="O727" s="2"/>
      <c r="P727" s="2"/>
      <c r="Q727" s="2"/>
      <c r="R727" s="2"/>
    </row>
    <row r="728" spans="1:18" ht="12.75" customHeight="1" x14ac:dyDescent="0.2">
      <c r="A728" s="10"/>
      <c r="B728" s="1"/>
      <c r="C728" s="1"/>
      <c r="D728" s="1"/>
      <c r="E728" s="2"/>
      <c r="F728" s="1"/>
      <c r="G728" s="10"/>
      <c r="H728" s="10"/>
      <c r="I728" s="10"/>
      <c r="J728" s="4"/>
      <c r="K728" s="11"/>
      <c r="L728" s="11"/>
      <c r="M728" s="5"/>
      <c r="N728" s="5"/>
      <c r="O728" s="2"/>
      <c r="P728" s="2"/>
      <c r="Q728" s="2"/>
      <c r="R728" s="2"/>
    </row>
    <row r="729" spans="1:18" ht="12.75" customHeight="1" x14ac:dyDescent="0.2">
      <c r="A729" s="10"/>
      <c r="B729" s="1"/>
      <c r="C729" s="1"/>
      <c r="D729" s="1"/>
      <c r="E729" s="2"/>
      <c r="F729" s="1"/>
      <c r="G729" s="10"/>
      <c r="H729" s="10"/>
      <c r="I729" s="10"/>
      <c r="J729" s="4"/>
      <c r="K729" s="11"/>
      <c r="L729" s="11"/>
      <c r="M729" s="5"/>
      <c r="N729" s="5"/>
      <c r="O729" s="2"/>
      <c r="P729" s="2"/>
      <c r="Q729" s="2"/>
      <c r="R729" s="2"/>
    </row>
    <row r="730" spans="1:18" ht="12.75" customHeight="1" x14ac:dyDescent="0.2">
      <c r="A730" s="10"/>
      <c r="B730" s="1"/>
      <c r="C730" s="1"/>
      <c r="D730" s="1"/>
      <c r="E730" s="2"/>
      <c r="F730" s="1"/>
      <c r="G730" s="10"/>
      <c r="H730" s="10"/>
      <c r="I730" s="10"/>
      <c r="J730" s="4"/>
      <c r="K730" s="11"/>
      <c r="L730" s="11"/>
      <c r="M730" s="5"/>
      <c r="N730" s="5"/>
      <c r="O730" s="2"/>
      <c r="P730" s="2"/>
      <c r="Q730" s="2"/>
      <c r="R730" s="2"/>
    </row>
    <row r="731" spans="1:18" ht="12.75" customHeight="1" x14ac:dyDescent="0.2">
      <c r="A731" s="10"/>
      <c r="B731" s="1"/>
      <c r="C731" s="1"/>
      <c r="D731" s="1"/>
      <c r="E731" s="2"/>
      <c r="F731" s="1"/>
      <c r="G731" s="10"/>
      <c r="H731" s="10"/>
      <c r="I731" s="10"/>
      <c r="J731" s="4"/>
      <c r="K731" s="11"/>
      <c r="L731" s="11"/>
      <c r="M731" s="5"/>
      <c r="N731" s="5"/>
      <c r="O731" s="2"/>
      <c r="P731" s="2"/>
      <c r="Q731" s="2"/>
      <c r="R731" s="2"/>
    </row>
    <row r="732" spans="1:18" ht="12.75" customHeight="1" x14ac:dyDescent="0.2">
      <c r="A732" s="10"/>
      <c r="B732" s="1"/>
      <c r="C732" s="1"/>
      <c r="D732" s="1"/>
      <c r="E732" s="2"/>
      <c r="F732" s="1"/>
      <c r="G732" s="10"/>
      <c r="H732" s="10"/>
      <c r="I732" s="10"/>
      <c r="J732" s="4"/>
      <c r="K732" s="11"/>
      <c r="L732" s="11"/>
      <c r="M732" s="5"/>
      <c r="N732" s="5"/>
      <c r="O732" s="2"/>
      <c r="P732" s="2"/>
      <c r="Q732" s="2"/>
      <c r="R732" s="2"/>
    </row>
    <row r="733" spans="1:18" ht="12.75" customHeight="1" x14ac:dyDescent="0.2">
      <c r="A733" s="10"/>
      <c r="B733" s="1"/>
      <c r="C733" s="1"/>
      <c r="D733" s="1"/>
      <c r="E733" s="2"/>
      <c r="F733" s="1"/>
      <c r="G733" s="10"/>
      <c r="H733" s="10"/>
      <c r="I733" s="10"/>
      <c r="J733" s="4"/>
      <c r="K733" s="11"/>
      <c r="L733" s="11"/>
      <c r="M733" s="5"/>
      <c r="N733" s="5"/>
      <c r="O733" s="2"/>
      <c r="P733" s="2"/>
      <c r="Q733" s="2"/>
      <c r="R733" s="2"/>
    </row>
    <row r="734" spans="1:18" ht="12.75" customHeight="1" x14ac:dyDescent="0.2">
      <c r="A734" s="10"/>
      <c r="B734" s="1"/>
      <c r="C734" s="1"/>
      <c r="D734" s="1"/>
      <c r="E734" s="2"/>
      <c r="F734" s="1"/>
      <c r="G734" s="10"/>
      <c r="H734" s="10"/>
      <c r="I734" s="10"/>
      <c r="J734" s="4"/>
      <c r="K734" s="11"/>
      <c r="L734" s="11"/>
      <c r="M734" s="5"/>
      <c r="N734" s="5"/>
      <c r="O734" s="2"/>
      <c r="P734" s="2"/>
      <c r="Q734" s="2"/>
      <c r="R734" s="2"/>
    </row>
    <row r="735" spans="1:18" ht="12.75" customHeight="1" x14ac:dyDescent="0.2">
      <c r="A735" s="10"/>
      <c r="B735" s="1"/>
      <c r="C735" s="1"/>
      <c r="D735" s="1"/>
      <c r="E735" s="2"/>
      <c r="F735" s="1"/>
      <c r="G735" s="10"/>
      <c r="H735" s="10"/>
      <c r="I735" s="10"/>
      <c r="J735" s="4"/>
      <c r="K735" s="11"/>
      <c r="L735" s="11"/>
      <c r="M735" s="5"/>
      <c r="N735" s="5"/>
      <c r="O735" s="2"/>
      <c r="P735" s="2"/>
      <c r="Q735" s="2"/>
      <c r="R735" s="2"/>
    </row>
    <row r="736" spans="1:18" ht="12.75" customHeight="1" x14ac:dyDescent="0.2">
      <c r="A736" s="10"/>
      <c r="B736" s="1"/>
      <c r="C736" s="1"/>
      <c r="D736" s="1"/>
      <c r="E736" s="2"/>
      <c r="F736" s="1"/>
      <c r="G736" s="10"/>
      <c r="H736" s="10"/>
      <c r="I736" s="10"/>
      <c r="J736" s="4"/>
      <c r="K736" s="11"/>
      <c r="L736" s="11"/>
      <c r="M736" s="5"/>
      <c r="N736" s="5"/>
      <c r="O736" s="2"/>
      <c r="P736" s="2"/>
      <c r="Q736" s="2"/>
      <c r="R736" s="2"/>
    </row>
    <row r="737" spans="1:18" ht="12.75" customHeight="1" x14ac:dyDescent="0.2">
      <c r="A737" s="10"/>
      <c r="B737" s="1"/>
      <c r="C737" s="1"/>
      <c r="D737" s="1"/>
      <c r="E737" s="2"/>
      <c r="F737" s="1"/>
      <c r="G737" s="10"/>
      <c r="H737" s="10"/>
      <c r="I737" s="10"/>
      <c r="J737" s="4"/>
      <c r="K737" s="11"/>
      <c r="L737" s="11"/>
      <c r="M737" s="5"/>
      <c r="N737" s="5"/>
      <c r="O737" s="2"/>
      <c r="P737" s="2"/>
      <c r="Q737" s="2"/>
      <c r="R737" s="2"/>
    </row>
    <row r="738" spans="1:18" ht="12.75" customHeight="1" x14ac:dyDescent="0.2">
      <c r="A738" s="10"/>
      <c r="B738" s="1"/>
      <c r="C738" s="1"/>
      <c r="D738" s="1"/>
      <c r="E738" s="2"/>
      <c r="F738" s="1"/>
      <c r="G738" s="10"/>
      <c r="H738" s="10"/>
      <c r="I738" s="10"/>
      <c r="J738" s="4"/>
      <c r="K738" s="11"/>
      <c r="L738" s="11"/>
      <c r="M738" s="5"/>
      <c r="N738" s="5"/>
      <c r="O738" s="2"/>
      <c r="P738" s="2"/>
      <c r="Q738" s="2"/>
      <c r="R738" s="2"/>
    </row>
    <row r="739" spans="1:18" ht="12.75" customHeight="1" x14ac:dyDescent="0.2">
      <c r="A739" s="10"/>
      <c r="B739" s="1"/>
      <c r="C739" s="1"/>
      <c r="D739" s="1"/>
      <c r="E739" s="2"/>
      <c r="F739" s="1"/>
      <c r="G739" s="10"/>
      <c r="H739" s="10"/>
      <c r="I739" s="10"/>
      <c r="J739" s="4"/>
      <c r="K739" s="11"/>
      <c r="L739" s="11"/>
      <c r="M739" s="5"/>
      <c r="N739" s="5"/>
      <c r="O739" s="2"/>
      <c r="P739" s="2"/>
      <c r="Q739" s="2"/>
      <c r="R739" s="2"/>
    </row>
    <row r="740" spans="1:18" ht="12.75" customHeight="1" x14ac:dyDescent="0.2">
      <c r="A740" s="10"/>
      <c r="B740" s="1"/>
      <c r="C740" s="1"/>
      <c r="D740" s="1"/>
      <c r="E740" s="2"/>
      <c r="F740" s="1"/>
      <c r="G740" s="10"/>
      <c r="H740" s="10"/>
      <c r="I740" s="10"/>
      <c r="J740" s="4"/>
      <c r="K740" s="11"/>
      <c r="L740" s="11"/>
      <c r="M740" s="5"/>
      <c r="N740" s="5"/>
      <c r="O740" s="2"/>
      <c r="P740" s="2"/>
      <c r="Q740" s="2"/>
      <c r="R740" s="2"/>
    </row>
    <row r="741" spans="1:18" ht="12.75" customHeight="1" x14ac:dyDescent="0.2">
      <c r="A741" s="10"/>
      <c r="B741" s="1"/>
      <c r="C741" s="1"/>
      <c r="D741" s="1"/>
      <c r="E741" s="2"/>
      <c r="F741" s="1"/>
      <c r="G741" s="10"/>
      <c r="H741" s="10"/>
      <c r="I741" s="10"/>
      <c r="J741" s="4"/>
      <c r="K741" s="11"/>
      <c r="L741" s="11"/>
      <c r="M741" s="5"/>
      <c r="N741" s="5"/>
      <c r="O741" s="2"/>
      <c r="P741" s="2"/>
      <c r="Q741" s="2"/>
      <c r="R741" s="2"/>
    </row>
    <row r="742" spans="1:18" ht="12.75" customHeight="1" x14ac:dyDescent="0.2">
      <c r="A742" s="10"/>
      <c r="B742" s="1"/>
      <c r="C742" s="1"/>
      <c r="D742" s="1"/>
      <c r="E742" s="2"/>
      <c r="F742" s="1"/>
      <c r="G742" s="10"/>
      <c r="H742" s="10"/>
      <c r="I742" s="10"/>
      <c r="J742" s="4"/>
      <c r="K742" s="11"/>
      <c r="L742" s="11"/>
      <c r="M742" s="5"/>
      <c r="N742" s="5"/>
      <c r="O742" s="2"/>
      <c r="P742" s="2"/>
      <c r="Q742" s="2"/>
      <c r="R742" s="2"/>
    </row>
    <row r="743" spans="1:18" ht="12.75" customHeight="1" x14ac:dyDescent="0.2">
      <c r="A743" s="10"/>
      <c r="B743" s="1"/>
      <c r="C743" s="1"/>
      <c r="D743" s="1"/>
      <c r="E743" s="2"/>
      <c r="F743" s="1"/>
      <c r="G743" s="10"/>
      <c r="H743" s="10"/>
      <c r="I743" s="10"/>
      <c r="J743" s="4"/>
      <c r="K743" s="11"/>
      <c r="L743" s="11"/>
      <c r="M743" s="5"/>
      <c r="N743" s="5"/>
      <c r="O743" s="2"/>
      <c r="P743" s="2"/>
      <c r="Q743" s="2"/>
      <c r="R743" s="2"/>
    </row>
    <row r="744" spans="1:18" ht="12.75" customHeight="1" x14ac:dyDescent="0.2">
      <c r="A744" s="10"/>
      <c r="B744" s="1"/>
      <c r="C744" s="1"/>
      <c r="D744" s="1"/>
      <c r="E744" s="2"/>
      <c r="F744" s="1"/>
      <c r="G744" s="10"/>
      <c r="H744" s="10"/>
      <c r="I744" s="10"/>
      <c r="J744" s="4"/>
      <c r="K744" s="11"/>
      <c r="L744" s="11"/>
      <c r="M744" s="5"/>
      <c r="N744" s="5"/>
      <c r="O744" s="2"/>
      <c r="P744" s="2"/>
      <c r="Q744" s="2"/>
      <c r="R744" s="2"/>
    </row>
    <row r="745" spans="1:18" ht="12.75" customHeight="1" x14ac:dyDescent="0.2">
      <c r="A745" s="10"/>
      <c r="B745" s="1"/>
      <c r="C745" s="1"/>
      <c r="D745" s="1"/>
      <c r="E745" s="2"/>
      <c r="F745" s="1"/>
      <c r="G745" s="10"/>
      <c r="H745" s="10"/>
      <c r="I745" s="10"/>
      <c r="J745" s="4"/>
      <c r="K745" s="11"/>
      <c r="L745" s="11"/>
      <c r="M745" s="5"/>
      <c r="N745" s="5"/>
      <c r="O745" s="2"/>
      <c r="P745" s="2"/>
      <c r="Q745" s="2"/>
      <c r="R745" s="2"/>
    </row>
    <row r="746" spans="1:18" ht="12.75" customHeight="1" x14ac:dyDescent="0.2">
      <c r="A746" s="10"/>
      <c r="B746" s="1"/>
      <c r="C746" s="1"/>
      <c r="D746" s="1"/>
      <c r="E746" s="2"/>
      <c r="F746" s="1"/>
      <c r="G746" s="10"/>
      <c r="H746" s="10"/>
      <c r="I746" s="10"/>
      <c r="J746" s="4"/>
      <c r="K746" s="11"/>
      <c r="L746" s="11"/>
      <c r="M746" s="5"/>
      <c r="N746" s="5"/>
      <c r="O746" s="2"/>
      <c r="P746" s="2"/>
      <c r="Q746" s="2"/>
      <c r="R746" s="2"/>
    </row>
    <row r="747" spans="1:18" ht="12.75" customHeight="1" x14ac:dyDescent="0.2">
      <c r="A747" s="10"/>
      <c r="B747" s="1"/>
      <c r="C747" s="1"/>
      <c r="D747" s="1"/>
      <c r="E747" s="2"/>
      <c r="F747" s="1"/>
      <c r="G747" s="10"/>
      <c r="H747" s="10"/>
      <c r="I747" s="10"/>
      <c r="J747" s="4"/>
      <c r="K747" s="11"/>
      <c r="L747" s="11"/>
      <c r="M747" s="5"/>
      <c r="N747" s="5"/>
      <c r="O747" s="2"/>
      <c r="P747" s="2"/>
      <c r="Q747" s="2"/>
      <c r="R747" s="2"/>
    </row>
    <row r="748" spans="1:18" ht="12.75" customHeight="1" x14ac:dyDescent="0.2">
      <c r="A748" s="10"/>
      <c r="B748" s="1"/>
      <c r="C748" s="1"/>
      <c r="D748" s="1"/>
      <c r="E748" s="2"/>
      <c r="F748" s="1"/>
      <c r="G748" s="10"/>
      <c r="H748" s="10"/>
      <c r="I748" s="10"/>
      <c r="J748" s="4"/>
      <c r="K748" s="11"/>
      <c r="L748" s="11"/>
      <c r="M748" s="5"/>
      <c r="N748" s="5"/>
      <c r="O748" s="2"/>
      <c r="P748" s="2"/>
      <c r="Q748" s="2"/>
      <c r="R748" s="2"/>
    </row>
    <row r="749" spans="1:18" ht="12.75" customHeight="1" x14ac:dyDescent="0.2">
      <c r="A749" s="10"/>
      <c r="B749" s="1"/>
      <c r="C749" s="1"/>
      <c r="D749" s="1"/>
      <c r="E749" s="2"/>
      <c r="F749" s="1"/>
      <c r="G749" s="10"/>
      <c r="H749" s="10"/>
      <c r="I749" s="10"/>
      <c r="J749" s="4"/>
      <c r="K749" s="11"/>
      <c r="L749" s="11"/>
      <c r="M749" s="5"/>
      <c r="N749" s="5"/>
      <c r="O749" s="2"/>
      <c r="P749" s="2"/>
      <c r="Q749" s="2"/>
      <c r="R749" s="2"/>
    </row>
    <row r="750" spans="1:18" ht="12.75" customHeight="1" x14ac:dyDescent="0.2">
      <c r="A750" s="10"/>
      <c r="B750" s="1"/>
      <c r="C750" s="1"/>
      <c r="D750" s="1"/>
      <c r="E750" s="2"/>
      <c r="F750" s="1"/>
      <c r="G750" s="10"/>
      <c r="H750" s="10"/>
      <c r="I750" s="10"/>
      <c r="J750" s="4"/>
      <c r="K750" s="11"/>
      <c r="L750" s="11"/>
      <c r="M750" s="5"/>
      <c r="N750" s="5"/>
      <c r="O750" s="2"/>
      <c r="P750" s="2"/>
      <c r="Q750" s="2"/>
      <c r="R750" s="2"/>
    </row>
    <row r="751" spans="1:18" ht="12.75" customHeight="1" x14ac:dyDescent="0.2">
      <c r="A751" s="10"/>
      <c r="B751" s="1"/>
      <c r="C751" s="1"/>
      <c r="D751" s="1"/>
      <c r="E751" s="2"/>
      <c r="F751" s="1"/>
      <c r="G751" s="10"/>
      <c r="H751" s="10"/>
      <c r="I751" s="10"/>
      <c r="J751" s="4"/>
      <c r="K751" s="11"/>
      <c r="L751" s="11"/>
      <c r="M751" s="5"/>
      <c r="N751" s="5"/>
      <c r="O751" s="2"/>
      <c r="P751" s="2"/>
      <c r="Q751" s="2"/>
      <c r="R751" s="2"/>
    </row>
    <row r="752" spans="1:18" ht="12.75" customHeight="1" x14ac:dyDescent="0.2">
      <c r="A752" s="10"/>
      <c r="B752" s="1"/>
      <c r="C752" s="1"/>
      <c r="D752" s="1"/>
      <c r="E752" s="2"/>
      <c r="F752" s="1"/>
      <c r="G752" s="10"/>
      <c r="H752" s="10"/>
      <c r="I752" s="10"/>
      <c r="J752" s="4"/>
      <c r="K752" s="11"/>
      <c r="L752" s="11"/>
      <c r="M752" s="5"/>
      <c r="N752" s="5"/>
      <c r="O752" s="2"/>
      <c r="P752" s="2"/>
      <c r="Q752" s="2"/>
      <c r="R752" s="2"/>
    </row>
    <row r="753" spans="1:18" ht="12.75" customHeight="1" x14ac:dyDescent="0.2">
      <c r="A753" s="10"/>
      <c r="B753" s="1"/>
      <c r="C753" s="1"/>
      <c r="D753" s="1"/>
      <c r="E753" s="2"/>
      <c r="F753" s="1"/>
      <c r="G753" s="10"/>
      <c r="H753" s="10"/>
      <c r="I753" s="10"/>
      <c r="J753" s="4"/>
      <c r="K753" s="11"/>
      <c r="L753" s="11"/>
      <c r="M753" s="5"/>
      <c r="N753" s="5"/>
      <c r="O753" s="2"/>
      <c r="P753" s="2"/>
      <c r="Q753" s="2"/>
      <c r="R753" s="2"/>
    </row>
    <row r="754" spans="1:18" ht="12.75" customHeight="1" x14ac:dyDescent="0.2">
      <c r="A754" s="10"/>
      <c r="B754" s="1"/>
      <c r="C754" s="1"/>
      <c r="D754" s="1"/>
      <c r="E754" s="2"/>
      <c r="F754" s="1"/>
      <c r="G754" s="10"/>
      <c r="H754" s="10"/>
      <c r="I754" s="10"/>
      <c r="J754" s="4"/>
      <c r="K754" s="11"/>
      <c r="L754" s="11"/>
      <c r="M754" s="5"/>
      <c r="N754" s="5"/>
      <c r="O754" s="2"/>
      <c r="P754" s="2"/>
      <c r="Q754" s="2"/>
      <c r="R754" s="2"/>
    </row>
    <row r="755" spans="1:18" ht="12.75" customHeight="1" x14ac:dyDescent="0.2">
      <c r="A755" s="10"/>
      <c r="B755" s="1"/>
      <c r="C755" s="1"/>
      <c r="D755" s="1"/>
      <c r="E755" s="2"/>
      <c r="F755" s="1"/>
      <c r="G755" s="10"/>
      <c r="H755" s="10"/>
      <c r="I755" s="10"/>
      <c r="J755" s="4"/>
      <c r="K755" s="11"/>
      <c r="L755" s="11"/>
      <c r="M755" s="5"/>
      <c r="N755" s="5"/>
      <c r="O755" s="2"/>
      <c r="P755" s="2"/>
      <c r="Q755" s="2"/>
      <c r="R755" s="2"/>
    </row>
    <row r="756" spans="1:18" ht="12.75" customHeight="1" x14ac:dyDescent="0.2">
      <c r="A756" s="10"/>
      <c r="B756" s="1"/>
      <c r="C756" s="1"/>
      <c r="D756" s="1"/>
      <c r="E756" s="2"/>
      <c r="F756" s="1"/>
      <c r="G756" s="10"/>
      <c r="H756" s="10"/>
      <c r="I756" s="10"/>
      <c r="J756" s="4"/>
      <c r="K756" s="11"/>
      <c r="L756" s="11"/>
      <c r="M756" s="5"/>
      <c r="N756" s="5"/>
      <c r="O756" s="2"/>
      <c r="P756" s="2"/>
      <c r="Q756" s="2"/>
      <c r="R756" s="2"/>
    </row>
    <row r="757" spans="1:18" ht="12.75" customHeight="1" x14ac:dyDescent="0.2">
      <c r="A757" s="10"/>
      <c r="B757" s="1"/>
      <c r="C757" s="1"/>
      <c r="D757" s="1"/>
      <c r="E757" s="2"/>
      <c r="F757" s="1"/>
      <c r="G757" s="10"/>
      <c r="H757" s="10"/>
      <c r="I757" s="10"/>
      <c r="J757" s="4"/>
      <c r="K757" s="11"/>
      <c r="L757" s="11"/>
      <c r="M757" s="5"/>
      <c r="N757" s="5"/>
      <c r="O757" s="2"/>
      <c r="P757" s="2"/>
      <c r="Q757" s="2"/>
      <c r="R757" s="2"/>
    </row>
    <row r="758" spans="1:18" ht="12.75" customHeight="1" x14ac:dyDescent="0.2">
      <c r="A758" s="10"/>
      <c r="B758" s="1"/>
      <c r="C758" s="1"/>
      <c r="D758" s="1"/>
      <c r="E758" s="2"/>
      <c r="F758" s="1"/>
      <c r="G758" s="10"/>
      <c r="H758" s="10"/>
      <c r="I758" s="10"/>
      <c r="J758" s="4"/>
      <c r="K758" s="11"/>
      <c r="L758" s="11"/>
      <c r="M758" s="5"/>
      <c r="N758" s="5"/>
      <c r="O758" s="2"/>
      <c r="P758" s="2"/>
      <c r="Q758" s="2"/>
      <c r="R758" s="2"/>
    </row>
    <row r="759" spans="1:18" ht="12.75" customHeight="1" x14ac:dyDescent="0.2">
      <c r="A759" s="10"/>
      <c r="B759" s="1"/>
      <c r="C759" s="1"/>
      <c r="D759" s="1"/>
      <c r="E759" s="2"/>
      <c r="F759" s="1"/>
      <c r="G759" s="10"/>
      <c r="H759" s="10"/>
      <c r="I759" s="10"/>
      <c r="J759" s="4"/>
      <c r="K759" s="11"/>
      <c r="L759" s="11"/>
      <c r="M759" s="5"/>
      <c r="N759" s="5"/>
      <c r="O759" s="2"/>
      <c r="P759" s="2"/>
      <c r="Q759" s="2"/>
      <c r="R759" s="2"/>
    </row>
    <row r="760" spans="1:18" ht="12.75" customHeight="1" x14ac:dyDescent="0.2">
      <c r="A760" s="10"/>
      <c r="B760" s="1"/>
      <c r="C760" s="1"/>
      <c r="D760" s="1"/>
      <c r="E760" s="2"/>
      <c r="F760" s="1"/>
      <c r="G760" s="10"/>
      <c r="H760" s="10"/>
      <c r="I760" s="10"/>
      <c r="J760" s="4"/>
      <c r="K760" s="11"/>
      <c r="L760" s="11"/>
      <c r="M760" s="5"/>
      <c r="N760" s="5"/>
      <c r="O760" s="2"/>
      <c r="P760" s="2"/>
      <c r="Q760" s="2"/>
      <c r="R760" s="2"/>
    </row>
    <row r="761" spans="1:18" ht="12.75" customHeight="1" x14ac:dyDescent="0.2">
      <c r="A761" s="10"/>
      <c r="B761" s="1"/>
      <c r="C761" s="1"/>
      <c r="D761" s="1"/>
      <c r="E761" s="2"/>
      <c r="F761" s="1"/>
      <c r="G761" s="10"/>
      <c r="H761" s="10"/>
      <c r="I761" s="10"/>
      <c r="J761" s="4"/>
      <c r="K761" s="11"/>
      <c r="L761" s="11"/>
      <c r="M761" s="5"/>
      <c r="N761" s="5"/>
      <c r="O761" s="2"/>
      <c r="P761" s="2"/>
      <c r="Q761" s="2"/>
      <c r="R761" s="2"/>
    </row>
    <row r="762" spans="1:18" ht="12.75" customHeight="1" x14ac:dyDescent="0.2">
      <c r="A762" s="10"/>
      <c r="B762" s="1"/>
      <c r="C762" s="1"/>
      <c r="D762" s="1"/>
      <c r="E762" s="2"/>
      <c r="F762" s="1"/>
      <c r="G762" s="10"/>
      <c r="H762" s="10"/>
      <c r="I762" s="10"/>
      <c r="J762" s="4"/>
      <c r="K762" s="11"/>
      <c r="L762" s="11"/>
      <c r="M762" s="5"/>
      <c r="N762" s="5"/>
      <c r="O762" s="2"/>
      <c r="P762" s="2"/>
      <c r="Q762" s="2"/>
      <c r="R762" s="2"/>
    </row>
    <row r="763" spans="1:18" ht="12.75" customHeight="1" x14ac:dyDescent="0.2">
      <c r="A763" s="10"/>
      <c r="B763" s="1"/>
      <c r="C763" s="1"/>
      <c r="D763" s="1"/>
      <c r="E763" s="2"/>
      <c r="F763" s="1"/>
      <c r="G763" s="10"/>
      <c r="H763" s="10"/>
      <c r="I763" s="10"/>
      <c r="J763" s="4"/>
      <c r="K763" s="11"/>
      <c r="L763" s="11"/>
      <c r="M763" s="5"/>
      <c r="N763" s="5"/>
      <c r="O763" s="2"/>
      <c r="P763" s="2"/>
      <c r="Q763" s="2"/>
      <c r="R763" s="2"/>
    </row>
    <row r="764" spans="1:18" ht="12.75" customHeight="1" x14ac:dyDescent="0.2">
      <c r="A764" s="10"/>
      <c r="B764" s="1"/>
      <c r="C764" s="1"/>
      <c r="D764" s="1"/>
      <c r="E764" s="2"/>
      <c r="F764" s="1"/>
      <c r="G764" s="10"/>
      <c r="H764" s="10"/>
      <c r="I764" s="10"/>
      <c r="J764" s="4"/>
      <c r="K764" s="11"/>
      <c r="L764" s="11"/>
      <c r="M764" s="5"/>
      <c r="N764" s="5"/>
      <c r="O764" s="2"/>
      <c r="P764" s="2"/>
      <c r="Q764" s="2"/>
      <c r="R764" s="2"/>
    </row>
    <row r="765" spans="1:18" ht="12.75" customHeight="1" x14ac:dyDescent="0.2">
      <c r="A765" s="10"/>
      <c r="B765" s="1"/>
      <c r="C765" s="1"/>
      <c r="D765" s="1"/>
      <c r="E765" s="2"/>
      <c r="F765" s="1"/>
      <c r="G765" s="10"/>
      <c r="H765" s="10"/>
      <c r="I765" s="10"/>
      <c r="J765" s="4"/>
      <c r="K765" s="11"/>
      <c r="L765" s="11"/>
      <c r="M765" s="5"/>
      <c r="N765" s="5"/>
      <c r="O765" s="2"/>
      <c r="P765" s="2"/>
      <c r="Q765" s="2"/>
      <c r="R765" s="2"/>
    </row>
    <row r="766" spans="1:18" ht="12.75" customHeight="1" x14ac:dyDescent="0.2">
      <c r="A766" s="10"/>
      <c r="B766" s="1"/>
      <c r="C766" s="1"/>
      <c r="D766" s="1"/>
      <c r="E766" s="2"/>
      <c r="F766" s="1"/>
      <c r="G766" s="10"/>
      <c r="H766" s="10"/>
      <c r="I766" s="10"/>
      <c r="J766" s="4"/>
      <c r="K766" s="11"/>
      <c r="L766" s="11"/>
      <c r="M766" s="5"/>
      <c r="N766" s="5"/>
      <c r="O766" s="2"/>
      <c r="P766" s="2"/>
      <c r="Q766" s="2"/>
      <c r="R766" s="2"/>
    </row>
    <row r="767" spans="1:18" ht="12.75" customHeight="1" x14ac:dyDescent="0.2">
      <c r="A767" s="10"/>
      <c r="B767" s="1"/>
      <c r="C767" s="1"/>
      <c r="D767" s="1"/>
      <c r="E767" s="2"/>
      <c r="F767" s="1"/>
      <c r="G767" s="10"/>
      <c r="H767" s="10"/>
      <c r="I767" s="10"/>
      <c r="J767" s="4"/>
      <c r="K767" s="11"/>
      <c r="L767" s="11"/>
      <c r="M767" s="5"/>
      <c r="N767" s="5"/>
      <c r="O767" s="2"/>
      <c r="P767" s="2"/>
      <c r="Q767" s="2"/>
      <c r="R767" s="2"/>
    </row>
    <row r="768" spans="1:18" ht="12.75" customHeight="1" x14ac:dyDescent="0.2">
      <c r="A768" s="10"/>
      <c r="B768" s="1"/>
      <c r="C768" s="1"/>
      <c r="D768" s="1"/>
      <c r="E768" s="2"/>
      <c r="F768" s="1"/>
      <c r="G768" s="10"/>
      <c r="H768" s="10"/>
      <c r="I768" s="10"/>
      <c r="J768" s="4"/>
      <c r="K768" s="11"/>
      <c r="L768" s="11"/>
      <c r="M768" s="5"/>
      <c r="N768" s="5"/>
      <c r="O768" s="2"/>
      <c r="P768" s="2"/>
      <c r="Q768" s="2"/>
      <c r="R768" s="2"/>
    </row>
    <row r="769" spans="1:18" ht="12.75" customHeight="1" x14ac:dyDescent="0.2">
      <c r="A769" s="10"/>
      <c r="B769" s="1"/>
      <c r="C769" s="1"/>
      <c r="D769" s="1"/>
      <c r="E769" s="2"/>
      <c r="F769" s="1"/>
      <c r="G769" s="10"/>
      <c r="H769" s="10"/>
      <c r="I769" s="10"/>
      <c r="J769" s="4"/>
      <c r="K769" s="11"/>
      <c r="L769" s="11"/>
      <c r="M769" s="5"/>
      <c r="N769" s="5"/>
      <c r="O769" s="2"/>
      <c r="P769" s="2"/>
      <c r="Q769" s="2"/>
      <c r="R769" s="2"/>
    </row>
    <row r="770" spans="1:18" ht="12.75" customHeight="1" x14ac:dyDescent="0.2">
      <c r="A770" s="10"/>
      <c r="B770" s="1"/>
      <c r="C770" s="1"/>
      <c r="D770" s="1"/>
      <c r="E770" s="2"/>
      <c r="F770" s="1"/>
      <c r="G770" s="10"/>
      <c r="H770" s="10"/>
      <c r="I770" s="10"/>
      <c r="J770" s="4"/>
      <c r="K770" s="11"/>
      <c r="L770" s="11"/>
      <c r="M770" s="5"/>
      <c r="N770" s="5"/>
      <c r="O770" s="2"/>
      <c r="P770" s="2"/>
      <c r="Q770" s="2"/>
      <c r="R770" s="2"/>
    </row>
    <row r="771" spans="1:18" ht="12.75" customHeight="1" x14ac:dyDescent="0.2">
      <c r="A771" s="10"/>
      <c r="B771" s="1"/>
      <c r="C771" s="1"/>
      <c r="D771" s="1"/>
      <c r="E771" s="2"/>
      <c r="F771" s="1"/>
      <c r="G771" s="10"/>
      <c r="H771" s="10"/>
      <c r="I771" s="10"/>
      <c r="J771" s="4"/>
      <c r="K771" s="11"/>
      <c r="L771" s="11"/>
      <c r="M771" s="5"/>
      <c r="N771" s="5"/>
      <c r="O771" s="2"/>
      <c r="P771" s="2"/>
      <c r="Q771" s="2"/>
      <c r="R771" s="2"/>
    </row>
    <row r="772" spans="1:18" ht="12.75" customHeight="1" x14ac:dyDescent="0.2">
      <c r="A772" s="10"/>
      <c r="B772" s="1"/>
      <c r="C772" s="1"/>
      <c r="D772" s="1"/>
      <c r="E772" s="2"/>
      <c r="F772" s="1"/>
      <c r="G772" s="10"/>
      <c r="H772" s="10"/>
      <c r="I772" s="10"/>
      <c r="J772" s="4"/>
      <c r="K772" s="11"/>
      <c r="L772" s="11"/>
      <c r="M772" s="5"/>
      <c r="N772" s="5"/>
      <c r="O772" s="2"/>
      <c r="P772" s="2"/>
      <c r="Q772" s="2"/>
      <c r="R772" s="2"/>
    </row>
    <row r="773" spans="1:18" ht="12.75" customHeight="1" x14ac:dyDescent="0.2">
      <c r="A773" s="10"/>
      <c r="B773" s="1"/>
      <c r="C773" s="1"/>
      <c r="D773" s="1"/>
      <c r="E773" s="2"/>
      <c r="F773" s="1"/>
      <c r="G773" s="10"/>
      <c r="H773" s="10"/>
      <c r="I773" s="10"/>
      <c r="J773" s="4"/>
      <c r="K773" s="11"/>
      <c r="L773" s="11"/>
      <c r="M773" s="5"/>
      <c r="N773" s="5"/>
      <c r="O773" s="2"/>
      <c r="P773" s="2"/>
      <c r="Q773" s="2"/>
      <c r="R773" s="2"/>
    </row>
    <row r="774" spans="1:18" ht="12.75" customHeight="1" x14ac:dyDescent="0.2">
      <c r="A774" s="10"/>
      <c r="B774" s="1"/>
      <c r="C774" s="1"/>
      <c r="D774" s="1"/>
      <c r="E774" s="2"/>
      <c r="F774" s="1"/>
      <c r="G774" s="10"/>
      <c r="H774" s="10"/>
      <c r="I774" s="10"/>
      <c r="J774" s="4"/>
      <c r="K774" s="11"/>
      <c r="L774" s="11"/>
      <c r="M774" s="5"/>
      <c r="N774" s="5"/>
      <c r="O774" s="2"/>
      <c r="P774" s="2"/>
      <c r="Q774" s="2"/>
      <c r="R774" s="2"/>
    </row>
    <row r="775" spans="1:18" ht="12.75" customHeight="1" x14ac:dyDescent="0.2">
      <c r="A775" s="10"/>
      <c r="B775" s="1"/>
      <c r="C775" s="1"/>
      <c r="D775" s="1"/>
      <c r="E775" s="2"/>
      <c r="F775" s="1"/>
      <c r="G775" s="10"/>
      <c r="H775" s="10"/>
      <c r="I775" s="10"/>
      <c r="J775" s="4"/>
      <c r="K775" s="11"/>
      <c r="L775" s="11"/>
      <c r="M775" s="5"/>
      <c r="N775" s="5"/>
      <c r="O775" s="2"/>
      <c r="P775" s="2"/>
      <c r="Q775" s="2"/>
      <c r="R775" s="2"/>
    </row>
    <row r="776" spans="1:18" ht="12.75" customHeight="1" x14ac:dyDescent="0.2">
      <c r="A776" s="10"/>
      <c r="B776" s="1"/>
      <c r="C776" s="1"/>
      <c r="D776" s="1"/>
      <c r="E776" s="2"/>
      <c r="F776" s="1"/>
      <c r="G776" s="10"/>
      <c r="H776" s="10"/>
      <c r="I776" s="10"/>
      <c r="J776" s="4"/>
      <c r="K776" s="11"/>
      <c r="L776" s="11"/>
      <c r="M776" s="5"/>
      <c r="N776" s="5"/>
      <c r="O776" s="2"/>
      <c r="P776" s="2"/>
      <c r="Q776" s="2"/>
      <c r="R776" s="2"/>
    </row>
    <row r="777" spans="1:18" ht="12.75" customHeight="1" x14ac:dyDescent="0.2">
      <c r="A777" s="10"/>
      <c r="B777" s="1"/>
      <c r="C777" s="1"/>
      <c r="D777" s="1"/>
      <c r="E777" s="2"/>
      <c r="F777" s="1"/>
      <c r="G777" s="10"/>
      <c r="H777" s="10"/>
      <c r="I777" s="10"/>
      <c r="J777" s="4"/>
      <c r="K777" s="11"/>
      <c r="L777" s="11"/>
      <c r="M777" s="5"/>
      <c r="N777" s="5"/>
      <c r="O777" s="2"/>
      <c r="P777" s="2"/>
      <c r="Q777" s="2"/>
      <c r="R777" s="2"/>
    </row>
    <row r="778" spans="1:18" ht="12.75" customHeight="1" x14ac:dyDescent="0.2">
      <c r="A778" s="10"/>
      <c r="B778" s="1"/>
      <c r="C778" s="1"/>
      <c r="D778" s="1"/>
      <c r="E778" s="2"/>
      <c r="F778" s="1"/>
      <c r="G778" s="10"/>
      <c r="H778" s="10"/>
      <c r="I778" s="10"/>
      <c r="J778" s="4"/>
      <c r="K778" s="11"/>
      <c r="L778" s="11"/>
      <c r="M778" s="5"/>
      <c r="N778" s="5"/>
      <c r="O778" s="2"/>
      <c r="P778" s="2"/>
      <c r="Q778" s="2"/>
      <c r="R778" s="2"/>
    </row>
    <row r="779" spans="1:18" ht="12.75" customHeight="1" x14ac:dyDescent="0.2">
      <c r="A779" s="10"/>
      <c r="B779" s="1"/>
      <c r="C779" s="1"/>
      <c r="D779" s="1"/>
      <c r="E779" s="2"/>
      <c r="F779" s="1"/>
      <c r="G779" s="10"/>
      <c r="H779" s="10"/>
      <c r="I779" s="10"/>
      <c r="J779" s="4"/>
      <c r="K779" s="11"/>
      <c r="L779" s="11"/>
      <c r="M779" s="5"/>
      <c r="N779" s="5"/>
      <c r="O779" s="2"/>
      <c r="P779" s="2"/>
      <c r="Q779" s="2"/>
      <c r="R779" s="2"/>
    </row>
    <row r="780" spans="1:18" ht="12.75" customHeight="1" x14ac:dyDescent="0.2">
      <c r="A780" s="10"/>
      <c r="B780" s="1"/>
      <c r="C780" s="1"/>
      <c r="D780" s="1"/>
      <c r="E780" s="2"/>
      <c r="F780" s="1"/>
      <c r="G780" s="10"/>
      <c r="H780" s="10"/>
      <c r="I780" s="10"/>
      <c r="J780" s="4"/>
      <c r="K780" s="11"/>
      <c r="L780" s="11"/>
      <c r="M780" s="5"/>
      <c r="N780" s="5"/>
      <c r="O780" s="2"/>
      <c r="P780" s="2"/>
      <c r="Q780" s="2"/>
      <c r="R780" s="2"/>
    </row>
    <row r="781" spans="1:18" ht="12.75" customHeight="1" x14ac:dyDescent="0.2">
      <c r="A781" s="10"/>
      <c r="B781" s="1"/>
      <c r="C781" s="1"/>
      <c r="D781" s="1"/>
      <c r="E781" s="2"/>
      <c r="F781" s="1"/>
      <c r="G781" s="10"/>
      <c r="H781" s="10"/>
      <c r="I781" s="10"/>
      <c r="J781" s="4"/>
      <c r="K781" s="11"/>
      <c r="L781" s="11"/>
      <c r="M781" s="5"/>
      <c r="N781" s="5"/>
      <c r="O781" s="2"/>
      <c r="P781" s="2"/>
      <c r="Q781" s="2"/>
      <c r="R781" s="2"/>
    </row>
    <row r="782" spans="1:18" ht="12.75" customHeight="1" x14ac:dyDescent="0.2">
      <c r="A782" s="10"/>
      <c r="B782" s="1"/>
      <c r="C782" s="1"/>
      <c r="D782" s="1"/>
      <c r="E782" s="2"/>
      <c r="F782" s="1"/>
      <c r="G782" s="10"/>
      <c r="H782" s="10"/>
      <c r="I782" s="10"/>
      <c r="J782" s="4"/>
      <c r="K782" s="11"/>
      <c r="L782" s="11"/>
      <c r="M782" s="5"/>
      <c r="N782" s="5"/>
      <c r="O782" s="2"/>
      <c r="P782" s="2"/>
      <c r="Q782" s="2"/>
      <c r="R782" s="2"/>
    </row>
    <row r="783" spans="1:18" ht="12.75" customHeight="1" x14ac:dyDescent="0.2">
      <c r="A783" s="10"/>
      <c r="B783" s="1"/>
      <c r="C783" s="1"/>
      <c r="D783" s="1"/>
      <c r="E783" s="2"/>
      <c r="F783" s="1"/>
      <c r="G783" s="10"/>
      <c r="H783" s="10"/>
      <c r="I783" s="10"/>
      <c r="J783" s="4"/>
      <c r="K783" s="11"/>
      <c r="L783" s="11"/>
      <c r="M783" s="5"/>
      <c r="N783" s="5"/>
      <c r="O783" s="2"/>
      <c r="P783" s="2"/>
      <c r="Q783" s="2"/>
      <c r="R783" s="2"/>
    </row>
    <row r="784" spans="1:18" ht="12.75" customHeight="1" x14ac:dyDescent="0.2">
      <c r="A784" s="10"/>
      <c r="B784" s="1"/>
      <c r="C784" s="1"/>
      <c r="D784" s="1"/>
      <c r="E784" s="2"/>
      <c r="F784" s="1"/>
      <c r="G784" s="10"/>
      <c r="H784" s="10"/>
      <c r="I784" s="10"/>
      <c r="J784" s="4"/>
      <c r="K784" s="11"/>
      <c r="L784" s="11"/>
      <c r="M784" s="5"/>
      <c r="N784" s="5"/>
      <c r="O784" s="2"/>
      <c r="P784" s="2"/>
      <c r="Q784" s="2"/>
      <c r="R784" s="2"/>
    </row>
    <row r="785" spans="1:18" ht="12.75" customHeight="1" x14ac:dyDescent="0.2">
      <c r="A785" s="10"/>
      <c r="B785" s="1"/>
      <c r="C785" s="1"/>
      <c r="D785" s="1"/>
      <c r="E785" s="2"/>
      <c r="F785" s="1"/>
      <c r="G785" s="10"/>
      <c r="H785" s="10"/>
      <c r="I785" s="10"/>
      <c r="J785" s="4"/>
      <c r="K785" s="11"/>
      <c r="L785" s="11"/>
      <c r="M785" s="5"/>
      <c r="N785" s="5"/>
      <c r="O785" s="2"/>
      <c r="P785" s="2"/>
      <c r="Q785" s="2"/>
      <c r="R785" s="2"/>
    </row>
    <row r="786" spans="1:18" ht="12.75" customHeight="1" x14ac:dyDescent="0.2">
      <c r="A786" s="10"/>
      <c r="B786" s="1"/>
      <c r="C786" s="1"/>
      <c r="D786" s="1"/>
      <c r="E786" s="2"/>
      <c r="F786" s="1"/>
      <c r="G786" s="10"/>
      <c r="H786" s="10"/>
      <c r="I786" s="10"/>
      <c r="J786" s="4"/>
      <c r="K786" s="11"/>
      <c r="L786" s="11"/>
      <c r="M786" s="5"/>
      <c r="N786" s="5"/>
      <c r="O786" s="2"/>
      <c r="P786" s="2"/>
      <c r="Q786" s="2"/>
      <c r="R786" s="2"/>
    </row>
    <row r="787" spans="1:18" ht="12.75" customHeight="1" x14ac:dyDescent="0.2">
      <c r="A787" s="10"/>
      <c r="B787" s="1"/>
      <c r="C787" s="1"/>
      <c r="D787" s="1"/>
      <c r="E787" s="2"/>
      <c r="F787" s="1"/>
      <c r="G787" s="10"/>
      <c r="H787" s="10"/>
      <c r="I787" s="10"/>
      <c r="J787" s="4"/>
      <c r="K787" s="11"/>
      <c r="L787" s="11"/>
      <c r="M787" s="5"/>
      <c r="N787" s="5"/>
      <c r="O787" s="2"/>
      <c r="P787" s="2"/>
      <c r="Q787" s="2"/>
      <c r="R787" s="2"/>
    </row>
    <row r="788" spans="1:18" ht="12.75" customHeight="1" x14ac:dyDescent="0.2">
      <c r="A788" s="10"/>
      <c r="B788" s="1"/>
      <c r="C788" s="1"/>
      <c r="D788" s="1"/>
      <c r="E788" s="2"/>
      <c r="F788" s="1"/>
      <c r="G788" s="10"/>
      <c r="H788" s="10"/>
      <c r="I788" s="10"/>
      <c r="J788" s="4"/>
      <c r="K788" s="11"/>
      <c r="L788" s="11"/>
      <c r="M788" s="5"/>
      <c r="N788" s="5"/>
      <c r="O788" s="2"/>
      <c r="P788" s="2"/>
      <c r="Q788" s="2"/>
      <c r="R788" s="2"/>
    </row>
    <row r="789" spans="1:18" ht="12.75" customHeight="1" x14ac:dyDescent="0.2">
      <c r="A789" s="10"/>
      <c r="B789" s="1"/>
      <c r="C789" s="1"/>
      <c r="D789" s="1"/>
      <c r="E789" s="2"/>
      <c r="F789" s="1"/>
      <c r="G789" s="10"/>
      <c r="H789" s="10"/>
      <c r="I789" s="10"/>
      <c r="J789" s="4"/>
      <c r="K789" s="11"/>
      <c r="L789" s="11"/>
      <c r="M789" s="5"/>
      <c r="N789" s="5"/>
      <c r="O789" s="2"/>
      <c r="P789" s="2"/>
      <c r="Q789" s="2"/>
      <c r="R789" s="2"/>
    </row>
    <row r="790" spans="1:18" ht="12.75" customHeight="1" x14ac:dyDescent="0.2">
      <c r="A790" s="10"/>
      <c r="B790" s="1"/>
      <c r="C790" s="1"/>
      <c r="D790" s="1"/>
      <c r="E790" s="2"/>
      <c r="F790" s="1"/>
      <c r="G790" s="10"/>
      <c r="H790" s="10"/>
      <c r="I790" s="10"/>
      <c r="J790" s="4"/>
      <c r="K790" s="11"/>
      <c r="L790" s="11"/>
      <c r="M790" s="5"/>
      <c r="N790" s="5"/>
      <c r="O790" s="2"/>
      <c r="P790" s="2"/>
      <c r="Q790" s="2"/>
      <c r="R790" s="2"/>
    </row>
    <row r="791" spans="1:18" ht="12.75" customHeight="1" x14ac:dyDescent="0.2">
      <c r="A791" s="10"/>
      <c r="B791" s="1"/>
      <c r="C791" s="1"/>
      <c r="D791" s="1"/>
      <c r="E791" s="2"/>
      <c r="F791" s="1"/>
      <c r="G791" s="10"/>
      <c r="H791" s="10"/>
      <c r="I791" s="10"/>
      <c r="J791" s="4"/>
      <c r="K791" s="11"/>
      <c r="L791" s="11"/>
      <c r="M791" s="5"/>
      <c r="N791" s="5"/>
      <c r="O791" s="2"/>
      <c r="P791" s="2"/>
      <c r="Q791" s="2"/>
      <c r="R791" s="2"/>
    </row>
    <row r="792" spans="1:18" ht="12.75" customHeight="1" x14ac:dyDescent="0.2">
      <c r="A792" s="10"/>
      <c r="B792" s="1"/>
      <c r="C792" s="1"/>
      <c r="D792" s="1"/>
      <c r="E792" s="2"/>
      <c r="F792" s="1"/>
      <c r="G792" s="10"/>
      <c r="H792" s="10"/>
      <c r="I792" s="10"/>
      <c r="J792" s="4"/>
      <c r="K792" s="11"/>
      <c r="L792" s="11"/>
      <c r="M792" s="5"/>
      <c r="N792" s="5"/>
      <c r="O792" s="2"/>
      <c r="P792" s="2"/>
      <c r="Q792" s="2"/>
      <c r="R792" s="2"/>
    </row>
    <row r="793" spans="1:18" ht="12.75" customHeight="1" x14ac:dyDescent="0.2">
      <c r="A793" s="10"/>
      <c r="B793" s="1"/>
      <c r="C793" s="1"/>
      <c r="D793" s="1"/>
      <c r="E793" s="2"/>
      <c r="F793" s="1"/>
      <c r="G793" s="10"/>
      <c r="H793" s="10"/>
      <c r="I793" s="10"/>
      <c r="J793" s="4"/>
      <c r="K793" s="11"/>
      <c r="L793" s="11"/>
      <c r="M793" s="5"/>
      <c r="N793" s="5"/>
      <c r="O793" s="2"/>
      <c r="P793" s="2"/>
      <c r="Q793" s="2"/>
      <c r="R793" s="2"/>
    </row>
    <row r="794" spans="1:18" ht="12.75" customHeight="1" x14ac:dyDescent="0.2">
      <c r="A794" s="10"/>
      <c r="B794" s="1"/>
      <c r="C794" s="1"/>
      <c r="D794" s="1"/>
      <c r="E794" s="2"/>
      <c r="F794" s="1"/>
      <c r="G794" s="10"/>
      <c r="H794" s="10"/>
      <c r="I794" s="10"/>
      <c r="J794" s="4"/>
      <c r="K794" s="11"/>
      <c r="L794" s="11"/>
      <c r="M794" s="5"/>
      <c r="N794" s="5"/>
      <c r="O794" s="2"/>
      <c r="P794" s="2"/>
      <c r="Q794" s="2"/>
      <c r="R794" s="2"/>
    </row>
    <row r="795" spans="1:18" ht="12.75" customHeight="1" x14ac:dyDescent="0.2">
      <c r="A795" s="10"/>
      <c r="B795" s="1"/>
      <c r="C795" s="1"/>
      <c r="D795" s="1"/>
      <c r="E795" s="2"/>
      <c r="F795" s="1"/>
      <c r="G795" s="10"/>
      <c r="H795" s="10"/>
      <c r="I795" s="10"/>
      <c r="J795" s="4"/>
      <c r="K795" s="11"/>
      <c r="L795" s="11"/>
      <c r="M795" s="5"/>
      <c r="N795" s="5"/>
      <c r="O795" s="2"/>
      <c r="P795" s="2"/>
      <c r="Q795" s="2"/>
      <c r="R795" s="2"/>
    </row>
    <row r="796" spans="1:18" ht="12.75" customHeight="1" x14ac:dyDescent="0.2">
      <c r="A796" s="10"/>
      <c r="B796" s="1"/>
      <c r="C796" s="1"/>
      <c r="D796" s="1"/>
      <c r="E796" s="2"/>
      <c r="F796" s="1"/>
      <c r="G796" s="10"/>
      <c r="H796" s="10"/>
      <c r="I796" s="10"/>
      <c r="J796" s="4"/>
      <c r="K796" s="11"/>
      <c r="L796" s="11"/>
      <c r="M796" s="5"/>
      <c r="N796" s="5"/>
      <c r="O796" s="2"/>
      <c r="P796" s="2"/>
      <c r="Q796" s="2"/>
      <c r="R796" s="2"/>
    </row>
    <row r="797" spans="1:18" ht="12.75" customHeight="1" x14ac:dyDescent="0.2">
      <c r="A797" s="10"/>
      <c r="B797" s="1"/>
      <c r="C797" s="1"/>
      <c r="D797" s="1"/>
      <c r="E797" s="2"/>
      <c r="F797" s="1"/>
      <c r="G797" s="10"/>
      <c r="H797" s="10"/>
      <c r="I797" s="10"/>
      <c r="J797" s="4"/>
      <c r="K797" s="11"/>
      <c r="L797" s="11"/>
      <c r="M797" s="5"/>
      <c r="N797" s="5"/>
      <c r="O797" s="2"/>
      <c r="P797" s="2"/>
      <c r="Q797" s="2"/>
      <c r="R797" s="2"/>
    </row>
    <row r="798" spans="1:18" ht="12.75" customHeight="1" x14ac:dyDescent="0.2">
      <c r="A798" s="10"/>
      <c r="B798" s="1"/>
      <c r="C798" s="1"/>
      <c r="D798" s="1"/>
      <c r="E798" s="2"/>
      <c r="F798" s="1"/>
      <c r="G798" s="10"/>
      <c r="H798" s="10"/>
      <c r="I798" s="10"/>
      <c r="J798" s="4"/>
      <c r="K798" s="11"/>
      <c r="L798" s="11"/>
      <c r="M798" s="5"/>
      <c r="N798" s="5"/>
      <c r="O798" s="2"/>
      <c r="P798" s="2"/>
      <c r="Q798" s="2"/>
      <c r="R798" s="2"/>
    </row>
    <row r="799" spans="1:18" ht="12.75" customHeight="1" x14ac:dyDescent="0.2">
      <c r="A799" s="10"/>
      <c r="B799" s="1"/>
      <c r="C799" s="1"/>
      <c r="D799" s="1"/>
      <c r="E799" s="2"/>
      <c r="F799" s="1"/>
      <c r="G799" s="10"/>
      <c r="H799" s="10"/>
      <c r="I799" s="10"/>
      <c r="J799" s="4"/>
      <c r="K799" s="11"/>
      <c r="L799" s="11"/>
      <c r="M799" s="5"/>
      <c r="N799" s="5"/>
      <c r="O799" s="2"/>
      <c r="P799" s="2"/>
      <c r="Q799" s="2"/>
      <c r="R799" s="2"/>
    </row>
    <row r="800" spans="1:18" ht="12.75" customHeight="1" x14ac:dyDescent="0.2">
      <c r="A800" s="10"/>
      <c r="B800" s="1"/>
      <c r="C800" s="1"/>
      <c r="D800" s="1"/>
      <c r="E800" s="2"/>
      <c r="F800" s="1"/>
      <c r="G800" s="10"/>
      <c r="H800" s="10"/>
      <c r="I800" s="10"/>
      <c r="J800" s="4"/>
      <c r="K800" s="11"/>
      <c r="L800" s="11"/>
      <c r="M800" s="5"/>
      <c r="N800" s="5"/>
      <c r="O800" s="2"/>
      <c r="P800" s="2"/>
      <c r="Q800" s="2"/>
      <c r="R800" s="2"/>
    </row>
    <row r="801" spans="1:18" ht="12.75" customHeight="1" x14ac:dyDescent="0.2">
      <c r="A801" s="10"/>
      <c r="B801" s="1"/>
      <c r="C801" s="1"/>
      <c r="D801" s="1"/>
      <c r="E801" s="2"/>
      <c r="F801" s="1"/>
      <c r="G801" s="10"/>
      <c r="H801" s="10"/>
      <c r="I801" s="10"/>
      <c r="J801" s="4"/>
      <c r="K801" s="11"/>
      <c r="L801" s="11"/>
      <c r="M801" s="5"/>
      <c r="N801" s="5"/>
      <c r="O801" s="2"/>
      <c r="P801" s="2"/>
      <c r="Q801" s="2"/>
      <c r="R801" s="2"/>
    </row>
    <row r="802" spans="1:18" ht="12.75" customHeight="1" x14ac:dyDescent="0.2">
      <c r="A802" s="10"/>
      <c r="B802" s="1"/>
      <c r="C802" s="1"/>
      <c r="D802" s="1"/>
      <c r="E802" s="2"/>
      <c r="F802" s="1"/>
      <c r="G802" s="10"/>
      <c r="H802" s="10"/>
      <c r="I802" s="10"/>
      <c r="J802" s="4"/>
      <c r="K802" s="11"/>
      <c r="L802" s="11"/>
      <c r="M802" s="5"/>
      <c r="N802" s="5"/>
      <c r="O802" s="2"/>
      <c r="P802" s="2"/>
      <c r="Q802" s="2"/>
      <c r="R802" s="2"/>
    </row>
    <row r="803" spans="1:18" ht="12.75" customHeight="1" x14ac:dyDescent="0.2">
      <c r="A803" s="10"/>
      <c r="B803" s="1"/>
      <c r="C803" s="1"/>
      <c r="D803" s="1"/>
      <c r="E803" s="2"/>
      <c r="F803" s="1"/>
      <c r="G803" s="10"/>
      <c r="H803" s="10"/>
      <c r="I803" s="10"/>
      <c r="J803" s="4"/>
      <c r="K803" s="11"/>
      <c r="L803" s="11"/>
      <c r="M803" s="5"/>
      <c r="N803" s="5"/>
      <c r="O803" s="2"/>
      <c r="P803" s="2"/>
      <c r="Q803" s="2"/>
      <c r="R803" s="2"/>
    </row>
    <row r="804" spans="1:18" ht="12.75" customHeight="1" x14ac:dyDescent="0.2">
      <c r="A804" s="10"/>
      <c r="B804" s="1"/>
      <c r="C804" s="1"/>
      <c r="D804" s="1"/>
      <c r="E804" s="2"/>
      <c r="F804" s="1"/>
      <c r="G804" s="10"/>
      <c r="H804" s="10"/>
      <c r="I804" s="10"/>
      <c r="J804" s="4"/>
      <c r="K804" s="11"/>
      <c r="L804" s="11"/>
      <c r="M804" s="5"/>
      <c r="N804" s="5"/>
      <c r="O804" s="2"/>
      <c r="P804" s="2"/>
      <c r="Q804" s="2"/>
      <c r="R804" s="2"/>
    </row>
    <row r="805" spans="1:18" ht="12.75" customHeight="1" x14ac:dyDescent="0.2">
      <c r="A805" s="10"/>
      <c r="B805" s="1"/>
      <c r="C805" s="1"/>
      <c r="D805" s="1"/>
      <c r="E805" s="2"/>
      <c r="F805" s="1"/>
      <c r="G805" s="10"/>
      <c r="H805" s="10"/>
      <c r="I805" s="10"/>
      <c r="J805" s="4"/>
      <c r="K805" s="11"/>
      <c r="L805" s="11"/>
      <c r="M805" s="5"/>
      <c r="N805" s="5"/>
      <c r="O805" s="2"/>
      <c r="P805" s="2"/>
      <c r="Q805" s="2"/>
      <c r="R805" s="2"/>
    </row>
    <row r="806" spans="1:18" ht="12.75" customHeight="1" x14ac:dyDescent="0.2">
      <c r="A806" s="10"/>
      <c r="B806" s="1"/>
      <c r="C806" s="1"/>
      <c r="D806" s="1"/>
      <c r="E806" s="2"/>
      <c r="F806" s="1"/>
      <c r="G806" s="10"/>
      <c r="H806" s="10"/>
      <c r="I806" s="10"/>
      <c r="J806" s="4"/>
      <c r="K806" s="11"/>
      <c r="L806" s="11"/>
      <c r="M806" s="5"/>
      <c r="N806" s="5"/>
      <c r="O806" s="2"/>
      <c r="P806" s="2"/>
      <c r="Q806" s="2"/>
      <c r="R806" s="2"/>
    </row>
    <row r="807" spans="1:18" ht="12.75" customHeight="1" x14ac:dyDescent="0.2">
      <c r="A807" s="10"/>
      <c r="B807" s="1"/>
      <c r="C807" s="1"/>
      <c r="D807" s="1"/>
      <c r="E807" s="2"/>
      <c r="F807" s="1"/>
      <c r="G807" s="10"/>
      <c r="H807" s="10"/>
      <c r="I807" s="10"/>
      <c r="J807" s="4"/>
      <c r="K807" s="11"/>
      <c r="L807" s="11"/>
      <c r="M807" s="5"/>
      <c r="N807" s="5"/>
      <c r="O807" s="2"/>
      <c r="P807" s="2"/>
      <c r="Q807" s="2"/>
      <c r="R807" s="2"/>
    </row>
    <row r="808" spans="1:18" ht="12.75" customHeight="1" x14ac:dyDescent="0.2">
      <c r="A808" s="10"/>
      <c r="B808" s="1"/>
      <c r="C808" s="1"/>
      <c r="D808" s="1"/>
      <c r="E808" s="2"/>
      <c r="F808" s="1"/>
      <c r="G808" s="10"/>
      <c r="H808" s="10"/>
      <c r="I808" s="10"/>
      <c r="J808" s="4"/>
      <c r="K808" s="11"/>
      <c r="L808" s="11"/>
      <c r="M808" s="5"/>
      <c r="N808" s="5"/>
      <c r="O808" s="2"/>
      <c r="P808" s="2"/>
      <c r="Q808" s="2"/>
      <c r="R808" s="2"/>
    </row>
    <row r="809" spans="1:18" ht="12.75" customHeight="1" x14ac:dyDescent="0.2">
      <c r="A809" s="10"/>
      <c r="B809" s="1"/>
      <c r="C809" s="1"/>
      <c r="D809" s="1"/>
      <c r="E809" s="2"/>
      <c r="F809" s="1"/>
      <c r="G809" s="10"/>
      <c r="H809" s="10"/>
      <c r="I809" s="10"/>
      <c r="J809" s="4"/>
      <c r="K809" s="11"/>
      <c r="L809" s="11"/>
      <c r="M809" s="5"/>
      <c r="N809" s="5"/>
      <c r="O809" s="2"/>
      <c r="P809" s="2"/>
      <c r="Q809" s="2"/>
      <c r="R809" s="2"/>
    </row>
    <row r="810" spans="1:18" ht="12.75" customHeight="1" x14ac:dyDescent="0.2">
      <c r="A810" s="10"/>
      <c r="B810" s="1"/>
      <c r="C810" s="1"/>
      <c r="D810" s="1"/>
      <c r="E810" s="2"/>
      <c r="F810" s="1"/>
      <c r="G810" s="10"/>
      <c r="H810" s="10"/>
      <c r="I810" s="10"/>
      <c r="J810" s="4"/>
      <c r="K810" s="11"/>
      <c r="L810" s="11"/>
      <c r="M810" s="5"/>
      <c r="N810" s="5"/>
      <c r="O810" s="2"/>
      <c r="P810" s="2"/>
      <c r="Q810" s="2"/>
      <c r="R810" s="2"/>
    </row>
    <row r="811" spans="1:18" ht="12.75" customHeight="1" x14ac:dyDescent="0.2">
      <c r="A811" s="10"/>
      <c r="B811" s="1"/>
      <c r="C811" s="1"/>
      <c r="D811" s="1"/>
      <c r="E811" s="2"/>
      <c r="F811" s="1"/>
      <c r="G811" s="10"/>
      <c r="H811" s="10"/>
      <c r="I811" s="10"/>
      <c r="J811" s="4"/>
      <c r="K811" s="11"/>
      <c r="L811" s="11"/>
      <c r="M811" s="5"/>
      <c r="N811" s="5"/>
      <c r="O811" s="2"/>
      <c r="P811" s="2"/>
      <c r="Q811" s="2"/>
      <c r="R811" s="2"/>
    </row>
    <row r="812" spans="1:18" ht="12.75" customHeight="1" x14ac:dyDescent="0.2">
      <c r="A812" s="10"/>
      <c r="B812" s="1"/>
      <c r="C812" s="1"/>
      <c r="D812" s="1"/>
      <c r="E812" s="2"/>
      <c r="F812" s="1"/>
      <c r="G812" s="10"/>
      <c r="H812" s="10"/>
      <c r="I812" s="10"/>
      <c r="J812" s="4"/>
      <c r="K812" s="11"/>
      <c r="L812" s="11"/>
      <c r="M812" s="5"/>
      <c r="N812" s="5"/>
      <c r="O812" s="2"/>
      <c r="P812" s="2"/>
      <c r="Q812" s="2"/>
      <c r="R812" s="2"/>
    </row>
    <row r="813" spans="1:18" ht="12.75" customHeight="1" x14ac:dyDescent="0.2">
      <c r="A813" s="10"/>
      <c r="B813" s="1"/>
      <c r="C813" s="1"/>
      <c r="D813" s="1"/>
      <c r="E813" s="2"/>
      <c r="F813" s="1"/>
      <c r="G813" s="10"/>
      <c r="H813" s="10"/>
      <c r="I813" s="10"/>
      <c r="J813" s="4"/>
      <c r="K813" s="11"/>
      <c r="L813" s="11"/>
      <c r="M813" s="5"/>
      <c r="N813" s="5"/>
      <c r="O813" s="2"/>
      <c r="P813" s="2"/>
      <c r="Q813" s="2"/>
      <c r="R813" s="2"/>
    </row>
    <row r="814" spans="1:18" ht="12.75" customHeight="1" x14ac:dyDescent="0.2">
      <c r="A814" s="10"/>
      <c r="B814" s="1"/>
      <c r="C814" s="1"/>
      <c r="D814" s="1"/>
      <c r="E814" s="2"/>
      <c r="F814" s="1"/>
      <c r="G814" s="10"/>
      <c r="H814" s="10"/>
      <c r="I814" s="10"/>
      <c r="J814" s="4"/>
      <c r="K814" s="11"/>
      <c r="L814" s="11"/>
      <c r="M814" s="5"/>
      <c r="N814" s="5"/>
      <c r="O814" s="2"/>
      <c r="P814" s="2"/>
      <c r="Q814" s="2"/>
      <c r="R814" s="2"/>
    </row>
    <row r="815" spans="1:18" ht="12.75" customHeight="1" x14ac:dyDescent="0.2">
      <c r="A815" s="10"/>
      <c r="B815" s="1"/>
      <c r="C815" s="1"/>
      <c r="D815" s="1"/>
      <c r="E815" s="2"/>
      <c r="F815" s="1"/>
      <c r="G815" s="10"/>
      <c r="H815" s="10"/>
      <c r="I815" s="10"/>
      <c r="J815" s="4"/>
      <c r="K815" s="11"/>
      <c r="L815" s="11"/>
      <c r="M815" s="5"/>
      <c r="N815" s="5"/>
      <c r="O815" s="2"/>
      <c r="P815" s="2"/>
      <c r="Q815" s="2"/>
      <c r="R815" s="2"/>
    </row>
    <row r="816" spans="1:18" ht="12.75" customHeight="1" x14ac:dyDescent="0.2">
      <c r="A816" s="10"/>
      <c r="B816" s="1"/>
      <c r="C816" s="1"/>
      <c r="D816" s="1"/>
      <c r="E816" s="2"/>
      <c r="F816" s="1"/>
      <c r="G816" s="10"/>
      <c r="H816" s="10"/>
      <c r="I816" s="10"/>
      <c r="J816" s="4"/>
      <c r="K816" s="11"/>
      <c r="L816" s="11"/>
      <c r="M816" s="5"/>
      <c r="N816" s="5"/>
      <c r="O816" s="2"/>
      <c r="P816" s="2"/>
      <c r="Q816" s="2"/>
      <c r="R816" s="2"/>
    </row>
    <row r="817" spans="1:18" ht="12.75" customHeight="1" x14ac:dyDescent="0.2">
      <c r="A817" s="10"/>
      <c r="B817" s="1"/>
      <c r="C817" s="1"/>
      <c r="D817" s="1"/>
      <c r="E817" s="2"/>
      <c r="F817" s="1"/>
      <c r="G817" s="10"/>
      <c r="H817" s="10"/>
      <c r="I817" s="10"/>
      <c r="J817" s="4"/>
      <c r="K817" s="11"/>
      <c r="L817" s="11"/>
      <c r="M817" s="5"/>
      <c r="N817" s="5"/>
      <c r="O817" s="2"/>
      <c r="P817" s="2"/>
      <c r="Q817" s="2"/>
      <c r="R817" s="2"/>
    </row>
    <row r="818" spans="1:18" ht="12.75" customHeight="1" x14ac:dyDescent="0.2">
      <c r="A818" s="10"/>
      <c r="B818" s="1"/>
      <c r="C818" s="1"/>
      <c r="D818" s="1"/>
      <c r="E818" s="2"/>
      <c r="F818" s="1"/>
      <c r="G818" s="10"/>
      <c r="H818" s="10"/>
      <c r="I818" s="10"/>
      <c r="J818" s="4"/>
      <c r="K818" s="11"/>
      <c r="L818" s="11"/>
      <c r="M818" s="5"/>
      <c r="N818" s="5"/>
      <c r="O818" s="2"/>
      <c r="P818" s="2"/>
      <c r="Q818" s="2"/>
      <c r="R818" s="2"/>
    </row>
    <row r="819" spans="1:18" ht="12.75" customHeight="1" x14ac:dyDescent="0.2">
      <c r="A819" s="10"/>
      <c r="B819" s="1"/>
      <c r="C819" s="1"/>
      <c r="D819" s="1"/>
      <c r="E819" s="2"/>
      <c r="F819" s="1"/>
      <c r="G819" s="10"/>
      <c r="H819" s="10"/>
      <c r="I819" s="10"/>
      <c r="J819" s="4"/>
      <c r="K819" s="11"/>
      <c r="L819" s="11"/>
      <c r="M819" s="5"/>
      <c r="N819" s="5"/>
      <c r="O819" s="2"/>
      <c r="P819" s="2"/>
      <c r="Q819" s="2"/>
      <c r="R819" s="2"/>
    </row>
    <row r="820" spans="1:18" ht="12.75" customHeight="1" x14ac:dyDescent="0.2">
      <c r="A820" s="10"/>
      <c r="B820" s="1"/>
      <c r="C820" s="1"/>
      <c r="D820" s="1"/>
      <c r="E820" s="2"/>
      <c r="F820" s="1"/>
      <c r="G820" s="10"/>
      <c r="H820" s="10"/>
      <c r="I820" s="10"/>
      <c r="J820" s="4"/>
      <c r="K820" s="11"/>
      <c r="L820" s="11"/>
      <c r="M820" s="5"/>
      <c r="N820" s="5"/>
      <c r="O820" s="2"/>
      <c r="P820" s="2"/>
      <c r="Q820" s="2"/>
      <c r="R820" s="2"/>
    </row>
    <row r="821" spans="1:18" ht="12.75" customHeight="1" x14ac:dyDescent="0.2">
      <c r="A821" s="10"/>
      <c r="B821" s="1"/>
      <c r="C821" s="1"/>
      <c r="D821" s="1"/>
      <c r="E821" s="2"/>
      <c r="F821" s="1"/>
      <c r="G821" s="10"/>
      <c r="H821" s="10"/>
      <c r="I821" s="10"/>
      <c r="J821" s="4"/>
      <c r="K821" s="11"/>
      <c r="L821" s="11"/>
      <c r="M821" s="5"/>
      <c r="N821" s="5"/>
      <c r="O821" s="2"/>
      <c r="P821" s="2"/>
      <c r="Q821" s="2"/>
      <c r="R821" s="2"/>
    </row>
    <row r="822" spans="1:18" ht="12.75" customHeight="1" x14ac:dyDescent="0.2">
      <c r="A822" s="10"/>
      <c r="B822" s="1"/>
      <c r="C822" s="1"/>
      <c r="D822" s="1"/>
      <c r="E822" s="2"/>
      <c r="F822" s="1"/>
      <c r="G822" s="10"/>
      <c r="H822" s="10"/>
      <c r="I822" s="10"/>
      <c r="J822" s="4"/>
      <c r="K822" s="11"/>
      <c r="L822" s="11"/>
      <c r="M822" s="5"/>
      <c r="N822" s="5"/>
      <c r="O822" s="2"/>
      <c r="P822" s="2"/>
      <c r="Q822" s="2"/>
      <c r="R822" s="2"/>
    </row>
    <row r="823" spans="1:18" ht="12.75" customHeight="1" x14ac:dyDescent="0.2">
      <c r="A823" s="10"/>
      <c r="B823" s="1"/>
      <c r="C823" s="1"/>
      <c r="D823" s="1"/>
      <c r="E823" s="2"/>
      <c r="F823" s="1"/>
      <c r="G823" s="10"/>
      <c r="H823" s="10"/>
      <c r="I823" s="10"/>
      <c r="J823" s="4"/>
      <c r="K823" s="11"/>
      <c r="L823" s="11"/>
      <c r="M823" s="5"/>
      <c r="N823" s="5"/>
      <c r="O823" s="2"/>
      <c r="P823" s="2"/>
      <c r="Q823" s="2"/>
      <c r="R823" s="2"/>
    </row>
    <row r="824" spans="1:18" ht="12.75" customHeight="1" x14ac:dyDescent="0.2">
      <c r="A824" s="10"/>
      <c r="B824" s="1"/>
      <c r="C824" s="1"/>
      <c r="D824" s="1"/>
      <c r="E824" s="2"/>
      <c r="F824" s="1"/>
      <c r="G824" s="10"/>
      <c r="H824" s="10"/>
      <c r="I824" s="10"/>
      <c r="J824" s="4"/>
      <c r="K824" s="11"/>
      <c r="L824" s="11"/>
      <c r="M824" s="5"/>
      <c r="N824" s="5"/>
      <c r="O824" s="2"/>
      <c r="P824" s="2"/>
      <c r="Q824" s="2"/>
      <c r="R824" s="2"/>
    </row>
    <row r="825" spans="1:18" ht="12.75" customHeight="1" x14ac:dyDescent="0.2">
      <c r="A825" s="10"/>
      <c r="B825" s="1"/>
      <c r="C825" s="1"/>
      <c r="D825" s="1"/>
      <c r="E825" s="2"/>
      <c r="F825" s="1"/>
      <c r="G825" s="10"/>
      <c r="H825" s="10"/>
      <c r="I825" s="10"/>
      <c r="J825" s="4"/>
      <c r="K825" s="11"/>
      <c r="L825" s="11"/>
      <c r="M825" s="5"/>
      <c r="N825" s="5"/>
      <c r="O825" s="2"/>
      <c r="P825" s="2"/>
      <c r="Q825" s="2"/>
      <c r="R825" s="2"/>
    </row>
    <row r="826" spans="1:18" ht="12.75" customHeight="1" x14ac:dyDescent="0.2">
      <c r="A826" s="10"/>
      <c r="B826" s="1"/>
      <c r="C826" s="1"/>
      <c r="D826" s="1"/>
      <c r="E826" s="2"/>
      <c r="F826" s="1"/>
      <c r="G826" s="10"/>
      <c r="H826" s="10"/>
      <c r="I826" s="10"/>
      <c r="J826" s="4"/>
      <c r="K826" s="11"/>
      <c r="L826" s="11"/>
      <c r="M826" s="5"/>
      <c r="N826" s="5"/>
      <c r="O826" s="2"/>
      <c r="P826" s="2"/>
      <c r="Q826" s="2"/>
      <c r="R826" s="2"/>
    </row>
    <row r="827" spans="1:18" ht="12.75" customHeight="1" x14ac:dyDescent="0.2">
      <c r="A827" s="10"/>
      <c r="B827" s="1"/>
      <c r="C827" s="1"/>
      <c r="D827" s="1"/>
      <c r="E827" s="2"/>
      <c r="F827" s="1"/>
      <c r="G827" s="10"/>
      <c r="H827" s="10"/>
      <c r="I827" s="10"/>
      <c r="J827" s="4"/>
      <c r="K827" s="11"/>
      <c r="L827" s="11"/>
      <c r="M827" s="5"/>
      <c r="N827" s="5"/>
      <c r="O827" s="2"/>
      <c r="P827" s="2"/>
      <c r="Q827" s="2"/>
      <c r="R827" s="2"/>
    </row>
    <row r="828" spans="1:18" ht="12.75" customHeight="1" x14ac:dyDescent="0.2">
      <c r="A828" s="10"/>
      <c r="B828" s="1"/>
      <c r="C828" s="1"/>
      <c r="D828" s="1"/>
      <c r="E828" s="2"/>
      <c r="F828" s="1"/>
      <c r="G828" s="10"/>
      <c r="H828" s="10"/>
      <c r="I828" s="10"/>
      <c r="J828" s="4"/>
      <c r="K828" s="11"/>
      <c r="L828" s="11"/>
      <c r="M828" s="5"/>
      <c r="N828" s="5"/>
      <c r="O828" s="2"/>
      <c r="P828" s="2"/>
      <c r="Q828" s="2"/>
      <c r="R828" s="2"/>
    </row>
    <row r="829" spans="1:18" ht="12.75" customHeight="1" x14ac:dyDescent="0.2">
      <c r="A829" s="10"/>
      <c r="B829" s="1"/>
      <c r="C829" s="1"/>
      <c r="D829" s="1"/>
      <c r="E829" s="2"/>
      <c r="F829" s="1"/>
      <c r="G829" s="10"/>
      <c r="H829" s="10"/>
      <c r="I829" s="10"/>
      <c r="J829" s="4"/>
      <c r="K829" s="11"/>
      <c r="L829" s="11"/>
      <c r="M829" s="5"/>
      <c r="N829" s="5"/>
      <c r="O829" s="2"/>
      <c r="P829" s="2"/>
      <c r="Q829" s="2"/>
      <c r="R829" s="2"/>
    </row>
    <row r="830" spans="1:18" ht="12.75" customHeight="1" x14ac:dyDescent="0.2">
      <c r="A830" s="10"/>
      <c r="B830" s="1"/>
      <c r="C830" s="1"/>
      <c r="D830" s="1"/>
      <c r="E830" s="2"/>
      <c r="F830" s="1"/>
      <c r="G830" s="10"/>
      <c r="H830" s="10"/>
      <c r="I830" s="10"/>
      <c r="J830" s="4"/>
      <c r="K830" s="11"/>
      <c r="L830" s="11"/>
      <c r="M830" s="5"/>
      <c r="N830" s="5"/>
      <c r="O830" s="2"/>
      <c r="P830" s="2"/>
      <c r="Q830" s="2"/>
      <c r="R830" s="2"/>
    </row>
    <row r="831" spans="1:18" ht="12.75" customHeight="1" x14ac:dyDescent="0.2">
      <c r="A831" s="10"/>
      <c r="B831" s="1"/>
      <c r="C831" s="1"/>
      <c r="D831" s="1"/>
      <c r="E831" s="2"/>
      <c r="F831" s="1"/>
      <c r="G831" s="10"/>
      <c r="H831" s="10"/>
      <c r="I831" s="10"/>
      <c r="J831" s="4"/>
      <c r="K831" s="11"/>
      <c r="L831" s="11"/>
      <c r="M831" s="5"/>
      <c r="N831" s="5"/>
      <c r="O831" s="2"/>
      <c r="P831" s="2"/>
      <c r="Q831" s="2"/>
      <c r="R831" s="2"/>
    </row>
    <row r="832" spans="1:18" ht="12.75" customHeight="1" x14ac:dyDescent="0.2">
      <c r="A832" s="10"/>
      <c r="B832" s="1"/>
      <c r="C832" s="1"/>
      <c r="D832" s="1"/>
      <c r="E832" s="2"/>
      <c r="F832" s="1"/>
      <c r="G832" s="10"/>
      <c r="H832" s="10"/>
      <c r="I832" s="10"/>
      <c r="J832" s="4"/>
      <c r="K832" s="11"/>
      <c r="L832" s="11"/>
      <c r="M832" s="5"/>
      <c r="N832" s="5"/>
      <c r="O832" s="2"/>
      <c r="P832" s="2"/>
      <c r="Q832" s="2"/>
      <c r="R832" s="2"/>
    </row>
    <row r="833" spans="1:18" ht="12.75" customHeight="1" x14ac:dyDescent="0.2">
      <c r="A833" s="10"/>
      <c r="B833" s="1"/>
      <c r="C833" s="1"/>
      <c r="D833" s="1"/>
      <c r="E833" s="2"/>
      <c r="F833" s="1"/>
      <c r="G833" s="10"/>
      <c r="H833" s="10"/>
      <c r="I833" s="10"/>
      <c r="J833" s="4"/>
      <c r="K833" s="11"/>
      <c r="L833" s="11"/>
      <c r="M833" s="5"/>
      <c r="N833" s="5"/>
      <c r="O833" s="2"/>
      <c r="P833" s="2"/>
      <c r="Q833" s="2"/>
      <c r="R833" s="2"/>
    </row>
    <row r="834" spans="1:18" ht="12.75" customHeight="1" x14ac:dyDescent="0.2">
      <c r="A834" s="10"/>
      <c r="B834" s="1"/>
      <c r="C834" s="1"/>
      <c r="D834" s="1"/>
      <c r="E834" s="2"/>
      <c r="F834" s="1"/>
      <c r="G834" s="10"/>
      <c r="H834" s="10"/>
      <c r="I834" s="10"/>
      <c r="J834" s="4"/>
      <c r="K834" s="11"/>
      <c r="L834" s="11"/>
      <c r="M834" s="5"/>
      <c r="N834" s="5"/>
      <c r="O834" s="2"/>
      <c r="P834" s="2"/>
      <c r="Q834" s="2"/>
      <c r="R834" s="2"/>
    </row>
    <row r="835" spans="1:18" ht="12.75" customHeight="1" x14ac:dyDescent="0.2">
      <c r="A835" s="10"/>
      <c r="B835" s="1"/>
      <c r="C835" s="1"/>
      <c r="D835" s="1"/>
      <c r="E835" s="2"/>
      <c r="F835" s="1"/>
      <c r="G835" s="10"/>
      <c r="H835" s="10"/>
      <c r="I835" s="10"/>
      <c r="J835" s="4"/>
      <c r="K835" s="11"/>
      <c r="L835" s="11"/>
      <c r="M835" s="5"/>
      <c r="N835" s="5"/>
      <c r="O835" s="2"/>
      <c r="P835" s="2"/>
      <c r="Q835" s="2"/>
      <c r="R835" s="2"/>
    </row>
    <row r="836" spans="1:18" ht="12.75" customHeight="1" x14ac:dyDescent="0.2">
      <c r="A836" s="10"/>
      <c r="B836" s="1"/>
      <c r="C836" s="1"/>
      <c r="D836" s="1"/>
      <c r="E836" s="2"/>
      <c r="F836" s="1"/>
      <c r="G836" s="10"/>
      <c r="H836" s="10"/>
      <c r="I836" s="10"/>
      <c r="J836" s="4"/>
      <c r="K836" s="11"/>
      <c r="L836" s="11"/>
      <c r="M836" s="5"/>
      <c r="N836" s="5"/>
      <c r="O836" s="2"/>
      <c r="P836" s="2"/>
      <c r="Q836" s="2"/>
      <c r="R836" s="2"/>
    </row>
    <row r="837" spans="1:18" ht="12.75" customHeight="1" x14ac:dyDescent="0.2">
      <c r="A837" s="10"/>
      <c r="B837" s="1"/>
      <c r="C837" s="1"/>
      <c r="D837" s="1"/>
      <c r="E837" s="2"/>
      <c r="F837" s="1"/>
      <c r="G837" s="10"/>
      <c r="H837" s="10"/>
      <c r="I837" s="10"/>
      <c r="J837" s="4"/>
      <c r="K837" s="11"/>
      <c r="L837" s="11"/>
      <c r="M837" s="5"/>
      <c r="N837" s="5"/>
      <c r="O837" s="2"/>
      <c r="P837" s="2"/>
      <c r="Q837" s="2"/>
      <c r="R837" s="2"/>
    </row>
    <row r="838" spans="1:18" ht="12.75" customHeight="1" x14ac:dyDescent="0.2">
      <c r="A838" s="10"/>
      <c r="B838" s="1"/>
      <c r="C838" s="1"/>
      <c r="D838" s="1"/>
      <c r="E838" s="2"/>
      <c r="F838" s="1"/>
      <c r="G838" s="10"/>
      <c r="H838" s="10"/>
      <c r="I838" s="10"/>
      <c r="J838" s="4"/>
      <c r="K838" s="11"/>
      <c r="L838" s="11"/>
      <c r="M838" s="5"/>
      <c r="N838" s="5"/>
      <c r="O838" s="2"/>
      <c r="P838" s="2"/>
      <c r="Q838" s="2"/>
      <c r="R838" s="2"/>
    </row>
    <row r="839" spans="1:18" ht="12.75" customHeight="1" x14ac:dyDescent="0.2">
      <c r="A839" s="10"/>
      <c r="B839" s="1"/>
      <c r="C839" s="1"/>
      <c r="D839" s="1"/>
      <c r="E839" s="2"/>
      <c r="F839" s="1"/>
      <c r="G839" s="10"/>
      <c r="H839" s="10"/>
      <c r="I839" s="10"/>
      <c r="J839" s="4"/>
      <c r="K839" s="11"/>
      <c r="L839" s="11"/>
      <c r="M839" s="5"/>
      <c r="N839" s="5"/>
      <c r="O839" s="2"/>
      <c r="P839" s="2"/>
      <c r="Q839" s="2"/>
      <c r="R839" s="2"/>
    </row>
    <row r="840" spans="1:18" ht="12.75" customHeight="1" x14ac:dyDescent="0.2">
      <c r="A840" s="10"/>
      <c r="B840" s="1"/>
      <c r="C840" s="1"/>
      <c r="D840" s="1"/>
      <c r="E840" s="2"/>
      <c r="F840" s="1"/>
      <c r="G840" s="10"/>
      <c r="H840" s="10"/>
      <c r="I840" s="10"/>
      <c r="J840" s="4"/>
      <c r="K840" s="11"/>
      <c r="L840" s="11"/>
      <c r="M840" s="5"/>
      <c r="N840" s="5"/>
      <c r="O840" s="2"/>
      <c r="P840" s="2"/>
      <c r="Q840" s="2"/>
      <c r="R840" s="2"/>
    </row>
    <row r="841" spans="1:18" ht="12.75" customHeight="1" x14ac:dyDescent="0.2">
      <c r="A841" s="10"/>
      <c r="B841" s="1"/>
      <c r="C841" s="1"/>
      <c r="D841" s="1"/>
      <c r="E841" s="2"/>
      <c r="F841" s="1"/>
      <c r="G841" s="10"/>
      <c r="H841" s="10"/>
      <c r="I841" s="10"/>
      <c r="J841" s="4"/>
      <c r="K841" s="11"/>
      <c r="L841" s="11"/>
      <c r="M841" s="5"/>
      <c r="N841" s="5"/>
      <c r="O841" s="2"/>
      <c r="P841" s="2"/>
      <c r="Q841" s="2"/>
      <c r="R841" s="2"/>
    </row>
    <row r="842" spans="1:18" ht="12.75" customHeight="1" x14ac:dyDescent="0.2">
      <c r="A842" s="10"/>
      <c r="B842" s="1"/>
      <c r="C842" s="1"/>
      <c r="D842" s="1"/>
      <c r="E842" s="2"/>
      <c r="F842" s="1"/>
      <c r="G842" s="10"/>
      <c r="H842" s="10"/>
      <c r="I842" s="10"/>
      <c r="J842" s="4"/>
      <c r="K842" s="11"/>
      <c r="L842" s="11"/>
      <c r="M842" s="5"/>
      <c r="N842" s="5"/>
      <c r="O842" s="2"/>
      <c r="P842" s="2"/>
      <c r="Q842" s="2"/>
      <c r="R842" s="2"/>
    </row>
    <row r="843" spans="1:18" ht="12.75" customHeight="1" x14ac:dyDescent="0.2">
      <c r="A843" s="10"/>
      <c r="B843" s="1"/>
      <c r="C843" s="1"/>
      <c r="D843" s="1"/>
      <c r="E843" s="2"/>
      <c r="F843" s="1"/>
      <c r="G843" s="10"/>
      <c r="H843" s="10"/>
      <c r="I843" s="10"/>
      <c r="J843" s="4"/>
      <c r="K843" s="11"/>
      <c r="L843" s="11"/>
      <c r="M843" s="5"/>
      <c r="N843" s="5"/>
      <c r="O843" s="2"/>
      <c r="P843" s="2"/>
      <c r="Q843" s="2"/>
      <c r="R843" s="2"/>
    </row>
    <row r="844" spans="1:18" ht="12.75" customHeight="1" x14ac:dyDescent="0.2">
      <c r="A844" s="10"/>
      <c r="B844" s="1"/>
      <c r="C844" s="1"/>
      <c r="D844" s="1"/>
      <c r="E844" s="2"/>
      <c r="F844" s="1"/>
      <c r="G844" s="10"/>
      <c r="H844" s="10"/>
      <c r="I844" s="10"/>
      <c r="J844" s="4"/>
      <c r="K844" s="11"/>
      <c r="L844" s="11"/>
      <c r="M844" s="5"/>
      <c r="N844" s="5"/>
      <c r="O844" s="2"/>
      <c r="P844" s="2"/>
      <c r="Q844" s="2"/>
      <c r="R844" s="2"/>
    </row>
    <row r="845" spans="1:18" ht="12.75" customHeight="1" x14ac:dyDescent="0.2">
      <c r="A845" s="10"/>
      <c r="B845" s="1"/>
      <c r="C845" s="1"/>
      <c r="D845" s="1"/>
      <c r="E845" s="2"/>
      <c r="F845" s="1"/>
      <c r="G845" s="10"/>
      <c r="H845" s="10"/>
      <c r="I845" s="10"/>
      <c r="J845" s="4"/>
      <c r="K845" s="11"/>
      <c r="L845" s="11"/>
      <c r="M845" s="5"/>
      <c r="N845" s="5"/>
      <c r="O845" s="2"/>
      <c r="P845" s="2"/>
      <c r="Q845" s="2"/>
      <c r="R845" s="2"/>
    </row>
    <row r="846" spans="1:18" ht="12.75" customHeight="1" x14ac:dyDescent="0.2">
      <c r="A846" s="10"/>
      <c r="B846" s="1"/>
      <c r="C846" s="1"/>
      <c r="D846" s="1"/>
      <c r="E846" s="2"/>
      <c r="F846" s="1"/>
      <c r="G846" s="10"/>
      <c r="H846" s="10"/>
      <c r="I846" s="10"/>
      <c r="J846" s="4"/>
      <c r="K846" s="11"/>
      <c r="L846" s="11"/>
      <c r="M846" s="5"/>
      <c r="N846" s="5"/>
      <c r="O846" s="2"/>
      <c r="P846" s="2"/>
      <c r="Q846" s="2"/>
      <c r="R846" s="2"/>
    </row>
    <row r="847" spans="1:18" ht="12.75" customHeight="1" x14ac:dyDescent="0.2">
      <c r="A847" s="10"/>
      <c r="B847" s="1"/>
      <c r="C847" s="1"/>
      <c r="D847" s="1"/>
      <c r="E847" s="2"/>
      <c r="F847" s="1"/>
      <c r="G847" s="10"/>
      <c r="H847" s="10"/>
      <c r="I847" s="10"/>
      <c r="J847" s="4"/>
      <c r="K847" s="11"/>
      <c r="L847" s="11"/>
      <c r="M847" s="5"/>
      <c r="N847" s="5"/>
      <c r="O847" s="2"/>
      <c r="P847" s="2"/>
      <c r="Q847" s="2"/>
      <c r="R847" s="2"/>
    </row>
    <row r="848" spans="1:18" ht="12.75" customHeight="1" x14ac:dyDescent="0.2">
      <c r="A848" s="10"/>
      <c r="B848" s="1"/>
      <c r="C848" s="1"/>
      <c r="D848" s="1"/>
      <c r="E848" s="2"/>
      <c r="F848" s="1"/>
      <c r="G848" s="10"/>
      <c r="H848" s="10"/>
      <c r="I848" s="10"/>
      <c r="J848" s="4"/>
      <c r="K848" s="11"/>
      <c r="L848" s="11"/>
      <c r="M848" s="5"/>
      <c r="N848" s="5"/>
      <c r="O848" s="2"/>
      <c r="P848" s="2"/>
      <c r="Q848" s="2"/>
      <c r="R848" s="2"/>
    </row>
    <row r="849" spans="1:18" ht="12.75" customHeight="1" x14ac:dyDescent="0.2">
      <c r="A849" s="10"/>
      <c r="B849" s="1"/>
      <c r="C849" s="1"/>
      <c r="D849" s="1"/>
      <c r="E849" s="2"/>
      <c r="F849" s="1"/>
      <c r="G849" s="10"/>
      <c r="H849" s="10"/>
      <c r="I849" s="10"/>
      <c r="J849" s="4"/>
      <c r="K849" s="11"/>
      <c r="L849" s="11"/>
      <c r="M849" s="5"/>
      <c r="N849" s="5"/>
      <c r="O849" s="2"/>
      <c r="P849" s="2"/>
      <c r="Q849" s="2"/>
      <c r="R849" s="2"/>
    </row>
    <row r="850" spans="1:18" ht="12.75" customHeight="1" x14ac:dyDescent="0.2">
      <c r="A850" s="10"/>
      <c r="B850" s="1"/>
      <c r="C850" s="1"/>
      <c r="D850" s="1"/>
      <c r="E850" s="2"/>
      <c r="F850" s="1"/>
      <c r="G850" s="10"/>
      <c r="H850" s="10"/>
      <c r="I850" s="10"/>
      <c r="J850" s="4"/>
      <c r="K850" s="11"/>
      <c r="L850" s="11"/>
      <c r="M850" s="5"/>
      <c r="N850" s="5"/>
      <c r="O850" s="2"/>
      <c r="P850" s="2"/>
      <c r="Q850" s="2"/>
      <c r="R850" s="2"/>
    </row>
    <row r="851" spans="1:18" ht="12.75" customHeight="1" x14ac:dyDescent="0.2">
      <c r="A851" s="10"/>
      <c r="B851" s="1"/>
      <c r="C851" s="1"/>
      <c r="D851" s="1"/>
      <c r="E851" s="2"/>
      <c r="F851" s="1"/>
      <c r="G851" s="10"/>
      <c r="H851" s="10"/>
      <c r="I851" s="10"/>
      <c r="J851" s="4"/>
      <c r="K851" s="11"/>
      <c r="L851" s="11"/>
      <c r="M851" s="5"/>
      <c r="N851" s="5"/>
      <c r="O851" s="2"/>
      <c r="P851" s="2"/>
      <c r="Q851" s="2"/>
      <c r="R851" s="2"/>
    </row>
    <row r="852" spans="1:18" ht="12.75" customHeight="1" x14ac:dyDescent="0.2">
      <c r="A852" s="10"/>
      <c r="B852" s="1"/>
      <c r="C852" s="1"/>
      <c r="D852" s="1"/>
      <c r="E852" s="2"/>
      <c r="F852" s="1"/>
      <c r="G852" s="10"/>
      <c r="H852" s="10"/>
      <c r="I852" s="10"/>
      <c r="J852" s="4"/>
      <c r="K852" s="11"/>
      <c r="L852" s="11"/>
      <c r="M852" s="5"/>
      <c r="N852" s="5"/>
      <c r="O852" s="2"/>
      <c r="P852" s="2"/>
      <c r="Q852" s="2"/>
      <c r="R852" s="2"/>
    </row>
    <row r="853" spans="1:18" ht="12.75" customHeight="1" x14ac:dyDescent="0.2">
      <c r="A853" s="10"/>
      <c r="B853" s="1"/>
      <c r="C853" s="1"/>
      <c r="D853" s="1"/>
      <c r="E853" s="2"/>
      <c r="F853" s="1"/>
      <c r="G853" s="10"/>
      <c r="H853" s="10"/>
      <c r="I853" s="10"/>
      <c r="J853" s="4"/>
      <c r="K853" s="11"/>
      <c r="L853" s="11"/>
      <c r="M853" s="5"/>
      <c r="N853" s="5"/>
      <c r="O853" s="2"/>
      <c r="P853" s="2"/>
      <c r="Q853" s="2"/>
      <c r="R853" s="2"/>
    </row>
    <row r="854" spans="1:18" ht="12.75" customHeight="1" x14ac:dyDescent="0.2">
      <c r="A854" s="10"/>
      <c r="B854" s="1"/>
      <c r="C854" s="1"/>
      <c r="D854" s="1"/>
      <c r="E854" s="2"/>
      <c r="F854" s="1"/>
      <c r="G854" s="10"/>
      <c r="H854" s="10"/>
      <c r="I854" s="10"/>
      <c r="J854" s="4"/>
      <c r="K854" s="11"/>
      <c r="L854" s="11"/>
      <c r="M854" s="5"/>
      <c r="N854" s="5"/>
      <c r="O854" s="2"/>
      <c r="P854" s="2"/>
      <c r="Q854" s="2"/>
      <c r="R854" s="2"/>
    </row>
    <row r="855" spans="1:18" ht="12.75" customHeight="1" x14ac:dyDescent="0.2">
      <c r="A855" s="10"/>
      <c r="B855" s="1"/>
      <c r="C855" s="1"/>
      <c r="D855" s="1"/>
      <c r="E855" s="2"/>
      <c r="F855" s="1"/>
      <c r="G855" s="10"/>
      <c r="H855" s="10"/>
      <c r="I855" s="10"/>
      <c r="J855" s="4"/>
      <c r="K855" s="11"/>
      <c r="L855" s="11"/>
      <c r="M855" s="5"/>
      <c r="N855" s="5"/>
      <c r="O855" s="2"/>
      <c r="P855" s="2"/>
      <c r="Q855" s="2"/>
      <c r="R855" s="2"/>
    </row>
    <row r="856" spans="1:18" ht="12.75" customHeight="1" x14ac:dyDescent="0.2">
      <c r="A856" s="10"/>
      <c r="B856" s="1"/>
      <c r="C856" s="1"/>
      <c r="D856" s="1"/>
      <c r="E856" s="2"/>
      <c r="F856" s="1"/>
      <c r="G856" s="10"/>
      <c r="H856" s="10"/>
      <c r="I856" s="10"/>
      <c r="J856" s="4"/>
      <c r="K856" s="11"/>
      <c r="L856" s="11"/>
      <c r="M856" s="5"/>
      <c r="N856" s="5"/>
      <c r="O856" s="2"/>
      <c r="P856" s="2"/>
      <c r="Q856" s="2"/>
      <c r="R856" s="2"/>
    </row>
    <row r="857" spans="1:18" ht="12.75" customHeight="1" x14ac:dyDescent="0.2">
      <c r="A857" s="10"/>
      <c r="B857" s="1"/>
      <c r="C857" s="1"/>
      <c r="D857" s="1"/>
      <c r="E857" s="2"/>
      <c r="F857" s="1"/>
      <c r="G857" s="10"/>
      <c r="H857" s="10"/>
      <c r="I857" s="10"/>
      <c r="J857" s="4"/>
      <c r="K857" s="11"/>
      <c r="L857" s="11"/>
      <c r="M857" s="5"/>
      <c r="N857" s="5"/>
      <c r="O857" s="2"/>
      <c r="P857" s="2"/>
      <c r="Q857" s="2"/>
      <c r="R857" s="2"/>
    </row>
    <row r="858" spans="1:18" ht="12.75" customHeight="1" x14ac:dyDescent="0.2">
      <c r="A858" s="10"/>
      <c r="B858" s="1"/>
      <c r="C858" s="1"/>
      <c r="D858" s="1"/>
      <c r="E858" s="2"/>
      <c r="F858" s="1"/>
      <c r="G858" s="10"/>
      <c r="H858" s="10"/>
      <c r="I858" s="10"/>
      <c r="J858" s="4"/>
      <c r="K858" s="11"/>
      <c r="L858" s="11"/>
      <c r="M858" s="5"/>
      <c r="N858" s="5"/>
      <c r="O858" s="2"/>
      <c r="P858" s="2"/>
      <c r="Q858" s="2"/>
      <c r="R858" s="2"/>
    </row>
    <row r="859" spans="1:18" ht="12.75" customHeight="1" x14ac:dyDescent="0.2">
      <c r="A859" s="10"/>
      <c r="B859" s="1"/>
      <c r="C859" s="1"/>
      <c r="D859" s="1"/>
      <c r="E859" s="2"/>
      <c r="F859" s="1"/>
      <c r="G859" s="10"/>
      <c r="H859" s="10"/>
      <c r="I859" s="10"/>
      <c r="J859" s="4"/>
      <c r="K859" s="11"/>
      <c r="L859" s="11"/>
      <c r="M859" s="5"/>
      <c r="N859" s="5"/>
      <c r="O859" s="2"/>
      <c r="P859" s="2"/>
      <c r="Q859" s="2"/>
      <c r="R859" s="2"/>
    </row>
    <row r="860" spans="1:18" ht="12.75" customHeight="1" x14ac:dyDescent="0.2">
      <c r="A860" s="10"/>
      <c r="B860" s="1"/>
      <c r="C860" s="1"/>
      <c r="D860" s="1"/>
      <c r="E860" s="2"/>
      <c r="F860" s="1"/>
      <c r="G860" s="10"/>
      <c r="H860" s="10"/>
      <c r="I860" s="10"/>
      <c r="J860" s="4"/>
      <c r="K860" s="11"/>
      <c r="L860" s="11"/>
      <c r="M860" s="5"/>
      <c r="N860" s="5"/>
      <c r="O860" s="2"/>
      <c r="P860" s="2"/>
      <c r="Q860" s="2"/>
      <c r="R860" s="2"/>
    </row>
    <row r="861" spans="1:18" ht="12.75" customHeight="1" x14ac:dyDescent="0.2">
      <c r="A861" s="10"/>
      <c r="B861" s="1"/>
      <c r="C861" s="1"/>
      <c r="D861" s="1"/>
      <c r="E861" s="2"/>
      <c r="F861" s="1"/>
      <c r="G861" s="10"/>
      <c r="H861" s="10"/>
      <c r="I861" s="10"/>
      <c r="J861" s="4"/>
      <c r="K861" s="11"/>
      <c r="L861" s="11"/>
      <c r="M861" s="5"/>
      <c r="N861" s="5"/>
      <c r="O861" s="2"/>
      <c r="P861" s="2"/>
      <c r="Q861" s="2"/>
      <c r="R861" s="2"/>
    </row>
    <row r="862" spans="1:18" ht="12.75" customHeight="1" x14ac:dyDescent="0.2">
      <c r="A862" s="10"/>
      <c r="B862" s="1"/>
      <c r="C862" s="1"/>
      <c r="D862" s="1"/>
      <c r="E862" s="2"/>
      <c r="F862" s="1"/>
      <c r="G862" s="10"/>
      <c r="H862" s="10"/>
      <c r="I862" s="10"/>
      <c r="J862" s="4"/>
      <c r="K862" s="11"/>
      <c r="L862" s="11"/>
      <c r="M862" s="5"/>
      <c r="N862" s="5"/>
      <c r="O862" s="2"/>
      <c r="P862" s="2"/>
      <c r="Q862" s="2"/>
      <c r="R862" s="2"/>
    </row>
    <row r="863" spans="1:18" ht="12.75" customHeight="1" x14ac:dyDescent="0.2">
      <c r="A863" s="10"/>
      <c r="B863" s="1"/>
      <c r="C863" s="1"/>
      <c r="D863" s="1"/>
      <c r="E863" s="2"/>
      <c r="F863" s="1"/>
      <c r="G863" s="10"/>
      <c r="H863" s="10"/>
      <c r="I863" s="10"/>
      <c r="J863" s="4"/>
      <c r="K863" s="11"/>
      <c r="L863" s="11"/>
      <c r="M863" s="5"/>
      <c r="N863" s="5"/>
      <c r="O863" s="2"/>
      <c r="P863" s="2"/>
      <c r="Q863" s="2"/>
      <c r="R863" s="2"/>
    </row>
    <row r="864" spans="1:18" ht="12.75" customHeight="1" x14ac:dyDescent="0.2">
      <c r="A864" s="10"/>
      <c r="B864" s="1"/>
      <c r="C864" s="1"/>
      <c r="D864" s="1"/>
      <c r="E864" s="2"/>
      <c r="F864" s="1"/>
      <c r="G864" s="10"/>
      <c r="H864" s="10"/>
      <c r="I864" s="10"/>
      <c r="J864" s="4"/>
      <c r="K864" s="11"/>
      <c r="L864" s="11"/>
      <c r="M864" s="5"/>
      <c r="N864" s="5"/>
      <c r="O864" s="2"/>
      <c r="P864" s="2"/>
      <c r="Q864" s="2"/>
      <c r="R864" s="2"/>
    </row>
    <row r="865" spans="1:18" ht="12.75" customHeight="1" x14ac:dyDescent="0.2">
      <c r="A865" s="10"/>
      <c r="B865" s="1"/>
      <c r="C865" s="1"/>
      <c r="D865" s="1"/>
      <c r="E865" s="2"/>
      <c r="F865" s="1"/>
      <c r="G865" s="10"/>
      <c r="H865" s="10"/>
      <c r="I865" s="10"/>
      <c r="J865" s="4"/>
      <c r="K865" s="11"/>
      <c r="L865" s="11"/>
      <c r="M865" s="5"/>
      <c r="N865" s="5"/>
      <c r="O865" s="2"/>
      <c r="P865" s="2"/>
      <c r="Q865" s="2"/>
      <c r="R865" s="2"/>
    </row>
    <row r="866" spans="1:18" ht="12.75" customHeight="1" x14ac:dyDescent="0.2">
      <c r="A866" s="10"/>
      <c r="B866" s="1"/>
      <c r="C866" s="1"/>
      <c r="D866" s="1"/>
      <c r="E866" s="2"/>
      <c r="F866" s="1"/>
      <c r="G866" s="10"/>
      <c r="H866" s="10"/>
      <c r="I866" s="10"/>
      <c r="J866" s="4"/>
      <c r="K866" s="11"/>
      <c r="L866" s="11"/>
      <c r="M866" s="5"/>
      <c r="N866" s="5"/>
      <c r="O866" s="2"/>
      <c r="P866" s="2"/>
      <c r="Q866" s="2"/>
      <c r="R866" s="2"/>
    </row>
    <row r="867" spans="1:18" ht="12.75" customHeight="1" x14ac:dyDescent="0.2">
      <c r="A867" s="10"/>
      <c r="B867" s="1"/>
      <c r="C867" s="1"/>
      <c r="D867" s="1"/>
      <c r="E867" s="2"/>
      <c r="F867" s="1"/>
      <c r="G867" s="10"/>
      <c r="H867" s="10"/>
      <c r="I867" s="10"/>
      <c r="J867" s="4"/>
      <c r="K867" s="11"/>
      <c r="L867" s="11"/>
      <c r="M867" s="5"/>
      <c r="N867" s="5"/>
      <c r="O867" s="2"/>
      <c r="P867" s="2"/>
      <c r="Q867" s="2"/>
      <c r="R867" s="2"/>
    </row>
    <row r="868" spans="1:18" ht="12.75" customHeight="1" x14ac:dyDescent="0.2">
      <c r="A868" s="10"/>
      <c r="B868" s="1"/>
      <c r="C868" s="1"/>
      <c r="D868" s="1"/>
      <c r="E868" s="2"/>
      <c r="F868" s="1"/>
      <c r="G868" s="10"/>
      <c r="H868" s="10"/>
      <c r="I868" s="10"/>
      <c r="J868" s="4"/>
      <c r="K868" s="11"/>
      <c r="L868" s="11"/>
      <c r="M868" s="5"/>
      <c r="N868" s="5"/>
      <c r="O868" s="2"/>
      <c r="P868" s="2"/>
      <c r="Q868" s="2"/>
      <c r="R868" s="2"/>
    </row>
    <row r="869" spans="1:18" ht="12.75" customHeight="1" x14ac:dyDescent="0.2">
      <c r="A869" s="10"/>
      <c r="B869" s="1"/>
      <c r="C869" s="1"/>
      <c r="D869" s="1"/>
      <c r="E869" s="2"/>
      <c r="F869" s="1"/>
      <c r="G869" s="10"/>
      <c r="H869" s="10"/>
      <c r="I869" s="10"/>
      <c r="J869" s="4"/>
      <c r="K869" s="11"/>
      <c r="L869" s="11"/>
      <c r="M869" s="5"/>
      <c r="N869" s="5"/>
      <c r="O869" s="2"/>
      <c r="P869" s="2"/>
      <c r="Q869" s="2"/>
      <c r="R869" s="2"/>
    </row>
    <row r="870" spans="1:18" ht="12.75" customHeight="1" x14ac:dyDescent="0.2">
      <c r="A870" s="10"/>
      <c r="B870" s="1"/>
      <c r="C870" s="1"/>
      <c r="D870" s="1"/>
      <c r="E870" s="2"/>
      <c r="F870" s="1"/>
      <c r="G870" s="10"/>
      <c r="H870" s="10"/>
      <c r="I870" s="10"/>
      <c r="J870" s="4"/>
      <c r="K870" s="11"/>
      <c r="L870" s="11"/>
      <c r="M870" s="5"/>
      <c r="N870" s="5"/>
      <c r="O870" s="2"/>
      <c r="P870" s="2"/>
      <c r="Q870" s="2"/>
      <c r="R870" s="2"/>
    </row>
    <row r="871" spans="1:18" ht="12.75" customHeight="1" x14ac:dyDescent="0.2">
      <c r="A871" s="10"/>
      <c r="B871" s="1"/>
      <c r="C871" s="1"/>
      <c r="D871" s="1"/>
      <c r="E871" s="2"/>
      <c r="F871" s="1"/>
      <c r="G871" s="10"/>
      <c r="H871" s="10"/>
      <c r="I871" s="10"/>
      <c r="J871" s="4"/>
      <c r="K871" s="11"/>
      <c r="L871" s="11"/>
      <c r="M871" s="5"/>
      <c r="N871" s="5"/>
      <c r="O871" s="2"/>
      <c r="P871" s="2"/>
      <c r="Q871" s="2"/>
      <c r="R871" s="2"/>
    </row>
    <row r="872" spans="1:18" ht="12.75" customHeight="1" x14ac:dyDescent="0.2">
      <c r="A872" s="10"/>
      <c r="B872" s="1"/>
      <c r="C872" s="1"/>
      <c r="D872" s="1"/>
      <c r="E872" s="2"/>
      <c r="F872" s="1"/>
      <c r="G872" s="10"/>
      <c r="H872" s="10"/>
      <c r="I872" s="10"/>
      <c r="J872" s="4"/>
      <c r="K872" s="11"/>
      <c r="L872" s="11"/>
      <c r="M872" s="5"/>
      <c r="N872" s="5"/>
      <c r="O872" s="2"/>
      <c r="P872" s="2"/>
      <c r="Q872" s="2"/>
      <c r="R872" s="2"/>
    </row>
    <row r="873" spans="1:18" ht="12.75" customHeight="1" x14ac:dyDescent="0.2">
      <c r="A873" s="10"/>
      <c r="B873" s="1"/>
      <c r="C873" s="1"/>
      <c r="D873" s="1"/>
      <c r="E873" s="2"/>
      <c r="F873" s="1"/>
      <c r="G873" s="10"/>
      <c r="H873" s="10"/>
      <c r="I873" s="10"/>
      <c r="J873" s="4"/>
      <c r="K873" s="11"/>
      <c r="L873" s="11"/>
      <c r="M873" s="5"/>
      <c r="N873" s="5"/>
      <c r="O873" s="2"/>
      <c r="P873" s="2"/>
      <c r="Q873" s="2"/>
      <c r="R873" s="2"/>
    </row>
  </sheetData>
  <autoFilter ref="A2:R8" xr:uid="{7CC063D2-2516-4868-901A-92A3BF790EC4}"/>
  <mergeCells count="1">
    <mergeCell ref="B1:O1"/>
  </mergeCells>
  <pageMargins left="0.511811024" right="0.511811024" top="0.78740157499999996" bottom="0.78740157499999996" header="0.31496062000000002" footer="0.31496062000000002"/>
  <pageSetup paperSize="9" scale="6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FFF44-DD52-4A6C-B15D-B4C2BD091022}">
  <sheetPr>
    <tabColor rgb="FF33CCFF"/>
    <pageSetUpPr fitToPage="1"/>
  </sheetPr>
  <dimension ref="A1:R874"/>
  <sheetViews>
    <sheetView showGridLines="0" zoomScale="55" zoomScaleNormal="55" workbookViewId="0">
      <selection activeCell="B4" sqref="B4"/>
    </sheetView>
  </sheetViews>
  <sheetFormatPr defaultColWidth="14.42578125" defaultRowHeight="12.75" x14ac:dyDescent="0.2"/>
  <cols>
    <col min="1" max="1" width="20.7109375" style="15" customWidth="1"/>
    <col min="2" max="2" width="87.5703125" style="15" customWidth="1"/>
    <col min="3" max="3" width="45.140625" style="9" customWidth="1"/>
    <col min="4" max="5" width="31.140625" style="9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" width="23.140625" style="73" customWidth="1"/>
    <col min="17" max="17" width="32.28515625" style="9" bestFit="1" customWidth="1"/>
    <col min="18" max="18" width="29" style="9" customWidth="1"/>
    <col min="19" max="20" width="14.42578125" style="15" customWidth="1"/>
    <col min="21" max="16384" width="14.42578125" style="15"/>
  </cols>
  <sheetData>
    <row r="1" spans="1:18" ht="71.45" customHeight="1" x14ac:dyDescent="0.2">
      <c r="A1" s="3" t="s">
        <v>1</v>
      </c>
      <c r="B1" s="695" t="s">
        <v>1201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96"/>
      <c r="Q1" s="696"/>
      <c r="R1" s="696"/>
    </row>
    <row r="2" spans="1:18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72" t="s">
        <v>19</v>
      </c>
      <c r="Q2" s="262" t="s">
        <v>626</v>
      </c>
      <c r="R2" s="262" t="s">
        <v>622</v>
      </c>
    </row>
    <row r="3" spans="1:18" s="49" customFormat="1" ht="49.9" customHeight="1" x14ac:dyDescent="0.2">
      <c r="A3" s="243" t="s">
        <v>515</v>
      </c>
      <c r="B3" s="97" t="s">
        <v>516</v>
      </c>
      <c r="C3" s="209" t="s">
        <v>771</v>
      </c>
      <c r="D3" s="366" t="s">
        <v>2</v>
      </c>
      <c r="E3" s="107"/>
      <c r="F3" s="16"/>
      <c r="G3" s="27"/>
      <c r="H3" s="27"/>
      <c r="I3" s="67"/>
      <c r="J3" s="38"/>
      <c r="K3" s="68"/>
      <c r="L3" s="28"/>
      <c r="M3" s="29">
        <v>500.85</v>
      </c>
      <c r="N3" s="30">
        <v>500.85</v>
      </c>
      <c r="O3" s="85" t="s">
        <v>580</v>
      </c>
      <c r="P3" s="86"/>
      <c r="Q3" s="76"/>
      <c r="R3" s="77"/>
    </row>
    <row r="4" spans="1:18" s="49" customFormat="1" ht="49.9" customHeight="1" x14ac:dyDescent="0.2">
      <c r="A4" s="170" t="s">
        <v>517</v>
      </c>
      <c r="B4" s="97" t="s">
        <v>518</v>
      </c>
      <c r="C4" s="209" t="s">
        <v>771</v>
      </c>
      <c r="D4" s="366" t="s">
        <v>2</v>
      </c>
      <c r="E4" s="107"/>
      <c r="F4" s="16"/>
      <c r="G4" s="27"/>
      <c r="H4" s="27"/>
      <c r="I4" s="67"/>
      <c r="J4" s="38"/>
      <c r="K4" s="68"/>
      <c r="L4" s="28"/>
      <c r="M4" s="29">
        <v>500.85</v>
      </c>
      <c r="N4" s="30">
        <v>500.85</v>
      </c>
      <c r="O4" s="85" t="s">
        <v>623</v>
      </c>
      <c r="P4" s="86">
        <v>4</v>
      </c>
      <c r="Q4" s="76">
        <f>R4*P4</f>
        <v>208</v>
      </c>
      <c r="R4" s="77">
        <v>52</v>
      </c>
    </row>
    <row r="5" spans="1:18" ht="60" customHeight="1" x14ac:dyDescent="0.2">
      <c r="A5" s="170">
        <v>2302</v>
      </c>
      <c r="B5" s="97" t="s">
        <v>519</v>
      </c>
      <c r="C5" s="209" t="s">
        <v>771</v>
      </c>
      <c r="D5" s="366" t="s">
        <v>2</v>
      </c>
      <c r="E5" s="107"/>
      <c r="F5" s="36"/>
      <c r="G5" s="58"/>
      <c r="H5" s="58"/>
      <c r="I5" s="37"/>
      <c r="J5" s="33"/>
      <c r="K5" s="34"/>
      <c r="L5" s="35"/>
      <c r="M5" s="29">
        <v>500.85</v>
      </c>
      <c r="N5" s="30">
        <v>500.85</v>
      </c>
      <c r="O5" s="69" t="s">
        <v>580</v>
      </c>
      <c r="P5" s="57"/>
      <c r="Q5" s="76"/>
      <c r="R5" s="77"/>
    </row>
    <row r="6" spans="1:18" ht="75.75" customHeight="1" x14ac:dyDescent="0.2">
      <c r="A6" s="243" t="s">
        <v>520</v>
      </c>
      <c r="B6" s="97" t="s">
        <v>837</v>
      </c>
      <c r="C6" s="209" t="s">
        <v>771</v>
      </c>
      <c r="D6" s="366" t="s">
        <v>2</v>
      </c>
      <c r="E6" s="107"/>
      <c r="F6" s="66"/>
      <c r="G6" s="27"/>
      <c r="H6" s="27"/>
      <c r="I6" s="67"/>
      <c r="J6" s="38"/>
      <c r="K6" s="68"/>
      <c r="L6" s="28"/>
      <c r="M6" s="29">
        <v>500.85</v>
      </c>
      <c r="N6" s="30">
        <v>500.85</v>
      </c>
      <c r="O6" s="84" t="s">
        <v>623</v>
      </c>
      <c r="P6" s="86">
        <v>4</v>
      </c>
      <c r="Q6" s="76">
        <f>R6*P6</f>
        <v>208</v>
      </c>
      <c r="R6" s="77">
        <v>52</v>
      </c>
    </row>
    <row r="7" spans="1:18" ht="60" customHeight="1" thickBot="1" x14ac:dyDescent="0.25">
      <c r="A7" s="243" t="s">
        <v>179</v>
      </c>
      <c r="B7" s="97" t="s">
        <v>521</v>
      </c>
      <c r="C7" s="209" t="s">
        <v>771</v>
      </c>
      <c r="D7" s="366" t="s">
        <v>2</v>
      </c>
      <c r="E7" s="107"/>
      <c r="F7" s="16"/>
      <c r="G7" s="27"/>
      <c r="H7" s="27"/>
      <c r="I7" s="67"/>
      <c r="J7" s="38"/>
      <c r="K7" s="68"/>
      <c r="L7" s="28"/>
      <c r="M7" s="29">
        <v>500.85</v>
      </c>
      <c r="N7" s="30">
        <v>500.85</v>
      </c>
      <c r="O7" s="84" t="s">
        <v>623</v>
      </c>
      <c r="P7" s="86">
        <v>4</v>
      </c>
      <c r="Q7" s="76">
        <f>R7*P7</f>
        <v>208</v>
      </c>
      <c r="R7" s="77">
        <v>52</v>
      </c>
    </row>
    <row r="8" spans="1:18" ht="42.75" customHeight="1" thickBot="1" x14ac:dyDescent="0.25">
      <c r="A8" s="10"/>
      <c r="B8" s="1"/>
      <c r="C8" s="1"/>
      <c r="D8" s="1"/>
      <c r="E8" s="1"/>
      <c r="F8" s="1"/>
      <c r="G8" s="10"/>
      <c r="H8" s="10"/>
      <c r="I8" s="10"/>
      <c r="J8" s="4"/>
      <c r="K8" s="11"/>
      <c r="L8" s="11"/>
      <c r="M8" s="5"/>
      <c r="N8" s="197">
        <f>SUM(N3:N7)</f>
        <v>2504.25</v>
      </c>
      <c r="O8" s="2"/>
      <c r="P8" s="7"/>
      <c r="Q8" s="197">
        <f>SUM(Q3:Q7)</f>
        <v>624</v>
      </c>
      <c r="R8" s="2"/>
    </row>
    <row r="9" spans="1:18" ht="57.75" customHeight="1" x14ac:dyDescent="0.2">
      <c r="A9" s="10"/>
      <c r="B9" s="1"/>
      <c r="C9" s="1"/>
      <c r="D9" s="1"/>
      <c r="E9" s="1"/>
      <c r="F9" s="1"/>
      <c r="G9" s="10"/>
      <c r="H9" s="10"/>
      <c r="I9" s="10"/>
      <c r="J9" s="4"/>
      <c r="K9" s="11"/>
      <c r="L9" s="11"/>
      <c r="M9" s="5"/>
      <c r="N9" s="196" t="s">
        <v>80</v>
      </c>
      <c r="O9" s="2"/>
      <c r="P9" s="7"/>
      <c r="Q9" s="196" t="s">
        <v>623</v>
      </c>
      <c r="R9" s="2"/>
    </row>
    <row r="10" spans="1:18" ht="12.75" customHeight="1" x14ac:dyDescent="0.2">
      <c r="A10" s="10"/>
      <c r="B10" s="1"/>
      <c r="C10" s="1"/>
      <c r="D10" s="1"/>
      <c r="E10" s="1"/>
      <c r="F10" s="1"/>
      <c r="G10" s="10"/>
      <c r="H10" s="10"/>
      <c r="I10" s="10"/>
      <c r="J10" s="4"/>
      <c r="K10" s="11"/>
      <c r="L10" s="11"/>
      <c r="M10" s="5"/>
      <c r="N10" s="5"/>
      <c r="O10" s="2"/>
      <c r="P10" s="7"/>
      <c r="Q10" s="2"/>
      <c r="R10" s="2"/>
    </row>
    <row r="11" spans="1:18" ht="12.75" customHeight="1" x14ac:dyDescent="0.2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5"/>
      <c r="O11" s="2"/>
      <c r="P11" s="7"/>
      <c r="Q11" s="2"/>
      <c r="R11" s="2"/>
    </row>
    <row r="12" spans="1:18" ht="12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5"/>
      <c r="O12" s="2"/>
      <c r="P12" s="7"/>
      <c r="Q12" s="2"/>
      <c r="R12" s="2"/>
    </row>
    <row r="13" spans="1:18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  <c r="P13" s="7"/>
      <c r="Q13" s="2"/>
      <c r="R13" s="2"/>
    </row>
    <row r="14" spans="1:18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  <c r="P14" s="7"/>
      <c r="Q14" s="2"/>
      <c r="R14" s="2"/>
    </row>
    <row r="15" spans="1:18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  <c r="P15" s="7"/>
      <c r="Q15" s="2"/>
      <c r="R15" s="2"/>
    </row>
    <row r="16" spans="1:18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  <c r="P16" s="7"/>
      <c r="Q16" s="2"/>
      <c r="R16" s="2"/>
    </row>
    <row r="17" spans="1:18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  <c r="P17" s="7"/>
      <c r="Q17" s="2"/>
      <c r="R17" s="2"/>
    </row>
    <row r="18" spans="1:18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  <c r="P18" s="7"/>
      <c r="Q18" s="2"/>
      <c r="R18" s="2"/>
    </row>
    <row r="19" spans="1:18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  <c r="P19" s="7"/>
      <c r="Q19" s="2"/>
      <c r="R19" s="2"/>
    </row>
    <row r="20" spans="1:18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  <c r="P20" s="7"/>
      <c r="Q20" s="2"/>
      <c r="R20" s="2"/>
    </row>
    <row r="21" spans="1:18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  <c r="P21" s="7"/>
      <c r="Q21" s="2"/>
      <c r="R21" s="2"/>
    </row>
    <row r="22" spans="1:18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  <c r="P22" s="7"/>
      <c r="Q22" s="2"/>
      <c r="R22" s="2"/>
    </row>
    <row r="23" spans="1:18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  <c r="P23" s="7"/>
      <c r="Q23" s="2"/>
      <c r="R23" s="2"/>
    </row>
    <row r="24" spans="1:18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  <c r="P24" s="7"/>
      <c r="Q24" s="2"/>
      <c r="R24" s="2"/>
    </row>
    <row r="25" spans="1:18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  <c r="P25" s="7"/>
      <c r="Q25" s="2"/>
      <c r="R25" s="2"/>
    </row>
    <row r="26" spans="1:18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  <c r="P26" s="7"/>
      <c r="Q26" s="2"/>
      <c r="R26" s="2"/>
    </row>
    <row r="27" spans="1:18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  <c r="P27" s="7"/>
      <c r="Q27" s="2"/>
      <c r="R27" s="2"/>
    </row>
    <row r="28" spans="1:18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  <c r="P28" s="7"/>
      <c r="Q28" s="2"/>
      <c r="R28" s="2"/>
    </row>
    <row r="29" spans="1:18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  <c r="P29" s="7"/>
      <c r="Q29" s="2"/>
      <c r="R29" s="2"/>
    </row>
    <row r="30" spans="1:18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  <c r="P30" s="7"/>
      <c r="Q30" s="2"/>
      <c r="R30" s="2"/>
    </row>
    <row r="31" spans="1:18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  <c r="P31" s="7"/>
      <c r="Q31" s="2"/>
      <c r="R31" s="2"/>
    </row>
    <row r="32" spans="1:18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  <c r="P32" s="7"/>
      <c r="Q32" s="2"/>
      <c r="R32" s="2"/>
    </row>
    <row r="33" spans="1:18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  <c r="P33" s="7"/>
      <c r="Q33" s="2"/>
      <c r="R33" s="2"/>
    </row>
    <row r="34" spans="1:18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  <c r="P34" s="7"/>
      <c r="Q34" s="2"/>
      <c r="R34" s="2"/>
    </row>
    <row r="35" spans="1:18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  <c r="P35" s="7"/>
      <c r="Q35" s="2"/>
      <c r="R35" s="2"/>
    </row>
    <row r="36" spans="1:18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  <c r="P36" s="7"/>
      <c r="Q36" s="2"/>
      <c r="R36" s="2"/>
    </row>
    <row r="37" spans="1:18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  <c r="P37" s="7"/>
      <c r="Q37" s="2"/>
      <c r="R37" s="2"/>
    </row>
    <row r="38" spans="1:18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  <c r="P38" s="7"/>
      <c r="Q38" s="2"/>
      <c r="R38" s="2"/>
    </row>
    <row r="39" spans="1:18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  <c r="P39" s="7"/>
      <c r="Q39" s="2"/>
      <c r="R39" s="2"/>
    </row>
    <row r="40" spans="1:18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  <c r="P40" s="7"/>
      <c r="Q40" s="2"/>
      <c r="R40" s="2"/>
    </row>
    <row r="41" spans="1:18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  <c r="P41" s="7"/>
      <c r="Q41" s="2"/>
      <c r="R41" s="2"/>
    </row>
    <row r="42" spans="1:18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  <c r="P42" s="7"/>
      <c r="Q42" s="2"/>
      <c r="R42" s="2"/>
    </row>
    <row r="43" spans="1:18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  <c r="P43" s="7"/>
      <c r="Q43" s="2"/>
      <c r="R43" s="2"/>
    </row>
    <row r="44" spans="1:18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  <c r="P44" s="7"/>
      <c r="Q44" s="2"/>
      <c r="R44" s="2"/>
    </row>
    <row r="45" spans="1:18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  <c r="P45" s="7"/>
      <c r="Q45" s="2"/>
      <c r="R45" s="2"/>
    </row>
    <row r="46" spans="1:18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  <c r="P46" s="7"/>
      <c r="Q46" s="2"/>
      <c r="R46" s="2"/>
    </row>
    <row r="47" spans="1:18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  <c r="P47" s="7"/>
      <c r="Q47" s="2"/>
      <c r="R47" s="2"/>
    </row>
    <row r="48" spans="1:18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  <c r="P48" s="7"/>
      <c r="Q48" s="2"/>
      <c r="R48" s="2"/>
    </row>
    <row r="49" spans="1:18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  <c r="P49" s="7"/>
      <c r="Q49" s="2"/>
      <c r="R49" s="2"/>
    </row>
    <row r="50" spans="1:18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  <c r="P50" s="7"/>
      <c r="Q50" s="2"/>
      <c r="R50" s="2"/>
    </row>
    <row r="51" spans="1:18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  <c r="P51" s="7"/>
      <c r="Q51" s="2"/>
      <c r="R51" s="2"/>
    </row>
    <row r="52" spans="1:18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  <c r="P52" s="7"/>
      <c r="Q52" s="2"/>
      <c r="R52" s="2"/>
    </row>
    <row r="53" spans="1:18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  <c r="P53" s="7"/>
      <c r="Q53" s="2"/>
      <c r="R53" s="2"/>
    </row>
    <row r="54" spans="1:18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  <c r="P54" s="7"/>
      <c r="Q54" s="2"/>
      <c r="R54" s="2"/>
    </row>
    <row r="55" spans="1:18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  <c r="P55" s="7"/>
      <c r="Q55" s="2"/>
      <c r="R55" s="2"/>
    </row>
    <row r="56" spans="1:18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  <c r="P56" s="7"/>
      <c r="Q56" s="2"/>
      <c r="R56" s="2"/>
    </row>
    <row r="57" spans="1:18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  <c r="P57" s="7"/>
      <c r="Q57" s="2"/>
      <c r="R57" s="2"/>
    </row>
    <row r="58" spans="1:18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  <c r="P58" s="7"/>
      <c r="Q58" s="2"/>
      <c r="R58" s="2"/>
    </row>
    <row r="59" spans="1:18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  <c r="P59" s="7"/>
      <c r="Q59" s="2"/>
      <c r="R59" s="2"/>
    </row>
    <row r="60" spans="1:18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  <c r="P60" s="7"/>
      <c r="Q60" s="2"/>
      <c r="R60" s="2"/>
    </row>
    <row r="61" spans="1:18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  <c r="P61" s="7"/>
      <c r="Q61" s="2"/>
      <c r="R61" s="2"/>
    </row>
    <row r="62" spans="1:18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  <c r="P62" s="7"/>
      <c r="Q62" s="2"/>
      <c r="R62" s="2"/>
    </row>
    <row r="63" spans="1:18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  <c r="P63" s="7"/>
      <c r="Q63" s="2"/>
      <c r="R63" s="2"/>
    </row>
    <row r="64" spans="1:18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  <c r="P64" s="7"/>
      <c r="Q64" s="2"/>
      <c r="R64" s="2"/>
    </row>
    <row r="65" spans="1:18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  <c r="P65" s="7"/>
      <c r="Q65" s="2"/>
      <c r="R65" s="2"/>
    </row>
    <row r="66" spans="1:18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  <c r="P66" s="7"/>
      <c r="Q66" s="2"/>
      <c r="R66" s="2"/>
    </row>
    <row r="67" spans="1:18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  <c r="P67" s="7"/>
      <c r="Q67" s="2"/>
      <c r="R67" s="2"/>
    </row>
    <row r="68" spans="1:18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  <c r="P68" s="7"/>
      <c r="Q68" s="2"/>
      <c r="R68" s="2"/>
    </row>
    <row r="69" spans="1:18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  <c r="P69" s="7"/>
      <c r="Q69" s="2"/>
      <c r="R69" s="2"/>
    </row>
    <row r="70" spans="1:18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  <c r="P70" s="7"/>
      <c r="Q70" s="2"/>
      <c r="R70" s="2"/>
    </row>
    <row r="71" spans="1:18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  <c r="P71" s="7"/>
      <c r="Q71" s="2"/>
      <c r="R71" s="2"/>
    </row>
    <row r="72" spans="1:18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  <c r="P72" s="7"/>
      <c r="Q72" s="2"/>
      <c r="R72" s="2"/>
    </row>
    <row r="73" spans="1:18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  <c r="P73" s="7"/>
      <c r="Q73" s="2"/>
      <c r="R73" s="2"/>
    </row>
    <row r="74" spans="1:18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  <c r="P74" s="7"/>
      <c r="Q74" s="2"/>
      <c r="R74" s="2"/>
    </row>
    <row r="75" spans="1:18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  <c r="P75" s="7"/>
      <c r="Q75" s="2"/>
      <c r="R75" s="2"/>
    </row>
    <row r="76" spans="1:18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  <c r="P76" s="7"/>
      <c r="Q76" s="2"/>
      <c r="R76" s="2"/>
    </row>
    <row r="77" spans="1:18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  <c r="P77" s="7"/>
      <c r="Q77" s="2"/>
      <c r="R77" s="2"/>
    </row>
    <row r="78" spans="1:18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  <c r="P78" s="7"/>
      <c r="Q78" s="2"/>
      <c r="R78" s="2"/>
    </row>
    <row r="79" spans="1:18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  <c r="P79" s="7"/>
      <c r="Q79" s="2"/>
      <c r="R79" s="2"/>
    </row>
    <row r="80" spans="1:18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  <c r="P80" s="7"/>
      <c r="Q80" s="2"/>
      <c r="R80" s="2"/>
    </row>
    <row r="81" spans="1:18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  <c r="P81" s="7"/>
      <c r="Q81" s="2"/>
      <c r="R81" s="2"/>
    </row>
    <row r="82" spans="1:18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  <c r="P82" s="7"/>
      <c r="Q82" s="2"/>
      <c r="R82" s="2"/>
    </row>
    <row r="83" spans="1:18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  <c r="P83" s="7"/>
      <c r="Q83" s="2"/>
      <c r="R83" s="2"/>
    </row>
    <row r="84" spans="1:18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  <c r="P84" s="7"/>
      <c r="Q84" s="2"/>
      <c r="R84" s="2"/>
    </row>
    <row r="85" spans="1:18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  <c r="P85" s="7"/>
      <c r="Q85" s="2"/>
      <c r="R85" s="2"/>
    </row>
    <row r="86" spans="1:18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  <c r="P86" s="7"/>
      <c r="Q86" s="2"/>
      <c r="R86" s="2"/>
    </row>
    <row r="87" spans="1:18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  <c r="P87" s="7"/>
      <c r="Q87" s="2"/>
      <c r="R87" s="2"/>
    </row>
    <row r="88" spans="1:18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  <c r="P88" s="7"/>
      <c r="Q88" s="2"/>
      <c r="R88" s="2"/>
    </row>
    <row r="89" spans="1:18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  <c r="P89" s="7"/>
      <c r="Q89" s="2"/>
      <c r="R89" s="2"/>
    </row>
    <row r="90" spans="1:18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  <c r="P90" s="7"/>
      <c r="Q90" s="2"/>
      <c r="R90" s="2"/>
    </row>
    <row r="91" spans="1:18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  <c r="P91" s="7"/>
      <c r="Q91" s="2"/>
      <c r="R91" s="2"/>
    </row>
    <row r="92" spans="1:18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  <c r="P92" s="7"/>
      <c r="Q92" s="2"/>
      <c r="R92" s="2"/>
    </row>
    <row r="93" spans="1:18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  <c r="P93" s="7"/>
      <c r="Q93" s="2"/>
      <c r="R93" s="2"/>
    </row>
    <row r="94" spans="1:18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  <c r="P94" s="7"/>
      <c r="Q94" s="2"/>
      <c r="R94" s="2"/>
    </row>
    <row r="95" spans="1:18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  <c r="P95" s="7"/>
      <c r="Q95" s="2"/>
      <c r="R95" s="2"/>
    </row>
    <row r="96" spans="1:18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  <c r="P96" s="7"/>
      <c r="Q96" s="2"/>
      <c r="R96" s="2"/>
    </row>
    <row r="97" spans="1:18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  <c r="P97" s="7"/>
      <c r="Q97" s="2"/>
      <c r="R97" s="2"/>
    </row>
    <row r="98" spans="1:18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  <c r="P98" s="7"/>
      <c r="Q98" s="2"/>
      <c r="R98" s="2"/>
    </row>
    <row r="99" spans="1:18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  <c r="P99" s="7"/>
      <c r="Q99" s="2"/>
      <c r="R99" s="2"/>
    </row>
    <row r="100" spans="1:18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  <c r="P100" s="7"/>
      <c r="Q100" s="2"/>
      <c r="R100" s="2"/>
    </row>
    <row r="101" spans="1:18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  <c r="P101" s="7"/>
      <c r="Q101" s="2"/>
      <c r="R101" s="2"/>
    </row>
    <row r="102" spans="1:18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  <c r="P102" s="7"/>
      <c r="Q102" s="2"/>
      <c r="R102" s="2"/>
    </row>
    <row r="103" spans="1:18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  <c r="P103" s="7"/>
      <c r="Q103" s="2"/>
      <c r="R103" s="2"/>
    </row>
    <row r="104" spans="1:18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  <c r="P104" s="7"/>
      <c r="Q104" s="2"/>
      <c r="R104" s="2"/>
    </row>
    <row r="105" spans="1:18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  <c r="P105" s="7"/>
      <c r="Q105" s="2"/>
      <c r="R105" s="2"/>
    </row>
    <row r="106" spans="1:18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  <c r="P106" s="7"/>
      <c r="Q106" s="2"/>
      <c r="R106" s="2"/>
    </row>
    <row r="107" spans="1:18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  <c r="P107" s="7"/>
      <c r="Q107" s="2"/>
      <c r="R107" s="2"/>
    </row>
    <row r="108" spans="1:18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  <c r="P108" s="7"/>
      <c r="Q108" s="2"/>
      <c r="R108" s="2"/>
    </row>
    <row r="109" spans="1:18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  <c r="P109" s="7"/>
      <c r="Q109" s="2"/>
      <c r="R109" s="2"/>
    </row>
    <row r="110" spans="1:18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  <c r="P110" s="7"/>
      <c r="Q110" s="2"/>
      <c r="R110" s="2"/>
    </row>
    <row r="111" spans="1:18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  <c r="P111" s="7"/>
      <c r="Q111" s="2"/>
      <c r="R111" s="2"/>
    </row>
    <row r="112" spans="1:18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  <c r="P112" s="7"/>
      <c r="Q112" s="2"/>
      <c r="R112" s="2"/>
    </row>
    <row r="113" spans="1:18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  <c r="P113" s="7"/>
      <c r="Q113" s="2"/>
      <c r="R113" s="2"/>
    </row>
    <row r="114" spans="1:18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  <c r="P114" s="7"/>
      <c r="Q114" s="2"/>
      <c r="R114" s="2"/>
    </row>
    <row r="115" spans="1:18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  <c r="P115" s="7"/>
      <c r="Q115" s="2"/>
      <c r="R115" s="2"/>
    </row>
    <row r="116" spans="1:18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  <c r="P116" s="7"/>
      <c r="Q116" s="2"/>
      <c r="R116" s="2"/>
    </row>
    <row r="117" spans="1:18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  <c r="P117" s="7"/>
      <c r="Q117" s="2"/>
      <c r="R117" s="2"/>
    </row>
    <row r="118" spans="1:18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  <c r="P118" s="7"/>
      <c r="Q118" s="2"/>
      <c r="R118" s="2"/>
    </row>
    <row r="119" spans="1:18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  <c r="P119" s="7"/>
      <c r="Q119" s="2"/>
      <c r="R119" s="2"/>
    </row>
    <row r="120" spans="1:18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  <c r="P120" s="7"/>
      <c r="Q120" s="2"/>
      <c r="R120" s="2"/>
    </row>
    <row r="121" spans="1:18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  <c r="P121" s="7"/>
      <c r="Q121" s="2"/>
      <c r="R121" s="2"/>
    </row>
    <row r="122" spans="1:18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  <c r="P122" s="7"/>
      <c r="Q122" s="2"/>
      <c r="R122" s="2"/>
    </row>
    <row r="123" spans="1:18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  <c r="P123" s="7"/>
      <c r="Q123" s="2"/>
      <c r="R123" s="2"/>
    </row>
    <row r="124" spans="1:18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  <c r="P124" s="7"/>
      <c r="Q124" s="2"/>
      <c r="R124" s="2"/>
    </row>
    <row r="125" spans="1:18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  <c r="P125" s="7"/>
      <c r="Q125" s="2"/>
      <c r="R125" s="2"/>
    </row>
    <row r="126" spans="1:18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  <c r="P126" s="7"/>
      <c r="Q126" s="2"/>
      <c r="R126" s="2"/>
    </row>
    <row r="127" spans="1:18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  <c r="P127" s="7"/>
      <c r="Q127" s="2"/>
      <c r="R127" s="2"/>
    </row>
    <row r="128" spans="1:18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  <c r="P128" s="7"/>
      <c r="Q128" s="2"/>
      <c r="R128" s="2"/>
    </row>
    <row r="129" spans="1:18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  <c r="P129" s="7"/>
      <c r="Q129" s="2"/>
      <c r="R129" s="2"/>
    </row>
    <row r="130" spans="1:18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  <c r="P130" s="7"/>
      <c r="Q130" s="2"/>
      <c r="R130" s="2"/>
    </row>
    <row r="131" spans="1:18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  <c r="P131" s="7"/>
      <c r="Q131" s="2"/>
      <c r="R131" s="2"/>
    </row>
    <row r="132" spans="1:18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  <c r="P132" s="7"/>
      <c r="Q132" s="2"/>
      <c r="R132" s="2"/>
    </row>
    <row r="133" spans="1:18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  <c r="P133" s="7"/>
      <c r="Q133" s="2"/>
      <c r="R133" s="2"/>
    </row>
    <row r="134" spans="1:18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  <c r="P134" s="7"/>
      <c r="Q134" s="2"/>
      <c r="R134" s="2"/>
    </row>
    <row r="135" spans="1:18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  <c r="P135" s="7"/>
      <c r="Q135" s="2"/>
      <c r="R135" s="2"/>
    </row>
    <row r="136" spans="1:18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  <c r="P136" s="7"/>
      <c r="Q136" s="2"/>
      <c r="R136" s="2"/>
    </row>
    <row r="137" spans="1:18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  <c r="P137" s="7"/>
      <c r="Q137" s="2"/>
      <c r="R137" s="2"/>
    </row>
    <row r="138" spans="1:18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  <c r="P138" s="7"/>
      <c r="Q138" s="2"/>
      <c r="R138" s="2"/>
    </row>
    <row r="139" spans="1:18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  <c r="P139" s="7"/>
      <c r="Q139" s="2"/>
      <c r="R139" s="2"/>
    </row>
    <row r="140" spans="1:18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  <c r="P140" s="7"/>
      <c r="Q140" s="2"/>
      <c r="R140" s="2"/>
    </row>
    <row r="141" spans="1:18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  <c r="P141" s="7"/>
      <c r="Q141" s="2"/>
      <c r="R141" s="2"/>
    </row>
    <row r="142" spans="1:18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  <c r="P142" s="7"/>
      <c r="Q142" s="2"/>
      <c r="R142" s="2"/>
    </row>
    <row r="143" spans="1:18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  <c r="P143" s="7"/>
      <c r="Q143" s="2"/>
      <c r="R143" s="2"/>
    </row>
    <row r="144" spans="1:18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  <c r="P144" s="7"/>
      <c r="Q144" s="2"/>
      <c r="R144" s="2"/>
    </row>
    <row r="145" spans="1:18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  <c r="P145" s="7"/>
      <c r="Q145" s="2"/>
      <c r="R145" s="2"/>
    </row>
    <row r="146" spans="1:18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  <c r="P146" s="7"/>
      <c r="Q146" s="2"/>
      <c r="R146" s="2"/>
    </row>
    <row r="147" spans="1:18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  <c r="P147" s="7"/>
      <c r="Q147" s="2"/>
      <c r="R147" s="2"/>
    </row>
    <row r="148" spans="1:18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  <c r="P148" s="7"/>
      <c r="Q148" s="2"/>
      <c r="R148" s="2"/>
    </row>
    <row r="149" spans="1:18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  <c r="P149" s="7"/>
      <c r="Q149" s="2"/>
      <c r="R149" s="2"/>
    </row>
    <row r="150" spans="1:18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  <c r="P150" s="7"/>
      <c r="Q150" s="2"/>
      <c r="R150" s="2"/>
    </row>
    <row r="151" spans="1:18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  <c r="P151" s="7"/>
      <c r="Q151" s="2"/>
      <c r="R151" s="2"/>
    </row>
    <row r="152" spans="1:18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  <c r="P152" s="7"/>
      <c r="Q152" s="2"/>
      <c r="R152" s="2"/>
    </row>
    <row r="153" spans="1:18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  <c r="P153" s="7"/>
      <c r="Q153" s="2"/>
      <c r="R153" s="2"/>
    </row>
    <row r="154" spans="1:18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  <c r="P154" s="7"/>
      <c r="Q154" s="2"/>
      <c r="R154" s="2"/>
    </row>
    <row r="155" spans="1:18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  <c r="P155" s="7"/>
      <c r="Q155" s="2"/>
      <c r="R155" s="2"/>
    </row>
    <row r="156" spans="1:18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  <c r="P156" s="7"/>
      <c r="Q156" s="2"/>
      <c r="R156" s="2"/>
    </row>
    <row r="157" spans="1:18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  <c r="P157" s="7"/>
      <c r="Q157" s="2"/>
      <c r="R157" s="2"/>
    </row>
    <row r="158" spans="1:18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  <c r="P158" s="7"/>
      <c r="Q158" s="2"/>
      <c r="R158" s="2"/>
    </row>
    <row r="159" spans="1:18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  <c r="P159" s="7"/>
      <c r="Q159" s="2"/>
      <c r="R159" s="2"/>
    </row>
    <row r="160" spans="1:18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  <c r="P160" s="7"/>
      <c r="Q160" s="2"/>
      <c r="R160" s="2"/>
    </row>
    <row r="161" spans="1:18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  <c r="P161" s="7"/>
      <c r="Q161" s="2"/>
      <c r="R161" s="2"/>
    </row>
    <row r="162" spans="1:18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  <c r="P162" s="7"/>
      <c r="Q162" s="2"/>
      <c r="R162" s="2"/>
    </row>
    <row r="163" spans="1:18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  <c r="P163" s="7"/>
      <c r="Q163" s="2"/>
      <c r="R163" s="2"/>
    </row>
    <row r="164" spans="1:18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  <c r="P164" s="7"/>
      <c r="Q164" s="2"/>
      <c r="R164" s="2"/>
    </row>
    <row r="165" spans="1:18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  <c r="P165" s="7"/>
      <c r="Q165" s="2"/>
      <c r="R165" s="2"/>
    </row>
    <row r="166" spans="1:18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  <c r="P166" s="7"/>
      <c r="Q166" s="2"/>
      <c r="R166" s="2"/>
    </row>
    <row r="167" spans="1:18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  <c r="P167" s="7"/>
      <c r="Q167" s="2"/>
      <c r="R167" s="2"/>
    </row>
    <row r="168" spans="1:18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  <c r="P168" s="7"/>
      <c r="Q168" s="2"/>
      <c r="R168" s="2"/>
    </row>
    <row r="169" spans="1:18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  <c r="P169" s="7"/>
      <c r="Q169" s="2"/>
      <c r="R169" s="2"/>
    </row>
    <row r="170" spans="1:18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  <c r="P170" s="7"/>
      <c r="Q170" s="2"/>
      <c r="R170" s="2"/>
    </row>
    <row r="171" spans="1:18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  <c r="P171" s="7"/>
      <c r="Q171" s="2"/>
      <c r="R171" s="2"/>
    </row>
    <row r="172" spans="1:18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  <c r="P172" s="7"/>
      <c r="Q172" s="2"/>
      <c r="R172" s="2"/>
    </row>
    <row r="173" spans="1:18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  <c r="P173" s="7"/>
      <c r="Q173" s="2"/>
      <c r="R173" s="2"/>
    </row>
    <row r="174" spans="1:18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  <c r="P174" s="7"/>
      <c r="Q174" s="2"/>
      <c r="R174" s="2"/>
    </row>
    <row r="175" spans="1:18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  <c r="P175" s="7"/>
      <c r="Q175" s="2"/>
      <c r="R175" s="2"/>
    </row>
    <row r="176" spans="1:18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  <c r="P176" s="7"/>
      <c r="Q176" s="2"/>
      <c r="R176" s="2"/>
    </row>
    <row r="177" spans="1:18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  <c r="P177" s="7"/>
      <c r="Q177" s="2"/>
      <c r="R177" s="2"/>
    </row>
    <row r="178" spans="1:18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  <c r="P178" s="7"/>
      <c r="Q178" s="2"/>
      <c r="R178" s="2"/>
    </row>
    <row r="179" spans="1:18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  <c r="P179" s="7"/>
      <c r="Q179" s="2"/>
      <c r="R179" s="2"/>
    </row>
    <row r="180" spans="1:18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  <c r="P180" s="7"/>
      <c r="Q180" s="2"/>
      <c r="R180" s="2"/>
    </row>
    <row r="181" spans="1:18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  <c r="P181" s="7"/>
      <c r="Q181" s="2"/>
      <c r="R181" s="2"/>
    </row>
    <row r="182" spans="1:18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  <c r="P182" s="7"/>
      <c r="Q182" s="2"/>
      <c r="R182" s="2"/>
    </row>
    <row r="183" spans="1:18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  <c r="P183" s="7"/>
      <c r="Q183" s="2"/>
      <c r="R183" s="2"/>
    </row>
    <row r="184" spans="1:18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  <c r="P184" s="7"/>
      <c r="Q184" s="2"/>
      <c r="R184" s="2"/>
    </row>
    <row r="185" spans="1:18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  <c r="P185" s="7"/>
      <c r="Q185" s="2"/>
      <c r="R185" s="2"/>
    </row>
    <row r="186" spans="1:18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  <c r="P186" s="7"/>
      <c r="Q186" s="2"/>
      <c r="R186" s="2"/>
    </row>
    <row r="187" spans="1:18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  <c r="P187" s="7"/>
      <c r="Q187" s="2"/>
      <c r="R187" s="2"/>
    </row>
    <row r="188" spans="1:18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  <c r="P188" s="7"/>
      <c r="Q188" s="2"/>
      <c r="R188" s="2"/>
    </row>
    <row r="189" spans="1:18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  <c r="P189" s="7"/>
      <c r="Q189" s="2"/>
      <c r="R189" s="2"/>
    </row>
    <row r="190" spans="1:18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  <c r="P190" s="7"/>
      <c r="Q190" s="2"/>
      <c r="R190" s="2"/>
    </row>
    <row r="191" spans="1:18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  <c r="P191" s="7"/>
      <c r="Q191" s="2"/>
      <c r="R191" s="2"/>
    </row>
    <row r="192" spans="1:18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  <c r="P192" s="7"/>
      <c r="Q192" s="2"/>
      <c r="R192" s="2"/>
    </row>
    <row r="193" spans="1:18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  <c r="P193" s="7"/>
      <c r="Q193" s="2"/>
      <c r="R193" s="2"/>
    </row>
    <row r="194" spans="1:18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  <c r="P194" s="7"/>
      <c r="Q194" s="2"/>
      <c r="R194" s="2"/>
    </row>
    <row r="195" spans="1:18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  <c r="P195" s="7"/>
      <c r="Q195" s="2"/>
      <c r="R195" s="2"/>
    </row>
    <row r="196" spans="1:18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  <c r="P196" s="7"/>
      <c r="Q196" s="2"/>
      <c r="R196" s="2"/>
    </row>
    <row r="197" spans="1:18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  <c r="P197" s="7"/>
      <c r="Q197" s="2"/>
      <c r="R197" s="2"/>
    </row>
    <row r="198" spans="1:18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  <c r="P198" s="7"/>
      <c r="Q198" s="2"/>
      <c r="R198" s="2"/>
    </row>
    <row r="199" spans="1:18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  <c r="P199" s="7"/>
      <c r="Q199" s="2"/>
      <c r="R199" s="2"/>
    </row>
    <row r="200" spans="1:18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  <c r="P200" s="7"/>
      <c r="Q200" s="2"/>
      <c r="R200" s="2"/>
    </row>
    <row r="201" spans="1:18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  <c r="P201" s="7"/>
      <c r="Q201" s="2"/>
      <c r="R201" s="2"/>
    </row>
    <row r="202" spans="1:18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  <c r="P202" s="7"/>
      <c r="Q202" s="2"/>
      <c r="R202" s="2"/>
    </row>
    <row r="203" spans="1:18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  <c r="P203" s="7"/>
      <c r="Q203" s="2"/>
      <c r="R203" s="2"/>
    </row>
    <row r="204" spans="1:18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  <c r="P204" s="7"/>
      <c r="Q204" s="2"/>
      <c r="R204" s="2"/>
    </row>
    <row r="205" spans="1:18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  <c r="P205" s="7"/>
      <c r="Q205" s="2"/>
      <c r="R205" s="2"/>
    </row>
    <row r="206" spans="1:18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  <c r="P206" s="7"/>
      <c r="Q206" s="2"/>
      <c r="R206" s="2"/>
    </row>
    <row r="207" spans="1:18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  <c r="P207" s="7"/>
      <c r="Q207" s="2"/>
      <c r="R207" s="2"/>
    </row>
    <row r="208" spans="1:18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  <c r="P208" s="7"/>
      <c r="Q208" s="2"/>
      <c r="R208" s="2"/>
    </row>
    <row r="209" spans="1:18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  <c r="P209" s="7"/>
      <c r="Q209" s="2"/>
      <c r="R209" s="2"/>
    </row>
    <row r="210" spans="1:18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  <c r="P210" s="7"/>
      <c r="Q210" s="2"/>
      <c r="R210" s="2"/>
    </row>
    <row r="211" spans="1:18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  <c r="P211" s="7"/>
      <c r="Q211" s="2"/>
      <c r="R211" s="2"/>
    </row>
    <row r="212" spans="1:18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  <c r="P212" s="7"/>
      <c r="Q212" s="2"/>
      <c r="R212" s="2"/>
    </row>
    <row r="213" spans="1:18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  <c r="P213" s="7"/>
      <c r="Q213" s="2"/>
      <c r="R213" s="2"/>
    </row>
    <row r="214" spans="1:18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  <c r="P214" s="7"/>
      <c r="Q214" s="2"/>
      <c r="R214" s="2"/>
    </row>
    <row r="215" spans="1:18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  <c r="P215" s="7"/>
      <c r="Q215" s="2"/>
      <c r="R215" s="2"/>
    </row>
    <row r="216" spans="1:18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  <c r="P216" s="7"/>
      <c r="Q216" s="2"/>
      <c r="R216" s="2"/>
    </row>
    <row r="217" spans="1:18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  <c r="P217" s="7"/>
      <c r="Q217" s="2"/>
      <c r="R217" s="2"/>
    </row>
    <row r="218" spans="1:18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  <c r="P218" s="7"/>
      <c r="Q218" s="2"/>
      <c r="R218" s="2"/>
    </row>
    <row r="219" spans="1:18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  <c r="P219" s="7"/>
      <c r="Q219" s="2"/>
      <c r="R219" s="2"/>
    </row>
    <row r="220" spans="1:18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  <c r="P220" s="7"/>
      <c r="Q220" s="2"/>
      <c r="R220" s="2"/>
    </row>
    <row r="221" spans="1:18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  <c r="P221" s="7"/>
      <c r="Q221" s="2"/>
      <c r="R221" s="2"/>
    </row>
    <row r="222" spans="1:18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  <c r="P222" s="7"/>
      <c r="Q222" s="2"/>
      <c r="R222" s="2"/>
    </row>
    <row r="223" spans="1:18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  <c r="P223" s="7"/>
      <c r="Q223" s="2"/>
      <c r="R223" s="2"/>
    </row>
    <row r="224" spans="1:18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  <c r="P224" s="7"/>
      <c r="Q224" s="2"/>
      <c r="R224" s="2"/>
    </row>
    <row r="225" spans="1:18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  <c r="P225" s="7"/>
      <c r="Q225" s="2"/>
      <c r="R225" s="2"/>
    </row>
    <row r="226" spans="1:18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  <c r="P226" s="7"/>
      <c r="Q226" s="2"/>
      <c r="R226" s="2"/>
    </row>
    <row r="227" spans="1:18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  <c r="P227" s="7"/>
      <c r="Q227" s="2"/>
      <c r="R227" s="2"/>
    </row>
    <row r="228" spans="1:18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  <c r="P228" s="7"/>
      <c r="Q228" s="2"/>
      <c r="R228" s="2"/>
    </row>
    <row r="229" spans="1:18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  <c r="P229" s="7"/>
      <c r="Q229" s="2"/>
      <c r="R229" s="2"/>
    </row>
    <row r="230" spans="1:18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  <c r="P230" s="7"/>
      <c r="Q230" s="2"/>
      <c r="R230" s="2"/>
    </row>
    <row r="231" spans="1:18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  <c r="P231" s="7"/>
      <c r="Q231" s="2"/>
      <c r="R231" s="2"/>
    </row>
    <row r="232" spans="1:18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  <c r="P232" s="7"/>
      <c r="Q232" s="2"/>
      <c r="R232" s="2"/>
    </row>
    <row r="233" spans="1:18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  <c r="P233" s="7"/>
      <c r="Q233" s="2"/>
      <c r="R233" s="2"/>
    </row>
    <row r="234" spans="1:18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  <c r="P234" s="7"/>
      <c r="Q234" s="2"/>
      <c r="R234" s="2"/>
    </row>
    <row r="235" spans="1:18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  <c r="P235" s="7"/>
      <c r="Q235" s="2"/>
      <c r="R235" s="2"/>
    </row>
    <row r="236" spans="1:18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  <c r="P236" s="7"/>
      <c r="Q236" s="2"/>
      <c r="R236" s="2"/>
    </row>
    <row r="237" spans="1:18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  <c r="P237" s="7"/>
      <c r="Q237" s="2"/>
      <c r="R237" s="2"/>
    </row>
    <row r="238" spans="1:18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  <c r="P238" s="7"/>
      <c r="Q238" s="2"/>
      <c r="R238" s="2"/>
    </row>
    <row r="239" spans="1:18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  <c r="P239" s="7"/>
      <c r="Q239" s="2"/>
      <c r="R239" s="2"/>
    </row>
    <row r="240" spans="1:18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  <c r="P240" s="7"/>
      <c r="Q240" s="2"/>
      <c r="R240" s="2"/>
    </row>
    <row r="241" spans="1:18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  <c r="P241" s="7"/>
      <c r="Q241" s="2"/>
      <c r="R241" s="2"/>
    </row>
    <row r="242" spans="1:18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  <c r="P242" s="7"/>
      <c r="Q242" s="2"/>
      <c r="R242" s="2"/>
    </row>
    <row r="243" spans="1:18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  <c r="P243" s="7"/>
      <c r="Q243" s="2"/>
      <c r="R243" s="2"/>
    </row>
    <row r="244" spans="1:18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  <c r="P244" s="7"/>
      <c r="Q244" s="2"/>
      <c r="R244" s="2"/>
    </row>
    <row r="245" spans="1:18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  <c r="P245" s="7"/>
      <c r="Q245" s="2"/>
      <c r="R245" s="2"/>
    </row>
    <row r="246" spans="1:18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  <c r="P246" s="7"/>
      <c r="Q246" s="2"/>
      <c r="R246" s="2"/>
    </row>
    <row r="247" spans="1:18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  <c r="P247" s="7"/>
      <c r="Q247" s="2"/>
      <c r="R247" s="2"/>
    </row>
    <row r="248" spans="1:18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  <c r="P248" s="7"/>
      <c r="Q248" s="2"/>
      <c r="R248" s="2"/>
    </row>
    <row r="249" spans="1:18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  <c r="P249" s="7"/>
      <c r="Q249" s="2"/>
      <c r="R249" s="2"/>
    </row>
    <row r="250" spans="1:18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  <c r="P250" s="7"/>
      <c r="Q250" s="2"/>
      <c r="R250" s="2"/>
    </row>
    <row r="251" spans="1:18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  <c r="P251" s="7"/>
      <c r="Q251" s="2"/>
      <c r="R251" s="2"/>
    </row>
    <row r="252" spans="1:18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  <c r="P252" s="7"/>
      <c r="Q252" s="2"/>
      <c r="R252" s="2"/>
    </row>
    <row r="253" spans="1:18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  <c r="P253" s="7"/>
      <c r="Q253" s="2"/>
      <c r="R253" s="2"/>
    </row>
    <row r="254" spans="1:18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  <c r="P254" s="7"/>
      <c r="Q254" s="2"/>
      <c r="R254" s="2"/>
    </row>
    <row r="255" spans="1:18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  <c r="P255" s="7"/>
      <c r="Q255" s="2"/>
      <c r="R255" s="2"/>
    </row>
    <row r="256" spans="1:18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  <c r="P256" s="7"/>
      <c r="Q256" s="2"/>
      <c r="R256" s="2"/>
    </row>
    <row r="257" spans="1:18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  <c r="P257" s="7"/>
      <c r="Q257" s="2"/>
      <c r="R257" s="2"/>
    </row>
    <row r="258" spans="1:18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  <c r="P258" s="7"/>
      <c r="Q258" s="2"/>
      <c r="R258" s="2"/>
    </row>
    <row r="259" spans="1:18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  <c r="P259" s="7"/>
      <c r="Q259" s="2"/>
      <c r="R259" s="2"/>
    </row>
    <row r="260" spans="1:18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  <c r="P260" s="7"/>
      <c r="Q260" s="2"/>
      <c r="R260" s="2"/>
    </row>
    <row r="261" spans="1:18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  <c r="P261" s="7"/>
      <c r="Q261" s="2"/>
      <c r="R261" s="2"/>
    </row>
    <row r="262" spans="1:18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  <c r="P262" s="7"/>
      <c r="Q262" s="2"/>
      <c r="R262" s="2"/>
    </row>
    <row r="263" spans="1:18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  <c r="P263" s="7"/>
      <c r="Q263" s="2"/>
      <c r="R263" s="2"/>
    </row>
    <row r="264" spans="1:18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  <c r="P264" s="7"/>
      <c r="Q264" s="2"/>
      <c r="R264" s="2"/>
    </row>
    <row r="265" spans="1:18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  <c r="P265" s="7"/>
      <c r="Q265" s="2"/>
      <c r="R265" s="2"/>
    </row>
    <row r="266" spans="1:18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  <c r="P266" s="7"/>
      <c r="Q266" s="2"/>
      <c r="R266" s="2"/>
    </row>
    <row r="267" spans="1:18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  <c r="P267" s="7"/>
      <c r="Q267" s="2"/>
      <c r="R267" s="2"/>
    </row>
    <row r="268" spans="1:18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  <c r="P268" s="7"/>
      <c r="Q268" s="2"/>
      <c r="R268" s="2"/>
    </row>
    <row r="269" spans="1:18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  <c r="P269" s="7"/>
      <c r="Q269" s="2"/>
      <c r="R269" s="2"/>
    </row>
    <row r="270" spans="1:18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  <c r="P270" s="7"/>
      <c r="Q270" s="2"/>
      <c r="R270" s="2"/>
    </row>
    <row r="271" spans="1:18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  <c r="P271" s="7"/>
      <c r="Q271" s="2"/>
      <c r="R271" s="2"/>
    </row>
    <row r="272" spans="1:18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  <c r="P272" s="7"/>
      <c r="Q272" s="2"/>
      <c r="R272" s="2"/>
    </row>
    <row r="273" spans="1:18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  <c r="P273" s="7"/>
      <c r="Q273" s="2"/>
      <c r="R273" s="2"/>
    </row>
    <row r="274" spans="1:18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  <c r="P274" s="7"/>
      <c r="Q274" s="2"/>
      <c r="R274" s="2"/>
    </row>
    <row r="275" spans="1:18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  <c r="P275" s="7"/>
      <c r="Q275" s="2"/>
      <c r="R275" s="2"/>
    </row>
    <row r="276" spans="1:18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  <c r="P276" s="7"/>
      <c r="Q276" s="2"/>
      <c r="R276" s="2"/>
    </row>
    <row r="277" spans="1:18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  <c r="P277" s="7"/>
      <c r="Q277" s="2"/>
      <c r="R277" s="2"/>
    </row>
    <row r="278" spans="1:18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  <c r="P278" s="7"/>
      <c r="Q278" s="2"/>
      <c r="R278" s="2"/>
    </row>
    <row r="279" spans="1:18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  <c r="P279" s="7"/>
      <c r="Q279" s="2"/>
      <c r="R279" s="2"/>
    </row>
    <row r="280" spans="1:18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  <c r="P280" s="7"/>
      <c r="Q280" s="2"/>
      <c r="R280" s="2"/>
    </row>
    <row r="281" spans="1:18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  <c r="P281" s="7"/>
      <c r="Q281" s="2"/>
      <c r="R281" s="2"/>
    </row>
    <row r="282" spans="1:18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  <c r="P282" s="7"/>
      <c r="Q282" s="2"/>
      <c r="R282" s="2"/>
    </row>
    <row r="283" spans="1:18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  <c r="P283" s="7"/>
      <c r="Q283" s="2"/>
      <c r="R283" s="2"/>
    </row>
    <row r="284" spans="1:18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  <c r="P284" s="7"/>
      <c r="Q284" s="2"/>
      <c r="R284" s="2"/>
    </row>
    <row r="285" spans="1:18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  <c r="P285" s="7"/>
      <c r="Q285" s="2"/>
      <c r="R285" s="2"/>
    </row>
    <row r="286" spans="1:18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  <c r="P286" s="7"/>
      <c r="Q286" s="2"/>
      <c r="R286" s="2"/>
    </row>
    <row r="287" spans="1:18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  <c r="P287" s="7"/>
      <c r="Q287" s="2"/>
      <c r="R287" s="2"/>
    </row>
    <row r="288" spans="1:18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  <c r="P288" s="7"/>
      <c r="Q288" s="2"/>
      <c r="R288" s="2"/>
    </row>
    <row r="289" spans="1:18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  <c r="P289" s="7"/>
      <c r="Q289" s="2"/>
      <c r="R289" s="2"/>
    </row>
    <row r="290" spans="1:18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  <c r="P290" s="7"/>
      <c r="Q290" s="2"/>
      <c r="R290" s="2"/>
    </row>
    <row r="291" spans="1:18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  <c r="P291" s="7"/>
      <c r="Q291" s="2"/>
      <c r="R291" s="2"/>
    </row>
    <row r="292" spans="1:18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  <c r="P292" s="7"/>
      <c r="Q292" s="2"/>
      <c r="R292" s="2"/>
    </row>
    <row r="293" spans="1:18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  <c r="P293" s="7"/>
      <c r="Q293" s="2"/>
      <c r="R293" s="2"/>
    </row>
    <row r="294" spans="1:18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  <c r="P294" s="7"/>
      <c r="Q294" s="2"/>
      <c r="R294" s="2"/>
    </row>
    <row r="295" spans="1:18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  <c r="P295" s="7"/>
      <c r="Q295" s="2"/>
      <c r="R295" s="2"/>
    </row>
    <row r="296" spans="1:18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  <c r="P296" s="7"/>
      <c r="Q296" s="2"/>
      <c r="R296" s="2"/>
    </row>
    <row r="297" spans="1:18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  <c r="P297" s="7"/>
      <c r="Q297" s="2"/>
      <c r="R297" s="2"/>
    </row>
    <row r="298" spans="1:18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  <c r="P298" s="7"/>
      <c r="Q298" s="2"/>
      <c r="R298" s="2"/>
    </row>
    <row r="299" spans="1:18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  <c r="P299" s="7"/>
      <c r="Q299" s="2"/>
      <c r="R299" s="2"/>
    </row>
    <row r="300" spans="1:18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  <c r="P300" s="7"/>
      <c r="Q300" s="2"/>
      <c r="R300" s="2"/>
    </row>
    <row r="301" spans="1:18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  <c r="P301" s="7"/>
      <c r="Q301" s="2"/>
      <c r="R301" s="2"/>
    </row>
    <row r="302" spans="1:18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  <c r="P302" s="7"/>
      <c r="Q302" s="2"/>
      <c r="R302" s="2"/>
    </row>
    <row r="303" spans="1:18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  <c r="P303" s="7"/>
      <c r="Q303" s="2"/>
      <c r="R303" s="2"/>
    </row>
    <row r="304" spans="1:18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  <c r="P304" s="7"/>
      <c r="Q304" s="2"/>
      <c r="R304" s="2"/>
    </row>
    <row r="305" spans="1:18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  <c r="P305" s="7"/>
      <c r="Q305" s="2"/>
      <c r="R305" s="2"/>
    </row>
    <row r="306" spans="1:18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  <c r="P306" s="7"/>
      <c r="Q306" s="2"/>
      <c r="R306" s="2"/>
    </row>
    <row r="307" spans="1:18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  <c r="P307" s="7"/>
      <c r="Q307" s="2"/>
      <c r="R307" s="2"/>
    </row>
    <row r="308" spans="1:18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  <c r="P308" s="7"/>
      <c r="Q308" s="2"/>
      <c r="R308" s="2"/>
    </row>
    <row r="309" spans="1:18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  <c r="P309" s="7"/>
      <c r="Q309" s="2"/>
      <c r="R309" s="2"/>
    </row>
    <row r="310" spans="1:18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  <c r="P310" s="7"/>
      <c r="Q310" s="2"/>
      <c r="R310" s="2"/>
    </row>
    <row r="311" spans="1:18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  <c r="P311" s="7"/>
      <c r="Q311" s="2"/>
      <c r="R311" s="2"/>
    </row>
    <row r="312" spans="1:18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  <c r="P312" s="7"/>
      <c r="Q312" s="2"/>
      <c r="R312" s="2"/>
    </row>
    <row r="313" spans="1:18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  <c r="P313" s="7"/>
      <c r="Q313" s="2"/>
      <c r="R313" s="2"/>
    </row>
    <row r="314" spans="1:18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  <c r="P314" s="7"/>
      <c r="Q314" s="2"/>
      <c r="R314" s="2"/>
    </row>
    <row r="315" spans="1:18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  <c r="P315" s="7"/>
      <c r="Q315" s="2"/>
      <c r="R315" s="2"/>
    </row>
    <row r="316" spans="1:18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  <c r="P316" s="7"/>
      <c r="Q316" s="2"/>
      <c r="R316" s="2"/>
    </row>
    <row r="317" spans="1:18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  <c r="P317" s="7"/>
      <c r="Q317" s="2"/>
      <c r="R317" s="2"/>
    </row>
    <row r="318" spans="1:18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  <c r="P318" s="7"/>
      <c r="Q318" s="2"/>
      <c r="R318" s="2"/>
    </row>
    <row r="319" spans="1:18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  <c r="P319" s="7"/>
      <c r="Q319" s="2"/>
      <c r="R319" s="2"/>
    </row>
    <row r="320" spans="1:18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  <c r="P320" s="7"/>
      <c r="Q320" s="2"/>
      <c r="R320" s="2"/>
    </row>
    <row r="321" spans="1:18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  <c r="P321" s="7"/>
      <c r="Q321" s="2"/>
      <c r="R321" s="2"/>
    </row>
    <row r="322" spans="1:18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  <c r="P322" s="7"/>
      <c r="Q322" s="2"/>
      <c r="R322" s="2"/>
    </row>
    <row r="323" spans="1:18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  <c r="P323" s="7"/>
      <c r="Q323" s="2"/>
      <c r="R323" s="2"/>
    </row>
    <row r="324" spans="1:18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  <c r="P324" s="7"/>
      <c r="Q324" s="2"/>
      <c r="R324" s="2"/>
    </row>
    <row r="325" spans="1:18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  <c r="P325" s="7"/>
      <c r="Q325" s="2"/>
      <c r="R325" s="2"/>
    </row>
    <row r="326" spans="1:18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  <c r="P326" s="7"/>
      <c r="Q326" s="2"/>
      <c r="R326" s="2"/>
    </row>
    <row r="327" spans="1:18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  <c r="P327" s="7"/>
      <c r="Q327" s="2"/>
      <c r="R327" s="2"/>
    </row>
    <row r="328" spans="1:18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  <c r="P328" s="7"/>
      <c r="Q328" s="2"/>
      <c r="R328" s="2"/>
    </row>
    <row r="329" spans="1:18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  <c r="P329" s="7"/>
      <c r="Q329" s="2"/>
      <c r="R329" s="2"/>
    </row>
    <row r="330" spans="1:18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  <c r="P330" s="7"/>
      <c r="Q330" s="2"/>
      <c r="R330" s="2"/>
    </row>
    <row r="331" spans="1:18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  <c r="P331" s="7"/>
      <c r="Q331" s="2"/>
      <c r="R331" s="2"/>
    </row>
    <row r="332" spans="1:18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  <c r="P332" s="7"/>
      <c r="Q332" s="2"/>
      <c r="R332" s="2"/>
    </row>
    <row r="333" spans="1:18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  <c r="P333" s="7"/>
      <c r="Q333" s="2"/>
      <c r="R333" s="2"/>
    </row>
    <row r="334" spans="1:18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  <c r="P334" s="7"/>
      <c r="Q334" s="2"/>
      <c r="R334" s="2"/>
    </row>
    <row r="335" spans="1:18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  <c r="P335" s="7"/>
      <c r="Q335" s="2"/>
      <c r="R335" s="2"/>
    </row>
    <row r="336" spans="1:18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  <c r="P336" s="7"/>
      <c r="Q336" s="2"/>
      <c r="R336" s="2"/>
    </row>
    <row r="337" spans="1:18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  <c r="P337" s="7"/>
      <c r="Q337" s="2"/>
      <c r="R337" s="2"/>
    </row>
    <row r="338" spans="1:18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  <c r="P338" s="7"/>
      <c r="Q338" s="2"/>
      <c r="R338" s="2"/>
    </row>
    <row r="339" spans="1:18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  <c r="P339" s="7"/>
      <c r="Q339" s="2"/>
      <c r="R339" s="2"/>
    </row>
    <row r="340" spans="1:18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  <c r="P340" s="7"/>
      <c r="Q340" s="2"/>
      <c r="R340" s="2"/>
    </row>
    <row r="341" spans="1:18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  <c r="P341" s="7"/>
      <c r="Q341" s="2"/>
      <c r="R341" s="2"/>
    </row>
    <row r="342" spans="1:18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  <c r="P342" s="7"/>
      <c r="Q342" s="2"/>
      <c r="R342" s="2"/>
    </row>
    <row r="343" spans="1:18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  <c r="P343" s="7"/>
      <c r="Q343" s="2"/>
      <c r="R343" s="2"/>
    </row>
    <row r="344" spans="1:18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  <c r="P344" s="7"/>
      <c r="Q344" s="2"/>
      <c r="R344" s="2"/>
    </row>
    <row r="345" spans="1:18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  <c r="P345" s="7"/>
      <c r="Q345" s="2"/>
      <c r="R345" s="2"/>
    </row>
    <row r="346" spans="1:18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  <c r="P346" s="7"/>
      <c r="Q346" s="2"/>
      <c r="R346" s="2"/>
    </row>
    <row r="347" spans="1:18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  <c r="P347" s="7"/>
      <c r="Q347" s="2"/>
      <c r="R347" s="2"/>
    </row>
    <row r="348" spans="1:18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  <c r="P348" s="7"/>
      <c r="Q348" s="2"/>
      <c r="R348" s="2"/>
    </row>
    <row r="349" spans="1:18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  <c r="P349" s="7"/>
      <c r="Q349" s="2"/>
      <c r="R349" s="2"/>
    </row>
    <row r="350" spans="1:18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  <c r="P350" s="7"/>
      <c r="Q350" s="2"/>
      <c r="R350" s="2"/>
    </row>
    <row r="351" spans="1:18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  <c r="P351" s="7"/>
      <c r="Q351" s="2"/>
      <c r="R351" s="2"/>
    </row>
    <row r="352" spans="1:18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  <c r="P352" s="7"/>
      <c r="Q352" s="2"/>
      <c r="R352" s="2"/>
    </row>
    <row r="353" spans="1:18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  <c r="P353" s="7"/>
      <c r="Q353" s="2"/>
      <c r="R353" s="2"/>
    </row>
    <row r="354" spans="1:18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  <c r="P354" s="7"/>
      <c r="Q354" s="2"/>
      <c r="R354" s="2"/>
    </row>
    <row r="355" spans="1:18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  <c r="P355" s="7"/>
      <c r="Q355" s="2"/>
      <c r="R355" s="2"/>
    </row>
    <row r="356" spans="1:18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  <c r="P356" s="7"/>
      <c r="Q356" s="2"/>
      <c r="R356" s="2"/>
    </row>
    <row r="357" spans="1:18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  <c r="P357" s="7"/>
      <c r="Q357" s="2"/>
      <c r="R357" s="2"/>
    </row>
    <row r="358" spans="1:18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  <c r="P358" s="7"/>
      <c r="Q358" s="2"/>
      <c r="R358" s="2"/>
    </row>
    <row r="359" spans="1:18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  <c r="P359" s="7"/>
      <c r="Q359" s="2"/>
      <c r="R359" s="2"/>
    </row>
    <row r="360" spans="1:18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  <c r="P360" s="7"/>
      <c r="Q360" s="2"/>
      <c r="R360" s="2"/>
    </row>
    <row r="361" spans="1:18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  <c r="P361" s="7"/>
      <c r="Q361" s="2"/>
      <c r="R361" s="2"/>
    </row>
    <row r="362" spans="1:18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  <c r="P362" s="7"/>
      <c r="Q362" s="2"/>
      <c r="R362" s="2"/>
    </row>
    <row r="363" spans="1:18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  <c r="P363" s="7"/>
      <c r="Q363" s="2"/>
      <c r="R363" s="2"/>
    </row>
    <row r="364" spans="1:18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  <c r="P364" s="7"/>
      <c r="Q364" s="2"/>
      <c r="R364" s="2"/>
    </row>
    <row r="365" spans="1:18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  <c r="P365" s="7"/>
      <c r="Q365" s="2"/>
      <c r="R365" s="2"/>
    </row>
    <row r="366" spans="1:18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  <c r="P366" s="7"/>
      <c r="Q366" s="2"/>
      <c r="R366" s="2"/>
    </row>
    <row r="367" spans="1:18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  <c r="P367" s="7"/>
      <c r="Q367" s="2"/>
      <c r="R367" s="2"/>
    </row>
    <row r="368" spans="1:18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  <c r="P368" s="7"/>
      <c r="Q368" s="2"/>
      <c r="R368" s="2"/>
    </row>
    <row r="369" spans="1:18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  <c r="P369" s="7"/>
      <c r="Q369" s="2"/>
      <c r="R369" s="2"/>
    </row>
    <row r="370" spans="1:18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  <c r="P370" s="7"/>
      <c r="Q370" s="2"/>
      <c r="R370" s="2"/>
    </row>
    <row r="371" spans="1:18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  <c r="P371" s="7"/>
      <c r="Q371" s="2"/>
      <c r="R371" s="2"/>
    </row>
    <row r="372" spans="1:18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  <c r="P372" s="7"/>
      <c r="Q372" s="2"/>
      <c r="R372" s="2"/>
    </row>
    <row r="373" spans="1:18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  <c r="P373" s="7"/>
      <c r="Q373" s="2"/>
      <c r="R373" s="2"/>
    </row>
    <row r="374" spans="1:18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  <c r="P374" s="7"/>
      <c r="Q374" s="2"/>
      <c r="R374" s="2"/>
    </row>
    <row r="375" spans="1:18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  <c r="P375" s="7"/>
      <c r="Q375" s="2"/>
      <c r="R375" s="2"/>
    </row>
    <row r="376" spans="1:18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  <c r="P376" s="7"/>
      <c r="Q376" s="2"/>
      <c r="R376" s="2"/>
    </row>
    <row r="377" spans="1:18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  <c r="P377" s="7"/>
      <c r="Q377" s="2"/>
      <c r="R377" s="2"/>
    </row>
    <row r="378" spans="1:18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  <c r="P378" s="7"/>
      <c r="Q378" s="2"/>
      <c r="R378" s="2"/>
    </row>
    <row r="379" spans="1:18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  <c r="P379" s="7"/>
      <c r="Q379" s="2"/>
      <c r="R379" s="2"/>
    </row>
    <row r="380" spans="1:18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  <c r="P380" s="7"/>
      <c r="Q380" s="2"/>
      <c r="R380" s="2"/>
    </row>
    <row r="381" spans="1:18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  <c r="P381" s="7"/>
      <c r="Q381" s="2"/>
      <c r="R381" s="2"/>
    </row>
    <row r="382" spans="1:18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  <c r="P382" s="7"/>
      <c r="Q382" s="2"/>
      <c r="R382" s="2"/>
    </row>
    <row r="383" spans="1:18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  <c r="P383" s="7"/>
      <c r="Q383" s="2"/>
      <c r="R383" s="2"/>
    </row>
    <row r="384" spans="1:18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  <c r="P384" s="7"/>
      <c r="Q384" s="2"/>
      <c r="R384" s="2"/>
    </row>
    <row r="385" spans="1:18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  <c r="P385" s="7"/>
      <c r="Q385" s="2"/>
      <c r="R385" s="2"/>
    </row>
    <row r="386" spans="1:18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  <c r="P386" s="7"/>
      <c r="Q386" s="2"/>
      <c r="R386" s="2"/>
    </row>
    <row r="387" spans="1:18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  <c r="P387" s="7"/>
      <c r="Q387" s="2"/>
      <c r="R387" s="2"/>
    </row>
    <row r="388" spans="1:18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  <c r="P388" s="7"/>
      <c r="Q388" s="2"/>
      <c r="R388" s="2"/>
    </row>
    <row r="389" spans="1:18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  <c r="P389" s="7"/>
      <c r="Q389" s="2"/>
      <c r="R389" s="2"/>
    </row>
    <row r="390" spans="1:18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  <c r="P390" s="7"/>
      <c r="Q390" s="2"/>
      <c r="R390" s="2"/>
    </row>
    <row r="391" spans="1:18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  <c r="P391" s="7"/>
      <c r="Q391" s="2"/>
      <c r="R391" s="2"/>
    </row>
    <row r="392" spans="1:18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  <c r="P392" s="7"/>
      <c r="Q392" s="2"/>
      <c r="R392" s="2"/>
    </row>
    <row r="393" spans="1:18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  <c r="P393" s="7"/>
      <c r="Q393" s="2"/>
      <c r="R393" s="2"/>
    </row>
    <row r="394" spans="1:18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  <c r="P394" s="7"/>
      <c r="Q394" s="2"/>
      <c r="R394" s="2"/>
    </row>
    <row r="395" spans="1:18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  <c r="P395" s="7"/>
      <c r="Q395" s="2"/>
      <c r="R395" s="2"/>
    </row>
    <row r="396" spans="1:18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  <c r="P396" s="7"/>
      <c r="Q396" s="2"/>
      <c r="R396" s="2"/>
    </row>
    <row r="397" spans="1:18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  <c r="P397" s="7"/>
      <c r="Q397" s="2"/>
      <c r="R397" s="2"/>
    </row>
    <row r="398" spans="1:18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  <c r="P398" s="7"/>
      <c r="Q398" s="2"/>
      <c r="R398" s="2"/>
    </row>
    <row r="399" spans="1:18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  <c r="P399" s="7"/>
      <c r="Q399" s="2"/>
      <c r="R399" s="2"/>
    </row>
    <row r="400" spans="1:18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  <c r="P400" s="7"/>
      <c r="Q400" s="2"/>
      <c r="R400" s="2"/>
    </row>
    <row r="401" spans="1:18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  <c r="P401" s="7"/>
      <c r="Q401" s="2"/>
      <c r="R401" s="2"/>
    </row>
    <row r="402" spans="1:18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  <c r="P402" s="7"/>
      <c r="Q402" s="2"/>
      <c r="R402" s="2"/>
    </row>
    <row r="403" spans="1:18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  <c r="P403" s="7"/>
      <c r="Q403" s="2"/>
      <c r="R403" s="2"/>
    </row>
    <row r="404" spans="1:18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  <c r="P404" s="7"/>
      <c r="Q404" s="2"/>
      <c r="R404" s="2"/>
    </row>
    <row r="405" spans="1:18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  <c r="P405" s="7"/>
      <c r="Q405" s="2"/>
      <c r="R405" s="2"/>
    </row>
    <row r="406" spans="1:18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  <c r="P406" s="7"/>
      <c r="Q406" s="2"/>
      <c r="R406" s="2"/>
    </row>
    <row r="407" spans="1:18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  <c r="P407" s="7"/>
      <c r="Q407" s="2"/>
      <c r="R407" s="2"/>
    </row>
    <row r="408" spans="1:18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  <c r="P408" s="7"/>
      <c r="Q408" s="2"/>
      <c r="R408" s="2"/>
    </row>
    <row r="409" spans="1:18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  <c r="P409" s="7"/>
      <c r="Q409" s="2"/>
      <c r="R409" s="2"/>
    </row>
    <row r="410" spans="1:18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  <c r="P410" s="7"/>
      <c r="Q410" s="2"/>
      <c r="R410" s="2"/>
    </row>
    <row r="411" spans="1:18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  <c r="P411" s="7"/>
      <c r="Q411" s="2"/>
      <c r="R411" s="2"/>
    </row>
    <row r="412" spans="1:18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  <c r="P412" s="7"/>
      <c r="Q412" s="2"/>
      <c r="R412" s="2"/>
    </row>
    <row r="413" spans="1:18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  <c r="P413" s="7"/>
      <c r="Q413" s="2"/>
      <c r="R413" s="2"/>
    </row>
    <row r="414" spans="1:18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  <c r="P414" s="7"/>
      <c r="Q414" s="2"/>
      <c r="R414" s="2"/>
    </row>
    <row r="415" spans="1:18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  <c r="P415" s="7"/>
      <c r="Q415" s="2"/>
      <c r="R415" s="2"/>
    </row>
    <row r="416" spans="1:18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  <c r="P416" s="7"/>
      <c r="Q416" s="2"/>
      <c r="R416" s="2"/>
    </row>
    <row r="417" spans="1:18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  <c r="P417" s="7"/>
      <c r="Q417" s="2"/>
      <c r="R417" s="2"/>
    </row>
    <row r="418" spans="1:18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  <c r="P418" s="7"/>
      <c r="Q418" s="2"/>
      <c r="R418" s="2"/>
    </row>
    <row r="419" spans="1:18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  <c r="P419" s="7"/>
      <c r="Q419" s="2"/>
      <c r="R419" s="2"/>
    </row>
    <row r="420" spans="1:18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  <c r="P420" s="7"/>
      <c r="Q420" s="2"/>
      <c r="R420" s="2"/>
    </row>
    <row r="421" spans="1:18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  <c r="P421" s="7"/>
      <c r="Q421" s="2"/>
      <c r="R421" s="2"/>
    </row>
    <row r="422" spans="1:18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  <c r="P422" s="7"/>
      <c r="Q422" s="2"/>
      <c r="R422" s="2"/>
    </row>
    <row r="423" spans="1:18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  <c r="P423" s="7"/>
      <c r="Q423" s="2"/>
      <c r="R423" s="2"/>
    </row>
    <row r="424" spans="1:18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  <c r="P424" s="7"/>
      <c r="Q424" s="2"/>
      <c r="R424" s="2"/>
    </row>
    <row r="425" spans="1:18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  <c r="P425" s="7"/>
      <c r="Q425" s="2"/>
      <c r="R425" s="2"/>
    </row>
    <row r="426" spans="1:18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  <c r="P426" s="7"/>
      <c r="Q426" s="2"/>
      <c r="R426" s="2"/>
    </row>
    <row r="427" spans="1:18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  <c r="P427" s="7"/>
      <c r="Q427" s="2"/>
      <c r="R427" s="2"/>
    </row>
    <row r="428" spans="1:18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  <c r="P428" s="7"/>
      <c r="Q428" s="2"/>
      <c r="R428" s="2"/>
    </row>
    <row r="429" spans="1:18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  <c r="P429" s="7"/>
      <c r="Q429" s="2"/>
      <c r="R429" s="2"/>
    </row>
    <row r="430" spans="1:18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  <c r="P430" s="7"/>
      <c r="Q430" s="2"/>
      <c r="R430" s="2"/>
    </row>
    <row r="431" spans="1:18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  <c r="P431" s="7"/>
      <c r="Q431" s="2"/>
      <c r="R431" s="2"/>
    </row>
    <row r="432" spans="1:18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  <c r="P432" s="7"/>
      <c r="Q432" s="2"/>
      <c r="R432" s="2"/>
    </row>
    <row r="433" spans="1:18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  <c r="P433" s="7"/>
      <c r="Q433" s="2"/>
      <c r="R433" s="2"/>
    </row>
    <row r="434" spans="1:18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  <c r="P434" s="7"/>
      <c r="Q434" s="2"/>
      <c r="R434" s="2"/>
    </row>
    <row r="435" spans="1:18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  <c r="P435" s="7"/>
      <c r="Q435" s="2"/>
      <c r="R435" s="2"/>
    </row>
    <row r="436" spans="1:18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  <c r="P436" s="7"/>
      <c r="Q436" s="2"/>
      <c r="R436" s="2"/>
    </row>
    <row r="437" spans="1:18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  <c r="P437" s="7"/>
      <c r="Q437" s="2"/>
      <c r="R437" s="2"/>
    </row>
    <row r="438" spans="1:18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  <c r="P438" s="7"/>
      <c r="Q438" s="2"/>
      <c r="R438" s="2"/>
    </row>
    <row r="439" spans="1:18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  <c r="P439" s="7"/>
      <c r="Q439" s="2"/>
      <c r="R439" s="2"/>
    </row>
    <row r="440" spans="1:18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  <c r="P440" s="7"/>
      <c r="Q440" s="2"/>
      <c r="R440" s="2"/>
    </row>
    <row r="441" spans="1:18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  <c r="P441" s="7"/>
      <c r="Q441" s="2"/>
      <c r="R441" s="2"/>
    </row>
    <row r="442" spans="1:18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  <c r="P442" s="7"/>
      <c r="Q442" s="2"/>
      <c r="R442" s="2"/>
    </row>
    <row r="443" spans="1:18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  <c r="P443" s="7"/>
      <c r="Q443" s="2"/>
      <c r="R443" s="2"/>
    </row>
    <row r="444" spans="1:18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  <c r="P444" s="7"/>
      <c r="Q444" s="2"/>
      <c r="R444" s="2"/>
    </row>
    <row r="445" spans="1:18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  <c r="P445" s="7"/>
      <c r="Q445" s="2"/>
      <c r="R445" s="2"/>
    </row>
    <row r="446" spans="1:18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  <c r="P446" s="7"/>
      <c r="Q446" s="2"/>
      <c r="R446" s="2"/>
    </row>
    <row r="447" spans="1:18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  <c r="P447" s="7"/>
      <c r="Q447" s="2"/>
      <c r="R447" s="2"/>
    </row>
    <row r="448" spans="1:18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  <c r="P448" s="7"/>
      <c r="Q448" s="2"/>
      <c r="R448" s="2"/>
    </row>
    <row r="449" spans="1:18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  <c r="P449" s="7"/>
      <c r="Q449" s="2"/>
      <c r="R449" s="2"/>
    </row>
    <row r="450" spans="1:18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  <c r="P450" s="7"/>
      <c r="Q450" s="2"/>
      <c r="R450" s="2"/>
    </row>
    <row r="451" spans="1:18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  <c r="P451" s="7"/>
      <c r="Q451" s="2"/>
      <c r="R451" s="2"/>
    </row>
    <row r="452" spans="1:18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  <c r="P452" s="7"/>
      <c r="Q452" s="2"/>
      <c r="R452" s="2"/>
    </row>
    <row r="453" spans="1:18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  <c r="P453" s="7"/>
      <c r="Q453" s="2"/>
      <c r="R453" s="2"/>
    </row>
    <row r="454" spans="1:18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  <c r="P454" s="7"/>
      <c r="Q454" s="2"/>
      <c r="R454" s="2"/>
    </row>
    <row r="455" spans="1:18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  <c r="P455" s="7"/>
      <c r="Q455" s="2"/>
      <c r="R455" s="2"/>
    </row>
    <row r="456" spans="1:18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  <c r="P456" s="7"/>
      <c r="Q456" s="2"/>
      <c r="R456" s="2"/>
    </row>
    <row r="457" spans="1:18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  <c r="P457" s="7"/>
      <c r="Q457" s="2"/>
      <c r="R457" s="2"/>
    </row>
    <row r="458" spans="1:18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  <c r="P458" s="7"/>
      <c r="Q458" s="2"/>
      <c r="R458" s="2"/>
    </row>
    <row r="459" spans="1:18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  <c r="P459" s="7"/>
      <c r="Q459" s="2"/>
      <c r="R459" s="2"/>
    </row>
    <row r="460" spans="1:18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  <c r="P460" s="7"/>
      <c r="Q460" s="2"/>
      <c r="R460" s="2"/>
    </row>
    <row r="461" spans="1:18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  <c r="P461" s="7"/>
      <c r="Q461" s="2"/>
      <c r="R461" s="2"/>
    </row>
    <row r="462" spans="1:18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  <c r="P462" s="7"/>
      <c r="Q462" s="2"/>
      <c r="R462" s="2"/>
    </row>
    <row r="463" spans="1:18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  <c r="P463" s="7"/>
      <c r="Q463" s="2"/>
      <c r="R463" s="2"/>
    </row>
    <row r="464" spans="1:18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  <c r="P464" s="7"/>
      <c r="Q464" s="2"/>
      <c r="R464" s="2"/>
    </row>
    <row r="465" spans="1:18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  <c r="P465" s="7"/>
      <c r="Q465" s="2"/>
      <c r="R465" s="2"/>
    </row>
    <row r="466" spans="1:18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  <c r="P466" s="7"/>
      <c r="Q466" s="2"/>
      <c r="R466" s="2"/>
    </row>
    <row r="467" spans="1:18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  <c r="P467" s="7"/>
      <c r="Q467" s="2"/>
      <c r="R467" s="2"/>
    </row>
    <row r="468" spans="1:18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  <c r="P468" s="7"/>
      <c r="Q468" s="2"/>
      <c r="R468" s="2"/>
    </row>
    <row r="469" spans="1:18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  <c r="P469" s="7"/>
      <c r="Q469" s="2"/>
      <c r="R469" s="2"/>
    </row>
    <row r="470" spans="1:18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  <c r="P470" s="7"/>
      <c r="Q470" s="2"/>
      <c r="R470" s="2"/>
    </row>
    <row r="471" spans="1:18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  <c r="P471" s="7"/>
      <c r="Q471" s="2"/>
      <c r="R471" s="2"/>
    </row>
    <row r="472" spans="1:18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  <c r="P472" s="7"/>
      <c r="Q472" s="2"/>
      <c r="R472" s="2"/>
    </row>
    <row r="473" spans="1:18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  <c r="P473" s="7"/>
      <c r="Q473" s="2"/>
      <c r="R473" s="2"/>
    </row>
    <row r="474" spans="1:18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  <c r="P474" s="7"/>
      <c r="Q474" s="2"/>
      <c r="R474" s="2"/>
    </row>
    <row r="475" spans="1:18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  <c r="P475" s="7"/>
      <c r="Q475" s="2"/>
      <c r="R475" s="2"/>
    </row>
    <row r="476" spans="1:18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  <c r="P476" s="7"/>
      <c r="Q476" s="2"/>
      <c r="R476" s="2"/>
    </row>
    <row r="477" spans="1:18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  <c r="P477" s="7"/>
      <c r="Q477" s="2"/>
      <c r="R477" s="2"/>
    </row>
    <row r="478" spans="1:18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  <c r="P478" s="7"/>
      <c r="Q478" s="2"/>
      <c r="R478" s="2"/>
    </row>
    <row r="479" spans="1:18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  <c r="P479" s="7"/>
      <c r="Q479" s="2"/>
      <c r="R479" s="2"/>
    </row>
    <row r="480" spans="1:18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  <c r="P480" s="7"/>
      <c r="Q480" s="2"/>
      <c r="R480" s="2"/>
    </row>
    <row r="481" spans="1:18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  <c r="P481" s="7"/>
      <c r="Q481" s="2"/>
      <c r="R481" s="2"/>
    </row>
    <row r="482" spans="1:18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  <c r="P482" s="7"/>
      <c r="Q482" s="2"/>
      <c r="R482" s="2"/>
    </row>
    <row r="483" spans="1:18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  <c r="P483" s="7"/>
      <c r="Q483" s="2"/>
      <c r="R483" s="2"/>
    </row>
    <row r="484" spans="1:18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  <c r="P484" s="7"/>
      <c r="Q484" s="2"/>
      <c r="R484" s="2"/>
    </row>
    <row r="485" spans="1:18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  <c r="P485" s="7"/>
      <c r="Q485" s="2"/>
      <c r="R485" s="2"/>
    </row>
    <row r="486" spans="1:18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  <c r="P486" s="7"/>
      <c r="Q486" s="2"/>
      <c r="R486" s="2"/>
    </row>
    <row r="487" spans="1:18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  <c r="P487" s="7"/>
      <c r="Q487" s="2"/>
      <c r="R487" s="2"/>
    </row>
    <row r="488" spans="1:18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  <c r="P488" s="7"/>
      <c r="Q488" s="2"/>
      <c r="R488" s="2"/>
    </row>
    <row r="489" spans="1:18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  <c r="P489" s="7"/>
      <c r="Q489" s="2"/>
      <c r="R489" s="2"/>
    </row>
    <row r="490" spans="1:18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  <c r="P490" s="7"/>
      <c r="Q490" s="2"/>
      <c r="R490" s="2"/>
    </row>
    <row r="491" spans="1:18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  <c r="P491" s="7"/>
      <c r="Q491" s="2"/>
      <c r="R491" s="2"/>
    </row>
    <row r="492" spans="1:18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  <c r="P492" s="7"/>
      <c r="Q492" s="2"/>
      <c r="R492" s="2"/>
    </row>
    <row r="493" spans="1:18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  <c r="P493" s="7"/>
      <c r="Q493" s="2"/>
      <c r="R493" s="2"/>
    </row>
    <row r="494" spans="1:18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  <c r="P494" s="7"/>
      <c r="Q494" s="2"/>
      <c r="R494" s="2"/>
    </row>
    <row r="495" spans="1:18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  <c r="P495" s="7"/>
      <c r="Q495" s="2"/>
      <c r="R495" s="2"/>
    </row>
    <row r="496" spans="1:18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  <c r="P496" s="7"/>
      <c r="Q496" s="2"/>
      <c r="R496" s="2"/>
    </row>
    <row r="497" spans="1:18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  <c r="P497" s="7"/>
      <c r="Q497" s="2"/>
      <c r="R497" s="2"/>
    </row>
    <row r="498" spans="1:18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  <c r="P498" s="7"/>
      <c r="Q498" s="2"/>
      <c r="R498" s="2"/>
    </row>
    <row r="499" spans="1:18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  <c r="P499" s="7"/>
      <c r="Q499" s="2"/>
      <c r="R499" s="2"/>
    </row>
    <row r="500" spans="1:18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  <c r="P500" s="7"/>
      <c r="Q500" s="2"/>
      <c r="R500" s="2"/>
    </row>
    <row r="501" spans="1:18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  <c r="P501" s="7"/>
      <c r="Q501" s="2"/>
      <c r="R501" s="2"/>
    </row>
    <row r="502" spans="1:18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  <c r="P502" s="7"/>
      <c r="Q502" s="2"/>
      <c r="R502" s="2"/>
    </row>
    <row r="503" spans="1:18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  <c r="P503" s="7"/>
      <c r="Q503" s="2"/>
      <c r="R503" s="2"/>
    </row>
    <row r="504" spans="1:18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  <c r="P504" s="7"/>
      <c r="Q504" s="2"/>
      <c r="R504" s="2"/>
    </row>
    <row r="505" spans="1:18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  <c r="P505" s="7"/>
      <c r="Q505" s="2"/>
      <c r="R505" s="2"/>
    </row>
    <row r="506" spans="1:18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  <c r="P506" s="7"/>
      <c r="Q506" s="2"/>
      <c r="R506" s="2"/>
    </row>
    <row r="507" spans="1:18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  <c r="P507" s="7"/>
      <c r="Q507" s="2"/>
      <c r="R507" s="2"/>
    </row>
    <row r="508" spans="1:18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  <c r="P508" s="7"/>
      <c r="Q508" s="2"/>
      <c r="R508" s="2"/>
    </row>
    <row r="509" spans="1:18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  <c r="P509" s="7"/>
      <c r="Q509" s="2"/>
      <c r="R509" s="2"/>
    </row>
    <row r="510" spans="1:18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  <c r="P510" s="7"/>
      <c r="Q510" s="2"/>
      <c r="R510" s="2"/>
    </row>
    <row r="511" spans="1:18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  <c r="P511" s="7"/>
      <c r="Q511" s="2"/>
      <c r="R511" s="2"/>
    </row>
    <row r="512" spans="1:18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  <c r="P512" s="7"/>
      <c r="Q512" s="2"/>
      <c r="R512" s="2"/>
    </row>
    <row r="513" spans="1:18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  <c r="P513" s="7"/>
      <c r="Q513" s="2"/>
      <c r="R513" s="2"/>
    </row>
    <row r="514" spans="1:18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  <c r="P514" s="7"/>
      <c r="Q514" s="2"/>
      <c r="R514" s="2"/>
    </row>
    <row r="515" spans="1:18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  <c r="P515" s="7"/>
      <c r="Q515" s="2"/>
      <c r="R515" s="2"/>
    </row>
    <row r="516" spans="1:18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  <c r="P516" s="7"/>
      <c r="Q516" s="2"/>
      <c r="R516" s="2"/>
    </row>
    <row r="517" spans="1:18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  <c r="P517" s="7"/>
      <c r="Q517" s="2"/>
      <c r="R517" s="2"/>
    </row>
    <row r="518" spans="1:18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  <c r="P518" s="7"/>
      <c r="Q518" s="2"/>
      <c r="R518" s="2"/>
    </row>
    <row r="519" spans="1:18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  <c r="P519" s="7"/>
      <c r="Q519" s="2"/>
      <c r="R519" s="2"/>
    </row>
    <row r="520" spans="1:18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  <c r="P520" s="7"/>
      <c r="Q520" s="2"/>
      <c r="R520" s="2"/>
    </row>
    <row r="521" spans="1:18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  <c r="P521" s="7"/>
      <c r="Q521" s="2"/>
      <c r="R521" s="2"/>
    </row>
    <row r="522" spans="1:18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  <c r="P522" s="7"/>
      <c r="Q522" s="2"/>
      <c r="R522" s="2"/>
    </row>
    <row r="523" spans="1:18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  <c r="P523" s="7"/>
      <c r="Q523" s="2"/>
      <c r="R523" s="2"/>
    </row>
    <row r="524" spans="1:18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  <c r="P524" s="7"/>
      <c r="Q524" s="2"/>
      <c r="R524" s="2"/>
    </row>
    <row r="525" spans="1:18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  <c r="P525" s="7"/>
      <c r="Q525" s="2"/>
      <c r="R525" s="2"/>
    </row>
    <row r="526" spans="1:18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  <c r="P526" s="7"/>
      <c r="Q526" s="2"/>
      <c r="R526" s="2"/>
    </row>
    <row r="527" spans="1:18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  <c r="P527" s="7"/>
      <c r="Q527" s="2"/>
      <c r="R527" s="2"/>
    </row>
    <row r="528" spans="1:18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  <c r="P528" s="7"/>
      <c r="Q528" s="2"/>
      <c r="R528" s="2"/>
    </row>
    <row r="529" spans="1:18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  <c r="P529" s="7"/>
      <c r="Q529" s="2"/>
      <c r="R529" s="2"/>
    </row>
    <row r="530" spans="1:18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  <c r="P530" s="7"/>
      <c r="Q530" s="2"/>
      <c r="R530" s="2"/>
    </row>
    <row r="531" spans="1:18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  <c r="P531" s="7"/>
      <c r="Q531" s="2"/>
      <c r="R531" s="2"/>
    </row>
    <row r="532" spans="1:18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  <c r="P532" s="7"/>
      <c r="Q532" s="2"/>
      <c r="R532" s="2"/>
    </row>
    <row r="533" spans="1:18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  <c r="P533" s="7"/>
      <c r="Q533" s="2"/>
      <c r="R533" s="2"/>
    </row>
    <row r="534" spans="1:18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  <c r="P534" s="7"/>
      <c r="Q534" s="2"/>
      <c r="R534" s="2"/>
    </row>
    <row r="535" spans="1:18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  <c r="P535" s="7"/>
      <c r="Q535" s="2"/>
      <c r="R535" s="2"/>
    </row>
    <row r="536" spans="1:18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  <c r="P536" s="7"/>
      <c r="Q536" s="2"/>
      <c r="R536" s="2"/>
    </row>
    <row r="537" spans="1:18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  <c r="P537" s="7"/>
      <c r="Q537" s="2"/>
      <c r="R537" s="2"/>
    </row>
    <row r="538" spans="1:18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  <c r="P538" s="7"/>
      <c r="Q538" s="2"/>
      <c r="R538" s="2"/>
    </row>
    <row r="539" spans="1:18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  <c r="P539" s="7"/>
      <c r="Q539" s="2"/>
      <c r="R539" s="2"/>
    </row>
    <row r="540" spans="1:18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  <c r="P540" s="7"/>
      <c r="Q540" s="2"/>
      <c r="R540" s="2"/>
    </row>
    <row r="541" spans="1:18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  <c r="P541" s="7"/>
      <c r="Q541" s="2"/>
      <c r="R541" s="2"/>
    </row>
    <row r="542" spans="1:18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  <c r="P542" s="7"/>
      <c r="Q542" s="2"/>
      <c r="R542" s="2"/>
    </row>
    <row r="543" spans="1:18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  <c r="P543" s="7"/>
      <c r="Q543" s="2"/>
      <c r="R543" s="2"/>
    </row>
    <row r="544" spans="1:18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  <c r="P544" s="7"/>
      <c r="Q544" s="2"/>
      <c r="R544" s="2"/>
    </row>
    <row r="545" spans="1:18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  <c r="P545" s="7"/>
      <c r="Q545" s="2"/>
      <c r="R545" s="2"/>
    </row>
    <row r="546" spans="1:18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  <c r="P546" s="7"/>
      <c r="Q546" s="2"/>
      <c r="R546" s="2"/>
    </row>
    <row r="547" spans="1:18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  <c r="P547" s="7"/>
      <c r="Q547" s="2"/>
      <c r="R547" s="2"/>
    </row>
    <row r="548" spans="1:18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  <c r="P548" s="7"/>
      <c r="Q548" s="2"/>
      <c r="R548" s="2"/>
    </row>
    <row r="549" spans="1:18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  <c r="P549" s="7"/>
      <c r="Q549" s="2"/>
      <c r="R549" s="2"/>
    </row>
    <row r="550" spans="1:18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  <c r="P550" s="7"/>
      <c r="Q550" s="2"/>
      <c r="R550" s="2"/>
    </row>
    <row r="551" spans="1:18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  <c r="P551" s="7"/>
      <c r="Q551" s="2"/>
      <c r="R551" s="2"/>
    </row>
    <row r="552" spans="1:18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  <c r="P552" s="7"/>
      <c r="Q552" s="2"/>
      <c r="R552" s="2"/>
    </row>
    <row r="553" spans="1:18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  <c r="P553" s="7"/>
      <c r="Q553" s="2"/>
      <c r="R553" s="2"/>
    </row>
    <row r="554" spans="1:18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  <c r="P554" s="7"/>
      <c r="Q554" s="2"/>
      <c r="R554" s="2"/>
    </row>
    <row r="555" spans="1:18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  <c r="P555" s="7"/>
      <c r="Q555" s="2"/>
      <c r="R555" s="2"/>
    </row>
    <row r="556" spans="1:18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  <c r="P556" s="7"/>
      <c r="Q556" s="2"/>
      <c r="R556" s="2"/>
    </row>
    <row r="557" spans="1:18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  <c r="P557" s="7"/>
      <c r="Q557" s="2"/>
      <c r="R557" s="2"/>
    </row>
    <row r="558" spans="1:18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  <c r="P558" s="7"/>
      <c r="Q558" s="2"/>
      <c r="R558" s="2"/>
    </row>
    <row r="559" spans="1:18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  <c r="P559" s="7"/>
      <c r="Q559" s="2"/>
      <c r="R559" s="2"/>
    </row>
    <row r="560" spans="1:18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  <c r="P560" s="7"/>
      <c r="Q560" s="2"/>
      <c r="R560" s="2"/>
    </row>
    <row r="561" spans="1:18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  <c r="P561" s="7"/>
      <c r="Q561" s="2"/>
      <c r="R561" s="2"/>
    </row>
    <row r="562" spans="1:18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  <c r="P562" s="7"/>
      <c r="Q562" s="2"/>
      <c r="R562" s="2"/>
    </row>
    <row r="563" spans="1:18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  <c r="P563" s="7"/>
      <c r="Q563" s="2"/>
      <c r="R563" s="2"/>
    </row>
    <row r="564" spans="1:18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  <c r="P564" s="7"/>
      <c r="Q564" s="2"/>
      <c r="R564" s="2"/>
    </row>
    <row r="565" spans="1:18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  <c r="P565" s="7"/>
      <c r="Q565" s="2"/>
      <c r="R565" s="2"/>
    </row>
    <row r="566" spans="1:18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  <c r="P566" s="7"/>
      <c r="Q566" s="2"/>
      <c r="R566" s="2"/>
    </row>
    <row r="567" spans="1:18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  <c r="P567" s="7"/>
      <c r="Q567" s="2"/>
      <c r="R567" s="2"/>
    </row>
    <row r="568" spans="1:18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  <c r="P568" s="7"/>
      <c r="Q568" s="2"/>
      <c r="R568" s="2"/>
    </row>
    <row r="569" spans="1:18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  <c r="P569" s="7"/>
      <c r="Q569" s="2"/>
      <c r="R569" s="2"/>
    </row>
    <row r="570" spans="1:18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  <c r="P570" s="7"/>
      <c r="Q570" s="2"/>
      <c r="R570" s="2"/>
    </row>
    <row r="571" spans="1:18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  <c r="P571" s="7"/>
      <c r="Q571" s="2"/>
      <c r="R571" s="2"/>
    </row>
    <row r="572" spans="1:18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  <c r="P572" s="7"/>
      <c r="Q572" s="2"/>
      <c r="R572" s="2"/>
    </row>
    <row r="573" spans="1:18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  <c r="P573" s="7"/>
      <c r="Q573" s="2"/>
      <c r="R573" s="2"/>
    </row>
    <row r="574" spans="1:18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  <c r="P574" s="7"/>
      <c r="Q574" s="2"/>
      <c r="R574" s="2"/>
    </row>
    <row r="575" spans="1:18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  <c r="P575" s="7"/>
      <c r="Q575" s="2"/>
      <c r="R575" s="2"/>
    </row>
    <row r="576" spans="1:18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  <c r="P576" s="7"/>
      <c r="Q576" s="2"/>
      <c r="R576" s="2"/>
    </row>
    <row r="577" spans="1:18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  <c r="P577" s="7"/>
      <c r="Q577" s="2"/>
      <c r="R577" s="2"/>
    </row>
    <row r="578" spans="1:18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  <c r="P578" s="7"/>
      <c r="Q578" s="2"/>
      <c r="R578" s="2"/>
    </row>
    <row r="579" spans="1:18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  <c r="P579" s="7"/>
      <c r="Q579" s="2"/>
      <c r="R579" s="2"/>
    </row>
    <row r="580" spans="1:18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  <c r="P580" s="7"/>
      <c r="Q580" s="2"/>
      <c r="R580" s="2"/>
    </row>
    <row r="581" spans="1:18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  <c r="P581" s="7"/>
      <c r="Q581" s="2"/>
      <c r="R581" s="2"/>
    </row>
    <row r="582" spans="1:18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  <c r="P582" s="7"/>
      <c r="Q582" s="2"/>
      <c r="R582" s="2"/>
    </row>
    <row r="583" spans="1:18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  <c r="P583" s="7"/>
      <c r="Q583" s="2"/>
      <c r="R583" s="2"/>
    </row>
    <row r="584" spans="1:18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  <c r="P584" s="7"/>
      <c r="Q584" s="2"/>
      <c r="R584" s="2"/>
    </row>
    <row r="585" spans="1:18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  <c r="P585" s="7"/>
      <c r="Q585" s="2"/>
      <c r="R585" s="2"/>
    </row>
    <row r="586" spans="1:18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  <c r="P586" s="7"/>
      <c r="Q586" s="2"/>
      <c r="R586" s="2"/>
    </row>
    <row r="587" spans="1:18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  <c r="P587" s="7"/>
      <c r="Q587" s="2"/>
      <c r="R587" s="2"/>
    </row>
    <row r="588" spans="1:18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  <c r="P588" s="7"/>
      <c r="Q588" s="2"/>
      <c r="R588" s="2"/>
    </row>
    <row r="589" spans="1:18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  <c r="P589" s="7"/>
      <c r="Q589" s="2"/>
      <c r="R589" s="2"/>
    </row>
    <row r="590" spans="1:18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  <c r="P590" s="7"/>
      <c r="Q590" s="2"/>
      <c r="R590" s="2"/>
    </row>
    <row r="591" spans="1:18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  <c r="P591" s="7"/>
      <c r="Q591" s="2"/>
      <c r="R591" s="2"/>
    </row>
    <row r="592" spans="1:18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  <c r="P592" s="7"/>
      <c r="Q592" s="2"/>
      <c r="R592" s="2"/>
    </row>
    <row r="593" spans="1:18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  <c r="P593" s="7"/>
      <c r="Q593" s="2"/>
      <c r="R593" s="2"/>
    </row>
    <row r="594" spans="1:18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  <c r="P594" s="7"/>
      <c r="Q594" s="2"/>
      <c r="R594" s="2"/>
    </row>
    <row r="595" spans="1:18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  <c r="P595" s="7"/>
      <c r="Q595" s="2"/>
      <c r="R595" s="2"/>
    </row>
    <row r="596" spans="1:18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  <c r="P596" s="7"/>
      <c r="Q596" s="2"/>
      <c r="R596" s="2"/>
    </row>
    <row r="597" spans="1:18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  <c r="P597" s="7"/>
      <c r="Q597" s="2"/>
      <c r="R597" s="2"/>
    </row>
    <row r="598" spans="1:18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  <c r="P598" s="7"/>
      <c r="Q598" s="2"/>
      <c r="R598" s="2"/>
    </row>
    <row r="599" spans="1:18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  <c r="P599" s="7"/>
      <c r="Q599" s="2"/>
      <c r="R599" s="2"/>
    </row>
    <row r="600" spans="1:18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  <c r="P600" s="7"/>
      <c r="Q600" s="2"/>
      <c r="R600" s="2"/>
    </row>
    <row r="601" spans="1:18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  <c r="P601" s="7"/>
      <c r="Q601" s="2"/>
      <c r="R601" s="2"/>
    </row>
    <row r="602" spans="1:18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  <c r="P602" s="7"/>
      <c r="Q602" s="2"/>
      <c r="R602" s="2"/>
    </row>
    <row r="603" spans="1:18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  <c r="P603" s="7"/>
      <c r="Q603" s="2"/>
      <c r="R603" s="2"/>
    </row>
    <row r="604" spans="1:18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  <c r="P604" s="7"/>
      <c r="Q604" s="2"/>
      <c r="R604" s="2"/>
    </row>
    <row r="605" spans="1:18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  <c r="P605" s="7"/>
      <c r="Q605" s="2"/>
      <c r="R605" s="2"/>
    </row>
    <row r="606" spans="1:18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  <c r="P606" s="7"/>
      <c r="Q606" s="2"/>
      <c r="R606" s="2"/>
    </row>
    <row r="607" spans="1:18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  <c r="P607" s="7"/>
      <c r="Q607" s="2"/>
      <c r="R607" s="2"/>
    </row>
    <row r="608" spans="1:18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  <c r="P608" s="7"/>
      <c r="Q608" s="2"/>
      <c r="R608" s="2"/>
    </row>
    <row r="609" spans="1:18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  <c r="P609" s="7"/>
      <c r="Q609" s="2"/>
      <c r="R609" s="2"/>
    </row>
    <row r="610" spans="1:18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  <c r="P610" s="7"/>
      <c r="Q610" s="2"/>
      <c r="R610" s="2"/>
    </row>
    <row r="611" spans="1:18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  <c r="P611" s="7"/>
      <c r="Q611" s="2"/>
      <c r="R611" s="2"/>
    </row>
    <row r="612" spans="1:18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  <c r="P612" s="7"/>
      <c r="Q612" s="2"/>
      <c r="R612" s="2"/>
    </row>
    <row r="613" spans="1:18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  <c r="P613" s="7"/>
      <c r="Q613" s="2"/>
      <c r="R613" s="2"/>
    </row>
    <row r="614" spans="1:18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  <c r="P614" s="7"/>
      <c r="Q614" s="2"/>
      <c r="R614" s="2"/>
    </row>
    <row r="615" spans="1:18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  <c r="P615" s="7"/>
      <c r="Q615" s="2"/>
      <c r="R615" s="2"/>
    </row>
    <row r="616" spans="1:18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  <c r="P616" s="7"/>
      <c r="Q616" s="2"/>
      <c r="R616" s="2"/>
    </row>
    <row r="617" spans="1:18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  <c r="P617" s="7"/>
      <c r="Q617" s="2"/>
      <c r="R617" s="2"/>
    </row>
    <row r="618" spans="1:18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  <c r="P618" s="7"/>
      <c r="Q618" s="2"/>
      <c r="R618" s="2"/>
    </row>
    <row r="619" spans="1:18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  <c r="P619" s="7"/>
      <c r="Q619" s="2"/>
      <c r="R619" s="2"/>
    </row>
    <row r="620" spans="1:18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  <c r="P620" s="7"/>
      <c r="Q620" s="2"/>
      <c r="R620" s="2"/>
    </row>
    <row r="621" spans="1:18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  <c r="P621" s="7"/>
      <c r="Q621" s="2"/>
      <c r="R621" s="2"/>
    </row>
    <row r="622" spans="1:18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  <c r="P622" s="7"/>
      <c r="Q622" s="2"/>
      <c r="R622" s="2"/>
    </row>
    <row r="623" spans="1:18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  <c r="P623" s="7"/>
      <c r="Q623" s="2"/>
      <c r="R623" s="2"/>
    </row>
    <row r="624" spans="1:18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  <c r="P624" s="7"/>
      <c r="Q624" s="2"/>
      <c r="R624" s="2"/>
    </row>
    <row r="625" spans="1:18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  <c r="P625" s="7"/>
      <c r="Q625" s="2"/>
      <c r="R625" s="2"/>
    </row>
    <row r="626" spans="1:18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  <c r="P626" s="7"/>
      <c r="Q626" s="2"/>
      <c r="R626" s="2"/>
    </row>
    <row r="627" spans="1:18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  <c r="P627" s="7"/>
      <c r="Q627" s="2"/>
      <c r="R627" s="2"/>
    </row>
    <row r="628" spans="1:18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  <c r="P628" s="7"/>
      <c r="Q628" s="2"/>
      <c r="R628" s="2"/>
    </row>
    <row r="629" spans="1:18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  <c r="P629" s="7"/>
      <c r="Q629" s="2"/>
      <c r="R629" s="2"/>
    </row>
    <row r="630" spans="1:18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  <c r="P630" s="7"/>
      <c r="Q630" s="2"/>
      <c r="R630" s="2"/>
    </row>
    <row r="631" spans="1:18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  <c r="P631" s="7"/>
      <c r="Q631" s="2"/>
      <c r="R631" s="2"/>
    </row>
    <row r="632" spans="1:18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  <c r="P632" s="7"/>
      <c r="Q632" s="2"/>
      <c r="R632" s="2"/>
    </row>
    <row r="633" spans="1:18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  <c r="P633" s="7"/>
      <c r="Q633" s="2"/>
      <c r="R633" s="2"/>
    </row>
    <row r="634" spans="1:18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  <c r="P634" s="7"/>
      <c r="Q634" s="2"/>
      <c r="R634" s="2"/>
    </row>
    <row r="635" spans="1:18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  <c r="P635" s="7"/>
      <c r="Q635" s="2"/>
      <c r="R635" s="2"/>
    </row>
    <row r="636" spans="1:18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  <c r="P636" s="7"/>
      <c r="Q636" s="2"/>
      <c r="R636" s="2"/>
    </row>
    <row r="637" spans="1:18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  <c r="P637" s="7"/>
      <c r="Q637" s="2"/>
      <c r="R637" s="2"/>
    </row>
    <row r="638" spans="1:18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  <c r="P638" s="7"/>
      <c r="Q638" s="2"/>
      <c r="R638" s="2"/>
    </row>
    <row r="639" spans="1:18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  <c r="P639" s="7"/>
      <c r="Q639" s="2"/>
      <c r="R639" s="2"/>
    </row>
    <row r="640" spans="1:18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  <c r="P640" s="7"/>
      <c r="Q640" s="2"/>
      <c r="R640" s="2"/>
    </row>
    <row r="641" spans="1:18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  <c r="P641" s="7"/>
      <c r="Q641" s="2"/>
      <c r="R641" s="2"/>
    </row>
    <row r="642" spans="1:18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  <c r="P642" s="7"/>
      <c r="Q642" s="2"/>
      <c r="R642" s="2"/>
    </row>
    <row r="643" spans="1:18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  <c r="P643" s="7"/>
      <c r="Q643" s="2"/>
      <c r="R643" s="2"/>
    </row>
    <row r="644" spans="1:18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  <c r="P644" s="7"/>
      <c r="Q644" s="2"/>
      <c r="R644" s="2"/>
    </row>
    <row r="645" spans="1:18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  <c r="P645" s="7"/>
      <c r="Q645" s="2"/>
      <c r="R645" s="2"/>
    </row>
    <row r="646" spans="1:18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  <c r="P646" s="7"/>
      <c r="Q646" s="2"/>
      <c r="R646" s="2"/>
    </row>
    <row r="647" spans="1:18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  <c r="P647" s="7"/>
      <c r="Q647" s="2"/>
      <c r="R647" s="2"/>
    </row>
    <row r="648" spans="1:18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  <c r="P648" s="7"/>
      <c r="Q648" s="2"/>
      <c r="R648" s="2"/>
    </row>
    <row r="649" spans="1:18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  <c r="P649" s="7"/>
      <c r="Q649" s="2"/>
      <c r="R649" s="2"/>
    </row>
    <row r="650" spans="1:18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  <c r="P650" s="7"/>
      <c r="Q650" s="2"/>
      <c r="R650" s="2"/>
    </row>
    <row r="651" spans="1:18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  <c r="P651" s="7"/>
      <c r="Q651" s="2"/>
      <c r="R651" s="2"/>
    </row>
    <row r="652" spans="1:18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  <c r="P652" s="7"/>
      <c r="Q652" s="2"/>
      <c r="R652" s="2"/>
    </row>
    <row r="653" spans="1:18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  <c r="P653" s="7"/>
      <c r="Q653" s="2"/>
      <c r="R653" s="2"/>
    </row>
    <row r="654" spans="1:18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  <c r="P654" s="7"/>
      <c r="Q654" s="2"/>
      <c r="R654" s="2"/>
    </row>
    <row r="655" spans="1:18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  <c r="P655" s="7"/>
      <c r="Q655" s="2"/>
      <c r="R655" s="2"/>
    </row>
    <row r="656" spans="1:18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  <c r="P656" s="7"/>
      <c r="Q656" s="2"/>
      <c r="R656" s="2"/>
    </row>
    <row r="657" spans="1:18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  <c r="P657" s="7"/>
      <c r="Q657" s="2"/>
      <c r="R657" s="2"/>
    </row>
    <row r="658" spans="1:18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  <c r="P658" s="7"/>
      <c r="Q658" s="2"/>
      <c r="R658" s="2"/>
    </row>
    <row r="659" spans="1:18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  <c r="P659" s="7"/>
      <c r="Q659" s="2"/>
      <c r="R659" s="2"/>
    </row>
    <row r="660" spans="1:18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  <c r="P660" s="7"/>
      <c r="Q660" s="2"/>
      <c r="R660" s="2"/>
    </row>
    <row r="661" spans="1:18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  <c r="P661" s="7"/>
      <c r="Q661" s="2"/>
      <c r="R661" s="2"/>
    </row>
    <row r="662" spans="1:18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  <c r="P662" s="7"/>
      <c r="Q662" s="2"/>
      <c r="R662" s="2"/>
    </row>
    <row r="663" spans="1:18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  <c r="P663" s="7"/>
      <c r="Q663" s="2"/>
      <c r="R663" s="2"/>
    </row>
    <row r="664" spans="1:18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  <c r="P664" s="7"/>
      <c r="Q664" s="2"/>
      <c r="R664" s="2"/>
    </row>
    <row r="665" spans="1:18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  <c r="P665" s="7"/>
      <c r="Q665" s="2"/>
      <c r="R665" s="2"/>
    </row>
    <row r="666" spans="1:18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  <c r="P666" s="7"/>
      <c r="Q666" s="2"/>
      <c r="R666" s="2"/>
    </row>
    <row r="667" spans="1:18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  <c r="P667" s="7"/>
      <c r="Q667" s="2"/>
      <c r="R667" s="2"/>
    </row>
    <row r="668" spans="1:18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  <c r="P668" s="7"/>
      <c r="Q668" s="2"/>
      <c r="R668" s="2"/>
    </row>
    <row r="669" spans="1:18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  <c r="P669" s="7"/>
      <c r="Q669" s="2"/>
      <c r="R669" s="2"/>
    </row>
    <row r="670" spans="1:18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  <c r="P670" s="7"/>
      <c r="Q670" s="2"/>
      <c r="R670" s="2"/>
    </row>
    <row r="671" spans="1:18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  <c r="P671" s="7"/>
      <c r="Q671" s="2"/>
      <c r="R671" s="2"/>
    </row>
    <row r="672" spans="1:18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  <c r="P672" s="7"/>
      <c r="Q672" s="2"/>
      <c r="R672" s="2"/>
    </row>
    <row r="673" spans="1:18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  <c r="P673" s="7"/>
      <c r="Q673" s="2"/>
      <c r="R673" s="2"/>
    </row>
    <row r="674" spans="1:18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  <c r="P674" s="7"/>
      <c r="Q674" s="2"/>
      <c r="R674" s="2"/>
    </row>
    <row r="675" spans="1:18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  <c r="P675" s="7"/>
      <c r="Q675" s="2"/>
      <c r="R675" s="2"/>
    </row>
    <row r="676" spans="1:18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  <c r="P676" s="7"/>
      <c r="Q676" s="2"/>
      <c r="R676" s="2"/>
    </row>
    <row r="677" spans="1:18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  <c r="P677" s="7"/>
      <c r="Q677" s="2"/>
      <c r="R677" s="2"/>
    </row>
    <row r="678" spans="1:18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  <c r="P678" s="7"/>
      <c r="Q678" s="2"/>
      <c r="R678" s="2"/>
    </row>
    <row r="679" spans="1:18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  <c r="P679" s="7"/>
      <c r="Q679" s="2"/>
      <c r="R679" s="2"/>
    </row>
    <row r="680" spans="1:18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  <c r="P680" s="7"/>
      <c r="Q680" s="2"/>
      <c r="R680" s="2"/>
    </row>
    <row r="681" spans="1:18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  <c r="P681" s="7"/>
      <c r="Q681" s="2"/>
      <c r="R681" s="2"/>
    </row>
    <row r="682" spans="1:18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  <c r="P682" s="7"/>
      <c r="Q682" s="2"/>
      <c r="R682" s="2"/>
    </row>
    <row r="683" spans="1:18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  <c r="P683" s="7"/>
      <c r="Q683" s="2"/>
      <c r="R683" s="2"/>
    </row>
    <row r="684" spans="1:18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  <c r="P684" s="7"/>
      <c r="Q684" s="2"/>
      <c r="R684" s="2"/>
    </row>
    <row r="685" spans="1:18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  <c r="P685" s="7"/>
      <c r="Q685" s="2"/>
      <c r="R685" s="2"/>
    </row>
    <row r="686" spans="1:18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  <c r="P686" s="7"/>
      <c r="Q686" s="2"/>
      <c r="R686" s="2"/>
    </row>
    <row r="687" spans="1:18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  <c r="P687" s="7"/>
      <c r="Q687" s="2"/>
      <c r="R687" s="2"/>
    </row>
    <row r="688" spans="1:18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  <c r="P688" s="7"/>
      <c r="Q688" s="2"/>
      <c r="R688" s="2"/>
    </row>
    <row r="689" spans="1:18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  <c r="P689" s="7"/>
      <c r="Q689" s="2"/>
      <c r="R689" s="2"/>
    </row>
    <row r="690" spans="1:18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  <c r="P690" s="7"/>
      <c r="Q690" s="2"/>
      <c r="R690" s="2"/>
    </row>
    <row r="691" spans="1:18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  <c r="P691" s="7"/>
      <c r="Q691" s="2"/>
      <c r="R691" s="2"/>
    </row>
    <row r="692" spans="1:18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  <c r="P692" s="7"/>
      <c r="Q692" s="2"/>
      <c r="R692" s="2"/>
    </row>
    <row r="693" spans="1:18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  <c r="P693" s="7"/>
      <c r="Q693" s="2"/>
      <c r="R693" s="2"/>
    </row>
    <row r="694" spans="1:18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  <c r="P694" s="7"/>
      <c r="Q694" s="2"/>
      <c r="R694" s="2"/>
    </row>
    <row r="695" spans="1:18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  <c r="P695" s="7"/>
      <c r="Q695" s="2"/>
      <c r="R695" s="2"/>
    </row>
    <row r="696" spans="1:18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  <c r="P696" s="7"/>
      <c r="Q696" s="2"/>
      <c r="R696" s="2"/>
    </row>
    <row r="697" spans="1:18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  <c r="P697" s="7"/>
      <c r="Q697" s="2"/>
      <c r="R697" s="2"/>
    </row>
    <row r="698" spans="1:18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  <c r="P698" s="7"/>
      <c r="Q698" s="2"/>
      <c r="R698" s="2"/>
    </row>
    <row r="699" spans="1:18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  <c r="P699" s="7"/>
      <c r="Q699" s="2"/>
      <c r="R699" s="2"/>
    </row>
    <row r="700" spans="1:18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  <c r="P700" s="7"/>
      <c r="Q700" s="2"/>
      <c r="R700" s="2"/>
    </row>
    <row r="701" spans="1:18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  <c r="P701" s="7"/>
      <c r="Q701" s="2"/>
      <c r="R701" s="2"/>
    </row>
    <row r="702" spans="1:18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  <c r="P702" s="7"/>
      <c r="Q702" s="2"/>
      <c r="R702" s="2"/>
    </row>
    <row r="703" spans="1:18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  <c r="P703" s="7"/>
      <c r="Q703" s="2"/>
      <c r="R703" s="2"/>
    </row>
    <row r="704" spans="1:18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  <c r="P704" s="7"/>
      <c r="Q704" s="2"/>
      <c r="R704" s="2"/>
    </row>
    <row r="705" spans="1:18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  <c r="P705" s="7"/>
      <c r="Q705" s="2"/>
      <c r="R705" s="2"/>
    </row>
    <row r="706" spans="1:18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  <c r="P706" s="7"/>
      <c r="Q706" s="2"/>
      <c r="R706" s="2"/>
    </row>
    <row r="707" spans="1:18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  <c r="P707" s="7"/>
      <c r="Q707" s="2"/>
      <c r="R707" s="2"/>
    </row>
    <row r="708" spans="1:18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  <c r="P708" s="7"/>
      <c r="Q708" s="2"/>
      <c r="R708" s="2"/>
    </row>
    <row r="709" spans="1:18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  <c r="P709" s="7"/>
      <c r="Q709" s="2"/>
      <c r="R709" s="2"/>
    </row>
    <row r="710" spans="1:18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  <c r="P710" s="7"/>
      <c r="Q710" s="2"/>
      <c r="R710" s="2"/>
    </row>
    <row r="711" spans="1:18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  <c r="P711" s="7"/>
      <c r="Q711" s="2"/>
      <c r="R711" s="2"/>
    </row>
    <row r="712" spans="1:18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  <c r="P712" s="7"/>
      <c r="Q712" s="2"/>
      <c r="R712" s="2"/>
    </row>
    <row r="713" spans="1:18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  <c r="P713" s="7"/>
      <c r="Q713" s="2"/>
      <c r="R713" s="2"/>
    </row>
    <row r="714" spans="1:18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  <c r="P714" s="7"/>
      <c r="Q714" s="2"/>
      <c r="R714" s="2"/>
    </row>
    <row r="715" spans="1:18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  <c r="P715" s="7"/>
      <c r="Q715" s="2"/>
      <c r="R715" s="2"/>
    </row>
    <row r="716" spans="1:18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  <c r="P716" s="7"/>
      <c r="Q716" s="2"/>
      <c r="R716" s="2"/>
    </row>
    <row r="717" spans="1:18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  <c r="P717" s="7"/>
      <c r="Q717" s="2"/>
      <c r="R717" s="2"/>
    </row>
    <row r="718" spans="1:18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  <c r="P718" s="7"/>
      <c r="Q718" s="2"/>
      <c r="R718" s="2"/>
    </row>
    <row r="719" spans="1:18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  <c r="P719" s="7"/>
      <c r="Q719" s="2"/>
      <c r="R719" s="2"/>
    </row>
    <row r="720" spans="1:18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  <c r="P720" s="7"/>
      <c r="Q720" s="2"/>
      <c r="R720" s="2"/>
    </row>
    <row r="721" spans="1:18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  <c r="P721" s="7"/>
      <c r="Q721" s="2"/>
      <c r="R721" s="2"/>
    </row>
    <row r="722" spans="1:18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  <c r="P722" s="7"/>
      <c r="Q722" s="2"/>
      <c r="R722" s="2"/>
    </row>
    <row r="723" spans="1:18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  <c r="P723" s="7"/>
      <c r="Q723" s="2"/>
      <c r="R723" s="2"/>
    </row>
    <row r="724" spans="1:18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  <c r="P724" s="7"/>
      <c r="Q724" s="2"/>
      <c r="R724" s="2"/>
    </row>
    <row r="725" spans="1:18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  <c r="P725" s="7"/>
      <c r="Q725" s="2"/>
      <c r="R725" s="2"/>
    </row>
    <row r="726" spans="1:18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  <c r="P726" s="7"/>
      <c r="Q726" s="2"/>
      <c r="R726" s="2"/>
    </row>
    <row r="727" spans="1:18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  <c r="P727" s="7"/>
      <c r="Q727" s="2"/>
      <c r="R727" s="2"/>
    </row>
    <row r="728" spans="1:18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  <c r="P728" s="7"/>
      <c r="Q728" s="2"/>
      <c r="R728" s="2"/>
    </row>
    <row r="729" spans="1:18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  <c r="P729" s="7"/>
      <c r="Q729" s="2"/>
      <c r="R729" s="2"/>
    </row>
    <row r="730" spans="1:18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  <c r="P730" s="7"/>
      <c r="Q730" s="2"/>
      <c r="R730" s="2"/>
    </row>
    <row r="731" spans="1:18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  <c r="P731" s="7"/>
      <c r="Q731" s="2"/>
      <c r="R731" s="2"/>
    </row>
    <row r="732" spans="1:18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  <c r="P732" s="7"/>
      <c r="Q732" s="2"/>
      <c r="R732" s="2"/>
    </row>
    <row r="733" spans="1:18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  <c r="P733" s="7"/>
      <c r="Q733" s="2"/>
      <c r="R733" s="2"/>
    </row>
    <row r="734" spans="1:18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  <c r="P734" s="7"/>
      <c r="Q734" s="2"/>
      <c r="R734" s="2"/>
    </row>
    <row r="735" spans="1:18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  <c r="P735" s="7"/>
      <c r="Q735" s="2"/>
      <c r="R735" s="2"/>
    </row>
    <row r="736" spans="1:18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  <c r="P736" s="7"/>
      <c r="Q736" s="2"/>
      <c r="R736" s="2"/>
    </row>
    <row r="737" spans="1:18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  <c r="P737" s="7"/>
      <c r="Q737" s="2"/>
      <c r="R737" s="2"/>
    </row>
    <row r="738" spans="1:18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  <c r="P738" s="7"/>
      <c r="Q738" s="2"/>
      <c r="R738" s="2"/>
    </row>
    <row r="739" spans="1:18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  <c r="P739" s="7"/>
      <c r="Q739" s="2"/>
      <c r="R739" s="2"/>
    </row>
    <row r="740" spans="1:18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  <c r="P740" s="7"/>
      <c r="Q740" s="2"/>
      <c r="R740" s="2"/>
    </row>
    <row r="741" spans="1:18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  <c r="P741" s="7"/>
      <c r="Q741" s="2"/>
      <c r="R741" s="2"/>
    </row>
    <row r="742" spans="1:18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  <c r="P742" s="7"/>
      <c r="Q742" s="2"/>
      <c r="R742" s="2"/>
    </row>
    <row r="743" spans="1:18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  <c r="P743" s="7"/>
      <c r="Q743" s="2"/>
      <c r="R743" s="2"/>
    </row>
    <row r="744" spans="1:18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  <c r="P744" s="7"/>
      <c r="Q744" s="2"/>
      <c r="R744" s="2"/>
    </row>
    <row r="745" spans="1:18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  <c r="P745" s="7"/>
      <c r="Q745" s="2"/>
      <c r="R745" s="2"/>
    </row>
    <row r="746" spans="1:18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  <c r="P746" s="7"/>
      <c r="Q746" s="2"/>
      <c r="R746" s="2"/>
    </row>
    <row r="747" spans="1:18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  <c r="P747" s="7"/>
      <c r="Q747" s="2"/>
      <c r="R747" s="2"/>
    </row>
    <row r="748" spans="1:18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  <c r="P748" s="7"/>
      <c r="Q748" s="2"/>
      <c r="R748" s="2"/>
    </row>
    <row r="749" spans="1:18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  <c r="P749" s="7"/>
      <c r="Q749" s="2"/>
      <c r="R749" s="2"/>
    </row>
    <row r="750" spans="1:18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  <c r="P750" s="7"/>
      <c r="Q750" s="2"/>
      <c r="R750" s="2"/>
    </row>
    <row r="751" spans="1:18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  <c r="P751" s="7"/>
      <c r="Q751" s="2"/>
      <c r="R751" s="2"/>
    </row>
    <row r="752" spans="1:18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  <c r="P752" s="7"/>
      <c r="Q752" s="2"/>
      <c r="R752" s="2"/>
    </row>
    <row r="753" spans="1:18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  <c r="P753" s="7"/>
      <c r="Q753" s="2"/>
      <c r="R753" s="2"/>
    </row>
    <row r="754" spans="1:18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  <c r="P754" s="7"/>
      <c r="Q754" s="2"/>
      <c r="R754" s="2"/>
    </row>
    <row r="755" spans="1:18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  <c r="P755" s="7"/>
      <c r="Q755" s="2"/>
      <c r="R755" s="2"/>
    </row>
    <row r="756" spans="1:18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  <c r="P756" s="7"/>
      <c r="Q756" s="2"/>
      <c r="R756" s="2"/>
    </row>
    <row r="757" spans="1:18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  <c r="P757" s="7"/>
      <c r="Q757" s="2"/>
      <c r="R757" s="2"/>
    </row>
    <row r="758" spans="1:18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  <c r="P758" s="7"/>
      <c r="Q758" s="2"/>
      <c r="R758" s="2"/>
    </row>
    <row r="759" spans="1:18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  <c r="P759" s="7"/>
      <c r="Q759" s="2"/>
      <c r="R759" s="2"/>
    </row>
    <row r="760" spans="1:18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  <c r="P760" s="7"/>
      <c r="Q760" s="2"/>
      <c r="R760" s="2"/>
    </row>
    <row r="761" spans="1:18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  <c r="P761" s="7"/>
      <c r="Q761" s="2"/>
      <c r="R761" s="2"/>
    </row>
    <row r="762" spans="1:18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  <c r="P762" s="7"/>
      <c r="Q762" s="2"/>
      <c r="R762" s="2"/>
    </row>
    <row r="763" spans="1:18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  <c r="P763" s="7"/>
      <c r="Q763" s="2"/>
      <c r="R763" s="2"/>
    </row>
    <row r="764" spans="1:18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  <c r="P764" s="7"/>
      <c r="Q764" s="2"/>
      <c r="R764" s="2"/>
    </row>
    <row r="765" spans="1:18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  <c r="P765" s="7"/>
      <c r="Q765" s="2"/>
      <c r="R765" s="2"/>
    </row>
    <row r="766" spans="1:18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  <c r="P766" s="7"/>
      <c r="Q766" s="2"/>
      <c r="R766" s="2"/>
    </row>
    <row r="767" spans="1:18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  <c r="P767" s="7"/>
      <c r="Q767" s="2"/>
      <c r="R767" s="2"/>
    </row>
    <row r="768" spans="1:18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  <c r="P768" s="7"/>
      <c r="Q768" s="2"/>
      <c r="R768" s="2"/>
    </row>
    <row r="769" spans="1:18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  <c r="P769" s="7"/>
      <c r="Q769" s="2"/>
      <c r="R769" s="2"/>
    </row>
    <row r="770" spans="1:18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  <c r="P770" s="7"/>
      <c r="Q770" s="2"/>
      <c r="R770" s="2"/>
    </row>
    <row r="771" spans="1:18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  <c r="P771" s="7"/>
      <c r="Q771" s="2"/>
      <c r="R771" s="2"/>
    </row>
    <row r="772" spans="1:18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  <c r="P772" s="7"/>
      <c r="Q772" s="2"/>
      <c r="R772" s="2"/>
    </row>
    <row r="773" spans="1:18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  <c r="P773" s="7"/>
      <c r="Q773" s="2"/>
      <c r="R773" s="2"/>
    </row>
    <row r="774" spans="1:18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  <c r="P774" s="7"/>
      <c r="Q774" s="2"/>
      <c r="R774" s="2"/>
    </row>
    <row r="775" spans="1:18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  <c r="P775" s="7"/>
      <c r="Q775" s="2"/>
      <c r="R775" s="2"/>
    </row>
    <row r="776" spans="1:18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  <c r="P776" s="7"/>
      <c r="Q776" s="2"/>
      <c r="R776" s="2"/>
    </row>
    <row r="777" spans="1:18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  <c r="P777" s="7"/>
      <c r="Q777" s="2"/>
      <c r="R777" s="2"/>
    </row>
    <row r="778" spans="1:18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  <c r="P778" s="7"/>
      <c r="Q778" s="2"/>
      <c r="R778" s="2"/>
    </row>
    <row r="779" spans="1:18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  <c r="P779" s="7"/>
      <c r="Q779" s="2"/>
      <c r="R779" s="2"/>
    </row>
    <row r="780" spans="1:18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  <c r="P780" s="7"/>
      <c r="Q780" s="2"/>
      <c r="R780" s="2"/>
    </row>
    <row r="781" spans="1:18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  <c r="P781" s="7"/>
      <c r="Q781" s="2"/>
      <c r="R781" s="2"/>
    </row>
    <row r="782" spans="1:18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  <c r="P782" s="7"/>
      <c r="Q782" s="2"/>
      <c r="R782" s="2"/>
    </row>
    <row r="783" spans="1:18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  <c r="P783" s="7"/>
      <c r="Q783" s="2"/>
      <c r="R783" s="2"/>
    </row>
    <row r="784" spans="1:18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  <c r="P784" s="7"/>
      <c r="Q784" s="2"/>
      <c r="R784" s="2"/>
    </row>
    <row r="785" spans="1:18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  <c r="P785" s="7"/>
      <c r="Q785" s="2"/>
      <c r="R785" s="2"/>
    </row>
    <row r="786" spans="1:18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  <c r="P786" s="7"/>
      <c r="Q786" s="2"/>
      <c r="R786" s="2"/>
    </row>
    <row r="787" spans="1:18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  <c r="P787" s="7"/>
      <c r="Q787" s="2"/>
      <c r="R787" s="2"/>
    </row>
    <row r="788" spans="1:18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  <c r="P788" s="7"/>
      <c r="Q788" s="2"/>
      <c r="R788" s="2"/>
    </row>
    <row r="789" spans="1:18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  <c r="P789" s="7"/>
      <c r="Q789" s="2"/>
      <c r="R789" s="2"/>
    </row>
    <row r="790" spans="1:18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  <c r="P790" s="7"/>
      <c r="Q790" s="2"/>
      <c r="R790" s="2"/>
    </row>
    <row r="791" spans="1:18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  <c r="P791" s="7"/>
      <c r="Q791" s="2"/>
      <c r="R791" s="2"/>
    </row>
    <row r="792" spans="1:18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  <c r="P792" s="7"/>
      <c r="Q792" s="2"/>
      <c r="R792" s="2"/>
    </row>
    <row r="793" spans="1:18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  <c r="P793" s="7"/>
      <c r="Q793" s="2"/>
      <c r="R793" s="2"/>
    </row>
    <row r="794" spans="1:18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  <c r="P794" s="7"/>
      <c r="Q794" s="2"/>
      <c r="R794" s="2"/>
    </row>
    <row r="795" spans="1:18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  <c r="P795" s="7"/>
      <c r="Q795" s="2"/>
      <c r="R795" s="2"/>
    </row>
    <row r="796" spans="1:18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  <c r="P796" s="7"/>
      <c r="Q796" s="2"/>
      <c r="R796" s="2"/>
    </row>
    <row r="797" spans="1:18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  <c r="P797" s="7"/>
      <c r="Q797" s="2"/>
      <c r="R797" s="2"/>
    </row>
    <row r="798" spans="1:18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  <c r="P798" s="7"/>
      <c r="Q798" s="2"/>
      <c r="R798" s="2"/>
    </row>
    <row r="799" spans="1:18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  <c r="P799" s="7"/>
      <c r="Q799" s="2"/>
      <c r="R799" s="2"/>
    </row>
    <row r="800" spans="1:18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  <c r="P800" s="7"/>
      <c r="Q800" s="2"/>
      <c r="R800" s="2"/>
    </row>
    <row r="801" spans="1:18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  <c r="P801" s="7"/>
      <c r="Q801" s="2"/>
      <c r="R801" s="2"/>
    </row>
    <row r="802" spans="1:18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  <c r="P802" s="7"/>
      <c r="Q802" s="2"/>
      <c r="R802" s="2"/>
    </row>
    <row r="803" spans="1:18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  <c r="P803" s="7"/>
      <c r="Q803" s="2"/>
      <c r="R803" s="2"/>
    </row>
    <row r="804" spans="1:18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  <c r="P804" s="7"/>
      <c r="Q804" s="2"/>
      <c r="R804" s="2"/>
    </row>
    <row r="805" spans="1:18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  <c r="P805" s="7"/>
      <c r="Q805" s="2"/>
      <c r="R805" s="2"/>
    </row>
    <row r="806" spans="1:18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  <c r="P806" s="7"/>
      <c r="Q806" s="2"/>
      <c r="R806" s="2"/>
    </row>
    <row r="807" spans="1:18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  <c r="P807" s="7"/>
      <c r="Q807" s="2"/>
      <c r="R807" s="2"/>
    </row>
    <row r="808" spans="1:18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  <c r="P808" s="7"/>
      <c r="Q808" s="2"/>
      <c r="R808" s="2"/>
    </row>
    <row r="809" spans="1:18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  <c r="P809" s="7"/>
      <c r="Q809" s="2"/>
      <c r="R809" s="2"/>
    </row>
    <row r="810" spans="1:18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  <c r="P810" s="7"/>
      <c r="Q810" s="2"/>
      <c r="R810" s="2"/>
    </row>
    <row r="811" spans="1:18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  <c r="P811" s="7"/>
      <c r="Q811" s="2"/>
      <c r="R811" s="2"/>
    </row>
    <row r="812" spans="1:18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  <c r="P812" s="7"/>
      <c r="Q812" s="2"/>
      <c r="R812" s="2"/>
    </row>
    <row r="813" spans="1:18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  <c r="P813" s="7"/>
      <c r="Q813" s="2"/>
      <c r="R813" s="2"/>
    </row>
    <row r="814" spans="1:18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  <c r="P814" s="7"/>
      <c r="Q814" s="2"/>
      <c r="R814" s="2"/>
    </row>
    <row r="815" spans="1:18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  <c r="P815" s="7"/>
      <c r="Q815" s="2"/>
      <c r="R815" s="2"/>
    </row>
    <row r="816" spans="1:18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  <c r="P816" s="7"/>
      <c r="Q816" s="2"/>
      <c r="R816" s="2"/>
    </row>
    <row r="817" spans="1:18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  <c r="P817" s="7"/>
      <c r="Q817" s="2"/>
      <c r="R817" s="2"/>
    </row>
    <row r="818" spans="1:18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  <c r="P818" s="7"/>
      <c r="Q818" s="2"/>
      <c r="R818" s="2"/>
    </row>
    <row r="819" spans="1:18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  <c r="P819" s="7"/>
      <c r="Q819" s="2"/>
      <c r="R819" s="2"/>
    </row>
    <row r="820" spans="1:18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  <c r="P820" s="7"/>
      <c r="Q820" s="2"/>
      <c r="R820" s="2"/>
    </row>
    <row r="821" spans="1:18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  <c r="P821" s="7"/>
      <c r="Q821" s="2"/>
      <c r="R821" s="2"/>
    </row>
    <row r="822" spans="1:18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  <c r="P822" s="7"/>
      <c r="Q822" s="2"/>
      <c r="R822" s="2"/>
    </row>
    <row r="823" spans="1:18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  <c r="P823" s="7"/>
      <c r="Q823" s="2"/>
      <c r="R823" s="2"/>
    </row>
    <row r="824" spans="1:18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  <c r="P824" s="7"/>
      <c r="Q824" s="2"/>
      <c r="R824" s="2"/>
    </row>
    <row r="825" spans="1:18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  <c r="P825" s="7"/>
      <c r="Q825" s="2"/>
      <c r="R825" s="2"/>
    </row>
    <row r="826" spans="1:18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  <c r="P826" s="7"/>
      <c r="Q826" s="2"/>
      <c r="R826" s="2"/>
    </row>
    <row r="827" spans="1:18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  <c r="P827" s="7"/>
      <c r="Q827" s="2"/>
      <c r="R827" s="2"/>
    </row>
    <row r="828" spans="1:18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  <c r="P828" s="7"/>
      <c r="Q828" s="2"/>
      <c r="R828" s="2"/>
    </row>
    <row r="829" spans="1:18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  <c r="P829" s="7"/>
      <c r="Q829" s="2"/>
      <c r="R829" s="2"/>
    </row>
    <row r="830" spans="1:18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  <c r="P830" s="7"/>
      <c r="Q830" s="2"/>
      <c r="R830" s="2"/>
    </row>
    <row r="831" spans="1:18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  <c r="P831" s="7"/>
      <c r="Q831" s="2"/>
      <c r="R831" s="2"/>
    </row>
    <row r="832" spans="1:18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  <c r="P832" s="7"/>
      <c r="Q832" s="2"/>
      <c r="R832" s="2"/>
    </row>
    <row r="833" spans="1:18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  <c r="P833" s="7"/>
      <c r="Q833" s="2"/>
      <c r="R833" s="2"/>
    </row>
    <row r="834" spans="1:18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  <c r="P834" s="7"/>
      <c r="Q834" s="2"/>
      <c r="R834" s="2"/>
    </row>
    <row r="835" spans="1:18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  <c r="P835" s="7"/>
      <c r="Q835" s="2"/>
      <c r="R835" s="2"/>
    </row>
    <row r="836" spans="1:18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  <c r="P836" s="7"/>
      <c r="Q836" s="2"/>
      <c r="R836" s="2"/>
    </row>
    <row r="837" spans="1:18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  <c r="P837" s="7"/>
      <c r="Q837" s="2"/>
      <c r="R837" s="2"/>
    </row>
    <row r="838" spans="1:18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  <c r="P838" s="7"/>
      <c r="Q838" s="2"/>
      <c r="R838" s="2"/>
    </row>
    <row r="839" spans="1:18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  <c r="P839" s="7"/>
      <c r="Q839" s="2"/>
      <c r="R839" s="2"/>
    </row>
    <row r="840" spans="1:18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  <c r="P840" s="7"/>
      <c r="Q840" s="2"/>
      <c r="R840" s="2"/>
    </row>
    <row r="841" spans="1:18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  <c r="P841" s="7"/>
      <c r="Q841" s="2"/>
      <c r="R841" s="2"/>
    </row>
    <row r="842" spans="1:18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  <c r="P842" s="7"/>
      <c r="Q842" s="2"/>
      <c r="R842" s="2"/>
    </row>
    <row r="843" spans="1:18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  <c r="P843" s="7"/>
      <c r="Q843" s="2"/>
      <c r="R843" s="2"/>
    </row>
    <row r="844" spans="1:18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  <c r="P844" s="7"/>
      <c r="Q844" s="2"/>
      <c r="R844" s="2"/>
    </row>
    <row r="845" spans="1:18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  <c r="P845" s="7"/>
      <c r="Q845" s="2"/>
      <c r="R845" s="2"/>
    </row>
    <row r="846" spans="1:18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  <c r="P846" s="7"/>
      <c r="Q846" s="2"/>
      <c r="R846" s="2"/>
    </row>
    <row r="847" spans="1:18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  <c r="P847" s="7"/>
      <c r="Q847" s="2"/>
      <c r="R847" s="2"/>
    </row>
    <row r="848" spans="1:18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  <c r="P848" s="7"/>
      <c r="Q848" s="2"/>
      <c r="R848" s="2"/>
    </row>
    <row r="849" spans="1:18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  <c r="P849" s="7"/>
      <c r="Q849" s="2"/>
      <c r="R849" s="2"/>
    </row>
    <row r="850" spans="1:18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  <c r="P850" s="7"/>
      <c r="Q850" s="2"/>
      <c r="R850" s="2"/>
    </row>
    <row r="851" spans="1:18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  <c r="P851" s="7"/>
      <c r="Q851" s="2"/>
      <c r="R851" s="2"/>
    </row>
    <row r="852" spans="1:18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  <c r="P852" s="7"/>
      <c r="Q852" s="2"/>
      <c r="R852" s="2"/>
    </row>
    <row r="853" spans="1:18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  <c r="P853" s="7"/>
      <c r="Q853" s="2"/>
      <c r="R853" s="2"/>
    </row>
    <row r="854" spans="1:18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  <c r="P854" s="7"/>
      <c r="Q854" s="2"/>
      <c r="R854" s="2"/>
    </row>
    <row r="855" spans="1:18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  <c r="P855" s="7"/>
      <c r="Q855" s="2"/>
      <c r="R855" s="2"/>
    </row>
    <row r="856" spans="1:18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  <c r="P856" s="7"/>
      <c r="Q856" s="2"/>
      <c r="R856" s="2"/>
    </row>
    <row r="857" spans="1:18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  <c r="P857" s="7"/>
      <c r="Q857" s="2"/>
      <c r="R857" s="2"/>
    </row>
    <row r="858" spans="1:18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  <c r="P858" s="7"/>
      <c r="Q858" s="2"/>
      <c r="R858" s="2"/>
    </row>
    <row r="859" spans="1:18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  <c r="P859" s="7"/>
      <c r="Q859" s="2"/>
      <c r="R859" s="2"/>
    </row>
    <row r="860" spans="1:18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  <c r="P860" s="7"/>
      <c r="Q860" s="2"/>
      <c r="R860" s="2"/>
    </row>
    <row r="861" spans="1:18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  <c r="P861" s="7"/>
      <c r="Q861" s="2"/>
      <c r="R861" s="2"/>
    </row>
    <row r="862" spans="1:18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  <c r="P862" s="7"/>
      <c r="Q862" s="2"/>
      <c r="R862" s="2"/>
    </row>
    <row r="863" spans="1:18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  <c r="P863" s="7"/>
      <c r="Q863" s="2"/>
      <c r="R863" s="2"/>
    </row>
    <row r="864" spans="1:18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  <c r="P864" s="7"/>
      <c r="Q864" s="2"/>
      <c r="R864" s="2"/>
    </row>
    <row r="865" spans="1:18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  <c r="P865" s="7"/>
      <c r="Q865" s="2"/>
      <c r="R865" s="2"/>
    </row>
    <row r="866" spans="1:18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  <c r="P866" s="7"/>
      <c r="Q866" s="2"/>
      <c r="R866" s="2"/>
    </row>
    <row r="867" spans="1:18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  <c r="P867" s="7"/>
      <c r="Q867" s="2"/>
      <c r="R867" s="2"/>
    </row>
    <row r="868" spans="1:18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  <c r="P868" s="7"/>
      <c r="Q868" s="2"/>
      <c r="R868" s="2"/>
    </row>
    <row r="869" spans="1:18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  <c r="P869" s="7"/>
      <c r="Q869" s="2"/>
      <c r="R869" s="2"/>
    </row>
    <row r="870" spans="1:18" ht="12.75" customHeight="1" x14ac:dyDescent="0.2">
      <c r="A870" s="10"/>
      <c r="B870" s="1"/>
      <c r="C870" s="1"/>
      <c r="D870" s="1"/>
      <c r="E870" s="1"/>
      <c r="F870" s="1"/>
      <c r="G870" s="10"/>
      <c r="H870" s="10"/>
      <c r="I870" s="10"/>
      <c r="J870" s="4"/>
      <c r="K870" s="11"/>
      <c r="L870" s="11"/>
      <c r="M870" s="5"/>
      <c r="N870" s="5"/>
      <c r="O870" s="2"/>
      <c r="P870" s="7"/>
      <c r="Q870" s="2"/>
      <c r="R870" s="2"/>
    </row>
    <row r="871" spans="1:18" ht="12.75" customHeight="1" x14ac:dyDescent="0.2">
      <c r="A871" s="10"/>
      <c r="B871" s="1"/>
      <c r="C871" s="1"/>
      <c r="D871" s="1"/>
      <c r="E871" s="1"/>
      <c r="F871" s="1"/>
      <c r="G871" s="10"/>
      <c r="H871" s="10"/>
      <c r="I871" s="10"/>
      <c r="J871" s="4"/>
      <c r="K871" s="11"/>
      <c r="L871" s="11"/>
      <c r="M871" s="5"/>
      <c r="N871" s="5"/>
      <c r="O871" s="2"/>
      <c r="P871" s="7"/>
      <c r="Q871" s="2"/>
      <c r="R871" s="2"/>
    </row>
    <row r="872" spans="1:18" ht="12.75" customHeight="1" x14ac:dyDescent="0.2">
      <c r="A872" s="10"/>
      <c r="B872" s="1"/>
      <c r="C872" s="1"/>
      <c r="D872" s="1"/>
      <c r="E872" s="1"/>
      <c r="F872" s="1"/>
      <c r="G872" s="10"/>
      <c r="H872" s="10"/>
      <c r="I872" s="10"/>
      <c r="J872" s="4"/>
      <c r="K872" s="11"/>
      <c r="L872" s="11"/>
      <c r="M872" s="5"/>
      <c r="N872" s="5"/>
      <c r="O872" s="2"/>
      <c r="P872" s="7"/>
      <c r="Q872" s="2"/>
      <c r="R872" s="2"/>
    </row>
    <row r="873" spans="1:18" ht="12.75" customHeight="1" x14ac:dyDescent="0.2">
      <c r="A873" s="10"/>
      <c r="B873" s="1"/>
      <c r="C873" s="1"/>
      <c r="D873" s="1"/>
      <c r="E873" s="1"/>
      <c r="F873" s="1"/>
      <c r="G873" s="10"/>
      <c r="H873" s="10"/>
      <c r="I873" s="10"/>
      <c r="J873" s="4"/>
      <c r="K873" s="11"/>
      <c r="L873" s="11"/>
      <c r="M873" s="5"/>
      <c r="N873" s="5"/>
      <c r="O873" s="2"/>
      <c r="P873" s="7"/>
      <c r="Q873" s="2"/>
      <c r="R873" s="2"/>
    </row>
    <row r="874" spans="1:18" ht="12.75" customHeight="1" x14ac:dyDescent="0.2">
      <c r="A874" s="10"/>
      <c r="B874" s="1"/>
      <c r="C874" s="1"/>
      <c r="D874" s="1"/>
      <c r="E874" s="1"/>
      <c r="F874" s="1"/>
      <c r="G874" s="10"/>
      <c r="H874" s="10"/>
      <c r="I874" s="10"/>
      <c r="J874" s="4"/>
      <c r="K874" s="11"/>
      <c r="L874" s="11"/>
      <c r="M874" s="5"/>
      <c r="N874" s="5"/>
      <c r="O874" s="2"/>
      <c r="P874" s="7"/>
      <c r="Q874" s="2"/>
      <c r="R874" s="2"/>
    </row>
  </sheetData>
  <autoFilter ref="A2:R9" xr:uid="{702FFF44-DD52-4A6C-B15D-B4C2BD091022}"/>
  <mergeCells count="1">
    <mergeCell ref="B1:R1"/>
  </mergeCells>
  <pageMargins left="0.511811024" right="0.511811024" top="0.78740157499999996" bottom="0.78740157499999996" header="0.31496062000000002" footer="0.31496062000000002"/>
  <pageSetup paperSize="9" scale="13" orientation="portrait" verticalDpi="0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1ECED-3FC8-416A-A39C-DA91BEF3AB20}">
  <sheetPr>
    <tabColor rgb="FF33CCFF"/>
    <pageSetUpPr fitToPage="1"/>
  </sheetPr>
  <dimension ref="A1:T879"/>
  <sheetViews>
    <sheetView showGridLines="0" zoomScale="55" zoomScaleNormal="55" workbookViewId="0">
      <selection activeCell="B1" sqref="B1:T1"/>
    </sheetView>
  </sheetViews>
  <sheetFormatPr defaultColWidth="14.42578125" defaultRowHeight="27" x14ac:dyDescent="0.2"/>
  <cols>
    <col min="1" max="1" width="23" style="15" customWidth="1"/>
    <col min="2" max="2" width="93.5703125" style="15" bestFit="1" customWidth="1"/>
    <col min="3" max="3" width="38.140625" style="9" customWidth="1"/>
    <col min="4" max="5" width="31.140625" style="74" customWidth="1"/>
    <col min="6" max="6" width="58.85546875" style="15" customWidth="1"/>
    <col min="7" max="7" width="46.7109375" style="15" customWidth="1"/>
    <col min="8" max="8" width="46.570312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228" customWidth="1"/>
    <col min="16" max="16" width="23.140625" style="73" customWidth="1"/>
    <col min="17" max="17" width="33.85546875" style="9" bestFit="1" customWidth="1"/>
    <col min="18" max="18" width="29" style="9" customWidth="1"/>
    <col min="19" max="19" width="24.140625" style="9" customWidth="1"/>
    <col min="20" max="20" width="26.140625" style="9" customWidth="1"/>
    <col min="21" max="21" width="35.5703125" style="15" customWidth="1"/>
    <col min="22" max="16384" width="14.42578125" style="15"/>
  </cols>
  <sheetData>
    <row r="1" spans="1:20" ht="71.45" customHeight="1" x14ac:dyDescent="0.2">
      <c r="A1" s="3" t="s">
        <v>1</v>
      </c>
      <c r="B1" s="695" t="s">
        <v>1202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96"/>
      <c r="Q1" s="696"/>
      <c r="R1" s="696"/>
      <c r="S1" s="696"/>
      <c r="T1" s="696"/>
    </row>
    <row r="2" spans="1:20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72" t="s">
        <v>19</v>
      </c>
      <c r="Q2" s="262" t="s">
        <v>626</v>
      </c>
      <c r="R2" s="262" t="s">
        <v>622</v>
      </c>
      <c r="S2" s="271" t="s">
        <v>634</v>
      </c>
      <c r="T2" s="271" t="s">
        <v>635</v>
      </c>
    </row>
    <row r="3" spans="1:20" ht="60" customHeight="1" x14ac:dyDescent="0.2">
      <c r="A3" s="170" t="s">
        <v>501</v>
      </c>
      <c r="B3" s="97" t="s">
        <v>502</v>
      </c>
      <c r="C3" s="209" t="s">
        <v>769</v>
      </c>
      <c r="D3" s="354" t="s">
        <v>809</v>
      </c>
      <c r="E3" s="218"/>
      <c r="F3" s="36"/>
      <c r="G3" s="58"/>
      <c r="H3" s="58"/>
      <c r="I3" s="37"/>
      <c r="J3" s="33"/>
      <c r="K3" s="34"/>
      <c r="L3" s="35"/>
      <c r="M3" s="29">
        <v>500.85</v>
      </c>
      <c r="N3" s="30">
        <v>500.85</v>
      </c>
      <c r="O3" s="116" t="s">
        <v>580</v>
      </c>
      <c r="P3" s="57"/>
      <c r="Q3" s="76"/>
      <c r="R3" s="77"/>
      <c r="S3" s="78"/>
      <c r="T3" s="80"/>
    </row>
    <row r="4" spans="1:20" ht="57" customHeight="1" x14ac:dyDescent="0.2">
      <c r="A4" s="243" t="s">
        <v>503</v>
      </c>
      <c r="B4" s="616" t="s">
        <v>504</v>
      </c>
      <c r="C4" s="209" t="s">
        <v>769</v>
      </c>
      <c r="D4" s="354" t="s">
        <v>809</v>
      </c>
      <c r="E4" s="218"/>
      <c r="F4" s="66"/>
      <c r="G4" s="27"/>
      <c r="H4" s="27"/>
      <c r="I4" s="435"/>
      <c r="J4" s="38"/>
      <c r="K4" s="68"/>
      <c r="L4" s="28"/>
      <c r="M4" s="29">
        <v>500.85</v>
      </c>
      <c r="N4" s="30">
        <v>500.85</v>
      </c>
      <c r="O4" s="114" t="s">
        <v>623</v>
      </c>
      <c r="P4" s="86">
        <v>4</v>
      </c>
      <c r="Q4" s="76">
        <f t="shared" ref="Q4:Q13" si="0">R4*P4</f>
        <v>208</v>
      </c>
      <c r="R4" s="77">
        <v>52</v>
      </c>
      <c r="S4" s="60"/>
      <c r="T4" s="61"/>
    </row>
    <row r="5" spans="1:20" ht="60" customHeight="1" x14ac:dyDescent="0.2">
      <c r="A5" s="243" t="s">
        <v>505</v>
      </c>
      <c r="B5" s="616" t="s">
        <v>888</v>
      </c>
      <c r="C5" s="209" t="s">
        <v>769</v>
      </c>
      <c r="D5" s="354" t="s">
        <v>809</v>
      </c>
      <c r="E5" s="218"/>
      <c r="F5" s="98" t="s">
        <v>808</v>
      </c>
      <c r="G5" s="27"/>
      <c r="H5" s="27"/>
      <c r="I5" s="67"/>
      <c r="J5" s="38"/>
      <c r="K5" s="68"/>
      <c r="L5" s="28"/>
      <c r="M5" s="29">
        <f>500.85+100</f>
        <v>600.85</v>
      </c>
      <c r="N5" s="414">
        <v>600.85</v>
      </c>
      <c r="O5" s="114" t="s">
        <v>623</v>
      </c>
      <c r="P5" s="86">
        <v>4</v>
      </c>
      <c r="Q5" s="76">
        <f t="shared" si="0"/>
        <v>208</v>
      </c>
      <c r="R5" s="77">
        <v>52</v>
      </c>
      <c r="S5" s="78"/>
      <c r="T5" s="80"/>
    </row>
    <row r="6" spans="1:20" ht="60" customHeight="1" x14ac:dyDescent="0.2">
      <c r="A6" s="325" t="s">
        <v>1543</v>
      </c>
      <c r="B6" s="616" t="s">
        <v>1538</v>
      </c>
      <c r="C6" s="209" t="s">
        <v>769</v>
      </c>
      <c r="D6" s="354" t="s">
        <v>809</v>
      </c>
      <c r="E6" s="218"/>
      <c r="F6" s="98" t="s">
        <v>1537</v>
      </c>
      <c r="G6" s="27"/>
      <c r="H6" s="27"/>
      <c r="I6" s="67"/>
      <c r="J6" s="38"/>
      <c r="K6" s="68"/>
      <c r="L6" s="28"/>
      <c r="M6" s="29">
        <v>500.85</v>
      </c>
      <c r="N6" s="414">
        <f>500.85/30*19</f>
        <v>317.20499999999998</v>
      </c>
      <c r="O6" s="114" t="s">
        <v>623</v>
      </c>
      <c r="P6" s="86">
        <v>4</v>
      </c>
      <c r="Q6" s="472">
        <f t="shared" si="0"/>
        <v>128</v>
      </c>
      <c r="R6" s="434">
        <v>32</v>
      </c>
      <c r="S6" s="60"/>
      <c r="T6" s="61"/>
    </row>
    <row r="7" spans="1:20" ht="60" customHeight="1" x14ac:dyDescent="0.2">
      <c r="A7" s="243"/>
      <c r="B7" s="613" t="s">
        <v>723</v>
      </c>
      <c r="C7" s="169" t="s">
        <v>996</v>
      </c>
      <c r="D7" s="354" t="s">
        <v>809</v>
      </c>
      <c r="E7" s="218"/>
      <c r="F7" s="98"/>
      <c r="G7" s="27"/>
      <c r="H7" s="27"/>
      <c r="I7" s="67"/>
      <c r="J7" s="38"/>
      <c r="K7" s="68"/>
      <c r="L7" s="28"/>
      <c r="M7" s="29">
        <v>500.85</v>
      </c>
      <c r="N7" s="30">
        <f>500.85-K7-L7</f>
        <v>500.85</v>
      </c>
      <c r="O7" s="114" t="s">
        <v>623</v>
      </c>
      <c r="P7" s="86">
        <v>4</v>
      </c>
      <c r="Q7" s="76">
        <f t="shared" si="0"/>
        <v>208</v>
      </c>
      <c r="R7" s="77">
        <v>52</v>
      </c>
      <c r="S7" s="60"/>
      <c r="T7" s="61"/>
    </row>
    <row r="8" spans="1:20" ht="80.25" customHeight="1" x14ac:dyDescent="0.2">
      <c r="A8" s="378" t="s">
        <v>165</v>
      </c>
      <c r="B8" s="469" t="s">
        <v>846</v>
      </c>
      <c r="C8" s="231" t="s">
        <v>847</v>
      </c>
      <c r="D8" s="393" t="s">
        <v>809</v>
      </c>
      <c r="E8" s="255" t="s">
        <v>862</v>
      </c>
      <c r="F8" s="392" t="s">
        <v>845</v>
      </c>
      <c r="G8" s="380"/>
      <c r="H8" s="380"/>
      <c r="I8" s="381"/>
      <c r="J8" s="382"/>
      <c r="K8" s="383"/>
      <c r="L8" s="384"/>
      <c r="M8" s="238">
        <v>500.85</v>
      </c>
      <c r="N8" s="394" t="s">
        <v>60</v>
      </c>
      <c r="O8" s="395" t="s">
        <v>623</v>
      </c>
      <c r="P8" s="234">
        <v>4</v>
      </c>
      <c r="Q8" s="235">
        <f t="shared" si="0"/>
        <v>0</v>
      </c>
      <c r="R8" s="233">
        <v>0</v>
      </c>
      <c r="S8" s="238"/>
      <c r="T8" s="237"/>
    </row>
    <row r="9" spans="1:20" ht="60" customHeight="1" x14ac:dyDescent="0.2">
      <c r="A9" s="170"/>
      <c r="B9" s="97" t="s">
        <v>909</v>
      </c>
      <c r="C9" s="209" t="s">
        <v>769</v>
      </c>
      <c r="D9" s="354" t="s">
        <v>809</v>
      </c>
      <c r="E9" s="218"/>
      <c r="F9" s="16" t="s">
        <v>890</v>
      </c>
      <c r="G9" s="27"/>
      <c r="H9" s="27"/>
      <c r="I9" s="67"/>
      <c r="J9" s="38"/>
      <c r="K9" s="68"/>
      <c r="L9" s="28"/>
      <c r="M9" s="29">
        <v>500.85</v>
      </c>
      <c r="N9" s="30">
        <v>500.85</v>
      </c>
      <c r="O9" s="114" t="s">
        <v>623</v>
      </c>
      <c r="P9" s="86">
        <v>4</v>
      </c>
      <c r="Q9" s="76">
        <f t="shared" si="0"/>
        <v>208</v>
      </c>
      <c r="R9" s="77">
        <v>52</v>
      </c>
      <c r="S9" s="60"/>
      <c r="T9" s="61"/>
    </row>
    <row r="10" spans="1:20" ht="60" customHeight="1" x14ac:dyDescent="0.2">
      <c r="A10" s="170">
        <v>1674</v>
      </c>
      <c r="B10" s="97" t="s">
        <v>506</v>
      </c>
      <c r="C10" s="209" t="s">
        <v>769</v>
      </c>
      <c r="D10" s="354" t="s">
        <v>809</v>
      </c>
      <c r="E10" s="218"/>
      <c r="F10" s="16"/>
      <c r="G10" s="27" t="s">
        <v>1033</v>
      </c>
      <c r="H10" s="27" t="s">
        <v>1034</v>
      </c>
      <c r="I10" s="435" t="s">
        <v>1318</v>
      </c>
      <c r="J10" s="38"/>
      <c r="K10" s="68"/>
      <c r="L10" s="28"/>
      <c r="M10" s="29">
        <v>500.85</v>
      </c>
      <c r="N10" s="30">
        <v>500.85</v>
      </c>
      <c r="O10" s="114" t="s">
        <v>623</v>
      </c>
      <c r="P10" s="86">
        <v>4</v>
      </c>
      <c r="Q10" s="76">
        <f t="shared" si="0"/>
        <v>208</v>
      </c>
      <c r="R10" s="77">
        <v>52</v>
      </c>
      <c r="S10" s="60"/>
      <c r="T10" s="61"/>
    </row>
    <row r="11" spans="1:20" ht="60" customHeight="1" x14ac:dyDescent="0.2">
      <c r="A11" s="170"/>
      <c r="B11" s="97" t="s">
        <v>770</v>
      </c>
      <c r="C11" s="209" t="s">
        <v>769</v>
      </c>
      <c r="D11" s="354" t="s">
        <v>809</v>
      </c>
      <c r="E11" s="218"/>
      <c r="F11" s="98" t="s">
        <v>1497</v>
      </c>
      <c r="G11" s="27"/>
      <c r="H11" s="27"/>
      <c r="I11" s="67"/>
      <c r="J11" s="38"/>
      <c r="K11" s="68"/>
      <c r="L11" s="28"/>
      <c r="M11" s="29">
        <v>500.85</v>
      </c>
      <c r="N11" s="332" t="s">
        <v>1498</v>
      </c>
      <c r="O11" s="114" t="s">
        <v>623</v>
      </c>
      <c r="P11" s="86">
        <v>4</v>
      </c>
      <c r="Q11" s="76">
        <f t="shared" si="0"/>
        <v>208</v>
      </c>
      <c r="R11" s="77">
        <v>52</v>
      </c>
      <c r="S11" s="60"/>
      <c r="T11" s="61"/>
    </row>
    <row r="12" spans="1:20" ht="80.25" customHeight="1" x14ac:dyDescent="0.2">
      <c r="A12" s="243"/>
      <c r="B12" s="97" t="s">
        <v>703</v>
      </c>
      <c r="C12" s="430" t="s">
        <v>702</v>
      </c>
      <c r="D12" s="354" t="s">
        <v>809</v>
      </c>
      <c r="E12" s="218"/>
      <c r="F12" s="98"/>
      <c r="G12" s="27"/>
      <c r="H12" s="27"/>
      <c r="I12" s="67"/>
      <c r="J12" s="38"/>
      <c r="K12" s="68"/>
      <c r="L12" s="28"/>
      <c r="M12" s="29">
        <v>500.85</v>
      </c>
      <c r="N12" s="30">
        <v>500.85</v>
      </c>
      <c r="O12" s="114" t="s">
        <v>623</v>
      </c>
      <c r="P12" s="86">
        <v>4</v>
      </c>
      <c r="Q12" s="76">
        <f t="shared" si="0"/>
        <v>208</v>
      </c>
      <c r="R12" s="77">
        <v>52</v>
      </c>
      <c r="S12" s="60"/>
      <c r="T12" s="61"/>
    </row>
    <row r="13" spans="1:20" s="113" customFormat="1" ht="60" customHeight="1" thickBot="1" x14ac:dyDescent="0.25">
      <c r="A13" s="390" t="s">
        <v>816</v>
      </c>
      <c r="B13" s="613" t="s">
        <v>730</v>
      </c>
      <c r="C13" s="169" t="s">
        <v>996</v>
      </c>
      <c r="D13" s="354" t="s">
        <v>809</v>
      </c>
      <c r="E13" s="218"/>
      <c r="F13" s="110"/>
      <c r="G13" s="339"/>
      <c r="H13" s="339"/>
      <c r="I13" s="340"/>
      <c r="J13" s="123"/>
      <c r="K13" s="341"/>
      <c r="L13" s="342"/>
      <c r="M13" s="29">
        <v>500.85</v>
      </c>
      <c r="N13" s="30">
        <v>500.85</v>
      </c>
      <c r="O13" s="114" t="s">
        <v>623</v>
      </c>
      <c r="P13" s="86">
        <v>4</v>
      </c>
      <c r="Q13" s="76">
        <f t="shared" si="0"/>
        <v>208</v>
      </c>
      <c r="R13" s="77">
        <v>52</v>
      </c>
      <c r="S13" s="296"/>
      <c r="T13" s="297"/>
    </row>
    <row r="14" spans="1:20" ht="39" customHeight="1" thickBot="1" x14ac:dyDescent="0.25">
      <c r="A14" s="10"/>
      <c r="B14" s="1"/>
      <c r="C14" s="1"/>
      <c r="D14" s="2"/>
      <c r="E14" s="2"/>
      <c r="F14" s="1"/>
      <c r="G14" s="10"/>
      <c r="H14" s="10"/>
      <c r="I14" s="10"/>
      <c r="J14" s="4"/>
      <c r="K14" s="11"/>
      <c r="L14" s="11"/>
      <c r="M14" s="5"/>
      <c r="N14" s="391">
        <f>SUM(N3:N13)</f>
        <v>4424.0050000000001</v>
      </c>
      <c r="O14" s="222"/>
      <c r="P14" s="7"/>
      <c r="Q14" s="391">
        <f>SUM(Q3:Q13)</f>
        <v>1792</v>
      </c>
      <c r="R14" s="2"/>
      <c r="S14" s="2"/>
      <c r="T14" s="2"/>
    </row>
    <row r="15" spans="1:20" ht="61.5" customHeight="1" x14ac:dyDescent="0.2">
      <c r="A15" s="10"/>
      <c r="B15" s="1"/>
      <c r="C15" s="1"/>
      <c r="D15" s="2"/>
      <c r="E15" s="2"/>
      <c r="F15" s="1"/>
      <c r="G15" s="10"/>
      <c r="H15" s="10"/>
      <c r="I15" s="10"/>
      <c r="J15" s="4"/>
      <c r="K15" s="11"/>
      <c r="L15" s="11"/>
      <c r="M15" s="5"/>
      <c r="N15" s="196" t="s">
        <v>80</v>
      </c>
      <c r="O15" s="222"/>
      <c r="P15" s="7"/>
      <c r="Q15" s="196" t="s">
        <v>623</v>
      </c>
      <c r="R15" s="2"/>
      <c r="S15" s="2"/>
      <c r="T15" s="2"/>
    </row>
    <row r="16" spans="1:20" ht="12.75" customHeight="1" x14ac:dyDescent="0.2">
      <c r="A16" s="10"/>
      <c r="B16" s="1"/>
      <c r="C16" s="1"/>
      <c r="D16" s="2"/>
      <c r="E16" s="2"/>
      <c r="F16" s="1"/>
      <c r="G16" s="10"/>
      <c r="H16" s="10"/>
      <c r="I16" s="10"/>
      <c r="J16" s="4"/>
      <c r="K16" s="11"/>
      <c r="L16" s="11"/>
      <c r="M16" s="5"/>
      <c r="N16" s="5"/>
      <c r="O16" s="222"/>
      <c r="P16" s="7"/>
      <c r="Q16" s="2"/>
      <c r="R16" s="2"/>
      <c r="S16" s="2"/>
      <c r="T16" s="2"/>
    </row>
    <row r="17" spans="1:20" ht="12.75" customHeight="1" x14ac:dyDescent="0.2">
      <c r="A17" s="10"/>
      <c r="B17" s="1"/>
      <c r="C17" s="1"/>
      <c r="D17" s="2"/>
      <c r="E17" s="2"/>
      <c r="F17" s="1"/>
      <c r="G17" s="10"/>
      <c r="H17" s="10"/>
      <c r="I17" s="10"/>
      <c r="J17" s="4"/>
      <c r="K17" s="11"/>
      <c r="L17" s="11"/>
      <c r="M17" s="5"/>
      <c r="N17" s="5"/>
      <c r="O17" s="222"/>
      <c r="P17" s="7"/>
      <c r="Q17" s="2"/>
      <c r="R17" s="2"/>
      <c r="S17" s="2"/>
      <c r="T17" s="2"/>
    </row>
    <row r="18" spans="1:20" ht="12.75" customHeight="1" x14ac:dyDescent="0.2">
      <c r="A18" s="10"/>
      <c r="B18" s="1"/>
      <c r="C18" s="1"/>
      <c r="D18" s="2"/>
      <c r="E18" s="2"/>
      <c r="F18" s="1"/>
      <c r="G18" s="10"/>
      <c r="H18" s="10"/>
      <c r="I18" s="10"/>
      <c r="J18" s="4"/>
      <c r="K18" s="11"/>
      <c r="L18" s="11"/>
      <c r="M18" s="5"/>
      <c r="N18" s="5"/>
      <c r="O18" s="222"/>
      <c r="P18" s="7"/>
      <c r="Q18" s="2"/>
      <c r="R18" s="2"/>
      <c r="S18" s="2"/>
      <c r="T18" s="2"/>
    </row>
    <row r="19" spans="1:20" ht="12.75" customHeight="1" x14ac:dyDescent="0.2">
      <c r="A19" s="10"/>
      <c r="B19" s="1"/>
      <c r="C19" s="1"/>
      <c r="D19" s="2"/>
      <c r="E19" s="2"/>
      <c r="F19" s="1"/>
      <c r="G19" s="10"/>
      <c r="H19" s="10"/>
      <c r="I19" s="10"/>
      <c r="J19" s="4"/>
      <c r="K19" s="11"/>
      <c r="L19" s="11"/>
      <c r="M19" s="5"/>
      <c r="N19" s="5"/>
      <c r="O19" s="222"/>
      <c r="P19" s="7"/>
      <c r="Q19" s="2"/>
      <c r="R19" s="2"/>
      <c r="S19" s="2"/>
      <c r="T19" s="2"/>
    </row>
    <row r="20" spans="1:20" ht="12.75" customHeight="1" x14ac:dyDescent="0.2">
      <c r="A20" s="10"/>
      <c r="B20" s="1"/>
      <c r="C20" s="1"/>
      <c r="D20" s="2"/>
      <c r="E20" s="2"/>
      <c r="F20" s="1"/>
      <c r="G20" s="10"/>
      <c r="H20" s="10"/>
      <c r="I20" s="10"/>
      <c r="J20" s="4"/>
      <c r="K20" s="11"/>
      <c r="L20" s="11"/>
      <c r="M20" s="5"/>
      <c r="N20" s="5"/>
      <c r="O20" s="222"/>
      <c r="P20" s="7"/>
      <c r="Q20" s="2"/>
      <c r="R20" s="2"/>
      <c r="S20" s="2"/>
      <c r="T20" s="2"/>
    </row>
    <row r="21" spans="1:20" ht="12.75" customHeight="1" x14ac:dyDescent="0.2">
      <c r="A21" s="10"/>
      <c r="B21" s="1"/>
      <c r="C21" s="1"/>
      <c r="D21" s="2"/>
      <c r="E21" s="2"/>
      <c r="F21" s="1"/>
      <c r="G21" s="10"/>
      <c r="H21" s="10"/>
      <c r="I21" s="10"/>
      <c r="J21" s="4"/>
      <c r="K21" s="11"/>
      <c r="L21" s="11"/>
      <c r="M21" s="5"/>
      <c r="N21" s="5"/>
      <c r="O21" s="222"/>
      <c r="P21" s="7"/>
      <c r="Q21" s="2"/>
      <c r="R21" s="2"/>
      <c r="S21" s="2"/>
      <c r="T21" s="2"/>
    </row>
    <row r="22" spans="1:20" ht="12.75" customHeight="1" x14ac:dyDescent="0.2">
      <c r="A22" s="10"/>
      <c r="B22" s="1"/>
      <c r="C22" s="1"/>
      <c r="D22" s="2"/>
      <c r="E22" s="2"/>
      <c r="F22" s="1"/>
      <c r="G22" s="10"/>
      <c r="H22" s="10"/>
      <c r="I22" s="10"/>
      <c r="J22" s="4"/>
      <c r="K22" s="11"/>
      <c r="L22" s="11"/>
      <c r="M22" s="5"/>
      <c r="N22" s="5"/>
      <c r="O22" s="222"/>
      <c r="P22" s="7"/>
      <c r="Q22" s="2"/>
      <c r="R22" s="2"/>
      <c r="S22" s="2"/>
      <c r="T22" s="2"/>
    </row>
    <row r="23" spans="1:20" ht="12.75" customHeight="1" x14ac:dyDescent="0.2">
      <c r="A23" s="10"/>
      <c r="B23" s="1"/>
      <c r="C23" s="1"/>
      <c r="D23" s="2"/>
      <c r="E23" s="2"/>
      <c r="F23" s="1"/>
      <c r="G23" s="10"/>
      <c r="H23" s="10"/>
      <c r="I23" s="10"/>
      <c r="J23" s="4"/>
      <c r="K23" s="11"/>
      <c r="L23" s="11"/>
      <c r="M23" s="5"/>
      <c r="N23" s="5"/>
      <c r="O23" s="222"/>
      <c r="P23" s="7"/>
      <c r="Q23" s="2"/>
      <c r="R23" s="2"/>
      <c r="S23" s="2"/>
      <c r="T23" s="2"/>
    </row>
    <row r="24" spans="1:20" ht="12.75" customHeight="1" x14ac:dyDescent="0.2">
      <c r="A24" s="10"/>
      <c r="B24" s="1"/>
      <c r="C24" s="1"/>
      <c r="D24" s="2"/>
      <c r="E24" s="2"/>
      <c r="F24" s="1"/>
      <c r="G24" s="10"/>
      <c r="H24" s="10"/>
      <c r="I24" s="10"/>
      <c r="J24" s="4"/>
      <c r="K24" s="11"/>
      <c r="L24" s="11"/>
      <c r="M24" s="5"/>
      <c r="N24" s="5"/>
      <c r="O24" s="222"/>
      <c r="P24" s="7"/>
      <c r="Q24" s="2"/>
      <c r="R24" s="2"/>
      <c r="S24" s="2"/>
      <c r="T24" s="2"/>
    </row>
    <row r="25" spans="1:20" ht="12.75" customHeight="1" x14ac:dyDescent="0.2">
      <c r="A25" s="10"/>
      <c r="B25" s="1"/>
      <c r="C25" s="1"/>
      <c r="D25" s="2"/>
      <c r="E25" s="2"/>
      <c r="F25" s="1"/>
      <c r="G25" s="10"/>
      <c r="H25" s="10"/>
      <c r="I25" s="10"/>
      <c r="J25" s="4"/>
      <c r="K25" s="11"/>
      <c r="L25" s="11"/>
      <c r="M25" s="5"/>
      <c r="N25" s="5"/>
      <c r="O25" s="222"/>
      <c r="P25" s="7"/>
      <c r="Q25" s="2"/>
      <c r="R25" s="2"/>
      <c r="S25" s="2"/>
      <c r="T25" s="2"/>
    </row>
    <row r="26" spans="1:20" ht="12.75" customHeight="1" x14ac:dyDescent="0.2">
      <c r="A26" s="10"/>
      <c r="B26" s="1"/>
      <c r="C26" s="1"/>
      <c r="D26" s="2"/>
      <c r="E26" s="2"/>
      <c r="F26" s="1"/>
      <c r="G26" s="10"/>
      <c r="H26" s="10"/>
      <c r="I26" s="10"/>
      <c r="J26" s="4"/>
      <c r="K26" s="11"/>
      <c r="L26" s="11"/>
      <c r="M26" s="5"/>
      <c r="N26" s="5"/>
      <c r="O26" s="222"/>
      <c r="P26" s="7"/>
      <c r="Q26" s="2"/>
      <c r="R26" s="2"/>
      <c r="S26" s="2"/>
      <c r="T26" s="2"/>
    </row>
    <row r="27" spans="1:20" ht="12.75" customHeight="1" x14ac:dyDescent="0.2">
      <c r="A27" s="10"/>
      <c r="B27" s="1"/>
      <c r="C27" s="1"/>
      <c r="D27" s="2"/>
      <c r="E27" s="2"/>
      <c r="F27" s="1"/>
      <c r="G27" s="10"/>
      <c r="H27" s="10"/>
      <c r="I27" s="10"/>
      <c r="J27" s="4"/>
      <c r="K27" s="11"/>
      <c r="L27" s="11"/>
      <c r="M27" s="5"/>
      <c r="N27" s="5"/>
      <c r="O27" s="222"/>
      <c r="P27" s="7"/>
      <c r="Q27" s="2"/>
      <c r="R27" s="2"/>
      <c r="S27" s="2"/>
      <c r="T27" s="2"/>
    </row>
    <row r="28" spans="1:20" ht="12.75" customHeight="1" x14ac:dyDescent="0.2">
      <c r="A28" s="10"/>
      <c r="B28" s="1"/>
      <c r="C28" s="1"/>
      <c r="D28" s="2"/>
      <c r="E28" s="2"/>
      <c r="F28" s="1"/>
      <c r="G28" s="10"/>
      <c r="H28" s="10"/>
      <c r="I28" s="10"/>
      <c r="J28" s="4"/>
      <c r="K28" s="11"/>
      <c r="L28" s="11"/>
      <c r="M28" s="5"/>
      <c r="N28" s="5"/>
      <c r="O28" s="222"/>
      <c r="P28" s="7"/>
      <c r="Q28" s="2"/>
      <c r="R28" s="2"/>
      <c r="S28" s="2"/>
      <c r="T28" s="2"/>
    </row>
    <row r="29" spans="1:20" ht="12.75" customHeight="1" x14ac:dyDescent="0.2">
      <c r="A29" s="10"/>
      <c r="B29" s="1"/>
      <c r="C29" s="1"/>
      <c r="D29" s="2"/>
      <c r="E29" s="2"/>
      <c r="F29" s="1"/>
      <c r="G29" s="10"/>
      <c r="H29" s="10"/>
      <c r="I29" s="10"/>
      <c r="J29" s="4"/>
      <c r="K29" s="11"/>
      <c r="L29" s="11"/>
      <c r="M29" s="5"/>
      <c r="N29" s="5"/>
      <c r="O29" s="222"/>
      <c r="P29" s="7"/>
      <c r="Q29" s="2"/>
      <c r="R29" s="2"/>
      <c r="S29" s="2"/>
      <c r="T29" s="2"/>
    </row>
    <row r="30" spans="1:20" ht="12.75" customHeight="1" x14ac:dyDescent="0.2">
      <c r="A30" s="10"/>
      <c r="B30" s="1"/>
      <c r="C30" s="1"/>
      <c r="D30" s="2"/>
      <c r="E30" s="2"/>
      <c r="F30" s="1"/>
      <c r="G30" s="10"/>
      <c r="H30" s="10"/>
      <c r="I30" s="10"/>
      <c r="J30" s="4"/>
      <c r="K30" s="11"/>
      <c r="L30" s="11"/>
      <c r="M30" s="5"/>
      <c r="N30" s="5"/>
      <c r="O30" s="222"/>
      <c r="P30" s="7"/>
      <c r="Q30" s="2"/>
      <c r="R30" s="2"/>
      <c r="S30" s="2"/>
      <c r="T30" s="2"/>
    </row>
    <row r="31" spans="1:20" ht="12.75" customHeight="1" x14ac:dyDescent="0.2">
      <c r="A31" s="10"/>
      <c r="B31" s="1"/>
      <c r="C31" s="1"/>
      <c r="D31" s="2"/>
      <c r="E31" s="2"/>
      <c r="F31" s="1"/>
      <c r="G31" s="10"/>
      <c r="H31" s="10"/>
      <c r="I31" s="10"/>
      <c r="J31" s="4"/>
      <c r="K31" s="11"/>
      <c r="L31" s="11"/>
      <c r="M31" s="5"/>
      <c r="N31" s="5"/>
      <c r="O31" s="222"/>
      <c r="P31" s="7"/>
      <c r="Q31" s="2"/>
      <c r="R31" s="2"/>
      <c r="S31" s="2"/>
      <c r="T31" s="2"/>
    </row>
    <row r="32" spans="1:20" ht="12.75" customHeight="1" x14ac:dyDescent="0.2">
      <c r="A32" s="10"/>
      <c r="B32" s="1"/>
      <c r="C32" s="1"/>
      <c r="D32" s="2"/>
      <c r="E32" s="2"/>
      <c r="F32" s="1"/>
      <c r="G32" s="10"/>
      <c r="H32" s="10"/>
      <c r="I32" s="10"/>
      <c r="J32" s="4"/>
      <c r="K32" s="11"/>
      <c r="L32" s="11"/>
      <c r="M32" s="5"/>
      <c r="N32" s="5"/>
      <c r="O32" s="222"/>
      <c r="P32" s="7"/>
      <c r="Q32" s="2"/>
      <c r="R32" s="2"/>
      <c r="S32" s="2"/>
      <c r="T32" s="2"/>
    </row>
    <row r="33" spans="1:20" ht="12.75" customHeight="1" x14ac:dyDescent="0.2">
      <c r="A33" s="10"/>
      <c r="B33" s="1"/>
      <c r="C33" s="1"/>
      <c r="D33" s="2"/>
      <c r="E33" s="2"/>
      <c r="F33" s="1"/>
      <c r="G33" s="10"/>
      <c r="H33" s="10"/>
      <c r="I33" s="10"/>
      <c r="J33" s="4"/>
      <c r="K33" s="11"/>
      <c r="L33" s="11"/>
      <c r="M33" s="5"/>
      <c r="N33" s="5"/>
      <c r="O33" s="222"/>
      <c r="P33" s="7"/>
      <c r="Q33" s="2"/>
      <c r="R33" s="2"/>
      <c r="S33" s="2"/>
      <c r="T33" s="2"/>
    </row>
    <row r="34" spans="1:20" ht="12.75" customHeight="1" x14ac:dyDescent="0.2">
      <c r="A34" s="10"/>
      <c r="B34" s="1"/>
      <c r="C34" s="1"/>
      <c r="D34" s="2"/>
      <c r="E34" s="2"/>
      <c r="F34" s="1"/>
      <c r="G34" s="10"/>
      <c r="H34" s="10"/>
      <c r="I34" s="10"/>
      <c r="J34" s="4"/>
      <c r="K34" s="11"/>
      <c r="L34" s="11"/>
      <c r="M34" s="5"/>
      <c r="N34" s="5"/>
      <c r="O34" s="222"/>
      <c r="P34" s="7"/>
      <c r="Q34" s="2"/>
      <c r="R34" s="2"/>
      <c r="S34" s="2"/>
      <c r="T34" s="2"/>
    </row>
    <row r="35" spans="1:20" ht="12.75" customHeight="1" x14ac:dyDescent="0.2">
      <c r="A35" s="10"/>
      <c r="B35" s="1"/>
      <c r="C35" s="1"/>
      <c r="D35" s="2"/>
      <c r="E35" s="2"/>
      <c r="F35" s="1"/>
      <c r="G35" s="10"/>
      <c r="H35" s="10"/>
      <c r="I35" s="10"/>
      <c r="J35" s="4"/>
      <c r="K35" s="11"/>
      <c r="L35" s="11"/>
      <c r="M35" s="5"/>
      <c r="N35" s="5"/>
      <c r="O35" s="222"/>
      <c r="P35" s="7"/>
      <c r="Q35" s="2"/>
      <c r="R35" s="2"/>
      <c r="S35" s="2"/>
      <c r="T35" s="2"/>
    </row>
    <row r="36" spans="1:20" ht="12.75" customHeight="1" x14ac:dyDescent="0.2">
      <c r="A36" s="10"/>
      <c r="B36" s="1"/>
      <c r="C36" s="1"/>
      <c r="D36" s="2"/>
      <c r="E36" s="2"/>
      <c r="F36" s="1"/>
      <c r="G36" s="10"/>
      <c r="H36" s="10"/>
      <c r="I36" s="10"/>
      <c r="J36" s="4"/>
      <c r="K36" s="11"/>
      <c r="L36" s="11"/>
      <c r="M36" s="5"/>
      <c r="N36" s="5"/>
      <c r="O36" s="222"/>
      <c r="P36" s="7"/>
      <c r="Q36" s="2"/>
      <c r="R36" s="2"/>
      <c r="S36" s="2"/>
      <c r="T36" s="2"/>
    </row>
    <row r="37" spans="1:20" ht="12.75" customHeight="1" x14ac:dyDescent="0.2">
      <c r="A37" s="10"/>
      <c r="B37" s="1"/>
      <c r="C37" s="1"/>
      <c r="D37" s="2"/>
      <c r="E37" s="2"/>
      <c r="F37" s="1"/>
      <c r="G37" s="10"/>
      <c r="H37" s="10"/>
      <c r="I37" s="10"/>
      <c r="J37" s="4"/>
      <c r="K37" s="11"/>
      <c r="L37" s="11"/>
      <c r="M37" s="5"/>
      <c r="N37" s="5"/>
      <c r="O37" s="222"/>
      <c r="P37" s="7"/>
      <c r="Q37" s="2"/>
      <c r="R37" s="2"/>
      <c r="S37" s="2"/>
      <c r="T37" s="2"/>
    </row>
    <row r="38" spans="1:20" ht="12.75" customHeight="1" x14ac:dyDescent="0.2">
      <c r="A38" s="10"/>
      <c r="B38" s="1"/>
      <c r="C38" s="1"/>
      <c r="D38" s="2"/>
      <c r="E38" s="2"/>
      <c r="F38" s="1"/>
      <c r="G38" s="10"/>
      <c r="H38" s="10"/>
      <c r="I38" s="10"/>
      <c r="J38" s="4"/>
      <c r="K38" s="11"/>
      <c r="L38" s="11"/>
      <c r="M38" s="5"/>
      <c r="N38" s="5"/>
      <c r="O38" s="222"/>
      <c r="P38" s="7"/>
      <c r="Q38" s="2"/>
      <c r="R38" s="2"/>
      <c r="S38" s="2"/>
      <c r="T38" s="2"/>
    </row>
    <row r="39" spans="1:20" ht="12.75" customHeight="1" x14ac:dyDescent="0.2">
      <c r="A39" s="10"/>
      <c r="B39" s="1"/>
      <c r="C39" s="1"/>
      <c r="D39" s="2"/>
      <c r="E39" s="2"/>
      <c r="F39" s="1"/>
      <c r="G39" s="10"/>
      <c r="H39" s="10"/>
      <c r="I39" s="10"/>
      <c r="J39" s="4"/>
      <c r="K39" s="11"/>
      <c r="L39" s="11"/>
      <c r="M39" s="5"/>
      <c r="N39" s="5"/>
      <c r="O39" s="222"/>
      <c r="P39" s="7"/>
      <c r="Q39" s="2"/>
      <c r="R39" s="2"/>
      <c r="S39" s="2"/>
      <c r="T39" s="2"/>
    </row>
    <row r="40" spans="1:20" ht="12.75" customHeight="1" x14ac:dyDescent="0.2">
      <c r="A40" s="10"/>
      <c r="B40" s="1"/>
      <c r="C40" s="1"/>
      <c r="D40" s="2"/>
      <c r="E40" s="2"/>
      <c r="F40" s="1"/>
      <c r="G40" s="10"/>
      <c r="H40" s="10"/>
      <c r="I40" s="10"/>
      <c r="J40" s="4"/>
      <c r="K40" s="11"/>
      <c r="L40" s="11"/>
      <c r="M40" s="5"/>
      <c r="N40" s="5"/>
      <c r="O40" s="222"/>
      <c r="P40" s="7"/>
      <c r="Q40" s="2"/>
      <c r="R40" s="2"/>
      <c r="S40" s="2"/>
      <c r="T40" s="2"/>
    </row>
    <row r="41" spans="1:20" ht="12.75" customHeight="1" x14ac:dyDescent="0.2">
      <c r="A41" s="10"/>
      <c r="B41" s="1"/>
      <c r="C41" s="1"/>
      <c r="D41" s="2"/>
      <c r="E41" s="2"/>
      <c r="F41" s="1"/>
      <c r="G41" s="10"/>
      <c r="H41" s="10"/>
      <c r="I41" s="10"/>
      <c r="J41" s="4"/>
      <c r="K41" s="11"/>
      <c r="L41" s="11"/>
      <c r="M41" s="5"/>
      <c r="N41" s="5"/>
      <c r="O41" s="222"/>
      <c r="P41" s="7"/>
      <c r="Q41" s="2"/>
      <c r="R41" s="2"/>
      <c r="S41" s="2"/>
      <c r="T41" s="2"/>
    </row>
    <row r="42" spans="1:20" ht="12.75" customHeight="1" x14ac:dyDescent="0.2">
      <c r="A42" s="10"/>
      <c r="B42" s="1"/>
      <c r="C42" s="1"/>
      <c r="D42" s="2"/>
      <c r="E42" s="2"/>
      <c r="F42" s="1"/>
      <c r="G42" s="10"/>
      <c r="H42" s="10"/>
      <c r="I42" s="10"/>
      <c r="J42" s="4"/>
      <c r="K42" s="11"/>
      <c r="L42" s="11"/>
      <c r="M42" s="5"/>
      <c r="N42" s="5"/>
      <c r="O42" s="222"/>
      <c r="P42" s="7"/>
      <c r="Q42" s="2"/>
      <c r="R42" s="2"/>
      <c r="S42" s="2"/>
      <c r="T42" s="2"/>
    </row>
    <row r="43" spans="1:20" ht="12.75" customHeight="1" x14ac:dyDescent="0.2">
      <c r="A43" s="10"/>
      <c r="B43" s="1"/>
      <c r="C43" s="1"/>
      <c r="D43" s="2"/>
      <c r="E43" s="2"/>
      <c r="F43" s="1"/>
      <c r="G43" s="10"/>
      <c r="H43" s="10"/>
      <c r="I43" s="10"/>
      <c r="J43" s="4"/>
      <c r="K43" s="11"/>
      <c r="L43" s="11"/>
      <c r="M43" s="5"/>
      <c r="N43" s="5"/>
      <c r="O43" s="222"/>
      <c r="P43" s="7"/>
      <c r="Q43" s="2"/>
      <c r="R43" s="2"/>
      <c r="S43" s="2"/>
      <c r="T43" s="2"/>
    </row>
    <row r="44" spans="1:20" ht="12.75" customHeight="1" x14ac:dyDescent="0.2">
      <c r="A44" s="10"/>
      <c r="B44" s="1"/>
      <c r="C44" s="1"/>
      <c r="D44" s="2"/>
      <c r="E44" s="2"/>
      <c r="F44" s="1"/>
      <c r="G44" s="10"/>
      <c r="H44" s="10"/>
      <c r="I44" s="10"/>
      <c r="J44" s="4"/>
      <c r="K44" s="11"/>
      <c r="L44" s="11"/>
      <c r="M44" s="5"/>
      <c r="N44" s="5"/>
      <c r="O44" s="222"/>
      <c r="P44" s="7"/>
      <c r="Q44" s="2"/>
      <c r="R44" s="2"/>
      <c r="S44" s="2"/>
      <c r="T44" s="2"/>
    </row>
    <row r="45" spans="1:20" ht="12.75" customHeight="1" x14ac:dyDescent="0.2">
      <c r="A45" s="10"/>
      <c r="B45" s="1"/>
      <c r="C45" s="1"/>
      <c r="D45" s="2"/>
      <c r="E45" s="2"/>
      <c r="F45" s="1"/>
      <c r="G45" s="10"/>
      <c r="H45" s="10"/>
      <c r="I45" s="10"/>
      <c r="J45" s="4"/>
      <c r="K45" s="11"/>
      <c r="L45" s="11"/>
      <c r="M45" s="5"/>
      <c r="N45" s="5"/>
      <c r="O45" s="222"/>
      <c r="P45" s="7"/>
      <c r="Q45" s="2"/>
      <c r="R45" s="2"/>
      <c r="S45" s="2"/>
      <c r="T45" s="2"/>
    </row>
    <row r="46" spans="1:20" ht="12.75" customHeight="1" x14ac:dyDescent="0.2">
      <c r="A46" s="10"/>
      <c r="B46" s="1"/>
      <c r="C46" s="1"/>
      <c r="D46" s="2"/>
      <c r="E46" s="2"/>
      <c r="F46" s="1"/>
      <c r="G46" s="10"/>
      <c r="H46" s="10"/>
      <c r="I46" s="10"/>
      <c r="J46" s="4"/>
      <c r="K46" s="11"/>
      <c r="L46" s="11"/>
      <c r="M46" s="5"/>
      <c r="N46" s="5"/>
      <c r="O46" s="222"/>
      <c r="P46" s="7"/>
      <c r="Q46" s="2"/>
      <c r="R46" s="2"/>
      <c r="S46" s="2"/>
      <c r="T46" s="2"/>
    </row>
    <row r="47" spans="1:20" ht="12.75" customHeight="1" x14ac:dyDescent="0.2">
      <c r="A47" s="10"/>
      <c r="B47" s="1"/>
      <c r="C47" s="1"/>
      <c r="D47" s="2"/>
      <c r="E47" s="2"/>
      <c r="F47" s="1"/>
      <c r="G47" s="10"/>
      <c r="H47" s="10"/>
      <c r="I47" s="10"/>
      <c r="J47" s="4"/>
      <c r="K47" s="11"/>
      <c r="L47" s="11"/>
      <c r="M47" s="5"/>
      <c r="N47" s="5"/>
      <c r="O47" s="222"/>
      <c r="P47" s="7"/>
      <c r="Q47" s="2"/>
      <c r="R47" s="2"/>
      <c r="S47" s="2"/>
      <c r="T47" s="2"/>
    </row>
    <row r="48" spans="1:20" ht="12.75" customHeight="1" x14ac:dyDescent="0.2">
      <c r="A48" s="10"/>
      <c r="B48" s="1"/>
      <c r="C48" s="1"/>
      <c r="D48" s="2"/>
      <c r="E48" s="2"/>
      <c r="F48" s="1"/>
      <c r="G48" s="10"/>
      <c r="H48" s="10"/>
      <c r="I48" s="10"/>
      <c r="J48" s="4"/>
      <c r="K48" s="11"/>
      <c r="L48" s="11"/>
      <c r="M48" s="5"/>
      <c r="N48" s="5"/>
      <c r="O48" s="222"/>
      <c r="P48" s="7"/>
      <c r="Q48" s="2"/>
      <c r="R48" s="2"/>
      <c r="S48" s="2"/>
      <c r="T48" s="2"/>
    </row>
    <row r="49" spans="1:20" ht="12.75" customHeight="1" x14ac:dyDescent="0.2">
      <c r="A49" s="10"/>
      <c r="B49" s="1"/>
      <c r="C49" s="1"/>
      <c r="D49" s="2"/>
      <c r="E49" s="2"/>
      <c r="F49" s="1"/>
      <c r="G49" s="10"/>
      <c r="H49" s="10"/>
      <c r="I49" s="10"/>
      <c r="J49" s="4"/>
      <c r="K49" s="11"/>
      <c r="L49" s="11"/>
      <c r="M49" s="5"/>
      <c r="N49" s="5"/>
      <c r="O49" s="222"/>
      <c r="P49" s="7"/>
      <c r="Q49" s="2"/>
      <c r="R49" s="2"/>
      <c r="S49" s="2"/>
      <c r="T49" s="2"/>
    </row>
    <row r="50" spans="1:20" ht="12.75" customHeight="1" x14ac:dyDescent="0.2">
      <c r="A50" s="10"/>
      <c r="B50" s="1"/>
      <c r="C50" s="1"/>
      <c r="D50" s="2"/>
      <c r="E50" s="2"/>
      <c r="F50" s="1"/>
      <c r="G50" s="10"/>
      <c r="H50" s="10"/>
      <c r="I50" s="10"/>
      <c r="J50" s="4"/>
      <c r="K50" s="11"/>
      <c r="L50" s="11"/>
      <c r="M50" s="5"/>
      <c r="N50" s="5"/>
      <c r="O50" s="222"/>
      <c r="P50" s="7"/>
      <c r="Q50" s="2"/>
      <c r="R50" s="2"/>
      <c r="S50" s="2"/>
      <c r="T50" s="2"/>
    </row>
    <row r="51" spans="1:20" ht="12.75" customHeight="1" x14ac:dyDescent="0.2">
      <c r="A51" s="10"/>
      <c r="B51" s="1"/>
      <c r="C51" s="1"/>
      <c r="D51" s="2"/>
      <c r="E51" s="2"/>
      <c r="F51" s="1"/>
      <c r="G51" s="10"/>
      <c r="H51" s="10"/>
      <c r="I51" s="10"/>
      <c r="J51" s="4"/>
      <c r="K51" s="11"/>
      <c r="L51" s="11"/>
      <c r="M51" s="5"/>
      <c r="N51" s="5"/>
      <c r="O51" s="222"/>
      <c r="P51" s="7"/>
      <c r="Q51" s="2"/>
      <c r="R51" s="2"/>
      <c r="S51" s="2"/>
      <c r="T51" s="2"/>
    </row>
    <row r="52" spans="1:20" ht="12.75" customHeight="1" x14ac:dyDescent="0.2">
      <c r="A52" s="10"/>
      <c r="B52" s="1"/>
      <c r="C52" s="1"/>
      <c r="D52" s="2"/>
      <c r="E52" s="2"/>
      <c r="F52" s="1"/>
      <c r="G52" s="10"/>
      <c r="H52" s="10"/>
      <c r="I52" s="10"/>
      <c r="J52" s="4"/>
      <c r="K52" s="11"/>
      <c r="L52" s="11"/>
      <c r="M52" s="5"/>
      <c r="N52" s="5"/>
      <c r="O52" s="222"/>
      <c r="P52" s="7"/>
      <c r="Q52" s="2"/>
      <c r="R52" s="2"/>
      <c r="S52" s="2"/>
      <c r="T52" s="2"/>
    </row>
    <row r="53" spans="1:20" ht="12.75" customHeight="1" x14ac:dyDescent="0.2">
      <c r="A53" s="10"/>
      <c r="B53" s="1"/>
      <c r="C53" s="1"/>
      <c r="D53" s="2"/>
      <c r="E53" s="2"/>
      <c r="F53" s="1"/>
      <c r="G53" s="10"/>
      <c r="H53" s="10"/>
      <c r="I53" s="10"/>
      <c r="J53" s="4"/>
      <c r="K53" s="11"/>
      <c r="L53" s="11"/>
      <c r="M53" s="5"/>
      <c r="N53" s="5"/>
      <c r="O53" s="222"/>
      <c r="P53" s="7"/>
      <c r="Q53" s="2"/>
      <c r="R53" s="2"/>
      <c r="S53" s="2"/>
      <c r="T53" s="2"/>
    </row>
    <row r="54" spans="1:20" ht="12.75" customHeight="1" x14ac:dyDescent="0.2">
      <c r="A54" s="10"/>
      <c r="B54" s="1"/>
      <c r="C54" s="1"/>
      <c r="D54" s="2"/>
      <c r="E54" s="2"/>
      <c r="F54" s="1"/>
      <c r="G54" s="10"/>
      <c r="H54" s="10"/>
      <c r="I54" s="10"/>
      <c r="J54" s="4"/>
      <c r="K54" s="11"/>
      <c r="L54" s="11"/>
      <c r="M54" s="5"/>
      <c r="N54" s="5"/>
      <c r="O54" s="222"/>
      <c r="P54" s="7"/>
      <c r="Q54" s="2"/>
      <c r="R54" s="2"/>
      <c r="S54" s="2"/>
      <c r="T54" s="2"/>
    </row>
    <row r="55" spans="1:20" ht="12.75" customHeight="1" x14ac:dyDescent="0.2">
      <c r="A55" s="10"/>
      <c r="B55" s="1"/>
      <c r="C55" s="1"/>
      <c r="D55" s="2"/>
      <c r="E55" s="2"/>
      <c r="F55" s="1"/>
      <c r="G55" s="10"/>
      <c r="H55" s="10"/>
      <c r="I55" s="10"/>
      <c r="J55" s="4"/>
      <c r="K55" s="11"/>
      <c r="L55" s="11"/>
      <c r="M55" s="5"/>
      <c r="N55" s="5"/>
      <c r="O55" s="222"/>
      <c r="P55" s="7"/>
      <c r="Q55" s="2"/>
      <c r="R55" s="2"/>
      <c r="S55" s="2"/>
      <c r="T55" s="2"/>
    </row>
    <row r="56" spans="1:20" ht="12.75" customHeight="1" x14ac:dyDescent="0.2">
      <c r="A56" s="10"/>
      <c r="B56" s="1"/>
      <c r="C56" s="1"/>
      <c r="D56" s="2"/>
      <c r="E56" s="2"/>
      <c r="F56" s="1"/>
      <c r="G56" s="10"/>
      <c r="H56" s="10"/>
      <c r="I56" s="10"/>
      <c r="J56" s="4"/>
      <c r="K56" s="11"/>
      <c r="L56" s="11"/>
      <c r="M56" s="5"/>
      <c r="N56" s="5"/>
      <c r="O56" s="222"/>
      <c r="P56" s="7"/>
      <c r="Q56" s="2"/>
      <c r="R56" s="2"/>
      <c r="S56" s="2"/>
      <c r="T56" s="2"/>
    </row>
    <row r="57" spans="1:20" ht="12.75" customHeight="1" x14ac:dyDescent="0.2">
      <c r="A57" s="10"/>
      <c r="B57" s="1"/>
      <c r="C57" s="1"/>
      <c r="D57" s="2"/>
      <c r="E57" s="2"/>
      <c r="F57" s="1"/>
      <c r="G57" s="10"/>
      <c r="H57" s="10"/>
      <c r="I57" s="10"/>
      <c r="J57" s="4"/>
      <c r="K57" s="11"/>
      <c r="L57" s="11"/>
      <c r="M57" s="5"/>
      <c r="N57" s="5"/>
      <c r="O57" s="222"/>
      <c r="P57" s="7"/>
      <c r="Q57" s="2"/>
      <c r="R57" s="2"/>
      <c r="S57" s="2"/>
      <c r="T57" s="2"/>
    </row>
    <row r="58" spans="1:20" ht="12.75" customHeight="1" x14ac:dyDescent="0.2">
      <c r="A58" s="10"/>
      <c r="B58" s="1"/>
      <c r="C58" s="1"/>
      <c r="D58" s="2"/>
      <c r="E58" s="2"/>
      <c r="F58" s="1"/>
      <c r="G58" s="10"/>
      <c r="H58" s="10"/>
      <c r="I58" s="10"/>
      <c r="J58" s="4"/>
      <c r="K58" s="11"/>
      <c r="L58" s="11"/>
      <c r="M58" s="5"/>
      <c r="N58" s="5"/>
      <c r="O58" s="222"/>
      <c r="P58" s="7"/>
      <c r="Q58" s="2"/>
      <c r="R58" s="2"/>
      <c r="S58" s="2"/>
      <c r="T58" s="2"/>
    </row>
    <row r="59" spans="1:20" ht="12.75" customHeight="1" x14ac:dyDescent="0.2">
      <c r="A59" s="10"/>
      <c r="B59" s="1"/>
      <c r="C59" s="1"/>
      <c r="D59" s="2"/>
      <c r="E59" s="2"/>
      <c r="F59" s="1"/>
      <c r="G59" s="10"/>
      <c r="H59" s="10"/>
      <c r="I59" s="10"/>
      <c r="J59" s="4"/>
      <c r="K59" s="11"/>
      <c r="L59" s="11"/>
      <c r="M59" s="5"/>
      <c r="N59" s="5"/>
      <c r="O59" s="222"/>
      <c r="P59" s="7"/>
      <c r="Q59" s="2"/>
      <c r="R59" s="2"/>
      <c r="S59" s="2"/>
      <c r="T59" s="2"/>
    </row>
    <row r="60" spans="1:20" ht="12.75" customHeight="1" x14ac:dyDescent="0.2">
      <c r="A60" s="10"/>
      <c r="B60" s="1"/>
      <c r="C60" s="1"/>
      <c r="D60" s="2"/>
      <c r="E60" s="2"/>
      <c r="F60" s="1"/>
      <c r="G60" s="10"/>
      <c r="H60" s="10"/>
      <c r="I60" s="10"/>
      <c r="J60" s="4"/>
      <c r="K60" s="11"/>
      <c r="L60" s="11"/>
      <c r="M60" s="5"/>
      <c r="N60" s="5"/>
      <c r="O60" s="222"/>
      <c r="P60" s="7"/>
      <c r="Q60" s="2"/>
      <c r="R60" s="2"/>
      <c r="S60" s="2"/>
      <c r="T60" s="2"/>
    </row>
    <row r="61" spans="1:20" ht="12.75" customHeight="1" x14ac:dyDescent="0.2">
      <c r="A61" s="10"/>
      <c r="B61" s="1"/>
      <c r="C61" s="1"/>
      <c r="D61" s="2"/>
      <c r="E61" s="2"/>
      <c r="F61" s="1"/>
      <c r="G61" s="10"/>
      <c r="H61" s="10"/>
      <c r="I61" s="10"/>
      <c r="J61" s="4"/>
      <c r="K61" s="11"/>
      <c r="L61" s="11"/>
      <c r="M61" s="5"/>
      <c r="N61" s="5"/>
      <c r="O61" s="222"/>
      <c r="P61" s="7"/>
      <c r="Q61" s="2"/>
      <c r="R61" s="2"/>
      <c r="S61" s="2"/>
      <c r="T61" s="2"/>
    </row>
    <row r="62" spans="1:20" ht="12.75" customHeight="1" x14ac:dyDescent="0.2">
      <c r="A62" s="10"/>
      <c r="B62" s="1"/>
      <c r="C62" s="1"/>
      <c r="D62" s="2"/>
      <c r="E62" s="2"/>
      <c r="F62" s="1"/>
      <c r="G62" s="10"/>
      <c r="H62" s="10"/>
      <c r="I62" s="10"/>
      <c r="J62" s="4"/>
      <c r="K62" s="11"/>
      <c r="L62" s="11"/>
      <c r="M62" s="5"/>
      <c r="N62" s="5"/>
      <c r="O62" s="222"/>
      <c r="P62" s="7"/>
      <c r="Q62" s="2"/>
      <c r="R62" s="2"/>
      <c r="S62" s="2"/>
      <c r="T62" s="2"/>
    </row>
    <row r="63" spans="1:20" ht="12.75" customHeight="1" x14ac:dyDescent="0.2">
      <c r="A63" s="10"/>
      <c r="B63" s="1"/>
      <c r="C63" s="1"/>
      <c r="D63" s="2"/>
      <c r="E63" s="2"/>
      <c r="F63" s="1"/>
      <c r="G63" s="10"/>
      <c r="H63" s="10"/>
      <c r="I63" s="10"/>
      <c r="J63" s="4"/>
      <c r="K63" s="11"/>
      <c r="L63" s="11"/>
      <c r="M63" s="5"/>
      <c r="N63" s="5"/>
      <c r="O63" s="222"/>
      <c r="P63" s="7"/>
      <c r="Q63" s="2"/>
      <c r="R63" s="2"/>
      <c r="S63" s="2"/>
      <c r="T63" s="2"/>
    </row>
    <row r="64" spans="1:20" ht="12.75" customHeight="1" x14ac:dyDescent="0.2">
      <c r="A64" s="10"/>
      <c r="B64" s="1"/>
      <c r="C64" s="1"/>
      <c r="D64" s="2"/>
      <c r="E64" s="2"/>
      <c r="F64" s="1"/>
      <c r="G64" s="10"/>
      <c r="H64" s="10"/>
      <c r="I64" s="10"/>
      <c r="J64" s="4"/>
      <c r="K64" s="11"/>
      <c r="L64" s="11"/>
      <c r="M64" s="5"/>
      <c r="N64" s="5"/>
      <c r="O64" s="222"/>
      <c r="P64" s="7"/>
      <c r="Q64" s="2"/>
      <c r="R64" s="2"/>
      <c r="S64" s="2"/>
      <c r="T64" s="2"/>
    </row>
    <row r="65" spans="1:20" ht="12.75" customHeight="1" x14ac:dyDescent="0.2">
      <c r="A65" s="10"/>
      <c r="B65" s="1"/>
      <c r="C65" s="1"/>
      <c r="D65" s="2"/>
      <c r="E65" s="2"/>
      <c r="F65" s="1"/>
      <c r="G65" s="10"/>
      <c r="H65" s="10"/>
      <c r="I65" s="10"/>
      <c r="J65" s="4"/>
      <c r="K65" s="11"/>
      <c r="L65" s="11"/>
      <c r="M65" s="5"/>
      <c r="N65" s="5"/>
      <c r="O65" s="222"/>
      <c r="P65" s="7"/>
      <c r="Q65" s="2"/>
      <c r="R65" s="2"/>
      <c r="S65" s="2"/>
      <c r="T65" s="2"/>
    </row>
    <row r="66" spans="1:20" ht="12.75" customHeight="1" x14ac:dyDescent="0.2">
      <c r="A66" s="10"/>
      <c r="B66" s="1"/>
      <c r="C66" s="1"/>
      <c r="D66" s="2"/>
      <c r="E66" s="2"/>
      <c r="F66" s="1"/>
      <c r="G66" s="10"/>
      <c r="H66" s="10"/>
      <c r="I66" s="10"/>
      <c r="J66" s="4"/>
      <c r="K66" s="11"/>
      <c r="L66" s="11"/>
      <c r="M66" s="5"/>
      <c r="N66" s="5"/>
      <c r="O66" s="222"/>
      <c r="P66" s="7"/>
      <c r="Q66" s="2"/>
      <c r="R66" s="2"/>
      <c r="S66" s="2"/>
      <c r="T66" s="2"/>
    </row>
    <row r="67" spans="1:20" ht="12.75" customHeight="1" x14ac:dyDescent="0.2">
      <c r="A67" s="10"/>
      <c r="B67" s="1"/>
      <c r="C67" s="1"/>
      <c r="D67" s="2"/>
      <c r="E67" s="2"/>
      <c r="F67" s="1"/>
      <c r="G67" s="10"/>
      <c r="H67" s="10"/>
      <c r="I67" s="10"/>
      <c r="J67" s="4"/>
      <c r="K67" s="11"/>
      <c r="L67" s="11"/>
      <c r="M67" s="5"/>
      <c r="N67" s="5"/>
      <c r="O67" s="222"/>
      <c r="P67" s="7"/>
      <c r="Q67" s="2"/>
      <c r="R67" s="2"/>
      <c r="S67" s="2"/>
      <c r="T67" s="2"/>
    </row>
    <row r="68" spans="1:20" ht="12.75" customHeight="1" x14ac:dyDescent="0.2">
      <c r="A68" s="10"/>
      <c r="B68" s="1"/>
      <c r="C68" s="1"/>
      <c r="D68" s="2"/>
      <c r="E68" s="2"/>
      <c r="F68" s="1"/>
      <c r="G68" s="10"/>
      <c r="H68" s="10"/>
      <c r="I68" s="10"/>
      <c r="J68" s="4"/>
      <c r="K68" s="11"/>
      <c r="L68" s="11"/>
      <c r="M68" s="5"/>
      <c r="N68" s="5"/>
      <c r="O68" s="222"/>
      <c r="P68" s="7"/>
      <c r="Q68" s="2"/>
      <c r="R68" s="2"/>
      <c r="S68" s="2"/>
      <c r="T68" s="2"/>
    </row>
    <row r="69" spans="1:20" ht="12.75" customHeight="1" x14ac:dyDescent="0.2">
      <c r="A69" s="10"/>
      <c r="B69" s="1"/>
      <c r="C69" s="1"/>
      <c r="D69" s="2"/>
      <c r="E69" s="2"/>
      <c r="F69" s="1"/>
      <c r="G69" s="10"/>
      <c r="H69" s="10"/>
      <c r="I69" s="10"/>
      <c r="J69" s="4"/>
      <c r="K69" s="11"/>
      <c r="L69" s="11"/>
      <c r="M69" s="5"/>
      <c r="N69" s="5"/>
      <c r="O69" s="222"/>
      <c r="P69" s="7"/>
      <c r="Q69" s="2"/>
      <c r="R69" s="2"/>
      <c r="S69" s="2"/>
      <c r="T69" s="2"/>
    </row>
    <row r="70" spans="1:20" ht="12.75" customHeight="1" x14ac:dyDescent="0.2">
      <c r="A70" s="10"/>
      <c r="B70" s="1"/>
      <c r="C70" s="1"/>
      <c r="D70" s="2"/>
      <c r="E70" s="2"/>
      <c r="F70" s="1"/>
      <c r="G70" s="10"/>
      <c r="H70" s="10"/>
      <c r="I70" s="10"/>
      <c r="J70" s="4"/>
      <c r="K70" s="11"/>
      <c r="L70" s="11"/>
      <c r="M70" s="5"/>
      <c r="N70" s="5"/>
      <c r="O70" s="222"/>
      <c r="P70" s="7"/>
      <c r="Q70" s="2"/>
      <c r="R70" s="2"/>
      <c r="S70" s="2"/>
      <c r="T70" s="2"/>
    </row>
    <row r="71" spans="1:20" ht="12.75" customHeight="1" x14ac:dyDescent="0.2">
      <c r="A71" s="10"/>
      <c r="B71" s="1"/>
      <c r="C71" s="1"/>
      <c r="D71" s="2"/>
      <c r="E71" s="2"/>
      <c r="F71" s="1"/>
      <c r="G71" s="10"/>
      <c r="H71" s="10"/>
      <c r="I71" s="10"/>
      <c r="J71" s="4"/>
      <c r="K71" s="11"/>
      <c r="L71" s="11"/>
      <c r="M71" s="5"/>
      <c r="N71" s="5"/>
      <c r="O71" s="222"/>
      <c r="P71" s="7"/>
      <c r="Q71" s="2"/>
      <c r="R71" s="2"/>
      <c r="S71" s="2"/>
      <c r="T71" s="2"/>
    </row>
    <row r="72" spans="1:20" ht="12.75" customHeight="1" x14ac:dyDescent="0.2">
      <c r="A72" s="10"/>
      <c r="B72" s="1"/>
      <c r="C72" s="1"/>
      <c r="D72" s="2"/>
      <c r="E72" s="2"/>
      <c r="F72" s="1"/>
      <c r="G72" s="10"/>
      <c r="H72" s="10"/>
      <c r="I72" s="10"/>
      <c r="J72" s="4"/>
      <c r="K72" s="11"/>
      <c r="L72" s="11"/>
      <c r="M72" s="5"/>
      <c r="N72" s="5"/>
      <c r="O72" s="222"/>
      <c r="P72" s="7"/>
      <c r="Q72" s="2"/>
      <c r="R72" s="2"/>
      <c r="S72" s="2"/>
      <c r="T72" s="2"/>
    </row>
    <row r="73" spans="1:20" ht="12.75" customHeight="1" x14ac:dyDescent="0.2">
      <c r="A73" s="10"/>
      <c r="B73" s="1"/>
      <c r="C73" s="1"/>
      <c r="D73" s="2"/>
      <c r="E73" s="2"/>
      <c r="F73" s="1"/>
      <c r="G73" s="10"/>
      <c r="H73" s="10"/>
      <c r="I73" s="10"/>
      <c r="J73" s="4"/>
      <c r="K73" s="11"/>
      <c r="L73" s="11"/>
      <c r="M73" s="5"/>
      <c r="N73" s="5"/>
      <c r="O73" s="222"/>
      <c r="P73" s="7"/>
      <c r="Q73" s="2"/>
      <c r="R73" s="2"/>
      <c r="S73" s="2"/>
      <c r="T73" s="2"/>
    </row>
    <row r="74" spans="1:20" ht="12.75" customHeight="1" x14ac:dyDescent="0.2">
      <c r="A74" s="10"/>
      <c r="B74" s="1"/>
      <c r="C74" s="1"/>
      <c r="D74" s="2"/>
      <c r="E74" s="2"/>
      <c r="F74" s="1"/>
      <c r="G74" s="10"/>
      <c r="H74" s="10"/>
      <c r="I74" s="10"/>
      <c r="J74" s="4"/>
      <c r="K74" s="11"/>
      <c r="L74" s="11"/>
      <c r="M74" s="5"/>
      <c r="N74" s="5"/>
      <c r="O74" s="222"/>
      <c r="P74" s="7"/>
      <c r="Q74" s="2"/>
      <c r="R74" s="2"/>
      <c r="S74" s="2"/>
      <c r="T74" s="2"/>
    </row>
    <row r="75" spans="1:20" ht="12.75" customHeight="1" x14ac:dyDescent="0.2">
      <c r="A75" s="10"/>
      <c r="B75" s="1"/>
      <c r="C75" s="1"/>
      <c r="D75" s="2"/>
      <c r="E75" s="2"/>
      <c r="F75" s="1"/>
      <c r="G75" s="10"/>
      <c r="H75" s="10"/>
      <c r="I75" s="10"/>
      <c r="J75" s="4"/>
      <c r="K75" s="11"/>
      <c r="L75" s="11"/>
      <c r="M75" s="5"/>
      <c r="N75" s="5"/>
      <c r="O75" s="222"/>
      <c r="P75" s="7"/>
      <c r="Q75" s="2"/>
      <c r="R75" s="2"/>
      <c r="S75" s="2"/>
      <c r="T75" s="2"/>
    </row>
    <row r="76" spans="1:20" ht="12.75" customHeight="1" x14ac:dyDescent="0.2">
      <c r="A76" s="10"/>
      <c r="B76" s="1"/>
      <c r="C76" s="1"/>
      <c r="D76" s="2"/>
      <c r="E76" s="2"/>
      <c r="F76" s="1"/>
      <c r="G76" s="10"/>
      <c r="H76" s="10"/>
      <c r="I76" s="10"/>
      <c r="J76" s="4"/>
      <c r="K76" s="11"/>
      <c r="L76" s="11"/>
      <c r="M76" s="5"/>
      <c r="N76" s="5"/>
      <c r="O76" s="222"/>
      <c r="P76" s="7"/>
      <c r="Q76" s="2"/>
      <c r="R76" s="2"/>
      <c r="S76" s="2"/>
      <c r="T76" s="2"/>
    </row>
    <row r="77" spans="1:20" ht="12.75" customHeight="1" x14ac:dyDescent="0.2">
      <c r="A77" s="10"/>
      <c r="B77" s="1"/>
      <c r="C77" s="1"/>
      <c r="D77" s="2"/>
      <c r="E77" s="2"/>
      <c r="F77" s="1"/>
      <c r="G77" s="10"/>
      <c r="H77" s="10"/>
      <c r="I77" s="10"/>
      <c r="J77" s="4"/>
      <c r="K77" s="11"/>
      <c r="L77" s="11"/>
      <c r="M77" s="5"/>
      <c r="N77" s="5"/>
      <c r="O77" s="222"/>
      <c r="P77" s="7"/>
      <c r="Q77" s="2"/>
      <c r="R77" s="2"/>
      <c r="S77" s="2"/>
      <c r="T77" s="2"/>
    </row>
    <row r="78" spans="1:20" ht="12.75" customHeight="1" x14ac:dyDescent="0.2">
      <c r="A78" s="10"/>
      <c r="B78" s="1"/>
      <c r="C78" s="1"/>
      <c r="D78" s="2"/>
      <c r="E78" s="2"/>
      <c r="F78" s="1"/>
      <c r="G78" s="10"/>
      <c r="H78" s="10"/>
      <c r="I78" s="10"/>
      <c r="J78" s="4"/>
      <c r="K78" s="11"/>
      <c r="L78" s="11"/>
      <c r="M78" s="5"/>
      <c r="N78" s="5"/>
      <c r="O78" s="222"/>
      <c r="P78" s="7"/>
      <c r="Q78" s="2"/>
      <c r="R78" s="2"/>
      <c r="S78" s="2"/>
      <c r="T78" s="2"/>
    </row>
    <row r="79" spans="1:20" ht="12.75" customHeight="1" x14ac:dyDescent="0.2">
      <c r="A79" s="10"/>
      <c r="B79" s="1"/>
      <c r="C79" s="1"/>
      <c r="D79" s="2"/>
      <c r="E79" s="2"/>
      <c r="F79" s="1"/>
      <c r="G79" s="10"/>
      <c r="H79" s="10"/>
      <c r="I79" s="10"/>
      <c r="J79" s="4"/>
      <c r="K79" s="11"/>
      <c r="L79" s="11"/>
      <c r="M79" s="5"/>
      <c r="N79" s="5"/>
      <c r="O79" s="222"/>
      <c r="P79" s="7"/>
      <c r="Q79" s="2"/>
      <c r="R79" s="2"/>
      <c r="S79" s="2"/>
      <c r="T79" s="2"/>
    </row>
    <row r="80" spans="1:20" ht="12.75" customHeight="1" x14ac:dyDescent="0.2">
      <c r="A80" s="10"/>
      <c r="B80" s="1"/>
      <c r="C80" s="1"/>
      <c r="D80" s="2"/>
      <c r="E80" s="2"/>
      <c r="F80" s="1"/>
      <c r="G80" s="10"/>
      <c r="H80" s="10"/>
      <c r="I80" s="10"/>
      <c r="J80" s="4"/>
      <c r="K80" s="11"/>
      <c r="L80" s="11"/>
      <c r="M80" s="5"/>
      <c r="N80" s="5"/>
      <c r="O80" s="222"/>
      <c r="P80" s="7"/>
      <c r="Q80" s="2"/>
      <c r="R80" s="2"/>
      <c r="S80" s="2"/>
      <c r="T80" s="2"/>
    </row>
    <row r="81" spans="1:20" ht="12.75" customHeight="1" x14ac:dyDescent="0.2">
      <c r="A81" s="10"/>
      <c r="B81" s="1"/>
      <c r="C81" s="1"/>
      <c r="D81" s="2"/>
      <c r="E81" s="2"/>
      <c r="F81" s="1"/>
      <c r="G81" s="10"/>
      <c r="H81" s="10"/>
      <c r="I81" s="10"/>
      <c r="J81" s="4"/>
      <c r="K81" s="11"/>
      <c r="L81" s="11"/>
      <c r="M81" s="5"/>
      <c r="N81" s="5"/>
      <c r="O81" s="222"/>
      <c r="P81" s="7"/>
      <c r="Q81" s="2"/>
      <c r="R81" s="2"/>
      <c r="S81" s="2"/>
      <c r="T81" s="2"/>
    </row>
    <row r="82" spans="1:20" ht="12.75" customHeight="1" x14ac:dyDescent="0.2">
      <c r="A82" s="10"/>
      <c r="B82" s="1"/>
      <c r="C82" s="1"/>
      <c r="D82" s="2"/>
      <c r="E82" s="2"/>
      <c r="F82" s="1"/>
      <c r="G82" s="10"/>
      <c r="H82" s="10"/>
      <c r="I82" s="10"/>
      <c r="J82" s="4"/>
      <c r="K82" s="11"/>
      <c r="L82" s="11"/>
      <c r="M82" s="5"/>
      <c r="N82" s="5"/>
      <c r="O82" s="222"/>
      <c r="P82" s="7"/>
      <c r="Q82" s="2"/>
      <c r="R82" s="2"/>
      <c r="S82" s="2"/>
      <c r="T82" s="2"/>
    </row>
    <row r="83" spans="1:20" ht="12.75" customHeight="1" x14ac:dyDescent="0.2">
      <c r="A83" s="10"/>
      <c r="B83" s="1"/>
      <c r="C83" s="1"/>
      <c r="D83" s="2"/>
      <c r="E83" s="2"/>
      <c r="F83" s="1"/>
      <c r="G83" s="10"/>
      <c r="H83" s="10"/>
      <c r="I83" s="10"/>
      <c r="J83" s="4"/>
      <c r="K83" s="11"/>
      <c r="L83" s="11"/>
      <c r="M83" s="5"/>
      <c r="N83" s="5"/>
      <c r="O83" s="222"/>
      <c r="P83" s="7"/>
      <c r="Q83" s="2"/>
      <c r="R83" s="2"/>
      <c r="S83" s="2"/>
      <c r="T83" s="2"/>
    </row>
    <row r="84" spans="1:20" ht="12.75" customHeight="1" x14ac:dyDescent="0.2">
      <c r="A84" s="10"/>
      <c r="B84" s="1"/>
      <c r="C84" s="1"/>
      <c r="D84" s="2"/>
      <c r="E84" s="2"/>
      <c r="F84" s="1"/>
      <c r="G84" s="10"/>
      <c r="H84" s="10"/>
      <c r="I84" s="10"/>
      <c r="J84" s="4"/>
      <c r="K84" s="11"/>
      <c r="L84" s="11"/>
      <c r="M84" s="5"/>
      <c r="N84" s="5"/>
      <c r="O84" s="222"/>
      <c r="P84" s="7"/>
      <c r="Q84" s="2"/>
      <c r="R84" s="2"/>
      <c r="S84" s="2"/>
      <c r="T84" s="2"/>
    </row>
    <row r="85" spans="1:20" ht="12.75" customHeight="1" x14ac:dyDescent="0.2">
      <c r="A85" s="10"/>
      <c r="B85" s="1"/>
      <c r="C85" s="1"/>
      <c r="D85" s="2"/>
      <c r="E85" s="2"/>
      <c r="F85" s="1"/>
      <c r="G85" s="10"/>
      <c r="H85" s="10"/>
      <c r="I85" s="10"/>
      <c r="J85" s="4"/>
      <c r="K85" s="11"/>
      <c r="L85" s="11"/>
      <c r="M85" s="5"/>
      <c r="N85" s="5"/>
      <c r="O85" s="222"/>
      <c r="P85" s="7"/>
      <c r="Q85" s="2"/>
      <c r="R85" s="2"/>
      <c r="S85" s="2"/>
      <c r="T85" s="2"/>
    </row>
    <row r="86" spans="1:20" ht="12.75" customHeight="1" x14ac:dyDescent="0.2">
      <c r="A86" s="10"/>
      <c r="B86" s="1"/>
      <c r="C86" s="1"/>
      <c r="D86" s="2"/>
      <c r="E86" s="2"/>
      <c r="F86" s="1"/>
      <c r="G86" s="10"/>
      <c r="H86" s="10"/>
      <c r="I86" s="10"/>
      <c r="J86" s="4"/>
      <c r="K86" s="11"/>
      <c r="L86" s="11"/>
      <c r="M86" s="5"/>
      <c r="N86" s="5"/>
      <c r="O86" s="222"/>
      <c r="P86" s="7"/>
      <c r="Q86" s="2"/>
      <c r="R86" s="2"/>
      <c r="S86" s="2"/>
      <c r="T86" s="2"/>
    </row>
    <row r="87" spans="1:20" ht="12.75" customHeight="1" x14ac:dyDescent="0.2">
      <c r="A87" s="10"/>
      <c r="B87" s="1"/>
      <c r="C87" s="1"/>
      <c r="D87" s="2"/>
      <c r="E87" s="2"/>
      <c r="F87" s="1"/>
      <c r="G87" s="10"/>
      <c r="H87" s="10"/>
      <c r="I87" s="10"/>
      <c r="J87" s="4"/>
      <c r="K87" s="11"/>
      <c r="L87" s="11"/>
      <c r="M87" s="5"/>
      <c r="N87" s="5"/>
      <c r="O87" s="222"/>
      <c r="P87" s="7"/>
      <c r="Q87" s="2"/>
      <c r="R87" s="2"/>
      <c r="S87" s="2"/>
      <c r="T87" s="2"/>
    </row>
    <row r="88" spans="1:20" ht="12.75" customHeight="1" x14ac:dyDescent="0.2">
      <c r="A88" s="10"/>
      <c r="B88" s="1"/>
      <c r="C88" s="1"/>
      <c r="D88" s="2"/>
      <c r="E88" s="2"/>
      <c r="F88" s="1"/>
      <c r="G88" s="10"/>
      <c r="H88" s="10"/>
      <c r="I88" s="10"/>
      <c r="J88" s="4"/>
      <c r="K88" s="11"/>
      <c r="L88" s="11"/>
      <c r="M88" s="5"/>
      <c r="N88" s="5"/>
      <c r="O88" s="222"/>
      <c r="P88" s="7"/>
      <c r="Q88" s="2"/>
      <c r="R88" s="2"/>
      <c r="S88" s="2"/>
      <c r="T88" s="2"/>
    </row>
    <row r="89" spans="1:20" ht="12.75" customHeight="1" x14ac:dyDescent="0.2">
      <c r="A89" s="10"/>
      <c r="B89" s="1"/>
      <c r="C89" s="1"/>
      <c r="D89" s="2"/>
      <c r="E89" s="2"/>
      <c r="F89" s="1"/>
      <c r="G89" s="10"/>
      <c r="H89" s="10"/>
      <c r="I89" s="10"/>
      <c r="J89" s="4"/>
      <c r="K89" s="11"/>
      <c r="L89" s="11"/>
      <c r="M89" s="5"/>
      <c r="N89" s="5"/>
      <c r="O89" s="222"/>
      <c r="P89" s="7"/>
      <c r="Q89" s="2"/>
      <c r="R89" s="2"/>
      <c r="S89" s="2"/>
      <c r="T89" s="2"/>
    </row>
    <row r="90" spans="1:20" ht="12.75" customHeight="1" x14ac:dyDescent="0.2">
      <c r="A90" s="10"/>
      <c r="B90" s="1"/>
      <c r="C90" s="1"/>
      <c r="D90" s="2"/>
      <c r="E90" s="2"/>
      <c r="F90" s="1"/>
      <c r="G90" s="10"/>
      <c r="H90" s="10"/>
      <c r="I90" s="10"/>
      <c r="J90" s="4"/>
      <c r="K90" s="11"/>
      <c r="L90" s="11"/>
      <c r="M90" s="5"/>
      <c r="N90" s="5"/>
      <c r="O90" s="222"/>
      <c r="P90" s="7"/>
      <c r="Q90" s="2"/>
      <c r="R90" s="2"/>
      <c r="S90" s="2"/>
      <c r="T90" s="2"/>
    </row>
    <row r="91" spans="1:20" ht="12.75" customHeight="1" x14ac:dyDescent="0.2">
      <c r="A91" s="10"/>
      <c r="B91" s="1"/>
      <c r="C91" s="1"/>
      <c r="D91" s="2"/>
      <c r="E91" s="2"/>
      <c r="F91" s="1"/>
      <c r="G91" s="10"/>
      <c r="H91" s="10"/>
      <c r="I91" s="10"/>
      <c r="J91" s="4"/>
      <c r="K91" s="11"/>
      <c r="L91" s="11"/>
      <c r="M91" s="5"/>
      <c r="N91" s="5"/>
      <c r="O91" s="222"/>
      <c r="P91" s="7"/>
      <c r="Q91" s="2"/>
      <c r="R91" s="2"/>
      <c r="S91" s="2"/>
      <c r="T91" s="2"/>
    </row>
    <row r="92" spans="1:20" ht="12.75" customHeight="1" x14ac:dyDescent="0.2">
      <c r="A92" s="10"/>
      <c r="B92" s="1"/>
      <c r="C92" s="1"/>
      <c r="D92" s="2"/>
      <c r="E92" s="2"/>
      <c r="F92" s="1"/>
      <c r="G92" s="10"/>
      <c r="H92" s="10"/>
      <c r="I92" s="10"/>
      <c r="J92" s="4"/>
      <c r="K92" s="11"/>
      <c r="L92" s="11"/>
      <c r="M92" s="5"/>
      <c r="N92" s="5"/>
      <c r="O92" s="222"/>
      <c r="P92" s="7"/>
      <c r="Q92" s="2"/>
      <c r="R92" s="2"/>
      <c r="S92" s="2"/>
      <c r="T92" s="2"/>
    </row>
    <row r="93" spans="1:20" ht="12.75" customHeight="1" x14ac:dyDescent="0.2">
      <c r="A93" s="10"/>
      <c r="B93" s="1"/>
      <c r="C93" s="1"/>
      <c r="D93" s="2"/>
      <c r="E93" s="2"/>
      <c r="F93" s="1"/>
      <c r="G93" s="10"/>
      <c r="H93" s="10"/>
      <c r="I93" s="10"/>
      <c r="J93" s="4"/>
      <c r="K93" s="11"/>
      <c r="L93" s="11"/>
      <c r="M93" s="5"/>
      <c r="N93" s="5"/>
      <c r="O93" s="222"/>
      <c r="P93" s="7"/>
      <c r="Q93" s="2"/>
      <c r="R93" s="2"/>
      <c r="S93" s="2"/>
      <c r="T93" s="2"/>
    </row>
    <row r="94" spans="1:20" ht="12.75" customHeight="1" x14ac:dyDescent="0.2">
      <c r="A94" s="10"/>
      <c r="B94" s="1"/>
      <c r="C94" s="1"/>
      <c r="D94" s="2"/>
      <c r="E94" s="2"/>
      <c r="F94" s="1"/>
      <c r="G94" s="10"/>
      <c r="H94" s="10"/>
      <c r="I94" s="10"/>
      <c r="J94" s="4"/>
      <c r="K94" s="11"/>
      <c r="L94" s="11"/>
      <c r="M94" s="5"/>
      <c r="N94" s="5"/>
      <c r="O94" s="222"/>
      <c r="P94" s="7"/>
      <c r="Q94" s="2"/>
      <c r="R94" s="2"/>
      <c r="S94" s="2"/>
      <c r="T94" s="2"/>
    </row>
    <row r="95" spans="1:20" ht="12.75" customHeight="1" x14ac:dyDescent="0.2">
      <c r="A95" s="10"/>
      <c r="B95" s="1"/>
      <c r="C95" s="1"/>
      <c r="D95" s="2"/>
      <c r="E95" s="2"/>
      <c r="F95" s="1"/>
      <c r="G95" s="10"/>
      <c r="H95" s="10"/>
      <c r="I95" s="10"/>
      <c r="J95" s="4"/>
      <c r="K95" s="11"/>
      <c r="L95" s="11"/>
      <c r="M95" s="5"/>
      <c r="N95" s="5"/>
      <c r="O95" s="222"/>
      <c r="P95" s="7"/>
      <c r="Q95" s="2"/>
      <c r="R95" s="2"/>
      <c r="S95" s="2"/>
      <c r="T95" s="2"/>
    </row>
    <row r="96" spans="1:20" ht="12.75" customHeight="1" x14ac:dyDescent="0.2">
      <c r="A96" s="10"/>
      <c r="B96" s="1"/>
      <c r="C96" s="1"/>
      <c r="D96" s="2"/>
      <c r="E96" s="2"/>
      <c r="F96" s="1"/>
      <c r="G96" s="10"/>
      <c r="H96" s="10"/>
      <c r="I96" s="10"/>
      <c r="J96" s="4"/>
      <c r="K96" s="11"/>
      <c r="L96" s="11"/>
      <c r="M96" s="5"/>
      <c r="N96" s="5"/>
      <c r="O96" s="222"/>
      <c r="P96" s="7"/>
      <c r="Q96" s="2"/>
      <c r="R96" s="2"/>
      <c r="S96" s="2"/>
      <c r="T96" s="2"/>
    </row>
    <row r="97" spans="1:20" ht="12.75" customHeight="1" x14ac:dyDescent="0.2">
      <c r="A97" s="10"/>
      <c r="B97" s="1"/>
      <c r="C97" s="1"/>
      <c r="D97" s="2"/>
      <c r="E97" s="2"/>
      <c r="F97" s="1"/>
      <c r="G97" s="10"/>
      <c r="H97" s="10"/>
      <c r="I97" s="10"/>
      <c r="J97" s="4"/>
      <c r="K97" s="11"/>
      <c r="L97" s="11"/>
      <c r="M97" s="5"/>
      <c r="N97" s="5"/>
      <c r="O97" s="222"/>
      <c r="P97" s="7"/>
      <c r="Q97" s="2"/>
      <c r="R97" s="2"/>
      <c r="S97" s="2"/>
      <c r="T97" s="2"/>
    </row>
    <row r="98" spans="1:20" ht="12.75" customHeight="1" x14ac:dyDescent="0.2">
      <c r="A98" s="10"/>
      <c r="B98" s="1"/>
      <c r="C98" s="1"/>
      <c r="D98" s="2"/>
      <c r="E98" s="2"/>
      <c r="F98" s="1"/>
      <c r="G98" s="10"/>
      <c r="H98" s="10"/>
      <c r="I98" s="10"/>
      <c r="J98" s="4"/>
      <c r="K98" s="11"/>
      <c r="L98" s="11"/>
      <c r="M98" s="5"/>
      <c r="N98" s="5"/>
      <c r="O98" s="222"/>
      <c r="P98" s="7"/>
      <c r="Q98" s="2"/>
      <c r="R98" s="2"/>
      <c r="S98" s="2"/>
      <c r="T98" s="2"/>
    </row>
    <row r="99" spans="1:20" ht="12.75" customHeight="1" x14ac:dyDescent="0.2">
      <c r="A99" s="10"/>
      <c r="B99" s="1"/>
      <c r="C99" s="1"/>
      <c r="D99" s="2"/>
      <c r="E99" s="2"/>
      <c r="F99" s="1"/>
      <c r="G99" s="10"/>
      <c r="H99" s="10"/>
      <c r="I99" s="10"/>
      <c r="J99" s="4"/>
      <c r="K99" s="11"/>
      <c r="L99" s="11"/>
      <c r="M99" s="5"/>
      <c r="N99" s="5"/>
      <c r="O99" s="222"/>
      <c r="P99" s="7"/>
      <c r="Q99" s="2"/>
      <c r="R99" s="2"/>
      <c r="S99" s="2"/>
      <c r="T99" s="2"/>
    </row>
    <row r="100" spans="1:20" ht="12.75" customHeight="1" x14ac:dyDescent="0.2">
      <c r="A100" s="10"/>
      <c r="B100" s="1"/>
      <c r="C100" s="1"/>
      <c r="D100" s="2"/>
      <c r="E100" s="2"/>
      <c r="F100" s="1"/>
      <c r="G100" s="10"/>
      <c r="H100" s="10"/>
      <c r="I100" s="10"/>
      <c r="J100" s="4"/>
      <c r="K100" s="11"/>
      <c r="L100" s="11"/>
      <c r="M100" s="5"/>
      <c r="N100" s="5"/>
      <c r="O100" s="222"/>
      <c r="P100" s="7"/>
      <c r="Q100" s="2"/>
      <c r="R100" s="2"/>
      <c r="S100" s="2"/>
      <c r="T100" s="2"/>
    </row>
    <row r="101" spans="1:20" ht="12.75" customHeight="1" x14ac:dyDescent="0.2">
      <c r="A101" s="10"/>
      <c r="B101" s="1"/>
      <c r="C101" s="1"/>
      <c r="D101" s="2"/>
      <c r="E101" s="2"/>
      <c r="F101" s="1"/>
      <c r="G101" s="10"/>
      <c r="H101" s="10"/>
      <c r="I101" s="10"/>
      <c r="J101" s="4"/>
      <c r="K101" s="11"/>
      <c r="L101" s="11"/>
      <c r="M101" s="5"/>
      <c r="N101" s="5"/>
      <c r="O101" s="222"/>
      <c r="P101" s="7"/>
      <c r="Q101" s="2"/>
      <c r="R101" s="2"/>
      <c r="S101" s="2"/>
      <c r="T101" s="2"/>
    </row>
    <row r="102" spans="1:20" ht="12.75" customHeight="1" x14ac:dyDescent="0.2">
      <c r="A102" s="10"/>
      <c r="B102" s="1"/>
      <c r="C102" s="1"/>
      <c r="D102" s="2"/>
      <c r="E102" s="2"/>
      <c r="F102" s="1"/>
      <c r="G102" s="10"/>
      <c r="H102" s="10"/>
      <c r="I102" s="10"/>
      <c r="J102" s="4"/>
      <c r="K102" s="11"/>
      <c r="L102" s="11"/>
      <c r="M102" s="5"/>
      <c r="N102" s="5"/>
      <c r="O102" s="222"/>
      <c r="P102" s="7"/>
      <c r="Q102" s="2"/>
      <c r="R102" s="2"/>
      <c r="S102" s="2"/>
      <c r="T102" s="2"/>
    </row>
    <row r="103" spans="1:20" ht="12.75" customHeight="1" x14ac:dyDescent="0.2">
      <c r="A103" s="10"/>
      <c r="B103" s="1"/>
      <c r="C103" s="1"/>
      <c r="D103" s="2"/>
      <c r="E103" s="2"/>
      <c r="F103" s="1"/>
      <c r="G103" s="10"/>
      <c r="H103" s="10"/>
      <c r="I103" s="10"/>
      <c r="J103" s="4"/>
      <c r="K103" s="11"/>
      <c r="L103" s="11"/>
      <c r="M103" s="5"/>
      <c r="N103" s="5"/>
      <c r="O103" s="222"/>
      <c r="P103" s="7"/>
      <c r="Q103" s="2"/>
      <c r="R103" s="2"/>
      <c r="S103" s="2"/>
      <c r="T103" s="2"/>
    </row>
    <row r="104" spans="1:20" ht="12.75" customHeight="1" x14ac:dyDescent="0.2">
      <c r="A104" s="10"/>
      <c r="B104" s="1"/>
      <c r="C104" s="1"/>
      <c r="D104" s="2"/>
      <c r="E104" s="2"/>
      <c r="F104" s="1"/>
      <c r="G104" s="10"/>
      <c r="H104" s="10"/>
      <c r="I104" s="10"/>
      <c r="J104" s="4"/>
      <c r="K104" s="11"/>
      <c r="L104" s="11"/>
      <c r="M104" s="5"/>
      <c r="N104" s="5"/>
      <c r="O104" s="222"/>
      <c r="P104" s="7"/>
      <c r="Q104" s="2"/>
      <c r="R104" s="2"/>
      <c r="S104" s="2"/>
      <c r="T104" s="2"/>
    </row>
    <row r="105" spans="1:20" ht="12.75" customHeight="1" x14ac:dyDescent="0.2">
      <c r="A105" s="10"/>
      <c r="B105" s="1"/>
      <c r="C105" s="1"/>
      <c r="D105" s="2"/>
      <c r="E105" s="2"/>
      <c r="F105" s="1"/>
      <c r="G105" s="10"/>
      <c r="H105" s="10"/>
      <c r="I105" s="10"/>
      <c r="J105" s="4"/>
      <c r="K105" s="11"/>
      <c r="L105" s="11"/>
      <c r="M105" s="5"/>
      <c r="N105" s="5"/>
      <c r="O105" s="222"/>
      <c r="P105" s="7"/>
      <c r="Q105" s="2"/>
      <c r="R105" s="2"/>
      <c r="S105" s="2"/>
      <c r="T105" s="2"/>
    </row>
    <row r="106" spans="1:20" ht="12.75" customHeight="1" x14ac:dyDescent="0.2">
      <c r="A106" s="10"/>
      <c r="B106" s="1"/>
      <c r="C106" s="1"/>
      <c r="D106" s="2"/>
      <c r="E106" s="2"/>
      <c r="F106" s="1"/>
      <c r="G106" s="10"/>
      <c r="H106" s="10"/>
      <c r="I106" s="10"/>
      <c r="J106" s="4"/>
      <c r="K106" s="11"/>
      <c r="L106" s="11"/>
      <c r="M106" s="5"/>
      <c r="N106" s="5"/>
      <c r="O106" s="222"/>
      <c r="P106" s="7"/>
      <c r="Q106" s="2"/>
      <c r="R106" s="2"/>
      <c r="S106" s="2"/>
      <c r="T106" s="2"/>
    </row>
    <row r="107" spans="1:20" ht="12.75" customHeight="1" x14ac:dyDescent="0.2">
      <c r="A107" s="10"/>
      <c r="B107" s="1"/>
      <c r="C107" s="1"/>
      <c r="D107" s="2"/>
      <c r="E107" s="2"/>
      <c r="F107" s="1"/>
      <c r="G107" s="10"/>
      <c r="H107" s="10"/>
      <c r="I107" s="10"/>
      <c r="J107" s="4"/>
      <c r="K107" s="11"/>
      <c r="L107" s="11"/>
      <c r="M107" s="5"/>
      <c r="N107" s="5"/>
      <c r="O107" s="222"/>
      <c r="P107" s="7"/>
      <c r="Q107" s="2"/>
      <c r="R107" s="2"/>
      <c r="S107" s="2"/>
      <c r="T107" s="2"/>
    </row>
    <row r="108" spans="1:20" ht="12.75" customHeight="1" x14ac:dyDescent="0.2">
      <c r="A108" s="10"/>
      <c r="B108" s="1"/>
      <c r="C108" s="1"/>
      <c r="D108" s="2"/>
      <c r="E108" s="2"/>
      <c r="F108" s="1"/>
      <c r="G108" s="10"/>
      <c r="H108" s="10"/>
      <c r="I108" s="10"/>
      <c r="J108" s="4"/>
      <c r="K108" s="11"/>
      <c r="L108" s="11"/>
      <c r="M108" s="5"/>
      <c r="N108" s="5"/>
      <c r="O108" s="222"/>
      <c r="P108" s="7"/>
      <c r="Q108" s="2"/>
      <c r="R108" s="2"/>
      <c r="S108" s="2"/>
      <c r="T108" s="2"/>
    </row>
    <row r="109" spans="1:20" ht="12.75" customHeight="1" x14ac:dyDescent="0.2">
      <c r="A109" s="10"/>
      <c r="B109" s="1"/>
      <c r="C109" s="1"/>
      <c r="D109" s="2"/>
      <c r="E109" s="2"/>
      <c r="F109" s="1"/>
      <c r="G109" s="10"/>
      <c r="H109" s="10"/>
      <c r="I109" s="10"/>
      <c r="J109" s="4"/>
      <c r="K109" s="11"/>
      <c r="L109" s="11"/>
      <c r="M109" s="5"/>
      <c r="N109" s="5"/>
      <c r="O109" s="222"/>
      <c r="P109" s="7"/>
      <c r="Q109" s="2"/>
      <c r="R109" s="2"/>
      <c r="S109" s="2"/>
      <c r="T109" s="2"/>
    </row>
    <row r="110" spans="1:20" ht="12.75" customHeight="1" x14ac:dyDescent="0.2">
      <c r="A110" s="10"/>
      <c r="B110" s="1"/>
      <c r="C110" s="1"/>
      <c r="D110" s="2"/>
      <c r="E110" s="2"/>
      <c r="F110" s="1"/>
      <c r="G110" s="10"/>
      <c r="H110" s="10"/>
      <c r="I110" s="10"/>
      <c r="J110" s="4"/>
      <c r="K110" s="11"/>
      <c r="L110" s="11"/>
      <c r="M110" s="5"/>
      <c r="N110" s="5"/>
      <c r="O110" s="222"/>
      <c r="P110" s="7"/>
      <c r="Q110" s="2"/>
      <c r="R110" s="2"/>
      <c r="S110" s="2"/>
      <c r="T110" s="2"/>
    </row>
    <row r="111" spans="1:20" ht="12.75" customHeight="1" x14ac:dyDescent="0.2">
      <c r="A111" s="10"/>
      <c r="B111" s="1"/>
      <c r="C111" s="1"/>
      <c r="D111" s="2"/>
      <c r="E111" s="2"/>
      <c r="F111" s="1"/>
      <c r="G111" s="10"/>
      <c r="H111" s="10"/>
      <c r="I111" s="10"/>
      <c r="J111" s="4"/>
      <c r="K111" s="11"/>
      <c r="L111" s="11"/>
      <c r="M111" s="5"/>
      <c r="N111" s="5"/>
      <c r="O111" s="222"/>
      <c r="P111" s="7"/>
      <c r="Q111" s="2"/>
      <c r="R111" s="2"/>
      <c r="S111" s="2"/>
      <c r="T111" s="2"/>
    </row>
    <row r="112" spans="1:20" ht="12.75" customHeight="1" x14ac:dyDescent="0.2">
      <c r="A112" s="10"/>
      <c r="B112" s="1"/>
      <c r="C112" s="1"/>
      <c r="D112" s="2"/>
      <c r="E112" s="2"/>
      <c r="F112" s="1"/>
      <c r="G112" s="10"/>
      <c r="H112" s="10"/>
      <c r="I112" s="10"/>
      <c r="J112" s="4"/>
      <c r="K112" s="11"/>
      <c r="L112" s="11"/>
      <c r="M112" s="5"/>
      <c r="N112" s="5"/>
      <c r="O112" s="222"/>
      <c r="P112" s="7"/>
      <c r="Q112" s="2"/>
      <c r="R112" s="2"/>
      <c r="S112" s="2"/>
      <c r="T112" s="2"/>
    </row>
    <row r="113" spans="1:20" ht="12.75" customHeight="1" x14ac:dyDescent="0.2">
      <c r="A113" s="10"/>
      <c r="B113" s="1"/>
      <c r="C113" s="1"/>
      <c r="D113" s="2"/>
      <c r="E113" s="2"/>
      <c r="F113" s="1"/>
      <c r="G113" s="10"/>
      <c r="H113" s="10"/>
      <c r="I113" s="10"/>
      <c r="J113" s="4"/>
      <c r="K113" s="11"/>
      <c r="L113" s="11"/>
      <c r="M113" s="5"/>
      <c r="N113" s="5"/>
      <c r="O113" s="222"/>
      <c r="P113" s="7"/>
      <c r="Q113" s="2"/>
      <c r="R113" s="2"/>
      <c r="S113" s="2"/>
      <c r="T113" s="2"/>
    </row>
    <row r="114" spans="1:20" ht="12.75" customHeight="1" x14ac:dyDescent="0.2">
      <c r="A114" s="10"/>
      <c r="B114" s="1"/>
      <c r="C114" s="1"/>
      <c r="D114" s="2"/>
      <c r="E114" s="2"/>
      <c r="F114" s="1"/>
      <c r="G114" s="10"/>
      <c r="H114" s="10"/>
      <c r="I114" s="10"/>
      <c r="J114" s="4"/>
      <c r="K114" s="11"/>
      <c r="L114" s="11"/>
      <c r="M114" s="5"/>
      <c r="N114" s="5"/>
      <c r="O114" s="222"/>
      <c r="P114" s="7"/>
      <c r="Q114" s="2"/>
      <c r="R114" s="2"/>
      <c r="S114" s="2"/>
      <c r="T114" s="2"/>
    </row>
    <row r="115" spans="1:20" ht="12.75" customHeight="1" x14ac:dyDescent="0.2">
      <c r="A115" s="10"/>
      <c r="B115" s="1"/>
      <c r="C115" s="1"/>
      <c r="D115" s="2"/>
      <c r="E115" s="2"/>
      <c r="F115" s="1"/>
      <c r="G115" s="10"/>
      <c r="H115" s="10"/>
      <c r="I115" s="10"/>
      <c r="J115" s="4"/>
      <c r="K115" s="11"/>
      <c r="L115" s="11"/>
      <c r="M115" s="5"/>
      <c r="N115" s="5"/>
      <c r="O115" s="222"/>
      <c r="P115" s="7"/>
      <c r="Q115" s="2"/>
      <c r="R115" s="2"/>
      <c r="S115" s="2"/>
      <c r="T115" s="2"/>
    </row>
    <row r="116" spans="1:20" ht="12.75" customHeight="1" x14ac:dyDescent="0.2">
      <c r="A116" s="10"/>
      <c r="B116" s="1"/>
      <c r="C116" s="1"/>
      <c r="D116" s="2"/>
      <c r="E116" s="2"/>
      <c r="F116" s="1"/>
      <c r="G116" s="10"/>
      <c r="H116" s="10"/>
      <c r="I116" s="10"/>
      <c r="J116" s="4"/>
      <c r="K116" s="11"/>
      <c r="L116" s="11"/>
      <c r="M116" s="5"/>
      <c r="N116" s="5"/>
      <c r="O116" s="222"/>
      <c r="P116" s="7"/>
      <c r="Q116" s="2"/>
      <c r="R116" s="2"/>
      <c r="S116" s="2"/>
      <c r="T116" s="2"/>
    </row>
    <row r="117" spans="1:20" ht="12.75" customHeight="1" x14ac:dyDescent="0.2">
      <c r="A117" s="10"/>
      <c r="B117" s="1"/>
      <c r="C117" s="1"/>
      <c r="D117" s="2"/>
      <c r="E117" s="2"/>
      <c r="F117" s="1"/>
      <c r="G117" s="10"/>
      <c r="H117" s="10"/>
      <c r="I117" s="10"/>
      <c r="J117" s="4"/>
      <c r="K117" s="11"/>
      <c r="L117" s="11"/>
      <c r="M117" s="5"/>
      <c r="N117" s="5"/>
      <c r="O117" s="222"/>
      <c r="P117" s="7"/>
      <c r="Q117" s="2"/>
      <c r="R117" s="2"/>
      <c r="S117" s="2"/>
      <c r="T117" s="2"/>
    </row>
    <row r="118" spans="1:20" ht="12.75" customHeight="1" x14ac:dyDescent="0.2">
      <c r="A118" s="10"/>
      <c r="B118" s="1"/>
      <c r="C118" s="1"/>
      <c r="D118" s="2"/>
      <c r="E118" s="2"/>
      <c r="F118" s="1"/>
      <c r="G118" s="10"/>
      <c r="H118" s="10"/>
      <c r="I118" s="10"/>
      <c r="J118" s="4"/>
      <c r="K118" s="11"/>
      <c r="L118" s="11"/>
      <c r="M118" s="5"/>
      <c r="N118" s="5"/>
      <c r="O118" s="222"/>
      <c r="P118" s="7"/>
      <c r="Q118" s="2"/>
      <c r="R118" s="2"/>
      <c r="S118" s="2"/>
      <c r="T118" s="2"/>
    </row>
    <row r="119" spans="1:20" ht="12.75" customHeight="1" x14ac:dyDescent="0.2">
      <c r="A119" s="10"/>
      <c r="B119" s="1"/>
      <c r="C119" s="1"/>
      <c r="D119" s="2"/>
      <c r="E119" s="2"/>
      <c r="F119" s="1"/>
      <c r="G119" s="10"/>
      <c r="H119" s="10"/>
      <c r="I119" s="10"/>
      <c r="J119" s="4"/>
      <c r="K119" s="11"/>
      <c r="L119" s="11"/>
      <c r="M119" s="5"/>
      <c r="N119" s="5"/>
      <c r="O119" s="222"/>
      <c r="P119" s="7"/>
      <c r="Q119" s="2"/>
      <c r="R119" s="2"/>
      <c r="S119" s="2"/>
      <c r="T119" s="2"/>
    </row>
    <row r="120" spans="1:20" ht="12.75" customHeight="1" x14ac:dyDescent="0.2">
      <c r="A120" s="10"/>
      <c r="B120" s="1"/>
      <c r="C120" s="1"/>
      <c r="D120" s="2"/>
      <c r="E120" s="2"/>
      <c r="F120" s="1"/>
      <c r="G120" s="10"/>
      <c r="H120" s="10"/>
      <c r="I120" s="10"/>
      <c r="J120" s="4"/>
      <c r="K120" s="11"/>
      <c r="L120" s="11"/>
      <c r="M120" s="5"/>
      <c r="N120" s="5"/>
      <c r="O120" s="222"/>
      <c r="P120" s="7"/>
      <c r="Q120" s="2"/>
      <c r="R120" s="2"/>
      <c r="S120" s="2"/>
      <c r="T120" s="2"/>
    </row>
    <row r="121" spans="1:20" ht="12.75" customHeight="1" x14ac:dyDescent="0.2">
      <c r="A121" s="10"/>
      <c r="B121" s="1"/>
      <c r="C121" s="1"/>
      <c r="D121" s="2"/>
      <c r="E121" s="2"/>
      <c r="F121" s="1"/>
      <c r="G121" s="10"/>
      <c r="H121" s="10"/>
      <c r="I121" s="10"/>
      <c r="J121" s="4"/>
      <c r="K121" s="11"/>
      <c r="L121" s="11"/>
      <c r="M121" s="5"/>
      <c r="N121" s="5"/>
      <c r="O121" s="222"/>
      <c r="P121" s="7"/>
      <c r="Q121" s="2"/>
      <c r="R121" s="2"/>
      <c r="S121" s="2"/>
      <c r="T121" s="2"/>
    </row>
    <row r="122" spans="1:20" ht="12.75" customHeight="1" x14ac:dyDescent="0.2">
      <c r="A122" s="10"/>
      <c r="B122" s="1"/>
      <c r="C122" s="1"/>
      <c r="D122" s="2"/>
      <c r="E122" s="2"/>
      <c r="F122" s="1"/>
      <c r="G122" s="10"/>
      <c r="H122" s="10"/>
      <c r="I122" s="10"/>
      <c r="J122" s="4"/>
      <c r="K122" s="11"/>
      <c r="L122" s="11"/>
      <c r="M122" s="5"/>
      <c r="N122" s="5"/>
      <c r="O122" s="222"/>
      <c r="P122" s="7"/>
      <c r="Q122" s="2"/>
      <c r="R122" s="2"/>
      <c r="S122" s="2"/>
      <c r="T122" s="2"/>
    </row>
    <row r="123" spans="1:20" ht="12.75" customHeight="1" x14ac:dyDescent="0.2">
      <c r="A123" s="10"/>
      <c r="B123" s="1"/>
      <c r="C123" s="1"/>
      <c r="D123" s="2"/>
      <c r="E123" s="2"/>
      <c r="F123" s="1"/>
      <c r="G123" s="10"/>
      <c r="H123" s="10"/>
      <c r="I123" s="10"/>
      <c r="J123" s="4"/>
      <c r="K123" s="11"/>
      <c r="L123" s="11"/>
      <c r="M123" s="5"/>
      <c r="N123" s="5"/>
      <c r="O123" s="222"/>
      <c r="P123" s="7"/>
      <c r="Q123" s="2"/>
      <c r="R123" s="2"/>
      <c r="S123" s="2"/>
      <c r="T123" s="2"/>
    </row>
    <row r="124" spans="1:20" ht="12.75" customHeight="1" x14ac:dyDescent="0.2">
      <c r="A124" s="10"/>
      <c r="B124" s="1"/>
      <c r="C124" s="1"/>
      <c r="D124" s="2"/>
      <c r="E124" s="2"/>
      <c r="F124" s="1"/>
      <c r="G124" s="10"/>
      <c r="H124" s="10"/>
      <c r="I124" s="10"/>
      <c r="J124" s="4"/>
      <c r="K124" s="11"/>
      <c r="L124" s="11"/>
      <c r="M124" s="5"/>
      <c r="N124" s="5"/>
      <c r="O124" s="222"/>
      <c r="P124" s="7"/>
      <c r="Q124" s="2"/>
      <c r="R124" s="2"/>
      <c r="S124" s="2"/>
      <c r="T124" s="2"/>
    </row>
    <row r="125" spans="1:20" ht="12.75" customHeight="1" x14ac:dyDescent="0.2">
      <c r="A125" s="10"/>
      <c r="B125" s="1"/>
      <c r="C125" s="1"/>
      <c r="D125" s="2"/>
      <c r="E125" s="2"/>
      <c r="F125" s="1"/>
      <c r="G125" s="10"/>
      <c r="H125" s="10"/>
      <c r="I125" s="10"/>
      <c r="J125" s="4"/>
      <c r="K125" s="11"/>
      <c r="L125" s="11"/>
      <c r="M125" s="5"/>
      <c r="N125" s="5"/>
      <c r="O125" s="222"/>
      <c r="P125" s="7"/>
      <c r="Q125" s="2"/>
      <c r="R125" s="2"/>
      <c r="S125" s="2"/>
      <c r="T125" s="2"/>
    </row>
    <row r="126" spans="1:20" ht="12.75" customHeight="1" x14ac:dyDescent="0.2">
      <c r="A126" s="10"/>
      <c r="B126" s="1"/>
      <c r="C126" s="1"/>
      <c r="D126" s="2"/>
      <c r="E126" s="2"/>
      <c r="F126" s="1"/>
      <c r="G126" s="10"/>
      <c r="H126" s="10"/>
      <c r="I126" s="10"/>
      <c r="J126" s="4"/>
      <c r="K126" s="11"/>
      <c r="L126" s="11"/>
      <c r="M126" s="5"/>
      <c r="N126" s="5"/>
      <c r="O126" s="222"/>
      <c r="P126" s="7"/>
      <c r="Q126" s="2"/>
      <c r="R126" s="2"/>
      <c r="S126" s="2"/>
      <c r="T126" s="2"/>
    </row>
    <row r="127" spans="1:20" ht="12.75" customHeight="1" x14ac:dyDescent="0.2">
      <c r="A127" s="10"/>
      <c r="B127" s="1"/>
      <c r="C127" s="1"/>
      <c r="D127" s="2"/>
      <c r="E127" s="2"/>
      <c r="F127" s="1"/>
      <c r="G127" s="10"/>
      <c r="H127" s="10"/>
      <c r="I127" s="10"/>
      <c r="J127" s="4"/>
      <c r="K127" s="11"/>
      <c r="L127" s="11"/>
      <c r="M127" s="5"/>
      <c r="N127" s="5"/>
      <c r="O127" s="222"/>
      <c r="P127" s="7"/>
      <c r="Q127" s="2"/>
      <c r="R127" s="2"/>
      <c r="S127" s="2"/>
      <c r="T127" s="2"/>
    </row>
    <row r="128" spans="1:20" ht="12.75" customHeight="1" x14ac:dyDescent="0.2">
      <c r="A128" s="10"/>
      <c r="B128" s="1"/>
      <c r="C128" s="1"/>
      <c r="D128" s="2"/>
      <c r="E128" s="2"/>
      <c r="F128" s="1"/>
      <c r="G128" s="10"/>
      <c r="H128" s="10"/>
      <c r="I128" s="10"/>
      <c r="J128" s="4"/>
      <c r="K128" s="11"/>
      <c r="L128" s="11"/>
      <c r="M128" s="5"/>
      <c r="N128" s="5"/>
      <c r="O128" s="222"/>
      <c r="P128" s="7"/>
      <c r="Q128" s="2"/>
      <c r="R128" s="2"/>
      <c r="S128" s="2"/>
      <c r="T128" s="2"/>
    </row>
    <row r="129" spans="1:20" ht="12.75" customHeight="1" x14ac:dyDescent="0.2">
      <c r="A129" s="10"/>
      <c r="B129" s="1"/>
      <c r="C129" s="1"/>
      <c r="D129" s="2"/>
      <c r="E129" s="2"/>
      <c r="F129" s="1"/>
      <c r="G129" s="10"/>
      <c r="H129" s="10"/>
      <c r="I129" s="10"/>
      <c r="J129" s="4"/>
      <c r="K129" s="11"/>
      <c r="L129" s="11"/>
      <c r="M129" s="5"/>
      <c r="N129" s="5"/>
      <c r="O129" s="222"/>
      <c r="P129" s="7"/>
      <c r="Q129" s="2"/>
      <c r="R129" s="2"/>
      <c r="S129" s="2"/>
      <c r="T129" s="2"/>
    </row>
    <row r="130" spans="1:20" ht="12.75" customHeight="1" x14ac:dyDescent="0.2">
      <c r="A130" s="10"/>
      <c r="B130" s="1"/>
      <c r="C130" s="1"/>
      <c r="D130" s="2"/>
      <c r="E130" s="2"/>
      <c r="F130" s="1"/>
      <c r="G130" s="10"/>
      <c r="H130" s="10"/>
      <c r="I130" s="10"/>
      <c r="J130" s="4"/>
      <c r="K130" s="11"/>
      <c r="L130" s="11"/>
      <c r="M130" s="5"/>
      <c r="N130" s="5"/>
      <c r="O130" s="222"/>
      <c r="P130" s="7"/>
      <c r="Q130" s="2"/>
      <c r="R130" s="2"/>
      <c r="S130" s="2"/>
      <c r="T130" s="2"/>
    </row>
    <row r="131" spans="1:20" ht="12.75" customHeight="1" x14ac:dyDescent="0.2">
      <c r="A131" s="10"/>
      <c r="B131" s="1"/>
      <c r="C131" s="1"/>
      <c r="D131" s="2"/>
      <c r="E131" s="2"/>
      <c r="F131" s="1"/>
      <c r="G131" s="10"/>
      <c r="H131" s="10"/>
      <c r="I131" s="10"/>
      <c r="J131" s="4"/>
      <c r="K131" s="11"/>
      <c r="L131" s="11"/>
      <c r="M131" s="5"/>
      <c r="N131" s="5"/>
      <c r="O131" s="222"/>
      <c r="P131" s="7"/>
      <c r="Q131" s="2"/>
      <c r="R131" s="2"/>
      <c r="S131" s="2"/>
      <c r="T131" s="2"/>
    </row>
    <row r="132" spans="1:20" ht="12.75" customHeight="1" x14ac:dyDescent="0.2">
      <c r="A132" s="10"/>
      <c r="B132" s="1"/>
      <c r="C132" s="1"/>
      <c r="D132" s="2"/>
      <c r="E132" s="2"/>
      <c r="F132" s="1"/>
      <c r="G132" s="10"/>
      <c r="H132" s="10"/>
      <c r="I132" s="10"/>
      <c r="J132" s="4"/>
      <c r="K132" s="11"/>
      <c r="L132" s="11"/>
      <c r="M132" s="5"/>
      <c r="N132" s="5"/>
      <c r="O132" s="222"/>
      <c r="P132" s="7"/>
      <c r="Q132" s="2"/>
      <c r="R132" s="2"/>
      <c r="S132" s="2"/>
      <c r="T132" s="2"/>
    </row>
    <row r="133" spans="1:20" ht="12.75" customHeight="1" x14ac:dyDescent="0.2">
      <c r="A133" s="10"/>
      <c r="B133" s="1"/>
      <c r="C133" s="1"/>
      <c r="D133" s="2"/>
      <c r="E133" s="2"/>
      <c r="F133" s="1"/>
      <c r="G133" s="10"/>
      <c r="H133" s="10"/>
      <c r="I133" s="10"/>
      <c r="J133" s="4"/>
      <c r="K133" s="11"/>
      <c r="L133" s="11"/>
      <c r="M133" s="5"/>
      <c r="N133" s="5"/>
      <c r="O133" s="222"/>
      <c r="P133" s="7"/>
      <c r="Q133" s="2"/>
      <c r="R133" s="2"/>
      <c r="S133" s="2"/>
      <c r="T133" s="2"/>
    </row>
    <row r="134" spans="1:20" ht="12.75" customHeight="1" x14ac:dyDescent="0.2">
      <c r="A134" s="10"/>
      <c r="B134" s="1"/>
      <c r="C134" s="1"/>
      <c r="D134" s="2"/>
      <c r="E134" s="2"/>
      <c r="F134" s="1"/>
      <c r="G134" s="10"/>
      <c r="H134" s="10"/>
      <c r="I134" s="10"/>
      <c r="J134" s="4"/>
      <c r="K134" s="11"/>
      <c r="L134" s="11"/>
      <c r="M134" s="5"/>
      <c r="N134" s="5"/>
      <c r="O134" s="222"/>
      <c r="P134" s="7"/>
      <c r="Q134" s="2"/>
      <c r="R134" s="2"/>
      <c r="S134" s="2"/>
      <c r="T134" s="2"/>
    </row>
    <row r="135" spans="1:20" ht="12.75" customHeight="1" x14ac:dyDescent="0.2">
      <c r="A135" s="10"/>
      <c r="B135" s="1"/>
      <c r="C135" s="1"/>
      <c r="D135" s="2"/>
      <c r="E135" s="2"/>
      <c r="F135" s="1"/>
      <c r="G135" s="10"/>
      <c r="H135" s="10"/>
      <c r="I135" s="10"/>
      <c r="J135" s="4"/>
      <c r="K135" s="11"/>
      <c r="L135" s="11"/>
      <c r="M135" s="5"/>
      <c r="N135" s="5"/>
      <c r="O135" s="222"/>
      <c r="P135" s="7"/>
      <c r="Q135" s="2"/>
      <c r="R135" s="2"/>
      <c r="S135" s="2"/>
      <c r="T135" s="2"/>
    </row>
    <row r="136" spans="1:20" ht="12.75" customHeight="1" x14ac:dyDescent="0.2">
      <c r="A136" s="10"/>
      <c r="B136" s="1"/>
      <c r="C136" s="1"/>
      <c r="D136" s="2"/>
      <c r="E136" s="2"/>
      <c r="F136" s="1"/>
      <c r="G136" s="10"/>
      <c r="H136" s="10"/>
      <c r="I136" s="10"/>
      <c r="J136" s="4"/>
      <c r="K136" s="11"/>
      <c r="L136" s="11"/>
      <c r="M136" s="5"/>
      <c r="N136" s="5"/>
      <c r="O136" s="222"/>
      <c r="P136" s="7"/>
      <c r="Q136" s="2"/>
      <c r="R136" s="2"/>
      <c r="S136" s="2"/>
      <c r="T136" s="2"/>
    </row>
    <row r="137" spans="1:20" ht="12.75" customHeight="1" x14ac:dyDescent="0.2">
      <c r="A137" s="10"/>
      <c r="B137" s="1"/>
      <c r="C137" s="1"/>
      <c r="D137" s="2"/>
      <c r="E137" s="2"/>
      <c r="F137" s="1"/>
      <c r="G137" s="10"/>
      <c r="H137" s="10"/>
      <c r="I137" s="10"/>
      <c r="J137" s="4"/>
      <c r="K137" s="11"/>
      <c r="L137" s="11"/>
      <c r="M137" s="5"/>
      <c r="N137" s="5"/>
      <c r="O137" s="222"/>
      <c r="P137" s="7"/>
      <c r="Q137" s="2"/>
      <c r="R137" s="2"/>
      <c r="S137" s="2"/>
      <c r="T137" s="2"/>
    </row>
    <row r="138" spans="1:20" ht="12.75" customHeight="1" x14ac:dyDescent="0.2">
      <c r="A138" s="10"/>
      <c r="B138" s="1"/>
      <c r="C138" s="1"/>
      <c r="D138" s="2"/>
      <c r="E138" s="2"/>
      <c r="F138" s="1"/>
      <c r="G138" s="10"/>
      <c r="H138" s="10"/>
      <c r="I138" s="10"/>
      <c r="J138" s="4"/>
      <c r="K138" s="11"/>
      <c r="L138" s="11"/>
      <c r="M138" s="5"/>
      <c r="N138" s="5"/>
      <c r="O138" s="222"/>
      <c r="P138" s="7"/>
      <c r="Q138" s="2"/>
      <c r="R138" s="2"/>
      <c r="S138" s="2"/>
      <c r="T138" s="2"/>
    </row>
    <row r="139" spans="1:20" ht="12.75" customHeight="1" x14ac:dyDescent="0.2">
      <c r="A139" s="10"/>
      <c r="B139" s="1"/>
      <c r="C139" s="1"/>
      <c r="D139" s="2"/>
      <c r="E139" s="2"/>
      <c r="F139" s="1"/>
      <c r="G139" s="10"/>
      <c r="H139" s="10"/>
      <c r="I139" s="10"/>
      <c r="J139" s="4"/>
      <c r="K139" s="11"/>
      <c r="L139" s="11"/>
      <c r="M139" s="5"/>
      <c r="N139" s="5"/>
      <c r="O139" s="222"/>
      <c r="P139" s="7"/>
      <c r="Q139" s="2"/>
      <c r="R139" s="2"/>
      <c r="S139" s="2"/>
      <c r="T139" s="2"/>
    </row>
    <row r="140" spans="1:20" ht="12.75" customHeight="1" x14ac:dyDescent="0.2">
      <c r="A140" s="10"/>
      <c r="B140" s="1"/>
      <c r="C140" s="1"/>
      <c r="D140" s="2"/>
      <c r="E140" s="2"/>
      <c r="F140" s="1"/>
      <c r="G140" s="10"/>
      <c r="H140" s="10"/>
      <c r="I140" s="10"/>
      <c r="J140" s="4"/>
      <c r="K140" s="11"/>
      <c r="L140" s="11"/>
      <c r="M140" s="5"/>
      <c r="N140" s="5"/>
      <c r="O140" s="222"/>
      <c r="P140" s="7"/>
      <c r="Q140" s="2"/>
      <c r="R140" s="2"/>
      <c r="S140" s="2"/>
      <c r="T140" s="2"/>
    </row>
    <row r="141" spans="1:20" ht="12.75" customHeight="1" x14ac:dyDescent="0.2">
      <c r="A141" s="10"/>
      <c r="B141" s="1"/>
      <c r="C141" s="1"/>
      <c r="D141" s="2"/>
      <c r="E141" s="2"/>
      <c r="F141" s="1"/>
      <c r="G141" s="10"/>
      <c r="H141" s="10"/>
      <c r="I141" s="10"/>
      <c r="J141" s="4"/>
      <c r="K141" s="11"/>
      <c r="L141" s="11"/>
      <c r="M141" s="5"/>
      <c r="N141" s="5"/>
      <c r="O141" s="222"/>
      <c r="P141" s="7"/>
      <c r="Q141" s="2"/>
      <c r="R141" s="2"/>
      <c r="S141" s="2"/>
      <c r="T141" s="2"/>
    </row>
    <row r="142" spans="1:20" ht="12.75" customHeight="1" x14ac:dyDescent="0.2">
      <c r="A142" s="10"/>
      <c r="B142" s="1"/>
      <c r="C142" s="1"/>
      <c r="D142" s="2"/>
      <c r="E142" s="2"/>
      <c r="F142" s="1"/>
      <c r="G142" s="10"/>
      <c r="H142" s="10"/>
      <c r="I142" s="10"/>
      <c r="J142" s="4"/>
      <c r="K142" s="11"/>
      <c r="L142" s="11"/>
      <c r="M142" s="5"/>
      <c r="N142" s="5"/>
      <c r="O142" s="222"/>
      <c r="P142" s="7"/>
      <c r="Q142" s="2"/>
      <c r="R142" s="2"/>
      <c r="S142" s="2"/>
      <c r="T142" s="2"/>
    </row>
    <row r="143" spans="1:20" ht="12.75" customHeight="1" x14ac:dyDescent="0.2">
      <c r="A143" s="10"/>
      <c r="B143" s="1"/>
      <c r="C143" s="1"/>
      <c r="D143" s="2"/>
      <c r="E143" s="2"/>
      <c r="F143" s="1"/>
      <c r="G143" s="10"/>
      <c r="H143" s="10"/>
      <c r="I143" s="10"/>
      <c r="J143" s="4"/>
      <c r="K143" s="11"/>
      <c r="L143" s="11"/>
      <c r="M143" s="5"/>
      <c r="N143" s="5"/>
      <c r="O143" s="222"/>
      <c r="P143" s="7"/>
      <c r="Q143" s="2"/>
      <c r="R143" s="2"/>
      <c r="S143" s="2"/>
      <c r="T143" s="2"/>
    </row>
    <row r="144" spans="1:20" ht="12.75" customHeight="1" x14ac:dyDescent="0.2">
      <c r="A144" s="10"/>
      <c r="B144" s="1"/>
      <c r="C144" s="1"/>
      <c r="D144" s="2"/>
      <c r="E144" s="2"/>
      <c r="F144" s="1"/>
      <c r="G144" s="10"/>
      <c r="H144" s="10"/>
      <c r="I144" s="10"/>
      <c r="J144" s="4"/>
      <c r="K144" s="11"/>
      <c r="L144" s="11"/>
      <c r="M144" s="5"/>
      <c r="N144" s="5"/>
      <c r="O144" s="222"/>
      <c r="P144" s="7"/>
      <c r="Q144" s="2"/>
      <c r="R144" s="2"/>
      <c r="S144" s="2"/>
      <c r="T144" s="2"/>
    </row>
    <row r="145" spans="1:20" ht="12.75" customHeight="1" x14ac:dyDescent="0.2">
      <c r="A145" s="10"/>
      <c r="B145" s="1"/>
      <c r="C145" s="1"/>
      <c r="D145" s="2"/>
      <c r="E145" s="2"/>
      <c r="F145" s="1"/>
      <c r="G145" s="10"/>
      <c r="H145" s="10"/>
      <c r="I145" s="10"/>
      <c r="J145" s="4"/>
      <c r="K145" s="11"/>
      <c r="L145" s="11"/>
      <c r="M145" s="5"/>
      <c r="N145" s="5"/>
      <c r="O145" s="222"/>
      <c r="P145" s="7"/>
      <c r="Q145" s="2"/>
      <c r="R145" s="2"/>
      <c r="S145" s="2"/>
      <c r="T145" s="2"/>
    </row>
    <row r="146" spans="1:20" ht="12.75" customHeight="1" x14ac:dyDescent="0.2">
      <c r="A146" s="10"/>
      <c r="B146" s="1"/>
      <c r="C146" s="1"/>
      <c r="D146" s="2"/>
      <c r="E146" s="2"/>
      <c r="F146" s="1"/>
      <c r="G146" s="10"/>
      <c r="H146" s="10"/>
      <c r="I146" s="10"/>
      <c r="J146" s="4"/>
      <c r="K146" s="11"/>
      <c r="L146" s="11"/>
      <c r="M146" s="5"/>
      <c r="N146" s="5"/>
      <c r="O146" s="222"/>
      <c r="P146" s="7"/>
      <c r="Q146" s="2"/>
      <c r="R146" s="2"/>
      <c r="S146" s="2"/>
      <c r="T146" s="2"/>
    </row>
    <row r="147" spans="1:20" ht="12.75" customHeight="1" x14ac:dyDescent="0.2">
      <c r="A147" s="10"/>
      <c r="B147" s="1"/>
      <c r="C147" s="1"/>
      <c r="D147" s="2"/>
      <c r="E147" s="2"/>
      <c r="F147" s="1"/>
      <c r="G147" s="10"/>
      <c r="H147" s="10"/>
      <c r="I147" s="10"/>
      <c r="J147" s="4"/>
      <c r="K147" s="11"/>
      <c r="L147" s="11"/>
      <c r="M147" s="5"/>
      <c r="N147" s="5"/>
      <c r="O147" s="222"/>
      <c r="P147" s="7"/>
      <c r="Q147" s="2"/>
      <c r="R147" s="2"/>
      <c r="S147" s="2"/>
      <c r="T147" s="2"/>
    </row>
    <row r="148" spans="1:20" ht="12.75" customHeight="1" x14ac:dyDescent="0.2">
      <c r="A148" s="10"/>
      <c r="B148" s="1"/>
      <c r="C148" s="1"/>
      <c r="D148" s="2"/>
      <c r="E148" s="2"/>
      <c r="F148" s="1"/>
      <c r="G148" s="10"/>
      <c r="H148" s="10"/>
      <c r="I148" s="10"/>
      <c r="J148" s="4"/>
      <c r="K148" s="11"/>
      <c r="L148" s="11"/>
      <c r="M148" s="5"/>
      <c r="N148" s="5"/>
      <c r="O148" s="222"/>
      <c r="P148" s="7"/>
      <c r="Q148" s="2"/>
      <c r="R148" s="2"/>
      <c r="S148" s="2"/>
      <c r="T148" s="2"/>
    </row>
    <row r="149" spans="1:20" ht="12.75" customHeight="1" x14ac:dyDescent="0.2">
      <c r="A149" s="10"/>
      <c r="B149" s="1"/>
      <c r="C149" s="1"/>
      <c r="D149" s="2"/>
      <c r="E149" s="2"/>
      <c r="F149" s="1"/>
      <c r="G149" s="10"/>
      <c r="H149" s="10"/>
      <c r="I149" s="10"/>
      <c r="J149" s="4"/>
      <c r="K149" s="11"/>
      <c r="L149" s="11"/>
      <c r="M149" s="5"/>
      <c r="N149" s="5"/>
      <c r="O149" s="222"/>
      <c r="P149" s="7"/>
      <c r="Q149" s="2"/>
      <c r="R149" s="2"/>
      <c r="S149" s="2"/>
      <c r="T149" s="2"/>
    </row>
    <row r="150" spans="1:20" ht="12.75" customHeight="1" x14ac:dyDescent="0.2">
      <c r="A150" s="10"/>
      <c r="B150" s="1"/>
      <c r="C150" s="1"/>
      <c r="D150" s="2"/>
      <c r="E150" s="2"/>
      <c r="F150" s="1"/>
      <c r="G150" s="10"/>
      <c r="H150" s="10"/>
      <c r="I150" s="10"/>
      <c r="J150" s="4"/>
      <c r="K150" s="11"/>
      <c r="L150" s="11"/>
      <c r="M150" s="5"/>
      <c r="N150" s="5"/>
      <c r="O150" s="222"/>
      <c r="P150" s="7"/>
      <c r="Q150" s="2"/>
      <c r="R150" s="2"/>
      <c r="S150" s="2"/>
      <c r="T150" s="2"/>
    </row>
    <row r="151" spans="1:20" ht="12.75" customHeight="1" x14ac:dyDescent="0.2">
      <c r="A151" s="10"/>
      <c r="B151" s="1"/>
      <c r="C151" s="1"/>
      <c r="D151" s="2"/>
      <c r="E151" s="2"/>
      <c r="F151" s="1"/>
      <c r="G151" s="10"/>
      <c r="H151" s="10"/>
      <c r="I151" s="10"/>
      <c r="J151" s="4"/>
      <c r="K151" s="11"/>
      <c r="L151" s="11"/>
      <c r="M151" s="5"/>
      <c r="N151" s="5"/>
      <c r="O151" s="222"/>
      <c r="P151" s="7"/>
      <c r="Q151" s="2"/>
      <c r="R151" s="2"/>
      <c r="S151" s="2"/>
      <c r="T151" s="2"/>
    </row>
    <row r="152" spans="1:20" ht="12.75" customHeight="1" x14ac:dyDescent="0.2">
      <c r="A152" s="10"/>
      <c r="B152" s="1"/>
      <c r="C152" s="1"/>
      <c r="D152" s="2"/>
      <c r="E152" s="2"/>
      <c r="F152" s="1"/>
      <c r="G152" s="10"/>
      <c r="H152" s="10"/>
      <c r="I152" s="10"/>
      <c r="J152" s="4"/>
      <c r="K152" s="11"/>
      <c r="L152" s="11"/>
      <c r="M152" s="5"/>
      <c r="N152" s="5"/>
      <c r="O152" s="222"/>
      <c r="P152" s="7"/>
      <c r="Q152" s="2"/>
      <c r="R152" s="2"/>
      <c r="S152" s="2"/>
      <c r="T152" s="2"/>
    </row>
    <row r="153" spans="1:20" ht="12.75" customHeight="1" x14ac:dyDescent="0.2">
      <c r="A153" s="10"/>
      <c r="B153" s="1"/>
      <c r="C153" s="1"/>
      <c r="D153" s="2"/>
      <c r="E153" s="2"/>
      <c r="F153" s="1"/>
      <c r="G153" s="10"/>
      <c r="H153" s="10"/>
      <c r="I153" s="10"/>
      <c r="J153" s="4"/>
      <c r="K153" s="11"/>
      <c r="L153" s="11"/>
      <c r="M153" s="5"/>
      <c r="N153" s="5"/>
      <c r="O153" s="222"/>
      <c r="P153" s="7"/>
      <c r="Q153" s="2"/>
      <c r="R153" s="2"/>
      <c r="S153" s="2"/>
      <c r="T153" s="2"/>
    </row>
    <row r="154" spans="1:20" ht="12.75" customHeight="1" x14ac:dyDescent="0.2">
      <c r="A154" s="10"/>
      <c r="B154" s="1"/>
      <c r="C154" s="1"/>
      <c r="D154" s="2"/>
      <c r="E154" s="2"/>
      <c r="F154" s="1"/>
      <c r="G154" s="10"/>
      <c r="H154" s="10"/>
      <c r="I154" s="10"/>
      <c r="J154" s="4"/>
      <c r="K154" s="11"/>
      <c r="L154" s="11"/>
      <c r="M154" s="5"/>
      <c r="N154" s="5"/>
      <c r="O154" s="222"/>
      <c r="P154" s="7"/>
      <c r="Q154" s="2"/>
      <c r="R154" s="2"/>
      <c r="S154" s="2"/>
      <c r="T154" s="2"/>
    </row>
    <row r="155" spans="1:20" ht="12.75" customHeight="1" x14ac:dyDescent="0.2">
      <c r="A155" s="10"/>
      <c r="B155" s="1"/>
      <c r="C155" s="1"/>
      <c r="D155" s="2"/>
      <c r="E155" s="2"/>
      <c r="F155" s="1"/>
      <c r="G155" s="10"/>
      <c r="H155" s="10"/>
      <c r="I155" s="10"/>
      <c r="J155" s="4"/>
      <c r="K155" s="11"/>
      <c r="L155" s="11"/>
      <c r="M155" s="5"/>
      <c r="N155" s="5"/>
      <c r="O155" s="222"/>
      <c r="P155" s="7"/>
      <c r="Q155" s="2"/>
      <c r="R155" s="2"/>
      <c r="S155" s="2"/>
      <c r="T155" s="2"/>
    </row>
    <row r="156" spans="1:20" ht="12.75" customHeight="1" x14ac:dyDescent="0.2">
      <c r="A156" s="10"/>
      <c r="B156" s="1"/>
      <c r="C156" s="1"/>
      <c r="D156" s="2"/>
      <c r="E156" s="2"/>
      <c r="F156" s="1"/>
      <c r="G156" s="10"/>
      <c r="H156" s="10"/>
      <c r="I156" s="10"/>
      <c r="J156" s="4"/>
      <c r="K156" s="11"/>
      <c r="L156" s="11"/>
      <c r="M156" s="5"/>
      <c r="N156" s="5"/>
      <c r="O156" s="222"/>
      <c r="P156" s="7"/>
      <c r="Q156" s="2"/>
      <c r="R156" s="2"/>
      <c r="S156" s="2"/>
      <c r="T156" s="2"/>
    </row>
    <row r="157" spans="1:20" ht="12.75" customHeight="1" x14ac:dyDescent="0.2">
      <c r="A157" s="10"/>
      <c r="B157" s="1"/>
      <c r="C157" s="1"/>
      <c r="D157" s="2"/>
      <c r="E157" s="2"/>
      <c r="F157" s="1"/>
      <c r="G157" s="10"/>
      <c r="H157" s="10"/>
      <c r="I157" s="10"/>
      <c r="J157" s="4"/>
      <c r="K157" s="11"/>
      <c r="L157" s="11"/>
      <c r="M157" s="5"/>
      <c r="N157" s="5"/>
      <c r="O157" s="222"/>
      <c r="P157" s="7"/>
      <c r="Q157" s="2"/>
      <c r="R157" s="2"/>
      <c r="S157" s="2"/>
      <c r="T157" s="2"/>
    </row>
    <row r="158" spans="1:20" ht="12.75" customHeight="1" x14ac:dyDescent="0.2">
      <c r="A158" s="10"/>
      <c r="B158" s="1"/>
      <c r="C158" s="1"/>
      <c r="D158" s="2"/>
      <c r="E158" s="2"/>
      <c r="F158" s="1"/>
      <c r="G158" s="10"/>
      <c r="H158" s="10"/>
      <c r="I158" s="10"/>
      <c r="J158" s="4"/>
      <c r="K158" s="11"/>
      <c r="L158" s="11"/>
      <c r="M158" s="5"/>
      <c r="N158" s="5"/>
      <c r="O158" s="222"/>
      <c r="P158" s="7"/>
      <c r="Q158" s="2"/>
      <c r="R158" s="2"/>
      <c r="S158" s="2"/>
      <c r="T158" s="2"/>
    </row>
    <row r="159" spans="1:20" ht="12.75" customHeight="1" x14ac:dyDescent="0.2">
      <c r="A159" s="10"/>
      <c r="B159" s="1"/>
      <c r="C159" s="1"/>
      <c r="D159" s="2"/>
      <c r="E159" s="2"/>
      <c r="F159" s="1"/>
      <c r="G159" s="10"/>
      <c r="H159" s="10"/>
      <c r="I159" s="10"/>
      <c r="J159" s="4"/>
      <c r="K159" s="11"/>
      <c r="L159" s="11"/>
      <c r="M159" s="5"/>
      <c r="N159" s="5"/>
      <c r="O159" s="222"/>
      <c r="P159" s="7"/>
      <c r="Q159" s="2"/>
      <c r="R159" s="2"/>
      <c r="S159" s="2"/>
      <c r="T159" s="2"/>
    </row>
    <row r="160" spans="1:20" ht="12.75" customHeight="1" x14ac:dyDescent="0.2">
      <c r="A160" s="10"/>
      <c r="B160" s="1"/>
      <c r="C160" s="1"/>
      <c r="D160" s="2"/>
      <c r="E160" s="2"/>
      <c r="F160" s="1"/>
      <c r="G160" s="10"/>
      <c r="H160" s="10"/>
      <c r="I160" s="10"/>
      <c r="J160" s="4"/>
      <c r="K160" s="11"/>
      <c r="L160" s="11"/>
      <c r="M160" s="5"/>
      <c r="N160" s="5"/>
      <c r="O160" s="222"/>
      <c r="P160" s="7"/>
      <c r="Q160" s="2"/>
      <c r="R160" s="2"/>
      <c r="S160" s="2"/>
      <c r="T160" s="2"/>
    </row>
    <row r="161" spans="1:20" ht="12.75" customHeight="1" x14ac:dyDescent="0.2">
      <c r="A161" s="10"/>
      <c r="B161" s="1"/>
      <c r="C161" s="1"/>
      <c r="D161" s="2"/>
      <c r="E161" s="2"/>
      <c r="F161" s="1"/>
      <c r="G161" s="10"/>
      <c r="H161" s="10"/>
      <c r="I161" s="10"/>
      <c r="J161" s="4"/>
      <c r="K161" s="11"/>
      <c r="L161" s="11"/>
      <c r="M161" s="5"/>
      <c r="N161" s="5"/>
      <c r="O161" s="222"/>
      <c r="P161" s="7"/>
      <c r="Q161" s="2"/>
      <c r="R161" s="2"/>
      <c r="S161" s="2"/>
      <c r="T161" s="2"/>
    </row>
    <row r="162" spans="1:20" ht="12.75" customHeight="1" x14ac:dyDescent="0.2">
      <c r="A162" s="10"/>
      <c r="B162" s="1"/>
      <c r="C162" s="1"/>
      <c r="D162" s="2"/>
      <c r="E162" s="2"/>
      <c r="F162" s="1"/>
      <c r="G162" s="10"/>
      <c r="H162" s="10"/>
      <c r="I162" s="10"/>
      <c r="J162" s="4"/>
      <c r="K162" s="11"/>
      <c r="L162" s="11"/>
      <c r="M162" s="5"/>
      <c r="N162" s="5"/>
      <c r="O162" s="222"/>
      <c r="P162" s="7"/>
      <c r="Q162" s="2"/>
      <c r="R162" s="2"/>
      <c r="S162" s="2"/>
      <c r="T162" s="2"/>
    </row>
    <row r="163" spans="1:20" ht="12.75" customHeight="1" x14ac:dyDescent="0.2">
      <c r="A163" s="10"/>
      <c r="B163" s="1"/>
      <c r="C163" s="1"/>
      <c r="D163" s="2"/>
      <c r="E163" s="2"/>
      <c r="F163" s="1"/>
      <c r="G163" s="10"/>
      <c r="H163" s="10"/>
      <c r="I163" s="10"/>
      <c r="J163" s="4"/>
      <c r="K163" s="11"/>
      <c r="L163" s="11"/>
      <c r="M163" s="5"/>
      <c r="N163" s="5"/>
      <c r="O163" s="222"/>
      <c r="P163" s="7"/>
      <c r="Q163" s="2"/>
      <c r="R163" s="2"/>
      <c r="S163" s="2"/>
      <c r="T163" s="2"/>
    </row>
    <row r="164" spans="1:20" ht="12.75" customHeight="1" x14ac:dyDescent="0.2">
      <c r="A164" s="10"/>
      <c r="B164" s="1"/>
      <c r="C164" s="1"/>
      <c r="D164" s="2"/>
      <c r="E164" s="2"/>
      <c r="F164" s="1"/>
      <c r="G164" s="10"/>
      <c r="H164" s="10"/>
      <c r="I164" s="10"/>
      <c r="J164" s="4"/>
      <c r="K164" s="11"/>
      <c r="L164" s="11"/>
      <c r="M164" s="5"/>
      <c r="N164" s="5"/>
      <c r="O164" s="222"/>
      <c r="P164" s="7"/>
      <c r="Q164" s="2"/>
      <c r="R164" s="2"/>
      <c r="S164" s="2"/>
      <c r="T164" s="2"/>
    </row>
    <row r="165" spans="1:20" ht="12.75" customHeight="1" x14ac:dyDescent="0.2">
      <c r="A165" s="10"/>
      <c r="B165" s="1"/>
      <c r="C165" s="1"/>
      <c r="D165" s="2"/>
      <c r="E165" s="2"/>
      <c r="F165" s="1"/>
      <c r="G165" s="10"/>
      <c r="H165" s="10"/>
      <c r="I165" s="10"/>
      <c r="J165" s="4"/>
      <c r="K165" s="11"/>
      <c r="L165" s="11"/>
      <c r="M165" s="5"/>
      <c r="N165" s="5"/>
      <c r="O165" s="222"/>
      <c r="P165" s="7"/>
      <c r="Q165" s="2"/>
      <c r="R165" s="2"/>
      <c r="S165" s="2"/>
      <c r="T165" s="2"/>
    </row>
    <row r="166" spans="1:20" ht="12.75" customHeight="1" x14ac:dyDescent="0.2">
      <c r="A166" s="10"/>
      <c r="B166" s="1"/>
      <c r="C166" s="1"/>
      <c r="D166" s="2"/>
      <c r="E166" s="2"/>
      <c r="F166" s="1"/>
      <c r="G166" s="10"/>
      <c r="H166" s="10"/>
      <c r="I166" s="10"/>
      <c r="J166" s="4"/>
      <c r="K166" s="11"/>
      <c r="L166" s="11"/>
      <c r="M166" s="5"/>
      <c r="N166" s="5"/>
      <c r="O166" s="222"/>
      <c r="P166" s="7"/>
      <c r="Q166" s="2"/>
      <c r="R166" s="2"/>
      <c r="S166" s="2"/>
      <c r="T166" s="2"/>
    </row>
    <row r="167" spans="1:20" ht="12.75" customHeight="1" x14ac:dyDescent="0.2">
      <c r="A167" s="10"/>
      <c r="B167" s="1"/>
      <c r="C167" s="1"/>
      <c r="D167" s="2"/>
      <c r="E167" s="2"/>
      <c r="F167" s="1"/>
      <c r="G167" s="10"/>
      <c r="H167" s="10"/>
      <c r="I167" s="10"/>
      <c r="J167" s="4"/>
      <c r="K167" s="11"/>
      <c r="L167" s="11"/>
      <c r="M167" s="5"/>
      <c r="N167" s="5"/>
      <c r="O167" s="222"/>
      <c r="P167" s="7"/>
      <c r="Q167" s="2"/>
      <c r="R167" s="2"/>
      <c r="S167" s="2"/>
      <c r="T167" s="2"/>
    </row>
    <row r="168" spans="1:20" ht="12.75" customHeight="1" x14ac:dyDescent="0.2">
      <c r="A168" s="10"/>
      <c r="B168" s="1"/>
      <c r="C168" s="1"/>
      <c r="D168" s="2"/>
      <c r="E168" s="2"/>
      <c r="F168" s="1"/>
      <c r="G168" s="10"/>
      <c r="H168" s="10"/>
      <c r="I168" s="10"/>
      <c r="J168" s="4"/>
      <c r="K168" s="11"/>
      <c r="L168" s="11"/>
      <c r="M168" s="5"/>
      <c r="N168" s="5"/>
      <c r="O168" s="222"/>
      <c r="P168" s="7"/>
      <c r="Q168" s="2"/>
      <c r="R168" s="2"/>
      <c r="S168" s="2"/>
      <c r="T168" s="2"/>
    </row>
    <row r="169" spans="1:20" ht="12.75" customHeight="1" x14ac:dyDescent="0.2">
      <c r="A169" s="10"/>
      <c r="B169" s="1"/>
      <c r="C169" s="1"/>
      <c r="D169" s="2"/>
      <c r="E169" s="2"/>
      <c r="F169" s="1"/>
      <c r="G169" s="10"/>
      <c r="H169" s="10"/>
      <c r="I169" s="10"/>
      <c r="J169" s="4"/>
      <c r="K169" s="11"/>
      <c r="L169" s="11"/>
      <c r="M169" s="5"/>
      <c r="N169" s="5"/>
      <c r="O169" s="222"/>
      <c r="P169" s="7"/>
      <c r="Q169" s="2"/>
      <c r="R169" s="2"/>
      <c r="S169" s="2"/>
      <c r="T169" s="2"/>
    </row>
    <row r="170" spans="1:20" ht="12.75" customHeight="1" x14ac:dyDescent="0.2">
      <c r="A170" s="10"/>
      <c r="B170" s="1"/>
      <c r="C170" s="1"/>
      <c r="D170" s="2"/>
      <c r="E170" s="2"/>
      <c r="F170" s="1"/>
      <c r="G170" s="10"/>
      <c r="H170" s="10"/>
      <c r="I170" s="10"/>
      <c r="J170" s="4"/>
      <c r="K170" s="11"/>
      <c r="L170" s="11"/>
      <c r="M170" s="5"/>
      <c r="N170" s="5"/>
      <c r="O170" s="222"/>
      <c r="P170" s="7"/>
      <c r="Q170" s="2"/>
      <c r="R170" s="2"/>
      <c r="S170" s="2"/>
      <c r="T170" s="2"/>
    </row>
    <row r="171" spans="1:20" ht="12.75" customHeight="1" x14ac:dyDescent="0.2">
      <c r="A171" s="10"/>
      <c r="B171" s="1"/>
      <c r="C171" s="1"/>
      <c r="D171" s="2"/>
      <c r="E171" s="2"/>
      <c r="F171" s="1"/>
      <c r="G171" s="10"/>
      <c r="H171" s="10"/>
      <c r="I171" s="10"/>
      <c r="J171" s="4"/>
      <c r="K171" s="11"/>
      <c r="L171" s="11"/>
      <c r="M171" s="5"/>
      <c r="N171" s="5"/>
      <c r="O171" s="222"/>
      <c r="P171" s="7"/>
      <c r="Q171" s="2"/>
      <c r="R171" s="2"/>
      <c r="S171" s="2"/>
      <c r="T171" s="2"/>
    </row>
    <row r="172" spans="1:20" ht="12.75" customHeight="1" x14ac:dyDescent="0.2">
      <c r="A172" s="10"/>
      <c r="B172" s="1"/>
      <c r="C172" s="1"/>
      <c r="D172" s="2"/>
      <c r="E172" s="2"/>
      <c r="F172" s="1"/>
      <c r="G172" s="10"/>
      <c r="H172" s="10"/>
      <c r="I172" s="10"/>
      <c r="J172" s="4"/>
      <c r="K172" s="11"/>
      <c r="L172" s="11"/>
      <c r="M172" s="5"/>
      <c r="N172" s="5"/>
      <c r="O172" s="222"/>
      <c r="P172" s="7"/>
      <c r="Q172" s="2"/>
      <c r="R172" s="2"/>
      <c r="S172" s="2"/>
      <c r="T172" s="2"/>
    </row>
    <row r="173" spans="1:20" ht="12.75" customHeight="1" x14ac:dyDescent="0.2">
      <c r="A173" s="10"/>
      <c r="B173" s="1"/>
      <c r="C173" s="1"/>
      <c r="D173" s="2"/>
      <c r="E173" s="2"/>
      <c r="F173" s="1"/>
      <c r="G173" s="10"/>
      <c r="H173" s="10"/>
      <c r="I173" s="10"/>
      <c r="J173" s="4"/>
      <c r="K173" s="11"/>
      <c r="L173" s="11"/>
      <c r="M173" s="5"/>
      <c r="N173" s="5"/>
      <c r="O173" s="222"/>
      <c r="P173" s="7"/>
      <c r="Q173" s="2"/>
      <c r="R173" s="2"/>
      <c r="S173" s="2"/>
      <c r="T173" s="2"/>
    </row>
    <row r="174" spans="1:20" ht="12.75" customHeight="1" x14ac:dyDescent="0.2">
      <c r="A174" s="10"/>
      <c r="B174" s="1"/>
      <c r="C174" s="1"/>
      <c r="D174" s="2"/>
      <c r="E174" s="2"/>
      <c r="F174" s="1"/>
      <c r="G174" s="10"/>
      <c r="H174" s="10"/>
      <c r="I174" s="10"/>
      <c r="J174" s="4"/>
      <c r="K174" s="11"/>
      <c r="L174" s="11"/>
      <c r="M174" s="5"/>
      <c r="N174" s="5"/>
      <c r="O174" s="222"/>
      <c r="P174" s="7"/>
      <c r="Q174" s="2"/>
      <c r="R174" s="2"/>
      <c r="S174" s="2"/>
      <c r="T174" s="2"/>
    </row>
    <row r="175" spans="1:20" ht="12.75" customHeight="1" x14ac:dyDescent="0.2">
      <c r="A175" s="10"/>
      <c r="B175" s="1"/>
      <c r="C175" s="1"/>
      <c r="D175" s="2"/>
      <c r="E175" s="2"/>
      <c r="F175" s="1"/>
      <c r="G175" s="10"/>
      <c r="H175" s="10"/>
      <c r="I175" s="10"/>
      <c r="J175" s="4"/>
      <c r="K175" s="11"/>
      <c r="L175" s="11"/>
      <c r="M175" s="5"/>
      <c r="N175" s="5"/>
      <c r="O175" s="222"/>
      <c r="P175" s="7"/>
      <c r="Q175" s="2"/>
      <c r="R175" s="2"/>
      <c r="S175" s="2"/>
      <c r="T175" s="2"/>
    </row>
    <row r="176" spans="1:20" ht="12.75" customHeight="1" x14ac:dyDescent="0.2">
      <c r="A176" s="10"/>
      <c r="B176" s="1"/>
      <c r="C176" s="1"/>
      <c r="D176" s="2"/>
      <c r="E176" s="2"/>
      <c r="F176" s="1"/>
      <c r="G176" s="10"/>
      <c r="H176" s="10"/>
      <c r="I176" s="10"/>
      <c r="J176" s="4"/>
      <c r="K176" s="11"/>
      <c r="L176" s="11"/>
      <c r="M176" s="5"/>
      <c r="N176" s="5"/>
      <c r="O176" s="222"/>
      <c r="P176" s="7"/>
      <c r="Q176" s="2"/>
      <c r="R176" s="2"/>
      <c r="S176" s="2"/>
      <c r="T176" s="2"/>
    </row>
    <row r="177" spans="1:20" ht="12.75" customHeight="1" x14ac:dyDescent="0.2">
      <c r="A177" s="10"/>
      <c r="B177" s="1"/>
      <c r="C177" s="1"/>
      <c r="D177" s="2"/>
      <c r="E177" s="2"/>
      <c r="F177" s="1"/>
      <c r="G177" s="10"/>
      <c r="H177" s="10"/>
      <c r="I177" s="10"/>
      <c r="J177" s="4"/>
      <c r="K177" s="11"/>
      <c r="L177" s="11"/>
      <c r="M177" s="5"/>
      <c r="N177" s="5"/>
      <c r="O177" s="222"/>
      <c r="P177" s="7"/>
      <c r="Q177" s="2"/>
      <c r="R177" s="2"/>
      <c r="S177" s="2"/>
      <c r="T177" s="2"/>
    </row>
    <row r="178" spans="1:20" ht="12.75" customHeight="1" x14ac:dyDescent="0.2">
      <c r="A178" s="10"/>
      <c r="B178" s="1"/>
      <c r="C178" s="1"/>
      <c r="D178" s="2"/>
      <c r="E178" s="2"/>
      <c r="F178" s="1"/>
      <c r="G178" s="10"/>
      <c r="H178" s="10"/>
      <c r="I178" s="10"/>
      <c r="J178" s="4"/>
      <c r="K178" s="11"/>
      <c r="L178" s="11"/>
      <c r="M178" s="5"/>
      <c r="N178" s="5"/>
      <c r="O178" s="222"/>
      <c r="P178" s="7"/>
      <c r="Q178" s="2"/>
      <c r="R178" s="2"/>
      <c r="S178" s="2"/>
      <c r="T178" s="2"/>
    </row>
    <row r="179" spans="1:20" ht="12.75" customHeight="1" x14ac:dyDescent="0.2">
      <c r="A179" s="10"/>
      <c r="B179" s="1"/>
      <c r="C179" s="1"/>
      <c r="D179" s="2"/>
      <c r="E179" s="2"/>
      <c r="F179" s="1"/>
      <c r="G179" s="10"/>
      <c r="H179" s="10"/>
      <c r="I179" s="10"/>
      <c r="J179" s="4"/>
      <c r="K179" s="11"/>
      <c r="L179" s="11"/>
      <c r="M179" s="5"/>
      <c r="N179" s="5"/>
      <c r="O179" s="222"/>
      <c r="P179" s="7"/>
      <c r="Q179" s="2"/>
      <c r="R179" s="2"/>
      <c r="S179" s="2"/>
      <c r="T179" s="2"/>
    </row>
    <row r="180" spans="1:20" ht="12.75" customHeight="1" x14ac:dyDescent="0.2">
      <c r="A180" s="10"/>
      <c r="B180" s="1"/>
      <c r="C180" s="1"/>
      <c r="D180" s="2"/>
      <c r="E180" s="2"/>
      <c r="F180" s="1"/>
      <c r="G180" s="10"/>
      <c r="H180" s="10"/>
      <c r="I180" s="10"/>
      <c r="J180" s="4"/>
      <c r="K180" s="11"/>
      <c r="L180" s="11"/>
      <c r="M180" s="5"/>
      <c r="N180" s="5"/>
      <c r="O180" s="222"/>
      <c r="P180" s="7"/>
      <c r="Q180" s="2"/>
      <c r="R180" s="2"/>
      <c r="S180" s="2"/>
      <c r="T180" s="2"/>
    </row>
    <row r="181" spans="1:20" ht="12.75" customHeight="1" x14ac:dyDescent="0.2">
      <c r="A181" s="10"/>
      <c r="B181" s="1"/>
      <c r="C181" s="1"/>
      <c r="D181" s="2"/>
      <c r="E181" s="2"/>
      <c r="F181" s="1"/>
      <c r="G181" s="10"/>
      <c r="H181" s="10"/>
      <c r="I181" s="10"/>
      <c r="J181" s="4"/>
      <c r="K181" s="11"/>
      <c r="L181" s="11"/>
      <c r="M181" s="5"/>
      <c r="N181" s="5"/>
      <c r="O181" s="222"/>
      <c r="P181" s="7"/>
      <c r="Q181" s="2"/>
      <c r="R181" s="2"/>
      <c r="S181" s="2"/>
      <c r="T181" s="2"/>
    </row>
    <row r="182" spans="1:20" ht="12.75" customHeight="1" x14ac:dyDescent="0.2">
      <c r="A182" s="10"/>
      <c r="B182" s="1"/>
      <c r="C182" s="1"/>
      <c r="D182" s="2"/>
      <c r="E182" s="2"/>
      <c r="F182" s="1"/>
      <c r="G182" s="10"/>
      <c r="H182" s="10"/>
      <c r="I182" s="10"/>
      <c r="J182" s="4"/>
      <c r="K182" s="11"/>
      <c r="L182" s="11"/>
      <c r="M182" s="5"/>
      <c r="N182" s="5"/>
      <c r="O182" s="222"/>
      <c r="P182" s="7"/>
      <c r="Q182" s="2"/>
      <c r="R182" s="2"/>
      <c r="S182" s="2"/>
      <c r="T182" s="2"/>
    </row>
    <row r="183" spans="1:20" ht="12.75" customHeight="1" x14ac:dyDescent="0.2">
      <c r="A183" s="10"/>
      <c r="B183" s="1"/>
      <c r="C183" s="1"/>
      <c r="D183" s="2"/>
      <c r="E183" s="2"/>
      <c r="F183" s="1"/>
      <c r="G183" s="10"/>
      <c r="H183" s="10"/>
      <c r="I183" s="10"/>
      <c r="J183" s="4"/>
      <c r="K183" s="11"/>
      <c r="L183" s="11"/>
      <c r="M183" s="5"/>
      <c r="N183" s="5"/>
      <c r="O183" s="222"/>
      <c r="P183" s="7"/>
      <c r="Q183" s="2"/>
      <c r="R183" s="2"/>
      <c r="S183" s="2"/>
      <c r="T183" s="2"/>
    </row>
    <row r="184" spans="1:20" ht="12.75" customHeight="1" x14ac:dyDescent="0.2">
      <c r="A184" s="10"/>
      <c r="B184" s="1"/>
      <c r="C184" s="1"/>
      <c r="D184" s="2"/>
      <c r="E184" s="2"/>
      <c r="F184" s="1"/>
      <c r="G184" s="10"/>
      <c r="H184" s="10"/>
      <c r="I184" s="10"/>
      <c r="J184" s="4"/>
      <c r="K184" s="11"/>
      <c r="L184" s="11"/>
      <c r="M184" s="5"/>
      <c r="N184" s="5"/>
      <c r="O184" s="222"/>
      <c r="P184" s="7"/>
      <c r="Q184" s="2"/>
      <c r="R184" s="2"/>
      <c r="S184" s="2"/>
      <c r="T184" s="2"/>
    </row>
    <row r="185" spans="1:20" ht="12.75" customHeight="1" x14ac:dyDescent="0.2">
      <c r="A185" s="10"/>
      <c r="B185" s="1"/>
      <c r="C185" s="1"/>
      <c r="D185" s="2"/>
      <c r="E185" s="2"/>
      <c r="F185" s="1"/>
      <c r="G185" s="10"/>
      <c r="H185" s="10"/>
      <c r="I185" s="10"/>
      <c r="J185" s="4"/>
      <c r="K185" s="11"/>
      <c r="L185" s="11"/>
      <c r="M185" s="5"/>
      <c r="N185" s="5"/>
      <c r="O185" s="222"/>
      <c r="P185" s="7"/>
      <c r="Q185" s="2"/>
      <c r="R185" s="2"/>
      <c r="S185" s="2"/>
      <c r="T185" s="2"/>
    </row>
    <row r="186" spans="1:20" ht="12.75" customHeight="1" x14ac:dyDescent="0.2">
      <c r="A186" s="10"/>
      <c r="B186" s="1"/>
      <c r="C186" s="1"/>
      <c r="D186" s="2"/>
      <c r="E186" s="2"/>
      <c r="F186" s="1"/>
      <c r="G186" s="10"/>
      <c r="H186" s="10"/>
      <c r="I186" s="10"/>
      <c r="J186" s="4"/>
      <c r="K186" s="11"/>
      <c r="L186" s="11"/>
      <c r="M186" s="5"/>
      <c r="N186" s="5"/>
      <c r="O186" s="222"/>
      <c r="P186" s="7"/>
      <c r="Q186" s="2"/>
      <c r="R186" s="2"/>
      <c r="S186" s="2"/>
      <c r="T186" s="2"/>
    </row>
    <row r="187" spans="1:20" ht="12.75" customHeight="1" x14ac:dyDescent="0.2">
      <c r="A187" s="10"/>
      <c r="B187" s="1"/>
      <c r="C187" s="1"/>
      <c r="D187" s="2"/>
      <c r="E187" s="2"/>
      <c r="F187" s="1"/>
      <c r="G187" s="10"/>
      <c r="H187" s="10"/>
      <c r="I187" s="10"/>
      <c r="J187" s="4"/>
      <c r="K187" s="11"/>
      <c r="L187" s="11"/>
      <c r="M187" s="5"/>
      <c r="N187" s="5"/>
      <c r="O187" s="222"/>
      <c r="P187" s="7"/>
      <c r="Q187" s="2"/>
      <c r="R187" s="2"/>
      <c r="S187" s="2"/>
      <c r="T187" s="2"/>
    </row>
    <row r="188" spans="1:20" ht="12.75" customHeight="1" x14ac:dyDescent="0.2">
      <c r="A188" s="10"/>
      <c r="B188" s="1"/>
      <c r="C188" s="1"/>
      <c r="D188" s="2"/>
      <c r="E188" s="2"/>
      <c r="F188" s="1"/>
      <c r="G188" s="10"/>
      <c r="H188" s="10"/>
      <c r="I188" s="10"/>
      <c r="J188" s="4"/>
      <c r="K188" s="11"/>
      <c r="L188" s="11"/>
      <c r="M188" s="5"/>
      <c r="N188" s="5"/>
      <c r="O188" s="222"/>
      <c r="P188" s="7"/>
      <c r="Q188" s="2"/>
      <c r="R188" s="2"/>
      <c r="S188" s="2"/>
      <c r="T188" s="2"/>
    </row>
    <row r="189" spans="1:20" ht="12.75" customHeight="1" x14ac:dyDescent="0.2">
      <c r="A189" s="10"/>
      <c r="B189" s="1"/>
      <c r="C189" s="1"/>
      <c r="D189" s="2"/>
      <c r="E189" s="2"/>
      <c r="F189" s="1"/>
      <c r="G189" s="10"/>
      <c r="H189" s="10"/>
      <c r="I189" s="10"/>
      <c r="J189" s="4"/>
      <c r="K189" s="11"/>
      <c r="L189" s="11"/>
      <c r="M189" s="5"/>
      <c r="N189" s="5"/>
      <c r="O189" s="222"/>
      <c r="P189" s="7"/>
      <c r="Q189" s="2"/>
      <c r="R189" s="2"/>
      <c r="S189" s="2"/>
      <c r="T189" s="2"/>
    </row>
    <row r="190" spans="1:20" ht="12.75" customHeight="1" x14ac:dyDescent="0.2">
      <c r="A190" s="10"/>
      <c r="B190" s="1"/>
      <c r="C190" s="1"/>
      <c r="D190" s="2"/>
      <c r="E190" s="2"/>
      <c r="F190" s="1"/>
      <c r="G190" s="10"/>
      <c r="H190" s="10"/>
      <c r="I190" s="10"/>
      <c r="J190" s="4"/>
      <c r="K190" s="11"/>
      <c r="L190" s="11"/>
      <c r="M190" s="5"/>
      <c r="N190" s="5"/>
      <c r="O190" s="222"/>
      <c r="P190" s="7"/>
      <c r="Q190" s="2"/>
      <c r="R190" s="2"/>
      <c r="S190" s="2"/>
      <c r="T190" s="2"/>
    </row>
    <row r="191" spans="1:20" ht="12.75" customHeight="1" x14ac:dyDescent="0.2">
      <c r="A191" s="10"/>
      <c r="B191" s="1"/>
      <c r="C191" s="1"/>
      <c r="D191" s="2"/>
      <c r="E191" s="2"/>
      <c r="F191" s="1"/>
      <c r="G191" s="10"/>
      <c r="H191" s="10"/>
      <c r="I191" s="10"/>
      <c r="J191" s="4"/>
      <c r="K191" s="11"/>
      <c r="L191" s="11"/>
      <c r="M191" s="5"/>
      <c r="N191" s="5"/>
      <c r="O191" s="222"/>
      <c r="P191" s="7"/>
      <c r="Q191" s="2"/>
      <c r="R191" s="2"/>
      <c r="S191" s="2"/>
      <c r="T191" s="2"/>
    </row>
    <row r="192" spans="1:20" ht="12.75" customHeight="1" x14ac:dyDescent="0.2">
      <c r="A192" s="10"/>
      <c r="B192" s="1"/>
      <c r="C192" s="1"/>
      <c r="D192" s="2"/>
      <c r="E192" s="2"/>
      <c r="F192" s="1"/>
      <c r="G192" s="10"/>
      <c r="H192" s="10"/>
      <c r="I192" s="10"/>
      <c r="J192" s="4"/>
      <c r="K192" s="11"/>
      <c r="L192" s="11"/>
      <c r="M192" s="5"/>
      <c r="N192" s="5"/>
      <c r="O192" s="222"/>
      <c r="P192" s="7"/>
      <c r="Q192" s="2"/>
      <c r="R192" s="2"/>
      <c r="S192" s="2"/>
      <c r="T192" s="2"/>
    </row>
    <row r="193" spans="1:20" ht="12.75" customHeight="1" x14ac:dyDescent="0.2">
      <c r="A193" s="10"/>
      <c r="B193" s="1"/>
      <c r="C193" s="1"/>
      <c r="D193" s="2"/>
      <c r="E193" s="2"/>
      <c r="F193" s="1"/>
      <c r="G193" s="10"/>
      <c r="H193" s="10"/>
      <c r="I193" s="10"/>
      <c r="J193" s="4"/>
      <c r="K193" s="11"/>
      <c r="L193" s="11"/>
      <c r="M193" s="5"/>
      <c r="N193" s="5"/>
      <c r="O193" s="222"/>
      <c r="P193" s="7"/>
      <c r="Q193" s="2"/>
      <c r="R193" s="2"/>
      <c r="S193" s="2"/>
      <c r="T193" s="2"/>
    </row>
    <row r="194" spans="1:20" ht="12.75" customHeight="1" x14ac:dyDescent="0.2">
      <c r="A194" s="10"/>
      <c r="B194" s="1"/>
      <c r="C194" s="1"/>
      <c r="D194" s="2"/>
      <c r="E194" s="2"/>
      <c r="F194" s="1"/>
      <c r="G194" s="10"/>
      <c r="H194" s="10"/>
      <c r="I194" s="10"/>
      <c r="J194" s="4"/>
      <c r="K194" s="11"/>
      <c r="L194" s="11"/>
      <c r="M194" s="5"/>
      <c r="N194" s="5"/>
      <c r="O194" s="222"/>
      <c r="P194" s="7"/>
      <c r="Q194" s="2"/>
      <c r="R194" s="2"/>
      <c r="S194" s="2"/>
      <c r="T194" s="2"/>
    </row>
    <row r="195" spans="1:20" ht="12.75" customHeight="1" x14ac:dyDescent="0.2">
      <c r="A195" s="10"/>
      <c r="B195" s="1"/>
      <c r="C195" s="1"/>
      <c r="D195" s="2"/>
      <c r="E195" s="2"/>
      <c r="F195" s="1"/>
      <c r="G195" s="10"/>
      <c r="H195" s="10"/>
      <c r="I195" s="10"/>
      <c r="J195" s="4"/>
      <c r="K195" s="11"/>
      <c r="L195" s="11"/>
      <c r="M195" s="5"/>
      <c r="N195" s="5"/>
      <c r="O195" s="222"/>
      <c r="P195" s="7"/>
      <c r="Q195" s="2"/>
      <c r="R195" s="2"/>
      <c r="S195" s="2"/>
      <c r="T195" s="2"/>
    </row>
    <row r="196" spans="1:20" ht="12.75" customHeight="1" x14ac:dyDescent="0.2">
      <c r="A196" s="10"/>
      <c r="B196" s="1"/>
      <c r="C196" s="1"/>
      <c r="D196" s="2"/>
      <c r="E196" s="2"/>
      <c r="F196" s="1"/>
      <c r="G196" s="10"/>
      <c r="H196" s="10"/>
      <c r="I196" s="10"/>
      <c r="J196" s="4"/>
      <c r="K196" s="11"/>
      <c r="L196" s="11"/>
      <c r="M196" s="5"/>
      <c r="N196" s="5"/>
      <c r="O196" s="222"/>
      <c r="P196" s="7"/>
      <c r="Q196" s="2"/>
      <c r="R196" s="2"/>
      <c r="S196" s="2"/>
      <c r="T196" s="2"/>
    </row>
    <row r="197" spans="1:20" ht="12.75" customHeight="1" x14ac:dyDescent="0.2">
      <c r="A197" s="10"/>
      <c r="B197" s="1"/>
      <c r="C197" s="1"/>
      <c r="D197" s="2"/>
      <c r="E197" s="2"/>
      <c r="F197" s="1"/>
      <c r="G197" s="10"/>
      <c r="H197" s="10"/>
      <c r="I197" s="10"/>
      <c r="J197" s="4"/>
      <c r="K197" s="11"/>
      <c r="L197" s="11"/>
      <c r="M197" s="5"/>
      <c r="N197" s="5"/>
      <c r="O197" s="222"/>
      <c r="P197" s="7"/>
      <c r="Q197" s="2"/>
      <c r="R197" s="2"/>
      <c r="S197" s="2"/>
      <c r="T197" s="2"/>
    </row>
    <row r="198" spans="1:20" ht="12.75" customHeight="1" x14ac:dyDescent="0.2">
      <c r="A198" s="10"/>
      <c r="B198" s="1"/>
      <c r="C198" s="1"/>
      <c r="D198" s="2"/>
      <c r="E198" s="2"/>
      <c r="F198" s="1"/>
      <c r="G198" s="10"/>
      <c r="H198" s="10"/>
      <c r="I198" s="10"/>
      <c r="J198" s="4"/>
      <c r="K198" s="11"/>
      <c r="L198" s="11"/>
      <c r="M198" s="5"/>
      <c r="N198" s="5"/>
      <c r="O198" s="222"/>
      <c r="P198" s="7"/>
      <c r="Q198" s="2"/>
      <c r="R198" s="2"/>
      <c r="S198" s="2"/>
      <c r="T198" s="2"/>
    </row>
    <row r="199" spans="1:20" ht="12.75" customHeight="1" x14ac:dyDescent="0.2">
      <c r="A199" s="10"/>
      <c r="B199" s="1"/>
      <c r="C199" s="1"/>
      <c r="D199" s="2"/>
      <c r="E199" s="2"/>
      <c r="F199" s="1"/>
      <c r="G199" s="10"/>
      <c r="H199" s="10"/>
      <c r="I199" s="10"/>
      <c r="J199" s="4"/>
      <c r="K199" s="11"/>
      <c r="L199" s="11"/>
      <c r="M199" s="5"/>
      <c r="N199" s="5"/>
      <c r="O199" s="222"/>
      <c r="P199" s="7"/>
      <c r="Q199" s="2"/>
      <c r="R199" s="2"/>
      <c r="S199" s="2"/>
      <c r="T199" s="2"/>
    </row>
    <row r="200" spans="1:20" ht="12.75" customHeight="1" x14ac:dyDescent="0.2">
      <c r="A200" s="10"/>
      <c r="B200" s="1"/>
      <c r="C200" s="1"/>
      <c r="D200" s="2"/>
      <c r="E200" s="2"/>
      <c r="F200" s="1"/>
      <c r="G200" s="10"/>
      <c r="H200" s="10"/>
      <c r="I200" s="10"/>
      <c r="J200" s="4"/>
      <c r="K200" s="11"/>
      <c r="L200" s="11"/>
      <c r="M200" s="5"/>
      <c r="N200" s="5"/>
      <c r="O200" s="222"/>
      <c r="P200" s="7"/>
      <c r="Q200" s="2"/>
      <c r="R200" s="2"/>
      <c r="S200" s="2"/>
      <c r="T200" s="2"/>
    </row>
    <row r="201" spans="1:20" ht="12.75" customHeight="1" x14ac:dyDescent="0.2">
      <c r="A201" s="10"/>
      <c r="B201" s="1"/>
      <c r="C201" s="1"/>
      <c r="D201" s="2"/>
      <c r="E201" s="2"/>
      <c r="F201" s="1"/>
      <c r="G201" s="10"/>
      <c r="H201" s="10"/>
      <c r="I201" s="10"/>
      <c r="J201" s="4"/>
      <c r="K201" s="11"/>
      <c r="L201" s="11"/>
      <c r="M201" s="5"/>
      <c r="N201" s="5"/>
      <c r="O201" s="222"/>
      <c r="P201" s="7"/>
      <c r="Q201" s="2"/>
      <c r="R201" s="2"/>
      <c r="S201" s="2"/>
      <c r="T201" s="2"/>
    </row>
    <row r="202" spans="1:20" ht="12.75" customHeight="1" x14ac:dyDescent="0.2">
      <c r="A202" s="10"/>
      <c r="B202" s="1"/>
      <c r="C202" s="1"/>
      <c r="D202" s="2"/>
      <c r="E202" s="2"/>
      <c r="F202" s="1"/>
      <c r="G202" s="10"/>
      <c r="H202" s="10"/>
      <c r="I202" s="10"/>
      <c r="J202" s="4"/>
      <c r="K202" s="11"/>
      <c r="L202" s="11"/>
      <c r="M202" s="5"/>
      <c r="N202" s="5"/>
      <c r="O202" s="222"/>
      <c r="P202" s="7"/>
      <c r="Q202" s="2"/>
      <c r="R202" s="2"/>
      <c r="S202" s="2"/>
      <c r="T202" s="2"/>
    </row>
    <row r="203" spans="1:20" ht="12.75" customHeight="1" x14ac:dyDescent="0.2">
      <c r="A203" s="10"/>
      <c r="B203" s="1"/>
      <c r="C203" s="1"/>
      <c r="D203" s="2"/>
      <c r="E203" s="2"/>
      <c r="F203" s="1"/>
      <c r="G203" s="10"/>
      <c r="H203" s="10"/>
      <c r="I203" s="10"/>
      <c r="J203" s="4"/>
      <c r="K203" s="11"/>
      <c r="L203" s="11"/>
      <c r="M203" s="5"/>
      <c r="N203" s="5"/>
      <c r="O203" s="222"/>
      <c r="P203" s="7"/>
      <c r="Q203" s="2"/>
      <c r="R203" s="2"/>
      <c r="S203" s="2"/>
      <c r="T203" s="2"/>
    </row>
    <row r="204" spans="1:20" ht="12.75" customHeight="1" x14ac:dyDescent="0.2">
      <c r="A204" s="10"/>
      <c r="B204" s="1"/>
      <c r="C204" s="1"/>
      <c r="D204" s="2"/>
      <c r="E204" s="2"/>
      <c r="F204" s="1"/>
      <c r="G204" s="10"/>
      <c r="H204" s="10"/>
      <c r="I204" s="10"/>
      <c r="J204" s="4"/>
      <c r="K204" s="11"/>
      <c r="L204" s="11"/>
      <c r="M204" s="5"/>
      <c r="N204" s="5"/>
      <c r="O204" s="222"/>
      <c r="P204" s="7"/>
      <c r="Q204" s="2"/>
      <c r="R204" s="2"/>
      <c r="S204" s="2"/>
      <c r="T204" s="2"/>
    </row>
    <row r="205" spans="1:20" ht="12.75" customHeight="1" x14ac:dyDescent="0.2">
      <c r="A205" s="10"/>
      <c r="B205" s="1"/>
      <c r="C205" s="1"/>
      <c r="D205" s="2"/>
      <c r="E205" s="2"/>
      <c r="F205" s="1"/>
      <c r="G205" s="10"/>
      <c r="H205" s="10"/>
      <c r="I205" s="10"/>
      <c r="J205" s="4"/>
      <c r="K205" s="11"/>
      <c r="L205" s="11"/>
      <c r="M205" s="5"/>
      <c r="N205" s="5"/>
      <c r="O205" s="222"/>
      <c r="P205" s="7"/>
      <c r="Q205" s="2"/>
      <c r="R205" s="2"/>
      <c r="S205" s="2"/>
      <c r="T205" s="2"/>
    </row>
    <row r="206" spans="1:20" ht="12.75" customHeight="1" x14ac:dyDescent="0.2">
      <c r="A206" s="10"/>
      <c r="B206" s="1"/>
      <c r="C206" s="1"/>
      <c r="D206" s="2"/>
      <c r="E206" s="2"/>
      <c r="F206" s="1"/>
      <c r="G206" s="10"/>
      <c r="H206" s="10"/>
      <c r="I206" s="10"/>
      <c r="J206" s="4"/>
      <c r="K206" s="11"/>
      <c r="L206" s="11"/>
      <c r="M206" s="5"/>
      <c r="N206" s="5"/>
      <c r="O206" s="222"/>
      <c r="P206" s="7"/>
      <c r="Q206" s="2"/>
      <c r="R206" s="2"/>
      <c r="S206" s="2"/>
      <c r="T206" s="2"/>
    </row>
    <row r="207" spans="1:20" ht="12.75" customHeight="1" x14ac:dyDescent="0.2">
      <c r="A207" s="10"/>
      <c r="B207" s="1"/>
      <c r="C207" s="1"/>
      <c r="D207" s="2"/>
      <c r="E207" s="2"/>
      <c r="F207" s="1"/>
      <c r="G207" s="10"/>
      <c r="H207" s="10"/>
      <c r="I207" s="10"/>
      <c r="J207" s="4"/>
      <c r="K207" s="11"/>
      <c r="L207" s="11"/>
      <c r="M207" s="5"/>
      <c r="N207" s="5"/>
      <c r="O207" s="222"/>
      <c r="P207" s="7"/>
      <c r="Q207" s="2"/>
      <c r="R207" s="2"/>
      <c r="S207" s="2"/>
      <c r="T207" s="2"/>
    </row>
    <row r="208" spans="1:20" ht="12.75" customHeight="1" x14ac:dyDescent="0.2">
      <c r="A208" s="10"/>
      <c r="B208" s="1"/>
      <c r="C208" s="1"/>
      <c r="D208" s="2"/>
      <c r="E208" s="2"/>
      <c r="F208" s="1"/>
      <c r="G208" s="10"/>
      <c r="H208" s="10"/>
      <c r="I208" s="10"/>
      <c r="J208" s="4"/>
      <c r="K208" s="11"/>
      <c r="L208" s="11"/>
      <c r="M208" s="5"/>
      <c r="N208" s="5"/>
      <c r="O208" s="222"/>
      <c r="P208" s="7"/>
      <c r="Q208" s="2"/>
      <c r="R208" s="2"/>
      <c r="S208" s="2"/>
      <c r="T208" s="2"/>
    </row>
    <row r="209" spans="1:20" ht="12.75" customHeight="1" x14ac:dyDescent="0.2">
      <c r="A209" s="10"/>
      <c r="B209" s="1"/>
      <c r="C209" s="1"/>
      <c r="D209" s="2"/>
      <c r="E209" s="2"/>
      <c r="F209" s="1"/>
      <c r="G209" s="10"/>
      <c r="H209" s="10"/>
      <c r="I209" s="10"/>
      <c r="J209" s="4"/>
      <c r="K209" s="11"/>
      <c r="L209" s="11"/>
      <c r="M209" s="5"/>
      <c r="N209" s="5"/>
      <c r="O209" s="222"/>
      <c r="P209" s="7"/>
      <c r="Q209" s="2"/>
      <c r="R209" s="2"/>
      <c r="S209" s="2"/>
      <c r="T209" s="2"/>
    </row>
    <row r="210" spans="1:20" ht="12.75" customHeight="1" x14ac:dyDescent="0.2">
      <c r="A210" s="10"/>
      <c r="B210" s="1"/>
      <c r="C210" s="1"/>
      <c r="D210" s="2"/>
      <c r="E210" s="2"/>
      <c r="F210" s="1"/>
      <c r="G210" s="10"/>
      <c r="H210" s="10"/>
      <c r="I210" s="10"/>
      <c r="J210" s="4"/>
      <c r="K210" s="11"/>
      <c r="L210" s="11"/>
      <c r="M210" s="5"/>
      <c r="N210" s="5"/>
      <c r="O210" s="222"/>
      <c r="P210" s="7"/>
      <c r="Q210" s="2"/>
      <c r="R210" s="2"/>
      <c r="S210" s="2"/>
      <c r="T210" s="2"/>
    </row>
    <row r="211" spans="1:20" ht="12.75" customHeight="1" x14ac:dyDescent="0.2">
      <c r="A211" s="10"/>
      <c r="B211" s="1"/>
      <c r="C211" s="1"/>
      <c r="D211" s="2"/>
      <c r="E211" s="2"/>
      <c r="F211" s="1"/>
      <c r="G211" s="10"/>
      <c r="H211" s="10"/>
      <c r="I211" s="10"/>
      <c r="J211" s="4"/>
      <c r="K211" s="11"/>
      <c r="L211" s="11"/>
      <c r="M211" s="5"/>
      <c r="N211" s="5"/>
      <c r="O211" s="222"/>
      <c r="P211" s="7"/>
      <c r="Q211" s="2"/>
      <c r="R211" s="2"/>
      <c r="S211" s="2"/>
      <c r="T211" s="2"/>
    </row>
    <row r="212" spans="1:20" ht="12.75" customHeight="1" x14ac:dyDescent="0.2">
      <c r="A212" s="10"/>
      <c r="B212" s="1"/>
      <c r="C212" s="1"/>
      <c r="D212" s="2"/>
      <c r="E212" s="2"/>
      <c r="F212" s="1"/>
      <c r="G212" s="10"/>
      <c r="H212" s="10"/>
      <c r="I212" s="10"/>
      <c r="J212" s="4"/>
      <c r="K212" s="11"/>
      <c r="L212" s="11"/>
      <c r="M212" s="5"/>
      <c r="N212" s="5"/>
      <c r="O212" s="222"/>
      <c r="P212" s="7"/>
      <c r="Q212" s="2"/>
      <c r="R212" s="2"/>
      <c r="S212" s="2"/>
      <c r="T212" s="2"/>
    </row>
    <row r="213" spans="1:20" ht="12.75" customHeight="1" x14ac:dyDescent="0.2">
      <c r="A213" s="10"/>
      <c r="B213" s="1"/>
      <c r="C213" s="1"/>
      <c r="D213" s="2"/>
      <c r="E213" s="2"/>
      <c r="F213" s="1"/>
      <c r="G213" s="10"/>
      <c r="H213" s="10"/>
      <c r="I213" s="10"/>
      <c r="J213" s="4"/>
      <c r="K213" s="11"/>
      <c r="L213" s="11"/>
      <c r="M213" s="5"/>
      <c r="N213" s="5"/>
      <c r="O213" s="222"/>
      <c r="P213" s="7"/>
      <c r="Q213" s="2"/>
      <c r="R213" s="2"/>
      <c r="S213" s="2"/>
      <c r="T213" s="2"/>
    </row>
    <row r="214" spans="1:20" ht="12.75" customHeight="1" x14ac:dyDescent="0.2">
      <c r="A214" s="10"/>
      <c r="B214" s="1"/>
      <c r="C214" s="1"/>
      <c r="D214" s="2"/>
      <c r="E214" s="2"/>
      <c r="F214" s="1"/>
      <c r="G214" s="10"/>
      <c r="H214" s="10"/>
      <c r="I214" s="10"/>
      <c r="J214" s="4"/>
      <c r="K214" s="11"/>
      <c r="L214" s="11"/>
      <c r="M214" s="5"/>
      <c r="N214" s="5"/>
      <c r="O214" s="222"/>
      <c r="P214" s="7"/>
      <c r="Q214" s="2"/>
      <c r="R214" s="2"/>
      <c r="S214" s="2"/>
      <c r="T214" s="2"/>
    </row>
    <row r="215" spans="1:20" ht="12.75" customHeight="1" x14ac:dyDescent="0.2">
      <c r="A215" s="10"/>
      <c r="B215" s="1"/>
      <c r="C215" s="1"/>
      <c r="D215" s="2"/>
      <c r="E215" s="2"/>
      <c r="F215" s="1"/>
      <c r="G215" s="10"/>
      <c r="H215" s="10"/>
      <c r="I215" s="10"/>
      <c r="J215" s="4"/>
      <c r="K215" s="11"/>
      <c r="L215" s="11"/>
      <c r="M215" s="5"/>
      <c r="N215" s="5"/>
      <c r="O215" s="222"/>
      <c r="P215" s="7"/>
      <c r="Q215" s="2"/>
      <c r="R215" s="2"/>
      <c r="S215" s="2"/>
      <c r="T215" s="2"/>
    </row>
    <row r="216" spans="1:20" ht="12.75" customHeight="1" x14ac:dyDescent="0.2">
      <c r="A216" s="10"/>
      <c r="B216" s="1"/>
      <c r="C216" s="1"/>
      <c r="D216" s="2"/>
      <c r="E216" s="2"/>
      <c r="F216" s="1"/>
      <c r="G216" s="10"/>
      <c r="H216" s="10"/>
      <c r="I216" s="10"/>
      <c r="J216" s="4"/>
      <c r="K216" s="11"/>
      <c r="L216" s="11"/>
      <c r="M216" s="5"/>
      <c r="N216" s="5"/>
      <c r="O216" s="222"/>
      <c r="P216" s="7"/>
      <c r="Q216" s="2"/>
      <c r="R216" s="2"/>
      <c r="S216" s="2"/>
      <c r="T216" s="2"/>
    </row>
    <row r="217" spans="1:20" ht="12.75" customHeight="1" x14ac:dyDescent="0.2">
      <c r="A217" s="10"/>
      <c r="B217" s="1"/>
      <c r="C217" s="1"/>
      <c r="D217" s="2"/>
      <c r="E217" s="2"/>
      <c r="F217" s="1"/>
      <c r="G217" s="10"/>
      <c r="H217" s="10"/>
      <c r="I217" s="10"/>
      <c r="J217" s="4"/>
      <c r="K217" s="11"/>
      <c r="L217" s="11"/>
      <c r="M217" s="5"/>
      <c r="N217" s="5"/>
      <c r="O217" s="222"/>
      <c r="P217" s="7"/>
      <c r="Q217" s="2"/>
      <c r="R217" s="2"/>
      <c r="S217" s="2"/>
      <c r="T217" s="2"/>
    </row>
    <row r="218" spans="1:20" ht="12.75" customHeight="1" x14ac:dyDescent="0.2">
      <c r="A218" s="10"/>
      <c r="B218" s="1"/>
      <c r="C218" s="1"/>
      <c r="D218" s="2"/>
      <c r="E218" s="2"/>
      <c r="F218" s="1"/>
      <c r="G218" s="10"/>
      <c r="H218" s="10"/>
      <c r="I218" s="10"/>
      <c r="J218" s="4"/>
      <c r="K218" s="11"/>
      <c r="L218" s="11"/>
      <c r="M218" s="5"/>
      <c r="N218" s="5"/>
      <c r="O218" s="222"/>
      <c r="P218" s="7"/>
      <c r="Q218" s="2"/>
      <c r="R218" s="2"/>
      <c r="S218" s="2"/>
      <c r="T218" s="2"/>
    </row>
    <row r="219" spans="1:20" ht="12.75" customHeight="1" x14ac:dyDescent="0.2">
      <c r="A219" s="10"/>
      <c r="B219" s="1"/>
      <c r="C219" s="1"/>
      <c r="D219" s="2"/>
      <c r="E219" s="2"/>
      <c r="F219" s="1"/>
      <c r="G219" s="10"/>
      <c r="H219" s="10"/>
      <c r="I219" s="10"/>
      <c r="J219" s="4"/>
      <c r="K219" s="11"/>
      <c r="L219" s="11"/>
      <c r="M219" s="5"/>
      <c r="N219" s="5"/>
      <c r="O219" s="222"/>
      <c r="P219" s="7"/>
      <c r="Q219" s="2"/>
      <c r="R219" s="2"/>
      <c r="S219" s="2"/>
      <c r="T219" s="2"/>
    </row>
    <row r="220" spans="1:20" ht="12.75" customHeight="1" x14ac:dyDescent="0.2">
      <c r="A220" s="10"/>
      <c r="B220" s="1"/>
      <c r="C220" s="1"/>
      <c r="D220" s="2"/>
      <c r="E220" s="2"/>
      <c r="F220" s="1"/>
      <c r="G220" s="10"/>
      <c r="H220" s="10"/>
      <c r="I220" s="10"/>
      <c r="J220" s="4"/>
      <c r="K220" s="11"/>
      <c r="L220" s="11"/>
      <c r="M220" s="5"/>
      <c r="N220" s="5"/>
      <c r="O220" s="222"/>
      <c r="P220" s="7"/>
      <c r="Q220" s="2"/>
      <c r="R220" s="2"/>
      <c r="S220" s="2"/>
      <c r="T220" s="2"/>
    </row>
    <row r="221" spans="1:20" ht="12.75" customHeight="1" x14ac:dyDescent="0.2">
      <c r="A221" s="10"/>
      <c r="B221" s="1"/>
      <c r="C221" s="1"/>
      <c r="D221" s="2"/>
      <c r="E221" s="2"/>
      <c r="F221" s="1"/>
      <c r="G221" s="10"/>
      <c r="H221" s="10"/>
      <c r="I221" s="10"/>
      <c r="J221" s="4"/>
      <c r="K221" s="11"/>
      <c r="L221" s="11"/>
      <c r="M221" s="5"/>
      <c r="N221" s="5"/>
      <c r="O221" s="222"/>
      <c r="P221" s="7"/>
      <c r="Q221" s="2"/>
      <c r="R221" s="2"/>
      <c r="S221" s="2"/>
      <c r="T221" s="2"/>
    </row>
    <row r="222" spans="1:20" ht="12.75" customHeight="1" x14ac:dyDescent="0.2">
      <c r="A222" s="10"/>
      <c r="B222" s="1"/>
      <c r="C222" s="1"/>
      <c r="D222" s="2"/>
      <c r="E222" s="2"/>
      <c r="F222" s="1"/>
      <c r="G222" s="10"/>
      <c r="H222" s="10"/>
      <c r="I222" s="10"/>
      <c r="J222" s="4"/>
      <c r="K222" s="11"/>
      <c r="L222" s="11"/>
      <c r="M222" s="5"/>
      <c r="N222" s="5"/>
      <c r="O222" s="222"/>
      <c r="P222" s="7"/>
      <c r="Q222" s="2"/>
      <c r="R222" s="2"/>
      <c r="S222" s="2"/>
      <c r="T222" s="2"/>
    </row>
    <row r="223" spans="1:20" ht="12.75" customHeight="1" x14ac:dyDescent="0.2">
      <c r="A223" s="10"/>
      <c r="B223" s="1"/>
      <c r="C223" s="1"/>
      <c r="D223" s="2"/>
      <c r="E223" s="2"/>
      <c r="F223" s="1"/>
      <c r="G223" s="10"/>
      <c r="H223" s="10"/>
      <c r="I223" s="10"/>
      <c r="J223" s="4"/>
      <c r="K223" s="11"/>
      <c r="L223" s="11"/>
      <c r="M223" s="5"/>
      <c r="N223" s="5"/>
      <c r="O223" s="222"/>
      <c r="P223" s="7"/>
      <c r="Q223" s="2"/>
      <c r="R223" s="2"/>
      <c r="S223" s="2"/>
      <c r="T223" s="2"/>
    </row>
    <row r="224" spans="1:20" ht="12.75" customHeight="1" x14ac:dyDescent="0.2">
      <c r="A224" s="10"/>
      <c r="B224" s="1"/>
      <c r="C224" s="1"/>
      <c r="D224" s="2"/>
      <c r="E224" s="2"/>
      <c r="F224" s="1"/>
      <c r="G224" s="10"/>
      <c r="H224" s="10"/>
      <c r="I224" s="10"/>
      <c r="J224" s="4"/>
      <c r="K224" s="11"/>
      <c r="L224" s="11"/>
      <c r="M224" s="5"/>
      <c r="N224" s="5"/>
      <c r="O224" s="222"/>
      <c r="P224" s="7"/>
      <c r="Q224" s="2"/>
      <c r="R224" s="2"/>
      <c r="S224" s="2"/>
      <c r="T224" s="2"/>
    </row>
    <row r="225" spans="1:20" ht="12.75" customHeight="1" x14ac:dyDescent="0.2">
      <c r="A225" s="10"/>
      <c r="B225" s="1"/>
      <c r="C225" s="1"/>
      <c r="D225" s="2"/>
      <c r="E225" s="2"/>
      <c r="F225" s="1"/>
      <c r="G225" s="10"/>
      <c r="H225" s="10"/>
      <c r="I225" s="10"/>
      <c r="J225" s="4"/>
      <c r="K225" s="11"/>
      <c r="L225" s="11"/>
      <c r="M225" s="5"/>
      <c r="N225" s="5"/>
      <c r="O225" s="222"/>
      <c r="P225" s="7"/>
      <c r="Q225" s="2"/>
      <c r="R225" s="2"/>
      <c r="S225" s="2"/>
      <c r="T225" s="2"/>
    </row>
    <row r="226" spans="1:20" ht="12.75" customHeight="1" x14ac:dyDescent="0.2">
      <c r="A226" s="10"/>
      <c r="B226" s="1"/>
      <c r="C226" s="1"/>
      <c r="D226" s="2"/>
      <c r="E226" s="2"/>
      <c r="F226" s="1"/>
      <c r="G226" s="10"/>
      <c r="H226" s="10"/>
      <c r="I226" s="10"/>
      <c r="J226" s="4"/>
      <c r="K226" s="11"/>
      <c r="L226" s="11"/>
      <c r="M226" s="5"/>
      <c r="N226" s="5"/>
      <c r="O226" s="222"/>
      <c r="P226" s="7"/>
      <c r="Q226" s="2"/>
      <c r="R226" s="2"/>
      <c r="S226" s="2"/>
      <c r="T226" s="2"/>
    </row>
    <row r="227" spans="1:20" ht="12.75" customHeight="1" x14ac:dyDescent="0.2">
      <c r="A227" s="10"/>
      <c r="B227" s="1"/>
      <c r="C227" s="1"/>
      <c r="D227" s="2"/>
      <c r="E227" s="2"/>
      <c r="F227" s="1"/>
      <c r="G227" s="10"/>
      <c r="H227" s="10"/>
      <c r="I227" s="10"/>
      <c r="J227" s="4"/>
      <c r="K227" s="11"/>
      <c r="L227" s="11"/>
      <c r="M227" s="5"/>
      <c r="N227" s="5"/>
      <c r="O227" s="222"/>
      <c r="P227" s="7"/>
      <c r="Q227" s="2"/>
      <c r="R227" s="2"/>
      <c r="S227" s="2"/>
      <c r="T227" s="2"/>
    </row>
    <row r="228" spans="1:20" ht="12.75" customHeight="1" x14ac:dyDescent="0.2">
      <c r="A228" s="10"/>
      <c r="B228" s="1"/>
      <c r="C228" s="1"/>
      <c r="D228" s="2"/>
      <c r="E228" s="2"/>
      <c r="F228" s="1"/>
      <c r="G228" s="10"/>
      <c r="H228" s="10"/>
      <c r="I228" s="10"/>
      <c r="J228" s="4"/>
      <c r="K228" s="11"/>
      <c r="L228" s="11"/>
      <c r="M228" s="5"/>
      <c r="N228" s="5"/>
      <c r="O228" s="222"/>
      <c r="P228" s="7"/>
      <c r="Q228" s="2"/>
      <c r="R228" s="2"/>
      <c r="S228" s="2"/>
      <c r="T228" s="2"/>
    </row>
    <row r="229" spans="1:20" ht="12.75" customHeight="1" x14ac:dyDescent="0.2">
      <c r="A229" s="10"/>
      <c r="B229" s="1"/>
      <c r="C229" s="1"/>
      <c r="D229" s="2"/>
      <c r="E229" s="2"/>
      <c r="F229" s="1"/>
      <c r="G229" s="10"/>
      <c r="H229" s="10"/>
      <c r="I229" s="10"/>
      <c r="J229" s="4"/>
      <c r="K229" s="11"/>
      <c r="L229" s="11"/>
      <c r="M229" s="5"/>
      <c r="N229" s="5"/>
      <c r="O229" s="222"/>
      <c r="P229" s="7"/>
      <c r="Q229" s="2"/>
      <c r="R229" s="2"/>
      <c r="S229" s="2"/>
      <c r="T229" s="2"/>
    </row>
    <row r="230" spans="1:20" ht="12.75" customHeight="1" x14ac:dyDescent="0.2">
      <c r="A230" s="10"/>
      <c r="B230" s="1"/>
      <c r="C230" s="1"/>
      <c r="D230" s="2"/>
      <c r="E230" s="2"/>
      <c r="F230" s="1"/>
      <c r="G230" s="10"/>
      <c r="H230" s="10"/>
      <c r="I230" s="10"/>
      <c r="J230" s="4"/>
      <c r="K230" s="11"/>
      <c r="L230" s="11"/>
      <c r="M230" s="5"/>
      <c r="N230" s="5"/>
      <c r="O230" s="222"/>
      <c r="P230" s="7"/>
      <c r="Q230" s="2"/>
      <c r="R230" s="2"/>
      <c r="S230" s="2"/>
      <c r="T230" s="2"/>
    </row>
    <row r="231" spans="1:20" ht="12.75" customHeight="1" x14ac:dyDescent="0.2">
      <c r="A231" s="10"/>
      <c r="B231" s="1"/>
      <c r="C231" s="1"/>
      <c r="D231" s="2"/>
      <c r="E231" s="2"/>
      <c r="F231" s="1"/>
      <c r="G231" s="10"/>
      <c r="H231" s="10"/>
      <c r="I231" s="10"/>
      <c r="J231" s="4"/>
      <c r="K231" s="11"/>
      <c r="L231" s="11"/>
      <c r="M231" s="5"/>
      <c r="N231" s="5"/>
      <c r="O231" s="222"/>
      <c r="P231" s="7"/>
      <c r="Q231" s="2"/>
      <c r="R231" s="2"/>
      <c r="S231" s="2"/>
      <c r="T231" s="2"/>
    </row>
    <row r="232" spans="1:20" ht="12.75" customHeight="1" x14ac:dyDescent="0.2">
      <c r="A232" s="10"/>
      <c r="B232" s="1"/>
      <c r="C232" s="1"/>
      <c r="D232" s="2"/>
      <c r="E232" s="2"/>
      <c r="F232" s="1"/>
      <c r="G232" s="10"/>
      <c r="H232" s="10"/>
      <c r="I232" s="10"/>
      <c r="J232" s="4"/>
      <c r="K232" s="11"/>
      <c r="L232" s="11"/>
      <c r="M232" s="5"/>
      <c r="N232" s="5"/>
      <c r="O232" s="222"/>
      <c r="P232" s="7"/>
      <c r="Q232" s="2"/>
      <c r="R232" s="2"/>
      <c r="S232" s="2"/>
      <c r="T232" s="2"/>
    </row>
    <row r="233" spans="1:20" ht="12.75" customHeight="1" x14ac:dyDescent="0.2">
      <c r="A233" s="10"/>
      <c r="B233" s="1"/>
      <c r="C233" s="1"/>
      <c r="D233" s="2"/>
      <c r="E233" s="2"/>
      <c r="F233" s="1"/>
      <c r="G233" s="10"/>
      <c r="H233" s="10"/>
      <c r="I233" s="10"/>
      <c r="J233" s="4"/>
      <c r="K233" s="11"/>
      <c r="L233" s="11"/>
      <c r="M233" s="5"/>
      <c r="N233" s="5"/>
      <c r="O233" s="222"/>
      <c r="P233" s="7"/>
      <c r="Q233" s="2"/>
      <c r="R233" s="2"/>
      <c r="S233" s="2"/>
      <c r="T233" s="2"/>
    </row>
    <row r="234" spans="1:20" ht="12.75" customHeight="1" x14ac:dyDescent="0.2">
      <c r="A234" s="10"/>
      <c r="B234" s="1"/>
      <c r="C234" s="1"/>
      <c r="D234" s="2"/>
      <c r="E234" s="2"/>
      <c r="F234" s="1"/>
      <c r="G234" s="10"/>
      <c r="H234" s="10"/>
      <c r="I234" s="10"/>
      <c r="J234" s="4"/>
      <c r="K234" s="11"/>
      <c r="L234" s="11"/>
      <c r="M234" s="5"/>
      <c r="N234" s="5"/>
      <c r="O234" s="222"/>
      <c r="P234" s="7"/>
      <c r="Q234" s="2"/>
      <c r="R234" s="2"/>
      <c r="S234" s="2"/>
      <c r="T234" s="2"/>
    </row>
    <row r="235" spans="1:20" ht="12.75" customHeight="1" x14ac:dyDescent="0.2">
      <c r="A235" s="10"/>
      <c r="B235" s="1"/>
      <c r="C235" s="1"/>
      <c r="D235" s="2"/>
      <c r="E235" s="2"/>
      <c r="F235" s="1"/>
      <c r="G235" s="10"/>
      <c r="H235" s="10"/>
      <c r="I235" s="10"/>
      <c r="J235" s="4"/>
      <c r="K235" s="11"/>
      <c r="L235" s="11"/>
      <c r="M235" s="5"/>
      <c r="N235" s="5"/>
      <c r="O235" s="222"/>
      <c r="P235" s="7"/>
      <c r="Q235" s="2"/>
      <c r="R235" s="2"/>
      <c r="S235" s="2"/>
      <c r="T235" s="2"/>
    </row>
    <row r="236" spans="1:20" ht="12.75" customHeight="1" x14ac:dyDescent="0.2">
      <c r="A236" s="10"/>
      <c r="B236" s="1"/>
      <c r="C236" s="1"/>
      <c r="D236" s="2"/>
      <c r="E236" s="2"/>
      <c r="F236" s="1"/>
      <c r="G236" s="10"/>
      <c r="H236" s="10"/>
      <c r="I236" s="10"/>
      <c r="J236" s="4"/>
      <c r="K236" s="11"/>
      <c r="L236" s="11"/>
      <c r="M236" s="5"/>
      <c r="N236" s="5"/>
      <c r="O236" s="222"/>
      <c r="P236" s="7"/>
      <c r="Q236" s="2"/>
      <c r="R236" s="2"/>
      <c r="S236" s="2"/>
      <c r="T236" s="2"/>
    </row>
    <row r="237" spans="1:20" ht="12.75" customHeight="1" x14ac:dyDescent="0.2">
      <c r="A237" s="10"/>
      <c r="B237" s="1"/>
      <c r="C237" s="1"/>
      <c r="D237" s="2"/>
      <c r="E237" s="2"/>
      <c r="F237" s="1"/>
      <c r="G237" s="10"/>
      <c r="H237" s="10"/>
      <c r="I237" s="10"/>
      <c r="J237" s="4"/>
      <c r="K237" s="11"/>
      <c r="L237" s="11"/>
      <c r="M237" s="5"/>
      <c r="N237" s="5"/>
      <c r="O237" s="222"/>
      <c r="P237" s="7"/>
      <c r="Q237" s="2"/>
      <c r="R237" s="2"/>
      <c r="S237" s="2"/>
      <c r="T237" s="2"/>
    </row>
    <row r="238" spans="1:20" ht="12.75" customHeight="1" x14ac:dyDescent="0.2">
      <c r="A238" s="10"/>
      <c r="B238" s="1"/>
      <c r="C238" s="1"/>
      <c r="D238" s="2"/>
      <c r="E238" s="2"/>
      <c r="F238" s="1"/>
      <c r="G238" s="10"/>
      <c r="H238" s="10"/>
      <c r="I238" s="10"/>
      <c r="J238" s="4"/>
      <c r="K238" s="11"/>
      <c r="L238" s="11"/>
      <c r="M238" s="5"/>
      <c r="N238" s="5"/>
      <c r="O238" s="222"/>
      <c r="P238" s="7"/>
      <c r="Q238" s="2"/>
      <c r="R238" s="2"/>
      <c r="S238" s="2"/>
      <c r="T238" s="2"/>
    </row>
    <row r="239" spans="1:20" ht="12.75" customHeight="1" x14ac:dyDescent="0.2">
      <c r="A239" s="10"/>
      <c r="B239" s="1"/>
      <c r="C239" s="1"/>
      <c r="D239" s="2"/>
      <c r="E239" s="2"/>
      <c r="F239" s="1"/>
      <c r="G239" s="10"/>
      <c r="H239" s="10"/>
      <c r="I239" s="10"/>
      <c r="J239" s="4"/>
      <c r="K239" s="11"/>
      <c r="L239" s="11"/>
      <c r="M239" s="5"/>
      <c r="N239" s="5"/>
      <c r="O239" s="222"/>
      <c r="P239" s="7"/>
      <c r="Q239" s="2"/>
      <c r="R239" s="2"/>
      <c r="S239" s="2"/>
      <c r="T239" s="2"/>
    </row>
    <row r="240" spans="1:20" ht="12.75" customHeight="1" x14ac:dyDescent="0.2">
      <c r="A240" s="10"/>
      <c r="B240" s="1"/>
      <c r="C240" s="1"/>
      <c r="D240" s="2"/>
      <c r="E240" s="2"/>
      <c r="F240" s="1"/>
      <c r="G240" s="10"/>
      <c r="H240" s="10"/>
      <c r="I240" s="10"/>
      <c r="J240" s="4"/>
      <c r="K240" s="11"/>
      <c r="L240" s="11"/>
      <c r="M240" s="5"/>
      <c r="N240" s="5"/>
      <c r="O240" s="222"/>
      <c r="P240" s="7"/>
      <c r="Q240" s="2"/>
      <c r="R240" s="2"/>
      <c r="S240" s="2"/>
      <c r="T240" s="2"/>
    </row>
    <row r="241" spans="1:20" ht="12.75" customHeight="1" x14ac:dyDescent="0.2">
      <c r="A241" s="10"/>
      <c r="B241" s="1"/>
      <c r="C241" s="1"/>
      <c r="D241" s="2"/>
      <c r="E241" s="2"/>
      <c r="F241" s="1"/>
      <c r="G241" s="10"/>
      <c r="H241" s="10"/>
      <c r="I241" s="10"/>
      <c r="J241" s="4"/>
      <c r="K241" s="11"/>
      <c r="L241" s="11"/>
      <c r="M241" s="5"/>
      <c r="N241" s="5"/>
      <c r="O241" s="222"/>
      <c r="P241" s="7"/>
      <c r="Q241" s="2"/>
      <c r="R241" s="2"/>
      <c r="S241" s="2"/>
      <c r="T241" s="2"/>
    </row>
    <row r="242" spans="1:20" ht="12.75" customHeight="1" x14ac:dyDescent="0.2">
      <c r="A242" s="10"/>
      <c r="B242" s="1"/>
      <c r="C242" s="1"/>
      <c r="D242" s="2"/>
      <c r="E242" s="2"/>
      <c r="F242" s="1"/>
      <c r="G242" s="10"/>
      <c r="H242" s="10"/>
      <c r="I242" s="10"/>
      <c r="J242" s="4"/>
      <c r="K242" s="11"/>
      <c r="L242" s="11"/>
      <c r="M242" s="5"/>
      <c r="N242" s="5"/>
      <c r="O242" s="222"/>
      <c r="P242" s="7"/>
      <c r="Q242" s="2"/>
      <c r="R242" s="2"/>
      <c r="S242" s="2"/>
      <c r="T242" s="2"/>
    </row>
    <row r="243" spans="1:20" ht="12.75" customHeight="1" x14ac:dyDescent="0.2">
      <c r="A243" s="10"/>
      <c r="B243" s="1"/>
      <c r="C243" s="1"/>
      <c r="D243" s="2"/>
      <c r="E243" s="2"/>
      <c r="F243" s="1"/>
      <c r="G243" s="10"/>
      <c r="H243" s="10"/>
      <c r="I243" s="10"/>
      <c r="J243" s="4"/>
      <c r="K243" s="11"/>
      <c r="L243" s="11"/>
      <c r="M243" s="5"/>
      <c r="N243" s="5"/>
      <c r="O243" s="222"/>
      <c r="P243" s="7"/>
      <c r="Q243" s="2"/>
      <c r="R243" s="2"/>
      <c r="S243" s="2"/>
      <c r="T243" s="2"/>
    </row>
    <row r="244" spans="1:20" ht="12.75" customHeight="1" x14ac:dyDescent="0.2">
      <c r="A244" s="10"/>
      <c r="B244" s="1"/>
      <c r="C244" s="1"/>
      <c r="D244" s="2"/>
      <c r="E244" s="2"/>
      <c r="F244" s="1"/>
      <c r="G244" s="10"/>
      <c r="H244" s="10"/>
      <c r="I244" s="10"/>
      <c r="J244" s="4"/>
      <c r="K244" s="11"/>
      <c r="L244" s="11"/>
      <c r="M244" s="5"/>
      <c r="N244" s="5"/>
      <c r="O244" s="222"/>
      <c r="P244" s="7"/>
      <c r="Q244" s="2"/>
      <c r="R244" s="2"/>
      <c r="S244" s="2"/>
      <c r="T244" s="2"/>
    </row>
    <row r="245" spans="1:20" ht="12.75" customHeight="1" x14ac:dyDescent="0.2">
      <c r="A245" s="10"/>
      <c r="B245" s="1"/>
      <c r="C245" s="1"/>
      <c r="D245" s="2"/>
      <c r="E245" s="2"/>
      <c r="F245" s="1"/>
      <c r="G245" s="10"/>
      <c r="H245" s="10"/>
      <c r="I245" s="10"/>
      <c r="J245" s="4"/>
      <c r="K245" s="11"/>
      <c r="L245" s="11"/>
      <c r="M245" s="5"/>
      <c r="N245" s="5"/>
      <c r="O245" s="222"/>
      <c r="P245" s="7"/>
      <c r="Q245" s="2"/>
      <c r="R245" s="2"/>
      <c r="S245" s="2"/>
      <c r="T245" s="2"/>
    </row>
    <row r="246" spans="1:20" ht="12.75" customHeight="1" x14ac:dyDescent="0.2">
      <c r="A246" s="10"/>
      <c r="B246" s="1"/>
      <c r="C246" s="1"/>
      <c r="D246" s="2"/>
      <c r="E246" s="2"/>
      <c r="F246" s="1"/>
      <c r="G246" s="10"/>
      <c r="H246" s="10"/>
      <c r="I246" s="10"/>
      <c r="J246" s="4"/>
      <c r="K246" s="11"/>
      <c r="L246" s="11"/>
      <c r="M246" s="5"/>
      <c r="N246" s="5"/>
      <c r="O246" s="222"/>
      <c r="P246" s="7"/>
      <c r="Q246" s="2"/>
      <c r="R246" s="2"/>
      <c r="S246" s="2"/>
      <c r="T246" s="2"/>
    </row>
    <row r="247" spans="1:20" ht="12.75" customHeight="1" x14ac:dyDescent="0.2">
      <c r="A247" s="10"/>
      <c r="B247" s="1"/>
      <c r="C247" s="1"/>
      <c r="D247" s="2"/>
      <c r="E247" s="2"/>
      <c r="F247" s="1"/>
      <c r="G247" s="10"/>
      <c r="H247" s="10"/>
      <c r="I247" s="10"/>
      <c r="J247" s="4"/>
      <c r="K247" s="11"/>
      <c r="L247" s="11"/>
      <c r="M247" s="5"/>
      <c r="N247" s="5"/>
      <c r="O247" s="222"/>
      <c r="P247" s="7"/>
      <c r="Q247" s="2"/>
      <c r="R247" s="2"/>
      <c r="S247" s="2"/>
      <c r="T247" s="2"/>
    </row>
    <row r="248" spans="1:20" ht="12.75" customHeight="1" x14ac:dyDescent="0.2">
      <c r="A248" s="10"/>
      <c r="B248" s="1"/>
      <c r="C248" s="1"/>
      <c r="D248" s="2"/>
      <c r="E248" s="2"/>
      <c r="F248" s="1"/>
      <c r="G248" s="10"/>
      <c r="H248" s="10"/>
      <c r="I248" s="10"/>
      <c r="J248" s="4"/>
      <c r="K248" s="11"/>
      <c r="L248" s="11"/>
      <c r="M248" s="5"/>
      <c r="N248" s="5"/>
      <c r="O248" s="222"/>
      <c r="P248" s="7"/>
      <c r="Q248" s="2"/>
      <c r="R248" s="2"/>
      <c r="S248" s="2"/>
      <c r="T248" s="2"/>
    </row>
    <row r="249" spans="1:20" ht="12.75" customHeight="1" x14ac:dyDescent="0.2">
      <c r="A249" s="10"/>
      <c r="B249" s="1"/>
      <c r="C249" s="1"/>
      <c r="D249" s="2"/>
      <c r="E249" s="2"/>
      <c r="F249" s="1"/>
      <c r="G249" s="10"/>
      <c r="H249" s="10"/>
      <c r="I249" s="10"/>
      <c r="J249" s="4"/>
      <c r="K249" s="11"/>
      <c r="L249" s="11"/>
      <c r="M249" s="5"/>
      <c r="N249" s="5"/>
      <c r="O249" s="222"/>
      <c r="P249" s="7"/>
      <c r="Q249" s="2"/>
      <c r="R249" s="2"/>
      <c r="S249" s="2"/>
      <c r="T249" s="2"/>
    </row>
    <row r="250" spans="1:20" ht="12.75" customHeight="1" x14ac:dyDescent="0.2">
      <c r="A250" s="10"/>
      <c r="B250" s="1"/>
      <c r="C250" s="1"/>
      <c r="D250" s="2"/>
      <c r="E250" s="2"/>
      <c r="F250" s="1"/>
      <c r="G250" s="10"/>
      <c r="H250" s="10"/>
      <c r="I250" s="10"/>
      <c r="J250" s="4"/>
      <c r="K250" s="11"/>
      <c r="L250" s="11"/>
      <c r="M250" s="5"/>
      <c r="N250" s="5"/>
      <c r="O250" s="222"/>
      <c r="P250" s="7"/>
      <c r="Q250" s="2"/>
      <c r="R250" s="2"/>
      <c r="S250" s="2"/>
      <c r="T250" s="2"/>
    </row>
    <row r="251" spans="1:20" ht="12.75" customHeight="1" x14ac:dyDescent="0.2">
      <c r="A251" s="10"/>
      <c r="B251" s="1"/>
      <c r="C251" s="1"/>
      <c r="D251" s="2"/>
      <c r="E251" s="2"/>
      <c r="F251" s="1"/>
      <c r="G251" s="10"/>
      <c r="H251" s="10"/>
      <c r="I251" s="10"/>
      <c r="J251" s="4"/>
      <c r="K251" s="11"/>
      <c r="L251" s="11"/>
      <c r="M251" s="5"/>
      <c r="N251" s="5"/>
      <c r="O251" s="222"/>
      <c r="P251" s="7"/>
      <c r="Q251" s="2"/>
      <c r="R251" s="2"/>
      <c r="S251" s="2"/>
      <c r="T251" s="2"/>
    </row>
    <row r="252" spans="1:20" ht="12.75" customHeight="1" x14ac:dyDescent="0.2">
      <c r="A252" s="10"/>
      <c r="B252" s="1"/>
      <c r="C252" s="1"/>
      <c r="D252" s="2"/>
      <c r="E252" s="2"/>
      <c r="F252" s="1"/>
      <c r="G252" s="10"/>
      <c r="H252" s="10"/>
      <c r="I252" s="10"/>
      <c r="J252" s="4"/>
      <c r="K252" s="11"/>
      <c r="L252" s="11"/>
      <c r="M252" s="5"/>
      <c r="N252" s="5"/>
      <c r="O252" s="222"/>
      <c r="P252" s="7"/>
      <c r="Q252" s="2"/>
      <c r="R252" s="2"/>
      <c r="S252" s="2"/>
      <c r="T252" s="2"/>
    </row>
    <row r="253" spans="1:20" ht="12.75" customHeight="1" x14ac:dyDescent="0.2">
      <c r="A253" s="10"/>
      <c r="B253" s="1"/>
      <c r="C253" s="1"/>
      <c r="D253" s="2"/>
      <c r="E253" s="2"/>
      <c r="F253" s="1"/>
      <c r="G253" s="10"/>
      <c r="H253" s="10"/>
      <c r="I253" s="10"/>
      <c r="J253" s="4"/>
      <c r="K253" s="11"/>
      <c r="L253" s="11"/>
      <c r="M253" s="5"/>
      <c r="N253" s="5"/>
      <c r="O253" s="222"/>
      <c r="P253" s="7"/>
      <c r="Q253" s="2"/>
      <c r="R253" s="2"/>
      <c r="S253" s="2"/>
      <c r="T253" s="2"/>
    </row>
    <row r="254" spans="1:20" ht="12.75" customHeight="1" x14ac:dyDescent="0.2">
      <c r="A254" s="10"/>
      <c r="B254" s="1"/>
      <c r="C254" s="1"/>
      <c r="D254" s="2"/>
      <c r="E254" s="2"/>
      <c r="F254" s="1"/>
      <c r="G254" s="10"/>
      <c r="H254" s="10"/>
      <c r="I254" s="10"/>
      <c r="J254" s="4"/>
      <c r="K254" s="11"/>
      <c r="L254" s="11"/>
      <c r="M254" s="5"/>
      <c r="N254" s="5"/>
      <c r="O254" s="222"/>
      <c r="P254" s="7"/>
      <c r="Q254" s="2"/>
      <c r="R254" s="2"/>
      <c r="S254" s="2"/>
      <c r="T254" s="2"/>
    </row>
    <row r="255" spans="1:20" ht="12.75" customHeight="1" x14ac:dyDescent="0.2">
      <c r="A255" s="10"/>
      <c r="B255" s="1"/>
      <c r="C255" s="1"/>
      <c r="D255" s="2"/>
      <c r="E255" s="2"/>
      <c r="F255" s="1"/>
      <c r="G255" s="10"/>
      <c r="H255" s="10"/>
      <c r="I255" s="10"/>
      <c r="J255" s="4"/>
      <c r="K255" s="11"/>
      <c r="L255" s="11"/>
      <c r="M255" s="5"/>
      <c r="N255" s="5"/>
      <c r="O255" s="222"/>
      <c r="P255" s="7"/>
      <c r="Q255" s="2"/>
      <c r="R255" s="2"/>
      <c r="S255" s="2"/>
      <c r="T255" s="2"/>
    </row>
    <row r="256" spans="1:20" ht="12.75" customHeight="1" x14ac:dyDescent="0.2">
      <c r="A256" s="10"/>
      <c r="B256" s="1"/>
      <c r="C256" s="1"/>
      <c r="D256" s="2"/>
      <c r="E256" s="2"/>
      <c r="F256" s="1"/>
      <c r="G256" s="10"/>
      <c r="H256" s="10"/>
      <c r="I256" s="10"/>
      <c r="J256" s="4"/>
      <c r="K256" s="11"/>
      <c r="L256" s="11"/>
      <c r="M256" s="5"/>
      <c r="N256" s="5"/>
      <c r="O256" s="222"/>
      <c r="P256" s="7"/>
      <c r="Q256" s="2"/>
      <c r="R256" s="2"/>
      <c r="S256" s="2"/>
      <c r="T256" s="2"/>
    </row>
    <row r="257" spans="1:20" ht="12.75" customHeight="1" x14ac:dyDescent="0.2">
      <c r="A257" s="10"/>
      <c r="B257" s="1"/>
      <c r="C257" s="1"/>
      <c r="D257" s="2"/>
      <c r="E257" s="2"/>
      <c r="F257" s="1"/>
      <c r="G257" s="10"/>
      <c r="H257" s="10"/>
      <c r="I257" s="10"/>
      <c r="J257" s="4"/>
      <c r="K257" s="11"/>
      <c r="L257" s="11"/>
      <c r="M257" s="5"/>
      <c r="N257" s="5"/>
      <c r="O257" s="222"/>
      <c r="P257" s="7"/>
      <c r="Q257" s="2"/>
      <c r="R257" s="2"/>
      <c r="S257" s="2"/>
      <c r="T257" s="2"/>
    </row>
    <row r="258" spans="1:20" ht="12.75" customHeight="1" x14ac:dyDescent="0.2">
      <c r="A258" s="10"/>
      <c r="B258" s="1"/>
      <c r="C258" s="1"/>
      <c r="D258" s="2"/>
      <c r="E258" s="2"/>
      <c r="F258" s="1"/>
      <c r="G258" s="10"/>
      <c r="H258" s="10"/>
      <c r="I258" s="10"/>
      <c r="J258" s="4"/>
      <c r="K258" s="11"/>
      <c r="L258" s="11"/>
      <c r="M258" s="5"/>
      <c r="N258" s="5"/>
      <c r="O258" s="222"/>
      <c r="P258" s="7"/>
      <c r="Q258" s="2"/>
      <c r="R258" s="2"/>
      <c r="S258" s="2"/>
      <c r="T258" s="2"/>
    </row>
    <row r="259" spans="1:20" ht="12.75" customHeight="1" x14ac:dyDescent="0.2">
      <c r="A259" s="10"/>
      <c r="B259" s="1"/>
      <c r="C259" s="1"/>
      <c r="D259" s="2"/>
      <c r="E259" s="2"/>
      <c r="F259" s="1"/>
      <c r="G259" s="10"/>
      <c r="H259" s="10"/>
      <c r="I259" s="10"/>
      <c r="J259" s="4"/>
      <c r="K259" s="11"/>
      <c r="L259" s="11"/>
      <c r="M259" s="5"/>
      <c r="N259" s="5"/>
      <c r="O259" s="222"/>
      <c r="P259" s="7"/>
      <c r="Q259" s="2"/>
      <c r="R259" s="2"/>
      <c r="S259" s="2"/>
      <c r="T259" s="2"/>
    </row>
    <row r="260" spans="1:20" ht="12.75" customHeight="1" x14ac:dyDescent="0.2">
      <c r="A260" s="10"/>
      <c r="B260" s="1"/>
      <c r="C260" s="1"/>
      <c r="D260" s="2"/>
      <c r="E260" s="2"/>
      <c r="F260" s="1"/>
      <c r="G260" s="10"/>
      <c r="H260" s="10"/>
      <c r="I260" s="10"/>
      <c r="J260" s="4"/>
      <c r="K260" s="11"/>
      <c r="L260" s="11"/>
      <c r="M260" s="5"/>
      <c r="N260" s="5"/>
      <c r="O260" s="222"/>
      <c r="P260" s="7"/>
      <c r="Q260" s="2"/>
      <c r="R260" s="2"/>
      <c r="S260" s="2"/>
      <c r="T260" s="2"/>
    </row>
    <row r="261" spans="1:20" ht="12.75" customHeight="1" x14ac:dyDescent="0.2">
      <c r="A261" s="10"/>
      <c r="B261" s="1"/>
      <c r="C261" s="1"/>
      <c r="D261" s="2"/>
      <c r="E261" s="2"/>
      <c r="F261" s="1"/>
      <c r="G261" s="10"/>
      <c r="H261" s="10"/>
      <c r="I261" s="10"/>
      <c r="J261" s="4"/>
      <c r="K261" s="11"/>
      <c r="L261" s="11"/>
      <c r="M261" s="5"/>
      <c r="N261" s="5"/>
      <c r="O261" s="222"/>
      <c r="P261" s="7"/>
      <c r="Q261" s="2"/>
      <c r="R261" s="2"/>
      <c r="S261" s="2"/>
      <c r="T261" s="2"/>
    </row>
    <row r="262" spans="1:20" ht="12.75" customHeight="1" x14ac:dyDescent="0.2">
      <c r="A262" s="10"/>
      <c r="B262" s="1"/>
      <c r="C262" s="1"/>
      <c r="D262" s="2"/>
      <c r="E262" s="2"/>
      <c r="F262" s="1"/>
      <c r="G262" s="10"/>
      <c r="H262" s="10"/>
      <c r="I262" s="10"/>
      <c r="J262" s="4"/>
      <c r="K262" s="11"/>
      <c r="L262" s="11"/>
      <c r="M262" s="5"/>
      <c r="N262" s="5"/>
      <c r="O262" s="222"/>
      <c r="P262" s="7"/>
      <c r="Q262" s="2"/>
      <c r="R262" s="2"/>
      <c r="S262" s="2"/>
      <c r="T262" s="2"/>
    </row>
    <row r="263" spans="1:20" ht="12.75" customHeight="1" x14ac:dyDescent="0.2">
      <c r="A263" s="10"/>
      <c r="B263" s="1"/>
      <c r="C263" s="1"/>
      <c r="D263" s="2"/>
      <c r="E263" s="2"/>
      <c r="F263" s="1"/>
      <c r="G263" s="10"/>
      <c r="H263" s="10"/>
      <c r="I263" s="10"/>
      <c r="J263" s="4"/>
      <c r="K263" s="11"/>
      <c r="L263" s="11"/>
      <c r="M263" s="5"/>
      <c r="N263" s="5"/>
      <c r="O263" s="222"/>
      <c r="P263" s="7"/>
      <c r="Q263" s="2"/>
      <c r="R263" s="2"/>
      <c r="S263" s="2"/>
      <c r="T263" s="2"/>
    </row>
    <row r="264" spans="1:20" ht="12.75" customHeight="1" x14ac:dyDescent="0.2">
      <c r="A264" s="10"/>
      <c r="B264" s="1"/>
      <c r="C264" s="1"/>
      <c r="D264" s="2"/>
      <c r="E264" s="2"/>
      <c r="F264" s="1"/>
      <c r="G264" s="10"/>
      <c r="H264" s="10"/>
      <c r="I264" s="10"/>
      <c r="J264" s="4"/>
      <c r="K264" s="11"/>
      <c r="L264" s="11"/>
      <c r="M264" s="5"/>
      <c r="N264" s="5"/>
      <c r="O264" s="222"/>
      <c r="P264" s="7"/>
      <c r="Q264" s="2"/>
      <c r="R264" s="2"/>
      <c r="S264" s="2"/>
      <c r="T264" s="2"/>
    </row>
    <row r="265" spans="1:20" ht="12.75" customHeight="1" x14ac:dyDescent="0.2">
      <c r="A265" s="10"/>
      <c r="B265" s="1"/>
      <c r="C265" s="1"/>
      <c r="D265" s="2"/>
      <c r="E265" s="2"/>
      <c r="F265" s="1"/>
      <c r="G265" s="10"/>
      <c r="H265" s="10"/>
      <c r="I265" s="10"/>
      <c r="J265" s="4"/>
      <c r="K265" s="11"/>
      <c r="L265" s="11"/>
      <c r="M265" s="5"/>
      <c r="N265" s="5"/>
      <c r="O265" s="222"/>
      <c r="P265" s="7"/>
      <c r="Q265" s="2"/>
      <c r="R265" s="2"/>
      <c r="S265" s="2"/>
      <c r="T265" s="2"/>
    </row>
    <row r="266" spans="1:20" ht="12.75" customHeight="1" x14ac:dyDescent="0.2">
      <c r="A266" s="10"/>
      <c r="B266" s="1"/>
      <c r="C266" s="1"/>
      <c r="D266" s="2"/>
      <c r="E266" s="2"/>
      <c r="F266" s="1"/>
      <c r="G266" s="10"/>
      <c r="H266" s="10"/>
      <c r="I266" s="10"/>
      <c r="J266" s="4"/>
      <c r="K266" s="11"/>
      <c r="L266" s="11"/>
      <c r="M266" s="5"/>
      <c r="N266" s="5"/>
      <c r="O266" s="222"/>
      <c r="P266" s="7"/>
      <c r="Q266" s="2"/>
      <c r="R266" s="2"/>
      <c r="S266" s="2"/>
      <c r="T266" s="2"/>
    </row>
    <row r="267" spans="1:20" ht="12.75" customHeight="1" x14ac:dyDescent="0.2">
      <c r="A267" s="10"/>
      <c r="B267" s="1"/>
      <c r="C267" s="1"/>
      <c r="D267" s="2"/>
      <c r="E267" s="2"/>
      <c r="F267" s="1"/>
      <c r="G267" s="10"/>
      <c r="H267" s="10"/>
      <c r="I267" s="10"/>
      <c r="J267" s="4"/>
      <c r="K267" s="11"/>
      <c r="L267" s="11"/>
      <c r="M267" s="5"/>
      <c r="N267" s="5"/>
      <c r="O267" s="222"/>
      <c r="P267" s="7"/>
      <c r="Q267" s="2"/>
      <c r="R267" s="2"/>
      <c r="S267" s="2"/>
      <c r="T267" s="2"/>
    </row>
    <row r="268" spans="1:20" ht="12.75" customHeight="1" x14ac:dyDescent="0.2">
      <c r="A268" s="10"/>
      <c r="B268" s="1"/>
      <c r="C268" s="1"/>
      <c r="D268" s="2"/>
      <c r="E268" s="2"/>
      <c r="F268" s="1"/>
      <c r="G268" s="10"/>
      <c r="H268" s="10"/>
      <c r="I268" s="10"/>
      <c r="J268" s="4"/>
      <c r="K268" s="11"/>
      <c r="L268" s="11"/>
      <c r="M268" s="5"/>
      <c r="N268" s="5"/>
      <c r="O268" s="222"/>
      <c r="P268" s="7"/>
      <c r="Q268" s="2"/>
      <c r="R268" s="2"/>
      <c r="S268" s="2"/>
      <c r="T268" s="2"/>
    </row>
    <row r="269" spans="1:20" ht="12.75" customHeight="1" x14ac:dyDescent="0.2">
      <c r="A269" s="10"/>
      <c r="B269" s="1"/>
      <c r="C269" s="1"/>
      <c r="D269" s="2"/>
      <c r="E269" s="2"/>
      <c r="F269" s="1"/>
      <c r="G269" s="10"/>
      <c r="H269" s="10"/>
      <c r="I269" s="10"/>
      <c r="J269" s="4"/>
      <c r="K269" s="11"/>
      <c r="L269" s="11"/>
      <c r="M269" s="5"/>
      <c r="N269" s="5"/>
      <c r="O269" s="222"/>
      <c r="P269" s="7"/>
      <c r="Q269" s="2"/>
      <c r="R269" s="2"/>
      <c r="S269" s="2"/>
      <c r="T269" s="2"/>
    </row>
    <row r="270" spans="1:20" ht="12.75" customHeight="1" x14ac:dyDescent="0.2">
      <c r="A270" s="10"/>
      <c r="B270" s="1"/>
      <c r="C270" s="1"/>
      <c r="D270" s="2"/>
      <c r="E270" s="2"/>
      <c r="F270" s="1"/>
      <c r="G270" s="10"/>
      <c r="H270" s="10"/>
      <c r="I270" s="10"/>
      <c r="J270" s="4"/>
      <c r="K270" s="11"/>
      <c r="L270" s="11"/>
      <c r="M270" s="5"/>
      <c r="N270" s="5"/>
      <c r="O270" s="222"/>
      <c r="P270" s="7"/>
      <c r="Q270" s="2"/>
      <c r="R270" s="2"/>
      <c r="S270" s="2"/>
      <c r="T270" s="2"/>
    </row>
    <row r="271" spans="1:20" ht="12.75" customHeight="1" x14ac:dyDescent="0.2">
      <c r="A271" s="10"/>
      <c r="B271" s="1"/>
      <c r="C271" s="1"/>
      <c r="D271" s="2"/>
      <c r="E271" s="2"/>
      <c r="F271" s="1"/>
      <c r="G271" s="10"/>
      <c r="H271" s="10"/>
      <c r="I271" s="10"/>
      <c r="J271" s="4"/>
      <c r="K271" s="11"/>
      <c r="L271" s="11"/>
      <c r="M271" s="5"/>
      <c r="N271" s="5"/>
      <c r="O271" s="222"/>
      <c r="P271" s="7"/>
      <c r="Q271" s="2"/>
      <c r="R271" s="2"/>
      <c r="S271" s="2"/>
      <c r="T271" s="2"/>
    </row>
    <row r="272" spans="1:20" ht="12.75" customHeight="1" x14ac:dyDescent="0.2">
      <c r="A272" s="10"/>
      <c r="B272" s="1"/>
      <c r="C272" s="1"/>
      <c r="D272" s="2"/>
      <c r="E272" s="2"/>
      <c r="F272" s="1"/>
      <c r="G272" s="10"/>
      <c r="H272" s="10"/>
      <c r="I272" s="10"/>
      <c r="J272" s="4"/>
      <c r="K272" s="11"/>
      <c r="L272" s="11"/>
      <c r="M272" s="5"/>
      <c r="N272" s="5"/>
      <c r="O272" s="222"/>
      <c r="P272" s="7"/>
      <c r="Q272" s="2"/>
      <c r="R272" s="2"/>
      <c r="S272" s="2"/>
      <c r="T272" s="2"/>
    </row>
    <row r="273" spans="1:20" ht="12.75" customHeight="1" x14ac:dyDescent="0.2">
      <c r="A273" s="10"/>
      <c r="B273" s="1"/>
      <c r="C273" s="1"/>
      <c r="D273" s="2"/>
      <c r="E273" s="2"/>
      <c r="F273" s="1"/>
      <c r="G273" s="10"/>
      <c r="H273" s="10"/>
      <c r="I273" s="10"/>
      <c r="J273" s="4"/>
      <c r="K273" s="11"/>
      <c r="L273" s="11"/>
      <c r="M273" s="5"/>
      <c r="N273" s="5"/>
      <c r="O273" s="222"/>
      <c r="P273" s="7"/>
      <c r="Q273" s="2"/>
      <c r="R273" s="2"/>
      <c r="S273" s="2"/>
      <c r="T273" s="2"/>
    </row>
    <row r="274" spans="1:20" ht="12.75" customHeight="1" x14ac:dyDescent="0.2">
      <c r="A274" s="10"/>
      <c r="B274" s="1"/>
      <c r="C274" s="1"/>
      <c r="D274" s="2"/>
      <c r="E274" s="2"/>
      <c r="F274" s="1"/>
      <c r="G274" s="10"/>
      <c r="H274" s="10"/>
      <c r="I274" s="10"/>
      <c r="J274" s="4"/>
      <c r="K274" s="11"/>
      <c r="L274" s="11"/>
      <c r="M274" s="5"/>
      <c r="N274" s="5"/>
      <c r="O274" s="222"/>
      <c r="P274" s="7"/>
      <c r="Q274" s="2"/>
      <c r="R274" s="2"/>
      <c r="S274" s="2"/>
      <c r="T274" s="2"/>
    </row>
    <row r="275" spans="1:20" ht="12.75" customHeight="1" x14ac:dyDescent="0.2">
      <c r="A275" s="10"/>
      <c r="B275" s="1"/>
      <c r="C275" s="1"/>
      <c r="D275" s="2"/>
      <c r="E275" s="2"/>
      <c r="F275" s="1"/>
      <c r="G275" s="10"/>
      <c r="H275" s="10"/>
      <c r="I275" s="10"/>
      <c r="J275" s="4"/>
      <c r="K275" s="11"/>
      <c r="L275" s="11"/>
      <c r="M275" s="5"/>
      <c r="N275" s="5"/>
      <c r="O275" s="222"/>
      <c r="P275" s="7"/>
      <c r="Q275" s="2"/>
      <c r="R275" s="2"/>
      <c r="S275" s="2"/>
      <c r="T275" s="2"/>
    </row>
    <row r="276" spans="1:20" ht="12.75" customHeight="1" x14ac:dyDescent="0.2">
      <c r="A276" s="10"/>
      <c r="B276" s="1"/>
      <c r="C276" s="1"/>
      <c r="D276" s="2"/>
      <c r="E276" s="2"/>
      <c r="F276" s="1"/>
      <c r="G276" s="10"/>
      <c r="H276" s="10"/>
      <c r="I276" s="10"/>
      <c r="J276" s="4"/>
      <c r="K276" s="11"/>
      <c r="L276" s="11"/>
      <c r="M276" s="5"/>
      <c r="N276" s="5"/>
      <c r="O276" s="222"/>
      <c r="P276" s="7"/>
      <c r="Q276" s="2"/>
      <c r="R276" s="2"/>
      <c r="S276" s="2"/>
      <c r="T276" s="2"/>
    </row>
    <row r="277" spans="1:20" ht="12.75" customHeight="1" x14ac:dyDescent="0.2">
      <c r="A277" s="10"/>
      <c r="B277" s="1"/>
      <c r="C277" s="1"/>
      <c r="D277" s="2"/>
      <c r="E277" s="2"/>
      <c r="F277" s="1"/>
      <c r="G277" s="10"/>
      <c r="H277" s="10"/>
      <c r="I277" s="10"/>
      <c r="J277" s="4"/>
      <c r="K277" s="11"/>
      <c r="L277" s="11"/>
      <c r="M277" s="5"/>
      <c r="N277" s="5"/>
      <c r="O277" s="222"/>
      <c r="P277" s="7"/>
      <c r="Q277" s="2"/>
      <c r="R277" s="2"/>
      <c r="S277" s="2"/>
      <c r="T277" s="2"/>
    </row>
    <row r="278" spans="1:20" ht="12.75" customHeight="1" x14ac:dyDescent="0.2">
      <c r="A278" s="10"/>
      <c r="B278" s="1"/>
      <c r="C278" s="1"/>
      <c r="D278" s="2"/>
      <c r="E278" s="2"/>
      <c r="F278" s="1"/>
      <c r="G278" s="10"/>
      <c r="H278" s="10"/>
      <c r="I278" s="10"/>
      <c r="J278" s="4"/>
      <c r="K278" s="11"/>
      <c r="L278" s="11"/>
      <c r="M278" s="5"/>
      <c r="N278" s="5"/>
      <c r="O278" s="222"/>
      <c r="P278" s="7"/>
      <c r="Q278" s="2"/>
      <c r="R278" s="2"/>
      <c r="S278" s="2"/>
      <c r="T278" s="2"/>
    </row>
    <row r="279" spans="1:20" ht="12.75" customHeight="1" x14ac:dyDescent="0.2">
      <c r="A279" s="10"/>
      <c r="B279" s="1"/>
      <c r="C279" s="1"/>
      <c r="D279" s="2"/>
      <c r="E279" s="2"/>
      <c r="F279" s="1"/>
      <c r="G279" s="10"/>
      <c r="H279" s="10"/>
      <c r="I279" s="10"/>
      <c r="J279" s="4"/>
      <c r="K279" s="11"/>
      <c r="L279" s="11"/>
      <c r="M279" s="5"/>
      <c r="N279" s="5"/>
      <c r="O279" s="222"/>
      <c r="P279" s="7"/>
      <c r="Q279" s="2"/>
      <c r="R279" s="2"/>
      <c r="S279" s="2"/>
      <c r="T279" s="2"/>
    </row>
    <row r="280" spans="1:20" ht="12.75" customHeight="1" x14ac:dyDescent="0.2">
      <c r="A280" s="10"/>
      <c r="B280" s="1"/>
      <c r="C280" s="1"/>
      <c r="D280" s="2"/>
      <c r="E280" s="2"/>
      <c r="F280" s="1"/>
      <c r="G280" s="10"/>
      <c r="H280" s="10"/>
      <c r="I280" s="10"/>
      <c r="J280" s="4"/>
      <c r="K280" s="11"/>
      <c r="L280" s="11"/>
      <c r="M280" s="5"/>
      <c r="N280" s="5"/>
      <c r="O280" s="222"/>
      <c r="P280" s="7"/>
      <c r="Q280" s="2"/>
      <c r="R280" s="2"/>
      <c r="S280" s="2"/>
      <c r="T280" s="2"/>
    </row>
    <row r="281" spans="1:20" ht="12.75" customHeight="1" x14ac:dyDescent="0.2">
      <c r="A281" s="10"/>
      <c r="B281" s="1"/>
      <c r="C281" s="1"/>
      <c r="D281" s="2"/>
      <c r="E281" s="2"/>
      <c r="F281" s="1"/>
      <c r="G281" s="10"/>
      <c r="H281" s="10"/>
      <c r="I281" s="10"/>
      <c r="J281" s="4"/>
      <c r="K281" s="11"/>
      <c r="L281" s="11"/>
      <c r="M281" s="5"/>
      <c r="N281" s="5"/>
      <c r="O281" s="222"/>
      <c r="P281" s="7"/>
      <c r="Q281" s="2"/>
      <c r="R281" s="2"/>
      <c r="S281" s="2"/>
      <c r="T281" s="2"/>
    </row>
    <row r="282" spans="1:20" ht="12.75" customHeight="1" x14ac:dyDescent="0.2">
      <c r="A282" s="10"/>
      <c r="B282" s="1"/>
      <c r="C282" s="1"/>
      <c r="D282" s="2"/>
      <c r="E282" s="2"/>
      <c r="F282" s="1"/>
      <c r="G282" s="10"/>
      <c r="H282" s="10"/>
      <c r="I282" s="10"/>
      <c r="J282" s="4"/>
      <c r="K282" s="11"/>
      <c r="L282" s="11"/>
      <c r="M282" s="5"/>
      <c r="N282" s="5"/>
      <c r="O282" s="222"/>
      <c r="P282" s="7"/>
      <c r="Q282" s="2"/>
      <c r="R282" s="2"/>
      <c r="S282" s="2"/>
      <c r="T282" s="2"/>
    </row>
    <row r="283" spans="1:20" ht="12.75" customHeight="1" x14ac:dyDescent="0.2">
      <c r="A283" s="10"/>
      <c r="B283" s="1"/>
      <c r="C283" s="1"/>
      <c r="D283" s="2"/>
      <c r="E283" s="2"/>
      <c r="F283" s="1"/>
      <c r="G283" s="10"/>
      <c r="H283" s="10"/>
      <c r="I283" s="10"/>
      <c r="J283" s="4"/>
      <c r="K283" s="11"/>
      <c r="L283" s="11"/>
      <c r="M283" s="5"/>
      <c r="N283" s="5"/>
      <c r="O283" s="222"/>
      <c r="P283" s="7"/>
      <c r="Q283" s="2"/>
      <c r="R283" s="2"/>
      <c r="S283" s="2"/>
      <c r="T283" s="2"/>
    </row>
    <row r="284" spans="1:20" ht="12.75" customHeight="1" x14ac:dyDescent="0.2">
      <c r="A284" s="10"/>
      <c r="B284" s="1"/>
      <c r="C284" s="1"/>
      <c r="D284" s="2"/>
      <c r="E284" s="2"/>
      <c r="F284" s="1"/>
      <c r="G284" s="10"/>
      <c r="H284" s="10"/>
      <c r="I284" s="10"/>
      <c r="J284" s="4"/>
      <c r="K284" s="11"/>
      <c r="L284" s="11"/>
      <c r="M284" s="5"/>
      <c r="N284" s="5"/>
      <c r="O284" s="222"/>
      <c r="P284" s="7"/>
      <c r="Q284" s="2"/>
      <c r="R284" s="2"/>
      <c r="S284" s="2"/>
      <c r="T284" s="2"/>
    </row>
    <row r="285" spans="1:20" ht="12.75" customHeight="1" x14ac:dyDescent="0.2">
      <c r="A285" s="10"/>
      <c r="B285" s="1"/>
      <c r="C285" s="1"/>
      <c r="D285" s="2"/>
      <c r="E285" s="2"/>
      <c r="F285" s="1"/>
      <c r="G285" s="10"/>
      <c r="H285" s="10"/>
      <c r="I285" s="10"/>
      <c r="J285" s="4"/>
      <c r="K285" s="11"/>
      <c r="L285" s="11"/>
      <c r="M285" s="5"/>
      <c r="N285" s="5"/>
      <c r="O285" s="222"/>
      <c r="P285" s="7"/>
      <c r="Q285" s="2"/>
      <c r="R285" s="2"/>
      <c r="S285" s="2"/>
      <c r="T285" s="2"/>
    </row>
    <row r="286" spans="1:20" ht="12.75" customHeight="1" x14ac:dyDescent="0.2">
      <c r="A286" s="10"/>
      <c r="B286" s="1"/>
      <c r="C286" s="1"/>
      <c r="D286" s="2"/>
      <c r="E286" s="2"/>
      <c r="F286" s="1"/>
      <c r="G286" s="10"/>
      <c r="H286" s="10"/>
      <c r="I286" s="10"/>
      <c r="J286" s="4"/>
      <c r="K286" s="11"/>
      <c r="L286" s="11"/>
      <c r="M286" s="5"/>
      <c r="N286" s="5"/>
      <c r="O286" s="222"/>
      <c r="P286" s="7"/>
      <c r="Q286" s="2"/>
      <c r="R286" s="2"/>
      <c r="S286" s="2"/>
      <c r="T286" s="2"/>
    </row>
    <row r="287" spans="1:20" ht="12.75" customHeight="1" x14ac:dyDescent="0.2">
      <c r="A287" s="10"/>
      <c r="B287" s="1"/>
      <c r="C287" s="1"/>
      <c r="D287" s="2"/>
      <c r="E287" s="2"/>
      <c r="F287" s="1"/>
      <c r="G287" s="10"/>
      <c r="H287" s="10"/>
      <c r="I287" s="10"/>
      <c r="J287" s="4"/>
      <c r="K287" s="11"/>
      <c r="L287" s="11"/>
      <c r="M287" s="5"/>
      <c r="N287" s="5"/>
      <c r="O287" s="222"/>
      <c r="P287" s="7"/>
      <c r="Q287" s="2"/>
      <c r="R287" s="2"/>
      <c r="S287" s="2"/>
      <c r="T287" s="2"/>
    </row>
    <row r="288" spans="1:20" ht="12.75" customHeight="1" x14ac:dyDescent="0.2">
      <c r="A288" s="10"/>
      <c r="B288" s="1"/>
      <c r="C288" s="1"/>
      <c r="D288" s="2"/>
      <c r="E288" s="2"/>
      <c r="F288" s="1"/>
      <c r="G288" s="10"/>
      <c r="H288" s="10"/>
      <c r="I288" s="10"/>
      <c r="J288" s="4"/>
      <c r="K288" s="11"/>
      <c r="L288" s="11"/>
      <c r="M288" s="5"/>
      <c r="N288" s="5"/>
      <c r="O288" s="222"/>
      <c r="P288" s="7"/>
      <c r="Q288" s="2"/>
      <c r="R288" s="2"/>
      <c r="S288" s="2"/>
      <c r="T288" s="2"/>
    </row>
    <row r="289" spans="1:20" ht="12.75" customHeight="1" x14ac:dyDescent="0.2">
      <c r="A289" s="10"/>
      <c r="B289" s="1"/>
      <c r="C289" s="1"/>
      <c r="D289" s="2"/>
      <c r="E289" s="2"/>
      <c r="F289" s="1"/>
      <c r="G289" s="10"/>
      <c r="H289" s="10"/>
      <c r="I289" s="10"/>
      <c r="J289" s="4"/>
      <c r="K289" s="11"/>
      <c r="L289" s="11"/>
      <c r="M289" s="5"/>
      <c r="N289" s="5"/>
      <c r="O289" s="222"/>
      <c r="P289" s="7"/>
      <c r="Q289" s="2"/>
      <c r="R289" s="2"/>
      <c r="S289" s="2"/>
      <c r="T289" s="2"/>
    </row>
    <row r="290" spans="1:20" ht="12.75" customHeight="1" x14ac:dyDescent="0.2">
      <c r="A290" s="10"/>
      <c r="B290" s="1"/>
      <c r="C290" s="1"/>
      <c r="D290" s="2"/>
      <c r="E290" s="2"/>
      <c r="F290" s="1"/>
      <c r="G290" s="10"/>
      <c r="H290" s="10"/>
      <c r="I290" s="10"/>
      <c r="J290" s="4"/>
      <c r="K290" s="11"/>
      <c r="L290" s="11"/>
      <c r="M290" s="5"/>
      <c r="N290" s="5"/>
      <c r="O290" s="222"/>
      <c r="P290" s="7"/>
      <c r="Q290" s="2"/>
      <c r="R290" s="2"/>
      <c r="S290" s="2"/>
      <c r="T290" s="2"/>
    </row>
    <row r="291" spans="1:20" ht="12.75" customHeight="1" x14ac:dyDescent="0.2">
      <c r="A291" s="10"/>
      <c r="B291" s="1"/>
      <c r="C291" s="1"/>
      <c r="D291" s="2"/>
      <c r="E291" s="2"/>
      <c r="F291" s="1"/>
      <c r="G291" s="10"/>
      <c r="H291" s="10"/>
      <c r="I291" s="10"/>
      <c r="J291" s="4"/>
      <c r="K291" s="11"/>
      <c r="L291" s="11"/>
      <c r="M291" s="5"/>
      <c r="N291" s="5"/>
      <c r="O291" s="222"/>
      <c r="P291" s="7"/>
      <c r="Q291" s="2"/>
      <c r="R291" s="2"/>
      <c r="S291" s="2"/>
      <c r="T291" s="2"/>
    </row>
    <row r="292" spans="1:20" ht="12.75" customHeight="1" x14ac:dyDescent="0.2">
      <c r="A292" s="10"/>
      <c r="B292" s="1"/>
      <c r="C292" s="1"/>
      <c r="D292" s="2"/>
      <c r="E292" s="2"/>
      <c r="F292" s="1"/>
      <c r="G292" s="10"/>
      <c r="H292" s="10"/>
      <c r="I292" s="10"/>
      <c r="J292" s="4"/>
      <c r="K292" s="11"/>
      <c r="L292" s="11"/>
      <c r="M292" s="5"/>
      <c r="N292" s="5"/>
      <c r="O292" s="222"/>
      <c r="P292" s="7"/>
      <c r="Q292" s="2"/>
      <c r="R292" s="2"/>
      <c r="S292" s="2"/>
      <c r="T292" s="2"/>
    </row>
    <row r="293" spans="1:20" ht="12.75" customHeight="1" x14ac:dyDescent="0.2">
      <c r="A293" s="10"/>
      <c r="B293" s="1"/>
      <c r="C293" s="1"/>
      <c r="D293" s="2"/>
      <c r="E293" s="2"/>
      <c r="F293" s="1"/>
      <c r="G293" s="10"/>
      <c r="H293" s="10"/>
      <c r="I293" s="10"/>
      <c r="J293" s="4"/>
      <c r="K293" s="11"/>
      <c r="L293" s="11"/>
      <c r="M293" s="5"/>
      <c r="N293" s="5"/>
      <c r="O293" s="222"/>
      <c r="P293" s="7"/>
      <c r="Q293" s="2"/>
      <c r="R293" s="2"/>
      <c r="S293" s="2"/>
      <c r="T293" s="2"/>
    </row>
    <row r="294" spans="1:20" ht="12.75" customHeight="1" x14ac:dyDescent="0.2">
      <c r="A294" s="10"/>
      <c r="B294" s="1"/>
      <c r="C294" s="1"/>
      <c r="D294" s="2"/>
      <c r="E294" s="2"/>
      <c r="F294" s="1"/>
      <c r="G294" s="10"/>
      <c r="H294" s="10"/>
      <c r="I294" s="10"/>
      <c r="J294" s="4"/>
      <c r="K294" s="11"/>
      <c r="L294" s="11"/>
      <c r="M294" s="5"/>
      <c r="N294" s="5"/>
      <c r="O294" s="222"/>
      <c r="P294" s="7"/>
      <c r="Q294" s="2"/>
      <c r="R294" s="2"/>
      <c r="S294" s="2"/>
      <c r="T294" s="2"/>
    </row>
    <row r="295" spans="1:20" ht="12.75" customHeight="1" x14ac:dyDescent="0.2">
      <c r="A295" s="10"/>
      <c r="B295" s="1"/>
      <c r="C295" s="1"/>
      <c r="D295" s="2"/>
      <c r="E295" s="2"/>
      <c r="F295" s="1"/>
      <c r="G295" s="10"/>
      <c r="H295" s="10"/>
      <c r="I295" s="10"/>
      <c r="J295" s="4"/>
      <c r="K295" s="11"/>
      <c r="L295" s="11"/>
      <c r="M295" s="5"/>
      <c r="N295" s="5"/>
      <c r="O295" s="222"/>
      <c r="P295" s="7"/>
      <c r="Q295" s="2"/>
      <c r="R295" s="2"/>
      <c r="S295" s="2"/>
      <c r="T295" s="2"/>
    </row>
    <row r="296" spans="1:20" ht="12.75" customHeight="1" x14ac:dyDescent="0.2">
      <c r="A296" s="10"/>
      <c r="B296" s="1"/>
      <c r="C296" s="1"/>
      <c r="D296" s="2"/>
      <c r="E296" s="2"/>
      <c r="F296" s="1"/>
      <c r="G296" s="10"/>
      <c r="H296" s="10"/>
      <c r="I296" s="10"/>
      <c r="J296" s="4"/>
      <c r="K296" s="11"/>
      <c r="L296" s="11"/>
      <c r="M296" s="5"/>
      <c r="N296" s="5"/>
      <c r="O296" s="222"/>
      <c r="P296" s="7"/>
      <c r="Q296" s="2"/>
      <c r="R296" s="2"/>
      <c r="S296" s="2"/>
      <c r="T296" s="2"/>
    </row>
    <row r="297" spans="1:20" ht="12.75" customHeight="1" x14ac:dyDescent="0.2">
      <c r="A297" s="10"/>
      <c r="B297" s="1"/>
      <c r="C297" s="1"/>
      <c r="D297" s="2"/>
      <c r="E297" s="2"/>
      <c r="F297" s="1"/>
      <c r="G297" s="10"/>
      <c r="H297" s="10"/>
      <c r="I297" s="10"/>
      <c r="J297" s="4"/>
      <c r="K297" s="11"/>
      <c r="L297" s="11"/>
      <c r="M297" s="5"/>
      <c r="N297" s="5"/>
      <c r="O297" s="222"/>
      <c r="P297" s="7"/>
      <c r="Q297" s="2"/>
      <c r="R297" s="2"/>
      <c r="S297" s="2"/>
      <c r="T297" s="2"/>
    </row>
    <row r="298" spans="1:20" ht="12.75" customHeight="1" x14ac:dyDescent="0.2">
      <c r="A298" s="10"/>
      <c r="B298" s="1"/>
      <c r="C298" s="1"/>
      <c r="D298" s="2"/>
      <c r="E298" s="2"/>
      <c r="F298" s="1"/>
      <c r="G298" s="10"/>
      <c r="H298" s="10"/>
      <c r="I298" s="10"/>
      <c r="J298" s="4"/>
      <c r="K298" s="11"/>
      <c r="L298" s="11"/>
      <c r="M298" s="5"/>
      <c r="N298" s="5"/>
      <c r="O298" s="222"/>
      <c r="P298" s="7"/>
      <c r="Q298" s="2"/>
      <c r="R298" s="2"/>
      <c r="S298" s="2"/>
      <c r="T298" s="2"/>
    </row>
    <row r="299" spans="1:20" ht="12.75" customHeight="1" x14ac:dyDescent="0.2">
      <c r="A299" s="10"/>
      <c r="B299" s="1"/>
      <c r="C299" s="1"/>
      <c r="D299" s="2"/>
      <c r="E299" s="2"/>
      <c r="F299" s="1"/>
      <c r="G299" s="10"/>
      <c r="H299" s="10"/>
      <c r="I299" s="10"/>
      <c r="J299" s="4"/>
      <c r="K299" s="11"/>
      <c r="L299" s="11"/>
      <c r="M299" s="5"/>
      <c r="N299" s="5"/>
      <c r="O299" s="222"/>
      <c r="P299" s="7"/>
      <c r="Q299" s="2"/>
      <c r="R299" s="2"/>
      <c r="S299" s="2"/>
      <c r="T299" s="2"/>
    </row>
    <row r="300" spans="1:20" ht="12.75" customHeight="1" x14ac:dyDescent="0.2">
      <c r="A300" s="10"/>
      <c r="B300" s="1"/>
      <c r="C300" s="1"/>
      <c r="D300" s="2"/>
      <c r="E300" s="2"/>
      <c r="F300" s="1"/>
      <c r="G300" s="10"/>
      <c r="H300" s="10"/>
      <c r="I300" s="10"/>
      <c r="J300" s="4"/>
      <c r="K300" s="11"/>
      <c r="L300" s="11"/>
      <c r="M300" s="5"/>
      <c r="N300" s="5"/>
      <c r="O300" s="222"/>
      <c r="P300" s="7"/>
      <c r="Q300" s="2"/>
      <c r="R300" s="2"/>
      <c r="S300" s="2"/>
      <c r="T300" s="2"/>
    </row>
    <row r="301" spans="1:20" ht="12.75" customHeight="1" x14ac:dyDescent="0.2">
      <c r="A301" s="10"/>
      <c r="B301" s="1"/>
      <c r="C301" s="1"/>
      <c r="D301" s="2"/>
      <c r="E301" s="2"/>
      <c r="F301" s="1"/>
      <c r="G301" s="10"/>
      <c r="H301" s="10"/>
      <c r="I301" s="10"/>
      <c r="J301" s="4"/>
      <c r="K301" s="11"/>
      <c r="L301" s="11"/>
      <c r="M301" s="5"/>
      <c r="N301" s="5"/>
      <c r="O301" s="222"/>
      <c r="P301" s="7"/>
      <c r="Q301" s="2"/>
      <c r="R301" s="2"/>
      <c r="S301" s="2"/>
      <c r="T301" s="2"/>
    </row>
    <row r="302" spans="1:20" ht="12.75" customHeight="1" x14ac:dyDescent="0.2">
      <c r="A302" s="10"/>
      <c r="B302" s="1"/>
      <c r="C302" s="1"/>
      <c r="D302" s="2"/>
      <c r="E302" s="2"/>
      <c r="F302" s="1"/>
      <c r="G302" s="10"/>
      <c r="H302" s="10"/>
      <c r="I302" s="10"/>
      <c r="J302" s="4"/>
      <c r="K302" s="11"/>
      <c r="L302" s="11"/>
      <c r="M302" s="5"/>
      <c r="N302" s="5"/>
      <c r="O302" s="222"/>
      <c r="P302" s="7"/>
      <c r="Q302" s="2"/>
      <c r="R302" s="2"/>
      <c r="S302" s="2"/>
      <c r="T302" s="2"/>
    </row>
    <row r="303" spans="1:20" ht="12.75" customHeight="1" x14ac:dyDescent="0.2">
      <c r="A303" s="10"/>
      <c r="B303" s="1"/>
      <c r="C303" s="1"/>
      <c r="D303" s="2"/>
      <c r="E303" s="2"/>
      <c r="F303" s="1"/>
      <c r="G303" s="10"/>
      <c r="H303" s="10"/>
      <c r="I303" s="10"/>
      <c r="J303" s="4"/>
      <c r="K303" s="11"/>
      <c r="L303" s="11"/>
      <c r="M303" s="5"/>
      <c r="N303" s="5"/>
      <c r="O303" s="222"/>
      <c r="P303" s="7"/>
      <c r="Q303" s="2"/>
      <c r="R303" s="2"/>
      <c r="S303" s="2"/>
      <c r="T303" s="2"/>
    </row>
    <row r="304" spans="1:20" ht="12.75" customHeight="1" x14ac:dyDescent="0.2">
      <c r="A304" s="10"/>
      <c r="B304" s="1"/>
      <c r="C304" s="1"/>
      <c r="D304" s="2"/>
      <c r="E304" s="2"/>
      <c r="F304" s="1"/>
      <c r="G304" s="10"/>
      <c r="H304" s="10"/>
      <c r="I304" s="10"/>
      <c r="J304" s="4"/>
      <c r="K304" s="11"/>
      <c r="L304" s="11"/>
      <c r="M304" s="5"/>
      <c r="N304" s="5"/>
      <c r="O304" s="222"/>
      <c r="P304" s="7"/>
      <c r="Q304" s="2"/>
      <c r="R304" s="2"/>
      <c r="S304" s="2"/>
      <c r="T304" s="2"/>
    </row>
    <row r="305" spans="1:20" ht="12.75" customHeight="1" x14ac:dyDescent="0.2">
      <c r="A305" s="10"/>
      <c r="B305" s="1"/>
      <c r="C305" s="1"/>
      <c r="D305" s="2"/>
      <c r="E305" s="2"/>
      <c r="F305" s="1"/>
      <c r="G305" s="10"/>
      <c r="H305" s="10"/>
      <c r="I305" s="10"/>
      <c r="J305" s="4"/>
      <c r="K305" s="11"/>
      <c r="L305" s="11"/>
      <c r="M305" s="5"/>
      <c r="N305" s="5"/>
      <c r="O305" s="222"/>
      <c r="P305" s="7"/>
      <c r="Q305" s="2"/>
      <c r="R305" s="2"/>
      <c r="S305" s="2"/>
      <c r="T305" s="2"/>
    </row>
    <row r="306" spans="1:20" ht="12.75" customHeight="1" x14ac:dyDescent="0.2">
      <c r="A306" s="10"/>
      <c r="B306" s="1"/>
      <c r="C306" s="1"/>
      <c r="D306" s="2"/>
      <c r="E306" s="2"/>
      <c r="F306" s="1"/>
      <c r="G306" s="10"/>
      <c r="H306" s="10"/>
      <c r="I306" s="10"/>
      <c r="J306" s="4"/>
      <c r="K306" s="11"/>
      <c r="L306" s="11"/>
      <c r="M306" s="5"/>
      <c r="N306" s="5"/>
      <c r="O306" s="222"/>
      <c r="P306" s="7"/>
      <c r="Q306" s="2"/>
      <c r="R306" s="2"/>
      <c r="S306" s="2"/>
      <c r="T306" s="2"/>
    </row>
    <row r="307" spans="1:20" ht="12.75" customHeight="1" x14ac:dyDescent="0.2">
      <c r="A307" s="10"/>
      <c r="B307" s="1"/>
      <c r="C307" s="1"/>
      <c r="D307" s="2"/>
      <c r="E307" s="2"/>
      <c r="F307" s="1"/>
      <c r="G307" s="10"/>
      <c r="H307" s="10"/>
      <c r="I307" s="10"/>
      <c r="J307" s="4"/>
      <c r="K307" s="11"/>
      <c r="L307" s="11"/>
      <c r="M307" s="5"/>
      <c r="N307" s="5"/>
      <c r="O307" s="222"/>
      <c r="P307" s="7"/>
      <c r="Q307" s="2"/>
      <c r="R307" s="2"/>
      <c r="S307" s="2"/>
      <c r="T307" s="2"/>
    </row>
    <row r="308" spans="1:20" ht="12.75" customHeight="1" x14ac:dyDescent="0.2">
      <c r="A308" s="10"/>
      <c r="B308" s="1"/>
      <c r="C308" s="1"/>
      <c r="D308" s="2"/>
      <c r="E308" s="2"/>
      <c r="F308" s="1"/>
      <c r="G308" s="10"/>
      <c r="H308" s="10"/>
      <c r="I308" s="10"/>
      <c r="J308" s="4"/>
      <c r="K308" s="11"/>
      <c r="L308" s="11"/>
      <c r="M308" s="5"/>
      <c r="N308" s="5"/>
      <c r="O308" s="222"/>
      <c r="P308" s="7"/>
      <c r="Q308" s="2"/>
      <c r="R308" s="2"/>
      <c r="S308" s="2"/>
      <c r="T308" s="2"/>
    </row>
    <row r="309" spans="1:20" ht="12.75" customHeight="1" x14ac:dyDescent="0.2">
      <c r="A309" s="10"/>
      <c r="B309" s="1"/>
      <c r="C309" s="1"/>
      <c r="D309" s="2"/>
      <c r="E309" s="2"/>
      <c r="F309" s="1"/>
      <c r="G309" s="10"/>
      <c r="H309" s="10"/>
      <c r="I309" s="10"/>
      <c r="J309" s="4"/>
      <c r="K309" s="11"/>
      <c r="L309" s="11"/>
      <c r="M309" s="5"/>
      <c r="N309" s="5"/>
      <c r="O309" s="222"/>
      <c r="P309" s="7"/>
      <c r="Q309" s="2"/>
      <c r="R309" s="2"/>
      <c r="S309" s="2"/>
      <c r="T309" s="2"/>
    </row>
    <row r="310" spans="1:20" ht="12.75" customHeight="1" x14ac:dyDescent="0.2">
      <c r="A310" s="10"/>
      <c r="B310" s="1"/>
      <c r="C310" s="1"/>
      <c r="D310" s="2"/>
      <c r="E310" s="2"/>
      <c r="F310" s="1"/>
      <c r="G310" s="10"/>
      <c r="H310" s="10"/>
      <c r="I310" s="10"/>
      <c r="J310" s="4"/>
      <c r="K310" s="11"/>
      <c r="L310" s="11"/>
      <c r="M310" s="5"/>
      <c r="N310" s="5"/>
      <c r="O310" s="222"/>
      <c r="P310" s="7"/>
      <c r="Q310" s="2"/>
      <c r="R310" s="2"/>
      <c r="S310" s="2"/>
      <c r="T310" s="2"/>
    </row>
    <row r="311" spans="1:20" ht="12.75" customHeight="1" x14ac:dyDescent="0.2">
      <c r="A311" s="10"/>
      <c r="B311" s="1"/>
      <c r="C311" s="1"/>
      <c r="D311" s="2"/>
      <c r="E311" s="2"/>
      <c r="F311" s="1"/>
      <c r="G311" s="10"/>
      <c r="H311" s="10"/>
      <c r="I311" s="10"/>
      <c r="J311" s="4"/>
      <c r="K311" s="11"/>
      <c r="L311" s="11"/>
      <c r="M311" s="5"/>
      <c r="N311" s="5"/>
      <c r="O311" s="222"/>
      <c r="P311" s="7"/>
      <c r="Q311" s="2"/>
      <c r="R311" s="2"/>
      <c r="S311" s="2"/>
      <c r="T311" s="2"/>
    </row>
    <row r="312" spans="1:20" ht="12.75" customHeight="1" x14ac:dyDescent="0.2">
      <c r="A312" s="10"/>
      <c r="B312" s="1"/>
      <c r="C312" s="1"/>
      <c r="D312" s="2"/>
      <c r="E312" s="2"/>
      <c r="F312" s="1"/>
      <c r="G312" s="10"/>
      <c r="H312" s="10"/>
      <c r="I312" s="10"/>
      <c r="J312" s="4"/>
      <c r="K312" s="11"/>
      <c r="L312" s="11"/>
      <c r="M312" s="5"/>
      <c r="N312" s="5"/>
      <c r="O312" s="222"/>
      <c r="P312" s="7"/>
      <c r="Q312" s="2"/>
      <c r="R312" s="2"/>
      <c r="S312" s="2"/>
      <c r="T312" s="2"/>
    </row>
    <row r="313" spans="1:20" ht="12.75" customHeight="1" x14ac:dyDescent="0.2">
      <c r="A313" s="10"/>
      <c r="B313" s="1"/>
      <c r="C313" s="1"/>
      <c r="D313" s="2"/>
      <c r="E313" s="2"/>
      <c r="F313" s="1"/>
      <c r="G313" s="10"/>
      <c r="H313" s="10"/>
      <c r="I313" s="10"/>
      <c r="J313" s="4"/>
      <c r="K313" s="11"/>
      <c r="L313" s="11"/>
      <c r="M313" s="5"/>
      <c r="N313" s="5"/>
      <c r="O313" s="222"/>
      <c r="P313" s="7"/>
      <c r="Q313" s="2"/>
      <c r="R313" s="2"/>
      <c r="S313" s="2"/>
      <c r="T313" s="2"/>
    </row>
    <row r="314" spans="1:20" ht="12.75" customHeight="1" x14ac:dyDescent="0.2">
      <c r="A314" s="10"/>
      <c r="B314" s="1"/>
      <c r="C314" s="1"/>
      <c r="D314" s="2"/>
      <c r="E314" s="2"/>
      <c r="F314" s="1"/>
      <c r="G314" s="10"/>
      <c r="H314" s="10"/>
      <c r="I314" s="10"/>
      <c r="J314" s="4"/>
      <c r="K314" s="11"/>
      <c r="L314" s="11"/>
      <c r="M314" s="5"/>
      <c r="N314" s="5"/>
      <c r="O314" s="222"/>
      <c r="P314" s="7"/>
      <c r="Q314" s="2"/>
      <c r="R314" s="2"/>
      <c r="S314" s="2"/>
      <c r="T314" s="2"/>
    </row>
    <row r="315" spans="1:20" ht="12.75" customHeight="1" x14ac:dyDescent="0.2">
      <c r="A315" s="10"/>
      <c r="B315" s="1"/>
      <c r="C315" s="1"/>
      <c r="D315" s="2"/>
      <c r="E315" s="2"/>
      <c r="F315" s="1"/>
      <c r="G315" s="10"/>
      <c r="H315" s="10"/>
      <c r="I315" s="10"/>
      <c r="J315" s="4"/>
      <c r="K315" s="11"/>
      <c r="L315" s="11"/>
      <c r="M315" s="5"/>
      <c r="N315" s="5"/>
      <c r="O315" s="222"/>
      <c r="P315" s="7"/>
      <c r="Q315" s="2"/>
      <c r="R315" s="2"/>
      <c r="S315" s="2"/>
      <c r="T315" s="2"/>
    </row>
    <row r="316" spans="1:20" ht="12.75" customHeight="1" x14ac:dyDescent="0.2">
      <c r="A316" s="10"/>
      <c r="B316" s="1"/>
      <c r="C316" s="1"/>
      <c r="D316" s="2"/>
      <c r="E316" s="2"/>
      <c r="F316" s="1"/>
      <c r="G316" s="10"/>
      <c r="H316" s="10"/>
      <c r="I316" s="10"/>
      <c r="J316" s="4"/>
      <c r="K316" s="11"/>
      <c r="L316" s="11"/>
      <c r="M316" s="5"/>
      <c r="N316" s="5"/>
      <c r="O316" s="222"/>
      <c r="P316" s="7"/>
      <c r="Q316" s="2"/>
      <c r="R316" s="2"/>
      <c r="S316" s="2"/>
      <c r="T316" s="2"/>
    </row>
    <row r="317" spans="1:20" ht="12.75" customHeight="1" x14ac:dyDescent="0.2">
      <c r="A317" s="10"/>
      <c r="B317" s="1"/>
      <c r="C317" s="1"/>
      <c r="D317" s="2"/>
      <c r="E317" s="2"/>
      <c r="F317" s="1"/>
      <c r="G317" s="10"/>
      <c r="H317" s="10"/>
      <c r="I317" s="10"/>
      <c r="J317" s="4"/>
      <c r="K317" s="11"/>
      <c r="L317" s="11"/>
      <c r="M317" s="5"/>
      <c r="N317" s="5"/>
      <c r="O317" s="222"/>
      <c r="P317" s="7"/>
      <c r="Q317" s="2"/>
      <c r="R317" s="2"/>
      <c r="S317" s="2"/>
      <c r="T317" s="2"/>
    </row>
    <row r="318" spans="1:20" ht="12.75" customHeight="1" x14ac:dyDescent="0.2">
      <c r="A318" s="10"/>
      <c r="B318" s="1"/>
      <c r="C318" s="1"/>
      <c r="D318" s="2"/>
      <c r="E318" s="2"/>
      <c r="F318" s="1"/>
      <c r="G318" s="10"/>
      <c r="H318" s="10"/>
      <c r="I318" s="10"/>
      <c r="J318" s="4"/>
      <c r="K318" s="11"/>
      <c r="L318" s="11"/>
      <c r="M318" s="5"/>
      <c r="N318" s="5"/>
      <c r="O318" s="222"/>
      <c r="P318" s="7"/>
      <c r="Q318" s="2"/>
      <c r="R318" s="2"/>
      <c r="S318" s="2"/>
      <c r="T318" s="2"/>
    </row>
    <row r="319" spans="1:20" ht="12.75" customHeight="1" x14ac:dyDescent="0.2">
      <c r="A319" s="10"/>
      <c r="B319" s="1"/>
      <c r="C319" s="1"/>
      <c r="D319" s="2"/>
      <c r="E319" s="2"/>
      <c r="F319" s="1"/>
      <c r="G319" s="10"/>
      <c r="H319" s="10"/>
      <c r="I319" s="10"/>
      <c r="J319" s="4"/>
      <c r="K319" s="11"/>
      <c r="L319" s="11"/>
      <c r="M319" s="5"/>
      <c r="N319" s="5"/>
      <c r="O319" s="222"/>
      <c r="P319" s="7"/>
      <c r="Q319" s="2"/>
      <c r="R319" s="2"/>
      <c r="S319" s="2"/>
      <c r="T319" s="2"/>
    </row>
    <row r="320" spans="1:20" ht="12.75" customHeight="1" x14ac:dyDescent="0.2">
      <c r="A320" s="10"/>
      <c r="B320" s="1"/>
      <c r="C320" s="1"/>
      <c r="D320" s="2"/>
      <c r="E320" s="2"/>
      <c r="F320" s="1"/>
      <c r="G320" s="10"/>
      <c r="H320" s="10"/>
      <c r="I320" s="10"/>
      <c r="J320" s="4"/>
      <c r="K320" s="11"/>
      <c r="L320" s="11"/>
      <c r="M320" s="5"/>
      <c r="N320" s="5"/>
      <c r="O320" s="222"/>
      <c r="P320" s="7"/>
      <c r="Q320" s="2"/>
      <c r="R320" s="2"/>
      <c r="S320" s="2"/>
      <c r="T320" s="2"/>
    </row>
    <row r="321" spans="1:20" ht="12.75" customHeight="1" x14ac:dyDescent="0.2">
      <c r="A321" s="10"/>
      <c r="B321" s="1"/>
      <c r="C321" s="1"/>
      <c r="D321" s="2"/>
      <c r="E321" s="2"/>
      <c r="F321" s="1"/>
      <c r="G321" s="10"/>
      <c r="H321" s="10"/>
      <c r="I321" s="10"/>
      <c r="J321" s="4"/>
      <c r="K321" s="11"/>
      <c r="L321" s="11"/>
      <c r="M321" s="5"/>
      <c r="N321" s="5"/>
      <c r="O321" s="222"/>
      <c r="P321" s="7"/>
      <c r="Q321" s="2"/>
      <c r="R321" s="2"/>
      <c r="S321" s="2"/>
      <c r="T321" s="2"/>
    </row>
    <row r="322" spans="1:20" ht="12.75" customHeight="1" x14ac:dyDescent="0.2">
      <c r="A322" s="10"/>
      <c r="B322" s="1"/>
      <c r="C322" s="1"/>
      <c r="D322" s="2"/>
      <c r="E322" s="2"/>
      <c r="F322" s="1"/>
      <c r="G322" s="10"/>
      <c r="H322" s="10"/>
      <c r="I322" s="10"/>
      <c r="J322" s="4"/>
      <c r="K322" s="11"/>
      <c r="L322" s="11"/>
      <c r="M322" s="5"/>
      <c r="N322" s="5"/>
      <c r="O322" s="222"/>
      <c r="P322" s="7"/>
      <c r="Q322" s="2"/>
      <c r="R322" s="2"/>
      <c r="S322" s="2"/>
      <c r="T322" s="2"/>
    </row>
    <row r="323" spans="1:20" ht="12.75" customHeight="1" x14ac:dyDescent="0.2">
      <c r="A323" s="10"/>
      <c r="B323" s="1"/>
      <c r="C323" s="1"/>
      <c r="D323" s="2"/>
      <c r="E323" s="2"/>
      <c r="F323" s="1"/>
      <c r="G323" s="10"/>
      <c r="H323" s="10"/>
      <c r="I323" s="10"/>
      <c r="J323" s="4"/>
      <c r="K323" s="11"/>
      <c r="L323" s="11"/>
      <c r="M323" s="5"/>
      <c r="N323" s="5"/>
      <c r="O323" s="222"/>
      <c r="P323" s="7"/>
      <c r="Q323" s="2"/>
      <c r="R323" s="2"/>
      <c r="S323" s="2"/>
      <c r="T323" s="2"/>
    </row>
    <row r="324" spans="1:20" ht="12.75" customHeight="1" x14ac:dyDescent="0.2">
      <c r="A324" s="10"/>
      <c r="B324" s="1"/>
      <c r="C324" s="1"/>
      <c r="D324" s="2"/>
      <c r="E324" s="2"/>
      <c r="F324" s="1"/>
      <c r="G324" s="10"/>
      <c r="H324" s="10"/>
      <c r="I324" s="10"/>
      <c r="J324" s="4"/>
      <c r="K324" s="11"/>
      <c r="L324" s="11"/>
      <c r="M324" s="5"/>
      <c r="N324" s="5"/>
      <c r="O324" s="222"/>
      <c r="P324" s="7"/>
      <c r="Q324" s="2"/>
      <c r="R324" s="2"/>
      <c r="S324" s="2"/>
      <c r="T324" s="2"/>
    </row>
    <row r="325" spans="1:20" ht="12.75" customHeight="1" x14ac:dyDescent="0.2">
      <c r="A325" s="10"/>
      <c r="B325" s="1"/>
      <c r="C325" s="1"/>
      <c r="D325" s="2"/>
      <c r="E325" s="2"/>
      <c r="F325" s="1"/>
      <c r="G325" s="10"/>
      <c r="H325" s="10"/>
      <c r="I325" s="10"/>
      <c r="J325" s="4"/>
      <c r="K325" s="11"/>
      <c r="L325" s="11"/>
      <c r="M325" s="5"/>
      <c r="N325" s="5"/>
      <c r="O325" s="222"/>
      <c r="P325" s="7"/>
      <c r="Q325" s="2"/>
      <c r="R325" s="2"/>
      <c r="S325" s="2"/>
      <c r="T325" s="2"/>
    </row>
    <row r="326" spans="1:20" ht="12.75" customHeight="1" x14ac:dyDescent="0.2">
      <c r="A326" s="10"/>
      <c r="B326" s="1"/>
      <c r="C326" s="1"/>
      <c r="D326" s="2"/>
      <c r="E326" s="2"/>
      <c r="F326" s="1"/>
      <c r="G326" s="10"/>
      <c r="H326" s="10"/>
      <c r="I326" s="10"/>
      <c r="J326" s="4"/>
      <c r="K326" s="11"/>
      <c r="L326" s="11"/>
      <c r="M326" s="5"/>
      <c r="N326" s="5"/>
      <c r="O326" s="222"/>
      <c r="P326" s="7"/>
      <c r="Q326" s="2"/>
      <c r="R326" s="2"/>
      <c r="S326" s="2"/>
      <c r="T326" s="2"/>
    </row>
    <row r="327" spans="1:20" ht="12.75" customHeight="1" x14ac:dyDescent="0.2">
      <c r="A327" s="10"/>
      <c r="B327" s="1"/>
      <c r="C327" s="1"/>
      <c r="D327" s="2"/>
      <c r="E327" s="2"/>
      <c r="F327" s="1"/>
      <c r="G327" s="10"/>
      <c r="H327" s="10"/>
      <c r="I327" s="10"/>
      <c r="J327" s="4"/>
      <c r="K327" s="11"/>
      <c r="L327" s="11"/>
      <c r="M327" s="5"/>
      <c r="N327" s="5"/>
      <c r="O327" s="222"/>
      <c r="P327" s="7"/>
      <c r="Q327" s="2"/>
      <c r="R327" s="2"/>
      <c r="S327" s="2"/>
      <c r="T327" s="2"/>
    </row>
    <row r="328" spans="1:20" ht="12.75" customHeight="1" x14ac:dyDescent="0.2">
      <c r="A328" s="10"/>
      <c r="B328" s="1"/>
      <c r="C328" s="1"/>
      <c r="D328" s="2"/>
      <c r="E328" s="2"/>
      <c r="F328" s="1"/>
      <c r="G328" s="10"/>
      <c r="H328" s="10"/>
      <c r="I328" s="10"/>
      <c r="J328" s="4"/>
      <c r="K328" s="11"/>
      <c r="L328" s="11"/>
      <c r="M328" s="5"/>
      <c r="N328" s="5"/>
      <c r="O328" s="222"/>
      <c r="P328" s="7"/>
      <c r="Q328" s="2"/>
      <c r="R328" s="2"/>
      <c r="S328" s="2"/>
      <c r="T328" s="2"/>
    </row>
    <row r="329" spans="1:20" ht="12.75" customHeight="1" x14ac:dyDescent="0.2">
      <c r="A329" s="10"/>
      <c r="B329" s="1"/>
      <c r="C329" s="1"/>
      <c r="D329" s="2"/>
      <c r="E329" s="2"/>
      <c r="F329" s="1"/>
      <c r="G329" s="10"/>
      <c r="H329" s="10"/>
      <c r="I329" s="10"/>
      <c r="J329" s="4"/>
      <c r="K329" s="11"/>
      <c r="L329" s="11"/>
      <c r="M329" s="5"/>
      <c r="N329" s="5"/>
      <c r="O329" s="222"/>
      <c r="P329" s="7"/>
      <c r="Q329" s="2"/>
      <c r="R329" s="2"/>
      <c r="S329" s="2"/>
      <c r="T329" s="2"/>
    </row>
    <row r="330" spans="1:20" ht="12.75" customHeight="1" x14ac:dyDescent="0.2">
      <c r="A330" s="10"/>
      <c r="B330" s="1"/>
      <c r="C330" s="1"/>
      <c r="D330" s="2"/>
      <c r="E330" s="2"/>
      <c r="F330" s="1"/>
      <c r="G330" s="10"/>
      <c r="H330" s="10"/>
      <c r="I330" s="10"/>
      <c r="J330" s="4"/>
      <c r="K330" s="11"/>
      <c r="L330" s="11"/>
      <c r="M330" s="5"/>
      <c r="N330" s="5"/>
      <c r="O330" s="222"/>
      <c r="P330" s="7"/>
      <c r="Q330" s="2"/>
      <c r="R330" s="2"/>
      <c r="S330" s="2"/>
      <c r="T330" s="2"/>
    </row>
    <row r="331" spans="1:20" ht="12.75" customHeight="1" x14ac:dyDescent="0.2">
      <c r="A331" s="10"/>
      <c r="B331" s="1"/>
      <c r="C331" s="1"/>
      <c r="D331" s="2"/>
      <c r="E331" s="2"/>
      <c r="F331" s="1"/>
      <c r="G331" s="10"/>
      <c r="H331" s="10"/>
      <c r="I331" s="10"/>
      <c r="J331" s="4"/>
      <c r="K331" s="11"/>
      <c r="L331" s="11"/>
      <c r="M331" s="5"/>
      <c r="N331" s="5"/>
      <c r="O331" s="222"/>
      <c r="P331" s="7"/>
      <c r="Q331" s="2"/>
      <c r="R331" s="2"/>
      <c r="S331" s="2"/>
      <c r="T331" s="2"/>
    </row>
    <row r="332" spans="1:20" ht="12.75" customHeight="1" x14ac:dyDescent="0.2">
      <c r="A332" s="10"/>
      <c r="B332" s="1"/>
      <c r="C332" s="1"/>
      <c r="D332" s="2"/>
      <c r="E332" s="2"/>
      <c r="F332" s="1"/>
      <c r="G332" s="10"/>
      <c r="H332" s="10"/>
      <c r="I332" s="10"/>
      <c r="J332" s="4"/>
      <c r="K332" s="11"/>
      <c r="L332" s="11"/>
      <c r="M332" s="5"/>
      <c r="N332" s="5"/>
      <c r="O332" s="222"/>
      <c r="P332" s="7"/>
      <c r="Q332" s="2"/>
      <c r="R332" s="2"/>
      <c r="S332" s="2"/>
      <c r="T332" s="2"/>
    </row>
    <row r="333" spans="1:20" ht="12.75" customHeight="1" x14ac:dyDescent="0.2">
      <c r="A333" s="10"/>
      <c r="B333" s="1"/>
      <c r="C333" s="1"/>
      <c r="D333" s="2"/>
      <c r="E333" s="2"/>
      <c r="F333" s="1"/>
      <c r="G333" s="10"/>
      <c r="H333" s="10"/>
      <c r="I333" s="10"/>
      <c r="J333" s="4"/>
      <c r="K333" s="11"/>
      <c r="L333" s="11"/>
      <c r="M333" s="5"/>
      <c r="N333" s="5"/>
      <c r="O333" s="222"/>
      <c r="P333" s="7"/>
      <c r="Q333" s="2"/>
      <c r="R333" s="2"/>
      <c r="S333" s="2"/>
      <c r="T333" s="2"/>
    </row>
    <row r="334" spans="1:20" ht="12.75" customHeight="1" x14ac:dyDescent="0.2">
      <c r="A334" s="10"/>
      <c r="B334" s="1"/>
      <c r="C334" s="1"/>
      <c r="D334" s="2"/>
      <c r="E334" s="2"/>
      <c r="F334" s="1"/>
      <c r="G334" s="10"/>
      <c r="H334" s="10"/>
      <c r="I334" s="10"/>
      <c r="J334" s="4"/>
      <c r="K334" s="11"/>
      <c r="L334" s="11"/>
      <c r="M334" s="5"/>
      <c r="N334" s="5"/>
      <c r="O334" s="222"/>
      <c r="P334" s="7"/>
      <c r="Q334" s="2"/>
      <c r="R334" s="2"/>
      <c r="S334" s="2"/>
      <c r="T334" s="2"/>
    </row>
    <row r="335" spans="1:20" ht="12.75" customHeight="1" x14ac:dyDescent="0.2">
      <c r="A335" s="10"/>
      <c r="B335" s="1"/>
      <c r="C335" s="1"/>
      <c r="D335" s="2"/>
      <c r="E335" s="2"/>
      <c r="F335" s="1"/>
      <c r="G335" s="10"/>
      <c r="H335" s="10"/>
      <c r="I335" s="10"/>
      <c r="J335" s="4"/>
      <c r="K335" s="11"/>
      <c r="L335" s="11"/>
      <c r="M335" s="5"/>
      <c r="N335" s="5"/>
      <c r="O335" s="222"/>
      <c r="P335" s="7"/>
      <c r="Q335" s="2"/>
      <c r="R335" s="2"/>
      <c r="S335" s="2"/>
      <c r="T335" s="2"/>
    </row>
    <row r="336" spans="1:20" ht="12.75" customHeight="1" x14ac:dyDescent="0.2">
      <c r="A336" s="10"/>
      <c r="B336" s="1"/>
      <c r="C336" s="1"/>
      <c r="D336" s="2"/>
      <c r="E336" s="2"/>
      <c r="F336" s="1"/>
      <c r="G336" s="10"/>
      <c r="H336" s="10"/>
      <c r="I336" s="10"/>
      <c r="J336" s="4"/>
      <c r="K336" s="11"/>
      <c r="L336" s="11"/>
      <c r="M336" s="5"/>
      <c r="N336" s="5"/>
      <c r="O336" s="222"/>
      <c r="P336" s="7"/>
      <c r="Q336" s="2"/>
      <c r="R336" s="2"/>
      <c r="S336" s="2"/>
      <c r="T336" s="2"/>
    </row>
    <row r="337" spans="1:20" ht="12.75" customHeight="1" x14ac:dyDescent="0.2">
      <c r="A337" s="10"/>
      <c r="B337" s="1"/>
      <c r="C337" s="1"/>
      <c r="D337" s="2"/>
      <c r="E337" s="2"/>
      <c r="F337" s="1"/>
      <c r="G337" s="10"/>
      <c r="H337" s="10"/>
      <c r="I337" s="10"/>
      <c r="J337" s="4"/>
      <c r="K337" s="11"/>
      <c r="L337" s="11"/>
      <c r="M337" s="5"/>
      <c r="N337" s="5"/>
      <c r="O337" s="222"/>
      <c r="P337" s="7"/>
      <c r="Q337" s="2"/>
      <c r="R337" s="2"/>
      <c r="S337" s="2"/>
      <c r="T337" s="2"/>
    </row>
    <row r="338" spans="1:20" ht="12.75" customHeight="1" x14ac:dyDescent="0.2">
      <c r="A338" s="10"/>
      <c r="B338" s="1"/>
      <c r="C338" s="1"/>
      <c r="D338" s="2"/>
      <c r="E338" s="2"/>
      <c r="F338" s="1"/>
      <c r="G338" s="10"/>
      <c r="H338" s="10"/>
      <c r="I338" s="10"/>
      <c r="J338" s="4"/>
      <c r="K338" s="11"/>
      <c r="L338" s="11"/>
      <c r="M338" s="5"/>
      <c r="N338" s="5"/>
      <c r="O338" s="222"/>
      <c r="P338" s="7"/>
      <c r="Q338" s="2"/>
      <c r="R338" s="2"/>
      <c r="S338" s="2"/>
      <c r="T338" s="2"/>
    </row>
    <row r="339" spans="1:20" ht="12.75" customHeight="1" x14ac:dyDescent="0.2">
      <c r="A339" s="10"/>
      <c r="B339" s="1"/>
      <c r="C339" s="1"/>
      <c r="D339" s="2"/>
      <c r="E339" s="2"/>
      <c r="F339" s="1"/>
      <c r="G339" s="10"/>
      <c r="H339" s="10"/>
      <c r="I339" s="10"/>
      <c r="J339" s="4"/>
      <c r="K339" s="11"/>
      <c r="L339" s="11"/>
      <c r="M339" s="5"/>
      <c r="N339" s="5"/>
      <c r="O339" s="222"/>
      <c r="P339" s="7"/>
      <c r="Q339" s="2"/>
      <c r="R339" s="2"/>
      <c r="S339" s="2"/>
      <c r="T339" s="2"/>
    </row>
    <row r="340" spans="1:20" ht="12.75" customHeight="1" x14ac:dyDescent="0.2">
      <c r="A340" s="10"/>
      <c r="B340" s="1"/>
      <c r="C340" s="1"/>
      <c r="D340" s="2"/>
      <c r="E340" s="2"/>
      <c r="F340" s="1"/>
      <c r="G340" s="10"/>
      <c r="H340" s="10"/>
      <c r="I340" s="10"/>
      <c r="J340" s="4"/>
      <c r="K340" s="11"/>
      <c r="L340" s="11"/>
      <c r="M340" s="5"/>
      <c r="N340" s="5"/>
      <c r="O340" s="222"/>
      <c r="P340" s="7"/>
      <c r="Q340" s="2"/>
      <c r="R340" s="2"/>
      <c r="S340" s="2"/>
      <c r="T340" s="2"/>
    </row>
    <row r="341" spans="1:20" ht="12.75" customHeight="1" x14ac:dyDescent="0.2">
      <c r="A341" s="10"/>
      <c r="B341" s="1"/>
      <c r="C341" s="1"/>
      <c r="D341" s="2"/>
      <c r="E341" s="2"/>
      <c r="F341" s="1"/>
      <c r="G341" s="10"/>
      <c r="H341" s="10"/>
      <c r="I341" s="10"/>
      <c r="J341" s="4"/>
      <c r="K341" s="11"/>
      <c r="L341" s="11"/>
      <c r="M341" s="5"/>
      <c r="N341" s="5"/>
      <c r="O341" s="222"/>
      <c r="P341" s="7"/>
      <c r="Q341" s="2"/>
      <c r="R341" s="2"/>
      <c r="S341" s="2"/>
      <c r="T341" s="2"/>
    </row>
    <row r="342" spans="1:20" ht="12.75" customHeight="1" x14ac:dyDescent="0.2">
      <c r="A342" s="10"/>
      <c r="B342" s="1"/>
      <c r="C342" s="1"/>
      <c r="D342" s="2"/>
      <c r="E342" s="2"/>
      <c r="F342" s="1"/>
      <c r="G342" s="10"/>
      <c r="H342" s="10"/>
      <c r="I342" s="10"/>
      <c r="J342" s="4"/>
      <c r="K342" s="11"/>
      <c r="L342" s="11"/>
      <c r="M342" s="5"/>
      <c r="N342" s="5"/>
      <c r="O342" s="222"/>
      <c r="P342" s="7"/>
      <c r="Q342" s="2"/>
      <c r="R342" s="2"/>
      <c r="S342" s="2"/>
      <c r="T342" s="2"/>
    </row>
    <row r="343" spans="1:20" ht="12.75" customHeight="1" x14ac:dyDescent="0.2">
      <c r="A343" s="10"/>
      <c r="B343" s="1"/>
      <c r="C343" s="1"/>
      <c r="D343" s="2"/>
      <c r="E343" s="2"/>
      <c r="F343" s="1"/>
      <c r="G343" s="10"/>
      <c r="H343" s="10"/>
      <c r="I343" s="10"/>
      <c r="J343" s="4"/>
      <c r="K343" s="11"/>
      <c r="L343" s="11"/>
      <c r="M343" s="5"/>
      <c r="N343" s="5"/>
      <c r="O343" s="222"/>
      <c r="P343" s="7"/>
      <c r="Q343" s="2"/>
      <c r="R343" s="2"/>
      <c r="S343" s="2"/>
      <c r="T343" s="2"/>
    </row>
    <row r="344" spans="1:20" ht="12.75" customHeight="1" x14ac:dyDescent="0.2">
      <c r="A344" s="10"/>
      <c r="B344" s="1"/>
      <c r="C344" s="1"/>
      <c r="D344" s="2"/>
      <c r="E344" s="2"/>
      <c r="F344" s="1"/>
      <c r="G344" s="10"/>
      <c r="H344" s="10"/>
      <c r="I344" s="10"/>
      <c r="J344" s="4"/>
      <c r="K344" s="11"/>
      <c r="L344" s="11"/>
      <c r="M344" s="5"/>
      <c r="N344" s="5"/>
      <c r="O344" s="222"/>
      <c r="P344" s="7"/>
      <c r="Q344" s="2"/>
      <c r="R344" s="2"/>
      <c r="S344" s="2"/>
      <c r="T344" s="2"/>
    </row>
    <row r="345" spans="1:20" ht="12.75" customHeight="1" x14ac:dyDescent="0.2">
      <c r="A345" s="10"/>
      <c r="B345" s="1"/>
      <c r="C345" s="1"/>
      <c r="D345" s="2"/>
      <c r="E345" s="2"/>
      <c r="F345" s="1"/>
      <c r="G345" s="10"/>
      <c r="H345" s="10"/>
      <c r="I345" s="10"/>
      <c r="J345" s="4"/>
      <c r="K345" s="11"/>
      <c r="L345" s="11"/>
      <c r="M345" s="5"/>
      <c r="N345" s="5"/>
      <c r="O345" s="222"/>
      <c r="P345" s="7"/>
      <c r="Q345" s="2"/>
      <c r="R345" s="2"/>
      <c r="S345" s="2"/>
      <c r="T345" s="2"/>
    </row>
    <row r="346" spans="1:20" ht="12.75" customHeight="1" x14ac:dyDescent="0.2">
      <c r="A346" s="10"/>
      <c r="B346" s="1"/>
      <c r="C346" s="1"/>
      <c r="D346" s="2"/>
      <c r="E346" s="2"/>
      <c r="F346" s="1"/>
      <c r="G346" s="10"/>
      <c r="H346" s="10"/>
      <c r="I346" s="10"/>
      <c r="J346" s="4"/>
      <c r="K346" s="11"/>
      <c r="L346" s="11"/>
      <c r="M346" s="5"/>
      <c r="N346" s="5"/>
      <c r="O346" s="222"/>
      <c r="P346" s="7"/>
      <c r="Q346" s="2"/>
      <c r="R346" s="2"/>
      <c r="S346" s="2"/>
      <c r="T346" s="2"/>
    </row>
    <row r="347" spans="1:20" ht="12.75" customHeight="1" x14ac:dyDescent="0.2">
      <c r="A347" s="10"/>
      <c r="B347" s="1"/>
      <c r="C347" s="1"/>
      <c r="D347" s="2"/>
      <c r="E347" s="2"/>
      <c r="F347" s="1"/>
      <c r="G347" s="10"/>
      <c r="H347" s="10"/>
      <c r="I347" s="10"/>
      <c r="J347" s="4"/>
      <c r="K347" s="11"/>
      <c r="L347" s="11"/>
      <c r="M347" s="5"/>
      <c r="N347" s="5"/>
      <c r="O347" s="222"/>
      <c r="P347" s="7"/>
      <c r="Q347" s="2"/>
      <c r="R347" s="2"/>
      <c r="S347" s="2"/>
      <c r="T347" s="2"/>
    </row>
    <row r="348" spans="1:20" ht="12.75" customHeight="1" x14ac:dyDescent="0.2">
      <c r="A348" s="10"/>
      <c r="B348" s="1"/>
      <c r="C348" s="1"/>
      <c r="D348" s="2"/>
      <c r="E348" s="2"/>
      <c r="F348" s="1"/>
      <c r="G348" s="10"/>
      <c r="H348" s="10"/>
      <c r="I348" s="10"/>
      <c r="J348" s="4"/>
      <c r="K348" s="11"/>
      <c r="L348" s="11"/>
      <c r="M348" s="5"/>
      <c r="N348" s="5"/>
      <c r="O348" s="222"/>
      <c r="P348" s="7"/>
      <c r="Q348" s="2"/>
      <c r="R348" s="2"/>
      <c r="S348" s="2"/>
      <c r="T348" s="2"/>
    </row>
    <row r="349" spans="1:20" ht="12.75" customHeight="1" x14ac:dyDescent="0.2">
      <c r="A349" s="10"/>
      <c r="B349" s="1"/>
      <c r="C349" s="1"/>
      <c r="D349" s="2"/>
      <c r="E349" s="2"/>
      <c r="F349" s="1"/>
      <c r="G349" s="10"/>
      <c r="H349" s="10"/>
      <c r="I349" s="10"/>
      <c r="J349" s="4"/>
      <c r="K349" s="11"/>
      <c r="L349" s="11"/>
      <c r="M349" s="5"/>
      <c r="N349" s="5"/>
      <c r="O349" s="222"/>
      <c r="P349" s="7"/>
      <c r="Q349" s="2"/>
      <c r="R349" s="2"/>
      <c r="S349" s="2"/>
      <c r="T349" s="2"/>
    </row>
    <row r="350" spans="1:20" ht="12.75" customHeight="1" x14ac:dyDescent="0.2">
      <c r="A350" s="10"/>
      <c r="B350" s="1"/>
      <c r="C350" s="1"/>
      <c r="D350" s="2"/>
      <c r="E350" s="2"/>
      <c r="F350" s="1"/>
      <c r="G350" s="10"/>
      <c r="H350" s="10"/>
      <c r="I350" s="10"/>
      <c r="J350" s="4"/>
      <c r="K350" s="11"/>
      <c r="L350" s="11"/>
      <c r="M350" s="5"/>
      <c r="N350" s="5"/>
      <c r="O350" s="222"/>
      <c r="P350" s="7"/>
      <c r="Q350" s="2"/>
      <c r="R350" s="2"/>
      <c r="S350" s="2"/>
      <c r="T350" s="2"/>
    </row>
    <row r="351" spans="1:20" ht="12.75" customHeight="1" x14ac:dyDescent="0.2">
      <c r="A351" s="10"/>
      <c r="B351" s="1"/>
      <c r="C351" s="1"/>
      <c r="D351" s="2"/>
      <c r="E351" s="2"/>
      <c r="F351" s="1"/>
      <c r="G351" s="10"/>
      <c r="H351" s="10"/>
      <c r="I351" s="10"/>
      <c r="J351" s="4"/>
      <c r="K351" s="11"/>
      <c r="L351" s="11"/>
      <c r="M351" s="5"/>
      <c r="N351" s="5"/>
      <c r="O351" s="222"/>
      <c r="P351" s="7"/>
      <c r="Q351" s="2"/>
      <c r="R351" s="2"/>
      <c r="S351" s="2"/>
      <c r="T351" s="2"/>
    </row>
    <row r="352" spans="1:20" ht="12.75" customHeight="1" x14ac:dyDescent="0.2">
      <c r="A352" s="10"/>
      <c r="B352" s="1"/>
      <c r="C352" s="1"/>
      <c r="D352" s="2"/>
      <c r="E352" s="2"/>
      <c r="F352" s="1"/>
      <c r="G352" s="10"/>
      <c r="H352" s="10"/>
      <c r="I352" s="10"/>
      <c r="J352" s="4"/>
      <c r="K352" s="11"/>
      <c r="L352" s="11"/>
      <c r="M352" s="5"/>
      <c r="N352" s="5"/>
      <c r="O352" s="222"/>
      <c r="P352" s="7"/>
      <c r="Q352" s="2"/>
      <c r="R352" s="2"/>
      <c r="S352" s="2"/>
      <c r="T352" s="2"/>
    </row>
    <row r="353" spans="1:20" ht="12.75" customHeight="1" x14ac:dyDescent="0.2">
      <c r="A353" s="10"/>
      <c r="B353" s="1"/>
      <c r="C353" s="1"/>
      <c r="D353" s="2"/>
      <c r="E353" s="2"/>
      <c r="F353" s="1"/>
      <c r="G353" s="10"/>
      <c r="H353" s="10"/>
      <c r="I353" s="10"/>
      <c r="J353" s="4"/>
      <c r="K353" s="11"/>
      <c r="L353" s="11"/>
      <c r="M353" s="5"/>
      <c r="N353" s="5"/>
      <c r="O353" s="222"/>
      <c r="P353" s="7"/>
      <c r="Q353" s="2"/>
      <c r="R353" s="2"/>
      <c r="S353" s="2"/>
      <c r="T353" s="2"/>
    </row>
    <row r="354" spans="1:20" ht="12.75" customHeight="1" x14ac:dyDescent="0.2">
      <c r="A354" s="10"/>
      <c r="B354" s="1"/>
      <c r="C354" s="1"/>
      <c r="D354" s="2"/>
      <c r="E354" s="2"/>
      <c r="F354" s="1"/>
      <c r="G354" s="10"/>
      <c r="H354" s="10"/>
      <c r="I354" s="10"/>
      <c r="J354" s="4"/>
      <c r="K354" s="11"/>
      <c r="L354" s="11"/>
      <c r="M354" s="5"/>
      <c r="N354" s="5"/>
      <c r="O354" s="222"/>
      <c r="P354" s="7"/>
      <c r="Q354" s="2"/>
      <c r="R354" s="2"/>
      <c r="S354" s="2"/>
      <c r="T354" s="2"/>
    </row>
    <row r="355" spans="1:20" ht="12.75" customHeight="1" x14ac:dyDescent="0.2">
      <c r="A355" s="10"/>
      <c r="B355" s="1"/>
      <c r="C355" s="1"/>
      <c r="D355" s="2"/>
      <c r="E355" s="2"/>
      <c r="F355" s="1"/>
      <c r="G355" s="10"/>
      <c r="H355" s="10"/>
      <c r="I355" s="10"/>
      <c r="J355" s="4"/>
      <c r="K355" s="11"/>
      <c r="L355" s="11"/>
      <c r="M355" s="5"/>
      <c r="N355" s="5"/>
      <c r="O355" s="222"/>
      <c r="P355" s="7"/>
      <c r="Q355" s="2"/>
      <c r="R355" s="2"/>
      <c r="S355" s="2"/>
      <c r="T355" s="2"/>
    </row>
    <row r="356" spans="1:20" ht="12.75" customHeight="1" x14ac:dyDescent="0.2">
      <c r="A356" s="10"/>
      <c r="B356" s="1"/>
      <c r="C356" s="1"/>
      <c r="D356" s="2"/>
      <c r="E356" s="2"/>
      <c r="F356" s="1"/>
      <c r="G356" s="10"/>
      <c r="H356" s="10"/>
      <c r="I356" s="10"/>
      <c r="J356" s="4"/>
      <c r="K356" s="11"/>
      <c r="L356" s="11"/>
      <c r="M356" s="5"/>
      <c r="N356" s="5"/>
      <c r="O356" s="222"/>
      <c r="P356" s="7"/>
      <c r="Q356" s="2"/>
      <c r="R356" s="2"/>
      <c r="S356" s="2"/>
      <c r="T356" s="2"/>
    </row>
    <row r="357" spans="1:20" ht="12.75" customHeight="1" x14ac:dyDescent="0.2">
      <c r="A357" s="10"/>
      <c r="B357" s="1"/>
      <c r="C357" s="1"/>
      <c r="D357" s="2"/>
      <c r="E357" s="2"/>
      <c r="F357" s="1"/>
      <c r="G357" s="10"/>
      <c r="H357" s="10"/>
      <c r="I357" s="10"/>
      <c r="J357" s="4"/>
      <c r="K357" s="11"/>
      <c r="L357" s="11"/>
      <c r="M357" s="5"/>
      <c r="N357" s="5"/>
      <c r="O357" s="222"/>
      <c r="P357" s="7"/>
      <c r="Q357" s="2"/>
      <c r="R357" s="2"/>
      <c r="S357" s="2"/>
      <c r="T357" s="2"/>
    </row>
    <row r="358" spans="1:20" ht="12.75" customHeight="1" x14ac:dyDescent="0.2">
      <c r="A358" s="10"/>
      <c r="B358" s="1"/>
      <c r="C358" s="1"/>
      <c r="D358" s="2"/>
      <c r="E358" s="2"/>
      <c r="F358" s="1"/>
      <c r="G358" s="10"/>
      <c r="H358" s="10"/>
      <c r="I358" s="10"/>
      <c r="J358" s="4"/>
      <c r="K358" s="11"/>
      <c r="L358" s="11"/>
      <c r="M358" s="5"/>
      <c r="N358" s="5"/>
      <c r="O358" s="222"/>
      <c r="P358" s="7"/>
      <c r="Q358" s="2"/>
      <c r="R358" s="2"/>
      <c r="S358" s="2"/>
      <c r="T358" s="2"/>
    </row>
    <row r="359" spans="1:20" ht="12.75" customHeight="1" x14ac:dyDescent="0.2">
      <c r="A359" s="10"/>
      <c r="B359" s="1"/>
      <c r="C359" s="1"/>
      <c r="D359" s="2"/>
      <c r="E359" s="2"/>
      <c r="F359" s="1"/>
      <c r="G359" s="10"/>
      <c r="H359" s="10"/>
      <c r="I359" s="10"/>
      <c r="J359" s="4"/>
      <c r="K359" s="11"/>
      <c r="L359" s="11"/>
      <c r="M359" s="5"/>
      <c r="N359" s="5"/>
      <c r="O359" s="222"/>
      <c r="P359" s="7"/>
      <c r="Q359" s="2"/>
      <c r="R359" s="2"/>
      <c r="S359" s="2"/>
      <c r="T359" s="2"/>
    </row>
    <row r="360" spans="1:20" ht="12.75" customHeight="1" x14ac:dyDescent="0.2">
      <c r="A360" s="10"/>
      <c r="B360" s="1"/>
      <c r="C360" s="1"/>
      <c r="D360" s="2"/>
      <c r="E360" s="2"/>
      <c r="F360" s="1"/>
      <c r="G360" s="10"/>
      <c r="H360" s="10"/>
      <c r="I360" s="10"/>
      <c r="J360" s="4"/>
      <c r="K360" s="11"/>
      <c r="L360" s="11"/>
      <c r="M360" s="5"/>
      <c r="N360" s="5"/>
      <c r="O360" s="222"/>
      <c r="P360" s="7"/>
      <c r="Q360" s="2"/>
      <c r="R360" s="2"/>
      <c r="S360" s="2"/>
      <c r="T360" s="2"/>
    </row>
    <row r="361" spans="1:20" ht="12.75" customHeight="1" x14ac:dyDescent="0.2">
      <c r="A361" s="10"/>
      <c r="B361" s="1"/>
      <c r="C361" s="1"/>
      <c r="D361" s="2"/>
      <c r="E361" s="2"/>
      <c r="F361" s="1"/>
      <c r="G361" s="10"/>
      <c r="H361" s="10"/>
      <c r="I361" s="10"/>
      <c r="J361" s="4"/>
      <c r="K361" s="11"/>
      <c r="L361" s="11"/>
      <c r="M361" s="5"/>
      <c r="N361" s="5"/>
      <c r="O361" s="222"/>
      <c r="P361" s="7"/>
      <c r="Q361" s="2"/>
      <c r="R361" s="2"/>
      <c r="S361" s="2"/>
      <c r="T361" s="2"/>
    </row>
    <row r="362" spans="1:20" ht="12.75" customHeight="1" x14ac:dyDescent="0.2">
      <c r="A362" s="10"/>
      <c r="B362" s="1"/>
      <c r="C362" s="1"/>
      <c r="D362" s="2"/>
      <c r="E362" s="2"/>
      <c r="F362" s="1"/>
      <c r="G362" s="10"/>
      <c r="H362" s="10"/>
      <c r="I362" s="10"/>
      <c r="J362" s="4"/>
      <c r="K362" s="11"/>
      <c r="L362" s="11"/>
      <c r="M362" s="5"/>
      <c r="N362" s="5"/>
      <c r="O362" s="222"/>
      <c r="P362" s="7"/>
      <c r="Q362" s="2"/>
      <c r="R362" s="2"/>
      <c r="S362" s="2"/>
      <c r="T362" s="2"/>
    </row>
    <row r="363" spans="1:20" ht="12.75" customHeight="1" x14ac:dyDescent="0.2">
      <c r="A363" s="10"/>
      <c r="B363" s="1"/>
      <c r="C363" s="1"/>
      <c r="D363" s="2"/>
      <c r="E363" s="2"/>
      <c r="F363" s="1"/>
      <c r="G363" s="10"/>
      <c r="H363" s="10"/>
      <c r="I363" s="10"/>
      <c r="J363" s="4"/>
      <c r="K363" s="11"/>
      <c r="L363" s="11"/>
      <c r="M363" s="5"/>
      <c r="N363" s="5"/>
      <c r="O363" s="222"/>
      <c r="P363" s="7"/>
      <c r="Q363" s="2"/>
      <c r="R363" s="2"/>
      <c r="S363" s="2"/>
      <c r="T363" s="2"/>
    </row>
    <row r="364" spans="1:20" ht="12.75" customHeight="1" x14ac:dyDescent="0.2">
      <c r="A364" s="10"/>
      <c r="B364" s="1"/>
      <c r="C364" s="1"/>
      <c r="D364" s="2"/>
      <c r="E364" s="2"/>
      <c r="F364" s="1"/>
      <c r="G364" s="10"/>
      <c r="H364" s="10"/>
      <c r="I364" s="10"/>
      <c r="J364" s="4"/>
      <c r="K364" s="11"/>
      <c r="L364" s="11"/>
      <c r="M364" s="5"/>
      <c r="N364" s="5"/>
      <c r="O364" s="222"/>
      <c r="P364" s="7"/>
      <c r="Q364" s="2"/>
      <c r="R364" s="2"/>
      <c r="S364" s="2"/>
      <c r="T364" s="2"/>
    </row>
    <row r="365" spans="1:20" ht="12.75" customHeight="1" x14ac:dyDescent="0.2">
      <c r="A365" s="10"/>
      <c r="B365" s="1"/>
      <c r="C365" s="1"/>
      <c r="D365" s="2"/>
      <c r="E365" s="2"/>
      <c r="F365" s="1"/>
      <c r="G365" s="10"/>
      <c r="H365" s="10"/>
      <c r="I365" s="10"/>
      <c r="J365" s="4"/>
      <c r="K365" s="11"/>
      <c r="L365" s="11"/>
      <c r="M365" s="5"/>
      <c r="N365" s="5"/>
      <c r="O365" s="222"/>
      <c r="P365" s="7"/>
      <c r="Q365" s="2"/>
      <c r="R365" s="2"/>
      <c r="S365" s="2"/>
      <c r="T365" s="2"/>
    </row>
    <row r="366" spans="1:20" ht="12.75" customHeight="1" x14ac:dyDescent="0.2">
      <c r="A366" s="10"/>
      <c r="B366" s="1"/>
      <c r="C366" s="1"/>
      <c r="D366" s="2"/>
      <c r="E366" s="2"/>
      <c r="F366" s="1"/>
      <c r="G366" s="10"/>
      <c r="H366" s="10"/>
      <c r="I366" s="10"/>
      <c r="J366" s="4"/>
      <c r="K366" s="11"/>
      <c r="L366" s="11"/>
      <c r="M366" s="5"/>
      <c r="N366" s="5"/>
      <c r="O366" s="222"/>
      <c r="P366" s="7"/>
      <c r="Q366" s="2"/>
      <c r="R366" s="2"/>
      <c r="S366" s="2"/>
      <c r="T366" s="2"/>
    </row>
    <row r="367" spans="1:20" ht="12.75" customHeight="1" x14ac:dyDescent="0.2">
      <c r="A367" s="10"/>
      <c r="B367" s="1"/>
      <c r="C367" s="1"/>
      <c r="D367" s="2"/>
      <c r="E367" s="2"/>
      <c r="F367" s="1"/>
      <c r="G367" s="10"/>
      <c r="H367" s="10"/>
      <c r="I367" s="10"/>
      <c r="J367" s="4"/>
      <c r="K367" s="11"/>
      <c r="L367" s="11"/>
      <c r="M367" s="5"/>
      <c r="N367" s="5"/>
      <c r="O367" s="222"/>
      <c r="P367" s="7"/>
      <c r="Q367" s="2"/>
      <c r="R367" s="2"/>
      <c r="S367" s="2"/>
      <c r="T367" s="2"/>
    </row>
    <row r="368" spans="1:20" ht="12.75" customHeight="1" x14ac:dyDescent="0.2">
      <c r="A368" s="10"/>
      <c r="B368" s="1"/>
      <c r="C368" s="1"/>
      <c r="D368" s="2"/>
      <c r="E368" s="2"/>
      <c r="F368" s="1"/>
      <c r="G368" s="10"/>
      <c r="H368" s="10"/>
      <c r="I368" s="10"/>
      <c r="J368" s="4"/>
      <c r="K368" s="11"/>
      <c r="L368" s="11"/>
      <c r="M368" s="5"/>
      <c r="N368" s="5"/>
      <c r="O368" s="222"/>
      <c r="P368" s="7"/>
      <c r="Q368" s="2"/>
      <c r="R368" s="2"/>
      <c r="S368" s="2"/>
      <c r="T368" s="2"/>
    </row>
    <row r="369" spans="1:20" ht="12.75" customHeight="1" x14ac:dyDescent="0.2">
      <c r="A369" s="10"/>
      <c r="B369" s="1"/>
      <c r="C369" s="1"/>
      <c r="D369" s="2"/>
      <c r="E369" s="2"/>
      <c r="F369" s="1"/>
      <c r="G369" s="10"/>
      <c r="H369" s="10"/>
      <c r="I369" s="10"/>
      <c r="J369" s="4"/>
      <c r="K369" s="11"/>
      <c r="L369" s="11"/>
      <c r="M369" s="5"/>
      <c r="N369" s="5"/>
      <c r="O369" s="222"/>
      <c r="P369" s="7"/>
      <c r="Q369" s="2"/>
      <c r="R369" s="2"/>
      <c r="S369" s="2"/>
      <c r="T369" s="2"/>
    </row>
    <row r="370" spans="1:20" ht="12.75" customHeight="1" x14ac:dyDescent="0.2">
      <c r="A370" s="10"/>
      <c r="B370" s="1"/>
      <c r="C370" s="1"/>
      <c r="D370" s="2"/>
      <c r="E370" s="2"/>
      <c r="F370" s="1"/>
      <c r="G370" s="10"/>
      <c r="H370" s="10"/>
      <c r="I370" s="10"/>
      <c r="J370" s="4"/>
      <c r="K370" s="11"/>
      <c r="L370" s="11"/>
      <c r="M370" s="5"/>
      <c r="N370" s="5"/>
      <c r="O370" s="222"/>
      <c r="P370" s="7"/>
      <c r="Q370" s="2"/>
      <c r="R370" s="2"/>
      <c r="S370" s="2"/>
      <c r="T370" s="2"/>
    </row>
    <row r="371" spans="1:20" ht="12.75" customHeight="1" x14ac:dyDescent="0.2">
      <c r="A371" s="10"/>
      <c r="B371" s="1"/>
      <c r="C371" s="1"/>
      <c r="D371" s="2"/>
      <c r="E371" s="2"/>
      <c r="F371" s="1"/>
      <c r="G371" s="10"/>
      <c r="H371" s="10"/>
      <c r="I371" s="10"/>
      <c r="J371" s="4"/>
      <c r="K371" s="11"/>
      <c r="L371" s="11"/>
      <c r="M371" s="5"/>
      <c r="N371" s="5"/>
      <c r="O371" s="222"/>
      <c r="P371" s="7"/>
      <c r="Q371" s="2"/>
      <c r="R371" s="2"/>
      <c r="S371" s="2"/>
      <c r="T371" s="2"/>
    </row>
    <row r="372" spans="1:20" ht="12.75" customHeight="1" x14ac:dyDescent="0.2">
      <c r="A372" s="10"/>
      <c r="B372" s="1"/>
      <c r="C372" s="1"/>
      <c r="D372" s="2"/>
      <c r="E372" s="2"/>
      <c r="F372" s="1"/>
      <c r="G372" s="10"/>
      <c r="H372" s="10"/>
      <c r="I372" s="10"/>
      <c r="J372" s="4"/>
      <c r="K372" s="11"/>
      <c r="L372" s="11"/>
      <c r="M372" s="5"/>
      <c r="N372" s="5"/>
      <c r="O372" s="222"/>
      <c r="P372" s="7"/>
      <c r="Q372" s="2"/>
      <c r="R372" s="2"/>
      <c r="S372" s="2"/>
      <c r="T372" s="2"/>
    </row>
    <row r="373" spans="1:20" ht="12.75" customHeight="1" x14ac:dyDescent="0.2">
      <c r="A373" s="10"/>
      <c r="B373" s="1"/>
      <c r="C373" s="1"/>
      <c r="D373" s="2"/>
      <c r="E373" s="2"/>
      <c r="F373" s="1"/>
      <c r="G373" s="10"/>
      <c r="H373" s="10"/>
      <c r="I373" s="10"/>
      <c r="J373" s="4"/>
      <c r="K373" s="11"/>
      <c r="L373" s="11"/>
      <c r="M373" s="5"/>
      <c r="N373" s="5"/>
      <c r="O373" s="222"/>
      <c r="P373" s="7"/>
      <c r="Q373" s="2"/>
      <c r="R373" s="2"/>
      <c r="S373" s="2"/>
      <c r="T373" s="2"/>
    </row>
    <row r="374" spans="1:20" ht="12.75" customHeight="1" x14ac:dyDescent="0.2">
      <c r="A374" s="10"/>
      <c r="B374" s="1"/>
      <c r="C374" s="1"/>
      <c r="D374" s="2"/>
      <c r="E374" s="2"/>
      <c r="F374" s="1"/>
      <c r="G374" s="10"/>
      <c r="H374" s="10"/>
      <c r="I374" s="10"/>
      <c r="J374" s="4"/>
      <c r="K374" s="11"/>
      <c r="L374" s="11"/>
      <c r="M374" s="5"/>
      <c r="N374" s="5"/>
      <c r="O374" s="222"/>
      <c r="P374" s="7"/>
      <c r="Q374" s="2"/>
      <c r="R374" s="2"/>
      <c r="S374" s="2"/>
      <c r="T374" s="2"/>
    </row>
    <row r="375" spans="1:20" ht="12.75" customHeight="1" x14ac:dyDescent="0.2">
      <c r="A375" s="10"/>
      <c r="B375" s="1"/>
      <c r="C375" s="1"/>
      <c r="D375" s="2"/>
      <c r="E375" s="2"/>
      <c r="F375" s="1"/>
      <c r="G375" s="10"/>
      <c r="H375" s="10"/>
      <c r="I375" s="10"/>
      <c r="J375" s="4"/>
      <c r="K375" s="11"/>
      <c r="L375" s="11"/>
      <c r="M375" s="5"/>
      <c r="N375" s="5"/>
      <c r="O375" s="222"/>
      <c r="P375" s="7"/>
      <c r="Q375" s="2"/>
      <c r="R375" s="2"/>
      <c r="S375" s="2"/>
      <c r="T375" s="2"/>
    </row>
    <row r="376" spans="1:20" ht="12.75" customHeight="1" x14ac:dyDescent="0.2">
      <c r="A376" s="10"/>
      <c r="B376" s="1"/>
      <c r="C376" s="1"/>
      <c r="D376" s="2"/>
      <c r="E376" s="2"/>
      <c r="F376" s="1"/>
      <c r="G376" s="10"/>
      <c r="H376" s="10"/>
      <c r="I376" s="10"/>
      <c r="J376" s="4"/>
      <c r="K376" s="11"/>
      <c r="L376" s="11"/>
      <c r="M376" s="5"/>
      <c r="N376" s="5"/>
      <c r="O376" s="222"/>
      <c r="P376" s="7"/>
      <c r="Q376" s="2"/>
      <c r="R376" s="2"/>
      <c r="S376" s="2"/>
      <c r="T376" s="2"/>
    </row>
    <row r="377" spans="1:20" ht="12.75" customHeight="1" x14ac:dyDescent="0.2">
      <c r="A377" s="10"/>
      <c r="B377" s="1"/>
      <c r="C377" s="1"/>
      <c r="D377" s="2"/>
      <c r="E377" s="2"/>
      <c r="F377" s="1"/>
      <c r="G377" s="10"/>
      <c r="H377" s="10"/>
      <c r="I377" s="10"/>
      <c r="J377" s="4"/>
      <c r="K377" s="11"/>
      <c r="L377" s="11"/>
      <c r="M377" s="5"/>
      <c r="N377" s="5"/>
      <c r="O377" s="222"/>
      <c r="P377" s="7"/>
      <c r="Q377" s="2"/>
      <c r="R377" s="2"/>
      <c r="S377" s="2"/>
      <c r="T377" s="2"/>
    </row>
    <row r="378" spans="1:20" ht="12.75" customHeight="1" x14ac:dyDescent="0.2">
      <c r="A378" s="10"/>
      <c r="B378" s="1"/>
      <c r="C378" s="1"/>
      <c r="D378" s="2"/>
      <c r="E378" s="2"/>
      <c r="F378" s="1"/>
      <c r="G378" s="10"/>
      <c r="H378" s="10"/>
      <c r="I378" s="10"/>
      <c r="J378" s="4"/>
      <c r="K378" s="11"/>
      <c r="L378" s="11"/>
      <c r="M378" s="5"/>
      <c r="N378" s="5"/>
      <c r="O378" s="222"/>
      <c r="P378" s="7"/>
      <c r="Q378" s="2"/>
      <c r="R378" s="2"/>
      <c r="S378" s="2"/>
      <c r="T378" s="2"/>
    </row>
    <row r="379" spans="1:20" ht="12.75" customHeight="1" x14ac:dyDescent="0.2">
      <c r="A379" s="10"/>
      <c r="B379" s="1"/>
      <c r="C379" s="1"/>
      <c r="D379" s="2"/>
      <c r="E379" s="2"/>
      <c r="F379" s="1"/>
      <c r="G379" s="10"/>
      <c r="H379" s="10"/>
      <c r="I379" s="10"/>
      <c r="J379" s="4"/>
      <c r="K379" s="11"/>
      <c r="L379" s="11"/>
      <c r="M379" s="5"/>
      <c r="N379" s="5"/>
      <c r="O379" s="222"/>
      <c r="P379" s="7"/>
      <c r="Q379" s="2"/>
      <c r="R379" s="2"/>
      <c r="S379" s="2"/>
      <c r="T379" s="2"/>
    </row>
    <row r="380" spans="1:20" ht="12.75" customHeight="1" x14ac:dyDescent="0.2">
      <c r="A380" s="10"/>
      <c r="B380" s="1"/>
      <c r="C380" s="1"/>
      <c r="D380" s="2"/>
      <c r="E380" s="2"/>
      <c r="F380" s="1"/>
      <c r="G380" s="10"/>
      <c r="H380" s="10"/>
      <c r="I380" s="10"/>
      <c r="J380" s="4"/>
      <c r="K380" s="11"/>
      <c r="L380" s="11"/>
      <c r="M380" s="5"/>
      <c r="N380" s="5"/>
      <c r="O380" s="222"/>
      <c r="P380" s="7"/>
      <c r="Q380" s="2"/>
      <c r="R380" s="2"/>
      <c r="S380" s="2"/>
      <c r="T380" s="2"/>
    </row>
    <row r="381" spans="1:20" ht="12.75" customHeight="1" x14ac:dyDescent="0.2">
      <c r="A381" s="10"/>
      <c r="B381" s="1"/>
      <c r="C381" s="1"/>
      <c r="D381" s="2"/>
      <c r="E381" s="2"/>
      <c r="F381" s="1"/>
      <c r="G381" s="10"/>
      <c r="H381" s="10"/>
      <c r="I381" s="10"/>
      <c r="J381" s="4"/>
      <c r="K381" s="11"/>
      <c r="L381" s="11"/>
      <c r="M381" s="5"/>
      <c r="N381" s="5"/>
      <c r="O381" s="222"/>
      <c r="P381" s="7"/>
      <c r="Q381" s="2"/>
      <c r="R381" s="2"/>
      <c r="S381" s="2"/>
      <c r="T381" s="2"/>
    </row>
    <row r="382" spans="1:20" ht="12.75" customHeight="1" x14ac:dyDescent="0.2">
      <c r="A382" s="10"/>
      <c r="B382" s="1"/>
      <c r="C382" s="1"/>
      <c r="D382" s="2"/>
      <c r="E382" s="2"/>
      <c r="F382" s="1"/>
      <c r="G382" s="10"/>
      <c r="H382" s="10"/>
      <c r="I382" s="10"/>
      <c r="J382" s="4"/>
      <c r="K382" s="11"/>
      <c r="L382" s="11"/>
      <c r="M382" s="5"/>
      <c r="N382" s="5"/>
      <c r="O382" s="222"/>
      <c r="P382" s="7"/>
      <c r="Q382" s="2"/>
      <c r="R382" s="2"/>
      <c r="S382" s="2"/>
      <c r="T382" s="2"/>
    </row>
    <row r="383" spans="1:20" ht="12.75" customHeight="1" x14ac:dyDescent="0.2">
      <c r="A383" s="10"/>
      <c r="B383" s="1"/>
      <c r="C383" s="1"/>
      <c r="D383" s="2"/>
      <c r="E383" s="2"/>
      <c r="F383" s="1"/>
      <c r="G383" s="10"/>
      <c r="H383" s="10"/>
      <c r="I383" s="10"/>
      <c r="J383" s="4"/>
      <c r="K383" s="11"/>
      <c r="L383" s="11"/>
      <c r="M383" s="5"/>
      <c r="N383" s="5"/>
      <c r="O383" s="222"/>
      <c r="P383" s="7"/>
      <c r="Q383" s="2"/>
      <c r="R383" s="2"/>
      <c r="S383" s="2"/>
      <c r="T383" s="2"/>
    </row>
    <row r="384" spans="1:20" ht="12.75" customHeight="1" x14ac:dyDescent="0.2">
      <c r="A384" s="10"/>
      <c r="B384" s="1"/>
      <c r="C384" s="1"/>
      <c r="D384" s="2"/>
      <c r="E384" s="2"/>
      <c r="F384" s="1"/>
      <c r="G384" s="10"/>
      <c r="H384" s="10"/>
      <c r="I384" s="10"/>
      <c r="J384" s="4"/>
      <c r="K384" s="11"/>
      <c r="L384" s="11"/>
      <c r="M384" s="5"/>
      <c r="N384" s="5"/>
      <c r="O384" s="222"/>
      <c r="P384" s="7"/>
      <c r="Q384" s="2"/>
      <c r="R384" s="2"/>
      <c r="S384" s="2"/>
      <c r="T384" s="2"/>
    </row>
    <row r="385" spans="1:20" ht="12.75" customHeight="1" x14ac:dyDescent="0.2">
      <c r="A385" s="10"/>
      <c r="B385" s="1"/>
      <c r="C385" s="1"/>
      <c r="D385" s="2"/>
      <c r="E385" s="2"/>
      <c r="F385" s="1"/>
      <c r="G385" s="10"/>
      <c r="H385" s="10"/>
      <c r="I385" s="10"/>
      <c r="J385" s="4"/>
      <c r="K385" s="11"/>
      <c r="L385" s="11"/>
      <c r="M385" s="5"/>
      <c r="N385" s="5"/>
      <c r="O385" s="222"/>
      <c r="P385" s="7"/>
      <c r="Q385" s="2"/>
      <c r="R385" s="2"/>
      <c r="S385" s="2"/>
      <c r="T385" s="2"/>
    </row>
    <row r="386" spans="1:20" ht="12.75" customHeight="1" x14ac:dyDescent="0.2">
      <c r="A386" s="10"/>
      <c r="B386" s="1"/>
      <c r="C386" s="1"/>
      <c r="D386" s="2"/>
      <c r="E386" s="2"/>
      <c r="F386" s="1"/>
      <c r="G386" s="10"/>
      <c r="H386" s="10"/>
      <c r="I386" s="10"/>
      <c r="J386" s="4"/>
      <c r="K386" s="11"/>
      <c r="L386" s="11"/>
      <c r="M386" s="5"/>
      <c r="N386" s="5"/>
      <c r="O386" s="222"/>
      <c r="P386" s="7"/>
      <c r="Q386" s="2"/>
      <c r="R386" s="2"/>
      <c r="S386" s="2"/>
      <c r="T386" s="2"/>
    </row>
    <row r="387" spans="1:20" ht="12.75" customHeight="1" x14ac:dyDescent="0.2">
      <c r="A387" s="10"/>
      <c r="B387" s="1"/>
      <c r="C387" s="1"/>
      <c r="D387" s="2"/>
      <c r="E387" s="2"/>
      <c r="F387" s="1"/>
      <c r="G387" s="10"/>
      <c r="H387" s="10"/>
      <c r="I387" s="10"/>
      <c r="J387" s="4"/>
      <c r="K387" s="11"/>
      <c r="L387" s="11"/>
      <c r="M387" s="5"/>
      <c r="N387" s="5"/>
      <c r="O387" s="222"/>
      <c r="P387" s="7"/>
      <c r="Q387" s="2"/>
      <c r="R387" s="2"/>
      <c r="S387" s="2"/>
      <c r="T387" s="2"/>
    </row>
    <row r="388" spans="1:20" ht="12.75" customHeight="1" x14ac:dyDescent="0.2">
      <c r="A388" s="10"/>
      <c r="B388" s="1"/>
      <c r="C388" s="1"/>
      <c r="D388" s="2"/>
      <c r="E388" s="2"/>
      <c r="F388" s="1"/>
      <c r="G388" s="10"/>
      <c r="H388" s="10"/>
      <c r="I388" s="10"/>
      <c r="J388" s="4"/>
      <c r="K388" s="11"/>
      <c r="L388" s="11"/>
      <c r="M388" s="5"/>
      <c r="N388" s="5"/>
      <c r="O388" s="222"/>
      <c r="P388" s="7"/>
      <c r="Q388" s="2"/>
      <c r="R388" s="2"/>
      <c r="S388" s="2"/>
      <c r="T388" s="2"/>
    </row>
    <row r="389" spans="1:20" ht="12.75" customHeight="1" x14ac:dyDescent="0.2">
      <c r="A389" s="10"/>
      <c r="B389" s="1"/>
      <c r="C389" s="1"/>
      <c r="D389" s="2"/>
      <c r="E389" s="2"/>
      <c r="F389" s="1"/>
      <c r="G389" s="10"/>
      <c r="H389" s="10"/>
      <c r="I389" s="10"/>
      <c r="J389" s="4"/>
      <c r="K389" s="11"/>
      <c r="L389" s="11"/>
      <c r="M389" s="5"/>
      <c r="N389" s="5"/>
      <c r="O389" s="222"/>
      <c r="P389" s="7"/>
      <c r="Q389" s="2"/>
      <c r="R389" s="2"/>
      <c r="S389" s="2"/>
      <c r="T389" s="2"/>
    </row>
    <row r="390" spans="1:20" ht="12.75" customHeight="1" x14ac:dyDescent="0.2">
      <c r="A390" s="10"/>
      <c r="B390" s="1"/>
      <c r="C390" s="1"/>
      <c r="D390" s="2"/>
      <c r="E390" s="2"/>
      <c r="F390" s="1"/>
      <c r="G390" s="10"/>
      <c r="H390" s="10"/>
      <c r="I390" s="10"/>
      <c r="J390" s="4"/>
      <c r="K390" s="11"/>
      <c r="L390" s="11"/>
      <c r="M390" s="5"/>
      <c r="N390" s="5"/>
      <c r="O390" s="222"/>
      <c r="P390" s="7"/>
      <c r="Q390" s="2"/>
      <c r="R390" s="2"/>
      <c r="S390" s="2"/>
      <c r="T390" s="2"/>
    </row>
    <row r="391" spans="1:20" ht="12.75" customHeight="1" x14ac:dyDescent="0.2">
      <c r="A391" s="10"/>
      <c r="B391" s="1"/>
      <c r="C391" s="1"/>
      <c r="D391" s="2"/>
      <c r="E391" s="2"/>
      <c r="F391" s="1"/>
      <c r="G391" s="10"/>
      <c r="H391" s="10"/>
      <c r="I391" s="10"/>
      <c r="J391" s="4"/>
      <c r="K391" s="11"/>
      <c r="L391" s="11"/>
      <c r="M391" s="5"/>
      <c r="N391" s="5"/>
      <c r="O391" s="222"/>
      <c r="P391" s="7"/>
      <c r="Q391" s="2"/>
      <c r="R391" s="2"/>
      <c r="S391" s="2"/>
      <c r="T391" s="2"/>
    </row>
    <row r="392" spans="1:20" ht="12.75" customHeight="1" x14ac:dyDescent="0.2">
      <c r="A392" s="10"/>
      <c r="B392" s="1"/>
      <c r="C392" s="1"/>
      <c r="D392" s="2"/>
      <c r="E392" s="2"/>
      <c r="F392" s="1"/>
      <c r="G392" s="10"/>
      <c r="H392" s="10"/>
      <c r="I392" s="10"/>
      <c r="J392" s="4"/>
      <c r="K392" s="11"/>
      <c r="L392" s="11"/>
      <c r="M392" s="5"/>
      <c r="N392" s="5"/>
      <c r="O392" s="222"/>
      <c r="P392" s="7"/>
      <c r="Q392" s="2"/>
      <c r="R392" s="2"/>
      <c r="S392" s="2"/>
      <c r="T392" s="2"/>
    </row>
    <row r="393" spans="1:20" ht="12.75" customHeight="1" x14ac:dyDescent="0.2">
      <c r="A393" s="10"/>
      <c r="B393" s="1"/>
      <c r="C393" s="1"/>
      <c r="D393" s="2"/>
      <c r="E393" s="2"/>
      <c r="F393" s="1"/>
      <c r="G393" s="10"/>
      <c r="H393" s="10"/>
      <c r="I393" s="10"/>
      <c r="J393" s="4"/>
      <c r="K393" s="11"/>
      <c r="L393" s="11"/>
      <c r="M393" s="5"/>
      <c r="N393" s="5"/>
      <c r="O393" s="222"/>
      <c r="P393" s="7"/>
      <c r="Q393" s="2"/>
      <c r="R393" s="2"/>
      <c r="S393" s="2"/>
      <c r="T393" s="2"/>
    </row>
    <row r="394" spans="1:20" ht="12.75" customHeight="1" x14ac:dyDescent="0.2">
      <c r="A394" s="10"/>
      <c r="B394" s="1"/>
      <c r="C394" s="1"/>
      <c r="D394" s="2"/>
      <c r="E394" s="2"/>
      <c r="F394" s="1"/>
      <c r="G394" s="10"/>
      <c r="H394" s="10"/>
      <c r="I394" s="10"/>
      <c r="J394" s="4"/>
      <c r="K394" s="11"/>
      <c r="L394" s="11"/>
      <c r="M394" s="5"/>
      <c r="N394" s="5"/>
      <c r="O394" s="222"/>
      <c r="P394" s="7"/>
      <c r="Q394" s="2"/>
      <c r="R394" s="2"/>
      <c r="S394" s="2"/>
      <c r="T394" s="2"/>
    </row>
    <row r="395" spans="1:20" ht="12.75" customHeight="1" x14ac:dyDescent="0.2">
      <c r="A395" s="10"/>
      <c r="B395" s="1"/>
      <c r="C395" s="1"/>
      <c r="D395" s="2"/>
      <c r="E395" s="2"/>
      <c r="F395" s="1"/>
      <c r="G395" s="10"/>
      <c r="H395" s="10"/>
      <c r="I395" s="10"/>
      <c r="J395" s="4"/>
      <c r="K395" s="11"/>
      <c r="L395" s="11"/>
      <c r="M395" s="5"/>
      <c r="N395" s="5"/>
      <c r="O395" s="222"/>
      <c r="P395" s="7"/>
      <c r="Q395" s="2"/>
      <c r="R395" s="2"/>
      <c r="S395" s="2"/>
      <c r="T395" s="2"/>
    </row>
    <row r="396" spans="1:20" ht="12.75" customHeight="1" x14ac:dyDescent="0.2">
      <c r="A396" s="10"/>
      <c r="B396" s="1"/>
      <c r="C396" s="1"/>
      <c r="D396" s="2"/>
      <c r="E396" s="2"/>
      <c r="F396" s="1"/>
      <c r="G396" s="10"/>
      <c r="H396" s="10"/>
      <c r="I396" s="10"/>
      <c r="J396" s="4"/>
      <c r="K396" s="11"/>
      <c r="L396" s="11"/>
      <c r="M396" s="5"/>
      <c r="N396" s="5"/>
      <c r="O396" s="222"/>
      <c r="P396" s="7"/>
      <c r="Q396" s="2"/>
      <c r="R396" s="2"/>
      <c r="S396" s="2"/>
      <c r="T396" s="2"/>
    </row>
    <row r="397" spans="1:20" ht="12.75" customHeight="1" x14ac:dyDescent="0.2">
      <c r="A397" s="10"/>
      <c r="B397" s="1"/>
      <c r="C397" s="1"/>
      <c r="D397" s="2"/>
      <c r="E397" s="2"/>
      <c r="F397" s="1"/>
      <c r="G397" s="10"/>
      <c r="H397" s="10"/>
      <c r="I397" s="10"/>
      <c r="J397" s="4"/>
      <c r="K397" s="11"/>
      <c r="L397" s="11"/>
      <c r="M397" s="5"/>
      <c r="N397" s="5"/>
      <c r="O397" s="222"/>
      <c r="P397" s="7"/>
      <c r="Q397" s="2"/>
      <c r="R397" s="2"/>
      <c r="S397" s="2"/>
      <c r="T397" s="2"/>
    </row>
    <row r="398" spans="1:20" ht="12.75" customHeight="1" x14ac:dyDescent="0.2">
      <c r="A398" s="10"/>
      <c r="B398" s="1"/>
      <c r="C398" s="1"/>
      <c r="D398" s="2"/>
      <c r="E398" s="2"/>
      <c r="F398" s="1"/>
      <c r="G398" s="10"/>
      <c r="H398" s="10"/>
      <c r="I398" s="10"/>
      <c r="J398" s="4"/>
      <c r="K398" s="11"/>
      <c r="L398" s="11"/>
      <c r="M398" s="5"/>
      <c r="N398" s="5"/>
      <c r="O398" s="222"/>
      <c r="P398" s="7"/>
      <c r="Q398" s="2"/>
      <c r="R398" s="2"/>
      <c r="S398" s="2"/>
      <c r="T398" s="2"/>
    </row>
    <row r="399" spans="1:20" ht="12.75" customHeight="1" x14ac:dyDescent="0.2">
      <c r="A399" s="10"/>
      <c r="B399" s="1"/>
      <c r="C399" s="1"/>
      <c r="D399" s="2"/>
      <c r="E399" s="2"/>
      <c r="F399" s="1"/>
      <c r="G399" s="10"/>
      <c r="H399" s="10"/>
      <c r="I399" s="10"/>
      <c r="J399" s="4"/>
      <c r="K399" s="11"/>
      <c r="L399" s="11"/>
      <c r="M399" s="5"/>
      <c r="N399" s="5"/>
      <c r="O399" s="222"/>
      <c r="P399" s="7"/>
      <c r="Q399" s="2"/>
      <c r="R399" s="2"/>
      <c r="S399" s="2"/>
      <c r="T399" s="2"/>
    </row>
    <row r="400" spans="1:20" ht="12.75" customHeight="1" x14ac:dyDescent="0.2">
      <c r="A400" s="10"/>
      <c r="B400" s="1"/>
      <c r="C400" s="1"/>
      <c r="D400" s="2"/>
      <c r="E400" s="2"/>
      <c r="F400" s="1"/>
      <c r="G400" s="10"/>
      <c r="H400" s="10"/>
      <c r="I400" s="10"/>
      <c r="J400" s="4"/>
      <c r="K400" s="11"/>
      <c r="L400" s="11"/>
      <c r="M400" s="5"/>
      <c r="N400" s="5"/>
      <c r="O400" s="222"/>
      <c r="P400" s="7"/>
      <c r="Q400" s="2"/>
      <c r="R400" s="2"/>
      <c r="S400" s="2"/>
      <c r="T400" s="2"/>
    </row>
    <row r="401" spans="1:20" ht="12.75" customHeight="1" x14ac:dyDescent="0.2">
      <c r="A401" s="10"/>
      <c r="B401" s="1"/>
      <c r="C401" s="1"/>
      <c r="D401" s="2"/>
      <c r="E401" s="2"/>
      <c r="F401" s="1"/>
      <c r="G401" s="10"/>
      <c r="H401" s="10"/>
      <c r="I401" s="10"/>
      <c r="J401" s="4"/>
      <c r="K401" s="11"/>
      <c r="L401" s="11"/>
      <c r="M401" s="5"/>
      <c r="N401" s="5"/>
      <c r="O401" s="222"/>
      <c r="P401" s="7"/>
      <c r="Q401" s="2"/>
      <c r="R401" s="2"/>
      <c r="S401" s="2"/>
      <c r="T401" s="2"/>
    </row>
    <row r="402" spans="1:20" ht="12.75" customHeight="1" x14ac:dyDescent="0.2">
      <c r="A402" s="10"/>
      <c r="B402" s="1"/>
      <c r="C402" s="1"/>
      <c r="D402" s="2"/>
      <c r="E402" s="2"/>
      <c r="F402" s="1"/>
      <c r="G402" s="10"/>
      <c r="H402" s="10"/>
      <c r="I402" s="10"/>
      <c r="J402" s="4"/>
      <c r="K402" s="11"/>
      <c r="L402" s="11"/>
      <c r="M402" s="5"/>
      <c r="N402" s="5"/>
      <c r="O402" s="222"/>
      <c r="P402" s="7"/>
      <c r="Q402" s="2"/>
      <c r="R402" s="2"/>
      <c r="S402" s="2"/>
      <c r="T402" s="2"/>
    </row>
    <row r="403" spans="1:20" ht="12.75" customHeight="1" x14ac:dyDescent="0.2">
      <c r="A403" s="10"/>
      <c r="B403" s="1"/>
      <c r="C403" s="1"/>
      <c r="D403" s="2"/>
      <c r="E403" s="2"/>
      <c r="F403" s="1"/>
      <c r="G403" s="10"/>
      <c r="H403" s="10"/>
      <c r="I403" s="10"/>
      <c r="J403" s="4"/>
      <c r="K403" s="11"/>
      <c r="L403" s="11"/>
      <c r="M403" s="5"/>
      <c r="N403" s="5"/>
      <c r="O403" s="222"/>
      <c r="P403" s="7"/>
      <c r="Q403" s="2"/>
      <c r="R403" s="2"/>
      <c r="S403" s="2"/>
      <c r="T403" s="2"/>
    </row>
    <row r="404" spans="1:20" ht="12.75" customHeight="1" x14ac:dyDescent="0.2">
      <c r="A404" s="10"/>
      <c r="B404" s="1"/>
      <c r="C404" s="1"/>
      <c r="D404" s="2"/>
      <c r="E404" s="2"/>
      <c r="F404" s="1"/>
      <c r="G404" s="10"/>
      <c r="H404" s="10"/>
      <c r="I404" s="10"/>
      <c r="J404" s="4"/>
      <c r="K404" s="11"/>
      <c r="L404" s="11"/>
      <c r="M404" s="5"/>
      <c r="N404" s="5"/>
      <c r="O404" s="222"/>
      <c r="P404" s="7"/>
      <c r="Q404" s="2"/>
      <c r="R404" s="2"/>
      <c r="S404" s="2"/>
      <c r="T404" s="2"/>
    </row>
    <row r="405" spans="1:20" ht="12.75" customHeight="1" x14ac:dyDescent="0.2">
      <c r="A405" s="10"/>
      <c r="B405" s="1"/>
      <c r="C405" s="1"/>
      <c r="D405" s="2"/>
      <c r="E405" s="2"/>
      <c r="F405" s="1"/>
      <c r="G405" s="10"/>
      <c r="H405" s="10"/>
      <c r="I405" s="10"/>
      <c r="J405" s="4"/>
      <c r="K405" s="11"/>
      <c r="L405" s="11"/>
      <c r="M405" s="5"/>
      <c r="N405" s="5"/>
      <c r="O405" s="222"/>
      <c r="P405" s="7"/>
      <c r="Q405" s="2"/>
      <c r="R405" s="2"/>
      <c r="S405" s="2"/>
      <c r="T405" s="2"/>
    </row>
    <row r="406" spans="1:20" ht="12.75" customHeight="1" x14ac:dyDescent="0.2">
      <c r="A406" s="10"/>
      <c r="B406" s="1"/>
      <c r="C406" s="1"/>
      <c r="D406" s="2"/>
      <c r="E406" s="2"/>
      <c r="F406" s="1"/>
      <c r="G406" s="10"/>
      <c r="H406" s="10"/>
      <c r="I406" s="10"/>
      <c r="J406" s="4"/>
      <c r="K406" s="11"/>
      <c r="L406" s="11"/>
      <c r="M406" s="5"/>
      <c r="N406" s="5"/>
      <c r="O406" s="222"/>
      <c r="P406" s="7"/>
      <c r="Q406" s="2"/>
      <c r="R406" s="2"/>
      <c r="S406" s="2"/>
      <c r="T406" s="2"/>
    </row>
    <row r="407" spans="1:20" ht="12.75" customHeight="1" x14ac:dyDescent="0.2">
      <c r="A407" s="10"/>
      <c r="B407" s="1"/>
      <c r="C407" s="1"/>
      <c r="D407" s="2"/>
      <c r="E407" s="2"/>
      <c r="F407" s="1"/>
      <c r="G407" s="10"/>
      <c r="H407" s="10"/>
      <c r="I407" s="10"/>
      <c r="J407" s="4"/>
      <c r="K407" s="11"/>
      <c r="L407" s="11"/>
      <c r="M407" s="5"/>
      <c r="N407" s="5"/>
      <c r="O407" s="222"/>
      <c r="P407" s="7"/>
      <c r="Q407" s="2"/>
      <c r="R407" s="2"/>
      <c r="S407" s="2"/>
      <c r="T407" s="2"/>
    </row>
    <row r="408" spans="1:20" ht="12.75" customHeight="1" x14ac:dyDescent="0.2">
      <c r="A408" s="10"/>
      <c r="B408" s="1"/>
      <c r="C408" s="1"/>
      <c r="D408" s="2"/>
      <c r="E408" s="2"/>
      <c r="F408" s="1"/>
      <c r="G408" s="10"/>
      <c r="H408" s="10"/>
      <c r="I408" s="10"/>
      <c r="J408" s="4"/>
      <c r="K408" s="11"/>
      <c r="L408" s="11"/>
      <c r="M408" s="5"/>
      <c r="N408" s="5"/>
      <c r="O408" s="222"/>
      <c r="P408" s="7"/>
      <c r="Q408" s="2"/>
      <c r="R408" s="2"/>
      <c r="S408" s="2"/>
      <c r="T408" s="2"/>
    </row>
    <row r="409" spans="1:20" ht="12.75" customHeight="1" x14ac:dyDescent="0.2">
      <c r="A409" s="10"/>
      <c r="B409" s="1"/>
      <c r="C409" s="1"/>
      <c r="D409" s="2"/>
      <c r="E409" s="2"/>
      <c r="F409" s="1"/>
      <c r="G409" s="10"/>
      <c r="H409" s="10"/>
      <c r="I409" s="10"/>
      <c r="J409" s="4"/>
      <c r="K409" s="11"/>
      <c r="L409" s="11"/>
      <c r="M409" s="5"/>
      <c r="N409" s="5"/>
      <c r="O409" s="222"/>
      <c r="P409" s="7"/>
      <c r="Q409" s="2"/>
      <c r="R409" s="2"/>
      <c r="S409" s="2"/>
      <c r="T409" s="2"/>
    </row>
    <row r="410" spans="1:20" ht="12.75" customHeight="1" x14ac:dyDescent="0.2">
      <c r="A410" s="10"/>
      <c r="B410" s="1"/>
      <c r="C410" s="1"/>
      <c r="D410" s="2"/>
      <c r="E410" s="2"/>
      <c r="F410" s="1"/>
      <c r="G410" s="10"/>
      <c r="H410" s="10"/>
      <c r="I410" s="10"/>
      <c r="J410" s="4"/>
      <c r="K410" s="11"/>
      <c r="L410" s="11"/>
      <c r="M410" s="5"/>
      <c r="N410" s="5"/>
      <c r="O410" s="222"/>
      <c r="P410" s="7"/>
      <c r="Q410" s="2"/>
      <c r="R410" s="2"/>
      <c r="S410" s="2"/>
      <c r="T410" s="2"/>
    </row>
    <row r="411" spans="1:20" ht="12.75" customHeight="1" x14ac:dyDescent="0.2">
      <c r="A411" s="10"/>
      <c r="B411" s="1"/>
      <c r="C411" s="1"/>
      <c r="D411" s="2"/>
      <c r="E411" s="2"/>
      <c r="F411" s="1"/>
      <c r="G411" s="10"/>
      <c r="H411" s="10"/>
      <c r="I411" s="10"/>
      <c r="J411" s="4"/>
      <c r="K411" s="11"/>
      <c r="L411" s="11"/>
      <c r="M411" s="5"/>
      <c r="N411" s="5"/>
      <c r="O411" s="222"/>
      <c r="P411" s="7"/>
      <c r="Q411" s="2"/>
      <c r="R411" s="2"/>
      <c r="S411" s="2"/>
      <c r="T411" s="2"/>
    </row>
    <row r="412" spans="1:20" ht="12.75" customHeight="1" x14ac:dyDescent="0.2">
      <c r="A412" s="10"/>
      <c r="B412" s="1"/>
      <c r="C412" s="1"/>
      <c r="D412" s="2"/>
      <c r="E412" s="2"/>
      <c r="F412" s="1"/>
      <c r="G412" s="10"/>
      <c r="H412" s="10"/>
      <c r="I412" s="10"/>
      <c r="J412" s="4"/>
      <c r="K412" s="11"/>
      <c r="L412" s="11"/>
      <c r="M412" s="5"/>
      <c r="N412" s="5"/>
      <c r="O412" s="222"/>
      <c r="P412" s="7"/>
      <c r="Q412" s="2"/>
      <c r="R412" s="2"/>
      <c r="S412" s="2"/>
      <c r="T412" s="2"/>
    </row>
    <row r="413" spans="1:20" ht="12.75" customHeight="1" x14ac:dyDescent="0.2">
      <c r="A413" s="10"/>
      <c r="B413" s="1"/>
      <c r="C413" s="1"/>
      <c r="D413" s="2"/>
      <c r="E413" s="2"/>
      <c r="F413" s="1"/>
      <c r="G413" s="10"/>
      <c r="H413" s="10"/>
      <c r="I413" s="10"/>
      <c r="J413" s="4"/>
      <c r="K413" s="11"/>
      <c r="L413" s="11"/>
      <c r="M413" s="5"/>
      <c r="N413" s="5"/>
      <c r="O413" s="222"/>
      <c r="P413" s="7"/>
      <c r="Q413" s="2"/>
      <c r="R413" s="2"/>
      <c r="S413" s="2"/>
      <c r="T413" s="2"/>
    </row>
    <row r="414" spans="1:20" ht="12.75" customHeight="1" x14ac:dyDescent="0.2">
      <c r="A414" s="10"/>
      <c r="B414" s="1"/>
      <c r="C414" s="1"/>
      <c r="D414" s="2"/>
      <c r="E414" s="2"/>
      <c r="F414" s="1"/>
      <c r="G414" s="10"/>
      <c r="H414" s="10"/>
      <c r="I414" s="10"/>
      <c r="J414" s="4"/>
      <c r="K414" s="11"/>
      <c r="L414" s="11"/>
      <c r="M414" s="5"/>
      <c r="N414" s="5"/>
      <c r="O414" s="222"/>
      <c r="P414" s="7"/>
      <c r="Q414" s="2"/>
      <c r="R414" s="2"/>
      <c r="S414" s="2"/>
      <c r="T414" s="2"/>
    </row>
    <row r="415" spans="1:20" ht="12.75" customHeight="1" x14ac:dyDescent="0.2">
      <c r="A415" s="10"/>
      <c r="B415" s="1"/>
      <c r="C415" s="1"/>
      <c r="D415" s="2"/>
      <c r="E415" s="2"/>
      <c r="F415" s="1"/>
      <c r="G415" s="10"/>
      <c r="H415" s="10"/>
      <c r="I415" s="10"/>
      <c r="J415" s="4"/>
      <c r="K415" s="11"/>
      <c r="L415" s="11"/>
      <c r="M415" s="5"/>
      <c r="N415" s="5"/>
      <c r="O415" s="222"/>
      <c r="P415" s="7"/>
      <c r="Q415" s="2"/>
      <c r="R415" s="2"/>
      <c r="S415" s="2"/>
      <c r="T415" s="2"/>
    </row>
    <row r="416" spans="1:20" ht="12.75" customHeight="1" x14ac:dyDescent="0.2">
      <c r="A416" s="10"/>
      <c r="B416" s="1"/>
      <c r="C416" s="1"/>
      <c r="D416" s="2"/>
      <c r="E416" s="2"/>
      <c r="F416" s="1"/>
      <c r="G416" s="10"/>
      <c r="H416" s="10"/>
      <c r="I416" s="10"/>
      <c r="J416" s="4"/>
      <c r="K416" s="11"/>
      <c r="L416" s="11"/>
      <c r="M416" s="5"/>
      <c r="N416" s="5"/>
      <c r="O416" s="222"/>
      <c r="P416" s="7"/>
      <c r="Q416" s="2"/>
      <c r="R416" s="2"/>
      <c r="S416" s="2"/>
      <c r="T416" s="2"/>
    </row>
    <row r="417" spans="1:20" ht="12.75" customHeight="1" x14ac:dyDescent="0.2">
      <c r="A417" s="10"/>
      <c r="B417" s="1"/>
      <c r="C417" s="1"/>
      <c r="D417" s="2"/>
      <c r="E417" s="2"/>
      <c r="F417" s="1"/>
      <c r="G417" s="10"/>
      <c r="H417" s="10"/>
      <c r="I417" s="10"/>
      <c r="J417" s="4"/>
      <c r="K417" s="11"/>
      <c r="L417" s="11"/>
      <c r="M417" s="5"/>
      <c r="N417" s="5"/>
      <c r="O417" s="222"/>
      <c r="P417" s="7"/>
      <c r="Q417" s="2"/>
      <c r="R417" s="2"/>
      <c r="S417" s="2"/>
      <c r="T417" s="2"/>
    </row>
    <row r="418" spans="1:20" ht="12.75" customHeight="1" x14ac:dyDescent="0.2">
      <c r="A418" s="10"/>
      <c r="B418" s="1"/>
      <c r="C418" s="1"/>
      <c r="D418" s="2"/>
      <c r="E418" s="2"/>
      <c r="F418" s="1"/>
      <c r="G418" s="10"/>
      <c r="H418" s="10"/>
      <c r="I418" s="10"/>
      <c r="J418" s="4"/>
      <c r="K418" s="11"/>
      <c r="L418" s="11"/>
      <c r="M418" s="5"/>
      <c r="N418" s="5"/>
      <c r="O418" s="222"/>
      <c r="P418" s="7"/>
      <c r="Q418" s="2"/>
      <c r="R418" s="2"/>
      <c r="S418" s="2"/>
      <c r="T418" s="2"/>
    </row>
    <row r="419" spans="1:20" ht="12.75" customHeight="1" x14ac:dyDescent="0.2">
      <c r="A419" s="10"/>
      <c r="B419" s="1"/>
      <c r="C419" s="1"/>
      <c r="D419" s="2"/>
      <c r="E419" s="2"/>
      <c r="F419" s="1"/>
      <c r="G419" s="10"/>
      <c r="H419" s="10"/>
      <c r="I419" s="10"/>
      <c r="J419" s="4"/>
      <c r="K419" s="11"/>
      <c r="L419" s="11"/>
      <c r="M419" s="5"/>
      <c r="N419" s="5"/>
      <c r="O419" s="222"/>
      <c r="P419" s="7"/>
      <c r="Q419" s="2"/>
      <c r="R419" s="2"/>
      <c r="S419" s="2"/>
      <c r="T419" s="2"/>
    </row>
    <row r="420" spans="1:20" ht="12.75" customHeight="1" x14ac:dyDescent="0.2">
      <c r="A420" s="10"/>
      <c r="B420" s="1"/>
      <c r="C420" s="1"/>
      <c r="D420" s="2"/>
      <c r="E420" s="2"/>
      <c r="F420" s="1"/>
      <c r="G420" s="10"/>
      <c r="H420" s="10"/>
      <c r="I420" s="10"/>
      <c r="J420" s="4"/>
      <c r="K420" s="11"/>
      <c r="L420" s="11"/>
      <c r="M420" s="5"/>
      <c r="N420" s="5"/>
      <c r="O420" s="222"/>
      <c r="P420" s="7"/>
      <c r="Q420" s="2"/>
      <c r="R420" s="2"/>
      <c r="S420" s="2"/>
      <c r="T420" s="2"/>
    </row>
    <row r="421" spans="1:20" ht="12.75" customHeight="1" x14ac:dyDescent="0.2">
      <c r="A421" s="10"/>
      <c r="B421" s="1"/>
      <c r="C421" s="1"/>
      <c r="D421" s="2"/>
      <c r="E421" s="2"/>
      <c r="F421" s="1"/>
      <c r="G421" s="10"/>
      <c r="H421" s="10"/>
      <c r="I421" s="10"/>
      <c r="J421" s="4"/>
      <c r="K421" s="11"/>
      <c r="L421" s="11"/>
      <c r="M421" s="5"/>
      <c r="N421" s="5"/>
      <c r="O421" s="222"/>
      <c r="P421" s="7"/>
      <c r="Q421" s="2"/>
      <c r="R421" s="2"/>
      <c r="S421" s="2"/>
      <c r="T421" s="2"/>
    </row>
    <row r="422" spans="1:20" ht="12.75" customHeight="1" x14ac:dyDescent="0.2">
      <c r="A422" s="10"/>
      <c r="B422" s="1"/>
      <c r="C422" s="1"/>
      <c r="D422" s="2"/>
      <c r="E422" s="2"/>
      <c r="F422" s="1"/>
      <c r="G422" s="10"/>
      <c r="H422" s="10"/>
      <c r="I422" s="10"/>
      <c r="J422" s="4"/>
      <c r="K422" s="11"/>
      <c r="L422" s="11"/>
      <c r="M422" s="5"/>
      <c r="N422" s="5"/>
      <c r="O422" s="222"/>
      <c r="P422" s="7"/>
      <c r="Q422" s="2"/>
      <c r="R422" s="2"/>
      <c r="S422" s="2"/>
      <c r="T422" s="2"/>
    </row>
    <row r="423" spans="1:20" ht="12.75" customHeight="1" x14ac:dyDescent="0.2">
      <c r="A423" s="10"/>
      <c r="B423" s="1"/>
      <c r="C423" s="1"/>
      <c r="D423" s="2"/>
      <c r="E423" s="2"/>
      <c r="F423" s="1"/>
      <c r="G423" s="10"/>
      <c r="H423" s="10"/>
      <c r="I423" s="10"/>
      <c r="J423" s="4"/>
      <c r="K423" s="11"/>
      <c r="L423" s="11"/>
      <c r="M423" s="5"/>
      <c r="N423" s="5"/>
      <c r="O423" s="222"/>
      <c r="P423" s="7"/>
      <c r="Q423" s="2"/>
      <c r="R423" s="2"/>
      <c r="S423" s="2"/>
      <c r="T423" s="2"/>
    </row>
    <row r="424" spans="1:20" ht="12.75" customHeight="1" x14ac:dyDescent="0.2">
      <c r="A424" s="10"/>
      <c r="B424" s="1"/>
      <c r="C424" s="1"/>
      <c r="D424" s="2"/>
      <c r="E424" s="2"/>
      <c r="F424" s="1"/>
      <c r="G424" s="10"/>
      <c r="H424" s="10"/>
      <c r="I424" s="10"/>
      <c r="J424" s="4"/>
      <c r="K424" s="11"/>
      <c r="L424" s="11"/>
      <c r="M424" s="5"/>
      <c r="N424" s="5"/>
      <c r="O424" s="222"/>
      <c r="P424" s="7"/>
      <c r="Q424" s="2"/>
      <c r="R424" s="2"/>
      <c r="S424" s="2"/>
      <c r="T424" s="2"/>
    </row>
    <row r="425" spans="1:20" ht="12.75" customHeight="1" x14ac:dyDescent="0.2">
      <c r="A425" s="10"/>
      <c r="B425" s="1"/>
      <c r="C425" s="1"/>
      <c r="D425" s="2"/>
      <c r="E425" s="2"/>
      <c r="F425" s="1"/>
      <c r="G425" s="10"/>
      <c r="H425" s="10"/>
      <c r="I425" s="10"/>
      <c r="J425" s="4"/>
      <c r="K425" s="11"/>
      <c r="L425" s="11"/>
      <c r="M425" s="5"/>
      <c r="N425" s="5"/>
      <c r="O425" s="222"/>
      <c r="P425" s="7"/>
      <c r="Q425" s="2"/>
      <c r="R425" s="2"/>
      <c r="S425" s="2"/>
      <c r="T425" s="2"/>
    </row>
    <row r="426" spans="1:20" ht="12.75" customHeight="1" x14ac:dyDescent="0.2">
      <c r="A426" s="10"/>
      <c r="B426" s="1"/>
      <c r="C426" s="1"/>
      <c r="D426" s="2"/>
      <c r="E426" s="2"/>
      <c r="F426" s="1"/>
      <c r="G426" s="10"/>
      <c r="H426" s="10"/>
      <c r="I426" s="10"/>
      <c r="J426" s="4"/>
      <c r="K426" s="11"/>
      <c r="L426" s="11"/>
      <c r="M426" s="5"/>
      <c r="N426" s="5"/>
      <c r="O426" s="222"/>
      <c r="P426" s="7"/>
      <c r="Q426" s="2"/>
      <c r="R426" s="2"/>
      <c r="S426" s="2"/>
      <c r="T426" s="2"/>
    </row>
    <row r="427" spans="1:20" ht="12.75" customHeight="1" x14ac:dyDescent="0.2">
      <c r="A427" s="10"/>
      <c r="B427" s="1"/>
      <c r="C427" s="1"/>
      <c r="D427" s="2"/>
      <c r="E427" s="2"/>
      <c r="F427" s="1"/>
      <c r="G427" s="10"/>
      <c r="H427" s="10"/>
      <c r="I427" s="10"/>
      <c r="J427" s="4"/>
      <c r="K427" s="11"/>
      <c r="L427" s="11"/>
      <c r="M427" s="5"/>
      <c r="N427" s="5"/>
      <c r="O427" s="222"/>
      <c r="P427" s="7"/>
      <c r="Q427" s="2"/>
      <c r="R427" s="2"/>
      <c r="S427" s="2"/>
      <c r="T427" s="2"/>
    </row>
    <row r="428" spans="1:20" ht="12.75" customHeight="1" x14ac:dyDescent="0.2">
      <c r="A428" s="10"/>
      <c r="B428" s="1"/>
      <c r="C428" s="1"/>
      <c r="D428" s="2"/>
      <c r="E428" s="2"/>
      <c r="F428" s="1"/>
      <c r="G428" s="10"/>
      <c r="H428" s="10"/>
      <c r="I428" s="10"/>
      <c r="J428" s="4"/>
      <c r="K428" s="11"/>
      <c r="L428" s="11"/>
      <c r="M428" s="5"/>
      <c r="N428" s="5"/>
      <c r="O428" s="222"/>
      <c r="P428" s="7"/>
      <c r="Q428" s="2"/>
      <c r="R428" s="2"/>
      <c r="S428" s="2"/>
      <c r="T428" s="2"/>
    </row>
    <row r="429" spans="1:20" ht="12.75" customHeight="1" x14ac:dyDescent="0.2">
      <c r="A429" s="10"/>
      <c r="B429" s="1"/>
      <c r="C429" s="1"/>
      <c r="D429" s="2"/>
      <c r="E429" s="2"/>
      <c r="F429" s="1"/>
      <c r="G429" s="10"/>
      <c r="H429" s="10"/>
      <c r="I429" s="10"/>
      <c r="J429" s="4"/>
      <c r="K429" s="11"/>
      <c r="L429" s="11"/>
      <c r="M429" s="5"/>
      <c r="N429" s="5"/>
      <c r="O429" s="222"/>
      <c r="P429" s="7"/>
      <c r="Q429" s="2"/>
      <c r="R429" s="2"/>
      <c r="S429" s="2"/>
      <c r="T429" s="2"/>
    </row>
    <row r="430" spans="1:20" ht="12.75" customHeight="1" x14ac:dyDescent="0.2">
      <c r="A430" s="10"/>
      <c r="B430" s="1"/>
      <c r="C430" s="1"/>
      <c r="D430" s="2"/>
      <c r="E430" s="2"/>
      <c r="F430" s="1"/>
      <c r="G430" s="10"/>
      <c r="H430" s="10"/>
      <c r="I430" s="10"/>
      <c r="J430" s="4"/>
      <c r="K430" s="11"/>
      <c r="L430" s="11"/>
      <c r="M430" s="5"/>
      <c r="N430" s="5"/>
      <c r="O430" s="222"/>
      <c r="P430" s="7"/>
      <c r="Q430" s="2"/>
      <c r="R430" s="2"/>
      <c r="S430" s="2"/>
      <c r="T430" s="2"/>
    </row>
    <row r="431" spans="1:20" ht="12.75" customHeight="1" x14ac:dyDescent="0.2">
      <c r="A431" s="10"/>
      <c r="B431" s="1"/>
      <c r="C431" s="1"/>
      <c r="D431" s="2"/>
      <c r="E431" s="2"/>
      <c r="F431" s="1"/>
      <c r="G431" s="10"/>
      <c r="H431" s="10"/>
      <c r="I431" s="10"/>
      <c r="J431" s="4"/>
      <c r="K431" s="11"/>
      <c r="L431" s="11"/>
      <c r="M431" s="5"/>
      <c r="N431" s="5"/>
      <c r="O431" s="222"/>
      <c r="P431" s="7"/>
      <c r="Q431" s="2"/>
      <c r="R431" s="2"/>
      <c r="S431" s="2"/>
      <c r="T431" s="2"/>
    </row>
    <row r="432" spans="1:20" ht="12.75" customHeight="1" x14ac:dyDescent="0.2">
      <c r="A432" s="10"/>
      <c r="B432" s="1"/>
      <c r="C432" s="1"/>
      <c r="D432" s="2"/>
      <c r="E432" s="2"/>
      <c r="F432" s="1"/>
      <c r="G432" s="10"/>
      <c r="H432" s="10"/>
      <c r="I432" s="10"/>
      <c r="J432" s="4"/>
      <c r="K432" s="11"/>
      <c r="L432" s="11"/>
      <c r="M432" s="5"/>
      <c r="N432" s="5"/>
      <c r="O432" s="222"/>
      <c r="P432" s="7"/>
      <c r="Q432" s="2"/>
      <c r="R432" s="2"/>
      <c r="S432" s="2"/>
      <c r="T432" s="2"/>
    </row>
    <row r="433" spans="1:20" ht="12.75" customHeight="1" x14ac:dyDescent="0.2">
      <c r="A433" s="10"/>
      <c r="B433" s="1"/>
      <c r="C433" s="1"/>
      <c r="D433" s="2"/>
      <c r="E433" s="2"/>
      <c r="F433" s="1"/>
      <c r="G433" s="10"/>
      <c r="H433" s="10"/>
      <c r="I433" s="10"/>
      <c r="J433" s="4"/>
      <c r="K433" s="11"/>
      <c r="L433" s="11"/>
      <c r="M433" s="5"/>
      <c r="N433" s="5"/>
      <c r="O433" s="222"/>
      <c r="P433" s="7"/>
      <c r="Q433" s="2"/>
      <c r="R433" s="2"/>
      <c r="S433" s="2"/>
      <c r="T433" s="2"/>
    </row>
    <row r="434" spans="1:20" ht="12.75" customHeight="1" x14ac:dyDescent="0.2">
      <c r="A434" s="10"/>
      <c r="B434" s="1"/>
      <c r="C434" s="1"/>
      <c r="D434" s="2"/>
      <c r="E434" s="2"/>
      <c r="F434" s="1"/>
      <c r="G434" s="10"/>
      <c r="H434" s="10"/>
      <c r="I434" s="10"/>
      <c r="J434" s="4"/>
      <c r="K434" s="11"/>
      <c r="L434" s="11"/>
      <c r="M434" s="5"/>
      <c r="N434" s="5"/>
      <c r="O434" s="222"/>
      <c r="P434" s="7"/>
      <c r="Q434" s="2"/>
      <c r="R434" s="2"/>
      <c r="S434" s="2"/>
      <c r="T434" s="2"/>
    </row>
    <row r="435" spans="1:20" ht="12.75" customHeight="1" x14ac:dyDescent="0.2">
      <c r="A435" s="10"/>
      <c r="B435" s="1"/>
      <c r="C435" s="1"/>
      <c r="D435" s="2"/>
      <c r="E435" s="2"/>
      <c r="F435" s="1"/>
      <c r="G435" s="10"/>
      <c r="H435" s="10"/>
      <c r="I435" s="10"/>
      <c r="J435" s="4"/>
      <c r="K435" s="11"/>
      <c r="L435" s="11"/>
      <c r="M435" s="5"/>
      <c r="N435" s="5"/>
      <c r="O435" s="222"/>
      <c r="P435" s="7"/>
      <c r="Q435" s="2"/>
      <c r="R435" s="2"/>
      <c r="S435" s="2"/>
      <c r="T435" s="2"/>
    </row>
    <row r="436" spans="1:20" ht="12.75" customHeight="1" x14ac:dyDescent="0.2">
      <c r="A436" s="10"/>
      <c r="B436" s="1"/>
      <c r="C436" s="1"/>
      <c r="D436" s="2"/>
      <c r="E436" s="2"/>
      <c r="F436" s="1"/>
      <c r="G436" s="10"/>
      <c r="H436" s="10"/>
      <c r="I436" s="10"/>
      <c r="J436" s="4"/>
      <c r="K436" s="11"/>
      <c r="L436" s="11"/>
      <c r="M436" s="5"/>
      <c r="N436" s="5"/>
      <c r="O436" s="222"/>
      <c r="P436" s="7"/>
      <c r="Q436" s="2"/>
      <c r="R436" s="2"/>
      <c r="S436" s="2"/>
      <c r="T436" s="2"/>
    </row>
    <row r="437" spans="1:20" ht="12.75" customHeight="1" x14ac:dyDescent="0.2">
      <c r="A437" s="10"/>
      <c r="B437" s="1"/>
      <c r="C437" s="1"/>
      <c r="D437" s="2"/>
      <c r="E437" s="2"/>
      <c r="F437" s="1"/>
      <c r="G437" s="10"/>
      <c r="H437" s="10"/>
      <c r="I437" s="10"/>
      <c r="J437" s="4"/>
      <c r="K437" s="11"/>
      <c r="L437" s="11"/>
      <c r="M437" s="5"/>
      <c r="N437" s="5"/>
      <c r="O437" s="222"/>
      <c r="P437" s="7"/>
      <c r="Q437" s="2"/>
      <c r="R437" s="2"/>
      <c r="S437" s="2"/>
      <c r="T437" s="2"/>
    </row>
    <row r="438" spans="1:20" ht="12.75" customHeight="1" x14ac:dyDescent="0.2">
      <c r="A438" s="10"/>
      <c r="B438" s="1"/>
      <c r="C438" s="1"/>
      <c r="D438" s="2"/>
      <c r="E438" s="2"/>
      <c r="F438" s="1"/>
      <c r="G438" s="10"/>
      <c r="H438" s="10"/>
      <c r="I438" s="10"/>
      <c r="J438" s="4"/>
      <c r="K438" s="11"/>
      <c r="L438" s="11"/>
      <c r="M438" s="5"/>
      <c r="N438" s="5"/>
      <c r="O438" s="222"/>
      <c r="P438" s="7"/>
      <c r="Q438" s="2"/>
      <c r="R438" s="2"/>
      <c r="S438" s="2"/>
      <c r="T438" s="2"/>
    </row>
    <row r="439" spans="1:20" ht="12.75" customHeight="1" x14ac:dyDescent="0.2">
      <c r="A439" s="10"/>
      <c r="B439" s="1"/>
      <c r="C439" s="1"/>
      <c r="D439" s="2"/>
      <c r="E439" s="2"/>
      <c r="F439" s="1"/>
      <c r="G439" s="10"/>
      <c r="H439" s="10"/>
      <c r="I439" s="10"/>
      <c r="J439" s="4"/>
      <c r="K439" s="11"/>
      <c r="L439" s="11"/>
      <c r="M439" s="5"/>
      <c r="N439" s="5"/>
      <c r="O439" s="222"/>
      <c r="P439" s="7"/>
      <c r="Q439" s="2"/>
      <c r="R439" s="2"/>
      <c r="S439" s="2"/>
      <c r="T439" s="2"/>
    </row>
    <row r="440" spans="1:20" ht="12.75" customHeight="1" x14ac:dyDescent="0.2">
      <c r="A440" s="10"/>
      <c r="B440" s="1"/>
      <c r="C440" s="1"/>
      <c r="D440" s="2"/>
      <c r="E440" s="2"/>
      <c r="F440" s="1"/>
      <c r="G440" s="10"/>
      <c r="H440" s="10"/>
      <c r="I440" s="10"/>
      <c r="J440" s="4"/>
      <c r="K440" s="11"/>
      <c r="L440" s="11"/>
      <c r="M440" s="5"/>
      <c r="N440" s="5"/>
      <c r="O440" s="222"/>
      <c r="P440" s="7"/>
      <c r="Q440" s="2"/>
      <c r="R440" s="2"/>
      <c r="S440" s="2"/>
      <c r="T440" s="2"/>
    </row>
    <row r="441" spans="1:20" ht="12.75" customHeight="1" x14ac:dyDescent="0.2">
      <c r="A441" s="10"/>
      <c r="B441" s="1"/>
      <c r="C441" s="1"/>
      <c r="D441" s="2"/>
      <c r="E441" s="2"/>
      <c r="F441" s="1"/>
      <c r="G441" s="10"/>
      <c r="H441" s="10"/>
      <c r="I441" s="10"/>
      <c r="J441" s="4"/>
      <c r="K441" s="11"/>
      <c r="L441" s="11"/>
      <c r="M441" s="5"/>
      <c r="N441" s="5"/>
      <c r="O441" s="222"/>
      <c r="P441" s="7"/>
      <c r="Q441" s="2"/>
      <c r="R441" s="2"/>
      <c r="S441" s="2"/>
      <c r="T441" s="2"/>
    </row>
    <row r="442" spans="1:20" ht="12.75" customHeight="1" x14ac:dyDescent="0.2">
      <c r="A442" s="10"/>
      <c r="B442" s="1"/>
      <c r="C442" s="1"/>
      <c r="D442" s="2"/>
      <c r="E442" s="2"/>
      <c r="F442" s="1"/>
      <c r="G442" s="10"/>
      <c r="H442" s="10"/>
      <c r="I442" s="10"/>
      <c r="J442" s="4"/>
      <c r="K442" s="11"/>
      <c r="L442" s="11"/>
      <c r="M442" s="5"/>
      <c r="N442" s="5"/>
      <c r="O442" s="222"/>
      <c r="P442" s="7"/>
      <c r="Q442" s="2"/>
      <c r="R442" s="2"/>
      <c r="S442" s="2"/>
      <c r="T442" s="2"/>
    </row>
    <row r="443" spans="1:20" ht="12.75" customHeight="1" x14ac:dyDescent="0.2">
      <c r="A443" s="10"/>
      <c r="B443" s="1"/>
      <c r="C443" s="1"/>
      <c r="D443" s="2"/>
      <c r="E443" s="2"/>
      <c r="F443" s="1"/>
      <c r="G443" s="10"/>
      <c r="H443" s="10"/>
      <c r="I443" s="10"/>
      <c r="J443" s="4"/>
      <c r="K443" s="11"/>
      <c r="L443" s="11"/>
      <c r="M443" s="5"/>
      <c r="N443" s="5"/>
      <c r="O443" s="222"/>
      <c r="P443" s="7"/>
      <c r="Q443" s="2"/>
      <c r="R443" s="2"/>
      <c r="S443" s="2"/>
      <c r="T443" s="2"/>
    </row>
    <row r="444" spans="1:20" ht="12.75" customHeight="1" x14ac:dyDescent="0.2">
      <c r="A444" s="10"/>
      <c r="B444" s="1"/>
      <c r="C444" s="1"/>
      <c r="D444" s="2"/>
      <c r="E444" s="2"/>
      <c r="F444" s="1"/>
      <c r="G444" s="10"/>
      <c r="H444" s="10"/>
      <c r="I444" s="10"/>
      <c r="J444" s="4"/>
      <c r="K444" s="11"/>
      <c r="L444" s="11"/>
      <c r="M444" s="5"/>
      <c r="N444" s="5"/>
      <c r="O444" s="222"/>
      <c r="P444" s="7"/>
      <c r="Q444" s="2"/>
      <c r="R444" s="2"/>
      <c r="S444" s="2"/>
      <c r="T444" s="2"/>
    </row>
    <row r="445" spans="1:20" ht="12.75" customHeight="1" x14ac:dyDescent="0.2">
      <c r="A445" s="10"/>
      <c r="B445" s="1"/>
      <c r="C445" s="1"/>
      <c r="D445" s="2"/>
      <c r="E445" s="2"/>
      <c r="F445" s="1"/>
      <c r="G445" s="10"/>
      <c r="H445" s="10"/>
      <c r="I445" s="10"/>
      <c r="J445" s="4"/>
      <c r="K445" s="11"/>
      <c r="L445" s="11"/>
      <c r="M445" s="5"/>
      <c r="N445" s="5"/>
      <c r="O445" s="222"/>
      <c r="P445" s="7"/>
      <c r="Q445" s="2"/>
      <c r="R445" s="2"/>
      <c r="S445" s="2"/>
      <c r="T445" s="2"/>
    </row>
    <row r="446" spans="1:20" ht="12.75" customHeight="1" x14ac:dyDescent="0.2">
      <c r="A446" s="10"/>
      <c r="B446" s="1"/>
      <c r="C446" s="1"/>
      <c r="D446" s="2"/>
      <c r="E446" s="2"/>
      <c r="F446" s="1"/>
      <c r="G446" s="10"/>
      <c r="H446" s="10"/>
      <c r="I446" s="10"/>
      <c r="J446" s="4"/>
      <c r="K446" s="11"/>
      <c r="L446" s="11"/>
      <c r="M446" s="5"/>
      <c r="N446" s="5"/>
      <c r="O446" s="222"/>
      <c r="P446" s="7"/>
      <c r="Q446" s="2"/>
      <c r="R446" s="2"/>
      <c r="S446" s="2"/>
      <c r="T446" s="2"/>
    </row>
    <row r="447" spans="1:20" ht="12.75" customHeight="1" x14ac:dyDescent="0.2">
      <c r="A447" s="10"/>
      <c r="B447" s="1"/>
      <c r="C447" s="1"/>
      <c r="D447" s="2"/>
      <c r="E447" s="2"/>
      <c r="F447" s="1"/>
      <c r="G447" s="10"/>
      <c r="H447" s="10"/>
      <c r="I447" s="10"/>
      <c r="J447" s="4"/>
      <c r="K447" s="11"/>
      <c r="L447" s="11"/>
      <c r="M447" s="5"/>
      <c r="N447" s="5"/>
      <c r="O447" s="222"/>
      <c r="P447" s="7"/>
      <c r="Q447" s="2"/>
      <c r="R447" s="2"/>
      <c r="S447" s="2"/>
      <c r="T447" s="2"/>
    </row>
    <row r="448" spans="1:20" ht="12.75" customHeight="1" x14ac:dyDescent="0.2">
      <c r="A448" s="10"/>
      <c r="B448" s="1"/>
      <c r="C448" s="1"/>
      <c r="D448" s="2"/>
      <c r="E448" s="2"/>
      <c r="F448" s="1"/>
      <c r="G448" s="10"/>
      <c r="H448" s="10"/>
      <c r="I448" s="10"/>
      <c r="J448" s="4"/>
      <c r="K448" s="11"/>
      <c r="L448" s="11"/>
      <c r="M448" s="5"/>
      <c r="N448" s="5"/>
      <c r="O448" s="222"/>
      <c r="P448" s="7"/>
      <c r="Q448" s="2"/>
      <c r="R448" s="2"/>
      <c r="S448" s="2"/>
      <c r="T448" s="2"/>
    </row>
    <row r="449" spans="1:20" ht="12.75" customHeight="1" x14ac:dyDescent="0.2">
      <c r="A449" s="10"/>
      <c r="B449" s="1"/>
      <c r="C449" s="1"/>
      <c r="D449" s="2"/>
      <c r="E449" s="2"/>
      <c r="F449" s="1"/>
      <c r="G449" s="10"/>
      <c r="H449" s="10"/>
      <c r="I449" s="10"/>
      <c r="J449" s="4"/>
      <c r="K449" s="11"/>
      <c r="L449" s="11"/>
      <c r="M449" s="5"/>
      <c r="N449" s="5"/>
      <c r="O449" s="222"/>
      <c r="P449" s="7"/>
      <c r="Q449" s="2"/>
      <c r="R449" s="2"/>
      <c r="S449" s="2"/>
      <c r="T449" s="2"/>
    </row>
    <row r="450" spans="1:20" ht="12.75" customHeight="1" x14ac:dyDescent="0.2">
      <c r="A450" s="10"/>
      <c r="B450" s="1"/>
      <c r="C450" s="1"/>
      <c r="D450" s="2"/>
      <c r="E450" s="2"/>
      <c r="F450" s="1"/>
      <c r="G450" s="10"/>
      <c r="H450" s="10"/>
      <c r="I450" s="10"/>
      <c r="J450" s="4"/>
      <c r="K450" s="11"/>
      <c r="L450" s="11"/>
      <c r="M450" s="5"/>
      <c r="N450" s="5"/>
      <c r="O450" s="222"/>
      <c r="P450" s="7"/>
      <c r="Q450" s="2"/>
      <c r="R450" s="2"/>
      <c r="S450" s="2"/>
      <c r="T450" s="2"/>
    </row>
    <row r="451" spans="1:20" ht="12.75" customHeight="1" x14ac:dyDescent="0.2">
      <c r="A451" s="10"/>
      <c r="B451" s="1"/>
      <c r="C451" s="1"/>
      <c r="D451" s="2"/>
      <c r="E451" s="2"/>
      <c r="F451" s="1"/>
      <c r="G451" s="10"/>
      <c r="H451" s="10"/>
      <c r="I451" s="10"/>
      <c r="J451" s="4"/>
      <c r="K451" s="11"/>
      <c r="L451" s="11"/>
      <c r="M451" s="5"/>
      <c r="N451" s="5"/>
      <c r="O451" s="222"/>
      <c r="P451" s="7"/>
      <c r="Q451" s="2"/>
      <c r="R451" s="2"/>
      <c r="S451" s="2"/>
      <c r="T451" s="2"/>
    </row>
    <row r="452" spans="1:20" ht="12.75" customHeight="1" x14ac:dyDescent="0.2">
      <c r="A452" s="10"/>
      <c r="B452" s="1"/>
      <c r="C452" s="1"/>
      <c r="D452" s="2"/>
      <c r="E452" s="2"/>
      <c r="F452" s="1"/>
      <c r="G452" s="10"/>
      <c r="H452" s="10"/>
      <c r="I452" s="10"/>
      <c r="J452" s="4"/>
      <c r="K452" s="11"/>
      <c r="L452" s="11"/>
      <c r="M452" s="5"/>
      <c r="N452" s="5"/>
      <c r="O452" s="222"/>
      <c r="P452" s="7"/>
      <c r="Q452" s="2"/>
      <c r="R452" s="2"/>
      <c r="S452" s="2"/>
      <c r="T452" s="2"/>
    </row>
    <row r="453" spans="1:20" ht="12.75" customHeight="1" x14ac:dyDescent="0.2">
      <c r="A453" s="10"/>
      <c r="B453" s="1"/>
      <c r="C453" s="1"/>
      <c r="D453" s="2"/>
      <c r="E453" s="2"/>
      <c r="F453" s="1"/>
      <c r="G453" s="10"/>
      <c r="H453" s="10"/>
      <c r="I453" s="10"/>
      <c r="J453" s="4"/>
      <c r="K453" s="11"/>
      <c r="L453" s="11"/>
      <c r="M453" s="5"/>
      <c r="N453" s="5"/>
      <c r="O453" s="222"/>
      <c r="P453" s="7"/>
      <c r="Q453" s="2"/>
      <c r="R453" s="2"/>
      <c r="S453" s="2"/>
      <c r="T453" s="2"/>
    </row>
    <row r="454" spans="1:20" ht="12.75" customHeight="1" x14ac:dyDescent="0.2">
      <c r="A454" s="10"/>
      <c r="B454" s="1"/>
      <c r="C454" s="1"/>
      <c r="D454" s="2"/>
      <c r="E454" s="2"/>
      <c r="F454" s="1"/>
      <c r="G454" s="10"/>
      <c r="H454" s="10"/>
      <c r="I454" s="10"/>
      <c r="J454" s="4"/>
      <c r="K454" s="11"/>
      <c r="L454" s="11"/>
      <c r="M454" s="5"/>
      <c r="N454" s="5"/>
      <c r="O454" s="222"/>
      <c r="P454" s="7"/>
      <c r="Q454" s="2"/>
      <c r="R454" s="2"/>
      <c r="S454" s="2"/>
      <c r="T454" s="2"/>
    </row>
    <row r="455" spans="1:20" ht="12.75" customHeight="1" x14ac:dyDescent="0.2">
      <c r="A455" s="10"/>
      <c r="B455" s="1"/>
      <c r="C455" s="1"/>
      <c r="D455" s="2"/>
      <c r="E455" s="2"/>
      <c r="F455" s="1"/>
      <c r="G455" s="10"/>
      <c r="H455" s="10"/>
      <c r="I455" s="10"/>
      <c r="J455" s="4"/>
      <c r="K455" s="11"/>
      <c r="L455" s="11"/>
      <c r="M455" s="5"/>
      <c r="N455" s="5"/>
      <c r="O455" s="222"/>
      <c r="P455" s="7"/>
      <c r="Q455" s="2"/>
      <c r="R455" s="2"/>
      <c r="S455" s="2"/>
      <c r="T455" s="2"/>
    </row>
    <row r="456" spans="1:20" ht="12.75" customHeight="1" x14ac:dyDescent="0.2">
      <c r="A456" s="10"/>
      <c r="B456" s="1"/>
      <c r="C456" s="1"/>
      <c r="D456" s="2"/>
      <c r="E456" s="2"/>
      <c r="F456" s="1"/>
      <c r="G456" s="10"/>
      <c r="H456" s="10"/>
      <c r="I456" s="10"/>
      <c r="J456" s="4"/>
      <c r="K456" s="11"/>
      <c r="L456" s="11"/>
      <c r="M456" s="5"/>
      <c r="N456" s="5"/>
      <c r="O456" s="222"/>
      <c r="P456" s="7"/>
      <c r="Q456" s="2"/>
      <c r="R456" s="2"/>
      <c r="S456" s="2"/>
      <c r="T456" s="2"/>
    </row>
    <row r="457" spans="1:20" ht="12.75" customHeight="1" x14ac:dyDescent="0.2">
      <c r="A457" s="10"/>
      <c r="B457" s="1"/>
      <c r="C457" s="1"/>
      <c r="D457" s="2"/>
      <c r="E457" s="2"/>
      <c r="F457" s="1"/>
      <c r="G457" s="10"/>
      <c r="H457" s="10"/>
      <c r="I457" s="10"/>
      <c r="J457" s="4"/>
      <c r="K457" s="11"/>
      <c r="L457" s="11"/>
      <c r="M457" s="5"/>
      <c r="N457" s="5"/>
      <c r="O457" s="222"/>
      <c r="P457" s="7"/>
      <c r="Q457" s="2"/>
      <c r="R457" s="2"/>
      <c r="S457" s="2"/>
      <c r="T457" s="2"/>
    </row>
    <row r="458" spans="1:20" ht="12.75" customHeight="1" x14ac:dyDescent="0.2">
      <c r="A458" s="10"/>
      <c r="B458" s="1"/>
      <c r="C458" s="1"/>
      <c r="D458" s="2"/>
      <c r="E458" s="2"/>
      <c r="F458" s="1"/>
      <c r="G458" s="10"/>
      <c r="H458" s="10"/>
      <c r="I458" s="10"/>
      <c r="J458" s="4"/>
      <c r="K458" s="11"/>
      <c r="L458" s="11"/>
      <c r="M458" s="5"/>
      <c r="N458" s="5"/>
      <c r="O458" s="222"/>
      <c r="P458" s="7"/>
      <c r="Q458" s="2"/>
      <c r="R458" s="2"/>
      <c r="S458" s="2"/>
      <c r="T458" s="2"/>
    </row>
    <row r="459" spans="1:20" ht="12.75" customHeight="1" x14ac:dyDescent="0.2">
      <c r="A459" s="10"/>
      <c r="B459" s="1"/>
      <c r="C459" s="1"/>
      <c r="D459" s="2"/>
      <c r="E459" s="2"/>
      <c r="F459" s="1"/>
      <c r="G459" s="10"/>
      <c r="H459" s="10"/>
      <c r="I459" s="10"/>
      <c r="J459" s="4"/>
      <c r="K459" s="11"/>
      <c r="L459" s="11"/>
      <c r="M459" s="5"/>
      <c r="N459" s="5"/>
      <c r="O459" s="222"/>
      <c r="P459" s="7"/>
      <c r="Q459" s="2"/>
      <c r="R459" s="2"/>
      <c r="S459" s="2"/>
      <c r="T459" s="2"/>
    </row>
    <row r="460" spans="1:20" ht="12.75" customHeight="1" x14ac:dyDescent="0.2">
      <c r="A460" s="10"/>
      <c r="B460" s="1"/>
      <c r="C460" s="1"/>
      <c r="D460" s="2"/>
      <c r="E460" s="2"/>
      <c r="F460" s="1"/>
      <c r="G460" s="10"/>
      <c r="H460" s="10"/>
      <c r="I460" s="10"/>
      <c r="J460" s="4"/>
      <c r="K460" s="11"/>
      <c r="L460" s="11"/>
      <c r="M460" s="5"/>
      <c r="N460" s="5"/>
      <c r="O460" s="222"/>
      <c r="P460" s="7"/>
      <c r="Q460" s="2"/>
      <c r="R460" s="2"/>
      <c r="S460" s="2"/>
      <c r="T460" s="2"/>
    </row>
    <row r="461" spans="1:20" ht="12.75" customHeight="1" x14ac:dyDescent="0.2">
      <c r="A461" s="10"/>
      <c r="B461" s="1"/>
      <c r="C461" s="1"/>
      <c r="D461" s="2"/>
      <c r="E461" s="2"/>
      <c r="F461" s="1"/>
      <c r="G461" s="10"/>
      <c r="H461" s="10"/>
      <c r="I461" s="10"/>
      <c r="J461" s="4"/>
      <c r="K461" s="11"/>
      <c r="L461" s="11"/>
      <c r="M461" s="5"/>
      <c r="N461" s="5"/>
      <c r="O461" s="222"/>
      <c r="P461" s="7"/>
      <c r="Q461" s="2"/>
      <c r="R461" s="2"/>
      <c r="S461" s="2"/>
      <c r="T461" s="2"/>
    </row>
    <row r="462" spans="1:20" ht="12.75" customHeight="1" x14ac:dyDescent="0.2">
      <c r="A462" s="10"/>
      <c r="B462" s="1"/>
      <c r="C462" s="1"/>
      <c r="D462" s="2"/>
      <c r="E462" s="2"/>
      <c r="F462" s="1"/>
      <c r="G462" s="10"/>
      <c r="H462" s="10"/>
      <c r="I462" s="10"/>
      <c r="J462" s="4"/>
      <c r="K462" s="11"/>
      <c r="L462" s="11"/>
      <c r="M462" s="5"/>
      <c r="N462" s="5"/>
      <c r="O462" s="222"/>
      <c r="P462" s="7"/>
      <c r="Q462" s="2"/>
      <c r="R462" s="2"/>
      <c r="S462" s="2"/>
      <c r="T462" s="2"/>
    </row>
    <row r="463" spans="1:20" ht="12.75" customHeight="1" x14ac:dyDescent="0.2">
      <c r="A463" s="10"/>
      <c r="B463" s="1"/>
      <c r="C463" s="1"/>
      <c r="D463" s="2"/>
      <c r="E463" s="2"/>
      <c r="F463" s="1"/>
      <c r="G463" s="10"/>
      <c r="H463" s="10"/>
      <c r="I463" s="10"/>
      <c r="J463" s="4"/>
      <c r="K463" s="11"/>
      <c r="L463" s="11"/>
      <c r="M463" s="5"/>
      <c r="N463" s="5"/>
      <c r="O463" s="222"/>
      <c r="P463" s="7"/>
      <c r="Q463" s="2"/>
      <c r="R463" s="2"/>
      <c r="S463" s="2"/>
      <c r="T463" s="2"/>
    </row>
    <row r="464" spans="1:20" ht="12.75" customHeight="1" x14ac:dyDescent="0.2">
      <c r="A464" s="10"/>
      <c r="B464" s="1"/>
      <c r="C464" s="1"/>
      <c r="D464" s="2"/>
      <c r="E464" s="2"/>
      <c r="F464" s="1"/>
      <c r="G464" s="10"/>
      <c r="H464" s="10"/>
      <c r="I464" s="10"/>
      <c r="J464" s="4"/>
      <c r="K464" s="11"/>
      <c r="L464" s="11"/>
      <c r="M464" s="5"/>
      <c r="N464" s="5"/>
      <c r="O464" s="222"/>
      <c r="P464" s="7"/>
      <c r="Q464" s="2"/>
      <c r="R464" s="2"/>
      <c r="S464" s="2"/>
      <c r="T464" s="2"/>
    </row>
    <row r="465" spans="1:20" ht="12.75" customHeight="1" x14ac:dyDescent="0.2">
      <c r="A465" s="10"/>
      <c r="B465" s="1"/>
      <c r="C465" s="1"/>
      <c r="D465" s="2"/>
      <c r="E465" s="2"/>
      <c r="F465" s="1"/>
      <c r="G465" s="10"/>
      <c r="H465" s="10"/>
      <c r="I465" s="10"/>
      <c r="J465" s="4"/>
      <c r="K465" s="11"/>
      <c r="L465" s="11"/>
      <c r="M465" s="5"/>
      <c r="N465" s="5"/>
      <c r="O465" s="222"/>
      <c r="P465" s="7"/>
      <c r="Q465" s="2"/>
      <c r="R465" s="2"/>
      <c r="S465" s="2"/>
      <c r="T465" s="2"/>
    </row>
    <row r="466" spans="1:20" ht="12.75" customHeight="1" x14ac:dyDescent="0.2">
      <c r="A466" s="10"/>
      <c r="B466" s="1"/>
      <c r="C466" s="1"/>
      <c r="D466" s="2"/>
      <c r="E466" s="2"/>
      <c r="F466" s="1"/>
      <c r="G466" s="10"/>
      <c r="H466" s="10"/>
      <c r="I466" s="10"/>
      <c r="J466" s="4"/>
      <c r="K466" s="11"/>
      <c r="L466" s="11"/>
      <c r="M466" s="5"/>
      <c r="N466" s="5"/>
      <c r="O466" s="222"/>
      <c r="P466" s="7"/>
      <c r="Q466" s="2"/>
      <c r="R466" s="2"/>
      <c r="S466" s="2"/>
      <c r="T466" s="2"/>
    </row>
    <row r="467" spans="1:20" ht="12.75" customHeight="1" x14ac:dyDescent="0.2">
      <c r="A467" s="10"/>
      <c r="B467" s="1"/>
      <c r="C467" s="1"/>
      <c r="D467" s="2"/>
      <c r="E467" s="2"/>
      <c r="F467" s="1"/>
      <c r="G467" s="10"/>
      <c r="H467" s="10"/>
      <c r="I467" s="10"/>
      <c r="J467" s="4"/>
      <c r="K467" s="11"/>
      <c r="L467" s="11"/>
      <c r="M467" s="5"/>
      <c r="N467" s="5"/>
      <c r="O467" s="222"/>
      <c r="P467" s="7"/>
      <c r="Q467" s="2"/>
      <c r="R467" s="2"/>
      <c r="S467" s="2"/>
      <c r="T467" s="2"/>
    </row>
    <row r="468" spans="1:20" ht="12.75" customHeight="1" x14ac:dyDescent="0.2">
      <c r="A468" s="10"/>
      <c r="B468" s="1"/>
      <c r="C468" s="1"/>
      <c r="D468" s="2"/>
      <c r="E468" s="2"/>
      <c r="F468" s="1"/>
      <c r="G468" s="10"/>
      <c r="H468" s="10"/>
      <c r="I468" s="10"/>
      <c r="J468" s="4"/>
      <c r="K468" s="11"/>
      <c r="L468" s="11"/>
      <c r="M468" s="5"/>
      <c r="N468" s="5"/>
      <c r="O468" s="222"/>
      <c r="P468" s="7"/>
      <c r="Q468" s="2"/>
      <c r="R468" s="2"/>
      <c r="S468" s="2"/>
      <c r="T468" s="2"/>
    </row>
    <row r="469" spans="1:20" ht="12.75" customHeight="1" x14ac:dyDescent="0.2">
      <c r="A469" s="10"/>
      <c r="B469" s="1"/>
      <c r="C469" s="1"/>
      <c r="D469" s="2"/>
      <c r="E469" s="2"/>
      <c r="F469" s="1"/>
      <c r="G469" s="10"/>
      <c r="H469" s="10"/>
      <c r="I469" s="10"/>
      <c r="J469" s="4"/>
      <c r="K469" s="11"/>
      <c r="L469" s="11"/>
      <c r="M469" s="5"/>
      <c r="N469" s="5"/>
      <c r="O469" s="222"/>
      <c r="P469" s="7"/>
      <c r="Q469" s="2"/>
      <c r="R469" s="2"/>
      <c r="S469" s="2"/>
      <c r="T469" s="2"/>
    </row>
    <row r="470" spans="1:20" ht="12.75" customHeight="1" x14ac:dyDescent="0.2">
      <c r="A470" s="10"/>
      <c r="B470" s="1"/>
      <c r="C470" s="1"/>
      <c r="D470" s="2"/>
      <c r="E470" s="2"/>
      <c r="F470" s="1"/>
      <c r="G470" s="10"/>
      <c r="H470" s="10"/>
      <c r="I470" s="10"/>
      <c r="J470" s="4"/>
      <c r="K470" s="11"/>
      <c r="L470" s="11"/>
      <c r="M470" s="5"/>
      <c r="N470" s="5"/>
      <c r="O470" s="222"/>
      <c r="P470" s="7"/>
      <c r="Q470" s="2"/>
      <c r="R470" s="2"/>
      <c r="S470" s="2"/>
      <c r="T470" s="2"/>
    </row>
    <row r="471" spans="1:20" ht="12.75" customHeight="1" x14ac:dyDescent="0.2">
      <c r="A471" s="10"/>
      <c r="B471" s="1"/>
      <c r="C471" s="1"/>
      <c r="D471" s="2"/>
      <c r="E471" s="2"/>
      <c r="F471" s="1"/>
      <c r="G471" s="10"/>
      <c r="H471" s="10"/>
      <c r="I471" s="10"/>
      <c r="J471" s="4"/>
      <c r="K471" s="11"/>
      <c r="L471" s="11"/>
      <c r="M471" s="5"/>
      <c r="N471" s="5"/>
      <c r="O471" s="222"/>
      <c r="P471" s="7"/>
      <c r="Q471" s="2"/>
      <c r="R471" s="2"/>
      <c r="S471" s="2"/>
      <c r="T471" s="2"/>
    </row>
    <row r="472" spans="1:20" ht="12.75" customHeight="1" x14ac:dyDescent="0.2">
      <c r="A472" s="10"/>
      <c r="B472" s="1"/>
      <c r="C472" s="1"/>
      <c r="D472" s="2"/>
      <c r="E472" s="2"/>
      <c r="F472" s="1"/>
      <c r="G472" s="10"/>
      <c r="H472" s="10"/>
      <c r="I472" s="10"/>
      <c r="J472" s="4"/>
      <c r="K472" s="11"/>
      <c r="L472" s="11"/>
      <c r="M472" s="5"/>
      <c r="N472" s="5"/>
      <c r="O472" s="222"/>
      <c r="P472" s="7"/>
      <c r="Q472" s="2"/>
      <c r="R472" s="2"/>
      <c r="S472" s="2"/>
      <c r="T472" s="2"/>
    </row>
    <row r="473" spans="1:20" ht="12.75" customHeight="1" x14ac:dyDescent="0.2">
      <c r="A473" s="10"/>
      <c r="B473" s="1"/>
      <c r="C473" s="1"/>
      <c r="D473" s="2"/>
      <c r="E473" s="2"/>
      <c r="F473" s="1"/>
      <c r="G473" s="10"/>
      <c r="H473" s="10"/>
      <c r="I473" s="10"/>
      <c r="J473" s="4"/>
      <c r="K473" s="11"/>
      <c r="L473" s="11"/>
      <c r="M473" s="5"/>
      <c r="N473" s="5"/>
      <c r="O473" s="222"/>
      <c r="P473" s="7"/>
      <c r="Q473" s="2"/>
      <c r="R473" s="2"/>
      <c r="S473" s="2"/>
      <c r="T473" s="2"/>
    </row>
    <row r="474" spans="1:20" ht="12.75" customHeight="1" x14ac:dyDescent="0.2">
      <c r="A474" s="10"/>
      <c r="B474" s="1"/>
      <c r="C474" s="1"/>
      <c r="D474" s="2"/>
      <c r="E474" s="2"/>
      <c r="F474" s="1"/>
      <c r="G474" s="10"/>
      <c r="H474" s="10"/>
      <c r="I474" s="10"/>
      <c r="J474" s="4"/>
      <c r="K474" s="11"/>
      <c r="L474" s="11"/>
      <c r="M474" s="5"/>
      <c r="N474" s="5"/>
      <c r="O474" s="222"/>
      <c r="P474" s="7"/>
      <c r="Q474" s="2"/>
      <c r="R474" s="2"/>
      <c r="S474" s="2"/>
      <c r="T474" s="2"/>
    </row>
    <row r="475" spans="1:20" ht="12.75" customHeight="1" x14ac:dyDescent="0.2">
      <c r="A475" s="10"/>
      <c r="B475" s="1"/>
      <c r="C475" s="1"/>
      <c r="D475" s="2"/>
      <c r="E475" s="2"/>
      <c r="F475" s="1"/>
      <c r="G475" s="10"/>
      <c r="H475" s="10"/>
      <c r="I475" s="10"/>
      <c r="J475" s="4"/>
      <c r="K475" s="11"/>
      <c r="L475" s="11"/>
      <c r="M475" s="5"/>
      <c r="N475" s="5"/>
      <c r="O475" s="222"/>
      <c r="P475" s="7"/>
      <c r="Q475" s="2"/>
      <c r="R475" s="2"/>
      <c r="S475" s="2"/>
      <c r="T475" s="2"/>
    </row>
    <row r="476" spans="1:20" ht="12.75" customHeight="1" x14ac:dyDescent="0.2">
      <c r="A476" s="10"/>
      <c r="B476" s="1"/>
      <c r="C476" s="1"/>
      <c r="D476" s="2"/>
      <c r="E476" s="2"/>
      <c r="F476" s="1"/>
      <c r="G476" s="10"/>
      <c r="H476" s="10"/>
      <c r="I476" s="10"/>
      <c r="J476" s="4"/>
      <c r="K476" s="11"/>
      <c r="L476" s="11"/>
      <c r="M476" s="5"/>
      <c r="N476" s="5"/>
      <c r="O476" s="222"/>
      <c r="P476" s="7"/>
      <c r="Q476" s="2"/>
      <c r="R476" s="2"/>
      <c r="S476" s="2"/>
      <c r="T476" s="2"/>
    </row>
    <row r="477" spans="1:20" ht="12.75" customHeight="1" x14ac:dyDescent="0.2">
      <c r="A477" s="10"/>
      <c r="B477" s="1"/>
      <c r="C477" s="1"/>
      <c r="D477" s="2"/>
      <c r="E477" s="2"/>
      <c r="F477" s="1"/>
      <c r="G477" s="10"/>
      <c r="H477" s="10"/>
      <c r="I477" s="10"/>
      <c r="J477" s="4"/>
      <c r="K477" s="11"/>
      <c r="L477" s="11"/>
      <c r="M477" s="5"/>
      <c r="N477" s="5"/>
      <c r="O477" s="222"/>
      <c r="P477" s="7"/>
      <c r="Q477" s="2"/>
      <c r="R477" s="2"/>
      <c r="S477" s="2"/>
      <c r="T477" s="2"/>
    </row>
    <row r="478" spans="1:20" ht="12.75" customHeight="1" x14ac:dyDescent="0.2">
      <c r="A478" s="10"/>
      <c r="B478" s="1"/>
      <c r="C478" s="1"/>
      <c r="D478" s="2"/>
      <c r="E478" s="2"/>
      <c r="F478" s="1"/>
      <c r="G478" s="10"/>
      <c r="H478" s="10"/>
      <c r="I478" s="10"/>
      <c r="J478" s="4"/>
      <c r="K478" s="11"/>
      <c r="L478" s="11"/>
      <c r="M478" s="5"/>
      <c r="N478" s="5"/>
      <c r="O478" s="222"/>
      <c r="P478" s="7"/>
      <c r="Q478" s="2"/>
      <c r="R478" s="2"/>
      <c r="S478" s="2"/>
      <c r="T478" s="2"/>
    </row>
    <row r="479" spans="1:20" ht="12.75" customHeight="1" x14ac:dyDescent="0.2">
      <c r="A479" s="10"/>
      <c r="B479" s="1"/>
      <c r="C479" s="1"/>
      <c r="D479" s="2"/>
      <c r="E479" s="2"/>
      <c r="F479" s="1"/>
      <c r="G479" s="10"/>
      <c r="H479" s="10"/>
      <c r="I479" s="10"/>
      <c r="J479" s="4"/>
      <c r="K479" s="11"/>
      <c r="L479" s="11"/>
      <c r="M479" s="5"/>
      <c r="N479" s="5"/>
      <c r="O479" s="222"/>
      <c r="P479" s="7"/>
      <c r="Q479" s="2"/>
      <c r="R479" s="2"/>
      <c r="S479" s="2"/>
      <c r="T479" s="2"/>
    </row>
    <row r="480" spans="1:20" ht="12.75" customHeight="1" x14ac:dyDescent="0.2">
      <c r="A480" s="10"/>
      <c r="B480" s="1"/>
      <c r="C480" s="1"/>
      <c r="D480" s="2"/>
      <c r="E480" s="2"/>
      <c r="F480" s="1"/>
      <c r="G480" s="10"/>
      <c r="H480" s="10"/>
      <c r="I480" s="10"/>
      <c r="J480" s="4"/>
      <c r="K480" s="11"/>
      <c r="L480" s="11"/>
      <c r="M480" s="5"/>
      <c r="N480" s="5"/>
      <c r="O480" s="222"/>
      <c r="P480" s="7"/>
      <c r="Q480" s="2"/>
      <c r="R480" s="2"/>
      <c r="S480" s="2"/>
      <c r="T480" s="2"/>
    </row>
    <row r="481" spans="1:20" ht="12.75" customHeight="1" x14ac:dyDescent="0.2">
      <c r="A481" s="10"/>
      <c r="B481" s="1"/>
      <c r="C481" s="1"/>
      <c r="D481" s="2"/>
      <c r="E481" s="2"/>
      <c r="F481" s="1"/>
      <c r="G481" s="10"/>
      <c r="H481" s="10"/>
      <c r="I481" s="10"/>
      <c r="J481" s="4"/>
      <c r="K481" s="11"/>
      <c r="L481" s="11"/>
      <c r="M481" s="5"/>
      <c r="N481" s="5"/>
      <c r="O481" s="222"/>
      <c r="P481" s="7"/>
      <c r="Q481" s="2"/>
      <c r="R481" s="2"/>
      <c r="S481" s="2"/>
      <c r="T481" s="2"/>
    </row>
    <row r="482" spans="1:20" ht="12.75" customHeight="1" x14ac:dyDescent="0.2">
      <c r="A482" s="10"/>
      <c r="B482" s="1"/>
      <c r="C482" s="1"/>
      <c r="D482" s="2"/>
      <c r="E482" s="2"/>
      <c r="F482" s="1"/>
      <c r="G482" s="10"/>
      <c r="H482" s="10"/>
      <c r="I482" s="10"/>
      <c r="J482" s="4"/>
      <c r="K482" s="11"/>
      <c r="L482" s="11"/>
      <c r="M482" s="5"/>
      <c r="N482" s="5"/>
      <c r="O482" s="222"/>
      <c r="P482" s="7"/>
      <c r="Q482" s="2"/>
      <c r="R482" s="2"/>
      <c r="S482" s="2"/>
      <c r="T482" s="2"/>
    </row>
    <row r="483" spans="1:20" ht="12.75" customHeight="1" x14ac:dyDescent="0.2">
      <c r="A483" s="10"/>
      <c r="B483" s="1"/>
      <c r="C483" s="1"/>
      <c r="D483" s="2"/>
      <c r="E483" s="2"/>
      <c r="F483" s="1"/>
      <c r="G483" s="10"/>
      <c r="H483" s="10"/>
      <c r="I483" s="10"/>
      <c r="J483" s="4"/>
      <c r="K483" s="11"/>
      <c r="L483" s="11"/>
      <c r="M483" s="5"/>
      <c r="N483" s="5"/>
      <c r="O483" s="222"/>
      <c r="P483" s="7"/>
      <c r="Q483" s="2"/>
      <c r="R483" s="2"/>
      <c r="S483" s="2"/>
      <c r="T483" s="2"/>
    </row>
    <row r="484" spans="1:20" ht="12.75" customHeight="1" x14ac:dyDescent="0.2">
      <c r="A484" s="10"/>
      <c r="B484" s="1"/>
      <c r="C484" s="1"/>
      <c r="D484" s="2"/>
      <c r="E484" s="2"/>
      <c r="F484" s="1"/>
      <c r="G484" s="10"/>
      <c r="H484" s="10"/>
      <c r="I484" s="10"/>
      <c r="J484" s="4"/>
      <c r="K484" s="11"/>
      <c r="L484" s="11"/>
      <c r="M484" s="5"/>
      <c r="N484" s="5"/>
      <c r="O484" s="222"/>
      <c r="P484" s="7"/>
      <c r="Q484" s="2"/>
      <c r="R484" s="2"/>
      <c r="S484" s="2"/>
      <c r="T484" s="2"/>
    </row>
    <row r="485" spans="1:20" ht="12.75" customHeight="1" x14ac:dyDescent="0.2">
      <c r="A485" s="10"/>
      <c r="B485" s="1"/>
      <c r="C485" s="1"/>
      <c r="D485" s="2"/>
      <c r="E485" s="2"/>
      <c r="F485" s="1"/>
      <c r="G485" s="10"/>
      <c r="H485" s="10"/>
      <c r="I485" s="10"/>
      <c r="J485" s="4"/>
      <c r="K485" s="11"/>
      <c r="L485" s="11"/>
      <c r="M485" s="5"/>
      <c r="N485" s="5"/>
      <c r="O485" s="222"/>
      <c r="P485" s="7"/>
      <c r="Q485" s="2"/>
      <c r="R485" s="2"/>
      <c r="S485" s="2"/>
      <c r="T485" s="2"/>
    </row>
    <row r="486" spans="1:20" ht="12.75" customHeight="1" x14ac:dyDescent="0.2">
      <c r="A486" s="10"/>
      <c r="B486" s="1"/>
      <c r="C486" s="1"/>
      <c r="D486" s="2"/>
      <c r="E486" s="2"/>
      <c r="F486" s="1"/>
      <c r="G486" s="10"/>
      <c r="H486" s="10"/>
      <c r="I486" s="10"/>
      <c r="J486" s="4"/>
      <c r="K486" s="11"/>
      <c r="L486" s="11"/>
      <c r="M486" s="5"/>
      <c r="N486" s="5"/>
      <c r="O486" s="222"/>
      <c r="P486" s="7"/>
      <c r="Q486" s="2"/>
      <c r="R486" s="2"/>
      <c r="S486" s="2"/>
      <c r="T486" s="2"/>
    </row>
    <row r="487" spans="1:20" ht="12.75" customHeight="1" x14ac:dyDescent="0.2">
      <c r="A487" s="10"/>
      <c r="B487" s="1"/>
      <c r="C487" s="1"/>
      <c r="D487" s="2"/>
      <c r="E487" s="2"/>
      <c r="F487" s="1"/>
      <c r="G487" s="10"/>
      <c r="H487" s="10"/>
      <c r="I487" s="10"/>
      <c r="J487" s="4"/>
      <c r="K487" s="11"/>
      <c r="L487" s="11"/>
      <c r="M487" s="5"/>
      <c r="N487" s="5"/>
      <c r="O487" s="222"/>
      <c r="P487" s="7"/>
      <c r="Q487" s="2"/>
      <c r="R487" s="2"/>
      <c r="S487" s="2"/>
      <c r="T487" s="2"/>
    </row>
    <row r="488" spans="1:20" ht="12.75" customHeight="1" x14ac:dyDescent="0.2">
      <c r="A488" s="10"/>
      <c r="B488" s="1"/>
      <c r="C488" s="1"/>
      <c r="D488" s="2"/>
      <c r="E488" s="2"/>
      <c r="F488" s="1"/>
      <c r="G488" s="10"/>
      <c r="H488" s="10"/>
      <c r="I488" s="10"/>
      <c r="J488" s="4"/>
      <c r="K488" s="11"/>
      <c r="L488" s="11"/>
      <c r="M488" s="5"/>
      <c r="N488" s="5"/>
      <c r="O488" s="222"/>
      <c r="P488" s="7"/>
      <c r="Q488" s="2"/>
      <c r="R488" s="2"/>
      <c r="S488" s="2"/>
      <c r="T488" s="2"/>
    </row>
    <row r="489" spans="1:20" ht="12.75" customHeight="1" x14ac:dyDescent="0.2">
      <c r="A489" s="10"/>
      <c r="B489" s="1"/>
      <c r="C489" s="1"/>
      <c r="D489" s="2"/>
      <c r="E489" s="2"/>
      <c r="F489" s="1"/>
      <c r="G489" s="10"/>
      <c r="H489" s="10"/>
      <c r="I489" s="10"/>
      <c r="J489" s="4"/>
      <c r="K489" s="11"/>
      <c r="L489" s="11"/>
      <c r="M489" s="5"/>
      <c r="N489" s="5"/>
      <c r="O489" s="222"/>
      <c r="P489" s="7"/>
      <c r="Q489" s="2"/>
      <c r="R489" s="2"/>
      <c r="S489" s="2"/>
      <c r="T489" s="2"/>
    </row>
    <row r="490" spans="1:20" ht="12.75" customHeight="1" x14ac:dyDescent="0.2">
      <c r="A490" s="10"/>
      <c r="B490" s="1"/>
      <c r="C490" s="1"/>
      <c r="D490" s="2"/>
      <c r="E490" s="2"/>
      <c r="F490" s="1"/>
      <c r="G490" s="10"/>
      <c r="H490" s="10"/>
      <c r="I490" s="10"/>
      <c r="J490" s="4"/>
      <c r="K490" s="11"/>
      <c r="L490" s="11"/>
      <c r="M490" s="5"/>
      <c r="N490" s="5"/>
      <c r="O490" s="222"/>
      <c r="P490" s="7"/>
      <c r="Q490" s="2"/>
      <c r="R490" s="2"/>
      <c r="S490" s="2"/>
      <c r="T490" s="2"/>
    </row>
    <row r="491" spans="1:20" ht="12.75" customHeight="1" x14ac:dyDescent="0.2">
      <c r="A491" s="10"/>
      <c r="B491" s="1"/>
      <c r="C491" s="1"/>
      <c r="D491" s="2"/>
      <c r="E491" s="2"/>
      <c r="F491" s="1"/>
      <c r="G491" s="10"/>
      <c r="H491" s="10"/>
      <c r="I491" s="10"/>
      <c r="J491" s="4"/>
      <c r="K491" s="11"/>
      <c r="L491" s="11"/>
      <c r="M491" s="5"/>
      <c r="N491" s="5"/>
      <c r="O491" s="222"/>
      <c r="P491" s="7"/>
      <c r="Q491" s="2"/>
      <c r="R491" s="2"/>
      <c r="S491" s="2"/>
      <c r="T491" s="2"/>
    </row>
    <row r="492" spans="1:20" ht="12.75" customHeight="1" x14ac:dyDescent="0.2">
      <c r="A492" s="10"/>
      <c r="B492" s="1"/>
      <c r="C492" s="1"/>
      <c r="D492" s="2"/>
      <c r="E492" s="2"/>
      <c r="F492" s="1"/>
      <c r="G492" s="10"/>
      <c r="H492" s="10"/>
      <c r="I492" s="10"/>
      <c r="J492" s="4"/>
      <c r="K492" s="11"/>
      <c r="L492" s="11"/>
      <c r="M492" s="5"/>
      <c r="N492" s="5"/>
      <c r="O492" s="222"/>
      <c r="P492" s="7"/>
      <c r="Q492" s="2"/>
      <c r="R492" s="2"/>
      <c r="S492" s="2"/>
      <c r="T492" s="2"/>
    </row>
    <row r="493" spans="1:20" ht="12.75" customHeight="1" x14ac:dyDescent="0.2">
      <c r="A493" s="10"/>
      <c r="B493" s="1"/>
      <c r="C493" s="1"/>
      <c r="D493" s="2"/>
      <c r="E493" s="2"/>
      <c r="F493" s="1"/>
      <c r="G493" s="10"/>
      <c r="H493" s="10"/>
      <c r="I493" s="10"/>
      <c r="J493" s="4"/>
      <c r="K493" s="11"/>
      <c r="L493" s="11"/>
      <c r="M493" s="5"/>
      <c r="N493" s="5"/>
      <c r="O493" s="222"/>
      <c r="P493" s="7"/>
      <c r="Q493" s="2"/>
      <c r="R493" s="2"/>
      <c r="S493" s="2"/>
      <c r="T493" s="2"/>
    </row>
    <row r="494" spans="1:20" ht="12.75" customHeight="1" x14ac:dyDescent="0.2">
      <c r="A494" s="10"/>
      <c r="B494" s="1"/>
      <c r="C494" s="1"/>
      <c r="D494" s="2"/>
      <c r="E494" s="2"/>
      <c r="F494" s="1"/>
      <c r="G494" s="10"/>
      <c r="H494" s="10"/>
      <c r="I494" s="10"/>
      <c r="J494" s="4"/>
      <c r="K494" s="11"/>
      <c r="L494" s="11"/>
      <c r="M494" s="5"/>
      <c r="N494" s="5"/>
      <c r="O494" s="222"/>
      <c r="P494" s="7"/>
      <c r="Q494" s="2"/>
      <c r="R494" s="2"/>
      <c r="S494" s="2"/>
      <c r="T494" s="2"/>
    </row>
    <row r="495" spans="1:20" ht="12.75" customHeight="1" x14ac:dyDescent="0.2">
      <c r="A495" s="10"/>
      <c r="B495" s="1"/>
      <c r="C495" s="1"/>
      <c r="D495" s="2"/>
      <c r="E495" s="2"/>
      <c r="F495" s="1"/>
      <c r="G495" s="10"/>
      <c r="H495" s="10"/>
      <c r="I495" s="10"/>
      <c r="J495" s="4"/>
      <c r="K495" s="11"/>
      <c r="L495" s="11"/>
      <c r="M495" s="5"/>
      <c r="N495" s="5"/>
      <c r="O495" s="222"/>
      <c r="P495" s="7"/>
      <c r="Q495" s="2"/>
      <c r="R495" s="2"/>
      <c r="S495" s="2"/>
      <c r="T495" s="2"/>
    </row>
    <row r="496" spans="1:20" ht="12.75" customHeight="1" x14ac:dyDescent="0.2">
      <c r="A496" s="10"/>
      <c r="B496" s="1"/>
      <c r="C496" s="1"/>
      <c r="D496" s="2"/>
      <c r="E496" s="2"/>
      <c r="F496" s="1"/>
      <c r="G496" s="10"/>
      <c r="H496" s="10"/>
      <c r="I496" s="10"/>
      <c r="J496" s="4"/>
      <c r="K496" s="11"/>
      <c r="L496" s="11"/>
      <c r="M496" s="5"/>
      <c r="N496" s="5"/>
      <c r="O496" s="222"/>
      <c r="P496" s="7"/>
      <c r="Q496" s="2"/>
      <c r="R496" s="2"/>
      <c r="S496" s="2"/>
      <c r="T496" s="2"/>
    </row>
    <row r="497" spans="1:20" ht="12.75" customHeight="1" x14ac:dyDescent="0.2">
      <c r="A497" s="10"/>
      <c r="B497" s="1"/>
      <c r="C497" s="1"/>
      <c r="D497" s="2"/>
      <c r="E497" s="2"/>
      <c r="F497" s="1"/>
      <c r="G497" s="10"/>
      <c r="H497" s="10"/>
      <c r="I497" s="10"/>
      <c r="J497" s="4"/>
      <c r="K497" s="11"/>
      <c r="L497" s="11"/>
      <c r="M497" s="5"/>
      <c r="N497" s="5"/>
      <c r="O497" s="222"/>
      <c r="P497" s="7"/>
      <c r="Q497" s="2"/>
      <c r="R497" s="2"/>
      <c r="S497" s="2"/>
      <c r="T497" s="2"/>
    </row>
    <row r="498" spans="1:20" ht="12.75" customHeight="1" x14ac:dyDescent="0.2">
      <c r="A498" s="10"/>
      <c r="B498" s="1"/>
      <c r="C498" s="1"/>
      <c r="D498" s="2"/>
      <c r="E498" s="2"/>
      <c r="F498" s="1"/>
      <c r="G498" s="10"/>
      <c r="H498" s="10"/>
      <c r="I498" s="10"/>
      <c r="J498" s="4"/>
      <c r="K498" s="11"/>
      <c r="L498" s="11"/>
      <c r="M498" s="5"/>
      <c r="N498" s="5"/>
      <c r="O498" s="222"/>
      <c r="P498" s="7"/>
      <c r="Q498" s="2"/>
      <c r="R498" s="2"/>
      <c r="S498" s="2"/>
      <c r="T498" s="2"/>
    </row>
    <row r="499" spans="1:20" ht="12.75" customHeight="1" x14ac:dyDescent="0.2">
      <c r="A499" s="10"/>
      <c r="B499" s="1"/>
      <c r="C499" s="1"/>
      <c r="D499" s="2"/>
      <c r="E499" s="2"/>
      <c r="F499" s="1"/>
      <c r="G499" s="10"/>
      <c r="H499" s="10"/>
      <c r="I499" s="10"/>
      <c r="J499" s="4"/>
      <c r="K499" s="11"/>
      <c r="L499" s="11"/>
      <c r="M499" s="5"/>
      <c r="N499" s="5"/>
      <c r="O499" s="222"/>
      <c r="P499" s="7"/>
      <c r="Q499" s="2"/>
      <c r="R499" s="2"/>
      <c r="S499" s="2"/>
      <c r="T499" s="2"/>
    </row>
    <row r="500" spans="1:20" ht="12.75" customHeight="1" x14ac:dyDescent="0.2">
      <c r="A500" s="10"/>
      <c r="B500" s="1"/>
      <c r="C500" s="1"/>
      <c r="D500" s="2"/>
      <c r="E500" s="2"/>
      <c r="F500" s="1"/>
      <c r="G500" s="10"/>
      <c r="H500" s="10"/>
      <c r="I500" s="10"/>
      <c r="J500" s="4"/>
      <c r="K500" s="11"/>
      <c r="L500" s="11"/>
      <c r="M500" s="5"/>
      <c r="N500" s="5"/>
      <c r="O500" s="222"/>
      <c r="P500" s="7"/>
      <c r="Q500" s="2"/>
      <c r="R500" s="2"/>
      <c r="S500" s="2"/>
      <c r="T500" s="2"/>
    </row>
    <row r="501" spans="1:20" ht="12.75" customHeight="1" x14ac:dyDescent="0.2">
      <c r="A501" s="10"/>
      <c r="B501" s="1"/>
      <c r="C501" s="1"/>
      <c r="D501" s="2"/>
      <c r="E501" s="2"/>
      <c r="F501" s="1"/>
      <c r="G501" s="10"/>
      <c r="H501" s="10"/>
      <c r="I501" s="10"/>
      <c r="J501" s="4"/>
      <c r="K501" s="11"/>
      <c r="L501" s="11"/>
      <c r="M501" s="5"/>
      <c r="N501" s="5"/>
      <c r="O501" s="222"/>
      <c r="P501" s="7"/>
      <c r="Q501" s="2"/>
      <c r="R501" s="2"/>
      <c r="S501" s="2"/>
      <c r="T501" s="2"/>
    </row>
    <row r="502" spans="1:20" ht="12.75" customHeight="1" x14ac:dyDescent="0.2">
      <c r="A502" s="10"/>
      <c r="B502" s="1"/>
      <c r="C502" s="1"/>
      <c r="D502" s="2"/>
      <c r="E502" s="2"/>
      <c r="F502" s="1"/>
      <c r="G502" s="10"/>
      <c r="H502" s="10"/>
      <c r="I502" s="10"/>
      <c r="J502" s="4"/>
      <c r="K502" s="11"/>
      <c r="L502" s="11"/>
      <c r="M502" s="5"/>
      <c r="N502" s="5"/>
      <c r="O502" s="222"/>
      <c r="P502" s="7"/>
      <c r="Q502" s="2"/>
      <c r="R502" s="2"/>
      <c r="S502" s="2"/>
      <c r="T502" s="2"/>
    </row>
    <row r="503" spans="1:20" ht="12.75" customHeight="1" x14ac:dyDescent="0.2">
      <c r="A503" s="10"/>
      <c r="B503" s="1"/>
      <c r="C503" s="1"/>
      <c r="D503" s="2"/>
      <c r="E503" s="2"/>
      <c r="F503" s="1"/>
      <c r="G503" s="10"/>
      <c r="H503" s="10"/>
      <c r="I503" s="10"/>
      <c r="J503" s="4"/>
      <c r="K503" s="11"/>
      <c r="L503" s="11"/>
      <c r="M503" s="5"/>
      <c r="N503" s="5"/>
      <c r="O503" s="222"/>
      <c r="P503" s="7"/>
      <c r="Q503" s="2"/>
      <c r="R503" s="2"/>
      <c r="S503" s="2"/>
      <c r="T503" s="2"/>
    </row>
    <row r="504" spans="1:20" ht="12.75" customHeight="1" x14ac:dyDescent="0.2">
      <c r="A504" s="10"/>
      <c r="B504" s="1"/>
      <c r="C504" s="1"/>
      <c r="D504" s="2"/>
      <c r="E504" s="2"/>
      <c r="F504" s="1"/>
      <c r="G504" s="10"/>
      <c r="H504" s="10"/>
      <c r="I504" s="10"/>
      <c r="J504" s="4"/>
      <c r="K504" s="11"/>
      <c r="L504" s="11"/>
      <c r="M504" s="5"/>
      <c r="N504" s="5"/>
      <c r="O504" s="222"/>
      <c r="P504" s="7"/>
      <c r="Q504" s="2"/>
      <c r="R504" s="2"/>
      <c r="S504" s="2"/>
      <c r="T504" s="2"/>
    </row>
    <row r="505" spans="1:20" ht="12.75" customHeight="1" x14ac:dyDescent="0.2">
      <c r="A505" s="10"/>
      <c r="B505" s="1"/>
      <c r="C505" s="1"/>
      <c r="D505" s="2"/>
      <c r="E505" s="2"/>
      <c r="F505" s="1"/>
      <c r="G505" s="10"/>
      <c r="H505" s="10"/>
      <c r="I505" s="10"/>
      <c r="J505" s="4"/>
      <c r="K505" s="11"/>
      <c r="L505" s="11"/>
      <c r="M505" s="5"/>
      <c r="N505" s="5"/>
      <c r="O505" s="222"/>
      <c r="P505" s="7"/>
      <c r="Q505" s="2"/>
      <c r="R505" s="2"/>
      <c r="S505" s="2"/>
      <c r="T505" s="2"/>
    </row>
    <row r="506" spans="1:20" ht="12.75" customHeight="1" x14ac:dyDescent="0.2">
      <c r="A506" s="10"/>
      <c r="B506" s="1"/>
      <c r="C506" s="1"/>
      <c r="D506" s="2"/>
      <c r="E506" s="2"/>
      <c r="F506" s="1"/>
      <c r="G506" s="10"/>
      <c r="H506" s="10"/>
      <c r="I506" s="10"/>
      <c r="J506" s="4"/>
      <c r="K506" s="11"/>
      <c r="L506" s="11"/>
      <c r="M506" s="5"/>
      <c r="N506" s="5"/>
      <c r="O506" s="222"/>
      <c r="P506" s="7"/>
      <c r="Q506" s="2"/>
      <c r="R506" s="2"/>
      <c r="S506" s="2"/>
      <c r="T506" s="2"/>
    </row>
    <row r="507" spans="1:20" ht="12.75" customHeight="1" x14ac:dyDescent="0.2">
      <c r="A507" s="10"/>
      <c r="B507" s="1"/>
      <c r="C507" s="1"/>
      <c r="D507" s="2"/>
      <c r="E507" s="2"/>
      <c r="F507" s="1"/>
      <c r="G507" s="10"/>
      <c r="H507" s="10"/>
      <c r="I507" s="10"/>
      <c r="J507" s="4"/>
      <c r="K507" s="11"/>
      <c r="L507" s="11"/>
      <c r="M507" s="5"/>
      <c r="N507" s="5"/>
      <c r="O507" s="222"/>
      <c r="P507" s="7"/>
      <c r="Q507" s="2"/>
      <c r="R507" s="2"/>
      <c r="S507" s="2"/>
      <c r="T507" s="2"/>
    </row>
    <row r="508" spans="1:20" ht="12.75" customHeight="1" x14ac:dyDescent="0.2">
      <c r="A508" s="10"/>
      <c r="B508" s="1"/>
      <c r="C508" s="1"/>
      <c r="D508" s="2"/>
      <c r="E508" s="2"/>
      <c r="F508" s="1"/>
      <c r="G508" s="10"/>
      <c r="H508" s="10"/>
      <c r="I508" s="10"/>
      <c r="J508" s="4"/>
      <c r="K508" s="11"/>
      <c r="L508" s="11"/>
      <c r="M508" s="5"/>
      <c r="N508" s="5"/>
      <c r="O508" s="222"/>
      <c r="P508" s="7"/>
      <c r="Q508" s="2"/>
      <c r="R508" s="2"/>
      <c r="S508" s="2"/>
      <c r="T508" s="2"/>
    </row>
    <row r="509" spans="1:20" ht="12.75" customHeight="1" x14ac:dyDescent="0.2">
      <c r="A509" s="10"/>
      <c r="B509" s="1"/>
      <c r="C509" s="1"/>
      <c r="D509" s="2"/>
      <c r="E509" s="2"/>
      <c r="F509" s="1"/>
      <c r="G509" s="10"/>
      <c r="H509" s="10"/>
      <c r="I509" s="10"/>
      <c r="J509" s="4"/>
      <c r="K509" s="11"/>
      <c r="L509" s="11"/>
      <c r="M509" s="5"/>
      <c r="N509" s="5"/>
      <c r="O509" s="222"/>
      <c r="P509" s="7"/>
      <c r="Q509" s="2"/>
      <c r="R509" s="2"/>
      <c r="S509" s="2"/>
      <c r="T509" s="2"/>
    </row>
    <row r="510" spans="1:20" ht="12.75" customHeight="1" x14ac:dyDescent="0.2">
      <c r="A510" s="10"/>
      <c r="B510" s="1"/>
      <c r="C510" s="1"/>
      <c r="D510" s="2"/>
      <c r="E510" s="2"/>
      <c r="F510" s="1"/>
      <c r="G510" s="10"/>
      <c r="H510" s="10"/>
      <c r="I510" s="10"/>
      <c r="J510" s="4"/>
      <c r="K510" s="11"/>
      <c r="L510" s="11"/>
      <c r="M510" s="5"/>
      <c r="N510" s="5"/>
      <c r="O510" s="222"/>
      <c r="P510" s="7"/>
      <c r="Q510" s="2"/>
      <c r="R510" s="2"/>
      <c r="S510" s="2"/>
      <c r="T510" s="2"/>
    </row>
    <row r="511" spans="1:20" ht="12.75" customHeight="1" x14ac:dyDescent="0.2">
      <c r="A511" s="10"/>
      <c r="B511" s="1"/>
      <c r="C511" s="1"/>
      <c r="D511" s="2"/>
      <c r="E511" s="2"/>
      <c r="F511" s="1"/>
      <c r="G511" s="10"/>
      <c r="H511" s="10"/>
      <c r="I511" s="10"/>
      <c r="J511" s="4"/>
      <c r="K511" s="11"/>
      <c r="L511" s="11"/>
      <c r="M511" s="5"/>
      <c r="N511" s="5"/>
      <c r="O511" s="222"/>
      <c r="P511" s="7"/>
      <c r="Q511" s="2"/>
      <c r="R511" s="2"/>
      <c r="S511" s="2"/>
      <c r="T511" s="2"/>
    </row>
    <row r="512" spans="1:20" ht="12.75" customHeight="1" x14ac:dyDescent="0.2">
      <c r="A512" s="10"/>
      <c r="B512" s="1"/>
      <c r="C512" s="1"/>
      <c r="D512" s="2"/>
      <c r="E512" s="2"/>
      <c r="F512" s="1"/>
      <c r="G512" s="10"/>
      <c r="H512" s="10"/>
      <c r="I512" s="10"/>
      <c r="J512" s="4"/>
      <c r="K512" s="11"/>
      <c r="L512" s="11"/>
      <c r="M512" s="5"/>
      <c r="N512" s="5"/>
      <c r="O512" s="222"/>
      <c r="P512" s="7"/>
      <c r="Q512" s="2"/>
      <c r="R512" s="2"/>
      <c r="S512" s="2"/>
      <c r="T512" s="2"/>
    </row>
    <row r="513" spans="1:20" ht="12.75" customHeight="1" x14ac:dyDescent="0.2">
      <c r="A513" s="10"/>
      <c r="B513" s="1"/>
      <c r="C513" s="1"/>
      <c r="D513" s="2"/>
      <c r="E513" s="2"/>
      <c r="F513" s="1"/>
      <c r="G513" s="10"/>
      <c r="H513" s="10"/>
      <c r="I513" s="10"/>
      <c r="J513" s="4"/>
      <c r="K513" s="11"/>
      <c r="L513" s="11"/>
      <c r="M513" s="5"/>
      <c r="N513" s="5"/>
      <c r="O513" s="222"/>
      <c r="P513" s="7"/>
      <c r="Q513" s="2"/>
      <c r="R513" s="2"/>
      <c r="S513" s="2"/>
      <c r="T513" s="2"/>
    </row>
    <row r="514" spans="1:20" ht="12.75" customHeight="1" x14ac:dyDescent="0.2">
      <c r="A514" s="10"/>
      <c r="B514" s="1"/>
      <c r="C514" s="1"/>
      <c r="D514" s="2"/>
      <c r="E514" s="2"/>
      <c r="F514" s="1"/>
      <c r="G514" s="10"/>
      <c r="H514" s="10"/>
      <c r="I514" s="10"/>
      <c r="J514" s="4"/>
      <c r="K514" s="11"/>
      <c r="L514" s="11"/>
      <c r="M514" s="5"/>
      <c r="N514" s="5"/>
      <c r="O514" s="222"/>
      <c r="P514" s="7"/>
      <c r="Q514" s="2"/>
      <c r="R514" s="2"/>
      <c r="S514" s="2"/>
      <c r="T514" s="2"/>
    </row>
    <row r="515" spans="1:20" ht="12.75" customHeight="1" x14ac:dyDescent="0.2">
      <c r="A515" s="10"/>
      <c r="B515" s="1"/>
      <c r="C515" s="1"/>
      <c r="D515" s="2"/>
      <c r="E515" s="2"/>
      <c r="F515" s="1"/>
      <c r="G515" s="10"/>
      <c r="H515" s="10"/>
      <c r="I515" s="10"/>
      <c r="J515" s="4"/>
      <c r="K515" s="11"/>
      <c r="L515" s="11"/>
      <c r="M515" s="5"/>
      <c r="N515" s="5"/>
      <c r="O515" s="222"/>
      <c r="P515" s="7"/>
      <c r="Q515" s="2"/>
      <c r="R515" s="2"/>
      <c r="S515" s="2"/>
      <c r="T515" s="2"/>
    </row>
    <row r="516" spans="1:20" ht="12.75" customHeight="1" x14ac:dyDescent="0.2">
      <c r="A516" s="10"/>
      <c r="B516" s="1"/>
      <c r="C516" s="1"/>
      <c r="D516" s="2"/>
      <c r="E516" s="2"/>
      <c r="F516" s="1"/>
      <c r="G516" s="10"/>
      <c r="H516" s="10"/>
      <c r="I516" s="10"/>
      <c r="J516" s="4"/>
      <c r="K516" s="11"/>
      <c r="L516" s="11"/>
      <c r="M516" s="5"/>
      <c r="N516" s="5"/>
      <c r="O516" s="222"/>
      <c r="P516" s="7"/>
      <c r="Q516" s="2"/>
      <c r="R516" s="2"/>
      <c r="S516" s="2"/>
      <c r="T516" s="2"/>
    </row>
    <row r="517" spans="1:20" ht="12.75" customHeight="1" x14ac:dyDescent="0.2">
      <c r="A517" s="10"/>
      <c r="B517" s="1"/>
      <c r="C517" s="1"/>
      <c r="D517" s="2"/>
      <c r="E517" s="2"/>
      <c r="F517" s="1"/>
      <c r="G517" s="10"/>
      <c r="H517" s="10"/>
      <c r="I517" s="10"/>
      <c r="J517" s="4"/>
      <c r="K517" s="11"/>
      <c r="L517" s="11"/>
      <c r="M517" s="5"/>
      <c r="N517" s="5"/>
      <c r="O517" s="222"/>
      <c r="P517" s="7"/>
      <c r="Q517" s="2"/>
      <c r="R517" s="2"/>
      <c r="S517" s="2"/>
      <c r="T517" s="2"/>
    </row>
    <row r="518" spans="1:20" ht="12.75" customHeight="1" x14ac:dyDescent="0.2">
      <c r="A518" s="10"/>
      <c r="B518" s="1"/>
      <c r="C518" s="1"/>
      <c r="D518" s="2"/>
      <c r="E518" s="2"/>
      <c r="F518" s="1"/>
      <c r="G518" s="10"/>
      <c r="H518" s="10"/>
      <c r="I518" s="10"/>
      <c r="J518" s="4"/>
      <c r="K518" s="11"/>
      <c r="L518" s="11"/>
      <c r="M518" s="5"/>
      <c r="N518" s="5"/>
      <c r="O518" s="222"/>
      <c r="P518" s="7"/>
      <c r="Q518" s="2"/>
      <c r="R518" s="2"/>
      <c r="S518" s="2"/>
      <c r="T518" s="2"/>
    </row>
    <row r="519" spans="1:20" ht="12.75" customHeight="1" x14ac:dyDescent="0.2">
      <c r="A519" s="10"/>
      <c r="B519" s="1"/>
      <c r="C519" s="1"/>
      <c r="D519" s="2"/>
      <c r="E519" s="2"/>
      <c r="F519" s="1"/>
      <c r="G519" s="10"/>
      <c r="H519" s="10"/>
      <c r="I519" s="10"/>
      <c r="J519" s="4"/>
      <c r="K519" s="11"/>
      <c r="L519" s="11"/>
      <c r="M519" s="5"/>
      <c r="N519" s="5"/>
      <c r="O519" s="222"/>
      <c r="P519" s="7"/>
      <c r="Q519" s="2"/>
      <c r="R519" s="2"/>
      <c r="S519" s="2"/>
      <c r="T519" s="2"/>
    </row>
    <row r="520" spans="1:20" ht="12.75" customHeight="1" x14ac:dyDescent="0.2">
      <c r="A520" s="10"/>
      <c r="B520" s="1"/>
      <c r="C520" s="1"/>
      <c r="D520" s="2"/>
      <c r="E520" s="2"/>
      <c r="F520" s="1"/>
      <c r="G520" s="10"/>
      <c r="H520" s="10"/>
      <c r="I520" s="10"/>
      <c r="J520" s="4"/>
      <c r="K520" s="11"/>
      <c r="L520" s="11"/>
      <c r="M520" s="5"/>
      <c r="N520" s="5"/>
      <c r="O520" s="222"/>
      <c r="P520" s="7"/>
      <c r="Q520" s="2"/>
      <c r="R520" s="2"/>
      <c r="S520" s="2"/>
      <c r="T520" s="2"/>
    </row>
    <row r="521" spans="1:20" ht="12.75" customHeight="1" x14ac:dyDescent="0.2">
      <c r="A521" s="10"/>
      <c r="B521" s="1"/>
      <c r="C521" s="1"/>
      <c r="D521" s="2"/>
      <c r="E521" s="2"/>
      <c r="F521" s="1"/>
      <c r="G521" s="10"/>
      <c r="H521" s="10"/>
      <c r="I521" s="10"/>
      <c r="J521" s="4"/>
      <c r="K521" s="11"/>
      <c r="L521" s="11"/>
      <c r="M521" s="5"/>
      <c r="N521" s="5"/>
      <c r="O521" s="222"/>
      <c r="P521" s="7"/>
      <c r="Q521" s="2"/>
      <c r="R521" s="2"/>
      <c r="S521" s="2"/>
      <c r="T521" s="2"/>
    </row>
    <row r="522" spans="1:20" ht="12.75" customHeight="1" x14ac:dyDescent="0.2">
      <c r="A522" s="10"/>
      <c r="B522" s="1"/>
      <c r="C522" s="1"/>
      <c r="D522" s="2"/>
      <c r="E522" s="2"/>
      <c r="F522" s="1"/>
      <c r="G522" s="10"/>
      <c r="H522" s="10"/>
      <c r="I522" s="10"/>
      <c r="J522" s="4"/>
      <c r="K522" s="11"/>
      <c r="L522" s="11"/>
      <c r="M522" s="5"/>
      <c r="N522" s="5"/>
      <c r="O522" s="222"/>
      <c r="P522" s="7"/>
      <c r="Q522" s="2"/>
      <c r="R522" s="2"/>
      <c r="S522" s="2"/>
      <c r="T522" s="2"/>
    </row>
    <row r="523" spans="1:20" ht="12.75" customHeight="1" x14ac:dyDescent="0.2">
      <c r="A523" s="10"/>
      <c r="B523" s="1"/>
      <c r="C523" s="1"/>
      <c r="D523" s="2"/>
      <c r="E523" s="2"/>
      <c r="F523" s="1"/>
      <c r="G523" s="10"/>
      <c r="H523" s="10"/>
      <c r="I523" s="10"/>
      <c r="J523" s="4"/>
      <c r="K523" s="11"/>
      <c r="L523" s="11"/>
      <c r="M523" s="5"/>
      <c r="N523" s="5"/>
      <c r="O523" s="222"/>
      <c r="P523" s="7"/>
      <c r="Q523" s="2"/>
      <c r="R523" s="2"/>
      <c r="S523" s="2"/>
      <c r="T523" s="2"/>
    </row>
    <row r="524" spans="1:20" ht="12.75" customHeight="1" x14ac:dyDescent="0.2">
      <c r="A524" s="10"/>
      <c r="B524" s="1"/>
      <c r="C524" s="1"/>
      <c r="D524" s="2"/>
      <c r="E524" s="2"/>
      <c r="F524" s="1"/>
      <c r="G524" s="10"/>
      <c r="H524" s="10"/>
      <c r="I524" s="10"/>
      <c r="J524" s="4"/>
      <c r="K524" s="11"/>
      <c r="L524" s="11"/>
      <c r="M524" s="5"/>
      <c r="N524" s="5"/>
      <c r="O524" s="222"/>
      <c r="P524" s="7"/>
      <c r="Q524" s="2"/>
      <c r="R524" s="2"/>
      <c r="S524" s="2"/>
      <c r="T524" s="2"/>
    </row>
    <row r="525" spans="1:20" ht="12.75" customHeight="1" x14ac:dyDescent="0.2">
      <c r="A525" s="10"/>
      <c r="B525" s="1"/>
      <c r="C525" s="1"/>
      <c r="D525" s="2"/>
      <c r="E525" s="2"/>
      <c r="F525" s="1"/>
      <c r="G525" s="10"/>
      <c r="H525" s="10"/>
      <c r="I525" s="10"/>
      <c r="J525" s="4"/>
      <c r="K525" s="11"/>
      <c r="L525" s="11"/>
      <c r="M525" s="5"/>
      <c r="N525" s="5"/>
      <c r="O525" s="222"/>
      <c r="P525" s="7"/>
      <c r="Q525" s="2"/>
      <c r="R525" s="2"/>
      <c r="S525" s="2"/>
      <c r="T525" s="2"/>
    </row>
    <row r="526" spans="1:20" ht="12.75" customHeight="1" x14ac:dyDescent="0.2">
      <c r="A526" s="10"/>
      <c r="B526" s="1"/>
      <c r="C526" s="1"/>
      <c r="D526" s="2"/>
      <c r="E526" s="2"/>
      <c r="F526" s="1"/>
      <c r="G526" s="10"/>
      <c r="H526" s="10"/>
      <c r="I526" s="10"/>
      <c r="J526" s="4"/>
      <c r="K526" s="11"/>
      <c r="L526" s="11"/>
      <c r="M526" s="5"/>
      <c r="N526" s="5"/>
      <c r="O526" s="222"/>
      <c r="P526" s="7"/>
      <c r="Q526" s="2"/>
      <c r="R526" s="2"/>
      <c r="S526" s="2"/>
      <c r="T526" s="2"/>
    </row>
    <row r="527" spans="1:20" ht="12.75" customHeight="1" x14ac:dyDescent="0.2">
      <c r="A527" s="10"/>
      <c r="B527" s="1"/>
      <c r="C527" s="1"/>
      <c r="D527" s="2"/>
      <c r="E527" s="2"/>
      <c r="F527" s="1"/>
      <c r="G527" s="10"/>
      <c r="H527" s="10"/>
      <c r="I527" s="10"/>
      <c r="J527" s="4"/>
      <c r="K527" s="11"/>
      <c r="L527" s="11"/>
      <c r="M527" s="5"/>
      <c r="N527" s="5"/>
      <c r="O527" s="222"/>
      <c r="P527" s="7"/>
      <c r="Q527" s="2"/>
      <c r="R527" s="2"/>
      <c r="S527" s="2"/>
      <c r="T527" s="2"/>
    </row>
    <row r="528" spans="1:20" ht="12.75" customHeight="1" x14ac:dyDescent="0.2">
      <c r="A528" s="10"/>
      <c r="B528" s="1"/>
      <c r="C528" s="1"/>
      <c r="D528" s="2"/>
      <c r="E528" s="2"/>
      <c r="F528" s="1"/>
      <c r="G528" s="10"/>
      <c r="H528" s="10"/>
      <c r="I528" s="10"/>
      <c r="J528" s="4"/>
      <c r="K528" s="11"/>
      <c r="L528" s="11"/>
      <c r="M528" s="5"/>
      <c r="N528" s="5"/>
      <c r="O528" s="222"/>
      <c r="P528" s="7"/>
      <c r="Q528" s="2"/>
      <c r="R528" s="2"/>
      <c r="S528" s="2"/>
      <c r="T528" s="2"/>
    </row>
    <row r="529" spans="1:20" ht="12.75" customHeight="1" x14ac:dyDescent="0.2">
      <c r="A529" s="10"/>
      <c r="B529" s="1"/>
      <c r="C529" s="1"/>
      <c r="D529" s="2"/>
      <c r="E529" s="2"/>
      <c r="F529" s="1"/>
      <c r="G529" s="10"/>
      <c r="H529" s="10"/>
      <c r="I529" s="10"/>
      <c r="J529" s="4"/>
      <c r="K529" s="11"/>
      <c r="L529" s="11"/>
      <c r="M529" s="5"/>
      <c r="N529" s="5"/>
      <c r="O529" s="222"/>
      <c r="P529" s="7"/>
      <c r="Q529" s="2"/>
      <c r="R529" s="2"/>
      <c r="S529" s="2"/>
      <c r="T529" s="2"/>
    </row>
    <row r="530" spans="1:20" ht="12.75" customHeight="1" x14ac:dyDescent="0.2">
      <c r="A530" s="10"/>
      <c r="B530" s="1"/>
      <c r="C530" s="1"/>
      <c r="D530" s="2"/>
      <c r="E530" s="2"/>
      <c r="F530" s="1"/>
      <c r="G530" s="10"/>
      <c r="H530" s="10"/>
      <c r="I530" s="10"/>
      <c r="J530" s="4"/>
      <c r="K530" s="11"/>
      <c r="L530" s="11"/>
      <c r="M530" s="5"/>
      <c r="N530" s="5"/>
      <c r="O530" s="222"/>
      <c r="P530" s="7"/>
      <c r="Q530" s="2"/>
      <c r="R530" s="2"/>
      <c r="S530" s="2"/>
      <c r="T530" s="2"/>
    </row>
    <row r="531" spans="1:20" ht="12.75" customHeight="1" x14ac:dyDescent="0.2">
      <c r="A531" s="10"/>
      <c r="B531" s="1"/>
      <c r="C531" s="1"/>
      <c r="D531" s="2"/>
      <c r="E531" s="2"/>
      <c r="F531" s="1"/>
      <c r="G531" s="10"/>
      <c r="H531" s="10"/>
      <c r="I531" s="10"/>
      <c r="J531" s="4"/>
      <c r="K531" s="11"/>
      <c r="L531" s="11"/>
      <c r="M531" s="5"/>
      <c r="N531" s="5"/>
      <c r="O531" s="222"/>
      <c r="P531" s="7"/>
      <c r="Q531" s="2"/>
      <c r="R531" s="2"/>
      <c r="S531" s="2"/>
      <c r="T531" s="2"/>
    </row>
    <row r="532" spans="1:20" ht="12.75" customHeight="1" x14ac:dyDescent="0.2">
      <c r="A532" s="10"/>
      <c r="B532" s="1"/>
      <c r="C532" s="1"/>
      <c r="D532" s="2"/>
      <c r="E532" s="2"/>
      <c r="F532" s="1"/>
      <c r="G532" s="10"/>
      <c r="H532" s="10"/>
      <c r="I532" s="10"/>
      <c r="J532" s="4"/>
      <c r="K532" s="11"/>
      <c r="L532" s="11"/>
      <c r="M532" s="5"/>
      <c r="N532" s="5"/>
      <c r="O532" s="222"/>
      <c r="P532" s="7"/>
      <c r="Q532" s="2"/>
      <c r="R532" s="2"/>
      <c r="S532" s="2"/>
      <c r="T532" s="2"/>
    </row>
    <row r="533" spans="1:20" ht="12.75" customHeight="1" x14ac:dyDescent="0.2">
      <c r="A533" s="10"/>
      <c r="B533" s="1"/>
      <c r="C533" s="1"/>
      <c r="D533" s="2"/>
      <c r="E533" s="2"/>
      <c r="F533" s="1"/>
      <c r="G533" s="10"/>
      <c r="H533" s="10"/>
      <c r="I533" s="10"/>
      <c r="J533" s="4"/>
      <c r="K533" s="11"/>
      <c r="L533" s="11"/>
      <c r="M533" s="5"/>
      <c r="N533" s="5"/>
      <c r="O533" s="222"/>
      <c r="P533" s="7"/>
      <c r="Q533" s="2"/>
      <c r="R533" s="2"/>
      <c r="S533" s="2"/>
      <c r="T533" s="2"/>
    </row>
    <row r="534" spans="1:20" ht="12.75" customHeight="1" x14ac:dyDescent="0.2">
      <c r="A534" s="10"/>
      <c r="B534" s="1"/>
      <c r="C534" s="1"/>
      <c r="D534" s="2"/>
      <c r="E534" s="2"/>
      <c r="F534" s="1"/>
      <c r="G534" s="10"/>
      <c r="H534" s="10"/>
      <c r="I534" s="10"/>
      <c r="J534" s="4"/>
      <c r="K534" s="11"/>
      <c r="L534" s="11"/>
      <c r="M534" s="5"/>
      <c r="N534" s="5"/>
      <c r="O534" s="222"/>
      <c r="P534" s="7"/>
      <c r="Q534" s="2"/>
      <c r="R534" s="2"/>
      <c r="S534" s="2"/>
      <c r="T534" s="2"/>
    </row>
    <row r="535" spans="1:20" ht="12.75" customHeight="1" x14ac:dyDescent="0.2">
      <c r="A535" s="10"/>
      <c r="B535" s="1"/>
      <c r="C535" s="1"/>
      <c r="D535" s="2"/>
      <c r="E535" s="2"/>
      <c r="F535" s="1"/>
      <c r="G535" s="10"/>
      <c r="H535" s="10"/>
      <c r="I535" s="10"/>
      <c r="J535" s="4"/>
      <c r="K535" s="11"/>
      <c r="L535" s="11"/>
      <c r="M535" s="5"/>
      <c r="N535" s="5"/>
      <c r="O535" s="222"/>
      <c r="P535" s="7"/>
      <c r="Q535" s="2"/>
      <c r="R535" s="2"/>
      <c r="S535" s="2"/>
      <c r="T535" s="2"/>
    </row>
    <row r="536" spans="1:20" ht="12.75" customHeight="1" x14ac:dyDescent="0.2">
      <c r="A536" s="10"/>
      <c r="B536" s="1"/>
      <c r="C536" s="1"/>
      <c r="D536" s="2"/>
      <c r="E536" s="2"/>
      <c r="F536" s="1"/>
      <c r="G536" s="10"/>
      <c r="H536" s="10"/>
      <c r="I536" s="10"/>
      <c r="J536" s="4"/>
      <c r="K536" s="11"/>
      <c r="L536" s="11"/>
      <c r="M536" s="5"/>
      <c r="N536" s="5"/>
      <c r="O536" s="222"/>
      <c r="P536" s="7"/>
      <c r="Q536" s="2"/>
      <c r="R536" s="2"/>
      <c r="S536" s="2"/>
      <c r="T536" s="2"/>
    </row>
    <row r="537" spans="1:20" ht="12.75" customHeight="1" x14ac:dyDescent="0.2">
      <c r="A537" s="10"/>
      <c r="B537" s="1"/>
      <c r="C537" s="1"/>
      <c r="D537" s="2"/>
      <c r="E537" s="2"/>
      <c r="F537" s="1"/>
      <c r="G537" s="10"/>
      <c r="H537" s="10"/>
      <c r="I537" s="10"/>
      <c r="J537" s="4"/>
      <c r="K537" s="11"/>
      <c r="L537" s="11"/>
      <c r="M537" s="5"/>
      <c r="N537" s="5"/>
      <c r="O537" s="222"/>
      <c r="P537" s="7"/>
      <c r="Q537" s="2"/>
      <c r="R537" s="2"/>
      <c r="S537" s="2"/>
      <c r="T537" s="2"/>
    </row>
    <row r="538" spans="1:20" ht="12.75" customHeight="1" x14ac:dyDescent="0.2">
      <c r="A538" s="10"/>
      <c r="B538" s="1"/>
      <c r="C538" s="1"/>
      <c r="D538" s="2"/>
      <c r="E538" s="2"/>
      <c r="F538" s="1"/>
      <c r="G538" s="10"/>
      <c r="H538" s="10"/>
      <c r="I538" s="10"/>
      <c r="J538" s="4"/>
      <c r="K538" s="11"/>
      <c r="L538" s="11"/>
      <c r="M538" s="5"/>
      <c r="N538" s="5"/>
      <c r="O538" s="222"/>
      <c r="P538" s="7"/>
      <c r="Q538" s="2"/>
      <c r="R538" s="2"/>
      <c r="S538" s="2"/>
      <c r="T538" s="2"/>
    </row>
    <row r="539" spans="1:20" ht="12.75" customHeight="1" x14ac:dyDescent="0.2">
      <c r="A539" s="10"/>
      <c r="B539" s="1"/>
      <c r="C539" s="1"/>
      <c r="D539" s="2"/>
      <c r="E539" s="2"/>
      <c r="F539" s="1"/>
      <c r="G539" s="10"/>
      <c r="H539" s="10"/>
      <c r="I539" s="10"/>
      <c r="J539" s="4"/>
      <c r="K539" s="11"/>
      <c r="L539" s="11"/>
      <c r="M539" s="5"/>
      <c r="N539" s="5"/>
      <c r="O539" s="222"/>
      <c r="P539" s="7"/>
      <c r="Q539" s="2"/>
      <c r="R539" s="2"/>
      <c r="S539" s="2"/>
      <c r="T539" s="2"/>
    </row>
    <row r="540" spans="1:20" ht="12.75" customHeight="1" x14ac:dyDescent="0.2">
      <c r="A540" s="10"/>
      <c r="B540" s="1"/>
      <c r="C540" s="1"/>
      <c r="D540" s="2"/>
      <c r="E540" s="2"/>
      <c r="F540" s="1"/>
      <c r="G540" s="10"/>
      <c r="H540" s="10"/>
      <c r="I540" s="10"/>
      <c r="J540" s="4"/>
      <c r="K540" s="11"/>
      <c r="L540" s="11"/>
      <c r="M540" s="5"/>
      <c r="N540" s="5"/>
      <c r="O540" s="222"/>
      <c r="P540" s="7"/>
      <c r="Q540" s="2"/>
      <c r="R540" s="2"/>
      <c r="S540" s="2"/>
      <c r="T540" s="2"/>
    </row>
    <row r="541" spans="1:20" ht="12.75" customHeight="1" x14ac:dyDescent="0.2">
      <c r="A541" s="10"/>
      <c r="B541" s="1"/>
      <c r="C541" s="1"/>
      <c r="D541" s="2"/>
      <c r="E541" s="2"/>
      <c r="F541" s="1"/>
      <c r="G541" s="10"/>
      <c r="H541" s="10"/>
      <c r="I541" s="10"/>
      <c r="J541" s="4"/>
      <c r="K541" s="11"/>
      <c r="L541" s="11"/>
      <c r="M541" s="5"/>
      <c r="N541" s="5"/>
      <c r="O541" s="222"/>
      <c r="P541" s="7"/>
      <c r="Q541" s="2"/>
      <c r="R541" s="2"/>
      <c r="S541" s="2"/>
      <c r="T541" s="2"/>
    </row>
    <row r="542" spans="1:20" ht="12.75" customHeight="1" x14ac:dyDescent="0.2">
      <c r="A542" s="10"/>
      <c r="B542" s="1"/>
      <c r="C542" s="1"/>
      <c r="D542" s="2"/>
      <c r="E542" s="2"/>
      <c r="F542" s="1"/>
      <c r="G542" s="10"/>
      <c r="H542" s="10"/>
      <c r="I542" s="10"/>
      <c r="J542" s="4"/>
      <c r="K542" s="11"/>
      <c r="L542" s="11"/>
      <c r="M542" s="5"/>
      <c r="N542" s="5"/>
      <c r="O542" s="222"/>
      <c r="P542" s="7"/>
      <c r="Q542" s="2"/>
      <c r="R542" s="2"/>
      <c r="S542" s="2"/>
      <c r="T542" s="2"/>
    </row>
    <row r="543" spans="1:20" ht="12.75" customHeight="1" x14ac:dyDescent="0.2">
      <c r="A543" s="10"/>
      <c r="B543" s="1"/>
      <c r="C543" s="1"/>
      <c r="D543" s="2"/>
      <c r="E543" s="2"/>
      <c r="F543" s="1"/>
      <c r="G543" s="10"/>
      <c r="H543" s="10"/>
      <c r="I543" s="10"/>
      <c r="J543" s="4"/>
      <c r="K543" s="11"/>
      <c r="L543" s="11"/>
      <c r="M543" s="5"/>
      <c r="N543" s="5"/>
      <c r="O543" s="222"/>
      <c r="P543" s="7"/>
      <c r="Q543" s="2"/>
      <c r="R543" s="2"/>
      <c r="S543" s="2"/>
      <c r="T543" s="2"/>
    </row>
    <row r="544" spans="1:20" ht="12.75" customHeight="1" x14ac:dyDescent="0.2">
      <c r="A544" s="10"/>
      <c r="B544" s="1"/>
      <c r="C544" s="1"/>
      <c r="D544" s="2"/>
      <c r="E544" s="2"/>
      <c r="F544" s="1"/>
      <c r="G544" s="10"/>
      <c r="H544" s="10"/>
      <c r="I544" s="10"/>
      <c r="J544" s="4"/>
      <c r="K544" s="11"/>
      <c r="L544" s="11"/>
      <c r="M544" s="5"/>
      <c r="N544" s="5"/>
      <c r="O544" s="222"/>
      <c r="P544" s="7"/>
      <c r="Q544" s="2"/>
      <c r="R544" s="2"/>
      <c r="S544" s="2"/>
      <c r="T544" s="2"/>
    </row>
    <row r="545" spans="1:20" ht="12.75" customHeight="1" x14ac:dyDescent="0.2">
      <c r="A545" s="10"/>
      <c r="B545" s="1"/>
      <c r="C545" s="1"/>
      <c r="D545" s="2"/>
      <c r="E545" s="2"/>
      <c r="F545" s="1"/>
      <c r="G545" s="10"/>
      <c r="H545" s="10"/>
      <c r="I545" s="10"/>
      <c r="J545" s="4"/>
      <c r="K545" s="11"/>
      <c r="L545" s="11"/>
      <c r="M545" s="5"/>
      <c r="N545" s="5"/>
      <c r="O545" s="222"/>
      <c r="P545" s="7"/>
      <c r="Q545" s="2"/>
      <c r="R545" s="2"/>
      <c r="S545" s="2"/>
      <c r="T545" s="2"/>
    </row>
    <row r="546" spans="1:20" ht="12.75" customHeight="1" x14ac:dyDescent="0.2">
      <c r="A546" s="10"/>
      <c r="B546" s="1"/>
      <c r="C546" s="1"/>
      <c r="D546" s="2"/>
      <c r="E546" s="2"/>
      <c r="F546" s="1"/>
      <c r="G546" s="10"/>
      <c r="H546" s="10"/>
      <c r="I546" s="10"/>
      <c r="J546" s="4"/>
      <c r="K546" s="11"/>
      <c r="L546" s="11"/>
      <c r="M546" s="5"/>
      <c r="N546" s="5"/>
      <c r="O546" s="222"/>
      <c r="P546" s="7"/>
      <c r="Q546" s="2"/>
      <c r="R546" s="2"/>
      <c r="S546" s="2"/>
      <c r="T546" s="2"/>
    </row>
    <row r="547" spans="1:20" ht="12.75" customHeight="1" x14ac:dyDescent="0.2">
      <c r="A547" s="10"/>
      <c r="B547" s="1"/>
      <c r="C547" s="1"/>
      <c r="D547" s="2"/>
      <c r="E547" s="2"/>
      <c r="F547" s="1"/>
      <c r="G547" s="10"/>
      <c r="H547" s="10"/>
      <c r="I547" s="10"/>
      <c r="J547" s="4"/>
      <c r="K547" s="11"/>
      <c r="L547" s="11"/>
      <c r="M547" s="5"/>
      <c r="N547" s="5"/>
      <c r="O547" s="222"/>
      <c r="P547" s="7"/>
      <c r="Q547" s="2"/>
      <c r="R547" s="2"/>
      <c r="S547" s="2"/>
      <c r="T547" s="2"/>
    </row>
    <row r="548" spans="1:20" ht="12.75" customHeight="1" x14ac:dyDescent="0.2">
      <c r="A548" s="10"/>
      <c r="B548" s="1"/>
      <c r="C548" s="1"/>
      <c r="D548" s="2"/>
      <c r="E548" s="2"/>
      <c r="F548" s="1"/>
      <c r="G548" s="10"/>
      <c r="H548" s="10"/>
      <c r="I548" s="10"/>
      <c r="J548" s="4"/>
      <c r="K548" s="11"/>
      <c r="L548" s="11"/>
      <c r="M548" s="5"/>
      <c r="N548" s="5"/>
      <c r="O548" s="222"/>
      <c r="P548" s="7"/>
      <c r="Q548" s="2"/>
      <c r="R548" s="2"/>
      <c r="S548" s="2"/>
      <c r="T548" s="2"/>
    </row>
    <row r="549" spans="1:20" ht="12.75" customHeight="1" x14ac:dyDescent="0.2">
      <c r="A549" s="10"/>
      <c r="B549" s="1"/>
      <c r="C549" s="1"/>
      <c r="D549" s="2"/>
      <c r="E549" s="2"/>
      <c r="F549" s="1"/>
      <c r="G549" s="10"/>
      <c r="H549" s="10"/>
      <c r="I549" s="10"/>
      <c r="J549" s="4"/>
      <c r="K549" s="11"/>
      <c r="L549" s="11"/>
      <c r="M549" s="5"/>
      <c r="N549" s="5"/>
      <c r="O549" s="222"/>
      <c r="P549" s="7"/>
      <c r="Q549" s="2"/>
      <c r="R549" s="2"/>
      <c r="S549" s="2"/>
      <c r="T549" s="2"/>
    </row>
    <row r="550" spans="1:20" ht="12.75" customHeight="1" x14ac:dyDescent="0.2">
      <c r="A550" s="10"/>
      <c r="B550" s="1"/>
      <c r="C550" s="1"/>
      <c r="D550" s="2"/>
      <c r="E550" s="2"/>
      <c r="F550" s="1"/>
      <c r="G550" s="10"/>
      <c r="H550" s="10"/>
      <c r="I550" s="10"/>
      <c r="J550" s="4"/>
      <c r="K550" s="11"/>
      <c r="L550" s="11"/>
      <c r="M550" s="5"/>
      <c r="N550" s="5"/>
      <c r="O550" s="222"/>
      <c r="P550" s="7"/>
      <c r="Q550" s="2"/>
      <c r="R550" s="2"/>
      <c r="S550" s="2"/>
      <c r="T550" s="2"/>
    </row>
    <row r="551" spans="1:20" ht="12.75" customHeight="1" x14ac:dyDescent="0.2">
      <c r="A551" s="10"/>
      <c r="B551" s="1"/>
      <c r="C551" s="1"/>
      <c r="D551" s="2"/>
      <c r="E551" s="2"/>
      <c r="F551" s="1"/>
      <c r="G551" s="10"/>
      <c r="H551" s="10"/>
      <c r="I551" s="10"/>
      <c r="J551" s="4"/>
      <c r="K551" s="11"/>
      <c r="L551" s="11"/>
      <c r="M551" s="5"/>
      <c r="N551" s="5"/>
      <c r="O551" s="222"/>
      <c r="P551" s="7"/>
      <c r="Q551" s="2"/>
      <c r="R551" s="2"/>
      <c r="S551" s="2"/>
      <c r="T551" s="2"/>
    </row>
    <row r="552" spans="1:20" ht="12.75" customHeight="1" x14ac:dyDescent="0.2">
      <c r="A552" s="10"/>
      <c r="B552" s="1"/>
      <c r="C552" s="1"/>
      <c r="D552" s="2"/>
      <c r="E552" s="2"/>
      <c r="F552" s="1"/>
      <c r="G552" s="10"/>
      <c r="H552" s="10"/>
      <c r="I552" s="10"/>
      <c r="J552" s="4"/>
      <c r="K552" s="11"/>
      <c r="L552" s="11"/>
      <c r="M552" s="5"/>
      <c r="N552" s="5"/>
      <c r="O552" s="222"/>
      <c r="P552" s="7"/>
      <c r="Q552" s="2"/>
      <c r="R552" s="2"/>
      <c r="S552" s="2"/>
      <c r="T552" s="2"/>
    </row>
    <row r="553" spans="1:20" ht="12.75" customHeight="1" x14ac:dyDescent="0.2">
      <c r="A553" s="10"/>
      <c r="B553" s="1"/>
      <c r="C553" s="1"/>
      <c r="D553" s="2"/>
      <c r="E553" s="2"/>
      <c r="F553" s="1"/>
      <c r="G553" s="10"/>
      <c r="H553" s="10"/>
      <c r="I553" s="10"/>
      <c r="J553" s="4"/>
      <c r="K553" s="11"/>
      <c r="L553" s="11"/>
      <c r="M553" s="5"/>
      <c r="N553" s="5"/>
      <c r="O553" s="222"/>
      <c r="P553" s="7"/>
      <c r="Q553" s="2"/>
      <c r="R553" s="2"/>
      <c r="S553" s="2"/>
      <c r="T553" s="2"/>
    </row>
    <row r="554" spans="1:20" ht="12.75" customHeight="1" x14ac:dyDescent="0.2">
      <c r="A554" s="10"/>
      <c r="B554" s="1"/>
      <c r="C554" s="1"/>
      <c r="D554" s="2"/>
      <c r="E554" s="2"/>
      <c r="F554" s="1"/>
      <c r="G554" s="10"/>
      <c r="H554" s="10"/>
      <c r="I554" s="10"/>
      <c r="J554" s="4"/>
      <c r="K554" s="11"/>
      <c r="L554" s="11"/>
      <c r="M554" s="5"/>
      <c r="N554" s="5"/>
      <c r="O554" s="222"/>
      <c r="P554" s="7"/>
      <c r="Q554" s="2"/>
      <c r="R554" s="2"/>
      <c r="S554" s="2"/>
      <c r="T554" s="2"/>
    </row>
    <row r="555" spans="1:20" ht="12.75" customHeight="1" x14ac:dyDescent="0.2">
      <c r="A555" s="10"/>
      <c r="B555" s="1"/>
      <c r="C555" s="1"/>
      <c r="D555" s="2"/>
      <c r="E555" s="2"/>
      <c r="F555" s="1"/>
      <c r="G555" s="10"/>
      <c r="H555" s="10"/>
      <c r="I555" s="10"/>
      <c r="J555" s="4"/>
      <c r="K555" s="11"/>
      <c r="L555" s="11"/>
      <c r="M555" s="5"/>
      <c r="N555" s="5"/>
      <c r="O555" s="222"/>
      <c r="P555" s="7"/>
      <c r="Q555" s="2"/>
      <c r="R555" s="2"/>
      <c r="S555" s="2"/>
      <c r="T555" s="2"/>
    </row>
    <row r="556" spans="1:20" ht="12.75" customHeight="1" x14ac:dyDescent="0.2">
      <c r="A556" s="10"/>
      <c r="B556" s="1"/>
      <c r="C556" s="1"/>
      <c r="D556" s="2"/>
      <c r="E556" s="2"/>
      <c r="F556" s="1"/>
      <c r="G556" s="10"/>
      <c r="H556" s="10"/>
      <c r="I556" s="10"/>
      <c r="J556" s="4"/>
      <c r="K556" s="11"/>
      <c r="L556" s="11"/>
      <c r="M556" s="5"/>
      <c r="N556" s="5"/>
      <c r="O556" s="222"/>
      <c r="P556" s="7"/>
      <c r="Q556" s="2"/>
      <c r="R556" s="2"/>
      <c r="S556" s="2"/>
      <c r="T556" s="2"/>
    </row>
    <row r="557" spans="1:20" ht="12.75" customHeight="1" x14ac:dyDescent="0.2">
      <c r="A557" s="10"/>
      <c r="B557" s="1"/>
      <c r="C557" s="1"/>
      <c r="D557" s="2"/>
      <c r="E557" s="2"/>
      <c r="F557" s="1"/>
      <c r="G557" s="10"/>
      <c r="H557" s="10"/>
      <c r="I557" s="10"/>
      <c r="J557" s="4"/>
      <c r="K557" s="11"/>
      <c r="L557" s="11"/>
      <c r="M557" s="5"/>
      <c r="N557" s="5"/>
      <c r="O557" s="222"/>
      <c r="P557" s="7"/>
      <c r="Q557" s="2"/>
      <c r="R557" s="2"/>
      <c r="S557" s="2"/>
      <c r="T557" s="2"/>
    </row>
    <row r="558" spans="1:20" ht="12.75" customHeight="1" x14ac:dyDescent="0.2">
      <c r="A558" s="10"/>
      <c r="B558" s="1"/>
      <c r="C558" s="1"/>
      <c r="D558" s="2"/>
      <c r="E558" s="2"/>
      <c r="F558" s="1"/>
      <c r="G558" s="10"/>
      <c r="H558" s="10"/>
      <c r="I558" s="10"/>
      <c r="J558" s="4"/>
      <c r="K558" s="11"/>
      <c r="L558" s="11"/>
      <c r="M558" s="5"/>
      <c r="N558" s="5"/>
      <c r="O558" s="222"/>
      <c r="P558" s="7"/>
      <c r="Q558" s="2"/>
      <c r="R558" s="2"/>
      <c r="S558" s="2"/>
      <c r="T558" s="2"/>
    </row>
    <row r="559" spans="1:20" ht="12.75" customHeight="1" x14ac:dyDescent="0.2">
      <c r="A559" s="10"/>
      <c r="B559" s="1"/>
      <c r="C559" s="1"/>
      <c r="D559" s="2"/>
      <c r="E559" s="2"/>
      <c r="F559" s="1"/>
      <c r="G559" s="10"/>
      <c r="H559" s="10"/>
      <c r="I559" s="10"/>
      <c r="J559" s="4"/>
      <c r="K559" s="11"/>
      <c r="L559" s="11"/>
      <c r="M559" s="5"/>
      <c r="N559" s="5"/>
      <c r="O559" s="222"/>
      <c r="P559" s="7"/>
      <c r="Q559" s="2"/>
      <c r="R559" s="2"/>
      <c r="S559" s="2"/>
      <c r="T559" s="2"/>
    </row>
    <row r="560" spans="1:20" ht="12.75" customHeight="1" x14ac:dyDescent="0.2">
      <c r="A560" s="10"/>
      <c r="B560" s="1"/>
      <c r="C560" s="1"/>
      <c r="D560" s="2"/>
      <c r="E560" s="2"/>
      <c r="F560" s="1"/>
      <c r="G560" s="10"/>
      <c r="H560" s="10"/>
      <c r="I560" s="10"/>
      <c r="J560" s="4"/>
      <c r="K560" s="11"/>
      <c r="L560" s="11"/>
      <c r="M560" s="5"/>
      <c r="N560" s="5"/>
      <c r="O560" s="222"/>
      <c r="P560" s="7"/>
      <c r="Q560" s="2"/>
      <c r="R560" s="2"/>
      <c r="S560" s="2"/>
      <c r="T560" s="2"/>
    </row>
    <row r="561" spans="1:20" ht="12.75" customHeight="1" x14ac:dyDescent="0.2">
      <c r="A561" s="10"/>
      <c r="B561" s="1"/>
      <c r="C561" s="1"/>
      <c r="D561" s="2"/>
      <c r="E561" s="2"/>
      <c r="F561" s="1"/>
      <c r="G561" s="10"/>
      <c r="H561" s="10"/>
      <c r="I561" s="10"/>
      <c r="J561" s="4"/>
      <c r="K561" s="11"/>
      <c r="L561" s="11"/>
      <c r="M561" s="5"/>
      <c r="N561" s="5"/>
      <c r="O561" s="222"/>
      <c r="P561" s="7"/>
      <c r="Q561" s="2"/>
      <c r="R561" s="2"/>
      <c r="S561" s="2"/>
      <c r="T561" s="2"/>
    </row>
    <row r="562" spans="1:20" ht="12.75" customHeight="1" x14ac:dyDescent="0.2">
      <c r="A562" s="10"/>
      <c r="B562" s="1"/>
      <c r="C562" s="1"/>
      <c r="D562" s="2"/>
      <c r="E562" s="2"/>
      <c r="F562" s="1"/>
      <c r="G562" s="10"/>
      <c r="H562" s="10"/>
      <c r="I562" s="10"/>
      <c r="J562" s="4"/>
      <c r="K562" s="11"/>
      <c r="L562" s="11"/>
      <c r="M562" s="5"/>
      <c r="N562" s="5"/>
      <c r="O562" s="222"/>
      <c r="P562" s="7"/>
      <c r="Q562" s="2"/>
      <c r="R562" s="2"/>
      <c r="S562" s="2"/>
      <c r="T562" s="2"/>
    </row>
    <row r="563" spans="1:20" ht="12.75" customHeight="1" x14ac:dyDescent="0.2">
      <c r="A563" s="10"/>
      <c r="B563" s="1"/>
      <c r="C563" s="1"/>
      <c r="D563" s="2"/>
      <c r="E563" s="2"/>
      <c r="F563" s="1"/>
      <c r="G563" s="10"/>
      <c r="H563" s="10"/>
      <c r="I563" s="10"/>
      <c r="J563" s="4"/>
      <c r="K563" s="11"/>
      <c r="L563" s="11"/>
      <c r="M563" s="5"/>
      <c r="N563" s="5"/>
      <c r="O563" s="222"/>
      <c r="P563" s="7"/>
      <c r="Q563" s="2"/>
      <c r="R563" s="2"/>
      <c r="S563" s="2"/>
      <c r="T563" s="2"/>
    </row>
    <row r="564" spans="1:20" ht="12.75" customHeight="1" x14ac:dyDescent="0.2">
      <c r="A564" s="10"/>
      <c r="B564" s="1"/>
      <c r="C564" s="1"/>
      <c r="D564" s="2"/>
      <c r="E564" s="2"/>
      <c r="F564" s="1"/>
      <c r="G564" s="10"/>
      <c r="H564" s="10"/>
      <c r="I564" s="10"/>
      <c r="J564" s="4"/>
      <c r="K564" s="11"/>
      <c r="L564" s="11"/>
      <c r="M564" s="5"/>
      <c r="N564" s="5"/>
      <c r="O564" s="222"/>
      <c r="P564" s="7"/>
      <c r="Q564" s="2"/>
      <c r="R564" s="2"/>
      <c r="S564" s="2"/>
      <c r="T564" s="2"/>
    </row>
    <row r="565" spans="1:20" ht="12.75" customHeight="1" x14ac:dyDescent="0.2">
      <c r="A565" s="10"/>
      <c r="B565" s="1"/>
      <c r="C565" s="1"/>
      <c r="D565" s="2"/>
      <c r="E565" s="2"/>
      <c r="F565" s="1"/>
      <c r="G565" s="10"/>
      <c r="H565" s="10"/>
      <c r="I565" s="10"/>
      <c r="J565" s="4"/>
      <c r="K565" s="11"/>
      <c r="L565" s="11"/>
      <c r="M565" s="5"/>
      <c r="N565" s="5"/>
      <c r="O565" s="222"/>
      <c r="P565" s="7"/>
      <c r="Q565" s="2"/>
      <c r="R565" s="2"/>
      <c r="S565" s="2"/>
      <c r="T565" s="2"/>
    </row>
    <row r="566" spans="1:20" ht="12.75" customHeight="1" x14ac:dyDescent="0.2">
      <c r="A566" s="10"/>
      <c r="B566" s="1"/>
      <c r="C566" s="1"/>
      <c r="D566" s="2"/>
      <c r="E566" s="2"/>
      <c r="F566" s="1"/>
      <c r="G566" s="10"/>
      <c r="H566" s="10"/>
      <c r="I566" s="10"/>
      <c r="J566" s="4"/>
      <c r="K566" s="11"/>
      <c r="L566" s="11"/>
      <c r="M566" s="5"/>
      <c r="N566" s="5"/>
      <c r="O566" s="222"/>
      <c r="P566" s="7"/>
      <c r="Q566" s="2"/>
      <c r="R566" s="2"/>
      <c r="S566" s="2"/>
      <c r="T566" s="2"/>
    </row>
    <row r="567" spans="1:20" ht="12.75" customHeight="1" x14ac:dyDescent="0.2">
      <c r="A567" s="10"/>
      <c r="B567" s="1"/>
      <c r="C567" s="1"/>
      <c r="D567" s="2"/>
      <c r="E567" s="2"/>
      <c r="F567" s="1"/>
      <c r="G567" s="10"/>
      <c r="H567" s="10"/>
      <c r="I567" s="10"/>
      <c r="J567" s="4"/>
      <c r="K567" s="11"/>
      <c r="L567" s="11"/>
      <c r="M567" s="5"/>
      <c r="N567" s="5"/>
      <c r="O567" s="222"/>
      <c r="P567" s="7"/>
      <c r="Q567" s="2"/>
      <c r="R567" s="2"/>
      <c r="S567" s="2"/>
      <c r="T567" s="2"/>
    </row>
    <row r="568" spans="1:20" ht="12.75" customHeight="1" x14ac:dyDescent="0.2">
      <c r="A568" s="10"/>
      <c r="B568" s="1"/>
      <c r="C568" s="1"/>
      <c r="D568" s="2"/>
      <c r="E568" s="2"/>
      <c r="F568" s="1"/>
      <c r="G568" s="10"/>
      <c r="H568" s="10"/>
      <c r="I568" s="10"/>
      <c r="J568" s="4"/>
      <c r="K568" s="11"/>
      <c r="L568" s="11"/>
      <c r="M568" s="5"/>
      <c r="N568" s="5"/>
      <c r="O568" s="222"/>
      <c r="P568" s="7"/>
      <c r="Q568" s="2"/>
      <c r="R568" s="2"/>
      <c r="S568" s="2"/>
      <c r="T568" s="2"/>
    </row>
    <row r="569" spans="1:20" ht="12.75" customHeight="1" x14ac:dyDescent="0.2">
      <c r="A569" s="10"/>
      <c r="B569" s="1"/>
      <c r="C569" s="1"/>
      <c r="D569" s="2"/>
      <c r="E569" s="2"/>
      <c r="F569" s="1"/>
      <c r="G569" s="10"/>
      <c r="H569" s="10"/>
      <c r="I569" s="10"/>
      <c r="J569" s="4"/>
      <c r="K569" s="11"/>
      <c r="L569" s="11"/>
      <c r="M569" s="5"/>
      <c r="N569" s="5"/>
      <c r="O569" s="222"/>
      <c r="P569" s="7"/>
      <c r="Q569" s="2"/>
      <c r="R569" s="2"/>
      <c r="S569" s="2"/>
      <c r="T569" s="2"/>
    </row>
    <row r="570" spans="1:20" ht="12.75" customHeight="1" x14ac:dyDescent="0.2">
      <c r="A570" s="10"/>
      <c r="B570" s="1"/>
      <c r="C570" s="1"/>
      <c r="D570" s="2"/>
      <c r="E570" s="2"/>
      <c r="F570" s="1"/>
      <c r="G570" s="10"/>
      <c r="H570" s="10"/>
      <c r="I570" s="10"/>
      <c r="J570" s="4"/>
      <c r="K570" s="11"/>
      <c r="L570" s="11"/>
      <c r="M570" s="5"/>
      <c r="N570" s="5"/>
      <c r="O570" s="222"/>
      <c r="P570" s="7"/>
      <c r="Q570" s="2"/>
      <c r="R570" s="2"/>
      <c r="S570" s="2"/>
      <c r="T570" s="2"/>
    </row>
    <row r="571" spans="1:20" ht="12.75" customHeight="1" x14ac:dyDescent="0.2">
      <c r="A571" s="10"/>
      <c r="B571" s="1"/>
      <c r="C571" s="1"/>
      <c r="D571" s="2"/>
      <c r="E571" s="2"/>
      <c r="F571" s="1"/>
      <c r="G571" s="10"/>
      <c r="H571" s="10"/>
      <c r="I571" s="10"/>
      <c r="J571" s="4"/>
      <c r="K571" s="11"/>
      <c r="L571" s="11"/>
      <c r="M571" s="5"/>
      <c r="N571" s="5"/>
      <c r="O571" s="222"/>
      <c r="P571" s="7"/>
      <c r="Q571" s="2"/>
      <c r="R571" s="2"/>
      <c r="S571" s="2"/>
      <c r="T571" s="2"/>
    </row>
    <row r="572" spans="1:20" ht="12.75" customHeight="1" x14ac:dyDescent="0.2">
      <c r="A572" s="10"/>
      <c r="B572" s="1"/>
      <c r="C572" s="1"/>
      <c r="D572" s="2"/>
      <c r="E572" s="2"/>
      <c r="F572" s="1"/>
      <c r="G572" s="10"/>
      <c r="H572" s="10"/>
      <c r="I572" s="10"/>
      <c r="J572" s="4"/>
      <c r="K572" s="11"/>
      <c r="L572" s="11"/>
      <c r="M572" s="5"/>
      <c r="N572" s="5"/>
      <c r="O572" s="222"/>
      <c r="P572" s="7"/>
      <c r="Q572" s="2"/>
      <c r="R572" s="2"/>
      <c r="S572" s="2"/>
      <c r="T572" s="2"/>
    </row>
    <row r="573" spans="1:20" ht="12.75" customHeight="1" x14ac:dyDescent="0.2">
      <c r="A573" s="10"/>
      <c r="B573" s="1"/>
      <c r="C573" s="1"/>
      <c r="D573" s="2"/>
      <c r="E573" s="2"/>
      <c r="F573" s="1"/>
      <c r="G573" s="10"/>
      <c r="H573" s="10"/>
      <c r="I573" s="10"/>
      <c r="J573" s="4"/>
      <c r="K573" s="11"/>
      <c r="L573" s="11"/>
      <c r="M573" s="5"/>
      <c r="N573" s="5"/>
      <c r="O573" s="222"/>
      <c r="P573" s="7"/>
      <c r="Q573" s="2"/>
      <c r="R573" s="2"/>
      <c r="S573" s="2"/>
      <c r="T573" s="2"/>
    </row>
    <row r="574" spans="1:20" ht="12.75" customHeight="1" x14ac:dyDescent="0.2">
      <c r="A574" s="10"/>
      <c r="B574" s="1"/>
      <c r="C574" s="1"/>
      <c r="D574" s="2"/>
      <c r="E574" s="2"/>
      <c r="F574" s="1"/>
      <c r="G574" s="10"/>
      <c r="H574" s="10"/>
      <c r="I574" s="10"/>
      <c r="J574" s="4"/>
      <c r="K574" s="11"/>
      <c r="L574" s="11"/>
      <c r="M574" s="5"/>
      <c r="N574" s="5"/>
      <c r="O574" s="222"/>
      <c r="P574" s="7"/>
      <c r="Q574" s="2"/>
      <c r="R574" s="2"/>
      <c r="S574" s="2"/>
      <c r="T574" s="2"/>
    </row>
    <row r="575" spans="1:20" ht="12.75" customHeight="1" x14ac:dyDescent="0.2">
      <c r="A575" s="10"/>
      <c r="B575" s="1"/>
      <c r="C575" s="1"/>
      <c r="D575" s="2"/>
      <c r="E575" s="2"/>
      <c r="F575" s="1"/>
      <c r="G575" s="10"/>
      <c r="H575" s="10"/>
      <c r="I575" s="10"/>
      <c r="J575" s="4"/>
      <c r="K575" s="11"/>
      <c r="L575" s="11"/>
      <c r="M575" s="5"/>
      <c r="N575" s="5"/>
      <c r="O575" s="222"/>
      <c r="P575" s="7"/>
      <c r="Q575" s="2"/>
      <c r="R575" s="2"/>
      <c r="S575" s="2"/>
      <c r="T575" s="2"/>
    </row>
    <row r="576" spans="1:20" ht="12.75" customHeight="1" x14ac:dyDescent="0.2">
      <c r="A576" s="10"/>
      <c r="B576" s="1"/>
      <c r="C576" s="1"/>
      <c r="D576" s="2"/>
      <c r="E576" s="2"/>
      <c r="F576" s="1"/>
      <c r="G576" s="10"/>
      <c r="H576" s="10"/>
      <c r="I576" s="10"/>
      <c r="J576" s="4"/>
      <c r="K576" s="11"/>
      <c r="L576" s="11"/>
      <c r="M576" s="5"/>
      <c r="N576" s="5"/>
      <c r="O576" s="222"/>
      <c r="P576" s="7"/>
      <c r="Q576" s="2"/>
      <c r="R576" s="2"/>
      <c r="S576" s="2"/>
      <c r="T576" s="2"/>
    </row>
    <row r="577" spans="1:20" ht="12.75" customHeight="1" x14ac:dyDescent="0.2">
      <c r="A577" s="10"/>
      <c r="B577" s="1"/>
      <c r="C577" s="1"/>
      <c r="D577" s="2"/>
      <c r="E577" s="2"/>
      <c r="F577" s="1"/>
      <c r="G577" s="10"/>
      <c r="H577" s="10"/>
      <c r="I577" s="10"/>
      <c r="J577" s="4"/>
      <c r="K577" s="11"/>
      <c r="L577" s="11"/>
      <c r="M577" s="5"/>
      <c r="N577" s="5"/>
      <c r="O577" s="222"/>
      <c r="P577" s="7"/>
      <c r="Q577" s="2"/>
      <c r="R577" s="2"/>
      <c r="S577" s="2"/>
      <c r="T577" s="2"/>
    </row>
    <row r="578" spans="1:20" ht="12.75" customHeight="1" x14ac:dyDescent="0.2">
      <c r="A578" s="10"/>
      <c r="B578" s="1"/>
      <c r="C578" s="1"/>
      <c r="D578" s="2"/>
      <c r="E578" s="2"/>
      <c r="F578" s="1"/>
      <c r="G578" s="10"/>
      <c r="H578" s="10"/>
      <c r="I578" s="10"/>
      <c r="J578" s="4"/>
      <c r="K578" s="11"/>
      <c r="L578" s="11"/>
      <c r="M578" s="5"/>
      <c r="N578" s="5"/>
      <c r="O578" s="222"/>
      <c r="P578" s="7"/>
      <c r="Q578" s="2"/>
      <c r="R578" s="2"/>
      <c r="S578" s="2"/>
      <c r="T578" s="2"/>
    </row>
    <row r="579" spans="1:20" ht="12.75" customHeight="1" x14ac:dyDescent="0.2">
      <c r="A579" s="10"/>
      <c r="B579" s="1"/>
      <c r="C579" s="1"/>
      <c r="D579" s="2"/>
      <c r="E579" s="2"/>
      <c r="F579" s="1"/>
      <c r="G579" s="10"/>
      <c r="H579" s="10"/>
      <c r="I579" s="10"/>
      <c r="J579" s="4"/>
      <c r="K579" s="11"/>
      <c r="L579" s="11"/>
      <c r="M579" s="5"/>
      <c r="N579" s="5"/>
      <c r="O579" s="222"/>
      <c r="P579" s="7"/>
      <c r="Q579" s="2"/>
      <c r="R579" s="2"/>
      <c r="S579" s="2"/>
      <c r="T579" s="2"/>
    </row>
    <row r="580" spans="1:20" ht="12.75" customHeight="1" x14ac:dyDescent="0.2">
      <c r="A580" s="10"/>
      <c r="B580" s="1"/>
      <c r="C580" s="1"/>
      <c r="D580" s="2"/>
      <c r="E580" s="2"/>
      <c r="F580" s="1"/>
      <c r="G580" s="10"/>
      <c r="H580" s="10"/>
      <c r="I580" s="10"/>
      <c r="J580" s="4"/>
      <c r="K580" s="11"/>
      <c r="L580" s="11"/>
      <c r="M580" s="5"/>
      <c r="N580" s="5"/>
      <c r="O580" s="222"/>
      <c r="P580" s="7"/>
      <c r="Q580" s="2"/>
      <c r="R580" s="2"/>
      <c r="S580" s="2"/>
      <c r="T580" s="2"/>
    </row>
    <row r="581" spans="1:20" ht="12.75" customHeight="1" x14ac:dyDescent="0.2">
      <c r="A581" s="10"/>
      <c r="B581" s="1"/>
      <c r="C581" s="1"/>
      <c r="D581" s="2"/>
      <c r="E581" s="2"/>
      <c r="F581" s="1"/>
      <c r="G581" s="10"/>
      <c r="H581" s="10"/>
      <c r="I581" s="10"/>
      <c r="J581" s="4"/>
      <c r="K581" s="11"/>
      <c r="L581" s="11"/>
      <c r="M581" s="5"/>
      <c r="N581" s="5"/>
      <c r="O581" s="222"/>
      <c r="P581" s="7"/>
      <c r="Q581" s="2"/>
      <c r="R581" s="2"/>
      <c r="S581" s="2"/>
      <c r="T581" s="2"/>
    </row>
    <row r="582" spans="1:20" ht="12.75" customHeight="1" x14ac:dyDescent="0.2">
      <c r="A582" s="10"/>
      <c r="B582" s="1"/>
      <c r="C582" s="1"/>
      <c r="D582" s="2"/>
      <c r="E582" s="2"/>
      <c r="F582" s="1"/>
      <c r="G582" s="10"/>
      <c r="H582" s="10"/>
      <c r="I582" s="10"/>
      <c r="J582" s="4"/>
      <c r="K582" s="11"/>
      <c r="L582" s="11"/>
      <c r="M582" s="5"/>
      <c r="N582" s="5"/>
      <c r="O582" s="222"/>
      <c r="P582" s="7"/>
      <c r="Q582" s="2"/>
      <c r="R582" s="2"/>
      <c r="S582" s="2"/>
      <c r="T582" s="2"/>
    </row>
    <row r="583" spans="1:20" ht="12.75" customHeight="1" x14ac:dyDescent="0.2">
      <c r="A583" s="10"/>
      <c r="B583" s="1"/>
      <c r="C583" s="1"/>
      <c r="D583" s="2"/>
      <c r="E583" s="2"/>
      <c r="F583" s="1"/>
      <c r="G583" s="10"/>
      <c r="H583" s="10"/>
      <c r="I583" s="10"/>
      <c r="J583" s="4"/>
      <c r="K583" s="11"/>
      <c r="L583" s="11"/>
      <c r="M583" s="5"/>
      <c r="N583" s="5"/>
      <c r="O583" s="222"/>
      <c r="P583" s="7"/>
      <c r="Q583" s="2"/>
      <c r="R583" s="2"/>
      <c r="S583" s="2"/>
      <c r="T583" s="2"/>
    </row>
    <row r="584" spans="1:20" ht="12.75" customHeight="1" x14ac:dyDescent="0.2">
      <c r="A584" s="10"/>
      <c r="B584" s="1"/>
      <c r="C584" s="1"/>
      <c r="D584" s="2"/>
      <c r="E584" s="2"/>
      <c r="F584" s="1"/>
      <c r="G584" s="10"/>
      <c r="H584" s="10"/>
      <c r="I584" s="10"/>
      <c r="J584" s="4"/>
      <c r="K584" s="11"/>
      <c r="L584" s="11"/>
      <c r="M584" s="5"/>
      <c r="N584" s="5"/>
      <c r="O584" s="222"/>
      <c r="P584" s="7"/>
      <c r="Q584" s="2"/>
      <c r="R584" s="2"/>
      <c r="S584" s="2"/>
      <c r="T584" s="2"/>
    </row>
    <row r="585" spans="1:20" ht="12.75" customHeight="1" x14ac:dyDescent="0.2">
      <c r="A585" s="10"/>
      <c r="B585" s="1"/>
      <c r="C585" s="1"/>
      <c r="D585" s="2"/>
      <c r="E585" s="2"/>
      <c r="F585" s="1"/>
      <c r="G585" s="10"/>
      <c r="H585" s="10"/>
      <c r="I585" s="10"/>
      <c r="J585" s="4"/>
      <c r="K585" s="11"/>
      <c r="L585" s="11"/>
      <c r="M585" s="5"/>
      <c r="N585" s="5"/>
      <c r="O585" s="222"/>
      <c r="P585" s="7"/>
      <c r="Q585" s="2"/>
      <c r="R585" s="2"/>
      <c r="S585" s="2"/>
      <c r="T585" s="2"/>
    </row>
    <row r="586" spans="1:20" ht="12.75" customHeight="1" x14ac:dyDescent="0.2">
      <c r="A586" s="10"/>
      <c r="B586" s="1"/>
      <c r="C586" s="1"/>
      <c r="D586" s="2"/>
      <c r="E586" s="2"/>
      <c r="F586" s="1"/>
      <c r="G586" s="10"/>
      <c r="H586" s="10"/>
      <c r="I586" s="10"/>
      <c r="J586" s="4"/>
      <c r="K586" s="11"/>
      <c r="L586" s="11"/>
      <c r="M586" s="5"/>
      <c r="N586" s="5"/>
      <c r="O586" s="222"/>
      <c r="P586" s="7"/>
      <c r="Q586" s="2"/>
      <c r="R586" s="2"/>
      <c r="S586" s="2"/>
      <c r="T586" s="2"/>
    </row>
    <row r="587" spans="1:20" ht="12.75" customHeight="1" x14ac:dyDescent="0.2">
      <c r="A587" s="10"/>
      <c r="B587" s="1"/>
      <c r="C587" s="1"/>
      <c r="D587" s="2"/>
      <c r="E587" s="2"/>
      <c r="F587" s="1"/>
      <c r="G587" s="10"/>
      <c r="H587" s="10"/>
      <c r="I587" s="10"/>
      <c r="J587" s="4"/>
      <c r="K587" s="11"/>
      <c r="L587" s="11"/>
      <c r="M587" s="5"/>
      <c r="N587" s="5"/>
      <c r="O587" s="222"/>
      <c r="P587" s="7"/>
      <c r="Q587" s="2"/>
      <c r="R587" s="2"/>
      <c r="S587" s="2"/>
      <c r="T587" s="2"/>
    </row>
    <row r="588" spans="1:20" ht="12.75" customHeight="1" x14ac:dyDescent="0.2">
      <c r="A588" s="10"/>
      <c r="B588" s="1"/>
      <c r="C588" s="1"/>
      <c r="D588" s="2"/>
      <c r="E588" s="2"/>
      <c r="F588" s="1"/>
      <c r="G588" s="10"/>
      <c r="H588" s="10"/>
      <c r="I588" s="10"/>
      <c r="J588" s="4"/>
      <c r="K588" s="11"/>
      <c r="L588" s="11"/>
      <c r="M588" s="5"/>
      <c r="N588" s="5"/>
      <c r="O588" s="222"/>
      <c r="P588" s="7"/>
      <c r="Q588" s="2"/>
      <c r="R588" s="2"/>
      <c r="S588" s="2"/>
      <c r="T588" s="2"/>
    </row>
    <row r="589" spans="1:20" ht="12.75" customHeight="1" x14ac:dyDescent="0.2">
      <c r="A589" s="10"/>
      <c r="B589" s="1"/>
      <c r="C589" s="1"/>
      <c r="D589" s="2"/>
      <c r="E589" s="2"/>
      <c r="F589" s="1"/>
      <c r="G589" s="10"/>
      <c r="H589" s="10"/>
      <c r="I589" s="10"/>
      <c r="J589" s="4"/>
      <c r="K589" s="11"/>
      <c r="L589" s="11"/>
      <c r="M589" s="5"/>
      <c r="N589" s="5"/>
      <c r="O589" s="222"/>
      <c r="P589" s="7"/>
      <c r="Q589" s="2"/>
      <c r="R589" s="2"/>
      <c r="S589" s="2"/>
      <c r="T589" s="2"/>
    </row>
    <row r="590" spans="1:20" ht="12.75" customHeight="1" x14ac:dyDescent="0.2">
      <c r="A590" s="10"/>
      <c r="B590" s="1"/>
      <c r="C590" s="1"/>
      <c r="D590" s="2"/>
      <c r="E590" s="2"/>
      <c r="F590" s="1"/>
      <c r="G590" s="10"/>
      <c r="H590" s="10"/>
      <c r="I590" s="10"/>
      <c r="J590" s="4"/>
      <c r="K590" s="11"/>
      <c r="L590" s="11"/>
      <c r="M590" s="5"/>
      <c r="N590" s="5"/>
      <c r="O590" s="222"/>
      <c r="P590" s="7"/>
      <c r="Q590" s="2"/>
      <c r="R590" s="2"/>
      <c r="S590" s="2"/>
      <c r="T590" s="2"/>
    </row>
    <row r="591" spans="1:20" ht="12.75" customHeight="1" x14ac:dyDescent="0.2">
      <c r="A591" s="10"/>
      <c r="B591" s="1"/>
      <c r="C591" s="1"/>
      <c r="D591" s="2"/>
      <c r="E591" s="2"/>
      <c r="F591" s="1"/>
      <c r="G591" s="10"/>
      <c r="H591" s="10"/>
      <c r="I591" s="10"/>
      <c r="J591" s="4"/>
      <c r="K591" s="11"/>
      <c r="L591" s="11"/>
      <c r="M591" s="5"/>
      <c r="N591" s="5"/>
      <c r="O591" s="222"/>
      <c r="P591" s="7"/>
      <c r="Q591" s="2"/>
      <c r="R591" s="2"/>
      <c r="S591" s="2"/>
      <c r="T591" s="2"/>
    </row>
    <row r="592" spans="1:20" ht="12.75" customHeight="1" x14ac:dyDescent="0.2">
      <c r="A592" s="10"/>
      <c r="B592" s="1"/>
      <c r="C592" s="1"/>
      <c r="D592" s="2"/>
      <c r="E592" s="2"/>
      <c r="F592" s="1"/>
      <c r="G592" s="10"/>
      <c r="H592" s="10"/>
      <c r="I592" s="10"/>
      <c r="J592" s="4"/>
      <c r="K592" s="11"/>
      <c r="L592" s="11"/>
      <c r="M592" s="5"/>
      <c r="N592" s="5"/>
      <c r="O592" s="222"/>
      <c r="P592" s="7"/>
      <c r="Q592" s="2"/>
      <c r="R592" s="2"/>
      <c r="S592" s="2"/>
      <c r="T592" s="2"/>
    </row>
    <row r="593" spans="1:20" ht="12.75" customHeight="1" x14ac:dyDescent="0.2">
      <c r="A593" s="10"/>
      <c r="B593" s="1"/>
      <c r="C593" s="1"/>
      <c r="D593" s="2"/>
      <c r="E593" s="2"/>
      <c r="F593" s="1"/>
      <c r="G593" s="10"/>
      <c r="H593" s="10"/>
      <c r="I593" s="10"/>
      <c r="J593" s="4"/>
      <c r="K593" s="11"/>
      <c r="L593" s="11"/>
      <c r="M593" s="5"/>
      <c r="N593" s="5"/>
      <c r="O593" s="222"/>
      <c r="P593" s="7"/>
      <c r="Q593" s="2"/>
      <c r="R593" s="2"/>
      <c r="S593" s="2"/>
      <c r="T593" s="2"/>
    </row>
    <row r="594" spans="1:20" ht="12.75" customHeight="1" x14ac:dyDescent="0.2">
      <c r="A594" s="10"/>
      <c r="B594" s="1"/>
      <c r="C594" s="1"/>
      <c r="D594" s="2"/>
      <c r="E594" s="2"/>
      <c r="F594" s="1"/>
      <c r="G594" s="10"/>
      <c r="H594" s="10"/>
      <c r="I594" s="10"/>
      <c r="J594" s="4"/>
      <c r="K594" s="11"/>
      <c r="L594" s="11"/>
      <c r="M594" s="5"/>
      <c r="N594" s="5"/>
      <c r="O594" s="222"/>
      <c r="P594" s="7"/>
      <c r="Q594" s="2"/>
      <c r="R594" s="2"/>
      <c r="S594" s="2"/>
      <c r="T594" s="2"/>
    </row>
    <row r="595" spans="1:20" ht="12.75" customHeight="1" x14ac:dyDescent="0.2">
      <c r="A595" s="10"/>
      <c r="B595" s="1"/>
      <c r="C595" s="1"/>
      <c r="D595" s="2"/>
      <c r="E595" s="2"/>
      <c r="F595" s="1"/>
      <c r="G595" s="10"/>
      <c r="H595" s="10"/>
      <c r="I595" s="10"/>
      <c r="J595" s="4"/>
      <c r="K595" s="11"/>
      <c r="L595" s="11"/>
      <c r="M595" s="5"/>
      <c r="N595" s="5"/>
      <c r="O595" s="222"/>
      <c r="P595" s="7"/>
      <c r="Q595" s="2"/>
      <c r="R595" s="2"/>
      <c r="S595" s="2"/>
      <c r="T595" s="2"/>
    </row>
    <row r="596" spans="1:20" ht="12.75" customHeight="1" x14ac:dyDescent="0.2">
      <c r="A596" s="10"/>
      <c r="B596" s="1"/>
      <c r="C596" s="1"/>
      <c r="D596" s="2"/>
      <c r="E596" s="2"/>
      <c r="F596" s="1"/>
      <c r="G596" s="10"/>
      <c r="H596" s="10"/>
      <c r="I596" s="10"/>
      <c r="J596" s="4"/>
      <c r="K596" s="11"/>
      <c r="L596" s="11"/>
      <c r="M596" s="5"/>
      <c r="N596" s="5"/>
      <c r="O596" s="222"/>
      <c r="P596" s="7"/>
      <c r="Q596" s="2"/>
      <c r="R596" s="2"/>
      <c r="S596" s="2"/>
      <c r="T596" s="2"/>
    </row>
    <row r="597" spans="1:20" ht="12.75" customHeight="1" x14ac:dyDescent="0.2">
      <c r="A597" s="10"/>
      <c r="B597" s="1"/>
      <c r="C597" s="1"/>
      <c r="D597" s="2"/>
      <c r="E597" s="2"/>
      <c r="F597" s="1"/>
      <c r="G597" s="10"/>
      <c r="H597" s="10"/>
      <c r="I597" s="10"/>
      <c r="J597" s="4"/>
      <c r="K597" s="11"/>
      <c r="L597" s="11"/>
      <c r="M597" s="5"/>
      <c r="N597" s="5"/>
      <c r="O597" s="222"/>
      <c r="P597" s="7"/>
      <c r="Q597" s="2"/>
      <c r="R597" s="2"/>
      <c r="S597" s="2"/>
      <c r="T597" s="2"/>
    </row>
    <row r="598" spans="1:20" ht="12.75" customHeight="1" x14ac:dyDescent="0.2">
      <c r="A598" s="10"/>
      <c r="B598" s="1"/>
      <c r="C598" s="1"/>
      <c r="D598" s="2"/>
      <c r="E598" s="2"/>
      <c r="F598" s="1"/>
      <c r="G598" s="10"/>
      <c r="H598" s="10"/>
      <c r="I598" s="10"/>
      <c r="J598" s="4"/>
      <c r="K598" s="11"/>
      <c r="L598" s="11"/>
      <c r="M598" s="5"/>
      <c r="N598" s="5"/>
      <c r="O598" s="222"/>
      <c r="P598" s="7"/>
      <c r="Q598" s="2"/>
      <c r="R598" s="2"/>
      <c r="S598" s="2"/>
      <c r="T598" s="2"/>
    </row>
    <row r="599" spans="1:20" ht="12.75" customHeight="1" x14ac:dyDescent="0.2">
      <c r="A599" s="10"/>
      <c r="B599" s="1"/>
      <c r="C599" s="1"/>
      <c r="D599" s="2"/>
      <c r="E599" s="2"/>
      <c r="F599" s="1"/>
      <c r="G599" s="10"/>
      <c r="H599" s="10"/>
      <c r="I599" s="10"/>
      <c r="J599" s="4"/>
      <c r="K599" s="11"/>
      <c r="L599" s="11"/>
      <c r="M599" s="5"/>
      <c r="N599" s="5"/>
      <c r="O599" s="222"/>
      <c r="P599" s="7"/>
      <c r="Q599" s="2"/>
      <c r="R599" s="2"/>
      <c r="S599" s="2"/>
      <c r="T599" s="2"/>
    </row>
    <row r="600" spans="1:20" ht="12.75" customHeight="1" x14ac:dyDescent="0.2">
      <c r="A600" s="10"/>
      <c r="B600" s="1"/>
      <c r="C600" s="1"/>
      <c r="D600" s="2"/>
      <c r="E600" s="2"/>
      <c r="F600" s="1"/>
      <c r="G600" s="10"/>
      <c r="H600" s="10"/>
      <c r="I600" s="10"/>
      <c r="J600" s="4"/>
      <c r="K600" s="11"/>
      <c r="L600" s="11"/>
      <c r="M600" s="5"/>
      <c r="N600" s="5"/>
      <c r="O600" s="222"/>
      <c r="P600" s="7"/>
      <c r="Q600" s="2"/>
      <c r="R600" s="2"/>
      <c r="S600" s="2"/>
      <c r="T600" s="2"/>
    </row>
    <row r="601" spans="1:20" ht="12.75" customHeight="1" x14ac:dyDescent="0.2">
      <c r="A601" s="10"/>
      <c r="B601" s="1"/>
      <c r="C601" s="1"/>
      <c r="D601" s="2"/>
      <c r="E601" s="2"/>
      <c r="F601" s="1"/>
      <c r="G601" s="10"/>
      <c r="H601" s="10"/>
      <c r="I601" s="10"/>
      <c r="J601" s="4"/>
      <c r="K601" s="11"/>
      <c r="L601" s="11"/>
      <c r="M601" s="5"/>
      <c r="N601" s="5"/>
      <c r="O601" s="222"/>
      <c r="P601" s="7"/>
      <c r="Q601" s="2"/>
      <c r="R601" s="2"/>
      <c r="S601" s="2"/>
      <c r="T601" s="2"/>
    </row>
    <row r="602" spans="1:20" ht="12.75" customHeight="1" x14ac:dyDescent="0.2">
      <c r="A602" s="10"/>
      <c r="B602" s="1"/>
      <c r="C602" s="1"/>
      <c r="D602" s="2"/>
      <c r="E602" s="2"/>
      <c r="F602" s="1"/>
      <c r="G602" s="10"/>
      <c r="H602" s="10"/>
      <c r="I602" s="10"/>
      <c r="J602" s="4"/>
      <c r="K602" s="11"/>
      <c r="L602" s="11"/>
      <c r="M602" s="5"/>
      <c r="N602" s="5"/>
      <c r="O602" s="222"/>
      <c r="P602" s="7"/>
      <c r="Q602" s="2"/>
      <c r="R602" s="2"/>
      <c r="S602" s="2"/>
      <c r="T602" s="2"/>
    </row>
    <row r="603" spans="1:20" ht="12.75" customHeight="1" x14ac:dyDescent="0.2">
      <c r="A603" s="10"/>
      <c r="B603" s="1"/>
      <c r="C603" s="1"/>
      <c r="D603" s="2"/>
      <c r="E603" s="2"/>
      <c r="F603" s="1"/>
      <c r="G603" s="10"/>
      <c r="H603" s="10"/>
      <c r="I603" s="10"/>
      <c r="J603" s="4"/>
      <c r="K603" s="11"/>
      <c r="L603" s="11"/>
      <c r="M603" s="5"/>
      <c r="N603" s="5"/>
      <c r="O603" s="222"/>
      <c r="P603" s="7"/>
      <c r="Q603" s="2"/>
      <c r="R603" s="2"/>
      <c r="S603" s="2"/>
      <c r="T603" s="2"/>
    </row>
    <row r="604" spans="1:20" ht="12.75" customHeight="1" x14ac:dyDescent="0.2">
      <c r="A604" s="10"/>
      <c r="B604" s="1"/>
      <c r="C604" s="1"/>
      <c r="D604" s="2"/>
      <c r="E604" s="2"/>
      <c r="F604" s="1"/>
      <c r="G604" s="10"/>
      <c r="H604" s="10"/>
      <c r="I604" s="10"/>
      <c r="J604" s="4"/>
      <c r="K604" s="11"/>
      <c r="L604" s="11"/>
      <c r="M604" s="5"/>
      <c r="N604" s="5"/>
      <c r="O604" s="222"/>
      <c r="P604" s="7"/>
      <c r="Q604" s="2"/>
      <c r="R604" s="2"/>
      <c r="S604" s="2"/>
      <c r="T604" s="2"/>
    </row>
    <row r="605" spans="1:20" ht="12.75" customHeight="1" x14ac:dyDescent="0.2">
      <c r="A605" s="10"/>
      <c r="B605" s="1"/>
      <c r="C605" s="1"/>
      <c r="D605" s="2"/>
      <c r="E605" s="2"/>
      <c r="F605" s="1"/>
      <c r="G605" s="10"/>
      <c r="H605" s="10"/>
      <c r="I605" s="10"/>
      <c r="J605" s="4"/>
      <c r="K605" s="11"/>
      <c r="L605" s="11"/>
      <c r="M605" s="5"/>
      <c r="N605" s="5"/>
      <c r="O605" s="222"/>
      <c r="P605" s="7"/>
      <c r="Q605" s="2"/>
      <c r="R605" s="2"/>
      <c r="S605" s="2"/>
      <c r="T605" s="2"/>
    </row>
    <row r="606" spans="1:20" ht="12.75" customHeight="1" x14ac:dyDescent="0.2">
      <c r="A606" s="10"/>
      <c r="B606" s="1"/>
      <c r="C606" s="1"/>
      <c r="D606" s="2"/>
      <c r="E606" s="2"/>
      <c r="F606" s="1"/>
      <c r="G606" s="10"/>
      <c r="H606" s="10"/>
      <c r="I606" s="10"/>
      <c r="J606" s="4"/>
      <c r="K606" s="11"/>
      <c r="L606" s="11"/>
      <c r="M606" s="5"/>
      <c r="N606" s="5"/>
      <c r="O606" s="222"/>
      <c r="P606" s="7"/>
      <c r="Q606" s="2"/>
      <c r="R606" s="2"/>
      <c r="S606" s="2"/>
      <c r="T606" s="2"/>
    </row>
    <row r="607" spans="1:20" ht="12.75" customHeight="1" x14ac:dyDescent="0.2">
      <c r="A607" s="10"/>
      <c r="B607" s="1"/>
      <c r="C607" s="1"/>
      <c r="D607" s="2"/>
      <c r="E607" s="2"/>
      <c r="F607" s="1"/>
      <c r="G607" s="10"/>
      <c r="H607" s="10"/>
      <c r="I607" s="10"/>
      <c r="J607" s="4"/>
      <c r="K607" s="11"/>
      <c r="L607" s="11"/>
      <c r="M607" s="5"/>
      <c r="N607" s="5"/>
      <c r="O607" s="222"/>
      <c r="P607" s="7"/>
      <c r="Q607" s="2"/>
      <c r="R607" s="2"/>
      <c r="S607" s="2"/>
      <c r="T607" s="2"/>
    </row>
    <row r="608" spans="1:20" ht="12.75" customHeight="1" x14ac:dyDescent="0.2">
      <c r="A608" s="10"/>
      <c r="B608" s="1"/>
      <c r="C608" s="1"/>
      <c r="D608" s="2"/>
      <c r="E608" s="2"/>
      <c r="F608" s="1"/>
      <c r="G608" s="10"/>
      <c r="H608" s="10"/>
      <c r="I608" s="10"/>
      <c r="J608" s="4"/>
      <c r="K608" s="11"/>
      <c r="L608" s="11"/>
      <c r="M608" s="5"/>
      <c r="N608" s="5"/>
      <c r="O608" s="222"/>
      <c r="P608" s="7"/>
      <c r="Q608" s="2"/>
      <c r="R608" s="2"/>
      <c r="S608" s="2"/>
      <c r="T608" s="2"/>
    </row>
    <row r="609" spans="1:20" ht="12.75" customHeight="1" x14ac:dyDescent="0.2">
      <c r="A609" s="10"/>
      <c r="B609" s="1"/>
      <c r="C609" s="1"/>
      <c r="D609" s="2"/>
      <c r="E609" s="2"/>
      <c r="F609" s="1"/>
      <c r="G609" s="10"/>
      <c r="H609" s="10"/>
      <c r="I609" s="10"/>
      <c r="J609" s="4"/>
      <c r="K609" s="11"/>
      <c r="L609" s="11"/>
      <c r="M609" s="5"/>
      <c r="N609" s="5"/>
      <c r="O609" s="222"/>
      <c r="P609" s="7"/>
      <c r="Q609" s="2"/>
      <c r="R609" s="2"/>
      <c r="S609" s="2"/>
      <c r="T609" s="2"/>
    </row>
    <row r="610" spans="1:20" ht="12.75" customHeight="1" x14ac:dyDescent="0.2">
      <c r="A610" s="10"/>
      <c r="B610" s="1"/>
      <c r="C610" s="1"/>
      <c r="D610" s="2"/>
      <c r="E610" s="2"/>
      <c r="F610" s="1"/>
      <c r="G610" s="10"/>
      <c r="H610" s="10"/>
      <c r="I610" s="10"/>
      <c r="J610" s="4"/>
      <c r="K610" s="11"/>
      <c r="L610" s="11"/>
      <c r="M610" s="5"/>
      <c r="N610" s="5"/>
      <c r="O610" s="222"/>
      <c r="P610" s="7"/>
      <c r="Q610" s="2"/>
      <c r="R610" s="2"/>
      <c r="S610" s="2"/>
      <c r="T610" s="2"/>
    </row>
    <row r="611" spans="1:20" ht="12.75" customHeight="1" x14ac:dyDescent="0.2">
      <c r="A611" s="10"/>
      <c r="B611" s="1"/>
      <c r="C611" s="1"/>
      <c r="D611" s="2"/>
      <c r="E611" s="2"/>
      <c r="F611" s="1"/>
      <c r="G611" s="10"/>
      <c r="H611" s="10"/>
      <c r="I611" s="10"/>
      <c r="J611" s="4"/>
      <c r="K611" s="11"/>
      <c r="L611" s="11"/>
      <c r="M611" s="5"/>
      <c r="N611" s="5"/>
      <c r="O611" s="222"/>
      <c r="P611" s="7"/>
      <c r="Q611" s="2"/>
      <c r="R611" s="2"/>
      <c r="S611" s="2"/>
      <c r="T611" s="2"/>
    </row>
    <row r="612" spans="1:20" ht="12.75" customHeight="1" x14ac:dyDescent="0.2">
      <c r="A612" s="10"/>
      <c r="B612" s="1"/>
      <c r="C612" s="1"/>
      <c r="D612" s="2"/>
      <c r="E612" s="2"/>
      <c r="F612" s="1"/>
      <c r="G612" s="10"/>
      <c r="H612" s="10"/>
      <c r="I612" s="10"/>
      <c r="J612" s="4"/>
      <c r="K612" s="11"/>
      <c r="L612" s="11"/>
      <c r="M612" s="5"/>
      <c r="N612" s="5"/>
      <c r="O612" s="222"/>
      <c r="P612" s="7"/>
      <c r="Q612" s="2"/>
      <c r="R612" s="2"/>
      <c r="S612" s="2"/>
      <c r="T612" s="2"/>
    </row>
    <row r="613" spans="1:20" ht="12.75" customHeight="1" x14ac:dyDescent="0.2">
      <c r="A613" s="10"/>
      <c r="B613" s="1"/>
      <c r="C613" s="1"/>
      <c r="D613" s="2"/>
      <c r="E613" s="2"/>
      <c r="F613" s="1"/>
      <c r="G613" s="10"/>
      <c r="H613" s="10"/>
      <c r="I613" s="10"/>
      <c r="J613" s="4"/>
      <c r="K613" s="11"/>
      <c r="L613" s="11"/>
      <c r="M613" s="5"/>
      <c r="N613" s="5"/>
      <c r="O613" s="222"/>
      <c r="P613" s="7"/>
      <c r="Q613" s="2"/>
      <c r="R613" s="2"/>
      <c r="S613" s="2"/>
      <c r="T613" s="2"/>
    </row>
    <row r="614" spans="1:20" ht="12.75" customHeight="1" x14ac:dyDescent="0.2">
      <c r="A614" s="10"/>
      <c r="B614" s="1"/>
      <c r="C614" s="1"/>
      <c r="D614" s="2"/>
      <c r="E614" s="2"/>
      <c r="F614" s="1"/>
      <c r="G614" s="10"/>
      <c r="H614" s="10"/>
      <c r="I614" s="10"/>
      <c r="J614" s="4"/>
      <c r="K614" s="11"/>
      <c r="L614" s="11"/>
      <c r="M614" s="5"/>
      <c r="N614" s="5"/>
      <c r="O614" s="222"/>
      <c r="P614" s="7"/>
      <c r="Q614" s="2"/>
      <c r="R614" s="2"/>
      <c r="S614" s="2"/>
      <c r="T614" s="2"/>
    </row>
    <row r="615" spans="1:20" ht="12.75" customHeight="1" x14ac:dyDescent="0.2">
      <c r="A615" s="10"/>
      <c r="B615" s="1"/>
      <c r="C615" s="1"/>
      <c r="D615" s="2"/>
      <c r="E615" s="2"/>
      <c r="F615" s="1"/>
      <c r="G615" s="10"/>
      <c r="H615" s="10"/>
      <c r="I615" s="10"/>
      <c r="J615" s="4"/>
      <c r="K615" s="11"/>
      <c r="L615" s="11"/>
      <c r="M615" s="5"/>
      <c r="N615" s="5"/>
      <c r="O615" s="222"/>
      <c r="P615" s="7"/>
      <c r="Q615" s="2"/>
      <c r="R615" s="2"/>
      <c r="S615" s="2"/>
      <c r="T615" s="2"/>
    </row>
    <row r="616" spans="1:20" ht="12.75" customHeight="1" x14ac:dyDescent="0.2">
      <c r="A616" s="10"/>
      <c r="B616" s="1"/>
      <c r="C616" s="1"/>
      <c r="D616" s="2"/>
      <c r="E616" s="2"/>
      <c r="F616" s="1"/>
      <c r="G616" s="10"/>
      <c r="H616" s="10"/>
      <c r="I616" s="10"/>
      <c r="J616" s="4"/>
      <c r="K616" s="11"/>
      <c r="L616" s="11"/>
      <c r="M616" s="5"/>
      <c r="N616" s="5"/>
      <c r="O616" s="222"/>
      <c r="P616" s="7"/>
      <c r="Q616" s="2"/>
      <c r="R616" s="2"/>
      <c r="S616" s="2"/>
      <c r="T616" s="2"/>
    </row>
    <row r="617" spans="1:20" ht="12.75" customHeight="1" x14ac:dyDescent="0.2">
      <c r="A617" s="10"/>
      <c r="B617" s="1"/>
      <c r="C617" s="1"/>
      <c r="D617" s="2"/>
      <c r="E617" s="2"/>
      <c r="F617" s="1"/>
      <c r="G617" s="10"/>
      <c r="H617" s="10"/>
      <c r="I617" s="10"/>
      <c r="J617" s="4"/>
      <c r="K617" s="11"/>
      <c r="L617" s="11"/>
      <c r="M617" s="5"/>
      <c r="N617" s="5"/>
      <c r="O617" s="222"/>
      <c r="P617" s="7"/>
      <c r="Q617" s="2"/>
      <c r="R617" s="2"/>
      <c r="S617" s="2"/>
      <c r="T617" s="2"/>
    </row>
    <row r="618" spans="1:20" ht="12.75" customHeight="1" x14ac:dyDescent="0.2">
      <c r="A618" s="10"/>
      <c r="B618" s="1"/>
      <c r="C618" s="1"/>
      <c r="D618" s="2"/>
      <c r="E618" s="2"/>
      <c r="F618" s="1"/>
      <c r="G618" s="10"/>
      <c r="H618" s="10"/>
      <c r="I618" s="10"/>
      <c r="J618" s="4"/>
      <c r="K618" s="11"/>
      <c r="L618" s="11"/>
      <c r="M618" s="5"/>
      <c r="N618" s="5"/>
      <c r="O618" s="222"/>
      <c r="P618" s="7"/>
      <c r="Q618" s="2"/>
      <c r="R618" s="2"/>
      <c r="S618" s="2"/>
      <c r="T618" s="2"/>
    </row>
    <row r="619" spans="1:20" ht="12.75" customHeight="1" x14ac:dyDescent="0.2">
      <c r="A619" s="10"/>
      <c r="B619" s="1"/>
      <c r="C619" s="1"/>
      <c r="D619" s="2"/>
      <c r="E619" s="2"/>
      <c r="F619" s="1"/>
      <c r="G619" s="10"/>
      <c r="H619" s="10"/>
      <c r="I619" s="10"/>
      <c r="J619" s="4"/>
      <c r="K619" s="11"/>
      <c r="L619" s="11"/>
      <c r="M619" s="5"/>
      <c r="N619" s="5"/>
      <c r="O619" s="222"/>
      <c r="P619" s="7"/>
      <c r="Q619" s="2"/>
      <c r="R619" s="2"/>
      <c r="S619" s="2"/>
      <c r="T619" s="2"/>
    </row>
    <row r="620" spans="1:20" ht="12.75" customHeight="1" x14ac:dyDescent="0.2">
      <c r="A620" s="10"/>
      <c r="B620" s="1"/>
      <c r="C620" s="1"/>
      <c r="D620" s="2"/>
      <c r="E620" s="2"/>
      <c r="F620" s="1"/>
      <c r="G620" s="10"/>
      <c r="H620" s="10"/>
      <c r="I620" s="10"/>
      <c r="J620" s="4"/>
      <c r="K620" s="11"/>
      <c r="L620" s="11"/>
      <c r="M620" s="5"/>
      <c r="N620" s="5"/>
      <c r="O620" s="222"/>
      <c r="P620" s="7"/>
      <c r="Q620" s="2"/>
      <c r="R620" s="2"/>
      <c r="S620" s="2"/>
      <c r="T620" s="2"/>
    </row>
    <row r="621" spans="1:20" ht="12.75" customHeight="1" x14ac:dyDescent="0.2">
      <c r="A621" s="10"/>
      <c r="B621" s="1"/>
      <c r="C621" s="1"/>
      <c r="D621" s="2"/>
      <c r="E621" s="2"/>
      <c r="F621" s="1"/>
      <c r="G621" s="10"/>
      <c r="H621" s="10"/>
      <c r="I621" s="10"/>
      <c r="J621" s="4"/>
      <c r="K621" s="11"/>
      <c r="L621" s="11"/>
      <c r="M621" s="5"/>
      <c r="N621" s="5"/>
      <c r="O621" s="222"/>
      <c r="P621" s="7"/>
      <c r="Q621" s="2"/>
      <c r="R621" s="2"/>
      <c r="S621" s="2"/>
      <c r="T621" s="2"/>
    </row>
    <row r="622" spans="1:20" ht="12.75" customHeight="1" x14ac:dyDescent="0.2">
      <c r="A622" s="10"/>
      <c r="B622" s="1"/>
      <c r="C622" s="1"/>
      <c r="D622" s="2"/>
      <c r="E622" s="2"/>
      <c r="F622" s="1"/>
      <c r="G622" s="10"/>
      <c r="H622" s="10"/>
      <c r="I622" s="10"/>
      <c r="J622" s="4"/>
      <c r="K622" s="11"/>
      <c r="L622" s="11"/>
      <c r="M622" s="5"/>
      <c r="N622" s="5"/>
      <c r="O622" s="222"/>
      <c r="P622" s="7"/>
      <c r="Q622" s="2"/>
      <c r="R622" s="2"/>
      <c r="S622" s="2"/>
      <c r="T622" s="2"/>
    </row>
    <row r="623" spans="1:20" ht="12.75" customHeight="1" x14ac:dyDescent="0.2">
      <c r="A623" s="10"/>
      <c r="B623" s="1"/>
      <c r="C623" s="1"/>
      <c r="D623" s="2"/>
      <c r="E623" s="2"/>
      <c r="F623" s="1"/>
      <c r="G623" s="10"/>
      <c r="H623" s="10"/>
      <c r="I623" s="10"/>
      <c r="J623" s="4"/>
      <c r="K623" s="11"/>
      <c r="L623" s="11"/>
      <c r="M623" s="5"/>
      <c r="N623" s="5"/>
      <c r="O623" s="222"/>
      <c r="P623" s="7"/>
      <c r="Q623" s="2"/>
      <c r="R623" s="2"/>
      <c r="S623" s="2"/>
      <c r="T623" s="2"/>
    </row>
    <row r="624" spans="1:20" ht="12.75" customHeight="1" x14ac:dyDescent="0.2">
      <c r="A624" s="10"/>
      <c r="B624" s="1"/>
      <c r="C624" s="1"/>
      <c r="D624" s="2"/>
      <c r="E624" s="2"/>
      <c r="F624" s="1"/>
      <c r="G624" s="10"/>
      <c r="H624" s="10"/>
      <c r="I624" s="10"/>
      <c r="J624" s="4"/>
      <c r="K624" s="11"/>
      <c r="L624" s="11"/>
      <c r="M624" s="5"/>
      <c r="N624" s="5"/>
      <c r="O624" s="222"/>
      <c r="P624" s="7"/>
      <c r="Q624" s="2"/>
      <c r="R624" s="2"/>
      <c r="S624" s="2"/>
      <c r="T624" s="2"/>
    </row>
    <row r="625" spans="1:20" ht="12.75" customHeight="1" x14ac:dyDescent="0.2">
      <c r="A625" s="10"/>
      <c r="B625" s="1"/>
      <c r="C625" s="1"/>
      <c r="D625" s="2"/>
      <c r="E625" s="2"/>
      <c r="F625" s="1"/>
      <c r="G625" s="10"/>
      <c r="H625" s="10"/>
      <c r="I625" s="10"/>
      <c r="J625" s="4"/>
      <c r="K625" s="11"/>
      <c r="L625" s="11"/>
      <c r="M625" s="5"/>
      <c r="N625" s="5"/>
      <c r="O625" s="222"/>
      <c r="P625" s="7"/>
      <c r="Q625" s="2"/>
      <c r="R625" s="2"/>
      <c r="S625" s="2"/>
      <c r="T625" s="2"/>
    </row>
    <row r="626" spans="1:20" ht="12.75" customHeight="1" x14ac:dyDescent="0.2">
      <c r="A626" s="10"/>
      <c r="B626" s="1"/>
      <c r="C626" s="1"/>
      <c r="D626" s="2"/>
      <c r="E626" s="2"/>
      <c r="F626" s="1"/>
      <c r="G626" s="10"/>
      <c r="H626" s="10"/>
      <c r="I626" s="10"/>
      <c r="J626" s="4"/>
      <c r="K626" s="11"/>
      <c r="L626" s="11"/>
      <c r="M626" s="5"/>
      <c r="N626" s="5"/>
      <c r="O626" s="222"/>
      <c r="P626" s="7"/>
      <c r="Q626" s="2"/>
      <c r="R626" s="2"/>
      <c r="S626" s="2"/>
      <c r="T626" s="2"/>
    </row>
    <row r="627" spans="1:20" ht="12.75" customHeight="1" x14ac:dyDescent="0.2">
      <c r="A627" s="10"/>
      <c r="B627" s="1"/>
      <c r="C627" s="1"/>
      <c r="D627" s="2"/>
      <c r="E627" s="2"/>
      <c r="F627" s="1"/>
      <c r="G627" s="10"/>
      <c r="H627" s="10"/>
      <c r="I627" s="10"/>
      <c r="J627" s="4"/>
      <c r="K627" s="11"/>
      <c r="L627" s="11"/>
      <c r="M627" s="5"/>
      <c r="N627" s="5"/>
      <c r="O627" s="222"/>
      <c r="P627" s="7"/>
      <c r="Q627" s="2"/>
      <c r="R627" s="2"/>
      <c r="S627" s="2"/>
      <c r="T627" s="2"/>
    </row>
    <row r="628" spans="1:20" ht="12.75" customHeight="1" x14ac:dyDescent="0.2">
      <c r="A628" s="10"/>
      <c r="B628" s="1"/>
      <c r="C628" s="1"/>
      <c r="D628" s="2"/>
      <c r="E628" s="2"/>
      <c r="F628" s="1"/>
      <c r="G628" s="10"/>
      <c r="H628" s="10"/>
      <c r="I628" s="10"/>
      <c r="J628" s="4"/>
      <c r="K628" s="11"/>
      <c r="L628" s="11"/>
      <c r="M628" s="5"/>
      <c r="N628" s="5"/>
      <c r="O628" s="222"/>
      <c r="P628" s="7"/>
      <c r="Q628" s="2"/>
      <c r="R628" s="2"/>
      <c r="S628" s="2"/>
      <c r="T628" s="2"/>
    </row>
    <row r="629" spans="1:20" ht="12.75" customHeight="1" x14ac:dyDescent="0.2">
      <c r="A629" s="10"/>
      <c r="B629" s="1"/>
      <c r="C629" s="1"/>
      <c r="D629" s="2"/>
      <c r="E629" s="2"/>
      <c r="F629" s="1"/>
      <c r="G629" s="10"/>
      <c r="H629" s="10"/>
      <c r="I629" s="10"/>
      <c r="J629" s="4"/>
      <c r="K629" s="11"/>
      <c r="L629" s="11"/>
      <c r="M629" s="5"/>
      <c r="N629" s="5"/>
      <c r="O629" s="222"/>
      <c r="P629" s="7"/>
      <c r="Q629" s="2"/>
      <c r="R629" s="2"/>
      <c r="S629" s="2"/>
      <c r="T629" s="2"/>
    </row>
    <row r="630" spans="1:20" ht="12.75" customHeight="1" x14ac:dyDescent="0.2">
      <c r="A630" s="10"/>
      <c r="B630" s="1"/>
      <c r="C630" s="1"/>
      <c r="D630" s="2"/>
      <c r="E630" s="2"/>
      <c r="F630" s="1"/>
      <c r="G630" s="10"/>
      <c r="H630" s="10"/>
      <c r="I630" s="10"/>
      <c r="J630" s="4"/>
      <c r="K630" s="11"/>
      <c r="L630" s="11"/>
      <c r="M630" s="5"/>
      <c r="N630" s="5"/>
      <c r="O630" s="222"/>
      <c r="P630" s="7"/>
      <c r="Q630" s="2"/>
      <c r="R630" s="2"/>
      <c r="S630" s="2"/>
      <c r="T630" s="2"/>
    </row>
    <row r="631" spans="1:20" ht="12.75" customHeight="1" x14ac:dyDescent="0.2">
      <c r="A631" s="10"/>
      <c r="B631" s="1"/>
      <c r="C631" s="1"/>
      <c r="D631" s="2"/>
      <c r="E631" s="2"/>
      <c r="F631" s="1"/>
      <c r="G631" s="10"/>
      <c r="H631" s="10"/>
      <c r="I631" s="10"/>
      <c r="J631" s="4"/>
      <c r="K631" s="11"/>
      <c r="L631" s="11"/>
      <c r="M631" s="5"/>
      <c r="N631" s="5"/>
      <c r="O631" s="222"/>
      <c r="P631" s="7"/>
      <c r="Q631" s="2"/>
      <c r="R631" s="2"/>
      <c r="S631" s="2"/>
      <c r="T631" s="2"/>
    </row>
    <row r="632" spans="1:20" ht="12.75" customHeight="1" x14ac:dyDescent="0.2">
      <c r="A632" s="10"/>
      <c r="B632" s="1"/>
      <c r="C632" s="1"/>
      <c r="D632" s="2"/>
      <c r="E632" s="2"/>
      <c r="F632" s="1"/>
      <c r="G632" s="10"/>
      <c r="H632" s="10"/>
      <c r="I632" s="10"/>
      <c r="J632" s="4"/>
      <c r="K632" s="11"/>
      <c r="L632" s="11"/>
      <c r="M632" s="5"/>
      <c r="N632" s="5"/>
      <c r="O632" s="222"/>
      <c r="P632" s="7"/>
      <c r="Q632" s="2"/>
      <c r="R632" s="2"/>
      <c r="S632" s="2"/>
      <c r="T632" s="2"/>
    </row>
    <row r="633" spans="1:20" ht="12.75" customHeight="1" x14ac:dyDescent="0.2">
      <c r="A633" s="10"/>
      <c r="B633" s="1"/>
      <c r="C633" s="1"/>
      <c r="D633" s="2"/>
      <c r="E633" s="2"/>
      <c r="F633" s="1"/>
      <c r="G633" s="10"/>
      <c r="H633" s="10"/>
      <c r="I633" s="10"/>
      <c r="J633" s="4"/>
      <c r="K633" s="11"/>
      <c r="L633" s="11"/>
      <c r="M633" s="5"/>
      <c r="N633" s="5"/>
      <c r="O633" s="222"/>
      <c r="P633" s="7"/>
      <c r="Q633" s="2"/>
      <c r="R633" s="2"/>
      <c r="S633" s="2"/>
      <c r="T633" s="2"/>
    </row>
    <row r="634" spans="1:20" ht="12.75" customHeight="1" x14ac:dyDescent="0.2">
      <c r="A634" s="10"/>
      <c r="B634" s="1"/>
      <c r="C634" s="1"/>
      <c r="D634" s="2"/>
      <c r="E634" s="2"/>
      <c r="F634" s="1"/>
      <c r="G634" s="10"/>
      <c r="H634" s="10"/>
      <c r="I634" s="10"/>
      <c r="J634" s="4"/>
      <c r="K634" s="11"/>
      <c r="L634" s="11"/>
      <c r="M634" s="5"/>
      <c r="N634" s="5"/>
      <c r="O634" s="222"/>
      <c r="P634" s="7"/>
      <c r="Q634" s="2"/>
      <c r="R634" s="2"/>
      <c r="S634" s="2"/>
      <c r="T634" s="2"/>
    </row>
    <row r="635" spans="1:20" ht="12.75" customHeight="1" x14ac:dyDescent="0.2">
      <c r="A635" s="10"/>
      <c r="B635" s="1"/>
      <c r="C635" s="1"/>
      <c r="D635" s="2"/>
      <c r="E635" s="2"/>
      <c r="F635" s="1"/>
      <c r="G635" s="10"/>
      <c r="H635" s="10"/>
      <c r="I635" s="10"/>
      <c r="J635" s="4"/>
      <c r="K635" s="11"/>
      <c r="L635" s="11"/>
      <c r="M635" s="5"/>
      <c r="N635" s="5"/>
      <c r="O635" s="222"/>
      <c r="P635" s="7"/>
      <c r="Q635" s="2"/>
      <c r="R635" s="2"/>
      <c r="S635" s="2"/>
      <c r="T635" s="2"/>
    </row>
    <row r="636" spans="1:20" ht="12.75" customHeight="1" x14ac:dyDescent="0.2">
      <c r="A636" s="10"/>
      <c r="B636" s="1"/>
      <c r="C636" s="1"/>
      <c r="D636" s="2"/>
      <c r="E636" s="2"/>
      <c r="F636" s="1"/>
      <c r="G636" s="10"/>
      <c r="H636" s="10"/>
      <c r="I636" s="10"/>
      <c r="J636" s="4"/>
      <c r="K636" s="11"/>
      <c r="L636" s="11"/>
      <c r="M636" s="5"/>
      <c r="N636" s="5"/>
      <c r="O636" s="222"/>
      <c r="P636" s="7"/>
      <c r="Q636" s="2"/>
      <c r="R636" s="2"/>
      <c r="S636" s="2"/>
      <c r="T636" s="2"/>
    </row>
    <row r="637" spans="1:20" ht="12.75" customHeight="1" x14ac:dyDescent="0.2">
      <c r="A637" s="10"/>
      <c r="B637" s="1"/>
      <c r="C637" s="1"/>
      <c r="D637" s="2"/>
      <c r="E637" s="2"/>
      <c r="F637" s="1"/>
      <c r="G637" s="10"/>
      <c r="H637" s="10"/>
      <c r="I637" s="10"/>
      <c r="J637" s="4"/>
      <c r="K637" s="11"/>
      <c r="L637" s="11"/>
      <c r="M637" s="5"/>
      <c r="N637" s="5"/>
      <c r="O637" s="222"/>
      <c r="P637" s="7"/>
      <c r="Q637" s="2"/>
      <c r="R637" s="2"/>
      <c r="S637" s="2"/>
      <c r="T637" s="2"/>
    </row>
    <row r="638" spans="1:20" ht="12.75" customHeight="1" x14ac:dyDescent="0.2">
      <c r="A638" s="10"/>
      <c r="B638" s="1"/>
      <c r="C638" s="1"/>
      <c r="D638" s="2"/>
      <c r="E638" s="2"/>
      <c r="F638" s="1"/>
      <c r="G638" s="10"/>
      <c r="H638" s="10"/>
      <c r="I638" s="10"/>
      <c r="J638" s="4"/>
      <c r="K638" s="11"/>
      <c r="L638" s="11"/>
      <c r="M638" s="5"/>
      <c r="N638" s="5"/>
      <c r="O638" s="222"/>
      <c r="P638" s="7"/>
      <c r="Q638" s="2"/>
      <c r="R638" s="2"/>
      <c r="S638" s="2"/>
      <c r="T638" s="2"/>
    </row>
    <row r="639" spans="1:20" ht="12.75" customHeight="1" x14ac:dyDescent="0.2">
      <c r="A639" s="10"/>
      <c r="B639" s="1"/>
      <c r="C639" s="1"/>
      <c r="D639" s="2"/>
      <c r="E639" s="2"/>
      <c r="F639" s="1"/>
      <c r="G639" s="10"/>
      <c r="H639" s="10"/>
      <c r="I639" s="10"/>
      <c r="J639" s="4"/>
      <c r="K639" s="11"/>
      <c r="L639" s="11"/>
      <c r="M639" s="5"/>
      <c r="N639" s="5"/>
      <c r="O639" s="222"/>
      <c r="P639" s="7"/>
      <c r="Q639" s="2"/>
      <c r="R639" s="2"/>
      <c r="S639" s="2"/>
      <c r="T639" s="2"/>
    </row>
    <row r="640" spans="1:20" ht="12.75" customHeight="1" x14ac:dyDescent="0.2">
      <c r="A640" s="10"/>
      <c r="B640" s="1"/>
      <c r="C640" s="1"/>
      <c r="D640" s="2"/>
      <c r="E640" s="2"/>
      <c r="F640" s="1"/>
      <c r="G640" s="10"/>
      <c r="H640" s="10"/>
      <c r="I640" s="10"/>
      <c r="J640" s="4"/>
      <c r="K640" s="11"/>
      <c r="L640" s="11"/>
      <c r="M640" s="5"/>
      <c r="N640" s="5"/>
      <c r="O640" s="222"/>
      <c r="P640" s="7"/>
      <c r="Q640" s="2"/>
      <c r="R640" s="2"/>
      <c r="S640" s="2"/>
      <c r="T640" s="2"/>
    </row>
    <row r="641" spans="1:20" ht="12.75" customHeight="1" x14ac:dyDescent="0.2">
      <c r="A641" s="10"/>
      <c r="B641" s="1"/>
      <c r="C641" s="1"/>
      <c r="D641" s="2"/>
      <c r="E641" s="2"/>
      <c r="F641" s="1"/>
      <c r="G641" s="10"/>
      <c r="H641" s="10"/>
      <c r="I641" s="10"/>
      <c r="J641" s="4"/>
      <c r="K641" s="11"/>
      <c r="L641" s="11"/>
      <c r="M641" s="5"/>
      <c r="N641" s="5"/>
      <c r="O641" s="222"/>
      <c r="P641" s="7"/>
      <c r="Q641" s="2"/>
      <c r="R641" s="2"/>
      <c r="S641" s="2"/>
      <c r="T641" s="2"/>
    </row>
    <row r="642" spans="1:20" ht="12.75" customHeight="1" x14ac:dyDescent="0.2">
      <c r="A642" s="10"/>
      <c r="B642" s="1"/>
      <c r="C642" s="1"/>
      <c r="D642" s="2"/>
      <c r="E642" s="2"/>
      <c r="F642" s="1"/>
      <c r="G642" s="10"/>
      <c r="H642" s="10"/>
      <c r="I642" s="10"/>
      <c r="J642" s="4"/>
      <c r="K642" s="11"/>
      <c r="L642" s="11"/>
      <c r="M642" s="5"/>
      <c r="N642" s="5"/>
      <c r="O642" s="222"/>
      <c r="P642" s="7"/>
      <c r="Q642" s="2"/>
      <c r="R642" s="2"/>
      <c r="S642" s="2"/>
      <c r="T642" s="2"/>
    </row>
    <row r="643" spans="1:20" ht="12.75" customHeight="1" x14ac:dyDescent="0.2">
      <c r="A643" s="10"/>
      <c r="B643" s="1"/>
      <c r="C643" s="1"/>
      <c r="D643" s="2"/>
      <c r="E643" s="2"/>
      <c r="F643" s="1"/>
      <c r="G643" s="10"/>
      <c r="H643" s="10"/>
      <c r="I643" s="10"/>
      <c r="J643" s="4"/>
      <c r="K643" s="11"/>
      <c r="L643" s="11"/>
      <c r="M643" s="5"/>
      <c r="N643" s="5"/>
      <c r="O643" s="222"/>
      <c r="P643" s="7"/>
      <c r="Q643" s="2"/>
      <c r="R643" s="2"/>
      <c r="S643" s="2"/>
      <c r="T643" s="2"/>
    </row>
    <row r="644" spans="1:20" ht="12.75" customHeight="1" x14ac:dyDescent="0.2">
      <c r="A644" s="10"/>
      <c r="B644" s="1"/>
      <c r="C644" s="1"/>
      <c r="D644" s="2"/>
      <c r="E644" s="2"/>
      <c r="F644" s="1"/>
      <c r="G644" s="10"/>
      <c r="H644" s="10"/>
      <c r="I644" s="10"/>
      <c r="J644" s="4"/>
      <c r="K644" s="11"/>
      <c r="L644" s="11"/>
      <c r="M644" s="5"/>
      <c r="N644" s="5"/>
      <c r="O644" s="222"/>
      <c r="P644" s="7"/>
      <c r="Q644" s="2"/>
      <c r="R644" s="2"/>
      <c r="S644" s="2"/>
      <c r="T644" s="2"/>
    </row>
    <row r="645" spans="1:20" ht="12.75" customHeight="1" x14ac:dyDescent="0.2">
      <c r="A645" s="10"/>
      <c r="B645" s="1"/>
      <c r="C645" s="1"/>
      <c r="D645" s="2"/>
      <c r="E645" s="2"/>
      <c r="F645" s="1"/>
      <c r="G645" s="10"/>
      <c r="H645" s="10"/>
      <c r="I645" s="10"/>
      <c r="J645" s="4"/>
      <c r="K645" s="11"/>
      <c r="L645" s="11"/>
      <c r="M645" s="5"/>
      <c r="N645" s="5"/>
      <c r="O645" s="222"/>
      <c r="P645" s="7"/>
      <c r="Q645" s="2"/>
      <c r="R645" s="2"/>
      <c r="S645" s="2"/>
      <c r="T645" s="2"/>
    </row>
    <row r="646" spans="1:20" ht="12.75" customHeight="1" x14ac:dyDescent="0.2">
      <c r="A646" s="10"/>
      <c r="B646" s="1"/>
      <c r="C646" s="1"/>
      <c r="D646" s="2"/>
      <c r="E646" s="2"/>
      <c r="F646" s="1"/>
      <c r="G646" s="10"/>
      <c r="H646" s="10"/>
      <c r="I646" s="10"/>
      <c r="J646" s="4"/>
      <c r="K646" s="11"/>
      <c r="L646" s="11"/>
      <c r="M646" s="5"/>
      <c r="N646" s="5"/>
      <c r="O646" s="222"/>
      <c r="P646" s="7"/>
      <c r="Q646" s="2"/>
      <c r="R646" s="2"/>
      <c r="S646" s="2"/>
      <c r="T646" s="2"/>
    </row>
    <row r="647" spans="1:20" ht="12.75" customHeight="1" x14ac:dyDescent="0.2">
      <c r="A647" s="10"/>
      <c r="B647" s="1"/>
      <c r="C647" s="1"/>
      <c r="D647" s="2"/>
      <c r="E647" s="2"/>
      <c r="F647" s="1"/>
      <c r="G647" s="10"/>
      <c r="H647" s="10"/>
      <c r="I647" s="10"/>
      <c r="J647" s="4"/>
      <c r="K647" s="11"/>
      <c r="L647" s="11"/>
      <c r="M647" s="5"/>
      <c r="N647" s="5"/>
      <c r="O647" s="222"/>
      <c r="P647" s="7"/>
      <c r="Q647" s="2"/>
      <c r="R647" s="2"/>
      <c r="S647" s="2"/>
      <c r="T647" s="2"/>
    </row>
    <row r="648" spans="1:20" ht="12.75" customHeight="1" x14ac:dyDescent="0.2">
      <c r="A648" s="10"/>
      <c r="B648" s="1"/>
      <c r="C648" s="1"/>
      <c r="D648" s="2"/>
      <c r="E648" s="2"/>
      <c r="F648" s="1"/>
      <c r="G648" s="10"/>
      <c r="H648" s="10"/>
      <c r="I648" s="10"/>
      <c r="J648" s="4"/>
      <c r="K648" s="11"/>
      <c r="L648" s="11"/>
      <c r="M648" s="5"/>
      <c r="N648" s="5"/>
      <c r="O648" s="222"/>
      <c r="P648" s="7"/>
      <c r="Q648" s="2"/>
      <c r="R648" s="2"/>
      <c r="S648" s="2"/>
      <c r="T648" s="2"/>
    </row>
    <row r="649" spans="1:20" ht="12.75" customHeight="1" x14ac:dyDescent="0.2">
      <c r="A649" s="10"/>
      <c r="B649" s="1"/>
      <c r="C649" s="1"/>
      <c r="D649" s="2"/>
      <c r="E649" s="2"/>
      <c r="F649" s="1"/>
      <c r="G649" s="10"/>
      <c r="H649" s="10"/>
      <c r="I649" s="10"/>
      <c r="J649" s="4"/>
      <c r="K649" s="11"/>
      <c r="L649" s="11"/>
      <c r="M649" s="5"/>
      <c r="N649" s="5"/>
      <c r="O649" s="222"/>
      <c r="P649" s="7"/>
      <c r="Q649" s="2"/>
      <c r="R649" s="2"/>
      <c r="S649" s="2"/>
      <c r="T649" s="2"/>
    </row>
    <row r="650" spans="1:20" ht="12.75" customHeight="1" x14ac:dyDescent="0.2">
      <c r="A650" s="10"/>
      <c r="B650" s="1"/>
      <c r="C650" s="1"/>
      <c r="D650" s="2"/>
      <c r="E650" s="2"/>
      <c r="F650" s="1"/>
      <c r="G650" s="10"/>
      <c r="H650" s="10"/>
      <c r="I650" s="10"/>
      <c r="J650" s="4"/>
      <c r="K650" s="11"/>
      <c r="L650" s="11"/>
      <c r="M650" s="5"/>
      <c r="N650" s="5"/>
      <c r="O650" s="222"/>
      <c r="P650" s="7"/>
      <c r="Q650" s="2"/>
      <c r="R650" s="2"/>
      <c r="S650" s="2"/>
      <c r="T650" s="2"/>
    </row>
    <row r="651" spans="1:20" ht="12.75" customHeight="1" x14ac:dyDescent="0.2">
      <c r="A651" s="10"/>
      <c r="B651" s="1"/>
      <c r="C651" s="1"/>
      <c r="D651" s="2"/>
      <c r="E651" s="2"/>
      <c r="F651" s="1"/>
      <c r="G651" s="10"/>
      <c r="H651" s="10"/>
      <c r="I651" s="10"/>
      <c r="J651" s="4"/>
      <c r="K651" s="11"/>
      <c r="L651" s="11"/>
      <c r="M651" s="5"/>
      <c r="N651" s="5"/>
      <c r="O651" s="222"/>
      <c r="P651" s="7"/>
      <c r="Q651" s="2"/>
      <c r="R651" s="2"/>
      <c r="S651" s="2"/>
      <c r="T651" s="2"/>
    </row>
    <row r="652" spans="1:20" ht="12.75" customHeight="1" x14ac:dyDescent="0.2">
      <c r="A652" s="10"/>
      <c r="B652" s="1"/>
      <c r="C652" s="1"/>
      <c r="D652" s="2"/>
      <c r="E652" s="2"/>
      <c r="F652" s="1"/>
      <c r="G652" s="10"/>
      <c r="H652" s="10"/>
      <c r="I652" s="10"/>
      <c r="J652" s="4"/>
      <c r="K652" s="11"/>
      <c r="L652" s="11"/>
      <c r="M652" s="5"/>
      <c r="N652" s="5"/>
      <c r="O652" s="222"/>
      <c r="P652" s="7"/>
      <c r="Q652" s="2"/>
      <c r="R652" s="2"/>
      <c r="S652" s="2"/>
      <c r="T652" s="2"/>
    </row>
    <row r="653" spans="1:20" ht="12.75" customHeight="1" x14ac:dyDescent="0.2">
      <c r="A653" s="10"/>
      <c r="B653" s="1"/>
      <c r="C653" s="1"/>
      <c r="D653" s="2"/>
      <c r="E653" s="2"/>
      <c r="F653" s="1"/>
      <c r="G653" s="10"/>
      <c r="H653" s="10"/>
      <c r="I653" s="10"/>
      <c r="J653" s="4"/>
      <c r="K653" s="11"/>
      <c r="L653" s="11"/>
      <c r="M653" s="5"/>
      <c r="N653" s="5"/>
      <c r="O653" s="222"/>
      <c r="P653" s="7"/>
      <c r="Q653" s="2"/>
      <c r="R653" s="2"/>
      <c r="S653" s="2"/>
      <c r="T653" s="2"/>
    </row>
    <row r="654" spans="1:20" ht="12.75" customHeight="1" x14ac:dyDescent="0.2">
      <c r="A654" s="10"/>
      <c r="B654" s="1"/>
      <c r="C654" s="1"/>
      <c r="D654" s="2"/>
      <c r="E654" s="2"/>
      <c r="F654" s="1"/>
      <c r="G654" s="10"/>
      <c r="H654" s="10"/>
      <c r="I654" s="10"/>
      <c r="J654" s="4"/>
      <c r="K654" s="11"/>
      <c r="L654" s="11"/>
      <c r="M654" s="5"/>
      <c r="N654" s="5"/>
      <c r="O654" s="222"/>
      <c r="P654" s="7"/>
      <c r="Q654" s="2"/>
      <c r="R654" s="2"/>
      <c r="S654" s="2"/>
      <c r="T654" s="2"/>
    </row>
    <row r="655" spans="1:20" ht="12.75" customHeight="1" x14ac:dyDescent="0.2">
      <c r="A655" s="10"/>
      <c r="B655" s="1"/>
      <c r="C655" s="1"/>
      <c r="D655" s="2"/>
      <c r="E655" s="2"/>
      <c r="F655" s="1"/>
      <c r="G655" s="10"/>
      <c r="H655" s="10"/>
      <c r="I655" s="10"/>
      <c r="J655" s="4"/>
      <c r="K655" s="11"/>
      <c r="L655" s="11"/>
      <c r="M655" s="5"/>
      <c r="N655" s="5"/>
      <c r="O655" s="222"/>
      <c r="P655" s="7"/>
      <c r="Q655" s="2"/>
      <c r="R655" s="2"/>
      <c r="S655" s="2"/>
      <c r="T655" s="2"/>
    </row>
    <row r="656" spans="1:20" ht="12.75" customHeight="1" x14ac:dyDescent="0.2">
      <c r="A656" s="10"/>
      <c r="B656" s="1"/>
      <c r="C656" s="1"/>
      <c r="D656" s="2"/>
      <c r="E656" s="2"/>
      <c r="F656" s="1"/>
      <c r="G656" s="10"/>
      <c r="H656" s="10"/>
      <c r="I656" s="10"/>
      <c r="J656" s="4"/>
      <c r="K656" s="11"/>
      <c r="L656" s="11"/>
      <c r="M656" s="5"/>
      <c r="N656" s="5"/>
      <c r="O656" s="222"/>
      <c r="P656" s="7"/>
      <c r="Q656" s="2"/>
      <c r="R656" s="2"/>
      <c r="S656" s="2"/>
      <c r="T656" s="2"/>
    </row>
    <row r="657" spans="1:20" ht="12.75" customHeight="1" x14ac:dyDescent="0.2">
      <c r="A657" s="10"/>
      <c r="B657" s="1"/>
      <c r="C657" s="1"/>
      <c r="D657" s="2"/>
      <c r="E657" s="2"/>
      <c r="F657" s="1"/>
      <c r="G657" s="10"/>
      <c r="H657" s="10"/>
      <c r="I657" s="10"/>
      <c r="J657" s="4"/>
      <c r="K657" s="11"/>
      <c r="L657" s="11"/>
      <c r="M657" s="5"/>
      <c r="N657" s="5"/>
      <c r="O657" s="222"/>
      <c r="P657" s="7"/>
      <c r="Q657" s="2"/>
      <c r="R657" s="2"/>
      <c r="S657" s="2"/>
      <c r="T657" s="2"/>
    </row>
    <row r="658" spans="1:20" ht="12.75" customHeight="1" x14ac:dyDescent="0.2">
      <c r="A658" s="10"/>
      <c r="B658" s="1"/>
      <c r="C658" s="1"/>
      <c r="D658" s="2"/>
      <c r="E658" s="2"/>
      <c r="F658" s="1"/>
      <c r="G658" s="10"/>
      <c r="H658" s="10"/>
      <c r="I658" s="10"/>
      <c r="J658" s="4"/>
      <c r="K658" s="11"/>
      <c r="L658" s="11"/>
      <c r="M658" s="5"/>
      <c r="N658" s="5"/>
      <c r="O658" s="222"/>
      <c r="P658" s="7"/>
      <c r="Q658" s="2"/>
      <c r="R658" s="2"/>
      <c r="S658" s="2"/>
      <c r="T658" s="2"/>
    </row>
    <row r="659" spans="1:20" ht="12.75" customHeight="1" x14ac:dyDescent="0.2">
      <c r="A659" s="10"/>
      <c r="B659" s="1"/>
      <c r="C659" s="1"/>
      <c r="D659" s="2"/>
      <c r="E659" s="2"/>
      <c r="F659" s="1"/>
      <c r="G659" s="10"/>
      <c r="H659" s="10"/>
      <c r="I659" s="10"/>
      <c r="J659" s="4"/>
      <c r="K659" s="11"/>
      <c r="L659" s="11"/>
      <c r="M659" s="5"/>
      <c r="N659" s="5"/>
      <c r="O659" s="222"/>
      <c r="P659" s="7"/>
      <c r="Q659" s="2"/>
      <c r="R659" s="2"/>
      <c r="S659" s="2"/>
      <c r="T659" s="2"/>
    </row>
    <row r="660" spans="1:20" ht="12.75" customHeight="1" x14ac:dyDescent="0.2">
      <c r="A660" s="10"/>
      <c r="B660" s="1"/>
      <c r="C660" s="1"/>
      <c r="D660" s="2"/>
      <c r="E660" s="2"/>
      <c r="F660" s="1"/>
      <c r="G660" s="10"/>
      <c r="H660" s="10"/>
      <c r="I660" s="10"/>
      <c r="J660" s="4"/>
      <c r="K660" s="11"/>
      <c r="L660" s="11"/>
      <c r="M660" s="5"/>
      <c r="N660" s="5"/>
      <c r="O660" s="222"/>
      <c r="P660" s="7"/>
      <c r="Q660" s="2"/>
      <c r="R660" s="2"/>
      <c r="S660" s="2"/>
      <c r="T660" s="2"/>
    </row>
    <row r="661" spans="1:20" ht="12.75" customHeight="1" x14ac:dyDescent="0.2">
      <c r="A661" s="10"/>
      <c r="B661" s="1"/>
      <c r="C661" s="1"/>
      <c r="D661" s="2"/>
      <c r="E661" s="2"/>
      <c r="F661" s="1"/>
      <c r="G661" s="10"/>
      <c r="H661" s="10"/>
      <c r="I661" s="10"/>
      <c r="J661" s="4"/>
      <c r="K661" s="11"/>
      <c r="L661" s="11"/>
      <c r="M661" s="5"/>
      <c r="N661" s="5"/>
      <c r="O661" s="222"/>
      <c r="P661" s="7"/>
      <c r="Q661" s="2"/>
      <c r="R661" s="2"/>
      <c r="S661" s="2"/>
      <c r="T661" s="2"/>
    </row>
    <row r="662" spans="1:20" ht="12.75" customHeight="1" x14ac:dyDescent="0.2">
      <c r="A662" s="10"/>
      <c r="B662" s="1"/>
      <c r="C662" s="1"/>
      <c r="D662" s="2"/>
      <c r="E662" s="2"/>
      <c r="F662" s="1"/>
      <c r="G662" s="10"/>
      <c r="H662" s="10"/>
      <c r="I662" s="10"/>
      <c r="J662" s="4"/>
      <c r="K662" s="11"/>
      <c r="L662" s="11"/>
      <c r="M662" s="5"/>
      <c r="N662" s="5"/>
      <c r="O662" s="222"/>
      <c r="P662" s="7"/>
      <c r="Q662" s="2"/>
      <c r="R662" s="2"/>
      <c r="S662" s="2"/>
      <c r="T662" s="2"/>
    </row>
    <row r="663" spans="1:20" ht="12.75" customHeight="1" x14ac:dyDescent="0.2">
      <c r="A663" s="10"/>
      <c r="B663" s="1"/>
      <c r="C663" s="1"/>
      <c r="D663" s="2"/>
      <c r="E663" s="2"/>
      <c r="F663" s="1"/>
      <c r="G663" s="10"/>
      <c r="H663" s="10"/>
      <c r="I663" s="10"/>
      <c r="J663" s="4"/>
      <c r="K663" s="11"/>
      <c r="L663" s="11"/>
      <c r="M663" s="5"/>
      <c r="N663" s="5"/>
      <c r="O663" s="222"/>
      <c r="P663" s="7"/>
      <c r="Q663" s="2"/>
      <c r="R663" s="2"/>
      <c r="S663" s="2"/>
      <c r="T663" s="2"/>
    </row>
    <row r="664" spans="1:20" ht="12.75" customHeight="1" x14ac:dyDescent="0.2">
      <c r="A664" s="10"/>
      <c r="B664" s="1"/>
      <c r="C664" s="1"/>
      <c r="D664" s="2"/>
      <c r="E664" s="2"/>
      <c r="F664" s="1"/>
      <c r="G664" s="10"/>
      <c r="H664" s="10"/>
      <c r="I664" s="10"/>
      <c r="J664" s="4"/>
      <c r="K664" s="11"/>
      <c r="L664" s="11"/>
      <c r="M664" s="5"/>
      <c r="N664" s="5"/>
      <c r="O664" s="222"/>
      <c r="P664" s="7"/>
      <c r="Q664" s="2"/>
      <c r="R664" s="2"/>
      <c r="S664" s="2"/>
      <c r="T664" s="2"/>
    </row>
    <row r="665" spans="1:20" ht="12.75" customHeight="1" x14ac:dyDescent="0.2">
      <c r="A665" s="10"/>
      <c r="B665" s="1"/>
      <c r="C665" s="1"/>
      <c r="D665" s="2"/>
      <c r="E665" s="2"/>
      <c r="F665" s="1"/>
      <c r="G665" s="10"/>
      <c r="H665" s="10"/>
      <c r="I665" s="10"/>
      <c r="J665" s="4"/>
      <c r="K665" s="11"/>
      <c r="L665" s="11"/>
      <c r="M665" s="5"/>
      <c r="N665" s="5"/>
      <c r="O665" s="222"/>
      <c r="P665" s="7"/>
      <c r="Q665" s="2"/>
      <c r="R665" s="2"/>
      <c r="S665" s="2"/>
      <c r="T665" s="2"/>
    </row>
    <row r="666" spans="1:20" ht="12.75" customHeight="1" x14ac:dyDescent="0.2">
      <c r="A666" s="10"/>
      <c r="B666" s="1"/>
      <c r="C666" s="1"/>
      <c r="D666" s="2"/>
      <c r="E666" s="2"/>
      <c r="F666" s="1"/>
      <c r="G666" s="10"/>
      <c r="H666" s="10"/>
      <c r="I666" s="10"/>
      <c r="J666" s="4"/>
      <c r="K666" s="11"/>
      <c r="L666" s="11"/>
      <c r="M666" s="5"/>
      <c r="N666" s="5"/>
      <c r="O666" s="222"/>
      <c r="P666" s="7"/>
      <c r="Q666" s="2"/>
      <c r="R666" s="2"/>
      <c r="S666" s="2"/>
      <c r="T666" s="2"/>
    </row>
    <row r="667" spans="1:20" ht="12.75" customHeight="1" x14ac:dyDescent="0.2">
      <c r="A667" s="10"/>
      <c r="B667" s="1"/>
      <c r="C667" s="1"/>
      <c r="D667" s="2"/>
      <c r="E667" s="2"/>
      <c r="F667" s="1"/>
      <c r="G667" s="10"/>
      <c r="H667" s="10"/>
      <c r="I667" s="10"/>
      <c r="J667" s="4"/>
      <c r="K667" s="11"/>
      <c r="L667" s="11"/>
      <c r="M667" s="5"/>
      <c r="N667" s="5"/>
      <c r="O667" s="222"/>
      <c r="P667" s="7"/>
      <c r="Q667" s="2"/>
      <c r="R667" s="2"/>
      <c r="S667" s="2"/>
      <c r="T667" s="2"/>
    </row>
    <row r="668" spans="1:20" ht="12.75" customHeight="1" x14ac:dyDescent="0.2">
      <c r="A668" s="10"/>
      <c r="B668" s="1"/>
      <c r="C668" s="1"/>
      <c r="D668" s="2"/>
      <c r="E668" s="2"/>
      <c r="F668" s="1"/>
      <c r="G668" s="10"/>
      <c r="H668" s="10"/>
      <c r="I668" s="10"/>
      <c r="J668" s="4"/>
      <c r="K668" s="11"/>
      <c r="L668" s="11"/>
      <c r="M668" s="5"/>
      <c r="N668" s="5"/>
      <c r="O668" s="222"/>
      <c r="P668" s="7"/>
      <c r="Q668" s="2"/>
      <c r="R668" s="2"/>
      <c r="S668" s="2"/>
      <c r="T668" s="2"/>
    </row>
    <row r="669" spans="1:20" ht="12.75" customHeight="1" x14ac:dyDescent="0.2">
      <c r="A669" s="10"/>
      <c r="B669" s="1"/>
      <c r="C669" s="1"/>
      <c r="D669" s="2"/>
      <c r="E669" s="2"/>
      <c r="F669" s="1"/>
      <c r="G669" s="10"/>
      <c r="H669" s="10"/>
      <c r="I669" s="10"/>
      <c r="J669" s="4"/>
      <c r="K669" s="11"/>
      <c r="L669" s="11"/>
      <c r="M669" s="5"/>
      <c r="N669" s="5"/>
      <c r="O669" s="222"/>
      <c r="P669" s="7"/>
      <c r="Q669" s="2"/>
      <c r="R669" s="2"/>
      <c r="S669" s="2"/>
      <c r="T669" s="2"/>
    </row>
    <row r="670" spans="1:20" ht="12.75" customHeight="1" x14ac:dyDescent="0.2">
      <c r="A670" s="10"/>
      <c r="B670" s="1"/>
      <c r="C670" s="1"/>
      <c r="D670" s="2"/>
      <c r="E670" s="2"/>
      <c r="F670" s="1"/>
      <c r="G670" s="10"/>
      <c r="H670" s="10"/>
      <c r="I670" s="10"/>
      <c r="J670" s="4"/>
      <c r="K670" s="11"/>
      <c r="L670" s="11"/>
      <c r="M670" s="5"/>
      <c r="N670" s="5"/>
      <c r="O670" s="222"/>
      <c r="P670" s="7"/>
      <c r="Q670" s="2"/>
      <c r="R670" s="2"/>
      <c r="S670" s="2"/>
      <c r="T670" s="2"/>
    </row>
    <row r="671" spans="1:20" ht="12.75" customHeight="1" x14ac:dyDescent="0.2">
      <c r="A671" s="10"/>
      <c r="B671" s="1"/>
      <c r="C671" s="1"/>
      <c r="D671" s="2"/>
      <c r="E671" s="2"/>
      <c r="F671" s="1"/>
      <c r="G671" s="10"/>
      <c r="H671" s="10"/>
      <c r="I671" s="10"/>
      <c r="J671" s="4"/>
      <c r="K671" s="11"/>
      <c r="L671" s="11"/>
      <c r="M671" s="5"/>
      <c r="N671" s="5"/>
      <c r="O671" s="222"/>
      <c r="P671" s="7"/>
      <c r="Q671" s="2"/>
      <c r="R671" s="2"/>
      <c r="S671" s="2"/>
      <c r="T671" s="2"/>
    </row>
    <row r="672" spans="1:20" ht="12.75" customHeight="1" x14ac:dyDescent="0.2">
      <c r="A672" s="10"/>
      <c r="B672" s="1"/>
      <c r="C672" s="1"/>
      <c r="D672" s="2"/>
      <c r="E672" s="2"/>
      <c r="F672" s="1"/>
      <c r="G672" s="10"/>
      <c r="H672" s="10"/>
      <c r="I672" s="10"/>
      <c r="J672" s="4"/>
      <c r="K672" s="11"/>
      <c r="L672" s="11"/>
      <c r="M672" s="5"/>
      <c r="N672" s="5"/>
      <c r="O672" s="222"/>
      <c r="P672" s="7"/>
      <c r="Q672" s="2"/>
      <c r="R672" s="2"/>
      <c r="S672" s="2"/>
      <c r="T672" s="2"/>
    </row>
    <row r="673" spans="1:20" ht="12.75" customHeight="1" x14ac:dyDescent="0.2">
      <c r="A673" s="10"/>
      <c r="B673" s="1"/>
      <c r="C673" s="1"/>
      <c r="D673" s="2"/>
      <c r="E673" s="2"/>
      <c r="F673" s="1"/>
      <c r="G673" s="10"/>
      <c r="H673" s="10"/>
      <c r="I673" s="10"/>
      <c r="J673" s="4"/>
      <c r="K673" s="11"/>
      <c r="L673" s="11"/>
      <c r="M673" s="5"/>
      <c r="N673" s="5"/>
      <c r="O673" s="222"/>
      <c r="P673" s="7"/>
      <c r="Q673" s="2"/>
      <c r="R673" s="2"/>
      <c r="S673" s="2"/>
      <c r="T673" s="2"/>
    </row>
    <row r="674" spans="1:20" ht="12.75" customHeight="1" x14ac:dyDescent="0.2">
      <c r="A674" s="10"/>
      <c r="B674" s="1"/>
      <c r="C674" s="1"/>
      <c r="D674" s="2"/>
      <c r="E674" s="2"/>
      <c r="F674" s="1"/>
      <c r="G674" s="10"/>
      <c r="H674" s="10"/>
      <c r="I674" s="10"/>
      <c r="J674" s="4"/>
      <c r="K674" s="11"/>
      <c r="L674" s="11"/>
      <c r="M674" s="5"/>
      <c r="N674" s="5"/>
      <c r="O674" s="222"/>
      <c r="P674" s="7"/>
      <c r="Q674" s="2"/>
      <c r="R674" s="2"/>
      <c r="S674" s="2"/>
      <c r="T674" s="2"/>
    </row>
    <row r="675" spans="1:20" ht="12.75" customHeight="1" x14ac:dyDescent="0.2">
      <c r="A675" s="10"/>
      <c r="B675" s="1"/>
      <c r="C675" s="1"/>
      <c r="D675" s="2"/>
      <c r="E675" s="2"/>
      <c r="F675" s="1"/>
      <c r="G675" s="10"/>
      <c r="H675" s="10"/>
      <c r="I675" s="10"/>
      <c r="J675" s="4"/>
      <c r="K675" s="11"/>
      <c r="L675" s="11"/>
      <c r="M675" s="5"/>
      <c r="N675" s="5"/>
      <c r="O675" s="222"/>
      <c r="P675" s="7"/>
      <c r="Q675" s="2"/>
      <c r="R675" s="2"/>
      <c r="S675" s="2"/>
      <c r="T675" s="2"/>
    </row>
    <row r="676" spans="1:20" ht="12.75" customHeight="1" x14ac:dyDescent="0.2">
      <c r="A676" s="10"/>
      <c r="B676" s="1"/>
      <c r="C676" s="1"/>
      <c r="D676" s="2"/>
      <c r="E676" s="2"/>
      <c r="F676" s="1"/>
      <c r="G676" s="10"/>
      <c r="H676" s="10"/>
      <c r="I676" s="10"/>
      <c r="J676" s="4"/>
      <c r="K676" s="11"/>
      <c r="L676" s="11"/>
      <c r="M676" s="5"/>
      <c r="N676" s="5"/>
      <c r="O676" s="222"/>
      <c r="P676" s="7"/>
      <c r="Q676" s="2"/>
      <c r="R676" s="2"/>
      <c r="S676" s="2"/>
      <c r="T676" s="2"/>
    </row>
    <row r="677" spans="1:20" ht="12.75" customHeight="1" x14ac:dyDescent="0.2">
      <c r="A677" s="10"/>
      <c r="B677" s="1"/>
      <c r="C677" s="1"/>
      <c r="D677" s="2"/>
      <c r="E677" s="2"/>
      <c r="F677" s="1"/>
      <c r="G677" s="10"/>
      <c r="H677" s="10"/>
      <c r="I677" s="10"/>
      <c r="J677" s="4"/>
      <c r="K677" s="11"/>
      <c r="L677" s="11"/>
      <c r="M677" s="5"/>
      <c r="N677" s="5"/>
      <c r="O677" s="222"/>
      <c r="P677" s="7"/>
      <c r="Q677" s="2"/>
      <c r="R677" s="2"/>
      <c r="S677" s="2"/>
      <c r="T677" s="2"/>
    </row>
    <row r="678" spans="1:20" ht="12.75" customHeight="1" x14ac:dyDescent="0.2">
      <c r="A678" s="10"/>
      <c r="B678" s="1"/>
      <c r="C678" s="1"/>
      <c r="D678" s="2"/>
      <c r="E678" s="2"/>
      <c r="F678" s="1"/>
      <c r="G678" s="10"/>
      <c r="H678" s="10"/>
      <c r="I678" s="10"/>
      <c r="J678" s="4"/>
      <c r="K678" s="11"/>
      <c r="L678" s="11"/>
      <c r="M678" s="5"/>
      <c r="N678" s="5"/>
      <c r="O678" s="222"/>
      <c r="P678" s="7"/>
      <c r="Q678" s="2"/>
      <c r="R678" s="2"/>
      <c r="S678" s="2"/>
      <c r="T678" s="2"/>
    </row>
    <row r="679" spans="1:20" ht="12.75" customHeight="1" x14ac:dyDescent="0.2">
      <c r="A679" s="10"/>
      <c r="B679" s="1"/>
      <c r="C679" s="1"/>
      <c r="D679" s="2"/>
      <c r="E679" s="2"/>
      <c r="F679" s="1"/>
      <c r="G679" s="10"/>
      <c r="H679" s="10"/>
      <c r="I679" s="10"/>
      <c r="J679" s="4"/>
      <c r="K679" s="11"/>
      <c r="L679" s="11"/>
      <c r="M679" s="5"/>
      <c r="N679" s="5"/>
      <c r="O679" s="222"/>
      <c r="P679" s="7"/>
      <c r="Q679" s="2"/>
      <c r="R679" s="2"/>
      <c r="S679" s="2"/>
      <c r="T679" s="2"/>
    </row>
    <row r="680" spans="1:20" ht="12.75" customHeight="1" x14ac:dyDescent="0.2">
      <c r="A680" s="10"/>
      <c r="B680" s="1"/>
      <c r="C680" s="1"/>
      <c r="D680" s="2"/>
      <c r="E680" s="2"/>
      <c r="F680" s="1"/>
      <c r="G680" s="10"/>
      <c r="H680" s="10"/>
      <c r="I680" s="10"/>
      <c r="J680" s="4"/>
      <c r="K680" s="11"/>
      <c r="L680" s="11"/>
      <c r="M680" s="5"/>
      <c r="N680" s="5"/>
      <c r="O680" s="222"/>
      <c r="P680" s="7"/>
      <c r="Q680" s="2"/>
      <c r="R680" s="2"/>
      <c r="S680" s="2"/>
      <c r="T680" s="2"/>
    </row>
    <row r="681" spans="1:20" ht="12.75" customHeight="1" x14ac:dyDescent="0.2">
      <c r="A681" s="10"/>
      <c r="B681" s="1"/>
      <c r="C681" s="1"/>
      <c r="D681" s="2"/>
      <c r="E681" s="2"/>
      <c r="F681" s="1"/>
      <c r="G681" s="10"/>
      <c r="H681" s="10"/>
      <c r="I681" s="10"/>
      <c r="J681" s="4"/>
      <c r="K681" s="11"/>
      <c r="L681" s="11"/>
      <c r="M681" s="5"/>
      <c r="N681" s="5"/>
      <c r="O681" s="222"/>
      <c r="P681" s="7"/>
      <c r="Q681" s="2"/>
      <c r="R681" s="2"/>
      <c r="S681" s="2"/>
      <c r="T681" s="2"/>
    </row>
    <row r="682" spans="1:20" ht="12.75" customHeight="1" x14ac:dyDescent="0.2">
      <c r="A682" s="10"/>
      <c r="B682" s="1"/>
      <c r="C682" s="1"/>
      <c r="D682" s="2"/>
      <c r="E682" s="2"/>
      <c r="F682" s="1"/>
      <c r="G682" s="10"/>
      <c r="H682" s="10"/>
      <c r="I682" s="10"/>
      <c r="J682" s="4"/>
      <c r="K682" s="11"/>
      <c r="L682" s="11"/>
      <c r="M682" s="5"/>
      <c r="N682" s="5"/>
      <c r="O682" s="222"/>
      <c r="P682" s="7"/>
      <c r="Q682" s="2"/>
      <c r="R682" s="2"/>
      <c r="S682" s="2"/>
      <c r="T682" s="2"/>
    </row>
    <row r="683" spans="1:20" ht="12.75" customHeight="1" x14ac:dyDescent="0.2">
      <c r="A683" s="10"/>
      <c r="B683" s="1"/>
      <c r="C683" s="1"/>
      <c r="D683" s="2"/>
      <c r="E683" s="2"/>
      <c r="F683" s="1"/>
      <c r="G683" s="10"/>
      <c r="H683" s="10"/>
      <c r="I683" s="10"/>
      <c r="J683" s="4"/>
      <c r="K683" s="11"/>
      <c r="L683" s="11"/>
      <c r="M683" s="5"/>
      <c r="N683" s="5"/>
      <c r="O683" s="222"/>
      <c r="P683" s="7"/>
      <c r="Q683" s="2"/>
      <c r="R683" s="2"/>
      <c r="S683" s="2"/>
      <c r="T683" s="2"/>
    </row>
    <row r="684" spans="1:20" ht="12.75" customHeight="1" x14ac:dyDescent="0.2">
      <c r="A684" s="10"/>
      <c r="B684" s="1"/>
      <c r="C684" s="1"/>
      <c r="D684" s="2"/>
      <c r="E684" s="2"/>
      <c r="F684" s="1"/>
      <c r="G684" s="10"/>
      <c r="H684" s="10"/>
      <c r="I684" s="10"/>
      <c r="J684" s="4"/>
      <c r="K684" s="11"/>
      <c r="L684" s="11"/>
      <c r="M684" s="5"/>
      <c r="N684" s="5"/>
      <c r="O684" s="222"/>
      <c r="P684" s="7"/>
      <c r="Q684" s="2"/>
      <c r="R684" s="2"/>
      <c r="S684" s="2"/>
      <c r="T684" s="2"/>
    </row>
    <row r="685" spans="1:20" ht="12.75" customHeight="1" x14ac:dyDescent="0.2">
      <c r="A685" s="10"/>
      <c r="B685" s="1"/>
      <c r="C685" s="1"/>
      <c r="D685" s="2"/>
      <c r="E685" s="2"/>
      <c r="F685" s="1"/>
      <c r="G685" s="10"/>
      <c r="H685" s="10"/>
      <c r="I685" s="10"/>
      <c r="J685" s="4"/>
      <c r="K685" s="11"/>
      <c r="L685" s="11"/>
      <c r="M685" s="5"/>
      <c r="N685" s="5"/>
      <c r="O685" s="222"/>
      <c r="P685" s="7"/>
      <c r="Q685" s="2"/>
      <c r="R685" s="2"/>
      <c r="S685" s="2"/>
      <c r="T685" s="2"/>
    </row>
    <row r="686" spans="1:20" ht="12.75" customHeight="1" x14ac:dyDescent="0.2">
      <c r="A686" s="10"/>
      <c r="B686" s="1"/>
      <c r="C686" s="1"/>
      <c r="D686" s="2"/>
      <c r="E686" s="2"/>
      <c r="F686" s="1"/>
      <c r="G686" s="10"/>
      <c r="H686" s="10"/>
      <c r="I686" s="10"/>
      <c r="J686" s="4"/>
      <c r="K686" s="11"/>
      <c r="L686" s="11"/>
      <c r="M686" s="5"/>
      <c r="N686" s="5"/>
      <c r="O686" s="222"/>
      <c r="P686" s="7"/>
      <c r="Q686" s="2"/>
      <c r="R686" s="2"/>
      <c r="S686" s="2"/>
      <c r="T686" s="2"/>
    </row>
    <row r="687" spans="1:20" ht="12.75" customHeight="1" x14ac:dyDescent="0.2">
      <c r="A687" s="10"/>
      <c r="B687" s="1"/>
      <c r="C687" s="1"/>
      <c r="D687" s="2"/>
      <c r="E687" s="2"/>
      <c r="F687" s="1"/>
      <c r="G687" s="10"/>
      <c r="H687" s="10"/>
      <c r="I687" s="10"/>
      <c r="J687" s="4"/>
      <c r="K687" s="11"/>
      <c r="L687" s="11"/>
      <c r="M687" s="5"/>
      <c r="N687" s="5"/>
      <c r="O687" s="222"/>
      <c r="P687" s="7"/>
      <c r="Q687" s="2"/>
      <c r="R687" s="2"/>
      <c r="S687" s="2"/>
      <c r="T687" s="2"/>
    </row>
    <row r="688" spans="1:20" ht="12.75" customHeight="1" x14ac:dyDescent="0.2">
      <c r="A688" s="10"/>
      <c r="B688" s="1"/>
      <c r="C688" s="1"/>
      <c r="D688" s="2"/>
      <c r="E688" s="2"/>
      <c r="F688" s="1"/>
      <c r="G688" s="10"/>
      <c r="H688" s="10"/>
      <c r="I688" s="10"/>
      <c r="J688" s="4"/>
      <c r="K688" s="11"/>
      <c r="L688" s="11"/>
      <c r="M688" s="5"/>
      <c r="N688" s="5"/>
      <c r="O688" s="222"/>
      <c r="P688" s="7"/>
      <c r="Q688" s="2"/>
      <c r="R688" s="2"/>
      <c r="S688" s="2"/>
      <c r="T688" s="2"/>
    </row>
    <row r="689" spans="1:20" ht="12.75" customHeight="1" x14ac:dyDescent="0.2">
      <c r="A689" s="10"/>
      <c r="B689" s="1"/>
      <c r="C689" s="1"/>
      <c r="D689" s="2"/>
      <c r="E689" s="2"/>
      <c r="F689" s="1"/>
      <c r="G689" s="10"/>
      <c r="H689" s="10"/>
      <c r="I689" s="10"/>
      <c r="J689" s="4"/>
      <c r="K689" s="11"/>
      <c r="L689" s="11"/>
      <c r="M689" s="5"/>
      <c r="N689" s="5"/>
      <c r="O689" s="222"/>
      <c r="P689" s="7"/>
      <c r="Q689" s="2"/>
      <c r="R689" s="2"/>
      <c r="S689" s="2"/>
      <c r="T689" s="2"/>
    </row>
    <row r="690" spans="1:20" ht="12.75" customHeight="1" x14ac:dyDescent="0.2">
      <c r="A690" s="10"/>
      <c r="B690" s="1"/>
      <c r="C690" s="1"/>
      <c r="D690" s="2"/>
      <c r="E690" s="2"/>
      <c r="F690" s="1"/>
      <c r="G690" s="10"/>
      <c r="H690" s="10"/>
      <c r="I690" s="10"/>
      <c r="J690" s="4"/>
      <c r="K690" s="11"/>
      <c r="L690" s="11"/>
      <c r="M690" s="5"/>
      <c r="N690" s="5"/>
      <c r="O690" s="222"/>
      <c r="P690" s="7"/>
      <c r="Q690" s="2"/>
      <c r="R690" s="2"/>
      <c r="S690" s="2"/>
      <c r="T690" s="2"/>
    </row>
    <row r="691" spans="1:20" ht="12.75" customHeight="1" x14ac:dyDescent="0.2">
      <c r="A691" s="10"/>
      <c r="B691" s="1"/>
      <c r="C691" s="1"/>
      <c r="D691" s="2"/>
      <c r="E691" s="2"/>
      <c r="F691" s="1"/>
      <c r="G691" s="10"/>
      <c r="H691" s="10"/>
      <c r="I691" s="10"/>
      <c r="J691" s="4"/>
      <c r="K691" s="11"/>
      <c r="L691" s="11"/>
      <c r="M691" s="5"/>
      <c r="N691" s="5"/>
      <c r="O691" s="222"/>
      <c r="P691" s="7"/>
      <c r="Q691" s="2"/>
      <c r="R691" s="2"/>
      <c r="S691" s="2"/>
      <c r="T691" s="2"/>
    </row>
    <row r="692" spans="1:20" ht="12.75" customHeight="1" x14ac:dyDescent="0.2">
      <c r="A692" s="10"/>
      <c r="B692" s="1"/>
      <c r="C692" s="1"/>
      <c r="D692" s="2"/>
      <c r="E692" s="2"/>
      <c r="F692" s="1"/>
      <c r="G692" s="10"/>
      <c r="H692" s="10"/>
      <c r="I692" s="10"/>
      <c r="J692" s="4"/>
      <c r="K692" s="11"/>
      <c r="L692" s="11"/>
      <c r="M692" s="5"/>
      <c r="N692" s="5"/>
      <c r="O692" s="222"/>
      <c r="P692" s="7"/>
      <c r="Q692" s="2"/>
      <c r="R692" s="2"/>
      <c r="S692" s="2"/>
      <c r="T692" s="2"/>
    </row>
    <row r="693" spans="1:20" ht="12.75" customHeight="1" x14ac:dyDescent="0.2">
      <c r="A693" s="10"/>
      <c r="B693" s="1"/>
      <c r="C693" s="1"/>
      <c r="D693" s="2"/>
      <c r="E693" s="2"/>
      <c r="F693" s="1"/>
      <c r="G693" s="10"/>
      <c r="H693" s="10"/>
      <c r="I693" s="10"/>
      <c r="J693" s="4"/>
      <c r="K693" s="11"/>
      <c r="L693" s="11"/>
      <c r="M693" s="5"/>
      <c r="N693" s="5"/>
      <c r="O693" s="222"/>
      <c r="P693" s="7"/>
      <c r="Q693" s="2"/>
      <c r="R693" s="2"/>
      <c r="S693" s="2"/>
      <c r="T693" s="2"/>
    </row>
    <row r="694" spans="1:20" ht="12.75" customHeight="1" x14ac:dyDescent="0.2">
      <c r="A694" s="10"/>
      <c r="B694" s="1"/>
      <c r="C694" s="1"/>
      <c r="D694" s="2"/>
      <c r="E694" s="2"/>
      <c r="F694" s="1"/>
      <c r="G694" s="10"/>
      <c r="H694" s="10"/>
      <c r="I694" s="10"/>
      <c r="J694" s="4"/>
      <c r="K694" s="11"/>
      <c r="L694" s="11"/>
      <c r="M694" s="5"/>
      <c r="N694" s="5"/>
      <c r="O694" s="222"/>
      <c r="P694" s="7"/>
      <c r="Q694" s="2"/>
      <c r="R694" s="2"/>
      <c r="S694" s="2"/>
      <c r="T694" s="2"/>
    </row>
    <row r="695" spans="1:20" ht="12.75" customHeight="1" x14ac:dyDescent="0.2">
      <c r="A695" s="10"/>
      <c r="B695" s="1"/>
      <c r="C695" s="1"/>
      <c r="D695" s="2"/>
      <c r="E695" s="2"/>
      <c r="F695" s="1"/>
      <c r="G695" s="10"/>
      <c r="H695" s="10"/>
      <c r="I695" s="10"/>
      <c r="J695" s="4"/>
      <c r="K695" s="11"/>
      <c r="L695" s="11"/>
      <c r="M695" s="5"/>
      <c r="N695" s="5"/>
      <c r="O695" s="222"/>
      <c r="P695" s="7"/>
      <c r="Q695" s="2"/>
      <c r="R695" s="2"/>
      <c r="S695" s="2"/>
      <c r="T695" s="2"/>
    </row>
    <row r="696" spans="1:20" ht="12.75" customHeight="1" x14ac:dyDescent="0.2">
      <c r="A696" s="10"/>
      <c r="B696" s="1"/>
      <c r="C696" s="1"/>
      <c r="D696" s="2"/>
      <c r="E696" s="2"/>
      <c r="F696" s="1"/>
      <c r="G696" s="10"/>
      <c r="H696" s="10"/>
      <c r="I696" s="10"/>
      <c r="J696" s="4"/>
      <c r="K696" s="11"/>
      <c r="L696" s="11"/>
      <c r="M696" s="5"/>
      <c r="N696" s="5"/>
      <c r="O696" s="222"/>
      <c r="P696" s="7"/>
      <c r="Q696" s="2"/>
      <c r="R696" s="2"/>
      <c r="S696" s="2"/>
      <c r="T696" s="2"/>
    </row>
    <row r="697" spans="1:20" ht="12.75" customHeight="1" x14ac:dyDescent="0.2">
      <c r="A697" s="10"/>
      <c r="B697" s="1"/>
      <c r="C697" s="1"/>
      <c r="D697" s="2"/>
      <c r="E697" s="2"/>
      <c r="F697" s="1"/>
      <c r="G697" s="10"/>
      <c r="H697" s="10"/>
      <c r="I697" s="10"/>
      <c r="J697" s="4"/>
      <c r="K697" s="11"/>
      <c r="L697" s="11"/>
      <c r="M697" s="5"/>
      <c r="N697" s="5"/>
      <c r="O697" s="222"/>
      <c r="P697" s="7"/>
      <c r="Q697" s="2"/>
      <c r="R697" s="2"/>
      <c r="S697" s="2"/>
      <c r="T697" s="2"/>
    </row>
    <row r="698" spans="1:20" ht="12.75" customHeight="1" x14ac:dyDescent="0.2">
      <c r="A698" s="10"/>
      <c r="B698" s="1"/>
      <c r="C698" s="1"/>
      <c r="D698" s="2"/>
      <c r="E698" s="2"/>
      <c r="F698" s="1"/>
      <c r="G698" s="10"/>
      <c r="H698" s="10"/>
      <c r="I698" s="10"/>
      <c r="J698" s="4"/>
      <c r="K698" s="11"/>
      <c r="L698" s="11"/>
      <c r="M698" s="5"/>
      <c r="N698" s="5"/>
      <c r="O698" s="222"/>
      <c r="P698" s="7"/>
      <c r="Q698" s="2"/>
      <c r="R698" s="2"/>
      <c r="S698" s="2"/>
      <c r="T698" s="2"/>
    </row>
    <row r="699" spans="1:20" ht="12.75" customHeight="1" x14ac:dyDescent="0.2">
      <c r="A699" s="10"/>
      <c r="B699" s="1"/>
      <c r="C699" s="1"/>
      <c r="D699" s="2"/>
      <c r="E699" s="2"/>
      <c r="F699" s="1"/>
      <c r="G699" s="10"/>
      <c r="H699" s="10"/>
      <c r="I699" s="10"/>
      <c r="J699" s="4"/>
      <c r="K699" s="11"/>
      <c r="L699" s="11"/>
      <c r="M699" s="5"/>
      <c r="N699" s="5"/>
      <c r="O699" s="222"/>
      <c r="P699" s="7"/>
      <c r="Q699" s="2"/>
      <c r="R699" s="2"/>
      <c r="S699" s="2"/>
      <c r="T699" s="2"/>
    </row>
    <row r="700" spans="1:20" ht="12.75" customHeight="1" x14ac:dyDescent="0.2">
      <c r="A700" s="10"/>
      <c r="B700" s="1"/>
      <c r="C700" s="1"/>
      <c r="D700" s="2"/>
      <c r="E700" s="2"/>
      <c r="F700" s="1"/>
      <c r="G700" s="10"/>
      <c r="H700" s="10"/>
      <c r="I700" s="10"/>
      <c r="J700" s="4"/>
      <c r="K700" s="11"/>
      <c r="L700" s="11"/>
      <c r="M700" s="5"/>
      <c r="N700" s="5"/>
      <c r="O700" s="222"/>
      <c r="P700" s="7"/>
      <c r="Q700" s="2"/>
      <c r="R700" s="2"/>
      <c r="S700" s="2"/>
      <c r="T700" s="2"/>
    </row>
    <row r="701" spans="1:20" ht="12.75" customHeight="1" x14ac:dyDescent="0.2">
      <c r="A701" s="10"/>
      <c r="B701" s="1"/>
      <c r="C701" s="1"/>
      <c r="D701" s="2"/>
      <c r="E701" s="2"/>
      <c r="F701" s="1"/>
      <c r="G701" s="10"/>
      <c r="H701" s="10"/>
      <c r="I701" s="10"/>
      <c r="J701" s="4"/>
      <c r="K701" s="11"/>
      <c r="L701" s="11"/>
      <c r="M701" s="5"/>
      <c r="N701" s="5"/>
      <c r="O701" s="222"/>
      <c r="P701" s="7"/>
      <c r="Q701" s="2"/>
      <c r="R701" s="2"/>
      <c r="S701" s="2"/>
      <c r="T701" s="2"/>
    </row>
    <row r="702" spans="1:20" ht="12.75" customHeight="1" x14ac:dyDescent="0.2">
      <c r="A702" s="10"/>
      <c r="B702" s="1"/>
      <c r="C702" s="1"/>
      <c r="D702" s="2"/>
      <c r="E702" s="2"/>
      <c r="F702" s="1"/>
      <c r="G702" s="10"/>
      <c r="H702" s="10"/>
      <c r="I702" s="10"/>
      <c r="J702" s="4"/>
      <c r="K702" s="11"/>
      <c r="L702" s="11"/>
      <c r="M702" s="5"/>
      <c r="N702" s="5"/>
      <c r="O702" s="222"/>
      <c r="P702" s="7"/>
      <c r="Q702" s="2"/>
      <c r="R702" s="2"/>
      <c r="S702" s="2"/>
      <c r="T702" s="2"/>
    </row>
    <row r="703" spans="1:20" ht="12.75" customHeight="1" x14ac:dyDescent="0.2">
      <c r="A703" s="10"/>
      <c r="B703" s="1"/>
      <c r="C703" s="1"/>
      <c r="D703" s="2"/>
      <c r="E703" s="2"/>
      <c r="F703" s="1"/>
      <c r="G703" s="10"/>
      <c r="H703" s="10"/>
      <c r="I703" s="10"/>
      <c r="J703" s="4"/>
      <c r="K703" s="11"/>
      <c r="L703" s="11"/>
      <c r="M703" s="5"/>
      <c r="N703" s="5"/>
      <c r="O703" s="222"/>
      <c r="P703" s="7"/>
      <c r="Q703" s="2"/>
      <c r="R703" s="2"/>
      <c r="S703" s="2"/>
      <c r="T703" s="2"/>
    </row>
    <row r="704" spans="1:20" ht="12.75" customHeight="1" x14ac:dyDescent="0.2">
      <c r="A704" s="10"/>
      <c r="B704" s="1"/>
      <c r="C704" s="1"/>
      <c r="D704" s="2"/>
      <c r="E704" s="2"/>
      <c r="F704" s="1"/>
      <c r="G704" s="10"/>
      <c r="H704" s="10"/>
      <c r="I704" s="10"/>
      <c r="J704" s="4"/>
      <c r="K704" s="11"/>
      <c r="L704" s="11"/>
      <c r="M704" s="5"/>
      <c r="N704" s="5"/>
      <c r="O704" s="222"/>
      <c r="P704" s="7"/>
      <c r="Q704" s="2"/>
      <c r="R704" s="2"/>
      <c r="S704" s="2"/>
      <c r="T704" s="2"/>
    </row>
    <row r="705" spans="1:20" ht="12.75" customHeight="1" x14ac:dyDescent="0.2">
      <c r="A705" s="10"/>
      <c r="B705" s="1"/>
      <c r="C705" s="1"/>
      <c r="D705" s="2"/>
      <c r="E705" s="2"/>
      <c r="F705" s="1"/>
      <c r="G705" s="10"/>
      <c r="H705" s="10"/>
      <c r="I705" s="10"/>
      <c r="J705" s="4"/>
      <c r="K705" s="11"/>
      <c r="L705" s="11"/>
      <c r="M705" s="5"/>
      <c r="N705" s="5"/>
      <c r="O705" s="222"/>
      <c r="P705" s="7"/>
      <c r="Q705" s="2"/>
      <c r="R705" s="2"/>
      <c r="S705" s="2"/>
      <c r="T705" s="2"/>
    </row>
    <row r="706" spans="1:20" ht="12.75" customHeight="1" x14ac:dyDescent="0.2">
      <c r="A706" s="10"/>
      <c r="B706" s="1"/>
      <c r="C706" s="1"/>
      <c r="D706" s="2"/>
      <c r="E706" s="2"/>
      <c r="F706" s="1"/>
      <c r="G706" s="10"/>
      <c r="H706" s="10"/>
      <c r="I706" s="10"/>
      <c r="J706" s="4"/>
      <c r="K706" s="11"/>
      <c r="L706" s="11"/>
      <c r="M706" s="5"/>
      <c r="N706" s="5"/>
      <c r="O706" s="222"/>
      <c r="P706" s="7"/>
      <c r="Q706" s="2"/>
      <c r="R706" s="2"/>
      <c r="S706" s="2"/>
      <c r="T706" s="2"/>
    </row>
    <row r="707" spans="1:20" ht="12.75" customHeight="1" x14ac:dyDescent="0.2">
      <c r="A707" s="10"/>
      <c r="B707" s="1"/>
      <c r="C707" s="1"/>
      <c r="D707" s="2"/>
      <c r="E707" s="2"/>
      <c r="F707" s="1"/>
      <c r="G707" s="10"/>
      <c r="H707" s="10"/>
      <c r="I707" s="10"/>
      <c r="J707" s="4"/>
      <c r="K707" s="11"/>
      <c r="L707" s="11"/>
      <c r="M707" s="5"/>
      <c r="N707" s="5"/>
      <c r="O707" s="222"/>
      <c r="P707" s="7"/>
      <c r="Q707" s="2"/>
      <c r="R707" s="2"/>
      <c r="S707" s="2"/>
      <c r="T707" s="2"/>
    </row>
    <row r="708" spans="1:20" ht="12.75" customHeight="1" x14ac:dyDescent="0.2">
      <c r="A708" s="10"/>
      <c r="B708" s="1"/>
      <c r="C708" s="1"/>
      <c r="D708" s="2"/>
      <c r="E708" s="2"/>
      <c r="F708" s="1"/>
      <c r="G708" s="10"/>
      <c r="H708" s="10"/>
      <c r="I708" s="10"/>
      <c r="J708" s="4"/>
      <c r="K708" s="11"/>
      <c r="L708" s="11"/>
      <c r="M708" s="5"/>
      <c r="N708" s="5"/>
      <c r="O708" s="222"/>
      <c r="P708" s="7"/>
      <c r="Q708" s="2"/>
      <c r="R708" s="2"/>
      <c r="S708" s="2"/>
      <c r="T708" s="2"/>
    </row>
    <row r="709" spans="1:20" ht="12.75" customHeight="1" x14ac:dyDescent="0.2">
      <c r="A709" s="10"/>
      <c r="B709" s="1"/>
      <c r="C709" s="1"/>
      <c r="D709" s="2"/>
      <c r="E709" s="2"/>
      <c r="F709" s="1"/>
      <c r="G709" s="10"/>
      <c r="H709" s="10"/>
      <c r="I709" s="10"/>
      <c r="J709" s="4"/>
      <c r="K709" s="11"/>
      <c r="L709" s="11"/>
      <c r="M709" s="5"/>
      <c r="N709" s="5"/>
      <c r="O709" s="222"/>
      <c r="P709" s="7"/>
      <c r="Q709" s="2"/>
      <c r="R709" s="2"/>
      <c r="S709" s="2"/>
      <c r="T709" s="2"/>
    </row>
    <row r="710" spans="1:20" ht="12.75" customHeight="1" x14ac:dyDescent="0.2">
      <c r="A710" s="10"/>
      <c r="B710" s="1"/>
      <c r="C710" s="1"/>
      <c r="D710" s="2"/>
      <c r="E710" s="2"/>
      <c r="F710" s="1"/>
      <c r="G710" s="10"/>
      <c r="H710" s="10"/>
      <c r="I710" s="10"/>
      <c r="J710" s="4"/>
      <c r="K710" s="11"/>
      <c r="L710" s="11"/>
      <c r="M710" s="5"/>
      <c r="N710" s="5"/>
      <c r="O710" s="222"/>
      <c r="P710" s="7"/>
      <c r="Q710" s="2"/>
      <c r="R710" s="2"/>
      <c r="S710" s="2"/>
      <c r="T710" s="2"/>
    </row>
    <row r="711" spans="1:20" ht="12.75" customHeight="1" x14ac:dyDescent="0.2">
      <c r="A711" s="10"/>
      <c r="B711" s="1"/>
      <c r="C711" s="1"/>
      <c r="D711" s="2"/>
      <c r="E711" s="2"/>
      <c r="F711" s="1"/>
      <c r="G711" s="10"/>
      <c r="H711" s="10"/>
      <c r="I711" s="10"/>
      <c r="J711" s="4"/>
      <c r="K711" s="11"/>
      <c r="L711" s="11"/>
      <c r="M711" s="5"/>
      <c r="N711" s="5"/>
      <c r="O711" s="222"/>
      <c r="P711" s="7"/>
      <c r="Q711" s="2"/>
      <c r="R711" s="2"/>
      <c r="S711" s="2"/>
      <c r="T711" s="2"/>
    </row>
    <row r="712" spans="1:20" ht="12.75" customHeight="1" x14ac:dyDescent="0.2">
      <c r="A712" s="10"/>
      <c r="B712" s="1"/>
      <c r="C712" s="1"/>
      <c r="D712" s="2"/>
      <c r="E712" s="2"/>
      <c r="F712" s="1"/>
      <c r="G712" s="10"/>
      <c r="H712" s="10"/>
      <c r="I712" s="10"/>
      <c r="J712" s="4"/>
      <c r="K712" s="11"/>
      <c r="L712" s="11"/>
      <c r="M712" s="5"/>
      <c r="N712" s="5"/>
      <c r="O712" s="222"/>
      <c r="P712" s="7"/>
      <c r="Q712" s="2"/>
      <c r="R712" s="2"/>
      <c r="S712" s="2"/>
      <c r="T712" s="2"/>
    </row>
    <row r="713" spans="1:20" ht="12.75" customHeight="1" x14ac:dyDescent="0.2">
      <c r="A713" s="10"/>
      <c r="B713" s="1"/>
      <c r="C713" s="1"/>
      <c r="D713" s="2"/>
      <c r="E713" s="2"/>
      <c r="F713" s="1"/>
      <c r="G713" s="10"/>
      <c r="H713" s="10"/>
      <c r="I713" s="10"/>
      <c r="J713" s="4"/>
      <c r="K713" s="11"/>
      <c r="L713" s="11"/>
      <c r="M713" s="5"/>
      <c r="N713" s="5"/>
      <c r="O713" s="222"/>
      <c r="P713" s="7"/>
      <c r="Q713" s="2"/>
      <c r="R713" s="2"/>
      <c r="S713" s="2"/>
      <c r="T713" s="2"/>
    </row>
    <row r="714" spans="1:20" ht="12.75" customHeight="1" x14ac:dyDescent="0.2">
      <c r="A714" s="10"/>
      <c r="B714" s="1"/>
      <c r="C714" s="1"/>
      <c r="D714" s="2"/>
      <c r="E714" s="2"/>
      <c r="F714" s="1"/>
      <c r="G714" s="10"/>
      <c r="H714" s="10"/>
      <c r="I714" s="10"/>
      <c r="J714" s="4"/>
      <c r="K714" s="11"/>
      <c r="L714" s="11"/>
      <c r="M714" s="5"/>
      <c r="N714" s="5"/>
      <c r="O714" s="222"/>
      <c r="P714" s="7"/>
      <c r="Q714" s="2"/>
      <c r="R714" s="2"/>
      <c r="S714" s="2"/>
      <c r="T714" s="2"/>
    </row>
    <row r="715" spans="1:20" ht="12.75" customHeight="1" x14ac:dyDescent="0.2">
      <c r="A715" s="10"/>
      <c r="B715" s="1"/>
      <c r="C715" s="1"/>
      <c r="D715" s="2"/>
      <c r="E715" s="2"/>
      <c r="F715" s="1"/>
      <c r="G715" s="10"/>
      <c r="H715" s="10"/>
      <c r="I715" s="10"/>
      <c r="J715" s="4"/>
      <c r="K715" s="11"/>
      <c r="L715" s="11"/>
      <c r="M715" s="5"/>
      <c r="N715" s="5"/>
      <c r="O715" s="222"/>
      <c r="P715" s="7"/>
      <c r="Q715" s="2"/>
      <c r="R715" s="2"/>
      <c r="S715" s="2"/>
      <c r="T715" s="2"/>
    </row>
    <row r="716" spans="1:20" ht="12.75" customHeight="1" x14ac:dyDescent="0.2">
      <c r="A716" s="10"/>
      <c r="B716" s="1"/>
      <c r="C716" s="1"/>
      <c r="D716" s="2"/>
      <c r="E716" s="2"/>
      <c r="F716" s="1"/>
      <c r="G716" s="10"/>
      <c r="H716" s="10"/>
      <c r="I716" s="10"/>
      <c r="J716" s="4"/>
      <c r="K716" s="11"/>
      <c r="L716" s="11"/>
      <c r="M716" s="5"/>
      <c r="N716" s="5"/>
      <c r="O716" s="222"/>
      <c r="P716" s="7"/>
      <c r="Q716" s="2"/>
      <c r="R716" s="2"/>
      <c r="S716" s="2"/>
      <c r="T716" s="2"/>
    </row>
    <row r="717" spans="1:20" ht="12.75" customHeight="1" x14ac:dyDescent="0.2">
      <c r="A717" s="10"/>
      <c r="B717" s="1"/>
      <c r="C717" s="1"/>
      <c r="D717" s="2"/>
      <c r="E717" s="2"/>
      <c r="F717" s="1"/>
      <c r="G717" s="10"/>
      <c r="H717" s="10"/>
      <c r="I717" s="10"/>
      <c r="J717" s="4"/>
      <c r="K717" s="11"/>
      <c r="L717" s="11"/>
      <c r="M717" s="5"/>
      <c r="N717" s="5"/>
      <c r="O717" s="222"/>
      <c r="P717" s="7"/>
      <c r="Q717" s="2"/>
      <c r="R717" s="2"/>
      <c r="S717" s="2"/>
      <c r="T717" s="2"/>
    </row>
    <row r="718" spans="1:20" ht="12.75" customHeight="1" x14ac:dyDescent="0.2">
      <c r="A718" s="10"/>
      <c r="B718" s="1"/>
      <c r="C718" s="1"/>
      <c r="D718" s="2"/>
      <c r="E718" s="2"/>
      <c r="F718" s="1"/>
      <c r="G718" s="10"/>
      <c r="H718" s="10"/>
      <c r="I718" s="10"/>
      <c r="J718" s="4"/>
      <c r="K718" s="11"/>
      <c r="L718" s="11"/>
      <c r="M718" s="5"/>
      <c r="N718" s="5"/>
      <c r="O718" s="222"/>
      <c r="P718" s="7"/>
      <c r="Q718" s="2"/>
      <c r="R718" s="2"/>
      <c r="S718" s="2"/>
      <c r="T718" s="2"/>
    </row>
    <row r="719" spans="1:20" ht="12.75" customHeight="1" x14ac:dyDescent="0.2">
      <c r="A719" s="10"/>
      <c r="B719" s="1"/>
      <c r="C719" s="1"/>
      <c r="D719" s="2"/>
      <c r="E719" s="2"/>
      <c r="F719" s="1"/>
      <c r="G719" s="10"/>
      <c r="H719" s="10"/>
      <c r="I719" s="10"/>
      <c r="J719" s="4"/>
      <c r="K719" s="11"/>
      <c r="L719" s="11"/>
      <c r="M719" s="5"/>
      <c r="N719" s="5"/>
      <c r="O719" s="222"/>
      <c r="P719" s="7"/>
      <c r="Q719" s="2"/>
      <c r="R719" s="2"/>
      <c r="S719" s="2"/>
      <c r="T719" s="2"/>
    </row>
    <row r="720" spans="1:20" ht="12.75" customHeight="1" x14ac:dyDescent="0.2">
      <c r="A720" s="10"/>
      <c r="B720" s="1"/>
      <c r="C720" s="1"/>
      <c r="D720" s="2"/>
      <c r="E720" s="2"/>
      <c r="F720" s="1"/>
      <c r="G720" s="10"/>
      <c r="H720" s="10"/>
      <c r="I720" s="10"/>
      <c r="J720" s="4"/>
      <c r="K720" s="11"/>
      <c r="L720" s="11"/>
      <c r="M720" s="5"/>
      <c r="N720" s="5"/>
      <c r="O720" s="222"/>
      <c r="P720" s="7"/>
      <c r="Q720" s="2"/>
      <c r="R720" s="2"/>
      <c r="S720" s="2"/>
      <c r="T720" s="2"/>
    </row>
    <row r="721" spans="1:20" ht="12.75" customHeight="1" x14ac:dyDescent="0.2">
      <c r="A721" s="10"/>
      <c r="B721" s="1"/>
      <c r="C721" s="1"/>
      <c r="D721" s="2"/>
      <c r="E721" s="2"/>
      <c r="F721" s="1"/>
      <c r="G721" s="10"/>
      <c r="H721" s="10"/>
      <c r="I721" s="10"/>
      <c r="J721" s="4"/>
      <c r="K721" s="11"/>
      <c r="L721" s="11"/>
      <c r="M721" s="5"/>
      <c r="N721" s="5"/>
      <c r="O721" s="222"/>
      <c r="P721" s="7"/>
      <c r="Q721" s="2"/>
      <c r="R721" s="2"/>
      <c r="S721" s="2"/>
      <c r="T721" s="2"/>
    </row>
    <row r="722" spans="1:20" ht="12.75" customHeight="1" x14ac:dyDescent="0.2">
      <c r="A722" s="10"/>
      <c r="B722" s="1"/>
      <c r="C722" s="1"/>
      <c r="D722" s="2"/>
      <c r="E722" s="2"/>
      <c r="F722" s="1"/>
      <c r="G722" s="10"/>
      <c r="H722" s="10"/>
      <c r="I722" s="10"/>
      <c r="J722" s="4"/>
      <c r="K722" s="11"/>
      <c r="L722" s="11"/>
      <c r="M722" s="5"/>
      <c r="N722" s="5"/>
      <c r="O722" s="222"/>
      <c r="P722" s="7"/>
      <c r="Q722" s="2"/>
      <c r="R722" s="2"/>
      <c r="S722" s="2"/>
      <c r="T722" s="2"/>
    </row>
    <row r="723" spans="1:20" ht="12.75" customHeight="1" x14ac:dyDescent="0.2">
      <c r="A723" s="10"/>
      <c r="B723" s="1"/>
      <c r="C723" s="1"/>
      <c r="D723" s="2"/>
      <c r="E723" s="2"/>
      <c r="F723" s="1"/>
      <c r="G723" s="10"/>
      <c r="H723" s="10"/>
      <c r="I723" s="10"/>
      <c r="J723" s="4"/>
      <c r="K723" s="11"/>
      <c r="L723" s="11"/>
      <c r="M723" s="5"/>
      <c r="N723" s="5"/>
      <c r="O723" s="222"/>
      <c r="P723" s="7"/>
      <c r="Q723" s="2"/>
      <c r="R723" s="2"/>
      <c r="S723" s="2"/>
      <c r="T723" s="2"/>
    </row>
    <row r="724" spans="1:20" ht="12.75" customHeight="1" x14ac:dyDescent="0.2">
      <c r="A724" s="10"/>
      <c r="B724" s="1"/>
      <c r="C724" s="1"/>
      <c r="D724" s="2"/>
      <c r="E724" s="2"/>
      <c r="F724" s="1"/>
      <c r="G724" s="10"/>
      <c r="H724" s="10"/>
      <c r="I724" s="10"/>
      <c r="J724" s="4"/>
      <c r="K724" s="11"/>
      <c r="L724" s="11"/>
      <c r="M724" s="5"/>
      <c r="N724" s="5"/>
      <c r="O724" s="222"/>
      <c r="P724" s="7"/>
      <c r="Q724" s="2"/>
      <c r="R724" s="2"/>
      <c r="S724" s="2"/>
      <c r="T724" s="2"/>
    </row>
    <row r="725" spans="1:20" ht="12.75" customHeight="1" x14ac:dyDescent="0.2">
      <c r="A725" s="10"/>
      <c r="B725" s="1"/>
      <c r="C725" s="1"/>
      <c r="D725" s="2"/>
      <c r="E725" s="2"/>
      <c r="F725" s="1"/>
      <c r="G725" s="10"/>
      <c r="H725" s="10"/>
      <c r="I725" s="10"/>
      <c r="J725" s="4"/>
      <c r="K725" s="11"/>
      <c r="L725" s="11"/>
      <c r="M725" s="5"/>
      <c r="N725" s="5"/>
      <c r="O725" s="222"/>
      <c r="P725" s="7"/>
      <c r="Q725" s="2"/>
      <c r="R725" s="2"/>
      <c r="S725" s="2"/>
      <c r="T725" s="2"/>
    </row>
    <row r="726" spans="1:20" ht="12.75" customHeight="1" x14ac:dyDescent="0.2">
      <c r="A726" s="10"/>
      <c r="B726" s="1"/>
      <c r="C726" s="1"/>
      <c r="D726" s="2"/>
      <c r="E726" s="2"/>
      <c r="F726" s="1"/>
      <c r="G726" s="10"/>
      <c r="H726" s="10"/>
      <c r="I726" s="10"/>
      <c r="J726" s="4"/>
      <c r="K726" s="11"/>
      <c r="L726" s="11"/>
      <c r="M726" s="5"/>
      <c r="N726" s="5"/>
      <c r="O726" s="222"/>
      <c r="P726" s="7"/>
      <c r="Q726" s="2"/>
      <c r="R726" s="2"/>
      <c r="S726" s="2"/>
      <c r="T726" s="2"/>
    </row>
    <row r="727" spans="1:20" ht="12.75" customHeight="1" x14ac:dyDescent="0.2">
      <c r="A727" s="10"/>
      <c r="B727" s="1"/>
      <c r="C727" s="1"/>
      <c r="D727" s="2"/>
      <c r="E727" s="2"/>
      <c r="F727" s="1"/>
      <c r="G727" s="10"/>
      <c r="H727" s="10"/>
      <c r="I727" s="10"/>
      <c r="J727" s="4"/>
      <c r="K727" s="11"/>
      <c r="L727" s="11"/>
      <c r="M727" s="5"/>
      <c r="N727" s="5"/>
      <c r="O727" s="222"/>
      <c r="P727" s="7"/>
      <c r="Q727" s="2"/>
      <c r="R727" s="2"/>
      <c r="S727" s="2"/>
      <c r="T727" s="2"/>
    </row>
    <row r="728" spans="1:20" ht="12.75" customHeight="1" x14ac:dyDescent="0.2">
      <c r="A728" s="10"/>
      <c r="B728" s="1"/>
      <c r="C728" s="1"/>
      <c r="D728" s="2"/>
      <c r="E728" s="2"/>
      <c r="F728" s="1"/>
      <c r="G728" s="10"/>
      <c r="H728" s="10"/>
      <c r="I728" s="10"/>
      <c r="J728" s="4"/>
      <c r="K728" s="11"/>
      <c r="L728" s="11"/>
      <c r="M728" s="5"/>
      <c r="N728" s="5"/>
      <c r="O728" s="222"/>
      <c r="P728" s="7"/>
      <c r="Q728" s="2"/>
      <c r="R728" s="2"/>
      <c r="S728" s="2"/>
      <c r="T728" s="2"/>
    </row>
    <row r="729" spans="1:20" ht="12.75" customHeight="1" x14ac:dyDescent="0.2">
      <c r="A729" s="10"/>
      <c r="B729" s="1"/>
      <c r="C729" s="1"/>
      <c r="D729" s="2"/>
      <c r="E729" s="2"/>
      <c r="F729" s="1"/>
      <c r="G729" s="10"/>
      <c r="H729" s="10"/>
      <c r="I729" s="10"/>
      <c r="J729" s="4"/>
      <c r="K729" s="11"/>
      <c r="L729" s="11"/>
      <c r="M729" s="5"/>
      <c r="N729" s="5"/>
      <c r="O729" s="222"/>
      <c r="P729" s="7"/>
      <c r="Q729" s="2"/>
      <c r="R729" s="2"/>
      <c r="S729" s="2"/>
      <c r="T729" s="2"/>
    </row>
    <row r="730" spans="1:20" ht="12.75" customHeight="1" x14ac:dyDescent="0.2">
      <c r="A730" s="10"/>
      <c r="B730" s="1"/>
      <c r="C730" s="1"/>
      <c r="D730" s="2"/>
      <c r="E730" s="2"/>
      <c r="F730" s="1"/>
      <c r="G730" s="10"/>
      <c r="H730" s="10"/>
      <c r="I730" s="10"/>
      <c r="J730" s="4"/>
      <c r="K730" s="11"/>
      <c r="L730" s="11"/>
      <c r="M730" s="5"/>
      <c r="N730" s="5"/>
      <c r="O730" s="222"/>
      <c r="P730" s="7"/>
      <c r="Q730" s="2"/>
      <c r="R730" s="2"/>
      <c r="S730" s="2"/>
      <c r="T730" s="2"/>
    </row>
    <row r="731" spans="1:20" ht="12.75" customHeight="1" x14ac:dyDescent="0.2">
      <c r="A731" s="10"/>
      <c r="B731" s="1"/>
      <c r="C731" s="1"/>
      <c r="D731" s="2"/>
      <c r="E731" s="2"/>
      <c r="F731" s="1"/>
      <c r="G731" s="10"/>
      <c r="H731" s="10"/>
      <c r="I731" s="10"/>
      <c r="J731" s="4"/>
      <c r="K731" s="11"/>
      <c r="L731" s="11"/>
      <c r="M731" s="5"/>
      <c r="N731" s="5"/>
      <c r="O731" s="222"/>
      <c r="P731" s="7"/>
      <c r="Q731" s="2"/>
      <c r="R731" s="2"/>
      <c r="S731" s="2"/>
      <c r="T731" s="2"/>
    </row>
    <row r="732" spans="1:20" ht="12.75" customHeight="1" x14ac:dyDescent="0.2">
      <c r="A732" s="10"/>
      <c r="B732" s="1"/>
      <c r="C732" s="1"/>
      <c r="D732" s="2"/>
      <c r="E732" s="2"/>
      <c r="F732" s="1"/>
      <c r="G732" s="10"/>
      <c r="H732" s="10"/>
      <c r="I732" s="10"/>
      <c r="J732" s="4"/>
      <c r="K732" s="11"/>
      <c r="L732" s="11"/>
      <c r="M732" s="5"/>
      <c r="N732" s="5"/>
      <c r="O732" s="222"/>
      <c r="P732" s="7"/>
      <c r="Q732" s="2"/>
      <c r="R732" s="2"/>
      <c r="S732" s="2"/>
      <c r="T732" s="2"/>
    </row>
    <row r="733" spans="1:20" ht="12.75" customHeight="1" x14ac:dyDescent="0.2">
      <c r="A733" s="10"/>
      <c r="B733" s="1"/>
      <c r="C733" s="1"/>
      <c r="D733" s="2"/>
      <c r="E733" s="2"/>
      <c r="F733" s="1"/>
      <c r="G733" s="10"/>
      <c r="H733" s="10"/>
      <c r="I733" s="10"/>
      <c r="J733" s="4"/>
      <c r="K733" s="11"/>
      <c r="L733" s="11"/>
      <c r="M733" s="5"/>
      <c r="N733" s="5"/>
      <c r="O733" s="222"/>
      <c r="P733" s="7"/>
      <c r="Q733" s="2"/>
      <c r="R733" s="2"/>
      <c r="S733" s="2"/>
      <c r="T733" s="2"/>
    </row>
    <row r="734" spans="1:20" ht="12.75" customHeight="1" x14ac:dyDescent="0.2">
      <c r="A734" s="10"/>
      <c r="B734" s="1"/>
      <c r="C734" s="1"/>
      <c r="D734" s="2"/>
      <c r="E734" s="2"/>
      <c r="F734" s="1"/>
      <c r="G734" s="10"/>
      <c r="H734" s="10"/>
      <c r="I734" s="10"/>
      <c r="J734" s="4"/>
      <c r="K734" s="11"/>
      <c r="L734" s="11"/>
      <c r="M734" s="5"/>
      <c r="N734" s="5"/>
      <c r="O734" s="222"/>
      <c r="P734" s="7"/>
      <c r="Q734" s="2"/>
      <c r="R734" s="2"/>
      <c r="S734" s="2"/>
      <c r="T734" s="2"/>
    </row>
    <row r="735" spans="1:20" ht="12.75" customHeight="1" x14ac:dyDescent="0.2">
      <c r="A735" s="10"/>
      <c r="B735" s="1"/>
      <c r="C735" s="1"/>
      <c r="D735" s="2"/>
      <c r="E735" s="2"/>
      <c r="F735" s="1"/>
      <c r="G735" s="10"/>
      <c r="H735" s="10"/>
      <c r="I735" s="10"/>
      <c r="J735" s="4"/>
      <c r="K735" s="11"/>
      <c r="L735" s="11"/>
      <c r="M735" s="5"/>
      <c r="N735" s="5"/>
      <c r="O735" s="222"/>
      <c r="P735" s="7"/>
      <c r="Q735" s="2"/>
      <c r="R735" s="2"/>
      <c r="S735" s="2"/>
      <c r="T735" s="2"/>
    </row>
    <row r="736" spans="1:20" ht="12.75" customHeight="1" x14ac:dyDescent="0.2">
      <c r="A736" s="10"/>
      <c r="B736" s="1"/>
      <c r="C736" s="1"/>
      <c r="D736" s="2"/>
      <c r="E736" s="2"/>
      <c r="F736" s="1"/>
      <c r="G736" s="10"/>
      <c r="H736" s="10"/>
      <c r="I736" s="10"/>
      <c r="J736" s="4"/>
      <c r="K736" s="11"/>
      <c r="L736" s="11"/>
      <c r="M736" s="5"/>
      <c r="N736" s="5"/>
      <c r="O736" s="222"/>
      <c r="P736" s="7"/>
      <c r="Q736" s="2"/>
      <c r="R736" s="2"/>
      <c r="S736" s="2"/>
      <c r="T736" s="2"/>
    </row>
    <row r="737" spans="1:20" ht="12.75" customHeight="1" x14ac:dyDescent="0.2">
      <c r="A737" s="10"/>
      <c r="B737" s="1"/>
      <c r="C737" s="1"/>
      <c r="D737" s="2"/>
      <c r="E737" s="2"/>
      <c r="F737" s="1"/>
      <c r="G737" s="10"/>
      <c r="H737" s="10"/>
      <c r="I737" s="10"/>
      <c r="J737" s="4"/>
      <c r="K737" s="11"/>
      <c r="L737" s="11"/>
      <c r="M737" s="5"/>
      <c r="N737" s="5"/>
      <c r="O737" s="222"/>
      <c r="P737" s="7"/>
      <c r="Q737" s="2"/>
      <c r="R737" s="2"/>
      <c r="S737" s="2"/>
      <c r="T737" s="2"/>
    </row>
    <row r="738" spans="1:20" ht="12.75" customHeight="1" x14ac:dyDescent="0.2">
      <c r="A738" s="10"/>
      <c r="B738" s="1"/>
      <c r="C738" s="1"/>
      <c r="D738" s="2"/>
      <c r="E738" s="2"/>
      <c r="F738" s="1"/>
      <c r="G738" s="10"/>
      <c r="H738" s="10"/>
      <c r="I738" s="10"/>
      <c r="J738" s="4"/>
      <c r="K738" s="11"/>
      <c r="L738" s="11"/>
      <c r="M738" s="5"/>
      <c r="N738" s="5"/>
      <c r="O738" s="222"/>
      <c r="P738" s="7"/>
      <c r="Q738" s="2"/>
      <c r="R738" s="2"/>
      <c r="S738" s="2"/>
      <c r="T738" s="2"/>
    </row>
    <row r="739" spans="1:20" ht="12.75" customHeight="1" x14ac:dyDescent="0.2">
      <c r="A739" s="10"/>
      <c r="B739" s="1"/>
      <c r="C739" s="1"/>
      <c r="D739" s="2"/>
      <c r="E739" s="2"/>
      <c r="F739" s="1"/>
      <c r="G739" s="10"/>
      <c r="H739" s="10"/>
      <c r="I739" s="10"/>
      <c r="J739" s="4"/>
      <c r="K739" s="11"/>
      <c r="L739" s="11"/>
      <c r="M739" s="5"/>
      <c r="N739" s="5"/>
      <c r="O739" s="222"/>
      <c r="P739" s="7"/>
      <c r="Q739" s="2"/>
      <c r="R739" s="2"/>
      <c r="S739" s="2"/>
      <c r="T739" s="2"/>
    </row>
    <row r="740" spans="1:20" ht="12.75" customHeight="1" x14ac:dyDescent="0.2">
      <c r="A740" s="10"/>
      <c r="B740" s="1"/>
      <c r="C740" s="1"/>
      <c r="D740" s="2"/>
      <c r="E740" s="2"/>
      <c r="F740" s="1"/>
      <c r="G740" s="10"/>
      <c r="H740" s="10"/>
      <c r="I740" s="10"/>
      <c r="J740" s="4"/>
      <c r="K740" s="11"/>
      <c r="L740" s="11"/>
      <c r="M740" s="5"/>
      <c r="N740" s="5"/>
      <c r="O740" s="222"/>
      <c r="P740" s="7"/>
      <c r="Q740" s="2"/>
      <c r="R740" s="2"/>
      <c r="S740" s="2"/>
      <c r="T740" s="2"/>
    </row>
    <row r="741" spans="1:20" ht="12.75" customHeight="1" x14ac:dyDescent="0.2">
      <c r="A741" s="10"/>
      <c r="B741" s="1"/>
      <c r="C741" s="1"/>
      <c r="D741" s="2"/>
      <c r="E741" s="2"/>
      <c r="F741" s="1"/>
      <c r="G741" s="10"/>
      <c r="H741" s="10"/>
      <c r="I741" s="10"/>
      <c r="J741" s="4"/>
      <c r="K741" s="11"/>
      <c r="L741" s="11"/>
      <c r="M741" s="5"/>
      <c r="N741" s="5"/>
      <c r="O741" s="222"/>
      <c r="P741" s="7"/>
      <c r="Q741" s="2"/>
      <c r="R741" s="2"/>
      <c r="S741" s="2"/>
      <c r="T741" s="2"/>
    </row>
    <row r="742" spans="1:20" ht="12.75" customHeight="1" x14ac:dyDescent="0.2">
      <c r="A742" s="10"/>
      <c r="B742" s="1"/>
      <c r="C742" s="1"/>
      <c r="D742" s="2"/>
      <c r="E742" s="2"/>
      <c r="F742" s="1"/>
      <c r="G742" s="10"/>
      <c r="H742" s="10"/>
      <c r="I742" s="10"/>
      <c r="J742" s="4"/>
      <c r="K742" s="11"/>
      <c r="L742" s="11"/>
      <c r="M742" s="5"/>
      <c r="N742" s="5"/>
      <c r="O742" s="222"/>
      <c r="P742" s="7"/>
      <c r="Q742" s="2"/>
      <c r="R742" s="2"/>
      <c r="S742" s="2"/>
      <c r="T742" s="2"/>
    </row>
    <row r="743" spans="1:20" ht="12.75" customHeight="1" x14ac:dyDescent="0.2">
      <c r="A743" s="10"/>
      <c r="B743" s="1"/>
      <c r="C743" s="1"/>
      <c r="D743" s="2"/>
      <c r="E743" s="2"/>
      <c r="F743" s="1"/>
      <c r="G743" s="10"/>
      <c r="H743" s="10"/>
      <c r="I743" s="10"/>
      <c r="J743" s="4"/>
      <c r="K743" s="11"/>
      <c r="L743" s="11"/>
      <c r="M743" s="5"/>
      <c r="N743" s="5"/>
      <c r="O743" s="222"/>
      <c r="P743" s="7"/>
      <c r="Q743" s="2"/>
      <c r="R743" s="2"/>
      <c r="S743" s="2"/>
      <c r="T743" s="2"/>
    </row>
    <row r="744" spans="1:20" ht="12.75" customHeight="1" x14ac:dyDescent="0.2">
      <c r="A744" s="10"/>
      <c r="B744" s="1"/>
      <c r="C744" s="1"/>
      <c r="D744" s="2"/>
      <c r="E744" s="2"/>
      <c r="F744" s="1"/>
      <c r="G744" s="10"/>
      <c r="H744" s="10"/>
      <c r="I744" s="10"/>
      <c r="J744" s="4"/>
      <c r="K744" s="11"/>
      <c r="L744" s="11"/>
      <c r="M744" s="5"/>
      <c r="N744" s="5"/>
      <c r="O744" s="222"/>
      <c r="P744" s="7"/>
      <c r="Q744" s="2"/>
      <c r="R744" s="2"/>
      <c r="S744" s="2"/>
      <c r="T744" s="2"/>
    </row>
    <row r="745" spans="1:20" ht="12.75" customHeight="1" x14ac:dyDescent="0.2">
      <c r="A745" s="10"/>
      <c r="B745" s="1"/>
      <c r="C745" s="1"/>
      <c r="D745" s="2"/>
      <c r="E745" s="2"/>
      <c r="F745" s="1"/>
      <c r="G745" s="10"/>
      <c r="H745" s="10"/>
      <c r="I745" s="10"/>
      <c r="J745" s="4"/>
      <c r="K745" s="11"/>
      <c r="L745" s="11"/>
      <c r="M745" s="5"/>
      <c r="N745" s="5"/>
      <c r="O745" s="222"/>
      <c r="P745" s="7"/>
      <c r="Q745" s="2"/>
      <c r="R745" s="2"/>
      <c r="S745" s="2"/>
      <c r="T745" s="2"/>
    </row>
    <row r="746" spans="1:20" ht="12.75" customHeight="1" x14ac:dyDescent="0.2">
      <c r="A746" s="10"/>
      <c r="B746" s="1"/>
      <c r="C746" s="1"/>
      <c r="D746" s="2"/>
      <c r="E746" s="2"/>
      <c r="F746" s="1"/>
      <c r="G746" s="10"/>
      <c r="H746" s="10"/>
      <c r="I746" s="10"/>
      <c r="J746" s="4"/>
      <c r="K746" s="11"/>
      <c r="L746" s="11"/>
      <c r="M746" s="5"/>
      <c r="N746" s="5"/>
      <c r="O746" s="222"/>
      <c r="P746" s="7"/>
      <c r="Q746" s="2"/>
      <c r="R746" s="2"/>
      <c r="S746" s="2"/>
      <c r="T746" s="2"/>
    </row>
    <row r="747" spans="1:20" ht="12.75" customHeight="1" x14ac:dyDescent="0.2">
      <c r="A747" s="10"/>
      <c r="B747" s="1"/>
      <c r="C747" s="1"/>
      <c r="D747" s="2"/>
      <c r="E747" s="2"/>
      <c r="F747" s="1"/>
      <c r="G747" s="10"/>
      <c r="H747" s="10"/>
      <c r="I747" s="10"/>
      <c r="J747" s="4"/>
      <c r="K747" s="11"/>
      <c r="L747" s="11"/>
      <c r="M747" s="5"/>
      <c r="N747" s="5"/>
      <c r="O747" s="222"/>
      <c r="P747" s="7"/>
      <c r="Q747" s="2"/>
      <c r="R747" s="2"/>
      <c r="S747" s="2"/>
      <c r="T747" s="2"/>
    </row>
    <row r="748" spans="1:20" ht="12.75" customHeight="1" x14ac:dyDescent="0.2">
      <c r="A748" s="10"/>
      <c r="B748" s="1"/>
      <c r="C748" s="1"/>
      <c r="D748" s="2"/>
      <c r="E748" s="2"/>
      <c r="F748" s="1"/>
      <c r="G748" s="10"/>
      <c r="H748" s="10"/>
      <c r="I748" s="10"/>
      <c r="J748" s="4"/>
      <c r="K748" s="11"/>
      <c r="L748" s="11"/>
      <c r="M748" s="5"/>
      <c r="N748" s="5"/>
      <c r="O748" s="222"/>
      <c r="P748" s="7"/>
      <c r="Q748" s="2"/>
      <c r="R748" s="2"/>
      <c r="S748" s="2"/>
      <c r="T748" s="2"/>
    </row>
    <row r="749" spans="1:20" ht="12.75" customHeight="1" x14ac:dyDescent="0.2">
      <c r="A749" s="10"/>
      <c r="B749" s="1"/>
      <c r="C749" s="1"/>
      <c r="D749" s="2"/>
      <c r="E749" s="2"/>
      <c r="F749" s="1"/>
      <c r="G749" s="10"/>
      <c r="H749" s="10"/>
      <c r="I749" s="10"/>
      <c r="J749" s="4"/>
      <c r="K749" s="11"/>
      <c r="L749" s="11"/>
      <c r="M749" s="5"/>
      <c r="N749" s="5"/>
      <c r="O749" s="222"/>
      <c r="P749" s="7"/>
      <c r="Q749" s="2"/>
      <c r="R749" s="2"/>
      <c r="S749" s="2"/>
      <c r="T749" s="2"/>
    </row>
    <row r="750" spans="1:20" ht="12.75" customHeight="1" x14ac:dyDescent="0.2">
      <c r="A750" s="10"/>
      <c r="B750" s="1"/>
      <c r="C750" s="1"/>
      <c r="D750" s="2"/>
      <c r="E750" s="2"/>
      <c r="F750" s="1"/>
      <c r="G750" s="10"/>
      <c r="H750" s="10"/>
      <c r="I750" s="10"/>
      <c r="J750" s="4"/>
      <c r="K750" s="11"/>
      <c r="L750" s="11"/>
      <c r="M750" s="5"/>
      <c r="N750" s="5"/>
      <c r="O750" s="222"/>
      <c r="P750" s="7"/>
      <c r="Q750" s="2"/>
      <c r="R750" s="2"/>
      <c r="S750" s="2"/>
      <c r="T750" s="2"/>
    </row>
    <row r="751" spans="1:20" ht="12.75" customHeight="1" x14ac:dyDescent="0.2">
      <c r="A751" s="10"/>
      <c r="B751" s="1"/>
      <c r="C751" s="1"/>
      <c r="D751" s="2"/>
      <c r="E751" s="2"/>
      <c r="F751" s="1"/>
      <c r="G751" s="10"/>
      <c r="H751" s="10"/>
      <c r="I751" s="10"/>
      <c r="J751" s="4"/>
      <c r="K751" s="11"/>
      <c r="L751" s="11"/>
      <c r="M751" s="5"/>
      <c r="N751" s="5"/>
      <c r="O751" s="222"/>
      <c r="P751" s="7"/>
      <c r="Q751" s="2"/>
      <c r="R751" s="2"/>
      <c r="S751" s="2"/>
      <c r="T751" s="2"/>
    </row>
    <row r="752" spans="1:20" ht="12.75" customHeight="1" x14ac:dyDescent="0.2">
      <c r="A752" s="10"/>
      <c r="B752" s="1"/>
      <c r="C752" s="1"/>
      <c r="D752" s="2"/>
      <c r="E752" s="2"/>
      <c r="F752" s="1"/>
      <c r="G752" s="10"/>
      <c r="H752" s="10"/>
      <c r="I752" s="10"/>
      <c r="J752" s="4"/>
      <c r="K752" s="11"/>
      <c r="L752" s="11"/>
      <c r="M752" s="5"/>
      <c r="N752" s="5"/>
      <c r="O752" s="222"/>
      <c r="P752" s="7"/>
      <c r="Q752" s="2"/>
      <c r="R752" s="2"/>
      <c r="S752" s="2"/>
      <c r="T752" s="2"/>
    </row>
    <row r="753" spans="1:20" ht="12.75" customHeight="1" x14ac:dyDescent="0.2">
      <c r="A753" s="10"/>
      <c r="B753" s="1"/>
      <c r="C753" s="1"/>
      <c r="D753" s="2"/>
      <c r="E753" s="2"/>
      <c r="F753" s="1"/>
      <c r="G753" s="10"/>
      <c r="H753" s="10"/>
      <c r="I753" s="10"/>
      <c r="J753" s="4"/>
      <c r="K753" s="11"/>
      <c r="L753" s="11"/>
      <c r="M753" s="5"/>
      <c r="N753" s="5"/>
      <c r="O753" s="222"/>
      <c r="P753" s="7"/>
      <c r="Q753" s="2"/>
      <c r="R753" s="2"/>
      <c r="S753" s="2"/>
      <c r="T753" s="2"/>
    </row>
    <row r="754" spans="1:20" ht="12.75" customHeight="1" x14ac:dyDescent="0.2">
      <c r="A754" s="10"/>
      <c r="B754" s="1"/>
      <c r="C754" s="1"/>
      <c r="D754" s="2"/>
      <c r="E754" s="2"/>
      <c r="F754" s="1"/>
      <c r="G754" s="10"/>
      <c r="H754" s="10"/>
      <c r="I754" s="10"/>
      <c r="J754" s="4"/>
      <c r="K754" s="11"/>
      <c r="L754" s="11"/>
      <c r="M754" s="5"/>
      <c r="N754" s="5"/>
      <c r="O754" s="222"/>
      <c r="P754" s="7"/>
      <c r="Q754" s="2"/>
      <c r="R754" s="2"/>
      <c r="S754" s="2"/>
      <c r="T754" s="2"/>
    </row>
    <row r="755" spans="1:20" ht="12.75" customHeight="1" x14ac:dyDescent="0.2">
      <c r="A755" s="10"/>
      <c r="B755" s="1"/>
      <c r="C755" s="1"/>
      <c r="D755" s="2"/>
      <c r="E755" s="2"/>
      <c r="F755" s="1"/>
      <c r="G755" s="10"/>
      <c r="H755" s="10"/>
      <c r="I755" s="10"/>
      <c r="J755" s="4"/>
      <c r="K755" s="11"/>
      <c r="L755" s="11"/>
      <c r="M755" s="5"/>
      <c r="N755" s="5"/>
      <c r="O755" s="222"/>
      <c r="P755" s="7"/>
      <c r="Q755" s="2"/>
      <c r="R755" s="2"/>
      <c r="S755" s="2"/>
      <c r="T755" s="2"/>
    </row>
    <row r="756" spans="1:20" ht="12.75" customHeight="1" x14ac:dyDescent="0.2">
      <c r="A756" s="10"/>
      <c r="B756" s="1"/>
      <c r="C756" s="1"/>
      <c r="D756" s="2"/>
      <c r="E756" s="2"/>
      <c r="F756" s="1"/>
      <c r="G756" s="10"/>
      <c r="H756" s="10"/>
      <c r="I756" s="10"/>
      <c r="J756" s="4"/>
      <c r="K756" s="11"/>
      <c r="L756" s="11"/>
      <c r="M756" s="5"/>
      <c r="N756" s="5"/>
      <c r="O756" s="222"/>
      <c r="P756" s="7"/>
      <c r="Q756" s="2"/>
      <c r="R756" s="2"/>
      <c r="S756" s="2"/>
      <c r="T756" s="2"/>
    </row>
    <row r="757" spans="1:20" ht="12.75" customHeight="1" x14ac:dyDescent="0.2">
      <c r="A757" s="10"/>
      <c r="B757" s="1"/>
      <c r="C757" s="1"/>
      <c r="D757" s="2"/>
      <c r="E757" s="2"/>
      <c r="F757" s="1"/>
      <c r="G757" s="10"/>
      <c r="H757" s="10"/>
      <c r="I757" s="10"/>
      <c r="J757" s="4"/>
      <c r="K757" s="11"/>
      <c r="L757" s="11"/>
      <c r="M757" s="5"/>
      <c r="N757" s="5"/>
      <c r="O757" s="222"/>
      <c r="P757" s="7"/>
      <c r="Q757" s="2"/>
      <c r="R757" s="2"/>
      <c r="S757" s="2"/>
      <c r="T757" s="2"/>
    </row>
    <row r="758" spans="1:20" ht="12.75" customHeight="1" x14ac:dyDescent="0.2">
      <c r="A758" s="10"/>
      <c r="B758" s="1"/>
      <c r="C758" s="1"/>
      <c r="D758" s="2"/>
      <c r="E758" s="2"/>
      <c r="F758" s="1"/>
      <c r="G758" s="10"/>
      <c r="H758" s="10"/>
      <c r="I758" s="10"/>
      <c r="J758" s="4"/>
      <c r="K758" s="11"/>
      <c r="L758" s="11"/>
      <c r="M758" s="5"/>
      <c r="N758" s="5"/>
      <c r="O758" s="222"/>
      <c r="P758" s="7"/>
      <c r="Q758" s="2"/>
      <c r="R758" s="2"/>
      <c r="S758" s="2"/>
      <c r="T758" s="2"/>
    </row>
    <row r="759" spans="1:20" ht="12.75" customHeight="1" x14ac:dyDescent="0.2">
      <c r="A759" s="10"/>
      <c r="B759" s="1"/>
      <c r="C759" s="1"/>
      <c r="D759" s="2"/>
      <c r="E759" s="2"/>
      <c r="F759" s="1"/>
      <c r="G759" s="10"/>
      <c r="H759" s="10"/>
      <c r="I759" s="10"/>
      <c r="J759" s="4"/>
      <c r="K759" s="11"/>
      <c r="L759" s="11"/>
      <c r="M759" s="5"/>
      <c r="N759" s="5"/>
      <c r="O759" s="222"/>
      <c r="P759" s="7"/>
      <c r="Q759" s="2"/>
      <c r="R759" s="2"/>
      <c r="S759" s="2"/>
      <c r="T759" s="2"/>
    </row>
    <row r="760" spans="1:20" ht="12.75" customHeight="1" x14ac:dyDescent="0.2">
      <c r="A760" s="10"/>
      <c r="B760" s="1"/>
      <c r="C760" s="1"/>
      <c r="D760" s="2"/>
      <c r="E760" s="2"/>
      <c r="F760" s="1"/>
      <c r="G760" s="10"/>
      <c r="H760" s="10"/>
      <c r="I760" s="10"/>
      <c r="J760" s="4"/>
      <c r="K760" s="11"/>
      <c r="L760" s="11"/>
      <c r="M760" s="5"/>
      <c r="N760" s="5"/>
      <c r="O760" s="222"/>
      <c r="P760" s="7"/>
      <c r="Q760" s="2"/>
      <c r="R760" s="2"/>
      <c r="S760" s="2"/>
      <c r="T760" s="2"/>
    </row>
    <row r="761" spans="1:20" ht="12.75" customHeight="1" x14ac:dyDescent="0.2">
      <c r="A761" s="10"/>
      <c r="B761" s="1"/>
      <c r="C761" s="1"/>
      <c r="D761" s="2"/>
      <c r="E761" s="2"/>
      <c r="F761" s="1"/>
      <c r="G761" s="10"/>
      <c r="H761" s="10"/>
      <c r="I761" s="10"/>
      <c r="J761" s="4"/>
      <c r="K761" s="11"/>
      <c r="L761" s="11"/>
      <c r="M761" s="5"/>
      <c r="N761" s="5"/>
      <c r="O761" s="222"/>
      <c r="P761" s="7"/>
      <c r="Q761" s="2"/>
      <c r="R761" s="2"/>
      <c r="S761" s="2"/>
      <c r="T761" s="2"/>
    </row>
    <row r="762" spans="1:20" ht="12.75" customHeight="1" x14ac:dyDescent="0.2">
      <c r="A762" s="10"/>
      <c r="B762" s="1"/>
      <c r="C762" s="1"/>
      <c r="D762" s="2"/>
      <c r="E762" s="2"/>
      <c r="F762" s="1"/>
      <c r="G762" s="10"/>
      <c r="H762" s="10"/>
      <c r="I762" s="10"/>
      <c r="J762" s="4"/>
      <c r="K762" s="11"/>
      <c r="L762" s="11"/>
      <c r="M762" s="5"/>
      <c r="N762" s="5"/>
      <c r="O762" s="222"/>
      <c r="P762" s="7"/>
      <c r="Q762" s="2"/>
      <c r="R762" s="2"/>
      <c r="S762" s="2"/>
      <c r="T762" s="2"/>
    </row>
    <row r="763" spans="1:20" ht="12.75" customHeight="1" x14ac:dyDescent="0.2">
      <c r="A763" s="10"/>
      <c r="B763" s="1"/>
      <c r="C763" s="1"/>
      <c r="D763" s="2"/>
      <c r="E763" s="2"/>
      <c r="F763" s="1"/>
      <c r="G763" s="10"/>
      <c r="H763" s="10"/>
      <c r="I763" s="10"/>
      <c r="J763" s="4"/>
      <c r="K763" s="11"/>
      <c r="L763" s="11"/>
      <c r="M763" s="5"/>
      <c r="N763" s="5"/>
      <c r="O763" s="222"/>
      <c r="P763" s="7"/>
      <c r="Q763" s="2"/>
      <c r="R763" s="2"/>
      <c r="S763" s="2"/>
      <c r="T763" s="2"/>
    </row>
    <row r="764" spans="1:20" ht="12.75" customHeight="1" x14ac:dyDescent="0.2">
      <c r="A764" s="10"/>
      <c r="B764" s="1"/>
      <c r="C764" s="1"/>
      <c r="D764" s="2"/>
      <c r="E764" s="2"/>
      <c r="F764" s="1"/>
      <c r="G764" s="10"/>
      <c r="H764" s="10"/>
      <c r="I764" s="10"/>
      <c r="J764" s="4"/>
      <c r="K764" s="11"/>
      <c r="L764" s="11"/>
      <c r="M764" s="5"/>
      <c r="N764" s="5"/>
      <c r="O764" s="222"/>
      <c r="P764" s="7"/>
      <c r="Q764" s="2"/>
      <c r="R764" s="2"/>
      <c r="S764" s="2"/>
      <c r="T764" s="2"/>
    </row>
    <row r="765" spans="1:20" ht="12.75" customHeight="1" x14ac:dyDescent="0.2">
      <c r="A765" s="10"/>
      <c r="B765" s="1"/>
      <c r="C765" s="1"/>
      <c r="D765" s="2"/>
      <c r="E765" s="2"/>
      <c r="F765" s="1"/>
      <c r="G765" s="10"/>
      <c r="H765" s="10"/>
      <c r="I765" s="10"/>
      <c r="J765" s="4"/>
      <c r="K765" s="11"/>
      <c r="L765" s="11"/>
      <c r="M765" s="5"/>
      <c r="N765" s="5"/>
      <c r="O765" s="222"/>
      <c r="P765" s="7"/>
      <c r="Q765" s="2"/>
      <c r="R765" s="2"/>
      <c r="S765" s="2"/>
      <c r="T765" s="2"/>
    </row>
    <row r="766" spans="1:20" ht="12.75" customHeight="1" x14ac:dyDescent="0.2">
      <c r="A766" s="10"/>
      <c r="B766" s="1"/>
      <c r="C766" s="1"/>
      <c r="D766" s="2"/>
      <c r="E766" s="2"/>
      <c r="F766" s="1"/>
      <c r="G766" s="10"/>
      <c r="H766" s="10"/>
      <c r="I766" s="10"/>
      <c r="J766" s="4"/>
      <c r="K766" s="11"/>
      <c r="L766" s="11"/>
      <c r="M766" s="5"/>
      <c r="N766" s="5"/>
      <c r="O766" s="222"/>
      <c r="P766" s="7"/>
      <c r="Q766" s="2"/>
      <c r="R766" s="2"/>
      <c r="S766" s="2"/>
      <c r="T766" s="2"/>
    </row>
    <row r="767" spans="1:20" ht="12.75" customHeight="1" x14ac:dyDescent="0.2">
      <c r="A767" s="10"/>
      <c r="B767" s="1"/>
      <c r="C767" s="1"/>
      <c r="D767" s="2"/>
      <c r="E767" s="2"/>
      <c r="F767" s="1"/>
      <c r="G767" s="10"/>
      <c r="H767" s="10"/>
      <c r="I767" s="10"/>
      <c r="J767" s="4"/>
      <c r="K767" s="11"/>
      <c r="L767" s="11"/>
      <c r="M767" s="5"/>
      <c r="N767" s="5"/>
      <c r="O767" s="222"/>
      <c r="P767" s="7"/>
      <c r="Q767" s="2"/>
      <c r="R767" s="2"/>
      <c r="S767" s="2"/>
      <c r="T767" s="2"/>
    </row>
    <row r="768" spans="1:20" ht="12.75" customHeight="1" x14ac:dyDescent="0.2">
      <c r="A768" s="10"/>
      <c r="B768" s="1"/>
      <c r="C768" s="1"/>
      <c r="D768" s="2"/>
      <c r="E768" s="2"/>
      <c r="F768" s="1"/>
      <c r="G768" s="10"/>
      <c r="H768" s="10"/>
      <c r="I768" s="10"/>
      <c r="J768" s="4"/>
      <c r="K768" s="11"/>
      <c r="L768" s="11"/>
      <c r="M768" s="5"/>
      <c r="N768" s="5"/>
      <c r="O768" s="222"/>
      <c r="P768" s="7"/>
      <c r="Q768" s="2"/>
      <c r="R768" s="2"/>
      <c r="S768" s="2"/>
      <c r="T768" s="2"/>
    </row>
    <row r="769" spans="1:20" ht="12.75" customHeight="1" x14ac:dyDescent="0.2">
      <c r="A769" s="10"/>
      <c r="B769" s="1"/>
      <c r="C769" s="1"/>
      <c r="D769" s="2"/>
      <c r="E769" s="2"/>
      <c r="F769" s="1"/>
      <c r="G769" s="10"/>
      <c r="H769" s="10"/>
      <c r="I769" s="10"/>
      <c r="J769" s="4"/>
      <c r="K769" s="11"/>
      <c r="L769" s="11"/>
      <c r="M769" s="5"/>
      <c r="N769" s="5"/>
      <c r="O769" s="222"/>
      <c r="P769" s="7"/>
      <c r="Q769" s="2"/>
      <c r="R769" s="2"/>
      <c r="S769" s="2"/>
      <c r="T769" s="2"/>
    </row>
    <row r="770" spans="1:20" ht="12.75" customHeight="1" x14ac:dyDescent="0.2">
      <c r="A770" s="10"/>
      <c r="B770" s="1"/>
      <c r="C770" s="1"/>
      <c r="D770" s="2"/>
      <c r="E770" s="2"/>
      <c r="F770" s="1"/>
      <c r="G770" s="10"/>
      <c r="H770" s="10"/>
      <c r="I770" s="10"/>
      <c r="J770" s="4"/>
      <c r="K770" s="11"/>
      <c r="L770" s="11"/>
      <c r="M770" s="5"/>
      <c r="N770" s="5"/>
      <c r="O770" s="222"/>
      <c r="P770" s="7"/>
      <c r="Q770" s="2"/>
      <c r="R770" s="2"/>
      <c r="S770" s="2"/>
      <c r="T770" s="2"/>
    </row>
    <row r="771" spans="1:20" ht="12.75" customHeight="1" x14ac:dyDescent="0.2">
      <c r="A771" s="10"/>
      <c r="B771" s="1"/>
      <c r="C771" s="1"/>
      <c r="D771" s="2"/>
      <c r="E771" s="2"/>
      <c r="F771" s="1"/>
      <c r="G771" s="10"/>
      <c r="H771" s="10"/>
      <c r="I771" s="10"/>
      <c r="J771" s="4"/>
      <c r="K771" s="11"/>
      <c r="L771" s="11"/>
      <c r="M771" s="5"/>
      <c r="N771" s="5"/>
      <c r="O771" s="222"/>
      <c r="P771" s="7"/>
      <c r="Q771" s="2"/>
      <c r="R771" s="2"/>
      <c r="S771" s="2"/>
      <c r="T771" s="2"/>
    </row>
    <row r="772" spans="1:20" ht="12.75" customHeight="1" x14ac:dyDescent="0.2">
      <c r="A772" s="10"/>
      <c r="B772" s="1"/>
      <c r="C772" s="1"/>
      <c r="D772" s="2"/>
      <c r="E772" s="2"/>
      <c r="F772" s="1"/>
      <c r="G772" s="10"/>
      <c r="H772" s="10"/>
      <c r="I772" s="10"/>
      <c r="J772" s="4"/>
      <c r="K772" s="11"/>
      <c r="L772" s="11"/>
      <c r="M772" s="5"/>
      <c r="N772" s="5"/>
      <c r="O772" s="222"/>
      <c r="P772" s="7"/>
      <c r="Q772" s="2"/>
      <c r="R772" s="2"/>
      <c r="S772" s="2"/>
      <c r="T772" s="2"/>
    </row>
    <row r="773" spans="1:20" ht="12.75" customHeight="1" x14ac:dyDescent="0.2">
      <c r="A773" s="10"/>
      <c r="B773" s="1"/>
      <c r="C773" s="1"/>
      <c r="D773" s="2"/>
      <c r="E773" s="2"/>
      <c r="F773" s="1"/>
      <c r="G773" s="10"/>
      <c r="H773" s="10"/>
      <c r="I773" s="10"/>
      <c r="J773" s="4"/>
      <c r="K773" s="11"/>
      <c r="L773" s="11"/>
      <c r="M773" s="5"/>
      <c r="N773" s="5"/>
      <c r="O773" s="222"/>
      <c r="P773" s="7"/>
      <c r="Q773" s="2"/>
      <c r="R773" s="2"/>
      <c r="S773" s="2"/>
      <c r="T773" s="2"/>
    </row>
    <row r="774" spans="1:20" ht="12.75" customHeight="1" x14ac:dyDescent="0.2">
      <c r="A774" s="10"/>
      <c r="B774" s="1"/>
      <c r="C774" s="1"/>
      <c r="D774" s="2"/>
      <c r="E774" s="2"/>
      <c r="F774" s="1"/>
      <c r="G774" s="10"/>
      <c r="H774" s="10"/>
      <c r="I774" s="10"/>
      <c r="J774" s="4"/>
      <c r="K774" s="11"/>
      <c r="L774" s="11"/>
      <c r="M774" s="5"/>
      <c r="N774" s="5"/>
      <c r="O774" s="222"/>
      <c r="P774" s="7"/>
      <c r="Q774" s="2"/>
      <c r="R774" s="2"/>
      <c r="S774" s="2"/>
      <c r="T774" s="2"/>
    </row>
    <row r="775" spans="1:20" ht="12.75" customHeight="1" x14ac:dyDescent="0.2">
      <c r="A775" s="10"/>
      <c r="B775" s="1"/>
      <c r="C775" s="1"/>
      <c r="D775" s="2"/>
      <c r="E775" s="2"/>
      <c r="F775" s="1"/>
      <c r="G775" s="10"/>
      <c r="H775" s="10"/>
      <c r="I775" s="10"/>
      <c r="J775" s="4"/>
      <c r="K775" s="11"/>
      <c r="L775" s="11"/>
      <c r="M775" s="5"/>
      <c r="N775" s="5"/>
      <c r="O775" s="222"/>
      <c r="P775" s="7"/>
      <c r="Q775" s="2"/>
      <c r="R775" s="2"/>
      <c r="S775" s="2"/>
      <c r="T775" s="2"/>
    </row>
    <row r="776" spans="1:20" ht="12.75" customHeight="1" x14ac:dyDescent="0.2">
      <c r="A776" s="10"/>
      <c r="B776" s="1"/>
      <c r="C776" s="1"/>
      <c r="D776" s="2"/>
      <c r="E776" s="2"/>
      <c r="F776" s="1"/>
      <c r="G776" s="10"/>
      <c r="H776" s="10"/>
      <c r="I776" s="10"/>
      <c r="J776" s="4"/>
      <c r="K776" s="11"/>
      <c r="L776" s="11"/>
      <c r="M776" s="5"/>
      <c r="N776" s="5"/>
      <c r="O776" s="222"/>
      <c r="P776" s="7"/>
      <c r="Q776" s="2"/>
      <c r="R776" s="2"/>
      <c r="S776" s="2"/>
      <c r="T776" s="2"/>
    </row>
    <row r="777" spans="1:20" ht="12.75" customHeight="1" x14ac:dyDescent="0.2">
      <c r="A777" s="10"/>
      <c r="B777" s="1"/>
      <c r="C777" s="1"/>
      <c r="D777" s="2"/>
      <c r="E777" s="2"/>
      <c r="F777" s="1"/>
      <c r="G777" s="10"/>
      <c r="H777" s="10"/>
      <c r="I777" s="10"/>
      <c r="J777" s="4"/>
      <c r="K777" s="11"/>
      <c r="L777" s="11"/>
      <c r="M777" s="5"/>
      <c r="N777" s="5"/>
      <c r="O777" s="222"/>
      <c r="P777" s="7"/>
      <c r="Q777" s="2"/>
      <c r="R777" s="2"/>
      <c r="S777" s="2"/>
      <c r="T777" s="2"/>
    </row>
    <row r="778" spans="1:20" ht="12.75" customHeight="1" x14ac:dyDescent="0.2">
      <c r="A778" s="10"/>
      <c r="B778" s="1"/>
      <c r="C778" s="1"/>
      <c r="D778" s="2"/>
      <c r="E778" s="2"/>
      <c r="F778" s="1"/>
      <c r="G778" s="10"/>
      <c r="H778" s="10"/>
      <c r="I778" s="10"/>
      <c r="J778" s="4"/>
      <c r="K778" s="11"/>
      <c r="L778" s="11"/>
      <c r="M778" s="5"/>
      <c r="N778" s="5"/>
      <c r="O778" s="222"/>
      <c r="P778" s="7"/>
      <c r="Q778" s="2"/>
      <c r="R778" s="2"/>
      <c r="S778" s="2"/>
      <c r="T778" s="2"/>
    </row>
    <row r="779" spans="1:20" ht="12.75" customHeight="1" x14ac:dyDescent="0.2">
      <c r="A779" s="10"/>
      <c r="B779" s="1"/>
      <c r="C779" s="1"/>
      <c r="D779" s="2"/>
      <c r="E779" s="2"/>
      <c r="F779" s="1"/>
      <c r="G779" s="10"/>
      <c r="H779" s="10"/>
      <c r="I779" s="10"/>
      <c r="J779" s="4"/>
      <c r="K779" s="11"/>
      <c r="L779" s="11"/>
      <c r="M779" s="5"/>
      <c r="N779" s="5"/>
      <c r="O779" s="222"/>
      <c r="P779" s="7"/>
      <c r="Q779" s="2"/>
      <c r="R779" s="2"/>
      <c r="S779" s="2"/>
      <c r="T779" s="2"/>
    </row>
    <row r="780" spans="1:20" ht="12.75" customHeight="1" x14ac:dyDescent="0.2">
      <c r="A780" s="10"/>
      <c r="B780" s="1"/>
      <c r="C780" s="1"/>
      <c r="D780" s="2"/>
      <c r="E780" s="2"/>
      <c r="F780" s="1"/>
      <c r="G780" s="10"/>
      <c r="H780" s="10"/>
      <c r="I780" s="10"/>
      <c r="J780" s="4"/>
      <c r="K780" s="11"/>
      <c r="L780" s="11"/>
      <c r="M780" s="5"/>
      <c r="N780" s="5"/>
      <c r="O780" s="222"/>
      <c r="P780" s="7"/>
      <c r="Q780" s="2"/>
      <c r="R780" s="2"/>
      <c r="S780" s="2"/>
      <c r="T780" s="2"/>
    </row>
    <row r="781" spans="1:20" ht="12.75" customHeight="1" x14ac:dyDescent="0.2">
      <c r="A781" s="10"/>
      <c r="B781" s="1"/>
      <c r="C781" s="1"/>
      <c r="D781" s="2"/>
      <c r="E781" s="2"/>
      <c r="F781" s="1"/>
      <c r="G781" s="10"/>
      <c r="H781" s="10"/>
      <c r="I781" s="10"/>
      <c r="J781" s="4"/>
      <c r="K781" s="11"/>
      <c r="L781" s="11"/>
      <c r="M781" s="5"/>
      <c r="N781" s="5"/>
      <c r="O781" s="222"/>
      <c r="P781" s="7"/>
      <c r="Q781" s="2"/>
      <c r="R781" s="2"/>
      <c r="S781" s="2"/>
      <c r="T781" s="2"/>
    </row>
    <row r="782" spans="1:20" ht="12.75" customHeight="1" x14ac:dyDescent="0.2">
      <c r="A782" s="10"/>
      <c r="B782" s="1"/>
      <c r="C782" s="1"/>
      <c r="D782" s="2"/>
      <c r="E782" s="2"/>
      <c r="F782" s="1"/>
      <c r="G782" s="10"/>
      <c r="H782" s="10"/>
      <c r="I782" s="10"/>
      <c r="J782" s="4"/>
      <c r="K782" s="11"/>
      <c r="L782" s="11"/>
      <c r="M782" s="5"/>
      <c r="N782" s="5"/>
      <c r="O782" s="222"/>
      <c r="P782" s="7"/>
      <c r="Q782" s="2"/>
      <c r="R782" s="2"/>
      <c r="S782" s="2"/>
      <c r="T782" s="2"/>
    </row>
    <row r="783" spans="1:20" ht="12.75" customHeight="1" x14ac:dyDescent="0.2">
      <c r="A783" s="10"/>
      <c r="B783" s="1"/>
      <c r="C783" s="1"/>
      <c r="D783" s="2"/>
      <c r="E783" s="2"/>
      <c r="F783" s="1"/>
      <c r="G783" s="10"/>
      <c r="H783" s="10"/>
      <c r="I783" s="10"/>
      <c r="J783" s="4"/>
      <c r="K783" s="11"/>
      <c r="L783" s="11"/>
      <c r="M783" s="5"/>
      <c r="N783" s="5"/>
      <c r="O783" s="222"/>
      <c r="P783" s="7"/>
      <c r="Q783" s="2"/>
      <c r="R783" s="2"/>
      <c r="S783" s="2"/>
      <c r="T783" s="2"/>
    </row>
    <row r="784" spans="1:20" ht="12.75" customHeight="1" x14ac:dyDescent="0.2">
      <c r="A784" s="10"/>
      <c r="B784" s="1"/>
      <c r="C784" s="1"/>
      <c r="D784" s="2"/>
      <c r="E784" s="2"/>
      <c r="F784" s="1"/>
      <c r="G784" s="10"/>
      <c r="H784" s="10"/>
      <c r="I784" s="10"/>
      <c r="J784" s="4"/>
      <c r="K784" s="11"/>
      <c r="L784" s="11"/>
      <c r="M784" s="5"/>
      <c r="N784" s="5"/>
      <c r="O784" s="222"/>
      <c r="P784" s="7"/>
      <c r="Q784" s="2"/>
      <c r="R784" s="2"/>
      <c r="S784" s="2"/>
      <c r="T784" s="2"/>
    </row>
    <row r="785" spans="1:20" ht="12.75" customHeight="1" x14ac:dyDescent="0.2">
      <c r="A785" s="10"/>
      <c r="B785" s="1"/>
      <c r="C785" s="1"/>
      <c r="D785" s="2"/>
      <c r="E785" s="2"/>
      <c r="F785" s="1"/>
      <c r="G785" s="10"/>
      <c r="H785" s="10"/>
      <c r="I785" s="10"/>
      <c r="J785" s="4"/>
      <c r="K785" s="11"/>
      <c r="L785" s="11"/>
      <c r="M785" s="5"/>
      <c r="N785" s="5"/>
      <c r="O785" s="222"/>
      <c r="P785" s="7"/>
      <c r="Q785" s="2"/>
      <c r="R785" s="2"/>
      <c r="S785" s="2"/>
      <c r="T785" s="2"/>
    </row>
    <row r="786" spans="1:20" ht="12.75" customHeight="1" x14ac:dyDescent="0.2">
      <c r="A786" s="10"/>
      <c r="B786" s="1"/>
      <c r="C786" s="1"/>
      <c r="D786" s="2"/>
      <c r="E786" s="2"/>
      <c r="F786" s="1"/>
      <c r="G786" s="10"/>
      <c r="H786" s="10"/>
      <c r="I786" s="10"/>
      <c r="J786" s="4"/>
      <c r="K786" s="11"/>
      <c r="L786" s="11"/>
      <c r="M786" s="5"/>
      <c r="N786" s="5"/>
      <c r="O786" s="222"/>
      <c r="P786" s="7"/>
      <c r="Q786" s="2"/>
      <c r="R786" s="2"/>
      <c r="S786" s="2"/>
      <c r="T786" s="2"/>
    </row>
    <row r="787" spans="1:20" ht="12.75" customHeight="1" x14ac:dyDescent="0.2">
      <c r="A787" s="10"/>
      <c r="B787" s="1"/>
      <c r="C787" s="1"/>
      <c r="D787" s="2"/>
      <c r="E787" s="2"/>
      <c r="F787" s="1"/>
      <c r="G787" s="10"/>
      <c r="H787" s="10"/>
      <c r="I787" s="10"/>
      <c r="J787" s="4"/>
      <c r="K787" s="11"/>
      <c r="L787" s="11"/>
      <c r="M787" s="5"/>
      <c r="N787" s="5"/>
      <c r="O787" s="222"/>
      <c r="P787" s="7"/>
      <c r="Q787" s="2"/>
      <c r="R787" s="2"/>
      <c r="S787" s="2"/>
      <c r="T787" s="2"/>
    </row>
    <row r="788" spans="1:20" ht="12.75" customHeight="1" x14ac:dyDescent="0.2">
      <c r="A788" s="10"/>
      <c r="B788" s="1"/>
      <c r="C788" s="1"/>
      <c r="D788" s="2"/>
      <c r="E788" s="2"/>
      <c r="F788" s="1"/>
      <c r="G788" s="10"/>
      <c r="H788" s="10"/>
      <c r="I788" s="10"/>
      <c r="J788" s="4"/>
      <c r="K788" s="11"/>
      <c r="L788" s="11"/>
      <c r="M788" s="5"/>
      <c r="N788" s="5"/>
      <c r="O788" s="222"/>
      <c r="P788" s="7"/>
      <c r="Q788" s="2"/>
      <c r="R788" s="2"/>
      <c r="S788" s="2"/>
      <c r="T788" s="2"/>
    </row>
    <row r="789" spans="1:20" ht="12.75" customHeight="1" x14ac:dyDescent="0.2">
      <c r="A789" s="10"/>
      <c r="B789" s="1"/>
      <c r="C789" s="1"/>
      <c r="D789" s="2"/>
      <c r="E789" s="2"/>
      <c r="F789" s="1"/>
      <c r="G789" s="10"/>
      <c r="H789" s="10"/>
      <c r="I789" s="10"/>
      <c r="J789" s="4"/>
      <c r="K789" s="11"/>
      <c r="L789" s="11"/>
      <c r="M789" s="5"/>
      <c r="N789" s="5"/>
      <c r="O789" s="222"/>
      <c r="P789" s="7"/>
      <c r="Q789" s="2"/>
      <c r="R789" s="2"/>
      <c r="S789" s="2"/>
      <c r="T789" s="2"/>
    </row>
    <row r="790" spans="1:20" ht="12.75" customHeight="1" x14ac:dyDescent="0.2">
      <c r="A790" s="10"/>
      <c r="B790" s="1"/>
      <c r="C790" s="1"/>
      <c r="D790" s="2"/>
      <c r="E790" s="2"/>
      <c r="F790" s="1"/>
      <c r="G790" s="10"/>
      <c r="H790" s="10"/>
      <c r="I790" s="10"/>
      <c r="J790" s="4"/>
      <c r="K790" s="11"/>
      <c r="L790" s="11"/>
      <c r="M790" s="5"/>
      <c r="N790" s="5"/>
      <c r="O790" s="222"/>
      <c r="P790" s="7"/>
      <c r="Q790" s="2"/>
      <c r="R790" s="2"/>
      <c r="S790" s="2"/>
      <c r="T790" s="2"/>
    </row>
    <row r="791" spans="1:20" ht="12.75" customHeight="1" x14ac:dyDescent="0.2">
      <c r="A791" s="10"/>
      <c r="B791" s="1"/>
      <c r="C791" s="1"/>
      <c r="D791" s="2"/>
      <c r="E791" s="2"/>
      <c r="F791" s="1"/>
      <c r="G791" s="10"/>
      <c r="H791" s="10"/>
      <c r="I791" s="10"/>
      <c r="J791" s="4"/>
      <c r="K791" s="11"/>
      <c r="L791" s="11"/>
      <c r="M791" s="5"/>
      <c r="N791" s="5"/>
      <c r="O791" s="222"/>
      <c r="P791" s="7"/>
      <c r="Q791" s="2"/>
      <c r="R791" s="2"/>
      <c r="S791" s="2"/>
      <c r="T791" s="2"/>
    </row>
    <row r="792" spans="1:20" ht="12.75" customHeight="1" x14ac:dyDescent="0.2">
      <c r="A792" s="10"/>
      <c r="B792" s="1"/>
      <c r="C792" s="1"/>
      <c r="D792" s="2"/>
      <c r="E792" s="2"/>
      <c r="F792" s="1"/>
      <c r="G792" s="10"/>
      <c r="H792" s="10"/>
      <c r="I792" s="10"/>
      <c r="J792" s="4"/>
      <c r="K792" s="11"/>
      <c r="L792" s="11"/>
      <c r="M792" s="5"/>
      <c r="N792" s="5"/>
      <c r="O792" s="222"/>
      <c r="P792" s="7"/>
      <c r="Q792" s="2"/>
      <c r="R792" s="2"/>
      <c r="S792" s="2"/>
      <c r="T792" s="2"/>
    </row>
    <row r="793" spans="1:20" ht="12.75" customHeight="1" x14ac:dyDescent="0.2">
      <c r="A793" s="10"/>
      <c r="B793" s="1"/>
      <c r="C793" s="1"/>
      <c r="D793" s="2"/>
      <c r="E793" s="2"/>
      <c r="F793" s="1"/>
      <c r="G793" s="10"/>
      <c r="H793" s="10"/>
      <c r="I793" s="10"/>
      <c r="J793" s="4"/>
      <c r="K793" s="11"/>
      <c r="L793" s="11"/>
      <c r="M793" s="5"/>
      <c r="N793" s="5"/>
      <c r="O793" s="222"/>
      <c r="P793" s="7"/>
      <c r="Q793" s="2"/>
      <c r="R793" s="2"/>
      <c r="S793" s="2"/>
      <c r="T793" s="2"/>
    </row>
    <row r="794" spans="1:20" ht="12.75" customHeight="1" x14ac:dyDescent="0.2">
      <c r="A794" s="10"/>
      <c r="B794" s="1"/>
      <c r="C794" s="1"/>
      <c r="D794" s="2"/>
      <c r="E794" s="2"/>
      <c r="F794" s="1"/>
      <c r="G794" s="10"/>
      <c r="H794" s="10"/>
      <c r="I794" s="10"/>
      <c r="J794" s="4"/>
      <c r="K794" s="11"/>
      <c r="L794" s="11"/>
      <c r="M794" s="5"/>
      <c r="N794" s="5"/>
      <c r="O794" s="222"/>
      <c r="P794" s="7"/>
      <c r="Q794" s="2"/>
      <c r="R794" s="2"/>
      <c r="S794" s="2"/>
      <c r="T794" s="2"/>
    </row>
    <row r="795" spans="1:20" ht="12.75" customHeight="1" x14ac:dyDescent="0.2">
      <c r="A795" s="10"/>
      <c r="B795" s="1"/>
      <c r="C795" s="1"/>
      <c r="D795" s="2"/>
      <c r="E795" s="2"/>
      <c r="F795" s="1"/>
      <c r="G795" s="10"/>
      <c r="H795" s="10"/>
      <c r="I795" s="10"/>
      <c r="J795" s="4"/>
      <c r="K795" s="11"/>
      <c r="L795" s="11"/>
      <c r="M795" s="5"/>
      <c r="N795" s="5"/>
      <c r="O795" s="222"/>
      <c r="P795" s="7"/>
      <c r="Q795" s="2"/>
      <c r="R795" s="2"/>
      <c r="S795" s="2"/>
      <c r="T795" s="2"/>
    </row>
    <row r="796" spans="1:20" ht="12.75" customHeight="1" x14ac:dyDescent="0.2">
      <c r="A796" s="10"/>
      <c r="B796" s="1"/>
      <c r="C796" s="1"/>
      <c r="D796" s="2"/>
      <c r="E796" s="2"/>
      <c r="F796" s="1"/>
      <c r="G796" s="10"/>
      <c r="H796" s="10"/>
      <c r="I796" s="10"/>
      <c r="J796" s="4"/>
      <c r="K796" s="11"/>
      <c r="L796" s="11"/>
      <c r="M796" s="5"/>
      <c r="N796" s="5"/>
      <c r="O796" s="222"/>
      <c r="P796" s="7"/>
      <c r="Q796" s="2"/>
      <c r="R796" s="2"/>
      <c r="S796" s="2"/>
      <c r="T796" s="2"/>
    </row>
    <row r="797" spans="1:20" ht="12.75" customHeight="1" x14ac:dyDescent="0.2">
      <c r="A797" s="10"/>
      <c r="B797" s="1"/>
      <c r="C797" s="1"/>
      <c r="D797" s="2"/>
      <c r="E797" s="2"/>
      <c r="F797" s="1"/>
      <c r="G797" s="10"/>
      <c r="H797" s="10"/>
      <c r="I797" s="10"/>
      <c r="J797" s="4"/>
      <c r="K797" s="11"/>
      <c r="L797" s="11"/>
      <c r="M797" s="5"/>
      <c r="N797" s="5"/>
      <c r="O797" s="222"/>
      <c r="P797" s="7"/>
      <c r="Q797" s="2"/>
      <c r="R797" s="2"/>
      <c r="S797" s="2"/>
      <c r="T797" s="2"/>
    </row>
    <row r="798" spans="1:20" ht="12.75" customHeight="1" x14ac:dyDescent="0.2">
      <c r="A798" s="10"/>
      <c r="B798" s="1"/>
      <c r="C798" s="1"/>
      <c r="D798" s="2"/>
      <c r="E798" s="2"/>
      <c r="F798" s="1"/>
      <c r="G798" s="10"/>
      <c r="H798" s="10"/>
      <c r="I798" s="10"/>
      <c r="J798" s="4"/>
      <c r="K798" s="11"/>
      <c r="L798" s="11"/>
      <c r="M798" s="5"/>
      <c r="N798" s="5"/>
      <c r="O798" s="222"/>
      <c r="P798" s="7"/>
      <c r="Q798" s="2"/>
      <c r="R798" s="2"/>
      <c r="S798" s="2"/>
      <c r="T798" s="2"/>
    </row>
    <row r="799" spans="1:20" ht="12.75" customHeight="1" x14ac:dyDescent="0.2">
      <c r="A799" s="10"/>
      <c r="B799" s="1"/>
      <c r="C799" s="1"/>
      <c r="D799" s="2"/>
      <c r="E799" s="2"/>
      <c r="F799" s="1"/>
      <c r="G799" s="10"/>
      <c r="H799" s="10"/>
      <c r="I799" s="10"/>
      <c r="J799" s="4"/>
      <c r="K799" s="11"/>
      <c r="L799" s="11"/>
      <c r="M799" s="5"/>
      <c r="N799" s="5"/>
      <c r="O799" s="222"/>
      <c r="P799" s="7"/>
      <c r="Q799" s="2"/>
      <c r="R799" s="2"/>
      <c r="S799" s="2"/>
      <c r="T799" s="2"/>
    </row>
    <row r="800" spans="1:20" ht="12.75" customHeight="1" x14ac:dyDescent="0.2">
      <c r="A800" s="10"/>
      <c r="B800" s="1"/>
      <c r="C800" s="1"/>
      <c r="D800" s="2"/>
      <c r="E800" s="2"/>
      <c r="F800" s="1"/>
      <c r="G800" s="10"/>
      <c r="H800" s="10"/>
      <c r="I800" s="10"/>
      <c r="J800" s="4"/>
      <c r="K800" s="11"/>
      <c r="L800" s="11"/>
      <c r="M800" s="5"/>
      <c r="N800" s="5"/>
      <c r="O800" s="222"/>
      <c r="P800" s="7"/>
      <c r="Q800" s="2"/>
      <c r="R800" s="2"/>
      <c r="S800" s="2"/>
      <c r="T800" s="2"/>
    </row>
    <row r="801" spans="1:20" ht="12.75" customHeight="1" x14ac:dyDescent="0.2">
      <c r="A801" s="10"/>
      <c r="B801" s="1"/>
      <c r="C801" s="1"/>
      <c r="D801" s="2"/>
      <c r="E801" s="2"/>
      <c r="F801" s="1"/>
      <c r="G801" s="10"/>
      <c r="H801" s="10"/>
      <c r="I801" s="10"/>
      <c r="J801" s="4"/>
      <c r="K801" s="11"/>
      <c r="L801" s="11"/>
      <c r="M801" s="5"/>
      <c r="N801" s="5"/>
      <c r="O801" s="222"/>
      <c r="P801" s="7"/>
      <c r="Q801" s="2"/>
      <c r="R801" s="2"/>
      <c r="S801" s="2"/>
      <c r="T801" s="2"/>
    </row>
    <row r="802" spans="1:20" ht="12.75" customHeight="1" x14ac:dyDescent="0.2">
      <c r="A802" s="10"/>
      <c r="B802" s="1"/>
      <c r="C802" s="1"/>
      <c r="D802" s="2"/>
      <c r="E802" s="2"/>
      <c r="F802" s="1"/>
      <c r="G802" s="10"/>
      <c r="H802" s="10"/>
      <c r="I802" s="10"/>
      <c r="J802" s="4"/>
      <c r="K802" s="11"/>
      <c r="L802" s="11"/>
      <c r="M802" s="5"/>
      <c r="N802" s="5"/>
      <c r="O802" s="222"/>
      <c r="P802" s="7"/>
      <c r="Q802" s="2"/>
      <c r="R802" s="2"/>
      <c r="S802" s="2"/>
      <c r="T802" s="2"/>
    </row>
    <row r="803" spans="1:20" ht="12.75" customHeight="1" x14ac:dyDescent="0.2">
      <c r="A803" s="10"/>
      <c r="B803" s="1"/>
      <c r="C803" s="1"/>
      <c r="D803" s="2"/>
      <c r="E803" s="2"/>
      <c r="F803" s="1"/>
      <c r="G803" s="10"/>
      <c r="H803" s="10"/>
      <c r="I803" s="10"/>
      <c r="J803" s="4"/>
      <c r="K803" s="11"/>
      <c r="L803" s="11"/>
      <c r="M803" s="5"/>
      <c r="N803" s="5"/>
      <c r="O803" s="222"/>
      <c r="P803" s="7"/>
      <c r="Q803" s="2"/>
      <c r="R803" s="2"/>
      <c r="S803" s="2"/>
      <c r="T803" s="2"/>
    </row>
    <row r="804" spans="1:20" ht="12.75" customHeight="1" x14ac:dyDescent="0.2">
      <c r="A804" s="10"/>
      <c r="B804" s="1"/>
      <c r="C804" s="1"/>
      <c r="D804" s="2"/>
      <c r="E804" s="2"/>
      <c r="F804" s="1"/>
      <c r="G804" s="10"/>
      <c r="H804" s="10"/>
      <c r="I804" s="10"/>
      <c r="J804" s="4"/>
      <c r="K804" s="11"/>
      <c r="L804" s="11"/>
      <c r="M804" s="5"/>
      <c r="N804" s="5"/>
      <c r="O804" s="222"/>
      <c r="P804" s="7"/>
      <c r="Q804" s="2"/>
      <c r="R804" s="2"/>
      <c r="S804" s="2"/>
      <c r="T804" s="2"/>
    </row>
    <row r="805" spans="1:20" ht="12.75" customHeight="1" x14ac:dyDescent="0.2">
      <c r="A805" s="10"/>
      <c r="B805" s="1"/>
      <c r="C805" s="1"/>
      <c r="D805" s="2"/>
      <c r="E805" s="2"/>
      <c r="F805" s="1"/>
      <c r="G805" s="10"/>
      <c r="H805" s="10"/>
      <c r="I805" s="10"/>
      <c r="J805" s="4"/>
      <c r="K805" s="11"/>
      <c r="L805" s="11"/>
      <c r="M805" s="5"/>
      <c r="N805" s="5"/>
      <c r="O805" s="222"/>
      <c r="P805" s="7"/>
      <c r="Q805" s="2"/>
      <c r="R805" s="2"/>
      <c r="S805" s="2"/>
      <c r="T805" s="2"/>
    </row>
    <row r="806" spans="1:20" ht="12.75" customHeight="1" x14ac:dyDescent="0.2">
      <c r="A806" s="10"/>
      <c r="B806" s="1"/>
      <c r="C806" s="1"/>
      <c r="D806" s="2"/>
      <c r="E806" s="2"/>
      <c r="F806" s="1"/>
      <c r="G806" s="10"/>
      <c r="H806" s="10"/>
      <c r="I806" s="10"/>
      <c r="J806" s="4"/>
      <c r="K806" s="11"/>
      <c r="L806" s="11"/>
      <c r="M806" s="5"/>
      <c r="N806" s="5"/>
      <c r="O806" s="222"/>
      <c r="P806" s="7"/>
      <c r="Q806" s="2"/>
      <c r="R806" s="2"/>
      <c r="S806" s="2"/>
      <c r="T806" s="2"/>
    </row>
    <row r="807" spans="1:20" ht="12.75" customHeight="1" x14ac:dyDescent="0.2">
      <c r="A807" s="10"/>
      <c r="B807" s="1"/>
      <c r="C807" s="1"/>
      <c r="D807" s="2"/>
      <c r="E807" s="2"/>
      <c r="F807" s="1"/>
      <c r="G807" s="10"/>
      <c r="H807" s="10"/>
      <c r="I807" s="10"/>
      <c r="J807" s="4"/>
      <c r="K807" s="11"/>
      <c r="L807" s="11"/>
      <c r="M807" s="5"/>
      <c r="N807" s="5"/>
      <c r="O807" s="222"/>
      <c r="P807" s="7"/>
      <c r="Q807" s="2"/>
      <c r="R807" s="2"/>
      <c r="S807" s="2"/>
      <c r="T807" s="2"/>
    </row>
    <row r="808" spans="1:20" ht="12.75" customHeight="1" x14ac:dyDescent="0.2">
      <c r="A808" s="10"/>
      <c r="B808" s="1"/>
      <c r="C808" s="1"/>
      <c r="D808" s="2"/>
      <c r="E808" s="2"/>
      <c r="F808" s="1"/>
      <c r="G808" s="10"/>
      <c r="H808" s="10"/>
      <c r="I808" s="10"/>
      <c r="J808" s="4"/>
      <c r="K808" s="11"/>
      <c r="L808" s="11"/>
      <c r="M808" s="5"/>
      <c r="N808" s="5"/>
      <c r="O808" s="222"/>
      <c r="P808" s="7"/>
      <c r="Q808" s="2"/>
      <c r="R808" s="2"/>
      <c r="S808" s="2"/>
      <c r="T808" s="2"/>
    </row>
    <row r="809" spans="1:20" ht="12.75" customHeight="1" x14ac:dyDescent="0.2">
      <c r="A809" s="10"/>
      <c r="B809" s="1"/>
      <c r="C809" s="1"/>
      <c r="D809" s="2"/>
      <c r="E809" s="2"/>
      <c r="F809" s="1"/>
      <c r="G809" s="10"/>
      <c r="H809" s="10"/>
      <c r="I809" s="10"/>
      <c r="J809" s="4"/>
      <c r="K809" s="11"/>
      <c r="L809" s="11"/>
      <c r="M809" s="5"/>
      <c r="N809" s="5"/>
      <c r="O809" s="222"/>
      <c r="P809" s="7"/>
      <c r="Q809" s="2"/>
      <c r="R809" s="2"/>
      <c r="S809" s="2"/>
      <c r="T809" s="2"/>
    </row>
    <row r="810" spans="1:20" ht="12.75" customHeight="1" x14ac:dyDescent="0.2">
      <c r="A810" s="10"/>
      <c r="B810" s="1"/>
      <c r="C810" s="1"/>
      <c r="D810" s="2"/>
      <c r="E810" s="2"/>
      <c r="F810" s="1"/>
      <c r="G810" s="10"/>
      <c r="H810" s="10"/>
      <c r="I810" s="10"/>
      <c r="J810" s="4"/>
      <c r="K810" s="11"/>
      <c r="L810" s="11"/>
      <c r="M810" s="5"/>
      <c r="N810" s="5"/>
      <c r="O810" s="222"/>
      <c r="P810" s="7"/>
      <c r="Q810" s="2"/>
      <c r="R810" s="2"/>
      <c r="S810" s="2"/>
      <c r="T810" s="2"/>
    </row>
    <row r="811" spans="1:20" ht="12.75" customHeight="1" x14ac:dyDescent="0.2">
      <c r="A811" s="10"/>
      <c r="B811" s="1"/>
      <c r="C811" s="1"/>
      <c r="D811" s="2"/>
      <c r="E811" s="2"/>
      <c r="F811" s="1"/>
      <c r="G811" s="10"/>
      <c r="H811" s="10"/>
      <c r="I811" s="10"/>
      <c r="J811" s="4"/>
      <c r="K811" s="11"/>
      <c r="L811" s="11"/>
      <c r="M811" s="5"/>
      <c r="N811" s="5"/>
      <c r="O811" s="222"/>
      <c r="P811" s="7"/>
      <c r="Q811" s="2"/>
      <c r="R811" s="2"/>
      <c r="S811" s="2"/>
      <c r="T811" s="2"/>
    </row>
    <row r="812" spans="1:20" ht="12.75" customHeight="1" x14ac:dyDescent="0.2">
      <c r="A812" s="10"/>
      <c r="B812" s="1"/>
      <c r="C812" s="1"/>
      <c r="D812" s="2"/>
      <c r="E812" s="2"/>
      <c r="F812" s="1"/>
      <c r="G812" s="10"/>
      <c r="H812" s="10"/>
      <c r="I812" s="10"/>
      <c r="J812" s="4"/>
      <c r="K812" s="11"/>
      <c r="L812" s="11"/>
      <c r="M812" s="5"/>
      <c r="N812" s="5"/>
      <c r="O812" s="222"/>
      <c r="P812" s="7"/>
      <c r="Q812" s="2"/>
      <c r="R812" s="2"/>
      <c r="S812" s="2"/>
      <c r="T812" s="2"/>
    </row>
    <row r="813" spans="1:20" ht="12.75" customHeight="1" x14ac:dyDescent="0.2">
      <c r="A813" s="10"/>
      <c r="B813" s="1"/>
      <c r="C813" s="1"/>
      <c r="D813" s="2"/>
      <c r="E813" s="2"/>
      <c r="F813" s="1"/>
      <c r="G813" s="10"/>
      <c r="H813" s="10"/>
      <c r="I813" s="10"/>
      <c r="J813" s="4"/>
      <c r="K813" s="11"/>
      <c r="L813" s="11"/>
      <c r="M813" s="5"/>
      <c r="N813" s="5"/>
      <c r="O813" s="222"/>
      <c r="P813" s="7"/>
      <c r="Q813" s="2"/>
      <c r="R813" s="2"/>
      <c r="S813" s="2"/>
      <c r="T813" s="2"/>
    </row>
    <row r="814" spans="1:20" ht="12.75" customHeight="1" x14ac:dyDescent="0.2">
      <c r="A814" s="10"/>
      <c r="B814" s="1"/>
      <c r="C814" s="1"/>
      <c r="D814" s="2"/>
      <c r="E814" s="2"/>
      <c r="F814" s="1"/>
      <c r="G814" s="10"/>
      <c r="H814" s="10"/>
      <c r="I814" s="10"/>
      <c r="J814" s="4"/>
      <c r="K814" s="11"/>
      <c r="L814" s="11"/>
      <c r="M814" s="5"/>
      <c r="N814" s="5"/>
      <c r="O814" s="222"/>
      <c r="P814" s="7"/>
      <c r="Q814" s="2"/>
      <c r="R814" s="2"/>
      <c r="S814" s="2"/>
      <c r="T814" s="2"/>
    </row>
    <row r="815" spans="1:20" ht="12.75" customHeight="1" x14ac:dyDescent="0.2">
      <c r="A815" s="10"/>
      <c r="B815" s="1"/>
      <c r="C815" s="1"/>
      <c r="D815" s="2"/>
      <c r="E815" s="2"/>
      <c r="F815" s="1"/>
      <c r="G815" s="10"/>
      <c r="H815" s="10"/>
      <c r="I815" s="10"/>
      <c r="J815" s="4"/>
      <c r="K815" s="11"/>
      <c r="L815" s="11"/>
      <c r="M815" s="5"/>
      <c r="N815" s="5"/>
      <c r="O815" s="222"/>
      <c r="P815" s="7"/>
      <c r="Q815" s="2"/>
      <c r="R815" s="2"/>
      <c r="S815" s="2"/>
      <c r="T815" s="2"/>
    </row>
    <row r="816" spans="1:20" ht="12.75" customHeight="1" x14ac:dyDescent="0.2">
      <c r="A816" s="10"/>
      <c r="B816" s="1"/>
      <c r="C816" s="1"/>
      <c r="D816" s="2"/>
      <c r="E816" s="2"/>
      <c r="F816" s="1"/>
      <c r="G816" s="10"/>
      <c r="H816" s="10"/>
      <c r="I816" s="10"/>
      <c r="J816" s="4"/>
      <c r="K816" s="11"/>
      <c r="L816" s="11"/>
      <c r="M816" s="5"/>
      <c r="N816" s="5"/>
      <c r="O816" s="222"/>
      <c r="P816" s="7"/>
      <c r="Q816" s="2"/>
      <c r="R816" s="2"/>
      <c r="S816" s="2"/>
      <c r="T816" s="2"/>
    </row>
    <row r="817" spans="1:20" ht="12.75" customHeight="1" x14ac:dyDescent="0.2">
      <c r="A817" s="10"/>
      <c r="B817" s="1"/>
      <c r="C817" s="1"/>
      <c r="D817" s="2"/>
      <c r="E817" s="2"/>
      <c r="F817" s="1"/>
      <c r="G817" s="10"/>
      <c r="H817" s="10"/>
      <c r="I817" s="10"/>
      <c r="J817" s="4"/>
      <c r="K817" s="11"/>
      <c r="L817" s="11"/>
      <c r="M817" s="5"/>
      <c r="N817" s="5"/>
      <c r="O817" s="222"/>
      <c r="P817" s="7"/>
      <c r="Q817" s="2"/>
      <c r="R817" s="2"/>
      <c r="S817" s="2"/>
      <c r="T817" s="2"/>
    </row>
    <row r="818" spans="1:20" ht="12.75" customHeight="1" x14ac:dyDescent="0.2">
      <c r="A818" s="10"/>
      <c r="B818" s="1"/>
      <c r="C818" s="1"/>
      <c r="D818" s="2"/>
      <c r="E818" s="2"/>
      <c r="F818" s="1"/>
      <c r="G818" s="10"/>
      <c r="H818" s="10"/>
      <c r="I818" s="10"/>
      <c r="J818" s="4"/>
      <c r="K818" s="11"/>
      <c r="L818" s="11"/>
      <c r="M818" s="5"/>
      <c r="N818" s="5"/>
      <c r="O818" s="222"/>
      <c r="P818" s="7"/>
      <c r="Q818" s="2"/>
      <c r="R818" s="2"/>
      <c r="S818" s="2"/>
      <c r="T818" s="2"/>
    </row>
    <row r="819" spans="1:20" ht="12.75" customHeight="1" x14ac:dyDescent="0.2">
      <c r="A819" s="10"/>
      <c r="B819" s="1"/>
      <c r="C819" s="1"/>
      <c r="D819" s="2"/>
      <c r="E819" s="2"/>
      <c r="F819" s="1"/>
      <c r="G819" s="10"/>
      <c r="H819" s="10"/>
      <c r="I819" s="10"/>
      <c r="J819" s="4"/>
      <c r="K819" s="11"/>
      <c r="L819" s="11"/>
      <c r="M819" s="5"/>
      <c r="N819" s="5"/>
      <c r="O819" s="222"/>
      <c r="P819" s="7"/>
      <c r="Q819" s="2"/>
      <c r="R819" s="2"/>
      <c r="S819" s="2"/>
      <c r="T819" s="2"/>
    </row>
    <row r="820" spans="1:20" ht="12.75" customHeight="1" x14ac:dyDescent="0.2">
      <c r="A820" s="10"/>
      <c r="B820" s="1"/>
      <c r="C820" s="1"/>
      <c r="D820" s="2"/>
      <c r="E820" s="2"/>
      <c r="F820" s="1"/>
      <c r="G820" s="10"/>
      <c r="H820" s="10"/>
      <c r="I820" s="10"/>
      <c r="J820" s="4"/>
      <c r="K820" s="11"/>
      <c r="L820" s="11"/>
      <c r="M820" s="5"/>
      <c r="N820" s="5"/>
      <c r="O820" s="222"/>
      <c r="P820" s="7"/>
      <c r="Q820" s="2"/>
      <c r="R820" s="2"/>
      <c r="S820" s="2"/>
      <c r="T820" s="2"/>
    </row>
    <row r="821" spans="1:20" ht="12.75" customHeight="1" x14ac:dyDescent="0.2">
      <c r="A821" s="10"/>
      <c r="B821" s="1"/>
      <c r="C821" s="1"/>
      <c r="D821" s="2"/>
      <c r="E821" s="2"/>
      <c r="F821" s="1"/>
      <c r="G821" s="10"/>
      <c r="H821" s="10"/>
      <c r="I821" s="10"/>
      <c r="J821" s="4"/>
      <c r="K821" s="11"/>
      <c r="L821" s="11"/>
      <c r="M821" s="5"/>
      <c r="N821" s="5"/>
      <c r="O821" s="222"/>
      <c r="P821" s="7"/>
      <c r="Q821" s="2"/>
      <c r="R821" s="2"/>
      <c r="S821" s="2"/>
      <c r="T821" s="2"/>
    </row>
    <row r="822" spans="1:20" ht="12.75" customHeight="1" x14ac:dyDescent="0.2">
      <c r="A822" s="10"/>
      <c r="B822" s="1"/>
      <c r="C822" s="1"/>
      <c r="D822" s="2"/>
      <c r="E822" s="2"/>
      <c r="F822" s="1"/>
      <c r="G822" s="10"/>
      <c r="H822" s="10"/>
      <c r="I822" s="10"/>
      <c r="J822" s="4"/>
      <c r="K822" s="11"/>
      <c r="L822" s="11"/>
      <c r="M822" s="5"/>
      <c r="N822" s="5"/>
      <c r="O822" s="222"/>
      <c r="P822" s="7"/>
      <c r="Q822" s="2"/>
      <c r="R822" s="2"/>
      <c r="S822" s="2"/>
      <c r="T822" s="2"/>
    </row>
    <row r="823" spans="1:20" ht="12.75" customHeight="1" x14ac:dyDescent="0.2">
      <c r="A823" s="10"/>
      <c r="B823" s="1"/>
      <c r="C823" s="1"/>
      <c r="D823" s="2"/>
      <c r="E823" s="2"/>
      <c r="F823" s="1"/>
      <c r="G823" s="10"/>
      <c r="H823" s="10"/>
      <c r="I823" s="10"/>
      <c r="J823" s="4"/>
      <c r="K823" s="11"/>
      <c r="L823" s="11"/>
      <c r="M823" s="5"/>
      <c r="N823" s="5"/>
      <c r="O823" s="222"/>
      <c r="P823" s="7"/>
      <c r="Q823" s="2"/>
      <c r="R823" s="2"/>
      <c r="S823" s="2"/>
      <c r="T823" s="2"/>
    </row>
    <row r="824" spans="1:20" ht="12.75" customHeight="1" x14ac:dyDescent="0.2">
      <c r="A824" s="10"/>
      <c r="B824" s="1"/>
      <c r="C824" s="1"/>
      <c r="D824" s="2"/>
      <c r="E824" s="2"/>
      <c r="F824" s="1"/>
      <c r="G824" s="10"/>
      <c r="H824" s="10"/>
      <c r="I824" s="10"/>
      <c r="J824" s="4"/>
      <c r="K824" s="11"/>
      <c r="L824" s="11"/>
      <c r="M824" s="5"/>
      <c r="N824" s="5"/>
      <c r="O824" s="222"/>
      <c r="P824" s="7"/>
      <c r="Q824" s="2"/>
      <c r="R824" s="2"/>
      <c r="S824" s="2"/>
      <c r="T824" s="2"/>
    </row>
    <row r="825" spans="1:20" ht="12.75" customHeight="1" x14ac:dyDescent="0.2">
      <c r="A825" s="10"/>
      <c r="B825" s="1"/>
      <c r="C825" s="1"/>
      <c r="D825" s="2"/>
      <c r="E825" s="2"/>
      <c r="F825" s="1"/>
      <c r="G825" s="10"/>
      <c r="H825" s="10"/>
      <c r="I825" s="10"/>
      <c r="J825" s="4"/>
      <c r="K825" s="11"/>
      <c r="L825" s="11"/>
      <c r="M825" s="5"/>
      <c r="N825" s="5"/>
      <c r="O825" s="222"/>
      <c r="P825" s="7"/>
      <c r="Q825" s="2"/>
      <c r="R825" s="2"/>
      <c r="S825" s="2"/>
      <c r="T825" s="2"/>
    </row>
    <row r="826" spans="1:20" ht="12.75" customHeight="1" x14ac:dyDescent="0.2">
      <c r="A826" s="10"/>
      <c r="B826" s="1"/>
      <c r="C826" s="1"/>
      <c r="D826" s="2"/>
      <c r="E826" s="2"/>
      <c r="F826" s="1"/>
      <c r="G826" s="10"/>
      <c r="H826" s="10"/>
      <c r="I826" s="10"/>
      <c r="J826" s="4"/>
      <c r="K826" s="11"/>
      <c r="L826" s="11"/>
      <c r="M826" s="5"/>
      <c r="N826" s="5"/>
      <c r="O826" s="222"/>
      <c r="P826" s="7"/>
      <c r="Q826" s="2"/>
      <c r="R826" s="2"/>
      <c r="S826" s="2"/>
      <c r="T826" s="2"/>
    </row>
    <row r="827" spans="1:20" ht="12.75" customHeight="1" x14ac:dyDescent="0.2">
      <c r="A827" s="10"/>
      <c r="B827" s="1"/>
      <c r="C827" s="1"/>
      <c r="D827" s="2"/>
      <c r="E827" s="2"/>
      <c r="F827" s="1"/>
      <c r="G827" s="10"/>
      <c r="H827" s="10"/>
      <c r="I827" s="10"/>
      <c r="J827" s="4"/>
      <c r="K827" s="11"/>
      <c r="L827" s="11"/>
      <c r="M827" s="5"/>
      <c r="N827" s="5"/>
      <c r="O827" s="222"/>
      <c r="P827" s="7"/>
      <c r="Q827" s="2"/>
      <c r="R827" s="2"/>
      <c r="S827" s="2"/>
      <c r="T827" s="2"/>
    </row>
    <row r="828" spans="1:20" ht="12.75" customHeight="1" x14ac:dyDescent="0.2">
      <c r="A828" s="10"/>
      <c r="B828" s="1"/>
      <c r="C828" s="1"/>
      <c r="D828" s="2"/>
      <c r="E828" s="2"/>
      <c r="F828" s="1"/>
      <c r="G828" s="10"/>
      <c r="H828" s="10"/>
      <c r="I828" s="10"/>
      <c r="J828" s="4"/>
      <c r="K828" s="11"/>
      <c r="L828" s="11"/>
      <c r="M828" s="5"/>
      <c r="N828" s="5"/>
      <c r="O828" s="222"/>
      <c r="P828" s="7"/>
      <c r="Q828" s="2"/>
      <c r="R828" s="2"/>
      <c r="S828" s="2"/>
      <c r="T828" s="2"/>
    </row>
    <row r="829" spans="1:20" ht="12.75" customHeight="1" x14ac:dyDescent="0.2">
      <c r="A829" s="10"/>
      <c r="B829" s="1"/>
      <c r="C829" s="1"/>
      <c r="D829" s="2"/>
      <c r="E829" s="2"/>
      <c r="F829" s="1"/>
      <c r="G829" s="10"/>
      <c r="H829" s="10"/>
      <c r="I829" s="10"/>
      <c r="J829" s="4"/>
      <c r="K829" s="11"/>
      <c r="L829" s="11"/>
      <c r="M829" s="5"/>
      <c r="N829" s="5"/>
      <c r="O829" s="222"/>
      <c r="P829" s="7"/>
      <c r="Q829" s="2"/>
      <c r="R829" s="2"/>
      <c r="S829" s="2"/>
      <c r="T829" s="2"/>
    </row>
    <row r="830" spans="1:20" ht="12.75" customHeight="1" x14ac:dyDescent="0.2">
      <c r="A830" s="10"/>
      <c r="B830" s="1"/>
      <c r="C830" s="1"/>
      <c r="D830" s="2"/>
      <c r="E830" s="2"/>
      <c r="F830" s="1"/>
      <c r="G830" s="10"/>
      <c r="H830" s="10"/>
      <c r="I830" s="10"/>
      <c r="J830" s="4"/>
      <c r="K830" s="11"/>
      <c r="L830" s="11"/>
      <c r="M830" s="5"/>
      <c r="N830" s="5"/>
      <c r="O830" s="222"/>
      <c r="P830" s="7"/>
      <c r="Q830" s="2"/>
      <c r="R830" s="2"/>
      <c r="S830" s="2"/>
      <c r="T830" s="2"/>
    </row>
    <row r="831" spans="1:20" ht="12.75" customHeight="1" x14ac:dyDescent="0.2">
      <c r="A831" s="10"/>
      <c r="B831" s="1"/>
      <c r="C831" s="1"/>
      <c r="D831" s="2"/>
      <c r="E831" s="2"/>
      <c r="F831" s="1"/>
      <c r="G831" s="10"/>
      <c r="H831" s="10"/>
      <c r="I831" s="10"/>
      <c r="J831" s="4"/>
      <c r="K831" s="11"/>
      <c r="L831" s="11"/>
      <c r="M831" s="5"/>
      <c r="N831" s="5"/>
      <c r="O831" s="222"/>
      <c r="P831" s="7"/>
      <c r="Q831" s="2"/>
      <c r="R831" s="2"/>
      <c r="S831" s="2"/>
      <c r="T831" s="2"/>
    </row>
    <row r="832" spans="1:20" ht="12.75" customHeight="1" x14ac:dyDescent="0.2">
      <c r="A832" s="10"/>
      <c r="B832" s="1"/>
      <c r="C832" s="1"/>
      <c r="D832" s="2"/>
      <c r="E832" s="2"/>
      <c r="F832" s="1"/>
      <c r="G832" s="10"/>
      <c r="H832" s="10"/>
      <c r="I832" s="10"/>
      <c r="J832" s="4"/>
      <c r="K832" s="11"/>
      <c r="L832" s="11"/>
      <c r="M832" s="5"/>
      <c r="N832" s="5"/>
      <c r="O832" s="222"/>
      <c r="P832" s="7"/>
      <c r="Q832" s="2"/>
      <c r="R832" s="2"/>
      <c r="S832" s="2"/>
      <c r="T832" s="2"/>
    </row>
    <row r="833" spans="1:20" ht="12.75" customHeight="1" x14ac:dyDescent="0.2">
      <c r="A833" s="10"/>
      <c r="B833" s="1"/>
      <c r="C833" s="1"/>
      <c r="D833" s="2"/>
      <c r="E833" s="2"/>
      <c r="F833" s="1"/>
      <c r="G833" s="10"/>
      <c r="H833" s="10"/>
      <c r="I833" s="10"/>
      <c r="J833" s="4"/>
      <c r="K833" s="11"/>
      <c r="L833" s="11"/>
      <c r="M833" s="5"/>
      <c r="N833" s="5"/>
      <c r="O833" s="222"/>
      <c r="P833" s="7"/>
      <c r="Q833" s="2"/>
      <c r="R833" s="2"/>
      <c r="S833" s="2"/>
      <c r="T833" s="2"/>
    </row>
    <row r="834" spans="1:20" ht="12.75" customHeight="1" x14ac:dyDescent="0.2">
      <c r="A834" s="10"/>
      <c r="B834" s="1"/>
      <c r="C834" s="1"/>
      <c r="D834" s="2"/>
      <c r="E834" s="2"/>
      <c r="F834" s="1"/>
      <c r="G834" s="10"/>
      <c r="H834" s="10"/>
      <c r="I834" s="10"/>
      <c r="J834" s="4"/>
      <c r="K834" s="11"/>
      <c r="L834" s="11"/>
      <c r="M834" s="5"/>
      <c r="N834" s="5"/>
      <c r="O834" s="222"/>
      <c r="P834" s="7"/>
      <c r="Q834" s="2"/>
      <c r="R834" s="2"/>
      <c r="S834" s="2"/>
      <c r="T834" s="2"/>
    </row>
    <row r="835" spans="1:20" ht="12.75" customHeight="1" x14ac:dyDescent="0.2">
      <c r="A835" s="10"/>
      <c r="B835" s="1"/>
      <c r="C835" s="1"/>
      <c r="D835" s="2"/>
      <c r="E835" s="2"/>
      <c r="F835" s="1"/>
      <c r="G835" s="10"/>
      <c r="H835" s="10"/>
      <c r="I835" s="10"/>
      <c r="J835" s="4"/>
      <c r="K835" s="11"/>
      <c r="L835" s="11"/>
      <c r="M835" s="5"/>
      <c r="N835" s="5"/>
      <c r="O835" s="222"/>
      <c r="P835" s="7"/>
      <c r="Q835" s="2"/>
      <c r="R835" s="2"/>
      <c r="S835" s="2"/>
      <c r="T835" s="2"/>
    </row>
    <row r="836" spans="1:20" ht="12.75" customHeight="1" x14ac:dyDescent="0.2">
      <c r="A836" s="10"/>
      <c r="B836" s="1"/>
      <c r="C836" s="1"/>
      <c r="D836" s="2"/>
      <c r="E836" s="2"/>
      <c r="F836" s="1"/>
      <c r="G836" s="10"/>
      <c r="H836" s="10"/>
      <c r="I836" s="10"/>
      <c r="J836" s="4"/>
      <c r="K836" s="11"/>
      <c r="L836" s="11"/>
      <c r="M836" s="5"/>
      <c r="N836" s="5"/>
      <c r="O836" s="222"/>
      <c r="P836" s="7"/>
      <c r="Q836" s="2"/>
      <c r="R836" s="2"/>
      <c r="S836" s="2"/>
      <c r="T836" s="2"/>
    </row>
    <row r="837" spans="1:20" ht="12.75" customHeight="1" x14ac:dyDescent="0.2">
      <c r="A837" s="10"/>
      <c r="B837" s="1"/>
      <c r="C837" s="1"/>
      <c r="D837" s="2"/>
      <c r="E837" s="2"/>
      <c r="F837" s="1"/>
      <c r="G837" s="10"/>
      <c r="H837" s="10"/>
      <c r="I837" s="10"/>
      <c r="J837" s="4"/>
      <c r="K837" s="11"/>
      <c r="L837" s="11"/>
      <c r="M837" s="5"/>
      <c r="N837" s="5"/>
      <c r="O837" s="222"/>
      <c r="P837" s="7"/>
      <c r="Q837" s="2"/>
      <c r="R837" s="2"/>
      <c r="S837" s="2"/>
      <c r="T837" s="2"/>
    </row>
    <row r="838" spans="1:20" ht="12.75" customHeight="1" x14ac:dyDescent="0.2">
      <c r="A838" s="10"/>
      <c r="B838" s="1"/>
      <c r="C838" s="1"/>
      <c r="D838" s="2"/>
      <c r="E838" s="2"/>
      <c r="F838" s="1"/>
      <c r="G838" s="10"/>
      <c r="H838" s="10"/>
      <c r="I838" s="10"/>
      <c r="J838" s="4"/>
      <c r="K838" s="11"/>
      <c r="L838" s="11"/>
      <c r="M838" s="5"/>
      <c r="N838" s="5"/>
      <c r="O838" s="222"/>
      <c r="P838" s="7"/>
      <c r="Q838" s="2"/>
      <c r="R838" s="2"/>
      <c r="S838" s="2"/>
      <c r="T838" s="2"/>
    </row>
    <row r="839" spans="1:20" ht="12.75" customHeight="1" x14ac:dyDescent="0.2">
      <c r="A839" s="10"/>
      <c r="B839" s="1"/>
      <c r="C839" s="1"/>
      <c r="D839" s="2"/>
      <c r="E839" s="2"/>
      <c r="F839" s="1"/>
      <c r="G839" s="10"/>
      <c r="H839" s="10"/>
      <c r="I839" s="10"/>
      <c r="J839" s="4"/>
      <c r="K839" s="11"/>
      <c r="L839" s="11"/>
      <c r="M839" s="5"/>
      <c r="N839" s="5"/>
      <c r="O839" s="222"/>
      <c r="P839" s="7"/>
      <c r="Q839" s="2"/>
      <c r="R839" s="2"/>
      <c r="S839" s="2"/>
      <c r="T839" s="2"/>
    </row>
    <row r="840" spans="1:20" ht="12.75" customHeight="1" x14ac:dyDescent="0.2">
      <c r="A840" s="10"/>
      <c r="B840" s="1"/>
      <c r="C840" s="1"/>
      <c r="D840" s="2"/>
      <c r="E840" s="2"/>
      <c r="F840" s="1"/>
      <c r="G840" s="10"/>
      <c r="H840" s="10"/>
      <c r="I840" s="10"/>
      <c r="J840" s="4"/>
      <c r="K840" s="11"/>
      <c r="L840" s="11"/>
      <c r="M840" s="5"/>
      <c r="N840" s="5"/>
      <c r="O840" s="222"/>
      <c r="P840" s="7"/>
      <c r="Q840" s="2"/>
      <c r="R840" s="2"/>
      <c r="S840" s="2"/>
      <c r="T840" s="2"/>
    </row>
    <row r="841" spans="1:20" ht="12.75" customHeight="1" x14ac:dyDescent="0.2">
      <c r="A841" s="10"/>
      <c r="B841" s="1"/>
      <c r="C841" s="1"/>
      <c r="D841" s="2"/>
      <c r="E841" s="2"/>
      <c r="F841" s="1"/>
      <c r="G841" s="10"/>
      <c r="H841" s="10"/>
      <c r="I841" s="10"/>
      <c r="J841" s="4"/>
      <c r="K841" s="11"/>
      <c r="L841" s="11"/>
      <c r="M841" s="5"/>
      <c r="N841" s="5"/>
      <c r="O841" s="222"/>
      <c r="P841" s="7"/>
      <c r="Q841" s="2"/>
      <c r="R841" s="2"/>
      <c r="S841" s="2"/>
      <c r="T841" s="2"/>
    </row>
    <row r="842" spans="1:20" ht="12.75" customHeight="1" x14ac:dyDescent="0.2">
      <c r="A842" s="10"/>
      <c r="B842" s="1"/>
      <c r="C842" s="1"/>
      <c r="D842" s="2"/>
      <c r="E842" s="2"/>
      <c r="F842" s="1"/>
      <c r="G842" s="10"/>
      <c r="H842" s="10"/>
      <c r="I842" s="10"/>
      <c r="J842" s="4"/>
      <c r="K842" s="11"/>
      <c r="L842" s="11"/>
      <c r="M842" s="5"/>
      <c r="N842" s="5"/>
      <c r="O842" s="222"/>
      <c r="P842" s="7"/>
      <c r="Q842" s="2"/>
      <c r="R842" s="2"/>
      <c r="S842" s="2"/>
      <c r="T842" s="2"/>
    </row>
    <row r="843" spans="1:20" ht="12.75" customHeight="1" x14ac:dyDescent="0.2">
      <c r="A843" s="10"/>
      <c r="B843" s="1"/>
      <c r="C843" s="1"/>
      <c r="D843" s="2"/>
      <c r="E843" s="2"/>
      <c r="F843" s="1"/>
      <c r="G843" s="10"/>
      <c r="H843" s="10"/>
      <c r="I843" s="10"/>
      <c r="J843" s="4"/>
      <c r="K843" s="11"/>
      <c r="L843" s="11"/>
      <c r="M843" s="5"/>
      <c r="N843" s="5"/>
      <c r="O843" s="222"/>
      <c r="P843" s="7"/>
      <c r="Q843" s="2"/>
      <c r="R843" s="2"/>
      <c r="S843" s="2"/>
      <c r="T843" s="2"/>
    </row>
    <row r="844" spans="1:20" ht="12.75" customHeight="1" x14ac:dyDescent="0.2">
      <c r="A844" s="10"/>
      <c r="B844" s="1"/>
      <c r="C844" s="1"/>
      <c r="D844" s="2"/>
      <c r="E844" s="2"/>
      <c r="F844" s="1"/>
      <c r="G844" s="10"/>
      <c r="H844" s="10"/>
      <c r="I844" s="10"/>
      <c r="J844" s="4"/>
      <c r="K844" s="11"/>
      <c r="L844" s="11"/>
      <c r="M844" s="5"/>
      <c r="N844" s="5"/>
      <c r="O844" s="222"/>
      <c r="P844" s="7"/>
      <c r="Q844" s="2"/>
      <c r="R844" s="2"/>
      <c r="S844" s="2"/>
      <c r="T844" s="2"/>
    </row>
    <row r="845" spans="1:20" ht="12.75" customHeight="1" x14ac:dyDescent="0.2">
      <c r="A845" s="10"/>
      <c r="B845" s="1"/>
      <c r="C845" s="1"/>
      <c r="D845" s="2"/>
      <c r="E845" s="2"/>
      <c r="F845" s="1"/>
      <c r="G845" s="10"/>
      <c r="H845" s="10"/>
      <c r="I845" s="10"/>
      <c r="J845" s="4"/>
      <c r="K845" s="11"/>
      <c r="L845" s="11"/>
      <c r="M845" s="5"/>
      <c r="N845" s="5"/>
      <c r="O845" s="222"/>
      <c r="P845" s="7"/>
      <c r="Q845" s="2"/>
      <c r="R845" s="2"/>
      <c r="S845" s="2"/>
      <c r="T845" s="2"/>
    </row>
    <row r="846" spans="1:20" ht="12.75" customHeight="1" x14ac:dyDescent="0.2">
      <c r="A846" s="10"/>
      <c r="B846" s="1"/>
      <c r="C846" s="1"/>
      <c r="D846" s="2"/>
      <c r="E846" s="2"/>
      <c r="F846" s="1"/>
      <c r="G846" s="10"/>
      <c r="H846" s="10"/>
      <c r="I846" s="10"/>
      <c r="J846" s="4"/>
      <c r="K846" s="11"/>
      <c r="L846" s="11"/>
      <c r="M846" s="5"/>
      <c r="N846" s="5"/>
      <c r="O846" s="222"/>
      <c r="P846" s="7"/>
      <c r="Q846" s="2"/>
      <c r="R846" s="2"/>
      <c r="S846" s="2"/>
      <c r="T846" s="2"/>
    </row>
    <row r="847" spans="1:20" ht="12.75" customHeight="1" x14ac:dyDescent="0.2">
      <c r="A847" s="10"/>
      <c r="B847" s="1"/>
      <c r="C847" s="1"/>
      <c r="D847" s="2"/>
      <c r="E847" s="2"/>
      <c r="F847" s="1"/>
      <c r="G847" s="10"/>
      <c r="H847" s="10"/>
      <c r="I847" s="10"/>
      <c r="J847" s="4"/>
      <c r="K847" s="11"/>
      <c r="L847" s="11"/>
      <c r="M847" s="5"/>
      <c r="N847" s="5"/>
      <c r="O847" s="222"/>
      <c r="P847" s="7"/>
      <c r="Q847" s="2"/>
      <c r="R847" s="2"/>
      <c r="S847" s="2"/>
      <c r="T847" s="2"/>
    </row>
    <row r="848" spans="1:20" ht="12.75" customHeight="1" x14ac:dyDescent="0.2">
      <c r="A848" s="10"/>
      <c r="B848" s="1"/>
      <c r="C848" s="1"/>
      <c r="D848" s="2"/>
      <c r="E848" s="2"/>
      <c r="F848" s="1"/>
      <c r="G848" s="10"/>
      <c r="H848" s="10"/>
      <c r="I848" s="10"/>
      <c r="J848" s="4"/>
      <c r="K848" s="11"/>
      <c r="L848" s="11"/>
      <c r="M848" s="5"/>
      <c r="N848" s="5"/>
      <c r="O848" s="222"/>
      <c r="P848" s="7"/>
      <c r="Q848" s="2"/>
      <c r="R848" s="2"/>
      <c r="S848" s="2"/>
      <c r="T848" s="2"/>
    </row>
    <row r="849" spans="1:20" ht="12.75" customHeight="1" x14ac:dyDescent="0.2">
      <c r="A849" s="10"/>
      <c r="B849" s="1"/>
      <c r="C849" s="1"/>
      <c r="D849" s="2"/>
      <c r="E849" s="2"/>
      <c r="F849" s="1"/>
      <c r="G849" s="10"/>
      <c r="H849" s="10"/>
      <c r="I849" s="10"/>
      <c r="J849" s="4"/>
      <c r="K849" s="11"/>
      <c r="L849" s="11"/>
      <c r="M849" s="5"/>
      <c r="N849" s="5"/>
      <c r="O849" s="222"/>
      <c r="P849" s="7"/>
      <c r="Q849" s="2"/>
      <c r="R849" s="2"/>
      <c r="S849" s="2"/>
      <c r="T849" s="2"/>
    </row>
    <row r="850" spans="1:20" ht="12.75" customHeight="1" x14ac:dyDescent="0.2">
      <c r="A850" s="10"/>
      <c r="B850" s="1"/>
      <c r="C850" s="1"/>
      <c r="D850" s="2"/>
      <c r="E850" s="2"/>
      <c r="F850" s="1"/>
      <c r="G850" s="10"/>
      <c r="H850" s="10"/>
      <c r="I850" s="10"/>
      <c r="J850" s="4"/>
      <c r="K850" s="11"/>
      <c r="L850" s="11"/>
      <c r="M850" s="5"/>
      <c r="N850" s="5"/>
      <c r="O850" s="222"/>
      <c r="P850" s="7"/>
      <c r="Q850" s="2"/>
      <c r="R850" s="2"/>
      <c r="S850" s="2"/>
      <c r="T850" s="2"/>
    </row>
    <row r="851" spans="1:20" ht="12.75" customHeight="1" x14ac:dyDescent="0.2">
      <c r="A851" s="10"/>
      <c r="B851" s="1"/>
      <c r="C851" s="1"/>
      <c r="D851" s="2"/>
      <c r="E851" s="2"/>
      <c r="F851" s="1"/>
      <c r="G851" s="10"/>
      <c r="H851" s="10"/>
      <c r="I851" s="10"/>
      <c r="J851" s="4"/>
      <c r="K851" s="11"/>
      <c r="L851" s="11"/>
      <c r="M851" s="5"/>
      <c r="N851" s="5"/>
      <c r="O851" s="222"/>
      <c r="P851" s="7"/>
      <c r="Q851" s="2"/>
      <c r="R851" s="2"/>
      <c r="S851" s="2"/>
      <c r="T851" s="2"/>
    </row>
    <row r="852" spans="1:20" ht="12.75" customHeight="1" x14ac:dyDescent="0.2">
      <c r="A852" s="10"/>
      <c r="B852" s="1"/>
      <c r="C852" s="1"/>
      <c r="D852" s="2"/>
      <c r="E852" s="2"/>
      <c r="F852" s="1"/>
      <c r="G852" s="10"/>
      <c r="H852" s="10"/>
      <c r="I852" s="10"/>
      <c r="J852" s="4"/>
      <c r="K852" s="11"/>
      <c r="L852" s="11"/>
      <c r="M852" s="5"/>
      <c r="N852" s="5"/>
      <c r="O852" s="222"/>
      <c r="P852" s="7"/>
      <c r="Q852" s="2"/>
      <c r="R852" s="2"/>
      <c r="S852" s="2"/>
      <c r="T852" s="2"/>
    </row>
    <row r="853" spans="1:20" ht="12.75" customHeight="1" x14ac:dyDescent="0.2">
      <c r="A853" s="10"/>
      <c r="B853" s="1"/>
      <c r="C853" s="1"/>
      <c r="D853" s="2"/>
      <c r="E853" s="2"/>
      <c r="F853" s="1"/>
      <c r="G853" s="10"/>
      <c r="H853" s="10"/>
      <c r="I853" s="10"/>
      <c r="J853" s="4"/>
      <c r="K853" s="11"/>
      <c r="L853" s="11"/>
      <c r="M853" s="5"/>
      <c r="N853" s="5"/>
      <c r="O853" s="222"/>
      <c r="P853" s="7"/>
      <c r="Q853" s="2"/>
      <c r="R853" s="2"/>
      <c r="S853" s="2"/>
      <c r="T853" s="2"/>
    </row>
    <row r="854" spans="1:20" ht="12.75" customHeight="1" x14ac:dyDescent="0.2">
      <c r="A854" s="10"/>
      <c r="B854" s="1"/>
      <c r="C854" s="1"/>
      <c r="D854" s="2"/>
      <c r="E854" s="2"/>
      <c r="F854" s="1"/>
      <c r="G854" s="10"/>
      <c r="H854" s="10"/>
      <c r="I854" s="10"/>
      <c r="J854" s="4"/>
      <c r="K854" s="11"/>
      <c r="L854" s="11"/>
      <c r="M854" s="5"/>
      <c r="N854" s="5"/>
      <c r="O854" s="222"/>
      <c r="P854" s="7"/>
      <c r="Q854" s="2"/>
      <c r="R854" s="2"/>
      <c r="S854" s="2"/>
      <c r="T854" s="2"/>
    </row>
    <row r="855" spans="1:20" ht="12.75" customHeight="1" x14ac:dyDescent="0.2">
      <c r="A855" s="10"/>
      <c r="B855" s="1"/>
      <c r="C855" s="1"/>
      <c r="D855" s="2"/>
      <c r="E855" s="2"/>
      <c r="F855" s="1"/>
      <c r="G855" s="10"/>
      <c r="H855" s="10"/>
      <c r="I855" s="10"/>
      <c r="J855" s="4"/>
      <c r="K855" s="11"/>
      <c r="L855" s="11"/>
      <c r="M855" s="5"/>
      <c r="N855" s="5"/>
      <c r="O855" s="222"/>
      <c r="P855" s="7"/>
      <c r="Q855" s="2"/>
      <c r="R855" s="2"/>
      <c r="S855" s="2"/>
      <c r="T855" s="2"/>
    </row>
    <row r="856" spans="1:20" ht="12.75" customHeight="1" x14ac:dyDescent="0.2">
      <c r="A856" s="10"/>
      <c r="B856" s="1"/>
      <c r="C856" s="1"/>
      <c r="D856" s="2"/>
      <c r="E856" s="2"/>
      <c r="F856" s="1"/>
      <c r="G856" s="10"/>
      <c r="H856" s="10"/>
      <c r="I856" s="10"/>
      <c r="J856" s="4"/>
      <c r="K856" s="11"/>
      <c r="L856" s="11"/>
      <c r="M856" s="5"/>
      <c r="N856" s="5"/>
      <c r="O856" s="222"/>
      <c r="P856" s="7"/>
      <c r="Q856" s="2"/>
      <c r="R856" s="2"/>
      <c r="S856" s="2"/>
      <c r="T856" s="2"/>
    </row>
    <row r="857" spans="1:20" ht="12.75" customHeight="1" x14ac:dyDescent="0.2">
      <c r="A857" s="10"/>
      <c r="B857" s="1"/>
      <c r="C857" s="1"/>
      <c r="D857" s="2"/>
      <c r="E857" s="2"/>
      <c r="F857" s="1"/>
      <c r="G857" s="10"/>
      <c r="H857" s="10"/>
      <c r="I857" s="10"/>
      <c r="J857" s="4"/>
      <c r="K857" s="11"/>
      <c r="L857" s="11"/>
      <c r="M857" s="5"/>
      <c r="N857" s="5"/>
      <c r="O857" s="222"/>
      <c r="P857" s="7"/>
      <c r="Q857" s="2"/>
      <c r="R857" s="2"/>
      <c r="S857" s="2"/>
      <c r="T857" s="2"/>
    </row>
    <row r="858" spans="1:20" ht="12.75" customHeight="1" x14ac:dyDescent="0.2">
      <c r="A858" s="10"/>
      <c r="B858" s="1"/>
      <c r="C858" s="1"/>
      <c r="D858" s="2"/>
      <c r="E858" s="2"/>
      <c r="F858" s="1"/>
      <c r="G858" s="10"/>
      <c r="H858" s="10"/>
      <c r="I858" s="10"/>
      <c r="J858" s="4"/>
      <c r="K858" s="11"/>
      <c r="L858" s="11"/>
      <c r="M858" s="5"/>
      <c r="N858" s="5"/>
      <c r="O858" s="222"/>
      <c r="P858" s="7"/>
      <c r="Q858" s="2"/>
      <c r="R858" s="2"/>
      <c r="S858" s="2"/>
      <c r="T858" s="2"/>
    </row>
    <row r="859" spans="1:20" ht="12.75" customHeight="1" x14ac:dyDescent="0.2">
      <c r="A859" s="10"/>
      <c r="B859" s="1"/>
      <c r="C859" s="1"/>
      <c r="D859" s="2"/>
      <c r="E859" s="2"/>
      <c r="F859" s="1"/>
      <c r="G859" s="10"/>
      <c r="H859" s="10"/>
      <c r="I859" s="10"/>
      <c r="J859" s="4"/>
      <c r="K859" s="11"/>
      <c r="L859" s="11"/>
      <c r="M859" s="5"/>
      <c r="N859" s="5"/>
      <c r="O859" s="222"/>
      <c r="P859" s="7"/>
      <c r="Q859" s="2"/>
      <c r="R859" s="2"/>
      <c r="S859" s="2"/>
      <c r="T859" s="2"/>
    </row>
    <row r="860" spans="1:20" ht="12.75" customHeight="1" x14ac:dyDescent="0.2">
      <c r="A860" s="10"/>
      <c r="B860" s="1"/>
      <c r="C860" s="1"/>
      <c r="D860" s="2"/>
      <c r="E860" s="2"/>
      <c r="F860" s="1"/>
      <c r="G860" s="10"/>
      <c r="H860" s="10"/>
      <c r="I860" s="10"/>
      <c r="J860" s="4"/>
      <c r="K860" s="11"/>
      <c r="L860" s="11"/>
      <c r="M860" s="5"/>
      <c r="N860" s="5"/>
      <c r="O860" s="222"/>
      <c r="P860" s="7"/>
      <c r="Q860" s="2"/>
      <c r="R860" s="2"/>
      <c r="S860" s="2"/>
      <c r="T860" s="2"/>
    </row>
    <row r="861" spans="1:20" ht="12.75" customHeight="1" x14ac:dyDescent="0.2">
      <c r="A861" s="10"/>
      <c r="B861" s="1"/>
      <c r="C861" s="1"/>
      <c r="D861" s="2"/>
      <c r="E861" s="2"/>
      <c r="F861" s="1"/>
      <c r="G861" s="10"/>
      <c r="H861" s="10"/>
      <c r="I861" s="10"/>
      <c r="J861" s="4"/>
      <c r="K861" s="11"/>
      <c r="L861" s="11"/>
      <c r="M861" s="5"/>
      <c r="N861" s="5"/>
      <c r="O861" s="222"/>
      <c r="P861" s="7"/>
      <c r="Q861" s="2"/>
      <c r="R861" s="2"/>
      <c r="S861" s="2"/>
      <c r="T861" s="2"/>
    </row>
    <row r="862" spans="1:20" ht="12.75" customHeight="1" x14ac:dyDescent="0.2">
      <c r="A862" s="10"/>
      <c r="B862" s="1"/>
      <c r="C862" s="1"/>
      <c r="D862" s="2"/>
      <c r="E862" s="2"/>
      <c r="F862" s="1"/>
      <c r="G862" s="10"/>
      <c r="H862" s="10"/>
      <c r="I862" s="10"/>
      <c r="J862" s="4"/>
      <c r="K862" s="11"/>
      <c r="L862" s="11"/>
      <c r="M862" s="5"/>
      <c r="N862" s="5"/>
      <c r="O862" s="222"/>
      <c r="P862" s="7"/>
      <c r="Q862" s="2"/>
      <c r="R862" s="2"/>
      <c r="S862" s="2"/>
      <c r="T862" s="2"/>
    </row>
    <row r="863" spans="1:20" ht="12.75" customHeight="1" x14ac:dyDescent="0.2">
      <c r="A863" s="10"/>
      <c r="B863" s="1"/>
      <c r="C863" s="1"/>
      <c r="D863" s="2"/>
      <c r="E863" s="2"/>
      <c r="F863" s="1"/>
      <c r="G863" s="10"/>
      <c r="H863" s="10"/>
      <c r="I863" s="10"/>
      <c r="J863" s="4"/>
      <c r="K863" s="11"/>
      <c r="L863" s="11"/>
      <c r="M863" s="5"/>
      <c r="N863" s="5"/>
      <c r="O863" s="222"/>
      <c r="P863" s="7"/>
      <c r="Q863" s="2"/>
      <c r="R863" s="2"/>
      <c r="S863" s="2"/>
      <c r="T863" s="2"/>
    </row>
    <row r="864" spans="1:20" ht="12.75" customHeight="1" x14ac:dyDescent="0.2">
      <c r="A864" s="10"/>
      <c r="B864" s="1"/>
      <c r="C864" s="1"/>
      <c r="D864" s="2"/>
      <c r="E864" s="2"/>
      <c r="F864" s="1"/>
      <c r="G864" s="10"/>
      <c r="H864" s="10"/>
      <c r="I864" s="10"/>
      <c r="J864" s="4"/>
      <c r="K864" s="11"/>
      <c r="L864" s="11"/>
      <c r="M864" s="5"/>
      <c r="N864" s="5"/>
      <c r="O864" s="222"/>
      <c r="P864" s="7"/>
      <c r="Q864" s="2"/>
      <c r="R864" s="2"/>
      <c r="S864" s="2"/>
      <c r="T864" s="2"/>
    </row>
    <row r="865" spans="1:20" ht="12.75" customHeight="1" x14ac:dyDescent="0.2">
      <c r="A865" s="10"/>
      <c r="B865" s="1"/>
      <c r="C865" s="1"/>
      <c r="D865" s="2"/>
      <c r="E865" s="2"/>
      <c r="F865" s="1"/>
      <c r="G865" s="10"/>
      <c r="H865" s="10"/>
      <c r="I865" s="10"/>
      <c r="J865" s="4"/>
      <c r="K865" s="11"/>
      <c r="L865" s="11"/>
      <c r="M865" s="5"/>
      <c r="N865" s="5"/>
      <c r="O865" s="222"/>
      <c r="P865" s="7"/>
      <c r="Q865" s="2"/>
      <c r="R865" s="2"/>
      <c r="S865" s="2"/>
      <c r="T865" s="2"/>
    </row>
    <row r="866" spans="1:20" ht="12.75" customHeight="1" x14ac:dyDescent="0.2">
      <c r="A866" s="10"/>
      <c r="B866" s="1"/>
      <c r="C866" s="1"/>
      <c r="D866" s="2"/>
      <c r="E866" s="2"/>
      <c r="F866" s="1"/>
      <c r="G866" s="10"/>
      <c r="H866" s="10"/>
      <c r="I866" s="10"/>
      <c r="J866" s="4"/>
      <c r="K866" s="11"/>
      <c r="L866" s="11"/>
      <c r="M866" s="5"/>
      <c r="N866" s="5"/>
      <c r="O866" s="222"/>
      <c r="P866" s="7"/>
      <c r="Q866" s="2"/>
      <c r="R866" s="2"/>
      <c r="S866" s="2"/>
      <c r="T866" s="2"/>
    </row>
    <row r="867" spans="1:20" ht="12.75" customHeight="1" x14ac:dyDescent="0.2">
      <c r="A867" s="10"/>
      <c r="B867" s="1"/>
      <c r="C867" s="1"/>
      <c r="D867" s="2"/>
      <c r="E867" s="2"/>
      <c r="F867" s="1"/>
      <c r="G867" s="10"/>
      <c r="H867" s="10"/>
      <c r="I867" s="10"/>
      <c r="J867" s="4"/>
      <c r="K867" s="11"/>
      <c r="L867" s="11"/>
      <c r="M867" s="5"/>
      <c r="N867" s="5"/>
      <c r="O867" s="222"/>
      <c r="P867" s="7"/>
      <c r="Q867" s="2"/>
      <c r="R867" s="2"/>
      <c r="S867" s="2"/>
      <c r="T867" s="2"/>
    </row>
    <row r="868" spans="1:20" ht="12.75" customHeight="1" x14ac:dyDescent="0.2">
      <c r="A868" s="10"/>
      <c r="B868" s="1"/>
      <c r="C868" s="1"/>
      <c r="D868" s="2"/>
      <c r="E868" s="2"/>
      <c r="F868" s="1"/>
      <c r="G868" s="10"/>
      <c r="H868" s="10"/>
      <c r="I868" s="10"/>
      <c r="J868" s="4"/>
      <c r="K868" s="11"/>
      <c r="L868" s="11"/>
      <c r="M868" s="5"/>
      <c r="N868" s="5"/>
      <c r="O868" s="222"/>
      <c r="P868" s="7"/>
      <c r="Q868" s="2"/>
      <c r="R868" s="2"/>
      <c r="S868" s="2"/>
      <c r="T868" s="2"/>
    </row>
    <row r="869" spans="1:20" ht="12.75" customHeight="1" x14ac:dyDescent="0.2">
      <c r="A869" s="10"/>
      <c r="B869" s="1"/>
      <c r="C869" s="1"/>
      <c r="D869" s="2"/>
      <c r="E869" s="2"/>
      <c r="F869" s="1"/>
      <c r="G869" s="10"/>
      <c r="H869" s="10"/>
      <c r="I869" s="10"/>
      <c r="J869" s="4"/>
      <c r="K869" s="11"/>
      <c r="L869" s="11"/>
      <c r="M869" s="5"/>
      <c r="N869" s="5"/>
      <c r="O869" s="222"/>
      <c r="P869" s="7"/>
      <c r="Q869" s="2"/>
      <c r="R869" s="2"/>
      <c r="S869" s="2"/>
      <c r="T869" s="2"/>
    </row>
    <row r="870" spans="1:20" ht="12.75" customHeight="1" x14ac:dyDescent="0.2">
      <c r="A870" s="10"/>
      <c r="B870" s="1"/>
      <c r="C870" s="1"/>
      <c r="D870" s="2"/>
      <c r="E870" s="2"/>
      <c r="F870" s="1"/>
      <c r="G870" s="10"/>
      <c r="H870" s="10"/>
      <c r="I870" s="10"/>
      <c r="J870" s="4"/>
      <c r="K870" s="11"/>
      <c r="L870" s="11"/>
      <c r="M870" s="5"/>
      <c r="N870" s="5"/>
      <c r="O870" s="222"/>
      <c r="P870" s="7"/>
      <c r="Q870" s="2"/>
      <c r="R870" s="2"/>
      <c r="S870" s="2"/>
      <c r="T870" s="2"/>
    </row>
    <row r="871" spans="1:20" ht="12.75" customHeight="1" x14ac:dyDescent="0.2">
      <c r="A871" s="10"/>
      <c r="B871" s="1"/>
      <c r="C871" s="1"/>
      <c r="D871" s="2"/>
      <c r="E871" s="2"/>
      <c r="F871" s="1"/>
      <c r="G871" s="10"/>
      <c r="H871" s="10"/>
      <c r="I871" s="10"/>
      <c r="J871" s="4"/>
      <c r="K871" s="11"/>
      <c r="L871" s="11"/>
      <c r="M871" s="5"/>
      <c r="N871" s="5"/>
      <c r="O871" s="222"/>
      <c r="P871" s="7"/>
      <c r="Q871" s="2"/>
      <c r="R871" s="2"/>
      <c r="S871" s="2"/>
      <c r="T871" s="2"/>
    </row>
    <row r="872" spans="1:20" ht="12.75" customHeight="1" x14ac:dyDescent="0.2">
      <c r="A872" s="10"/>
      <c r="B872" s="1"/>
      <c r="C872" s="1"/>
      <c r="D872" s="2"/>
      <c r="E872" s="2"/>
      <c r="F872" s="1"/>
      <c r="G872" s="10"/>
      <c r="H872" s="10"/>
      <c r="I872" s="10"/>
      <c r="J872" s="4"/>
      <c r="K872" s="11"/>
      <c r="L872" s="11"/>
      <c r="M872" s="5"/>
      <c r="N872" s="5"/>
      <c r="O872" s="222"/>
      <c r="P872" s="7"/>
      <c r="Q872" s="2"/>
      <c r="R872" s="2"/>
      <c r="S872" s="2"/>
      <c r="T872" s="2"/>
    </row>
    <row r="873" spans="1:20" ht="12.75" customHeight="1" x14ac:dyDescent="0.2">
      <c r="A873" s="10"/>
      <c r="B873" s="1"/>
      <c r="C873" s="1"/>
      <c r="D873" s="2"/>
      <c r="E873" s="2"/>
      <c r="F873" s="1"/>
      <c r="G873" s="10"/>
      <c r="H873" s="10"/>
      <c r="I873" s="10"/>
      <c r="J873" s="4"/>
      <c r="K873" s="11"/>
      <c r="L873" s="11"/>
      <c r="M873" s="5"/>
      <c r="N873" s="5"/>
      <c r="O873" s="222"/>
      <c r="P873" s="7"/>
      <c r="Q873" s="2"/>
      <c r="R873" s="2"/>
      <c r="S873" s="2"/>
      <c r="T873" s="2"/>
    </row>
    <row r="874" spans="1:20" ht="12.75" customHeight="1" x14ac:dyDescent="0.2">
      <c r="A874" s="10"/>
      <c r="B874" s="1"/>
      <c r="C874" s="1"/>
      <c r="D874" s="2"/>
      <c r="E874" s="2"/>
      <c r="F874" s="1"/>
      <c r="G874" s="10"/>
      <c r="H874" s="10"/>
      <c r="I874" s="10"/>
      <c r="J874" s="4"/>
      <c r="K874" s="11"/>
      <c r="L874" s="11"/>
      <c r="M874" s="5"/>
      <c r="N874" s="5"/>
      <c r="O874" s="222"/>
      <c r="P874" s="7"/>
      <c r="Q874" s="2"/>
      <c r="R874" s="2"/>
      <c r="S874" s="2"/>
      <c r="T874" s="2"/>
    </row>
    <row r="875" spans="1:20" ht="12.75" customHeight="1" x14ac:dyDescent="0.2">
      <c r="A875" s="10"/>
      <c r="B875" s="1"/>
      <c r="C875" s="1"/>
      <c r="D875" s="2"/>
      <c r="E875" s="2"/>
      <c r="F875" s="1"/>
      <c r="G875" s="10"/>
      <c r="H875" s="10"/>
      <c r="I875" s="10"/>
      <c r="J875" s="4"/>
      <c r="K875" s="11"/>
      <c r="L875" s="11"/>
      <c r="M875" s="5"/>
      <c r="N875" s="5"/>
      <c r="O875" s="222"/>
      <c r="P875" s="7"/>
      <c r="Q875" s="2"/>
      <c r="R875" s="2"/>
      <c r="S875" s="2"/>
      <c r="T875" s="2"/>
    </row>
    <row r="876" spans="1:20" ht="12.75" customHeight="1" x14ac:dyDescent="0.2">
      <c r="A876" s="10"/>
      <c r="B876" s="1"/>
      <c r="C876" s="1"/>
      <c r="D876" s="2"/>
      <c r="E876" s="2"/>
      <c r="F876" s="1"/>
      <c r="G876" s="10"/>
      <c r="H876" s="10"/>
      <c r="I876" s="10"/>
      <c r="J876" s="4"/>
      <c r="K876" s="11"/>
      <c r="L876" s="11"/>
      <c r="M876" s="5"/>
      <c r="N876" s="5"/>
      <c r="O876" s="222"/>
      <c r="P876" s="7"/>
      <c r="Q876" s="2"/>
      <c r="R876" s="2"/>
      <c r="S876" s="2"/>
      <c r="T876" s="2"/>
    </row>
    <row r="877" spans="1:20" ht="12.75" customHeight="1" x14ac:dyDescent="0.2">
      <c r="A877" s="10"/>
      <c r="B877" s="1"/>
      <c r="C877" s="1"/>
      <c r="D877" s="2"/>
      <c r="E877" s="2"/>
      <c r="F877" s="1"/>
      <c r="G877" s="10"/>
      <c r="H877" s="10"/>
      <c r="I877" s="10"/>
      <c r="J877" s="4"/>
      <c r="K877" s="11"/>
      <c r="L877" s="11"/>
      <c r="M877" s="5"/>
      <c r="N877" s="5"/>
      <c r="O877" s="222"/>
      <c r="P877" s="7"/>
      <c r="Q877" s="2"/>
      <c r="R877" s="2"/>
      <c r="S877" s="2"/>
      <c r="T877" s="2"/>
    </row>
    <row r="878" spans="1:20" ht="12.75" customHeight="1" x14ac:dyDescent="0.2">
      <c r="A878" s="10"/>
      <c r="B878" s="1"/>
      <c r="C878" s="1"/>
      <c r="D878" s="2"/>
      <c r="E878" s="2"/>
      <c r="F878" s="1"/>
      <c r="G878" s="10"/>
      <c r="H878" s="10"/>
      <c r="I878" s="10"/>
      <c r="J878" s="4"/>
      <c r="K878" s="11"/>
      <c r="L878" s="11"/>
      <c r="M878" s="5"/>
      <c r="N878" s="5"/>
      <c r="O878" s="222"/>
      <c r="P878" s="7"/>
      <c r="Q878" s="2"/>
      <c r="R878" s="2"/>
      <c r="S878" s="2"/>
      <c r="T878" s="2"/>
    </row>
    <row r="879" spans="1:20" ht="12.75" customHeight="1" x14ac:dyDescent="0.2">
      <c r="A879" s="10"/>
      <c r="B879" s="1"/>
      <c r="C879" s="1"/>
      <c r="D879" s="2"/>
      <c r="E879" s="2"/>
      <c r="F879" s="1"/>
      <c r="G879" s="10"/>
      <c r="H879" s="10"/>
      <c r="I879" s="10"/>
      <c r="J879" s="4"/>
      <c r="K879" s="11"/>
      <c r="L879" s="11"/>
      <c r="M879" s="5"/>
      <c r="N879" s="5"/>
      <c r="O879" s="222"/>
      <c r="P879" s="7"/>
      <c r="Q879" s="2"/>
      <c r="R879" s="2"/>
      <c r="S879" s="2"/>
      <c r="T879" s="2"/>
    </row>
  </sheetData>
  <autoFilter ref="A2:T15" xr:uid="{D591ECED-3FC8-416A-A39C-DA91BEF3AB20}"/>
  <mergeCells count="1">
    <mergeCell ref="B1:T1"/>
  </mergeCells>
  <pageMargins left="0.511811024" right="0.511811024" top="0.78740157499999996" bottom="0.78740157499999996" header="0.31496062000000002" footer="0.31496062000000002"/>
  <pageSetup paperSize="9" scale="12" orientation="portrait" verticalDpi="0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2DBD9-7D8E-4F45-830C-E88CCC7B684F}">
  <sheetPr>
    <tabColor rgb="FF33CCFF"/>
  </sheetPr>
  <dimension ref="A1:O856"/>
  <sheetViews>
    <sheetView showGridLines="0" zoomScale="70" zoomScaleNormal="70" workbookViewId="0">
      <selection activeCell="C7" sqref="C7"/>
    </sheetView>
  </sheetViews>
  <sheetFormatPr defaultColWidth="14.42578125" defaultRowHeight="12.75" x14ac:dyDescent="0.2"/>
  <cols>
    <col min="1" max="1" width="18.85546875" style="15" bestFit="1" customWidth="1"/>
    <col min="2" max="2" width="76.85546875" style="15" bestFit="1" customWidth="1"/>
    <col min="3" max="3" width="37.5703125" style="9" customWidth="1"/>
    <col min="4" max="4" width="37.28515625" style="9" customWidth="1"/>
    <col min="5" max="5" width="38.28515625" style="74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7.140625" style="15" customWidth="1"/>
    <col min="14" max="14" width="32.42578125" style="9" customWidth="1"/>
    <col min="15" max="15" width="30" style="74" customWidth="1"/>
    <col min="16" max="16384" width="14.42578125" style="15"/>
  </cols>
  <sheetData>
    <row r="1" spans="1:15" ht="71.45" customHeight="1" x14ac:dyDescent="0.2">
      <c r="A1" s="3" t="s">
        <v>1</v>
      </c>
      <c r="B1" s="711" t="s">
        <v>1495</v>
      </c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3"/>
      <c r="O1" s="712"/>
    </row>
    <row r="2" spans="1:15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</row>
    <row r="3" spans="1:15" s="49" customFormat="1" ht="53.25" thickBot="1" x14ac:dyDescent="0.25">
      <c r="A3" s="40"/>
      <c r="B3" s="87" t="s">
        <v>406</v>
      </c>
      <c r="C3" s="209" t="s">
        <v>1303</v>
      </c>
      <c r="D3" s="354" t="s">
        <v>809</v>
      </c>
      <c r="E3" s="107"/>
      <c r="F3" s="98" t="s">
        <v>1304</v>
      </c>
      <c r="G3" s="27"/>
      <c r="H3" s="27"/>
      <c r="I3" s="67"/>
      <c r="J3" s="38"/>
      <c r="K3" s="68"/>
      <c r="L3" s="28"/>
      <c r="M3" s="29">
        <v>500.85</v>
      </c>
      <c r="N3" s="332">
        <v>500.85</v>
      </c>
      <c r="O3" s="111" t="s">
        <v>465</v>
      </c>
    </row>
    <row r="4" spans="1:15" s="49" customFormat="1" ht="34.5" thickBot="1" x14ac:dyDescent="0.25">
      <c r="A4" s="585"/>
      <c r="B4" s="1"/>
      <c r="C4" s="586"/>
      <c r="D4" s="587"/>
      <c r="E4" s="1"/>
      <c r="F4" s="10"/>
      <c r="G4" s="1"/>
      <c r="H4" s="1"/>
      <c r="I4" s="1"/>
      <c r="J4" s="1"/>
      <c r="K4" s="1"/>
      <c r="L4" s="1"/>
      <c r="M4" s="588"/>
      <c r="N4" s="197">
        <f>SUM(N1:N3)</f>
        <v>500.85</v>
      </c>
      <c r="O4" s="589"/>
    </row>
    <row r="5" spans="1:15" ht="62.25" customHeight="1" x14ac:dyDescent="0.2">
      <c r="A5" s="10"/>
      <c r="C5" s="1"/>
      <c r="D5" s="1"/>
      <c r="E5" s="1"/>
      <c r="F5" s="10"/>
      <c r="G5" s="1"/>
      <c r="H5" s="1"/>
      <c r="I5" s="1"/>
      <c r="J5" s="1"/>
      <c r="K5" s="1"/>
      <c r="L5" s="11"/>
      <c r="M5" s="5"/>
      <c r="N5" s="196" t="s">
        <v>80</v>
      </c>
      <c r="O5" s="2"/>
    </row>
    <row r="6" spans="1:15" ht="12.75" customHeight="1" x14ac:dyDescent="0.2">
      <c r="A6" s="10"/>
      <c r="B6" s="1"/>
      <c r="C6" s="1"/>
      <c r="D6" s="1"/>
      <c r="E6" s="2"/>
      <c r="F6" s="1"/>
      <c r="G6" s="1"/>
      <c r="H6" s="1"/>
      <c r="I6" s="1"/>
      <c r="J6" s="1"/>
      <c r="K6" s="1"/>
      <c r="L6" s="11"/>
      <c r="M6" s="5"/>
      <c r="N6" s="5"/>
      <c r="O6" s="2"/>
    </row>
    <row r="7" spans="1:15" ht="12.75" customHeight="1" x14ac:dyDescent="0.2">
      <c r="A7" s="10"/>
      <c r="B7" s="1"/>
      <c r="C7" s="1"/>
      <c r="D7" s="1"/>
      <c r="E7" s="2"/>
      <c r="F7" s="1"/>
      <c r="G7" s="1"/>
      <c r="H7" s="1"/>
      <c r="I7" s="1"/>
      <c r="J7" s="1"/>
      <c r="K7" s="1"/>
      <c r="L7" s="11"/>
      <c r="M7" s="5"/>
      <c r="N7" s="5"/>
      <c r="O7" s="2"/>
    </row>
    <row r="8" spans="1:15" ht="12.75" customHeight="1" x14ac:dyDescent="0.2">
      <c r="A8" s="10"/>
      <c r="B8" s="1"/>
      <c r="C8" s="1"/>
      <c r="D8" s="1"/>
      <c r="E8" s="2"/>
      <c r="F8" s="1"/>
      <c r="G8" s="10"/>
      <c r="H8" s="10"/>
      <c r="I8" s="10"/>
      <c r="J8" s="4"/>
      <c r="K8" s="11"/>
      <c r="L8" s="11"/>
      <c r="M8" s="5"/>
      <c r="N8" s="5"/>
      <c r="O8" s="2"/>
    </row>
    <row r="9" spans="1:15" ht="12.75" customHeight="1" x14ac:dyDescent="0.2">
      <c r="A9" s="10"/>
      <c r="B9" s="1"/>
      <c r="C9" s="1"/>
      <c r="D9" s="1"/>
      <c r="E9" s="2"/>
      <c r="F9" s="1"/>
      <c r="G9" s="10"/>
      <c r="H9" s="10"/>
      <c r="I9" s="10"/>
      <c r="J9" s="4"/>
      <c r="K9" s="11"/>
      <c r="L9" s="11"/>
      <c r="M9" s="5"/>
      <c r="N9" s="5"/>
      <c r="O9" s="2"/>
    </row>
    <row r="10" spans="1:15" ht="12.75" customHeight="1" x14ac:dyDescent="0.2">
      <c r="A10" s="10"/>
      <c r="B10" s="1"/>
      <c r="C10" s="1"/>
      <c r="D10" s="1"/>
      <c r="E10" s="2"/>
      <c r="F10" s="1"/>
      <c r="G10" s="10"/>
      <c r="H10" s="10"/>
      <c r="I10" s="10"/>
      <c r="J10" s="4"/>
      <c r="K10" s="11"/>
      <c r="L10" s="11"/>
      <c r="M10" s="5"/>
      <c r="N10" s="5"/>
      <c r="O10" s="2"/>
    </row>
    <row r="11" spans="1:15" ht="12.75" customHeight="1" x14ac:dyDescent="0.2">
      <c r="A11" s="10"/>
      <c r="B11" s="1"/>
      <c r="C11" s="1"/>
      <c r="D11" s="1"/>
      <c r="E11" s="2"/>
      <c r="F11" s="1"/>
      <c r="G11" s="10"/>
      <c r="H11" s="10"/>
      <c r="I11" s="10"/>
      <c r="J11" s="4"/>
      <c r="K11" s="11"/>
      <c r="L11" s="11"/>
      <c r="M11" s="5"/>
      <c r="N11" s="5"/>
      <c r="O11" s="2"/>
    </row>
    <row r="12" spans="1:15" ht="12.75" customHeight="1" x14ac:dyDescent="0.2">
      <c r="A12" s="10"/>
      <c r="B12" s="1"/>
      <c r="C12" s="1"/>
      <c r="D12" s="1"/>
      <c r="E12" s="2"/>
      <c r="F12" s="1"/>
      <c r="G12" s="10"/>
      <c r="H12" s="10"/>
      <c r="I12" s="10"/>
      <c r="J12" s="4"/>
      <c r="K12" s="11"/>
      <c r="L12" s="11"/>
      <c r="M12" s="5"/>
      <c r="N12" s="5"/>
      <c r="O12" s="2"/>
    </row>
    <row r="13" spans="1:15" ht="12.75" customHeight="1" x14ac:dyDescent="0.2">
      <c r="A13" s="10"/>
      <c r="B13" s="1"/>
      <c r="C13" s="1"/>
      <c r="D13" s="1"/>
      <c r="E13" s="2"/>
      <c r="F13" s="1"/>
      <c r="G13" s="10"/>
      <c r="H13" s="10"/>
      <c r="I13" s="10"/>
      <c r="J13" s="4"/>
      <c r="K13" s="11"/>
      <c r="L13" s="11"/>
      <c r="M13" s="5"/>
      <c r="N13" s="5"/>
      <c r="O13" s="2"/>
    </row>
    <row r="14" spans="1:15" ht="12.75" customHeight="1" x14ac:dyDescent="0.2">
      <c r="A14" s="10"/>
      <c r="B14" s="1"/>
      <c r="C14" s="1"/>
      <c r="D14" s="1"/>
      <c r="E14" s="2"/>
      <c r="F14" s="1"/>
      <c r="G14" s="10"/>
      <c r="H14" s="10"/>
      <c r="I14" s="10"/>
      <c r="J14" s="4"/>
      <c r="K14" s="11"/>
      <c r="L14" s="11"/>
      <c r="M14" s="5"/>
      <c r="N14" s="5"/>
      <c r="O14" s="2"/>
    </row>
    <row r="15" spans="1:15" ht="12.75" customHeight="1" x14ac:dyDescent="0.2">
      <c r="A15" s="10"/>
      <c r="B15" s="1"/>
      <c r="C15" s="1"/>
      <c r="D15" s="1"/>
      <c r="E15" s="2"/>
      <c r="F15" s="1"/>
      <c r="G15" s="10"/>
      <c r="H15" s="10"/>
      <c r="I15" s="10"/>
      <c r="J15" s="4"/>
      <c r="K15" s="11"/>
      <c r="L15" s="11"/>
      <c r="M15" s="5"/>
      <c r="N15" s="5"/>
      <c r="O15" s="2"/>
    </row>
    <row r="16" spans="1:15" ht="12.75" customHeight="1" x14ac:dyDescent="0.2">
      <c r="A16" s="10"/>
      <c r="B16" s="1"/>
      <c r="C16" s="1"/>
      <c r="D16" s="1"/>
      <c r="E16" s="2"/>
      <c r="F16" s="1"/>
      <c r="G16" s="10"/>
      <c r="H16" s="10"/>
      <c r="I16" s="10"/>
      <c r="J16" s="4"/>
      <c r="K16" s="11"/>
      <c r="L16" s="11"/>
      <c r="M16" s="5"/>
      <c r="N16" s="5"/>
      <c r="O16" s="2"/>
    </row>
    <row r="17" spans="1:15" ht="12.75" customHeight="1" x14ac:dyDescent="0.2">
      <c r="A17" s="10"/>
      <c r="B17" s="1"/>
      <c r="C17" s="1"/>
      <c r="D17" s="1"/>
      <c r="E17" s="2"/>
      <c r="F17" s="1"/>
      <c r="G17" s="10"/>
      <c r="H17" s="10"/>
      <c r="I17" s="10"/>
      <c r="J17" s="4"/>
      <c r="K17" s="11"/>
      <c r="L17" s="11"/>
      <c r="M17" s="5"/>
      <c r="N17" s="5"/>
      <c r="O17" s="2"/>
    </row>
    <row r="18" spans="1:15" ht="12.75" customHeight="1" x14ac:dyDescent="0.2">
      <c r="A18" s="10"/>
      <c r="B18" s="1"/>
      <c r="C18" s="1"/>
      <c r="D18" s="1"/>
      <c r="E18" s="2"/>
      <c r="F18" s="1"/>
      <c r="G18" s="10"/>
      <c r="H18" s="10"/>
      <c r="I18" s="10"/>
      <c r="J18" s="4"/>
      <c r="K18" s="11"/>
      <c r="L18" s="11"/>
      <c r="M18" s="5"/>
      <c r="N18" s="5"/>
      <c r="O18" s="2"/>
    </row>
    <row r="19" spans="1:15" ht="12.75" customHeight="1" x14ac:dyDescent="0.2">
      <c r="A19" s="10"/>
      <c r="B19" s="1"/>
      <c r="C19" s="1"/>
      <c r="D19" s="1"/>
      <c r="E19" s="2"/>
      <c r="F19" s="1"/>
      <c r="G19" s="10"/>
      <c r="H19" s="10"/>
      <c r="I19" s="10"/>
      <c r="J19" s="4"/>
      <c r="K19" s="11"/>
      <c r="L19" s="11"/>
      <c r="M19" s="5"/>
      <c r="N19" s="5"/>
      <c r="O19" s="2"/>
    </row>
    <row r="20" spans="1:15" ht="12.75" customHeight="1" x14ac:dyDescent="0.2">
      <c r="A20" s="10"/>
      <c r="B20" s="1"/>
      <c r="C20" s="1"/>
      <c r="D20" s="1"/>
      <c r="E20" s="2"/>
      <c r="F20" s="1"/>
      <c r="G20" s="10"/>
      <c r="H20" s="10"/>
      <c r="I20" s="10"/>
      <c r="J20" s="4"/>
      <c r="K20" s="11"/>
      <c r="L20" s="11"/>
      <c r="M20" s="5"/>
      <c r="N20" s="5"/>
      <c r="O20" s="2"/>
    </row>
    <row r="21" spans="1:15" ht="12.75" customHeight="1" x14ac:dyDescent="0.2">
      <c r="A21" s="10"/>
      <c r="B21" s="1"/>
      <c r="C21" s="1"/>
      <c r="D21" s="1"/>
      <c r="E21" s="2"/>
      <c r="F21" s="1"/>
      <c r="G21" s="10"/>
      <c r="H21" s="10"/>
      <c r="I21" s="10"/>
      <c r="J21" s="4"/>
      <c r="K21" s="11"/>
      <c r="L21" s="11"/>
      <c r="M21" s="5"/>
      <c r="N21" s="5"/>
      <c r="O21" s="2"/>
    </row>
    <row r="22" spans="1:15" ht="12.75" customHeight="1" x14ac:dyDescent="0.2">
      <c r="A22" s="10"/>
      <c r="B22" s="1"/>
      <c r="C22" s="1"/>
      <c r="D22" s="1"/>
      <c r="E22" s="2"/>
      <c r="F22" s="1"/>
      <c r="G22" s="10"/>
      <c r="H22" s="10"/>
      <c r="I22" s="10"/>
      <c r="J22" s="4"/>
      <c r="K22" s="11"/>
      <c r="L22" s="11"/>
      <c r="M22" s="5"/>
      <c r="N22" s="5"/>
      <c r="O22" s="2"/>
    </row>
    <row r="23" spans="1:15" ht="12.75" customHeight="1" x14ac:dyDescent="0.2">
      <c r="A23" s="10"/>
      <c r="B23" s="1"/>
      <c r="C23" s="1"/>
      <c r="D23" s="1"/>
      <c r="E23" s="2"/>
      <c r="F23" s="1"/>
      <c r="G23" s="10"/>
      <c r="H23" s="10"/>
      <c r="I23" s="10"/>
      <c r="J23" s="4"/>
      <c r="K23" s="11"/>
      <c r="L23" s="11"/>
      <c r="M23" s="5"/>
      <c r="N23" s="5"/>
      <c r="O23" s="2"/>
    </row>
    <row r="24" spans="1:15" ht="12.75" customHeight="1" x14ac:dyDescent="0.2">
      <c r="A24" s="10"/>
      <c r="B24" s="1"/>
      <c r="C24" s="1"/>
      <c r="D24" s="1"/>
      <c r="E24" s="2"/>
      <c r="F24" s="1"/>
      <c r="G24" s="10"/>
      <c r="H24" s="10"/>
      <c r="I24" s="10"/>
      <c r="J24" s="4"/>
      <c r="K24" s="11"/>
      <c r="L24" s="11"/>
      <c r="M24" s="5"/>
      <c r="N24" s="5"/>
      <c r="O24" s="2"/>
    </row>
    <row r="25" spans="1:15" ht="12.75" customHeight="1" x14ac:dyDescent="0.2">
      <c r="A25" s="10"/>
      <c r="B25" s="1"/>
      <c r="C25" s="1"/>
      <c r="D25" s="1"/>
      <c r="E25" s="2"/>
      <c r="F25" s="1"/>
      <c r="G25" s="10"/>
      <c r="H25" s="10"/>
      <c r="I25" s="10"/>
      <c r="J25" s="4"/>
      <c r="K25" s="11"/>
      <c r="L25" s="11"/>
      <c r="M25" s="5"/>
      <c r="N25" s="5"/>
      <c r="O25" s="2"/>
    </row>
    <row r="26" spans="1:15" ht="12.75" customHeight="1" x14ac:dyDescent="0.2">
      <c r="A26" s="10"/>
      <c r="B26" s="1"/>
      <c r="C26" s="1"/>
      <c r="D26" s="1"/>
      <c r="E26" s="2"/>
      <c r="F26" s="1"/>
      <c r="G26" s="10"/>
      <c r="H26" s="10"/>
      <c r="I26" s="10"/>
      <c r="J26" s="4"/>
      <c r="K26" s="11"/>
      <c r="L26" s="11"/>
      <c r="M26" s="5"/>
      <c r="N26" s="5"/>
      <c r="O26" s="2"/>
    </row>
    <row r="27" spans="1:15" ht="12.75" customHeight="1" x14ac:dyDescent="0.2">
      <c r="A27" s="10"/>
      <c r="B27" s="1"/>
      <c r="C27" s="1"/>
      <c r="D27" s="1"/>
      <c r="E27" s="2"/>
      <c r="F27" s="1"/>
      <c r="G27" s="10"/>
      <c r="H27" s="10"/>
      <c r="I27" s="10"/>
      <c r="J27" s="4"/>
      <c r="K27" s="11"/>
      <c r="L27" s="11"/>
      <c r="M27" s="5"/>
      <c r="N27" s="5"/>
      <c r="O27" s="2"/>
    </row>
    <row r="28" spans="1:15" ht="12.75" customHeight="1" x14ac:dyDescent="0.2">
      <c r="A28" s="10"/>
      <c r="B28" s="1"/>
      <c r="C28" s="1"/>
      <c r="D28" s="1"/>
      <c r="E28" s="2"/>
      <c r="F28" s="1"/>
      <c r="G28" s="10"/>
      <c r="H28" s="10"/>
      <c r="I28" s="10"/>
      <c r="J28" s="4"/>
      <c r="K28" s="11"/>
      <c r="L28" s="11"/>
      <c r="M28" s="5"/>
      <c r="N28" s="5"/>
      <c r="O28" s="2"/>
    </row>
    <row r="29" spans="1:15" ht="12.75" customHeight="1" x14ac:dyDescent="0.2">
      <c r="A29" s="10"/>
      <c r="B29" s="1"/>
      <c r="C29" s="1"/>
      <c r="D29" s="1"/>
      <c r="E29" s="2"/>
      <c r="F29" s="1"/>
      <c r="G29" s="10"/>
      <c r="H29" s="10"/>
      <c r="I29" s="10"/>
      <c r="J29" s="4"/>
      <c r="K29" s="11"/>
      <c r="L29" s="11"/>
      <c r="M29" s="5"/>
      <c r="N29" s="5"/>
      <c r="O29" s="2"/>
    </row>
    <row r="30" spans="1:15" ht="12.75" customHeight="1" x14ac:dyDescent="0.2">
      <c r="A30" s="10"/>
      <c r="B30" s="1"/>
      <c r="C30" s="1"/>
      <c r="D30" s="1"/>
      <c r="E30" s="2"/>
      <c r="F30" s="1"/>
      <c r="G30" s="10"/>
      <c r="H30" s="10"/>
      <c r="I30" s="10"/>
      <c r="J30" s="4"/>
      <c r="K30" s="11"/>
      <c r="L30" s="11"/>
      <c r="M30" s="5"/>
      <c r="N30" s="5"/>
      <c r="O30" s="2"/>
    </row>
    <row r="31" spans="1:15" ht="12.75" customHeight="1" x14ac:dyDescent="0.2">
      <c r="A31" s="10"/>
      <c r="B31" s="1"/>
      <c r="C31" s="1"/>
      <c r="D31" s="1"/>
      <c r="E31" s="2"/>
      <c r="F31" s="1"/>
      <c r="G31" s="10"/>
      <c r="H31" s="10"/>
      <c r="I31" s="10"/>
      <c r="J31" s="4"/>
      <c r="K31" s="11"/>
      <c r="L31" s="11"/>
      <c r="M31" s="5"/>
      <c r="N31" s="5"/>
      <c r="O31" s="2"/>
    </row>
    <row r="32" spans="1:15" ht="12.75" customHeight="1" x14ac:dyDescent="0.2">
      <c r="A32" s="10"/>
      <c r="B32" s="1"/>
      <c r="C32" s="1"/>
      <c r="D32" s="1"/>
      <c r="E32" s="2"/>
      <c r="F32" s="1"/>
      <c r="G32" s="10"/>
      <c r="H32" s="10"/>
      <c r="I32" s="10"/>
      <c r="J32" s="4"/>
      <c r="K32" s="11"/>
      <c r="L32" s="11"/>
      <c r="M32" s="5"/>
      <c r="N32" s="5"/>
      <c r="O32" s="2"/>
    </row>
    <row r="33" spans="1:15" ht="12.75" customHeight="1" x14ac:dyDescent="0.2">
      <c r="A33" s="10"/>
      <c r="B33" s="1"/>
      <c r="C33" s="1"/>
      <c r="D33" s="1"/>
      <c r="E33" s="2"/>
      <c r="F33" s="1"/>
      <c r="G33" s="10"/>
      <c r="H33" s="10"/>
      <c r="I33" s="10"/>
      <c r="J33" s="4"/>
      <c r="K33" s="11"/>
      <c r="L33" s="11"/>
      <c r="M33" s="5"/>
      <c r="N33" s="5"/>
      <c r="O33" s="2"/>
    </row>
    <row r="34" spans="1:15" ht="12.75" customHeight="1" x14ac:dyDescent="0.2">
      <c r="A34" s="10"/>
      <c r="B34" s="1"/>
      <c r="C34" s="1"/>
      <c r="D34" s="1"/>
      <c r="E34" s="2"/>
      <c r="F34" s="1"/>
      <c r="G34" s="10"/>
      <c r="H34" s="10"/>
      <c r="I34" s="10"/>
      <c r="J34" s="4"/>
      <c r="K34" s="11"/>
      <c r="L34" s="11"/>
      <c r="M34" s="5"/>
      <c r="N34" s="5"/>
      <c r="O34" s="2"/>
    </row>
    <row r="35" spans="1:15" ht="12.75" customHeight="1" x14ac:dyDescent="0.2">
      <c r="A35" s="10"/>
      <c r="B35" s="1"/>
      <c r="C35" s="1"/>
      <c r="D35" s="1"/>
      <c r="E35" s="2"/>
      <c r="F35" s="1"/>
      <c r="G35" s="10"/>
      <c r="H35" s="10"/>
      <c r="I35" s="10"/>
      <c r="J35" s="4"/>
      <c r="K35" s="11"/>
      <c r="L35" s="11"/>
      <c r="M35" s="5"/>
      <c r="N35" s="5"/>
      <c r="O35" s="2"/>
    </row>
    <row r="36" spans="1:15" ht="12.75" customHeight="1" x14ac:dyDescent="0.2">
      <c r="A36" s="10"/>
      <c r="B36" s="1"/>
      <c r="C36" s="1"/>
      <c r="D36" s="1"/>
      <c r="E36" s="2"/>
      <c r="F36" s="1"/>
      <c r="G36" s="10"/>
      <c r="H36" s="10"/>
      <c r="I36" s="10"/>
      <c r="J36" s="4"/>
      <c r="K36" s="11"/>
      <c r="L36" s="11"/>
      <c r="M36" s="5"/>
      <c r="N36" s="5"/>
      <c r="O36" s="2"/>
    </row>
    <row r="37" spans="1:15" ht="12.75" customHeight="1" x14ac:dyDescent="0.2">
      <c r="A37" s="10"/>
      <c r="B37" s="1"/>
      <c r="C37" s="1"/>
      <c r="D37" s="1"/>
      <c r="E37" s="2"/>
      <c r="F37" s="1"/>
      <c r="G37" s="10"/>
      <c r="H37" s="10"/>
      <c r="I37" s="10"/>
      <c r="J37" s="4"/>
      <c r="K37" s="11"/>
      <c r="L37" s="11"/>
      <c r="M37" s="5"/>
      <c r="N37" s="5"/>
      <c r="O37" s="2"/>
    </row>
    <row r="38" spans="1:15" ht="12.75" customHeight="1" x14ac:dyDescent="0.2">
      <c r="A38" s="10"/>
      <c r="B38" s="1"/>
      <c r="C38" s="1"/>
      <c r="D38" s="1"/>
      <c r="E38" s="2"/>
      <c r="F38" s="1"/>
      <c r="G38" s="10"/>
      <c r="H38" s="10"/>
      <c r="I38" s="10"/>
      <c r="J38" s="4"/>
      <c r="K38" s="11"/>
      <c r="L38" s="11"/>
      <c r="M38" s="5"/>
      <c r="N38" s="5"/>
      <c r="O38" s="2"/>
    </row>
    <row r="39" spans="1:15" ht="12.75" customHeight="1" x14ac:dyDescent="0.2">
      <c r="A39" s="10"/>
      <c r="B39" s="1"/>
      <c r="C39" s="1"/>
      <c r="D39" s="1"/>
      <c r="E39" s="2"/>
      <c r="F39" s="1"/>
      <c r="G39" s="10"/>
      <c r="H39" s="10"/>
      <c r="I39" s="10"/>
      <c r="J39" s="4"/>
      <c r="K39" s="11"/>
      <c r="L39" s="11"/>
      <c r="M39" s="5"/>
      <c r="N39" s="5"/>
      <c r="O39" s="2"/>
    </row>
    <row r="40" spans="1:15" ht="12.75" customHeight="1" x14ac:dyDescent="0.2">
      <c r="A40" s="10"/>
      <c r="B40" s="1"/>
      <c r="C40" s="1"/>
      <c r="D40" s="1"/>
      <c r="E40" s="2"/>
      <c r="F40" s="1"/>
      <c r="G40" s="10"/>
      <c r="H40" s="10"/>
      <c r="I40" s="10"/>
      <c r="J40" s="4"/>
      <c r="K40" s="11"/>
      <c r="L40" s="11"/>
      <c r="M40" s="5"/>
      <c r="N40" s="5"/>
      <c r="O40" s="2"/>
    </row>
    <row r="41" spans="1:15" ht="12.75" customHeight="1" x14ac:dyDescent="0.2">
      <c r="A41" s="10"/>
      <c r="B41" s="1"/>
      <c r="C41" s="1"/>
      <c r="D41" s="1"/>
      <c r="E41" s="2"/>
      <c r="F41" s="1"/>
      <c r="G41" s="10"/>
      <c r="H41" s="10"/>
      <c r="I41" s="10"/>
      <c r="J41" s="4"/>
      <c r="K41" s="11"/>
      <c r="L41" s="11"/>
      <c r="M41" s="5"/>
      <c r="N41" s="5"/>
      <c r="O41" s="2"/>
    </row>
    <row r="42" spans="1:15" ht="12.75" customHeight="1" x14ac:dyDescent="0.2">
      <c r="A42" s="10"/>
      <c r="B42" s="1"/>
      <c r="C42" s="1"/>
      <c r="D42" s="1"/>
      <c r="E42" s="2"/>
      <c r="F42" s="1"/>
      <c r="G42" s="10"/>
      <c r="H42" s="10"/>
      <c r="I42" s="10"/>
      <c r="J42" s="4"/>
      <c r="K42" s="11"/>
      <c r="L42" s="11"/>
      <c r="M42" s="5"/>
      <c r="N42" s="5"/>
      <c r="O42" s="2"/>
    </row>
    <row r="43" spans="1:15" ht="12.75" customHeight="1" x14ac:dyDescent="0.2">
      <c r="A43" s="10"/>
      <c r="B43" s="1"/>
      <c r="C43" s="1"/>
      <c r="D43" s="1"/>
      <c r="E43" s="2"/>
      <c r="F43" s="1"/>
      <c r="G43" s="10"/>
      <c r="H43" s="10"/>
      <c r="I43" s="10"/>
      <c r="J43" s="4"/>
      <c r="K43" s="11"/>
      <c r="L43" s="11"/>
      <c r="M43" s="5"/>
      <c r="N43" s="5"/>
      <c r="O43" s="2"/>
    </row>
    <row r="44" spans="1:15" ht="12.75" customHeight="1" x14ac:dyDescent="0.2">
      <c r="A44" s="10"/>
      <c r="B44" s="1"/>
      <c r="C44" s="1"/>
      <c r="D44" s="1"/>
      <c r="E44" s="2"/>
      <c r="F44" s="1"/>
      <c r="G44" s="10"/>
      <c r="H44" s="10"/>
      <c r="I44" s="10"/>
      <c r="J44" s="4"/>
      <c r="K44" s="11"/>
      <c r="L44" s="11"/>
      <c r="M44" s="5"/>
      <c r="N44" s="5"/>
      <c r="O44" s="2"/>
    </row>
    <row r="45" spans="1:15" ht="12.75" customHeight="1" x14ac:dyDescent="0.2">
      <c r="A45" s="10"/>
      <c r="B45" s="1"/>
      <c r="C45" s="1"/>
      <c r="D45" s="1"/>
      <c r="E45" s="2"/>
      <c r="F45" s="1"/>
      <c r="G45" s="10"/>
      <c r="H45" s="10"/>
      <c r="I45" s="10"/>
      <c r="J45" s="4"/>
      <c r="K45" s="11"/>
      <c r="L45" s="11"/>
      <c r="M45" s="5"/>
      <c r="N45" s="5"/>
      <c r="O45" s="2"/>
    </row>
    <row r="46" spans="1:15" ht="12.75" customHeight="1" x14ac:dyDescent="0.2">
      <c r="A46" s="10"/>
      <c r="B46" s="1"/>
      <c r="C46" s="1"/>
      <c r="D46" s="1"/>
      <c r="E46" s="2"/>
      <c r="F46" s="1"/>
      <c r="G46" s="10"/>
      <c r="H46" s="10"/>
      <c r="I46" s="10"/>
      <c r="J46" s="4"/>
      <c r="K46" s="11"/>
      <c r="L46" s="11"/>
      <c r="M46" s="5"/>
      <c r="N46" s="5"/>
      <c r="O46" s="2"/>
    </row>
    <row r="47" spans="1:15" ht="12.75" customHeight="1" x14ac:dyDescent="0.2">
      <c r="A47" s="10"/>
      <c r="B47" s="1"/>
      <c r="C47" s="1"/>
      <c r="D47" s="1"/>
      <c r="E47" s="2"/>
      <c r="F47" s="1"/>
      <c r="G47" s="10"/>
      <c r="H47" s="10"/>
      <c r="I47" s="10"/>
      <c r="J47" s="4"/>
      <c r="K47" s="11"/>
      <c r="L47" s="11"/>
      <c r="M47" s="5"/>
      <c r="N47" s="5"/>
      <c r="O47" s="2"/>
    </row>
    <row r="48" spans="1:15" ht="12.75" customHeight="1" x14ac:dyDescent="0.2">
      <c r="A48" s="10"/>
      <c r="B48" s="1"/>
      <c r="C48" s="1"/>
      <c r="D48" s="1"/>
      <c r="E48" s="2"/>
      <c r="F48" s="1"/>
      <c r="G48" s="10"/>
      <c r="H48" s="10"/>
      <c r="I48" s="10"/>
      <c r="J48" s="4"/>
      <c r="K48" s="11"/>
      <c r="L48" s="11"/>
      <c r="M48" s="5"/>
      <c r="N48" s="5"/>
      <c r="O48" s="2"/>
    </row>
    <row r="49" spans="1:15" ht="12.75" customHeight="1" x14ac:dyDescent="0.2">
      <c r="A49" s="10"/>
      <c r="B49" s="1"/>
      <c r="C49" s="1"/>
      <c r="D49" s="1"/>
      <c r="E49" s="2"/>
      <c r="F49" s="1"/>
      <c r="G49" s="10"/>
      <c r="H49" s="10"/>
      <c r="I49" s="10"/>
      <c r="J49" s="4"/>
      <c r="K49" s="11"/>
      <c r="L49" s="11"/>
      <c r="M49" s="5"/>
      <c r="N49" s="5"/>
      <c r="O49" s="2"/>
    </row>
    <row r="50" spans="1:15" ht="12.75" customHeight="1" x14ac:dyDescent="0.2">
      <c r="A50" s="10"/>
      <c r="B50" s="1"/>
      <c r="C50" s="1"/>
      <c r="D50" s="1"/>
      <c r="E50" s="2"/>
      <c r="F50" s="1"/>
      <c r="G50" s="10"/>
      <c r="H50" s="10"/>
      <c r="I50" s="10"/>
      <c r="J50" s="4"/>
      <c r="K50" s="11"/>
      <c r="L50" s="11"/>
      <c r="M50" s="5"/>
      <c r="N50" s="5"/>
      <c r="O50" s="2"/>
    </row>
    <row r="51" spans="1:15" ht="12.75" customHeight="1" x14ac:dyDescent="0.2">
      <c r="A51" s="10"/>
      <c r="B51" s="1"/>
      <c r="C51" s="1"/>
      <c r="D51" s="1"/>
      <c r="E51" s="2"/>
      <c r="F51" s="1"/>
      <c r="G51" s="10"/>
      <c r="H51" s="10"/>
      <c r="I51" s="10"/>
      <c r="J51" s="4"/>
      <c r="K51" s="11"/>
      <c r="L51" s="11"/>
      <c r="M51" s="5"/>
      <c r="N51" s="5"/>
      <c r="O51" s="2"/>
    </row>
    <row r="52" spans="1:15" ht="12.75" customHeight="1" x14ac:dyDescent="0.2">
      <c r="A52" s="10"/>
      <c r="B52" s="1"/>
      <c r="C52" s="1"/>
      <c r="D52" s="1"/>
      <c r="E52" s="2"/>
      <c r="F52" s="1"/>
      <c r="G52" s="10"/>
      <c r="H52" s="10"/>
      <c r="I52" s="10"/>
      <c r="J52" s="4"/>
      <c r="K52" s="11"/>
      <c r="L52" s="11"/>
      <c r="M52" s="5"/>
      <c r="N52" s="5"/>
      <c r="O52" s="2"/>
    </row>
    <row r="53" spans="1:15" ht="12.75" customHeight="1" x14ac:dyDescent="0.2">
      <c r="A53" s="10"/>
      <c r="B53" s="1"/>
      <c r="C53" s="1"/>
      <c r="D53" s="1"/>
      <c r="E53" s="2"/>
      <c r="F53" s="1"/>
      <c r="G53" s="10"/>
      <c r="H53" s="10"/>
      <c r="I53" s="10"/>
      <c r="J53" s="4"/>
      <c r="K53" s="11"/>
      <c r="L53" s="11"/>
      <c r="M53" s="5"/>
      <c r="N53" s="5"/>
      <c r="O53" s="2"/>
    </row>
    <row r="54" spans="1:15" ht="12.75" customHeight="1" x14ac:dyDescent="0.2">
      <c r="A54" s="10"/>
      <c r="B54" s="1"/>
      <c r="C54" s="1"/>
      <c r="D54" s="1"/>
      <c r="E54" s="2"/>
      <c r="F54" s="1"/>
      <c r="G54" s="10"/>
      <c r="H54" s="10"/>
      <c r="I54" s="10"/>
      <c r="J54" s="4"/>
      <c r="K54" s="11"/>
      <c r="L54" s="11"/>
      <c r="M54" s="5"/>
      <c r="N54" s="5"/>
      <c r="O54" s="2"/>
    </row>
    <row r="55" spans="1:15" ht="12.75" customHeight="1" x14ac:dyDescent="0.2">
      <c r="A55" s="10"/>
      <c r="B55" s="1"/>
      <c r="C55" s="1"/>
      <c r="D55" s="1"/>
      <c r="E55" s="2"/>
      <c r="F55" s="1"/>
      <c r="G55" s="10"/>
      <c r="H55" s="10"/>
      <c r="I55" s="10"/>
      <c r="J55" s="4"/>
      <c r="K55" s="11"/>
      <c r="L55" s="11"/>
      <c r="M55" s="5"/>
      <c r="N55" s="5"/>
      <c r="O55" s="2"/>
    </row>
    <row r="56" spans="1:15" ht="12.75" customHeight="1" x14ac:dyDescent="0.2">
      <c r="A56" s="10"/>
      <c r="B56" s="1"/>
      <c r="C56" s="1"/>
      <c r="D56" s="1"/>
      <c r="E56" s="2"/>
      <c r="F56" s="1"/>
      <c r="G56" s="10"/>
      <c r="H56" s="10"/>
      <c r="I56" s="10"/>
      <c r="J56" s="4"/>
      <c r="K56" s="11"/>
      <c r="L56" s="11"/>
      <c r="M56" s="5"/>
      <c r="N56" s="5"/>
      <c r="O56" s="2"/>
    </row>
    <row r="57" spans="1:15" ht="12.75" customHeight="1" x14ac:dyDescent="0.2">
      <c r="A57" s="10"/>
      <c r="B57" s="1"/>
      <c r="C57" s="1"/>
      <c r="D57" s="1"/>
      <c r="E57" s="2"/>
      <c r="F57" s="1"/>
      <c r="G57" s="10"/>
      <c r="H57" s="10"/>
      <c r="I57" s="10"/>
      <c r="J57" s="4"/>
      <c r="K57" s="11"/>
      <c r="L57" s="11"/>
      <c r="M57" s="5"/>
      <c r="N57" s="5"/>
      <c r="O57" s="2"/>
    </row>
    <row r="58" spans="1:15" ht="12.75" customHeight="1" x14ac:dyDescent="0.2">
      <c r="A58" s="10"/>
      <c r="B58" s="1"/>
      <c r="C58" s="1"/>
      <c r="D58" s="1"/>
      <c r="E58" s="2"/>
      <c r="F58" s="1"/>
      <c r="G58" s="10"/>
      <c r="H58" s="10"/>
      <c r="I58" s="10"/>
      <c r="J58" s="4"/>
      <c r="K58" s="11"/>
      <c r="L58" s="11"/>
      <c r="M58" s="5"/>
      <c r="N58" s="5"/>
      <c r="O58" s="2"/>
    </row>
    <row r="59" spans="1:15" ht="12.75" customHeight="1" x14ac:dyDescent="0.2">
      <c r="A59" s="10"/>
      <c r="B59" s="1"/>
      <c r="C59" s="1"/>
      <c r="D59" s="1"/>
      <c r="E59" s="2"/>
      <c r="F59" s="1"/>
      <c r="G59" s="10"/>
      <c r="H59" s="10"/>
      <c r="I59" s="10"/>
      <c r="J59" s="4"/>
      <c r="K59" s="11"/>
      <c r="L59" s="11"/>
      <c r="M59" s="5"/>
      <c r="N59" s="5"/>
      <c r="O59" s="2"/>
    </row>
    <row r="60" spans="1:15" ht="12.75" customHeight="1" x14ac:dyDescent="0.2">
      <c r="A60" s="10"/>
      <c r="B60" s="1"/>
      <c r="C60" s="1"/>
      <c r="D60" s="1"/>
      <c r="E60" s="2"/>
      <c r="F60" s="1"/>
      <c r="G60" s="10"/>
      <c r="H60" s="10"/>
      <c r="I60" s="10"/>
      <c r="J60" s="4"/>
      <c r="K60" s="11"/>
      <c r="L60" s="11"/>
      <c r="M60" s="5"/>
      <c r="N60" s="5"/>
      <c r="O60" s="2"/>
    </row>
    <row r="61" spans="1:15" ht="12.75" customHeight="1" x14ac:dyDescent="0.2">
      <c r="A61" s="10"/>
      <c r="B61" s="1"/>
      <c r="C61" s="1"/>
      <c r="D61" s="1"/>
      <c r="E61" s="2"/>
      <c r="F61" s="1"/>
      <c r="G61" s="10"/>
      <c r="H61" s="10"/>
      <c r="I61" s="10"/>
      <c r="J61" s="4"/>
      <c r="K61" s="11"/>
      <c r="L61" s="11"/>
      <c r="M61" s="5"/>
      <c r="N61" s="5"/>
      <c r="O61" s="2"/>
    </row>
    <row r="62" spans="1:15" ht="12.75" customHeight="1" x14ac:dyDescent="0.2">
      <c r="A62" s="10"/>
      <c r="B62" s="1"/>
      <c r="C62" s="1"/>
      <c r="D62" s="1"/>
      <c r="E62" s="2"/>
      <c r="F62" s="1"/>
      <c r="G62" s="10"/>
      <c r="H62" s="10"/>
      <c r="I62" s="10"/>
      <c r="J62" s="4"/>
      <c r="K62" s="11"/>
      <c r="L62" s="11"/>
      <c r="M62" s="5"/>
      <c r="N62" s="5"/>
      <c r="O62" s="2"/>
    </row>
    <row r="63" spans="1:15" ht="12.75" customHeight="1" x14ac:dyDescent="0.2">
      <c r="A63" s="10"/>
      <c r="B63" s="1"/>
      <c r="C63" s="1"/>
      <c r="D63" s="1"/>
      <c r="E63" s="2"/>
      <c r="F63" s="1"/>
      <c r="G63" s="10"/>
      <c r="H63" s="10"/>
      <c r="I63" s="10"/>
      <c r="J63" s="4"/>
      <c r="K63" s="11"/>
      <c r="L63" s="11"/>
      <c r="M63" s="5"/>
      <c r="N63" s="5"/>
      <c r="O63" s="2"/>
    </row>
    <row r="64" spans="1:15" ht="12.75" customHeight="1" x14ac:dyDescent="0.2">
      <c r="A64" s="10"/>
      <c r="B64" s="1"/>
      <c r="C64" s="1"/>
      <c r="D64" s="1"/>
      <c r="E64" s="2"/>
      <c r="F64" s="1"/>
      <c r="G64" s="10"/>
      <c r="H64" s="10"/>
      <c r="I64" s="10"/>
      <c r="J64" s="4"/>
      <c r="K64" s="11"/>
      <c r="L64" s="11"/>
      <c r="M64" s="5"/>
      <c r="N64" s="5"/>
      <c r="O64" s="2"/>
    </row>
    <row r="65" spans="1:15" ht="12.75" customHeight="1" x14ac:dyDescent="0.2">
      <c r="A65" s="10"/>
      <c r="B65" s="1"/>
      <c r="C65" s="1"/>
      <c r="D65" s="1"/>
      <c r="E65" s="2"/>
      <c r="F65" s="1"/>
      <c r="G65" s="10"/>
      <c r="H65" s="10"/>
      <c r="I65" s="10"/>
      <c r="J65" s="4"/>
      <c r="K65" s="11"/>
      <c r="L65" s="11"/>
      <c r="M65" s="5"/>
      <c r="N65" s="5"/>
      <c r="O65" s="2"/>
    </row>
    <row r="66" spans="1:15" ht="12.75" customHeight="1" x14ac:dyDescent="0.2">
      <c r="A66" s="10"/>
      <c r="B66" s="1"/>
      <c r="C66" s="1"/>
      <c r="D66" s="1"/>
      <c r="E66" s="2"/>
      <c r="F66" s="1"/>
      <c r="G66" s="10"/>
      <c r="H66" s="10"/>
      <c r="I66" s="10"/>
      <c r="J66" s="4"/>
      <c r="K66" s="11"/>
      <c r="L66" s="11"/>
      <c r="M66" s="5"/>
      <c r="N66" s="5"/>
      <c r="O66" s="2"/>
    </row>
    <row r="67" spans="1:15" ht="12.75" customHeight="1" x14ac:dyDescent="0.2">
      <c r="A67" s="10"/>
      <c r="B67" s="1"/>
      <c r="C67" s="1"/>
      <c r="D67" s="1"/>
      <c r="E67" s="2"/>
      <c r="F67" s="1"/>
      <c r="G67" s="10"/>
      <c r="H67" s="10"/>
      <c r="I67" s="10"/>
      <c r="J67" s="4"/>
      <c r="K67" s="11"/>
      <c r="L67" s="11"/>
      <c r="M67" s="5"/>
      <c r="N67" s="5"/>
      <c r="O67" s="2"/>
    </row>
    <row r="68" spans="1:15" ht="12.75" customHeight="1" x14ac:dyDescent="0.2">
      <c r="A68" s="10"/>
      <c r="B68" s="1"/>
      <c r="C68" s="1"/>
      <c r="D68" s="1"/>
      <c r="E68" s="2"/>
      <c r="F68" s="1"/>
      <c r="G68" s="10"/>
      <c r="H68" s="10"/>
      <c r="I68" s="10"/>
      <c r="J68" s="4"/>
      <c r="K68" s="11"/>
      <c r="L68" s="11"/>
      <c r="M68" s="5"/>
      <c r="N68" s="5"/>
      <c r="O68" s="2"/>
    </row>
    <row r="69" spans="1:15" ht="12.75" customHeight="1" x14ac:dyDescent="0.2">
      <c r="A69" s="10"/>
      <c r="B69" s="1"/>
      <c r="C69" s="1"/>
      <c r="D69" s="1"/>
      <c r="E69" s="2"/>
      <c r="F69" s="1"/>
      <c r="G69" s="10"/>
      <c r="H69" s="10"/>
      <c r="I69" s="10"/>
      <c r="J69" s="4"/>
      <c r="K69" s="11"/>
      <c r="L69" s="11"/>
      <c r="M69" s="5"/>
      <c r="N69" s="5"/>
      <c r="O69" s="2"/>
    </row>
    <row r="70" spans="1:15" ht="12.75" customHeight="1" x14ac:dyDescent="0.2">
      <c r="A70" s="10"/>
      <c r="B70" s="1"/>
      <c r="C70" s="1"/>
      <c r="D70" s="1"/>
      <c r="E70" s="2"/>
      <c r="F70" s="1"/>
      <c r="G70" s="10"/>
      <c r="H70" s="10"/>
      <c r="I70" s="10"/>
      <c r="J70" s="4"/>
      <c r="K70" s="11"/>
      <c r="L70" s="11"/>
      <c r="M70" s="5"/>
      <c r="N70" s="5"/>
      <c r="O70" s="2"/>
    </row>
    <row r="71" spans="1:15" ht="12.75" customHeight="1" x14ac:dyDescent="0.2">
      <c r="A71" s="10"/>
      <c r="B71" s="1"/>
      <c r="C71" s="1"/>
      <c r="D71" s="1"/>
      <c r="E71" s="2"/>
      <c r="F71" s="1"/>
      <c r="G71" s="10"/>
      <c r="H71" s="10"/>
      <c r="I71" s="10"/>
      <c r="J71" s="4"/>
      <c r="K71" s="11"/>
      <c r="L71" s="11"/>
      <c r="M71" s="5"/>
      <c r="N71" s="5"/>
      <c r="O71" s="2"/>
    </row>
    <row r="72" spans="1:15" ht="12.75" customHeight="1" x14ac:dyDescent="0.2">
      <c r="A72" s="10"/>
      <c r="B72" s="1"/>
      <c r="C72" s="1"/>
      <c r="D72" s="1"/>
      <c r="E72" s="2"/>
      <c r="F72" s="1"/>
      <c r="G72" s="10"/>
      <c r="H72" s="10"/>
      <c r="I72" s="10"/>
      <c r="J72" s="4"/>
      <c r="K72" s="11"/>
      <c r="L72" s="11"/>
      <c r="M72" s="5"/>
      <c r="N72" s="5"/>
      <c r="O72" s="2"/>
    </row>
    <row r="73" spans="1:15" ht="12.75" customHeight="1" x14ac:dyDescent="0.2">
      <c r="A73" s="10"/>
      <c r="B73" s="1"/>
      <c r="C73" s="1"/>
      <c r="D73" s="1"/>
      <c r="E73" s="2"/>
      <c r="F73" s="1"/>
      <c r="G73" s="10"/>
      <c r="H73" s="10"/>
      <c r="I73" s="10"/>
      <c r="J73" s="4"/>
      <c r="K73" s="11"/>
      <c r="L73" s="11"/>
      <c r="M73" s="5"/>
      <c r="N73" s="5"/>
      <c r="O73" s="2"/>
    </row>
    <row r="74" spans="1:15" ht="12.75" customHeight="1" x14ac:dyDescent="0.2">
      <c r="A74" s="10"/>
      <c r="B74" s="1"/>
      <c r="C74" s="1"/>
      <c r="D74" s="1"/>
      <c r="E74" s="2"/>
      <c r="F74" s="1"/>
      <c r="G74" s="10"/>
      <c r="H74" s="10"/>
      <c r="I74" s="10"/>
      <c r="J74" s="4"/>
      <c r="K74" s="11"/>
      <c r="L74" s="11"/>
      <c r="M74" s="5"/>
      <c r="N74" s="5"/>
      <c r="O74" s="2"/>
    </row>
    <row r="75" spans="1:15" ht="12.75" customHeight="1" x14ac:dyDescent="0.2">
      <c r="A75" s="10"/>
      <c r="B75" s="1"/>
      <c r="C75" s="1"/>
      <c r="D75" s="1"/>
      <c r="E75" s="2"/>
      <c r="F75" s="1"/>
      <c r="G75" s="10"/>
      <c r="H75" s="10"/>
      <c r="I75" s="10"/>
      <c r="J75" s="4"/>
      <c r="K75" s="11"/>
      <c r="L75" s="11"/>
      <c r="M75" s="5"/>
      <c r="N75" s="5"/>
      <c r="O75" s="2"/>
    </row>
    <row r="76" spans="1:15" ht="12.75" customHeight="1" x14ac:dyDescent="0.2">
      <c r="A76" s="10"/>
      <c r="B76" s="1"/>
      <c r="C76" s="1"/>
      <c r="D76" s="1"/>
      <c r="E76" s="2"/>
      <c r="F76" s="1"/>
      <c r="G76" s="10"/>
      <c r="H76" s="10"/>
      <c r="I76" s="10"/>
      <c r="J76" s="4"/>
      <c r="K76" s="11"/>
      <c r="L76" s="11"/>
      <c r="M76" s="5"/>
      <c r="N76" s="5"/>
      <c r="O76" s="2"/>
    </row>
    <row r="77" spans="1:15" ht="12.75" customHeight="1" x14ac:dyDescent="0.2">
      <c r="A77" s="10"/>
      <c r="B77" s="1"/>
      <c r="C77" s="1"/>
      <c r="D77" s="1"/>
      <c r="E77" s="2"/>
      <c r="F77" s="1"/>
      <c r="G77" s="10"/>
      <c r="H77" s="10"/>
      <c r="I77" s="10"/>
      <c r="J77" s="4"/>
      <c r="K77" s="11"/>
      <c r="L77" s="11"/>
      <c r="M77" s="5"/>
      <c r="N77" s="5"/>
      <c r="O77" s="2"/>
    </row>
    <row r="78" spans="1:15" ht="12.75" customHeight="1" x14ac:dyDescent="0.2">
      <c r="A78" s="10"/>
      <c r="B78" s="1"/>
      <c r="C78" s="1"/>
      <c r="D78" s="1"/>
      <c r="E78" s="2"/>
      <c r="F78" s="1"/>
      <c r="G78" s="10"/>
      <c r="H78" s="10"/>
      <c r="I78" s="10"/>
      <c r="J78" s="4"/>
      <c r="K78" s="11"/>
      <c r="L78" s="11"/>
      <c r="M78" s="5"/>
      <c r="N78" s="5"/>
      <c r="O78" s="2"/>
    </row>
    <row r="79" spans="1:15" ht="12.75" customHeight="1" x14ac:dyDescent="0.2">
      <c r="A79" s="10"/>
      <c r="B79" s="1"/>
      <c r="C79" s="1"/>
      <c r="D79" s="1"/>
      <c r="E79" s="2"/>
      <c r="F79" s="1"/>
      <c r="G79" s="10"/>
      <c r="H79" s="10"/>
      <c r="I79" s="10"/>
      <c r="J79" s="4"/>
      <c r="K79" s="11"/>
      <c r="L79" s="11"/>
      <c r="M79" s="5"/>
      <c r="N79" s="5"/>
      <c r="O79" s="2"/>
    </row>
    <row r="80" spans="1:15" ht="12.75" customHeight="1" x14ac:dyDescent="0.2">
      <c r="A80" s="10"/>
      <c r="B80" s="1"/>
      <c r="C80" s="1"/>
      <c r="D80" s="1"/>
      <c r="E80" s="2"/>
      <c r="F80" s="1"/>
      <c r="G80" s="10"/>
      <c r="H80" s="10"/>
      <c r="I80" s="10"/>
      <c r="J80" s="4"/>
      <c r="K80" s="11"/>
      <c r="L80" s="11"/>
      <c r="M80" s="5"/>
      <c r="N80" s="5"/>
      <c r="O80" s="2"/>
    </row>
    <row r="81" spans="1:15" ht="12.75" customHeight="1" x14ac:dyDescent="0.2">
      <c r="A81" s="10"/>
      <c r="B81" s="1"/>
      <c r="C81" s="1"/>
      <c r="D81" s="1"/>
      <c r="E81" s="2"/>
      <c r="F81" s="1"/>
      <c r="G81" s="10"/>
      <c r="H81" s="10"/>
      <c r="I81" s="10"/>
      <c r="J81" s="4"/>
      <c r="K81" s="11"/>
      <c r="L81" s="11"/>
      <c r="M81" s="5"/>
      <c r="N81" s="5"/>
      <c r="O81" s="2"/>
    </row>
    <row r="82" spans="1:15" ht="12.75" customHeight="1" x14ac:dyDescent="0.2">
      <c r="A82" s="10"/>
      <c r="B82" s="1"/>
      <c r="C82" s="1"/>
      <c r="D82" s="1"/>
      <c r="E82" s="2"/>
      <c r="F82" s="1"/>
      <c r="G82" s="10"/>
      <c r="H82" s="10"/>
      <c r="I82" s="10"/>
      <c r="J82" s="4"/>
      <c r="K82" s="11"/>
      <c r="L82" s="11"/>
      <c r="M82" s="5"/>
      <c r="N82" s="5"/>
      <c r="O82" s="2"/>
    </row>
    <row r="83" spans="1:15" ht="12.75" customHeight="1" x14ac:dyDescent="0.2">
      <c r="A83" s="10"/>
      <c r="B83" s="1"/>
      <c r="C83" s="1"/>
      <c r="D83" s="1"/>
      <c r="E83" s="2"/>
      <c r="F83" s="1"/>
      <c r="G83" s="10"/>
      <c r="H83" s="10"/>
      <c r="I83" s="10"/>
      <c r="J83" s="4"/>
      <c r="K83" s="11"/>
      <c r="L83" s="11"/>
      <c r="M83" s="5"/>
      <c r="N83" s="5"/>
      <c r="O83" s="2"/>
    </row>
    <row r="84" spans="1:15" ht="12.75" customHeight="1" x14ac:dyDescent="0.2">
      <c r="A84" s="10"/>
      <c r="B84" s="1"/>
      <c r="C84" s="1"/>
      <c r="D84" s="1"/>
      <c r="E84" s="2"/>
      <c r="F84" s="1"/>
      <c r="G84" s="10"/>
      <c r="H84" s="10"/>
      <c r="I84" s="10"/>
      <c r="J84" s="4"/>
      <c r="K84" s="11"/>
      <c r="L84" s="11"/>
      <c r="M84" s="5"/>
      <c r="N84" s="5"/>
      <c r="O84" s="2"/>
    </row>
    <row r="85" spans="1:15" ht="12.75" customHeight="1" x14ac:dyDescent="0.2">
      <c r="A85" s="10"/>
      <c r="B85" s="1"/>
      <c r="C85" s="1"/>
      <c r="D85" s="1"/>
      <c r="E85" s="2"/>
      <c r="F85" s="1"/>
      <c r="G85" s="10"/>
      <c r="H85" s="10"/>
      <c r="I85" s="10"/>
      <c r="J85" s="4"/>
      <c r="K85" s="11"/>
      <c r="L85" s="11"/>
      <c r="M85" s="5"/>
      <c r="N85" s="5"/>
      <c r="O85" s="2"/>
    </row>
    <row r="86" spans="1:15" ht="12.75" customHeight="1" x14ac:dyDescent="0.2">
      <c r="A86" s="10"/>
      <c r="B86" s="1"/>
      <c r="C86" s="1"/>
      <c r="D86" s="1"/>
      <c r="E86" s="2"/>
      <c r="F86" s="1"/>
      <c r="G86" s="10"/>
      <c r="H86" s="10"/>
      <c r="I86" s="10"/>
      <c r="J86" s="4"/>
      <c r="K86" s="11"/>
      <c r="L86" s="11"/>
      <c r="M86" s="5"/>
      <c r="N86" s="5"/>
      <c r="O86" s="2"/>
    </row>
    <row r="87" spans="1:15" ht="12.75" customHeight="1" x14ac:dyDescent="0.2">
      <c r="A87" s="10"/>
      <c r="B87" s="1"/>
      <c r="C87" s="1"/>
      <c r="D87" s="1"/>
      <c r="E87" s="2"/>
      <c r="F87" s="1"/>
      <c r="G87" s="10"/>
      <c r="H87" s="10"/>
      <c r="I87" s="10"/>
      <c r="J87" s="4"/>
      <c r="K87" s="11"/>
      <c r="L87" s="11"/>
      <c r="M87" s="5"/>
      <c r="N87" s="5"/>
      <c r="O87" s="2"/>
    </row>
    <row r="88" spans="1:15" ht="12.75" customHeight="1" x14ac:dyDescent="0.2">
      <c r="A88" s="10"/>
      <c r="B88" s="1"/>
      <c r="C88" s="1"/>
      <c r="D88" s="1"/>
      <c r="E88" s="2"/>
      <c r="F88" s="1"/>
      <c r="G88" s="10"/>
      <c r="H88" s="10"/>
      <c r="I88" s="10"/>
      <c r="J88" s="4"/>
      <c r="K88" s="11"/>
      <c r="L88" s="11"/>
      <c r="M88" s="5"/>
      <c r="N88" s="5"/>
      <c r="O88" s="2"/>
    </row>
    <row r="89" spans="1:15" ht="12.75" customHeight="1" x14ac:dyDescent="0.2">
      <c r="A89" s="10"/>
      <c r="B89" s="1"/>
      <c r="C89" s="1"/>
      <c r="D89" s="1"/>
      <c r="E89" s="2"/>
      <c r="F89" s="1"/>
      <c r="G89" s="10"/>
      <c r="H89" s="10"/>
      <c r="I89" s="10"/>
      <c r="J89" s="4"/>
      <c r="K89" s="11"/>
      <c r="L89" s="11"/>
      <c r="M89" s="5"/>
      <c r="N89" s="5"/>
      <c r="O89" s="2"/>
    </row>
    <row r="90" spans="1:15" ht="12.75" customHeight="1" x14ac:dyDescent="0.2">
      <c r="A90" s="10"/>
      <c r="B90" s="1"/>
      <c r="C90" s="1"/>
      <c r="D90" s="1"/>
      <c r="E90" s="2"/>
      <c r="F90" s="1"/>
      <c r="G90" s="10"/>
      <c r="H90" s="10"/>
      <c r="I90" s="10"/>
      <c r="J90" s="4"/>
      <c r="K90" s="11"/>
      <c r="L90" s="11"/>
      <c r="M90" s="5"/>
      <c r="N90" s="5"/>
      <c r="O90" s="2"/>
    </row>
    <row r="91" spans="1:15" ht="12.75" customHeight="1" x14ac:dyDescent="0.2">
      <c r="A91" s="10"/>
      <c r="B91" s="1"/>
      <c r="C91" s="1"/>
      <c r="D91" s="1"/>
      <c r="E91" s="2"/>
      <c r="F91" s="1"/>
      <c r="G91" s="10"/>
      <c r="H91" s="10"/>
      <c r="I91" s="10"/>
      <c r="J91" s="4"/>
      <c r="K91" s="11"/>
      <c r="L91" s="11"/>
      <c r="M91" s="5"/>
      <c r="N91" s="5"/>
      <c r="O91" s="2"/>
    </row>
    <row r="92" spans="1:15" ht="12.75" customHeight="1" x14ac:dyDescent="0.2">
      <c r="A92" s="10"/>
      <c r="B92" s="1"/>
      <c r="C92" s="1"/>
      <c r="D92" s="1"/>
      <c r="E92" s="2"/>
      <c r="F92" s="1"/>
      <c r="G92" s="10"/>
      <c r="H92" s="10"/>
      <c r="I92" s="10"/>
      <c r="J92" s="4"/>
      <c r="K92" s="11"/>
      <c r="L92" s="11"/>
      <c r="M92" s="5"/>
      <c r="N92" s="5"/>
      <c r="O92" s="2"/>
    </row>
    <row r="93" spans="1:15" ht="12.75" customHeight="1" x14ac:dyDescent="0.2">
      <c r="A93" s="10"/>
      <c r="B93" s="1"/>
      <c r="C93" s="1"/>
      <c r="D93" s="1"/>
      <c r="E93" s="2"/>
      <c r="F93" s="1"/>
      <c r="G93" s="10"/>
      <c r="H93" s="10"/>
      <c r="I93" s="10"/>
      <c r="J93" s="4"/>
      <c r="K93" s="11"/>
      <c r="L93" s="11"/>
      <c r="M93" s="5"/>
      <c r="N93" s="5"/>
      <c r="O93" s="2"/>
    </row>
    <row r="94" spans="1:15" ht="12.75" customHeight="1" x14ac:dyDescent="0.2">
      <c r="A94" s="10"/>
      <c r="B94" s="1"/>
      <c r="C94" s="1"/>
      <c r="D94" s="1"/>
      <c r="E94" s="2"/>
      <c r="F94" s="1"/>
      <c r="G94" s="10"/>
      <c r="H94" s="10"/>
      <c r="I94" s="10"/>
      <c r="J94" s="4"/>
      <c r="K94" s="11"/>
      <c r="L94" s="11"/>
      <c r="M94" s="5"/>
      <c r="N94" s="5"/>
      <c r="O94" s="2"/>
    </row>
    <row r="95" spans="1:15" ht="12.75" customHeight="1" x14ac:dyDescent="0.2">
      <c r="A95" s="10"/>
      <c r="B95" s="1"/>
      <c r="C95" s="1"/>
      <c r="D95" s="1"/>
      <c r="E95" s="2"/>
      <c r="F95" s="1"/>
      <c r="G95" s="10"/>
      <c r="H95" s="10"/>
      <c r="I95" s="10"/>
      <c r="J95" s="4"/>
      <c r="K95" s="11"/>
      <c r="L95" s="11"/>
      <c r="M95" s="5"/>
      <c r="N95" s="5"/>
      <c r="O95" s="2"/>
    </row>
    <row r="96" spans="1:15" ht="12.75" customHeight="1" x14ac:dyDescent="0.2">
      <c r="A96" s="10"/>
      <c r="B96" s="1"/>
      <c r="C96" s="1"/>
      <c r="D96" s="1"/>
      <c r="E96" s="2"/>
      <c r="F96" s="1"/>
      <c r="G96" s="10"/>
      <c r="H96" s="10"/>
      <c r="I96" s="10"/>
      <c r="J96" s="4"/>
      <c r="K96" s="11"/>
      <c r="L96" s="11"/>
      <c r="M96" s="5"/>
      <c r="N96" s="5"/>
      <c r="O96" s="2"/>
    </row>
    <row r="97" spans="1:15" ht="12.75" customHeight="1" x14ac:dyDescent="0.2">
      <c r="A97" s="10"/>
      <c r="B97" s="1"/>
      <c r="C97" s="1"/>
      <c r="D97" s="1"/>
      <c r="E97" s="2"/>
      <c r="F97" s="1"/>
      <c r="G97" s="10"/>
      <c r="H97" s="10"/>
      <c r="I97" s="10"/>
      <c r="J97" s="4"/>
      <c r="K97" s="11"/>
      <c r="L97" s="11"/>
      <c r="M97" s="5"/>
      <c r="N97" s="5"/>
      <c r="O97" s="2"/>
    </row>
    <row r="98" spans="1:15" ht="12.75" customHeight="1" x14ac:dyDescent="0.2">
      <c r="A98" s="10"/>
      <c r="B98" s="1"/>
      <c r="C98" s="1"/>
      <c r="D98" s="1"/>
      <c r="E98" s="2"/>
      <c r="F98" s="1"/>
      <c r="G98" s="10"/>
      <c r="H98" s="10"/>
      <c r="I98" s="10"/>
      <c r="J98" s="4"/>
      <c r="K98" s="11"/>
      <c r="L98" s="11"/>
      <c r="M98" s="5"/>
      <c r="N98" s="5"/>
      <c r="O98" s="2"/>
    </row>
    <row r="99" spans="1:15" ht="12.75" customHeight="1" x14ac:dyDescent="0.2">
      <c r="A99" s="10"/>
      <c r="B99" s="1"/>
      <c r="C99" s="1"/>
      <c r="D99" s="1"/>
      <c r="E99" s="2"/>
      <c r="F99" s="1"/>
      <c r="G99" s="10"/>
      <c r="H99" s="10"/>
      <c r="I99" s="10"/>
      <c r="J99" s="4"/>
      <c r="K99" s="11"/>
      <c r="L99" s="11"/>
      <c r="M99" s="5"/>
      <c r="N99" s="5"/>
      <c r="O99" s="2"/>
    </row>
    <row r="100" spans="1:15" ht="12.75" customHeight="1" x14ac:dyDescent="0.2">
      <c r="A100" s="10"/>
      <c r="B100" s="1"/>
      <c r="C100" s="1"/>
      <c r="D100" s="1"/>
      <c r="E100" s="2"/>
      <c r="F100" s="1"/>
      <c r="G100" s="10"/>
      <c r="H100" s="10"/>
      <c r="I100" s="10"/>
      <c r="J100" s="4"/>
      <c r="K100" s="11"/>
      <c r="L100" s="11"/>
      <c r="M100" s="5"/>
      <c r="N100" s="5"/>
      <c r="O100" s="2"/>
    </row>
    <row r="101" spans="1:15" ht="12.75" customHeight="1" x14ac:dyDescent="0.2">
      <c r="A101" s="10"/>
      <c r="B101" s="1"/>
      <c r="C101" s="1"/>
      <c r="D101" s="1"/>
      <c r="E101" s="2"/>
      <c r="F101" s="1"/>
      <c r="G101" s="10"/>
      <c r="H101" s="10"/>
      <c r="I101" s="10"/>
      <c r="J101" s="4"/>
      <c r="K101" s="11"/>
      <c r="L101" s="11"/>
      <c r="M101" s="5"/>
      <c r="N101" s="5"/>
      <c r="O101" s="2"/>
    </row>
    <row r="102" spans="1:15" ht="12.75" customHeight="1" x14ac:dyDescent="0.2">
      <c r="A102" s="10"/>
      <c r="B102" s="1"/>
      <c r="C102" s="1"/>
      <c r="D102" s="1"/>
      <c r="E102" s="2"/>
      <c r="F102" s="1"/>
      <c r="G102" s="10"/>
      <c r="H102" s="10"/>
      <c r="I102" s="10"/>
      <c r="J102" s="4"/>
      <c r="K102" s="11"/>
      <c r="L102" s="11"/>
      <c r="M102" s="5"/>
      <c r="N102" s="5"/>
      <c r="O102" s="2"/>
    </row>
    <row r="103" spans="1:15" ht="12.75" customHeight="1" x14ac:dyDescent="0.2">
      <c r="A103" s="10"/>
      <c r="B103" s="1"/>
      <c r="C103" s="1"/>
      <c r="D103" s="1"/>
      <c r="E103" s="2"/>
      <c r="F103" s="1"/>
      <c r="G103" s="10"/>
      <c r="H103" s="10"/>
      <c r="I103" s="10"/>
      <c r="J103" s="4"/>
      <c r="K103" s="11"/>
      <c r="L103" s="11"/>
      <c r="M103" s="5"/>
      <c r="N103" s="5"/>
      <c r="O103" s="2"/>
    </row>
    <row r="104" spans="1:15" ht="12.75" customHeight="1" x14ac:dyDescent="0.2">
      <c r="A104" s="10"/>
      <c r="B104" s="1"/>
      <c r="C104" s="1"/>
      <c r="D104" s="1"/>
      <c r="E104" s="2"/>
      <c r="F104" s="1"/>
      <c r="G104" s="10"/>
      <c r="H104" s="10"/>
      <c r="I104" s="10"/>
      <c r="J104" s="4"/>
      <c r="K104" s="11"/>
      <c r="L104" s="11"/>
      <c r="M104" s="5"/>
      <c r="N104" s="5"/>
      <c r="O104" s="2"/>
    </row>
    <row r="105" spans="1:15" ht="12.75" customHeight="1" x14ac:dyDescent="0.2">
      <c r="A105" s="10"/>
      <c r="B105" s="1"/>
      <c r="C105" s="1"/>
      <c r="D105" s="1"/>
      <c r="E105" s="2"/>
      <c r="F105" s="1"/>
      <c r="G105" s="10"/>
      <c r="H105" s="10"/>
      <c r="I105" s="10"/>
      <c r="J105" s="4"/>
      <c r="K105" s="11"/>
      <c r="L105" s="11"/>
      <c r="M105" s="5"/>
      <c r="N105" s="5"/>
      <c r="O105" s="2"/>
    </row>
    <row r="106" spans="1:15" ht="12.75" customHeight="1" x14ac:dyDescent="0.2">
      <c r="A106" s="10"/>
      <c r="B106" s="1"/>
      <c r="C106" s="1"/>
      <c r="D106" s="1"/>
      <c r="E106" s="2"/>
      <c r="F106" s="1"/>
      <c r="G106" s="10"/>
      <c r="H106" s="10"/>
      <c r="I106" s="10"/>
      <c r="J106" s="4"/>
      <c r="K106" s="11"/>
      <c r="L106" s="11"/>
      <c r="M106" s="5"/>
      <c r="N106" s="5"/>
      <c r="O106" s="2"/>
    </row>
    <row r="107" spans="1:15" ht="12.75" customHeight="1" x14ac:dyDescent="0.2">
      <c r="A107" s="10"/>
      <c r="B107" s="1"/>
      <c r="C107" s="1"/>
      <c r="D107" s="1"/>
      <c r="E107" s="2"/>
      <c r="F107" s="1"/>
      <c r="G107" s="10"/>
      <c r="H107" s="10"/>
      <c r="I107" s="10"/>
      <c r="J107" s="4"/>
      <c r="K107" s="11"/>
      <c r="L107" s="11"/>
      <c r="M107" s="5"/>
      <c r="N107" s="5"/>
      <c r="O107" s="2"/>
    </row>
    <row r="108" spans="1:15" ht="12.75" customHeight="1" x14ac:dyDescent="0.2">
      <c r="A108" s="10"/>
      <c r="B108" s="1"/>
      <c r="C108" s="1"/>
      <c r="D108" s="1"/>
      <c r="E108" s="2"/>
      <c r="F108" s="1"/>
      <c r="G108" s="10"/>
      <c r="H108" s="10"/>
      <c r="I108" s="10"/>
      <c r="J108" s="4"/>
      <c r="K108" s="11"/>
      <c r="L108" s="11"/>
      <c r="M108" s="5"/>
      <c r="N108" s="5"/>
      <c r="O108" s="2"/>
    </row>
    <row r="109" spans="1:15" ht="12.75" customHeight="1" x14ac:dyDescent="0.2">
      <c r="A109" s="10"/>
      <c r="B109" s="1"/>
      <c r="C109" s="1"/>
      <c r="D109" s="1"/>
      <c r="E109" s="2"/>
      <c r="F109" s="1"/>
      <c r="G109" s="10"/>
      <c r="H109" s="10"/>
      <c r="I109" s="10"/>
      <c r="J109" s="4"/>
      <c r="K109" s="11"/>
      <c r="L109" s="11"/>
      <c r="M109" s="5"/>
      <c r="N109" s="5"/>
      <c r="O109" s="2"/>
    </row>
    <row r="110" spans="1:15" ht="12.75" customHeight="1" x14ac:dyDescent="0.2">
      <c r="A110" s="10"/>
      <c r="B110" s="1"/>
      <c r="C110" s="1"/>
      <c r="D110" s="1"/>
      <c r="E110" s="2"/>
      <c r="F110" s="1"/>
      <c r="G110" s="10"/>
      <c r="H110" s="10"/>
      <c r="I110" s="10"/>
      <c r="J110" s="4"/>
      <c r="K110" s="11"/>
      <c r="L110" s="11"/>
      <c r="M110" s="5"/>
      <c r="N110" s="5"/>
      <c r="O110" s="2"/>
    </row>
    <row r="111" spans="1:15" ht="12.75" customHeight="1" x14ac:dyDescent="0.2">
      <c r="A111" s="10"/>
      <c r="B111" s="1"/>
      <c r="C111" s="1"/>
      <c r="D111" s="1"/>
      <c r="E111" s="2"/>
      <c r="F111" s="1"/>
      <c r="G111" s="10"/>
      <c r="H111" s="10"/>
      <c r="I111" s="10"/>
      <c r="J111" s="4"/>
      <c r="K111" s="11"/>
      <c r="L111" s="11"/>
      <c r="M111" s="5"/>
      <c r="N111" s="5"/>
      <c r="O111" s="2"/>
    </row>
    <row r="112" spans="1:15" ht="12.75" customHeight="1" x14ac:dyDescent="0.2">
      <c r="A112" s="10"/>
      <c r="B112" s="1"/>
      <c r="C112" s="1"/>
      <c r="D112" s="1"/>
      <c r="E112" s="2"/>
      <c r="F112" s="1"/>
      <c r="G112" s="10"/>
      <c r="H112" s="10"/>
      <c r="I112" s="10"/>
      <c r="J112" s="4"/>
      <c r="K112" s="11"/>
      <c r="L112" s="11"/>
      <c r="M112" s="5"/>
      <c r="N112" s="5"/>
      <c r="O112" s="2"/>
    </row>
    <row r="113" spans="1:15" ht="12.75" customHeight="1" x14ac:dyDescent="0.2">
      <c r="A113" s="10"/>
      <c r="B113" s="1"/>
      <c r="C113" s="1"/>
      <c r="D113" s="1"/>
      <c r="E113" s="2"/>
      <c r="F113" s="1"/>
      <c r="G113" s="10"/>
      <c r="H113" s="10"/>
      <c r="I113" s="10"/>
      <c r="J113" s="4"/>
      <c r="K113" s="11"/>
      <c r="L113" s="11"/>
      <c r="M113" s="5"/>
      <c r="N113" s="5"/>
      <c r="O113" s="2"/>
    </row>
    <row r="114" spans="1:15" ht="12.75" customHeight="1" x14ac:dyDescent="0.2">
      <c r="A114" s="10"/>
      <c r="B114" s="1"/>
      <c r="C114" s="1"/>
      <c r="D114" s="1"/>
      <c r="E114" s="2"/>
      <c r="F114" s="1"/>
      <c r="G114" s="10"/>
      <c r="H114" s="10"/>
      <c r="I114" s="10"/>
      <c r="J114" s="4"/>
      <c r="K114" s="11"/>
      <c r="L114" s="11"/>
      <c r="M114" s="5"/>
      <c r="N114" s="5"/>
      <c r="O114" s="2"/>
    </row>
    <row r="115" spans="1:15" ht="12.75" customHeight="1" x14ac:dyDescent="0.2">
      <c r="A115" s="10"/>
      <c r="B115" s="1"/>
      <c r="C115" s="1"/>
      <c r="D115" s="1"/>
      <c r="E115" s="2"/>
      <c r="F115" s="1"/>
      <c r="G115" s="10"/>
      <c r="H115" s="10"/>
      <c r="I115" s="10"/>
      <c r="J115" s="4"/>
      <c r="K115" s="11"/>
      <c r="L115" s="11"/>
      <c r="M115" s="5"/>
      <c r="N115" s="5"/>
      <c r="O115" s="2"/>
    </row>
    <row r="116" spans="1:15" ht="12.75" customHeight="1" x14ac:dyDescent="0.2">
      <c r="A116" s="10"/>
      <c r="B116" s="1"/>
      <c r="C116" s="1"/>
      <c r="D116" s="1"/>
      <c r="E116" s="2"/>
      <c r="F116" s="1"/>
      <c r="G116" s="10"/>
      <c r="H116" s="10"/>
      <c r="I116" s="10"/>
      <c r="J116" s="4"/>
      <c r="K116" s="11"/>
      <c r="L116" s="11"/>
      <c r="M116" s="5"/>
      <c r="N116" s="5"/>
      <c r="O116" s="2"/>
    </row>
    <row r="117" spans="1:15" ht="12.75" customHeight="1" x14ac:dyDescent="0.2">
      <c r="A117" s="10"/>
      <c r="B117" s="1"/>
      <c r="C117" s="1"/>
      <c r="D117" s="1"/>
      <c r="E117" s="2"/>
      <c r="F117" s="1"/>
      <c r="G117" s="10"/>
      <c r="H117" s="10"/>
      <c r="I117" s="10"/>
      <c r="J117" s="4"/>
      <c r="K117" s="11"/>
      <c r="L117" s="11"/>
      <c r="M117" s="5"/>
      <c r="N117" s="5"/>
      <c r="O117" s="2"/>
    </row>
    <row r="118" spans="1:15" ht="12.75" customHeight="1" x14ac:dyDescent="0.2">
      <c r="A118" s="10"/>
      <c r="B118" s="1"/>
      <c r="C118" s="1"/>
      <c r="D118" s="1"/>
      <c r="E118" s="2"/>
      <c r="F118" s="1"/>
      <c r="G118" s="10"/>
      <c r="H118" s="10"/>
      <c r="I118" s="10"/>
      <c r="J118" s="4"/>
      <c r="K118" s="11"/>
      <c r="L118" s="11"/>
      <c r="M118" s="5"/>
      <c r="N118" s="5"/>
      <c r="O118" s="2"/>
    </row>
    <row r="119" spans="1:15" ht="12.75" customHeight="1" x14ac:dyDescent="0.2">
      <c r="A119" s="10"/>
      <c r="B119" s="1"/>
      <c r="C119" s="1"/>
      <c r="D119" s="1"/>
      <c r="E119" s="2"/>
      <c r="F119" s="1"/>
      <c r="G119" s="10"/>
      <c r="H119" s="10"/>
      <c r="I119" s="10"/>
      <c r="J119" s="4"/>
      <c r="K119" s="11"/>
      <c r="L119" s="11"/>
      <c r="M119" s="5"/>
      <c r="N119" s="5"/>
      <c r="O119" s="2"/>
    </row>
    <row r="120" spans="1:15" ht="12.75" customHeight="1" x14ac:dyDescent="0.2">
      <c r="A120" s="10"/>
      <c r="B120" s="1"/>
      <c r="C120" s="1"/>
      <c r="D120" s="1"/>
      <c r="E120" s="2"/>
      <c r="F120" s="1"/>
      <c r="G120" s="10"/>
      <c r="H120" s="10"/>
      <c r="I120" s="10"/>
      <c r="J120" s="4"/>
      <c r="K120" s="11"/>
      <c r="L120" s="11"/>
      <c r="M120" s="5"/>
      <c r="N120" s="5"/>
      <c r="O120" s="2"/>
    </row>
    <row r="121" spans="1:15" ht="12.75" customHeight="1" x14ac:dyDescent="0.2">
      <c r="A121" s="10"/>
      <c r="B121" s="1"/>
      <c r="C121" s="1"/>
      <c r="D121" s="1"/>
      <c r="E121" s="2"/>
      <c r="F121" s="1"/>
      <c r="G121" s="10"/>
      <c r="H121" s="10"/>
      <c r="I121" s="10"/>
      <c r="J121" s="4"/>
      <c r="K121" s="11"/>
      <c r="L121" s="11"/>
      <c r="M121" s="5"/>
      <c r="N121" s="5"/>
      <c r="O121" s="2"/>
    </row>
    <row r="122" spans="1:15" ht="12.75" customHeight="1" x14ac:dyDescent="0.2">
      <c r="A122" s="10"/>
      <c r="B122" s="1"/>
      <c r="C122" s="1"/>
      <c r="D122" s="1"/>
      <c r="E122" s="2"/>
      <c r="F122" s="1"/>
      <c r="G122" s="10"/>
      <c r="H122" s="10"/>
      <c r="I122" s="10"/>
      <c r="J122" s="4"/>
      <c r="K122" s="11"/>
      <c r="L122" s="11"/>
      <c r="M122" s="5"/>
      <c r="N122" s="5"/>
      <c r="O122" s="2"/>
    </row>
    <row r="123" spans="1:15" ht="12.75" customHeight="1" x14ac:dyDescent="0.2">
      <c r="A123" s="10"/>
      <c r="B123" s="1"/>
      <c r="C123" s="1"/>
      <c r="D123" s="1"/>
      <c r="E123" s="2"/>
      <c r="F123" s="1"/>
      <c r="G123" s="10"/>
      <c r="H123" s="10"/>
      <c r="I123" s="10"/>
      <c r="J123" s="4"/>
      <c r="K123" s="11"/>
      <c r="L123" s="11"/>
      <c r="M123" s="5"/>
      <c r="N123" s="5"/>
      <c r="O123" s="2"/>
    </row>
    <row r="124" spans="1:15" ht="12.75" customHeight="1" x14ac:dyDescent="0.2">
      <c r="A124" s="10"/>
      <c r="B124" s="1"/>
      <c r="C124" s="1"/>
      <c r="D124" s="1"/>
      <c r="E124" s="2"/>
      <c r="F124" s="1"/>
      <c r="G124" s="10"/>
      <c r="H124" s="10"/>
      <c r="I124" s="10"/>
      <c r="J124" s="4"/>
      <c r="K124" s="11"/>
      <c r="L124" s="11"/>
      <c r="M124" s="5"/>
      <c r="N124" s="5"/>
      <c r="O124" s="2"/>
    </row>
    <row r="125" spans="1:15" ht="12.75" customHeight="1" x14ac:dyDescent="0.2">
      <c r="A125" s="10"/>
      <c r="B125" s="1"/>
      <c r="C125" s="1"/>
      <c r="D125" s="1"/>
      <c r="E125" s="2"/>
      <c r="F125" s="1"/>
      <c r="G125" s="10"/>
      <c r="H125" s="10"/>
      <c r="I125" s="10"/>
      <c r="J125" s="4"/>
      <c r="K125" s="11"/>
      <c r="L125" s="11"/>
      <c r="M125" s="5"/>
      <c r="N125" s="5"/>
      <c r="O125" s="2"/>
    </row>
    <row r="126" spans="1:15" ht="12.75" customHeight="1" x14ac:dyDescent="0.2">
      <c r="A126" s="10"/>
      <c r="B126" s="1"/>
      <c r="C126" s="1"/>
      <c r="D126" s="1"/>
      <c r="E126" s="2"/>
      <c r="F126" s="1"/>
      <c r="G126" s="10"/>
      <c r="H126" s="10"/>
      <c r="I126" s="10"/>
      <c r="J126" s="4"/>
      <c r="K126" s="11"/>
      <c r="L126" s="11"/>
      <c r="M126" s="5"/>
      <c r="N126" s="5"/>
      <c r="O126" s="2"/>
    </row>
    <row r="127" spans="1:15" ht="12.75" customHeight="1" x14ac:dyDescent="0.2">
      <c r="A127" s="10"/>
      <c r="B127" s="1"/>
      <c r="C127" s="1"/>
      <c r="D127" s="1"/>
      <c r="E127" s="2"/>
      <c r="F127" s="1"/>
      <c r="G127" s="10"/>
      <c r="H127" s="10"/>
      <c r="I127" s="10"/>
      <c r="J127" s="4"/>
      <c r="K127" s="11"/>
      <c r="L127" s="11"/>
      <c r="M127" s="5"/>
      <c r="N127" s="5"/>
      <c r="O127" s="2"/>
    </row>
    <row r="128" spans="1:15" ht="12.75" customHeight="1" x14ac:dyDescent="0.2">
      <c r="A128" s="10"/>
      <c r="B128" s="1"/>
      <c r="C128" s="1"/>
      <c r="D128" s="1"/>
      <c r="E128" s="2"/>
      <c r="F128" s="1"/>
      <c r="G128" s="10"/>
      <c r="H128" s="10"/>
      <c r="I128" s="10"/>
      <c r="J128" s="4"/>
      <c r="K128" s="11"/>
      <c r="L128" s="11"/>
      <c r="M128" s="5"/>
      <c r="N128" s="5"/>
      <c r="O128" s="2"/>
    </row>
    <row r="129" spans="1:15" ht="12.75" customHeight="1" x14ac:dyDescent="0.2">
      <c r="A129" s="10"/>
      <c r="B129" s="1"/>
      <c r="C129" s="1"/>
      <c r="D129" s="1"/>
      <c r="E129" s="2"/>
      <c r="F129" s="1"/>
      <c r="G129" s="10"/>
      <c r="H129" s="10"/>
      <c r="I129" s="10"/>
      <c r="J129" s="4"/>
      <c r="K129" s="11"/>
      <c r="L129" s="11"/>
      <c r="M129" s="5"/>
      <c r="N129" s="5"/>
      <c r="O129" s="2"/>
    </row>
    <row r="130" spans="1:15" ht="12.75" customHeight="1" x14ac:dyDescent="0.2">
      <c r="A130" s="10"/>
      <c r="B130" s="1"/>
      <c r="C130" s="1"/>
      <c r="D130" s="1"/>
      <c r="E130" s="2"/>
      <c r="F130" s="1"/>
      <c r="G130" s="10"/>
      <c r="H130" s="10"/>
      <c r="I130" s="10"/>
      <c r="J130" s="4"/>
      <c r="K130" s="11"/>
      <c r="L130" s="11"/>
      <c r="M130" s="5"/>
      <c r="N130" s="5"/>
      <c r="O130" s="2"/>
    </row>
    <row r="131" spans="1:15" ht="12.75" customHeight="1" x14ac:dyDescent="0.2">
      <c r="A131" s="10"/>
      <c r="B131" s="1"/>
      <c r="C131" s="1"/>
      <c r="D131" s="1"/>
      <c r="E131" s="2"/>
      <c r="F131" s="1"/>
      <c r="G131" s="10"/>
      <c r="H131" s="10"/>
      <c r="I131" s="10"/>
      <c r="J131" s="4"/>
      <c r="K131" s="11"/>
      <c r="L131" s="11"/>
      <c r="M131" s="5"/>
      <c r="N131" s="5"/>
      <c r="O131" s="2"/>
    </row>
    <row r="132" spans="1:15" ht="12.75" customHeight="1" x14ac:dyDescent="0.2">
      <c r="A132" s="10"/>
      <c r="B132" s="1"/>
      <c r="C132" s="1"/>
      <c r="D132" s="1"/>
      <c r="E132" s="2"/>
      <c r="F132" s="1"/>
      <c r="G132" s="10"/>
      <c r="H132" s="10"/>
      <c r="I132" s="10"/>
      <c r="J132" s="4"/>
      <c r="K132" s="11"/>
      <c r="L132" s="11"/>
      <c r="M132" s="5"/>
      <c r="N132" s="5"/>
      <c r="O132" s="2"/>
    </row>
    <row r="133" spans="1:15" ht="12.75" customHeight="1" x14ac:dyDescent="0.2">
      <c r="A133" s="10"/>
      <c r="B133" s="1"/>
      <c r="C133" s="1"/>
      <c r="D133" s="1"/>
      <c r="E133" s="2"/>
      <c r="F133" s="1"/>
      <c r="G133" s="10"/>
      <c r="H133" s="10"/>
      <c r="I133" s="10"/>
      <c r="J133" s="4"/>
      <c r="K133" s="11"/>
      <c r="L133" s="11"/>
      <c r="M133" s="5"/>
      <c r="N133" s="5"/>
      <c r="O133" s="2"/>
    </row>
    <row r="134" spans="1:15" ht="12.75" customHeight="1" x14ac:dyDescent="0.2">
      <c r="A134" s="10"/>
      <c r="B134" s="1"/>
      <c r="C134" s="1"/>
      <c r="D134" s="1"/>
      <c r="E134" s="2"/>
      <c r="F134" s="1"/>
      <c r="G134" s="10"/>
      <c r="H134" s="10"/>
      <c r="I134" s="10"/>
      <c r="J134" s="4"/>
      <c r="K134" s="11"/>
      <c r="L134" s="11"/>
      <c r="M134" s="5"/>
      <c r="N134" s="5"/>
      <c r="O134" s="2"/>
    </row>
    <row r="135" spans="1:15" ht="12.75" customHeight="1" x14ac:dyDescent="0.2">
      <c r="A135" s="10"/>
      <c r="B135" s="1"/>
      <c r="C135" s="1"/>
      <c r="D135" s="1"/>
      <c r="E135" s="2"/>
      <c r="F135" s="1"/>
      <c r="G135" s="10"/>
      <c r="H135" s="10"/>
      <c r="I135" s="10"/>
      <c r="J135" s="4"/>
      <c r="K135" s="11"/>
      <c r="L135" s="11"/>
      <c r="M135" s="5"/>
      <c r="N135" s="5"/>
      <c r="O135" s="2"/>
    </row>
    <row r="136" spans="1:15" ht="12.75" customHeight="1" x14ac:dyDescent="0.2">
      <c r="A136" s="10"/>
      <c r="B136" s="1"/>
      <c r="C136" s="1"/>
      <c r="D136" s="1"/>
      <c r="E136" s="2"/>
      <c r="F136" s="1"/>
      <c r="G136" s="10"/>
      <c r="H136" s="10"/>
      <c r="I136" s="10"/>
      <c r="J136" s="4"/>
      <c r="K136" s="11"/>
      <c r="L136" s="11"/>
      <c r="M136" s="5"/>
      <c r="N136" s="5"/>
      <c r="O136" s="2"/>
    </row>
    <row r="137" spans="1:15" ht="12.75" customHeight="1" x14ac:dyDescent="0.2">
      <c r="A137" s="10"/>
      <c r="B137" s="1"/>
      <c r="C137" s="1"/>
      <c r="D137" s="1"/>
      <c r="E137" s="2"/>
      <c r="F137" s="1"/>
      <c r="G137" s="10"/>
      <c r="H137" s="10"/>
      <c r="I137" s="10"/>
      <c r="J137" s="4"/>
      <c r="K137" s="11"/>
      <c r="L137" s="11"/>
      <c r="M137" s="5"/>
      <c r="N137" s="5"/>
      <c r="O137" s="2"/>
    </row>
    <row r="138" spans="1:15" ht="12.75" customHeight="1" x14ac:dyDescent="0.2">
      <c r="A138" s="10"/>
      <c r="B138" s="1"/>
      <c r="C138" s="1"/>
      <c r="D138" s="1"/>
      <c r="E138" s="2"/>
      <c r="F138" s="1"/>
      <c r="G138" s="10"/>
      <c r="H138" s="10"/>
      <c r="I138" s="10"/>
      <c r="J138" s="4"/>
      <c r="K138" s="11"/>
      <c r="L138" s="11"/>
      <c r="M138" s="5"/>
      <c r="N138" s="5"/>
      <c r="O138" s="2"/>
    </row>
    <row r="139" spans="1:15" ht="12.75" customHeight="1" x14ac:dyDescent="0.2">
      <c r="A139" s="10"/>
      <c r="B139" s="1"/>
      <c r="C139" s="1"/>
      <c r="D139" s="1"/>
      <c r="E139" s="2"/>
      <c r="F139" s="1"/>
      <c r="G139" s="10"/>
      <c r="H139" s="10"/>
      <c r="I139" s="10"/>
      <c r="J139" s="4"/>
      <c r="K139" s="11"/>
      <c r="L139" s="11"/>
      <c r="M139" s="5"/>
      <c r="N139" s="5"/>
      <c r="O139" s="2"/>
    </row>
    <row r="140" spans="1:15" ht="12.75" customHeight="1" x14ac:dyDescent="0.2">
      <c r="A140" s="10"/>
      <c r="B140" s="1"/>
      <c r="C140" s="1"/>
      <c r="D140" s="1"/>
      <c r="E140" s="2"/>
      <c r="F140" s="1"/>
      <c r="G140" s="10"/>
      <c r="H140" s="10"/>
      <c r="I140" s="10"/>
      <c r="J140" s="4"/>
      <c r="K140" s="11"/>
      <c r="L140" s="11"/>
      <c r="M140" s="5"/>
      <c r="N140" s="5"/>
      <c r="O140" s="2"/>
    </row>
    <row r="141" spans="1:15" ht="12.75" customHeight="1" x14ac:dyDescent="0.2">
      <c r="A141" s="10"/>
      <c r="B141" s="1"/>
      <c r="C141" s="1"/>
      <c r="D141" s="1"/>
      <c r="E141" s="2"/>
      <c r="F141" s="1"/>
      <c r="G141" s="10"/>
      <c r="H141" s="10"/>
      <c r="I141" s="10"/>
      <c r="J141" s="4"/>
      <c r="K141" s="11"/>
      <c r="L141" s="11"/>
      <c r="M141" s="5"/>
      <c r="N141" s="5"/>
      <c r="O141" s="2"/>
    </row>
    <row r="142" spans="1:15" ht="12.75" customHeight="1" x14ac:dyDescent="0.2">
      <c r="A142" s="10"/>
      <c r="B142" s="1"/>
      <c r="C142" s="1"/>
      <c r="D142" s="1"/>
      <c r="E142" s="2"/>
      <c r="F142" s="1"/>
      <c r="G142" s="10"/>
      <c r="H142" s="10"/>
      <c r="I142" s="10"/>
      <c r="J142" s="4"/>
      <c r="K142" s="11"/>
      <c r="L142" s="11"/>
      <c r="M142" s="5"/>
      <c r="N142" s="5"/>
      <c r="O142" s="2"/>
    </row>
    <row r="143" spans="1:15" ht="12.75" customHeight="1" x14ac:dyDescent="0.2">
      <c r="A143" s="10"/>
      <c r="B143" s="1"/>
      <c r="C143" s="1"/>
      <c r="D143" s="1"/>
      <c r="E143" s="2"/>
      <c r="F143" s="1"/>
      <c r="G143" s="10"/>
      <c r="H143" s="10"/>
      <c r="I143" s="10"/>
      <c r="J143" s="4"/>
      <c r="K143" s="11"/>
      <c r="L143" s="11"/>
      <c r="M143" s="5"/>
      <c r="N143" s="5"/>
      <c r="O143" s="2"/>
    </row>
    <row r="144" spans="1:15" ht="12.75" customHeight="1" x14ac:dyDescent="0.2">
      <c r="A144" s="10"/>
      <c r="B144" s="1"/>
      <c r="C144" s="1"/>
      <c r="D144" s="1"/>
      <c r="E144" s="2"/>
      <c r="F144" s="1"/>
      <c r="G144" s="10"/>
      <c r="H144" s="10"/>
      <c r="I144" s="10"/>
      <c r="J144" s="4"/>
      <c r="K144" s="11"/>
      <c r="L144" s="11"/>
      <c r="M144" s="5"/>
      <c r="N144" s="5"/>
      <c r="O144" s="2"/>
    </row>
    <row r="145" spans="1:15" ht="12.75" customHeight="1" x14ac:dyDescent="0.2">
      <c r="A145" s="10"/>
      <c r="B145" s="1"/>
      <c r="C145" s="1"/>
      <c r="D145" s="1"/>
      <c r="E145" s="2"/>
      <c r="F145" s="1"/>
      <c r="G145" s="10"/>
      <c r="H145" s="10"/>
      <c r="I145" s="10"/>
      <c r="J145" s="4"/>
      <c r="K145" s="11"/>
      <c r="L145" s="11"/>
      <c r="M145" s="5"/>
      <c r="N145" s="5"/>
      <c r="O145" s="2"/>
    </row>
    <row r="146" spans="1:15" ht="12.75" customHeight="1" x14ac:dyDescent="0.2">
      <c r="A146" s="10"/>
      <c r="B146" s="1"/>
      <c r="C146" s="1"/>
      <c r="D146" s="1"/>
      <c r="E146" s="2"/>
      <c r="F146" s="1"/>
      <c r="G146" s="10"/>
      <c r="H146" s="10"/>
      <c r="I146" s="10"/>
      <c r="J146" s="4"/>
      <c r="K146" s="11"/>
      <c r="L146" s="11"/>
      <c r="M146" s="5"/>
      <c r="N146" s="5"/>
      <c r="O146" s="2"/>
    </row>
    <row r="147" spans="1:15" ht="12.75" customHeight="1" x14ac:dyDescent="0.2">
      <c r="A147" s="10"/>
      <c r="B147" s="1"/>
      <c r="C147" s="1"/>
      <c r="D147" s="1"/>
      <c r="E147" s="2"/>
      <c r="F147" s="1"/>
      <c r="G147" s="10"/>
      <c r="H147" s="10"/>
      <c r="I147" s="10"/>
      <c r="J147" s="4"/>
      <c r="K147" s="11"/>
      <c r="L147" s="11"/>
      <c r="M147" s="5"/>
      <c r="N147" s="5"/>
      <c r="O147" s="2"/>
    </row>
    <row r="148" spans="1:15" ht="12.75" customHeight="1" x14ac:dyDescent="0.2">
      <c r="A148" s="10"/>
      <c r="B148" s="1"/>
      <c r="C148" s="1"/>
      <c r="D148" s="1"/>
      <c r="E148" s="2"/>
      <c r="F148" s="1"/>
      <c r="G148" s="10"/>
      <c r="H148" s="10"/>
      <c r="I148" s="10"/>
      <c r="J148" s="4"/>
      <c r="K148" s="11"/>
      <c r="L148" s="11"/>
      <c r="M148" s="5"/>
      <c r="N148" s="5"/>
      <c r="O148" s="2"/>
    </row>
    <row r="149" spans="1:15" ht="12.75" customHeight="1" x14ac:dyDescent="0.2">
      <c r="A149" s="10"/>
      <c r="B149" s="1"/>
      <c r="C149" s="1"/>
      <c r="D149" s="1"/>
      <c r="E149" s="2"/>
      <c r="F149" s="1"/>
      <c r="G149" s="10"/>
      <c r="H149" s="10"/>
      <c r="I149" s="10"/>
      <c r="J149" s="4"/>
      <c r="K149" s="11"/>
      <c r="L149" s="11"/>
      <c r="M149" s="5"/>
      <c r="N149" s="5"/>
      <c r="O149" s="2"/>
    </row>
    <row r="150" spans="1:15" ht="12.75" customHeight="1" x14ac:dyDescent="0.2">
      <c r="A150" s="10"/>
      <c r="B150" s="1"/>
      <c r="C150" s="1"/>
      <c r="D150" s="1"/>
      <c r="E150" s="2"/>
      <c r="F150" s="1"/>
      <c r="G150" s="10"/>
      <c r="H150" s="10"/>
      <c r="I150" s="10"/>
      <c r="J150" s="4"/>
      <c r="K150" s="11"/>
      <c r="L150" s="11"/>
      <c r="M150" s="5"/>
      <c r="N150" s="5"/>
      <c r="O150" s="2"/>
    </row>
    <row r="151" spans="1:15" ht="12.75" customHeight="1" x14ac:dyDescent="0.2">
      <c r="A151" s="10"/>
      <c r="B151" s="1"/>
      <c r="C151" s="1"/>
      <c r="D151" s="1"/>
      <c r="E151" s="2"/>
      <c r="F151" s="1"/>
      <c r="G151" s="10"/>
      <c r="H151" s="10"/>
      <c r="I151" s="10"/>
      <c r="J151" s="4"/>
      <c r="K151" s="11"/>
      <c r="L151" s="11"/>
      <c r="M151" s="5"/>
      <c r="N151" s="5"/>
      <c r="O151" s="2"/>
    </row>
    <row r="152" spans="1:15" ht="12.75" customHeight="1" x14ac:dyDescent="0.2">
      <c r="A152" s="10"/>
      <c r="B152" s="1"/>
      <c r="C152" s="1"/>
      <c r="D152" s="1"/>
      <c r="E152" s="2"/>
      <c r="F152" s="1"/>
      <c r="G152" s="10"/>
      <c r="H152" s="10"/>
      <c r="I152" s="10"/>
      <c r="J152" s="4"/>
      <c r="K152" s="11"/>
      <c r="L152" s="11"/>
      <c r="M152" s="5"/>
      <c r="N152" s="5"/>
      <c r="O152" s="2"/>
    </row>
    <row r="153" spans="1:15" ht="12.75" customHeight="1" x14ac:dyDescent="0.2">
      <c r="A153" s="10"/>
      <c r="B153" s="1"/>
      <c r="C153" s="1"/>
      <c r="D153" s="1"/>
      <c r="E153" s="2"/>
      <c r="F153" s="1"/>
      <c r="G153" s="10"/>
      <c r="H153" s="10"/>
      <c r="I153" s="10"/>
      <c r="J153" s="4"/>
      <c r="K153" s="11"/>
      <c r="L153" s="11"/>
      <c r="M153" s="5"/>
      <c r="N153" s="5"/>
      <c r="O153" s="2"/>
    </row>
    <row r="154" spans="1:15" ht="12.75" customHeight="1" x14ac:dyDescent="0.2">
      <c r="A154" s="10"/>
      <c r="B154" s="1"/>
      <c r="C154" s="1"/>
      <c r="D154" s="1"/>
      <c r="E154" s="2"/>
      <c r="F154" s="1"/>
      <c r="G154" s="10"/>
      <c r="H154" s="10"/>
      <c r="I154" s="10"/>
      <c r="J154" s="4"/>
      <c r="K154" s="11"/>
      <c r="L154" s="11"/>
      <c r="M154" s="5"/>
      <c r="N154" s="5"/>
      <c r="O154" s="2"/>
    </row>
    <row r="155" spans="1:15" ht="12.75" customHeight="1" x14ac:dyDescent="0.2">
      <c r="A155" s="10"/>
      <c r="B155" s="1"/>
      <c r="C155" s="1"/>
      <c r="D155" s="1"/>
      <c r="E155" s="2"/>
      <c r="F155" s="1"/>
      <c r="G155" s="10"/>
      <c r="H155" s="10"/>
      <c r="I155" s="10"/>
      <c r="J155" s="4"/>
      <c r="K155" s="11"/>
      <c r="L155" s="11"/>
      <c r="M155" s="5"/>
      <c r="N155" s="5"/>
      <c r="O155" s="2"/>
    </row>
    <row r="156" spans="1:15" ht="12.75" customHeight="1" x14ac:dyDescent="0.2">
      <c r="A156" s="10"/>
      <c r="B156" s="1"/>
      <c r="C156" s="1"/>
      <c r="D156" s="1"/>
      <c r="E156" s="2"/>
      <c r="F156" s="1"/>
      <c r="G156" s="10"/>
      <c r="H156" s="10"/>
      <c r="I156" s="10"/>
      <c r="J156" s="4"/>
      <c r="K156" s="11"/>
      <c r="L156" s="11"/>
      <c r="M156" s="5"/>
      <c r="N156" s="5"/>
      <c r="O156" s="2"/>
    </row>
    <row r="157" spans="1:15" ht="12.75" customHeight="1" x14ac:dyDescent="0.2">
      <c r="A157" s="10"/>
      <c r="B157" s="1"/>
      <c r="C157" s="1"/>
      <c r="D157" s="1"/>
      <c r="E157" s="2"/>
      <c r="F157" s="1"/>
      <c r="G157" s="10"/>
      <c r="H157" s="10"/>
      <c r="I157" s="10"/>
      <c r="J157" s="4"/>
      <c r="K157" s="11"/>
      <c r="L157" s="11"/>
      <c r="M157" s="5"/>
      <c r="N157" s="5"/>
      <c r="O157" s="2"/>
    </row>
    <row r="158" spans="1:15" ht="12.75" customHeight="1" x14ac:dyDescent="0.2">
      <c r="A158" s="10"/>
      <c r="B158" s="1"/>
      <c r="C158" s="1"/>
      <c r="D158" s="1"/>
      <c r="E158" s="2"/>
      <c r="F158" s="1"/>
      <c r="G158" s="10"/>
      <c r="H158" s="10"/>
      <c r="I158" s="10"/>
      <c r="J158" s="4"/>
      <c r="K158" s="11"/>
      <c r="L158" s="11"/>
      <c r="M158" s="5"/>
      <c r="N158" s="5"/>
      <c r="O158" s="2"/>
    </row>
    <row r="159" spans="1:15" ht="12.75" customHeight="1" x14ac:dyDescent="0.2">
      <c r="A159" s="10"/>
      <c r="B159" s="1"/>
      <c r="C159" s="1"/>
      <c r="D159" s="1"/>
      <c r="E159" s="2"/>
      <c r="F159" s="1"/>
      <c r="G159" s="10"/>
      <c r="H159" s="10"/>
      <c r="I159" s="10"/>
      <c r="J159" s="4"/>
      <c r="K159" s="11"/>
      <c r="L159" s="11"/>
      <c r="M159" s="5"/>
      <c r="N159" s="5"/>
      <c r="O159" s="2"/>
    </row>
    <row r="160" spans="1:15" ht="12.75" customHeight="1" x14ac:dyDescent="0.2">
      <c r="A160" s="10"/>
      <c r="B160" s="1"/>
      <c r="C160" s="1"/>
      <c r="D160" s="1"/>
      <c r="E160" s="2"/>
      <c r="F160" s="1"/>
      <c r="G160" s="10"/>
      <c r="H160" s="10"/>
      <c r="I160" s="10"/>
      <c r="J160" s="4"/>
      <c r="K160" s="11"/>
      <c r="L160" s="11"/>
      <c r="M160" s="5"/>
      <c r="N160" s="5"/>
      <c r="O160" s="2"/>
    </row>
    <row r="161" spans="1:15" ht="12.75" customHeight="1" x14ac:dyDescent="0.2">
      <c r="A161" s="10"/>
      <c r="B161" s="1"/>
      <c r="C161" s="1"/>
      <c r="D161" s="1"/>
      <c r="E161" s="2"/>
      <c r="F161" s="1"/>
      <c r="G161" s="10"/>
      <c r="H161" s="10"/>
      <c r="I161" s="10"/>
      <c r="J161" s="4"/>
      <c r="K161" s="11"/>
      <c r="L161" s="11"/>
      <c r="M161" s="5"/>
      <c r="N161" s="5"/>
      <c r="O161" s="2"/>
    </row>
    <row r="162" spans="1:15" ht="12.75" customHeight="1" x14ac:dyDescent="0.2">
      <c r="A162" s="10"/>
      <c r="B162" s="1"/>
      <c r="C162" s="1"/>
      <c r="D162" s="1"/>
      <c r="E162" s="2"/>
      <c r="F162" s="1"/>
      <c r="G162" s="10"/>
      <c r="H162" s="10"/>
      <c r="I162" s="10"/>
      <c r="J162" s="4"/>
      <c r="K162" s="11"/>
      <c r="L162" s="11"/>
      <c r="M162" s="5"/>
      <c r="N162" s="5"/>
      <c r="O162" s="2"/>
    </row>
    <row r="163" spans="1:15" ht="12.75" customHeight="1" x14ac:dyDescent="0.2">
      <c r="A163" s="10"/>
      <c r="B163" s="1"/>
      <c r="C163" s="1"/>
      <c r="D163" s="1"/>
      <c r="E163" s="2"/>
      <c r="F163" s="1"/>
      <c r="G163" s="10"/>
      <c r="H163" s="10"/>
      <c r="I163" s="10"/>
      <c r="J163" s="4"/>
      <c r="K163" s="11"/>
      <c r="L163" s="11"/>
      <c r="M163" s="5"/>
      <c r="N163" s="5"/>
      <c r="O163" s="2"/>
    </row>
    <row r="164" spans="1:15" ht="12.75" customHeight="1" x14ac:dyDescent="0.2">
      <c r="A164" s="10"/>
      <c r="B164" s="1"/>
      <c r="C164" s="1"/>
      <c r="D164" s="1"/>
      <c r="E164" s="2"/>
      <c r="F164" s="1"/>
      <c r="G164" s="10"/>
      <c r="H164" s="10"/>
      <c r="I164" s="10"/>
      <c r="J164" s="4"/>
      <c r="K164" s="11"/>
      <c r="L164" s="11"/>
      <c r="M164" s="5"/>
      <c r="N164" s="5"/>
      <c r="O164" s="2"/>
    </row>
    <row r="165" spans="1:15" ht="12.75" customHeight="1" x14ac:dyDescent="0.2">
      <c r="A165" s="10"/>
      <c r="B165" s="1"/>
      <c r="C165" s="1"/>
      <c r="D165" s="1"/>
      <c r="E165" s="2"/>
      <c r="F165" s="1"/>
      <c r="G165" s="10"/>
      <c r="H165" s="10"/>
      <c r="I165" s="10"/>
      <c r="J165" s="4"/>
      <c r="K165" s="11"/>
      <c r="L165" s="11"/>
      <c r="M165" s="5"/>
      <c r="N165" s="5"/>
      <c r="O165" s="2"/>
    </row>
    <row r="166" spans="1:15" ht="12.75" customHeight="1" x14ac:dyDescent="0.2">
      <c r="A166" s="10"/>
      <c r="B166" s="1"/>
      <c r="C166" s="1"/>
      <c r="D166" s="1"/>
      <c r="E166" s="2"/>
      <c r="F166" s="1"/>
      <c r="G166" s="10"/>
      <c r="H166" s="10"/>
      <c r="I166" s="10"/>
      <c r="J166" s="4"/>
      <c r="K166" s="11"/>
      <c r="L166" s="11"/>
      <c r="M166" s="5"/>
      <c r="N166" s="5"/>
      <c r="O166" s="2"/>
    </row>
    <row r="167" spans="1:15" ht="12.75" customHeight="1" x14ac:dyDescent="0.2">
      <c r="A167" s="10"/>
      <c r="B167" s="1"/>
      <c r="C167" s="1"/>
      <c r="D167" s="1"/>
      <c r="E167" s="2"/>
      <c r="F167" s="1"/>
      <c r="G167" s="10"/>
      <c r="H167" s="10"/>
      <c r="I167" s="10"/>
      <c r="J167" s="4"/>
      <c r="K167" s="11"/>
      <c r="L167" s="11"/>
      <c r="M167" s="5"/>
      <c r="N167" s="5"/>
      <c r="O167" s="2"/>
    </row>
    <row r="168" spans="1:15" ht="12.75" customHeight="1" x14ac:dyDescent="0.2">
      <c r="A168" s="10"/>
      <c r="B168" s="1"/>
      <c r="C168" s="1"/>
      <c r="D168" s="1"/>
      <c r="E168" s="2"/>
      <c r="F168" s="1"/>
      <c r="G168" s="10"/>
      <c r="H168" s="10"/>
      <c r="I168" s="10"/>
      <c r="J168" s="4"/>
      <c r="K168" s="11"/>
      <c r="L168" s="11"/>
      <c r="M168" s="5"/>
      <c r="N168" s="5"/>
      <c r="O168" s="2"/>
    </row>
    <row r="169" spans="1:15" ht="12.75" customHeight="1" x14ac:dyDescent="0.2">
      <c r="A169" s="10"/>
      <c r="B169" s="1"/>
      <c r="C169" s="1"/>
      <c r="D169" s="1"/>
      <c r="E169" s="2"/>
      <c r="F169" s="1"/>
      <c r="G169" s="10"/>
      <c r="H169" s="10"/>
      <c r="I169" s="10"/>
      <c r="J169" s="4"/>
      <c r="K169" s="11"/>
      <c r="L169" s="11"/>
      <c r="M169" s="5"/>
      <c r="N169" s="5"/>
      <c r="O169" s="2"/>
    </row>
    <row r="170" spans="1:15" ht="12.75" customHeight="1" x14ac:dyDescent="0.2">
      <c r="A170" s="10"/>
      <c r="B170" s="1"/>
      <c r="C170" s="1"/>
      <c r="D170" s="1"/>
      <c r="E170" s="2"/>
      <c r="F170" s="1"/>
      <c r="G170" s="10"/>
      <c r="H170" s="10"/>
      <c r="I170" s="10"/>
      <c r="J170" s="4"/>
      <c r="K170" s="11"/>
      <c r="L170" s="11"/>
      <c r="M170" s="5"/>
      <c r="N170" s="5"/>
      <c r="O170" s="2"/>
    </row>
    <row r="171" spans="1:15" ht="12.75" customHeight="1" x14ac:dyDescent="0.2">
      <c r="A171" s="10"/>
      <c r="B171" s="1"/>
      <c r="C171" s="1"/>
      <c r="D171" s="1"/>
      <c r="E171" s="2"/>
      <c r="F171" s="1"/>
      <c r="G171" s="10"/>
      <c r="H171" s="10"/>
      <c r="I171" s="10"/>
      <c r="J171" s="4"/>
      <c r="K171" s="11"/>
      <c r="L171" s="11"/>
      <c r="M171" s="5"/>
      <c r="N171" s="5"/>
      <c r="O171" s="2"/>
    </row>
    <row r="172" spans="1:15" ht="12.75" customHeight="1" x14ac:dyDescent="0.2">
      <c r="A172" s="10"/>
      <c r="B172" s="1"/>
      <c r="C172" s="1"/>
      <c r="D172" s="1"/>
      <c r="E172" s="2"/>
      <c r="F172" s="1"/>
      <c r="G172" s="10"/>
      <c r="H172" s="10"/>
      <c r="I172" s="10"/>
      <c r="J172" s="4"/>
      <c r="K172" s="11"/>
      <c r="L172" s="11"/>
      <c r="M172" s="5"/>
      <c r="N172" s="5"/>
      <c r="O172" s="2"/>
    </row>
    <row r="173" spans="1:15" ht="12.75" customHeight="1" x14ac:dyDescent="0.2">
      <c r="A173" s="10"/>
      <c r="B173" s="1"/>
      <c r="C173" s="1"/>
      <c r="D173" s="1"/>
      <c r="E173" s="2"/>
      <c r="F173" s="1"/>
      <c r="G173" s="10"/>
      <c r="H173" s="10"/>
      <c r="I173" s="10"/>
      <c r="J173" s="4"/>
      <c r="K173" s="11"/>
      <c r="L173" s="11"/>
      <c r="M173" s="5"/>
      <c r="N173" s="5"/>
      <c r="O173" s="2"/>
    </row>
    <row r="174" spans="1:15" ht="12.75" customHeight="1" x14ac:dyDescent="0.2">
      <c r="A174" s="10"/>
      <c r="B174" s="1"/>
      <c r="C174" s="1"/>
      <c r="D174" s="1"/>
      <c r="E174" s="2"/>
      <c r="F174" s="1"/>
      <c r="G174" s="10"/>
      <c r="H174" s="10"/>
      <c r="I174" s="10"/>
      <c r="J174" s="4"/>
      <c r="K174" s="11"/>
      <c r="L174" s="11"/>
      <c r="M174" s="5"/>
      <c r="N174" s="5"/>
      <c r="O174" s="2"/>
    </row>
    <row r="175" spans="1:15" ht="12.75" customHeight="1" x14ac:dyDescent="0.2">
      <c r="A175" s="10"/>
      <c r="B175" s="1"/>
      <c r="C175" s="1"/>
      <c r="D175" s="1"/>
      <c r="E175" s="2"/>
      <c r="F175" s="1"/>
      <c r="G175" s="10"/>
      <c r="H175" s="10"/>
      <c r="I175" s="10"/>
      <c r="J175" s="4"/>
      <c r="K175" s="11"/>
      <c r="L175" s="11"/>
      <c r="M175" s="5"/>
      <c r="N175" s="5"/>
      <c r="O175" s="2"/>
    </row>
    <row r="176" spans="1:15" ht="12.75" customHeight="1" x14ac:dyDescent="0.2">
      <c r="A176" s="10"/>
      <c r="B176" s="1"/>
      <c r="C176" s="1"/>
      <c r="D176" s="1"/>
      <c r="E176" s="2"/>
      <c r="F176" s="1"/>
      <c r="G176" s="10"/>
      <c r="H176" s="10"/>
      <c r="I176" s="10"/>
      <c r="J176" s="4"/>
      <c r="K176" s="11"/>
      <c r="L176" s="11"/>
      <c r="M176" s="5"/>
      <c r="N176" s="5"/>
      <c r="O176" s="2"/>
    </row>
    <row r="177" spans="1:15" ht="12.75" customHeight="1" x14ac:dyDescent="0.2">
      <c r="A177" s="10"/>
      <c r="B177" s="1"/>
      <c r="C177" s="1"/>
      <c r="D177" s="1"/>
      <c r="E177" s="2"/>
      <c r="F177" s="1"/>
      <c r="G177" s="10"/>
      <c r="H177" s="10"/>
      <c r="I177" s="10"/>
      <c r="J177" s="4"/>
      <c r="K177" s="11"/>
      <c r="L177" s="11"/>
      <c r="M177" s="5"/>
      <c r="N177" s="5"/>
      <c r="O177" s="2"/>
    </row>
    <row r="178" spans="1:15" ht="12.75" customHeight="1" x14ac:dyDescent="0.2">
      <c r="A178" s="10"/>
      <c r="B178" s="1"/>
      <c r="C178" s="1"/>
      <c r="D178" s="1"/>
      <c r="E178" s="2"/>
      <c r="F178" s="1"/>
      <c r="G178" s="10"/>
      <c r="H178" s="10"/>
      <c r="I178" s="10"/>
      <c r="J178" s="4"/>
      <c r="K178" s="11"/>
      <c r="L178" s="11"/>
      <c r="M178" s="5"/>
      <c r="N178" s="5"/>
      <c r="O178" s="2"/>
    </row>
    <row r="179" spans="1:15" ht="12.75" customHeight="1" x14ac:dyDescent="0.2">
      <c r="A179" s="10"/>
      <c r="B179" s="1"/>
      <c r="C179" s="1"/>
      <c r="D179" s="1"/>
      <c r="E179" s="2"/>
      <c r="F179" s="1"/>
      <c r="G179" s="10"/>
      <c r="H179" s="10"/>
      <c r="I179" s="10"/>
      <c r="J179" s="4"/>
      <c r="K179" s="11"/>
      <c r="L179" s="11"/>
      <c r="M179" s="5"/>
      <c r="N179" s="5"/>
      <c r="O179" s="2"/>
    </row>
    <row r="180" spans="1:15" ht="12.75" customHeight="1" x14ac:dyDescent="0.2">
      <c r="A180" s="10"/>
      <c r="B180" s="1"/>
      <c r="C180" s="1"/>
      <c r="D180" s="1"/>
      <c r="E180" s="2"/>
      <c r="F180" s="1"/>
      <c r="G180" s="10"/>
      <c r="H180" s="10"/>
      <c r="I180" s="10"/>
      <c r="J180" s="4"/>
      <c r="K180" s="11"/>
      <c r="L180" s="11"/>
      <c r="M180" s="5"/>
      <c r="N180" s="5"/>
      <c r="O180" s="2"/>
    </row>
    <row r="181" spans="1:15" ht="12.75" customHeight="1" x14ac:dyDescent="0.2">
      <c r="A181" s="10"/>
      <c r="B181" s="1"/>
      <c r="C181" s="1"/>
      <c r="D181" s="1"/>
      <c r="E181" s="2"/>
      <c r="F181" s="1"/>
      <c r="G181" s="10"/>
      <c r="H181" s="10"/>
      <c r="I181" s="10"/>
      <c r="J181" s="4"/>
      <c r="K181" s="11"/>
      <c r="L181" s="11"/>
      <c r="M181" s="5"/>
      <c r="N181" s="5"/>
      <c r="O181" s="2"/>
    </row>
    <row r="182" spans="1:15" ht="12.75" customHeight="1" x14ac:dyDescent="0.2">
      <c r="A182" s="10"/>
      <c r="B182" s="1"/>
      <c r="C182" s="1"/>
      <c r="D182" s="1"/>
      <c r="E182" s="2"/>
      <c r="F182" s="1"/>
      <c r="G182" s="10"/>
      <c r="H182" s="10"/>
      <c r="I182" s="10"/>
      <c r="J182" s="4"/>
      <c r="K182" s="11"/>
      <c r="L182" s="11"/>
      <c r="M182" s="5"/>
      <c r="N182" s="5"/>
      <c r="O182" s="2"/>
    </row>
    <row r="183" spans="1:15" ht="12.75" customHeight="1" x14ac:dyDescent="0.2">
      <c r="A183" s="10"/>
      <c r="B183" s="1"/>
      <c r="C183" s="1"/>
      <c r="D183" s="1"/>
      <c r="E183" s="2"/>
      <c r="F183" s="1"/>
      <c r="G183" s="10"/>
      <c r="H183" s="10"/>
      <c r="I183" s="10"/>
      <c r="J183" s="4"/>
      <c r="K183" s="11"/>
      <c r="L183" s="11"/>
      <c r="M183" s="5"/>
      <c r="N183" s="5"/>
      <c r="O183" s="2"/>
    </row>
    <row r="184" spans="1:15" ht="12.75" customHeight="1" x14ac:dyDescent="0.2">
      <c r="A184" s="10"/>
      <c r="B184" s="1"/>
      <c r="C184" s="1"/>
      <c r="D184" s="1"/>
      <c r="E184" s="2"/>
      <c r="F184" s="1"/>
      <c r="G184" s="10"/>
      <c r="H184" s="10"/>
      <c r="I184" s="10"/>
      <c r="J184" s="4"/>
      <c r="K184" s="11"/>
      <c r="L184" s="11"/>
      <c r="M184" s="5"/>
      <c r="N184" s="5"/>
      <c r="O184" s="2"/>
    </row>
    <row r="185" spans="1:15" ht="12.75" customHeight="1" x14ac:dyDescent="0.2">
      <c r="A185" s="10"/>
      <c r="B185" s="1"/>
      <c r="C185" s="1"/>
      <c r="D185" s="1"/>
      <c r="E185" s="2"/>
      <c r="F185" s="1"/>
      <c r="G185" s="10"/>
      <c r="H185" s="10"/>
      <c r="I185" s="10"/>
      <c r="J185" s="4"/>
      <c r="K185" s="11"/>
      <c r="L185" s="11"/>
      <c r="M185" s="5"/>
      <c r="N185" s="5"/>
      <c r="O185" s="2"/>
    </row>
    <row r="186" spans="1:15" ht="12.75" customHeight="1" x14ac:dyDescent="0.2">
      <c r="A186" s="10"/>
      <c r="B186" s="1"/>
      <c r="C186" s="1"/>
      <c r="D186" s="1"/>
      <c r="E186" s="2"/>
      <c r="F186" s="1"/>
      <c r="G186" s="10"/>
      <c r="H186" s="10"/>
      <c r="I186" s="10"/>
      <c r="J186" s="4"/>
      <c r="K186" s="11"/>
      <c r="L186" s="11"/>
      <c r="M186" s="5"/>
      <c r="N186" s="5"/>
      <c r="O186" s="2"/>
    </row>
    <row r="187" spans="1:15" ht="12.75" customHeight="1" x14ac:dyDescent="0.2">
      <c r="A187" s="10"/>
      <c r="B187" s="1"/>
      <c r="C187" s="1"/>
      <c r="D187" s="1"/>
      <c r="E187" s="2"/>
      <c r="F187" s="1"/>
      <c r="G187" s="10"/>
      <c r="H187" s="10"/>
      <c r="I187" s="10"/>
      <c r="J187" s="4"/>
      <c r="K187" s="11"/>
      <c r="L187" s="11"/>
      <c r="M187" s="5"/>
      <c r="N187" s="5"/>
      <c r="O187" s="2"/>
    </row>
    <row r="188" spans="1:15" ht="12.75" customHeight="1" x14ac:dyDescent="0.2">
      <c r="A188" s="10"/>
      <c r="B188" s="1"/>
      <c r="C188" s="1"/>
      <c r="D188" s="1"/>
      <c r="E188" s="2"/>
      <c r="F188" s="1"/>
      <c r="G188" s="10"/>
      <c r="H188" s="10"/>
      <c r="I188" s="10"/>
      <c r="J188" s="4"/>
      <c r="K188" s="11"/>
      <c r="L188" s="11"/>
      <c r="M188" s="5"/>
      <c r="N188" s="5"/>
      <c r="O188" s="2"/>
    </row>
    <row r="189" spans="1:15" ht="12.75" customHeight="1" x14ac:dyDescent="0.2">
      <c r="A189" s="10"/>
      <c r="B189" s="1"/>
      <c r="C189" s="1"/>
      <c r="D189" s="1"/>
      <c r="E189" s="2"/>
      <c r="F189" s="1"/>
      <c r="G189" s="10"/>
      <c r="H189" s="10"/>
      <c r="I189" s="10"/>
      <c r="J189" s="4"/>
      <c r="K189" s="11"/>
      <c r="L189" s="11"/>
      <c r="M189" s="5"/>
      <c r="N189" s="5"/>
      <c r="O189" s="2"/>
    </row>
    <row r="190" spans="1:15" ht="12.75" customHeight="1" x14ac:dyDescent="0.2">
      <c r="A190" s="10"/>
      <c r="B190" s="1"/>
      <c r="C190" s="1"/>
      <c r="D190" s="1"/>
      <c r="E190" s="2"/>
      <c r="F190" s="1"/>
      <c r="G190" s="10"/>
      <c r="H190" s="10"/>
      <c r="I190" s="10"/>
      <c r="J190" s="4"/>
      <c r="K190" s="11"/>
      <c r="L190" s="11"/>
      <c r="M190" s="5"/>
      <c r="N190" s="5"/>
      <c r="O190" s="2"/>
    </row>
    <row r="191" spans="1:15" ht="12.75" customHeight="1" x14ac:dyDescent="0.2">
      <c r="A191" s="10"/>
      <c r="B191" s="1"/>
      <c r="C191" s="1"/>
      <c r="D191" s="1"/>
      <c r="E191" s="2"/>
      <c r="F191" s="1"/>
      <c r="G191" s="10"/>
      <c r="H191" s="10"/>
      <c r="I191" s="10"/>
      <c r="J191" s="4"/>
      <c r="K191" s="11"/>
      <c r="L191" s="11"/>
      <c r="M191" s="5"/>
      <c r="N191" s="5"/>
      <c r="O191" s="2"/>
    </row>
    <row r="192" spans="1:15" ht="12.75" customHeight="1" x14ac:dyDescent="0.2">
      <c r="A192" s="10"/>
      <c r="B192" s="1"/>
      <c r="C192" s="1"/>
      <c r="D192" s="1"/>
      <c r="E192" s="2"/>
      <c r="F192" s="1"/>
      <c r="G192" s="10"/>
      <c r="H192" s="10"/>
      <c r="I192" s="10"/>
      <c r="J192" s="4"/>
      <c r="K192" s="11"/>
      <c r="L192" s="11"/>
      <c r="M192" s="5"/>
      <c r="N192" s="5"/>
      <c r="O192" s="2"/>
    </row>
    <row r="193" spans="1:15" ht="12.75" customHeight="1" x14ac:dyDescent="0.2">
      <c r="A193" s="10"/>
      <c r="B193" s="1"/>
      <c r="C193" s="1"/>
      <c r="D193" s="1"/>
      <c r="E193" s="2"/>
      <c r="F193" s="1"/>
      <c r="G193" s="10"/>
      <c r="H193" s="10"/>
      <c r="I193" s="10"/>
      <c r="J193" s="4"/>
      <c r="K193" s="11"/>
      <c r="L193" s="11"/>
      <c r="M193" s="5"/>
      <c r="N193" s="5"/>
      <c r="O193" s="2"/>
    </row>
    <row r="194" spans="1:15" ht="12.75" customHeight="1" x14ac:dyDescent="0.2">
      <c r="A194" s="10"/>
      <c r="B194" s="1"/>
      <c r="C194" s="1"/>
      <c r="D194" s="1"/>
      <c r="E194" s="2"/>
      <c r="F194" s="1"/>
      <c r="G194" s="10"/>
      <c r="H194" s="10"/>
      <c r="I194" s="10"/>
      <c r="J194" s="4"/>
      <c r="K194" s="11"/>
      <c r="L194" s="11"/>
      <c r="M194" s="5"/>
      <c r="N194" s="5"/>
      <c r="O194" s="2"/>
    </row>
    <row r="195" spans="1:15" ht="12.75" customHeight="1" x14ac:dyDescent="0.2">
      <c r="A195" s="10"/>
      <c r="B195" s="1"/>
      <c r="C195" s="1"/>
      <c r="D195" s="1"/>
      <c r="E195" s="2"/>
      <c r="F195" s="1"/>
      <c r="G195" s="10"/>
      <c r="H195" s="10"/>
      <c r="I195" s="10"/>
      <c r="J195" s="4"/>
      <c r="K195" s="11"/>
      <c r="L195" s="11"/>
      <c r="M195" s="5"/>
      <c r="N195" s="5"/>
      <c r="O195" s="2"/>
    </row>
    <row r="196" spans="1:15" ht="12.75" customHeight="1" x14ac:dyDescent="0.2">
      <c r="A196" s="10"/>
      <c r="B196" s="1"/>
      <c r="C196" s="1"/>
      <c r="D196" s="1"/>
      <c r="E196" s="2"/>
      <c r="F196" s="1"/>
      <c r="G196" s="10"/>
      <c r="H196" s="10"/>
      <c r="I196" s="10"/>
      <c r="J196" s="4"/>
      <c r="K196" s="11"/>
      <c r="L196" s="11"/>
      <c r="M196" s="5"/>
      <c r="N196" s="5"/>
      <c r="O196" s="2"/>
    </row>
    <row r="197" spans="1:15" ht="12.75" customHeight="1" x14ac:dyDescent="0.2">
      <c r="A197" s="10"/>
      <c r="B197" s="1"/>
      <c r="C197" s="1"/>
      <c r="D197" s="1"/>
      <c r="E197" s="2"/>
      <c r="F197" s="1"/>
      <c r="G197" s="10"/>
      <c r="H197" s="10"/>
      <c r="I197" s="10"/>
      <c r="J197" s="4"/>
      <c r="K197" s="11"/>
      <c r="L197" s="11"/>
      <c r="M197" s="5"/>
      <c r="N197" s="5"/>
      <c r="O197" s="2"/>
    </row>
    <row r="198" spans="1:15" ht="12.75" customHeight="1" x14ac:dyDescent="0.2">
      <c r="A198" s="10"/>
      <c r="B198" s="1"/>
      <c r="C198" s="1"/>
      <c r="D198" s="1"/>
      <c r="E198" s="2"/>
      <c r="F198" s="1"/>
      <c r="G198" s="10"/>
      <c r="H198" s="10"/>
      <c r="I198" s="10"/>
      <c r="J198" s="4"/>
      <c r="K198" s="11"/>
      <c r="L198" s="11"/>
      <c r="M198" s="5"/>
      <c r="N198" s="5"/>
      <c r="O198" s="2"/>
    </row>
    <row r="199" spans="1:15" ht="12.75" customHeight="1" x14ac:dyDescent="0.2">
      <c r="A199" s="10"/>
      <c r="B199" s="1"/>
      <c r="C199" s="1"/>
      <c r="D199" s="1"/>
      <c r="E199" s="2"/>
      <c r="F199" s="1"/>
      <c r="G199" s="10"/>
      <c r="H199" s="10"/>
      <c r="I199" s="10"/>
      <c r="J199" s="4"/>
      <c r="K199" s="11"/>
      <c r="L199" s="11"/>
      <c r="M199" s="5"/>
      <c r="N199" s="5"/>
      <c r="O199" s="2"/>
    </row>
    <row r="200" spans="1:15" ht="12.75" customHeight="1" x14ac:dyDescent="0.2">
      <c r="A200" s="10"/>
      <c r="B200" s="1"/>
      <c r="C200" s="1"/>
      <c r="D200" s="1"/>
      <c r="E200" s="2"/>
      <c r="F200" s="1"/>
      <c r="G200" s="10"/>
      <c r="H200" s="10"/>
      <c r="I200" s="10"/>
      <c r="J200" s="4"/>
      <c r="K200" s="11"/>
      <c r="L200" s="11"/>
      <c r="M200" s="5"/>
      <c r="N200" s="5"/>
      <c r="O200" s="2"/>
    </row>
    <row r="201" spans="1:15" ht="12.75" customHeight="1" x14ac:dyDescent="0.2">
      <c r="A201" s="10"/>
      <c r="B201" s="1"/>
      <c r="C201" s="1"/>
      <c r="D201" s="1"/>
      <c r="E201" s="2"/>
      <c r="F201" s="1"/>
      <c r="G201" s="10"/>
      <c r="H201" s="10"/>
      <c r="I201" s="10"/>
      <c r="J201" s="4"/>
      <c r="K201" s="11"/>
      <c r="L201" s="11"/>
      <c r="M201" s="5"/>
      <c r="N201" s="5"/>
      <c r="O201" s="2"/>
    </row>
    <row r="202" spans="1:15" ht="12.75" customHeight="1" x14ac:dyDescent="0.2">
      <c r="A202" s="10"/>
      <c r="B202" s="1"/>
      <c r="C202" s="1"/>
      <c r="D202" s="1"/>
      <c r="E202" s="2"/>
      <c r="F202" s="1"/>
      <c r="G202" s="10"/>
      <c r="H202" s="10"/>
      <c r="I202" s="10"/>
      <c r="J202" s="4"/>
      <c r="K202" s="11"/>
      <c r="L202" s="11"/>
      <c r="M202" s="5"/>
      <c r="N202" s="5"/>
      <c r="O202" s="2"/>
    </row>
    <row r="203" spans="1:15" ht="12.75" customHeight="1" x14ac:dyDescent="0.2">
      <c r="A203" s="10"/>
      <c r="B203" s="1"/>
      <c r="C203" s="1"/>
      <c r="D203" s="1"/>
      <c r="E203" s="2"/>
      <c r="F203" s="1"/>
      <c r="G203" s="10"/>
      <c r="H203" s="10"/>
      <c r="I203" s="10"/>
      <c r="J203" s="4"/>
      <c r="K203" s="11"/>
      <c r="L203" s="11"/>
      <c r="M203" s="5"/>
      <c r="N203" s="5"/>
      <c r="O203" s="2"/>
    </row>
    <row r="204" spans="1:15" ht="12.75" customHeight="1" x14ac:dyDescent="0.2">
      <c r="A204" s="10"/>
      <c r="B204" s="1"/>
      <c r="C204" s="1"/>
      <c r="D204" s="1"/>
      <c r="E204" s="2"/>
      <c r="F204" s="1"/>
      <c r="G204" s="10"/>
      <c r="H204" s="10"/>
      <c r="I204" s="10"/>
      <c r="J204" s="4"/>
      <c r="K204" s="11"/>
      <c r="L204" s="11"/>
      <c r="M204" s="5"/>
      <c r="N204" s="5"/>
      <c r="O204" s="2"/>
    </row>
    <row r="205" spans="1:15" ht="12.75" customHeight="1" x14ac:dyDescent="0.2">
      <c r="A205" s="10"/>
      <c r="B205" s="1"/>
      <c r="C205" s="1"/>
      <c r="D205" s="1"/>
      <c r="E205" s="2"/>
      <c r="F205" s="1"/>
      <c r="G205" s="10"/>
      <c r="H205" s="10"/>
      <c r="I205" s="10"/>
      <c r="J205" s="4"/>
      <c r="K205" s="11"/>
      <c r="L205" s="11"/>
      <c r="M205" s="5"/>
      <c r="N205" s="5"/>
      <c r="O205" s="2"/>
    </row>
    <row r="206" spans="1:15" ht="12.75" customHeight="1" x14ac:dyDescent="0.2">
      <c r="A206" s="10"/>
      <c r="B206" s="1"/>
      <c r="C206" s="1"/>
      <c r="D206" s="1"/>
      <c r="E206" s="2"/>
      <c r="F206" s="1"/>
      <c r="G206" s="10"/>
      <c r="H206" s="10"/>
      <c r="I206" s="10"/>
      <c r="J206" s="4"/>
      <c r="K206" s="11"/>
      <c r="L206" s="11"/>
      <c r="M206" s="5"/>
      <c r="N206" s="5"/>
      <c r="O206" s="2"/>
    </row>
    <row r="207" spans="1:15" ht="12.75" customHeight="1" x14ac:dyDescent="0.2">
      <c r="A207" s="10"/>
      <c r="B207" s="1"/>
      <c r="C207" s="1"/>
      <c r="D207" s="1"/>
      <c r="E207" s="2"/>
      <c r="F207" s="1"/>
      <c r="G207" s="10"/>
      <c r="H207" s="10"/>
      <c r="I207" s="10"/>
      <c r="J207" s="4"/>
      <c r="K207" s="11"/>
      <c r="L207" s="11"/>
      <c r="M207" s="5"/>
      <c r="N207" s="5"/>
      <c r="O207" s="2"/>
    </row>
    <row r="208" spans="1:15" ht="12.75" customHeight="1" x14ac:dyDescent="0.2">
      <c r="A208" s="10"/>
      <c r="B208" s="1"/>
      <c r="C208" s="1"/>
      <c r="D208" s="1"/>
      <c r="E208" s="2"/>
      <c r="F208" s="1"/>
      <c r="G208" s="10"/>
      <c r="H208" s="10"/>
      <c r="I208" s="10"/>
      <c r="J208" s="4"/>
      <c r="K208" s="11"/>
      <c r="L208" s="11"/>
      <c r="M208" s="5"/>
      <c r="N208" s="5"/>
      <c r="O208" s="2"/>
    </row>
    <row r="209" spans="1:15" ht="12.75" customHeight="1" x14ac:dyDescent="0.2">
      <c r="A209" s="10"/>
      <c r="B209" s="1"/>
      <c r="C209" s="1"/>
      <c r="D209" s="1"/>
      <c r="E209" s="2"/>
      <c r="F209" s="1"/>
      <c r="G209" s="10"/>
      <c r="H209" s="10"/>
      <c r="I209" s="10"/>
      <c r="J209" s="4"/>
      <c r="K209" s="11"/>
      <c r="L209" s="11"/>
      <c r="M209" s="5"/>
      <c r="N209" s="5"/>
      <c r="O209" s="2"/>
    </row>
    <row r="210" spans="1:15" ht="12.75" customHeight="1" x14ac:dyDescent="0.2">
      <c r="A210" s="10"/>
      <c r="B210" s="1"/>
      <c r="C210" s="1"/>
      <c r="D210" s="1"/>
      <c r="E210" s="2"/>
      <c r="F210" s="1"/>
      <c r="G210" s="10"/>
      <c r="H210" s="10"/>
      <c r="I210" s="10"/>
      <c r="J210" s="4"/>
      <c r="K210" s="11"/>
      <c r="L210" s="11"/>
      <c r="M210" s="5"/>
      <c r="N210" s="5"/>
      <c r="O210" s="2"/>
    </row>
    <row r="211" spans="1:15" ht="12.75" customHeight="1" x14ac:dyDescent="0.2">
      <c r="A211" s="10"/>
      <c r="B211" s="1"/>
      <c r="C211" s="1"/>
      <c r="D211" s="1"/>
      <c r="E211" s="2"/>
      <c r="F211" s="1"/>
      <c r="G211" s="10"/>
      <c r="H211" s="10"/>
      <c r="I211" s="10"/>
      <c r="J211" s="4"/>
      <c r="K211" s="11"/>
      <c r="L211" s="11"/>
      <c r="M211" s="5"/>
      <c r="N211" s="5"/>
      <c r="O211" s="2"/>
    </row>
    <row r="212" spans="1:15" ht="12.75" customHeight="1" x14ac:dyDescent="0.2">
      <c r="A212" s="10"/>
      <c r="B212" s="1"/>
      <c r="C212" s="1"/>
      <c r="D212" s="1"/>
      <c r="E212" s="2"/>
      <c r="F212" s="1"/>
      <c r="G212" s="10"/>
      <c r="H212" s="10"/>
      <c r="I212" s="10"/>
      <c r="J212" s="4"/>
      <c r="K212" s="11"/>
      <c r="L212" s="11"/>
      <c r="M212" s="5"/>
      <c r="N212" s="5"/>
      <c r="O212" s="2"/>
    </row>
    <row r="213" spans="1:15" ht="12.75" customHeight="1" x14ac:dyDescent="0.2">
      <c r="A213" s="10"/>
      <c r="B213" s="1"/>
      <c r="C213" s="1"/>
      <c r="D213" s="1"/>
      <c r="E213" s="2"/>
      <c r="F213" s="1"/>
      <c r="G213" s="10"/>
      <c r="H213" s="10"/>
      <c r="I213" s="10"/>
      <c r="J213" s="4"/>
      <c r="K213" s="11"/>
      <c r="L213" s="11"/>
      <c r="M213" s="5"/>
      <c r="N213" s="5"/>
      <c r="O213" s="2"/>
    </row>
    <row r="214" spans="1:15" ht="12.75" customHeight="1" x14ac:dyDescent="0.2">
      <c r="A214" s="10"/>
      <c r="B214" s="1"/>
      <c r="C214" s="1"/>
      <c r="D214" s="1"/>
      <c r="E214" s="2"/>
      <c r="F214" s="1"/>
      <c r="G214" s="10"/>
      <c r="H214" s="10"/>
      <c r="I214" s="10"/>
      <c r="J214" s="4"/>
      <c r="K214" s="11"/>
      <c r="L214" s="11"/>
      <c r="M214" s="5"/>
      <c r="N214" s="5"/>
      <c r="O214" s="2"/>
    </row>
    <row r="215" spans="1:15" ht="12.75" customHeight="1" x14ac:dyDescent="0.2">
      <c r="A215" s="10"/>
      <c r="B215" s="1"/>
      <c r="C215" s="1"/>
      <c r="D215" s="1"/>
      <c r="E215" s="2"/>
      <c r="F215" s="1"/>
      <c r="G215" s="10"/>
      <c r="H215" s="10"/>
      <c r="I215" s="10"/>
      <c r="J215" s="4"/>
      <c r="K215" s="11"/>
      <c r="L215" s="11"/>
      <c r="M215" s="5"/>
      <c r="N215" s="5"/>
      <c r="O215" s="2"/>
    </row>
    <row r="216" spans="1:15" ht="12.75" customHeight="1" x14ac:dyDescent="0.2">
      <c r="A216" s="10"/>
      <c r="B216" s="1"/>
      <c r="C216" s="1"/>
      <c r="D216" s="1"/>
      <c r="E216" s="2"/>
      <c r="F216" s="1"/>
      <c r="G216" s="10"/>
      <c r="H216" s="10"/>
      <c r="I216" s="10"/>
      <c r="J216" s="4"/>
      <c r="K216" s="11"/>
      <c r="L216" s="11"/>
      <c r="M216" s="5"/>
      <c r="N216" s="5"/>
      <c r="O216" s="2"/>
    </row>
    <row r="217" spans="1:15" ht="12.75" customHeight="1" x14ac:dyDescent="0.2">
      <c r="A217" s="10"/>
      <c r="B217" s="1"/>
      <c r="C217" s="1"/>
      <c r="D217" s="1"/>
      <c r="E217" s="2"/>
      <c r="F217" s="1"/>
      <c r="G217" s="10"/>
      <c r="H217" s="10"/>
      <c r="I217" s="10"/>
      <c r="J217" s="4"/>
      <c r="K217" s="11"/>
      <c r="L217" s="11"/>
      <c r="M217" s="5"/>
      <c r="N217" s="5"/>
      <c r="O217" s="2"/>
    </row>
    <row r="218" spans="1:15" ht="12.75" customHeight="1" x14ac:dyDescent="0.2">
      <c r="A218" s="10"/>
      <c r="B218" s="1"/>
      <c r="C218" s="1"/>
      <c r="D218" s="1"/>
      <c r="E218" s="2"/>
      <c r="F218" s="1"/>
      <c r="G218" s="10"/>
      <c r="H218" s="10"/>
      <c r="I218" s="10"/>
      <c r="J218" s="4"/>
      <c r="K218" s="11"/>
      <c r="L218" s="11"/>
      <c r="M218" s="5"/>
      <c r="N218" s="5"/>
      <c r="O218" s="2"/>
    </row>
    <row r="219" spans="1:15" ht="12.75" customHeight="1" x14ac:dyDescent="0.2">
      <c r="A219" s="10"/>
      <c r="B219" s="1"/>
      <c r="C219" s="1"/>
      <c r="D219" s="1"/>
      <c r="E219" s="2"/>
      <c r="F219" s="1"/>
      <c r="G219" s="10"/>
      <c r="H219" s="10"/>
      <c r="I219" s="10"/>
      <c r="J219" s="4"/>
      <c r="K219" s="11"/>
      <c r="L219" s="11"/>
      <c r="M219" s="5"/>
      <c r="N219" s="5"/>
      <c r="O219" s="2"/>
    </row>
    <row r="220" spans="1:15" ht="12.75" customHeight="1" x14ac:dyDescent="0.2">
      <c r="A220" s="10"/>
      <c r="B220" s="1"/>
      <c r="C220" s="1"/>
      <c r="D220" s="1"/>
      <c r="E220" s="2"/>
      <c r="F220" s="1"/>
      <c r="G220" s="10"/>
      <c r="H220" s="10"/>
      <c r="I220" s="10"/>
      <c r="J220" s="4"/>
      <c r="K220" s="11"/>
      <c r="L220" s="11"/>
      <c r="M220" s="5"/>
      <c r="N220" s="5"/>
      <c r="O220" s="2"/>
    </row>
    <row r="221" spans="1:15" ht="12.75" customHeight="1" x14ac:dyDescent="0.2">
      <c r="A221" s="10"/>
      <c r="B221" s="1"/>
      <c r="C221" s="1"/>
      <c r="D221" s="1"/>
      <c r="E221" s="2"/>
      <c r="F221" s="1"/>
      <c r="G221" s="10"/>
      <c r="H221" s="10"/>
      <c r="I221" s="10"/>
      <c r="J221" s="4"/>
      <c r="K221" s="11"/>
      <c r="L221" s="11"/>
      <c r="M221" s="5"/>
      <c r="N221" s="5"/>
      <c r="O221" s="2"/>
    </row>
    <row r="222" spans="1:15" ht="12.75" customHeight="1" x14ac:dyDescent="0.2">
      <c r="A222" s="10"/>
      <c r="B222" s="1"/>
      <c r="C222" s="1"/>
      <c r="D222" s="1"/>
      <c r="E222" s="2"/>
      <c r="F222" s="1"/>
      <c r="G222" s="10"/>
      <c r="H222" s="10"/>
      <c r="I222" s="10"/>
      <c r="J222" s="4"/>
      <c r="K222" s="11"/>
      <c r="L222" s="11"/>
      <c r="M222" s="5"/>
      <c r="N222" s="5"/>
      <c r="O222" s="2"/>
    </row>
    <row r="223" spans="1:15" ht="12.75" customHeight="1" x14ac:dyDescent="0.2">
      <c r="A223" s="10"/>
      <c r="B223" s="1"/>
      <c r="C223" s="1"/>
      <c r="D223" s="1"/>
      <c r="E223" s="2"/>
      <c r="F223" s="1"/>
      <c r="G223" s="10"/>
      <c r="H223" s="10"/>
      <c r="I223" s="10"/>
      <c r="J223" s="4"/>
      <c r="K223" s="11"/>
      <c r="L223" s="11"/>
      <c r="M223" s="5"/>
      <c r="N223" s="5"/>
      <c r="O223" s="2"/>
    </row>
    <row r="224" spans="1:15" ht="12.75" customHeight="1" x14ac:dyDescent="0.2">
      <c r="A224" s="10"/>
      <c r="B224" s="1"/>
      <c r="C224" s="1"/>
      <c r="D224" s="1"/>
      <c r="E224" s="2"/>
      <c r="F224" s="1"/>
      <c r="G224" s="10"/>
      <c r="H224" s="10"/>
      <c r="I224" s="10"/>
      <c r="J224" s="4"/>
      <c r="K224" s="11"/>
      <c r="L224" s="11"/>
      <c r="M224" s="5"/>
      <c r="N224" s="5"/>
      <c r="O224" s="2"/>
    </row>
    <row r="225" spans="1:15" ht="12.75" customHeight="1" x14ac:dyDescent="0.2">
      <c r="A225" s="10"/>
      <c r="B225" s="1"/>
      <c r="C225" s="1"/>
      <c r="D225" s="1"/>
      <c r="E225" s="2"/>
      <c r="F225" s="1"/>
      <c r="G225" s="10"/>
      <c r="H225" s="10"/>
      <c r="I225" s="10"/>
      <c r="J225" s="4"/>
      <c r="K225" s="11"/>
      <c r="L225" s="11"/>
      <c r="M225" s="5"/>
      <c r="N225" s="5"/>
      <c r="O225" s="2"/>
    </row>
    <row r="226" spans="1:15" ht="12.75" customHeight="1" x14ac:dyDescent="0.2">
      <c r="A226" s="10"/>
      <c r="B226" s="1"/>
      <c r="C226" s="1"/>
      <c r="D226" s="1"/>
      <c r="E226" s="2"/>
      <c r="F226" s="1"/>
      <c r="G226" s="10"/>
      <c r="H226" s="10"/>
      <c r="I226" s="10"/>
      <c r="J226" s="4"/>
      <c r="K226" s="11"/>
      <c r="L226" s="11"/>
      <c r="M226" s="5"/>
      <c r="N226" s="5"/>
      <c r="O226" s="2"/>
    </row>
    <row r="227" spans="1:15" ht="12.75" customHeight="1" x14ac:dyDescent="0.2">
      <c r="A227" s="10"/>
      <c r="B227" s="1"/>
      <c r="C227" s="1"/>
      <c r="D227" s="1"/>
      <c r="E227" s="2"/>
      <c r="F227" s="1"/>
      <c r="G227" s="10"/>
      <c r="H227" s="10"/>
      <c r="I227" s="10"/>
      <c r="J227" s="4"/>
      <c r="K227" s="11"/>
      <c r="L227" s="11"/>
      <c r="M227" s="5"/>
      <c r="N227" s="5"/>
      <c r="O227" s="2"/>
    </row>
    <row r="228" spans="1:15" ht="12.75" customHeight="1" x14ac:dyDescent="0.2">
      <c r="A228" s="10"/>
      <c r="B228" s="1"/>
      <c r="C228" s="1"/>
      <c r="D228" s="1"/>
      <c r="E228" s="2"/>
      <c r="F228" s="1"/>
      <c r="G228" s="10"/>
      <c r="H228" s="10"/>
      <c r="I228" s="10"/>
      <c r="J228" s="4"/>
      <c r="K228" s="11"/>
      <c r="L228" s="11"/>
      <c r="M228" s="5"/>
      <c r="N228" s="5"/>
      <c r="O228" s="2"/>
    </row>
    <row r="229" spans="1:15" ht="12.75" customHeight="1" x14ac:dyDescent="0.2">
      <c r="A229" s="10"/>
      <c r="B229" s="1"/>
      <c r="C229" s="1"/>
      <c r="D229" s="1"/>
      <c r="E229" s="2"/>
      <c r="F229" s="1"/>
      <c r="G229" s="10"/>
      <c r="H229" s="10"/>
      <c r="I229" s="10"/>
      <c r="J229" s="4"/>
      <c r="K229" s="11"/>
      <c r="L229" s="11"/>
      <c r="M229" s="5"/>
      <c r="N229" s="5"/>
      <c r="O229" s="2"/>
    </row>
    <row r="230" spans="1:15" ht="12.75" customHeight="1" x14ac:dyDescent="0.2">
      <c r="A230" s="10"/>
      <c r="B230" s="1"/>
      <c r="C230" s="1"/>
      <c r="D230" s="1"/>
      <c r="E230" s="2"/>
      <c r="F230" s="1"/>
      <c r="G230" s="10"/>
      <c r="H230" s="10"/>
      <c r="I230" s="10"/>
      <c r="J230" s="4"/>
      <c r="K230" s="11"/>
      <c r="L230" s="11"/>
      <c r="M230" s="5"/>
      <c r="N230" s="5"/>
      <c r="O230" s="2"/>
    </row>
    <row r="231" spans="1:15" ht="12.75" customHeight="1" x14ac:dyDescent="0.2">
      <c r="A231" s="10"/>
      <c r="B231" s="1"/>
      <c r="C231" s="1"/>
      <c r="D231" s="1"/>
      <c r="E231" s="2"/>
      <c r="F231" s="1"/>
      <c r="G231" s="10"/>
      <c r="H231" s="10"/>
      <c r="I231" s="10"/>
      <c r="J231" s="4"/>
      <c r="K231" s="11"/>
      <c r="L231" s="11"/>
      <c r="M231" s="5"/>
      <c r="N231" s="5"/>
      <c r="O231" s="2"/>
    </row>
    <row r="232" spans="1:15" ht="12.75" customHeight="1" x14ac:dyDescent="0.2">
      <c r="A232" s="10"/>
      <c r="B232" s="1"/>
      <c r="C232" s="1"/>
      <c r="D232" s="1"/>
      <c r="E232" s="2"/>
      <c r="F232" s="1"/>
      <c r="G232" s="10"/>
      <c r="H232" s="10"/>
      <c r="I232" s="10"/>
      <c r="J232" s="4"/>
      <c r="K232" s="11"/>
      <c r="L232" s="11"/>
      <c r="M232" s="5"/>
      <c r="N232" s="5"/>
      <c r="O232" s="2"/>
    </row>
    <row r="233" spans="1:15" ht="12.75" customHeight="1" x14ac:dyDescent="0.2">
      <c r="A233" s="10"/>
      <c r="B233" s="1"/>
      <c r="C233" s="1"/>
      <c r="D233" s="1"/>
      <c r="E233" s="2"/>
      <c r="F233" s="1"/>
      <c r="G233" s="10"/>
      <c r="H233" s="10"/>
      <c r="I233" s="10"/>
      <c r="J233" s="4"/>
      <c r="K233" s="11"/>
      <c r="L233" s="11"/>
      <c r="M233" s="5"/>
      <c r="N233" s="5"/>
      <c r="O233" s="2"/>
    </row>
    <row r="234" spans="1:15" ht="12.75" customHeight="1" x14ac:dyDescent="0.2">
      <c r="A234" s="10"/>
      <c r="B234" s="1"/>
      <c r="C234" s="1"/>
      <c r="D234" s="1"/>
      <c r="E234" s="2"/>
      <c r="F234" s="1"/>
      <c r="G234" s="10"/>
      <c r="H234" s="10"/>
      <c r="I234" s="10"/>
      <c r="J234" s="4"/>
      <c r="K234" s="11"/>
      <c r="L234" s="11"/>
      <c r="M234" s="5"/>
      <c r="N234" s="5"/>
      <c r="O234" s="2"/>
    </row>
    <row r="235" spans="1:15" ht="12.75" customHeight="1" x14ac:dyDescent="0.2">
      <c r="A235" s="10"/>
      <c r="B235" s="1"/>
      <c r="C235" s="1"/>
      <c r="D235" s="1"/>
      <c r="E235" s="2"/>
      <c r="F235" s="1"/>
      <c r="G235" s="10"/>
      <c r="H235" s="10"/>
      <c r="I235" s="10"/>
      <c r="J235" s="4"/>
      <c r="K235" s="11"/>
      <c r="L235" s="11"/>
      <c r="M235" s="5"/>
      <c r="N235" s="5"/>
      <c r="O235" s="2"/>
    </row>
    <row r="236" spans="1:15" ht="12.75" customHeight="1" x14ac:dyDescent="0.2">
      <c r="A236" s="10"/>
      <c r="B236" s="1"/>
      <c r="C236" s="1"/>
      <c r="D236" s="1"/>
      <c r="E236" s="2"/>
      <c r="F236" s="1"/>
      <c r="G236" s="10"/>
      <c r="H236" s="10"/>
      <c r="I236" s="10"/>
      <c r="J236" s="4"/>
      <c r="K236" s="11"/>
      <c r="L236" s="11"/>
      <c r="M236" s="5"/>
      <c r="N236" s="5"/>
      <c r="O236" s="2"/>
    </row>
    <row r="237" spans="1:15" ht="12.75" customHeight="1" x14ac:dyDescent="0.2">
      <c r="A237" s="10"/>
      <c r="B237" s="1"/>
      <c r="C237" s="1"/>
      <c r="D237" s="1"/>
      <c r="E237" s="2"/>
      <c r="F237" s="1"/>
      <c r="G237" s="10"/>
      <c r="H237" s="10"/>
      <c r="I237" s="10"/>
      <c r="J237" s="4"/>
      <c r="K237" s="11"/>
      <c r="L237" s="11"/>
      <c r="M237" s="5"/>
      <c r="N237" s="5"/>
      <c r="O237" s="2"/>
    </row>
    <row r="238" spans="1:15" ht="12.75" customHeight="1" x14ac:dyDescent="0.2">
      <c r="A238" s="10"/>
      <c r="B238" s="1"/>
      <c r="C238" s="1"/>
      <c r="D238" s="1"/>
      <c r="E238" s="2"/>
      <c r="F238" s="1"/>
      <c r="G238" s="10"/>
      <c r="H238" s="10"/>
      <c r="I238" s="10"/>
      <c r="J238" s="4"/>
      <c r="K238" s="11"/>
      <c r="L238" s="11"/>
      <c r="M238" s="5"/>
      <c r="N238" s="5"/>
      <c r="O238" s="2"/>
    </row>
    <row r="239" spans="1:15" ht="12.75" customHeight="1" x14ac:dyDescent="0.2">
      <c r="A239" s="10"/>
      <c r="B239" s="1"/>
      <c r="C239" s="1"/>
      <c r="D239" s="1"/>
      <c r="E239" s="2"/>
      <c r="F239" s="1"/>
      <c r="G239" s="10"/>
      <c r="H239" s="10"/>
      <c r="I239" s="10"/>
      <c r="J239" s="4"/>
      <c r="K239" s="11"/>
      <c r="L239" s="11"/>
      <c r="M239" s="5"/>
      <c r="N239" s="5"/>
      <c r="O239" s="2"/>
    </row>
    <row r="240" spans="1:15" ht="12.75" customHeight="1" x14ac:dyDescent="0.2">
      <c r="A240" s="10"/>
      <c r="B240" s="1"/>
      <c r="C240" s="1"/>
      <c r="D240" s="1"/>
      <c r="E240" s="2"/>
      <c r="F240" s="1"/>
      <c r="G240" s="10"/>
      <c r="H240" s="10"/>
      <c r="I240" s="10"/>
      <c r="J240" s="4"/>
      <c r="K240" s="11"/>
      <c r="L240" s="11"/>
      <c r="M240" s="5"/>
      <c r="N240" s="5"/>
      <c r="O240" s="2"/>
    </row>
    <row r="241" spans="1:15" ht="12.75" customHeight="1" x14ac:dyDescent="0.2">
      <c r="A241" s="10"/>
      <c r="B241" s="1"/>
      <c r="C241" s="1"/>
      <c r="D241" s="1"/>
      <c r="E241" s="2"/>
      <c r="F241" s="1"/>
      <c r="G241" s="10"/>
      <c r="H241" s="10"/>
      <c r="I241" s="10"/>
      <c r="J241" s="4"/>
      <c r="K241" s="11"/>
      <c r="L241" s="11"/>
      <c r="M241" s="5"/>
      <c r="N241" s="5"/>
      <c r="O241" s="2"/>
    </row>
    <row r="242" spans="1:15" ht="12.75" customHeight="1" x14ac:dyDescent="0.2">
      <c r="A242" s="10"/>
      <c r="B242" s="1"/>
      <c r="C242" s="1"/>
      <c r="D242" s="1"/>
      <c r="E242" s="2"/>
      <c r="F242" s="1"/>
      <c r="G242" s="10"/>
      <c r="H242" s="10"/>
      <c r="I242" s="10"/>
      <c r="J242" s="4"/>
      <c r="K242" s="11"/>
      <c r="L242" s="11"/>
      <c r="M242" s="5"/>
      <c r="N242" s="5"/>
      <c r="O242" s="2"/>
    </row>
    <row r="243" spans="1:15" ht="12.75" customHeight="1" x14ac:dyDescent="0.2">
      <c r="A243" s="10"/>
      <c r="B243" s="1"/>
      <c r="C243" s="1"/>
      <c r="D243" s="1"/>
      <c r="E243" s="2"/>
      <c r="F243" s="1"/>
      <c r="G243" s="10"/>
      <c r="H243" s="10"/>
      <c r="I243" s="10"/>
      <c r="J243" s="4"/>
      <c r="K243" s="11"/>
      <c r="L243" s="11"/>
      <c r="M243" s="5"/>
      <c r="N243" s="5"/>
      <c r="O243" s="2"/>
    </row>
    <row r="244" spans="1:15" ht="12.75" customHeight="1" x14ac:dyDescent="0.2">
      <c r="A244" s="10"/>
      <c r="B244" s="1"/>
      <c r="C244" s="1"/>
      <c r="D244" s="1"/>
      <c r="E244" s="2"/>
      <c r="F244" s="1"/>
      <c r="G244" s="10"/>
      <c r="H244" s="10"/>
      <c r="I244" s="10"/>
      <c r="J244" s="4"/>
      <c r="K244" s="11"/>
      <c r="L244" s="11"/>
      <c r="M244" s="5"/>
      <c r="N244" s="5"/>
      <c r="O244" s="2"/>
    </row>
    <row r="245" spans="1:15" ht="12.75" customHeight="1" x14ac:dyDescent="0.2">
      <c r="A245" s="10"/>
      <c r="B245" s="1"/>
      <c r="C245" s="1"/>
      <c r="D245" s="1"/>
      <c r="E245" s="2"/>
      <c r="F245" s="1"/>
      <c r="G245" s="10"/>
      <c r="H245" s="10"/>
      <c r="I245" s="10"/>
      <c r="J245" s="4"/>
      <c r="K245" s="11"/>
      <c r="L245" s="11"/>
      <c r="M245" s="5"/>
      <c r="N245" s="5"/>
      <c r="O245" s="2"/>
    </row>
    <row r="246" spans="1:15" ht="12.75" customHeight="1" x14ac:dyDescent="0.2">
      <c r="A246" s="10"/>
      <c r="B246" s="1"/>
      <c r="C246" s="1"/>
      <c r="D246" s="1"/>
      <c r="E246" s="2"/>
      <c r="F246" s="1"/>
      <c r="G246" s="10"/>
      <c r="H246" s="10"/>
      <c r="I246" s="10"/>
      <c r="J246" s="4"/>
      <c r="K246" s="11"/>
      <c r="L246" s="11"/>
      <c r="M246" s="5"/>
      <c r="N246" s="5"/>
      <c r="O246" s="2"/>
    </row>
    <row r="247" spans="1:15" ht="12.75" customHeight="1" x14ac:dyDescent="0.2">
      <c r="A247" s="10"/>
      <c r="B247" s="1"/>
      <c r="C247" s="1"/>
      <c r="D247" s="1"/>
      <c r="E247" s="2"/>
      <c r="F247" s="1"/>
      <c r="G247" s="10"/>
      <c r="H247" s="10"/>
      <c r="I247" s="10"/>
      <c r="J247" s="4"/>
      <c r="K247" s="11"/>
      <c r="L247" s="11"/>
      <c r="M247" s="5"/>
      <c r="N247" s="5"/>
      <c r="O247" s="2"/>
    </row>
    <row r="248" spans="1:15" ht="12.75" customHeight="1" x14ac:dyDescent="0.2">
      <c r="A248" s="10"/>
      <c r="B248" s="1"/>
      <c r="C248" s="1"/>
      <c r="D248" s="1"/>
      <c r="E248" s="2"/>
      <c r="F248" s="1"/>
      <c r="G248" s="10"/>
      <c r="H248" s="10"/>
      <c r="I248" s="10"/>
      <c r="J248" s="4"/>
      <c r="K248" s="11"/>
      <c r="L248" s="11"/>
      <c r="M248" s="5"/>
      <c r="N248" s="5"/>
      <c r="O248" s="2"/>
    </row>
    <row r="249" spans="1:15" ht="12.75" customHeight="1" x14ac:dyDescent="0.2">
      <c r="A249" s="10"/>
      <c r="B249" s="1"/>
      <c r="C249" s="1"/>
      <c r="D249" s="1"/>
      <c r="E249" s="2"/>
      <c r="F249" s="1"/>
      <c r="G249" s="10"/>
      <c r="H249" s="10"/>
      <c r="I249" s="10"/>
      <c r="J249" s="4"/>
      <c r="K249" s="11"/>
      <c r="L249" s="11"/>
      <c r="M249" s="5"/>
      <c r="N249" s="5"/>
      <c r="O249" s="2"/>
    </row>
    <row r="250" spans="1:15" ht="12.75" customHeight="1" x14ac:dyDescent="0.2">
      <c r="A250" s="10"/>
      <c r="B250" s="1"/>
      <c r="C250" s="1"/>
      <c r="D250" s="1"/>
      <c r="E250" s="2"/>
      <c r="F250" s="1"/>
      <c r="G250" s="10"/>
      <c r="H250" s="10"/>
      <c r="I250" s="10"/>
      <c r="J250" s="4"/>
      <c r="K250" s="11"/>
      <c r="L250" s="11"/>
      <c r="M250" s="5"/>
      <c r="N250" s="5"/>
      <c r="O250" s="2"/>
    </row>
    <row r="251" spans="1:15" ht="12.75" customHeight="1" x14ac:dyDescent="0.2">
      <c r="A251" s="10"/>
      <c r="B251" s="1"/>
      <c r="C251" s="1"/>
      <c r="D251" s="1"/>
      <c r="E251" s="2"/>
      <c r="F251" s="1"/>
      <c r="G251" s="10"/>
      <c r="H251" s="10"/>
      <c r="I251" s="10"/>
      <c r="J251" s="4"/>
      <c r="K251" s="11"/>
      <c r="L251" s="11"/>
      <c r="M251" s="5"/>
      <c r="N251" s="5"/>
      <c r="O251" s="2"/>
    </row>
    <row r="252" spans="1:15" ht="12.75" customHeight="1" x14ac:dyDescent="0.2">
      <c r="A252" s="10"/>
      <c r="B252" s="1"/>
      <c r="C252" s="1"/>
      <c r="D252" s="1"/>
      <c r="E252" s="2"/>
      <c r="F252" s="1"/>
      <c r="G252" s="10"/>
      <c r="H252" s="10"/>
      <c r="I252" s="10"/>
      <c r="J252" s="4"/>
      <c r="K252" s="11"/>
      <c r="L252" s="11"/>
      <c r="M252" s="5"/>
      <c r="N252" s="5"/>
      <c r="O252" s="2"/>
    </row>
    <row r="253" spans="1:15" ht="12.75" customHeight="1" x14ac:dyDescent="0.2">
      <c r="A253" s="10"/>
      <c r="B253" s="1"/>
      <c r="C253" s="1"/>
      <c r="D253" s="1"/>
      <c r="E253" s="2"/>
      <c r="F253" s="1"/>
      <c r="G253" s="10"/>
      <c r="H253" s="10"/>
      <c r="I253" s="10"/>
      <c r="J253" s="4"/>
      <c r="K253" s="11"/>
      <c r="L253" s="11"/>
      <c r="M253" s="5"/>
      <c r="N253" s="5"/>
      <c r="O253" s="2"/>
    </row>
    <row r="254" spans="1:15" ht="12.75" customHeight="1" x14ac:dyDescent="0.2">
      <c r="A254" s="10"/>
      <c r="B254" s="1"/>
      <c r="C254" s="1"/>
      <c r="D254" s="1"/>
      <c r="E254" s="2"/>
      <c r="F254" s="1"/>
      <c r="G254" s="10"/>
      <c r="H254" s="10"/>
      <c r="I254" s="10"/>
      <c r="J254" s="4"/>
      <c r="K254" s="11"/>
      <c r="L254" s="11"/>
      <c r="M254" s="5"/>
      <c r="N254" s="5"/>
      <c r="O254" s="2"/>
    </row>
    <row r="255" spans="1:15" ht="12.75" customHeight="1" x14ac:dyDescent="0.2">
      <c r="A255" s="10"/>
      <c r="B255" s="1"/>
      <c r="C255" s="1"/>
      <c r="D255" s="1"/>
      <c r="E255" s="2"/>
      <c r="F255" s="1"/>
      <c r="G255" s="10"/>
      <c r="H255" s="10"/>
      <c r="I255" s="10"/>
      <c r="J255" s="4"/>
      <c r="K255" s="11"/>
      <c r="L255" s="11"/>
      <c r="M255" s="5"/>
      <c r="N255" s="5"/>
      <c r="O255" s="2"/>
    </row>
    <row r="256" spans="1:15" ht="12.75" customHeight="1" x14ac:dyDescent="0.2">
      <c r="A256" s="10"/>
      <c r="B256" s="1"/>
      <c r="C256" s="1"/>
      <c r="D256" s="1"/>
      <c r="E256" s="2"/>
      <c r="F256" s="1"/>
      <c r="G256" s="10"/>
      <c r="H256" s="10"/>
      <c r="I256" s="10"/>
      <c r="J256" s="4"/>
      <c r="K256" s="11"/>
      <c r="L256" s="11"/>
      <c r="M256" s="5"/>
      <c r="N256" s="5"/>
      <c r="O256" s="2"/>
    </row>
    <row r="257" spans="1:15" ht="12.75" customHeight="1" x14ac:dyDescent="0.2">
      <c r="A257" s="10"/>
      <c r="B257" s="1"/>
      <c r="C257" s="1"/>
      <c r="D257" s="1"/>
      <c r="E257" s="2"/>
      <c r="F257" s="1"/>
      <c r="G257" s="10"/>
      <c r="H257" s="10"/>
      <c r="I257" s="10"/>
      <c r="J257" s="4"/>
      <c r="K257" s="11"/>
      <c r="L257" s="11"/>
      <c r="M257" s="5"/>
      <c r="N257" s="5"/>
      <c r="O257" s="2"/>
    </row>
    <row r="258" spans="1:15" ht="12.75" customHeight="1" x14ac:dyDescent="0.2">
      <c r="A258" s="10"/>
      <c r="B258" s="1"/>
      <c r="C258" s="1"/>
      <c r="D258" s="1"/>
      <c r="E258" s="2"/>
      <c r="F258" s="1"/>
      <c r="G258" s="10"/>
      <c r="H258" s="10"/>
      <c r="I258" s="10"/>
      <c r="J258" s="4"/>
      <c r="K258" s="11"/>
      <c r="L258" s="11"/>
      <c r="M258" s="5"/>
      <c r="N258" s="5"/>
      <c r="O258" s="2"/>
    </row>
    <row r="259" spans="1:15" ht="12.75" customHeight="1" x14ac:dyDescent="0.2">
      <c r="A259" s="10"/>
      <c r="B259" s="1"/>
      <c r="C259" s="1"/>
      <c r="D259" s="1"/>
      <c r="E259" s="2"/>
      <c r="F259" s="1"/>
      <c r="G259" s="10"/>
      <c r="H259" s="10"/>
      <c r="I259" s="10"/>
      <c r="J259" s="4"/>
      <c r="K259" s="11"/>
      <c r="L259" s="11"/>
      <c r="M259" s="5"/>
      <c r="N259" s="5"/>
      <c r="O259" s="2"/>
    </row>
    <row r="260" spans="1:15" ht="12.75" customHeight="1" x14ac:dyDescent="0.2">
      <c r="A260" s="10"/>
      <c r="B260" s="1"/>
      <c r="C260" s="1"/>
      <c r="D260" s="1"/>
      <c r="E260" s="2"/>
      <c r="F260" s="1"/>
      <c r="G260" s="10"/>
      <c r="H260" s="10"/>
      <c r="I260" s="10"/>
      <c r="J260" s="4"/>
      <c r="K260" s="11"/>
      <c r="L260" s="11"/>
      <c r="M260" s="5"/>
      <c r="N260" s="5"/>
      <c r="O260" s="2"/>
    </row>
    <row r="261" spans="1:15" ht="12.75" customHeight="1" x14ac:dyDescent="0.2">
      <c r="A261" s="10"/>
      <c r="B261" s="1"/>
      <c r="C261" s="1"/>
      <c r="D261" s="1"/>
      <c r="E261" s="2"/>
      <c r="F261" s="1"/>
      <c r="G261" s="10"/>
      <c r="H261" s="10"/>
      <c r="I261" s="10"/>
      <c r="J261" s="4"/>
      <c r="K261" s="11"/>
      <c r="L261" s="11"/>
      <c r="M261" s="5"/>
      <c r="N261" s="5"/>
      <c r="O261" s="2"/>
    </row>
    <row r="262" spans="1:15" ht="12.75" customHeight="1" x14ac:dyDescent="0.2">
      <c r="A262" s="10"/>
      <c r="B262" s="1"/>
      <c r="C262" s="1"/>
      <c r="D262" s="1"/>
      <c r="E262" s="2"/>
      <c r="F262" s="1"/>
      <c r="G262" s="10"/>
      <c r="H262" s="10"/>
      <c r="I262" s="10"/>
      <c r="J262" s="4"/>
      <c r="K262" s="11"/>
      <c r="L262" s="11"/>
      <c r="M262" s="5"/>
      <c r="N262" s="5"/>
      <c r="O262" s="2"/>
    </row>
    <row r="263" spans="1:15" ht="12.75" customHeight="1" x14ac:dyDescent="0.2">
      <c r="A263" s="10"/>
      <c r="B263" s="1"/>
      <c r="C263" s="1"/>
      <c r="D263" s="1"/>
      <c r="E263" s="2"/>
      <c r="F263" s="1"/>
      <c r="G263" s="10"/>
      <c r="H263" s="10"/>
      <c r="I263" s="10"/>
      <c r="J263" s="4"/>
      <c r="K263" s="11"/>
      <c r="L263" s="11"/>
      <c r="M263" s="5"/>
      <c r="N263" s="5"/>
      <c r="O263" s="2"/>
    </row>
    <row r="264" spans="1:15" ht="12.75" customHeight="1" x14ac:dyDescent="0.2">
      <c r="A264" s="10"/>
      <c r="B264" s="1"/>
      <c r="C264" s="1"/>
      <c r="D264" s="1"/>
      <c r="E264" s="2"/>
      <c r="F264" s="1"/>
      <c r="G264" s="10"/>
      <c r="H264" s="10"/>
      <c r="I264" s="10"/>
      <c r="J264" s="4"/>
      <c r="K264" s="11"/>
      <c r="L264" s="11"/>
      <c r="M264" s="5"/>
      <c r="N264" s="5"/>
      <c r="O264" s="2"/>
    </row>
    <row r="265" spans="1:15" ht="12.75" customHeight="1" x14ac:dyDescent="0.2">
      <c r="A265" s="10"/>
      <c r="B265" s="1"/>
      <c r="C265" s="1"/>
      <c r="D265" s="1"/>
      <c r="E265" s="2"/>
      <c r="F265" s="1"/>
      <c r="G265" s="10"/>
      <c r="H265" s="10"/>
      <c r="I265" s="10"/>
      <c r="J265" s="4"/>
      <c r="K265" s="11"/>
      <c r="L265" s="11"/>
      <c r="M265" s="5"/>
      <c r="N265" s="5"/>
      <c r="O265" s="2"/>
    </row>
    <row r="266" spans="1:15" ht="12.75" customHeight="1" x14ac:dyDescent="0.2">
      <c r="A266" s="10"/>
      <c r="B266" s="1"/>
      <c r="C266" s="1"/>
      <c r="D266" s="1"/>
      <c r="E266" s="2"/>
      <c r="F266" s="1"/>
      <c r="G266" s="10"/>
      <c r="H266" s="10"/>
      <c r="I266" s="10"/>
      <c r="J266" s="4"/>
      <c r="K266" s="11"/>
      <c r="L266" s="11"/>
      <c r="M266" s="5"/>
      <c r="N266" s="5"/>
      <c r="O266" s="2"/>
    </row>
    <row r="267" spans="1:15" ht="12.75" customHeight="1" x14ac:dyDescent="0.2">
      <c r="A267" s="10"/>
      <c r="B267" s="1"/>
      <c r="C267" s="1"/>
      <c r="D267" s="1"/>
      <c r="E267" s="2"/>
      <c r="F267" s="1"/>
      <c r="G267" s="10"/>
      <c r="H267" s="10"/>
      <c r="I267" s="10"/>
      <c r="J267" s="4"/>
      <c r="K267" s="11"/>
      <c r="L267" s="11"/>
      <c r="M267" s="5"/>
      <c r="N267" s="5"/>
      <c r="O267" s="2"/>
    </row>
    <row r="268" spans="1:15" ht="12.75" customHeight="1" x14ac:dyDescent="0.2">
      <c r="A268" s="10"/>
      <c r="B268" s="1"/>
      <c r="C268" s="1"/>
      <c r="D268" s="1"/>
      <c r="E268" s="2"/>
      <c r="F268" s="1"/>
      <c r="G268" s="10"/>
      <c r="H268" s="10"/>
      <c r="I268" s="10"/>
      <c r="J268" s="4"/>
      <c r="K268" s="11"/>
      <c r="L268" s="11"/>
      <c r="M268" s="5"/>
      <c r="N268" s="5"/>
      <c r="O268" s="2"/>
    </row>
    <row r="269" spans="1:15" ht="12.75" customHeight="1" x14ac:dyDescent="0.2">
      <c r="A269" s="10"/>
      <c r="B269" s="1"/>
      <c r="C269" s="1"/>
      <c r="D269" s="1"/>
      <c r="E269" s="2"/>
      <c r="F269" s="1"/>
      <c r="G269" s="10"/>
      <c r="H269" s="10"/>
      <c r="I269" s="10"/>
      <c r="J269" s="4"/>
      <c r="K269" s="11"/>
      <c r="L269" s="11"/>
      <c r="M269" s="5"/>
      <c r="N269" s="5"/>
      <c r="O269" s="2"/>
    </row>
    <row r="270" spans="1:15" ht="12.75" customHeight="1" x14ac:dyDescent="0.2">
      <c r="A270" s="10"/>
      <c r="B270" s="1"/>
      <c r="C270" s="1"/>
      <c r="D270" s="1"/>
      <c r="E270" s="2"/>
      <c r="F270" s="1"/>
      <c r="G270" s="10"/>
      <c r="H270" s="10"/>
      <c r="I270" s="10"/>
      <c r="J270" s="4"/>
      <c r="K270" s="11"/>
      <c r="L270" s="11"/>
      <c r="M270" s="5"/>
      <c r="N270" s="5"/>
      <c r="O270" s="2"/>
    </row>
    <row r="271" spans="1:15" ht="12.75" customHeight="1" x14ac:dyDescent="0.2">
      <c r="A271" s="10"/>
      <c r="B271" s="1"/>
      <c r="C271" s="1"/>
      <c r="D271" s="1"/>
      <c r="E271" s="2"/>
      <c r="F271" s="1"/>
      <c r="G271" s="10"/>
      <c r="H271" s="10"/>
      <c r="I271" s="10"/>
      <c r="J271" s="4"/>
      <c r="K271" s="11"/>
      <c r="L271" s="11"/>
      <c r="M271" s="5"/>
      <c r="N271" s="5"/>
      <c r="O271" s="2"/>
    </row>
    <row r="272" spans="1:15" ht="12.75" customHeight="1" x14ac:dyDescent="0.2">
      <c r="A272" s="10"/>
      <c r="B272" s="1"/>
      <c r="C272" s="1"/>
      <c r="D272" s="1"/>
      <c r="E272" s="2"/>
      <c r="F272" s="1"/>
      <c r="G272" s="10"/>
      <c r="H272" s="10"/>
      <c r="I272" s="10"/>
      <c r="J272" s="4"/>
      <c r="K272" s="11"/>
      <c r="L272" s="11"/>
      <c r="M272" s="5"/>
      <c r="N272" s="5"/>
      <c r="O272" s="2"/>
    </row>
    <row r="273" spans="1:15" ht="12.75" customHeight="1" x14ac:dyDescent="0.2">
      <c r="A273" s="10"/>
      <c r="B273" s="1"/>
      <c r="C273" s="1"/>
      <c r="D273" s="1"/>
      <c r="E273" s="2"/>
      <c r="F273" s="1"/>
      <c r="G273" s="10"/>
      <c r="H273" s="10"/>
      <c r="I273" s="10"/>
      <c r="J273" s="4"/>
      <c r="K273" s="11"/>
      <c r="L273" s="11"/>
      <c r="M273" s="5"/>
      <c r="N273" s="5"/>
      <c r="O273" s="2"/>
    </row>
    <row r="274" spans="1:15" ht="12.75" customHeight="1" x14ac:dyDescent="0.2">
      <c r="A274" s="10"/>
      <c r="B274" s="1"/>
      <c r="C274" s="1"/>
      <c r="D274" s="1"/>
      <c r="E274" s="2"/>
      <c r="F274" s="1"/>
      <c r="G274" s="10"/>
      <c r="H274" s="10"/>
      <c r="I274" s="10"/>
      <c r="J274" s="4"/>
      <c r="K274" s="11"/>
      <c r="L274" s="11"/>
      <c r="M274" s="5"/>
      <c r="N274" s="5"/>
      <c r="O274" s="2"/>
    </row>
    <row r="275" spans="1:15" ht="12.75" customHeight="1" x14ac:dyDescent="0.2">
      <c r="A275" s="10"/>
      <c r="B275" s="1"/>
      <c r="C275" s="1"/>
      <c r="D275" s="1"/>
      <c r="E275" s="2"/>
      <c r="F275" s="1"/>
      <c r="G275" s="10"/>
      <c r="H275" s="10"/>
      <c r="I275" s="10"/>
      <c r="J275" s="4"/>
      <c r="K275" s="11"/>
      <c r="L275" s="11"/>
      <c r="M275" s="5"/>
      <c r="N275" s="5"/>
      <c r="O275" s="2"/>
    </row>
    <row r="276" spans="1:15" ht="12.75" customHeight="1" x14ac:dyDescent="0.2">
      <c r="A276" s="10"/>
      <c r="B276" s="1"/>
      <c r="C276" s="1"/>
      <c r="D276" s="1"/>
      <c r="E276" s="2"/>
      <c r="F276" s="1"/>
      <c r="G276" s="10"/>
      <c r="H276" s="10"/>
      <c r="I276" s="10"/>
      <c r="J276" s="4"/>
      <c r="K276" s="11"/>
      <c r="L276" s="11"/>
      <c r="M276" s="5"/>
      <c r="N276" s="5"/>
      <c r="O276" s="2"/>
    </row>
    <row r="277" spans="1:15" ht="12.75" customHeight="1" x14ac:dyDescent="0.2">
      <c r="A277" s="10"/>
      <c r="B277" s="1"/>
      <c r="C277" s="1"/>
      <c r="D277" s="1"/>
      <c r="E277" s="2"/>
      <c r="F277" s="1"/>
      <c r="G277" s="10"/>
      <c r="H277" s="10"/>
      <c r="I277" s="10"/>
      <c r="J277" s="4"/>
      <c r="K277" s="11"/>
      <c r="L277" s="11"/>
      <c r="M277" s="5"/>
      <c r="N277" s="5"/>
      <c r="O277" s="2"/>
    </row>
    <row r="278" spans="1:15" ht="12.75" customHeight="1" x14ac:dyDescent="0.2">
      <c r="A278" s="10"/>
      <c r="B278" s="1"/>
      <c r="C278" s="1"/>
      <c r="D278" s="1"/>
      <c r="E278" s="2"/>
      <c r="F278" s="1"/>
      <c r="G278" s="10"/>
      <c r="H278" s="10"/>
      <c r="I278" s="10"/>
      <c r="J278" s="4"/>
      <c r="K278" s="11"/>
      <c r="L278" s="11"/>
      <c r="M278" s="5"/>
      <c r="N278" s="5"/>
      <c r="O278" s="2"/>
    </row>
    <row r="279" spans="1:15" ht="12.75" customHeight="1" x14ac:dyDescent="0.2">
      <c r="A279" s="10"/>
      <c r="B279" s="1"/>
      <c r="C279" s="1"/>
      <c r="D279" s="1"/>
      <c r="E279" s="2"/>
      <c r="F279" s="1"/>
      <c r="G279" s="10"/>
      <c r="H279" s="10"/>
      <c r="I279" s="10"/>
      <c r="J279" s="4"/>
      <c r="K279" s="11"/>
      <c r="L279" s="11"/>
      <c r="M279" s="5"/>
      <c r="N279" s="5"/>
      <c r="O279" s="2"/>
    </row>
    <row r="280" spans="1:15" ht="12.75" customHeight="1" x14ac:dyDescent="0.2">
      <c r="A280" s="10"/>
      <c r="B280" s="1"/>
      <c r="C280" s="1"/>
      <c r="D280" s="1"/>
      <c r="E280" s="2"/>
      <c r="F280" s="1"/>
      <c r="G280" s="10"/>
      <c r="H280" s="10"/>
      <c r="I280" s="10"/>
      <c r="J280" s="4"/>
      <c r="K280" s="11"/>
      <c r="L280" s="11"/>
      <c r="M280" s="5"/>
      <c r="N280" s="5"/>
      <c r="O280" s="2"/>
    </row>
    <row r="281" spans="1:15" ht="12.75" customHeight="1" x14ac:dyDescent="0.2">
      <c r="A281" s="10"/>
      <c r="B281" s="1"/>
      <c r="C281" s="1"/>
      <c r="D281" s="1"/>
      <c r="E281" s="2"/>
      <c r="F281" s="1"/>
      <c r="G281" s="10"/>
      <c r="H281" s="10"/>
      <c r="I281" s="10"/>
      <c r="J281" s="4"/>
      <c r="K281" s="11"/>
      <c r="L281" s="11"/>
      <c r="M281" s="5"/>
      <c r="N281" s="5"/>
      <c r="O281" s="2"/>
    </row>
    <row r="282" spans="1:15" ht="12.75" customHeight="1" x14ac:dyDescent="0.2">
      <c r="A282" s="10"/>
      <c r="B282" s="1"/>
      <c r="C282" s="1"/>
      <c r="D282" s="1"/>
      <c r="E282" s="2"/>
      <c r="F282" s="1"/>
      <c r="G282" s="10"/>
      <c r="H282" s="10"/>
      <c r="I282" s="10"/>
      <c r="J282" s="4"/>
      <c r="K282" s="11"/>
      <c r="L282" s="11"/>
      <c r="M282" s="5"/>
      <c r="N282" s="5"/>
      <c r="O282" s="2"/>
    </row>
    <row r="283" spans="1:15" ht="12.75" customHeight="1" x14ac:dyDescent="0.2">
      <c r="A283" s="10"/>
      <c r="B283" s="1"/>
      <c r="C283" s="1"/>
      <c r="D283" s="1"/>
      <c r="E283" s="2"/>
      <c r="F283" s="1"/>
      <c r="G283" s="10"/>
      <c r="H283" s="10"/>
      <c r="I283" s="10"/>
      <c r="J283" s="4"/>
      <c r="K283" s="11"/>
      <c r="L283" s="11"/>
      <c r="M283" s="5"/>
      <c r="N283" s="5"/>
      <c r="O283" s="2"/>
    </row>
    <row r="284" spans="1:15" ht="12.75" customHeight="1" x14ac:dyDescent="0.2">
      <c r="A284" s="10"/>
      <c r="B284" s="1"/>
      <c r="C284" s="1"/>
      <c r="D284" s="1"/>
      <c r="E284" s="2"/>
      <c r="F284" s="1"/>
      <c r="G284" s="10"/>
      <c r="H284" s="10"/>
      <c r="I284" s="10"/>
      <c r="J284" s="4"/>
      <c r="K284" s="11"/>
      <c r="L284" s="11"/>
      <c r="M284" s="5"/>
      <c r="N284" s="5"/>
      <c r="O284" s="2"/>
    </row>
    <row r="285" spans="1:15" ht="12.75" customHeight="1" x14ac:dyDescent="0.2">
      <c r="A285" s="10"/>
      <c r="B285" s="1"/>
      <c r="C285" s="1"/>
      <c r="D285" s="1"/>
      <c r="E285" s="2"/>
      <c r="F285" s="1"/>
      <c r="G285" s="10"/>
      <c r="H285" s="10"/>
      <c r="I285" s="10"/>
      <c r="J285" s="4"/>
      <c r="K285" s="11"/>
      <c r="L285" s="11"/>
      <c r="M285" s="5"/>
      <c r="N285" s="5"/>
      <c r="O285" s="2"/>
    </row>
    <row r="286" spans="1:15" ht="12.75" customHeight="1" x14ac:dyDescent="0.2">
      <c r="A286" s="10"/>
      <c r="B286" s="1"/>
      <c r="C286" s="1"/>
      <c r="D286" s="1"/>
      <c r="E286" s="2"/>
      <c r="F286" s="1"/>
      <c r="G286" s="10"/>
      <c r="H286" s="10"/>
      <c r="I286" s="10"/>
      <c r="J286" s="4"/>
      <c r="K286" s="11"/>
      <c r="L286" s="11"/>
      <c r="M286" s="5"/>
      <c r="N286" s="5"/>
      <c r="O286" s="2"/>
    </row>
    <row r="287" spans="1:15" ht="12.75" customHeight="1" x14ac:dyDescent="0.2">
      <c r="A287" s="10"/>
      <c r="B287" s="1"/>
      <c r="C287" s="1"/>
      <c r="D287" s="1"/>
      <c r="E287" s="2"/>
      <c r="F287" s="1"/>
      <c r="G287" s="10"/>
      <c r="H287" s="10"/>
      <c r="I287" s="10"/>
      <c r="J287" s="4"/>
      <c r="K287" s="11"/>
      <c r="L287" s="11"/>
      <c r="M287" s="5"/>
      <c r="N287" s="5"/>
      <c r="O287" s="2"/>
    </row>
    <row r="288" spans="1:15" ht="12.75" customHeight="1" x14ac:dyDescent="0.2">
      <c r="A288" s="10"/>
      <c r="B288" s="1"/>
      <c r="C288" s="1"/>
      <c r="D288" s="1"/>
      <c r="E288" s="2"/>
      <c r="F288" s="1"/>
      <c r="G288" s="10"/>
      <c r="H288" s="10"/>
      <c r="I288" s="10"/>
      <c r="J288" s="4"/>
      <c r="K288" s="11"/>
      <c r="L288" s="11"/>
      <c r="M288" s="5"/>
      <c r="N288" s="5"/>
      <c r="O288" s="2"/>
    </row>
    <row r="289" spans="1:15" ht="12.75" customHeight="1" x14ac:dyDescent="0.2">
      <c r="A289" s="10"/>
      <c r="B289" s="1"/>
      <c r="C289" s="1"/>
      <c r="D289" s="1"/>
      <c r="E289" s="2"/>
      <c r="F289" s="1"/>
      <c r="G289" s="10"/>
      <c r="H289" s="10"/>
      <c r="I289" s="10"/>
      <c r="J289" s="4"/>
      <c r="K289" s="11"/>
      <c r="L289" s="11"/>
      <c r="M289" s="5"/>
      <c r="N289" s="5"/>
      <c r="O289" s="2"/>
    </row>
    <row r="290" spans="1:15" ht="12.75" customHeight="1" x14ac:dyDescent="0.2">
      <c r="A290" s="10"/>
      <c r="B290" s="1"/>
      <c r="C290" s="1"/>
      <c r="D290" s="1"/>
      <c r="E290" s="2"/>
      <c r="F290" s="1"/>
      <c r="G290" s="10"/>
      <c r="H290" s="10"/>
      <c r="I290" s="10"/>
      <c r="J290" s="4"/>
      <c r="K290" s="11"/>
      <c r="L290" s="11"/>
      <c r="M290" s="5"/>
      <c r="N290" s="5"/>
      <c r="O290" s="2"/>
    </row>
    <row r="291" spans="1:15" ht="12.75" customHeight="1" x14ac:dyDescent="0.2">
      <c r="A291" s="10"/>
      <c r="B291" s="1"/>
      <c r="C291" s="1"/>
      <c r="D291" s="1"/>
      <c r="E291" s="2"/>
      <c r="F291" s="1"/>
      <c r="G291" s="10"/>
      <c r="H291" s="10"/>
      <c r="I291" s="10"/>
      <c r="J291" s="4"/>
      <c r="K291" s="11"/>
      <c r="L291" s="11"/>
      <c r="M291" s="5"/>
      <c r="N291" s="5"/>
      <c r="O291" s="2"/>
    </row>
    <row r="292" spans="1:15" ht="12.75" customHeight="1" x14ac:dyDescent="0.2">
      <c r="A292" s="10"/>
      <c r="B292" s="1"/>
      <c r="C292" s="1"/>
      <c r="D292" s="1"/>
      <c r="E292" s="2"/>
      <c r="F292" s="1"/>
      <c r="G292" s="10"/>
      <c r="H292" s="10"/>
      <c r="I292" s="10"/>
      <c r="J292" s="4"/>
      <c r="K292" s="11"/>
      <c r="L292" s="11"/>
      <c r="M292" s="5"/>
      <c r="N292" s="5"/>
      <c r="O292" s="2"/>
    </row>
    <row r="293" spans="1:15" ht="12.75" customHeight="1" x14ac:dyDescent="0.2">
      <c r="A293" s="10"/>
      <c r="B293" s="1"/>
      <c r="C293" s="1"/>
      <c r="D293" s="1"/>
      <c r="E293" s="2"/>
      <c r="F293" s="1"/>
      <c r="G293" s="10"/>
      <c r="H293" s="10"/>
      <c r="I293" s="10"/>
      <c r="J293" s="4"/>
      <c r="K293" s="11"/>
      <c r="L293" s="11"/>
      <c r="M293" s="5"/>
      <c r="N293" s="5"/>
      <c r="O293" s="2"/>
    </row>
    <row r="294" spans="1:15" ht="12.75" customHeight="1" x14ac:dyDescent="0.2">
      <c r="A294" s="10"/>
      <c r="B294" s="1"/>
      <c r="C294" s="1"/>
      <c r="D294" s="1"/>
      <c r="E294" s="2"/>
      <c r="F294" s="1"/>
      <c r="G294" s="10"/>
      <c r="H294" s="10"/>
      <c r="I294" s="10"/>
      <c r="J294" s="4"/>
      <c r="K294" s="11"/>
      <c r="L294" s="11"/>
      <c r="M294" s="5"/>
      <c r="N294" s="5"/>
      <c r="O294" s="2"/>
    </row>
    <row r="295" spans="1:15" ht="12.75" customHeight="1" x14ac:dyDescent="0.2">
      <c r="A295" s="10"/>
      <c r="B295" s="1"/>
      <c r="C295" s="1"/>
      <c r="D295" s="1"/>
      <c r="E295" s="2"/>
      <c r="F295" s="1"/>
      <c r="G295" s="10"/>
      <c r="H295" s="10"/>
      <c r="I295" s="10"/>
      <c r="J295" s="4"/>
      <c r="K295" s="11"/>
      <c r="L295" s="11"/>
      <c r="M295" s="5"/>
      <c r="N295" s="5"/>
      <c r="O295" s="2"/>
    </row>
    <row r="296" spans="1:15" ht="12.75" customHeight="1" x14ac:dyDescent="0.2">
      <c r="A296" s="10"/>
      <c r="B296" s="1"/>
      <c r="C296" s="1"/>
      <c r="D296" s="1"/>
      <c r="E296" s="2"/>
      <c r="F296" s="1"/>
      <c r="G296" s="10"/>
      <c r="H296" s="10"/>
      <c r="I296" s="10"/>
      <c r="J296" s="4"/>
      <c r="K296" s="11"/>
      <c r="L296" s="11"/>
      <c r="M296" s="5"/>
      <c r="N296" s="5"/>
      <c r="O296" s="2"/>
    </row>
    <row r="297" spans="1:15" ht="12.75" customHeight="1" x14ac:dyDescent="0.2">
      <c r="A297" s="10"/>
      <c r="B297" s="1"/>
      <c r="C297" s="1"/>
      <c r="D297" s="1"/>
      <c r="E297" s="2"/>
      <c r="F297" s="1"/>
      <c r="G297" s="10"/>
      <c r="H297" s="10"/>
      <c r="I297" s="10"/>
      <c r="J297" s="4"/>
      <c r="K297" s="11"/>
      <c r="L297" s="11"/>
      <c r="M297" s="5"/>
      <c r="N297" s="5"/>
      <c r="O297" s="2"/>
    </row>
    <row r="298" spans="1:15" ht="12.75" customHeight="1" x14ac:dyDescent="0.2">
      <c r="A298" s="10"/>
      <c r="B298" s="1"/>
      <c r="C298" s="1"/>
      <c r="D298" s="1"/>
      <c r="E298" s="2"/>
      <c r="F298" s="1"/>
      <c r="G298" s="10"/>
      <c r="H298" s="10"/>
      <c r="I298" s="10"/>
      <c r="J298" s="4"/>
      <c r="K298" s="11"/>
      <c r="L298" s="11"/>
      <c r="M298" s="5"/>
      <c r="N298" s="5"/>
      <c r="O298" s="2"/>
    </row>
    <row r="299" spans="1:15" ht="12.75" customHeight="1" x14ac:dyDescent="0.2">
      <c r="A299" s="10"/>
      <c r="B299" s="1"/>
      <c r="C299" s="1"/>
      <c r="D299" s="1"/>
      <c r="E299" s="2"/>
      <c r="F299" s="1"/>
      <c r="G299" s="10"/>
      <c r="H299" s="10"/>
      <c r="I299" s="10"/>
      <c r="J299" s="4"/>
      <c r="K299" s="11"/>
      <c r="L299" s="11"/>
      <c r="M299" s="5"/>
      <c r="N299" s="5"/>
      <c r="O299" s="2"/>
    </row>
    <row r="300" spans="1:15" ht="12.75" customHeight="1" x14ac:dyDescent="0.2">
      <c r="A300" s="10"/>
      <c r="B300" s="1"/>
      <c r="C300" s="1"/>
      <c r="D300" s="1"/>
      <c r="E300" s="2"/>
      <c r="F300" s="1"/>
      <c r="G300" s="10"/>
      <c r="H300" s="10"/>
      <c r="I300" s="10"/>
      <c r="J300" s="4"/>
      <c r="K300" s="11"/>
      <c r="L300" s="11"/>
      <c r="M300" s="5"/>
      <c r="N300" s="5"/>
      <c r="O300" s="2"/>
    </row>
    <row r="301" spans="1:15" ht="12.75" customHeight="1" x14ac:dyDescent="0.2">
      <c r="A301" s="10"/>
      <c r="B301" s="1"/>
      <c r="C301" s="1"/>
      <c r="D301" s="1"/>
      <c r="E301" s="2"/>
      <c r="F301" s="1"/>
      <c r="G301" s="10"/>
      <c r="H301" s="10"/>
      <c r="I301" s="10"/>
      <c r="J301" s="4"/>
      <c r="K301" s="11"/>
      <c r="L301" s="11"/>
      <c r="M301" s="5"/>
      <c r="N301" s="5"/>
      <c r="O301" s="2"/>
    </row>
    <row r="302" spans="1:15" ht="12.75" customHeight="1" x14ac:dyDescent="0.2">
      <c r="A302" s="10"/>
      <c r="B302" s="1"/>
      <c r="C302" s="1"/>
      <c r="D302" s="1"/>
      <c r="E302" s="2"/>
      <c r="F302" s="1"/>
      <c r="G302" s="10"/>
      <c r="H302" s="10"/>
      <c r="I302" s="10"/>
      <c r="J302" s="4"/>
      <c r="K302" s="11"/>
      <c r="L302" s="11"/>
      <c r="M302" s="5"/>
      <c r="N302" s="5"/>
      <c r="O302" s="2"/>
    </row>
    <row r="303" spans="1:15" ht="12.75" customHeight="1" x14ac:dyDescent="0.2">
      <c r="A303" s="10"/>
      <c r="B303" s="1"/>
      <c r="C303" s="1"/>
      <c r="D303" s="1"/>
      <c r="E303" s="2"/>
      <c r="F303" s="1"/>
      <c r="G303" s="10"/>
      <c r="H303" s="10"/>
      <c r="I303" s="10"/>
      <c r="J303" s="4"/>
      <c r="K303" s="11"/>
      <c r="L303" s="11"/>
      <c r="M303" s="5"/>
      <c r="N303" s="5"/>
      <c r="O303" s="2"/>
    </row>
    <row r="304" spans="1:15" ht="12.75" customHeight="1" x14ac:dyDescent="0.2">
      <c r="A304" s="10"/>
      <c r="B304" s="1"/>
      <c r="C304" s="1"/>
      <c r="D304" s="1"/>
      <c r="E304" s="2"/>
      <c r="F304" s="1"/>
      <c r="G304" s="10"/>
      <c r="H304" s="10"/>
      <c r="I304" s="10"/>
      <c r="J304" s="4"/>
      <c r="K304" s="11"/>
      <c r="L304" s="11"/>
      <c r="M304" s="5"/>
      <c r="N304" s="5"/>
      <c r="O304" s="2"/>
    </row>
    <row r="305" spans="1:15" ht="12.75" customHeight="1" x14ac:dyDescent="0.2">
      <c r="A305" s="10"/>
      <c r="B305" s="1"/>
      <c r="C305" s="1"/>
      <c r="D305" s="1"/>
      <c r="E305" s="2"/>
      <c r="F305" s="1"/>
      <c r="G305" s="10"/>
      <c r="H305" s="10"/>
      <c r="I305" s="10"/>
      <c r="J305" s="4"/>
      <c r="K305" s="11"/>
      <c r="L305" s="11"/>
      <c r="M305" s="5"/>
      <c r="N305" s="5"/>
      <c r="O305" s="2"/>
    </row>
    <row r="306" spans="1:15" ht="12.75" customHeight="1" x14ac:dyDescent="0.2">
      <c r="A306" s="10"/>
      <c r="B306" s="1"/>
      <c r="C306" s="1"/>
      <c r="D306" s="1"/>
      <c r="E306" s="2"/>
      <c r="F306" s="1"/>
      <c r="G306" s="10"/>
      <c r="H306" s="10"/>
      <c r="I306" s="10"/>
      <c r="J306" s="4"/>
      <c r="K306" s="11"/>
      <c r="L306" s="11"/>
      <c r="M306" s="5"/>
      <c r="N306" s="5"/>
      <c r="O306" s="2"/>
    </row>
    <row r="307" spans="1:15" ht="12.75" customHeight="1" x14ac:dyDescent="0.2">
      <c r="A307" s="10"/>
      <c r="B307" s="1"/>
      <c r="C307" s="1"/>
      <c r="D307" s="1"/>
      <c r="E307" s="2"/>
      <c r="F307" s="1"/>
      <c r="G307" s="10"/>
      <c r="H307" s="10"/>
      <c r="I307" s="10"/>
      <c r="J307" s="4"/>
      <c r="K307" s="11"/>
      <c r="L307" s="11"/>
      <c r="M307" s="5"/>
      <c r="N307" s="5"/>
      <c r="O307" s="2"/>
    </row>
    <row r="308" spans="1:15" ht="12.75" customHeight="1" x14ac:dyDescent="0.2">
      <c r="A308" s="10"/>
      <c r="B308" s="1"/>
      <c r="C308" s="1"/>
      <c r="D308" s="1"/>
      <c r="E308" s="2"/>
      <c r="F308" s="1"/>
      <c r="G308" s="10"/>
      <c r="H308" s="10"/>
      <c r="I308" s="10"/>
      <c r="J308" s="4"/>
      <c r="K308" s="11"/>
      <c r="L308" s="11"/>
      <c r="M308" s="5"/>
      <c r="N308" s="5"/>
      <c r="O308" s="2"/>
    </row>
    <row r="309" spans="1:15" ht="12.75" customHeight="1" x14ac:dyDescent="0.2">
      <c r="A309" s="10"/>
      <c r="B309" s="1"/>
      <c r="C309" s="1"/>
      <c r="D309" s="1"/>
      <c r="E309" s="2"/>
      <c r="F309" s="1"/>
      <c r="G309" s="10"/>
      <c r="H309" s="10"/>
      <c r="I309" s="10"/>
      <c r="J309" s="4"/>
      <c r="K309" s="11"/>
      <c r="L309" s="11"/>
      <c r="M309" s="5"/>
      <c r="N309" s="5"/>
      <c r="O309" s="2"/>
    </row>
    <row r="310" spans="1:15" ht="12.75" customHeight="1" x14ac:dyDescent="0.2">
      <c r="A310" s="10"/>
      <c r="B310" s="1"/>
      <c r="C310" s="1"/>
      <c r="D310" s="1"/>
      <c r="E310" s="2"/>
      <c r="F310" s="1"/>
      <c r="G310" s="10"/>
      <c r="H310" s="10"/>
      <c r="I310" s="10"/>
      <c r="J310" s="4"/>
      <c r="K310" s="11"/>
      <c r="L310" s="11"/>
      <c r="M310" s="5"/>
      <c r="N310" s="5"/>
      <c r="O310" s="2"/>
    </row>
    <row r="311" spans="1:15" ht="12.75" customHeight="1" x14ac:dyDescent="0.2">
      <c r="A311" s="10"/>
      <c r="B311" s="1"/>
      <c r="C311" s="1"/>
      <c r="D311" s="1"/>
      <c r="E311" s="2"/>
      <c r="F311" s="1"/>
      <c r="G311" s="10"/>
      <c r="H311" s="10"/>
      <c r="I311" s="10"/>
      <c r="J311" s="4"/>
      <c r="K311" s="11"/>
      <c r="L311" s="11"/>
      <c r="M311" s="5"/>
      <c r="N311" s="5"/>
      <c r="O311" s="2"/>
    </row>
    <row r="312" spans="1:15" ht="12.75" customHeight="1" x14ac:dyDescent="0.2">
      <c r="A312" s="10"/>
      <c r="B312" s="1"/>
      <c r="C312" s="1"/>
      <c r="D312" s="1"/>
      <c r="E312" s="2"/>
      <c r="F312" s="1"/>
      <c r="G312" s="10"/>
      <c r="H312" s="10"/>
      <c r="I312" s="10"/>
      <c r="J312" s="4"/>
      <c r="K312" s="11"/>
      <c r="L312" s="11"/>
      <c r="M312" s="5"/>
      <c r="N312" s="5"/>
      <c r="O312" s="2"/>
    </row>
    <row r="313" spans="1:15" ht="12.75" customHeight="1" x14ac:dyDescent="0.2">
      <c r="A313" s="10"/>
      <c r="B313" s="1"/>
      <c r="C313" s="1"/>
      <c r="D313" s="1"/>
      <c r="E313" s="2"/>
      <c r="F313" s="1"/>
      <c r="G313" s="10"/>
      <c r="H313" s="10"/>
      <c r="I313" s="10"/>
      <c r="J313" s="4"/>
      <c r="K313" s="11"/>
      <c r="L313" s="11"/>
      <c r="M313" s="5"/>
      <c r="N313" s="5"/>
      <c r="O313" s="2"/>
    </row>
    <row r="314" spans="1:15" ht="12.75" customHeight="1" x14ac:dyDescent="0.2">
      <c r="A314" s="10"/>
      <c r="B314" s="1"/>
      <c r="C314" s="1"/>
      <c r="D314" s="1"/>
      <c r="E314" s="2"/>
      <c r="F314" s="1"/>
      <c r="G314" s="10"/>
      <c r="H314" s="10"/>
      <c r="I314" s="10"/>
      <c r="J314" s="4"/>
      <c r="K314" s="11"/>
      <c r="L314" s="11"/>
      <c r="M314" s="5"/>
      <c r="N314" s="5"/>
      <c r="O314" s="2"/>
    </row>
    <row r="315" spans="1:15" ht="12.75" customHeight="1" x14ac:dyDescent="0.2">
      <c r="A315" s="10"/>
      <c r="B315" s="1"/>
      <c r="C315" s="1"/>
      <c r="D315" s="1"/>
      <c r="E315" s="2"/>
      <c r="F315" s="1"/>
      <c r="G315" s="10"/>
      <c r="H315" s="10"/>
      <c r="I315" s="10"/>
      <c r="J315" s="4"/>
      <c r="K315" s="11"/>
      <c r="L315" s="11"/>
      <c r="M315" s="5"/>
      <c r="N315" s="5"/>
      <c r="O315" s="2"/>
    </row>
    <row r="316" spans="1:15" ht="12.75" customHeight="1" x14ac:dyDescent="0.2">
      <c r="A316" s="10"/>
      <c r="B316" s="1"/>
      <c r="C316" s="1"/>
      <c r="D316" s="1"/>
      <c r="E316" s="2"/>
      <c r="F316" s="1"/>
      <c r="G316" s="10"/>
      <c r="H316" s="10"/>
      <c r="I316" s="10"/>
      <c r="J316" s="4"/>
      <c r="K316" s="11"/>
      <c r="L316" s="11"/>
      <c r="M316" s="5"/>
      <c r="N316" s="5"/>
      <c r="O316" s="2"/>
    </row>
    <row r="317" spans="1:15" ht="12.75" customHeight="1" x14ac:dyDescent="0.2">
      <c r="A317" s="10"/>
      <c r="B317" s="1"/>
      <c r="C317" s="1"/>
      <c r="D317" s="1"/>
      <c r="E317" s="2"/>
      <c r="F317" s="1"/>
      <c r="G317" s="10"/>
      <c r="H317" s="10"/>
      <c r="I317" s="10"/>
      <c r="J317" s="4"/>
      <c r="K317" s="11"/>
      <c r="L317" s="11"/>
      <c r="M317" s="5"/>
      <c r="N317" s="5"/>
      <c r="O317" s="2"/>
    </row>
    <row r="318" spans="1:15" ht="12.75" customHeight="1" x14ac:dyDescent="0.2">
      <c r="A318" s="10"/>
      <c r="B318" s="1"/>
      <c r="C318" s="1"/>
      <c r="D318" s="1"/>
      <c r="E318" s="2"/>
      <c r="F318" s="1"/>
      <c r="G318" s="10"/>
      <c r="H318" s="10"/>
      <c r="I318" s="10"/>
      <c r="J318" s="4"/>
      <c r="K318" s="11"/>
      <c r="L318" s="11"/>
      <c r="M318" s="5"/>
      <c r="N318" s="5"/>
      <c r="O318" s="2"/>
    </row>
    <row r="319" spans="1:15" ht="12.75" customHeight="1" x14ac:dyDescent="0.2">
      <c r="A319" s="10"/>
      <c r="B319" s="1"/>
      <c r="C319" s="1"/>
      <c r="D319" s="1"/>
      <c r="E319" s="2"/>
      <c r="F319" s="1"/>
      <c r="G319" s="10"/>
      <c r="H319" s="10"/>
      <c r="I319" s="10"/>
      <c r="J319" s="4"/>
      <c r="K319" s="11"/>
      <c r="L319" s="11"/>
      <c r="M319" s="5"/>
      <c r="N319" s="5"/>
      <c r="O319" s="2"/>
    </row>
    <row r="320" spans="1:15" ht="12.75" customHeight="1" x14ac:dyDescent="0.2">
      <c r="A320" s="10"/>
      <c r="B320" s="1"/>
      <c r="C320" s="1"/>
      <c r="D320" s="1"/>
      <c r="E320" s="2"/>
      <c r="F320" s="1"/>
      <c r="G320" s="10"/>
      <c r="H320" s="10"/>
      <c r="I320" s="10"/>
      <c r="J320" s="4"/>
      <c r="K320" s="11"/>
      <c r="L320" s="11"/>
      <c r="M320" s="5"/>
      <c r="N320" s="5"/>
      <c r="O320" s="2"/>
    </row>
    <row r="321" spans="1:15" ht="12.75" customHeight="1" x14ac:dyDescent="0.2">
      <c r="A321" s="10"/>
      <c r="B321" s="1"/>
      <c r="C321" s="1"/>
      <c r="D321" s="1"/>
      <c r="E321" s="2"/>
      <c r="F321" s="1"/>
      <c r="G321" s="10"/>
      <c r="H321" s="10"/>
      <c r="I321" s="10"/>
      <c r="J321" s="4"/>
      <c r="K321" s="11"/>
      <c r="L321" s="11"/>
      <c r="M321" s="5"/>
      <c r="N321" s="5"/>
      <c r="O321" s="2"/>
    </row>
    <row r="322" spans="1:15" ht="12.75" customHeight="1" x14ac:dyDescent="0.2">
      <c r="A322" s="10"/>
      <c r="B322" s="1"/>
      <c r="C322" s="1"/>
      <c r="D322" s="1"/>
      <c r="E322" s="2"/>
      <c r="F322" s="1"/>
      <c r="G322" s="10"/>
      <c r="H322" s="10"/>
      <c r="I322" s="10"/>
      <c r="J322" s="4"/>
      <c r="K322" s="11"/>
      <c r="L322" s="11"/>
      <c r="M322" s="5"/>
      <c r="N322" s="5"/>
      <c r="O322" s="2"/>
    </row>
    <row r="323" spans="1:15" ht="12.75" customHeight="1" x14ac:dyDescent="0.2">
      <c r="A323" s="10"/>
      <c r="B323" s="1"/>
      <c r="C323" s="1"/>
      <c r="D323" s="1"/>
      <c r="E323" s="2"/>
      <c r="F323" s="1"/>
      <c r="G323" s="10"/>
      <c r="H323" s="10"/>
      <c r="I323" s="10"/>
      <c r="J323" s="4"/>
      <c r="K323" s="11"/>
      <c r="L323" s="11"/>
      <c r="M323" s="5"/>
      <c r="N323" s="5"/>
      <c r="O323" s="2"/>
    </row>
    <row r="324" spans="1:15" ht="12.75" customHeight="1" x14ac:dyDescent="0.2">
      <c r="A324" s="10"/>
      <c r="B324" s="1"/>
      <c r="C324" s="1"/>
      <c r="D324" s="1"/>
      <c r="E324" s="2"/>
      <c r="F324" s="1"/>
      <c r="G324" s="10"/>
      <c r="H324" s="10"/>
      <c r="I324" s="10"/>
      <c r="J324" s="4"/>
      <c r="K324" s="11"/>
      <c r="L324" s="11"/>
      <c r="M324" s="5"/>
      <c r="N324" s="5"/>
      <c r="O324" s="2"/>
    </row>
    <row r="325" spans="1:15" ht="12.75" customHeight="1" x14ac:dyDescent="0.2">
      <c r="A325" s="10"/>
      <c r="B325" s="1"/>
      <c r="C325" s="1"/>
      <c r="D325" s="1"/>
      <c r="E325" s="2"/>
      <c r="F325" s="1"/>
      <c r="G325" s="10"/>
      <c r="H325" s="10"/>
      <c r="I325" s="10"/>
      <c r="J325" s="4"/>
      <c r="K325" s="11"/>
      <c r="L325" s="11"/>
      <c r="M325" s="5"/>
      <c r="N325" s="5"/>
      <c r="O325" s="2"/>
    </row>
    <row r="326" spans="1:15" ht="12.75" customHeight="1" x14ac:dyDescent="0.2">
      <c r="A326" s="10"/>
      <c r="B326" s="1"/>
      <c r="C326" s="1"/>
      <c r="D326" s="1"/>
      <c r="E326" s="2"/>
      <c r="F326" s="1"/>
      <c r="G326" s="10"/>
      <c r="H326" s="10"/>
      <c r="I326" s="10"/>
      <c r="J326" s="4"/>
      <c r="K326" s="11"/>
      <c r="L326" s="11"/>
      <c r="M326" s="5"/>
      <c r="N326" s="5"/>
      <c r="O326" s="2"/>
    </row>
    <row r="327" spans="1:15" ht="12.75" customHeight="1" x14ac:dyDescent="0.2">
      <c r="A327" s="10"/>
      <c r="B327" s="1"/>
      <c r="C327" s="1"/>
      <c r="D327" s="1"/>
      <c r="E327" s="2"/>
      <c r="F327" s="1"/>
      <c r="G327" s="10"/>
      <c r="H327" s="10"/>
      <c r="I327" s="10"/>
      <c r="J327" s="4"/>
      <c r="K327" s="11"/>
      <c r="L327" s="11"/>
      <c r="M327" s="5"/>
      <c r="N327" s="5"/>
      <c r="O327" s="2"/>
    </row>
    <row r="328" spans="1:15" ht="12.75" customHeight="1" x14ac:dyDescent="0.2">
      <c r="A328" s="10"/>
      <c r="B328" s="1"/>
      <c r="C328" s="1"/>
      <c r="D328" s="1"/>
      <c r="E328" s="2"/>
      <c r="F328" s="1"/>
      <c r="G328" s="10"/>
      <c r="H328" s="10"/>
      <c r="I328" s="10"/>
      <c r="J328" s="4"/>
      <c r="K328" s="11"/>
      <c r="L328" s="11"/>
      <c r="M328" s="5"/>
      <c r="N328" s="5"/>
      <c r="O328" s="2"/>
    </row>
    <row r="329" spans="1:15" ht="12.75" customHeight="1" x14ac:dyDescent="0.2">
      <c r="A329" s="10"/>
      <c r="B329" s="1"/>
      <c r="C329" s="1"/>
      <c r="D329" s="1"/>
      <c r="E329" s="2"/>
      <c r="F329" s="1"/>
      <c r="G329" s="10"/>
      <c r="H329" s="10"/>
      <c r="I329" s="10"/>
      <c r="J329" s="4"/>
      <c r="K329" s="11"/>
      <c r="L329" s="11"/>
      <c r="M329" s="5"/>
      <c r="N329" s="5"/>
      <c r="O329" s="2"/>
    </row>
    <row r="330" spans="1:15" ht="12.75" customHeight="1" x14ac:dyDescent="0.2">
      <c r="A330" s="10"/>
      <c r="B330" s="1"/>
      <c r="C330" s="1"/>
      <c r="D330" s="1"/>
      <c r="E330" s="2"/>
      <c r="F330" s="1"/>
      <c r="G330" s="10"/>
      <c r="H330" s="10"/>
      <c r="I330" s="10"/>
      <c r="J330" s="4"/>
      <c r="K330" s="11"/>
      <c r="L330" s="11"/>
      <c r="M330" s="5"/>
      <c r="N330" s="5"/>
      <c r="O330" s="2"/>
    </row>
    <row r="331" spans="1:15" ht="12.75" customHeight="1" x14ac:dyDescent="0.2">
      <c r="A331" s="10"/>
      <c r="B331" s="1"/>
      <c r="C331" s="1"/>
      <c r="D331" s="1"/>
      <c r="E331" s="2"/>
      <c r="F331" s="1"/>
      <c r="G331" s="10"/>
      <c r="H331" s="10"/>
      <c r="I331" s="10"/>
      <c r="J331" s="4"/>
      <c r="K331" s="11"/>
      <c r="L331" s="11"/>
      <c r="M331" s="5"/>
      <c r="N331" s="5"/>
      <c r="O331" s="2"/>
    </row>
    <row r="332" spans="1:15" ht="12.75" customHeight="1" x14ac:dyDescent="0.2">
      <c r="A332" s="10"/>
      <c r="B332" s="1"/>
      <c r="C332" s="1"/>
      <c r="D332" s="1"/>
      <c r="E332" s="2"/>
      <c r="F332" s="1"/>
      <c r="G332" s="10"/>
      <c r="H332" s="10"/>
      <c r="I332" s="10"/>
      <c r="J332" s="4"/>
      <c r="K332" s="11"/>
      <c r="L332" s="11"/>
      <c r="M332" s="5"/>
      <c r="N332" s="5"/>
      <c r="O332" s="2"/>
    </row>
    <row r="333" spans="1:15" ht="12.75" customHeight="1" x14ac:dyDescent="0.2">
      <c r="A333" s="10"/>
      <c r="B333" s="1"/>
      <c r="C333" s="1"/>
      <c r="D333" s="1"/>
      <c r="E333" s="2"/>
      <c r="F333" s="1"/>
      <c r="G333" s="10"/>
      <c r="H333" s="10"/>
      <c r="I333" s="10"/>
      <c r="J333" s="4"/>
      <c r="K333" s="11"/>
      <c r="L333" s="11"/>
      <c r="M333" s="5"/>
      <c r="N333" s="5"/>
      <c r="O333" s="2"/>
    </row>
    <row r="334" spans="1:15" ht="12.75" customHeight="1" x14ac:dyDescent="0.2">
      <c r="A334" s="10"/>
      <c r="B334" s="1"/>
      <c r="C334" s="1"/>
      <c r="D334" s="1"/>
      <c r="E334" s="2"/>
      <c r="F334" s="1"/>
      <c r="G334" s="10"/>
      <c r="H334" s="10"/>
      <c r="I334" s="10"/>
      <c r="J334" s="4"/>
      <c r="K334" s="11"/>
      <c r="L334" s="11"/>
      <c r="M334" s="5"/>
      <c r="N334" s="5"/>
      <c r="O334" s="2"/>
    </row>
    <row r="335" spans="1:15" ht="12.75" customHeight="1" x14ac:dyDescent="0.2">
      <c r="A335" s="10"/>
      <c r="B335" s="1"/>
      <c r="C335" s="1"/>
      <c r="D335" s="1"/>
      <c r="E335" s="2"/>
      <c r="F335" s="1"/>
      <c r="G335" s="10"/>
      <c r="H335" s="10"/>
      <c r="I335" s="10"/>
      <c r="J335" s="4"/>
      <c r="K335" s="11"/>
      <c r="L335" s="11"/>
      <c r="M335" s="5"/>
      <c r="N335" s="5"/>
      <c r="O335" s="2"/>
    </row>
    <row r="336" spans="1:15" ht="12.75" customHeight="1" x14ac:dyDescent="0.2">
      <c r="A336" s="10"/>
      <c r="B336" s="1"/>
      <c r="C336" s="1"/>
      <c r="D336" s="1"/>
      <c r="E336" s="2"/>
      <c r="F336" s="1"/>
      <c r="G336" s="10"/>
      <c r="H336" s="10"/>
      <c r="I336" s="10"/>
      <c r="J336" s="4"/>
      <c r="K336" s="11"/>
      <c r="L336" s="11"/>
      <c r="M336" s="5"/>
      <c r="N336" s="5"/>
      <c r="O336" s="2"/>
    </row>
    <row r="337" spans="1:15" ht="12.75" customHeight="1" x14ac:dyDescent="0.2">
      <c r="A337" s="10"/>
      <c r="B337" s="1"/>
      <c r="C337" s="1"/>
      <c r="D337" s="1"/>
      <c r="E337" s="2"/>
      <c r="F337" s="1"/>
      <c r="G337" s="10"/>
      <c r="H337" s="10"/>
      <c r="I337" s="10"/>
      <c r="J337" s="4"/>
      <c r="K337" s="11"/>
      <c r="L337" s="11"/>
      <c r="M337" s="5"/>
      <c r="N337" s="5"/>
      <c r="O337" s="2"/>
    </row>
    <row r="338" spans="1:15" ht="12.75" customHeight="1" x14ac:dyDescent="0.2">
      <c r="A338" s="10"/>
      <c r="B338" s="1"/>
      <c r="C338" s="1"/>
      <c r="D338" s="1"/>
      <c r="E338" s="2"/>
      <c r="F338" s="1"/>
      <c r="G338" s="10"/>
      <c r="H338" s="10"/>
      <c r="I338" s="10"/>
      <c r="J338" s="4"/>
      <c r="K338" s="11"/>
      <c r="L338" s="11"/>
      <c r="M338" s="5"/>
      <c r="N338" s="5"/>
      <c r="O338" s="2"/>
    </row>
    <row r="339" spans="1:15" ht="12.75" customHeight="1" x14ac:dyDescent="0.2">
      <c r="A339" s="10"/>
      <c r="B339" s="1"/>
      <c r="C339" s="1"/>
      <c r="D339" s="1"/>
      <c r="E339" s="2"/>
      <c r="F339" s="1"/>
      <c r="G339" s="10"/>
      <c r="H339" s="10"/>
      <c r="I339" s="10"/>
      <c r="J339" s="4"/>
      <c r="K339" s="11"/>
      <c r="L339" s="11"/>
      <c r="M339" s="5"/>
      <c r="N339" s="5"/>
      <c r="O339" s="2"/>
    </row>
    <row r="340" spans="1:15" ht="12.75" customHeight="1" x14ac:dyDescent="0.2">
      <c r="A340" s="10"/>
      <c r="B340" s="1"/>
      <c r="C340" s="1"/>
      <c r="D340" s="1"/>
      <c r="E340" s="2"/>
      <c r="F340" s="1"/>
      <c r="G340" s="10"/>
      <c r="H340" s="10"/>
      <c r="I340" s="10"/>
      <c r="J340" s="4"/>
      <c r="K340" s="11"/>
      <c r="L340" s="11"/>
      <c r="M340" s="5"/>
      <c r="N340" s="5"/>
      <c r="O340" s="2"/>
    </row>
    <row r="341" spans="1:15" ht="12.75" customHeight="1" x14ac:dyDescent="0.2">
      <c r="A341" s="10"/>
      <c r="B341" s="1"/>
      <c r="C341" s="1"/>
      <c r="D341" s="1"/>
      <c r="E341" s="2"/>
      <c r="F341" s="1"/>
      <c r="G341" s="10"/>
      <c r="H341" s="10"/>
      <c r="I341" s="10"/>
      <c r="J341" s="4"/>
      <c r="K341" s="11"/>
      <c r="L341" s="11"/>
      <c r="M341" s="5"/>
      <c r="N341" s="5"/>
      <c r="O341" s="2"/>
    </row>
    <row r="342" spans="1:15" ht="12.75" customHeight="1" x14ac:dyDescent="0.2">
      <c r="A342" s="10"/>
      <c r="B342" s="1"/>
      <c r="C342" s="1"/>
      <c r="D342" s="1"/>
      <c r="E342" s="2"/>
      <c r="F342" s="1"/>
      <c r="G342" s="10"/>
      <c r="H342" s="10"/>
      <c r="I342" s="10"/>
      <c r="J342" s="4"/>
      <c r="K342" s="11"/>
      <c r="L342" s="11"/>
      <c r="M342" s="5"/>
      <c r="N342" s="5"/>
      <c r="O342" s="2"/>
    </row>
    <row r="343" spans="1:15" ht="12.75" customHeight="1" x14ac:dyDescent="0.2">
      <c r="A343" s="10"/>
      <c r="B343" s="1"/>
      <c r="C343" s="1"/>
      <c r="D343" s="1"/>
      <c r="E343" s="2"/>
      <c r="F343" s="1"/>
      <c r="G343" s="10"/>
      <c r="H343" s="10"/>
      <c r="I343" s="10"/>
      <c r="J343" s="4"/>
      <c r="K343" s="11"/>
      <c r="L343" s="11"/>
      <c r="M343" s="5"/>
      <c r="N343" s="5"/>
      <c r="O343" s="2"/>
    </row>
    <row r="344" spans="1:15" ht="12.75" customHeight="1" x14ac:dyDescent="0.2">
      <c r="A344" s="10"/>
      <c r="B344" s="1"/>
      <c r="C344" s="1"/>
      <c r="D344" s="1"/>
      <c r="E344" s="2"/>
      <c r="F344" s="1"/>
      <c r="G344" s="10"/>
      <c r="H344" s="10"/>
      <c r="I344" s="10"/>
      <c r="J344" s="4"/>
      <c r="K344" s="11"/>
      <c r="L344" s="11"/>
      <c r="M344" s="5"/>
      <c r="N344" s="5"/>
      <c r="O344" s="2"/>
    </row>
    <row r="345" spans="1:15" ht="12.75" customHeight="1" x14ac:dyDescent="0.2">
      <c r="A345" s="10"/>
      <c r="B345" s="1"/>
      <c r="C345" s="1"/>
      <c r="D345" s="1"/>
      <c r="E345" s="2"/>
      <c r="F345" s="1"/>
      <c r="G345" s="10"/>
      <c r="H345" s="10"/>
      <c r="I345" s="10"/>
      <c r="J345" s="4"/>
      <c r="K345" s="11"/>
      <c r="L345" s="11"/>
      <c r="M345" s="5"/>
      <c r="N345" s="5"/>
      <c r="O345" s="2"/>
    </row>
    <row r="346" spans="1:15" ht="12.75" customHeight="1" x14ac:dyDescent="0.2">
      <c r="A346" s="10"/>
      <c r="B346" s="1"/>
      <c r="C346" s="1"/>
      <c r="D346" s="1"/>
      <c r="E346" s="2"/>
      <c r="F346" s="1"/>
      <c r="G346" s="10"/>
      <c r="H346" s="10"/>
      <c r="I346" s="10"/>
      <c r="J346" s="4"/>
      <c r="K346" s="11"/>
      <c r="L346" s="11"/>
      <c r="M346" s="5"/>
      <c r="N346" s="5"/>
      <c r="O346" s="2"/>
    </row>
    <row r="347" spans="1:15" ht="12.75" customHeight="1" x14ac:dyDescent="0.2">
      <c r="A347" s="10"/>
      <c r="B347" s="1"/>
      <c r="C347" s="1"/>
      <c r="D347" s="1"/>
      <c r="E347" s="2"/>
      <c r="F347" s="1"/>
      <c r="G347" s="10"/>
      <c r="H347" s="10"/>
      <c r="I347" s="10"/>
      <c r="J347" s="4"/>
      <c r="K347" s="11"/>
      <c r="L347" s="11"/>
      <c r="M347" s="5"/>
      <c r="N347" s="5"/>
      <c r="O347" s="2"/>
    </row>
    <row r="348" spans="1:15" ht="12.75" customHeight="1" x14ac:dyDescent="0.2">
      <c r="A348" s="10"/>
      <c r="B348" s="1"/>
      <c r="C348" s="1"/>
      <c r="D348" s="1"/>
      <c r="E348" s="2"/>
      <c r="F348" s="1"/>
      <c r="G348" s="10"/>
      <c r="H348" s="10"/>
      <c r="I348" s="10"/>
      <c r="J348" s="4"/>
      <c r="K348" s="11"/>
      <c r="L348" s="11"/>
      <c r="M348" s="5"/>
      <c r="N348" s="5"/>
      <c r="O348" s="2"/>
    </row>
    <row r="349" spans="1:15" ht="12.75" customHeight="1" x14ac:dyDescent="0.2">
      <c r="A349" s="10"/>
      <c r="B349" s="1"/>
      <c r="C349" s="1"/>
      <c r="D349" s="1"/>
      <c r="E349" s="2"/>
      <c r="F349" s="1"/>
      <c r="G349" s="10"/>
      <c r="H349" s="10"/>
      <c r="I349" s="10"/>
      <c r="J349" s="4"/>
      <c r="K349" s="11"/>
      <c r="L349" s="11"/>
      <c r="M349" s="5"/>
      <c r="N349" s="5"/>
      <c r="O349" s="2"/>
    </row>
    <row r="350" spans="1:15" ht="12.75" customHeight="1" x14ac:dyDescent="0.2">
      <c r="A350" s="10"/>
      <c r="B350" s="1"/>
      <c r="C350" s="1"/>
      <c r="D350" s="1"/>
      <c r="E350" s="2"/>
      <c r="F350" s="1"/>
      <c r="G350" s="10"/>
      <c r="H350" s="10"/>
      <c r="I350" s="10"/>
      <c r="J350" s="4"/>
      <c r="K350" s="11"/>
      <c r="L350" s="11"/>
      <c r="M350" s="5"/>
      <c r="N350" s="5"/>
      <c r="O350" s="2"/>
    </row>
    <row r="351" spans="1:15" ht="12.75" customHeight="1" x14ac:dyDescent="0.2">
      <c r="A351" s="10"/>
      <c r="B351" s="1"/>
      <c r="C351" s="1"/>
      <c r="D351" s="1"/>
      <c r="E351" s="2"/>
      <c r="F351" s="1"/>
      <c r="G351" s="10"/>
      <c r="H351" s="10"/>
      <c r="I351" s="10"/>
      <c r="J351" s="4"/>
      <c r="K351" s="11"/>
      <c r="L351" s="11"/>
      <c r="M351" s="5"/>
      <c r="N351" s="5"/>
      <c r="O351" s="2"/>
    </row>
    <row r="352" spans="1:15" ht="12.75" customHeight="1" x14ac:dyDescent="0.2">
      <c r="A352" s="10"/>
      <c r="B352" s="1"/>
      <c r="C352" s="1"/>
      <c r="D352" s="1"/>
      <c r="E352" s="2"/>
      <c r="F352" s="1"/>
      <c r="G352" s="10"/>
      <c r="H352" s="10"/>
      <c r="I352" s="10"/>
      <c r="J352" s="4"/>
      <c r="K352" s="11"/>
      <c r="L352" s="11"/>
      <c r="M352" s="5"/>
      <c r="N352" s="5"/>
      <c r="O352" s="2"/>
    </row>
    <row r="353" spans="1:15" ht="12.75" customHeight="1" x14ac:dyDescent="0.2">
      <c r="A353" s="10"/>
      <c r="B353" s="1"/>
      <c r="C353" s="1"/>
      <c r="D353" s="1"/>
      <c r="E353" s="2"/>
      <c r="F353" s="1"/>
      <c r="G353" s="10"/>
      <c r="H353" s="10"/>
      <c r="I353" s="10"/>
      <c r="J353" s="4"/>
      <c r="K353" s="11"/>
      <c r="L353" s="11"/>
      <c r="M353" s="5"/>
      <c r="N353" s="5"/>
      <c r="O353" s="2"/>
    </row>
    <row r="354" spans="1:15" ht="12.75" customHeight="1" x14ac:dyDescent="0.2">
      <c r="A354" s="10"/>
      <c r="B354" s="1"/>
      <c r="C354" s="1"/>
      <c r="D354" s="1"/>
      <c r="E354" s="2"/>
      <c r="F354" s="1"/>
      <c r="G354" s="10"/>
      <c r="H354" s="10"/>
      <c r="I354" s="10"/>
      <c r="J354" s="4"/>
      <c r="K354" s="11"/>
      <c r="L354" s="11"/>
      <c r="M354" s="5"/>
      <c r="N354" s="5"/>
      <c r="O354" s="2"/>
    </row>
    <row r="355" spans="1:15" ht="12.75" customHeight="1" x14ac:dyDescent="0.2">
      <c r="A355" s="10"/>
      <c r="B355" s="1"/>
      <c r="C355" s="1"/>
      <c r="D355" s="1"/>
      <c r="E355" s="2"/>
      <c r="F355" s="1"/>
      <c r="G355" s="10"/>
      <c r="H355" s="10"/>
      <c r="I355" s="10"/>
      <c r="J355" s="4"/>
      <c r="K355" s="11"/>
      <c r="L355" s="11"/>
      <c r="M355" s="5"/>
      <c r="N355" s="5"/>
      <c r="O355" s="2"/>
    </row>
    <row r="356" spans="1:15" ht="12.75" customHeight="1" x14ac:dyDescent="0.2">
      <c r="A356" s="10"/>
      <c r="B356" s="1"/>
      <c r="C356" s="1"/>
      <c r="D356" s="1"/>
      <c r="E356" s="2"/>
      <c r="F356" s="1"/>
      <c r="G356" s="10"/>
      <c r="H356" s="10"/>
      <c r="I356" s="10"/>
      <c r="J356" s="4"/>
      <c r="K356" s="11"/>
      <c r="L356" s="11"/>
      <c r="M356" s="5"/>
      <c r="N356" s="5"/>
      <c r="O356" s="2"/>
    </row>
    <row r="357" spans="1:15" ht="12.75" customHeight="1" x14ac:dyDescent="0.2">
      <c r="A357" s="10"/>
      <c r="B357" s="1"/>
      <c r="C357" s="1"/>
      <c r="D357" s="1"/>
      <c r="E357" s="2"/>
      <c r="F357" s="1"/>
      <c r="G357" s="10"/>
      <c r="H357" s="10"/>
      <c r="I357" s="10"/>
      <c r="J357" s="4"/>
      <c r="K357" s="11"/>
      <c r="L357" s="11"/>
      <c r="M357" s="5"/>
      <c r="N357" s="5"/>
      <c r="O357" s="2"/>
    </row>
    <row r="358" spans="1:15" ht="12.75" customHeight="1" x14ac:dyDescent="0.2">
      <c r="A358" s="10"/>
      <c r="B358" s="1"/>
      <c r="C358" s="1"/>
      <c r="D358" s="1"/>
      <c r="E358" s="2"/>
      <c r="F358" s="1"/>
      <c r="G358" s="10"/>
      <c r="H358" s="10"/>
      <c r="I358" s="10"/>
      <c r="J358" s="4"/>
      <c r="K358" s="11"/>
      <c r="L358" s="11"/>
      <c r="M358" s="5"/>
      <c r="N358" s="5"/>
      <c r="O358" s="2"/>
    </row>
    <row r="359" spans="1:15" ht="12.75" customHeight="1" x14ac:dyDescent="0.2">
      <c r="A359" s="10"/>
      <c r="B359" s="1"/>
      <c r="C359" s="1"/>
      <c r="D359" s="1"/>
      <c r="E359" s="2"/>
      <c r="F359" s="1"/>
      <c r="G359" s="10"/>
      <c r="H359" s="10"/>
      <c r="I359" s="10"/>
      <c r="J359" s="4"/>
      <c r="K359" s="11"/>
      <c r="L359" s="11"/>
      <c r="M359" s="5"/>
      <c r="N359" s="5"/>
      <c r="O359" s="2"/>
    </row>
    <row r="360" spans="1:15" ht="12.75" customHeight="1" x14ac:dyDescent="0.2">
      <c r="A360" s="10"/>
      <c r="B360" s="1"/>
      <c r="C360" s="1"/>
      <c r="D360" s="1"/>
      <c r="E360" s="2"/>
      <c r="F360" s="1"/>
      <c r="G360" s="10"/>
      <c r="H360" s="10"/>
      <c r="I360" s="10"/>
      <c r="J360" s="4"/>
      <c r="K360" s="11"/>
      <c r="L360" s="11"/>
      <c r="M360" s="5"/>
      <c r="N360" s="5"/>
      <c r="O360" s="2"/>
    </row>
    <row r="361" spans="1:15" ht="12.75" customHeight="1" x14ac:dyDescent="0.2">
      <c r="A361" s="10"/>
      <c r="B361" s="1"/>
      <c r="C361" s="1"/>
      <c r="D361" s="1"/>
      <c r="E361" s="2"/>
      <c r="F361" s="1"/>
      <c r="G361" s="10"/>
      <c r="H361" s="10"/>
      <c r="I361" s="10"/>
      <c r="J361" s="4"/>
      <c r="K361" s="11"/>
      <c r="L361" s="11"/>
      <c r="M361" s="5"/>
      <c r="N361" s="5"/>
      <c r="O361" s="2"/>
    </row>
    <row r="362" spans="1:15" ht="12.75" customHeight="1" x14ac:dyDescent="0.2">
      <c r="A362" s="10"/>
      <c r="B362" s="1"/>
      <c r="C362" s="1"/>
      <c r="D362" s="1"/>
      <c r="E362" s="2"/>
      <c r="F362" s="1"/>
      <c r="G362" s="10"/>
      <c r="H362" s="10"/>
      <c r="I362" s="10"/>
      <c r="J362" s="4"/>
      <c r="K362" s="11"/>
      <c r="L362" s="11"/>
      <c r="M362" s="5"/>
      <c r="N362" s="5"/>
      <c r="O362" s="2"/>
    </row>
    <row r="363" spans="1:15" ht="12.75" customHeight="1" x14ac:dyDescent="0.2">
      <c r="A363" s="10"/>
      <c r="B363" s="1"/>
      <c r="C363" s="1"/>
      <c r="D363" s="1"/>
      <c r="E363" s="2"/>
      <c r="F363" s="1"/>
      <c r="G363" s="10"/>
      <c r="H363" s="10"/>
      <c r="I363" s="10"/>
      <c r="J363" s="4"/>
      <c r="K363" s="11"/>
      <c r="L363" s="11"/>
      <c r="M363" s="5"/>
      <c r="N363" s="5"/>
      <c r="O363" s="2"/>
    </row>
    <row r="364" spans="1:15" ht="12.75" customHeight="1" x14ac:dyDescent="0.2">
      <c r="A364" s="10"/>
      <c r="B364" s="1"/>
      <c r="C364" s="1"/>
      <c r="D364" s="1"/>
      <c r="E364" s="2"/>
      <c r="F364" s="1"/>
      <c r="G364" s="10"/>
      <c r="H364" s="10"/>
      <c r="I364" s="10"/>
      <c r="J364" s="4"/>
      <c r="K364" s="11"/>
      <c r="L364" s="11"/>
      <c r="M364" s="5"/>
      <c r="N364" s="5"/>
      <c r="O364" s="2"/>
    </row>
    <row r="365" spans="1:15" ht="12.75" customHeight="1" x14ac:dyDescent="0.2">
      <c r="A365" s="10"/>
      <c r="B365" s="1"/>
      <c r="C365" s="1"/>
      <c r="D365" s="1"/>
      <c r="E365" s="2"/>
      <c r="F365" s="1"/>
      <c r="G365" s="10"/>
      <c r="H365" s="10"/>
      <c r="I365" s="10"/>
      <c r="J365" s="4"/>
      <c r="K365" s="11"/>
      <c r="L365" s="11"/>
      <c r="M365" s="5"/>
      <c r="N365" s="5"/>
      <c r="O365" s="2"/>
    </row>
    <row r="366" spans="1:15" ht="12.75" customHeight="1" x14ac:dyDescent="0.2">
      <c r="A366" s="10"/>
      <c r="B366" s="1"/>
      <c r="C366" s="1"/>
      <c r="D366" s="1"/>
      <c r="E366" s="2"/>
      <c r="F366" s="1"/>
      <c r="G366" s="10"/>
      <c r="H366" s="10"/>
      <c r="I366" s="10"/>
      <c r="J366" s="4"/>
      <c r="K366" s="11"/>
      <c r="L366" s="11"/>
      <c r="M366" s="5"/>
      <c r="N366" s="5"/>
      <c r="O366" s="2"/>
    </row>
    <row r="367" spans="1:15" ht="12.75" customHeight="1" x14ac:dyDescent="0.2">
      <c r="A367" s="10"/>
      <c r="B367" s="1"/>
      <c r="C367" s="1"/>
      <c r="D367" s="1"/>
      <c r="E367" s="2"/>
      <c r="F367" s="1"/>
      <c r="G367" s="10"/>
      <c r="H367" s="10"/>
      <c r="I367" s="10"/>
      <c r="J367" s="4"/>
      <c r="K367" s="11"/>
      <c r="L367" s="11"/>
      <c r="M367" s="5"/>
      <c r="N367" s="5"/>
      <c r="O367" s="2"/>
    </row>
    <row r="368" spans="1:15" ht="12.75" customHeight="1" x14ac:dyDescent="0.2">
      <c r="A368" s="10"/>
      <c r="B368" s="1"/>
      <c r="C368" s="1"/>
      <c r="D368" s="1"/>
      <c r="E368" s="2"/>
      <c r="F368" s="1"/>
      <c r="G368" s="10"/>
      <c r="H368" s="10"/>
      <c r="I368" s="10"/>
      <c r="J368" s="4"/>
      <c r="K368" s="11"/>
      <c r="L368" s="11"/>
      <c r="M368" s="5"/>
      <c r="N368" s="5"/>
      <c r="O368" s="2"/>
    </row>
    <row r="369" spans="1:15" ht="12.75" customHeight="1" x14ac:dyDescent="0.2">
      <c r="A369" s="10"/>
      <c r="B369" s="1"/>
      <c r="C369" s="1"/>
      <c r="D369" s="1"/>
      <c r="E369" s="2"/>
      <c r="F369" s="1"/>
      <c r="G369" s="10"/>
      <c r="H369" s="10"/>
      <c r="I369" s="10"/>
      <c r="J369" s="4"/>
      <c r="K369" s="11"/>
      <c r="L369" s="11"/>
      <c r="M369" s="5"/>
      <c r="N369" s="5"/>
      <c r="O369" s="2"/>
    </row>
    <row r="370" spans="1:15" ht="12.75" customHeight="1" x14ac:dyDescent="0.2">
      <c r="A370" s="10"/>
      <c r="B370" s="1"/>
      <c r="C370" s="1"/>
      <c r="D370" s="1"/>
      <c r="E370" s="2"/>
      <c r="F370" s="1"/>
      <c r="G370" s="10"/>
      <c r="H370" s="10"/>
      <c r="I370" s="10"/>
      <c r="J370" s="4"/>
      <c r="K370" s="11"/>
      <c r="L370" s="11"/>
      <c r="M370" s="5"/>
      <c r="N370" s="5"/>
      <c r="O370" s="2"/>
    </row>
    <row r="371" spans="1:15" ht="12.75" customHeight="1" x14ac:dyDescent="0.2">
      <c r="A371" s="10"/>
      <c r="B371" s="1"/>
      <c r="C371" s="1"/>
      <c r="D371" s="1"/>
      <c r="E371" s="2"/>
      <c r="F371" s="1"/>
      <c r="G371" s="10"/>
      <c r="H371" s="10"/>
      <c r="I371" s="10"/>
      <c r="J371" s="4"/>
      <c r="K371" s="11"/>
      <c r="L371" s="11"/>
      <c r="M371" s="5"/>
      <c r="N371" s="5"/>
      <c r="O371" s="2"/>
    </row>
    <row r="372" spans="1:15" ht="12.75" customHeight="1" x14ac:dyDescent="0.2">
      <c r="A372" s="10"/>
      <c r="B372" s="1"/>
      <c r="C372" s="1"/>
      <c r="D372" s="1"/>
      <c r="E372" s="2"/>
      <c r="F372" s="1"/>
      <c r="G372" s="10"/>
      <c r="H372" s="10"/>
      <c r="I372" s="10"/>
      <c r="J372" s="4"/>
      <c r="K372" s="11"/>
      <c r="L372" s="11"/>
      <c r="M372" s="5"/>
      <c r="N372" s="5"/>
      <c r="O372" s="2"/>
    </row>
    <row r="373" spans="1:15" ht="12.75" customHeight="1" x14ac:dyDescent="0.2">
      <c r="A373" s="10"/>
      <c r="B373" s="1"/>
      <c r="C373" s="1"/>
      <c r="D373" s="1"/>
      <c r="E373" s="2"/>
      <c r="F373" s="1"/>
      <c r="G373" s="10"/>
      <c r="H373" s="10"/>
      <c r="I373" s="10"/>
      <c r="J373" s="4"/>
      <c r="K373" s="11"/>
      <c r="L373" s="11"/>
      <c r="M373" s="5"/>
      <c r="N373" s="5"/>
      <c r="O373" s="2"/>
    </row>
    <row r="374" spans="1:15" ht="12.75" customHeight="1" x14ac:dyDescent="0.2">
      <c r="A374" s="10"/>
      <c r="B374" s="1"/>
      <c r="C374" s="1"/>
      <c r="D374" s="1"/>
      <c r="E374" s="2"/>
      <c r="F374" s="1"/>
      <c r="G374" s="10"/>
      <c r="H374" s="10"/>
      <c r="I374" s="10"/>
      <c r="J374" s="4"/>
      <c r="K374" s="11"/>
      <c r="L374" s="11"/>
      <c r="M374" s="5"/>
      <c r="N374" s="5"/>
      <c r="O374" s="2"/>
    </row>
    <row r="375" spans="1:15" ht="12.75" customHeight="1" x14ac:dyDescent="0.2">
      <c r="A375" s="10"/>
      <c r="B375" s="1"/>
      <c r="C375" s="1"/>
      <c r="D375" s="1"/>
      <c r="E375" s="2"/>
      <c r="F375" s="1"/>
      <c r="G375" s="10"/>
      <c r="H375" s="10"/>
      <c r="I375" s="10"/>
      <c r="J375" s="4"/>
      <c r="K375" s="11"/>
      <c r="L375" s="11"/>
      <c r="M375" s="5"/>
      <c r="N375" s="5"/>
      <c r="O375" s="2"/>
    </row>
    <row r="376" spans="1:15" ht="12.75" customHeight="1" x14ac:dyDescent="0.2">
      <c r="A376" s="10"/>
      <c r="B376" s="1"/>
      <c r="C376" s="1"/>
      <c r="D376" s="1"/>
      <c r="E376" s="2"/>
      <c r="F376" s="1"/>
      <c r="G376" s="10"/>
      <c r="H376" s="10"/>
      <c r="I376" s="10"/>
      <c r="J376" s="4"/>
      <c r="K376" s="11"/>
      <c r="L376" s="11"/>
      <c r="M376" s="5"/>
      <c r="N376" s="5"/>
      <c r="O376" s="2"/>
    </row>
    <row r="377" spans="1:15" ht="12.75" customHeight="1" x14ac:dyDescent="0.2">
      <c r="A377" s="10"/>
      <c r="B377" s="1"/>
      <c r="C377" s="1"/>
      <c r="D377" s="1"/>
      <c r="E377" s="2"/>
      <c r="F377" s="1"/>
      <c r="G377" s="10"/>
      <c r="H377" s="10"/>
      <c r="I377" s="10"/>
      <c r="J377" s="4"/>
      <c r="K377" s="11"/>
      <c r="L377" s="11"/>
      <c r="M377" s="5"/>
      <c r="N377" s="5"/>
      <c r="O377" s="2"/>
    </row>
    <row r="378" spans="1:15" ht="12.75" customHeight="1" x14ac:dyDescent="0.2">
      <c r="A378" s="10"/>
      <c r="B378" s="1"/>
      <c r="C378" s="1"/>
      <c r="D378" s="1"/>
      <c r="E378" s="2"/>
      <c r="F378" s="1"/>
      <c r="G378" s="10"/>
      <c r="H378" s="10"/>
      <c r="I378" s="10"/>
      <c r="J378" s="4"/>
      <c r="K378" s="11"/>
      <c r="L378" s="11"/>
      <c r="M378" s="5"/>
      <c r="N378" s="5"/>
      <c r="O378" s="2"/>
    </row>
    <row r="379" spans="1:15" ht="12.75" customHeight="1" x14ac:dyDescent="0.2">
      <c r="A379" s="10"/>
      <c r="B379" s="1"/>
      <c r="C379" s="1"/>
      <c r="D379" s="1"/>
      <c r="E379" s="2"/>
      <c r="F379" s="1"/>
      <c r="G379" s="10"/>
      <c r="H379" s="10"/>
      <c r="I379" s="10"/>
      <c r="J379" s="4"/>
      <c r="K379" s="11"/>
      <c r="L379" s="11"/>
      <c r="M379" s="5"/>
      <c r="N379" s="5"/>
      <c r="O379" s="2"/>
    </row>
    <row r="380" spans="1:15" ht="12.75" customHeight="1" x14ac:dyDescent="0.2">
      <c r="A380" s="10"/>
      <c r="B380" s="1"/>
      <c r="C380" s="1"/>
      <c r="D380" s="1"/>
      <c r="E380" s="2"/>
      <c r="F380" s="1"/>
      <c r="G380" s="10"/>
      <c r="H380" s="10"/>
      <c r="I380" s="10"/>
      <c r="J380" s="4"/>
      <c r="K380" s="11"/>
      <c r="L380" s="11"/>
      <c r="M380" s="5"/>
      <c r="N380" s="5"/>
      <c r="O380" s="2"/>
    </row>
    <row r="381" spans="1:15" ht="12.75" customHeight="1" x14ac:dyDescent="0.2">
      <c r="A381" s="10"/>
      <c r="B381" s="1"/>
      <c r="C381" s="1"/>
      <c r="D381" s="1"/>
      <c r="E381" s="2"/>
      <c r="F381" s="1"/>
      <c r="G381" s="10"/>
      <c r="H381" s="10"/>
      <c r="I381" s="10"/>
      <c r="J381" s="4"/>
      <c r="K381" s="11"/>
      <c r="L381" s="11"/>
      <c r="M381" s="5"/>
      <c r="N381" s="5"/>
      <c r="O381" s="2"/>
    </row>
    <row r="382" spans="1:15" ht="12.75" customHeight="1" x14ac:dyDescent="0.2">
      <c r="A382" s="10"/>
      <c r="B382" s="1"/>
      <c r="C382" s="1"/>
      <c r="D382" s="1"/>
      <c r="E382" s="2"/>
      <c r="F382" s="1"/>
      <c r="G382" s="10"/>
      <c r="H382" s="10"/>
      <c r="I382" s="10"/>
      <c r="J382" s="4"/>
      <c r="K382" s="11"/>
      <c r="L382" s="11"/>
      <c r="M382" s="5"/>
      <c r="N382" s="5"/>
      <c r="O382" s="2"/>
    </row>
    <row r="383" spans="1:15" ht="12.75" customHeight="1" x14ac:dyDescent="0.2">
      <c r="A383" s="10"/>
      <c r="B383" s="1"/>
      <c r="C383" s="1"/>
      <c r="D383" s="1"/>
      <c r="E383" s="2"/>
      <c r="F383" s="1"/>
      <c r="G383" s="10"/>
      <c r="H383" s="10"/>
      <c r="I383" s="10"/>
      <c r="J383" s="4"/>
      <c r="K383" s="11"/>
      <c r="L383" s="11"/>
      <c r="M383" s="5"/>
      <c r="N383" s="5"/>
      <c r="O383" s="2"/>
    </row>
    <row r="384" spans="1:15" ht="12.75" customHeight="1" x14ac:dyDescent="0.2">
      <c r="A384" s="10"/>
      <c r="B384" s="1"/>
      <c r="C384" s="1"/>
      <c r="D384" s="1"/>
      <c r="E384" s="2"/>
      <c r="F384" s="1"/>
      <c r="G384" s="10"/>
      <c r="H384" s="10"/>
      <c r="I384" s="10"/>
      <c r="J384" s="4"/>
      <c r="K384" s="11"/>
      <c r="L384" s="11"/>
      <c r="M384" s="5"/>
      <c r="N384" s="5"/>
      <c r="O384" s="2"/>
    </row>
    <row r="385" spans="1:15" ht="12.75" customHeight="1" x14ac:dyDescent="0.2">
      <c r="A385" s="10"/>
      <c r="B385" s="1"/>
      <c r="C385" s="1"/>
      <c r="D385" s="1"/>
      <c r="E385" s="2"/>
      <c r="F385" s="1"/>
      <c r="G385" s="10"/>
      <c r="H385" s="10"/>
      <c r="I385" s="10"/>
      <c r="J385" s="4"/>
      <c r="K385" s="11"/>
      <c r="L385" s="11"/>
      <c r="M385" s="5"/>
      <c r="N385" s="5"/>
      <c r="O385" s="2"/>
    </row>
    <row r="386" spans="1:15" ht="12.75" customHeight="1" x14ac:dyDescent="0.2">
      <c r="A386" s="10"/>
      <c r="B386" s="1"/>
      <c r="C386" s="1"/>
      <c r="D386" s="1"/>
      <c r="E386" s="2"/>
      <c r="F386" s="1"/>
      <c r="G386" s="10"/>
      <c r="H386" s="10"/>
      <c r="I386" s="10"/>
      <c r="J386" s="4"/>
      <c r="K386" s="11"/>
      <c r="L386" s="11"/>
      <c r="M386" s="5"/>
      <c r="N386" s="5"/>
      <c r="O386" s="2"/>
    </row>
    <row r="387" spans="1:15" ht="12.75" customHeight="1" x14ac:dyDescent="0.2">
      <c r="A387" s="10"/>
      <c r="B387" s="1"/>
      <c r="C387" s="1"/>
      <c r="D387" s="1"/>
      <c r="E387" s="2"/>
      <c r="F387" s="1"/>
      <c r="G387" s="10"/>
      <c r="H387" s="10"/>
      <c r="I387" s="10"/>
      <c r="J387" s="4"/>
      <c r="K387" s="11"/>
      <c r="L387" s="11"/>
      <c r="M387" s="5"/>
      <c r="N387" s="5"/>
      <c r="O387" s="2"/>
    </row>
    <row r="388" spans="1:15" ht="12.75" customHeight="1" x14ac:dyDescent="0.2">
      <c r="A388" s="10"/>
      <c r="B388" s="1"/>
      <c r="C388" s="1"/>
      <c r="D388" s="1"/>
      <c r="E388" s="2"/>
      <c r="F388" s="1"/>
      <c r="G388" s="10"/>
      <c r="H388" s="10"/>
      <c r="I388" s="10"/>
      <c r="J388" s="4"/>
      <c r="K388" s="11"/>
      <c r="L388" s="11"/>
      <c r="M388" s="5"/>
      <c r="N388" s="5"/>
      <c r="O388" s="2"/>
    </row>
    <row r="389" spans="1:15" ht="12.75" customHeight="1" x14ac:dyDescent="0.2">
      <c r="A389" s="10"/>
      <c r="B389" s="1"/>
      <c r="C389" s="1"/>
      <c r="D389" s="1"/>
      <c r="E389" s="2"/>
      <c r="F389" s="1"/>
      <c r="G389" s="10"/>
      <c r="H389" s="10"/>
      <c r="I389" s="10"/>
      <c r="J389" s="4"/>
      <c r="K389" s="11"/>
      <c r="L389" s="11"/>
      <c r="M389" s="5"/>
      <c r="N389" s="5"/>
      <c r="O389" s="2"/>
    </row>
    <row r="390" spans="1:15" ht="12.75" customHeight="1" x14ac:dyDescent="0.2">
      <c r="A390" s="10"/>
      <c r="B390" s="1"/>
      <c r="C390" s="1"/>
      <c r="D390" s="1"/>
      <c r="E390" s="2"/>
      <c r="F390" s="1"/>
      <c r="G390" s="10"/>
      <c r="H390" s="10"/>
      <c r="I390" s="10"/>
      <c r="J390" s="4"/>
      <c r="K390" s="11"/>
      <c r="L390" s="11"/>
      <c r="M390" s="5"/>
      <c r="N390" s="5"/>
      <c r="O390" s="2"/>
    </row>
    <row r="391" spans="1:15" ht="12.75" customHeight="1" x14ac:dyDescent="0.2">
      <c r="A391" s="10"/>
      <c r="B391" s="1"/>
      <c r="C391" s="1"/>
      <c r="D391" s="1"/>
      <c r="E391" s="2"/>
      <c r="F391" s="1"/>
      <c r="G391" s="10"/>
      <c r="H391" s="10"/>
      <c r="I391" s="10"/>
      <c r="J391" s="4"/>
      <c r="K391" s="11"/>
      <c r="L391" s="11"/>
      <c r="M391" s="5"/>
      <c r="N391" s="5"/>
      <c r="O391" s="2"/>
    </row>
    <row r="392" spans="1:15" ht="12.75" customHeight="1" x14ac:dyDescent="0.2">
      <c r="A392" s="10"/>
      <c r="B392" s="1"/>
      <c r="C392" s="1"/>
      <c r="D392" s="1"/>
      <c r="E392" s="2"/>
      <c r="F392" s="1"/>
      <c r="G392" s="10"/>
      <c r="H392" s="10"/>
      <c r="I392" s="10"/>
      <c r="J392" s="4"/>
      <c r="K392" s="11"/>
      <c r="L392" s="11"/>
      <c r="M392" s="5"/>
      <c r="N392" s="5"/>
      <c r="O392" s="2"/>
    </row>
    <row r="393" spans="1:15" ht="12.75" customHeight="1" x14ac:dyDescent="0.2">
      <c r="A393" s="10"/>
      <c r="B393" s="1"/>
      <c r="C393" s="1"/>
      <c r="D393" s="1"/>
      <c r="E393" s="2"/>
      <c r="F393" s="1"/>
      <c r="G393" s="10"/>
      <c r="H393" s="10"/>
      <c r="I393" s="10"/>
      <c r="J393" s="4"/>
      <c r="K393" s="11"/>
      <c r="L393" s="11"/>
      <c r="M393" s="5"/>
      <c r="N393" s="5"/>
      <c r="O393" s="2"/>
    </row>
    <row r="394" spans="1:15" ht="12.75" customHeight="1" x14ac:dyDescent="0.2">
      <c r="A394" s="10"/>
      <c r="B394" s="1"/>
      <c r="C394" s="1"/>
      <c r="D394" s="1"/>
      <c r="E394" s="2"/>
      <c r="F394" s="1"/>
      <c r="G394" s="10"/>
      <c r="H394" s="10"/>
      <c r="I394" s="10"/>
      <c r="J394" s="4"/>
      <c r="K394" s="11"/>
      <c r="L394" s="11"/>
      <c r="M394" s="5"/>
      <c r="N394" s="5"/>
      <c r="O394" s="2"/>
    </row>
    <row r="395" spans="1:15" ht="12.75" customHeight="1" x14ac:dyDescent="0.2">
      <c r="A395" s="10"/>
      <c r="B395" s="1"/>
      <c r="C395" s="1"/>
      <c r="D395" s="1"/>
      <c r="E395" s="2"/>
      <c r="F395" s="1"/>
      <c r="G395" s="10"/>
      <c r="H395" s="10"/>
      <c r="I395" s="10"/>
      <c r="J395" s="4"/>
      <c r="K395" s="11"/>
      <c r="L395" s="11"/>
      <c r="M395" s="5"/>
      <c r="N395" s="5"/>
      <c r="O395" s="2"/>
    </row>
    <row r="396" spans="1:15" ht="12.75" customHeight="1" x14ac:dyDescent="0.2">
      <c r="A396" s="10"/>
      <c r="B396" s="1"/>
      <c r="C396" s="1"/>
      <c r="D396" s="1"/>
      <c r="E396" s="2"/>
      <c r="F396" s="1"/>
      <c r="G396" s="10"/>
      <c r="H396" s="10"/>
      <c r="I396" s="10"/>
      <c r="J396" s="4"/>
      <c r="K396" s="11"/>
      <c r="L396" s="11"/>
      <c r="M396" s="5"/>
      <c r="N396" s="5"/>
      <c r="O396" s="2"/>
    </row>
    <row r="397" spans="1:15" ht="12.75" customHeight="1" x14ac:dyDescent="0.2">
      <c r="A397" s="10"/>
      <c r="B397" s="1"/>
      <c r="C397" s="1"/>
      <c r="D397" s="1"/>
      <c r="E397" s="2"/>
      <c r="F397" s="1"/>
      <c r="G397" s="10"/>
      <c r="H397" s="10"/>
      <c r="I397" s="10"/>
      <c r="J397" s="4"/>
      <c r="K397" s="11"/>
      <c r="L397" s="11"/>
      <c r="M397" s="5"/>
      <c r="N397" s="5"/>
      <c r="O397" s="2"/>
    </row>
    <row r="398" spans="1:15" ht="12.75" customHeight="1" x14ac:dyDescent="0.2">
      <c r="A398" s="10"/>
      <c r="B398" s="1"/>
      <c r="C398" s="1"/>
      <c r="D398" s="1"/>
      <c r="E398" s="2"/>
      <c r="F398" s="1"/>
      <c r="G398" s="10"/>
      <c r="H398" s="10"/>
      <c r="I398" s="10"/>
      <c r="J398" s="4"/>
      <c r="K398" s="11"/>
      <c r="L398" s="11"/>
      <c r="M398" s="5"/>
      <c r="N398" s="5"/>
      <c r="O398" s="2"/>
    </row>
    <row r="399" spans="1:15" ht="12.75" customHeight="1" x14ac:dyDescent="0.2">
      <c r="A399" s="10"/>
      <c r="B399" s="1"/>
      <c r="C399" s="1"/>
      <c r="D399" s="1"/>
      <c r="E399" s="2"/>
      <c r="F399" s="1"/>
      <c r="G399" s="10"/>
      <c r="H399" s="10"/>
      <c r="I399" s="10"/>
      <c r="J399" s="4"/>
      <c r="K399" s="11"/>
      <c r="L399" s="11"/>
      <c r="M399" s="5"/>
      <c r="N399" s="5"/>
      <c r="O399" s="2"/>
    </row>
    <row r="400" spans="1:15" ht="12.75" customHeight="1" x14ac:dyDescent="0.2">
      <c r="A400" s="10"/>
      <c r="B400" s="1"/>
      <c r="C400" s="1"/>
      <c r="D400" s="1"/>
      <c r="E400" s="2"/>
      <c r="F400" s="1"/>
      <c r="G400" s="10"/>
      <c r="H400" s="10"/>
      <c r="I400" s="10"/>
      <c r="J400" s="4"/>
      <c r="K400" s="11"/>
      <c r="L400" s="11"/>
      <c r="M400" s="5"/>
      <c r="N400" s="5"/>
      <c r="O400" s="2"/>
    </row>
    <row r="401" spans="1:15" ht="12.75" customHeight="1" x14ac:dyDescent="0.2">
      <c r="A401" s="10"/>
      <c r="B401" s="1"/>
      <c r="C401" s="1"/>
      <c r="D401" s="1"/>
      <c r="E401" s="2"/>
      <c r="F401" s="1"/>
      <c r="G401" s="10"/>
      <c r="H401" s="10"/>
      <c r="I401" s="10"/>
      <c r="J401" s="4"/>
      <c r="K401" s="11"/>
      <c r="L401" s="11"/>
      <c r="M401" s="5"/>
      <c r="N401" s="5"/>
      <c r="O401" s="2"/>
    </row>
    <row r="402" spans="1:15" ht="12.75" customHeight="1" x14ac:dyDescent="0.2">
      <c r="A402" s="10"/>
      <c r="B402" s="1"/>
      <c r="C402" s="1"/>
      <c r="D402" s="1"/>
      <c r="E402" s="2"/>
      <c r="F402" s="1"/>
      <c r="G402" s="10"/>
      <c r="H402" s="10"/>
      <c r="I402" s="10"/>
      <c r="J402" s="4"/>
      <c r="K402" s="11"/>
      <c r="L402" s="11"/>
      <c r="M402" s="5"/>
      <c r="N402" s="5"/>
      <c r="O402" s="2"/>
    </row>
    <row r="403" spans="1:15" ht="12.75" customHeight="1" x14ac:dyDescent="0.2">
      <c r="A403" s="10"/>
      <c r="B403" s="1"/>
      <c r="C403" s="1"/>
      <c r="D403" s="1"/>
      <c r="E403" s="2"/>
      <c r="F403" s="1"/>
      <c r="G403" s="10"/>
      <c r="H403" s="10"/>
      <c r="I403" s="10"/>
      <c r="J403" s="4"/>
      <c r="K403" s="11"/>
      <c r="L403" s="11"/>
      <c r="M403" s="5"/>
      <c r="N403" s="5"/>
      <c r="O403" s="2"/>
    </row>
    <row r="404" spans="1:15" ht="12.75" customHeight="1" x14ac:dyDescent="0.2">
      <c r="A404" s="10"/>
      <c r="B404" s="1"/>
      <c r="C404" s="1"/>
      <c r="D404" s="1"/>
      <c r="E404" s="2"/>
      <c r="F404" s="1"/>
      <c r="G404" s="10"/>
      <c r="H404" s="10"/>
      <c r="I404" s="10"/>
      <c r="J404" s="4"/>
      <c r="K404" s="11"/>
      <c r="L404" s="11"/>
      <c r="M404" s="5"/>
      <c r="N404" s="5"/>
      <c r="O404" s="2"/>
    </row>
    <row r="405" spans="1:15" ht="12.75" customHeight="1" x14ac:dyDescent="0.2">
      <c r="A405" s="10"/>
      <c r="B405" s="1"/>
      <c r="C405" s="1"/>
      <c r="D405" s="1"/>
      <c r="E405" s="2"/>
      <c r="F405" s="1"/>
      <c r="G405" s="10"/>
      <c r="H405" s="10"/>
      <c r="I405" s="10"/>
      <c r="J405" s="4"/>
      <c r="K405" s="11"/>
      <c r="L405" s="11"/>
      <c r="M405" s="5"/>
      <c r="N405" s="5"/>
      <c r="O405" s="2"/>
    </row>
    <row r="406" spans="1:15" ht="12.75" customHeight="1" x14ac:dyDescent="0.2">
      <c r="A406" s="10"/>
      <c r="B406" s="1"/>
      <c r="C406" s="1"/>
      <c r="D406" s="1"/>
      <c r="E406" s="2"/>
      <c r="F406" s="1"/>
      <c r="G406" s="10"/>
      <c r="H406" s="10"/>
      <c r="I406" s="10"/>
      <c r="J406" s="4"/>
      <c r="K406" s="11"/>
      <c r="L406" s="11"/>
      <c r="M406" s="5"/>
      <c r="N406" s="5"/>
      <c r="O406" s="2"/>
    </row>
    <row r="407" spans="1:15" ht="12.75" customHeight="1" x14ac:dyDescent="0.2">
      <c r="A407" s="10"/>
      <c r="B407" s="1"/>
      <c r="C407" s="1"/>
      <c r="D407" s="1"/>
      <c r="E407" s="2"/>
      <c r="F407" s="1"/>
      <c r="G407" s="10"/>
      <c r="H407" s="10"/>
      <c r="I407" s="10"/>
      <c r="J407" s="4"/>
      <c r="K407" s="11"/>
      <c r="L407" s="11"/>
      <c r="M407" s="5"/>
      <c r="N407" s="5"/>
      <c r="O407" s="2"/>
    </row>
    <row r="408" spans="1:15" ht="12.75" customHeight="1" x14ac:dyDescent="0.2">
      <c r="A408" s="10"/>
      <c r="B408" s="1"/>
      <c r="C408" s="1"/>
      <c r="D408" s="1"/>
      <c r="E408" s="2"/>
      <c r="F408" s="1"/>
      <c r="G408" s="10"/>
      <c r="H408" s="10"/>
      <c r="I408" s="10"/>
      <c r="J408" s="4"/>
      <c r="K408" s="11"/>
      <c r="L408" s="11"/>
      <c r="M408" s="5"/>
      <c r="N408" s="5"/>
      <c r="O408" s="2"/>
    </row>
    <row r="409" spans="1:15" ht="12.75" customHeight="1" x14ac:dyDescent="0.2">
      <c r="A409" s="10"/>
      <c r="B409" s="1"/>
      <c r="C409" s="1"/>
      <c r="D409" s="1"/>
      <c r="E409" s="2"/>
      <c r="F409" s="1"/>
      <c r="G409" s="10"/>
      <c r="H409" s="10"/>
      <c r="I409" s="10"/>
      <c r="J409" s="4"/>
      <c r="K409" s="11"/>
      <c r="L409" s="11"/>
      <c r="M409" s="5"/>
      <c r="N409" s="5"/>
      <c r="O409" s="2"/>
    </row>
    <row r="410" spans="1:15" ht="12.75" customHeight="1" x14ac:dyDescent="0.2">
      <c r="A410" s="10"/>
      <c r="B410" s="1"/>
      <c r="C410" s="1"/>
      <c r="D410" s="1"/>
      <c r="E410" s="2"/>
      <c r="F410" s="1"/>
      <c r="G410" s="10"/>
      <c r="H410" s="10"/>
      <c r="I410" s="10"/>
      <c r="J410" s="4"/>
      <c r="K410" s="11"/>
      <c r="L410" s="11"/>
      <c r="M410" s="5"/>
      <c r="N410" s="5"/>
      <c r="O410" s="2"/>
    </row>
    <row r="411" spans="1:15" ht="12.75" customHeight="1" x14ac:dyDescent="0.2">
      <c r="A411" s="10"/>
      <c r="B411" s="1"/>
      <c r="C411" s="1"/>
      <c r="D411" s="1"/>
      <c r="E411" s="2"/>
      <c r="F411" s="1"/>
      <c r="G411" s="10"/>
      <c r="H411" s="10"/>
      <c r="I411" s="10"/>
      <c r="J411" s="4"/>
      <c r="K411" s="11"/>
      <c r="L411" s="11"/>
      <c r="M411" s="5"/>
      <c r="N411" s="5"/>
      <c r="O411" s="2"/>
    </row>
    <row r="412" spans="1:15" ht="12.75" customHeight="1" x14ac:dyDescent="0.2">
      <c r="A412" s="10"/>
      <c r="B412" s="1"/>
      <c r="C412" s="1"/>
      <c r="D412" s="1"/>
      <c r="E412" s="2"/>
      <c r="F412" s="1"/>
      <c r="G412" s="10"/>
      <c r="H412" s="10"/>
      <c r="I412" s="10"/>
      <c r="J412" s="4"/>
      <c r="K412" s="11"/>
      <c r="L412" s="11"/>
      <c r="M412" s="5"/>
      <c r="N412" s="5"/>
      <c r="O412" s="2"/>
    </row>
    <row r="413" spans="1:15" ht="12.75" customHeight="1" x14ac:dyDescent="0.2">
      <c r="A413" s="10"/>
      <c r="B413" s="1"/>
      <c r="C413" s="1"/>
      <c r="D413" s="1"/>
      <c r="E413" s="2"/>
      <c r="F413" s="1"/>
      <c r="G413" s="10"/>
      <c r="H413" s="10"/>
      <c r="I413" s="10"/>
      <c r="J413" s="4"/>
      <c r="K413" s="11"/>
      <c r="L413" s="11"/>
      <c r="M413" s="5"/>
      <c r="N413" s="5"/>
      <c r="O413" s="2"/>
    </row>
    <row r="414" spans="1:15" ht="12.75" customHeight="1" x14ac:dyDescent="0.2">
      <c r="A414" s="10"/>
      <c r="B414" s="1"/>
      <c r="C414" s="1"/>
      <c r="D414" s="1"/>
      <c r="E414" s="2"/>
      <c r="F414" s="1"/>
      <c r="G414" s="10"/>
      <c r="H414" s="10"/>
      <c r="I414" s="10"/>
      <c r="J414" s="4"/>
      <c r="K414" s="11"/>
      <c r="L414" s="11"/>
      <c r="M414" s="5"/>
      <c r="N414" s="5"/>
      <c r="O414" s="2"/>
    </row>
    <row r="415" spans="1:15" ht="12.75" customHeight="1" x14ac:dyDescent="0.2">
      <c r="A415" s="10"/>
      <c r="B415" s="1"/>
      <c r="C415" s="1"/>
      <c r="D415" s="1"/>
      <c r="E415" s="2"/>
      <c r="F415" s="1"/>
      <c r="G415" s="10"/>
      <c r="H415" s="10"/>
      <c r="I415" s="10"/>
      <c r="J415" s="4"/>
      <c r="K415" s="11"/>
      <c r="L415" s="11"/>
      <c r="M415" s="5"/>
      <c r="N415" s="5"/>
      <c r="O415" s="2"/>
    </row>
    <row r="416" spans="1:15" ht="12.75" customHeight="1" x14ac:dyDescent="0.2">
      <c r="A416" s="10"/>
      <c r="B416" s="1"/>
      <c r="C416" s="1"/>
      <c r="D416" s="1"/>
      <c r="E416" s="2"/>
      <c r="F416" s="1"/>
      <c r="G416" s="10"/>
      <c r="H416" s="10"/>
      <c r="I416" s="10"/>
      <c r="J416" s="4"/>
      <c r="K416" s="11"/>
      <c r="L416" s="11"/>
      <c r="M416" s="5"/>
      <c r="N416" s="5"/>
      <c r="O416" s="2"/>
    </row>
    <row r="417" spans="1:15" ht="12.75" customHeight="1" x14ac:dyDescent="0.2">
      <c r="A417" s="10"/>
      <c r="B417" s="1"/>
      <c r="C417" s="1"/>
      <c r="D417" s="1"/>
      <c r="E417" s="2"/>
      <c r="F417" s="1"/>
      <c r="G417" s="10"/>
      <c r="H417" s="10"/>
      <c r="I417" s="10"/>
      <c r="J417" s="4"/>
      <c r="K417" s="11"/>
      <c r="L417" s="11"/>
      <c r="M417" s="5"/>
      <c r="N417" s="5"/>
      <c r="O417" s="2"/>
    </row>
    <row r="418" spans="1:15" ht="12.75" customHeight="1" x14ac:dyDescent="0.2">
      <c r="A418" s="10"/>
      <c r="B418" s="1"/>
      <c r="C418" s="1"/>
      <c r="D418" s="1"/>
      <c r="E418" s="2"/>
      <c r="F418" s="1"/>
      <c r="G418" s="10"/>
      <c r="H418" s="10"/>
      <c r="I418" s="10"/>
      <c r="J418" s="4"/>
      <c r="K418" s="11"/>
      <c r="L418" s="11"/>
      <c r="M418" s="5"/>
      <c r="N418" s="5"/>
      <c r="O418" s="2"/>
    </row>
    <row r="419" spans="1:15" ht="12.75" customHeight="1" x14ac:dyDescent="0.2">
      <c r="A419" s="10"/>
      <c r="B419" s="1"/>
      <c r="C419" s="1"/>
      <c r="D419" s="1"/>
      <c r="E419" s="2"/>
      <c r="F419" s="1"/>
      <c r="G419" s="10"/>
      <c r="H419" s="10"/>
      <c r="I419" s="10"/>
      <c r="J419" s="4"/>
      <c r="K419" s="11"/>
      <c r="L419" s="11"/>
      <c r="M419" s="5"/>
      <c r="N419" s="5"/>
      <c r="O419" s="2"/>
    </row>
    <row r="420" spans="1:15" ht="12.75" customHeight="1" x14ac:dyDescent="0.2">
      <c r="A420" s="10"/>
      <c r="B420" s="1"/>
      <c r="C420" s="1"/>
      <c r="D420" s="1"/>
      <c r="E420" s="2"/>
      <c r="F420" s="1"/>
      <c r="G420" s="10"/>
      <c r="H420" s="10"/>
      <c r="I420" s="10"/>
      <c r="J420" s="4"/>
      <c r="K420" s="11"/>
      <c r="L420" s="11"/>
      <c r="M420" s="5"/>
      <c r="N420" s="5"/>
      <c r="O420" s="2"/>
    </row>
    <row r="421" spans="1:15" ht="12.75" customHeight="1" x14ac:dyDescent="0.2">
      <c r="A421" s="10"/>
      <c r="B421" s="1"/>
      <c r="C421" s="1"/>
      <c r="D421" s="1"/>
      <c r="E421" s="2"/>
      <c r="F421" s="1"/>
      <c r="G421" s="10"/>
      <c r="H421" s="10"/>
      <c r="I421" s="10"/>
      <c r="J421" s="4"/>
      <c r="K421" s="11"/>
      <c r="L421" s="11"/>
      <c r="M421" s="5"/>
      <c r="N421" s="5"/>
      <c r="O421" s="2"/>
    </row>
    <row r="422" spans="1:15" ht="12.75" customHeight="1" x14ac:dyDescent="0.2">
      <c r="A422" s="10"/>
      <c r="B422" s="1"/>
      <c r="C422" s="1"/>
      <c r="D422" s="1"/>
      <c r="E422" s="2"/>
      <c r="F422" s="1"/>
      <c r="G422" s="10"/>
      <c r="H422" s="10"/>
      <c r="I422" s="10"/>
      <c r="J422" s="4"/>
      <c r="K422" s="11"/>
      <c r="L422" s="11"/>
      <c r="M422" s="5"/>
      <c r="N422" s="5"/>
      <c r="O422" s="2"/>
    </row>
    <row r="423" spans="1:15" ht="12.75" customHeight="1" x14ac:dyDescent="0.2">
      <c r="A423" s="10"/>
      <c r="B423" s="1"/>
      <c r="C423" s="1"/>
      <c r="D423" s="1"/>
      <c r="E423" s="2"/>
      <c r="F423" s="1"/>
      <c r="G423" s="10"/>
      <c r="H423" s="10"/>
      <c r="I423" s="10"/>
      <c r="J423" s="4"/>
      <c r="K423" s="11"/>
      <c r="L423" s="11"/>
      <c r="M423" s="5"/>
      <c r="N423" s="5"/>
      <c r="O423" s="2"/>
    </row>
    <row r="424" spans="1:15" ht="12.75" customHeight="1" x14ac:dyDescent="0.2">
      <c r="A424" s="10"/>
      <c r="B424" s="1"/>
      <c r="C424" s="1"/>
      <c r="D424" s="1"/>
      <c r="E424" s="2"/>
      <c r="F424" s="1"/>
      <c r="G424" s="10"/>
      <c r="H424" s="10"/>
      <c r="I424" s="10"/>
      <c r="J424" s="4"/>
      <c r="K424" s="11"/>
      <c r="L424" s="11"/>
      <c r="M424" s="5"/>
      <c r="N424" s="5"/>
      <c r="O424" s="2"/>
    </row>
    <row r="425" spans="1:15" ht="12.75" customHeight="1" x14ac:dyDescent="0.2">
      <c r="A425" s="10"/>
      <c r="B425" s="1"/>
      <c r="C425" s="1"/>
      <c r="D425" s="1"/>
      <c r="E425" s="2"/>
      <c r="F425" s="1"/>
      <c r="G425" s="10"/>
      <c r="H425" s="10"/>
      <c r="I425" s="10"/>
      <c r="J425" s="4"/>
      <c r="K425" s="11"/>
      <c r="L425" s="11"/>
      <c r="M425" s="5"/>
      <c r="N425" s="5"/>
      <c r="O425" s="2"/>
    </row>
    <row r="426" spans="1:15" ht="12.75" customHeight="1" x14ac:dyDescent="0.2">
      <c r="A426" s="10"/>
      <c r="B426" s="1"/>
      <c r="C426" s="1"/>
      <c r="D426" s="1"/>
      <c r="E426" s="2"/>
      <c r="F426" s="1"/>
      <c r="G426" s="10"/>
      <c r="H426" s="10"/>
      <c r="I426" s="10"/>
      <c r="J426" s="4"/>
      <c r="K426" s="11"/>
      <c r="L426" s="11"/>
      <c r="M426" s="5"/>
      <c r="N426" s="5"/>
      <c r="O426" s="2"/>
    </row>
    <row r="427" spans="1:15" ht="12.75" customHeight="1" x14ac:dyDescent="0.2">
      <c r="A427" s="10"/>
      <c r="B427" s="1"/>
      <c r="C427" s="1"/>
      <c r="D427" s="1"/>
      <c r="E427" s="2"/>
      <c r="F427" s="1"/>
      <c r="G427" s="10"/>
      <c r="H427" s="10"/>
      <c r="I427" s="10"/>
      <c r="J427" s="4"/>
      <c r="K427" s="11"/>
      <c r="L427" s="11"/>
      <c r="M427" s="5"/>
      <c r="N427" s="5"/>
      <c r="O427" s="2"/>
    </row>
    <row r="428" spans="1:15" ht="12.75" customHeight="1" x14ac:dyDescent="0.2">
      <c r="A428" s="10"/>
      <c r="B428" s="1"/>
      <c r="C428" s="1"/>
      <c r="D428" s="1"/>
      <c r="E428" s="2"/>
      <c r="F428" s="1"/>
      <c r="G428" s="10"/>
      <c r="H428" s="10"/>
      <c r="I428" s="10"/>
      <c r="J428" s="4"/>
      <c r="K428" s="11"/>
      <c r="L428" s="11"/>
      <c r="M428" s="5"/>
      <c r="N428" s="5"/>
      <c r="O428" s="2"/>
    </row>
    <row r="429" spans="1:15" ht="12.75" customHeight="1" x14ac:dyDescent="0.2">
      <c r="A429" s="10"/>
      <c r="B429" s="1"/>
      <c r="C429" s="1"/>
      <c r="D429" s="1"/>
      <c r="E429" s="2"/>
      <c r="F429" s="1"/>
      <c r="G429" s="10"/>
      <c r="H429" s="10"/>
      <c r="I429" s="10"/>
      <c r="J429" s="4"/>
      <c r="K429" s="11"/>
      <c r="L429" s="11"/>
      <c r="M429" s="5"/>
      <c r="N429" s="5"/>
      <c r="O429" s="2"/>
    </row>
    <row r="430" spans="1:15" ht="12.75" customHeight="1" x14ac:dyDescent="0.2">
      <c r="A430" s="10"/>
      <c r="B430" s="1"/>
      <c r="C430" s="1"/>
      <c r="D430" s="1"/>
      <c r="E430" s="2"/>
      <c r="F430" s="1"/>
      <c r="G430" s="10"/>
      <c r="H430" s="10"/>
      <c r="I430" s="10"/>
      <c r="J430" s="4"/>
      <c r="K430" s="11"/>
      <c r="L430" s="11"/>
      <c r="M430" s="5"/>
      <c r="N430" s="5"/>
      <c r="O430" s="2"/>
    </row>
    <row r="431" spans="1:15" ht="12.75" customHeight="1" x14ac:dyDescent="0.2">
      <c r="A431" s="10"/>
      <c r="B431" s="1"/>
      <c r="C431" s="1"/>
      <c r="D431" s="1"/>
      <c r="E431" s="2"/>
      <c r="F431" s="1"/>
      <c r="G431" s="10"/>
      <c r="H431" s="10"/>
      <c r="I431" s="10"/>
      <c r="J431" s="4"/>
      <c r="K431" s="11"/>
      <c r="L431" s="11"/>
      <c r="M431" s="5"/>
      <c r="N431" s="5"/>
      <c r="O431" s="2"/>
    </row>
    <row r="432" spans="1:15" ht="12.75" customHeight="1" x14ac:dyDescent="0.2">
      <c r="A432" s="10"/>
      <c r="B432" s="1"/>
      <c r="C432" s="1"/>
      <c r="D432" s="1"/>
      <c r="E432" s="2"/>
      <c r="F432" s="1"/>
      <c r="G432" s="10"/>
      <c r="H432" s="10"/>
      <c r="I432" s="10"/>
      <c r="J432" s="4"/>
      <c r="K432" s="11"/>
      <c r="L432" s="11"/>
      <c r="M432" s="5"/>
      <c r="N432" s="5"/>
      <c r="O432" s="2"/>
    </row>
    <row r="433" spans="1:15" ht="12.75" customHeight="1" x14ac:dyDescent="0.2">
      <c r="A433" s="10"/>
      <c r="B433" s="1"/>
      <c r="C433" s="1"/>
      <c r="D433" s="1"/>
      <c r="E433" s="2"/>
      <c r="F433" s="1"/>
      <c r="G433" s="10"/>
      <c r="H433" s="10"/>
      <c r="I433" s="10"/>
      <c r="J433" s="4"/>
      <c r="K433" s="11"/>
      <c r="L433" s="11"/>
      <c r="M433" s="5"/>
      <c r="N433" s="5"/>
      <c r="O433" s="2"/>
    </row>
    <row r="434" spans="1:15" ht="12.75" customHeight="1" x14ac:dyDescent="0.2">
      <c r="A434" s="10"/>
      <c r="B434" s="1"/>
      <c r="C434" s="1"/>
      <c r="D434" s="1"/>
      <c r="E434" s="2"/>
      <c r="F434" s="1"/>
      <c r="G434" s="10"/>
      <c r="H434" s="10"/>
      <c r="I434" s="10"/>
      <c r="J434" s="4"/>
      <c r="K434" s="11"/>
      <c r="L434" s="11"/>
      <c r="M434" s="5"/>
      <c r="N434" s="5"/>
      <c r="O434" s="2"/>
    </row>
    <row r="435" spans="1:15" ht="12.75" customHeight="1" x14ac:dyDescent="0.2">
      <c r="A435" s="10"/>
      <c r="B435" s="1"/>
      <c r="C435" s="1"/>
      <c r="D435" s="1"/>
      <c r="E435" s="2"/>
      <c r="F435" s="1"/>
      <c r="G435" s="10"/>
      <c r="H435" s="10"/>
      <c r="I435" s="10"/>
      <c r="J435" s="4"/>
      <c r="K435" s="11"/>
      <c r="L435" s="11"/>
      <c r="M435" s="5"/>
      <c r="N435" s="5"/>
      <c r="O435" s="2"/>
    </row>
    <row r="436" spans="1:15" ht="12.75" customHeight="1" x14ac:dyDescent="0.2">
      <c r="A436" s="10"/>
      <c r="B436" s="1"/>
      <c r="C436" s="1"/>
      <c r="D436" s="1"/>
      <c r="E436" s="2"/>
      <c r="F436" s="1"/>
      <c r="G436" s="10"/>
      <c r="H436" s="10"/>
      <c r="I436" s="10"/>
      <c r="J436" s="4"/>
      <c r="K436" s="11"/>
      <c r="L436" s="11"/>
      <c r="M436" s="5"/>
      <c r="N436" s="5"/>
      <c r="O436" s="2"/>
    </row>
    <row r="437" spans="1:15" ht="12.75" customHeight="1" x14ac:dyDescent="0.2">
      <c r="A437" s="10"/>
      <c r="B437" s="1"/>
      <c r="C437" s="1"/>
      <c r="D437" s="1"/>
      <c r="E437" s="2"/>
      <c r="F437" s="1"/>
      <c r="G437" s="10"/>
      <c r="H437" s="10"/>
      <c r="I437" s="10"/>
      <c r="J437" s="4"/>
      <c r="K437" s="11"/>
      <c r="L437" s="11"/>
      <c r="M437" s="5"/>
      <c r="N437" s="5"/>
      <c r="O437" s="2"/>
    </row>
    <row r="438" spans="1:15" ht="12.75" customHeight="1" x14ac:dyDescent="0.2">
      <c r="A438" s="10"/>
      <c r="B438" s="1"/>
      <c r="C438" s="1"/>
      <c r="D438" s="1"/>
      <c r="E438" s="2"/>
      <c r="F438" s="1"/>
      <c r="G438" s="10"/>
      <c r="H438" s="10"/>
      <c r="I438" s="10"/>
      <c r="J438" s="4"/>
      <c r="K438" s="11"/>
      <c r="L438" s="11"/>
      <c r="M438" s="5"/>
      <c r="N438" s="5"/>
      <c r="O438" s="2"/>
    </row>
    <row r="439" spans="1:15" ht="12.75" customHeight="1" x14ac:dyDescent="0.2">
      <c r="A439" s="10"/>
      <c r="B439" s="1"/>
      <c r="C439" s="1"/>
      <c r="D439" s="1"/>
      <c r="E439" s="2"/>
      <c r="F439" s="1"/>
      <c r="G439" s="10"/>
      <c r="H439" s="10"/>
      <c r="I439" s="10"/>
      <c r="J439" s="4"/>
      <c r="K439" s="11"/>
      <c r="L439" s="11"/>
      <c r="M439" s="5"/>
      <c r="N439" s="5"/>
      <c r="O439" s="2"/>
    </row>
    <row r="440" spans="1:15" ht="12.75" customHeight="1" x14ac:dyDescent="0.2">
      <c r="A440" s="10"/>
      <c r="B440" s="1"/>
      <c r="C440" s="1"/>
      <c r="D440" s="1"/>
      <c r="E440" s="2"/>
      <c r="F440" s="1"/>
      <c r="G440" s="10"/>
      <c r="H440" s="10"/>
      <c r="I440" s="10"/>
      <c r="J440" s="4"/>
      <c r="K440" s="11"/>
      <c r="L440" s="11"/>
      <c r="M440" s="5"/>
      <c r="N440" s="5"/>
      <c r="O440" s="2"/>
    </row>
    <row r="441" spans="1:15" ht="12.75" customHeight="1" x14ac:dyDescent="0.2">
      <c r="A441" s="10"/>
      <c r="B441" s="1"/>
      <c r="C441" s="1"/>
      <c r="D441" s="1"/>
      <c r="E441" s="2"/>
      <c r="F441" s="1"/>
      <c r="G441" s="10"/>
      <c r="H441" s="10"/>
      <c r="I441" s="10"/>
      <c r="J441" s="4"/>
      <c r="K441" s="11"/>
      <c r="L441" s="11"/>
      <c r="M441" s="5"/>
      <c r="N441" s="5"/>
      <c r="O441" s="2"/>
    </row>
    <row r="442" spans="1:15" ht="12.75" customHeight="1" x14ac:dyDescent="0.2">
      <c r="A442" s="10"/>
      <c r="B442" s="1"/>
      <c r="C442" s="1"/>
      <c r="D442" s="1"/>
      <c r="E442" s="2"/>
      <c r="F442" s="1"/>
      <c r="G442" s="10"/>
      <c r="H442" s="10"/>
      <c r="I442" s="10"/>
      <c r="J442" s="4"/>
      <c r="K442" s="11"/>
      <c r="L442" s="11"/>
      <c r="M442" s="5"/>
      <c r="N442" s="5"/>
      <c r="O442" s="2"/>
    </row>
    <row r="443" spans="1:15" ht="12.75" customHeight="1" x14ac:dyDescent="0.2">
      <c r="A443" s="10"/>
      <c r="B443" s="1"/>
      <c r="C443" s="1"/>
      <c r="D443" s="1"/>
      <c r="E443" s="2"/>
      <c r="F443" s="1"/>
      <c r="G443" s="10"/>
      <c r="H443" s="10"/>
      <c r="I443" s="10"/>
      <c r="J443" s="4"/>
      <c r="K443" s="11"/>
      <c r="L443" s="11"/>
      <c r="M443" s="5"/>
      <c r="N443" s="5"/>
      <c r="O443" s="2"/>
    </row>
    <row r="444" spans="1:15" ht="12.75" customHeight="1" x14ac:dyDescent="0.2">
      <c r="A444" s="10"/>
      <c r="B444" s="1"/>
      <c r="C444" s="1"/>
      <c r="D444" s="1"/>
      <c r="E444" s="2"/>
      <c r="F444" s="1"/>
      <c r="G444" s="10"/>
      <c r="H444" s="10"/>
      <c r="I444" s="10"/>
      <c r="J444" s="4"/>
      <c r="K444" s="11"/>
      <c r="L444" s="11"/>
      <c r="M444" s="5"/>
      <c r="N444" s="5"/>
      <c r="O444" s="2"/>
    </row>
    <row r="445" spans="1:15" ht="12.75" customHeight="1" x14ac:dyDescent="0.2">
      <c r="A445" s="10"/>
      <c r="B445" s="1"/>
      <c r="C445" s="1"/>
      <c r="D445" s="1"/>
      <c r="E445" s="2"/>
      <c r="F445" s="1"/>
      <c r="G445" s="10"/>
      <c r="H445" s="10"/>
      <c r="I445" s="10"/>
      <c r="J445" s="4"/>
      <c r="K445" s="11"/>
      <c r="L445" s="11"/>
      <c r="M445" s="5"/>
      <c r="N445" s="5"/>
      <c r="O445" s="2"/>
    </row>
    <row r="446" spans="1:15" ht="12.75" customHeight="1" x14ac:dyDescent="0.2">
      <c r="A446" s="10"/>
      <c r="B446" s="1"/>
      <c r="C446" s="1"/>
      <c r="D446" s="1"/>
      <c r="E446" s="2"/>
      <c r="F446" s="1"/>
      <c r="G446" s="10"/>
      <c r="H446" s="10"/>
      <c r="I446" s="10"/>
      <c r="J446" s="4"/>
      <c r="K446" s="11"/>
      <c r="L446" s="11"/>
      <c r="M446" s="5"/>
      <c r="N446" s="5"/>
      <c r="O446" s="2"/>
    </row>
    <row r="447" spans="1:15" ht="12.75" customHeight="1" x14ac:dyDescent="0.2">
      <c r="A447" s="10"/>
      <c r="B447" s="1"/>
      <c r="C447" s="1"/>
      <c r="D447" s="1"/>
      <c r="E447" s="2"/>
      <c r="F447" s="1"/>
      <c r="G447" s="10"/>
      <c r="H447" s="10"/>
      <c r="I447" s="10"/>
      <c r="J447" s="4"/>
      <c r="K447" s="11"/>
      <c r="L447" s="11"/>
      <c r="M447" s="5"/>
      <c r="N447" s="5"/>
      <c r="O447" s="2"/>
    </row>
    <row r="448" spans="1:15" ht="12.75" customHeight="1" x14ac:dyDescent="0.2">
      <c r="A448" s="10"/>
      <c r="B448" s="1"/>
      <c r="C448" s="1"/>
      <c r="D448" s="1"/>
      <c r="E448" s="2"/>
      <c r="F448" s="1"/>
      <c r="G448" s="10"/>
      <c r="H448" s="10"/>
      <c r="I448" s="10"/>
      <c r="J448" s="4"/>
      <c r="K448" s="11"/>
      <c r="L448" s="11"/>
      <c r="M448" s="5"/>
      <c r="N448" s="5"/>
      <c r="O448" s="2"/>
    </row>
    <row r="449" spans="1:15" ht="12.75" customHeight="1" x14ac:dyDescent="0.2">
      <c r="A449" s="10"/>
      <c r="B449" s="1"/>
      <c r="C449" s="1"/>
      <c r="D449" s="1"/>
      <c r="E449" s="2"/>
      <c r="F449" s="1"/>
      <c r="G449" s="10"/>
      <c r="H449" s="10"/>
      <c r="I449" s="10"/>
      <c r="J449" s="4"/>
      <c r="K449" s="11"/>
      <c r="L449" s="11"/>
      <c r="M449" s="5"/>
      <c r="N449" s="5"/>
      <c r="O449" s="2"/>
    </row>
    <row r="450" spans="1:15" ht="12.75" customHeight="1" x14ac:dyDescent="0.2">
      <c r="A450" s="10"/>
      <c r="B450" s="1"/>
      <c r="C450" s="1"/>
      <c r="D450" s="1"/>
      <c r="E450" s="2"/>
      <c r="F450" s="1"/>
      <c r="G450" s="10"/>
      <c r="H450" s="10"/>
      <c r="I450" s="10"/>
      <c r="J450" s="4"/>
      <c r="K450" s="11"/>
      <c r="L450" s="11"/>
      <c r="M450" s="5"/>
      <c r="N450" s="5"/>
      <c r="O450" s="2"/>
    </row>
    <row r="451" spans="1:15" ht="12.75" customHeight="1" x14ac:dyDescent="0.2">
      <c r="A451" s="10"/>
      <c r="B451" s="1"/>
      <c r="C451" s="1"/>
      <c r="D451" s="1"/>
      <c r="E451" s="2"/>
      <c r="F451" s="1"/>
      <c r="G451" s="10"/>
      <c r="H451" s="10"/>
      <c r="I451" s="10"/>
      <c r="J451" s="4"/>
      <c r="K451" s="11"/>
      <c r="L451" s="11"/>
      <c r="M451" s="5"/>
      <c r="N451" s="5"/>
      <c r="O451" s="2"/>
    </row>
    <row r="452" spans="1:15" ht="12.75" customHeight="1" x14ac:dyDescent="0.2">
      <c r="A452" s="10"/>
      <c r="B452" s="1"/>
      <c r="C452" s="1"/>
      <c r="D452" s="1"/>
      <c r="E452" s="2"/>
      <c r="F452" s="1"/>
      <c r="G452" s="10"/>
      <c r="H452" s="10"/>
      <c r="I452" s="10"/>
      <c r="J452" s="4"/>
      <c r="K452" s="11"/>
      <c r="L452" s="11"/>
      <c r="M452" s="5"/>
      <c r="N452" s="5"/>
      <c r="O452" s="2"/>
    </row>
    <row r="453" spans="1:15" ht="12.75" customHeight="1" x14ac:dyDescent="0.2">
      <c r="A453" s="10"/>
      <c r="B453" s="1"/>
      <c r="C453" s="1"/>
      <c r="D453" s="1"/>
      <c r="E453" s="2"/>
      <c r="F453" s="1"/>
      <c r="G453" s="10"/>
      <c r="H453" s="10"/>
      <c r="I453" s="10"/>
      <c r="J453" s="4"/>
      <c r="K453" s="11"/>
      <c r="L453" s="11"/>
      <c r="M453" s="5"/>
      <c r="N453" s="5"/>
      <c r="O453" s="2"/>
    </row>
    <row r="454" spans="1:15" ht="12.75" customHeight="1" x14ac:dyDescent="0.2">
      <c r="A454" s="10"/>
      <c r="B454" s="1"/>
      <c r="C454" s="1"/>
      <c r="D454" s="1"/>
      <c r="E454" s="2"/>
      <c r="F454" s="1"/>
      <c r="G454" s="10"/>
      <c r="H454" s="10"/>
      <c r="I454" s="10"/>
      <c r="J454" s="4"/>
      <c r="K454" s="11"/>
      <c r="L454" s="11"/>
      <c r="M454" s="5"/>
      <c r="N454" s="5"/>
      <c r="O454" s="2"/>
    </row>
    <row r="455" spans="1:15" ht="12.75" customHeight="1" x14ac:dyDescent="0.2">
      <c r="A455" s="10"/>
      <c r="B455" s="1"/>
      <c r="C455" s="1"/>
      <c r="D455" s="1"/>
      <c r="E455" s="2"/>
      <c r="F455" s="1"/>
      <c r="G455" s="10"/>
      <c r="H455" s="10"/>
      <c r="I455" s="10"/>
      <c r="J455" s="4"/>
      <c r="K455" s="11"/>
      <c r="L455" s="11"/>
      <c r="M455" s="5"/>
      <c r="N455" s="5"/>
      <c r="O455" s="2"/>
    </row>
    <row r="456" spans="1:15" ht="12.75" customHeight="1" x14ac:dyDescent="0.2">
      <c r="A456" s="10"/>
      <c r="B456" s="1"/>
      <c r="C456" s="1"/>
      <c r="D456" s="1"/>
      <c r="E456" s="2"/>
      <c r="F456" s="1"/>
      <c r="G456" s="10"/>
      <c r="H456" s="10"/>
      <c r="I456" s="10"/>
      <c r="J456" s="4"/>
      <c r="K456" s="11"/>
      <c r="L456" s="11"/>
      <c r="M456" s="5"/>
      <c r="N456" s="5"/>
      <c r="O456" s="2"/>
    </row>
    <row r="457" spans="1:15" ht="12.75" customHeight="1" x14ac:dyDescent="0.2">
      <c r="A457" s="10"/>
      <c r="B457" s="1"/>
      <c r="C457" s="1"/>
      <c r="D457" s="1"/>
      <c r="E457" s="2"/>
      <c r="F457" s="1"/>
      <c r="G457" s="10"/>
      <c r="H457" s="10"/>
      <c r="I457" s="10"/>
      <c r="J457" s="4"/>
      <c r="K457" s="11"/>
      <c r="L457" s="11"/>
      <c r="M457" s="5"/>
      <c r="N457" s="5"/>
      <c r="O457" s="2"/>
    </row>
    <row r="458" spans="1:15" ht="12.75" customHeight="1" x14ac:dyDescent="0.2">
      <c r="A458" s="10"/>
      <c r="B458" s="1"/>
      <c r="C458" s="1"/>
      <c r="D458" s="1"/>
      <c r="E458" s="2"/>
      <c r="F458" s="1"/>
      <c r="G458" s="10"/>
      <c r="H458" s="10"/>
      <c r="I458" s="10"/>
      <c r="J458" s="4"/>
      <c r="K458" s="11"/>
      <c r="L458" s="11"/>
      <c r="M458" s="5"/>
      <c r="N458" s="5"/>
      <c r="O458" s="2"/>
    </row>
    <row r="459" spans="1:15" ht="12.75" customHeight="1" x14ac:dyDescent="0.2">
      <c r="A459" s="10"/>
      <c r="B459" s="1"/>
      <c r="C459" s="1"/>
      <c r="D459" s="1"/>
      <c r="E459" s="2"/>
      <c r="F459" s="1"/>
      <c r="G459" s="10"/>
      <c r="H459" s="10"/>
      <c r="I459" s="10"/>
      <c r="J459" s="4"/>
      <c r="K459" s="11"/>
      <c r="L459" s="11"/>
      <c r="M459" s="5"/>
      <c r="N459" s="5"/>
      <c r="O459" s="2"/>
    </row>
    <row r="460" spans="1:15" ht="12.75" customHeight="1" x14ac:dyDescent="0.2">
      <c r="A460" s="10"/>
      <c r="B460" s="1"/>
      <c r="C460" s="1"/>
      <c r="D460" s="1"/>
      <c r="E460" s="2"/>
      <c r="F460" s="1"/>
      <c r="G460" s="10"/>
      <c r="H460" s="10"/>
      <c r="I460" s="10"/>
      <c r="J460" s="4"/>
      <c r="K460" s="11"/>
      <c r="L460" s="11"/>
      <c r="M460" s="5"/>
      <c r="N460" s="5"/>
      <c r="O460" s="2"/>
    </row>
    <row r="461" spans="1:15" ht="12.75" customHeight="1" x14ac:dyDescent="0.2">
      <c r="A461" s="10"/>
      <c r="B461" s="1"/>
      <c r="C461" s="1"/>
      <c r="D461" s="1"/>
      <c r="E461" s="2"/>
      <c r="F461" s="1"/>
      <c r="G461" s="10"/>
      <c r="H461" s="10"/>
      <c r="I461" s="10"/>
      <c r="J461" s="4"/>
      <c r="K461" s="11"/>
      <c r="L461" s="11"/>
      <c r="M461" s="5"/>
      <c r="N461" s="5"/>
      <c r="O461" s="2"/>
    </row>
    <row r="462" spans="1:15" ht="12.75" customHeight="1" x14ac:dyDescent="0.2">
      <c r="A462" s="10"/>
      <c r="B462" s="1"/>
      <c r="C462" s="1"/>
      <c r="D462" s="1"/>
      <c r="E462" s="2"/>
      <c r="F462" s="1"/>
      <c r="G462" s="10"/>
      <c r="H462" s="10"/>
      <c r="I462" s="10"/>
      <c r="J462" s="4"/>
      <c r="K462" s="11"/>
      <c r="L462" s="11"/>
      <c r="M462" s="5"/>
      <c r="N462" s="5"/>
      <c r="O462" s="2"/>
    </row>
    <row r="463" spans="1:15" ht="12.75" customHeight="1" x14ac:dyDescent="0.2">
      <c r="A463" s="10"/>
      <c r="B463" s="1"/>
      <c r="C463" s="1"/>
      <c r="D463" s="1"/>
      <c r="E463" s="2"/>
      <c r="F463" s="1"/>
      <c r="G463" s="10"/>
      <c r="H463" s="10"/>
      <c r="I463" s="10"/>
      <c r="J463" s="4"/>
      <c r="K463" s="11"/>
      <c r="L463" s="11"/>
      <c r="M463" s="5"/>
      <c r="N463" s="5"/>
      <c r="O463" s="2"/>
    </row>
    <row r="464" spans="1:15" ht="12.75" customHeight="1" x14ac:dyDescent="0.2">
      <c r="A464" s="10"/>
      <c r="B464" s="1"/>
      <c r="C464" s="1"/>
      <c r="D464" s="1"/>
      <c r="E464" s="2"/>
      <c r="F464" s="1"/>
      <c r="G464" s="10"/>
      <c r="H464" s="10"/>
      <c r="I464" s="10"/>
      <c r="J464" s="4"/>
      <c r="K464" s="11"/>
      <c r="L464" s="11"/>
      <c r="M464" s="5"/>
      <c r="N464" s="5"/>
      <c r="O464" s="2"/>
    </row>
    <row r="465" spans="1:15" ht="12.75" customHeight="1" x14ac:dyDescent="0.2">
      <c r="A465" s="10"/>
      <c r="B465" s="1"/>
      <c r="C465" s="1"/>
      <c r="D465" s="1"/>
      <c r="E465" s="2"/>
      <c r="F465" s="1"/>
      <c r="G465" s="10"/>
      <c r="H465" s="10"/>
      <c r="I465" s="10"/>
      <c r="J465" s="4"/>
      <c r="K465" s="11"/>
      <c r="L465" s="11"/>
      <c r="M465" s="5"/>
      <c r="N465" s="5"/>
      <c r="O465" s="2"/>
    </row>
    <row r="466" spans="1:15" ht="12.75" customHeight="1" x14ac:dyDescent="0.2">
      <c r="A466" s="10"/>
      <c r="B466" s="1"/>
      <c r="C466" s="1"/>
      <c r="D466" s="1"/>
      <c r="E466" s="2"/>
      <c r="F466" s="1"/>
      <c r="G466" s="10"/>
      <c r="H466" s="10"/>
      <c r="I466" s="10"/>
      <c r="J466" s="4"/>
      <c r="K466" s="11"/>
      <c r="L466" s="11"/>
      <c r="M466" s="5"/>
      <c r="N466" s="5"/>
      <c r="O466" s="2"/>
    </row>
    <row r="467" spans="1:15" ht="12.75" customHeight="1" x14ac:dyDescent="0.2">
      <c r="A467" s="10"/>
      <c r="B467" s="1"/>
      <c r="C467" s="1"/>
      <c r="D467" s="1"/>
      <c r="E467" s="2"/>
      <c r="F467" s="1"/>
      <c r="G467" s="10"/>
      <c r="H467" s="10"/>
      <c r="I467" s="10"/>
      <c r="J467" s="4"/>
      <c r="K467" s="11"/>
      <c r="L467" s="11"/>
      <c r="M467" s="5"/>
      <c r="N467" s="5"/>
      <c r="O467" s="2"/>
    </row>
    <row r="468" spans="1:15" ht="12.75" customHeight="1" x14ac:dyDescent="0.2">
      <c r="A468" s="10"/>
      <c r="B468" s="1"/>
      <c r="C468" s="1"/>
      <c r="D468" s="1"/>
      <c r="E468" s="2"/>
      <c r="F468" s="1"/>
      <c r="G468" s="10"/>
      <c r="H468" s="10"/>
      <c r="I468" s="10"/>
      <c r="J468" s="4"/>
      <c r="K468" s="11"/>
      <c r="L468" s="11"/>
      <c r="M468" s="5"/>
      <c r="N468" s="5"/>
      <c r="O468" s="2"/>
    </row>
    <row r="469" spans="1:15" ht="12.75" customHeight="1" x14ac:dyDescent="0.2">
      <c r="A469" s="10"/>
      <c r="B469" s="1"/>
      <c r="C469" s="1"/>
      <c r="D469" s="1"/>
      <c r="E469" s="2"/>
      <c r="F469" s="1"/>
      <c r="G469" s="10"/>
      <c r="H469" s="10"/>
      <c r="I469" s="10"/>
      <c r="J469" s="4"/>
      <c r="K469" s="11"/>
      <c r="L469" s="11"/>
      <c r="M469" s="5"/>
      <c r="N469" s="5"/>
      <c r="O469" s="2"/>
    </row>
    <row r="470" spans="1:15" ht="12.75" customHeight="1" x14ac:dyDescent="0.2">
      <c r="A470" s="10"/>
      <c r="B470" s="1"/>
      <c r="C470" s="1"/>
      <c r="D470" s="1"/>
      <c r="E470" s="2"/>
      <c r="F470" s="1"/>
      <c r="G470" s="10"/>
      <c r="H470" s="10"/>
      <c r="I470" s="10"/>
      <c r="J470" s="4"/>
      <c r="K470" s="11"/>
      <c r="L470" s="11"/>
      <c r="M470" s="5"/>
      <c r="N470" s="5"/>
      <c r="O470" s="2"/>
    </row>
    <row r="471" spans="1:15" ht="12.75" customHeight="1" x14ac:dyDescent="0.2">
      <c r="A471" s="10"/>
      <c r="B471" s="1"/>
      <c r="C471" s="1"/>
      <c r="D471" s="1"/>
      <c r="E471" s="2"/>
      <c r="F471" s="1"/>
      <c r="G471" s="10"/>
      <c r="H471" s="10"/>
      <c r="I471" s="10"/>
      <c r="J471" s="4"/>
      <c r="K471" s="11"/>
      <c r="L471" s="11"/>
      <c r="M471" s="5"/>
      <c r="N471" s="5"/>
      <c r="O471" s="2"/>
    </row>
    <row r="472" spans="1:15" ht="12.75" customHeight="1" x14ac:dyDescent="0.2">
      <c r="A472" s="10"/>
      <c r="B472" s="1"/>
      <c r="C472" s="1"/>
      <c r="D472" s="1"/>
      <c r="E472" s="2"/>
      <c r="F472" s="1"/>
      <c r="G472" s="10"/>
      <c r="H472" s="10"/>
      <c r="I472" s="10"/>
      <c r="J472" s="4"/>
      <c r="K472" s="11"/>
      <c r="L472" s="11"/>
      <c r="M472" s="5"/>
      <c r="N472" s="5"/>
      <c r="O472" s="2"/>
    </row>
    <row r="473" spans="1:15" ht="12.75" customHeight="1" x14ac:dyDescent="0.2">
      <c r="A473" s="10"/>
      <c r="B473" s="1"/>
      <c r="C473" s="1"/>
      <c r="D473" s="1"/>
      <c r="E473" s="2"/>
      <c r="F473" s="1"/>
      <c r="G473" s="10"/>
      <c r="H473" s="10"/>
      <c r="I473" s="10"/>
      <c r="J473" s="4"/>
      <c r="K473" s="11"/>
      <c r="L473" s="11"/>
      <c r="M473" s="5"/>
      <c r="N473" s="5"/>
      <c r="O473" s="2"/>
    </row>
    <row r="474" spans="1:15" ht="12.75" customHeight="1" x14ac:dyDescent="0.2">
      <c r="A474" s="10"/>
      <c r="B474" s="1"/>
      <c r="C474" s="1"/>
      <c r="D474" s="1"/>
      <c r="E474" s="2"/>
      <c r="F474" s="1"/>
      <c r="G474" s="10"/>
      <c r="H474" s="10"/>
      <c r="I474" s="10"/>
      <c r="J474" s="4"/>
      <c r="K474" s="11"/>
      <c r="L474" s="11"/>
      <c r="M474" s="5"/>
      <c r="N474" s="5"/>
      <c r="O474" s="2"/>
    </row>
    <row r="475" spans="1:15" ht="12.75" customHeight="1" x14ac:dyDescent="0.2">
      <c r="A475" s="10"/>
      <c r="B475" s="1"/>
      <c r="C475" s="1"/>
      <c r="D475" s="1"/>
      <c r="E475" s="2"/>
      <c r="F475" s="1"/>
      <c r="G475" s="10"/>
      <c r="H475" s="10"/>
      <c r="I475" s="10"/>
      <c r="J475" s="4"/>
      <c r="K475" s="11"/>
      <c r="L475" s="11"/>
      <c r="M475" s="5"/>
      <c r="N475" s="5"/>
      <c r="O475" s="2"/>
    </row>
    <row r="476" spans="1:15" ht="12.75" customHeight="1" x14ac:dyDescent="0.2">
      <c r="A476" s="10"/>
      <c r="B476" s="1"/>
      <c r="C476" s="1"/>
      <c r="D476" s="1"/>
      <c r="E476" s="2"/>
      <c r="F476" s="1"/>
      <c r="G476" s="10"/>
      <c r="H476" s="10"/>
      <c r="I476" s="10"/>
      <c r="J476" s="4"/>
      <c r="K476" s="11"/>
      <c r="L476" s="11"/>
      <c r="M476" s="5"/>
      <c r="N476" s="5"/>
      <c r="O476" s="2"/>
    </row>
    <row r="477" spans="1:15" ht="12.75" customHeight="1" x14ac:dyDescent="0.2">
      <c r="A477" s="10"/>
      <c r="B477" s="1"/>
      <c r="C477" s="1"/>
      <c r="D477" s="1"/>
      <c r="E477" s="2"/>
      <c r="F477" s="1"/>
      <c r="G477" s="10"/>
      <c r="H477" s="10"/>
      <c r="I477" s="10"/>
      <c r="J477" s="4"/>
      <c r="K477" s="11"/>
      <c r="L477" s="11"/>
      <c r="M477" s="5"/>
      <c r="N477" s="5"/>
      <c r="O477" s="2"/>
    </row>
    <row r="478" spans="1:15" ht="12.75" customHeight="1" x14ac:dyDescent="0.2">
      <c r="A478" s="10"/>
      <c r="B478" s="1"/>
      <c r="C478" s="1"/>
      <c r="D478" s="1"/>
      <c r="E478" s="2"/>
      <c r="F478" s="1"/>
      <c r="G478" s="10"/>
      <c r="H478" s="10"/>
      <c r="I478" s="10"/>
      <c r="J478" s="4"/>
      <c r="K478" s="11"/>
      <c r="L478" s="11"/>
      <c r="M478" s="5"/>
      <c r="N478" s="5"/>
      <c r="O478" s="2"/>
    </row>
    <row r="479" spans="1:15" ht="12.75" customHeight="1" x14ac:dyDescent="0.2">
      <c r="A479" s="10"/>
      <c r="B479" s="1"/>
      <c r="C479" s="1"/>
      <c r="D479" s="1"/>
      <c r="E479" s="2"/>
      <c r="F479" s="1"/>
      <c r="G479" s="10"/>
      <c r="H479" s="10"/>
      <c r="I479" s="10"/>
      <c r="J479" s="4"/>
      <c r="K479" s="11"/>
      <c r="L479" s="11"/>
      <c r="M479" s="5"/>
      <c r="N479" s="5"/>
      <c r="O479" s="2"/>
    </row>
    <row r="480" spans="1:15" ht="12.75" customHeight="1" x14ac:dyDescent="0.2">
      <c r="A480" s="10"/>
      <c r="B480" s="1"/>
      <c r="C480" s="1"/>
      <c r="D480" s="1"/>
      <c r="E480" s="2"/>
      <c r="F480" s="1"/>
      <c r="G480" s="10"/>
      <c r="H480" s="10"/>
      <c r="I480" s="10"/>
      <c r="J480" s="4"/>
      <c r="K480" s="11"/>
      <c r="L480" s="11"/>
      <c r="M480" s="5"/>
      <c r="N480" s="5"/>
      <c r="O480" s="2"/>
    </row>
    <row r="481" spans="1:15" ht="12.75" customHeight="1" x14ac:dyDescent="0.2">
      <c r="A481" s="10"/>
      <c r="B481" s="1"/>
      <c r="C481" s="1"/>
      <c r="D481" s="1"/>
      <c r="E481" s="2"/>
      <c r="F481" s="1"/>
      <c r="G481" s="10"/>
      <c r="H481" s="10"/>
      <c r="I481" s="10"/>
      <c r="J481" s="4"/>
      <c r="K481" s="11"/>
      <c r="L481" s="11"/>
      <c r="M481" s="5"/>
      <c r="N481" s="5"/>
      <c r="O481" s="2"/>
    </row>
    <row r="482" spans="1:15" ht="12.75" customHeight="1" x14ac:dyDescent="0.2">
      <c r="A482" s="10"/>
      <c r="B482" s="1"/>
      <c r="C482" s="1"/>
      <c r="D482" s="1"/>
      <c r="E482" s="2"/>
      <c r="F482" s="1"/>
      <c r="G482" s="10"/>
      <c r="H482" s="10"/>
      <c r="I482" s="10"/>
      <c r="J482" s="4"/>
      <c r="K482" s="11"/>
      <c r="L482" s="11"/>
      <c r="M482" s="5"/>
      <c r="N482" s="5"/>
      <c r="O482" s="2"/>
    </row>
    <row r="483" spans="1:15" ht="12.75" customHeight="1" x14ac:dyDescent="0.2">
      <c r="A483" s="10"/>
      <c r="B483" s="1"/>
      <c r="C483" s="1"/>
      <c r="D483" s="1"/>
      <c r="E483" s="2"/>
      <c r="F483" s="1"/>
      <c r="G483" s="10"/>
      <c r="H483" s="10"/>
      <c r="I483" s="10"/>
      <c r="J483" s="4"/>
      <c r="K483" s="11"/>
      <c r="L483" s="11"/>
      <c r="M483" s="5"/>
      <c r="N483" s="5"/>
      <c r="O483" s="2"/>
    </row>
    <row r="484" spans="1:15" ht="12.75" customHeight="1" x14ac:dyDescent="0.2">
      <c r="A484" s="10"/>
      <c r="B484" s="1"/>
      <c r="C484" s="1"/>
      <c r="D484" s="1"/>
      <c r="E484" s="2"/>
      <c r="F484" s="1"/>
      <c r="G484" s="10"/>
      <c r="H484" s="10"/>
      <c r="I484" s="10"/>
      <c r="J484" s="4"/>
      <c r="K484" s="11"/>
      <c r="L484" s="11"/>
      <c r="M484" s="5"/>
      <c r="N484" s="5"/>
      <c r="O484" s="2"/>
    </row>
    <row r="485" spans="1:15" ht="12.75" customHeight="1" x14ac:dyDescent="0.2">
      <c r="A485" s="10"/>
      <c r="B485" s="1"/>
      <c r="C485" s="1"/>
      <c r="D485" s="1"/>
      <c r="E485" s="2"/>
      <c r="F485" s="1"/>
      <c r="G485" s="10"/>
      <c r="H485" s="10"/>
      <c r="I485" s="10"/>
      <c r="J485" s="4"/>
      <c r="K485" s="11"/>
      <c r="L485" s="11"/>
      <c r="M485" s="5"/>
      <c r="N485" s="5"/>
      <c r="O485" s="2"/>
    </row>
    <row r="486" spans="1:15" ht="12.75" customHeight="1" x14ac:dyDescent="0.2">
      <c r="A486" s="10"/>
      <c r="B486" s="1"/>
      <c r="C486" s="1"/>
      <c r="D486" s="1"/>
      <c r="E486" s="2"/>
      <c r="F486" s="1"/>
      <c r="G486" s="10"/>
      <c r="H486" s="10"/>
      <c r="I486" s="10"/>
      <c r="J486" s="4"/>
      <c r="K486" s="11"/>
      <c r="L486" s="11"/>
      <c r="M486" s="5"/>
      <c r="N486" s="5"/>
      <c r="O486" s="2"/>
    </row>
    <row r="487" spans="1:15" ht="12.75" customHeight="1" x14ac:dyDescent="0.2">
      <c r="A487" s="10"/>
      <c r="B487" s="1"/>
      <c r="C487" s="1"/>
      <c r="D487" s="1"/>
      <c r="E487" s="2"/>
      <c r="F487" s="1"/>
      <c r="G487" s="10"/>
      <c r="H487" s="10"/>
      <c r="I487" s="10"/>
      <c r="J487" s="4"/>
      <c r="K487" s="11"/>
      <c r="L487" s="11"/>
      <c r="M487" s="5"/>
      <c r="N487" s="5"/>
      <c r="O487" s="2"/>
    </row>
    <row r="488" spans="1:15" ht="12.75" customHeight="1" x14ac:dyDescent="0.2">
      <c r="A488" s="10"/>
      <c r="B488" s="1"/>
      <c r="C488" s="1"/>
      <c r="D488" s="1"/>
      <c r="E488" s="2"/>
      <c r="F488" s="1"/>
      <c r="G488" s="10"/>
      <c r="H488" s="10"/>
      <c r="I488" s="10"/>
      <c r="J488" s="4"/>
      <c r="K488" s="11"/>
      <c r="L488" s="11"/>
      <c r="M488" s="5"/>
      <c r="N488" s="5"/>
      <c r="O488" s="2"/>
    </row>
    <row r="489" spans="1:15" ht="12.75" customHeight="1" x14ac:dyDescent="0.2">
      <c r="A489" s="10"/>
      <c r="B489" s="1"/>
      <c r="C489" s="1"/>
      <c r="D489" s="1"/>
      <c r="E489" s="2"/>
      <c r="F489" s="1"/>
      <c r="G489" s="10"/>
      <c r="H489" s="10"/>
      <c r="I489" s="10"/>
      <c r="J489" s="4"/>
      <c r="K489" s="11"/>
      <c r="L489" s="11"/>
      <c r="M489" s="5"/>
      <c r="N489" s="5"/>
      <c r="O489" s="2"/>
    </row>
    <row r="490" spans="1:15" ht="12.75" customHeight="1" x14ac:dyDescent="0.2">
      <c r="A490" s="10"/>
      <c r="B490" s="1"/>
      <c r="C490" s="1"/>
      <c r="D490" s="1"/>
      <c r="E490" s="2"/>
      <c r="F490" s="1"/>
      <c r="G490" s="10"/>
      <c r="H490" s="10"/>
      <c r="I490" s="10"/>
      <c r="J490" s="4"/>
      <c r="K490" s="11"/>
      <c r="L490" s="11"/>
      <c r="M490" s="5"/>
      <c r="N490" s="5"/>
      <c r="O490" s="2"/>
    </row>
    <row r="491" spans="1:15" ht="12.75" customHeight="1" x14ac:dyDescent="0.2">
      <c r="A491" s="10"/>
      <c r="B491" s="1"/>
      <c r="C491" s="1"/>
      <c r="D491" s="1"/>
      <c r="E491" s="2"/>
      <c r="F491" s="1"/>
      <c r="G491" s="10"/>
      <c r="H491" s="10"/>
      <c r="I491" s="10"/>
      <c r="J491" s="4"/>
      <c r="K491" s="11"/>
      <c r="L491" s="11"/>
      <c r="M491" s="5"/>
      <c r="N491" s="5"/>
      <c r="O491" s="2"/>
    </row>
    <row r="492" spans="1:15" ht="12.75" customHeight="1" x14ac:dyDescent="0.2">
      <c r="A492" s="10"/>
      <c r="B492" s="1"/>
      <c r="C492" s="1"/>
      <c r="D492" s="1"/>
      <c r="E492" s="2"/>
      <c r="F492" s="1"/>
      <c r="G492" s="10"/>
      <c r="H492" s="10"/>
      <c r="I492" s="10"/>
      <c r="J492" s="4"/>
      <c r="K492" s="11"/>
      <c r="L492" s="11"/>
      <c r="M492" s="5"/>
      <c r="N492" s="5"/>
      <c r="O492" s="2"/>
    </row>
    <row r="493" spans="1:15" ht="12.75" customHeight="1" x14ac:dyDescent="0.2">
      <c r="A493" s="10"/>
      <c r="B493" s="1"/>
      <c r="C493" s="1"/>
      <c r="D493" s="1"/>
      <c r="E493" s="2"/>
      <c r="F493" s="1"/>
      <c r="G493" s="10"/>
      <c r="H493" s="10"/>
      <c r="I493" s="10"/>
      <c r="J493" s="4"/>
      <c r="K493" s="11"/>
      <c r="L493" s="11"/>
      <c r="M493" s="5"/>
      <c r="N493" s="5"/>
      <c r="O493" s="2"/>
    </row>
    <row r="494" spans="1:15" ht="12.75" customHeight="1" x14ac:dyDescent="0.2">
      <c r="A494" s="10"/>
      <c r="B494" s="1"/>
      <c r="C494" s="1"/>
      <c r="D494" s="1"/>
      <c r="E494" s="2"/>
      <c r="F494" s="1"/>
      <c r="G494" s="10"/>
      <c r="H494" s="10"/>
      <c r="I494" s="10"/>
      <c r="J494" s="4"/>
      <c r="K494" s="11"/>
      <c r="L494" s="11"/>
      <c r="M494" s="5"/>
      <c r="N494" s="5"/>
      <c r="O494" s="2"/>
    </row>
    <row r="495" spans="1:15" ht="12.75" customHeight="1" x14ac:dyDescent="0.2">
      <c r="A495" s="10"/>
      <c r="B495" s="1"/>
      <c r="C495" s="1"/>
      <c r="D495" s="1"/>
      <c r="E495" s="2"/>
      <c r="F495" s="1"/>
      <c r="G495" s="10"/>
      <c r="H495" s="10"/>
      <c r="I495" s="10"/>
      <c r="J495" s="4"/>
      <c r="K495" s="11"/>
      <c r="L495" s="11"/>
      <c r="M495" s="5"/>
      <c r="N495" s="5"/>
      <c r="O495" s="2"/>
    </row>
    <row r="496" spans="1:15" ht="12.75" customHeight="1" x14ac:dyDescent="0.2">
      <c r="A496" s="10"/>
      <c r="B496" s="1"/>
      <c r="C496" s="1"/>
      <c r="D496" s="1"/>
      <c r="E496" s="2"/>
      <c r="F496" s="1"/>
      <c r="G496" s="10"/>
      <c r="H496" s="10"/>
      <c r="I496" s="10"/>
      <c r="J496" s="4"/>
      <c r="K496" s="11"/>
      <c r="L496" s="11"/>
      <c r="M496" s="5"/>
      <c r="N496" s="5"/>
      <c r="O496" s="2"/>
    </row>
    <row r="497" spans="1:15" ht="12.75" customHeight="1" x14ac:dyDescent="0.2">
      <c r="A497" s="10"/>
      <c r="B497" s="1"/>
      <c r="C497" s="1"/>
      <c r="D497" s="1"/>
      <c r="E497" s="2"/>
      <c r="F497" s="1"/>
      <c r="G497" s="10"/>
      <c r="H497" s="10"/>
      <c r="I497" s="10"/>
      <c r="J497" s="4"/>
      <c r="K497" s="11"/>
      <c r="L497" s="11"/>
      <c r="M497" s="5"/>
      <c r="N497" s="5"/>
      <c r="O497" s="2"/>
    </row>
    <row r="498" spans="1:15" ht="12.75" customHeight="1" x14ac:dyDescent="0.2">
      <c r="A498" s="10"/>
      <c r="B498" s="1"/>
      <c r="C498" s="1"/>
      <c r="D498" s="1"/>
      <c r="E498" s="2"/>
      <c r="F498" s="1"/>
      <c r="G498" s="10"/>
      <c r="H498" s="10"/>
      <c r="I498" s="10"/>
      <c r="J498" s="4"/>
      <c r="K498" s="11"/>
      <c r="L498" s="11"/>
      <c r="M498" s="5"/>
      <c r="N498" s="5"/>
      <c r="O498" s="2"/>
    </row>
    <row r="499" spans="1:15" ht="12.75" customHeight="1" x14ac:dyDescent="0.2">
      <c r="A499" s="10"/>
      <c r="B499" s="1"/>
      <c r="C499" s="1"/>
      <c r="D499" s="1"/>
      <c r="E499" s="2"/>
      <c r="F499" s="1"/>
      <c r="G499" s="10"/>
      <c r="H499" s="10"/>
      <c r="I499" s="10"/>
      <c r="J499" s="4"/>
      <c r="K499" s="11"/>
      <c r="L499" s="11"/>
      <c r="M499" s="5"/>
      <c r="N499" s="5"/>
      <c r="O499" s="2"/>
    </row>
    <row r="500" spans="1:15" ht="12.75" customHeight="1" x14ac:dyDescent="0.2">
      <c r="A500" s="10"/>
      <c r="B500" s="1"/>
      <c r="C500" s="1"/>
      <c r="D500" s="1"/>
      <c r="E500" s="2"/>
      <c r="F500" s="1"/>
      <c r="G500" s="10"/>
      <c r="H500" s="10"/>
      <c r="I500" s="10"/>
      <c r="J500" s="4"/>
      <c r="K500" s="11"/>
      <c r="L500" s="11"/>
      <c r="M500" s="5"/>
      <c r="N500" s="5"/>
      <c r="O500" s="2"/>
    </row>
    <row r="501" spans="1:15" ht="12.75" customHeight="1" x14ac:dyDescent="0.2">
      <c r="A501" s="10"/>
      <c r="B501" s="1"/>
      <c r="C501" s="1"/>
      <c r="D501" s="1"/>
      <c r="E501" s="2"/>
      <c r="F501" s="1"/>
      <c r="G501" s="10"/>
      <c r="H501" s="10"/>
      <c r="I501" s="10"/>
      <c r="J501" s="4"/>
      <c r="K501" s="11"/>
      <c r="L501" s="11"/>
      <c r="M501" s="5"/>
      <c r="N501" s="5"/>
      <c r="O501" s="2"/>
    </row>
    <row r="502" spans="1:15" ht="12.75" customHeight="1" x14ac:dyDescent="0.2">
      <c r="A502" s="10"/>
      <c r="B502" s="1"/>
      <c r="C502" s="1"/>
      <c r="D502" s="1"/>
      <c r="E502" s="2"/>
      <c r="F502" s="1"/>
      <c r="G502" s="10"/>
      <c r="H502" s="10"/>
      <c r="I502" s="10"/>
      <c r="J502" s="4"/>
      <c r="K502" s="11"/>
      <c r="L502" s="11"/>
      <c r="M502" s="5"/>
      <c r="N502" s="5"/>
      <c r="O502" s="2"/>
    </row>
    <row r="503" spans="1:15" ht="12.75" customHeight="1" x14ac:dyDescent="0.2">
      <c r="A503" s="10"/>
      <c r="B503" s="1"/>
      <c r="C503" s="1"/>
      <c r="D503" s="1"/>
      <c r="E503" s="2"/>
      <c r="F503" s="1"/>
      <c r="G503" s="10"/>
      <c r="H503" s="10"/>
      <c r="I503" s="10"/>
      <c r="J503" s="4"/>
      <c r="K503" s="11"/>
      <c r="L503" s="11"/>
      <c r="M503" s="5"/>
      <c r="N503" s="5"/>
      <c r="O503" s="2"/>
    </row>
    <row r="504" spans="1:15" ht="12.75" customHeight="1" x14ac:dyDescent="0.2">
      <c r="A504" s="10"/>
      <c r="B504" s="1"/>
      <c r="C504" s="1"/>
      <c r="D504" s="1"/>
      <c r="E504" s="2"/>
      <c r="F504" s="1"/>
      <c r="G504" s="10"/>
      <c r="H504" s="10"/>
      <c r="I504" s="10"/>
      <c r="J504" s="4"/>
      <c r="K504" s="11"/>
      <c r="L504" s="11"/>
      <c r="M504" s="5"/>
      <c r="N504" s="5"/>
      <c r="O504" s="2"/>
    </row>
    <row r="505" spans="1:15" ht="12.75" customHeight="1" x14ac:dyDescent="0.2">
      <c r="A505" s="10"/>
      <c r="B505" s="1"/>
      <c r="C505" s="1"/>
      <c r="D505" s="1"/>
      <c r="E505" s="2"/>
      <c r="F505" s="1"/>
      <c r="G505" s="10"/>
      <c r="H505" s="10"/>
      <c r="I505" s="10"/>
      <c r="J505" s="4"/>
      <c r="K505" s="11"/>
      <c r="L505" s="11"/>
      <c r="M505" s="5"/>
      <c r="N505" s="5"/>
      <c r="O505" s="2"/>
    </row>
    <row r="506" spans="1:15" ht="12.75" customHeight="1" x14ac:dyDescent="0.2">
      <c r="A506" s="10"/>
      <c r="B506" s="1"/>
      <c r="C506" s="1"/>
      <c r="D506" s="1"/>
      <c r="E506" s="2"/>
      <c r="F506" s="1"/>
      <c r="G506" s="10"/>
      <c r="H506" s="10"/>
      <c r="I506" s="10"/>
      <c r="J506" s="4"/>
      <c r="K506" s="11"/>
      <c r="L506" s="11"/>
      <c r="M506" s="5"/>
      <c r="N506" s="5"/>
      <c r="O506" s="2"/>
    </row>
    <row r="507" spans="1:15" ht="12.75" customHeight="1" x14ac:dyDescent="0.2">
      <c r="A507" s="10"/>
      <c r="B507" s="1"/>
      <c r="C507" s="1"/>
      <c r="D507" s="1"/>
      <c r="E507" s="2"/>
      <c r="F507" s="1"/>
      <c r="G507" s="10"/>
      <c r="H507" s="10"/>
      <c r="I507" s="10"/>
      <c r="J507" s="4"/>
      <c r="K507" s="11"/>
      <c r="L507" s="11"/>
      <c r="M507" s="5"/>
      <c r="N507" s="5"/>
      <c r="O507" s="2"/>
    </row>
    <row r="508" spans="1:15" ht="12.75" customHeight="1" x14ac:dyDescent="0.2">
      <c r="A508" s="10"/>
      <c r="B508" s="1"/>
      <c r="C508" s="1"/>
      <c r="D508" s="1"/>
      <c r="E508" s="2"/>
      <c r="F508" s="1"/>
      <c r="G508" s="10"/>
      <c r="H508" s="10"/>
      <c r="I508" s="10"/>
      <c r="J508" s="4"/>
      <c r="K508" s="11"/>
      <c r="L508" s="11"/>
      <c r="M508" s="5"/>
      <c r="N508" s="5"/>
      <c r="O508" s="2"/>
    </row>
    <row r="509" spans="1:15" ht="12.75" customHeight="1" x14ac:dyDescent="0.2">
      <c r="A509" s="10"/>
      <c r="B509" s="1"/>
      <c r="C509" s="1"/>
      <c r="D509" s="1"/>
      <c r="E509" s="2"/>
      <c r="F509" s="1"/>
      <c r="G509" s="10"/>
      <c r="H509" s="10"/>
      <c r="I509" s="10"/>
      <c r="J509" s="4"/>
      <c r="K509" s="11"/>
      <c r="L509" s="11"/>
      <c r="M509" s="5"/>
      <c r="N509" s="5"/>
      <c r="O509" s="2"/>
    </row>
    <row r="510" spans="1:15" ht="12.75" customHeight="1" x14ac:dyDescent="0.2">
      <c r="A510" s="10"/>
      <c r="B510" s="1"/>
      <c r="C510" s="1"/>
      <c r="D510" s="1"/>
      <c r="E510" s="2"/>
      <c r="F510" s="1"/>
      <c r="G510" s="10"/>
      <c r="H510" s="10"/>
      <c r="I510" s="10"/>
      <c r="J510" s="4"/>
      <c r="K510" s="11"/>
      <c r="L510" s="11"/>
      <c r="M510" s="5"/>
      <c r="N510" s="5"/>
      <c r="O510" s="2"/>
    </row>
    <row r="511" spans="1:15" ht="12.75" customHeight="1" x14ac:dyDescent="0.2">
      <c r="A511" s="10"/>
      <c r="B511" s="1"/>
      <c r="C511" s="1"/>
      <c r="D511" s="1"/>
      <c r="E511" s="2"/>
      <c r="F511" s="1"/>
      <c r="G511" s="10"/>
      <c r="H511" s="10"/>
      <c r="I511" s="10"/>
      <c r="J511" s="4"/>
      <c r="K511" s="11"/>
      <c r="L511" s="11"/>
      <c r="M511" s="5"/>
      <c r="N511" s="5"/>
      <c r="O511" s="2"/>
    </row>
    <row r="512" spans="1:15" ht="12.75" customHeight="1" x14ac:dyDescent="0.2">
      <c r="A512" s="10"/>
      <c r="B512" s="1"/>
      <c r="C512" s="1"/>
      <c r="D512" s="1"/>
      <c r="E512" s="2"/>
      <c r="F512" s="1"/>
      <c r="G512" s="10"/>
      <c r="H512" s="10"/>
      <c r="I512" s="10"/>
      <c r="J512" s="4"/>
      <c r="K512" s="11"/>
      <c r="L512" s="11"/>
      <c r="M512" s="5"/>
      <c r="N512" s="5"/>
      <c r="O512" s="2"/>
    </row>
    <row r="513" spans="1:15" ht="12.75" customHeight="1" x14ac:dyDescent="0.2">
      <c r="A513" s="10"/>
      <c r="B513" s="1"/>
      <c r="C513" s="1"/>
      <c r="D513" s="1"/>
      <c r="E513" s="2"/>
      <c r="F513" s="1"/>
      <c r="G513" s="10"/>
      <c r="H513" s="10"/>
      <c r="I513" s="10"/>
      <c r="J513" s="4"/>
      <c r="K513" s="11"/>
      <c r="L513" s="11"/>
      <c r="M513" s="5"/>
      <c r="N513" s="5"/>
      <c r="O513" s="2"/>
    </row>
    <row r="514" spans="1:15" ht="12.75" customHeight="1" x14ac:dyDescent="0.2">
      <c r="A514" s="10"/>
      <c r="B514" s="1"/>
      <c r="C514" s="1"/>
      <c r="D514" s="1"/>
      <c r="E514" s="2"/>
      <c r="F514" s="1"/>
      <c r="G514" s="10"/>
      <c r="H514" s="10"/>
      <c r="I514" s="10"/>
      <c r="J514" s="4"/>
      <c r="K514" s="11"/>
      <c r="L514" s="11"/>
      <c r="M514" s="5"/>
      <c r="N514" s="5"/>
      <c r="O514" s="2"/>
    </row>
    <row r="515" spans="1:15" ht="12.75" customHeight="1" x14ac:dyDescent="0.2">
      <c r="A515" s="10"/>
      <c r="B515" s="1"/>
      <c r="C515" s="1"/>
      <c r="D515" s="1"/>
      <c r="E515" s="2"/>
      <c r="F515" s="1"/>
      <c r="G515" s="10"/>
      <c r="H515" s="10"/>
      <c r="I515" s="10"/>
      <c r="J515" s="4"/>
      <c r="K515" s="11"/>
      <c r="L515" s="11"/>
      <c r="M515" s="5"/>
      <c r="N515" s="5"/>
      <c r="O515" s="2"/>
    </row>
    <row r="516" spans="1:15" ht="12.75" customHeight="1" x14ac:dyDescent="0.2">
      <c r="A516" s="10"/>
      <c r="B516" s="1"/>
      <c r="C516" s="1"/>
      <c r="D516" s="1"/>
      <c r="E516" s="2"/>
      <c r="F516" s="1"/>
      <c r="G516" s="10"/>
      <c r="H516" s="10"/>
      <c r="I516" s="10"/>
      <c r="J516" s="4"/>
      <c r="K516" s="11"/>
      <c r="L516" s="11"/>
      <c r="M516" s="5"/>
      <c r="N516" s="5"/>
      <c r="O516" s="2"/>
    </row>
    <row r="517" spans="1:15" ht="12.75" customHeight="1" x14ac:dyDescent="0.2">
      <c r="A517" s="10"/>
      <c r="B517" s="1"/>
      <c r="C517" s="1"/>
      <c r="D517" s="1"/>
      <c r="E517" s="2"/>
      <c r="F517" s="1"/>
      <c r="G517" s="10"/>
      <c r="H517" s="10"/>
      <c r="I517" s="10"/>
      <c r="J517" s="4"/>
      <c r="K517" s="11"/>
      <c r="L517" s="11"/>
      <c r="M517" s="5"/>
      <c r="N517" s="5"/>
      <c r="O517" s="2"/>
    </row>
    <row r="518" spans="1:15" ht="12.75" customHeight="1" x14ac:dyDescent="0.2">
      <c r="A518" s="10"/>
      <c r="B518" s="1"/>
      <c r="C518" s="1"/>
      <c r="D518" s="1"/>
      <c r="E518" s="2"/>
      <c r="F518" s="1"/>
      <c r="G518" s="10"/>
      <c r="H518" s="10"/>
      <c r="I518" s="10"/>
      <c r="J518" s="4"/>
      <c r="K518" s="11"/>
      <c r="L518" s="11"/>
      <c r="M518" s="5"/>
      <c r="N518" s="5"/>
      <c r="O518" s="2"/>
    </row>
    <row r="519" spans="1:15" ht="12.75" customHeight="1" x14ac:dyDescent="0.2">
      <c r="A519" s="10"/>
      <c r="B519" s="1"/>
      <c r="C519" s="1"/>
      <c r="D519" s="1"/>
      <c r="E519" s="2"/>
      <c r="F519" s="1"/>
      <c r="G519" s="10"/>
      <c r="H519" s="10"/>
      <c r="I519" s="10"/>
      <c r="J519" s="4"/>
      <c r="K519" s="11"/>
      <c r="L519" s="11"/>
      <c r="M519" s="5"/>
      <c r="N519" s="5"/>
      <c r="O519" s="2"/>
    </row>
    <row r="520" spans="1:15" ht="12.75" customHeight="1" x14ac:dyDescent="0.2">
      <c r="A520" s="10"/>
      <c r="B520" s="1"/>
      <c r="C520" s="1"/>
      <c r="D520" s="1"/>
      <c r="E520" s="2"/>
      <c r="F520" s="1"/>
      <c r="G520" s="10"/>
      <c r="H520" s="10"/>
      <c r="I520" s="10"/>
      <c r="J520" s="4"/>
      <c r="K520" s="11"/>
      <c r="L520" s="11"/>
      <c r="M520" s="5"/>
      <c r="N520" s="5"/>
      <c r="O520" s="2"/>
    </row>
    <row r="521" spans="1:15" ht="12.75" customHeight="1" x14ac:dyDescent="0.2">
      <c r="A521" s="10"/>
      <c r="B521" s="1"/>
      <c r="C521" s="1"/>
      <c r="D521" s="1"/>
      <c r="E521" s="2"/>
      <c r="F521" s="1"/>
      <c r="G521" s="10"/>
      <c r="H521" s="10"/>
      <c r="I521" s="10"/>
      <c r="J521" s="4"/>
      <c r="K521" s="11"/>
      <c r="L521" s="11"/>
      <c r="M521" s="5"/>
      <c r="N521" s="5"/>
      <c r="O521" s="2"/>
    </row>
    <row r="522" spans="1:15" ht="12.75" customHeight="1" x14ac:dyDescent="0.2">
      <c r="A522" s="10"/>
      <c r="B522" s="1"/>
      <c r="C522" s="1"/>
      <c r="D522" s="1"/>
      <c r="E522" s="2"/>
      <c r="F522" s="1"/>
      <c r="G522" s="10"/>
      <c r="H522" s="10"/>
      <c r="I522" s="10"/>
      <c r="J522" s="4"/>
      <c r="K522" s="11"/>
      <c r="L522" s="11"/>
      <c r="M522" s="5"/>
      <c r="N522" s="5"/>
      <c r="O522" s="2"/>
    </row>
    <row r="523" spans="1:15" ht="12.75" customHeight="1" x14ac:dyDescent="0.2">
      <c r="A523" s="10"/>
      <c r="B523" s="1"/>
      <c r="C523" s="1"/>
      <c r="D523" s="1"/>
      <c r="E523" s="2"/>
      <c r="F523" s="1"/>
      <c r="G523" s="10"/>
      <c r="H523" s="10"/>
      <c r="I523" s="10"/>
      <c r="J523" s="4"/>
      <c r="K523" s="11"/>
      <c r="L523" s="11"/>
      <c r="M523" s="5"/>
      <c r="N523" s="5"/>
      <c r="O523" s="2"/>
    </row>
    <row r="524" spans="1:15" ht="12.75" customHeight="1" x14ac:dyDescent="0.2">
      <c r="A524" s="10"/>
      <c r="B524" s="1"/>
      <c r="C524" s="1"/>
      <c r="D524" s="1"/>
      <c r="E524" s="2"/>
      <c r="F524" s="1"/>
      <c r="G524" s="10"/>
      <c r="H524" s="10"/>
      <c r="I524" s="10"/>
      <c r="J524" s="4"/>
      <c r="K524" s="11"/>
      <c r="L524" s="11"/>
      <c r="M524" s="5"/>
      <c r="N524" s="5"/>
      <c r="O524" s="2"/>
    </row>
    <row r="525" spans="1:15" ht="12.75" customHeight="1" x14ac:dyDescent="0.2">
      <c r="A525" s="10"/>
      <c r="B525" s="1"/>
      <c r="C525" s="1"/>
      <c r="D525" s="1"/>
      <c r="E525" s="2"/>
      <c r="F525" s="1"/>
      <c r="G525" s="10"/>
      <c r="H525" s="10"/>
      <c r="I525" s="10"/>
      <c r="J525" s="4"/>
      <c r="K525" s="11"/>
      <c r="L525" s="11"/>
      <c r="M525" s="5"/>
      <c r="N525" s="5"/>
      <c r="O525" s="2"/>
    </row>
    <row r="526" spans="1:15" ht="12.75" customHeight="1" x14ac:dyDescent="0.2">
      <c r="A526" s="10"/>
      <c r="B526" s="1"/>
      <c r="C526" s="1"/>
      <c r="D526" s="1"/>
      <c r="E526" s="2"/>
      <c r="F526" s="1"/>
      <c r="G526" s="10"/>
      <c r="H526" s="10"/>
      <c r="I526" s="10"/>
      <c r="J526" s="4"/>
      <c r="K526" s="11"/>
      <c r="L526" s="11"/>
      <c r="M526" s="5"/>
      <c r="N526" s="5"/>
      <c r="O526" s="2"/>
    </row>
    <row r="527" spans="1:15" ht="12.75" customHeight="1" x14ac:dyDescent="0.2">
      <c r="A527" s="10"/>
      <c r="B527" s="1"/>
      <c r="C527" s="1"/>
      <c r="D527" s="1"/>
      <c r="E527" s="2"/>
      <c r="F527" s="1"/>
      <c r="G527" s="10"/>
      <c r="H527" s="10"/>
      <c r="I527" s="10"/>
      <c r="J527" s="4"/>
      <c r="K527" s="11"/>
      <c r="L527" s="11"/>
      <c r="M527" s="5"/>
      <c r="N527" s="5"/>
      <c r="O527" s="2"/>
    </row>
    <row r="528" spans="1:15" ht="12.75" customHeight="1" x14ac:dyDescent="0.2">
      <c r="A528" s="10"/>
      <c r="B528" s="1"/>
      <c r="C528" s="1"/>
      <c r="D528" s="1"/>
      <c r="E528" s="2"/>
      <c r="F528" s="1"/>
      <c r="G528" s="10"/>
      <c r="H528" s="10"/>
      <c r="I528" s="10"/>
      <c r="J528" s="4"/>
      <c r="K528" s="11"/>
      <c r="L528" s="11"/>
      <c r="M528" s="5"/>
      <c r="N528" s="5"/>
      <c r="O528" s="2"/>
    </row>
    <row r="529" spans="1:15" ht="12.75" customHeight="1" x14ac:dyDescent="0.2">
      <c r="A529" s="10"/>
      <c r="B529" s="1"/>
      <c r="C529" s="1"/>
      <c r="D529" s="1"/>
      <c r="E529" s="2"/>
      <c r="F529" s="1"/>
      <c r="G529" s="10"/>
      <c r="H529" s="10"/>
      <c r="I529" s="10"/>
      <c r="J529" s="4"/>
      <c r="K529" s="11"/>
      <c r="L529" s="11"/>
      <c r="M529" s="5"/>
      <c r="N529" s="5"/>
      <c r="O529" s="2"/>
    </row>
    <row r="530" spans="1:15" ht="12.75" customHeight="1" x14ac:dyDescent="0.2">
      <c r="A530" s="10"/>
      <c r="B530" s="1"/>
      <c r="C530" s="1"/>
      <c r="D530" s="1"/>
      <c r="E530" s="2"/>
      <c r="F530" s="1"/>
      <c r="G530" s="10"/>
      <c r="H530" s="10"/>
      <c r="I530" s="10"/>
      <c r="J530" s="4"/>
      <c r="K530" s="11"/>
      <c r="L530" s="11"/>
      <c r="M530" s="5"/>
      <c r="N530" s="5"/>
      <c r="O530" s="2"/>
    </row>
    <row r="531" spans="1:15" ht="12.75" customHeight="1" x14ac:dyDescent="0.2">
      <c r="A531" s="10"/>
      <c r="B531" s="1"/>
      <c r="C531" s="1"/>
      <c r="D531" s="1"/>
      <c r="E531" s="2"/>
      <c r="F531" s="1"/>
      <c r="G531" s="10"/>
      <c r="H531" s="10"/>
      <c r="I531" s="10"/>
      <c r="J531" s="4"/>
      <c r="K531" s="11"/>
      <c r="L531" s="11"/>
      <c r="M531" s="5"/>
      <c r="N531" s="5"/>
      <c r="O531" s="2"/>
    </row>
    <row r="532" spans="1:15" ht="12.75" customHeight="1" x14ac:dyDescent="0.2">
      <c r="A532" s="10"/>
      <c r="B532" s="1"/>
      <c r="C532" s="1"/>
      <c r="D532" s="1"/>
      <c r="E532" s="2"/>
      <c r="F532" s="1"/>
      <c r="G532" s="10"/>
      <c r="H532" s="10"/>
      <c r="I532" s="10"/>
      <c r="J532" s="4"/>
      <c r="K532" s="11"/>
      <c r="L532" s="11"/>
      <c r="M532" s="5"/>
      <c r="N532" s="5"/>
      <c r="O532" s="2"/>
    </row>
    <row r="533" spans="1:15" ht="12.75" customHeight="1" x14ac:dyDescent="0.2">
      <c r="A533" s="10"/>
      <c r="B533" s="1"/>
      <c r="C533" s="1"/>
      <c r="D533" s="1"/>
      <c r="E533" s="2"/>
      <c r="F533" s="1"/>
      <c r="G533" s="10"/>
      <c r="H533" s="10"/>
      <c r="I533" s="10"/>
      <c r="J533" s="4"/>
      <c r="K533" s="11"/>
      <c r="L533" s="11"/>
      <c r="M533" s="5"/>
      <c r="N533" s="5"/>
      <c r="O533" s="2"/>
    </row>
    <row r="534" spans="1:15" ht="12.75" customHeight="1" x14ac:dyDescent="0.2">
      <c r="A534" s="10"/>
      <c r="B534" s="1"/>
      <c r="C534" s="1"/>
      <c r="D534" s="1"/>
      <c r="E534" s="2"/>
      <c r="F534" s="1"/>
      <c r="G534" s="10"/>
      <c r="H534" s="10"/>
      <c r="I534" s="10"/>
      <c r="J534" s="4"/>
      <c r="K534" s="11"/>
      <c r="L534" s="11"/>
      <c r="M534" s="5"/>
      <c r="N534" s="5"/>
      <c r="O534" s="2"/>
    </row>
    <row r="535" spans="1:15" ht="12.75" customHeight="1" x14ac:dyDescent="0.2">
      <c r="A535" s="10"/>
      <c r="B535" s="1"/>
      <c r="C535" s="1"/>
      <c r="D535" s="1"/>
      <c r="E535" s="2"/>
      <c r="F535" s="1"/>
      <c r="G535" s="10"/>
      <c r="H535" s="10"/>
      <c r="I535" s="10"/>
      <c r="J535" s="4"/>
      <c r="K535" s="11"/>
      <c r="L535" s="11"/>
      <c r="M535" s="5"/>
      <c r="N535" s="5"/>
      <c r="O535" s="2"/>
    </row>
    <row r="536" spans="1:15" ht="12.75" customHeight="1" x14ac:dyDescent="0.2">
      <c r="A536" s="10"/>
      <c r="B536" s="1"/>
      <c r="C536" s="1"/>
      <c r="D536" s="1"/>
      <c r="E536" s="2"/>
      <c r="F536" s="1"/>
      <c r="G536" s="10"/>
      <c r="H536" s="10"/>
      <c r="I536" s="10"/>
      <c r="J536" s="4"/>
      <c r="K536" s="11"/>
      <c r="L536" s="11"/>
      <c r="M536" s="5"/>
      <c r="N536" s="5"/>
      <c r="O536" s="2"/>
    </row>
    <row r="537" spans="1:15" ht="12.75" customHeight="1" x14ac:dyDescent="0.2">
      <c r="A537" s="10"/>
      <c r="B537" s="1"/>
      <c r="C537" s="1"/>
      <c r="D537" s="1"/>
      <c r="E537" s="2"/>
      <c r="F537" s="1"/>
      <c r="G537" s="10"/>
      <c r="H537" s="10"/>
      <c r="I537" s="10"/>
      <c r="J537" s="4"/>
      <c r="K537" s="11"/>
      <c r="L537" s="11"/>
      <c r="M537" s="5"/>
      <c r="N537" s="5"/>
      <c r="O537" s="2"/>
    </row>
    <row r="538" spans="1:15" ht="12.75" customHeight="1" x14ac:dyDescent="0.2">
      <c r="A538" s="10"/>
      <c r="B538" s="1"/>
      <c r="C538" s="1"/>
      <c r="D538" s="1"/>
      <c r="E538" s="2"/>
      <c r="F538" s="1"/>
      <c r="G538" s="10"/>
      <c r="H538" s="10"/>
      <c r="I538" s="10"/>
      <c r="J538" s="4"/>
      <c r="K538" s="11"/>
      <c r="L538" s="11"/>
      <c r="M538" s="5"/>
      <c r="N538" s="5"/>
      <c r="O538" s="2"/>
    </row>
    <row r="539" spans="1:15" ht="12.75" customHeight="1" x14ac:dyDescent="0.2">
      <c r="A539" s="10"/>
      <c r="B539" s="1"/>
      <c r="C539" s="1"/>
      <c r="D539" s="1"/>
      <c r="E539" s="2"/>
      <c r="F539" s="1"/>
      <c r="G539" s="10"/>
      <c r="H539" s="10"/>
      <c r="I539" s="10"/>
      <c r="J539" s="4"/>
      <c r="K539" s="11"/>
      <c r="L539" s="11"/>
      <c r="M539" s="5"/>
      <c r="N539" s="5"/>
      <c r="O539" s="2"/>
    </row>
    <row r="540" spans="1:15" ht="12.75" customHeight="1" x14ac:dyDescent="0.2">
      <c r="A540" s="10"/>
      <c r="B540" s="1"/>
      <c r="C540" s="1"/>
      <c r="D540" s="1"/>
      <c r="E540" s="2"/>
      <c r="F540" s="1"/>
      <c r="G540" s="10"/>
      <c r="H540" s="10"/>
      <c r="I540" s="10"/>
      <c r="J540" s="4"/>
      <c r="K540" s="11"/>
      <c r="L540" s="11"/>
      <c r="M540" s="5"/>
      <c r="N540" s="5"/>
      <c r="O540" s="2"/>
    </row>
    <row r="541" spans="1:15" ht="12.75" customHeight="1" x14ac:dyDescent="0.2">
      <c r="A541" s="10"/>
      <c r="B541" s="1"/>
      <c r="C541" s="1"/>
      <c r="D541" s="1"/>
      <c r="E541" s="2"/>
      <c r="F541" s="1"/>
      <c r="G541" s="10"/>
      <c r="H541" s="10"/>
      <c r="I541" s="10"/>
      <c r="J541" s="4"/>
      <c r="K541" s="11"/>
      <c r="L541" s="11"/>
      <c r="M541" s="5"/>
      <c r="N541" s="5"/>
      <c r="O541" s="2"/>
    </row>
    <row r="542" spans="1:15" ht="12.75" customHeight="1" x14ac:dyDescent="0.2">
      <c r="A542" s="10"/>
      <c r="B542" s="1"/>
      <c r="C542" s="1"/>
      <c r="D542" s="1"/>
      <c r="E542" s="2"/>
      <c r="F542" s="1"/>
      <c r="G542" s="10"/>
      <c r="H542" s="10"/>
      <c r="I542" s="10"/>
      <c r="J542" s="4"/>
      <c r="K542" s="11"/>
      <c r="L542" s="11"/>
      <c r="M542" s="5"/>
      <c r="N542" s="5"/>
      <c r="O542" s="2"/>
    </row>
    <row r="543" spans="1:15" ht="12.75" customHeight="1" x14ac:dyDescent="0.2">
      <c r="A543" s="10"/>
      <c r="B543" s="1"/>
      <c r="C543" s="1"/>
      <c r="D543" s="1"/>
      <c r="E543" s="2"/>
      <c r="F543" s="1"/>
      <c r="G543" s="10"/>
      <c r="H543" s="10"/>
      <c r="I543" s="10"/>
      <c r="J543" s="4"/>
      <c r="K543" s="11"/>
      <c r="L543" s="11"/>
      <c r="M543" s="5"/>
      <c r="N543" s="5"/>
      <c r="O543" s="2"/>
    </row>
    <row r="544" spans="1:15" ht="12.75" customHeight="1" x14ac:dyDescent="0.2">
      <c r="A544" s="10"/>
      <c r="B544" s="1"/>
      <c r="C544" s="1"/>
      <c r="D544" s="1"/>
      <c r="E544" s="2"/>
      <c r="F544" s="1"/>
      <c r="G544" s="10"/>
      <c r="H544" s="10"/>
      <c r="I544" s="10"/>
      <c r="J544" s="4"/>
      <c r="K544" s="11"/>
      <c r="L544" s="11"/>
      <c r="M544" s="5"/>
      <c r="N544" s="5"/>
      <c r="O544" s="2"/>
    </row>
    <row r="545" spans="1:15" ht="12.75" customHeight="1" x14ac:dyDescent="0.2">
      <c r="A545" s="10"/>
      <c r="B545" s="1"/>
      <c r="C545" s="1"/>
      <c r="D545" s="1"/>
      <c r="E545" s="2"/>
      <c r="F545" s="1"/>
      <c r="G545" s="10"/>
      <c r="H545" s="10"/>
      <c r="I545" s="10"/>
      <c r="J545" s="4"/>
      <c r="K545" s="11"/>
      <c r="L545" s="11"/>
      <c r="M545" s="5"/>
      <c r="N545" s="5"/>
      <c r="O545" s="2"/>
    </row>
    <row r="546" spans="1:15" ht="12.75" customHeight="1" x14ac:dyDescent="0.2">
      <c r="A546" s="10"/>
      <c r="B546" s="1"/>
      <c r="C546" s="1"/>
      <c r="D546" s="1"/>
      <c r="E546" s="2"/>
      <c r="F546" s="1"/>
      <c r="G546" s="10"/>
      <c r="H546" s="10"/>
      <c r="I546" s="10"/>
      <c r="J546" s="4"/>
      <c r="K546" s="11"/>
      <c r="L546" s="11"/>
      <c r="M546" s="5"/>
      <c r="N546" s="5"/>
      <c r="O546" s="2"/>
    </row>
    <row r="547" spans="1:15" ht="12.75" customHeight="1" x14ac:dyDescent="0.2">
      <c r="A547" s="10"/>
      <c r="B547" s="1"/>
      <c r="C547" s="1"/>
      <c r="D547" s="1"/>
      <c r="E547" s="2"/>
      <c r="F547" s="1"/>
      <c r="G547" s="10"/>
      <c r="H547" s="10"/>
      <c r="I547" s="10"/>
      <c r="J547" s="4"/>
      <c r="K547" s="11"/>
      <c r="L547" s="11"/>
      <c r="M547" s="5"/>
      <c r="N547" s="5"/>
      <c r="O547" s="2"/>
    </row>
    <row r="548" spans="1:15" ht="12.75" customHeight="1" x14ac:dyDescent="0.2">
      <c r="A548" s="10"/>
      <c r="B548" s="1"/>
      <c r="C548" s="1"/>
      <c r="D548" s="1"/>
      <c r="E548" s="2"/>
      <c r="F548" s="1"/>
      <c r="G548" s="10"/>
      <c r="H548" s="10"/>
      <c r="I548" s="10"/>
      <c r="J548" s="4"/>
      <c r="K548" s="11"/>
      <c r="L548" s="11"/>
      <c r="M548" s="5"/>
      <c r="N548" s="5"/>
      <c r="O548" s="2"/>
    </row>
    <row r="549" spans="1:15" ht="12.75" customHeight="1" x14ac:dyDescent="0.2">
      <c r="A549" s="10"/>
      <c r="B549" s="1"/>
      <c r="C549" s="1"/>
      <c r="D549" s="1"/>
      <c r="E549" s="2"/>
      <c r="F549" s="1"/>
      <c r="G549" s="10"/>
      <c r="H549" s="10"/>
      <c r="I549" s="10"/>
      <c r="J549" s="4"/>
      <c r="K549" s="11"/>
      <c r="L549" s="11"/>
      <c r="M549" s="5"/>
      <c r="N549" s="5"/>
      <c r="O549" s="2"/>
    </row>
    <row r="550" spans="1:15" ht="12.75" customHeight="1" x14ac:dyDescent="0.2">
      <c r="A550" s="10"/>
      <c r="B550" s="1"/>
      <c r="C550" s="1"/>
      <c r="D550" s="1"/>
      <c r="E550" s="2"/>
      <c r="F550" s="1"/>
      <c r="G550" s="10"/>
      <c r="H550" s="10"/>
      <c r="I550" s="10"/>
      <c r="J550" s="4"/>
      <c r="K550" s="11"/>
      <c r="L550" s="11"/>
      <c r="M550" s="5"/>
      <c r="N550" s="5"/>
      <c r="O550" s="2"/>
    </row>
    <row r="551" spans="1:15" ht="12.75" customHeight="1" x14ac:dyDescent="0.2">
      <c r="A551" s="10"/>
      <c r="B551" s="1"/>
      <c r="C551" s="1"/>
      <c r="D551" s="1"/>
      <c r="E551" s="2"/>
      <c r="F551" s="1"/>
      <c r="G551" s="10"/>
      <c r="H551" s="10"/>
      <c r="I551" s="10"/>
      <c r="J551" s="4"/>
      <c r="K551" s="11"/>
      <c r="L551" s="11"/>
      <c r="M551" s="5"/>
      <c r="N551" s="5"/>
      <c r="O551" s="2"/>
    </row>
    <row r="552" spans="1:15" ht="12.75" customHeight="1" x14ac:dyDescent="0.2">
      <c r="A552" s="10"/>
      <c r="B552" s="1"/>
      <c r="C552" s="1"/>
      <c r="D552" s="1"/>
      <c r="E552" s="2"/>
      <c r="F552" s="1"/>
      <c r="G552" s="10"/>
      <c r="H552" s="10"/>
      <c r="I552" s="10"/>
      <c r="J552" s="4"/>
      <c r="K552" s="11"/>
      <c r="L552" s="11"/>
      <c r="M552" s="5"/>
      <c r="N552" s="5"/>
      <c r="O552" s="2"/>
    </row>
    <row r="553" spans="1:15" ht="12.75" customHeight="1" x14ac:dyDescent="0.2">
      <c r="A553" s="10"/>
      <c r="B553" s="1"/>
      <c r="C553" s="1"/>
      <c r="D553" s="1"/>
      <c r="E553" s="2"/>
      <c r="F553" s="1"/>
      <c r="G553" s="10"/>
      <c r="H553" s="10"/>
      <c r="I553" s="10"/>
      <c r="J553" s="4"/>
      <c r="K553" s="11"/>
      <c r="L553" s="11"/>
      <c r="M553" s="5"/>
      <c r="N553" s="5"/>
      <c r="O553" s="2"/>
    </row>
    <row r="554" spans="1:15" ht="12.75" customHeight="1" x14ac:dyDescent="0.2">
      <c r="A554" s="10"/>
      <c r="B554" s="1"/>
      <c r="C554" s="1"/>
      <c r="D554" s="1"/>
      <c r="E554" s="2"/>
      <c r="F554" s="1"/>
      <c r="G554" s="10"/>
      <c r="H554" s="10"/>
      <c r="I554" s="10"/>
      <c r="J554" s="4"/>
      <c r="K554" s="11"/>
      <c r="L554" s="11"/>
      <c r="M554" s="5"/>
      <c r="N554" s="5"/>
      <c r="O554" s="2"/>
    </row>
    <row r="555" spans="1:15" ht="12.75" customHeight="1" x14ac:dyDescent="0.2">
      <c r="A555" s="10"/>
      <c r="B555" s="1"/>
      <c r="C555" s="1"/>
      <c r="D555" s="1"/>
      <c r="E555" s="2"/>
      <c r="F555" s="1"/>
      <c r="G555" s="10"/>
      <c r="H555" s="10"/>
      <c r="I555" s="10"/>
      <c r="J555" s="4"/>
      <c r="K555" s="11"/>
      <c r="L555" s="11"/>
      <c r="M555" s="5"/>
      <c r="N555" s="5"/>
      <c r="O555" s="2"/>
    </row>
    <row r="556" spans="1:15" ht="12.75" customHeight="1" x14ac:dyDescent="0.2">
      <c r="A556" s="10"/>
      <c r="B556" s="1"/>
      <c r="C556" s="1"/>
      <c r="D556" s="1"/>
      <c r="E556" s="2"/>
      <c r="F556" s="1"/>
      <c r="G556" s="10"/>
      <c r="H556" s="10"/>
      <c r="I556" s="10"/>
      <c r="J556" s="4"/>
      <c r="K556" s="11"/>
      <c r="L556" s="11"/>
      <c r="M556" s="5"/>
      <c r="N556" s="5"/>
      <c r="O556" s="2"/>
    </row>
    <row r="557" spans="1:15" ht="12.75" customHeight="1" x14ac:dyDescent="0.2">
      <c r="A557" s="10"/>
      <c r="B557" s="1"/>
      <c r="C557" s="1"/>
      <c r="D557" s="1"/>
      <c r="E557" s="2"/>
      <c r="F557" s="1"/>
      <c r="G557" s="10"/>
      <c r="H557" s="10"/>
      <c r="I557" s="10"/>
      <c r="J557" s="4"/>
      <c r="K557" s="11"/>
      <c r="L557" s="11"/>
      <c r="M557" s="5"/>
      <c r="N557" s="5"/>
      <c r="O557" s="2"/>
    </row>
    <row r="558" spans="1:15" ht="12.75" customHeight="1" x14ac:dyDescent="0.2">
      <c r="A558" s="10"/>
      <c r="B558" s="1"/>
      <c r="C558" s="1"/>
      <c r="D558" s="1"/>
      <c r="E558" s="2"/>
      <c r="F558" s="1"/>
      <c r="G558" s="10"/>
      <c r="H558" s="10"/>
      <c r="I558" s="10"/>
      <c r="J558" s="4"/>
      <c r="K558" s="11"/>
      <c r="L558" s="11"/>
      <c r="M558" s="5"/>
      <c r="N558" s="5"/>
      <c r="O558" s="2"/>
    </row>
    <row r="559" spans="1:15" ht="12.75" customHeight="1" x14ac:dyDescent="0.2">
      <c r="A559" s="10"/>
      <c r="B559" s="1"/>
      <c r="C559" s="1"/>
      <c r="D559" s="1"/>
      <c r="E559" s="2"/>
      <c r="F559" s="1"/>
      <c r="G559" s="10"/>
      <c r="H559" s="10"/>
      <c r="I559" s="10"/>
      <c r="J559" s="4"/>
      <c r="K559" s="11"/>
      <c r="L559" s="11"/>
      <c r="M559" s="5"/>
      <c r="N559" s="5"/>
      <c r="O559" s="2"/>
    </row>
    <row r="560" spans="1:15" ht="12.75" customHeight="1" x14ac:dyDescent="0.2">
      <c r="A560" s="10"/>
      <c r="B560" s="1"/>
      <c r="C560" s="1"/>
      <c r="D560" s="1"/>
      <c r="E560" s="2"/>
      <c r="F560" s="1"/>
      <c r="G560" s="10"/>
      <c r="H560" s="10"/>
      <c r="I560" s="10"/>
      <c r="J560" s="4"/>
      <c r="K560" s="11"/>
      <c r="L560" s="11"/>
      <c r="M560" s="5"/>
      <c r="N560" s="5"/>
      <c r="O560" s="2"/>
    </row>
    <row r="561" spans="1:15" ht="12.75" customHeight="1" x14ac:dyDescent="0.2">
      <c r="A561" s="10"/>
      <c r="B561" s="1"/>
      <c r="C561" s="1"/>
      <c r="D561" s="1"/>
      <c r="E561" s="2"/>
      <c r="F561" s="1"/>
      <c r="G561" s="10"/>
      <c r="H561" s="10"/>
      <c r="I561" s="10"/>
      <c r="J561" s="4"/>
      <c r="K561" s="11"/>
      <c r="L561" s="11"/>
      <c r="M561" s="5"/>
      <c r="N561" s="5"/>
      <c r="O561" s="2"/>
    </row>
    <row r="562" spans="1:15" ht="12.75" customHeight="1" x14ac:dyDescent="0.2">
      <c r="A562" s="10"/>
      <c r="B562" s="1"/>
      <c r="C562" s="1"/>
      <c r="D562" s="1"/>
      <c r="E562" s="2"/>
      <c r="F562" s="1"/>
      <c r="G562" s="10"/>
      <c r="H562" s="10"/>
      <c r="I562" s="10"/>
      <c r="J562" s="4"/>
      <c r="K562" s="11"/>
      <c r="L562" s="11"/>
      <c r="M562" s="5"/>
      <c r="N562" s="5"/>
      <c r="O562" s="2"/>
    </row>
    <row r="563" spans="1:15" ht="12.75" customHeight="1" x14ac:dyDescent="0.2">
      <c r="A563" s="10"/>
      <c r="B563" s="1"/>
      <c r="C563" s="1"/>
      <c r="D563" s="1"/>
      <c r="E563" s="2"/>
      <c r="F563" s="1"/>
      <c r="G563" s="10"/>
      <c r="H563" s="10"/>
      <c r="I563" s="10"/>
      <c r="J563" s="4"/>
      <c r="K563" s="11"/>
      <c r="L563" s="11"/>
      <c r="M563" s="5"/>
      <c r="N563" s="5"/>
      <c r="O563" s="2"/>
    </row>
    <row r="564" spans="1:15" ht="12.75" customHeight="1" x14ac:dyDescent="0.2">
      <c r="A564" s="10"/>
      <c r="B564" s="1"/>
      <c r="C564" s="1"/>
      <c r="D564" s="1"/>
      <c r="E564" s="2"/>
      <c r="F564" s="1"/>
      <c r="G564" s="10"/>
      <c r="H564" s="10"/>
      <c r="I564" s="10"/>
      <c r="J564" s="4"/>
      <c r="K564" s="11"/>
      <c r="L564" s="11"/>
      <c r="M564" s="5"/>
      <c r="N564" s="5"/>
      <c r="O564" s="2"/>
    </row>
    <row r="565" spans="1:15" ht="12.75" customHeight="1" x14ac:dyDescent="0.2">
      <c r="A565" s="10"/>
      <c r="B565" s="1"/>
      <c r="C565" s="1"/>
      <c r="D565" s="1"/>
      <c r="E565" s="2"/>
      <c r="F565" s="1"/>
      <c r="G565" s="10"/>
      <c r="H565" s="10"/>
      <c r="I565" s="10"/>
      <c r="J565" s="4"/>
      <c r="K565" s="11"/>
      <c r="L565" s="11"/>
      <c r="M565" s="5"/>
      <c r="N565" s="5"/>
      <c r="O565" s="2"/>
    </row>
    <row r="566" spans="1:15" ht="12.75" customHeight="1" x14ac:dyDescent="0.2">
      <c r="A566" s="10"/>
      <c r="B566" s="1"/>
      <c r="C566" s="1"/>
      <c r="D566" s="1"/>
      <c r="E566" s="2"/>
      <c r="F566" s="1"/>
      <c r="G566" s="10"/>
      <c r="H566" s="10"/>
      <c r="I566" s="10"/>
      <c r="J566" s="4"/>
      <c r="K566" s="11"/>
      <c r="L566" s="11"/>
      <c r="M566" s="5"/>
      <c r="N566" s="5"/>
      <c r="O566" s="2"/>
    </row>
    <row r="567" spans="1:15" ht="12.75" customHeight="1" x14ac:dyDescent="0.2">
      <c r="A567" s="10"/>
      <c r="B567" s="1"/>
      <c r="C567" s="1"/>
      <c r="D567" s="1"/>
      <c r="E567" s="2"/>
      <c r="F567" s="1"/>
      <c r="G567" s="10"/>
      <c r="H567" s="10"/>
      <c r="I567" s="10"/>
      <c r="J567" s="4"/>
      <c r="K567" s="11"/>
      <c r="L567" s="11"/>
      <c r="M567" s="5"/>
      <c r="N567" s="5"/>
      <c r="O567" s="2"/>
    </row>
    <row r="568" spans="1:15" ht="12.75" customHeight="1" x14ac:dyDescent="0.2">
      <c r="A568" s="10"/>
      <c r="B568" s="1"/>
      <c r="C568" s="1"/>
      <c r="D568" s="1"/>
      <c r="E568" s="2"/>
      <c r="F568" s="1"/>
      <c r="G568" s="10"/>
      <c r="H568" s="10"/>
      <c r="I568" s="10"/>
      <c r="J568" s="4"/>
      <c r="K568" s="11"/>
      <c r="L568" s="11"/>
      <c r="M568" s="5"/>
      <c r="N568" s="5"/>
      <c r="O568" s="2"/>
    </row>
    <row r="569" spans="1:15" ht="12.75" customHeight="1" x14ac:dyDescent="0.2">
      <c r="A569" s="10"/>
      <c r="B569" s="1"/>
      <c r="C569" s="1"/>
      <c r="D569" s="1"/>
      <c r="E569" s="2"/>
      <c r="F569" s="1"/>
      <c r="G569" s="10"/>
      <c r="H569" s="10"/>
      <c r="I569" s="10"/>
      <c r="J569" s="4"/>
      <c r="K569" s="11"/>
      <c r="L569" s="11"/>
      <c r="M569" s="5"/>
      <c r="N569" s="5"/>
      <c r="O569" s="2"/>
    </row>
    <row r="570" spans="1:15" ht="12.75" customHeight="1" x14ac:dyDescent="0.2">
      <c r="A570" s="10"/>
      <c r="B570" s="1"/>
      <c r="C570" s="1"/>
      <c r="D570" s="1"/>
      <c r="E570" s="2"/>
      <c r="F570" s="1"/>
      <c r="G570" s="10"/>
      <c r="H570" s="10"/>
      <c r="I570" s="10"/>
      <c r="J570" s="4"/>
      <c r="K570" s="11"/>
      <c r="L570" s="11"/>
      <c r="M570" s="5"/>
      <c r="N570" s="5"/>
      <c r="O570" s="2"/>
    </row>
    <row r="571" spans="1:15" ht="12.75" customHeight="1" x14ac:dyDescent="0.2">
      <c r="A571" s="10"/>
      <c r="B571" s="1"/>
      <c r="C571" s="1"/>
      <c r="D571" s="1"/>
      <c r="E571" s="2"/>
      <c r="F571" s="1"/>
      <c r="G571" s="10"/>
      <c r="H571" s="10"/>
      <c r="I571" s="10"/>
      <c r="J571" s="4"/>
      <c r="K571" s="11"/>
      <c r="L571" s="11"/>
      <c r="M571" s="5"/>
      <c r="N571" s="5"/>
      <c r="O571" s="2"/>
    </row>
    <row r="572" spans="1:15" ht="12.75" customHeight="1" x14ac:dyDescent="0.2">
      <c r="A572" s="10"/>
      <c r="B572" s="1"/>
      <c r="C572" s="1"/>
      <c r="D572" s="1"/>
      <c r="E572" s="2"/>
      <c r="F572" s="1"/>
      <c r="G572" s="10"/>
      <c r="H572" s="10"/>
      <c r="I572" s="10"/>
      <c r="J572" s="4"/>
      <c r="K572" s="11"/>
      <c r="L572" s="11"/>
      <c r="M572" s="5"/>
      <c r="N572" s="5"/>
      <c r="O572" s="2"/>
    </row>
    <row r="573" spans="1:15" ht="12.75" customHeight="1" x14ac:dyDescent="0.2">
      <c r="A573" s="10"/>
      <c r="B573" s="1"/>
      <c r="C573" s="1"/>
      <c r="D573" s="1"/>
      <c r="E573" s="2"/>
      <c r="F573" s="1"/>
      <c r="G573" s="10"/>
      <c r="H573" s="10"/>
      <c r="I573" s="10"/>
      <c r="J573" s="4"/>
      <c r="K573" s="11"/>
      <c r="L573" s="11"/>
      <c r="M573" s="5"/>
      <c r="N573" s="5"/>
      <c r="O573" s="2"/>
    </row>
    <row r="574" spans="1:15" ht="12.75" customHeight="1" x14ac:dyDescent="0.2">
      <c r="A574" s="10"/>
      <c r="B574" s="1"/>
      <c r="C574" s="1"/>
      <c r="D574" s="1"/>
      <c r="E574" s="2"/>
      <c r="F574" s="1"/>
      <c r="G574" s="10"/>
      <c r="H574" s="10"/>
      <c r="I574" s="10"/>
      <c r="J574" s="4"/>
      <c r="K574" s="11"/>
      <c r="L574" s="11"/>
      <c r="M574" s="5"/>
      <c r="N574" s="5"/>
      <c r="O574" s="2"/>
    </row>
    <row r="575" spans="1:15" ht="12.75" customHeight="1" x14ac:dyDescent="0.2">
      <c r="A575" s="10"/>
      <c r="B575" s="1"/>
      <c r="C575" s="1"/>
      <c r="D575" s="1"/>
      <c r="E575" s="2"/>
      <c r="F575" s="1"/>
      <c r="G575" s="10"/>
      <c r="H575" s="10"/>
      <c r="I575" s="10"/>
      <c r="J575" s="4"/>
      <c r="K575" s="11"/>
      <c r="L575" s="11"/>
      <c r="M575" s="5"/>
      <c r="N575" s="5"/>
      <c r="O575" s="2"/>
    </row>
    <row r="576" spans="1:15" ht="12.75" customHeight="1" x14ac:dyDescent="0.2">
      <c r="A576" s="10"/>
      <c r="B576" s="1"/>
      <c r="C576" s="1"/>
      <c r="D576" s="1"/>
      <c r="E576" s="2"/>
      <c r="F576" s="1"/>
      <c r="G576" s="10"/>
      <c r="H576" s="10"/>
      <c r="I576" s="10"/>
      <c r="J576" s="4"/>
      <c r="K576" s="11"/>
      <c r="L576" s="11"/>
      <c r="M576" s="5"/>
      <c r="N576" s="5"/>
      <c r="O576" s="2"/>
    </row>
    <row r="577" spans="1:15" ht="12.75" customHeight="1" x14ac:dyDescent="0.2">
      <c r="A577" s="10"/>
      <c r="B577" s="1"/>
      <c r="C577" s="1"/>
      <c r="D577" s="1"/>
      <c r="E577" s="2"/>
      <c r="F577" s="1"/>
      <c r="G577" s="10"/>
      <c r="H577" s="10"/>
      <c r="I577" s="10"/>
      <c r="J577" s="4"/>
      <c r="K577" s="11"/>
      <c r="L577" s="11"/>
      <c r="M577" s="5"/>
      <c r="N577" s="5"/>
      <c r="O577" s="2"/>
    </row>
    <row r="578" spans="1:15" ht="12.75" customHeight="1" x14ac:dyDescent="0.2">
      <c r="A578" s="10"/>
      <c r="B578" s="1"/>
      <c r="C578" s="1"/>
      <c r="D578" s="1"/>
      <c r="E578" s="2"/>
      <c r="F578" s="1"/>
      <c r="G578" s="10"/>
      <c r="H578" s="10"/>
      <c r="I578" s="10"/>
      <c r="J578" s="4"/>
      <c r="K578" s="11"/>
      <c r="L578" s="11"/>
      <c r="M578" s="5"/>
      <c r="N578" s="5"/>
      <c r="O578" s="2"/>
    </row>
    <row r="579" spans="1:15" ht="12.75" customHeight="1" x14ac:dyDescent="0.2">
      <c r="A579" s="10"/>
      <c r="B579" s="1"/>
      <c r="C579" s="1"/>
      <c r="D579" s="1"/>
      <c r="E579" s="2"/>
      <c r="F579" s="1"/>
      <c r="G579" s="10"/>
      <c r="H579" s="10"/>
      <c r="I579" s="10"/>
      <c r="J579" s="4"/>
      <c r="K579" s="11"/>
      <c r="L579" s="11"/>
      <c r="M579" s="5"/>
      <c r="N579" s="5"/>
      <c r="O579" s="2"/>
    </row>
    <row r="580" spans="1:15" ht="12.75" customHeight="1" x14ac:dyDescent="0.2">
      <c r="A580" s="10"/>
      <c r="B580" s="1"/>
      <c r="C580" s="1"/>
      <c r="D580" s="1"/>
      <c r="E580" s="2"/>
      <c r="F580" s="1"/>
      <c r="G580" s="10"/>
      <c r="H580" s="10"/>
      <c r="I580" s="10"/>
      <c r="J580" s="4"/>
      <c r="K580" s="11"/>
      <c r="L580" s="11"/>
      <c r="M580" s="5"/>
      <c r="N580" s="5"/>
      <c r="O580" s="2"/>
    </row>
    <row r="581" spans="1:15" ht="12.75" customHeight="1" x14ac:dyDescent="0.2">
      <c r="A581" s="10"/>
      <c r="B581" s="1"/>
      <c r="C581" s="1"/>
      <c r="D581" s="1"/>
      <c r="E581" s="2"/>
      <c r="F581" s="1"/>
      <c r="G581" s="10"/>
      <c r="H581" s="10"/>
      <c r="I581" s="10"/>
      <c r="J581" s="4"/>
      <c r="K581" s="11"/>
      <c r="L581" s="11"/>
      <c r="M581" s="5"/>
      <c r="N581" s="5"/>
      <c r="O581" s="2"/>
    </row>
    <row r="582" spans="1:15" ht="12.75" customHeight="1" x14ac:dyDescent="0.2">
      <c r="A582" s="10"/>
      <c r="B582" s="1"/>
      <c r="C582" s="1"/>
      <c r="D582" s="1"/>
      <c r="E582" s="2"/>
      <c r="F582" s="1"/>
      <c r="G582" s="10"/>
      <c r="H582" s="10"/>
      <c r="I582" s="10"/>
      <c r="J582" s="4"/>
      <c r="K582" s="11"/>
      <c r="L582" s="11"/>
      <c r="M582" s="5"/>
      <c r="N582" s="5"/>
      <c r="O582" s="2"/>
    </row>
    <row r="583" spans="1:15" ht="12.75" customHeight="1" x14ac:dyDescent="0.2">
      <c r="A583" s="10"/>
      <c r="B583" s="1"/>
      <c r="C583" s="1"/>
      <c r="D583" s="1"/>
      <c r="E583" s="2"/>
      <c r="F583" s="1"/>
      <c r="G583" s="10"/>
      <c r="H583" s="10"/>
      <c r="I583" s="10"/>
      <c r="J583" s="4"/>
      <c r="K583" s="11"/>
      <c r="L583" s="11"/>
      <c r="M583" s="5"/>
      <c r="N583" s="5"/>
      <c r="O583" s="2"/>
    </row>
    <row r="584" spans="1:15" ht="12.75" customHeight="1" x14ac:dyDescent="0.2">
      <c r="A584" s="10"/>
      <c r="B584" s="1"/>
      <c r="C584" s="1"/>
      <c r="D584" s="1"/>
      <c r="E584" s="2"/>
      <c r="F584" s="1"/>
      <c r="G584" s="10"/>
      <c r="H584" s="10"/>
      <c r="I584" s="10"/>
      <c r="J584" s="4"/>
      <c r="K584" s="11"/>
      <c r="L584" s="11"/>
      <c r="M584" s="5"/>
      <c r="N584" s="5"/>
      <c r="O584" s="2"/>
    </row>
    <row r="585" spans="1:15" ht="12.75" customHeight="1" x14ac:dyDescent="0.2">
      <c r="A585" s="10"/>
      <c r="B585" s="1"/>
      <c r="C585" s="1"/>
      <c r="D585" s="1"/>
      <c r="E585" s="2"/>
      <c r="F585" s="1"/>
      <c r="G585" s="10"/>
      <c r="H585" s="10"/>
      <c r="I585" s="10"/>
      <c r="J585" s="4"/>
      <c r="K585" s="11"/>
      <c r="L585" s="11"/>
      <c r="M585" s="5"/>
      <c r="N585" s="5"/>
      <c r="O585" s="2"/>
    </row>
    <row r="586" spans="1:15" ht="12.75" customHeight="1" x14ac:dyDescent="0.2">
      <c r="A586" s="10"/>
      <c r="B586" s="1"/>
      <c r="C586" s="1"/>
      <c r="D586" s="1"/>
      <c r="E586" s="2"/>
      <c r="F586" s="1"/>
      <c r="G586" s="10"/>
      <c r="H586" s="10"/>
      <c r="I586" s="10"/>
      <c r="J586" s="4"/>
      <c r="K586" s="11"/>
      <c r="L586" s="11"/>
      <c r="M586" s="5"/>
      <c r="N586" s="5"/>
      <c r="O586" s="2"/>
    </row>
    <row r="587" spans="1:15" ht="12.75" customHeight="1" x14ac:dyDescent="0.2">
      <c r="A587" s="10"/>
      <c r="B587" s="1"/>
      <c r="C587" s="1"/>
      <c r="D587" s="1"/>
      <c r="E587" s="2"/>
      <c r="F587" s="1"/>
      <c r="G587" s="10"/>
      <c r="H587" s="10"/>
      <c r="I587" s="10"/>
      <c r="J587" s="4"/>
      <c r="K587" s="11"/>
      <c r="L587" s="11"/>
      <c r="M587" s="5"/>
      <c r="N587" s="5"/>
      <c r="O587" s="2"/>
    </row>
    <row r="588" spans="1:15" ht="12.75" customHeight="1" x14ac:dyDescent="0.2">
      <c r="A588" s="10"/>
      <c r="B588" s="1"/>
      <c r="C588" s="1"/>
      <c r="D588" s="1"/>
      <c r="E588" s="2"/>
      <c r="F588" s="1"/>
      <c r="G588" s="10"/>
      <c r="H588" s="10"/>
      <c r="I588" s="10"/>
      <c r="J588" s="4"/>
      <c r="K588" s="11"/>
      <c r="L588" s="11"/>
      <c r="M588" s="5"/>
      <c r="N588" s="5"/>
      <c r="O588" s="2"/>
    </row>
    <row r="589" spans="1:15" ht="12.75" customHeight="1" x14ac:dyDescent="0.2">
      <c r="A589" s="10"/>
      <c r="B589" s="1"/>
      <c r="C589" s="1"/>
      <c r="D589" s="1"/>
      <c r="E589" s="2"/>
      <c r="F589" s="1"/>
      <c r="G589" s="10"/>
      <c r="H589" s="10"/>
      <c r="I589" s="10"/>
      <c r="J589" s="4"/>
      <c r="K589" s="11"/>
      <c r="L589" s="11"/>
      <c r="M589" s="5"/>
      <c r="N589" s="5"/>
      <c r="O589" s="2"/>
    </row>
    <row r="590" spans="1:15" ht="12.75" customHeight="1" x14ac:dyDescent="0.2">
      <c r="A590" s="10"/>
      <c r="B590" s="1"/>
      <c r="C590" s="1"/>
      <c r="D590" s="1"/>
      <c r="E590" s="2"/>
      <c r="F590" s="1"/>
      <c r="G590" s="10"/>
      <c r="H590" s="10"/>
      <c r="I590" s="10"/>
      <c r="J590" s="4"/>
      <c r="K590" s="11"/>
      <c r="L590" s="11"/>
      <c r="M590" s="5"/>
      <c r="N590" s="5"/>
      <c r="O590" s="2"/>
    </row>
    <row r="591" spans="1:15" ht="12.75" customHeight="1" x14ac:dyDescent="0.2">
      <c r="A591" s="10"/>
      <c r="B591" s="1"/>
      <c r="C591" s="1"/>
      <c r="D591" s="1"/>
      <c r="E591" s="2"/>
      <c r="F591" s="1"/>
      <c r="G591" s="10"/>
      <c r="H591" s="10"/>
      <c r="I591" s="10"/>
      <c r="J591" s="4"/>
      <c r="K591" s="11"/>
      <c r="L591" s="11"/>
      <c r="M591" s="5"/>
      <c r="N591" s="5"/>
      <c r="O591" s="2"/>
    </row>
    <row r="592" spans="1:15" ht="12.75" customHeight="1" x14ac:dyDescent="0.2">
      <c r="A592" s="10"/>
      <c r="B592" s="1"/>
      <c r="C592" s="1"/>
      <c r="D592" s="1"/>
      <c r="E592" s="2"/>
      <c r="F592" s="1"/>
      <c r="G592" s="10"/>
      <c r="H592" s="10"/>
      <c r="I592" s="10"/>
      <c r="J592" s="4"/>
      <c r="K592" s="11"/>
      <c r="L592" s="11"/>
      <c r="M592" s="5"/>
      <c r="N592" s="5"/>
      <c r="O592" s="2"/>
    </row>
    <row r="593" spans="1:15" ht="12.75" customHeight="1" x14ac:dyDescent="0.2">
      <c r="A593" s="10"/>
      <c r="B593" s="1"/>
      <c r="C593" s="1"/>
      <c r="D593" s="1"/>
      <c r="E593" s="2"/>
      <c r="F593" s="1"/>
      <c r="G593" s="10"/>
      <c r="H593" s="10"/>
      <c r="I593" s="10"/>
      <c r="J593" s="4"/>
      <c r="K593" s="11"/>
      <c r="L593" s="11"/>
      <c r="M593" s="5"/>
      <c r="N593" s="5"/>
      <c r="O593" s="2"/>
    </row>
    <row r="594" spans="1:15" ht="12.75" customHeight="1" x14ac:dyDescent="0.2">
      <c r="A594" s="10"/>
      <c r="B594" s="1"/>
      <c r="C594" s="1"/>
      <c r="D594" s="1"/>
      <c r="E594" s="2"/>
      <c r="F594" s="1"/>
      <c r="G594" s="10"/>
      <c r="H594" s="10"/>
      <c r="I594" s="10"/>
      <c r="J594" s="4"/>
      <c r="K594" s="11"/>
      <c r="L594" s="11"/>
      <c r="M594" s="5"/>
      <c r="N594" s="5"/>
      <c r="O594" s="2"/>
    </row>
    <row r="595" spans="1:15" ht="12.75" customHeight="1" x14ac:dyDescent="0.2">
      <c r="A595" s="10"/>
      <c r="B595" s="1"/>
      <c r="C595" s="1"/>
      <c r="D595" s="1"/>
      <c r="E595" s="2"/>
      <c r="F595" s="1"/>
      <c r="G595" s="10"/>
      <c r="H595" s="10"/>
      <c r="I595" s="10"/>
      <c r="J595" s="4"/>
      <c r="K595" s="11"/>
      <c r="L595" s="11"/>
      <c r="M595" s="5"/>
      <c r="N595" s="5"/>
      <c r="O595" s="2"/>
    </row>
    <row r="596" spans="1:15" ht="12.75" customHeight="1" x14ac:dyDescent="0.2">
      <c r="A596" s="10"/>
      <c r="B596" s="1"/>
      <c r="C596" s="1"/>
      <c r="D596" s="1"/>
      <c r="E596" s="2"/>
      <c r="F596" s="1"/>
      <c r="G596" s="10"/>
      <c r="H596" s="10"/>
      <c r="I596" s="10"/>
      <c r="J596" s="4"/>
      <c r="K596" s="11"/>
      <c r="L596" s="11"/>
      <c r="M596" s="5"/>
      <c r="N596" s="5"/>
      <c r="O596" s="2"/>
    </row>
    <row r="597" spans="1:15" ht="12.75" customHeight="1" x14ac:dyDescent="0.2">
      <c r="A597" s="10"/>
      <c r="B597" s="1"/>
      <c r="C597" s="1"/>
      <c r="D597" s="1"/>
      <c r="E597" s="2"/>
      <c r="F597" s="1"/>
      <c r="G597" s="10"/>
      <c r="H597" s="10"/>
      <c r="I597" s="10"/>
      <c r="J597" s="4"/>
      <c r="K597" s="11"/>
      <c r="L597" s="11"/>
      <c r="M597" s="5"/>
      <c r="N597" s="5"/>
      <c r="O597" s="2"/>
    </row>
    <row r="598" spans="1:15" ht="12.75" customHeight="1" x14ac:dyDescent="0.2">
      <c r="A598" s="10"/>
      <c r="B598" s="1"/>
      <c r="C598" s="1"/>
      <c r="D598" s="1"/>
      <c r="E598" s="2"/>
      <c r="F598" s="1"/>
      <c r="G598" s="10"/>
      <c r="H598" s="10"/>
      <c r="I598" s="10"/>
      <c r="J598" s="4"/>
      <c r="K598" s="11"/>
      <c r="L598" s="11"/>
      <c r="M598" s="5"/>
      <c r="N598" s="5"/>
      <c r="O598" s="2"/>
    </row>
    <row r="599" spans="1:15" ht="12.75" customHeight="1" x14ac:dyDescent="0.2">
      <c r="A599" s="10"/>
      <c r="B599" s="1"/>
      <c r="C599" s="1"/>
      <c r="D599" s="1"/>
      <c r="E599" s="2"/>
      <c r="F599" s="1"/>
      <c r="G599" s="10"/>
      <c r="H599" s="10"/>
      <c r="I599" s="10"/>
      <c r="J599" s="4"/>
      <c r="K599" s="11"/>
      <c r="L599" s="11"/>
      <c r="M599" s="5"/>
      <c r="N599" s="5"/>
      <c r="O599" s="2"/>
    </row>
    <row r="600" spans="1:15" ht="12.75" customHeight="1" x14ac:dyDescent="0.2">
      <c r="A600" s="10"/>
      <c r="B600" s="1"/>
      <c r="C600" s="1"/>
      <c r="D600" s="1"/>
      <c r="E600" s="2"/>
      <c r="F600" s="1"/>
      <c r="G600" s="10"/>
      <c r="H600" s="10"/>
      <c r="I600" s="10"/>
      <c r="J600" s="4"/>
      <c r="K600" s="11"/>
      <c r="L600" s="11"/>
      <c r="M600" s="5"/>
      <c r="N600" s="5"/>
      <c r="O600" s="2"/>
    </row>
    <row r="601" spans="1:15" ht="12.75" customHeight="1" x14ac:dyDescent="0.2">
      <c r="A601" s="10"/>
      <c r="B601" s="1"/>
      <c r="C601" s="1"/>
      <c r="D601" s="1"/>
      <c r="E601" s="2"/>
      <c r="F601" s="1"/>
      <c r="G601" s="10"/>
      <c r="H601" s="10"/>
      <c r="I601" s="10"/>
      <c r="J601" s="4"/>
      <c r="K601" s="11"/>
      <c r="L601" s="11"/>
      <c r="M601" s="5"/>
      <c r="N601" s="5"/>
      <c r="O601" s="2"/>
    </row>
    <row r="602" spans="1:15" ht="12.75" customHeight="1" x14ac:dyDescent="0.2">
      <c r="A602" s="10"/>
      <c r="B602" s="1"/>
      <c r="C602" s="1"/>
      <c r="D602" s="1"/>
      <c r="E602" s="2"/>
      <c r="F602" s="1"/>
      <c r="G602" s="10"/>
      <c r="H602" s="10"/>
      <c r="I602" s="10"/>
      <c r="J602" s="4"/>
      <c r="K602" s="11"/>
      <c r="L602" s="11"/>
      <c r="M602" s="5"/>
      <c r="N602" s="5"/>
      <c r="O602" s="2"/>
    </row>
    <row r="603" spans="1:15" ht="12.75" customHeight="1" x14ac:dyDescent="0.2">
      <c r="A603" s="10"/>
      <c r="B603" s="1"/>
      <c r="C603" s="1"/>
      <c r="D603" s="1"/>
      <c r="E603" s="2"/>
      <c r="F603" s="1"/>
      <c r="G603" s="10"/>
      <c r="H603" s="10"/>
      <c r="I603" s="10"/>
      <c r="J603" s="4"/>
      <c r="K603" s="11"/>
      <c r="L603" s="11"/>
      <c r="M603" s="5"/>
      <c r="N603" s="5"/>
      <c r="O603" s="2"/>
    </row>
    <row r="604" spans="1:15" ht="12.75" customHeight="1" x14ac:dyDescent="0.2">
      <c r="A604" s="10"/>
      <c r="B604" s="1"/>
      <c r="C604" s="1"/>
      <c r="D604" s="1"/>
      <c r="E604" s="2"/>
      <c r="F604" s="1"/>
      <c r="G604" s="10"/>
      <c r="H604" s="10"/>
      <c r="I604" s="10"/>
      <c r="J604" s="4"/>
      <c r="K604" s="11"/>
      <c r="L604" s="11"/>
      <c r="M604" s="5"/>
      <c r="N604" s="5"/>
      <c r="O604" s="2"/>
    </row>
    <row r="605" spans="1:15" ht="12.75" customHeight="1" x14ac:dyDescent="0.2">
      <c r="A605" s="10"/>
      <c r="B605" s="1"/>
      <c r="C605" s="1"/>
      <c r="D605" s="1"/>
      <c r="E605" s="2"/>
      <c r="F605" s="1"/>
      <c r="G605" s="10"/>
      <c r="H605" s="10"/>
      <c r="I605" s="10"/>
      <c r="J605" s="4"/>
      <c r="K605" s="11"/>
      <c r="L605" s="11"/>
      <c r="M605" s="5"/>
      <c r="N605" s="5"/>
      <c r="O605" s="2"/>
    </row>
    <row r="606" spans="1:15" ht="12.75" customHeight="1" x14ac:dyDescent="0.2">
      <c r="A606" s="10"/>
      <c r="B606" s="1"/>
      <c r="C606" s="1"/>
      <c r="D606" s="1"/>
      <c r="E606" s="2"/>
      <c r="F606" s="1"/>
      <c r="G606" s="10"/>
      <c r="H606" s="10"/>
      <c r="I606" s="10"/>
      <c r="J606" s="4"/>
      <c r="K606" s="11"/>
      <c r="L606" s="11"/>
      <c r="M606" s="5"/>
      <c r="N606" s="5"/>
      <c r="O606" s="2"/>
    </row>
    <row r="607" spans="1:15" ht="12.75" customHeight="1" x14ac:dyDescent="0.2">
      <c r="A607" s="10"/>
      <c r="B607" s="1"/>
      <c r="C607" s="1"/>
      <c r="D607" s="1"/>
      <c r="E607" s="2"/>
      <c r="F607" s="1"/>
      <c r="G607" s="10"/>
      <c r="H607" s="10"/>
      <c r="I607" s="10"/>
      <c r="J607" s="4"/>
      <c r="K607" s="11"/>
      <c r="L607" s="11"/>
      <c r="M607" s="5"/>
      <c r="N607" s="5"/>
      <c r="O607" s="2"/>
    </row>
    <row r="608" spans="1:15" ht="12.75" customHeight="1" x14ac:dyDescent="0.2">
      <c r="A608" s="10"/>
      <c r="B608" s="1"/>
      <c r="C608" s="1"/>
      <c r="D608" s="1"/>
      <c r="E608" s="2"/>
      <c r="F608" s="1"/>
      <c r="G608" s="10"/>
      <c r="H608" s="10"/>
      <c r="I608" s="10"/>
      <c r="J608" s="4"/>
      <c r="K608" s="11"/>
      <c r="L608" s="11"/>
      <c r="M608" s="5"/>
      <c r="N608" s="5"/>
      <c r="O608" s="2"/>
    </row>
    <row r="609" spans="1:15" ht="12.75" customHeight="1" x14ac:dyDescent="0.2">
      <c r="A609" s="10"/>
      <c r="B609" s="1"/>
      <c r="C609" s="1"/>
      <c r="D609" s="1"/>
      <c r="E609" s="2"/>
      <c r="F609" s="1"/>
      <c r="G609" s="10"/>
      <c r="H609" s="10"/>
      <c r="I609" s="10"/>
      <c r="J609" s="4"/>
      <c r="K609" s="11"/>
      <c r="L609" s="11"/>
      <c r="M609" s="5"/>
      <c r="N609" s="5"/>
      <c r="O609" s="2"/>
    </row>
    <row r="610" spans="1:15" ht="12.75" customHeight="1" x14ac:dyDescent="0.2">
      <c r="A610" s="10"/>
      <c r="B610" s="1"/>
      <c r="C610" s="1"/>
      <c r="D610" s="1"/>
      <c r="E610" s="2"/>
      <c r="F610" s="1"/>
      <c r="G610" s="10"/>
      <c r="H610" s="10"/>
      <c r="I610" s="10"/>
      <c r="J610" s="4"/>
      <c r="K610" s="11"/>
      <c r="L610" s="11"/>
      <c r="M610" s="5"/>
      <c r="N610" s="5"/>
      <c r="O610" s="2"/>
    </row>
    <row r="611" spans="1:15" ht="12.75" customHeight="1" x14ac:dyDescent="0.2">
      <c r="A611" s="10"/>
      <c r="B611" s="1"/>
      <c r="C611" s="1"/>
      <c r="D611" s="1"/>
      <c r="E611" s="2"/>
      <c r="F611" s="1"/>
      <c r="G611" s="10"/>
      <c r="H611" s="10"/>
      <c r="I611" s="10"/>
      <c r="J611" s="4"/>
      <c r="K611" s="11"/>
      <c r="L611" s="11"/>
      <c r="M611" s="5"/>
      <c r="N611" s="5"/>
      <c r="O611" s="2"/>
    </row>
    <row r="612" spans="1:15" ht="12.75" customHeight="1" x14ac:dyDescent="0.2">
      <c r="A612" s="10"/>
      <c r="B612" s="1"/>
      <c r="C612" s="1"/>
      <c r="D612" s="1"/>
      <c r="E612" s="2"/>
      <c r="F612" s="1"/>
      <c r="G612" s="10"/>
      <c r="H612" s="10"/>
      <c r="I612" s="10"/>
      <c r="J612" s="4"/>
      <c r="K612" s="11"/>
      <c r="L612" s="11"/>
      <c r="M612" s="5"/>
      <c r="N612" s="5"/>
      <c r="O612" s="2"/>
    </row>
    <row r="613" spans="1:15" ht="12.75" customHeight="1" x14ac:dyDescent="0.2">
      <c r="A613" s="10"/>
      <c r="B613" s="1"/>
      <c r="C613" s="1"/>
      <c r="D613" s="1"/>
      <c r="E613" s="2"/>
      <c r="F613" s="1"/>
      <c r="G613" s="10"/>
      <c r="H613" s="10"/>
      <c r="I613" s="10"/>
      <c r="J613" s="4"/>
      <c r="K613" s="11"/>
      <c r="L613" s="11"/>
      <c r="M613" s="5"/>
      <c r="N613" s="5"/>
      <c r="O613" s="2"/>
    </row>
    <row r="614" spans="1:15" ht="12.75" customHeight="1" x14ac:dyDescent="0.2">
      <c r="A614" s="10"/>
      <c r="B614" s="1"/>
      <c r="C614" s="1"/>
      <c r="D614" s="1"/>
      <c r="E614" s="2"/>
      <c r="F614" s="1"/>
      <c r="G614" s="10"/>
      <c r="H614" s="10"/>
      <c r="I614" s="10"/>
      <c r="J614" s="4"/>
      <c r="K614" s="11"/>
      <c r="L614" s="11"/>
      <c r="M614" s="5"/>
      <c r="N614" s="5"/>
      <c r="O614" s="2"/>
    </row>
    <row r="615" spans="1:15" ht="12.75" customHeight="1" x14ac:dyDescent="0.2">
      <c r="A615" s="10"/>
      <c r="B615" s="1"/>
      <c r="C615" s="1"/>
      <c r="D615" s="1"/>
      <c r="E615" s="2"/>
      <c r="F615" s="1"/>
      <c r="G615" s="10"/>
      <c r="H615" s="10"/>
      <c r="I615" s="10"/>
      <c r="J615" s="4"/>
      <c r="K615" s="11"/>
      <c r="L615" s="11"/>
      <c r="M615" s="5"/>
      <c r="N615" s="5"/>
      <c r="O615" s="2"/>
    </row>
    <row r="616" spans="1:15" ht="12.75" customHeight="1" x14ac:dyDescent="0.2">
      <c r="A616" s="10"/>
      <c r="B616" s="1"/>
      <c r="C616" s="1"/>
      <c r="D616" s="1"/>
      <c r="E616" s="2"/>
      <c r="F616" s="1"/>
      <c r="G616" s="10"/>
      <c r="H616" s="10"/>
      <c r="I616" s="10"/>
      <c r="J616" s="4"/>
      <c r="K616" s="11"/>
      <c r="L616" s="11"/>
      <c r="M616" s="5"/>
      <c r="N616" s="5"/>
      <c r="O616" s="2"/>
    </row>
    <row r="617" spans="1:15" ht="12.75" customHeight="1" x14ac:dyDescent="0.2">
      <c r="A617" s="10"/>
      <c r="B617" s="1"/>
      <c r="C617" s="1"/>
      <c r="D617" s="1"/>
      <c r="E617" s="2"/>
      <c r="F617" s="1"/>
      <c r="G617" s="10"/>
      <c r="H617" s="10"/>
      <c r="I617" s="10"/>
      <c r="J617" s="4"/>
      <c r="K617" s="11"/>
      <c r="L617" s="11"/>
      <c r="M617" s="5"/>
      <c r="N617" s="5"/>
      <c r="O617" s="2"/>
    </row>
    <row r="618" spans="1:15" ht="12.75" customHeight="1" x14ac:dyDescent="0.2">
      <c r="A618" s="10"/>
      <c r="B618" s="1"/>
      <c r="C618" s="1"/>
      <c r="D618" s="1"/>
      <c r="E618" s="2"/>
      <c r="F618" s="1"/>
      <c r="G618" s="10"/>
      <c r="H618" s="10"/>
      <c r="I618" s="10"/>
      <c r="J618" s="4"/>
      <c r="K618" s="11"/>
      <c r="L618" s="11"/>
      <c r="M618" s="5"/>
      <c r="N618" s="5"/>
      <c r="O618" s="2"/>
    </row>
    <row r="619" spans="1:15" ht="12.75" customHeight="1" x14ac:dyDescent="0.2">
      <c r="A619" s="10"/>
      <c r="B619" s="1"/>
      <c r="C619" s="1"/>
      <c r="D619" s="1"/>
      <c r="E619" s="2"/>
      <c r="F619" s="1"/>
      <c r="G619" s="10"/>
      <c r="H619" s="10"/>
      <c r="I619" s="10"/>
      <c r="J619" s="4"/>
      <c r="K619" s="11"/>
      <c r="L619" s="11"/>
      <c r="M619" s="5"/>
      <c r="N619" s="5"/>
      <c r="O619" s="2"/>
    </row>
    <row r="620" spans="1:15" ht="12.75" customHeight="1" x14ac:dyDescent="0.2">
      <c r="A620" s="10"/>
      <c r="B620" s="1"/>
      <c r="C620" s="1"/>
      <c r="D620" s="1"/>
      <c r="E620" s="2"/>
      <c r="F620" s="1"/>
      <c r="G620" s="10"/>
      <c r="H620" s="10"/>
      <c r="I620" s="10"/>
      <c r="J620" s="4"/>
      <c r="K620" s="11"/>
      <c r="L620" s="11"/>
      <c r="M620" s="5"/>
      <c r="N620" s="5"/>
      <c r="O620" s="2"/>
    </row>
    <row r="621" spans="1:15" ht="12.75" customHeight="1" x14ac:dyDescent="0.2">
      <c r="A621" s="10"/>
      <c r="B621" s="1"/>
      <c r="C621" s="1"/>
      <c r="D621" s="1"/>
      <c r="E621" s="2"/>
      <c r="F621" s="1"/>
      <c r="G621" s="10"/>
      <c r="H621" s="10"/>
      <c r="I621" s="10"/>
      <c r="J621" s="4"/>
      <c r="K621" s="11"/>
      <c r="L621" s="11"/>
      <c r="M621" s="5"/>
      <c r="N621" s="5"/>
      <c r="O621" s="2"/>
    </row>
    <row r="622" spans="1:15" ht="12.75" customHeight="1" x14ac:dyDescent="0.2">
      <c r="A622" s="10"/>
      <c r="B622" s="1"/>
      <c r="C622" s="1"/>
      <c r="D622" s="1"/>
      <c r="E622" s="2"/>
      <c r="F622" s="1"/>
      <c r="G622" s="10"/>
      <c r="H622" s="10"/>
      <c r="I622" s="10"/>
      <c r="J622" s="4"/>
      <c r="K622" s="11"/>
      <c r="L622" s="11"/>
      <c r="M622" s="5"/>
      <c r="N622" s="5"/>
      <c r="O622" s="2"/>
    </row>
    <row r="623" spans="1:15" ht="12.75" customHeight="1" x14ac:dyDescent="0.2">
      <c r="A623" s="10"/>
      <c r="B623" s="1"/>
      <c r="C623" s="1"/>
      <c r="D623" s="1"/>
      <c r="E623" s="2"/>
      <c r="F623" s="1"/>
      <c r="G623" s="10"/>
      <c r="H623" s="10"/>
      <c r="I623" s="10"/>
      <c r="J623" s="4"/>
      <c r="K623" s="11"/>
      <c r="L623" s="11"/>
      <c r="M623" s="5"/>
      <c r="N623" s="5"/>
      <c r="O623" s="2"/>
    </row>
    <row r="624" spans="1:15" ht="12.75" customHeight="1" x14ac:dyDescent="0.2">
      <c r="A624" s="10"/>
      <c r="B624" s="1"/>
      <c r="C624" s="1"/>
      <c r="D624" s="1"/>
      <c r="E624" s="2"/>
      <c r="F624" s="1"/>
      <c r="G624" s="10"/>
      <c r="H624" s="10"/>
      <c r="I624" s="10"/>
      <c r="J624" s="4"/>
      <c r="K624" s="11"/>
      <c r="L624" s="11"/>
      <c r="M624" s="5"/>
      <c r="N624" s="5"/>
      <c r="O624" s="2"/>
    </row>
    <row r="625" spans="1:15" ht="12.75" customHeight="1" x14ac:dyDescent="0.2">
      <c r="A625" s="10"/>
      <c r="B625" s="1"/>
      <c r="C625" s="1"/>
      <c r="D625" s="1"/>
      <c r="E625" s="2"/>
      <c r="F625" s="1"/>
      <c r="G625" s="10"/>
      <c r="H625" s="10"/>
      <c r="I625" s="10"/>
      <c r="J625" s="4"/>
      <c r="K625" s="11"/>
      <c r="L625" s="11"/>
      <c r="M625" s="5"/>
      <c r="N625" s="5"/>
      <c r="O625" s="2"/>
    </row>
    <row r="626" spans="1:15" ht="12.75" customHeight="1" x14ac:dyDescent="0.2">
      <c r="A626" s="10"/>
      <c r="B626" s="1"/>
      <c r="C626" s="1"/>
      <c r="D626" s="1"/>
      <c r="E626" s="2"/>
      <c r="F626" s="1"/>
      <c r="G626" s="10"/>
      <c r="H626" s="10"/>
      <c r="I626" s="10"/>
      <c r="J626" s="4"/>
      <c r="K626" s="11"/>
      <c r="L626" s="11"/>
      <c r="M626" s="5"/>
      <c r="N626" s="5"/>
      <c r="O626" s="2"/>
    </row>
    <row r="627" spans="1:15" ht="12.75" customHeight="1" x14ac:dyDescent="0.2">
      <c r="A627" s="10"/>
      <c r="B627" s="1"/>
      <c r="C627" s="1"/>
      <c r="D627" s="1"/>
      <c r="E627" s="2"/>
      <c r="F627" s="1"/>
      <c r="G627" s="10"/>
      <c r="H627" s="10"/>
      <c r="I627" s="10"/>
      <c r="J627" s="4"/>
      <c r="K627" s="11"/>
      <c r="L627" s="11"/>
      <c r="M627" s="5"/>
      <c r="N627" s="5"/>
      <c r="O627" s="2"/>
    </row>
    <row r="628" spans="1:15" ht="12.75" customHeight="1" x14ac:dyDescent="0.2">
      <c r="A628" s="10"/>
      <c r="B628" s="1"/>
      <c r="C628" s="1"/>
      <c r="D628" s="1"/>
      <c r="E628" s="2"/>
      <c r="F628" s="1"/>
      <c r="G628" s="10"/>
      <c r="H628" s="10"/>
      <c r="I628" s="10"/>
      <c r="J628" s="4"/>
      <c r="K628" s="11"/>
      <c r="L628" s="11"/>
      <c r="M628" s="5"/>
      <c r="N628" s="5"/>
      <c r="O628" s="2"/>
    </row>
    <row r="629" spans="1:15" ht="12.75" customHeight="1" x14ac:dyDescent="0.2">
      <c r="A629" s="10"/>
      <c r="B629" s="1"/>
      <c r="C629" s="1"/>
      <c r="D629" s="1"/>
      <c r="E629" s="2"/>
      <c r="F629" s="1"/>
      <c r="G629" s="10"/>
      <c r="H629" s="10"/>
      <c r="I629" s="10"/>
      <c r="J629" s="4"/>
      <c r="K629" s="11"/>
      <c r="L629" s="11"/>
      <c r="M629" s="5"/>
      <c r="N629" s="5"/>
      <c r="O629" s="2"/>
    </row>
    <row r="630" spans="1:15" ht="12.75" customHeight="1" x14ac:dyDescent="0.2">
      <c r="A630" s="10"/>
      <c r="B630" s="1"/>
      <c r="C630" s="1"/>
      <c r="D630" s="1"/>
      <c r="E630" s="2"/>
      <c r="F630" s="1"/>
      <c r="G630" s="10"/>
      <c r="H630" s="10"/>
      <c r="I630" s="10"/>
      <c r="J630" s="4"/>
      <c r="K630" s="11"/>
      <c r="L630" s="11"/>
      <c r="M630" s="5"/>
      <c r="N630" s="5"/>
      <c r="O630" s="2"/>
    </row>
    <row r="631" spans="1:15" ht="12.75" customHeight="1" x14ac:dyDescent="0.2">
      <c r="A631" s="10"/>
      <c r="B631" s="1"/>
      <c r="C631" s="1"/>
      <c r="D631" s="1"/>
      <c r="E631" s="2"/>
      <c r="F631" s="1"/>
      <c r="G631" s="10"/>
      <c r="H631" s="10"/>
      <c r="I631" s="10"/>
      <c r="J631" s="4"/>
      <c r="K631" s="11"/>
      <c r="L631" s="11"/>
      <c r="M631" s="5"/>
      <c r="N631" s="5"/>
      <c r="O631" s="2"/>
    </row>
    <row r="632" spans="1:15" ht="12.75" customHeight="1" x14ac:dyDescent="0.2">
      <c r="A632" s="10"/>
      <c r="B632" s="1"/>
      <c r="C632" s="1"/>
      <c r="D632" s="1"/>
      <c r="E632" s="2"/>
      <c r="F632" s="1"/>
      <c r="G632" s="10"/>
      <c r="H632" s="10"/>
      <c r="I632" s="10"/>
      <c r="J632" s="4"/>
      <c r="K632" s="11"/>
      <c r="L632" s="11"/>
      <c r="M632" s="5"/>
      <c r="N632" s="5"/>
      <c r="O632" s="2"/>
    </row>
    <row r="633" spans="1:15" ht="12.75" customHeight="1" x14ac:dyDescent="0.2">
      <c r="A633" s="10"/>
      <c r="B633" s="1"/>
      <c r="C633" s="1"/>
      <c r="D633" s="1"/>
      <c r="E633" s="2"/>
      <c r="F633" s="1"/>
      <c r="G633" s="10"/>
      <c r="H633" s="10"/>
      <c r="I633" s="10"/>
      <c r="J633" s="4"/>
      <c r="K633" s="11"/>
      <c r="L633" s="11"/>
      <c r="M633" s="5"/>
      <c r="N633" s="5"/>
      <c r="O633" s="2"/>
    </row>
    <row r="634" spans="1:15" ht="12.75" customHeight="1" x14ac:dyDescent="0.2">
      <c r="A634" s="10"/>
      <c r="B634" s="1"/>
      <c r="C634" s="1"/>
      <c r="D634" s="1"/>
      <c r="E634" s="2"/>
      <c r="F634" s="1"/>
      <c r="G634" s="10"/>
      <c r="H634" s="10"/>
      <c r="I634" s="10"/>
      <c r="J634" s="4"/>
      <c r="K634" s="11"/>
      <c r="L634" s="11"/>
      <c r="M634" s="5"/>
      <c r="N634" s="5"/>
      <c r="O634" s="2"/>
    </row>
    <row r="635" spans="1:15" ht="12.75" customHeight="1" x14ac:dyDescent="0.2">
      <c r="A635" s="10"/>
      <c r="B635" s="1"/>
      <c r="C635" s="1"/>
      <c r="D635" s="1"/>
      <c r="E635" s="2"/>
      <c r="F635" s="1"/>
      <c r="G635" s="10"/>
      <c r="H635" s="10"/>
      <c r="I635" s="10"/>
      <c r="J635" s="4"/>
      <c r="K635" s="11"/>
      <c r="L635" s="11"/>
      <c r="M635" s="5"/>
      <c r="N635" s="5"/>
      <c r="O635" s="2"/>
    </row>
    <row r="636" spans="1:15" ht="12.75" customHeight="1" x14ac:dyDescent="0.2">
      <c r="A636" s="10"/>
      <c r="B636" s="1"/>
      <c r="C636" s="1"/>
      <c r="D636" s="1"/>
      <c r="E636" s="2"/>
      <c r="F636" s="1"/>
      <c r="G636" s="10"/>
      <c r="H636" s="10"/>
      <c r="I636" s="10"/>
      <c r="J636" s="4"/>
      <c r="K636" s="11"/>
      <c r="L636" s="11"/>
      <c r="M636" s="5"/>
      <c r="N636" s="5"/>
      <c r="O636" s="2"/>
    </row>
    <row r="637" spans="1:15" ht="12.75" customHeight="1" x14ac:dyDescent="0.2">
      <c r="A637" s="10"/>
      <c r="B637" s="1"/>
      <c r="C637" s="1"/>
      <c r="D637" s="1"/>
      <c r="E637" s="2"/>
      <c r="F637" s="1"/>
      <c r="G637" s="10"/>
      <c r="H637" s="10"/>
      <c r="I637" s="10"/>
      <c r="J637" s="4"/>
      <c r="K637" s="11"/>
      <c r="L637" s="11"/>
      <c r="M637" s="5"/>
      <c r="N637" s="5"/>
      <c r="O637" s="2"/>
    </row>
    <row r="638" spans="1:15" ht="12.75" customHeight="1" x14ac:dyDescent="0.2">
      <c r="A638" s="10"/>
      <c r="B638" s="1"/>
      <c r="C638" s="1"/>
      <c r="D638" s="1"/>
      <c r="E638" s="2"/>
      <c r="F638" s="1"/>
      <c r="G638" s="10"/>
      <c r="H638" s="10"/>
      <c r="I638" s="10"/>
      <c r="J638" s="4"/>
      <c r="K638" s="11"/>
      <c r="L638" s="11"/>
      <c r="M638" s="5"/>
      <c r="N638" s="5"/>
      <c r="O638" s="2"/>
    </row>
    <row r="639" spans="1:15" ht="12.75" customHeight="1" x14ac:dyDescent="0.2">
      <c r="A639" s="10"/>
      <c r="B639" s="1"/>
      <c r="C639" s="1"/>
      <c r="D639" s="1"/>
      <c r="E639" s="2"/>
      <c r="F639" s="1"/>
      <c r="G639" s="10"/>
      <c r="H639" s="10"/>
      <c r="I639" s="10"/>
      <c r="J639" s="4"/>
      <c r="K639" s="11"/>
      <c r="L639" s="11"/>
      <c r="M639" s="5"/>
      <c r="N639" s="5"/>
      <c r="O639" s="2"/>
    </row>
    <row r="640" spans="1:15" ht="12.75" customHeight="1" x14ac:dyDescent="0.2">
      <c r="A640" s="10"/>
      <c r="B640" s="1"/>
      <c r="C640" s="1"/>
      <c r="D640" s="1"/>
      <c r="E640" s="2"/>
      <c r="F640" s="1"/>
      <c r="G640" s="10"/>
      <c r="H640" s="10"/>
      <c r="I640" s="10"/>
      <c r="J640" s="4"/>
      <c r="K640" s="11"/>
      <c r="L640" s="11"/>
      <c r="M640" s="5"/>
      <c r="N640" s="5"/>
      <c r="O640" s="2"/>
    </row>
    <row r="641" spans="1:15" ht="12.75" customHeight="1" x14ac:dyDescent="0.2">
      <c r="A641" s="10"/>
      <c r="B641" s="1"/>
      <c r="C641" s="1"/>
      <c r="D641" s="1"/>
      <c r="E641" s="2"/>
      <c r="F641" s="1"/>
      <c r="G641" s="10"/>
      <c r="H641" s="10"/>
      <c r="I641" s="10"/>
      <c r="J641" s="4"/>
      <c r="K641" s="11"/>
      <c r="L641" s="11"/>
      <c r="M641" s="5"/>
      <c r="N641" s="5"/>
      <c r="O641" s="2"/>
    </row>
    <row r="642" spans="1:15" ht="12.75" customHeight="1" x14ac:dyDescent="0.2">
      <c r="A642" s="10"/>
      <c r="B642" s="1"/>
      <c r="C642" s="1"/>
      <c r="D642" s="1"/>
      <c r="E642" s="2"/>
      <c r="F642" s="1"/>
      <c r="G642" s="10"/>
      <c r="H642" s="10"/>
      <c r="I642" s="10"/>
      <c r="J642" s="4"/>
      <c r="K642" s="11"/>
      <c r="L642" s="11"/>
      <c r="M642" s="5"/>
      <c r="N642" s="5"/>
      <c r="O642" s="2"/>
    </row>
    <row r="643" spans="1:15" ht="12.75" customHeight="1" x14ac:dyDescent="0.2">
      <c r="A643" s="10"/>
      <c r="B643" s="1"/>
      <c r="C643" s="1"/>
      <c r="D643" s="1"/>
      <c r="E643" s="2"/>
      <c r="F643" s="1"/>
      <c r="G643" s="10"/>
      <c r="H643" s="10"/>
      <c r="I643" s="10"/>
      <c r="J643" s="4"/>
      <c r="K643" s="11"/>
      <c r="L643" s="11"/>
      <c r="M643" s="5"/>
      <c r="N643" s="5"/>
      <c r="O643" s="2"/>
    </row>
    <row r="644" spans="1:15" ht="12.75" customHeight="1" x14ac:dyDescent="0.2">
      <c r="A644" s="10"/>
      <c r="B644" s="1"/>
      <c r="C644" s="1"/>
      <c r="D644" s="1"/>
      <c r="E644" s="2"/>
      <c r="F644" s="1"/>
      <c r="G644" s="10"/>
      <c r="H644" s="10"/>
      <c r="I644" s="10"/>
      <c r="J644" s="4"/>
      <c r="K644" s="11"/>
      <c r="L644" s="11"/>
      <c r="M644" s="5"/>
      <c r="N644" s="5"/>
      <c r="O644" s="2"/>
    </row>
    <row r="645" spans="1:15" ht="12.75" customHeight="1" x14ac:dyDescent="0.2">
      <c r="A645" s="10"/>
      <c r="B645" s="1"/>
      <c r="C645" s="1"/>
      <c r="D645" s="1"/>
      <c r="E645" s="2"/>
      <c r="F645" s="1"/>
      <c r="G645" s="10"/>
      <c r="H645" s="10"/>
      <c r="I645" s="10"/>
      <c r="J645" s="4"/>
      <c r="K645" s="11"/>
      <c r="L645" s="11"/>
      <c r="M645" s="5"/>
      <c r="N645" s="5"/>
      <c r="O645" s="2"/>
    </row>
    <row r="646" spans="1:15" ht="12.75" customHeight="1" x14ac:dyDescent="0.2">
      <c r="A646" s="10"/>
      <c r="B646" s="1"/>
      <c r="C646" s="1"/>
      <c r="D646" s="1"/>
      <c r="E646" s="2"/>
      <c r="F646" s="1"/>
      <c r="G646" s="10"/>
      <c r="H646" s="10"/>
      <c r="I646" s="10"/>
      <c r="J646" s="4"/>
      <c r="K646" s="11"/>
      <c r="L646" s="11"/>
      <c r="M646" s="5"/>
      <c r="N646" s="5"/>
      <c r="O646" s="2"/>
    </row>
    <row r="647" spans="1:15" ht="12.75" customHeight="1" x14ac:dyDescent="0.2">
      <c r="A647" s="10"/>
      <c r="B647" s="1"/>
      <c r="C647" s="1"/>
      <c r="D647" s="1"/>
      <c r="E647" s="2"/>
      <c r="F647" s="1"/>
      <c r="G647" s="10"/>
      <c r="H647" s="10"/>
      <c r="I647" s="10"/>
      <c r="J647" s="4"/>
      <c r="K647" s="11"/>
      <c r="L647" s="11"/>
      <c r="M647" s="5"/>
      <c r="N647" s="5"/>
      <c r="O647" s="2"/>
    </row>
    <row r="648" spans="1:15" ht="12.75" customHeight="1" x14ac:dyDescent="0.2">
      <c r="A648" s="10"/>
      <c r="B648" s="1"/>
      <c r="C648" s="1"/>
      <c r="D648" s="1"/>
      <c r="E648" s="2"/>
      <c r="F648" s="1"/>
      <c r="G648" s="10"/>
      <c r="H648" s="10"/>
      <c r="I648" s="10"/>
      <c r="J648" s="4"/>
      <c r="K648" s="11"/>
      <c r="L648" s="11"/>
      <c r="M648" s="5"/>
      <c r="N648" s="5"/>
      <c r="O648" s="2"/>
    </row>
    <row r="649" spans="1:15" ht="12.75" customHeight="1" x14ac:dyDescent="0.2">
      <c r="A649" s="10"/>
      <c r="B649" s="1"/>
      <c r="C649" s="1"/>
      <c r="D649" s="1"/>
      <c r="E649" s="2"/>
      <c r="F649" s="1"/>
      <c r="G649" s="10"/>
      <c r="H649" s="10"/>
      <c r="I649" s="10"/>
      <c r="J649" s="4"/>
      <c r="K649" s="11"/>
      <c r="L649" s="11"/>
      <c r="M649" s="5"/>
      <c r="N649" s="5"/>
      <c r="O649" s="2"/>
    </row>
    <row r="650" spans="1:15" ht="12.75" customHeight="1" x14ac:dyDescent="0.2">
      <c r="A650" s="10"/>
      <c r="B650" s="1"/>
      <c r="C650" s="1"/>
      <c r="D650" s="1"/>
      <c r="E650" s="2"/>
      <c r="F650" s="1"/>
      <c r="G650" s="10"/>
      <c r="H650" s="10"/>
      <c r="I650" s="10"/>
      <c r="J650" s="4"/>
      <c r="K650" s="11"/>
      <c r="L650" s="11"/>
      <c r="M650" s="5"/>
      <c r="N650" s="5"/>
      <c r="O650" s="2"/>
    </row>
    <row r="651" spans="1:15" ht="12.75" customHeight="1" x14ac:dyDescent="0.2">
      <c r="A651" s="10"/>
      <c r="B651" s="1"/>
      <c r="C651" s="1"/>
      <c r="D651" s="1"/>
      <c r="E651" s="2"/>
      <c r="F651" s="1"/>
      <c r="G651" s="10"/>
      <c r="H651" s="10"/>
      <c r="I651" s="10"/>
      <c r="J651" s="4"/>
      <c r="K651" s="11"/>
      <c r="L651" s="11"/>
      <c r="M651" s="5"/>
      <c r="N651" s="5"/>
      <c r="O651" s="2"/>
    </row>
    <row r="652" spans="1:15" ht="12.75" customHeight="1" x14ac:dyDescent="0.2">
      <c r="A652" s="10"/>
      <c r="B652" s="1"/>
      <c r="C652" s="1"/>
      <c r="D652" s="1"/>
      <c r="E652" s="2"/>
      <c r="F652" s="1"/>
      <c r="G652" s="10"/>
      <c r="H652" s="10"/>
      <c r="I652" s="10"/>
      <c r="J652" s="4"/>
      <c r="K652" s="11"/>
      <c r="L652" s="11"/>
      <c r="M652" s="5"/>
      <c r="N652" s="5"/>
      <c r="O652" s="2"/>
    </row>
    <row r="653" spans="1:15" ht="12.75" customHeight="1" x14ac:dyDescent="0.2">
      <c r="A653" s="10"/>
      <c r="B653" s="1"/>
      <c r="C653" s="1"/>
      <c r="D653" s="1"/>
      <c r="E653" s="2"/>
      <c r="F653" s="1"/>
      <c r="G653" s="10"/>
      <c r="H653" s="10"/>
      <c r="I653" s="10"/>
      <c r="J653" s="4"/>
      <c r="K653" s="11"/>
      <c r="L653" s="11"/>
      <c r="M653" s="5"/>
      <c r="N653" s="5"/>
      <c r="O653" s="2"/>
    </row>
    <row r="654" spans="1:15" ht="12.75" customHeight="1" x14ac:dyDescent="0.2">
      <c r="A654" s="10"/>
      <c r="B654" s="1"/>
      <c r="C654" s="1"/>
      <c r="D654" s="1"/>
      <c r="E654" s="2"/>
      <c r="F654" s="1"/>
      <c r="G654" s="10"/>
      <c r="H654" s="10"/>
      <c r="I654" s="10"/>
      <c r="J654" s="4"/>
      <c r="K654" s="11"/>
      <c r="L654" s="11"/>
      <c r="M654" s="5"/>
      <c r="N654" s="5"/>
      <c r="O654" s="2"/>
    </row>
    <row r="655" spans="1:15" ht="12.75" customHeight="1" x14ac:dyDescent="0.2">
      <c r="A655" s="10"/>
      <c r="B655" s="1"/>
      <c r="C655" s="1"/>
      <c r="D655" s="1"/>
      <c r="E655" s="2"/>
      <c r="F655" s="1"/>
      <c r="G655" s="10"/>
      <c r="H655" s="10"/>
      <c r="I655" s="10"/>
      <c r="J655" s="4"/>
      <c r="K655" s="11"/>
      <c r="L655" s="11"/>
      <c r="M655" s="5"/>
      <c r="N655" s="5"/>
      <c r="O655" s="2"/>
    </row>
    <row r="656" spans="1:15" ht="12.75" customHeight="1" x14ac:dyDescent="0.2">
      <c r="A656" s="10"/>
      <c r="B656" s="1"/>
      <c r="C656" s="1"/>
      <c r="D656" s="1"/>
      <c r="E656" s="2"/>
      <c r="F656" s="1"/>
      <c r="G656" s="10"/>
      <c r="H656" s="10"/>
      <c r="I656" s="10"/>
      <c r="J656" s="4"/>
      <c r="K656" s="11"/>
      <c r="L656" s="11"/>
      <c r="M656" s="5"/>
      <c r="N656" s="5"/>
      <c r="O656" s="2"/>
    </row>
    <row r="657" spans="1:15" ht="12.75" customHeight="1" x14ac:dyDescent="0.2">
      <c r="A657" s="10"/>
      <c r="B657" s="1"/>
      <c r="C657" s="1"/>
      <c r="D657" s="1"/>
      <c r="E657" s="2"/>
      <c r="F657" s="1"/>
      <c r="G657" s="10"/>
      <c r="H657" s="10"/>
      <c r="I657" s="10"/>
      <c r="J657" s="4"/>
      <c r="K657" s="11"/>
      <c r="L657" s="11"/>
      <c r="M657" s="5"/>
      <c r="N657" s="5"/>
      <c r="O657" s="2"/>
    </row>
    <row r="658" spans="1:15" ht="12.75" customHeight="1" x14ac:dyDescent="0.2">
      <c r="A658" s="10"/>
      <c r="B658" s="1"/>
      <c r="C658" s="1"/>
      <c r="D658" s="1"/>
      <c r="E658" s="2"/>
      <c r="F658" s="1"/>
      <c r="G658" s="10"/>
      <c r="H658" s="10"/>
      <c r="I658" s="10"/>
      <c r="J658" s="4"/>
      <c r="K658" s="11"/>
      <c r="L658" s="11"/>
      <c r="M658" s="5"/>
      <c r="N658" s="5"/>
      <c r="O658" s="2"/>
    </row>
    <row r="659" spans="1:15" ht="12.75" customHeight="1" x14ac:dyDescent="0.2">
      <c r="A659" s="10"/>
      <c r="B659" s="1"/>
      <c r="C659" s="1"/>
      <c r="D659" s="1"/>
      <c r="E659" s="2"/>
      <c r="F659" s="1"/>
      <c r="G659" s="10"/>
      <c r="H659" s="10"/>
      <c r="I659" s="10"/>
      <c r="J659" s="4"/>
      <c r="K659" s="11"/>
      <c r="L659" s="11"/>
      <c r="M659" s="5"/>
      <c r="N659" s="5"/>
      <c r="O659" s="2"/>
    </row>
    <row r="660" spans="1:15" ht="12.75" customHeight="1" x14ac:dyDescent="0.2">
      <c r="A660" s="10"/>
      <c r="B660" s="1"/>
      <c r="C660" s="1"/>
      <c r="D660" s="1"/>
      <c r="E660" s="2"/>
      <c r="F660" s="1"/>
      <c r="G660" s="10"/>
      <c r="H660" s="10"/>
      <c r="I660" s="10"/>
      <c r="J660" s="4"/>
      <c r="K660" s="11"/>
      <c r="L660" s="11"/>
      <c r="M660" s="5"/>
      <c r="N660" s="5"/>
      <c r="O660" s="2"/>
    </row>
    <row r="661" spans="1:15" ht="12.75" customHeight="1" x14ac:dyDescent="0.2">
      <c r="A661" s="10"/>
      <c r="B661" s="1"/>
      <c r="C661" s="1"/>
      <c r="D661" s="1"/>
      <c r="E661" s="2"/>
      <c r="F661" s="1"/>
      <c r="G661" s="10"/>
      <c r="H661" s="10"/>
      <c r="I661" s="10"/>
      <c r="J661" s="4"/>
      <c r="K661" s="11"/>
      <c r="L661" s="11"/>
      <c r="M661" s="5"/>
      <c r="N661" s="5"/>
      <c r="O661" s="2"/>
    </row>
    <row r="662" spans="1:15" ht="12.75" customHeight="1" x14ac:dyDescent="0.2">
      <c r="A662" s="10"/>
      <c r="B662" s="1"/>
      <c r="C662" s="1"/>
      <c r="D662" s="1"/>
      <c r="E662" s="2"/>
      <c r="F662" s="1"/>
      <c r="G662" s="10"/>
      <c r="H662" s="10"/>
      <c r="I662" s="10"/>
      <c r="J662" s="4"/>
      <c r="K662" s="11"/>
      <c r="L662" s="11"/>
      <c r="M662" s="5"/>
      <c r="N662" s="5"/>
      <c r="O662" s="2"/>
    </row>
    <row r="663" spans="1:15" ht="12.75" customHeight="1" x14ac:dyDescent="0.2">
      <c r="A663" s="10"/>
      <c r="B663" s="1"/>
      <c r="C663" s="1"/>
      <c r="D663" s="1"/>
      <c r="E663" s="2"/>
      <c r="F663" s="1"/>
      <c r="G663" s="10"/>
      <c r="H663" s="10"/>
      <c r="I663" s="10"/>
      <c r="J663" s="4"/>
      <c r="K663" s="11"/>
      <c r="L663" s="11"/>
      <c r="M663" s="5"/>
      <c r="N663" s="5"/>
      <c r="O663" s="2"/>
    </row>
    <row r="664" spans="1:15" ht="12.75" customHeight="1" x14ac:dyDescent="0.2">
      <c r="A664" s="10"/>
      <c r="B664" s="1"/>
      <c r="C664" s="1"/>
      <c r="D664" s="1"/>
      <c r="E664" s="2"/>
      <c r="F664" s="1"/>
      <c r="G664" s="10"/>
      <c r="H664" s="10"/>
      <c r="I664" s="10"/>
      <c r="J664" s="4"/>
      <c r="K664" s="11"/>
      <c r="L664" s="11"/>
      <c r="M664" s="5"/>
      <c r="N664" s="5"/>
      <c r="O664" s="2"/>
    </row>
    <row r="665" spans="1:15" ht="12.75" customHeight="1" x14ac:dyDescent="0.2">
      <c r="A665" s="10"/>
      <c r="B665" s="1"/>
      <c r="C665" s="1"/>
      <c r="D665" s="1"/>
      <c r="E665" s="2"/>
      <c r="F665" s="1"/>
      <c r="G665" s="10"/>
      <c r="H665" s="10"/>
      <c r="I665" s="10"/>
      <c r="J665" s="4"/>
      <c r="K665" s="11"/>
      <c r="L665" s="11"/>
      <c r="M665" s="5"/>
      <c r="N665" s="5"/>
      <c r="O665" s="2"/>
    </row>
    <row r="666" spans="1:15" ht="12.75" customHeight="1" x14ac:dyDescent="0.2">
      <c r="A666" s="10"/>
      <c r="B666" s="1"/>
      <c r="C666" s="1"/>
      <c r="D666" s="1"/>
      <c r="E666" s="2"/>
      <c r="F666" s="1"/>
      <c r="G666" s="10"/>
      <c r="H666" s="10"/>
      <c r="I666" s="10"/>
      <c r="J666" s="4"/>
      <c r="K666" s="11"/>
      <c r="L666" s="11"/>
      <c r="M666" s="5"/>
      <c r="N666" s="5"/>
      <c r="O666" s="2"/>
    </row>
    <row r="667" spans="1:15" ht="12.75" customHeight="1" x14ac:dyDescent="0.2">
      <c r="A667" s="10"/>
      <c r="B667" s="1"/>
      <c r="C667" s="1"/>
      <c r="D667" s="1"/>
      <c r="E667" s="2"/>
      <c r="F667" s="1"/>
      <c r="G667" s="10"/>
      <c r="H667" s="10"/>
      <c r="I667" s="10"/>
      <c r="J667" s="4"/>
      <c r="K667" s="11"/>
      <c r="L667" s="11"/>
      <c r="M667" s="5"/>
      <c r="N667" s="5"/>
      <c r="O667" s="2"/>
    </row>
    <row r="668" spans="1:15" ht="12.75" customHeight="1" x14ac:dyDescent="0.2">
      <c r="A668" s="10"/>
      <c r="B668" s="1"/>
      <c r="C668" s="1"/>
      <c r="D668" s="1"/>
      <c r="E668" s="2"/>
      <c r="F668" s="1"/>
      <c r="G668" s="10"/>
      <c r="H668" s="10"/>
      <c r="I668" s="10"/>
      <c r="J668" s="4"/>
      <c r="K668" s="11"/>
      <c r="L668" s="11"/>
      <c r="M668" s="5"/>
      <c r="N668" s="5"/>
      <c r="O668" s="2"/>
    </row>
    <row r="669" spans="1:15" ht="12.75" customHeight="1" x14ac:dyDescent="0.2">
      <c r="A669" s="10"/>
      <c r="B669" s="1"/>
      <c r="C669" s="1"/>
      <c r="D669" s="1"/>
      <c r="E669" s="2"/>
      <c r="F669" s="1"/>
      <c r="G669" s="10"/>
      <c r="H669" s="10"/>
      <c r="I669" s="10"/>
      <c r="J669" s="4"/>
      <c r="K669" s="11"/>
      <c r="L669" s="11"/>
      <c r="M669" s="5"/>
      <c r="N669" s="5"/>
      <c r="O669" s="2"/>
    </row>
    <row r="670" spans="1:15" ht="12.75" customHeight="1" x14ac:dyDescent="0.2">
      <c r="A670" s="10"/>
      <c r="B670" s="1"/>
      <c r="C670" s="1"/>
      <c r="D670" s="1"/>
      <c r="E670" s="2"/>
      <c r="F670" s="1"/>
      <c r="G670" s="10"/>
      <c r="H670" s="10"/>
      <c r="I670" s="10"/>
      <c r="J670" s="4"/>
      <c r="K670" s="11"/>
      <c r="L670" s="11"/>
      <c r="M670" s="5"/>
      <c r="N670" s="5"/>
      <c r="O670" s="2"/>
    </row>
    <row r="671" spans="1:15" ht="12.75" customHeight="1" x14ac:dyDescent="0.2">
      <c r="A671" s="10"/>
      <c r="B671" s="1"/>
      <c r="C671" s="1"/>
      <c r="D671" s="1"/>
      <c r="E671" s="2"/>
      <c r="F671" s="1"/>
      <c r="G671" s="10"/>
      <c r="H671" s="10"/>
      <c r="I671" s="10"/>
      <c r="J671" s="4"/>
      <c r="K671" s="11"/>
      <c r="L671" s="11"/>
      <c r="M671" s="5"/>
      <c r="N671" s="5"/>
      <c r="O671" s="2"/>
    </row>
    <row r="672" spans="1:15" ht="12.75" customHeight="1" x14ac:dyDescent="0.2">
      <c r="A672" s="10"/>
      <c r="B672" s="1"/>
      <c r="C672" s="1"/>
      <c r="D672" s="1"/>
      <c r="E672" s="2"/>
      <c r="F672" s="1"/>
      <c r="G672" s="10"/>
      <c r="H672" s="10"/>
      <c r="I672" s="10"/>
      <c r="J672" s="4"/>
      <c r="K672" s="11"/>
      <c r="L672" s="11"/>
      <c r="M672" s="5"/>
      <c r="N672" s="5"/>
      <c r="O672" s="2"/>
    </row>
    <row r="673" spans="1:15" ht="12.75" customHeight="1" x14ac:dyDescent="0.2">
      <c r="A673" s="10"/>
      <c r="B673" s="1"/>
      <c r="C673" s="1"/>
      <c r="D673" s="1"/>
      <c r="E673" s="2"/>
      <c r="F673" s="1"/>
      <c r="G673" s="10"/>
      <c r="H673" s="10"/>
      <c r="I673" s="10"/>
      <c r="J673" s="4"/>
      <c r="K673" s="11"/>
      <c r="L673" s="11"/>
      <c r="M673" s="5"/>
      <c r="N673" s="5"/>
      <c r="O673" s="2"/>
    </row>
    <row r="674" spans="1:15" ht="12.75" customHeight="1" x14ac:dyDescent="0.2">
      <c r="A674" s="10"/>
      <c r="B674" s="1"/>
      <c r="C674" s="1"/>
      <c r="D674" s="1"/>
      <c r="E674" s="2"/>
      <c r="F674" s="1"/>
      <c r="G674" s="10"/>
      <c r="H674" s="10"/>
      <c r="I674" s="10"/>
      <c r="J674" s="4"/>
      <c r="K674" s="11"/>
      <c r="L674" s="11"/>
      <c r="M674" s="5"/>
      <c r="N674" s="5"/>
      <c r="O674" s="2"/>
    </row>
    <row r="675" spans="1:15" ht="12.75" customHeight="1" x14ac:dyDescent="0.2">
      <c r="A675" s="10"/>
      <c r="B675" s="1"/>
      <c r="C675" s="1"/>
      <c r="D675" s="1"/>
      <c r="E675" s="2"/>
      <c r="F675" s="1"/>
      <c r="G675" s="10"/>
      <c r="H675" s="10"/>
      <c r="I675" s="10"/>
      <c r="J675" s="4"/>
      <c r="K675" s="11"/>
      <c r="L675" s="11"/>
      <c r="M675" s="5"/>
      <c r="N675" s="5"/>
      <c r="O675" s="2"/>
    </row>
    <row r="676" spans="1:15" ht="12.75" customHeight="1" x14ac:dyDescent="0.2">
      <c r="A676" s="10"/>
      <c r="B676" s="1"/>
      <c r="C676" s="1"/>
      <c r="D676" s="1"/>
      <c r="E676" s="2"/>
      <c r="F676" s="1"/>
      <c r="G676" s="10"/>
      <c r="H676" s="10"/>
      <c r="I676" s="10"/>
      <c r="J676" s="4"/>
      <c r="K676" s="11"/>
      <c r="L676" s="11"/>
      <c r="M676" s="5"/>
      <c r="N676" s="5"/>
      <c r="O676" s="2"/>
    </row>
    <row r="677" spans="1:15" ht="12.75" customHeight="1" x14ac:dyDescent="0.2">
      <c r="A677" s="10"/>
      <c r="B677" s="1"/>
      <c r="C677" s="1"/>
      <c r="D677" s="1"/>
      <c r="E677" s="2"/>
      <c r="F677" s="1"/>
      <c r="G677" s="10"/>
      <c r="H677" s="10"/>
      <c r="I677" s="10"/>
      <c r="J677" s="4"/>
      <c r="K677" s="11"/>
      <c r="L677" s="11"/>
      <c r="M677" s="5"/>
      <c r="N677" s="5"/>
      <c r="O677" s="2"/>
    </row>
    <row r="678" spans="1:15" ht="12.75" customHeight="1" x14ac:dyDescent="0.2">
      <c r="A678" s="10"/>
      <c r="B678" s="1"/>
      <c r="C678" s="1"/>
      <c r="D678" s="1"/>
      <c r="E678" s="2"/>
      <c r="F678" s="1"/>
      <c r="G678" s="10"/>
      <c r="H678" s="10"/>
      <c r="I678" s="10"/>
      <c r="J678" s="4"/>
      <c r="K678" s="11"/>
      <c r="L678" s="11"/>
      <c r="M678" s="5"/>
      <c r="N678" s="5"/>
      <c r="O678" s="2"/>
    </row>
    <row r="679" spans="1:15" ht="12.75" customHeight="1" x14ac:dyDescent="0.2">
      <c r="A679" s="10"/>
      <c r="B679" s="1"/>
      <c r="C679" s="1"/>
      <c r="D679" s="1"/>
      <c r="E679" s="2"/>
      <c r="F679" s="1"/>
      <c r="G679" s="10"/>
      <c r="H679" s="10"/>
      <c r="I679" s="10"/>
      <c r="J679" s="4"/>
      <c r="K679" s="11"/>
      <c r="L679" s="11"/>
      <c r="M679" s="5"/>
      <c r="N679" s="5"/>
      <c r="O679" s="2"/>
    </row>
    <row r="680" spans="1:15" ht="12.75" customHeight="1" x14ac:dyDescent="0.2">
      <c r="A680" s="10"/>
      <c r="B680" s="1"/>
      <c r="C680" s="1"/>
      <c r="D680" s="1"/>
      <c r="E680" s="2"/>
      <c r="F680" s="1"/>
      <c r="G680" s="10"/>
      <c r="H680" s="10"/>
      <c r="I680" s="10"/>
      <c r="J680" s="4"/>
      <c r="K680" s="11"/>
      <c r="L680" s="11"/>
      <c r="M680" s="5"/>
      <c r="N680" s="5"/>
      <c r="O680" s="2"/>
    </row>
    <row r="681" spans="1:15" ht="12.75" customHeight="1" x14ac:dyDescent="0.2">
      <c r="A681" s="10"/>
      <c r="B681" s="1"/>
      <c r="C681" s="1"/>
      <c r="D681" s="1"/>
      <c r="E681" s="2"/>
      <c r="F681" s="1"/>
      <c r="G681" s="10"/>
      <c r="H681" s="10"/>
      <c r="I681" s="10"/>
      <c r="J681" s="4"/>
      <c r="K681" s="11"/>
      <c r="L681" s="11"/>
      <c r="M681" s="5"/>
      <c r="N681" s="5"/>
      <c r="O681" s="2"/>
    </row>
    <row r="682" spans="1:15" ht="12.75" customHeight="1" x14ac:dyDescent="0.2">
      <c r="A682" s="10"/>
      <c r="B682" s="1"/>
      <c r="C682" s="1"/>
      <c r="D682" s="1"/>
      <c r="E682" s="2"/>
      <c r="F682" s="1"/>
      <c r="G682" s="10"/>
      <c r="H682" s="10"/>
      <c r="I682" s="10"/>
      <c r="J682" s="4"/>
      <c r="K682" s="11"/>
      <c r="L682" s="11"/>
      <c r="M682" s="5"/>
      <c r="N682" s="5"/>
      <c r="O682" s="2"/>
    </row>
    <row r="683" spans="1:15" ht="12.75" customHeight="1" x14ac:dyDescent="0.2">
      <c r="A683" s="10"/>
      <c r="B683" s="1"/>
      <c r="C683" s="1"/>
      <c r="D683" s="1"/>
      <c r="E683" s="2"/>
      <c r="F683" s="1"/>
      <c r="G683" s="10"/>
      <c r="H683" s="10"/>
      <c r="I683" s="10"/>
      <c r="J683" s="4"/>
      <c r="K683" s="11"/>
      <c r="L683" s="11"/>
      <c r="M683" s="5"/>
      <c r="N683" s="5"/>
      <c r="O683" s="2"/>
    </row>
    <row r="684" spans="1:15" ht="12.75" customHeight="1" x14ac:dyDescent="0.2">
      <c r="A684" s="10"/>
      <c r="B684" s="1"/>
      <c r="C684" s="1"/>
      <c r="D684" s="1"/>
      <c r="E684" s="2"/>
      <c r="F684" s="1"/>
      <c r="G684" s="10"/>
      <c r="H684" s="10"/>
      <c r="I684" s="10"/>
      <c r="J684" s="4"/>
      <c r="K684" s="11"/>
      <c r="L684" s="11"/>
      <c r="M684" s="5"/>
      <c r="N684" s="5"/>
      <c r="O684" s="2"/>
    </row>
    <row r="685" spans="1:15" ht="12.75" customHeight="1" x14ac:dyDescent="0.2">
      <c r="A685" s="10"/>
      <c r="B685" s="1"/>
      <c r="C685" s="1"/>
      <c r="D685" s="1"/>
      <c r="E685" s="2"/>
      <c r="F685" s="1"/>
      <c r="G685" s="10"/>
      <c r="H685" s="10"/>
      <c r="I685" s="10"/>
      <c r="J685" s="4"/>
      <c r="K685" s="11"/>
      <c r="L685" s="11"/>
      <c r="M685" s="5"/>
      <c r="N685" s="5"/>
      <c r="O685" s="2"/>
    </row>
    <row r="686" spans="1:15" ht="12.75" customHeight="1" x14ac:dyDescent="0.2">
      <c r="A686" s="10"/>
      <c r="B686" s="1"/>
      <c r="C686" s="1"/>
      <c r="D686" s="1"/>
      <c r="E686" s="2"/>
      <c r="F686" s="1"/>
      <c r="G686" s="10"/>
      <c r="H686" s="10"/>
      <c r="I686" s="10"/>
      <c r="J686" s="4"/>
      <c r="K686" s="11"/>
      <c r="L686" s="11"/>
      <c r="M686" s="5"/>
      <c r="N686" s="5"/>
      <c r="O686" s="2"/>
    </row>
    <row r="687" spans="1:15" ht="12.75" customHeight="1" x14ac:dyDescent="0.2">
      <c r="A687" s="10"/>
      <c r="B687" s="1"/>
      <c r="C687" s="1"/>
      <c r="D687" s="1"/>
      <c r="E687" s="2"/>
      <c r="F687" s="1"/>
      <c r="G687" s="10"/>
      <c r="H687" s="10"/>
      <c r="I687" s="10"/>
      <c r="J687" s="4"/>
      <c r="K687" s="11"/>
      <c r="L687" s="11"/>
      <c r="M687" s="5"/>
      <c r="N687" s="5"/>
      <c r="O687" s="2"/>
    </row>
    <row r="688" spans="1:15" ht="12.75" customHeight="1" x14ac:dyDescent="0.2">
      <c r="A688" s="10"/>
      <c r="B688" s="1"/>
      <c r="C688" s="1"/>
      <c r="D688" s="1"/>
      <c r="E688" s="2"/>
      <c r="F688" s="1"/>
      <c r="G688" s="10"/>
      <c r="H688" s="10"/>
      <c r="I688" s="10"/>
      <c r="J688" s="4"/>
      <c r="K688" s="11"/>
      <c r="L688" s="11"/>
      <c r="M688" s="5"/>
      <c r="N688" s="5"/>
      <c r="O688" s="2"/>
    </row>
    <row r="689" spans="1:15" ht="12.75" customHeight="1" x14ac:dyDescent="0.2">
      <c r="A689" s="10"/>
      <c r="B689" s="1"/>
      <c r="C689" s="1"/>
      <c r="D689" s="1"/>
      <c r="E689" s="2"/>
      <c r="F689" s="1"/>
      <c r="G689" s="10"/>
      <c r="H689" s="10"/>
      <c r="I689" s="10"/>
      <c r="J689" s="4"/>
      <c r="K689" s="11"/>
      <c r="L689" s="11"/>
      <c r="M689" s="5"/>
      <c r="N689" s="5"/>
      <c r="O689" s="2"/>
    </row>
    <row r="690" spans="1:15" ht="12.75" customHeight="1" x14ac:dyDescent="0.2">
      <c r="A690" s="10"/>
      <c r="B690" s="1"/>
      <c r="C690" s="1"/>
      <c r="D690" s="1"/>
      <c r="E690" s="2"/>
      <c r="F690" s="1"/>
      <c r="G690" s="10"/>
      <c r="H690" s="10"/>
      <c r="I690" s="10"/>
      <c r="J690" s="4"/>
      <c r="K690" s="11"/>
      <c r="L690" s="11"/>
      <c r="M690" s="5"/>
      <c r="N690" s="5"/>
      <c r="O690" s="2"/>
    </row>
    <row r="691" spans="1:15" ht="12.75" customHeight="1" x14ac:dyDescent="0.2">
      <c r="A691" s="10"/>
      <c r="B691" s="1"/>
      <c r="C691" s="1"/>
      <c r="D691" s="1"/>
      <c r="E691" s="2"/>
      <c r="F691" s="1"/>
      <c r="G691" s="10"/>
      <c r="H691" s="10"/>
      <c r="I691" s="10"/>
      <c r="J691" s="4"/>
      <c r="K691" s="11"/>
      <c r="L691" s="11"/>
      <c r="M691" s="5"/>
      <c r="N691" s="5"/>
      <c r="O691" s="2"/>
    </row>
    <row r="692" spans="1:15" ht="12.75" customHeight="1" x14ac:dyDescent="0.2">
      <c r="A692" s="10"/>
      <c r="B692" s="1"/>
      <c r="C692" s="1"/>
      <c r="D692" s="1"/>
      <c r="E692" s="2"/>
      <c r="F692" s="1"/>
      <c r="G692" s="10"/>
      <c r="H692" s="10"/>
      <c r="I692" s="10"/>
      <c r="J692" s="4"/>
      <c r="K692" s="11"/>
      <c r="L692" s="11"/>
      <c r="M692" s="5"/>
      <c r="N692" s="5"/>
      <c r="O692" s="2"/>
    </row>
    <row r="693" spans="1:15" ht="12.75" customHeight="1" x14ac:dyDescent="0.2">
      <c r="A693" s="10"/>
      <c r="B693" s="1"/>
      <c r="C693" s="1"/>
      <c r="D693" s="1"/>
      <c r="E693" s="2"/>
      <c r="F693" s="1"/>
      <c r="G693" s="10"/>
      <c r="H693" s="10"/>
      <c r="I693" s="10"/>
      <c r="J693" s="4"/>
      <c r="K693" s="11"/>
      <c r="L693" s="11"/>
      <c r="M693" s="5"/>
      <c r="N693" s="5"/>
      <c r="O693" s="2"/>
    </row>
    <row r="694" spans="1:15" ht="12.75" customHeight="1" x14ac:dyDescent="0.2">
      <c r="A694" s="10"/>
      <c r="B694" s="1"/>
      <c r="C694" s="1"/>
      <c r="D694" s="1"/>
      <c r="E694" s="2"/>
      <c r="F694" s="1"/>
      <c r="G694" s="10"/>
      <c r="H694" s="10"/>
      <c r="I694" s="10"/>
      <c r="J694" s="4"/>
      <c r="K694" s="11"/>
      <c r="L694" s="11"/>
      <c r="M694" s="5"/>
      <c r="N694" s="5"/>
      <c r="O694" s="2"/>
    </row>
    <row r="695" spans="1:15" ht="12.75" customHeight="1" x14ac:dyDescent="0.2">
      <c r="A695" s="10"/>
      <c r="B695" s="1"/>
      <c r="C695" s="1"/>
      <c r="D695" s="1"/>
      <c r="E695" s="2"/>
      <c r="F695" s="1"/>
      <c r="G695" s="10"/>
      <c r="H695" s="10"/>
      <c r="I695" s="10"/>
      <c r="J695" s="4"/>
      <c r="K695" s="11"/>
      <c r="L695" s="11"/>
      <c r="M695" s="5"/>
      <c r="N695" s="5"/>
      <c r="O695" s="2"/>
    </row>
    <row r="696" spans="1:15" ht="12.75" customHeight="1" x14ac:dyDescent="0.2">
      <c r="A696" s="10"/>
      <c r="B696" s="1"/>
      <c r="C696" s="1"/>
      <c r="D696" s="1"/>
      <c r="E696" s="2"/>
      <c r="F696" s="1"/>
      <c r="G696" s="10"/>
      <c r="H696" s="10"/>
      <c r="I696" s="10"/>
      <c r="J696" s="4"/>
      <c r="K696" s="11"/>
      <c r="L696" s="11"/>
      <c r="M696" s="5"/>
      <c r="N696" s="5"/>
      <c r="O696" s="2"/>
    </row>
    <row r="697" spans="1:15" ht="12.75" customHeight="1" x14ac:dyDescent="0.2">
      <c r="A697" s="10"/>
      <c r="B697" s="1"/>
      <c r="C697" s="1"/>
      <c r="D697" s="1"/>
      <c r="E697" s="2"/>
      <c r="F697" s="1"/>
      <c r="G697" s="10"/>
      <c r="H697" s="10"/>
      <c r="I697" s="10"/>
      <c r="J697" s="4"/>
      <c r="K697" s="11"/>
      <c r="L697" s="11"/>
      <c r="M697" s="5"/>
      <c r="N697" s="5"/>
      <c r="O697" s="2"/>
    </row>
    <row r="698" spans="1:15" ht="12.75" customHeight="1" x14ac:dyDescent="0.2">
      <c r="A698" s="10"/>
      <c r="B698" s="1"/>
      <c r="C698" s="1"/>
      <c r="D698" s="1"/>
      <c r="E698" s="2"/>
      <c r="F698" s="1"/>
      <c r="G698" s="10"/>
      <c r="H698" s="10"/>
      <c r="I698" s="10"/>
      <c r="J698" s="4"/>
      <c r="K698" s="11"/>
      <c r="L698" s="11"/>
      <c r="M698" s="5"/>
      <c r="N698" s="5"/>
      <c r="O698" s="2"/>
    </row>
    <row r="699" spans="1:15" ht="12.75" customHeight="1" x14ac:dyDescent="0.2">
      <c r="A699" s="10"/>
      <c r="B699" s="1"/>
      <c r="C699" s="1"/>
      <c r="D699" s="1"/>
      <c r="E699" s="2"/>
      <c r="F699" s="1"/>
      <c r="G699" s="10"/>
      <c r="H699" s="10"/>
      <c r="I699" s="10"/>
      <c r="J699" s="4"/>
      <c r="K699" s="11"/>
      <c r="L699" s="11"/>
      <c r="M699" s="5"/>
      <c r="N699" s="5"/>
      <c r="O699" s="2"/>
    </row>
    <row r="700" spans="1:15" ht="12.75" customHeight="1" x14ac:dyDescent="0.2">
      <c r="A700" s="10"/>
      <c r="B700" s="1"/>
      <c r="C700" s="1"/>
      <c r="D700" s="1"/>
      <c r="E700" s="2"/>
      <c r="F700" s="1"/>
      <c r="G700" s="10"/>
      <c r="H700" s="10"/>
      <c r="I700" s="10"/>
      <c r="J700" s="4"/>
      <c r="K700" s="11"/>
      <c r="L700" s="11"/>
      <c r="M700" s="5"/>
      <c r="N700" s="5"/>
      <c r="O700" s="2"/>
    </row>
    <row r="701" spans="1:15" ht="12.75" customHeight="1" x14ac:dyDescent="0.2">
      <c r="A701" s="10"/>
      <c r="B701" s="1"/>
      <c r="C701" s="1"/>
      <c r="D701" s="1"/>
      <c r="E701" s="2"/>
      <c r="F701" s="1"/>
      <c r="G701" s="10"/>
      <c r="H701" s="10"/>
      <c r="I701" s="10"/>
      <c r="J701" s="4"/>
      <c r="K701" s="11"/>
      <c r="L701" s="11"/>
      <c r="M701" s="5"/>
      <c r="N701" s="5"/>
      <c r="O701" s="2"/>
    </row>
    <row r="702" spans="1:15" ht="12.75" customHeight="1" x14ac:dyDescent="0.2">
      <c r="A702" s="10"/>
      <c r="B702" s="1"/>
      <c r="C702" s="1"/>
      <c r="D702" s="1"/>
      <c r="E702" s="2"/>
      <c r="F702" s="1"/>
      <c r="G702" s="10"/>
      <c r="H702" s="10"/>
      <c r="I702" s="10"/>
      <c r="J702" s="4"/>
      <c r="K702" s="11"/>
      <c r="L702" s="11"/>
      <c r="M702" s="5"/>
      <c r="N702" s="5"/>
      <c r="O702" s="2"/>
    </row>
    <row r="703" spans="1:15" ht="12.75" customHeight="1" x14ac:dyDescent="0.2">
      <c r="A703" s="10"/>
      <c r="B703" s="1"/>
      <c r="C703" s="1"/>
      <c r="D703" s="1"/>
      <c r="E703" s="2"/>
      <c r="F703" s="1"/>
      <c r="G703" s="10"/>
      <c r="H703" s="10"/>
      <c r="I703" s="10"/>
      <c r="J703" s="4"/>
      <c r="K703" s="11"/>
      <c r="L703" s="11"/>
      <c r="M703" s="5"/>
      <c r="N703" s="5"/>
      <c r="O703" s="2"/>
    </row>
    <row r="704" spans="1:15" ht="12.75" customHeight="1" x14ac:dyDescent="0.2">
      <c r="A704" s="10"/>
      <c r="B704" s="1"/>
      <c r="C704" s="1"/>
      <c r="D704" s="1"/>
      <c r="E704" s="2"/>
      <c r="F704" s="1"/>
      <c r="G704" s="10"/>
      <c r="H704" s="10"/>
      <c r="I704" s="10"/>
      <c r="J704" s="4"/>
      <c r="K704" s="11"/>
      <c r="L704" s="11"/>
      <c r="M704" s="5"/>
      <c r="N704" s="5"/>
      <c r="O704" s="2"/>
    </row>
    <row r="705" spans="1:15" ht="12.75" customHeight="1" x14ac:dyDescent="0.2">
      <c r="A705" s="10"/>
      <c r="B705" s="1"/>
      <c r="C705" s="1"/>
      <c r="D705" s="1"/>
      <c r="E705" s="2"/>
      <c r="F705" s="1"/>
      <c r="G705" s="10"/>
      <c r="H705" s="10"/>
      <c r="I705" s="10"/>
      <c r="J705" s="4"/>
      <c r="K705" s="11"/>
      <c r="L705" s="11"/>
      <c r="M705" s="5"/>
      <c r="N705" s="5"/>
      <c r="O705" s="2"/>
    </row>
    <row r="706" spans="1:15" ht="12.75" customHeight="1" x14ac:dyDescent="0.2">
      <c r="A706" s="10"/>
      <c r="B706" s="1"/>
      <c r="C706" s="1"/>
      <c r="D706" s="1"/>
      <c r="E706" s="2"/>
      <c r="F706" s="1"/>
      <c r="G706" s="10"/>
      <c r="H706" s="10"/>
      <c r="I706" s="10"/>
      <c r="J706" s="4"/>
      <c r="K706" s="11"/>
      <c r="L706" s="11"/>
      <c r="M706" s="5"/>
      <c r="N706" s="5"/>
      <c r="O706" s="2"/>
    </row>
    <row r="707" spans="1:15" ht="12.75" customHeight="1" x14ac:dyDescent="0.2">
      <c r="A707" s="10"/>
      <c r="B707" s="1"/>
      <c r="C707" s="1"/>
      <c r="D707" s="1"/>
      <c r="E707" s="2"/>
      <c r="F707" s="1"/>
      <c r="G707" s="10"/>
      <c r="H707" s="10"/>
      <c r="I707" s="10"/>
      <c r="J707" s="4"/>
      <c r="K707" s="11"/>
      <c r="L707" s="11"/>
      <c r="M707" s="5"/>
      <c r="N707" s="5"/>
      <c r="O707" s="2"/>
    </row>
    <row r="708" spans="1:15" ht="12.75" customHeight="1" x14ac:dyDescent="0.2">
      <c r="A708" s="10"/>
      <c r="B708" s="1"/>
      <c r="C708" s="1"/>
      <c r="D708" s="1"/>
      <c r="E708" s="2"/>
      <c r="F708" s="1"/>
      <c r="G708" s="10"/>
      <c r="H708" s="10"/>
      <c r="I708" s="10"/>
      <c r="J708" s="4"/>
      <c r="K708" s="11"/>
      <c r="L708" s="11"/>
      <c r="M708" s="5"/>
      <c r="N708" s="5"/>
      <c r="O708" s="2"/>
    </row>
    <row r="709" spans="1:15" ht="12.75" customHeight="1" x14ac:dyDescent="0.2">
      <c r="A709" s="10"/>
      <c r="B709" s="1"/>
      <c r="C709" s="1"/>
      <c r="D709" s="1"/>
      <c r="E709" s="2"/>
      <c r="F709" s="1"/>
      <c r="G709" s="10"/>
      <c r="H709" s="10"/>
      <c r="I709" s="10"/>
      <c r="J709" s="4"/>
      <c r="K709" s="11"/>
      <c r="L709" s="11"/>
      <c r="M709" s="5"/>
      <c r="N709" s="5"/>
      <c r="O709" s="2"/>
    </row>
    <row r="710" spans="1:15" ht="12.75" customHeight="1" x14ac:dyDescent="0.2">
      <c r="A710" s="10"/>
      <c r="B710" s="1"/>
      <c r="C710" s="1"/>
      <c r="D710" s="1"/>
      <c r="E710" s="2"/>
      <c r="F710" s="1"/>
      <c r="G710" s="10"/>
      <c r="H710" s="10"/>
      <c r="I710" s="10"/>
      <c r="J710" s="4"/>
      <c r="K710" s="11"/>
      <c r="L710" s="11"/>
      <c r="M710" s="5"/>
      <c r="N710" s="5"/>
      <c r="O710" s="2"/>
    </row>
    <row r="711" spans="1:15" ht="12.75" customHeight="1" x14ac:dyDescent="0.2">
      <c r="A711" s="10"/>
      <c r="B711" s="1"/>
      <c r="C711" s="1"/>
      <c r="D711" s="1"/>
      <c r="E711" s="2"/>
      <c r="F711" s="1"/>
      <c r="G711" s="10"/>
      <c r="H711" s="10"/>
      <c r="I711" s="10"/>
      <c r="J711" s="4"/>
      <c r="K711" s="11"/>
      <c r="L711" s="11"/>
      <c r="M711" s="5"/>
      <c r="N711" s="5"/>
      <c r="O711" s="2"/>
    </row>
    <row r="712" spans="1:15" ht="12.75" customHeight="1" x14ac:dyDescent="0.2">
      <c r="A712" s="10"/>
      <c r="B712" s="1"/>
      <c r="C712" s="1"/>
      <c r="D712" s="1"/>
      <c r="E712" s="2"/>
      <c r="F712" s="1"/>
      <c r="G712" s="10"/>
      <c r="H712" s="10"/>
      <c r="I712" s="10"/>
      <c r="J712" s="4"/>
      <c r="K712" s="11"/>
      <c r="L712" s="11"/>
      <c r="M712" s="5"/>
      <c r="N712" s="5"/>
      <c r="O712" s="2"/>
    </row>
    <row r="713" spans="1:15" ht="12.75" customHeight="1" x14ac:dyDescent="0.2">
      <c r="A713" s="10"/>
      <c r="B713" s="1"/>
      <c r="C713" s="1"/>
      <c r="D713" s="1"/>
      <c r="E713" s="2"/>
      <c r="F713" s="1"/>
      <c r="G713" s="10"/>
      <c r="H713" s="10"/>
      <c r="I713" s="10"/>
      <c r="J713" s="4"/>
      <c r="K713" s="11"/>
      <c r="L713" s="11"/>
      <c r="M713" s="5"/>
      <c r="N713" s="5"/>
      <c r="O713" s="2"/>
    </row>
    <row r="714" spans="1:15" ht="12.75" customHeight="1" x14ac:dyDescent="0.2">
      <c r="A714" s="10"/>
      <c r="B714" s="1"/>
      <c r="C714" s="1"/>
      <c r="D714" s="1"/>
      <c r="E714" s="2"/>
      <c r="F714" s="1"/>
      <c r="G714" s="10"/>
      <c r="H714" s="10"/>
      <c r="I714" s="10"/>
      <c r="J714" s="4"/>
      <c r="K714" s="11"/>
      <c r="L714" s="11"/>
      <c r="M714" s="5"/>
      <c r="N714" s="5"/>
      <c r="O714" s="2"/>
    </row>
    <row r="715" spans="1:15" ht="12.75" customHeight="1" x14ac:dyDescent="0.2">
      <c r="A715" s="10"/>
      <c r="B715" s="1"/>
      <c r="C715" s="1"/>
      <c r="D715" s="1"/>
      <c r="E715" s="2"/>
      <c r="F715" s="1"/>
      <c r="G715" s="10"/>
      <c r="H715" s="10"/>
      <c r="I715" s="10"/>
      <c r="J715" s="4"/>
      <c r="K715" s="11"/>
      <c r="L715" s="11"/>
      <c r="M715" s="5"/>
      <c r="N715" s="5"/>
      <c r="O715" s="2"/>
    </row>
    <row r="716" spans="1:15" ht="12.75" customHeight="1" x14ac:dyDescent="0.2">
      <c r="A716" s="10"/>
      <c r="B716" s="1"/>
      <c r="C716" s="1"/>
      <c r="D716" s="1"/>
      <c r="E716" s="2"/>
      <c r="F716" s="1"/>
      <c r="G716" s="10"/>
      <c r="H716" s="10"/>
      <c r="I716" s="10"/>
      <c r="J716" s="4"/>
      <c r="K716" s="11"/>
      <c r="L716" s="11"/>
      <c r="M716" s="5"/>
      <c r="N716" s="5"/>
      <c r="O716" s="2"/>
    </row>
    <row r="717" spans="1:15" ht="12.75" customHeight="1" x14ac:dyDescent="0.2">
      <c r="A717" s="10"/>
      <c r="B717" s="1"/>
      <c r="C717" s="1"/>
      <c r="D717" s="1"/>
      <c r="E717" s="2"/>
      <c r="F717" s="1"/>
      <c r="G717" s="10"/>
      <c r="H717" s="10"/>
      <c r="I717" s="10"/>
      <c r="J717" s="4"/>
      <c r="K717" s="11"/>
      <c r="L717" s="11"/>
      <c r="M717" s="5"/>
      <c r="N717" s="5"/>
      <c r="O717" s="2"/>
    </row>
    <row r="718" spans="1:15" ht="12.75" customHeight="1" x14ac:dyDescent="0.2">
      <c r="A718" s="10"/>
      <c r="B718" s="1"/>
      <c r="C718" s="1"/>
      <c r="D718" s="1"/>
      <c r="E718" s="2"/>
      <c r="F718" s="1"/>
      <c r="G718" s="10"/>
      <c r="H718" s="10"/>
      <c r="I718" s="10"/>
      <c r="J718" s="4"/>
      <c r="K718" s="11"/>
      <c r="L718" s="11"/>
      <c r="M718" s="5"/>
      <c r="N718" s="5"/>
      <c r="O718" s="2"/>
    </row>
    <row r="719" spans="1:15" ht="12.75" customHeight="1" x14ac:dyDescent="0.2">
      <c r="A719" s="10"/>
      <c r="B719" s="1"/>
      <c r="C719" s="1"/>
      <c r="D719" s="1"/>
      <c r="E719" s="2"/>
      <c r="F719" s="1"/>
      <c r="G719" s="10"/>
      <c r="H719" s="10"/>
      <c r="I719" s="10"/>
      <c r="J719" s="4"/>
      <c r="K719" s="11"/>
      <c r="L719" s="11"/>
      <c r="M719" s="5"/>
      <c r="N719" s="5"/>
      <c r="O719" s="2"/>
    </row>
    <row r="720" spans="1:15" ht="12.75" customHeight="1" x14ac:dyDescent="0.2">
      <c r="A720" s="10"/>
      <c r="B720" s="1"/>
      <c r="C720" s="1"/>
      <c r="D720" s="1"/>
      <c r="E720" s="2"/>
      <c r="F720" s="1"/>
      <c r="G720" s="10"/>
      <c r="H720" s="10"/>
      <c r="I720" s="10"/>
      <c r="J720" s="4"/>
      <c r="K720" s="11"/>
      <c r="L720" s="11"/>
      <c r="M720" s="5"/>
      <c r="N720" s="5"/>
      <c r="O720" s="2"/>
    </row>
    <row r="721" spans="1:15" ht="12.75" customHeight="1" x14ac:dyDescent="0.2">
      <c r="A721" s="10"/>
      <c r="B721" s="1"/>
      <c r="C721" s="1"/>
      <c r="D721" s="1"/>
      <c r="E721" s="2"/>
      <c r="F721" s="1"/>
      <c r="G721" s="10"/>
      <c r="H721" s="10"/>
      <c r="I721" s="10"/>
      <c r="J721" s="4"/>
      <c r="K721" s="11"/>
      <c r="L721" s="11"/>
      <c r="M721" s="5"/>
      <c r="N721" s="5"/>
      <c r="O721" s="2"/>
    </row>
    <row r="722" spans="1:15" ht="12.75" customHeight="1" x14ac:dyDescent="0.2">
      <c r="A722" s="10"/>
      <c r="B722" s="1"/>
      <c r="C722" s="1"/>
      <c r="D722" s="1"/>
      <c r="E722" s="2"/>
      <c r="F722" s="1"/>
      <c r="G722" s="10"/>
      <c r="H722" s="10"/>
      <c r="I722" s="10"/>
      <c r="J722" s="4"/>
      <c r="K722" s="11"/>
      <c r="L722" s="11"/>
      <c r="M722" s="5"/>
      <c r="N722" s="5"/>
      <c r="O722" s="2"/>
    </row>
    <row r="723" spans="1:15" ht="12.75" customHeight="1" x14ac:dyDescent="0.2">
      <c r="A723" s="10"/>
      <c r="B723" s="1"/>
      <c r="C723" s="1"/>
      <c r="D723" s="1"/>
      <c r="E723" s="2"/>
      <c r="F723" s="1"/>
      <c r="G723" s="10"/>
      <c r="H723" s="10"/>
      <c r="I723" s="10"/>
      <c r="J723" s="4"/>
      <c r="K723" s="11"/>
      <c r="L723" s="11"/>
      <c r="M723" s="5"/>
      <c r="N723" s="5"/>
      <c r="O723" s="2"/>
    </row>
    <row r="724" spans="1:15" ht="12.75" customHeight="1" x14ac:dyDescent="0.2">
      <c r="A724" s="10"/>
      <c r="B724" s="1"/>
      <c r="C724" s="1"/>
      <c r="D724" s="1"/>
      <c r="E724" s="2"/>
      <c r="F724" s="1"/>
      <c r="G724" s="10"/>
      <c r="H724" s="10"/>
      <c r="I724" s="10"/>
      <c r="J724" s="4"/>
      <c r="K724" s="11"/>
      <c r="L724" s="11"/>
      <c r="M724" s="5"/>
      <c r="N724" s="5"/>
      <c r="O724" s="2"/>
    </row>
    <row r="725" spans="1:15" ht="12.75" customHeight="1" x14ac:dyDescent="0.2">
      <c r="A725" s="10"/>
      <c r="B725" s="1"/>
      <c r="C725" s="1"/>
      <c r="D725" s="1"/>
      <c r="E725" s="2"/>
      <c r="F725" s="1"/>
      <c r="G725" s="10"/>
      <c r="H725" s="10"/>
      <c r="I725" s="10"/>
      <c r="J725" s="4"/>
      <c r="K725" s="11"/>
      <c r="L725" s="11"/>
      <c r="M725" s="5"/>
      <c r="N725" s="5"/>
      <c r="O725" s="2"/>
    </row>
    <row r="726" spans="1:15" ht="12.75" customHeight="1" x14ac:dyDescent="0.2">
      <c r="A726" s="10"/>
      <c r="B726" s="1"/>
      <c r="C726" s="1"/>
      <c r="D726" s="1"/>
      <c r="E726" s="2"/>
      <c r="F726" s="1"/>
      <c r="G726" s="10"/>
      <c r="H726" s="10"/>
      <c r="I726" s="10"/>
      <c r="J726" s="4"/>
      <c r="K726" s="11"/>
      <c r="L726" s="11"/>
      <c r="M726" s="5"/>
      <c r="N726" s="5"/>
      <c r="O726" s="2"/>
    </row>
    <row r="727" spans="1:15" ht="12.75" customHeight="1" x14ac:dyDescent="0.2">
      <c r="A727" s="10"/>
      <c r="B727" s="1"/>
      <c r="C727" s="1"/>
      <c r="D727" s="1"/>
      <c r="E727" s="2"/>
      <c r="F727" s="1"/>
      <c r="G727" s="10"/>
      <c r="H727" s="10"/>
      <c r="I727" s="10"/>
      <c r="J727" s="4"/>
      <c r="K727" s="11"/>
      <c r="L727" s="11"/>
      <c r="M727" s="5"/>
      <c r="N727" s="5"/>
      <c r="O727" s="2"/>
    </row>
    <row r="728" spans="1:15" ht="12.75" customHeight="1" x14ac:dyDescent="0.2">
      <c r="A728" s="10"/>
      <c r="B728" s="1"/>
      <c r="C728" s="1"/>
      <c r="D728" s="1"/>
      <c r="E728" s="2"/>
      <c r="F728" s="1"/>
      <c r="G728" s="10"/>
      <c r="H728" s="10"/>
      <c r="I728" s="10"/>
      <c r="J728" s="4"/>
      <c r="K728" s="11"/>
      <c r="L728" s="11"/>
      <c r="M728" s="5"/>
      <c r="N728" s="5"/>
      <c r="O728" s="2"/>
    </row>
    <row r="729" spans="1:15" ht="12.75" customHeight="1" x14ac:dyDescent="0.2">
      <c r="A729" s="10"/>
      <c r="B729" s="1"/>
      <c r="C729" s="1"/>
      <c r="D729" s="1"/>
      <c r="E729" s="2"/>
      <c r="F729" s="1"/>
      <c r="G729" s="10"/>
      <c r="H729" s="10"/>
      <c r="I729" s="10"/>
      <c r="J729" s="4"/>
      <c r="K729" s="11"/>
      <c r="L729" s="11"/>
      <c r="M729" s="5"/>
      <c r="N729" s="5"/>
      <c r="O729" s="2"/>
    </row>
    <row r="730" spans="1:15" ht="12.75" customHeight="1" x14ac:dyDescent="0.2">
      <c r="A730" s="10"/>
      <c r="B730" s="1"/>
      <c r="C730" s="1"/>
      <c r="D730" s="1"/>
      <c r="E730" s="2"/>
      <c r="F730" s="1"/>
      <c r="G730" s="10"/>
      <c r="H730" s="10"/>
      <c r="I730" s="10"/>
      <c r="J730" s="4"/>
      <c r="K730" s="11"/>
      <c r="L730" s="11"/>
      <c r="M730" s="5"/>
      <c r="N730" s="5"/>
      <c r="O730" s="2"/>
    </row>
    <row r="731" spans="1:15" ht="12.75" customHeight="1" x14ac:dyDescent="0.2">
      <c r="A731" s="10"/>
      <c r="B731" s="1"/>
      <c r="C731" s="1"/>
      <c r="D731" s="1"/>
      <c r="E731" s="2"/>
      <c r="F731" s="1"/>
      <c r="G731" s="10"/>
      <c r="H731" s="10"/>
      <c r="I731" s="10"/>
      <c r="J731" s="4"/>
      <c r="K731" s="11"/>
      <c r="L731" s="11"/>
      <c r="M731" s="5"/>
      <c r="N731" s="5"/>
      <c r="O731" s="2"/>
    </row>
    <row r="732" spans="1:15" ht="12.75" customHeight="1" x14ac:dyDescent="0.2">
      <c r="A732" s="10"/>
      <c r="B732" s="1"/>
      <c r="C732" s="1"/>
      <c r="D732" s="1"/>
      <c r="E732" s="2"/>
      <c r="F732" s="1"/>
      <c r="G732" s="10"/>
      <c r="H732" s="10"/>
      <c r="I732" s="10"/>
      <c r="J732" s="4"/>
      <c r="K732" s="11"/>
      <c r="L732" s="11"/>
      <c r="M732" s="5"/>
      <c r="N732" s="5"/>
      <c r="O732" s="2"/>
    </row>
    <row r="733" spans="1:15" ht="12.75" customHeight="1" x14ac:dyDescent="0.2">
      <c r="A733" s="10"/>
      <c r="B733" s="1"/>
      <c r="C733" s="1"/>
      <c r="D733" s="1"/>
      <c r="E733" s="2"/>
      <c r="F733" s="1"/>
      <c r="G733" s="10"/>
      <c r="H733" s="10"/>
      <c r="I733" s="10"/>
      <c r="J733" s="4"/>
      <c r="K733" s="11"/>
      <c r="L733" s="11"/>
      <c r="M733" s="5"/>
      <c r="N733" s="5"/>
      <c r="O733" s="2"/>
    </row>
    <row r="734" spans="1:15" ht="12.75" customHeight="1" x14ac:dyDescent="0.2">
      <c r="A734" s="10"/>
      <c r="B734" s="1"/>
      <c r="C734" s="1"/>
      <c r="D734" s="1"/>
      <c r="E734" s="2"/>
      <c r="F734" s="1"/>
      <c r="G734" s="10"/>
      <c r="H734" s="10"/>
      <c r="I734" s="10"/>
      <c r="J734" s="4"/>
      <c r="K734" s="11"/>
      <c r="L734" s="11"/>
      <c r="M734" s="5"/>
      <c r="N734" s="5"/>
      <c r="O734" s="2"/>
    </row>
    <row r="735" spans="1:15" ht="12.75" customHeight="1" x14ac:dyDescent="0.2">
      <c r="A735" s="10"/>
      <c r="B735" s="1"/>
      <c r="C735" s="1"/>
      <c r="D735" s="1"/>
      <c r="E735" s="2"/>
      <c r="F735" s="1"/>
      <c r="G735" s="10"/>
      <c r="H735" s="10"/>
      <c r="I735" s="10"/>
      <c r="J735" s="4"/>
      <c r="K735" s="11"/>
      <c r="L735" s="11"/>
      <c r="M735" s="5"/>
      <c r="N735" s="5"/>
      <c r="O735" s="2"/>
    </row>
    <row r="736" spans="1:15" ht="12.75" customHeight="1" x14ac:dyDescent="0.2">
      <c r="A736" s="10"/>
      <c r="B736" s="1"/>
      <c r="C736" s="1"/>
      <c r="D736" s="1"/>
      <c r="E736" s="2"/>
      <c r="F736" s="1"/>
      <c r="G736" s="10"/>
      <c r="H736" s="10"/>
      <c r="I736" s="10"/>
      <c r="J736" s="4"/>
      <c r="K736" s="11"/>
      <c r="L736" s="11"/>
      <c r="M736" s="5"/>
      <c r="N736" s="5"/>
      <c r="O736" s="2"/>
    </row>
    <row r="737" spans="1:15" ht="12.75" customHeight="1" x14ac:dyDescent="0.2">
      <c r="A737" s="10"/>
      <c r="B737" s="1"/>
      <c r="C737" s="1"/>
      <c r="D737" s="1"/>
      <c r="E737" s="2"/>
      <c r="F737" s="1"/>
      <c r="G737" s="10"/>
      <c r="H737" s="10"/>
      <c r="I737" s="10"/>
      <c r="J737" s="4"/>
      <c r="K737" s="11"/>
      <c r="L737" s="11"/>
      <c r="M737" s="5"/>
      <c r="N737" s="5"/>
      <c r="O737" s="2"/>
    </row>
    <row r="738" spans="1:15" ht="12.75" customHeight="1" x14ac:dyDescent="0.2">
      <c r="A738" s="10"/>
      <c r="B738" s="1"/>
      <c r="C738" s="1"/>
      <c r="D738" s="1"/>
      <c r="E738" s="2"/>
      <c r="F738" s="1"/>
      <c r="G738" s="10"/>
      <c r="H738" s="10"/>
      <c r="I738" s="10"/>
      <c r="J738" s="4"/>
      <c r="K738" s="11"/>
      <c r="L738" s="11"/>
      <c r="M738" s="5"/>
      <c r="N738" s="5"/>
      <c r="O738" s="2"/>
    </row>
    <row r="739" spans="1:15" ht="12.75" customHeight="1" x14ac:dyDescent="0.2">
      <c r="A739" s="10"/>
      <c r="B739" s="1"/>
      <c r="C739" s="1"/>
      <c r="D739" s="1"/>
      <c r="E739" s="2"/>
      <c r="F739" s="1"/>
      <c r="G739" s="10"/>
      <c r="H739" s="10"/>
      <c r="I739" s="10"/>
      <c r="J739" s="4"/>
      <c r="K739" s="11"/>
      <c r="L739" s="11"/>
      <c r="M739" s="5"/>
      <c r="N739" s="5"/>
      <c r="O739" s="2"/>
    </row>
    <row r="740" spans="1:15" ht="12.75" customHeight="1" x14ac:dyDescent="0.2">
      <c r="A740" s="10"/>
      <c r="B740" s="1"/>
      <c r="C740" s="1"/>
      <c r="D740" s="1"/>
      <c r="E740" s="2"/>
      <c r="F740" s="1"/>
      <c r="G740" s="10"/>
      <c r="H740" s="10"/>
      <c r="I740" s="10"/>
      <c r="J740" s="4"/>
      <c r="K740" s="11"/>
      <c r="L740" s="11"/>
      <c r="M740" s="5"/>
      <c r="N740" s="5"/>
      <c r="O740" s="2"/>
    </row>
    <row r="741" spans="1:15" ht="12.75" customHeight="1" x14ac:dyDescent="0.2">
      <c r="A741" s="10"/>
      <c r="B741" s="1"/>
      <c r="C741" s="1"/>
      <c r="D741" s="1"/>
      <c r="E741" s="2"/>
      <c r="F741" s="1"/>
      <c r="G741" s="10"/>
      <c r="H741" s="10"/>
      <c r="I741" s="10"/>
      <c r="J741" s="4"/>
      <c r="K741" s="11"/>
      <c r="L741" s="11"/>
      <c r="M741" s="5"/>
      <c r="N741" s="5"/>
      <c r="O741" s="2"/>
    </row>
    <row r="742" spans="1:15" ht="12.75" customHeight="1" x14ac:dyDescent="0.2">
      <c r="A742" s="10"/>
      <c r="B742" s="1"/>
      <c r="C742" s="1"/>
      <c r="D742" s="1"/>
      <c r="E742" s="2"/>
      <c r="F742" s="1"/>
      <c r="G742" s="10"/>
      <c r="H742" s="10"/>
      <c r="I742" s="10"/>
      <c r="J742" s="4"/>
      <c r="K742" s="11"/>
      <c r="L742" s="11"/>
      <c r="M742" s="5"/>
      <c r="N742" s="5"/>
      <c r="O742" s="2"/>
    </row>
    <row r="743" spans="1:15" ht="12.75" customHeight="1" x14ac:dyDescent="0.2">
      <c r="A743" s="10"/>
      <c r="B743" s="1"/>
      <c r="C743" s="1"/>
      <c r="D743" s="1"/>
      <c r="E743" s="2"/>
      <c r="F743" s="1"/>
      <c r="G743" s="10"/>
      <c r="H743" s="10"/>
      <c r="I743" s="10"/>
      <c r="J743" s="4"/>
      <c r="K743" s="11"/>
      <c r="L743" s="11"/>
      <c r="M743" s="5"/>
      <c r="N743" s="5"/>
      <c r="O743" s="2"/>
    </row>
    <row r="744" spans="1:15" ht="12.75" customHeight="1" x14ac:dyDescent="0.2">
      <c r="A744" s="10"/>
      <c r="B744" s="1"/>
      <c r="C744" s="1"/>
      <c r="D744" s="1"/>
      <c r="E744" s="2"/>
      <c r="F744" s="1"/>
      <c r="G744" s="10"/>
      <c r="H744" s="10"/>
      <c r="I744" s="10"/>
      <c r="J744" s="4"/>
      <c r="K744" s="11"/>
      <c r="L744" s="11"/>
      <c r="M744" s="5"/>
      <c r="N744" s="5"/>
      <c r="O744" s="2"/>
    </row>
    <row r="745" spans="1:15" ht="12.75" customHeight="1" x14ac:dyDescent="0.2">
      <c r="A745" s="10"/>
      <c r="B745" s="1"/>
      <c r="C745" s="1"/>
      <c r="D745" s="1"/>
      <c r="E745" s="2"/>
      <c r="F745" s="1"/>
      <c r="G745" s="10"/>
      <c r="H745" s="10"/>
      <c r="I745" s="10"/>
      <c r="J745" s="4"/>
      <c r="K745" s="11"/>
      <c r="L745" s="11"/>
      <c r="M745" s="5"/>
      <c r="N745" s="5"/>
      <c r="O745" s="2"/>
    </row>
    <row r="746" spans="1:15" ht="12.75" customHeight="1" x14ac:dyDescent="0.2">
      <c r="A746" s="10"/>
      <c r="B746" s="1"/>
      <c r="C746" s="1"/>
      <c r="D746" s="1"/>
      <c r="E746" s="2"/>
      <c r="F746" s="1"/>
      <c r="G746" s="10"/>
      <c r="H746" s="10"/>
      <c r="I746" s="10"/>
      <c r="J746" s="4"/>
      <c r="K746" s="11"/>
      <c r="L746" s="11"/>
      <c r="M746" s="5"/>
      <c r="N746" s="5"/>
      <c r="O746" s="2"/>
    </row>
    <row r="747" spans="1:15" ht="12.75" customHeight="1" x14ac:dyDescent="0.2">
      <c r="A747" s="10"/>
      <c r="B747" s="1"/>
      <c r="C747" s="1"/>
      <c r="D747" s="1"/>
      <c r="E747" s="2"/>
      <c r="F747" s="1"/>
      <c r="G747" s="10"/>
      <c r="H747" s="10"/>
      <c r="I747" s="10"/>
      <c r="J747" s="4"/>
      <c r="K747" s="11"/>
      <c r="L747" s="11"/>
      <c r="M747" s="5"/>
      <c r="N747" s="5"/>
      <c r="O747" s="2"/>
    </row>
    <row r="748" spans="1:15" ht="12.75" customHeight="1" x14ac:dyDescent="0.2">
      <c r="A748" s="10"/>
      <c r="B748" s="1"/>
      <c r="C748" s="1"/>
      <c r="D748" s="1"/>
      <c r="E748" s="2"/>
      <c r="F748" s="1"/>
      <c r="G748" s="10"/>
      <c r="H748" s="10"/>
      <c r="I748" s="10"/>
      <c r="J748" s="4"/>
      <c r="K748" s="11"/>
      <c r="L748" s="11"/>
      <c r="M748" s="5"/>
      <c r="N748" s="5"/>
      <c r="O748" s="2"/>
    </row>
    <row r="749" spans="1:15" ht="12.75" customHeight="1" x14ac:dyDescent="0.2">
      <c r="A749" s="10"/>
      <c r="B749" s="1"/>
      <c r="C749" s="1"/>
      <c r="D749" s="1"/>
      <c r="E749" s="2"/>
      <c r="F749" s="1"/>
      <c r="G749" s="10"/>
      <c r="H749" s="10"/>
      <c r="I749" s="10"/>
      <c r="J749" s="4"/>
      <c r="K749" s="11"/>
      <c r="L749" s="11"/>
      <c r="M749" s="5"/>
      <c r="N749" s="5"/>
      <c r="O749" s="2"/>
    </row>
    <row r="750" spans="1:15" ht="12.75" customHeight="1" x14ac:dyDescent="0.2">
      <c r="A750" s="10"/>
      <c r="B750" s="1"/>
      <c r="C750" s="1"/>
      <c r="D750" s="1"/>
      <c r="E750" s="2"/>
      <c r="F750" s="1"/>
      <c r="G750" s="10"/>
      <c r="H750" s="10"/>
      <c r="I750" s="10"/>
      <c r="J750" s="4"/>
      <c r="K750" s="11"/>
      <c r="L750" s="11"/>
      <c r="M750" s="5"/>
      <c r="N750" s="5"/>
      <c r="O750" s="2"/>
    </row>
    <row r="751" spans="1:15" ht="12.75" customHeight="1" x14ac:dyDescent="0.2">
      <c r="A751" s="10"/>
      <c r="B751" s="1"/>
      <c r="C751" s="1"/>
      <c r="D751" s="1"/>
      <c r="E751" s="2"/>
      <c r="F751" s="1"/>
      <c r="G751" s="10"/>
      <c r="H751" s="10"/>
      <c r="I751" s="10"/>
      <c r="J751" s="4"/>
      <c r="K751" s="11"/>
      <c r="L751" s="11"/>
      <c r="M751" s="5"/>
      <c r="N751" s="5"/>
      <c r="O751" s="2"/>
    </row>
    <row r="752" spans="1:15" ht="12.75" customHeight="1" x14ac:dyDescent="0.2">
      <c r="A752" s="10"/>
      <c r="B752" s="1"/>
      <c r="C752" s="1"/>
      <c r="D752" s="1"/>
      <c r="E752" s="2"/>
      <c r="F752" s="1"/>
      <c r="G752" s="10"/>
      <c r="H752" s="10"/>
      <c r="I752" s="10"/>
      <c r="J752" s="4"/>
      <c r="K752" s="11"/>
      <c r="L752" s="11"/>
      <c r="M752" s="5"/>
      <c r="N752" s="5"/>
      <c r="O752" s="2"/>
    </row>
    <row r="753" spans="1:15" ht="12.75" customHeight="1" x14ac:dyDescent="0.2">
      <c r="A753" s="10"/>
      <c r="B753" s="1"/>
      <c r="C753" s="1"/>
      <c r="D753" s="1"/>
      <c r="E753" s="2"/>
      <c r="F753" s="1"/>
      <c r="G753" s="10"/>
      <c r="H753" s="10"/>
      <c r="I753" s="10"/>
      <c r="J753" s="4"/>
      <c r="K753" s="11"/>
      <c r="L753" s="11"/>
      <c r="M753" s="5"/>
      <c r="N753" s="5"/>
      <c r="O753" s="2"/>
    </row>
    <row r="754" spans="1:15" ht="12.75" customHeight="1" x14ac:dyDescent="0.2">
      <c r="A754" s="10"/>
      <c r="B754" s="1"/>
      <c r="C754" s="1"/>
      <c r="D754" s="1"/>
      <c r="E754" s="2"/>
      <c r="F754" s="1"/>
      <c r="G754" s="10"/>
      <c r="H754" s="10"/>
      <c r="I754" s="10"/>
      <c r="J754" s="4"/>
      <c r="K754" s="11"/>
      <c r="L754" s="11"/>
      <c r="M754" s="5"/>
      <c r="N754" s="5"/>
      <c r="O754" s="2"/>
    </row>
    <row r="755" spans="1:15" ht="12.75" customHeight="1" x14ac:dyDescent="0.2">
      <c r="A755" s="10"/>
      <c r="B755" s="1"/>
      <c r="C755" s="1"/>
      <c r="D755" s="1"/>
      <c r="E755" s="2"/>
      <c r="F755" s="1"/>
      <c r="G755" s="10"/>
      <c r="H755" s="10"/>
      <c r="I755" s="10"/>
      <c r="J755" s="4"/>
      <c r="K755" s="11"/>
      <c r="L755" s="11"/>
      <c r="M755" s="5"/>
      <c r="N755" s="5"/>
      <c r="O755" s="2"/>
    </row>
    <row r="756" spans="1:15" ht="12.75" customHeight="1" x14ac:dyDescent="0.2">
      <c r="A756" s="10"/>
      <c r="B756" s="1"/>
      <c r="C756" s="1"/>
      <c r="D756" s="1"/>
      <c r="E756" s="2"/>
      <c r="F756" s="1"/>
      <c r="G756" s="10"/>
      <c r="H756" s="10"/>
      <c r="I756" s="10"/>
      <c r="J756" s="4"/>
      <c r="K756" s="11"/>
      <c r="L756" s="11"/>
      <c r="M756" s="5"/>
      <c r="N756" s="5"/>
      <c r="O756" s="2"/>
    </row>
    <row r="757" spans="1:15" ht="12.75" customHeight="1" x14ac:dyDescent="0.2">
      <c r="A757" s="10"/>
      <c r="B757" s="1"/>
      <c r="C757" s="1"/>
      <c r="D757" s="1"/>
      <c r="E757" s="2"/>
      <c r="F757" s="1"/>
      <c r="G757" s="10"/>
      <c r="H757" s="10"/>
      <c r="I757" s="10"/>
      <c r="J757" s="4"/>
      <c r="K757" s="11"/>
      <c r="L757" s="11"/>
      <c r="M757" s="5"/>
      <c r="N757" s="5"/>
      <c r="O757" s="2"/>
    </row>
    <row r="758" spans="1:15" ht="12.75" customHeight="1" x14ac:dyDescent="0.2">
      <c r="A758" s="10"/>
      <c r="B758" s="1"/>
      <c r="C758" s="1"/>
      <c r="D758" s="1"/>
      <c r="E758" s="2"/>
      <c r="F758" s="1"/>
      <c r="G758" s="10"/>
      <c r="H758" s="10"/>
      <c r="I758" s="10"/>
      <c r="J758" s="4"/>
      <c r="K758" s="11"/>
      <c r="L758" s="11"/>
      <c r="M758" s="5"/>
      <c r="N758" s="5"/>
      <c r="O758" s="2"/>
    </row>
    <row r="759" spans="1:15" ht="12.75" customHeight="1" x14ac:dyDescent="0.2">
      <c r="A759" s="10"/>
      <c r="B759" s="1"/>
      <c r="C759" s="1"/>
      <c r="D759" s="1"/>
      <c r="E759" s="2"/>
      <c r="F759" s="1"/>
      <c r="G759" s="10"/>
      <c r="H759" s="10"/>
      <c r="I759" s="10"/>
      <c r="J759" s="4"/>
      <c r="K759" s="11"/>
      <c r="L759" s="11"/>
      <c r="M759" s="5"/>
      <c r="N759" s="5"/>
      <c r="O759" s="2"/>
    </row>
    <row r="760" spans="1:15" ht="12.75" customHeight="1" x14ac:dyDescent="0.2">
      <c r="A760" s="10"/>
      <c r="B760" s="1"/>
      <c r="C760" s="1"/>
      <c r="D760" s="1"/>
      <c r="E760" s="2"/>
      <c r="F760" s="1"/>
      <c r="G760" s="10"/>
      <c r="H760" s="10"/>
      <c r="I760" s="10"/>
      <c r="J760" s="4"/>
      <c r="K760" s="11"/>
      <c r="L760" s="11"/>
      <c r="M760" s="5"/>
      <c r="N760" s="5"/>
      <c r="O760" s="2"/>
    </row>
    <row r="761" spans="1:15" ht="12.75" customHeight="1" x14ac:dyDescent="0.2">
      <c r="A761" s="10"/>
      <c r="B761" s="1"/>
      <c r="C761" s="1"/>
      <c r="D761" s="1"/>
      <c r="E761" s="2"/>
      <c r="F761" s="1"/>
      <c r="G761" s="10"/>
      <c r="H761" s="10"/>
      <c r="I761" s="10"/>
      <c r="J761" s="4"/>
      <c r="K761" s="11"/>
      <c r="L761" s="11"/>
      <c r="M761" s="5"/>
      <c r="N761" s="5"/>
      <c r="O761" s="2"/>
    </row>
    <row r="762" spans="1:15" ht="12.75" customHeight="1" x14ac:dyDescent="0.2">
      <c r="A762" s="10"/>
      <c r="B762" s="1"/>
      <c r="C762" s="1"/>
      <c r="D762" s="1"/>
      <c r="E762" s="2"/>
      <c r="F762" s="1"/>
      <c r="G762" s="10"/>
      <c r="H762" s="10"/>
      <c r="I762" s="10"/>
      <c r="J762" s="4"/>
      <c r="K762" s="11"/>
      <c r="L762" s="11"/>
      <c r="M762" s="5"/>
      <c r="N762" s="5"/>
      <c r="O762" s="2"/>
    </row>
    <row r="763" spans="1:15" ht="12.75" customHeight="1" x14ac:dyDescent="0.2">
      <c r="A763" s="10"/>
      <c r="B763" s="1"/>
      <c r="C763" s="1"/>
      <c r="D763" s="1"/>
      <c r="E763" s="2"/>
      <c r="F763" s="1"/>
      <c r="G763" s="10"/>
      <c r="H763" s="10"/>
      <c r="I763" s="10"/>
      <c r="J763" s="4"/>
      <c r="K763" s="11"/>
      <c r="L763" s="11"/>
      <c r="M763" s="5"/>
      <c r="N763" s="5"/>
      <c r="O763" s="2"/>
    </row>
    <row r="764" spans="1:15" ht="12.75" customHeight="1" x14ac:dyDescent="0.2">
      <c r="A764" s="10"/>
      <c r="B764" s="1"/>
      <c r="C764" s="1"/>
      <c r="D764" s="1"/>
      <c r="E764" s="2"/>
      <c r="F764" s="1"/>
      <c r="G764" s="10"/>
      <c r="H764" s="10"/>
      <c r="I764" s="10"/>
      <c r="J764" s="4"/>
      <c r="K764" s="11"/>
      <c r="L764" s="11"/>
      <c r="M764" s="5"/>
      <c r="N764" s="5"/>
      <c r="O764" s="2"/>
    </row>
    <row r="765" spans="1:15" ht="12.75" customHeight="1" x14ac:dyDescent="0.2">
      <c r="A765" s="10"/>
      <c r="B765" s="1"/>
      <c r="C765" s="1"/>
      <c r="D765" s="1"/>
      <c r="E765" s="2"/>
      <c r="F765" s="1"/>
      <c r="G765" s="10"/>
      <c r="H765" s="10"/>
      <c r="I765" s="10"/>
      <c r="J765" s="4"/>
      <c r="K765" s="11"/>
      <c r="L765" s="11"/>
      <c r="M765" s="5"/>
      <c r="N765" s="5"/>
      <c r="O765" s="2"/>
    </row>
    <row r="766" spans="1:15" ht="12.75" customHeight="1" x14ac:dyDescent="0.2">
      <c r="A766" s="10"/>
      <c r="B766" s="1"/>
      <c r="C766" s="1"/>
      <c r="D766" s="1"/>
      <c r="E766" s="2"/>
      <c r="F766" s="1"/>
      <c r="G766" s="10"/>
      <c r="H766" s="10"/>
      <c r="I766" s="10"/>
      <c r="J766" s="4"/>
      <c r="K766" s="11"/>
      <c r="L766" s="11"/>
      <c r="M766" s="5"/>
      <c r="N766" s="5"/>
      <c r="O766" s="2"/>
    </row>
    <row r="767" spans="1:15" ht="12.75" customHeight="1" x14ac:dyDescent="0.2">
      <c r="A767" s="10"/>
      <c r="B767" s="1"/>
      <c r="C767" s="1"/>
      <c r="D767" s="1"/>
      <c r="E767" s="2"/>
      <c r="F767" s="1"/>
      <c r="G767" s="10"/>
      <c r="H767" s="10"/>
      <c r="I767" s="10"/>
      <c r="J767" s="4"/>
      <c r="K767" s="11"/>
      <c r="L767" s="11"/>
      <c r="M767" s="5"/>
      <c r="N767" s="5"/>
      <c r="O767" s="2"/>
    </row>
    <row r="768" spans="1:15" ht="12.75" customHeight="1" x14ac:dyDescent="0.2">
      <c r="A768" s="10"/>
      <c r="B768" s="1"/>
      <c r="C768" s="1"/>
      <c r="D768" s="1"/>
      <c r="E768" s="2"/>
      <c r="F768" s="1"/>
      <c r="G768" s="10"/>
      <c r="H768" s="10"/>
      <c r="I768" s="10"/>
      <c r="J768" s="4"/>
      <c r="K768" s="11"/>
      <c r="L768" s="11"/>
      <c r="M768" s="5"/>
      <c r="N768" s="5"/>
      <c r="O768" s="2"/>
    </row>
    <row r="769" spans="1:15" ht="12.75" customHeight="1" x14ac:dyDescent="0.2">
      <c r="A769" s="10"/>
      <c r="B769" s="1"/>
      <c r="C769" s="1"/>
      <c r="D769" s="1"/>
      <c r="E769" s="2"/>
      <c r="F769" s="1"/>
      <c r="G769" s="10"/>
      <c r="H769" s="10"/>
      <c r="I769" s="10"/>
      <c r="J769" s="4"/>
      <c r="K769" s="11"/>
      <c r="L769" s="11"/>
      <c r="M769" s="5"/>
      <c r="N769" s="5"/>
      <c r="O769" s="2"/>
    </row>
    <row r="770" spans="1:15" ht="12.75" customHeight="1" x14ac:dyDescent="0.2">
      <c r="A770" s="10"/>
      <c r="B770" s="1"/>
      <c r="C770" s="1"/>
      <c r="D770" s="1"/>
      <c r="E770" s="2"/>
      <c r="F770" s="1"/>
      <c r="G770" s="10"/>
      <c r="H770" s="10"/>
      <c r="I770" s="10"/>
      <c r="J770" s="4"/>
      <c r="K770" s="11"/>
      <c r="L770" s="11"/>
      <c r="M770" s="5"/>
      <c r="N770" s="5"/>
      <c r="O770" s="2"/>
    </row>
    <row r="771" spans="1:15" ht="12.75" customHeight="1" x14ac:dyDescent="0.2">
      <c r="A771" s="10"/>
      <c r="B771" s="1"/>
      <c r="C771" s="1"/>
      <c r="D771" s="1"/>
      <c r="E771" s="2"/>
      <c r="F771" s="1"/>
      <c r="G771" s="10"/>
      <c r="H771" s="10"/>
      <c r="I771" s="10"/>
      <c r="J771" s="4"/>
      <c r="K771" s="11"/>
      <c r="L771" s="11"/>
      <c r="M771" s="5"/>
      <c r="N771" s="5"/>
      <c r="O771" s="2"/>
    </row>
    <row r="772" spans="1:15" ht="12.75" customHeight="1" x14ac:dyDescent="0.2">
      <c r="A772" s="10"/>
      <c r="B772" s="1"/>
      <c r="C772" s="1"/>
      <c r="D772" s="1"/>
      <c r="E772" s="2"/>
      <c r="F772" s="1"/>
      <c r="G772" s="10"/>
      <c r="H772" s="10"/>
      <c r="I772" s="10"/>
      <c r="J772" s="4"/>
      <c r="K772" s="11"/>
      <c r="L772" s="11"/>
      <c r="M772" s="5"/>
      <c r="N772" s="5"/>
      <c r="O772" s="2"/>
    </row>
    <row r="773" spans="1:15" ht="12.75" customHeight="1" x14ac:dyDescent="0.2">
      <c r="A773" s="10"/>
      <c r="B773" s="1"/>
      <c r="C773" s="1"/>
      <c r="D773" s="1"/>
      <c r="E773" s="2"/>
      <c r="F773" s="1"/>
      <c r="G773" s="10"/>
      <c r="H773" s="10"/>
      <c r="I773" s="10"/>
      <c r="J773" s="4"/>
      <c r="K773" s="11"/>
      <c r="L773" s="11"/>
      <c r="M773" s="5"/>
      <c r="N773" s="5"/>
      <c r="O773" s="2"/>
    </row>
    <row r="774" spans="1:15" ht="12.75" customHeight="1" x14ac:dyDescent="0.2">
      <c r="A774" s="10"/>
      <c r="B774" s="1"/>
      <c r="C774" s="1"/>
      <c r="D774" s="1"/>
      <c r="E774" s="2"/>
      <c r="F774" s="1"/>
      <c r="G774" s="10"/>
      <c r="H774" s="10"/>
      <c r="I774" s="10"/>
      <c r="J774" s="4"/>
      <c r="K774" s="11"/>
      <c r="L774" s="11"/>
      <c r="M774" s="5"/>
      <c r="N774" s="5"/>
      <c r="O774" s="2"/>
    </row>
    <row r="775" spans="1:15" ht="12.75" customHeight="1" x14ac:dyDescent="0.2">
      <c r="A775" s="10"/>
      <c r="B775" s="1"/>
      <c r="C775" s="1"/>
      <c r="D775" s="1"/>
      <c r="E775" s="2"/>
      <c r="F775" s="1"/>
      <c r="G775" s="10"/>
      <c r="H775" s="10"/>
      <c r="I775" s="10"/>
      <c r="J775" s="4"/>
      <c r="K775" s="11"/>
      <c r="L775" s="11"/>
      <c r="M775" s="5"/>
      <c r="N775" s="5"/>
      <c r="O775" s="2"/>
    </row>
    <row r="776" spans="1:15" ht="12.75" customHeight="1" x14ac:dyDescent="0.2">
      <c r="A776" s="10"/>
      <c r="B776" s="1"/>
      <c r="C776" s="1"/>
      <c r="D776" s="1"/>
      <c r="E776" s="2"/>
      <c r="F776" s="1"/>
      <c r="G776" s="10"/>
      <c r="H776" s="10"/>
      <c r="I776" s="10"/>
      <c r="J776" s="4"/>
      <c r="K776" s="11"/>
      <c r="L776" s="11"/>
      <c r="M776" s="5"/>
      <c r="N776" s="5"/>
      <c r="O776" s="2"/>
    </row>
    <row r="777" spans="1:15" ht="12.75" customHeight="1" x14ac:dyDescent="0.2">
      <c r="A777" s="10"/>
      <c r="B777" s="1"/>
      <c r="C777" s="1"/>
      <c r="D777" s="1"/>
      <c r="E777" s="2"/>
      <c r="F777" s="1"/>
      <c r="G777" s="10"/>
      <c r="H777" s="10"/>
      <c r="I777" s="10"/>
      <c r="J777" s="4"/>
      <c r="K777" s="11"/>
      <c r="L777" s="11"/>
      <c r="M777" s="5"/>
      <c r="N777" s="5"/>
      <c r="O777" s="2"/>
    </row>
    <row r="778" spans="1:15" ht="12.75" customHeight="1" x14ac:dyDescent="0.2">
      <c r="A778" s="10"/>
      <c r="B778" s="1"/>
      <c r="C778" s="1"/>
      <c r="D778" s="1"/>
      <c r="E778" s="2"/>
      <c r="F778" s="1"/>
      <c r="G778" s="10"/>
      <c r="H778" s="10"/>
      <c r="I778" s="10"/>
      <c r="J778" s="4"/>
      <c r="K778" s="11"/>
      <c r="L778" s="11"/>
      <c r="M778" s="5"/>
      <c r="N778" s="5"/>
      <c r="O778" s="2"/>
    </row>
    <row r="779" spans="1:15" ht="12.75" customHeight="1" x14ac:dyDescent="0.2">
      <c r="A779" s="10"/>
      <c r="B779" s="1"/>
      <c r="C779" s="1"/>
      <c r="D779" s="1"/>
      <c r="E779" s="2"/>
      <c r="F779" s="1"/>
      <c r="G779" s="10"/>
      <c r="H779" s="10"/>
      <c r="I779" s="10"/>
      <c r="J779" s="4"/>
      <c r="K779" s="11"/>
      <c r="L779" s="11"/>
      <c r="M779" s="5"/>
      <c r="N779" s="5"/>
      <c r="O779" s="2"/>
    </row>
    <row r="780" spans="1:15" ht="12.75" customHeight="1" x14ac:dyDescent="0.2">
      <c r="A780" s="10"/>
      <c r="B780" s="1"/>
      <c r="C780" s="1"/>
      <c r="D780" s="1"/>
      <c r="E780" s="2"/>
      <c r="F780" s="1"/>
      <c r="G780" s="10"/>
      <c r="H780" s="10"/>
      <c r="I780" s="10"/>
      <c r="J780" s="4"/>
      <c r="K780" s="11"/>
      <c r="L780" s="11"/>
      <c r="M780" s="5"/>
      <c r="N780" s="5"/>
      <c r="O780" s="2"/>
    </row>
    <row r="781" spans="1:15" ht="12.75" customHeight="1" x14ac:dyDescent="0.2">
      <c r="A781" s="10"/>
      <c r="B781" s="1"/>
      <c r="C781" s="1"/>
      <c r="D781" s="1"/>
      <c r="E781" s="2"/>
      <c r="F781" s="1"/>
      <c r="G781" s="10"/>
      <c r="H781" s="10"/>
      <c r="I781" s="10"/>
      <c r="J781" s="4"/>
      <c r="K781" s="11"/>
      <c r="L781" s="11"/>
      <c r="M781" s="5"/>
      <c r="N781" s="5"/>
      <c r="O781" s="2"/>
    </row>
    <row r="782" spans="1:15" ht="12.75" customHeight="1" x14ac:dyDescent="0.2">
      <c r="A782" s="10"/>
      <c r="B782" s="1"/>
      <c r="C782" s="1"/>
      <c r="D782" s="1"/>
      <c r="E782" s="2"/>
      <c r="F782" s="1"/>
      <c r="G782" s="10"/>
      <c r="H782" s="10"/>
      <c r="I782" s="10"/>
      <c r="J782" s="4"/>
      <c r="K782" s="11"/>
      <c r="L782" s="11"/>
      <c r="M782" s="5"/>
      <c r="N782" s="5"/>
      <c r="O782" s="2"/>
    </row>
    <row r="783" spans="1:15" ht="12.75" customHeight="1" x14ac:dyDescent="0.2">
      <c r="A783" s="10"/>
      <c r="B783" s="1"/>
      <c r="C783" s="1"/>
      <c r="D783" s="1"/>
      <c r="E783" s="2"/>
      <c r="F783" s="1"/>
      <c r="G783" s="10"/>
      <c r="H783" s="10"/>
      <c r="I783" s="10"/>
      <c r="J783" s="4"/>
      <c r="K783" s="11"/>
      <c r="L783" s="11"/>
      <c r="M783" s="5"/>
      <c r="N783" s="5"/>
      <c r="O783" s="2"/>
    </row>
    <row r="784" spans="1:15" ht="12.75" customHeight="1" x14ac:dyDescent="0.2">
      <c r="A784" s="10"/>
      <c r="B784" s="1"/>
      <c r="C784" s="1"/>
      <c r="D784" s="1"/>
      <c r="E784" s="2"/>
      <c r="F784" s="1"/>
      <c r="G784" s="10"/>
      <c r="H784" s="10"/>
      <c r="I784" s="10"/>
      <c r="J784" s="4"/>
      <c r="K784" s="11"/>
      <c r="L784" s="11"/>
      <c r="M784" s="5"/>
      <c r="N784" s="5"/>
      <c r="O784" s="2"/>
    </row>
    <row r="785" spans="1:15" ht="12.75" customHeight="1" x14ac:dyDescent="0.2">
      <c r="A785" s="10"/>
      <c r="B785" s="1"/>
      <c r="C785" s="1"/>
      <c r="D785" s="1"/>
      <c r="E785" s="2"/>
      <c r="F785" s="1"/>
      <c r="G785" s="10"/>
      <c r="H785" s="10"/>
      <c r="I785" s="10"/>
      <c r="J785" s="4"/>
      <c r="K785" s="11"/>
      <c r="L785" s="11"/>
      <c r="M785" s="5"/>
      <c r="N785" s="5"/>
      <c r="O785" s="2"/>
    </row>
    <row r="786" spans="1:15" ht="12.75" customHeight="1" x14ac:dyDescent="0.2">
      <c r="A786" s="10"/>
      <c r="B786" s="1"/>
      <c r="C786" s="1"/>
      <c r="D786" s="1"/>
      <c r="E786" s="2"/>
      <c r="F786" s="1"/>
      <c r="G786" s="10"/>
      <c r="H786" s="10"/>
      <c r="I786" s="10"/>
      <c r="J786" s="4"/>
      <c r="K786" s="11"/>
      <c r="L786" s="11"/>
      <c r="M786" s="5"/>
      <c r="N786" s="5"/>
      <c r="O786" s="2"/>
    </row>
    <row r="787" spans="1:15" ht="12.75" customHeight="1" x14ac:dyDescent="0.2">
      <c r="A787" s="10"/>
      <c r="B787" s="1"/>
      <c r="C787" s="1"/>
      <c r="D787" s="1"/>
      <c r="E787" s="2"/>
      <c r="F787" s="1"/>
      <c r="G787" s="10"/>
      <c r="H787" s="10"/>
      <c r="I787" s="10"/>
      <c r="J787" s="4"/>
      <c r="K787" s="11"/>
      <c r="L787" s="11"/>
      <c r="M787" s="5"/>
      <c r="N787" s="5"/>
      <c r="O787" s="2"/>
    </row>
    <row r="788" spans="1:15" ht="12.75" customHeight="1" x14ac:dyDescent="0.2">
      <c r="A788" s="10"/>
      <c r="B788" s="1"/>
      <c r="C788" s="1"/>
      <c r="D788" s="1"/>
      <c r="E788" s="2"/>
      <c r="F788" s="1"/>
      <c r="G788" s="10"/>
      <c r="H788" s="10"/>
      <c r="I788" s="10"/>
      <c r="J788" s="4"/>
      <c r="K788" s="11"/>
      <c r="L788" s="11"/>
      <c r="M788" s="5"/>
      <c r="N788" s="5"/>
      <c r="O788" s="2"/>
    </row>
    <row r="789" spans="1:15" ht="12.75" customHeight="1" x14ac:dyDescent="0.2">
      <c r="A789" s="10"/>
      <c r="B789" s="1"/>
      <c r="C789" s="1"/>
      <c r="D789" s="1"/>
      <c r="E789" s="2"/>
      <c r="F789" s="1"/>
      <c r="G789" s="10"/>
      <c r="H789" s="10"/>
      <c r="I789" s="10"/>
      <c r="J789" s="4"/>
      <c r="K789" s="11"/>
      <c r="L789" s="11"/>
      <c r="M789" s="5"/>
      <c r="N789" s="5"/>
      <c r="O789" s="2"/>
    </row>
    <row r="790" spans="1:15" ht="12.75" customHeight="1" x14ac:dyDescent="0.2">
      <c r="A790" s="10"/>
      <c r="B790" s="1"/>
      <c r="C790" s="1"/>
      <c r="D790" s="1"/>
      <c r="E790" s="2"/>
      <c r="F790" s="1"/>
      <c r="G790" s="10"/>
      <c r="H790" s="10"/>
      <c r="I790" s="10"/>
      <c r="J790" s="4"/>
      <c r="K790" s="11"/>
      <c r="L790" s="11"/>
      <c r="M790" s="5"/>
      <c r="N790" s="5"/>
      <c r="O790" s="2"/>
    </row>
    <row r="791" spans="1:15" ht="12.75" customHeight="1" x14ac:dyDescent="0.2">
      <c r="A791" s="10"/>
      <c r="B791" s="1"/>
      <c r="C791" s="1"/>
      <c r="D791" s="1"/>
      <c r="E791" s="2"/>
      <c r="F791" s="1"/>
      <c r="G791" s="10"/>
      <c r="H791" s="10"/>
      <c r="I791" s="10"/>
      <c r="J791" s="4"/>
      <c r="K791" s="11"/>
      <c r="L791" s="11"/>
      <c r="M791" s="5"/>
      <c r="N791" s="5"/>
      <c r="O791" s="2"/>
    </row>
    <row r="792" spans="1:15" ht="12.75" customHeight="1" x14ac:dyDescent="0.2">
      <c r="A792" s="10"/>
      <c r="B792" s="1"/>
      <c r="C792" s="1"/>
      <c r="D792" s="1"/>
      <c r="E792" s="2"/>
      <c r="F792" s="1"/>
      <c r="G792" s="10"/>
      <c r="H792" s="10"/>
      <c r="I792" s="10"/>
      <c r="J792" s="4"/>
      <c r="K792" s="11"/>
      <c r="L792" s="11"/>
      <c r="M792" s="5"/>
      <c r="N792" s="5"/>
      <c r="O792" s="2"/>
    </row>
    <row r="793" spans="1:15" ht="12.75" customHeight="1" x14ac:dyDescent="0.2">
      <c r="A793" s="10"/>
      <c r="B793" s="1"/>
      <c r="C793" s="1"/>
      <c r="D793" s="1"/>
      <c r="E793" s="2"/>
      <c r="F793" s="1"/>
      <c r="G793" s="10"/>
      <c r="H793" s="10"/>
      <c r="I793" s="10"/>
      <c r="J793" s="4"/>
      <c r="K793" s="11"/>
      <c r="L793" s="11"/>
      <c r="M793" s="5"/>
      <c r="N793" s="5"/>
      <c r="O793" s="2"/>
    </row>
    <row r="794" spans="1:15" ht="12.75" customHeight="1" x14ac:dyDescent="0.2">
      <c r="A794" s="10"/>
      <c r="B794" s="1"/>
      <c r="C794" s="1"/>
      <c r="D794" s="1"/>
      <c r="E794" s="2"/>
      <c r="F794" s="1"/>
      <c r="G794" s="10"/>
      <c r="H794" s="10"/>
      <c r="I794" s="10"/>
      <c r="J794" s="4"/>
      <c r="K794" s="11"/>
      <c r="L794" s="11"/>
      <c r="M794" s="5"/>
      <c r="N794" s="5"/>
      <c r="O794" s="2"/>
    </row>
    <row r="795" spans="1:15" ht="12.75" customHeight="1" x14ac:dyDescent="0.2">
      <c r="A795" s="10"/>
      <c r="B795" s="1"/>
      <c r="C795" s="1"/>
      <c r="D795" s="1"/>
      <c r="E795" s="2"/>
      <c r="F795" s="1"/>
      <c r="G795" s="10"/>
      <c r="H795" s="10"/>
      <c r="I795" s="10"/>
      <c r="J795" s="4"/>
      <c r="K795" s="11"/>
      <c r="L795" s="11"/>
      <c r="M795" s="5"/>
      <c r="N795" s="5"/>
      <c r="O795" s="2"/>
    </row>
    <row r="796" spans="1:15" ht="12.75" customHeight="1" x14ac:dyDescent="0.2">
      <c r="A796" s="10"/>
      <c r="B796" s="1"/>
      <c r="C796" s="1"/>
      <c r="D796" s="1"/>
      <c r="E796" s="2"/>
      <c r="F796" s="1"/>
      <c r="G796" s="10"/>
      <c r="H796" s="10"/>
      <c r="I796" s="10"/>
      <c r="J796" s="4"/>
      <c r="K796" s="11"/>
      <c r="L796" s="11"/>
      <c r="M796" s="5"/>
      <c r="N796" s="5"/>
      <c r="O796" s="2"/>
    </row>
    <row r="797" spans="1:15" ht="12.75" customHeight="1" x14ac:dyDescent="0.2">
      <c r="A797" s="10"/>
      <c r="B797" s="1"/>
      <c r="C797" s="1"/>
      <c r="D797" s="1"/>
      <c r="E797" s="2"/>
      <c r="F797" s="1"/>
      <c r="G797" s="10"/>
      <c r="H797" s="10"/>
      <c r="I797" s="10"/>
      <c r="J797" s="4"/>
      <c r="K797" s="11"/>
      <c r="L797" s="11"/>
      <c r="M797" s="5"/>
      <c r="N797" s="5"/>
      <c r="O797" s="2"/>
    </row>
    <row r="798" spans="1:15" ht="12.75" customHeight="1" x14ac:dyDescent="0.2">
      <c r="A798" s="10"/>
      <c r="B798" s="1"/>
      <c r="C798" s="1"/>
      <c r="D798" s="1"/>
      <c r="E798" s="2"/>
      <c r="F798" s="1"/>
      <c r="G798" s="10"/>
      <c r="H798" s="10"/>
      <c r="I798" s="10"/>
      <c r="J798" s="4"/>
      <c r="K798" s="11"/>
      <c r="L798" s="11"/>
      <c r="M798" s="5"/>
      <c r="N798" s="5"/>
      <c r="O798" s="2"/>
    </row>
    <row r="799" spans="1:15" ht="12.75" customHeight="1" x14ac:dyDescent="0.2">
      <c r="A799" s="10"/>
      <c r="B799" s="1"/>
      <c r="C799" s="1"/>
      <c r="D799" s="1"/>
      <c r="E799" s="2"/>
      <c r="F799" s="1"/>
      <c r="G799" s="10"/>
      <c r="H799" s="10"/>
      <c r="I799" s="10"/>
      <c r="J799" s="4"/>
      <c r="K799" s="11"/>
      <c r="L799" s="11"/>
      <c r="M799" s="5"/>
      <c r="N799" s="5"/>
      <c r="O799" s="2"/>
    </row>
    <row r="800" spans="1:15" ht="12.75" customHeight="1" x14ac:dyDescent="0.2">
      <c r="A800" s="10"/>
      <c r="B800" s="1"/>
      <c r="C800" s="1"/>
      <c r="D800" s="1"/>
      <c r="E800" s="2"/>
      <c r="F800" s="1"/>
      <c r="G800" s="10"/>
      <c r="H800" s="10"/>
      <c r="I800" s="10"/>
      <c r="J800" s="4"/>
      <c r="K800" s="11"/>
      <c r="L800" s="11"/>
      <c r="M800" s="5"/>
      <c r="N800" s="5"/>
      <c r="O800" s="2"/>
    </row>
    <row r="801" spans="1:15" ht="12.75" customHeight="1" x14ac:dyDescent="0.2">
      <c r="A801" s="10"/>
      <c r="B801" s="1"/>
      <c r="C801" s="1"/>
      <c r="D801" s="1"/>
      <c r="E801" s="2"/>
      <c r="F801" s="1"/>
      <c r="G801" s="10"/>
      <c r="H801" s="10"/>
      <c r="I801" s="10"/>
      <c r="J801" s="4"/>
      <c r="K801" s="11"/>
      <c r="L801" s="11"/>
      <c r="M801" s="5"/>
      <c r="N801" s="5"/>
      <c r="O801" s="2"/>
    </row>
    <row r="802" spans="1:15" ht="12.75" customHeight="1" x14ac:dyDescent="0.2">
      <c r="A802" s="10"/>
      <c r="B802" s="1"/>
      <c r="C802" s="1"/>
      <c r="D802" s="1"/>
      <c r="E802" s="2"/>
      <c r="F802" s="1"/>
      <c r="G802" s="10"/>
      <c r="H802" s="10"/>
      <c r="I802" s="10"/>
      <c r="J802" s="4"/>
      <c r="K802" s="11"/>
      <c r="L802" s="11"/>
      <c r="M802" s="5"/>
      <c r="N802" s="5"/>
      <c r="O802" s="2"/>
    </row>
    <row r="803" spans="1:15" ht="12.75" customHeight="1" x14ac:dyDescent="0.2">
      <c r="A803" s="10"/>
      <c r="B803" s="1"/>
      <c r="C803" s="1"/>
      <c r="D803" s="1"/>
      <c r="E803" s="2"/>
      <c r="F803" s="1"/>
      <c r="G803" s="10"/>
      <c r="H803" s="10"/>
      <c r="I803" s="10"/>
      <c r="J803" s="4"/>
      <c r="K803" s="11"/>
      <c r="L803" s="11"/>
      <c r="M803" s="5"/>
      <c r="N803" s="5"/>
      <c r="O803" s="2"/>
    </row>
    <row r="804" spans="1:15" ht="12.75" customHeight="1" x14ac:dyDescent="0.2">
      <c r="A804" s="10"/>
      <c r="B804" s="1"/>
      <c r="C804" s="1"/>
      <c r="D804" s="1"/>
      <c r="E804" s="2"/>
      <c r="F804" s="1"/>
      <c r="G804" s="10"/>
      <c r="H804" s="10"/>
      <c r="I804" s="10"/>
      <c r="J804" s="4"/>
      <c r="K804" s="11"/>
      <c r="L804" s="11"/>
      <c r="M804" s="5"/>
      <c r="N804" s="5"/>
      <c r="O804" s="2"/>
    </row>
    <row r="805" spans="1:15" ht="12.75" customHeight="1" x14ac:dyDescent="0.2">
      <c r="A805" s="10"/>
      <c r="B805" s="1"/>
      <c r="C805" s="1"/>
      <c r="D805" s="1"/>
      <c r="E805" s="2"/>
      <c r="F805" s="1"/>
      <c r="G805" s="10"/>
      <c r="H805" s="10"/>
      <c r="I805" s="10"/>
      <c r="J805" s="4"/>
      <c r="K805" s="11"/>
      <c r="L805" s="11"/>
      <c r="M805" s="5"/>
      <c r="N805" s="5"/>
      <c r="O805" s="2"/>
    </row>
    <row r="806" spans="1:15" ht="12.75" customHeight="1" x14ac:dyDescent="0.2">
      <c r="A806" s="10"/>
      <c r="B806" s="1"/>
      <c r="C806" s="1"/>
      <c r="D806" s="1"/>
      <c r="E806" s="2"/>
      <c r="F806" s="1"/>
      <c r="G806" s="10"/>
      <c r="H806" s="10"/>
      <c r="I806" s="10"/>
      <c r="J806" s="4"/>
      <c r="K806" s="11"/>
      <c r="L806" s="11"/>
      <c r="M806" s="5"/>
      <c r="N806" s="5"/>
      <c r="O806" s="2"/>
    </row>
    <row r="807" spans="1:15" ht="12.75" customHeight="1" x14ac:dyDescent="0.2">
      <c r="A807" s="10"/>
      <c r="B807" s="1"/>
      <c r="C807" s="1"/>
      <c r="D807" s="1"/>
      <c r="E807" s="2"/>
      <c r="F807" s="1"/>
      <c r="G807" s="10"/>
      <c r="H807" s="10"/>
      <c r="I807" s="10"/>
      <c r="J807" s="4"/>
      <c r="K807" s="11"/>
      <c r="L807" s="11"/>
      <c r="M807" s="5"/>
      <c r="N807" s="5"/>
      <c r="O807" s="2"/>
    </row>
    <row r="808" spans="1:15" ht="12.75" customHeight="1" x14ac:dyDescent="0.2">
      <c r="A808" s="10"/>
      <c r="B808" s="1"/>
      <c r="C808" s="1"/>
      <c r="D808" s="1"/>
      <c r="E808" s="2"/>
      <c r="F808" s="1"/>
      <c r="G808" s="10"/>
      <c r="H808" s="10"/>
      <c r="I808" s="10"/>
      <c r="J808" s="4"/>
      <c r="K808" s="11"/>
      <c r="L808" s="11"/>
      <c r="M808" s="5"/>
      <c r="N808" s="5"/>
      <c r="O808" s="2"/>
    </row>
    <row r="809" spans="1:15" ht="12.75" customHeight="1" x14ac:dyDescent="0.2">
      <c r="A809" s="10"/>
      <c r="B809" s="1"/>
      <c r="C809" s="1"/>
      <c r="D809" s="1"/>
      <c r="E809" s="2"/>
      <c r="F809" s="1"/>
      <c r="G809" s="10"/>
      <c r="H809" s="10"/>
      <c r="I809" s="10"/>
      <c r="J809" s="4"/>
      <c r="K809" s="11"/>
      <c r="L809" s="11"/>
      <c r="M809" s="5"/>
      <c r="N809" s="5"/>
      <c r="O809" s="2"/>
    </row>
    <row r="810" spans="1:15" ht="12.75" customHeight="1" x14ac:dyDescent="0.2">
      <c r="A810" s="10"/>
      <c r="B810" s="1"/>
      <c r="C810" s="1"/>
      <c r="D810" s="1"/>
      <c r="E810" s="2"/>
      <c r="F810" s="1"/>
      <c r="G810" s="10"/>
      <c r="H810" s="10"/>
      <c r="I810" s="10"/>
      <c r="J810" s="4"/>
      <c r="K810" s="11"/>
      <c r="L810" s="11"/>
      <c r="M810" s="5"/>
      <c r="N810" s="5"/>
      <c r="O810" s="2"/>
    </row>
    <row r="811" spans="1:15" ht="12.75" customHeight="1" x14ac:dyDescent="0.2">
      <c r="A811" s="10"/>
      <c r="B811" s="1"/>
      <c r="C811" s="1"/>
      <c r="D811" s="1"/>
      <c r="E811" s="2"/>
      <c r="F811" s="1"/>
      <c r="G811" s="10"/>
      <c r="H811" s="10"/>
      <c r="I811" s="10"/>
      <c r="J811" s="4"/>
      <c r="K811" s="11"/>
      <c r="L811" s="11"/>
      <c r="M811" s="5"/>
      <c r="N811" s="5"/>
      <c r="O811" s="2"/>
    </row>
    <row r="812" spans="1:15" ht="12.75" customHeight="1" x14ac:dyDescent="0.2">
      <c r="A812" s="10"/>
      <c r="B812" s="1"/>
      <c r="C812" s="1"/>
      <c r="D812" s="1"/>
      <c r="E812" s="2"/>
      <c r="F812" s="1"/>
      <c r="G812" s="10"/>
      <c r="H812" s="10"/>
      <c r="I812" s="10"/>
      <c r="J812" s="4"/>
      <c r="K812" s="11"/>
      <c r="L812" s="11"/>
      <c r="M812" s="5"/>
      <c r="N812" s="5"/>
      <c r="O812" s="2"/>
    </row>
    <row r="813" spans="1:15" ht="12.75" customHeight="1" x14ac:dyDescent="0.2">
      <c r="A813" s="10"/>
      <c r="B813" s="1"/>
      <c r="C813" s="1"/>
      <c r="D813" s="1"/>
      <c r="E813" s="2"/>
      <c r="F813" s="1"/>
      <c r="G813" s="10"/>
      <c r="H813" s="10"/>
      <c r="I813" s="10"/>
      <c r="J813" s="4"/>
      <c r="K813" s="11"/>
      <c r="L813" s="11"/>
      <c r="M813" s="5"/>
      <c r="N813" s="5"/>
      <c r="O813" s="2"/>
    </row>
    <row r="814" spans="1:15" ht="12.75" customHeight="1" x14ac:dyDescent="0.2">
      <c r="A814" s="10"/>
      <c r="B814" s="1"/>
      <c r="C814" s="1"/>
      <c r="D814" s="1"/>
      <c r="E814" s="2"/>
      <c r="F814" s="1"/>
      <c r="G814" s="10"/>
      <c r="H814" s="10"/>
      <c r="I814" s="10"/>
      <c r="J814" s="4"/>
      <c r="K814" s="11"/>
      <c r="L814" s="11"/>
      <c r="M814" s="5"/>
      <c r="N814" s="5"/>
      <c r="O814" s="2"/>
    </row>
    <row r="815" spans="1:15" ht="12.75" customHeight="1" x14ac:dyDescent="0.2">
      <c r="A815" s="10"/>
      <c r="B815" s="1"/>
      <c r="C815" s="1"/>
      <c r="D815" s="1"/>
      <c r="E815" s="2"/>
      <c r="F815" s="1"/>
      <c r="G815" s="10"/>
      <c r="H815" s="10"/>
      <c r="I815" s="10"/>
      <c r="J815" s="4"/>
      <c r="K815" s="11"/>
      <c r="L815" s="11"/>
      <c r="M815" s="5"/>
      <c r="N815" s="5"/>
      <c r="O815" s="2"/>
    </row>
    <row r="816" spans="1:15" ht="12.75" customHeight="1" x14ac:dyDescent="0.2">
      <c r="A816" s="10"/>
      <c r="B816" s="1"/>
      <c r="C816" s="1"/>
      <c r="D816" s="1"/>
      <c r="E816" s="2"/>
      <c r="F816" s="1"/>
      <c r="G816" s="10"/>
      <c r="H816" s="10"/>
      <c r="I816" s="10"/>
      <c r="J816" s="4"/>
      <c r="K816" s="11"/>
      <c r="L816" s="11"/>
      <c r="M816" s="5"/>
      <c r="N816" s="5"/>
      <c r="O816" s="2"/>
    </row>
    <row r="817" spans="1:15" ht="12.75" customHeight="1" x14ac:dyDescent="0.2">
      <c r="A817" s="10"/>
      <c r="B817" s="1"/>
      <c r="C817" s="1"/>
      <c r="D817" s="1"/>
      <c r="E817" s="2"/>
      <c r="F817" s="1"/>
      <c r="G817" s="10"/>
      <c r="H817" s="10"/>
      <c r="I817" s="10"/>
      <c r="J817" s="4"/>
      <c r="K817" s="11"/>
      <c r="L817" s="11"/>
      <c r="M817" s="5"/>
      <c r="N817" s="5"/>
      <c r="O817" s="2"/>
    </row>
    <row r="818" spans="1:15" ht="12.75" customHeight="1" x14ac:dyDescent="0.2">
      <c r="A818" s="10"/>
      <c r="B818" s="1"/>
      <c r="C818" s="1"/>
      <c r="D818" s="1"/>
      <c r="E818" s="2"/>
      <c r="F818" s="1"/>
      <c r="G818" s="10"/>
      <c r="H818" s="10"/>
      <c r="I818" s="10"/>
      <c r="J818" s="4"/>
      <c r="K818" s="11"/>
      <c r="L818" s="11"/>
      <c r="M818" s="5"/>
      <c r="N818" s="5"/>
      <c r="O818" s="2"/>
    </row>
    <row r="819" spans="1:15" ht="12.75" customHeight="1" x14ac:dyDescent="0.2">
      <c r="A819" s="10"/>
      <c r="B819" s="1"/>
      <c r="C819" s="1"/>
      <c r="D819" s="1"/>
      <c r="E819" s="2"/>
      <c r="F819" s="1"/>
      <c r="G819" s="10"/>
      <c r="H819" s="10"/>
      <c r="I819" s="10"/>
      <c r="J819" s="4"/>
      <c r="K819" s="11"/>
      <c r="L819" s="11"/>
      <c r="M819" s="5"/>
      <c r="N819" s="5"/>
      <c r="O819" s="2"/>
    </row>
    <row r="820" spans="1:15" ht="12.75" customHeight="1" x14ac:dyDescent="0.2">
      <c r="A820" s="10"/>
      <c r="B820" s="1"/>
      <c r="C820" s="1"/>
      <c r="D820" s="1"/>
      <c r="E820" s="2"/>
      <c r="F820" s="1"/>
      <c r="G820" s="10"/>
      <c r="H820" s="10"/>
      <c r="I820" s="10"/>
      <c r="J820" s="4"/>
      <c r="K820" s="11"/>
      <c r="L820" s="11"/>
      <c r="M820" s="5"/>
      <c r="N820" s="5"/>
      <c r="O820" s="2"/>
    </row>
    <row r="821" spans="1:15" ht="12.75" customHeight="1" x14ac:dyDescent="0.2">
      <c r="A821" s="10"/>
      <c r="B821" s="1"/>
      <c r="C821" s="1"/>
      <c r="D821" s="1"/>
      <c r="E821" s="2"/>
      <c r="F821" s="1"/>
      <c r="G821" s="10"/>
      <c r="H821" s="10"/>
      <c r="I821" s="10"/>
      <c r="J821" s="4"/>
      <c r="K821" s="11"/>
      <c r="L821" s="11"/>
      <c r="M821" s="5"/>
      <c r="N821" s="5"/>
      <c r="O821" s="2"/>
    </row>
    <row r="822" spans="1:15" ht="12.75" customHeight="1" x14ac:dyDescent="0.2">
      <c r="A822" s="10"/>
      <c r="B822" s="1"/>
      <c r="C822" s="1"/>
      <c r="D822" s="1"/>
      <c r="E822" s="2"/>
      <c r="F822" s="1"/>
      <c r="G822" s="10"/>
      <c r="H822" s="10"/>
      <c r="I822" s="10"/>
      <c r="J822" s="4"/>
      <c r="K822" s="11"/>
      <c r="L822" s="11"/>
      <c r="M822" s="5"/>
      <c r="N822" s="5"/>
      <c r="O822" s="2"/>
    </row>
    <row r="823" spans="1:15" ht="12.75" customHeight="1" x14ac:dyDescent="0.2">
      <c r="A823" s="10"/>
      <c r="B823" s="1"/>
      <c r="C823" s="1"/>
      <c r="D823" s="1"/>
      <c r="E823" s="2"/>
      <c r="F823" s="1"/>
      <c r="G823" s="10"/>
      <c r="H823" s="10"/>
      <c r="I823" s="10"/>
      <c r="J823" s="4"/>
      <c r="K823" s="11"/>
      <c r="L823" s="11"/>
      <c r="M823" s="5"/>
      <c r="N823" s="5"/>
      <c r="O823" s="2"/>
    </row>
    <row r="824" spans="1:15" ht="12.75" customHeight="1" x14ac:dyDescent="0.2">
      <c r="A824" s="10"/>
      <c r="B824" s="1"/>
      <c r="C824" s="1"/>
      <c r="D824" s="1"/>
      <c r="E824" s="2"/>
      <c r="F824" s="1"/>
      <c r="G824" s="10"/>
      <c r="H824" s="10"/>
      <c r="I824" s="10"/>
      <c r="J824" s="4"/>
      <c r="K824" s="11"/>
      <c r="L824" s="11"/>
      <c r="M824" s="5"/>
      <c r="N824" s="5"/>
      <c r="O824" s="2"/>
    </row>
    <row r="825" spans="1:15" ht="12.75" customHeight="1" x14ac:dyDescent="0.2">
      <c r="A825" s="10"/>
      <c r="B825" s="1"/>
      <c r="C825" s="1"/>
      <c r="D825" s="1"/>
      <c r="E825" s="2"/>
      <c r="F825" s="1"/>
      <c r="G825" s="10"/>
      <c r="H825" s="10"/>
      <c r="I825" s="10"/>
      <c r="J825" s="4"/>
      <c r="K825" s="11"/>
      <c r="L825" s="11"/>
      <c r="M825" s="5"/>
      <c r="N825" s="5"/>
      <c r="O825" s="2"/>
    </row>
    <row r="826" spans="1:15" ht="12.75" customHeight="1" x14ac:dyDescent="0.2">
      <c r="A826" s="10"/>
      <c r="B826" s="1"/>
      <c r="C826" s="1"/>
      <c r="D826" s="1"/>
      <c r="E826" s="2"/>
      <c r="F826" s="1"/>
      <c r="G826" s="10"/>
      <c r="H826" s="10"/>
      <c r="I826" s="10"/>
      <c r="J826" s="4"/>
      <c r="K826" s="11"/>
      <c r="L826" s="11"/>
      <c r="M826" s="5"/>
      <c r="N826" s="5"/>
      <c r="O826" s="2"/>
    </row>
    <row r="827" spans="1:15" ht="12.75" customHeight="1" x14ac:dyDescent="0.2">
      <c r="A827" s="10"/>
      <c r="B827" s="1"/>
      <c r="C827" s="1"/>
      <c r="D827" s="1"/>
      <c r="E827" s="2"/>
      <c r="F827" s="1"/>
      <c r="G827" s="10"/>
      <c r="H827" s="10"/>
      <c r="I827" s="10"/>
      <c r="J827" s="4"/>
      <c r="K827" s="11"/>
      <c r="L827" s="11"/>
      <c r="M827" s="5"/>
      <c r="N827" s="5"/>
      <c r="O827" s="2"/>
    </row>
    <row r="828" spans="1:15" ht="12.75" customHeight="1" x14ac:dyDescent="0.2">
      <c r="A828" s="10"/>
      <c r="B828" s="1"/>
      <c r="C828" s="1"/>
      <c r="D828" s="1"/>
      <c r="E828" s="2"/>
      <c r="F828" s="1"/>
      <c r="G828" s="10"/>
      <c r="H828" s="10"/>
      <c r="I828" s="10"/>
      <c r="J828" s="4"/>
      <c r="K828" s="11"/>
      <c r="L828" s="11"/>
      <c r="M828" s="5"/>
      <c r="N828" s="5"/>
      <c r="O828" s="2"/>
    </row>
    <row r="829" spans="1:15" ht="12.75" customHeight="1" x14ac:dyDescent="0.2">
      <c r="A829" s="10"/>
      <c r="B829" s="1"/>
      <c r="C829" s="1"/>
      <c r="D829" s="1"/>
      <c r="E829" s="2"/>
      <c r="F829" s="1"/>
      <c r="G829" s="10"/>
      <c r="H829" s="10"/>
      <c r="I829" s="10"/>
      <c r="J829" s="4"/>
      <c r="K829" s="11"/>
      <c r="L829" s="11"/>
      <c r="M829" s="5"/>
      <c r="N829" s="5"/>
      <c r="O829" s="2"/>
    </row>
    <row r="830" spans="1:15" ht="12.75" customHeight="1" x14ac:dyDescent="0.2">
      <c r="A830" s="10"/>
      <c r="B830" s="1"/>
      <c r="C830" s="1"/>
      <c r="D830" s="1"/>
      <c r="E830" s="2"/>
      <c r="F830" s="1"/>
      <c r="G830" s="10"/>
      <c r="H830" s="10"/>
      <c r="I830" s="10"/>
      <c r="J830" s="4"/>
      <c r="K830" s="11"/>
      <c r="L830" s="11"/>
      <c r="M830" s="5"/>
      <c r="N830" s="5"/>
      <c r="O830" s="2"/>
    </row>
    <row r="831" spans="1:15" ht="12.75" customHeight="1" x14ac:dyDescent="0.2">
      <c r="A831" s="10"/>
      <c r="B831" s="1"/>
      <c r="C831" s="1"/>
      <c r="D831" s="1"/>
      <c r="E831" s="2"/>
      <c r="F831" s="1"/>
      <c r="G831" s="10"/>
      <c r="H831" s="10"/>
      <c r="I831" s="10"/>
      <c r="J831" s="4"/>
      <c r="K831" s="11"/>
      <c r="L831" s="11"/>
      <c r="M831" s="5"/>
      <c r="N831" s="5"/>
      <c r="O831" s="2"/>
    </row>
    <row r="832" spans="1:15" ht="12.75" customHeight="1" x14ac:dyDescent="0.2">
      <c r="A832" s="10"/>
      <c r="B832" s="1"/>
      <c r="C832" s="1"/>
      <c r="D832" s="1"/>
      <c r="E832" s="2"/>
      <c r="F832" s="1"/>
      <c r="G832" s="10"/>
      <c r="H832" s="10"/>
      <c r="I832" s="10"/>
      <c r="J832" s="4"/>
      <c r="K832" s="11"/>
      <c r="L832" s="11"/>
      <c r="M832" s="5"/>
      <c r="N832" s="5"/>
      <c r="O832" s="2"/>
    </row>
    <row r="833" spans="1:15" ht="12.75" customHeight="1" x14ac:dyDescent="0.2">
      <c r="A833" s="10"/>
      <c r="B833" s="1"/>
      <c r="C833" s="1"/>
      <c r="D833" s="1"/>
      <c r="E833" s="2"/>
      <c r="F833" s="1"/>
      <c r="G833" s="10"/>
      <c r="H833" s="10"/>
      <c r="I833" s="10"/>
      <c r="J833" s="4"/>
      <c r="K833" s="11"/>
      <c r="L833" s="11"/>
      <c r="M833" s="5"/>
      <c r="N833" s="5"/>
      <c r="O833" s="2"/>
    </row>
    <row r="834" spans="1:15" ht="12.75" customHeight="1" x14ac:dyDescent="0.2">
      <c r="A834" s="10"/>
      <c r="B834" s="1"/>
      <c r="C834" s="1"/>
      <c r="D834" s="1"/>
      <c r="E834" s="2"/>
      <c r="F834" s="1"/>
      <c r="G834" s="10"/>
      <c r="H834" s="10"/>
      <c r="I834" s="10"/>
      <c r="J834" s="4"/>
      <c r="K834" s="11"/>
      <c r="L834" s="11"/>
      <c r="M834" s="5"/>
      <c r="N834" s="5"/>
      <c r="O834" s="2"/>
    </row>
    <row r="835" spans="1:15" ht="12.75" customHeight="1" x14ac:dyDescent="0.2">
      <c r="A835" s="10"/>
      <c r="B835" s="1"/>
      <c r="C835" s="1"/>
      <c r="D835" s="1"/>
      <c r="E835" s="2"/>
      <c r="F835" s="1"/>
      <c r="G835" s="10"/>
      <c r="H835" s="10"/>
      <c r="I835" s="10"/>
      <c r="J835" s="4"/>
      <c r="K835" s="11"/>
      <c r="L835" s="11"/>
      <c r="M835" s="5"/>
      <c r="N835" s="5"/>
      <c r="O835" s="2"/>
    </row>
    <row r="836" spans="1:15" ht="12.75" customHeight="1" x14ac:dyDescent="0.2">
      <c r="A836" s="10"/>
      <c r="B836" s="1"/>
      <c r="C836" s="1"/>
      <c r="D836" s="1"/>
      <c r="E836" s="2"/>
      <c r="F836" s="1"/>
      <c r="G836" s="10"/>
      <c r="H836" s="10"/>
      <c r="I836" s="10"/>
      <c r="J836" s="4"/>
      <c r="K836" s="11"/>
      <c r="L836" s="11"/>
      <c r="M836" s="5"/>
      <c r="N836" s="5"/>
      <c r="O836" s="2"/>
    </row>
    <row r="837" spans="1:15" ht="12.75" customHeight="1" x14ac:dyDescent="0.2">
      <c r="A837" s="10"/>
      <c r="B837" s="1"/>
      <c r="C837" s="1"/>
      <c r="D837" s="1"/>
      <c r="E837" s="2"/>
      <c r="F837" s="1"/>
      <c r="G837" s="10"/>
      <c r="H837" s="10"/>
      <c r="I837" s="10"/>
      <c r="J837" s="4"/>
      <c r="K837" s="11"/>
      <c r="L837" s="11"/>
      <c r="M837" s="5"/>
      <c r="N837" s="5"/>
      <c r="O837" s="2"/>
    </row>
    <row r="838" spans="1:15" ht="12.75" customHeight="1" x14ac:dyDescent="0.2">
      <c r="A838" s="10"/>
      <c r="B838" s="1"/>
      <c r="C838" s="1"/>
      <c r="D838" s="1"/>
      <c r="E838" s="2"/>
      <c r="F838" s="1"/>
      <c r="G838" s="10"/>
      <c r="H838" s="10"/>
      <c r="I838" s="10"/>
      <c r="J838" s="4"/>
      <c r="K838" s="11"/>
      <c r="L838" s="11"/>
      <c r="M838" s="5"/>
      <c r="N838" s="5"/>
      <c r="O838" s="2"/>
    </row>
    <row r="839" spans="1:15" ht="12.75" customHeight="1" x14ac:dyDescent="0.2">
      <c r="A839" s="10"/>
      <c r="B839" s="1"/>
      <c r="C839" s="1"/>
      <c r="D839" s="1"/>
      <c r="E839" s="2"/>
      <c r="F839" s="1"/>
      <c r="G839" s="10"/>
      <c r="H839" s="10"/>
      <c r="I839" s="10"/>
      <c r="J839" s="4"/>
      <c r="K839" s="11"/>
      <c r="L839" s="11"/>
      <c r="M839" s="5"/>
      <c r="N839" s="5"/>
      <c r="O839" s="2"/>
    </row>
    <row r="840" spans="1:15" ht="12.75" customHeight="1" x14ac:dyDescent="0.2">
      <c r="A840" s="10"/>
      <c r="B840" s="1"/>
      <c r="C840" s="1"/>
      <c r="D840" s="1"/>
      <c r="E840" s="2"/>
      <c r="F840" s="1"/>
      <c r="G840" s="10"/>
      <c r="H840" s="10"/>
      <c r="I840" s="10"/>
      <c r="J840" s="4"/>
      <c r="K840" s="11"/>
      <c r="L840" s="11"/>
      <c r="M840" s="5"/>
      <c r="N840" s="5"/>
      <c r="O840" s="2"/>
    </row>
    <row r="841" spans="1:15" ht="12.75" customHeight="1" x14ac:dyDescent="0.2">
      <c r="A841" s="10"/>
      <c r="B841" s="1"/>
      <c r="C841" s="1"/>
      <c r="D841" s="1"/>
      <c r="E841" s="2"/>
      <c r="F841" s="1"/>
      <c r="G841" s="10"/>
      <c r="H841" s="10"/>
      <c r="I841" s="10"/>
      <c r="J841" s="4"/>
      <c r="K841" s="11"/>
      <c r="L841" s="11"/>
      <c r="M841" s="5"/>
      <c r="N841" s="5"/>
      <c r="O841" s="2"/>
    </row>
    <row r="842" spans="1:15" ht="12.75" customHeight="1" x14ac:dyDescent="0.2">
      <c r="A842" s="10"/>
      <c r="B842" s="1"/>
      <c r="C842" s="1"/>
      <c r="D842" s="1"/>
      <c r="E842" s="2"/>
      <c r="F842" s="1"/>
      <c r="G842" s="10"/>
      <c r="H842" s="10"/>
      <c r="I842" s="10"/>
      <c r="J842" s="4"/>
      <c r="K842" s="11"/>
      <c r="L842" s="11"/>
      <c r="M842" s="5"/>
      <c r="N842" s="5"/>
      <c r="O842" s="2"/>
    </row>
    <row r="843" spans="1:15" ht="12.75" customHeight="1" x14ac:dyDescent="0.2">
      <c r="A843" s="10"/>
      <c r="B843" s="1"/>
      <c r="C843" s="1"/>
      <c r="D843" s="1"/>
      <c r="E843" s="2"/>
      <c r="F843" s="1"/>
      <c r="G843" s="10"/>
      <c r="H843" s="10"/>
      <c r="I843" s="10"/>
      <c r="J843" s="4"/>
      <c r="K843" s="11"/>
      <c r="L843" s="11"/>
      <c r="M843" s="5"/>
      <c r="N843" s="5"/>
      <c r="O843" s="2"/>
    </row>
    <row r="844" spans="1:15" ht="12.75" customHeight="1" x14ac:dyDescent="0.2">
      <c r="A844" s="10"/>
      <c r="B844" s="1"/>
      <c r="C844" s="1"/>
      <c r="D844" s="1"/>
      <c r="E844" s="2"/>
      <c r="F844" s="1"/>
      <c r="G844" s="10"/>
      <c r="H844" s="10"/>
      <c r="I844" s="10"/>
      <c r="J844" s="4"/>
      <c r="K844" s="11"/>
      <c r="L844" s="11"/>
      <c r="M844" s="5"/>
      <c r="N844" s="5"/>
      <c r="O844" s="2"/>
    </row>
    <row r="845" spans="1:15" ht="12.75" customHeight="1" x14ac:dyDescent="0.2">
      <c r="A845" s="10"/>
      <c r="B845" s="1"/>
      <c r="C845" s="1"/>
      <c r="D845" s="1"/>
      <c r="E845" s="2"/>
      <c r="F845" s="1"/>
      <c r="G845" s="10"/>
      <c r="H845" s="10"/>
      <c r="I845" s="10"/>
      <c r="J845" s="4"/>
      <c r="K845" s="11"/>
      <c r="L845" s="11"/>
      <c r="M845" s="5"/>
      <c r="N845" s="5"/>
      <c r="O845" s="2"/>
    </row>
    <row r="846" spans="1:15" ht="12.75" customHeight="1" x14ac:dyDescent="0.2">
      <c r="A846" s="10"/>
      <c r="B846" s="1"/>
      <c r="C846" s="1"/>
      <c r="D846" s="1"/>
      <c r="E846" s="2"/>
      <c r="F846" s="1"/>
      <c r="G846" s="10"/>
      <c r="H846" s="10"/>
      <c r="I846" s="10"/>
      <c r="J846" s="4"/>
      <c r="K846" s="11"/>
      <c r="L846" s="11"/>
      <c r="M846" s="5"/>
      <c r="N846" s="5"/>
      <c r="O846" s="2"/>
    </row>
    <row r="847" spans="1:15" ht="12.75" customHeight="1" x14ac:dyDescent="0.2">
      <c r="A847" s="10"/>
      <c r="B847" s="1"/>
      <c r="C847" s="1"/>
      <c r="D847" s="1"/>
      <c r="E847" s="2"/>
      <c r="F847" s="1"/>
      <c r="G847" s="10"/>
      <c r="H847" s="10"/>
      <c r="I847" s="10"/>
      <c r="J847" s="4"/>
      <c r="K847" s="11"/>
      <c r="L847" s="11"/>
      <c r="M847" s="5"/>
      <c r="N847" s="5"/>
      <c r="O847" s="2"/>
    </row>
    <row r="848" spans="1:15" ht="12.75" customHeight="1" x14ac:dyDescent="0.2">
      <c r="A848" s="10"/>
      <c r="B848" s="1"/>
      <c r="C848" s="1"/>
      <c r="D848" s="1"/>
      <c r="E848" s="2"/>
      <c r="F848" s="1"/>
      <c r="G848" s="10"/>
      <c r="H848" s="10"/>
      <c r="I848" s="10"/>
      <c r="J848" s="4"/>
      <c r="K848" s="11"/>
      <c r="L848" s="11"/>
      <c r="M848" s="5"/>
      <c r="N848" s="5"/>
      <c r="O848" s="2"/>
    </row>
    <row r="849" spans="1:15" ht="12.75" customHeight="1" x14ac:dyDescent="0.2">
      <c r="A849" s="10"/>
      <c r="B849" s="1"/>
      <c r="C849" s="1"/>
      <c r="D849" s="1"/>
      <c r="E849" s="2"/>
      <c r="F849" s="1"/>
      <c r="G849" s="10"/>
      <c r="H849" s="10"/>
      <c r="I849" s="10"/>
      <c r="J849" s="4"/>
      <c r="K849" s="11"/>
      <c r="L849" s="11"/>
      <c r="M849" s="5"/>
      <c r="N849" s="5"/>
      <c r="O849" s="2"/>
    </row>
    <row r="850" spans="1:15" ht="12.75" customHeight="1" x14ac:dyDescent="0.2">
      <c r="A850" s="10"/>
      <c r="B850" s="1"/>
      <c r="C850" s="1"/>
      <c r="D850" s="1"/>
      <c r="E850" s="2"/>
      <c r="F850" s="1"/>
      <c r="G850" s="10"/>
      <c r="H850" s="10"/>
      <c r="I850" s="10"/>
      <c r="J850" s="4"/>
      <c r="K850" s="11"/>
      <c r="L850" s="11"/>
      <c r="M850" s="5"/>
      <c r="N850" s="5"/>
      <c r="O850" s="2"/>
    </row>
    <row r="851" spans="1:15" ht="12.75" customHeight="1" x14ac:dyDescent="0.2">
      <c r="A851" s="10"/>
      <c r="B851" s="1"/>
      <c r="C851" s="1"/>
      <c r="D851" s="1"/>
      <c r="E851" s="2"/>
      <c r="F851" s="1"/>
      <c r="G851" s="10"/>
      <c r="H851" s="10"/>
      <c r="I851" s="10"/>
      <c r="J851" s="4"/>
      <c r="K851" s="11"/>
      <c r="L851" s="11"/>
      <c r="M851" s="5"/>
      <c r="N851" s="5"/>
      <c r="O851" s="2"/>
    </row>
    <row r="852" spans="1:15" ht="12.75" customHeight="1" x14ac:dyDescent="0.2">
      <c r="A852" s="10"/>
      <c r="B852" s="1"/>
      <c r="C852" s="1"/>
      <c r="D852" s="1"/>
      <c r="E852" s="2"/>
      <c r="F852" s="1"/>
      <c r="G852" s="10"/>
      <c r="H852" s="10"/>
      <c r="I852" s="10"/>
      <c r="J852" s="4"/>
      <c r="K852" s="11"/>
      <c r="L852" s="11"/>
      <c r="M852" s="5"/>
      <c r="N852" s="5"/>
      <c r="O852" s="2"/>
    </row>
    <row r="853" spans="1:15" ht="12.75" customHeight="1" x14ac:dyDescent="0.2">
      <c r="A853" s="10"/>
      <c r="B853" s="1"/>
      <c r="C853" s="1"/>
      <c r="D853" s="1"/>
      <c r="E853" s="2"/>
      <c r="F853" s="1"/>
      <c r="G853" s="10"/>
      <c r="H853" s="10"/>
      <c r="I853" s="10"/>
      <c r="J853" s="4"/>
      <c r="K853" s="11"/>
      <c r="L853" s="11"/>
      <c r="M853" s="5"/>
      <c r="N853" s="5"/>
      <c r="O853" s="2"/>
    </row>
    <row r="854" spans="1:15" ht="12.75" customHeight="1" x14ac:dyDescent="0.2">
      <c r="A854" s="10"/>
      <c r="B854" s="1"/>
      <c r="C854" s="1"/>
      <c r="D854" s="1"/>
      <c r="E854" s="2"/>
      <c r="F854" s="1"/>
      <c r="G854" s="10"/>
      <c r="H854" s="10"/>
      <c r="I854" s="10"/>
      <c r="J854" s="4"/>
      <c r="K854" s="11"/>
      <c r="L854" s="11"/>
      <c r="M854" s="5"/>
      <c r="N854" s="5"/>
      <c r="O854" s="2"/>
    </row>
    <row r="855" spans="1:15" ht="12.75" customHeight="1" x14ac:dyDescent="0.2">
      <c r="A855" s="10"/>
      <c r="B855" s="1"/>
      <c r="C855" s="1"/>
      <c r="D855" s="1"/>
      <c r="E855" s="2"/>
      <c r="F855" s="1"/>
      <c r="G855" s="10"/>
      <c r="H855" s="10"/>
      <c r="I855" s="10"/>
      <c r="J855" s="4"/>
      <c r="K855" s="11"/>
      <c r="L855" s="11"/>
      <c r="M855" s="5"/>
      <c r="N855" s="5"/>
      <c r="O855" s="2"/>
    </row>
    <row r="856" spans="1:15" ht="12.75" customHeight="1" x14ac:dyDescent="0.2">
      <c r="A856" s="10"/>
      <c r="B856" s="1"/>
      <c r="C856" s="1"/>
      <c r="D856" s="1"/>
      <c r="E856" s="2"/>
      <c r="F856" s="1"/>
      <c r="G856" s="10"/>
      <c r="H856" s="10"/>
      <c r="I856" s="10"/>
      <c r="J856" s="4"/>
      <c r="K856" s="11"/>
      <c r="L856" s="11"/>
      <c r="M856" s="5"/>
      <c r="N856" s="5"/>
      <c r="O856" s="2"/>
    </row>
  </sheetData>
  <mergeCells count="1">
    <mergeCell ref="B1:O1"/>
  </mergeCells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84DEB-7D0A-464E-BDA2-D4CD34C7E396}">
  <sheetPr>
    <tabColor rgb="FF33CCFF"/>
  </sheetPr>
  <dimension ref="A1:R871"/>
  <sheetViews>
    <sheetView showGridLines="0" topLeftCell="J1" zoomScale="70" zoomScaleNormal="70" workbookViewId="0">
      <selection activeCell="P3" sqref="P3"/>
    </sheetView>
  </sheetViews>
  <sheetFormatPr defaultColWidth="14.42578125" defaultRowHeight="12.75" x14ac:dyDescent="0.2"/>
  <cols>
    <col min="1" max="1" width="13.42578125" style="15" customWidth="1"/>
    <col min="2" max="2" width="68.5703125" style="15" bestFit="1" customWidth="1"/>
    <col min="3" max="3" width="41.5703125" style="9" customWidth="1"/>
    <col min="4" max="5" width="31.140625" style="9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8" width="30" style="74" customWidth="1"/>
    <col min="19" max="16384" width="14.42578125" style="15"/>
  </cols>
  <sheetData>
    <row r="1" spans="1:18" ht="71.45" customHeight="1" thickBot="1" x14ac:dyDescent="0.25">
      <c r="A1" s="3" t="s">
        <v>1</v>
      </c>
      <c r="B1" s="695" t="s">
        <v>1197</v>
      </c>
      <c r="C1" s="696"/>
      <c r="D1" s="696"/>
      <c r="E1" s="696"/>
      <c r="F1" s="696"/>
      <c r="G1" s="696"/>
      <c r="H1" s="696"/>
      <c r="I1" s="696"/>
      <c r="J1" s="696"/>
      <c r="K1" s="696"/>
      <c r="L1" s="719"/>
      <c r="M1" s="696"/>
      <c r="N1" s="697"/>
      <c r="O1" s="696"/>
      <c r="P1" s="245"/>
      <c r="Q1" s="245"/>
      <c r="R1" s="245"/>
    </row>
    <row r="2" spans="1:18" s="8" customFormat="1" ht="159.6" customHeight="1" thickBot="1" x14ac:dyDescent="0.25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517" t="s">
        <v>14</v>
      </c>
      <c r="L2" s="519" t="s">
        <v>16</v>
      </c>
      <c r="M2" s="518" t="s">
        <v>806</v>
      </c>
      <c r="N2" s="82" t="s">
        <v>1232</v>
      </c>
      <c r="O2" s="359" t="s">
        <v>807</v>
      </c>
      <c r="P2" s="215" t="s">
        <v>19</v>
      </c>
      <c r="Q2" s="261" t="s">
        <v>1138</v>
      </c>
      <c r="R2" s="261" t="s">
        <v>1137</v>
      </c>
    </row>
    <row r="3" spans="1:18" s="106" customFormat="1" ht="108" customHeight="1" thickBot="1" x14ac:dyDescent="0.25">
      <c r="A3" s="243"/>
      <c r="B3" s="97" t="s">
        <v>1133</v>
      </c>
      <c r="C3" s="239" t="s">
        <v>1127</v>
      </c>
      <c r="D3" s="321" t="s">
        <v>1140</v>
      </c>
      <c r="E3" s="107"/>
      <c r="F3" s="108" t="s">
        <v>1136</v>
      </c>
      <c r="G3" s="308"/>
      <c r="H3" s="308"/>
      <c r="I3" s="309"/>
      <c r="J3" s="109"/>
      <c r="K3" s="310"/>
      <c r="L3" s="311"/>
      <c r="M3" s="188" t="s">
        <v>1139</v>
      </c>
      <c r="N3" s="521">
        <f>12.56*8</f>
        <v>100.48</v>
      </c>
      <c r="O3" s="85" t="s">
        <v>1107</v>
      </c>
      <c r="P3" s="112">
        <v>5.5</v>
      </c>
      <c r="Q3" s="120">
        <f>R3*P3</f>
        <v>88</v>
      </c>
      <c r="R3" s="121">
        <v>16</v>
      </c>
    </row>
    <row r="4" spans="1:18" ht="57.75" customHeight="1" thickBot="1" x14ac:dyDescent="0.25">
      <c r="A4" s="10"/>
      <c r="B4" s="1"/>
      <c r="C4" s="1"/>
      <c r="D4" s="1"/>
      <c r="E4" s="1"/>
      <c r="F4" s="1"/>
      <c r="G4" s="10"/>
      <c r="H4" s="10"/>
      <c r="I4" s="10"/>
      <c r="J4" s="4"/>
      <c r="K4" s="11"/>
      <c r="L4" s="11"/>
      <c r="M4" s="5"/>
      <c r="N4" s="520">
        <f>SUM(N3:N3)</f>
        <v>100.48</v>
      </c>
      <c r="O4" s="2"/>
      <c r="P4" s="2"/>
      <c r="Q4" s="2"/>
      <c r="R4" s="2"/>
    </row>
    <row r="5" spans="1:18" ht="37.5" customHeight="1" x14ac:dyDescent="0.2">
      <c r="A5" s="10"/>
      <c r="B5" s="1"/>
      <c r="C5" s="1"/>
      <c r="D5" s="1"/>
      <c r="E5" s="1"/>
      <c r="F5" s="1"/>
      <c r="G5" s="10"/>
      <c r="H5" s="10"/>
      <c r="I5" s="10"/>
      <c r="J5" s="4"/>
      <c r="K5" s="11"/>
      <c r="L5" s="11"/>
      <c r="M5" s="5"/>
      <c r="N5" s="196" t="s">
        <v>80</v>
      </c>
      <c r="O5" s="2"/>
      <c r="P5" s="2"/>
      <c r="Q5" s="2"/>
      <c r="R5" s="2"/>
    </row>
    <row r="6" spans="1:18" ht="12.75" customHeight="1" x14ac:dyDescent="0.2">
      <c r="A6" s="10"/>
      <c r="B6" s="1"/>
      <c r="C6" s="1"/>
      <c r="D6" s="1"/>
      <c r="E6" s="1"/>
      <c r="F6" s="1"/>
      <c r="G6" s="10"/>
      <c r="H6" s="10"/>
      <c r="I6" s="10"/>
      <c r="J6" s="4"/>
      <c r="K6" s="11"/>
      <c r="L6" s="11"/>
      <c r="M6" s="5"/>
      <c r="N6" s="5"/>
      <c r="O6" s="2"/>
      <c r="P6" s="2"/>
      <c r="Q6" s="2"/>
      <c r="R6" s="2"/>
    </row>
    <row r="7" spans="1:18" ht="12.75" customHeight="1" x14ac:dyDescent="0.2">
      <c r="A7" s="10"/>
      <c r="B7" s="1"/>
      <c r="C7" s="1"/>
      <c r="D7" s="1"/>
      <c r="E7" s="1"/>
      <c r="F7" s="1"/>
      <c r="G7" s="10"/>
      <c r="H7" s="10"/>
      <c r="I7" s="10"/>
      <c r="J7" s="4"/>
      <c r="K7" s="11"/>
      <c r="L7" s="11"/>
      <c r="M7" s="5"/>
      <c r="N7" s="5"/>
      <c r="O7" s="2"/>
      <c r="P7" s="2"/>
      <c r="Q7" s="2"/>
      <c r="R7" s="2"/>
    </row>
    <row r="8" spans="1:18" ht="12.75" customHeight="1" x14ac:dyDescent="0.2">
      <c r="A8" s="10"/>
      <c r="B8" s="1"/>
      <c r="C8" s="1"/>
      <c r="D8" s="1"/>
      <c r="E8" s="1"/>
      <c r="F8" s="1"/>
      <c r="G8" s="10"/>
      <c r="H8" s="10"/>
      <c r="I8" s="10"/>
      <c r="J8" s="4"/>
      <c r="K8" s="11"/>
      <c r="L8" s="11"/>
      <c r="M8" s="5"/>
      <c r="N8" s="5"/>
      <c r="O8" s="2"/>
      <c r="P8" s="2"/>
      <c r="Q8" s="2"/>
      <c r="R8" s="2"/>
    </row>
    <row r="9" spans="1:18" ht="12.75" customHeight="1" x14ac:dyDescent="0.2">
      <c r="A9" s="10"/>
      <c r="B9" s="1"/>
      <c r="C9" s="1"/>
      <c r="D9" s="1"/>
      <c r="E9" s="1"/>
      <c r="F9" s="1"/>
      <c r="G9" s="10"/>
      <c r="H9" s="10"/>
      <c r="I9" s="10"/>
      <c r="J9" s="4"/>
      <c r="K9" s="11"/>
      <c r="L9" s="11"/>
      <c r="M9" s="5"/>
      <c r="N9" s="5"/>
      <c r="O9" s="2"/>
      <c r="P9" s="2"/>
      <c r="Q9" s="2"/>
      <c r="R9" s="2"/>
    </row>
    <row r="10" spans="1:18" ht="12.75" customHeight="1" x14ac:dyDescent="0.2">
      <c r="A10" s="10"/>
      <c r="B10" s="1"/>
      <c r="C10" s="1"/>
      <c r="D10" s="1"/>
      <c r="E10" s="1"/>
      <c r="F10" s="1"/>
      <c r="G10" s="10"/>
      <c r="H10" s="10"/>
      <c r="I10" s="10"/>
      <c r="J10" s="4"/>
      <c r="K10" s="11"/>
      <c r="L10" s="11"/>
      <c r="M10" s="5"/>
      <c r="N10" s="5"/>
      <c r="O10" s="2"/>
      <c r="P10" s="2"/>
      <c r="Q10" s="2"/>
      <c r="R10" s="2"/>
    </row>
    <row r="11" spans="1:18" ht="12.75" customHeight="1" x14ac:dyDescent="0.2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5"/>
      <c r="O11" s="2"/>
      <c r="P11" s="2"/>
      <c r="Q11" s="2"/>
      <c r="R11" s="2"/>
    </row>
    <row r="12" spans="1:18" ht="12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5"/>
      <c r="O12" s="2"/>
      <c r="P12" s="2"/>
      <c r="Q12" s="2"/>
      <c r="R12" s="2"/>
    </row>
    <row r="13" spans="1:18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  <c r="P13" s="2"/>
      <c r="Q13" s="2"/>
      <c r="R13" s="2"/>
    </row>
    <row r="14" spans="1:18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  <c r="P14" s="2"/>
      <c r="Q14" s="2"/>
      <c r="R14" s="2"/>
    </row>
    <row r="15" spans="1:18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  <c r="P15" s="2"/>
      <c r="Q15" s="2"/>
      <c r="R15" s="2"/>
    </row>
    <row r="16" spans="1:18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  <c r="P16" s="2"/>
      <c r="Q16" s="2"/>
      <c r="R16" s="2"/>
    </row>
    <row r="17" spans="1:18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  <c r="P17" s="2"/>
      <c r="Q17" s="2"/>
      <c r="R17" s="2"/>
    </row>
    <row r="18" spans="1:18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  <c r="P18" s="2"/>
      <c r="Q18" s="2"/>
      <c r="R18" s="2"/>
    </row>
    <row r="19" spans="1:18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  <c r="P19" s="2"/>
      <c r="Q19" s="2"/>
      <c r="R19" s="2"/>
    </row>
    <row r="20" spans="1:18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  <c r="P20" s="2"/>
      <c r="Q20" s="2"/>
      <c r="R20" s="2"/>
    </row>
    <row r="21" spans="1:18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  <c r="P21" s="2"/>
      <c r="Q21" s="2"/>
      <c r="R21" s="2"/>
    </row>
    <row r="22" spans="1:18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  <c r="P22" s="2"/>
      <c r="Q22" s="2"/>
      <c r="R22" s="2"/>
    </row>
    <row r="23" spans="1:18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  <c r="P23" s="2"/>
      <c r="Q23" s="2"/>
      <c r="R23" s="2"/>
    </row>
    <row r="24" spans="1:18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  <c r="P24" s="2"/>
      <c r="Q24" s="2"/>
      <c r="R24" s="2"/>
    </row>
    <row r="25" spans="1:18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  <c r="P25" s="2"/>
      <c r="Q25" s="2"/>
      <c r="R25" s="2"/>
    </row>
    <row r="26" spans="1:18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  <c r="P26" s="2"/>
      <c r="Q26" s="2"/>
      <c r="R26" s="2"/>
    </row>
    <row r="27" spans="1:18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  <c r="P27" s="2"/>
      <c r="Q27" s="2"/>
      <c r="R27" s="2"/>
    </row>
    <row r="28" spans="1:18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  <c r="P28" s="2"/>
      <c r="Q28" s="2"/>
      <c r="R28" s="2"/>
    </row>
    <row r="29" spans="1:18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  <c r="P29" s="2"/>
      <c r="Q29" s="2"/>
      <c r="R29" s="2"/>
    </row>
    <row r="30" spans="1:18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  <c r="P30" s="2"/>
      <c r="Q30" s="2"/>
      <c r="R30" s="2"/>
    </row>
    <row r="31" spans="1:18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  <c r="P31" s="2"/>
      <c r="Q31" s="2"/>
      <c r="R31" s="2"/>
    </row>
    <row r="32" spans="1:18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  <c r="P32" s="2"/>
      <c r="Q32" s="2"/>
      <c r="R32" s="2"/>
    </row>
    <row r="33" spans="1:18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  <c r="P33" s="2"/>
      <c r="Q33" s="2"/>
      <c r="R33" s="2"/>
    </row>
    <row r="34" spans="1:18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  <c r="P34" s="2"/>
      <c r="Q34" s="2"/>
      <c r="R34" s="2"/>
    </row>
    <row r="35" spans="1:18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  <c r="P35" s="2"/>
      <c r="Q35" s="2"/>
      <c r="R35" s="2"/>
    </row>
    <row r="36" spans="1:18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  <c r="P36" s="2"/>
      <c r="Q36" s="2"/>
      <c r="R36" s="2"/>
    </row>
    <row r="37" spans="1:18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  <c r="P37" s="2"/>
      <c r="Q37" s="2"/>
      <c r="R37" s="2"/>
    </row>
    <row r="38" spans="1:18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  <c r="P38" s="2"/>
      <c r="Q38" s="2"/>
      <c r="R38" s="2"/>
    </row>
    <row r="39" spans="1:18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  <c r="P39" s="2"/>
      <c r="Q39" s="2"/>
      <c r="R39" s="2"/>
    </row>
    <row r="40" spans="1:18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  <c r="P40" s="2"/>
      <c r="Q40" s="2"/>
      <c r="R40" s="2"/>
    </row>
    <row r="41" spans="1:18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  <c r="P41" s="2"/>
      <c r="Q41" s="2"/>
      <c r="R41" s="2"/>
    </row>
    <row r="42" spans="1:18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  <c r="P42" s="2"/>
      <c r="Q42" s="2"/>
      <c r="R42" s="2"/>
    </row>
    <row r="43" spans="1:18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  <c r="P43" s="2"/>
      <c r="Q43" s="2"/>
      <c r="R43" s="2"/>
    </row>
    <row r="44" spans="1:18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  <c r="P44" s="2"/>
      <c r="Q44" s="2"/>
      <c r="R44" s="2"/>
    </row>
    <row r="45" spans="1:18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  <c r="P45" s="2"/>
      <c r="Q45" s="2"/>
      <c r="R45" s="2"/>
    </row>
    <row r="46" spans="1:18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  <c r="P46" s="2"/>
      <c r="Q46" s="2"/>
      <c r="R46" s="2"/>
    </row>
    <row r="47" spans="1:18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  <c r="P47" s="2"/>
      <c r="Q47" s="2"/>
      <c r="R47" s="2"/>
    </row>
    <row r="48" spans="1:18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  <c r="P48" s="2"/>
      <c r="Q48" s="2"/>
      <c r="R48" s="2"/>
    </row>
    <row r="49" spans="1:18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  <c r="P49" s="2"/>
      <c r="Q49" s="2"/>
      <c r="R49" s="2"/>
    </row>
    <row r="50" spans="1:18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  <c r="P50" s="2"/>
      <c r="Q50" s="2"/>
      <c r="R50" s="2"/>
    </row>
    <row r="51" spans="1:18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  <c r="P51" s="2"/>
      <c r="Q51" s="2"/>
      <c r="R51" s="2"/>
    </row>
    <row r="52" spans="1:18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  <c r="P52" s="2"/>
      <c r="Q52" s="2"/>
      <c r="R52" s="2"/>
    </row>
    <row r="53" spans="1:18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  <c r="P53" s="2"/>
      <c r="Q53" s="2"/>
      <c r="R53" s="2"/>
    </row>
    <row r="54" spans="1:18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  <c r="P54" s="2"/>
      <c r="Q54" s="2"/>
      <c r="R54" s="2"/>
    </row>
    <row r="55" spans="1:18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  <c r="P55" s="2"/>
      <c r="Q55" s="2"/>
      <c r="R55" s="2"/>
    </row>
    <row r="56" spans="1:18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  <c r="P56" s="2"/>
      <c r="Q56" s="2"/>
      <c r="R56" s="2"/>
    </row>
    <row r="57" spans="1:18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  <c r="P57" s="2"/>
      <c r="Q57" s="2"/>
      <c r="R57" s="2"/>
    </row>
    <row r="58" spans="1:18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  <c r="P58" s="2"/>
      <c r="Q58" s="2"/>
      <c r="R58" s="2"/>
    </row>
    <row r="59" spans="1:18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  <c r="P59" s="2"/>
      <c r="Q59" s="2"/>
      <c r="R59" s="2"/>
    </row>
    <row r="60" spans="1:18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  <c r="P60" s="2"/>
      <c r="Q60" s="2"/>
      <c r="R60" s="2"/>
    </row>
    <row r="61" spans="1:18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  <c r="P61" s="2"/>
      <c r="Q61" s="2"/>
      <c r="R61" s="2"/>
    </row>
    <row r="62" spans="1:18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  <c r="P62" s="2"/>
      <c r="Q62" s="2"/>
      <c r="R62" s="2"/>
    </row>
    <row r="63" spans="1:18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  <c r="P63" s="2"/>
      <c r="Q63" s="2"/>
      <c r="R63" s="2"/>
    </row>
    <row r="64" spans="1:18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  <c r="P64" s="2"/>
      <c r="Q64" s="2"/>
      <c r="R64" s="2"/>
    </row>
    <row r="65" spans="1:18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  <c r="P65" s="2"/>
      <c r="Q65" s="2"/>
      <c r="R65" s="2"/>
    </row>
    <row r="66" spans="1:18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  <c r="P66" s="2"/>
      <c r="Q66" s="2"/>
      <c r="R66" s="2"/>
    </row>
    <row r="67" spans="1:18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  <c r="P67" s="2"/>
      <c r="Q67" s="2"/>
      <c r="R67" s="2"/>
    </row>
    <row r="68" spans="1:18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  <c r="P68" s="2"/>
      <c r="Q68" s="2"/>
      <c r="R68" s="2"/>
    </row>
    <row r="69" spans="1:18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  <c r="P69" s="2"/>
      <c r="Q69" s="2"/>
      <c r="R69" s="2"/>
    </row>
    <row r="70" spans="1:18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  <c r="P70" s="2"/>
      <c r="Q70" s="2"/>
      <c r="R70" s="2"/>
    </row>
    <row r="71" spans="1:18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  <c r="P71" s="2"/>
      <c r="Q71" s="2"/>
      <c r="R71" s="2"/>
    </row>
    <row r="72" spans="1:18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  <c r="P72" s="2"/>
      <c r="Q72" s="2"/>
      <c r="R72" s="2"/>
    </row>
    <row r="73" spans="1:18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  <c r="P73" s="2"/>
      <c r="Q73" s="2"/>
      <c r="R73" s="2"/>
    </row>
    <row r="74" spans="1:18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  <c r="P74" s="2"/>
      <c r="Q74" s="2"/>
      <c r="R74" s="2"/>
    </row>
    <row r="75" spans="1:18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  <c r="P75" s="2"/>
      <c r="Q75" s="2"/>
      <c r="R75" s="2"/>
    </row>
    <row r="76" spans="1:18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  <c r="P76" s="2"/>
      <c r="Q76" s="2"/>
      <c r="R76" s="2"/>
    </row>
    <row r="77" spans="1:18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  <c r="P77" s="2"/>
      <c r="Q77" s="2"/>
      <c r="R77" s="2"/>
    </row>
    <row r="78" spans="1:18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  <c r="P78" s="2"/>
      <c r="Q78" s="2"/>
      <c r="R78" s="2"/>
    </row>
    <row r="79" spans="1:18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  <c r="P79" s="2"/>
      <c r="Q79" s="2"/>
      <c r="R79" s="2"/>
    </row>
    <row r="80" spans="1:18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  <c r="P80" s="2"/>
      <c r="Q80" s="2"/>
      <c r="R80" s="2"/>
    </row>
    <row r="81" spans="1:18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  <c r="P81" s="2"/>
      <c r="Q81" s="2"/>
      <c r="R81" s="2"/>
    </row>
    <row r="82" spans="1:18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  <c r="P82" s="2"/>
      <c r="Q82" s="2"/>
      <c r="R82" s="2"/>
    </row>
    <row r="83" spans="1:18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  <c r="P83" s="2"/>
      <c r="Q83" s="2"/>
      <c r="R83" s="2"/>
    </row>
    <row r="84" spans="1:18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  <c r="P84" s="2"/>
      <c r="Q84" s="2"/>
      <c r="R84" s="2"/>
    </row>
    <row r="85" spans="1:18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  <c r="P85" s="2"/>
      <c r="Q85" s="2"/>
      <c r="R85" s="2"/>
    </row>
    <row r="86" spans="1:18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  <c r="P86" s="2"/>
      <c r="Q86" s="2"/>
      <c r="R86" s="2"/>
    </row>
    <row r="87" spans="1:18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  <c r="P87" s="2"/>
      <c r="Q87" s="2"/>
      <c r="R87" s="2"/>
    </row>
    <row r="88" spans="1:18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  <c r="P88" s="2"/>
      <c r="Q88" s="2"/>
      <c r="R88" s="2"/>
    </row>
    <row r="89" spans="1:18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  <c r="P89" s="2"/>
      <c r="Q89" s="2"/>
      <c r="R89" s="2"/>
    </row>
    <row r="90" spans="1:18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  <c r="P90" s="2"/>
      <c r="Q90" s="2"/>
      <c r="R90" s="2"/>
    </row>
    <row r="91" spans="1:18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  <c r="P91" s="2"/>
      <c r="Q91" s="2"/>
      <c r="R91" s="2"/>
    </row>
    <row r="92" spans="1:18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  <c r="P92" s="2"/>
      <c r="Q92" s="2"/>
      <c r="R92" s="2"/>
    </row>
    <row r="93" spans="1:18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  <c r="P93" s="2"/>
      <c r="Q93" s="2"/>
      <c r="R93" s="2"/>
    </row>
    <row r="94" spans="1:18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  <c r="P94" s="2"/>
      <c r="Q94" s="2"/>
      <c r="R94" s="2"/>
    </row>
    <row r="95" spans="1:18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  <c r="P95" s="2"/>
      <c r="Q95" s="2"/>
      <c r="R95" s="2"/>
    </row>
    <row r="96" spans="1:18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  <c r="P96" s="2"/>
      <c r="Q96" s="2"/>
      <c r="R96" s="2"/>
    </row>
    <row r="97" spans="1:18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  <c r="P97" s="2"/>
      <c r="Q97" s="2"/>
      <c r="R97" s="2"/>
    </row>
    <row r="98" spans="1:18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  <c r="P98" s="2"/>
      <c r="Q98" s="2"/>
      <c r="R98" s="2"/>
    </row>
    <row r="99" spans="1:18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  <c r="P99" s="2"/>
      <c r="Q99" s="2"/>
      <c r="R99" s="2"/>
    </row>
    <row r="100" spans="1:18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  <c r="P100" s="2"/>
      <c r="Q100" s="2"/>
      <c r="R100" s="2"/>
    </row>
    <row r="101" spans="1:18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  <c r="P101" s="2"/>
      <c r="Q101" s="2"/>
      <c r="R101" s="2"/>
    </row>
    <row r="102" spans="1:18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  <c r="P102" s="2"/>
      <c r="Q102" s="2"/>
      <c r="R102" s="2"/>
    </row>
    <row r="103" spans="1:18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  <c r="P103" s="2"/>
      <c r="Q103" s="2"/>
      <c r="R103" s="2"/>
    </row>
    <row r="104" spans="1:18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  <c r="P104" s="2"/>
      <c r="Q104" s="2"/>
      <c r="R104" s="2"/>
    </row>
    <row r="105" spans="1:18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  <c r="P105" s="2"/>
      <c r="Q105" s="2"/>
      <c r="R105" s="2"/>
    </row>
    <row r="106" spans="1:18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  <c r="P106" s="2"/>
      <c r="Q106" s="2"/>
      <c r="R106" s="2"/>
    </row>
    <row r="107" spans="1:18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  <c r="P107" s="2"/>
      <c r="Q107" s="2"/>
      <c r="R107" s="2"/>
    </row>
    <row r="108" spans="1:18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  <c r="P108" s="2"/>
      <c r="Q108" s="2"/>
      <c r="R108" s="2"/>
    </row>
    <row r="109" spans="1:18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  <c r="P109" s="2"/>
      <c r="Q109" s="2"/>
      <c r="R109" s="2"/>
    </row>
    <row r="110" spans="1:18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  <c r="P110" s="2"/>
      <c r="Q110" s="2"/>
      <c r="R110" s="2"/>
    </row>
    <row r="111" spans="1:18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  <c r="P111" s="2"/>
      <c r="Q111" s="2"/>
      <c r="R111" s="2"/>
    </row>
    <row r="112" spans="1:18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  <c r="P112" s="2"/>
      <c r="Q112" s="2"/>
      <c r="R112" s="2"/>
    </row>
    <row r="113" spans="1:18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  <c r="P113" s="2"/>
      <c r="Q113" s="2"/>
      <c r="R113" s="2"/>
    </row>
    <row r="114" spans="1:18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  <c r="P114" s="2"/>
      <c r="Q114" s="2"/>
      <c r="R114" s="2"/>
    </row>
    <row r="115" spans="1:18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  <c r="P115" s="2"/>
      <c r="Q115" s="2"/>
      <c r="R115" s="2"/>
    </row>
    <row r="116" spans="1:18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  <c r="P116" s="2"/>
      <c r="Q116" s="2"/>
      <c r="R116" s="2"/>
    </row>
    <row r="117" spans="1:18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  <c r="P117" s="2"/>
      <c r="Q117" s="2"/>
      <c r="R117" s="2"/>
    </row>
    <row r="118" spans="1:18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  <c r="P118" s="2"/>
      <c r="Q118" s="2"/>
      <c r="R118" s="2"/>
    </row>
    <row r="119" spans="1:18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  <c r="P119" s="2"/>
      <c r="Q119" s="2"/>
      <c r="R119" s="2"/>
    </row>
    <row r="120" spans="1:18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  <c r="P120" s="2"/>
      <c r="Q120" s="2"/>
      <c r="R120" s="2"/>
    </row>
    <row r="121" spans="1:18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  <c r="P121" s="2"/>
      <c r="Q121" s="2"/>
      <c r="R121" s="2"/>
    </row>
    <row r="122" spans="1:18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  <c r="P122" s="2"/>
      <c r="Q122" s="2"/>
      <c r="R122" s="2"/>
    </row>
    <row r="123" spans="1:18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  <c r="P123" s="2"/>
      <c r="Q123" s="2"/>
      <c r="R123" s="2"/>
    </row>
    <row r="124" spans="1:18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  <c r="P124" s="2"/>
      <c r="Q124" s="2"/>
      <c r="R124" s="2"/>
    </row>
    <row r="125" spans="1:18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  <c r="P125" s="2"/>
      <c r="Q125" s="2"/>
      <c r="R125" s="2"/>
    </row>
    <row r="126" spans="1:18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  <c r="P126" s="2"/>
      <c r="Q126" s="2"/>
      <c r="R126" s="2"/>
    </row>
    <row r="127" spans="1:18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  <c r="P127" s="2"/>
      <c r="Q127" s="2"/>
      <c r="R127" s="2"/>
    </row>
    <row r="128" spans="1:18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  <c r="P128" s="2"/>
      <c r="Q128" s="2"/>
      <c r="R128" s="2"/>
    </row>
    <row r="129" spans="1:18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  <c r="P129" s="2"/>
      <c r="Q129" s="2"/>
      <c r="R129" s="2"/>
    </row>
    <row r="130" spans="1:18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  <c r="P130" s="2"/>
      <c r="Q130" s="2"/>
      <c r="R130" s="2"/>
    </row>
    <row r="131" spans="1:18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  <c r="P131" s="2"/>
      <c r="Q131" s="2"/>
      <c r="R131" s="2"/>
    </row>
    <row r="132" spans="1:18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  <c r="P132" s="2"/>
      <c r="Q132" s="2"/>
      <c r="R132" s="2"/>
    </row>
    <row r="133" spans="1:18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  <c r="P133" s="2"/>
      <c r="Q133" s="2"/>
      <c r="R133" s="2"/>
    </row>
    <row r="134" spans="1:18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  <c r="P134" s="2"/>
      <c r="Q134" s="2"/>
      <c r="R134" s="2"/>
    </row>
    <row r="135" spans="1:18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  <c r="P135" s="2"/>
      <c r="Q135" s="2"/>
      <c r="R135" s="2"/>
    </row>
    <row r="136" spans="1:18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  <c r="P136" s="2"/>
      <c r="Q136" s="2"/>
      <c r="R136" s="2"/>
    </row>
    <row r="137" spans="1:18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  <c r="P137" s="2"/>
      <c r="Q137" s="2"/>
      <c r="R137" s="2"/>
    </row>
    <row r="138" spans="1:18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  <c r="P138" s="2"/>
      <c r="Q138" s="2"/>
      <c r="R138" s="2"/>
    </row>
    <row r="139" spans="1:18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  <c r="P139" s="2"/>
      <c r="Q139" s="2"/>
      <c r="R139" s="2"/>
    </row>
    <row r="140" spans="1:18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  <c r="P140" s="2"/>
      <c r="Q140" s="2"/>
      <c r="R140" s="2"/>
    </row>
    <row r="141" spans="1:18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  <c r="P141" s="2"/>
      <c r="Q141" s="2"/>
      <c r="R141" s="2"/>
    </row>
    <row r="142" spans="1:18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  <c r="P142" s="2"/>
      <c r="Q142" s="2"/>
      <c r="R142" s="2"/>
    </row>
    <row r="143" spans="1:18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  <c r="P143" s="2"/>
      <c r="Q143" s="2"/>
      <c r="R143" s="2"/>
    </row>
    <row r="144" spans="1:18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  <c r="P144" s="2"/>
      <c r="Q144" s="2"/>
      <c r="R144" s="2"/>
    </row>
    <row r="145" spans="1:18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  <c r="P145" s="2"/>
      <c r="Q145" s="2"/>
      <c r="R145" s="2"/>
    </row>
    <row r="146" spans="1:18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  <c r="P146" s="2"/>
      <c r="Q146" s="2"/>
      <c r="R146" s="2"/>
    </row>
    <row r="147" spans="1:18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  <c r="P147" s="2"/>
      <c r="Q147" s="2"/>
      <c r="R147" s="2"/>
    </row>
    <row r="148" spans="1:18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  <c r="P148" s="2"/>
      <c r="Q148" s="2"/>
      <c r="R148" s="2"/>
    </row>
    <row r="149" spans="1:18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  <c r="P149" s="2"/>
      <c r="Q149" s="2"/>
      <c r="R149" s="2"/>
    </row>
    <row r="150" spans="1:18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  <c r="P150" s="2"/>
      <c r="Q150" s="2"/>
      <c r="R150" s="2"/>
    </row>
    <row r="151" spans="1:18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  <c r="P151" s="2"/>
      <c r="Q151" s="2"/>
      <c r="R151" s="2"/>
    </row>
    <row r="152" spans="1:18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  <c r="P152" s="2"/>
      <c r="Q152" s="2"/>
      <c r="R152" s="2"/>
    </row>
    <row r="153" spans="1:18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  <c r="P153" s="2"/>
      <c r="Q153" s="2"/>
      <c r="R153" s="2"/>
    </row>
    <row r="154" spans="1:18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  <c r="P154" s="2"/>
      <c r="Q154" s="2"/>
      <c r="R154" s="2"/>
    </row>
    <row r="155" spans="1:18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  <c r="P155" s="2"/>
      <c r="Q155" s="2"/>
      <c r="R155" s="2"/>
    </row>
    <row r="156" spans="1:18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  <c r="P156" s="2"/>
      <c r="Q156" s="2"/>
      <c r="R156" s="2"/>
    </row>
    <row r="157" spans="1:18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  <c r="P157" s="2"/>
      <c r="Q157" s="2"/>
      <c r="R157" s="2"/>
    </row>
    <row r="158" spans="1:18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  <c r="P158" s="2"/>
      <c r="Q158" s="2"/>
      <c r="R158" s="2"/>
    </row>
    <row r="159" spans="1:18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  <c r="P159" s="2"/>
      <c r="Q159" s="2"/>
      <c r="R159" s="2"/>
    </row>
    <row r="160" spans="1:18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  <c r="P160" s="2"/>
      <c r="Q160" s="2"/>
      <c r="R160" s="2"/>
    </row>
    <row r="161" spans="1:18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  <c r="P161" s="2"/>
      <c r="Q161" s="2"/>
      <c r="R161" s="2"/>
    </row>
    <row r="162" spans="1:18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  <c r="P162" s="2"/>
      <c r="Q162" s="2"/>
      <c r="R162" s="2"/>
    </row>
    <row r="163" spans="1:18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  <c r="P163" s="2"/>
      <c r="Q163" s="2"/>
      <c r="R163" s="2"/>
    </row>
    <row r="164" spans="1:18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  <c r="P164" s="2"/>
      <c r="Q164" s="2"/>
      <c r="R164" s="2"/>
    </row>
    <row r="165" spans="1:18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  <c r="P165" s="2"/>
      <c r="Q165" s="2"/>
      <c r="R165" s="2"/>
    </row>
    <row r="166" spans="1:18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  <c r="P166" s="2"/>
      <c r="Q166" s="2"/>
      <c r="R166" s="2"/>
    </row>
    <row r="167" spans="1:18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  <c r="P167" s="2"/>
      <c r="Q167" s="2"/>
      <c r="R167" s="2"/>
    </row>
    <row r="168" spans="1:18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  <c r="P168" s="2"/>
      <c r="Q168" s="2"/>
      <c r="R168" s="2"/>
    </row>
    <row r="169" spans="1:18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  <c r="P169" s="2"/>
      <c r="Q169" s="2"/>
      <c r="R169" s="2"/>
    </row>
    <row r="170" spans="1:18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  <c r="P170" s="2"/>
      <c r="Q170" s="2"/>
      <c r="R170" s="2"/>
    </row>
    <row r="171" spans="1:18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  <c r="P171" s="2"/>
      <c r="Q171" s="2"/>
      <c r="R171" s="2"/>
    </row>
    <row r="172" spans="1:18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  <c r="P172" s="2"/>
      <c r="Q172" s="2"/>
      <c r="R172" s="2"/>
    </row>
    <row r="173" spans="1:18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  <c r="P173" s="2"/>
      <c r="Q173" s="2"/>
      <c r="R173" s="2"/>
    </row>
    <row r="174" spans="1:18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  <c r="P174" s="2"/>
      <c r="Q174" s="2"/>
      <c r="R174" s="2"/>
    </row>
    <row r="175" spans="1:18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  <c r="P175" s="2"/>
      <c r="Q175" s="2"/>
      <c r="R175" s="2"/>
    </row>
    <row r="176" spans="1:18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  <c r="P176" s="2"/>
      <c r="Q176" s="2"/>
      <c r="R176" s="2"/>
    </row>
    <row r="177" spans="1:18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  <c r="P177" s="2"/>
      <c r="Q177" s="2"/>
      <c r="R177" s="2"/>
    </row>
    <row r="178" spans="1:18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  <c r="P178" s="2"/>
      <c r="Q178" s="2"/>
      <c r="R178" s="2"/>
    </row>
    <row r="179" spans="1:18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  <c r="P179" s="2"/>
      <c r="Q179" s="2"/>
      <c r="R179" s="2"/>
    </row>
    <row r="180" spans="1:18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  <c r="P180" s="2"/>
      <c r="Q180" s="2"/>
      <c r="R180" s="2"/>
    </row>
    <row r="181" spans="1:18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  <c r="P181" s="2"/>
      <c r="Q181" s="2"/>
      <c r="R181" s="2"/>
    </row>
    <row r="182" spans="1:18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  <c r="P182" s="2"/>
      <c r="Q182" s="2"/>
      <c r="R182" s="2"/>
    </row>
    <row r="183" spans="1:18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  <c r="P183" s="2"/>
      <c r="Q183" s="2"/>
      <c r="R183" s="2"/>
    </row>
    <row r="184" spans="1:18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  <c r="P184" s="2"/>
      <c r="Q184" s="2"/>
      <c r="R184" s="2"/>
    </row>
    <row r="185" spans="1:18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  <c r="P185" s="2"/>
      <c r="Q185" s="2"/>
      <c r="R185" s="2"/>
    </row>
    <row r="186" spans="1:18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  <c r="P186" s="2"/>
      <c r="Q186" s="2"/>
      <c r="R186" s="2"/>
    </row>
    <row r="187" spans="1:18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  <c r="P187" s="2"/>
      <c r="Q187" s="2"/>
      <c r="R187" s="2"/>
    </row>
    <row r="188" spans="1:18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  <c r="P188" s="2"/>
      <c r="Q188" s="2"/>
      <c r="R188" s="2"/>
    </row>
    <row r="189" spans="1:18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  <c r="P189" s="2"/>
      <c r="Q189" s="2"/>
      <c r="R189" s="2"/>
    </row>
    <row r="190" spans="1:18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  <c r="P190" s="2"/>
      <c r="Q190" s="2"/>
      <c r="R190" s="2"/>
    </row>
    <row r="191" spans="1:18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  <c r="P191" s="2"/>
      <c r="Q191" s="2"/>
      <c r="R191" s="2"/>
    </row>
    <row r="192" spans="1:18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  <c r="P192" s="2"/>
      <c r="Q192" s="2"/>
      <c r="R192" s="2"/>
    </row>
    <row r="193" spans="1:18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  <c r="P193" s="2"/>
      <c r="Q193" s="2"/>
      <c r="R193" s="2"/>
    </row>
    <row r="194" spans="1:18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  <c r="P194" s="2"/>
      <c r="Q194" s="2"/>
      <c r="R194" s="2"/>
    </row>
    <row r="195" spans="1:18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  <c r="P195" s="2"/>
      <c r="Q195" s="2"/>
      <c r="R195" s="2"/>
    </row>
    <row r="196" spans="1:18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  <c r="P196" s="2"/>
      <c r="Q196" s="2"/>
      <c r="R196" s="2"/>
    </row>
    <row r="197" spans="1:18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  <c r="P197" s="2"/>
      <c r="Q197" s="2"/>
      <c r="R197" s="2"/>
    </row>
    <row r="198" spans="1:18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  <c r="P198" s="2"/>
      <c r="Q198" s="2"/>
      <c r="R198" s="2"/>
    </row>
    <row r="199" spans="1:18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  <c r="P199" s="2"/>
      <c r="Q199" s="2"/>
      <c r="R199" s="2"/>
    </row>
    <row r="200" spans="1:18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  <c r="P200" s="2"/>
      <c r="Q200" s="2"/>
      <c r="R200" s="2"/>
    </row>
    <row r="201" spans="1:18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  <c r="P201" s="2"/>
      <c r="Q201" s="2"/>
      <c r="R201" s="2"/>
    </row>
    <row r="202" spans="1:18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  <c r="P202" s="2"/>
      <c r="Q202" s="2"/>
      <c r="R202" s="2"/>
    </row>
    <row r="203" spans="1:18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  <c r="P203" s="2"/>
      <c r="Q203" s="2"/>
      <c r="R203" s="2"/>
    </row>
    <row r="204" spans="1:18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  <c r="P204" s="2"/>
      <c r="Q204" s="2"/>
      <c r="R204" s="2"/>
    </row>
    <row r="205" spans="1:18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  <c r="P205" s="2"/>
      <c r="Q205" s="2"/>
      <c r="R205" s="2"/>
    </row>
    <row r="206" spans="1:18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  <c r="P206" s="2"/>
      <c r="Q206" s="2"/>
      <c r="R206" s="2"/>
    </row>
    <row r="207" spans="1:18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  <c r="P207" s="2"/>
      <c r="Q207" s="2"/>
      <c r="R207" s="2"/>
    </row>
    <row r="208" spans="1:18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  <c r="P208" s="2"/>
      <c r="Q208" s="2"/>
      <c r="R208" s="2"/>
    </row>
    <row r="209" spans="1:18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  <c r="P209" s="2"/>
      <c r="Q209" s="2"/>
      <c r="R209" s="2"/>
    </row>
    <row r="210" spans="1:18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  <c r="P210" s="2"/>
      <c r="Q210" s="2"/>
      <c r="R210" s="2"/>
    </row>
    <row r="211" spans="1:18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  <c r="P211" s="2"/>
      <c r="Q211" s="2"/>
      <c r="R211" s="2"/>
    </row>
    <row r="212" spans="1:18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  <c r="P212" s="2"/>
      <c r="Q212" s="2"/>
      <c r="R212" s="2"/>
    </row>
    <row r="213" spans="1:18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  <c r="P213" s="2"/>
      <c r="Q213" s="2"/>
      <c r="R213" s="2"/>
    </row>
    <row r="214" spans="1:18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  <c r="P214" s="2"/>
      <c r="Q214" s="2"/>
      <c r="R214" s="2"/>
    </row>
    <row r="215" spans="1:18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  <c r="P215" s="2"/>
      <c r="Q215" s="2"/>
      <c r="R215" s="2"/>
    </row>
    <row r="216" spans="1:18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  <c r="P216" s="2"/>
      <c r="Q216" s="2"/>
      <c r="R216" s="2"/>
    </row>
    <row r="217" spans="1:18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  <c r="P217" s="2"/>
      <c r="Q217" s="2"/>
      <c r="R217" s="2"/>
    </row>
    <row r="218" spans="1:18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  <c r="P218" s="2"/>
      <c r="Q218" s="2"/>
      <c r="R218" s="2"/>
    </row>
    <row r="219" spans="1:18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  <c r="P219" s="2"/>
      <c r="Q219" s="2"/>
      <c r="R219" s="2"/>
    </row>
    <row r="220" spans="1:18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  <c r="P220" s="2"/>
      <c r="Q220" s="2"/>
      <c r="R220" s="2"/>
    </row>
    <row r="221" spans="1:18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  <c r="P221" s="2"/>
      <c r="Q221" s="2"/>
      <c r="R221" s="2"/>
    </row>
    <row r="222" spans="1:18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  <c r="P222" s="2"/>
      <c r="Q222" s="2"/>
      <c r="R222" s="2"/>
    </row>
    <row r="223" spans="1:18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  <c r="P223" s="2"/>
      <c r="Q223" s="2"/>
      <c r="R223" s="2"/>
    </row>
    <row r="224" spans="1:18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  <c r="P224" s="2"/>
      <c r="Q224" s="2"/>
      <c r="R224" s="2"/>
    </row>
    <row r="225" spans="1:18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  <c r="P225" s="2"/>
      <c r="Q225" s="2"/>
      <c r="R225" s="2"/>
    </row>
    <row r="226" spans="1:18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  <c r="P226" s="2"/>
      <c r="Q226" s="2"/>
      <c r="R226" s="2"/>
    </row>
    <row r="227" spans="1:18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  <c r="P227" s="2"/>
      <c r="Q227" s="2"/>
      <c r="R227" s="2"/>
    </row>
    <row r="228" spans="1:18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  <c r="P228" s="2"/>
      <c r="Q228" s="2"/>
      <c r="R228" s="2"/>
    </row>
    <row r="229" spans="1:18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  <c r="P229" s="2"/>
      <c r="Q229" s="2"/>
      <c r="R229" s="2"/>
    </row>
    <row r="230" spans="1:18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  <c r="P230" s="2"/>
      <c r="Q230" s="2"/>
      <c r="R230" s="2"/>
    </row>
    <row r="231" spans="1:18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  <c r="P231" s="2"/>
      <c r="Q231" s="2"/>
      <c r="R231" s="2"/>
    </row>
    <row r="232" spans="1:18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  <c r="P232" s="2"/>
      <c r="Q232" s="2"/>
      <c r="R232" s="2"/>
    </row>
    <row r="233" spans="1:18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  <c r="P233" s="2"/>
      <c r="Q233" s="2"/>
      <c r="R233" s="2"/>
    </row>
    <row r="234" spans="1:18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  <c r="P234" s="2"/>
      <c r="Q234" s="2"/>
      <c r="R234" s="2"/>
    </row>
    <row r="235" spans="1:18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  <c r="P235" s="2"/>
      <c r="Q235" s="2"/>
      <c r="R235" s="2"/>
    </row>
    <row r="236" spans="1:18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  <c r="P236" s="2"/>
      <c r="Q236" s="2"/>
      <c r="R236" s="2"/>
    </row>
    <row r="237" spans="1:18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  <c r="P237" s="2"/>
      <c r="Q237" s="2"/>
      <c r="R237" s="2"/>
    </row>
    <row r="238" spans="1:18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  <c r="P238" s="2"/>
      <c r="Q238" s="2"/>
      <c r="R238" s="2"/>
    </row>
    <row r="239" spans="1:18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  <c r="P239" s="2"/>
      <c r="Q239" s="2"/>
      <c r="R239" s="2"/>
    </row>
    <row r="240" spans="1:18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  <c r="P240" s="2"/>
      <c r="Q240" s="2"/>
      <c r="R240" s="2"/>
    </row>
    <row r="241" spans="1:18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  <c r="P241" s="2"/>
      <c r="Q241" s="2"/>
      <c r="R241" s="2"/>
    </row>
    <row r="242" spans="1:18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  <c r="P242" s="2"/>
      <c r="Q242" s="2"/>
      <c r="R242" s="2"/>
    </row>
    <row r="243" spans="1:18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  <c r="P243" s="2"/>
      <c r="Q243" s="2"/>
      <c r="R243" s="2"/>
    </row>
    <row r="244" spans="1:18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  <c r="P244" s="2"/>
      <c r="Q244" s="2"/>
      <c r="R244" s="2"/>
    </row>
    <row r="245" spans="1:18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  <c r="P245" s="2"/>
      <c r="Q245" s="2"/>
      <c r="R245" s="2"/>
    </row>
    <row r="246" spans="1:18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  <c r="P246" s="2"/>
      <c r="Q246" s="2"/>
      <c r="R246" s="2"/>
    </row>
    <row r="247" spans="1:18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  <c r="P247" s="2"/>
      <c r="Q247" s="2"/>
      <c r="R247" s="2"/>
    </row>
    <row r="248" spans="1:18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  <c r="P248" s="2"/>
      <c r="Q248" s="2"/>
      <c r="R248" s="2"/>
    </row>
    <row r="249" spans="1:18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  <c r="P249" s="2"/>
      <c r="Q249" s="2"/>
      <c r="R249" s="2"/>
    </row>
    <row r="250" spans="1:18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  <c r="P250" s="2"/>
      <c r="Q250" s="2"/>
      <c r="R250" s="2"/>
    </row>
    <row r="251" spans="1:18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  <c r="P251" s="2"/>
      <c r="Q251" s="2"/>
      <c r="R251" s="2"/>
    </row>
    <row r="252" spans="1:18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  <c r="P252" s="2"/>
      <c r="Q252" s="2"/>
      <c r="R252" s="2"/>
    </row>
    <row r="253" spans="1:18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  <c r="P253" s="2"/>
      <c r="Q253" s="2"/>
      <c r="R253" s="2"/>
    </row>
    <row r="254" spans="1:18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  <c r="P254" s="2"/>
      <c r="Q254" s="2"/>
      <c r="R254" s="2"/>
    </row>
    <row r="255" spans="1:18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  <c r="P255" s="2"/>
      <c r="Q255" s="2"/>
      <c r="R255" s="2"/>
    </row>
    <row r="256" spans="1:18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  <c r="P256" s="2"/>
      <c r="Q256" s="2"/>
      <c r="R256" s="2"/>
    </row>
    <row r="257" spans="1:18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  <c r="P257" s="2"/>
      <c r="Q257" s="2"/>
      <c r="R257" s="2"/>
    </row>
    <row r="258" spans="1:18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  <c r="P258" s="2"/>
      <c r="Q258" s="2"/>
      <c r="R258" s="2"/>
    </row>
    <row r="259" spans="1:18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  <c r="P259" s="2"/>
      <c r="Q259" s="2"/>
      <c r="R259" s="2"/>
    </row>
    <row r="260" spans="1:18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  <c r="P260" s="2"/>
      <c r="Q260" s="2"/>
      <c r="R260" s="2"/>
    </row>
    <row r="261" spans="1:18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  <c r="P261" s="2"/>
      <c r="Q261" s="2"/>
      <c r="R261" s="2"/>
    </row>
    <row r="262" spans="1:18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  <c r="P262" s="2"/>
      <c r="Q262" s="2"/>
      <c r="R262" s="2"/>
    </row>
    <row r="263" spans="1:18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  <c r="P263" s="2"/>
      <c r="Q263" s="2"/>
      <c r="R263" s="2"/>
    </row>
    <row r="264" spans="1:18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  <c r="P264" s="2"/>
      <c r="Q264" s="2"/>
      <c r="R264" s="2"/>
    </row>
    <row r="265" spans="1:18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  <c r="P265" s="2"/>
      <c r="Q265" s="2"/>
      <c r="R265" s="2"/>
    </row>
    <row r="266" spans="1:18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  <c r="P266" s="2"/>
      <c r="Q266" s="2"/>
      <c r="R266" s="2"/>
    </row>
    <row r="267" spans="1:18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  <c r="P267" s="2"/>
      <c r="Q267" s="2"/>
      <c r="R267" s="2"/>
    </row>
    <row r="268" spans="1:18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  <c r="P268" s="2"/>
      <c r="Q268" s="2"/>
      <c r="R268" s="2"/>
    </row>
    <row r="269" spans="1:18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  <c r="P269" s="2"/>
      <c r="Q269" s="2"/>
      <c r="R269" s="2"/>
    </row>
    <row r="270" spans="1:18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  <c r="P270" s="2"/>
      <c r="Q270" s="2"/>
      <c r="R270" s="2"/>
    </row>
    <row r="271" spans="1:18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  <c r="P271" s="2"/>
      <c r="Q271" s="2"/>
      <c r="R271" s="2"/>
    </row>
    <row r="272" spans="1:18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  <c r="P272" s="2"/>
      <c r="Q272" s="2"/>
      <c r="R272" s="2"/>
    </row>
    <row r="273" spans="1:18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  <c r="P273" s="2"/>
      <c r="Q273" s="2"/>
      <c r="R273" s="2"/>
    </row>
    <row r="274" spans="1:18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  <c r="P274" s="2"/>
      <c r="Q274" s="2"/>
      <c r="R274" s="2"/>
    </row>
    <row r="275" spans="1:18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  <c r="P275" s="2"/>
      <c r="Q275" s="2"/>
      <c r="R275" s="2"/>
    </row>
    <row r="276" spans="1:18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  <c r="P276" s="2"/>
      <c r="Q276" s="2"/>
      <c r="R276" s="2"/>
    </row>
    <row r="277" spans="1:18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  <c r="P277" s="2"/>
      <c r="Q277" s="2"/>
      <c r="R277" s="2"/>
    </row>
    <row r="278" spans="1:18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  <c r="P278" s="2"/>
      <c r="Q278" s="2"/>
      <c r="R278" s="2"/>
    </row>
    <row r="279" spans="1:18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  <c r="P279" s="2"/>
      <c r="Q279" s="2"/>
      <c r="R279" s="2"/>
    </row>
    <row r="280" spans="1:18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  <c r="P280" s="2"/>
      <c r="Q280" s="2"/>
      <c r="R280" s="2"/>
    </row>
    <row r="281" spans="1:18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  <c r="P281" s="2"/>
      <c r="Q281" s="2"/>
      <c r="R281" s="2"/>
    </row>
    <row r="282" spans="1:18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  <c r="P282" s="2"/>
      <c r="Q282" s="2"/>
      <c r="R282" s="2"/>
    </row>
    <row r="283" spans="1:18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  <c r="P283" s="2"/>
      <c r="Q283" s="2"/>
      <c r="R283" s="2"/>
    </row>
    <row r="284" spans="1:18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  <c r="P284" s="2"/>
      <c r="Q284" s="2"/>
      <c r="R284" s="2"/>
    </row>
    <row r="285" spans="1:18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  <c r="P285" s="2"/>
      <c r="Q285" s="2"/>
      <c r="R285" s="2"/>
    </row>
    <row r="286" spans="1:18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  <c r="P286" s="2"/>
      <c r="Q286" s="2"/>
      <c r="R286" s="2"/>
    </row>
    <row r="287" spans="1:18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  <c r="P287" s="2"/>
      <c r="Q287" s="2"/>
      <c r="R287" s="2"/>
    </row>
    <row r="288" spans="1:18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  <c r="P288" s="2"/>
      <c r="Q288" s="2"/>
      <c r="R288" s="2"/>
    </row>
    <row r="289" spans="1:18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  <c r="P289" s="2"/>
      <c r="Q289" s="2"/>
      <c r="R289" s="2"/>
    </row>
    <row r="290" spans="1:18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  <c r="P290" s="2"/>
      <c r="Q290" s="2"/>
      <c r="R290" s="2"/>
    </row>
    <row r="291" spans="1:18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  <c r="P291" s="2"/>
      <c r="Q291" s="2"/>
      <c r="R291" s="2"/>
    </row>
    <row r="292" spans="1:18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  <c r="P292" s="2"/>
      <c r="Q292" s="2"/>
      <c r="R292" s="2"/>
    </row>
    <row r="293" spans="1:18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  <c r="P293" s="2"/>
      <c r="Q293" s="2"/>
      <c r="R293" s="2"/>
    </row>
    <row r="294" spans="1:18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  <c r="P294" s="2"/>
      <c r="Q294" s="2"/>
      <c r="R294" s="2"/>
    </row>
    <row r="295" spans="1:18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  <c r="P295" s="2"/>
      <c r="Q295" s="2"/>
      <c r="R295" s="2"/>
    </row>
    <row r="296" spans="1:18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  <c r="P296" s="2"/>
      <c r="Q296" s="2"/>
      <c r="R296" s="2"/>
    </row>
    <row r="297" spans="1:18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  <c r="P297" s="2"/>
      <c r="Q297" s="2"/>
      <c r="R297" s="2"/>
    </row>
    <row r="298" spans="1:18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  <c r="P298" s="2"/>
      <c r="Q298" s="2"/>
      <c r="R298" s="2"/>
    </row>
    <row r="299" spans="1:18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  <c r="P299" s="2"/>
      <c r="Q299" s="2"/>
      <c r="R299" s="2"/>
    </row>
    <row r="300" spans="1:18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  <c r="P300" s="2"/>
      <c r="Q300" s="2"/>
      <c r="R300" s="2"/>
    </row>
    <row r="301" spans="1:18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  <c r="P301" s="2"/>
      <c r="Q301" s="2"/>
      <c r="R301" s="2"/>
    </row>
    <row r="302" spans="1:18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  <c r="P302" s="2"/>
      <c r="Q302" s="2"/>
      <c r="R302" s="2"/>
    </row>
    <row r="303" spans="1:18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  <c r="P303" s="2"/>
      <c r="Q303" s="2"/>
      <c r="R303" s="2"/>
    </row>
    <row r="304" spans="1:18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  <c r="P304" s="2"/>
      <c r="Q304" s="2"/>
      <c r="R304" s="2"/>
    </row>
    <row r="305" spans="1:18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  <c r="P305" s="2"/>
      <c r="Q305" s="2"/>
      <c r="R305" s="2"/>
    </row>
    <row r="306" spans="1:18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  <c r="P306" s="2"/>
      <c r="Q306" s="2"/>
      <c r="R306" s="2"/>
    </row>
    <row r="307" spans="1:18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  <c r="P307" s="2"/>
      <c r="Q307" s="2"/>
      <c r="R307" s="2"/>
    </row>
    <row r="308" spans="1:18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  <c r="P308" s="2"/>
      <c r="Q308" s="2"/>
      <c r="R308" s="2"/>
    </row>
    <row r="309" spans="1:18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  <c r="P309" s="2"/>
      <c r="Q309" s="2"/>
      <c r="R309" s="2"/>
    </row>
    <row r="310" spans="1:18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  <c r="P310" s="2"/>
      <c r="Q310" s="2"/>
      <c r="R310" s="2"/>
    </row>
    <row r="311" spans="1:18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  <c r="P311" s="2"/>
      <c r="Q311" s="2"/>
      <c r="R311" s="2"/>
    </row>
    <row r="312" spans="1:18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  <c r="P312" s="2"/>
      <c r="Q312" s="2"/>
      <c r="R312" s="2"/>
    </row>
    <row r="313" spans="1:18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  <c r="P313" s="2"/>
      <c r="Q313" s="2"/>
      <c r="R313" s="2"/>
    </row>
    <row r="314" spans="1:18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  <c r="P314" s="2"/>
      <c r="Q314" s="2"/>
      <c r="R314" s="2"/>
    </row>
    <row r="315" spans="1:18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  <c r="P315" s="2"/>
      <c r="Q315" s="2"/>
      <c r="R315" s="2"/>
    </row>
    <row r="316" spans="1:18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  <c r="P316" s="2"/>
      <c r="Q316" s="2"/>
      <c r="R316" s="2"/>
    </row>
    <row r="317" spans="1:18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  <c r="P317" s="2"/>
      <c r="Q317" s="2"/>
      <c r="R317" s="2"/>
    </row>
    <row r="318" spans="1:18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  <c r="P318" s="2"/>
      <c r="Q318" s="2"/>
      <c r="R318" s="2"/>
    </row>
    <row r="319" spans="1:18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  <c r="P319" s="2"/>
      <c r="Q319" s="2"/>
      <c r="R319" s="2"/>
    </row>
    <row r="320" spans="1:18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  <c r="P320" s="2"/>
      <c r="Q320" s="2"/>
      <c r="R320" s="2"/>
    </row>
    <row r="321" spans="1:18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  <c r="P321" s="2"/>
      <c r="Q321" s="2"/>
      <c r="R321" s="2"/>
    </row>
    <row r="322" spans="1:18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  <c r="P322" s="2"/>
      <c r="Q322" s="2"/>
      <c r="R322" s="2"/>
    </row>
    <row r="323" spans="1:18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  <c r="P323" s="2"/>
      <c r="Q323" s="2"/>
      <c r="R323" s="2"/>
    </row>
    <row r="324" spans="1:18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  <c r="P324" s="2"/>
      <c r="Q324" s="2"/>
      <c r="R324" s="2"/>
    </row>
    <row r="325" spans="1:18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  <c r="P325" s="2"/>
      <c r="Q325" s="2"/>
      <c r="R325" s="2"/>
    </row>
    <row r="326" spans="1:18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  <c r="P326" s="2"/>
      <c r="Q326" s="2"/>
      <c r="R326" s="2"/>
    </row>
    <row r="327" spans="1:18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  <c r="P327" s="2"/>
      <c r="Q327" s="2"/>
      <c r="R327" s="2"/>
    </row>
    <row r="328" spans="1:18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  <c r="P328" s="2"/>
      <c r="Q328" s="2"/>
      <c r="R328" s="2"/>
    </row>
    <row r="329" spans="1:18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  <c r="P329" s="2"/>
      <c r="Q329" s="2"/>
      <c r="R329" s="2"/>
    </row>
    <row r="330" spans="1:18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  <c r="P330" s="2"/>
      <c r="Q330" s="2"/>
      <c r="R330" s="2"/>
    </row>
    <row r="331" spans="1:18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  <c r="P331" s="2"/>
      <c r="Q331" s="2"/>
      <c r="R331" s="2"/>
    </row>
    <row r="332" spans="1:18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  <c r="P332" s="2"/>
      <c r="Q332" s="2"/>
      <c r="R332" s="2"/>
    </row>
    <row r="333" spans="1:18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  <c r="P333" s="2"/>
      <c r="Q333" s="2"/>
      <c r="R333" s="2"/>
    </row>
    <row r="334" spans="1:18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  <c r="P334" s="2"/>
      <c r="Q334" s="2"/>
      <c r="R334" s="2"/>
    </row>
    <row r="335" spans="1:18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  <c r="P335" s="2"/>
      <c r="Q335" s="2"/>
      <c r="R335" s="2"/>
    </row>
    <row r="336" spans="1:18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  <c r="P336" s="2"/>
      <c r="Q336" s="2"/>
      <c r="R336" s="2"/>
    </row>
    <row r="337" spans="1:18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  <c r="P337" s="2"/>
      <c r="Q337" s="2"/>
      <c r="R337" s="2"/>
    </row>
    <row r="338" spans="1:18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  <c r="P338" s="2"/>
      <c r="Q338" s="2"/>
      <c r="R338" s="2"/>
    </row>
    <row r="339" spans="1:18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  <c r="P339" s="2"/>
      <c r="Q339" s="2"/>
      <c r="R339" s="2"/>
    </row>
    <row r="340" spans="1:18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  <c r="P340" s="2"/>
      <c r="Q340" s="2"/>
      <c r="R340" s="2"/>
    </row>
    <row r="341" spans="1:18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  <c r="P341" s="2"/>
      <c r="Q341" s="2"/>
      <c r="R341" s="2"/>
    </row>
    <row r="342" spans="1:18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  <c r="P342" s="2"/>
      <c r="Q342" s="2"/>
      <c r="R342" s="2"/>
    </row>
    <row r="343" spans="1:18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  <c r="P343" s="2"/>
      <c r="Q343" s="2"/>
      <c r="R343" s="2"/>
    </row>
    <row r="344" spans="1:18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  <c r="P344" s="2"/>
      <c r="Q344" s="2"/>
      <c r="R344" s="2"/>
    </row>
    <row r="345" spans="1:18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  <c r="P345" s="2"/>
      <c r="Q345" s="2"/>
      <c r="R345" s="2"/>
    </row>
    <row r="346" spans="1:18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  <c r="P346" s="2"/>
      <c r="Q346" s="2"/>
      <c r="R346" s="2"/>
    </row>
    <row r="347" spans="1:18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  <c r="P347" s="2"/>
      <c r="Q347" s="2"/>
      <c r="R347" s="2"/>
    </row>
    <row r="348" spans="1:18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  <c r="P348" s="2"/>
      <c r="Q348" s="2"/>
      <c r="R348" s="2"/>
    </row>
    <row r="349" spans="1:18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  <c r="P349" s="2"/>
      <c r="Q349" s="2"/>
      <c r="R349" s="2"/>
    </row>
    <row r="350" spans="1:18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  <c r="P350" s="2"/>
      <c r="Q350" s="2"/>
      <c r="R350" s="2"/>
    </row>
    <row r="351" spans="1:18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  <c r="P351" s="2"/>
      <c r="Q351" s="2"/>
      <c r="R351" s="2"/>
    </row>
    <row r="352" spans="1:18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  <c r="P352" s="2"/>
      <c r="Q352" s="2"/>
      <c r="R352" s="2"/>
    </row>
    <row r="353" spans="1:18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  <c r="P353" s="2"/>
      <c r="Q353" s="2"/>
      <c r="R353" s="2"/>
    </row>
    <row r="354" spans="1:18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  <c r="P354" s="2"/>
      <c r="Q354" s="2"/>
      <c r="R354" s="2"/>
    </row>
    <row r="355" spans="1:18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  <c r="P355" s="2"/>
      <c r="Q355" s="2"/>
      <c r="R355" s="2"/>
    </row>
    <row r="356" spans="1:18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  <c r="P356" s="2"/>
      <c r="Q356" s="2"/>
      <c r="R356" s="2"/>
    </row>
    <row r="357" spans="1:18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  <c r="P357" s="2"/>
      <c r="Q357" s="2"/>
      <c r="R357" s="2"/>
    </row>
    <row r="358" spans="1:18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  <c r="P358" s="2"/>
      <c r="Q358" s="2"/>
      <c r="R358" s="2"/>
    </row>
    <row r="359" spans="1:18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  <c r="P359" s="2"/>
      <c r="Q359" s="2"/>
      <c r="R359" s="2"/>
    </row>
    <row r="360" spans="1:18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  <c r="P360" s="2"/>
      <c r="Q360" s="2"/>
      <c r="R360" s="2"/>
    </row>
    <row r="361" spans="1:18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  <c r="P361" s="2"/>
      <c r="Q361" s="2"/>
      <c r="R361" s="2"/>
    </row>
    <row r="362" spans="1:18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  <c r="P362" s="2"/>
      <c r="Q362" s="2"/>
      <c r="R362" s="2"/>
    </row>
    <row r="363" spans="1:18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  <c r="P363" s="2"/>
      <c r="Q363" s="2"/>
      <c r="R363" s="2"/>
    </row>
    <row r="364" spans="1:18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  <c r="P364" s="2"/>
      <c r="Q364" s="2"/>
      <c r="R364" s="2"/>
    </row>
    <row r="365" spans="1:18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  <c r="P365" s="2"/>
      <c r="Q365" s="2"/>
      <c r="R365" s="2"/>
    </row>
    <row r="366" spans="1:18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  <c r="P366" s="2"/>
      <c r="Q366" s="2"/>
      <c r="R366" s="2"/>
    </row>
    <row r="367" spans="1:18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  <c r="P367" s="2"/>
      <c r="Q367" s="2"/>
      <c r="R367" s="2"/>
    </row>
    <row r="368" spans="1:18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  <c r="P368" s="2"/>
      <c r="Q368" s="2"/>
      <c r="R368" s="2"/>
    </row>
    <row r="369" spans="1:18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  <c r="P369" s="2"/>
      <c r="Q369" s="2"/>
      <c r="R369" s="2"/>
    </row>
    <row r="370" spans="1:18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  <c r="P370" s="2"/>
      <c r="Q370" s="2"/>
      <c r="R370" s="2"/>
    </row>
    <row r="371" spans="1:18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  <c r="P371" s="2"/>
      <c r="Q371" s="2"/>
      <c r="R371" s="2"/>
    </row>
    <row r="372" spans="1:18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  <c r="P372" s="2"/>
      <c r="Q372" s="2"/>
      <c r="R372" s="2"/>
    </row>
    <row r="373" spans="1:18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  <c r="P373" s="2"/>
      <c r="Q373" s="2"/>
      <c r="R373" s="2"/>
    </row>
    <row r="374" spans="1:18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  <c r="P374" s="2"/>
      <c r="Q374" s="2"/>
      <c r="R374" s="2"/>
    </row>
    <row r="375" spans="1:18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  <c r="P375" s="2"/>
      <c r="Q375" s="2"/>
      <c r="R375" s="2"/>
    </row>
    <row r="376" spans="1:18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  <c r="P376" s="2"/>
      <c r="Q376" s="2"/>
      <c r="R376" s="2"/>
    </row>
    <row r="377" spans="1:18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  <c r="P377" s="2"/>
      <c r="Q377" s="2"/>
      <c r="R377" s="2"/>
    </row>
    <row r="378" spans="1:18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  <c r="P378" s="2"/>
      <c r="Q378" s="2"/>
      <c r="R378" s="2"/>
    </row>
    <row r="379" spans="1:18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  <c r="P379" s="2"/>
      <c r="Q379" s="2"/>
      <c r="R379" s="2"/>
    </row>
    <row r="380" spans="1:18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  <c r="P380" s="2"/>
      <c r="Q380" s="2"/>
      <c r="R380" s="2"/>
    </row>
    <row r="381" spans="1:18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  <c r="P381" s="2"/>
      <c r="Q381" s="2"/>
      <c r="R381" s="2"/>
    </row>
    <row r="382" spans="1:18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  <c r="P382" s="2"/>
      <c r="Q382" s="2"/>
      <c r="R382" s="2"/>
    </row>
    <row r="383" spans="1:18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  <c r="P383" s="2"/>
      <c r="Q383" s="2"/>
      <c r="R383" s="2"/>
    </row>
    <row r="384" spans="1:18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  <c r="P384" s="2"/>
      <c r="Q384" s="2"/>
      <c r="R384" s="2"/>
    </row>
    <row r="385" spans="1:18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  <c r="P385" s="2"/>
      <c r="Q385" s="2"/>
      <c r="R385" s="2"/>
    </row>
    <row r="386" spans="1:18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  <c r="P386" s="2"/>
      <c r="Q386" s="2"/>
      <c r="R386" s="2"/>
    </row>
    <row r="387" spans="1:18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  <c r="P387" s="2"/>
      <c r="Q387" s="2"/>
      <c r="R387" s="2"/>
    </row>
    <row r="388" spans="1:18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  <c r="P388" s="2"/>
      <c r="Q388" s="2"/>
      <c r="R388" s="2"/>
    </row>
    <row r="389" spans="1:18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  <c r="P389" s="2"/>
      <c r="Q389" s="2"/>
      <c r="R389" s="2"/>
    </row>
    <row r="390" spans="1:18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  <c r="P390" s="2"/>
      <c r="Q390" s="2"/>
      <c r="R390" s="2"/>
    </row>
    <row r="391" spans="1:18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  <c r="P391" s="2"/>
      <c r="Q391" s="2"/>
      <c r="R391" s="2"/>
    </row>
    <row r="392" spans="1:18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  <c r="P392" s="2"/>
      <c r="Q392" s="2"/>
      <c r="R392" s="2"/>
    </row>
    <row r="393" spans="1:18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  <c r="P393" s="2"/>
      <c r="Q393" s="2"/>
      <c r="R393" s="2"/>
    </row>
    <row r="394" spans="1:18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  <c r="P394" s="2"/>
      <c r="Q394" s="2"/>
      <c r="R394" s="2"/>
    </row>
    <row r="395" spans="1:18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  <c r="P395" s="2"/>
      <c r="Q395" s="2"/>
      <c r="R395" s="2"/>
    </row>
    <row r="396" spans="1:18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  <c r="P396" s="2"/>
      <c r="Q396" s="2"/>
      <c r="R396" s="2"/>
    </row>
    <row r="397" spans="1:18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  <c r="P397" s="2"/>
      <c r="Q397" s="2"/>
      <c r="R397" s="2"/>
    </row>
    <row r="398" spans="1:18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  <c r="P398" s="2"/>
      <c r="Q398" s="2"/>
      <c r="R398" s="2"/>
    </row>
    <row r="399" spans="1:18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  <c r="P399" s="2"/>
      <c r="Q399" s="2"/>
      <c r="R399" s="2"/>
    </row>
    <row r="400" spans="1:18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  <c r="P400" s="2"/>
      <c r="Q400" s="2"/>
      <c r="R400" s="2"/>
    </row>
    <row r="401" spans="1:18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  <c r="P401" s="2"/>
      <c r="Q401" s="2"/>
      <c r="R401" s="2"/>
    </row>
    <row r="402" spans="1:18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  <c r="P402" s="2"/>
      <c r="Q402" s="2"/>
      <c r="R402" s="2"/>
    </row>
    <row r="403" spans="1:18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  <c r="P403" s="2"/>
      <c r="Q403" s="2"/>
      <c r="R403" s="2"/>
    </row>
    <row r="404" spans="1:18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  <c r="P404" s="2"/>
      <c r="Q404" s="2"/>
      <c r="R404" s="2"/>
    </row>
    <row r="405" spans="1:18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  <c r="P405" s="2"/>
      <c r="Q405" s="2"/>
      <c r="R405" s="2"/>
    </row>
    <row r="406" spans="1:18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  <c r="P406" s="2"/>
      <c r="Q406" s="2"/>
      <c r="R406" s="2"/>
    </row>
    <row r="407" spans="1:18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  <c r="P407" s="2"/>
      <c r="Q407" s="2"/>
      <c r="R407" s="2"/>
    </row>
    <row r="408" spans="1:18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  <c r="P408" s="2"/>
      <c r="Q408" s="2"/>
      <c r="R408" s="2"/>
    </row>
    <row r="409" spans="1:18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  <c r="P409" s="2"/>
      <c r="Q409" s="2"/>
      <c r="R409" s="2"/>
    </row>
    <row r="410" spans="1:18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  <c r="P410" s="2"/>
      <c r="Q410" s="2"/>
      <c r="R410" s="2"/>
    </row>
    <row r="411" spans="1:18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  <c r="P411" s="2"/>
      <c r="Q411" s="2"/>
      <c r="R411" s="2"/>
    </row>
    <row r="412" spans="1:18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  <c r="P412" s="2"/>
      <c r="Q412" s="2"/>
      <c r="R412" s="2"/>
    </row>
    <row r="413" spans="1:18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  <c r="P413" s="2"/>
      <c r="Q413" s="2"/>
      <c r="R413" s="2"/>
    </row>
    <row r="414" spans="1:18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  <c r="P414" s="2"/>
      <c r="Q414" s="2"/>
      <c r="R414" s="2"/>
    </row>
    <row r="415" spans="1:18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  <c r="P415" s="2"/>
      <c r="Q415" s="2"/>
      <c r="R415" s="2"/>
    </row>
    <row r="416" spans="1:18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  <c r="P416" s="2"/>
      <c r="Q416" s="2"/>
      <c r="R416" s="2"/>
    </row>
    <row r="417" spans="1:18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  <c r="P417" s="2"/>
      <c r="Q417" s="2"/>
      <c r="R417" s="2"/>
    </row>
    <row r="418" spans="1:18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  <c r="P418" s="2"/>
      <c r="Q418" s="2"/>
      <c r="R418" s="2"/>
    </row>
    <row r="419" spans="1:18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  <c r="P419" s="2"/>
      <c r="Q419" s="2"/>
      <c r="R419" s="2"/>
    </row>
    <row r="420" spans="1:18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  <c r="P420" s="2"/>
      <c r="Q420" s="2"/>
      <c r="R420" s="2"/>
    </row>
    <row r="421" spans="1:18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  <c r="P421" s="2"/>
      <c r="Q421" s="2"/>
      <c r="R421" s="2"/>
    </row>
    <row r="422" spans="1:18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  <c r="P422" s="2"/>
      <c r="Q422" s="2"/>
      <c r="R422" s="2"/>
    </row>
    <row r="423" spans="1:18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  <c r="P423" s="2"/>
      <c r="Q423" s="2"/>
      <c r="R423" s="2"/>
    </row>
    <row r="424" spans="1:18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  <c r="P424" s="2"/>
      <c r="Q424" s="2"/>
      <c r="R424" s="2"/>
    </row>
    <row r="425" spans="1:18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  <c r="P425" s="2"/>
      <c r="Q425" s="2"/>
      <c r="R425" s="2"/>
    </row>
    <row r="426" spans="1:18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  <c r="P426" s="2"/>
      <c r="Q426" s="2"/>
      <c r="R426" s="2"/>
    </row>
    <row r="427" spans="1:18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  <c r="P427" s="2"/>
      <c r="Q427" s="2"/>
      <c r="R427" s="2"/>
    </row>
    <row r="428" spans="1:18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  <c r="P428" s="2"/>
      <c r="Q428" s="2"/>
      <c r="R428" s="2"/>
    </row>
    <row r="429" spans="1:18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  <c r="P429" s="2"/>
      <c r="Q429" s="2"/>
      <c r="R429" s="2"/>
    </row>
    <row r="430" spans="1:18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  <c r="P430" s="2"/>
      <c r="Q430" s="2"/>
      <c r="R430" s="2"/>
    </row>
    <row r="431" spans="1:18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  <c r="P431" s="2"/>
      <c r="Q431" s="2"/>
      <c r="R431" s="2"/>
    </row>
    <row r="432" spans="1:18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  <c r="P432" s="2"/>
      <c r="Q432" s="2"/>
      <c r="R432" s="2"/>
    </row>
    <row r="433" spans="1:18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  <c r="P433" s="2"/>
      <c r="Q433" s="2"/>
      <c r="R433" s="2"/>
    </row>
    <row r="434" spans="1:18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  <c r="P434" s="2"/>
      <c r="Q434" s="2"/>
      <c r="R434" s="2"/>
    </row>
    <row r="435" spans="1:18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  <c r="P435" s="2"/>
      <c r="Q435" s="2"/>
      <c r="R435" s="2"/>
    </row>
    <row r="436" spans="1:18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  <c r="P436" s="2"/>
      <c r="Q436" s="2"/>
      <c r="R436" s="2"/>
    </row>
    <row r="437" spans="1:18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  <c r="P437" s="2"/>
      <c r="Q437" s="2"/>
      <c r="R437" s="2"/>
    </row>
    <row r="438" spans="1:18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  <c r="P438" s="2"/>
      <c r="Q438" s="2"/>
      <c r="R438" s="2"/>
    </row>
    <row r="439" spans="1:18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  <c r="P439" s="2"/>
      <c r="Q439" s="2"/>
      <c r="R439" s="2"/>
    </row>
    <row r="440" spans="1:18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  <c r="P440" s="2"/>
      <c r="Q440" s="2"/>
      <c r="R440" s="2"/>
    </row>
    <row r="441" spans="1:18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  <c r="P441" s="2"/>
      <c r="Q441" s="2"/>
      <c r="R441" s="2"/>
    </row>
    <row r="442" spans="1:18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  <c r="P442" s="2"/>
      <c r="Q442" s="2"/>
      <c r="R442" s="2"/>
    </row>
    <row r="443" spans="1:18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  <c r="P443" s="2"/>
      <c r="Q443" s="2"/>
      <c r="R443" s="2"/>
    </row>
    <row r="444" spans="1:18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  <c r="P444" s="2"/>
      <c r="Q444" s="2"/>
      <c r="R444" s="2"/>
    </row>
    <row r="445" spans="1:18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  <c r="P445" s="2"/>
      <c r="Q445" s="2"/>
      <c r="R445" s="2"/>
    </row>
    <row r="446" spans="1:18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  <c r="P446" s="2"/>
      <c r="Q446" s="2"/>
      <c r="R446" s="2"/>
    </row>
    <row r="447" spans="1:18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  <c r="P447" s="2"/>
      <c r="Q447" s="2"/>
      <c r="R447" s="2"/>
    </row>
    <row r="448" spans="1:18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  <c r="P448" s="2"/>
      <c r="Q448" s="2"/>
      <c r="R448" s="2"/>
    </row>
    <row r="449" spans="1:18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  <c r="P449" s="2"/>
      <c r="Q449" s="2"/>
      <c r="R449" s="2"/>
    </row>
    <row r="450" spans="1:18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  <c r="P450" s="2"/>
      <c r="Q450" s="2"/>
      <c r="R450" s="2"/>
    </row>
    <row r="451" spans="1:18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  <c r="P451" s="2"/>
      <c r="Q451" s="2"/>
      <c r="R451" s="2"/>
    </row>
    <row r="452" spans="1:18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  <c r="P452" s="2"/>
      <c r="Q452" s="2"/>
      <c r="R452" s="2"/>
    </row>
    <row r="453" spans="1:18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  <c r="P453" s="2"/>
      <c r="Q453" s="2"/>
      <c r="R453" s="2"/>
    </row>
    <row r="454" spans="1:18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  <c r="P454" s="2"/>
      <c r="Q454" s="2"/>
      <c r="R454" s="2"/>
    </row>
    <row r="455" spans="1:18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  <c r="P455" s="2"/>
      <c r="Q455" s="2"/>
      <c r="R455" s="2"/>
    </row>
    <row r="456" spans="1:18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  <c r="P456" s="2"/>
      <c r="Q456" s="2"/>
      <c r="R456" s="2"/>
    </row>
    <row r="457" spans="1:18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  <c r="P457" s="2"/>
      <c r="Q457" s="2"/>
      <c r="R457" s="2"/>
    </row>
    <row r="458" spans="1:18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  <c r="P458" s="2"/>
      <c r="Q458" s="2"/>
      <c r="R458" s="2"/>
    </row>
    <row r="459" spans="1:18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  <c r="P459" s="2"/>
      <c r="Q459" s="2"/>
      <c r="R459" s="2"/>
    </row>
    <row r="460" spans="1:18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  <c r="P460" s="2"/>
      <c r="Q460" s="2"/>
      <c r="R460" s="2"/>
    </row>
    <row r="461" spans="1:18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  <c r="P461" s="2"/>
      <c r="Q461" s="2"/>
      <c r="R461" s="2"/>
    </row>
    <row r="462" spans="1:18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  <c r="P462" s="2"/>
      <c r="Q462" s="2"/>
      <c r="R462" s="2"/>
    </row>
    <row r="463" spans="1:18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  <c r="P463" s="2"/>
      <c r="Q463" s="2"/>
      <c r="R463" s="2"/>
    </row>
    <row r="464" spans="1:18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  <c r="P464" s="2"/>
      <c r="Q464" s="2"/>
      <c r="R464" s="2"/>
    </row>
    <row r="465" spans="1:18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  <c r="P465" s="2"/>
      <c r="Q465" s="2"/>
      <c r="R465" s="2"/>
    </row>
    <row r="466" spans="1:18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  <c r="P466" s="2"/>
      <c r="Q466" s="2"/>
      <c r="R466" s="2"/>
    </row>
    <row r="467" spans="1:18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  <c r="P467" s="2"/>
      <c r="Q467" s="2"/>
      <c r="R467" s="2"/>
    </row>
    <row r="468" spans="1:18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  <c r="P468" s="2"/>
      <c r="Q468" s="2"/>
      <c r="R468" s="2"/>
    </row>
    <row r="469" spans="1:18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  <c r="P469" s="2"/>
      <c r="Q469" s="2"/>
      <c r="R469" s="2"/>
    </row>
    <row r="470" spans="1:18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  <c r="P470" s="2"/>
      <c r="Q470" s="2"/>
      <c r="R470" s="2"/>
    </row>
    <row r="471" spans="1:18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  <c r="P471" s="2"/>
      <c r="Q471" s="2"/>
      <c r="R471" s="2"/>
    </row>
    <row r="472" spans="1:18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  <c r="P472" s="2"/>
      <c r="Q472" s="2"/>
      <c r="R472" s="2"/>
    </row>
    <row r="473" spans="1:18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  <c r="P473" s="2"/>
      <c r="Q473" s="2"/>
      <c r="R473" s="2"/>
    </row>
    <row r="474" spans="1:18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  <c r="P474" s="2"/>
      <c r="Q474" s="2"/>
      <c r="R474" s="2"/>
    </row>
    <row r="475" spans="1:18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  <c r="P475" s="2"/>
      <c r="Q475" s="2"/>
      <c r="R475" s="2"/>
    </row>
    <row r="476" spans="1:18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  <c r="P476" s="2"/>
      <c r="Q476" s="2"/>
      <c r="R476" s="2"/>
    </row>
    <row r="477" spans="1:18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  <c r="P477" s="2"/>
      <c r="Q477" s="2"/>
      <c r="R477" s="2"/>
    </row>
    <row r="478" spans="1:18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  <c r="P478" s="2"/>
      <c r="Q478" s="2"/>
      <c r="R478" s="2"/>
    </row>
    <row r="479" spans="1:18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  <c r="P479" s="2"/>
      <c r="Q479" s="2"/>
      <c r="R479" s="2"/>
    </row>
    <row r="480" spans="1:18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  <c r="P480" s="2"/>
      <c r="Q480" s="2"/>
      <c r="R480" s="2"/>
    </row>
    <row r="481" spans="1:18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  <c r="P481" s="2"/>
      <c r="Q481" s="2"/>
      <c r="R481" s="2"/>
    </row>
    <row r="482" spans="1:18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  <c r="P482" s="2"/>
      <c r="Q482" s="2"/>
      <c r="R482" s="2"/>
    </row>
    <row r="483" spans="1:18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  <c r="P483" s="2"/>
      <c r="Q483" s="2"/>
      <c r="R483" s="2"/>
    </row>
    <row r="484" spans="1:18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  <c r="P484" s="2"/>
      <c r="Q484" s="2"/>
      <c r="R484" s="2"/>
    </row>
    <row r="485" spans="1:18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  <c r="P485" s="2"/>
      <c r="Q485" s="2"/>
      <c r="R485" s="2"/>
    </row>
    <row r="486" spans="1:18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  <c r="P486" s="2"/>
      <c r="Q486" s="2"/>
      <c r="R486" s="2"/>
    </row>
    <row r="487" spans="1:18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  <c r="P487" s="2"/>
      <c r="Q487" s="2"/>
      <c r="R487" s="2"/>
    </row>
    <row r="488" spans="1:18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  <c r="P488" s="2"/>
      <c r="Q488" s="2"/>
      <c r="R488" s="2"/>
    </row>
    <row r="489" spans="1:18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  <c r="P489" s="2"/>
      <c r="Q489" s="2"/>
      <c r="R489" s="2"/>
    </row>
    <row r="490" spans="1:18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  <c r="P490" s="2"/>
      <c r="Q490" s="2"/>
      <c r="R490" s="2"/>
    </row>
    <row r="491" spans="1:18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  <c r="P491" s="2"/>
      <c r="Q491" s="2"/>
      <c r="R491" s="2"/>
    </row>
    <row r="492" spans="1:18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  <c r="P492" s="2"/>
      <c r="Q492" s="2"/>
      <c r="R492" s="2"/>
    </row>
    <row r="493" spans="1:18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  <c r="P493" s="2"/>
      <c r="Q493" s="2"/>
      <c r="R493" s="2"/>
    </row>
    <row r="494" spans="1:18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  <c r="P494" s="2"/>
      <c r="Q494" s="2"/>
      <c r="R494" s="2"/>
    </row>
    <row r="495" spans="1:18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  <c r="P495" s="2"/>
      <c r="Q495" s="2"/>
      <c r="R495" s="2"/>
    </row>
    <row r="496" spans="1:18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  <c r="P496" s="2"/>
      <c r="Q496" s="2"/>
      <c r="R496" s="2"/>
    </row>
    <row r="497" spans="1:18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  <c r="P497" s="2"/>
      <c r="Q497" s="2"/>
      <c r="R497" s="2"/>
    </row>
    <row r="498" spans="1:18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  <c r="P498" s="2"/>
      <c r="Q498" s="2"/>
      <c r="R498" s="2"/>
    </row>
    <row r="499" spans="1:18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  <c r="P499" s="2"/>
      <c r="Q499" s="2"/>
      <c r="R499" s="2"/>
    </row>
    <row r="500" spans="1:18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  <c r="P500" s="2"/>
      <c r="Q500" s="2"/>
      <c r="R500" s="2"/>
    </row>
    <row r="501" spans="1:18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  <c r="P501" s="2"/>
      <c r="Q501" s="2"/>
      <c r="R501" s="2"/>
    </row>
    <row r="502" spans="1:18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  <c r="P502" s="2"/>
      <c r="Q502" s="2"/>
      <c r="R502" s="2"/>
    </row>
    <row r="503" spans="1:18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  <c r="P503" s="2"/>
      <c r="Q503" s="2"/>
      <c r="R503" s="2"/>
    </row>
    <row r="504" spans="1:18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  <c r="P504" s="2"/>
      <c r="Q504" s="2"/>
      <c r="R504" s="2"/>
    </row>
    <row r="505" spans="1:18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  <c r="P505" s="2"/>
      <c r="Q505" s="2"/>
      <c r="R505" s="2"/>
    </row>
    <row r="506" spans="1:18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  <c r="P506" s="2"/>
      <c r="Q506" s="2"/>
      <c r="R506" s="2"/>
    </row>
    <row r="507" spans="1:18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  <c r="P507" s="2"/>
      <c r="Q507" s="2"/>
      <c r="R507" s="2"/>
    </row>
    <row r="508" spans="1:18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  <c r="P508" s="2"/>
      <c r="Q508" s="2"/>
      <c r="R508" s="2"/>
    </row>
    <row r="509" spans="1:18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  <c r="P509" s="2"/>
      <c r="Q509" s="2"/>
      <c r="R509" s="2"/>
    </row>
    <row r="510" spans="1:18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  <c r="P510" s="2"/>
      <c r="Q510" s="2"/>
      <c r="R510" s="2"/>
    </row>
    <row r="511" spans="1:18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  <c r="P511" s="2"/>
      <c r="Q511" s="2"/>
      <c r="R511" s="2"/>
    </row>
    <row r="512" spans="1:18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  <c r="P512" s="2"/>
      <c r="Q512" s="2"/>
      <c r="R512" s="2"/>
    </row>
    <row r="513" spans="1:18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  <c r="P513" s="2"/>
      <c r="Q513" s="2"/>
      <c r="R513" s="2"/>
    </row>
    <row r="514" spans="1:18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  <c r="P514" s="2"/>
      <c r="Q514" s="2"/>
      <c r="R514" s="2"/>
    </row>
    <row r="515" spans="1:18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  <c r="P515" s="2"/>
      <c r="Q515" s="2"/>
      <c r="R515" s="2"/>
    </row>
    <row r="516" spans="1:18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  <c r="P516" s="2"/>
      <c r="Q516" s="2"/>
      <c r="R516" s="2"/>
    </row>
    <row r="517" spans="1:18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  <c r="P517" s="2"/>
      <c r="Q517" s="2"/>
      <c r="R517" s="2"/>
    </row>
    <row r="518" spans="1:18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  <c r="P518" s="2"/>
      <c r="Q518" s="2"/>
      <c r="R518" s="2"/>
    </row>
    <row r="519" spans="1:18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  <c r="P519" s="2"/>
      <c r="Q519" s="2"/>
      <c r="R519" s="2"/>
    </row>
    <row r="520" spans="1:18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  <c r="P520" s="2"/>
      <c r="Q520" s="2"/>
      <c r="R520" s="2"/>
    </row>
    <row r="521" spans="1:18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  <c r="P521" s="2"/>
      <c r="Q521" s="2"/>
      <c r="R521" s="2"/>
    </row>
    <row r="522" spans="1:18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  <c r="P522" s="2"/>
      <c r="Q522" s="2"/>
      <c r="R522" s="2"/>
    </row>
    <row r="523" spans="1:18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  <c r="P523" s="2"/>
      <c r="Q523" s="2"/>
      <c r="R523" s="2"/>
    </row>
    <row r="524" spans="1:18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  <c r="P524" s="2"/>
      <c r="Q524" s="2"/>
      <c r="R524" s="2"/>
    </row>
    <row r="525" spans="1:18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  <c r="P525" s="2"/>
      <c r="Q525" s="2"/>
      <c r="R525" s="2"/>
    </row>
    <row r="526" spans="1:18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  <c r="P526" s="2"/>
      <c r="Q526" s="2"/>
      <c r="R526" s="2"/>
    </row>
    <row r="527" spans="1:18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  <c r="P527" s="2"/>
      <c r="Q527" s="2"/>
      <c r="R527" s="2"/>
    </row>
    <row r="528" spans="1:18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  <c r="P528" s="2"/>
      <c r="Q528" s="2"/>
      <c r="R528" s="2"/>
    </row>
    <row r="529" spans="1:18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  <c r="P529" s="2"/>
      <c r="Q529" s="2"/>
      <c r="R529" s="2"/>
    </row>
    <row r="530" spans="1:18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  <c r="P530" s="2"/>
      <c r="Q530" s="2"/>
      <c r="R530" s="2"/>
    </row>
    <row r="531" spans="1:18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  <c r="P531" s="2"/>
      <c r="Q531" s="2"/>
      <c r="R531" s="2"/>
    </row>
    <row r="532" spans="1:18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  <c r="P532" s="2"/>
      <c r="Q532" s="2"/>
      <c r="R532" s="2"/>
    </row>
    <row r="533" spans="1:18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  <c r="P533" s="2"/>
      <c r="Q533" s="2"/>
      <c r="R533" s="2"/>
    </row>
    <row r="534" spans="1:18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  <c r="P534" s="2"/>
      <c r="Q534" s="2"/>
      <c r="R534" s="2"/>
    </row>
    <row r="535" spans="1:18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  <c r="P535" s="2"/>
      <c r="Q535" s="2"/>
      <c r="R535" s="2"/>
    </row>
    <row r="536" spans="1:18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  <c r="P536" s="2"/>
      <c r="Q536" s="2"/>
      <c r="R536" s="2"/>
    </row>
    <row r="537" spans="1:18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  <c r="P537" s="2"/>
      <c r="Q537" s="2"/>
      <c r="R537" s="2"/>
    </row>
    <row r="538" spans="1:18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  <c r="P538" s="2"/>
      <c r="Q538" s="2"/>
      <c r="R538" s="2"/>
    </row>
    <row r="539" spans="1:18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  <c r="P539" s="2"/>
      <c r="Q539" s="2"/>
      <c r="R539" s="2"/>
    </row>
    <row r="540" spans="1:18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  <c r="P540" s="2"/>
      <c r="Q540" s="2"/>
      <c r="R540" s="2"/>
    </row>
    <row r="541" spans="1:18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  <c r="P541" s="2"/>
      <c r="Q541" s="2"/>
      <c r="R541" s="2"/>
    </row>
    <row r="542" spans="1:18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  <c r="P542" s="2"/>
      <c r="Q542" s="2"/>
      <c r="R542" s="2"/>
    </row>
    <row r="543" spans="1:18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  <c r="P543" s="2"/>
      <c r="Q543" s="2"/>
      <c r="R543" s="2"/>
    </row>
    <row r="544" spans="1:18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  <c r="P544" s="2"/>
      <c r="Q544" s="2"/>
      <c r="R544" s="2"/>
    </row>
    <row r="545" spans="1:18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  <c r="P545" s="2"/>
      <c r="Q545" s="2"/>
      <c r="R545" s="2"/>
    </row>
    <row r="546" spans="1:18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  <c r="P546" s="2"/>
      <c r="Q546" s="2"/>
      <c r="R546" s="2"/>
    </row>
    <row r="547" spans="1:18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  <c r="P547" s="2"/>
      <c r="Q547" s="2"/>
      <c r="R547" s="2"/>
    </row>
    <row r="548" spans="1:18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  <c r="P548" s="2"/>
      <c r="Q548" s="2"/>
      <c r="R548" s="2"/>
    </row>
    <row r="549" spans="1:18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  <c r="P549" s="2"/>
      <c r="Q549" s="2"/>
      <c r="R549" s="2"/>
    </row>
    <row r="550" spans="1:18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  <c r="P550" s="2"/>
      <c r="Q550" s="2"/>
      <c r="R550" s="2"/>
    </row>
    <row r="551" spans="1:18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  <c r="P551" s="2"/>
      <c r="Q551" s="2"/>
      <c r="R551" s="2"/>
    </row>
    <row r="552" spans="1:18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  <c r="P552" s="2"/>
      <c r="Q552" s="2"/>
      <c r="R552" s="2"/>
    </row>
    <row r="553" spans="1:18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  <c r="P553" s="2"/>
      <c r="Q553" s="2"/>
      <c r="R553" s="2"/>
    </row>
    <row r="554" spans="1:18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  <c r="P554" s="2"/>
      <c r="Q554" s="2"/>
      <c r="R554" s="2"/>
    </row>
    <row r="555" spans="1:18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  <c r="P555" s="2"/>
      <c r="Q555" s="2"/>
      <c r="R555" s="2"/>
    </row>
    <row r="556" spans="1:18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  <c r="P556" s="2"/>
      <c r="Q556" s="2"/>
      <c r="R556" s="2"/>
    </row>
    <row r="557" spans="1:18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  <c r="P557" s="2"/>
      <c r="Q557" s="2"/>
      <c r="R557" s="2"/>
    </row>
    <row r="558" spans="1:18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  <c r="P558" s="2"/>
      <c r="Q558" s="2"/>
      <c r="R558" s="2"/>
    </row>
    <row r="559" spans="1:18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  <c r="P559" s="2"/>
      <c r="Q559" s="2"/>
      <c r="R559" s="2"/>
    </row>
    <row r="560" spans="1:18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  <c r="P560" s="2"/>
      <c r="Q560" s="2"/>
      <c r="R560" s="2"/>
    </row>
    <row r="561" spans="1:18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  <c r="P561" s="2"/>
      <c r="Q561" s="2"/>
      <c r="R561" s="2"/>
    </row>
    <row r="562" spans="1:18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  <c r="P562" s="2"/>
      <c r="Q562" s="2"/>
      <c r="R562" s="2"/>
    </row>
    <row r="563" spans="1:18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  <c r="P563" s="2"/>
      <c r="Q563" s="2"/>
      <c r="R563" s="2"/>
    </row>
    <row r="564" spans="1:18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  <c r="P564" s="2"/>
      <c r="Q564" s="2"/>
      <c r="R564" s="2"/>
    </row>
    <row r="565" spans="1:18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  <c r="P565" s="2"/>
      <c r="Q565" s="2"/>
      <c r="R565" s="2"/>
    </row>
    <row r="566" spans="1:18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  <c r="P566" s="2"/>
      <c r="Q566" s="2"/>
      <c r="R566" s="2"/>
    </row>
    <row r="567" spans="1:18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  <c r="P567" s="2"/>
      <c r="Q567" s="2"/>
      <c r="R567" s="2"/>
    </row>
    <row r="568" spans="1:18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  <c r="P568" s="2"/>
      <c r="Q568" s="2"/>
      <c r="R568" s="2"/>
    </row>
    <row r="569" spans="1:18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  <c r="P569" s="2"/>
      <c r="Q569" s="2"/>
      <c r="R569" s="2"/>
    </row>
    <row r="570" spans="1:18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  <c r="P570" s="2"/>
      <c r="Q570" s="2"/>
      <c r="R570" s="2"/>
    </row>
    <row r="571" spans="1:18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  <c r="P571" s="2"/>
      <c r="Q571" s="2"/>
      <c r="R571" s="2"/>
    </row>
    <row r="572" spans="1:18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  <c r="P572" s="2"/>
      <c r="Q572" s="2"/>
      <c r="R572" s="2"/>
    </row>
    <row r="573" spans="1:18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  <c r="P573" s="2"/>
      <c r="Q573" s="2"/>
      <c r="R573" s="2"/>
    </row>
    <row r="574" spans="1:18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  <c r="P574" s="2"/>
      <c r="Q574" s="2"/>
      <c r="R574" s="2"/>
    </row>
    <row r="575" spans="1:18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  <c r="P575" s="2"/>
      <c r="Q575" s="2"/>
      <c r="R575" s="2"/>
    </row>
    <row r="576" spans="1:18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  <c r="P576" s="2"/>
      <c r="Q576" s="2"/>
      <c r="R576" s="2"/>
    </row>
    <row r="577" spans="1:18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  <c r="P577" s="2"/>
      <c r="Q577" s="2"/>
      <c r="R577" s="2"/>
    </row>
    <row r="578" spans="1:18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  <c r="P578" s="2"/>
      <c r="Q578" s="2"/>
      <c r="R578" s="2"/>
    </row>
    <row r="579" spans="1:18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  <c r="P579" s="2"/>
      <c r="Q579" s="2"/>
      <c r="R579" s="2"/>
    </row>
    <row r="580" spans="1:18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  <c r="P580" s="2"/>
      <c r="Q580" s="2"/>
      <c r="R580" s="2"/>
    </row>
    <row r="581" spans="1:18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  <c r="P581" s="2"/>
      <c r="Q581" s="2"/>
      <c r="R581" s="2"/>
    </row>
    <row r="582" spans="1:18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  <c r="P582" s="2"/>
      <c r="Q582" s="2"/>
      <c r="R582" s="2"/>
    </row>
    <row r="583" spans="1:18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  <c r="P583" s="2"/>
      <c r="Q583" s="2"/>
      <c r="R583" s="2"/>
    </row>
    <row r="584" spans="1:18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  <c r="P584" s="2"/>
      <c r="Q584" s="2"/>
      <c r="R584" s="2"/>
    </row>
    <row r="585" spans="1:18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  <c r="P585" s="2"/>
      <c r="Q585" s="2"/>
      <c r="R585" s="2"/>
    </row>
    <row r="586" spans="1:18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  <c r="P586" s="2"/>
      <c r="Q586" s="2"/>
      <c r="R586" s="2"/>
    </row>
    <row r="587" spans="1:18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  <c r="P587" s="2"/>
      <c r="Q587" s="2"/>
      <c r="R587" s="2"/>
    </row>
    <row r="588" spans="1:18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  <c r="P588" s="2"/>
      <c r="Q588" s="2"/>
      <c r="R588" s="2"/>
    </row>
    <row r="589" spans="1:18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  <c r="P589" s="2"/>
      <c r="Q589" s="2"/>
      <c r="R589" s="2"/>
    </row>
    <row r="590" spans="1:18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  <c r="P590" s="2"/>
      <c r="Q590" s="2"/>
      <c r="R590" s="2"/>
    </row>
    <row r="591" spans="1:18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  <c r="P591" s="2"/>
      <c r="Q591" s="2"/>
      <c r="R591" s="2"/>
    </row>
    <row r="592" spans="1:18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  <c r="P592" s="2"/>
      <c r="Q592" s="2"/>
      <c r="R592" s="2"/>
    </row>
    <row r="593" spans="1:18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  <c r="P593" s="2"/>
      <c r="Q593" s="2"/>
      <c r="R593" s="2"/>
    </row>
    <row r="594" spans="1:18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  <c r="P594" s="2"/>
      <c r="Q594" s="2"/>
      <c r="R594" s="2"/>
    </row>
    <row r="595" spans="1:18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  <c r="P595" s="2"/>
      <c r="Q595" s="2"/>
      <c r="R595" s="2"/>
    </row>
    <row r="596" spans="1:18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  <c r="P596" s="2"/>
      <c r="Q596" s="2"/>
      <c r="R596" s="2"/>
    </row>
    <row r="597" spans="1:18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  <c r="P597" s="2"/>
      <c r="Q597" s="2"/>
      <c r="R597" s="2"/>
    </row>
    <row r="598" spans="1:18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  <c r="P598" s="2"/>
      <c r="Q598" s="2"/>
      <c r="R598" s="2"/>
    </row>
    <row r="599" spans="1:18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  <c r="P599" s="2"/>
      <c r="Q599" s="2"/>
      <c r="R599" s="2"/>
    </row>
    <row r="600" spans="1:18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  <c r="P600" s="2"/>
      <c r="Q600" s="2"/>
      <c r="R600" s="2"/>
    </row>
    <row r="601" spans="1:18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  <c r="P601" s="2"/>
      <c r="Q601" s="2"/>
      <c r="R601" s="2"/>
    </row>
    <row r="602" spans="1:18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  <c r="P602" s="2"/>
      <c r="Q602" s="2"/>
      <c r="R602" s="2"/>
    </row>
    <row r="603" spans="1:18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  <c r="P603" s="2"/>
      <c r="Q603" s="2"/>
      <c r="R603" s="2"/>
    </row>
    <row r="604" spans="1:18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  <c r="P604" s="2"/>
      <c r="Q604" s="2"/>
      <c r="R604" s="2"/>
    </row>
    <row r="605" spans="1:18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  <c r="P605" s="2"/>
      <c r="Q605" s="2"/>
      <c r="R605" s="2"/>
    </row>
    <row r="606" spans="1:18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  <c r="P606" s="2"/>
      <c r="Q606" s="2"/>
      <c r="R606" s="2"/>
    </row>
    <row r="607" spans="1:18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  <c r="P607" s="2"/>
      <c r="Q607" s="2"/>
      <c r="R607" s="2"/>
    </row>
    <row r="608" spans="1:18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  <c r="P608" s="2"/>
      <c r="Q608" s="2"/>
      <c r="R608" s="2"/>
    </row>
    <row r="609" spans="1:18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  <c r="P609" s="2"/>
      <c r="Q609" s="2"/>
      <c r="R609" s="2"/>
    </row>
    <row r="610" spans="1:18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  <c r="P610" s="2"/>
      <c r="Q610" s="2"/>
      <c r="R610" s="2"/>
    </row>
    <row r="611" spans="1:18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  <c r="P611" s="2"/>
      <c r="Q611" s="2"/>
      <c r="R611" s="2"/>
    </row>
    <row r="612" spans="1:18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  <c r="P612" s="2"/>
      <c r="Q612" s="2"/>
      <c r="R612" s="2"/>
    </row>
    <row r="613" spans="1:18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  <c r="P613" s="2"/>
      <c r="Q613" s="2"/>
      <c r="R613" s="2"/>
    </row>
    <row r="614" spans="1:18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  <c r="P614" s="2"/>
      <c r="Q614" s="2"/>
      <c r="R614" s="2"/>
    </row>
    <row r="615" spans="1:18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  <c r="P615" s="2"/>
      <c r="Q615" s="2"/>
      <c r="R615" s="2"/>
    </row>
    <row r="616" spans="1:18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  <c r="P616" s="2"/>
      <c r="Q616" s="2"/>
      <c r="R616" s="2"/>
    </row>
    <row r="617" spans="1:18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  <c r="P617" s="2"/>
      <c r="Q617" s="2"/>
      <c r="R617" s="2"/>
    </row>
    <row r="618" spans="1:18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  <c r="P618" s="2"/>
      <c r="Q618" s="2"/>
      <c r="R618" s="2"/>
    </row>
    <row r="619" spans="1:18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  <c r="P619" s="2"/>
      <c r="Q619" s="2"/>
      <c r="R619" s="2"/>
    </row>
    <row r="620" spans="1:18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  <c r="P620" s="2"/>
      <c r="Q620" s="2"/>
      <c r="R620" s="2"/>
    </row>
    <row r="621" spans="1:18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  <c r="P621" s="2"/>
      <c r="Q621" s="2"/>
      <c r="R621" s="2"/>
    </row>
    <row r="622" spans="1:18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  <c r="P622" s="2"/>
      <c r="Q622" s="2"/>
      <c r="R622" s="2"/>
    </row>
    <row r="623" spans="1:18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  <c r="P623" s="2"/>
      <c r="Q623" s="2"/>
      <c r="R623" s="2"/>
    </row>
    <row r="624" spans="1:18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  <c r="P624" s="2"/>
      <c r="Q624" s="2"/>
      <c r="R624" s="2"/>
    </row>
    <row r="625" spans="1:18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  <c r="P625" s="2"/>
      <c r="Q625" s="2"/>
      <c r="R625" s="2"/>
    </row>
    <row r="626" spans="1:18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  <c r="P626" s="2"/>
      <c r="Q626" s="2"/>
      <c r="R626" s="2"/>
    </row>
    <row r="627" spans="1:18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  <c r="P627" s="2"/>
      <c r="Q627" s="2"/>
      <c r="R627" s="2"/>
    </row>
    <row r="628" spans="1:18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  <c r="P628" s="2"/>
      <c r="Q628" s="2"/>
      <c r="R628" s="2"/>
    </row>
    <row r="629" spans="1:18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  <c r="P629" s="2"/>
      <c r="Q629" s="2"/>
      <c r="R629" s="2"/>
    </row>
    <row r="630" spans="1:18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  <c r="P630" s="2"/>
      <c r="Q630" s="2"/>
      <c r="R630" s="2"/>
    </row>
    <row r="631" spans="1:18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  <c r="P631" s="2"/>
      <c r="Q631" s="2"/>
      <c r="R631" s="2"/>
    </row>
    <row r="632" spans="1:18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  <c r="P632" s="2"/>
      <c r="Q632" s="2"/>
      <c r="R632" s="2"/>
    </row>
    <row r="633" spans="1:18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  <c r="P633" s="2"/>
      <c r="Q633" s="2"/>
      <c r="R633" s="2"/>
    </row>
    <row r="634" spans="1:18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  <c r="P634" s="2"/>
      <c r="Q634" s="2"/>
      <c r="R634" s="2"/>
    </row>
    <row r="635" spans="1:18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  <c r="P635" s="2"/>
      <c r="Q635" s="2"/>
      <c r="R635" s="2"/>
    </row>
    <row r="636" spans="1:18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  <c r="P636" s="2"/>
      <c r="Q636" s="2"/>
      <c r="R636" s="2"/>
    </row>
    <row r="637" spans="1:18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  <c r="P637" s="2"/>
      <c r="Q637" s="2"/>
      <c r="R637" s="2"/>
    </row>
    <row r="638" spans="1:18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  <c r="P638" s="2"/>
      <c r="Q638" s="2"/>
      <c r="R638" s="2"/>
    </row>
    <row r="639" spans="1:18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  <c r="P639" s="2"/>
      <c r="Q639" s="2"/>
      <c r="R639" s="2"/>
    </row>
    <row r="640" spans="1:18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  <c r="P640" s="2"/>
      <c r="Q640" s="2"/>
      <c r="R640" s="2"/>
    </row>
    <row r="641" spans="1:18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  <c r="P641" s="2"/>
      <c r="Q641" s="2"/>
      <c r="R641" s="2"/>
    </row>
    <row r="642" spans="1:18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  <c r="P642" s="2"/>
      <c r="Q642" s="2"/>
      <c r="R642" s="2"/>
    </row>
    <row r="643" spans="1:18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  <c r="P643" s="2"/>
      <c r="Q643" s="2"/>
      <c r="R643" s="2"/>
    </row>
    <row r="644" spans="1:18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  <c r="P644" s="2"/>
      <c r="Q644" s="2"/>
      <c r="R644" s="2"/>
    </row>
    <row r="645" spans="1:18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  <c r="P645" s="2"/>
      <c r="Q645" s="2"/>
      <c r="R645" s="2"/>
    </row>
    <row r="646" spans="1:18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  <c r="P646" s="2"/>
      <c r="Q646" s="2"/>
      <c r="R646" s="2"/>
    </row>
    <row r="647" spans="1:18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  <c r="P647" s="2"/>
      <c r="Q647" s="2"/>
      <c r="R647" s="2"/>
    </row>
    <row r="648" spans="1:18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  <c r="P648" s="2"/>
      <c r="Q648" s="2"/>
      <c r="R648" s="2"/>
    </row>
    <row r="649" spans="1:18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  <c r="P649" s="2"/>
      <c r="Q649" s="2"/>
      <c r="R649" s="2"/>
    </row>
    <row r="650" spans="1:18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  <c r="P650" s="2"/>
      <c r="Q650" s="2"/>
      <c r="R650" s="2"/>
    </row>
    <row r="651" spans="1:18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  <c r="P651" s="2"/>
      <c r="Q651" s="2"/>
      <c r="R651" s="2"/>
    </row>
    <row r="652" spans="1:18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  <c r="P652" s="2"/>
      <c r="Q652" s="2"/>
      <c r="R652" s="2"/>
    </row>
    <row r="653" spans="1:18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  <c r="P653" s="2"/>
      <c r="Q653" s="2"/>
      <c r="R653" s="2"/>
    </row>
    <row r="654" spans="1:18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  <c r="P654" s="2"/>
      <c r="Q654" s="2"/>
      <c r="R654" s="2"/>
    </row>
    <row r="655" spans="1:18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  <c r="P655" s="2"/>
      <c r="Q655" s="2"/>
      <c r="R655" s="2"/>
    </row>
    <row r="656" spans="1:18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  <c r="P656" s="2"/>
      <c r="Q656" s="2"/>
      <c r="R656" s="2"/>
    </row>
    <row r="657" spans="1:18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  <c r="P657" s="2"/>
      <c r="Q657" s="2"/>
      <c r="R657" s="2"/>
    </row>
    <row r="658" spans="1:18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  <c r="P658" s="2"/>
      <c r="Q658" s="2"/>
      <c r="R658" s="2"/>
    </row>
    <row r="659" spans="1:18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  <c r="P659" s="2"/>
      <c r="Q659" s="2"/>
      <c r="R659" s="2"/>
    </row>
    <row r="660" spans="1:18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  <c r="P660" s="2"/>
      <c r="Q660" s="2"/>
      <c r="R660" s="2"/>
    </row>
    <row r="661" spans="1:18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  <c r="P661" s="2"/>
      <c r="Q661" s="2"/>
      <c r="R661" s="2"/>
    </row>
    <row r="662" spans="1:18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  <c r="P662" s="2"/>
      <c r="Q662" s="2"/>
      <c r="R662" s="2"/>
    </row>
    <row r="663" spans="1:18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  <c r="P663" s="2"/>
      <c r="Q663" s="2"/>
      <c r="R663" s="2"/>
    </row>
    <row r="664" spans="1:18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  <c r="P664" s="2"/>
      <c r="Q664" s="2"/>
      <c r="R664" s="2"/>
    </row>
    <row r="665" spans="1:18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  <c r="P665" s="2"/>
      <c r="Q665" s="2"/>
      <c r="R665" s="2"/>
    </row>
    <row r="666" spans="1:18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  <c r="P666" s="2"/>
      <c r="Q666" s="2"/>
      <c r="R666" s="2"/>
    </row>
    <row r="667" spans="1:18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  <c r="P667" s="2"/>
      <c r="Q667" s="2"/>
      <c r="R667" s="2"/>
    </row>
    <row r="668" spans="1:18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  <c r="P668" s="2"/>
      <c r="Q668" s="2"/>
      <c r="R668" s="2"/>
    </row>
    <row r="669" spans="1:18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  <c r="P669" s="2"/>
      <c r="Q669" s="2"/>
      <c r="R669" s="2"/>
    </row>
    <row r="670" spans="1:18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  <c r="P670" s="2"/>
      <c r="Q670" s="2"/>
      <c r="R670" s="2"/>
    </row>
    <row r="671" spans="1:18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  <c r="P671" s="2"/>
      <c r="Q671" s="2"/>
      <c r="R671" s="2"/>
    </row>
    <row r="672" spans="1:18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  <c r="P672" s="2"/>
      <c r="Q672" s="2"/>
      <c r="R672" s="2"/>
    </row>
    <row r="673" spans="1:18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  <c r="P673" s="2"/>
      <c r="Q673" s="2"/>
      <c r="R673" s="2"/>
    </row>
    <row r="674" spans="1:18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  <c r="P674" s="2"/>
      <c r="Q674" s="2"/>
      <c r="R674" s="2"/>
    </row>
    <row r="675" spans="1:18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  <c r="P675" s="2"/>
      <c r="Q675" s="2"/>
      <c r="R675" s="2"/>
    </row>
    <row r="676" spans="1:18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  <c r="P676" s="2"/>
      <c r="Q676" s="2"/>
      <c r="R676" s="2"/>
    </row>
    <row r="677" spans="1:18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  <c r="P677" s="2"/>
      <c r="Q677" s="2"/>
      <c r="R677" s="2"/>
    </row>
    <row r="678" spans="1:18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  <c r="P678" s="2"/>
      <c r="Q678" s="2"/>
      <c r="R678" s="2"/>
    </row>
    <row r="679" spans="1:18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  <c r="P679" s="2"/>
      <c r="Q679" s="2"/>
      <c r="R679" s="2"/>
    </row>
    <row r="680" spans="1:18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  <c r="P680" s="2"/>
      <c r="Q680" s="2"/>
      <c r="R680" s="2"/>
    </row>
    <row r="681" spans="1:18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  <c r="P681" s="2"/>
      <c r="Q681" s="2"/>
      <c r="R681" s="2"/>
    </row>
    <row r="682" spans="1:18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  <c r="P682" s="2"/>
      <c r="Q682" s="2"/>
      <c r="R682" s="2"/>
    </row>
    <row r="683" spans="1:18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  <c r="P683" s="2"/>
      <c r="Q683" s="2"/>
      <c r="R683" s="2"/>
    </row>
    <row r="684" spans="1:18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  <c r="P684" s="2"/>
      <c r="Q684" s="2"/>
      <c r="R684" s="2"/>
    </row>
    <row r="685" spans="1:18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  <c r="P685" s="2"/>
      <c r="Q685" s="2"/>
      <c r="R685" s="2"/>
    </row>
    <row r="686" spans="1:18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  <c r="P686" s="2"/>
      <c r="Q686" s="2"/>
      <c r="R686" s="2"/>
    </row>
    <row r="687" spans="1:18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  <c r="P687" s="2"/>
      <c r="Q687" s="2"/>
      <c r="R687" s="2"/>
    </row>
    <row r="688" spans="1:18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  <c r="P688" s="2"/>
      <c r="Q688" s="2"/>
      <c r="R688" s="2"/>
    </row>
    <row r="689" spans="1:18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  <c r="P689" s="2"/>
      <c r="Q689" s="2"/>
      <c r="R689" s="2"/>
    </row>
    <row r="690" spans="1:18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  <c r="P690" s="2"/>
      <c r="Q690" s="2"/>
      <c r="R690" s="2"/>
    </row>
    <row r="691" spans="1:18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  <c r="P691" s="2"/>
      <c r="Q691" s="2"/>
      <c r="R691" s="2"/>
    </row>
    <row r="692" spans="1:18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  <c r="P692" s="2"/>
      <c r="Q692" s="2"/>
      <c r="R692" s="2"/>
    </row>
    <row r="693" spans="1:18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  <c r="P693" s="2"/>
      <c r="Q693" s="2"/>
      <c r="R693" s="2"/>
    </row>
    <row r="694" spans="1:18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  <c r="P694" s="2"/>
      <c r="Q694" s="2"/>
      <c r="R694" s="2"/>
    </row>
    <row r="695" spans="1:18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  <c r="P695" s="2"/>
      <c r="Q695" s="2"/>
      <c r="R695" s="2"/>
    </row>
    <row r="696" spans="1:18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  <c r="P696" s="2"/>
      <c r="Q696" s="2"/>
      <c r="R696" s="2"/>
    </row>
    <row r="697" spans="1:18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  <c r="P697" s="2"/>
      <c r="Q697" s="2"/>
      <c r="R697" s="2"/>
    </row>
    <row r="698" spans="1:18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  <c r="P698" s="2"/>
      <c r="Q698" s="2"/>
      <c r="R698" s="2"/>
    </row>
    <row r="699" spans="1:18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  <c r="P699" s="2"/>
      <c r="Q699" s="2"/>
      <c r="R699" s="2"/>
    </row>
    <row r="700" spans="1:18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  <c r="P700" s="2"/>
      <c r="Q700" s="2"/>
      <c r="R700" s="2"/>
    </row>
    <row r="701" spans="1:18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  <c r="P701" s="2"/>
      <c r="Q701" s="2"/>
      <c r="R701" s="2"/>
    </row>
    <row r="702" spans="1:18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  <c r="P702" s="2"/>
      <c r="Q702" s="2"/>
      <c r="R702" s="2"/>
    </row>
    <row r="703" spans="1:18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  <c r="P703" s="2"/>
      <c r="Q703" s="2"/>
      <c r="R703" s="2"/>
    </row>
    <row r="704" spans="1:18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  <c r="P704" s="2"/>
      <c r="Q704" s="2"/>
      <c r="R704" s="2"/>
    </row>
    <row r="705" spans="1:18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  <c r="P705" s="2"/>
      <c r="Q705" s="2"/>
      <c r="R705" s="2"/>
    </row>
    <row r="706" spans="1:18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  <c r="P706" s="2"/>
      <c r="Q706" s="2"/>
      <c r="R706" s="2"/>
    </row>
    <row r="707" spans="1:18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  <c r="P707" s="2"/>
      <c r="Q707" s="2"/>
      <c r="R707" s="2"/>
    </row>
    <row r="708" spans="1:18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  <c r="P708" s="2"/>
      <c r="Q708" s="2"/>
      <c r="R708" s="2"/>
    </row>
    <row r="709" spans="1:18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  <c r="P709" s="2"/>
      <c r="Q709" s="2"/>
      <c r="R709" s="2"/>
    </row>
    <row r="710" spans="1:18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  <c r="P710" s="2"/>
      <c r="Q710" s="2"/>
      <c r="R710" s="2"/>
    </row>
    <row r="711" spans="1:18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  <c r="P711" s="2"/>
      <c r="Q711" s="2"/>
      <c r="R711" s="2"/>
    </row>
    <row r="712" spans="1:18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  <c r="P712" s="2"/>
      <c r="Q712" s="2"/>
      <c r="R712" s="2"/>
    </row>
    <row r="713" spans="1:18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  <c r="P713" s="2"/>
      <c r="Q713" s="2"/>
      <c r="R713" s="2"/>
    </row>
    <row r="714" spans="1:18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  <c r="P714" s="2"/>
      <c r="Q714" s="2"/>
      <c r="R714" s="2"/>
    </row>
    <row r="715" spans="1:18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  <c r="P715" s="2"/>
      <c r="Q715" s="2"/>
      <c r="R715" s="2"/>
    </row>
    <row r="716" spans="1:18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  <c r="P716" s="2"/>
      <c r="Q716" s="2"/>
      <c r="R716" s="2"/>
    </row>
    <row r="717" spans="1:18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  <c r="P717" s="2"/>
      <c r="Q717" s="2"/>
      <c r="R717" s="2"/>
    </row>
    <row r="718" spans="1:18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  <c r="P718" s="2"/>
      <c r="Q718" s="2"/>
      <c r="R718" s="2"/>
    </row>
    <row r="719" spans="1:18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  <c r="P719" s="2"/>
      <c r="Q719" s="2"/>
      <c r="R719" s="2"/>
    </row>
    <row r="720" spans="1:18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  <c r="P720" s="2"/>
      <c r="Q720" s="2"/>
      <c r="R720" s="2"/>
    </row>
    <row r="721" spans="1:18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  <c r="P721" s="2"/>
      <c r="Q721" s="2"/>
      <c r="R721" s="2"/>
    </row>
    <row r="722" spans="1:18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  <c r="P722" s="2"/>
      <c r="Q722" s="2"/>
      <c r="R722" s="2"/>
    </row>
    <row r="723" spans="1:18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  <c r="P723" s="2"/>
      <c r="Q723" s="2"/>
      <c r="R723" s="2"/>
    </row>
    <row r="724" spans="1:18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  <c r="P724" s="2"/>
      <c r="Q724" s="2"/>
      <c r="R724" s="2"/>
    </row>
    <row r="725" spans="1:18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  <c r="P725" s="2"/>
      <c r="Q725" s="2"/>
      <c r="R725" s="2"/>
    </row>
    <row r="726" spans="1:18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  <c r="P726" s="2"/>
      <c r="Q726" s="2"/>
      <c r="R726" s="2"/>
    </row>
    <row r="727" spans="1:18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  <c r="P727" s="2"/>
      <c r="Q727" s="2"/>
      <c r="R727" s="2"/>
    </row>
    <row r="728" spans="1:18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  <c r="P728" s="2"/>
      <c r="Q728" s="2"/>
      <c r="R728" s="2"/>
    </row>
    <row r="729" spans="1:18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  <c r="P729" s="2"/>
      <c r="Q729" s="2"/>
      <c r="R729" s="2"/>
    </row>
    <row r="730" spans="1:18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  <c r="P730" s="2"/>
      <c r="Q730" s="2"/>
      <c r="R730" s="2"/>
    </row>
    <row r="731" spans="1:18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  <c r="P731" s="2"/>
      <c r="Q731" s="2"/>
      <c r="R731" s="2"/>
    </row>
    <row r="732" spans="1:18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  <c r="P732" s="2"/>
      <c r="Q732" s="2"/>
      <c r="R732" s="2"/>
    </row>
    <row r="733" spans="1:18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  <c r="P733" s="2"/>
      <c r="Q733" s="2"/>
      <c r="R733" s="2"/>
    </row>
    <row r="734" spans="1:18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  <c r="P734" s="2"/>
      <c r="Q734" s="2"/>
      <c r="R734" s="2"/>
    </row>
    <row r="735" spans="1:18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  <c r="P735" s="2"/>
      <c r="Q735" s="2"/>
      <c r="R735" s="2"/>
    </row>
    <row r="736" spans="1:18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  <c r="P736" s="2"/>
      <c r="Q736" s="2"/>
      <c r="R736" s="2"/>
    </row>
    <row r="737" spans="1:18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  <c r="P737" s="2"/>
      <c r="Q737" s="2"/>
      <c r="R737" s="2"/>
    </row>
    <row r="738" spans="1:18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  <c r="P738" s="2"/>
      <c r="Q738" s="2"/>
      <c r="R738" s="2"/>
    </row>
    <row r="739" spans="1:18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  <c r="P739" s="2"/>
      <c r="Q739" s="2"/>
      <c r="R739" s="2"/>
    </row>
    <row r="740" spans="1:18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  <c r="P740" s="2"/>
      <c r="Q740" s="2"/>
      <c r="R740" s="2"/>
    </row>
    <row r="741" spans="1:18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  <c r="P741" s="2"/>
      <c r="Q741" s="2"/>
      <c r="R741" s="2"/>
    </row>
    <row r="742" spans="1:18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  <c r="P742" s="2"/>
      <c r="Q742" s="2"/>
      <c r="R742" s="2"/>
    </row>
    <row r="743" spans="1:18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  <c r="P743" s="2"/>
      <c r="Q743" s="2"/>
      <c r="R743" s="2"/>
    </row>
    <row r="744" spans="1:18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  <c r="P744" s="2"/>
      <c r="Q744" s="2"/>
      <c r="R744" s="2"/>
    </row>
    <row r="745" spans="1:18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  <c r="P745" s="2"/>
      <c r="Q745" s="2"/>
      <c r="R745" s="2"/>
    </row>
    <row r="746" spans="1:18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  <c r="P746" s="2"/>
      <c r="Q746" s="2"/>
      <c r="R746" s="2"/>
    </row>
    <row r="747" spans="1:18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  <c r="P747" s="2"/>
      <c r="Q747" s="2"/>
      <c r="R747" s="2"/>
    </row>
    <row r="748" spans="1:18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  <c r="P748" s="2"/>
      <c r="Q748" s="2"/>
      <c r="R748" s="2"/>
    </row>
    <row r="749" spans="1:18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  <c r="P749" s="2"/>
      <c r="Q749" s="2"/>
      <c r="R749" s="2"/>
    </row>
    <row r="750" spans="1:18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  <c r="P750" s="2"/>
      <c r="Q750" s="2"/>
      <c r="R750" s="2"/>
    </row>
    <row r="751" spans="1:18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  <c r="P751" s="2"/>
      <c r="Q751" s="2"/>
      <c r="R751" s="2"/>
    </row>
    <row r="752" spans="1:18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  <c r="P752" s="2"/>
      <c r="Q752" s="2"/>
      <c r="R752" s="2"/>
    </row>
    <row r="753" spans="1:18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  <c r="P753" s="2"/>
      <c r="Q753" s="2"/>
      <c r="R753" s="2"/>
    </row>
    <row r="754" spans="1:18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  <c r="P754" s="2"/>
      <c r="Q754" s="2"/>
      <c r="R754" s="2"/>
    </row>
    <row r="755" spans="1:18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  <c r="P755" s="2"/>
      <c r="Q755" s="2"/>
      <c r="R755" s="2"/>
    </row>
    <row r="756" spans="1:18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  <c r="P756" s="2"/>
      <c r="Q756" s="2"/>
      <c r="R756" s="2"/>
    </row>
    <row r="757" spans="1:18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  <c r="P757" s="2"/>
      <c r="Q757" s="2"/>
      <c r="R757" s="2"/>
    </row>
    <row r="758" spans="1:18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  <c r="P758" s="2"/>
      <c r="Q758" s="2"/>
      <c r="R758" s="2"/>
    </row>
    <row r="759" spans="1:18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  <c r="P759" s="2"/>
      <c r="Q759" s="2"/>
      <c r="R759" s="2"/>
    </row>
    <row r="760" spans="1:18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  <c r="P760" s="2"/>
      <c r="Q760" s="2"/>
      <c r="R760" s="2"/>
    </row>
    <row r="761" spans="1:18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  <c r="P761" s="2"/>
      <c r="Q761" s="2"/>
      <c r="R761" s="2"/>
    </row>
    <row r="762" spans="1:18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  <c r="P762" s="2"/>
      <c r="Q762" s="2"/>
      <c r="R762" s="2"/>
    </row>
    <row r="763" spans="1:18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  <c r="P763" s="2"/>
      <c r="Q763" s="2"/>
      <c r="R763" s="2"/>
    </row>
    <row r="764" spans="1:18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  <c r="P764" s="2"/>
      <c r="Q764" s="2"/>
      <c r="R764" s="2"/>
    </row>
    <row r="765" spans="1:18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  <c r="P765" s="2"/>
      <c r="Q765" s="2"/>
      <c r="R765" s="2"/>
    </row>
    <row r="766" spans="1:18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  <c r="P766" s="2"/>
      <c r="Q766" s="2"/>
      <c r="R766" s="2"/>
    </row>
    <row r="767" spans="1:18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  <c r="P767" s="2"/>
      <c r="Q767" s="2"/>
      <c r="R767" s="2"/>
    </row>
    <row r="768" spans="1:18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  <c r="P768" s="2"/>
      <c r="Q768" s="2"/>
      <c r="R768" s="2"/>
    </row>
    <row r="769" spans="1:18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  <c r="P769" s="2"/>
      <c r="Q769" s="2"/>
      <c r="R769" s="2"/>
    </row>
    <row r="770" spans="1:18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  <c r="P770" s="2"/>
      <c r="Q770" s="2"/>
      <c r="R770" s="2"/>
    </row>
    <row r="771" spans="1:18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  <c r="P771" s="2"/>
      <c r="Q771" s="2"/>
      <c r="R771" s="2"/>
    </row>
    <row r="772" spans="1:18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  <c r="P772" s="2"/>
      <c r="Q772" s="2"/>
      <c r="R772" s="2"/>
    </row>
    <row r="773" spans="1:18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  <c r="P773" s="2"/>
      <c r="Q773" s="2"/>
      <c r="R773" s="2"/>
    </row>
    <row r="774" spans="1:18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  <c r="P774" s="2"/>
      <c r="Q774" s="2"/>
      <c r="R774" s="2"/>
    </row>
    <row r="775" spans="1:18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  <c r="P775" s="2"/>
      <c r="Q775" s="2"/>
      <c r="R775" s="2"/>
    </row>
    <row r="776" spans="1:18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  <c r="P776" s="2"/>
      <c r="Q776" s="2"/>
      <c r="R776" s="2"/>
    </row>
    <row r="777" spans="1:18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  <c r="P777" s="2"/>
      <c r="Q777" s="2"/>
      <c r="R777" s="2"/>
    </row>
    <row r="778" spans="1:18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  <c r="P778" s="2"/>
      <c r="Q778" s="2"/>
      <c r="R778" s="2"/>
    </row>
    <row r="779" spans="1:18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  <c r="P779" s="2"/>
      <c r="Q779" s="2"/>
      <c r="R779" s="2"/>
    </row>
    <row r="780" spans="1:18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  <c r="P780" s="2"/>
      <c r="Q780" s="2"/>
      <c r="R780" s="2"/>
    </row>
    <row r="781" spans="1:18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  <c r="P781" s="2"/>
      <c r="Q781" s="2"/>
      <c r="R781" s="2"/>
    </row>
    <row r="782" spans="1:18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  <c r="P782" s="2"/>
      <c r="Q782" s="2"/>
      <c r="R782" s="2"/>
    </row>
    <row r="783" spans="1:18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  <c r="P783" s="2"/>
      <c r="Q783" s="2"/>
      <c r="R783" s="2"/>
    </row>
    <row r="784" spans="1:18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  <c r="P784" s="2"/>
      <c r="Q784" s="2"/>
      <c r="R784" s="2"/>
    </row>
    <row r="785" spans="1:18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  <c r="P785" s="2"/>
      <c r="Q785" s="2"/>
      <c r="R785" s="2"/>
    </row>
    <row r="786" spans="1:18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  <c r="P786" s="2"/>
      <c r="Q786" s="2"/>
      <c r="R786" s="2"/>
    </row>
    <row r="787" spans="1:18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  <c r="P787" s="2"/>
      <c r="Q787" s="2"/>
      <c r="R787" s="2"/>
    </row>
    <row r="788" spans="1:18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  <c r="P788" s="2"/>
      <c r="Q788" s="2"/>
      <c r="R788" s="2"/>
    </row>
    <row r="789" spans="1:18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  <c r="P789" s="2"/>
      <c r="Q789" s="2"/>
      <c r="R789" s="2"/>
    </row>
    <row r="790" spans="1:18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  <c r="P790" s="2"/>
      <c r="Q790" s="2"/>
      <c r="R790" s="2"/>
    </row>
    <row r="791" spans="1:18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  <c r="P791" s="2"/>
      <c r="Q791" s="2"/>
      <c r="R791" s="2"/>
    </row>
    <row r="792" spans="1:18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  <c r="P792" s="2"/>
      <c r="Q792" s="2"/>
      <c r="R792" s="2"/>
    </row>
    <row r="793" spans="1:18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  <c r="P793" s="2"/>
      <c r="Q793" s="2"/>
      <c r="R793" s="2"/>
    </row>
    <row r="794" spans="1:18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  <c r="P794" s="2"/>
      <c r="Q794" s="2"/>
      <c r="R794" s="2"/>
    </row>
    <row r="795" spans="1:18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  <c r="P795" s="2"/>
      <c r="Q795" s="2"/>
      <c r="R795" s="2"/>
    </row>
    <row r="796" spans="1:18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  <c r="P796" s="2"/>
      <c r="Q796" s="2"/>
      <c r="R796" s="2"/>
    </row>
    <row r="797" spans="1:18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  <c r="P797" s="2"/>
      <c r="Q797" s="2"/>
      <c r="R797" s="2"/>
    </row>
    <row r="798" spans="1:18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  <c r="P798" s="2"/>
      <c r="Q798" s="2"/>
      <c r="R798" s="2"/>
    </row>
    <row r="799" spans="1:18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  <c r="P799" s="2"/>
      <c r="Q799" s="2"/>
      <c r="R799" s="2"/>
    </row>
    <row r="800" spans="1:18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  <c r="P800" s="2"/>
      <c r="Q800" s="2"/>
      <c r="R800" s="2"/>
    </row>
    <row r="801" spans="1:18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  <c r="P801" s="2"/>
      <c r="Q801" s="2"/>
      <c r="R801" s="2"/>
    </row>
    <row r="802" spans="1:18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  <c r="P802" s="2"/>
      <c r="Q802" s="2"/>
      <c r="R802" s="2"/>
    </row>
    <row r="803" spans="1:18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  <c r="P803" s="2"/>
      <c r="Q803" s="2"/>
      <c r="R803" s="2"/>
    </row>
    <row r="804" spans="1:18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  <c r="P804" s="2"/>
      <c r="Q804" s="2"/>
      <c r="R804" s="2"/>
    </row>
    <row r="805" spans="1:18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  <c r="P805" s="2"/>
      <c r="Q805" s="2"/>
      <c r="R805" s="2"/>
    </row>
    <row r="806" spans="1:18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  <c r="P806" s="2"/>
      <c r="Q806" s="2"/>
      <c r="R806" s="2"/>
    </row>
    <row r="807" spans="1:18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  <c r="P807" s="2"/>
      <c r="Q807" s="2"/>
      <c r="R807" s="2"/>
    </row>
    <row r="808" spans="1:18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  <c r="P808" s="2"/>
      <c r="Q808" s="2"/>
      <c r="R808" s="2"/>
    </row>
    <row r="809" spans="1:18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  <c r="P809" s="2"/>
      <c r="Q809" s="2"/>
      <c r="R809" s="2"/>
    </row>
    <row r="810" spans="1:18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  <c r="P810" s="2"/>
      <c r="Q810" s="2"/>
      <c r="R810" s="2"/>
    </row>
    <row r="811" spans="1:18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  <c r="P811" s="2"/>
      <c r="Q811" s="2"/>
      <c r="R811" s="2"/>
    </row>
    <row r="812" spans="1:18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  <c r="P812" s="2"/>
      <c r="Q812" s="2"/>
      <c r="R812" s="2"/>
    </row>
    <row r="813" spans="1:18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  <c r="P813" s="2"/>
      <c r="Q813" s="2"/>
      <c r="R813" s="2"/>
    </row>
    <row r="814" spans="1:18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  <c r="P814" s="2"/>
      <c r="Q814" s="2"/>
      <c r="R814" s="2"/>
    </row>
    <row r="815" spans="1:18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  <c r="P815" s="2"/>
      <c r="Q815" s="2"/>
      <c r="R815" s="2"/>
    </row>
    <row r="816" spans="1:18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  <c r="P816" s="2"/>
      <c r="Q816" s="2"/>
      <c r="R816" s="2"/>
    </row>
    <row r="817" spans="1:18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  <c r="P817" s="2"/>
      <c r="Q817" s="2"/>
      <c r="R817" s="2"/>
    </row>
    <row r="818" spans="1:18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  <c r="P818" s="2"/>
      <c r="Q818" s="2"/>
      <c r="R818" s="2"/>
    </row>
    <row r="819" spans="1:18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  <c r="P819" s="2"/>
      <c r="Q819" s="2"/>
      <c r="R819" s="2"/>
    </row>
    <row r="820" spans="1:18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  <c r="P820" s="2"/>
      <c r="Q820" s="2"/>
      <c r="R820" s="2"/>
    </row>
    <row r="821" spans="1:18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  <c r="P821" s="2"/>
      <c r="Q821" s="2"/>
      <c r="R821" s="2"/>
    </row>
    <row r="822" spans="1:18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  <c r="P822" s="2"/>
      <c r="Q822" s="2"/>
      <c r="R822" s="2"/>
    </row>
    <row r="823" spans="1:18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  <c r="P823" s="2"/>
      <c r="Q823" s="2"/>
      <c r="R823" s="2"/>
    </row>
    <row r="824" spans="1:18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  <c r="P824" s="2"/>
      <c r="Q824" s="2"/>
      <c r="R824" s="2"/>
    </row>
    <row r="825" spans="1:18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  <c r="P825" s="2"/>
      <c r="Q825" s="2"/>
      <c r="R825" s="2"/>
    </row>
    <row r="826" spans="1:18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  <c r="P826" s="2"/>
      <c r="Q826" s="2"/>
      <c r="R826" s="2"/>
    </row>
    <row r="827" spans="1:18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  <c r="P827" s="2"/>
      <c r="Q827" s="2"/>
      <c r="R827" s="2"/>
    </row>
    <row r="828" spans="1:18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  <c r="P828" s="2"/>
      <c r="Q828" s="2"/>
      <c r="R828" s="2"/>
    </row>
    <row r="829" spans="1:18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  <c r="P829" s="2"/>
      <c r="Q829" s="2"/>
      <c r="R829" s="2"/>
    </row>
    <row r="830" spans="1:18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  <c r="P830" s="2"/>
      <c r="Q830" s="2"/>
      <c r="R830" s="2"/>
    </row>
    <row r="831" spans="1:18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  <c r="P831" s="2"/>
      <c r="Q831" s="2"/>
      <c r="R831" s="2"/>
    </row>
    <row r="832" spans="1:18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  <c r="P832" s="2"/>
      <c r="Q832" s="2"/>
      <c r="R832" s="2"/>
    </row>
    <row r="833" spans="1:18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  <c r="P833" s="2"/>
      <c r="Q833" s="2"/>
      <c r="R833" s="2"/>
    </row>
    <row r="834" spans="1:18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  <c r="P834" s="2"/>
      <c r="Q834" s="2"/>
      <c r="R834" s="2"/>
    </row>
    <row r="835" spans="1:18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  <c r="P835" s="2"/>
      <c r="Q835" s="2"/>
      <c r="R835" s="2"/>
    </row>
    <row r="836" spans="1:18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  <c r="P836" s="2"/>
      <c r="Q836" s="2"/>
      <c r="R836" s="2"/>
    </row>
    <row r="837" spans="1:18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  <c r="P837" s="2"/>
      <c r="Q837" s="2"/>
      <c r="R837" s="2"/>
    </row>
    <row r="838" spans="1:18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  <c r="P838" s="2"/>
      <c r="Q838" s="2"/>
      <c r="R838" s="2"/>
    </row>
    <row r="839" spans="1:18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  <c r="P839" s="2"/>
      <c r="Q839" s="2"/>
      <c r="R839" s="2"/>
    </row>
    <row r="840" spans="1:18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  <c r="P840" s="2"/>
      <c r="Q840" s="2"/>
      <c r="R840" s="2"/>
    </row>
    <row r="841" spans="1:18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  <c r="P841" s="2"/>
      <c r="Q841" s="2"/>
      <c r="R841" s="2"/>
    </row>
    <row r="842" spans="1:18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  <c r="P842" s="2"/>
      <c r="Q842" s="2"/>
      <c r="R842" s="2"/>
    </row>
    <row r="843" spans="1:18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  <c r="P843" s="2"/>
      <c r="Q843" s="2"/>
      <c r="R843" s="2"/>
    </row>
    <row r="844" spans="1:18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  <c r="P844" s="2"/>
      <c r="Q844" s="2"/>
      <c r="R844" s="2"/>
    </row>
    <row r="845" spans="1:18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  <c r="P845" s="2"/>
      <c r="Q845" s="2"/>
      <c r="R845" s="2"/>
    </row>
    <row r="846" spans="1:18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  <c r="P846" s="2"/>
      <c r="Q846" s="2"/>
      <c r="R846" s="2"/>
    </row>
    <row r="847" spans="1:18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  <c r="P847" s="2"/>
      <c r="Q847" s="2"/>
      <c r="R847" s="2"/>
    </row>
    <row r="848" spans="1:18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  <c r="P848" s="2"/>
      <c r="Q848" s="2"/>
      <c r="R848" s="2"/>
    </row>
    <row r="849" spans="1:18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  <c r="P849" s="2"/>
      <c r="Q849" s="2"/>
      <c r="R849" s="2"/>
    </row>
    <row r="850" spans="1:18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  <c r="P850" s="2"/>
      <c r="Q850" s="2"/>
      <c r="R850" s="2"/>
    </row>
    <row r="851" spans="1:18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  <c r="P851" s="2"/>
      <c r="Q851" s="2"/>
      <c r="R851" s="2"/>
    </row>
    <row r="852" spans="1:18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  <c r="P852" s="2"/>
      <c r="Q852" s="2"/>
      <c r="R852" s="2"/>
    </row>
    <row r="853" spans="1:18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  <c r="P853" s="2"/>
      <c r="Q853" s="2"/>
      <c r="R853" s="2"/>
    </row>
    <row r="854" spans="1:18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  <c r="P854" s="2"/>
      <c r="Q854" s="2"/>
      <c r="R854" s="2"/>
    </row>
    <row r="855" spans="1:18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  <c r="P855" s="2"/>
      <c r="Q855" s="2"/>
      <c r="R855" s="2"/>
    </row>
    <row r="856" spans="1:18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  <c r="P856" s="2"/>
      <c r="Q856" s="2"/>
      <c r="R856" s="2"/>
    </row>
    <row r="857" spans="1:18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  <c r="P857" s="2"/>
      <c r="Q857" s="2"/>
      <c r="R857" s="2"/>
    </row>
    <row r="858" spans="1:18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  <c r="P858" s="2"/>
      <c r="Q858" s="2"/>
      <c r="R858" s="2"/>
    </row>
    <row r="859" spans="1:18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  <c r="P859" s="2"/>
      <c r="Q859" s="2"/>
      <c r="R859" s="2"/>
    </row>
    <row r="860" spans="1:18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  <c r="P860" s="2"/>
      <c r="Q860" s="2"/>
      <c r="R860" s="2"/>
    </row>
    <row r="861" spans="1:18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  <c r="P861" s="2"/>
      <c r="Q861" s="2"/>
      <c r="R861" s="2"/>
    </row>
    <row r="862" spans="1:18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  <c r="P862" s="2"/>
      <c r="Q862" s="2"/>
      <c r="R862" s="2"/>
    </row>
    <row r="863" spans="1:18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  <c r="P863" s="2"/>
      <c r="Q863" s="2"/>
      <c r="R863" s="2"/>
    </row>
    <row r="864" spans="1:18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  <c r="P864" s="2"/>
      <c r="Q864" s="2"/>
      <c r="R864" s="2"/>
    </row>
    <row r="865" spans="1:18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  <c r="P865" s="2"/>
      <c r="Q865" s="2"/>
      <c r="R865" s="2"/>
    </row>
    <row r="866" spans="1:18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  <c r="P866" s="2"/>
      <c r="Q866" s="2"/>
      <c r="R866" s="2"/>
    </row>
    <row r="867" spans="1:18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  <c r="P867" s="2"/>
      <c r="Q867" s="2"/>
      <c r="R867" s="2"/>
    </row>
    <row r="868" spans="1:18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  <c r="P868" s="2"/>
      <c r="Q868" s="2"/>
      <c r="R868" s="2"/>
    </row>
    <row r="869" spans="1:18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  <c r="P869" s="2"/>
      <c r="Q869" s="2"/>
      <c r="R869" s="2"/>
    </row>
    <row r="870" spans="1:18" x14ac:dyDescent="0.2">
      <c r="O870" s="2"/>
      <c r="P870" s="2"/>
      <c r="Q870" s="2"/>
      <c r="R870" s="2"/>
    </row>
    <row r="871" spans="1:18" x14ac:dyDescent="0.2">
      <c r="O871" s="2"/>
      <c r="P871" s="2"/>
      <c r="Q871" s="2"/>
      <c r="R871" s="2"/>
    </row>
  </sheetData>
  <autoFilter ref="A2:O2" xr:uid="{BE784DEB-7D0A-464E-BDA2-D4CD34C7E396}"/>
  <mergeCells count="1">
    <mergeCell ref="B1:O1"/>
  </mergeCells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3DF2B-B664-460C-9473-834F22C7DEF9}">
  <sheetPr>
    <tabColor rgb="FF33CCFF"/>
  </sheetPr>
  <dimension ref="A1:O870"/>
  <sheetViews>
    <sheetView showGridLines="0" zoomScale="55" zoomScaleNormal="55" workbookViewId="0">
      <selection activeCell="B3" sqref="B3"/>
    </sheetView>
  </sheetViews>
  <sheetFormatPr defaultColWidth="14.42578125" defaultRowHeight="12.75" x14ac:dyDescent="0.2"/>
  <cols>
    <col min="1" max="1" width="13.42578125" style="15" customWidth="1"/>
    <col min="2" max="2" width="68.5703125" style="15" bestFit="1" customWidth="1"/>
    <col min="3" max="3" width="41.5703125" style="9" customWidth="1"/>
    <col min="4" max="5" width="31.140625" style="9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384" width="14.42578125" style="15"/>
  </cols>
  <sheetData>
    <row r="1" spans="1:15" ht="71.45" customHeight="1" x14ac:dyDescent="0.2">
      <c r="A1" s="3" t="s">
        <v>1</v>
      </c>
      <c r="B1" s="695" t="s">
        <v>1198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</row>
    <row r="2" spans="1:15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</row>
    <row r="3" spans="1:15" s="106" customFormat="1" ht="108" customHeight="1" thickBot="1" x14ac:dyDescent="0.25">
      <c r="A3" s="243"/>
      <c r="B3" s="97" t="s">
        <v>1299</v>
      </c>
      <c r="C3" s="239" t="s">
        <v>1298</v>
      </c>
      <c r="D3" s="354" t="s">
        <v>824</v>
      </c>
      <c r="E3" s="107"/>
      <c r="F3" s="108"/>
      <c r="G3" s="308"/>
      <c r="H3" s="308"/>
      <c r="I3" s="309"/>
      <c r="J3" s="109"/>
      <c r="K3" s="310"/>
      <c r="L3" s="311"/>
      <c r="M3" s="312" t="s">
        <v>580</v>
      </c>
      <c r="N3" s="335" t="s">
        <v>580</v>
      </c>
      <c r="O3" s="114" t="s">
        <v>580</v>
      </c>
    </row>
    <row r="4" spans="1:15" ht="42.75" customHeight="1" thickBot="1" x14ac:dyDescent="0.25">
      <c r="A4" s="10"/>
      <c r="B4" s="1"/>
      <c r="C4" s="1"/>
      <c r="D4" s="1"/>
      <c r="E4" s="1"/>
      <c r="F4" s="1"/>
      <c r="G4" s="10"/>
      <c r="H4" s="10"/>
      <c r="I4" s="10"/>
      <c r="J4" s="4"/>
      <c r="K4" s="11"/>
      <c r="L4" s="11"/>
      <c r="M4" s="5"/>
      <c r="N4" s="197">
        <f>SUM(N3:N3)</f>
        <v>0</v>
      </c>
      <c r="O4" s="2"/>
    </row>
    <row r="5" spans="1:15" ht="57.75" customHeight="1" x14ac:dyDescent="0.2">
      <c r="A5" s="10"/>
      <c r="B5" s="1"/>
      <c r="C5" s="1"/>
      <c r="D5" s="1"/>
      <c r="E5" s="1"/>
      <c r="F5" s="1"/>
      <c r="G5" s="10"/>
      <c r="H5" s="10"/>
      <c r="I5" s="10"/>
      <c r="J5" s="4"/>
      <c r="K5" s="11"/>
      <c r="L5" s="11"/>
      <c r="M5" s="5"/>
      <c r="N5" s="196" t="s">
        <v>80</v>
      </c>
      <c r="O5" s="2"/>
    </row>
    <row r="6" spans="1:15" ht="12.75" customHeight="1" x14ac:dyDescent="0.2">
      <c r="A6" s="10"/>
      <c r="B6" s="1"/>
      <c r="C6" s="1"/>
      <c r="D6" s="1"/>
      <c r="E6" s="1"/>
      <c r="F6" s="1"/>
      <c r="G6" s="10"/>
      <c r="H6" s="10"/>
      <c r="I6" s="10"/>
      <c r="J6" s="4"/>
      <c r="K6" s="11"/>
      <c r="L6" s="11"/>
      <c r="M6" s="5"/>
      <c r="N6" s="5"/>
      <c r="O6" s="2"/>
    </row>
    <row r="7" spans="1:15" ht="12.75" customHeight="1" x14ac:dyDescent="0.2">
      <c r="A7" s="10"/>
      <c r="B7" s="1"/>
      <c r="C7" s="1"/>
      <c r="D7" s="1"/>
      <c r="E7" s="1"/>
      <c r="F7" s="1"/>
      <c r="G7" s="10"/>
      <c r="H7" s="10"/>
      <c r="I7" s="10"/>
      <c r="J7" s="4"/>
      <c r="K7" s="11"/>
      <c r="L7" s="11"/>
      <c r="M7" s="5"/>
      <c r="N7" s="5"/>
      <c r="O7" s="2"/>
    </row>
    <row r="8" spans="1:15" ht="12.75" customHeight="1" x14ac:dyDescent="0.2">
      <c r="A8" s="10"/>
      <c r="B8" s="1"/>
      <c r="C8" s="1"/>
      <c r="D8" s="1"/>
      <c r="E8" s="1"/>
      <c r="F8" s="1"/>
      <c r="G8" s="10"/>
      <c r="H8" s="10"/>
      <c r="I8" s="10"/>
      <c r="J8" s="4"/>
      <c r="K8" s="11"/>
      <c r="L8" s="11"/>
      <c r="M8" s="5"/>
      <c r="N8" s="5"/>
      <c r="O8" s="2"/>
    </row>
    <row r="9" spans="1:15" ht="12.75" customHeight="1" x14ac:dyDescent="0.2">
      <c r="A9" s="10"/>
      <c r="B9" s="1"/>
      <c r="C9" s="1"/>
      <c r="D9" s="1"/>
      <c r="E9" s="1"/>
      <c r="F9" s="1"/>
      <c r="G9" s="10"/>
      <c r="H9" s="10"/>
      <c r="I9" s="10"/>
      <c r="J9" s="4"/>
      <c r="K9" s="11"/>
      <c r="L9" s="11"/>
      <c r="M9" s="5"/>
      <c r="N9" s="5"/>
      <c r="O9" s="2"/>
    </row>
    <row r="10" spans="1:15" ht="12.75" customHeight="1" x14ac:dyDescent="0.2">
      <c r="A10" s="10"/>
      <c r="B10" s="1"/>
      <c r="C10" s="1"/>
      <c r="D10" s="1"/>
      <c r="E10" s="1"/>
      <c r="F10" s="1"/>
      <c r="G10" s="10"/>
      <c r="H10" s="10"/>
      <c r="I10" s="10"/>
      <c r="J10" s="4"/>
      <c r="K10" s="11"/>
      <c r="L10" s="11"/>
      <c r="M10" s="5"/>
      <c r="N10" s="5"/>
      <c r="O10" s="2"/>
    </row>
    <row r="11" spans="1:15" ht="12.75" customHeight="1" x14ac:dyDescent="0.2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5"/>
      <c r="O11" s="2"/>
    </row>
    <row r="12" spans="1:15" ht="12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5"/>
      <c r="O12" s="2"/>
    </row>
    <row r="13" spans="1:15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</row>
    <row r="14" spans="1:15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</row>
    <row r="15" spans="1:15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</row>
    <row r="16" spans="1:15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</row>
    <row r="17" spans="1:15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</row>
    <row r="18" spans="1:15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</row>
    <row r="19" spans="1:15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</row>
    <row r="20" spans="1:15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</row>
    <row r="21" spans="1:15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</row>
    <row r="22" spans="1:15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</row>
    <row r="23" spans="1:15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</row>
    <row r="24" spans="1:15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</row>
    <row r="25" spans="1:15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</row>
    <row r="26" spans="1:15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</row>
    <row r="27" spans="1:15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</row>
    <row r="28" spans="1:15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</row>
    <row r="29" spans="1:15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</row>
    <row r="30" spans="1:15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</row>
    <row r="31" spans="1:15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</row>
    <row r="32" spans="1:15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</row>
    <row r="33" spans="1:15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</row>
    <row r="34" spans="1:15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</row>
    <row r="35" spans="1:15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</row>
    <row r="36" spans="1:15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</row>
    <row r="37" spans="1:15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</row>
    <row r="38" spans="1:15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</row>
    <row r="39" spans="1:15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</row>
    <row r="40" spans="1:15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</row>
    <row r="41" spans="1:15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</row>
    <row r="42" spans="1:15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</row>
    <row r="43" spans="1:15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</row>
    <row r="44" spans="1:15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</row>
    <row r="45" spans="1:15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</row>
    <row r="46" spans="1:15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</row>
    <row r="47" spans="1:15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</row>
    <row r="48" spans="1:15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</row>
    <row r="49" spans="1:15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</row>
    <row r="50" spans="1:15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</row>
    <row r="51" spans="1:15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</row>
    <row r="52" spans="1:15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</row>
    <row r="53" spans="1:15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</row>
    <row r="54" spans="1:15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</row>
    <row r="55" spans="1:15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</row>
    <row r="56" spans="1:15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</row>
    <row r="57" spans="1:15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</row>
    <row r="58" spans="1:15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</row>
    <row r="59" spans="1:15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</row>
    <row r="60" spans="1:15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</row>
    <row r="61" spans="1:15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</row>
    <row r="62" spans="1:15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</row>
    <row r="63" spans="1:15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</row>
    <row r="64" spans="1:15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</row>
    <row r="65" spans="1:15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</row>
    <row r="66" spans="1:15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</row>
    <row r="67" spans="1:15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</row>
    <row r="68" spans="1:15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</row>
    <row r="69" spans="1:15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</row>
    <row r="70" spans="1:15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</row>
    <row r="71" spans="1:15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</row>
    <row r="72" spans="1:15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</row>
    <row r="73" spans="1:15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</row>
    <row r="74" spans="1:15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</row>
    <row r="75" spans="1:15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</row>
    <row r="76" spans="1:15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</row>
    <row r="77" spans="1:15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</row>
    <row r="78" spans="1:15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</row>
    <row r="79" spans="1:15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</row>
    <row r="80" spans="1:15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</row>
    <row r="81" spans="1:15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</row>
    <row r="82" spans="1:15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</row>
    <row r="83" spans="1:15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</row>
    <row r="84" spans="1:15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</row>
    <row r="85" spans="1:15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</row>
    <row r="86" spans="1:15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</row>
    <row r="87" spans="1:15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</row>
    <row r="88" spans="1:15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</row>
    <row r="89" spans="1:15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</row>
    <row r="90" spans="1:15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</row>
    <row r="91" spans="1:15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</row>
    <row r="92" spans="1:15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</row>
    <row r="93" spans="1:15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</row>
    <row r="94" spans="1:15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</row>
    <row r="95" spans="1:15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</row>
    <row r="96" spans="1:15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</row>
    <row r="97" spans="1:15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</row>
    <row r="98" spans="1:15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</row>
    <row r="99" spans="1:15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</row>
    <row r="100" spans="1:15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</row>
    <row r="101" spans="1:15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</row>
    <row r="102" spans="1:15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</row>
    <row r="103" spans="1:15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</row>
    <row r="104" spans="1:15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</row>
    <row r="105" spans="1:15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</row>
    <row r="106" spans="1:15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</row>
    <row r="107" spans="1:15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</row>
    <row r="108" spans="1:15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</row>
    <row r="109" spans="1:15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</row>
    <row r="110" spans="1:15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</row>
    <row r="111" spans="1:15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</row>
    <row r="112" spans="1:15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</row>
    <row r="113" spans="1:15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</row>
    <row r="114" spans="1:15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</row>
    <row r="115" spans="1:15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</row>
    <row r="116" spans="1:15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</row>
    <row r="117" spans="1:15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</row>
    <row r="118" spans="1:15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</row>
    <row r="119" spans="1:15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</row>
    <row r="120" spans="1:15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</row>
    <row r="121" spans="1:15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</row>
    <row r="122" spans="1:15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</row>
    <row r="123" spans="1:15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</row>
    <row r="124" spans="1:15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</row>
    <row r="125" spans="1:15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</row>
    <row r="126" spans="1:15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</row>
    <row r="127" spans="1:15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</row>
    <row r="128" spans="1:15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</row>
    <row r="129" spans="1:15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</row>
    <row r="130" spans="1:15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</row>
    <row r="131" spans="1:15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</row>
    <row r="132" spans="1:15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</row>
    <row r="133" spans="1:15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</row>
    <row r="134" spans="1:15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</row>
    <row r="135" spans="1:15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</row>
    <row r="136" spans="1:15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</row>
    <row r="137" spans="1:15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</row>
    <row r="138" spans="1:15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</row>
    <row r="139" spans="1:15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</row>
    <row r="140" spans="1:15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</row>
    <row r="141" spans="1:15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</row>
    <row r="142" spans="1:15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</row>
    <row r="143" spans="1:15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</row>
    <row r="144" spans="1:15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</row>
    <row r="145" spans="1:15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</row>
    <row r="146" spans="1:15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</row>
    <row r="147" spans="1:15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</row>
    <row r="148" spans="1:15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</row>
    <row r="149" spans="1:15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</row>
    <row r="150" spans="1:15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</row>
    <row r="151" spans="1:15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</row>
    <row r="152" spans="1:15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</row>
    <row r="153" spans="1:15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</row>
    <row r="154" spans="1:15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</row>
    <row r="155" spans="1:15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</row>
    <row r="156" spans="1:15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</row>
    <row r="157" spans="1:15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</row>
    <row r="158" spans="1:15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</row>
    <row r="159" spans="1:15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</row>
    <row r="160" spans="1:15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</row>
    <row r="161" spans="1:15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</row>
    <row r="162" spans="1:15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</row>
    <row r="163" spans="1:15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</row>
    <row r="164" spans="1:15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</row>
    <row r="165" spans="1:15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</row>
    <row r="166" spans="1:15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</row>
    <row r="167" spans="1:15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</row>
    <row r="168" spans="1:15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</row>
    <row r="169" spans="1:15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</row>
    <row r="170" spans="1:15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</row>
    <row r="171" spans="1:15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</row>
    <row r="172" spans="1:15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</row>
    <row r="173" spans="1:15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</row>
    <row r="174" spans="1:15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</row>
    <row r="175" spans="1:15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</row>
    <row r="176" spans="1:15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</row>
    <row r="177" spans="1:15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</row>
    <row r="178" spans="1:15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</row>
    <row r="179" spans="1:15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</row>
    <row r="180" spans="1:15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</row>
    <row r="181" spans="1:15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</row>
    <row r="182" spans="1:15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</row>
    <row r="183" spans="1:15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</row>
    <row r="184" spans="1:15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</row>
    <row r="185" spans="1:15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</row>
    <row r="186" spans="1:15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</row>
    <row r="187" spans="1:15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</row>
    <row r="188" spans="1:15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</row>
    <row r="189" spans="1:15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</row>
    <row r="190" spans="1:15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</row>
    <row r="191" spans="1:15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</row>
    <row r="192" spans="1:15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</row>
    <row r="193" spans="1:15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</row>
    <row r="194" spans="1:15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</row>
    <row r="195" spans="1:15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</row>
    <row r="196" spans="1:15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</row>
    <row r="197" spans="1:15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</row>
    <row r="198" spans="1:15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</row>
    <row r="199" spans="1:15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</row>
    <row r="200" spans="1:15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</row>
    <row r="201" spans="1:15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</row>
    <row r="202" spans="1:15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</row>
    <row r="203" spans="1:15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</row>
    <row r="204" spans="1:15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</row>
    <row r="205" spans="1:15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</row>
    <row r="206" spans="1:15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</row>
    <row r="207" spans="1:15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</row>
    <row r="208" spans="1:15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</row>
    <row r="209" spans="1:15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</row>
    <row r="210" spans="1:15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</row>
    <row r="211" spans="1:15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</row>
    <row r="212" spans="1:15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</row>
    <row r="213" spans="1:15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</row>
    <row r="214" spans="1:15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</row>
    <row r="215" spans="1:15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</row>
    <row r="216" spans="1:15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</row>
    <row r="217" spans="1:15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</row>
    <row r="218" spans="1:15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</row>
    <row r="219" spans="1:15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</row>
    <row r="220" spans="1:15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</row>
    <row r="221" spans="1:15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</row>
    <row r="222" spans="1:15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</row>
    <row r="223" spans="1:15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</row>
    <row r="224" spans="1:15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</row>
    <row r="225" spans="1:15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</row>
    <row r="226" spans="1:15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</row>
    <row r="227" spans="1:15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</row>
    <row r="228" spans="1:15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</row>
    <row r="229" spans="1:15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</row>
    <row r="230" spans="1:15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</row>
    <row r="231" spans="1:15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</row>
    <row r="232" spans="1:15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</row>
    <row r="233" spans="1:15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</row>
    <row r="234" spans="1:15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</row>
    <row r="235" spans="1:15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</row>
    <row r="236" spans="1:15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</row>
    <row r="237" spans="1:15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</row>
    <row r="238" spans="1:15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</row>
    <row r="239" spans="1:15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</row>
    <row r="240" spans="1:15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</row>
    <row r="241" spans="1:15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</row>
    <row r="242" spans="1:15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</row>
    <row r="243" spans="1:15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</row>
    <row r="244" spans="1:15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</row>
    <row r="245" spans="1:15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</row>
    <row r="246" spans="1:15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</row>
    <row r="247" spans="1:15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</row>
    <row r="248" spans="1:15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</row>
    <row r="249" spans="1:15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</row>
    <row r="250" spans="1:15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</row>
    <row r="251" spans="1:15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</row>
    <row r="252" spans="1:15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</row>
    <row r="253" spans="1:15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</row>
    <row r="254" spans="1:15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</row>
    <row r="255" spans="1:15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</row>
    <row r="256" spans="1:15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</row>
    <row r="257" spans="1:15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</row>
    <row r="258" spans="1:15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</row>
    <row r="259" spans="1:15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</row>
    <row r="260" spans="1:15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</row>
    <row r="261" spans="1:15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</row>
    <row r="262" spans="1:15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</row>
    <row r="263" spans="1:15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</row>
    <row r="264" spans="1:15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</row>
    <row r="265" spans="1:15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</row>
    <row r="266" spans="1:15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</row>
    <row r="267" spans="1:15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</row>
    <row r="268" spans="1:15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</row>
    <row r="269" spans="1:15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</row>
    <row r="270" spans="1:15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</row>
    <row r="271" spans="1:15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</row>
    <row r="272" spans="1:15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</row>
    <row r="273" spans="1:15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</row>
    <row r="274" spans="1:15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</row>
    <row r="275" spans="1:15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</row>
    <row r="276" spans="1:15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</row>
    <row r="277" spans="1:15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</row>
    <row r="278" spans="1:15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</row>
    <row r="279" spans="1:15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</row>
    <row r="280" spans="1:15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</row>
    <row r="281" spans="1:15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</row>
    <row r="282" spans="1:15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</row>
    <row r="283" spans="1:15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</row>
    <row r="284" spans="1:15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</row>
    <row r="285" spans="1:15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</row>
    <row r="286" spans="1:15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</row>
    <row r="287" spans="1:15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</row>
    <row r="288" spans="1:15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</row>
    <row r="289" spans="1:15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</row>
    <row r="290" spans="1:15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</row>
    <row r="291" spans="1:15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</row>
    <row r="292" spans="1:15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</row>
    <row r="293" spans="1:15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</row>
    <row r="294" spans="1:15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</row>
    <row r="295" spans="1:15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</row>
    <row r="296" spans="1:15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</row>
    <row r="297" spans="1:15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</row>
    <row r="298" spans="1:15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</row>
    <row r="299" spans="1:15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</row>
    <row r="300" spans="1:15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</row>
    <row r="301" spans="1:15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</row>
    <row r="302" spans="1:15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</row>
    <row r="303" spans="1:15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</row>
    <row r="304" spans="1:15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</row>
    <row r="305" spans="1:15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</row>
    <row r="306" spans="1:15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</row>
    <row r="307" spans="1:15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</row>
    <row r="308" spans="1:15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</row>
    <row r="309" spans="1:15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</row>
    <row r="310" spans="1:15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</row>
    <row r="311" spans="1:15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</row>
    <row r="312" spans="1:15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</row>
    <row r="313" spans="1:15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</row>
    <row r="314" spans="1:15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</row>
    <row r="315" spans="1:15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</row>
    <row r="316" spans="1:15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</row>
    <row r="317" spans="1:15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</row>
    <row r="318" spans="1:15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</row>
    <row r="319" spans="1:15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</row>
    <row r="320" spans="1:15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</row>
    <row r="321" spans="1:15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</row>
    <row r="322" spans="1:15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</row>
    <row r="323" spans="1:15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</row>
    <row r="324" spans="1:15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</row>
    <row r="325" spans="1:15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</row>
    <row r="326" spans="1:15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</row>
    <row r="327" spans="1:15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</row>
    <row r="328" spans="1:15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</row>
    <row r="329" spans="1:15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</row>
    <row r="330" spans="1:15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</row>
    <row r="331" spans="1:15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</row>
    <row r="332" spans="1:15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</row>
    <row r="333" spans="1:15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</row>
    <row r="334" spans="1:15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</row>
    <row r="335" spans="1:15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</row>
    <row r="336" spans="1:15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</row>
    <row r="337" spans="1:15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</row>
    <row r="338" spans="1:15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</row>
    <row r="339" spans="1:15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</row>
    <row r="340" spans="1:15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</row>
    <row r="341" spans="1:15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</row>
    <row r="342" spans="1:15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</row>
    <row r="343" spans="1:15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</row>
    <row r="344" spans="1:15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</row>
    <row r="345" spans="1:15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</row>
    <row r="346" spans="1:15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</row>
    <row r="347" spans="1:15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</row>
    <row r="348" spans="1:15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</row>
    <row r="349" spans="1:15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</row>
    <row r="350" spans="1:15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</row>
    <row r="351" spans="1:15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</row>
    <row r="352" spans="1:15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</row>
    <row r="353" spans="1:15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</row>
    <row r="354" spans="1:15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</row>
    <row r="355" spans="1:15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</row>
    <row r="356" spans="1:15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</row>
    <row r="357" spans="1:15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</row>
    <row r="358" spans="1:15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</row>
    <row r="359" spans="1:15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</row>
    <row r="360" spans="1:15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</row>
    <row r="361" spans="1:15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</row>
    <row r="362" spans="1:15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</row>
    <row r="363" spans="1:15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</row>
    <row r="364" spans="1:15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</row>
    <row r="365" spans="1:15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</row>
    <row r="366" spans="1:15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</row>
    <row r="367" spans="1:15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</row>
    <row r="368" spans="1:15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</row>
    <row r="369" spans="1:15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</row>
    <row r="370" spans="1:15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</row>
    <row r="371" spans="1:15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</row>
    <row r="372" spans="1:15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</row>
    <row r="373" spans="1:15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</row>
    <row r="374" spans="1:15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</row>
    <row r="375" spans="1:15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</row>
    <row r="376" spans="1:15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</row>
    <row r="377" spans="1:15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</row>
    <row r="378" spans="1:15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</row>
    <row r="379" spans="1:15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</row>
    <row r="380" spans="1:15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</row>
    <row r="381" spans="1:15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</row>
    <row r="382" spans="1:15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</row>
    <row r="383" spans="1:15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</row>
    <row r="384" spans="1:15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</row>
    <row r="385" spans="1:15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</row>
    <row r="386" spans="1:15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</row>
    <row r="387" spans="1:15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</row>
    <row r="388" spans="1:15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</row>
    <row r="389" spans="1:15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</row>
    <row r="390" spans="1:15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</row>
    <row r="391" spans="1:15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</row>
    <row r="392" spans="1:15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</row>
    <row r="393" spans="1:15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</row>
    <row r="394" spans="1:15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</row>
    <row r="395" spans="1:15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</row>
    <row r="396" spans="1:15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</row>
    <row r="397" spans="1:15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</row>
    <row r="398" spans="1:15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</row>
    <row r="399" spans="1:15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</row>
    <row r="400" spans="1:15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</row>
    <row r="401" spans="1:15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</row>
    <row r="402" spans="1:15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</row>
    <row r="403" spans="1:15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</row>
    <row r="404" spans="1:15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</row>
    <row r="405" spans="1:15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</row>
    <row r="406" spans="1:15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</row>
    <row r="407" spans="1:15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</row>
    <row r="408" spans="1:15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</row>
    <row r="409" spans="1:15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</row>
    <row r="410" spans="1:15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</row>
    <row r="411" spans="1:15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</row>
    <row r="412" spans="1:15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</row>
    <row r="413" spans="1:15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</row>
    <row r="414" spans="1:15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</row>
    <row r="415" spans="1:15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</row>
    <row r="416" spans="1:15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</row>
    <row r="417" spans="1:15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</row>
    <row r="418" spans="1:15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</row>
    <row r="419" spans="1:15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</row>
    <row r="420" spans="1:15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</row>
    <row r="421" spans="1:15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</row>
    <row r="422" spans="1:15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</row>
    <row r="423" spans="1:15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</row>
    <row r="424" spans="1:15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</row>
    <row r="425" spans="1:15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</row>
    <row r="426" spans="1:15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</row>
    <row r="427" spans="1:15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</row>
    <row r="428" spans="1:15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</row>
    <row r="429" spans="1:15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</row>
    <row r="430" spans="1:15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</row>
    <row r="431" spans="1:15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</row>
    <row r="432" spans="1:15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</row>
    <row r="433" spans="1:15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</row>
    <row r="434" spans="1:15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</row>
    <row r="435" spans="1:15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</row>
    <row r="436" spans="1:15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</row>
    <row r="437" spans="1:15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</row>
    <row r="438" spans="1:15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</row>
    <row r="439" spans="1:15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</row>
    <row r="440" spans="1:15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</row>
    <row r="441" spans="1:15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</row>
    <row r="442" spans="1:15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</row>
    <row r="443" spans="1:15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</row>
    <row r="444" spans="1:15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</row>
    <row r="445" spans="1:15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</row>
    <row r="446" spans="1:15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</row>
    <row r="447" spans="1:15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</row>
    <row r="448" spans="1:15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</row>
    <row r="449" spans="1:15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</row>
    <row r="450" spans="1:15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</row>
    <row r="451" spans="1:15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</row>
    <row r="452" spans="1:15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</row>
    <row r="453" spans="1:15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</row>
    <row r="454" spans="1:15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</row>
    <row r="455" spans="1:15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</row>
    <row r="456" spans="1:15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</row>
    <row r="457" spans="1:15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</row>
    <row r="458" spans="1:15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</row>
    <row r="459" spans="1:15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</row>
    <row r="460" spans="1:15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</row>
    <row r="461" spans="1:15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</row>
    <row r="462" spans="1:15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</row>
    <row r="463" spans="1:15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</row>
    <row r="464" spans="1:15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</row>
    <row r="465" spans="1:15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</row>
    <row r="466" spans="1:15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</row>
    <row r="467" spans="1:15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</row>
    <row r="468" spans="1:15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</row>
    <row r="469" spans="1:15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</row>
    <row r="470" spans="1:15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</row>
    <row r="471" spans="1:15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</row>
    <row r="472" spans="1:15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</row>
    <row r="473" spans="1:15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</row>
    <row r="474" spans="1:15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</row>
    <row r="475" spans="1:15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</row>
    <row r="476" spans="1:15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</row>
    <row r="477" spans="1:15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</row>
    <row r="478" spans="1:15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</row>
    <row r="479" spans="1:15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</row>
    <row r="480" spans="1:15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</row>
    <row r="481" spans="1:15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</row>
    <row r="482" spans="1:15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</row>
    <row r="483" spans="1:15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</row>
    <row r="484" spans="1:15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</row>
    <row r="485" spans="1:15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</row>
    <row r="486" spans="1:15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</row>
    <row r="487" spans="1:15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</row>
    <row r="488" spans="1:15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</row>
    <row r="489" spans="1:15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</row>
    <row r="490" spans="1:15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</row>
    <row r="491" spans="1:15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</row>
    <row r="492" spans="1:15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</row>
    <row r="493" spans="1:15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</row>
    <row r="494" spans="1:15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</row>
    <row r="495" spans="1:15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</row>
    <row r="496" spans="1:15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</row>
    <row r="497" spans="1:15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</row>
    <row r="498" spans="1:15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</row>
    <row r="499" spans="1:15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</row>
    <row r="500" spans="1:15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</row>
    <row r="501" spans="1:15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</row>
    <row r="502" spans="1:15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</row>
    <row r="503" spans="1:15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</row>
    <row r="504" spans="1:15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</row>
    <row r="505" spans="1:15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</row>
    <row r="506" spans="1:15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</row>
    <row r="507" spans="1:15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</row>
    <row r="508" spans="1:15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</row>
    <row r="509" spans="1:15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</row>
    <row r="510" spans="1:15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</row>
    <row r="511" spans="1:15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</row>
    <row r="512" spans="1:15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</row>
    <row r="513" spans="1:15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</row>
    <row r="514" spans="1:15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</row>
    <row r="515" spans="1:15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</row>
    <row r="516" spans="1:15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</row>
    <row r="517" spans="1:15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</row>
    <row r="518" spans="1:15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</row>
    <row r="519" spans="1:15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</row>
    <row r="520" spans="1:15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</row>
    <row r="521" spans="1:15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</row>
    <row r="522" spans="1:15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</row>
    <row r="523" spans="1:15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</row>
    <row r="524" spans="1:15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</row>
    <row r="525" spans="1:15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</row>
    <row r="526" spans="1:15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</row>
    <row r="527" spans="1:15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</row>
    <row r="528" spans="1:15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</row>
    <row r="529" spans="1:15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</row>
    <row r="530" spans="1:15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</row>
    <row r="531" spans="1:15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</row>
    <row r="532" spans="1:15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</row>
    <row r="533" spans="1:15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</row>
    <row r="534" spans="1:15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</row>
    <row r="535" spans="1:15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</row>
    <row r="536" spans="1:15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</row>
    <row r="537" spans="1:15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</row>
    <row r="538" spans="1:15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</row>
    <row r="539" spans="1:15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</row>
    <row r="540" spans="1:15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</row>
    <row r="541" spans="1:15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</row>
    <row r="542" spans="1:15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</row>
    <row r="543" spans="1:15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</row>
    <row r="544" spans="1:15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</row>
    <row r="545" spans="1:15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</row>
    <row r="546" spans="1:15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</row>
    <row r="547" spans="1:15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</row>
    <row r="548" spans="1:15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</row>
    <row r="549" spans="1:15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</row>
    <row r="550" spans="1:15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</row>
    <row r="551" spans="1:15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</row>
    <row r="552" spans="1:15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</row>
    <row r="553" spans="1:15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</row>
    <row r="554" spans="1:15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</row>
    <row r="555" spans="1:15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</row>
    <row r="556" spans="1:15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</row>
    <row r="557" spans="1:15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</row>
    <row r="558" spans="1:15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</row>
    <row r="559" spans="1:15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</row>
    <row r="560" spans="1:15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</row>
    <row r="561" spans="1:15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</row>
    <row r="562" spans="1:15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</row>
    <row r="563" spans="1:15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</row>
    <row r="564" spans="1:15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</row>
    <row r="565" spans="1:15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</row>
    <row r="566" spans="1:15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</row>
    <row r="567" spans="1:15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</row>
    <row r="568" spans="1:15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</row>
    <row r="569" spans="1:15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</row>
    <row r="570" spans="1:15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</row>
    <row r="571" spans="1:15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</row>
    <row r="572" spans="1:15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</row>
    <row r="573" spans="1:15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</row>
    <row r="574" spans="1:15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</row>
    <row r="575" spans="1:15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</row>
    <row r="576" spans="1:15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</row>
    <row r="577" spans="1:15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</row>
    <row r="578" spans="1:15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</row>
    <row r="579" spans="1:15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</row>
    <row r="580" spans="1:15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</row>
    <row r="581" spans="1:15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</row>
    <row r="582" spans="1:15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</row>
    <row r="583" spans="1:15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</row>
    <row r="584" spans="1:15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</row>
    <row r="585" spans="1:15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</row>
    <row r="586" spans="1:15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</row>
    <row r="587" spans="1:15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</row>
    <row r="588" spans="1:15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</row>
    <row r="589" spans="1:15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</row>
    <row r="590" spans="1:15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</row>
    <row r="591" spans="1:15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</row>
    <row r="592" spans="1:15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</row>
    <row r="593" spans="1:15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</row>
    <row r="594" spans="1:15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</row>
    <row r="595" spans="1:15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</row>
    <row r="596" spans="1:15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</row>
    <row r="597" spans="1:15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</row>
    <row r="598" spans="1:15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</row>
    <row r="599" spans="1:15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</row>
    <row r="600" spans="1:15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</row>
    <row r="601" spans="1:15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</row>
    <row r="602" spans="1:15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</row>
    <row r="603" spans="1:15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</row>
    <row r="604" spans="1:15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</row>
    <row r="605" spans="1:15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</row>
    <row r="606" spans="1:15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</row>
    <row r="607" spans="1:15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</row>
    <row r="608" spans="1:15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</row>
    <row r="609" spans="1:15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</row>
    <row r="610" spans="1:15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</row>
    <row r="611" spans="1:15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</row>
    <row r="612" spans="1:15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</row>
    <row r="613" spans="1:15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</row>
    <row r="614" spans="1:15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</row>
    <row r="615" spans="1:15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</row>
    <row r="616" spans="1:15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</row>
    <row r="617" spans="1:15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</row>
    <row r="618" spans="1:15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</row>
    <row r="619" spans="1:15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</row>
    <row r="620" spans="1:15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</row>
    <row r="621" spans="1:15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</row>
    <row r="622" spans="1:15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</row>
    <row r="623" spans="1:15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</row>
    <row r="624" spans="1:15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</row>
    <row r="625" spans="1:15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</row>
    <row r="626" spans="1:15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</row>
    <row r="627" spans="1:15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</row>
    <row r="628" spans="1:15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</row>
    <row r="629" spans="1:15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</row>
    <row r="630" spans="1:15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</row>
    <row r="631" spans="1:15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</row>
    <row r="632" spans="1:15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</row>
    <row r="633" spans="1:15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</row>
    <row r="634" spans="1:15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</row>
    <row r="635" spans="1:15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</row>
    <row r="636" spans="1:15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</row>
    <row r="637" spans="1:15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</row>
    <row r="638" spans="1:15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</row>
    <row r="639" spans="1:15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</row>
    <row r="640" spans="1:15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</row>
    <row r="641" spans="1:15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</row>
    <row r="642" spans="1:15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</row>
    <row r="643" spans="1:15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</row>
    <row r="644" spans="1:15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</row>
    <row r="645" spans="1:15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</row>
    <row r="646" spans="1:15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</row>
    <row r="647" spans="1:15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</row>
    <row r="648" spans="1:15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</row>
    <row r="649" spans="1:15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</row>
    <row r="650" spans="1:15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</row>
    <row r="651" spans="1:15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</row>
    <row r="652" spans="1:15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</row>
    <row r="653" spans="1:15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</row>
    <row r="654" spans="1:15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</row>
    <row r="655" spans="1:15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</row>
    <row r="656" spans="1:15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</row>
    <row r="657" spans="1:15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</row>
    <row r="658" spans="1:15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</row>
    <row r="659" spans="1:15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</row>
    <row r="660" spans="1:15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</row>
    <row r="661" spans="1:15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</row>
    <row r="662" spans="1:15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</row>
    <row r="663" spans="1:15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</row>
    <row r="664" spans="1:15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</row>
    <row r="665" spans="1:15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</row>
    <row r="666" spans="1:15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</row>
    <row r="667" spans="1:15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</row>
    <row r="668" spans="1:15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</row>
    <row r="669" spans="1:15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</row>
    <row r="670" spans="1:15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</row>
    <row r="671" spans="1:15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</row>
    <row r="672" spans="1:15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</row>
    <row r="673" spans="1:15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</row>
    <row r="674" spans="1:15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</row>
    <row r="675" spans="1:15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</row>
    <row r="676" spans="1:15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</row>
    <row r="677" spans="1:15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</row>
    <row r="678" spans="1:15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</row>
    <row r="679" spans="1:15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</row>
    <row r="680" spans="1:15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</row>
    <row r="681" spans="1:15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</row>
    <row r="682" spans="1:15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</row>
    <row r="683" spans="1:15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</row>
    <row r="684" spans="1:15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</row>
    <row r="685" spans="1:15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</row>
    <row r="686" spans="1:15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</row>
    <row r="687" spans="1:15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</row>
    <row r="688" spans="1:15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</row>
    <row r="689" spans="1:15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</row>
    <row r="690" spans="1:15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</row>
    <row r="691" spans="1:15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</row>
    <row r="692" spans="1:15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</row>
    <row r="693" spans="1:15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</row>
    <row r="694" spans="1:15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</row>
    <row r="695" spans="1:15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</row>
    <row r="696" spans="1:15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</row>
    <row r="697" spans="1:15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</row>
    <row r="698" spans="1:15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</row>
    <row r="699" spans="1:15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</row>
    <row r="700" spans="1:15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</row>
    <row r="701" spans="1:15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</row>
    <row r="702" spans="1:15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</row>
    <row r="703" spans="1:15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</row>
    <row r="704" spans="1:15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</row>
    <row r="705" spans="1:15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</row>
    <row r="706" spans="1:15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</row>
    <row r="707" spans="1:15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</row>
    <row r="708" spans="1:15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</row>
    <row r="709" spans="1:15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</row>
    <row r="710" spans="1:15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</row>
    <row r="711" spans="1:15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</row>
    <row r="712" spans="1:15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</row>
    <row r="713" spans="1:15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</row>
    <row r="714" spans="1:15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</row>
    <row r="715" spans="1:15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</row>
    <row r="716" spans="1:15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</row>
    <row r="717" spans="1:15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</row>
    <row r="718" spans="1:15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</row>
    <row r="719" spans="1:15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</row>
    <row r="720" spans="1:15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</row>
    <row r="721" spans="1:15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</row>
    <row r="722" spans="1:15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</row>
    <row r="723" spans="1:15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</row>
    <row r="724" spans="1:15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</row>
    <row r="725" spans="1:15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</row>
    <row r="726" spans="1:15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</row>
    <row r="727" spans="1:15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</row>
    <row r="728" spans="1:15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</row>
    <row r="729" spans="1:15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</row>
    <row r="730" spans="1:15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</row>
    <row r="731" spans="1:15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</row>
    <row r="732" spans="1:15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</row>
    <row r="733" spans="1:15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</row>
    <row r="734" spans="1:15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</row>
    <row r="735" spans="1:15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</row>
    <row r="736" spans="1:15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</row>
    <row r="737" spans="1:15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</row>
    <row r="738" spans="1:15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</row>
    <row r="739" spans="1:15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</row>
    <row r="740" spans="1:15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</row>
    <row r="741" spans="1:15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</row>
    <row r="742" spans="1:15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</row>
    <row r="743" spans="1:15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</row>
    <row r="744" spans="1:15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</row>
    <row r="745" spans="1:15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</row>
    <row r="746" spans="1:15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</row>
    <row r="747" spans="1:15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</row>
    <row r="748" spans="1:15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</row>
    <row r="749" spans="1:15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</row>
    <row r="750" spans="1:15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</row>
    <row r="751" spans="1:15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</row>
    <row r="752" spans="1:15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</row>
    <row r="753" spans="1:15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</row>
    <row r="754" spans="1:15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</row>
    <row r="755" spans="1:15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</row>
    <row r="756" spans="1:15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</row>
    <row r="757" spans="1:15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</row>
    <row r="758" spans="1:15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</row>
    <row r="759" spans="1:15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</row>
    <row r="760" spans="1:15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</row>
    <row r="761" spans="1:15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</row>
    <row r="762" spans="1:15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</row>
    <row r="763" spans="1:15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</row>
    <row r="764" spans="1:15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</row>
    <row r="765" spans="1:15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</row>
    <row r="766" spans="1:15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</row>
    <row r="767" spans="1:15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</row>
    <row r="768" spans="1:15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</row>
    <row r="769" spans="1:15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</row>
    <row r="770" spans="1:15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</row>
    <row r="771" spans="1:15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</row>
    <row r="772" spans="1:15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</row>
    <row r="773" spans="1:15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</row>
    <row r="774" spans="1:15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</row>
    <row r="775" spans="1:15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</row>
    <row r="776" spans="1:15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</row>
    <row r="777" spans="1:15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</row>
    <row r="778" spans="1:15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</row>
    <row r="779" spans="1:15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</row>
    <row r="780" spans="1:15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</row>
    <row r="781" spans="1:15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</row>
    <row r="782" spans="1:15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</row>
    <row r="783" spans="1:15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</row>
    <row r="784" spans="1:15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</row>
    <row r="785" spans="1:15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</row>
    <row r="786" spans="1:15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</row>
    <row r="787" spans="1:15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</row>
    <row r="788" spans="1:15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</row>
    <row r="789" spans="1:15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</row>
    <row r="790" spans="1:15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</row>
    <row r="791" spans="1:15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</row>
    <row r="792" spans="1:15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</row>
    <row r="793" spans="1:15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</row>
    <row r="794" spans="1:15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</row>
    <row r="795" spans="1:15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</row>
    <row r="796" spans="1:15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</row>
    <row r="797" spans="1:15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</row>
    <row r="798" spans="1:15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</row>
    <row r="799" spans="1:15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</row>
    <row r="800" spans="1:15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</row>
    <row r="801" spans="1:15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</row>
    <row r="802" spans="1:15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</row>
    <row r="803" spans="1:15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</row>
    <row r="804" spans="1:15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</row>
    <row r="805" spans="1:15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</row>
    <row r="806" spans="1:15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</row>
    <row r="807" spans="1:15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</row>
    <row r="808" spans="1:15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</row>
    <row r="809" spans="1:15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</row>
    <row r="810" spans="1:15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</row>
    <row r="811" spans="1:15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</row>
    <row r="812" spans="1:15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</row>
    <row r="813" spans="1:15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</row>
    <row r="814" spans="1:15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</row>
    <row r="815" spans="1:15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</row>
    <row r="816" spans="1:15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</row>
    <row r="817" spans="1:15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</row>
    <row r="818" spans="1:15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</row>
    <row r="819" spans="1:15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</row>
    <row r="820" spans="1:15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</row>
    <row r="821" spans="1:15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</row>
    <row r="822" spans="1:15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</row>
    <row r="823" spans="1:15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</row>
    <row r="824" spans="1:15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</row>
    <row r="825" spans="1:15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</row>
    <row r="826" spans="1:15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</row>
    <row r="827" spans="1:15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</row>
    <row r="828" spans="1:15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</row>
    <row r="829" spans="1:15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</row>
    <row r="830" spans="1:15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</row>
    <row r="831" spans="1:15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</row>
    <row r="832" spans="1:15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</row>
    <row r="833" spans="1:15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</row>
    <row r="834" spans="1:15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</row>
    <row r="835" spans="1:15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</row>
    <row r="836" spans="1:15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</row>
    <row r="837" spans="1:15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</row>
    <row r="838" spans="1:15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</row>
    <row r="839" spans="1:15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</row>
    <row r="840" spans="1:15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</row>
    <row r="841" spans="1:15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</row>
    <row r="842" spans="1:15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</row>
    <row r="843" spans="1:15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</row>
    <row r="844" spans="1:15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</row>
    <row r="845" spans="1:15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</row>
    <row r="846" spans="1:15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</row>
    <row r="847" spans="1:15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</row>
    <row r="848" spans="1:15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</row>
    <row r="849" spans="1:15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</row>
    <row r="850" spans="1:15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</row>
    <row r="851" spans="1:15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</row>
    <row r="852" spans="1:15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</row>
    <row r="853" spans="1:15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</row>
    <row r="854" spans="1:15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</row>
    <row r="855" spans="1:15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</row>
    <row r="856" spans="1:15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</row>
    <row r="857" spans="1:15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</row>
    <row r="858" spans="1:15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</row>
    <row r="859" spans="1:15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</row>
    <row r="860" spans="1:15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</row>
    <row r="861" spans="1:15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</row>
    <row r="862" spans="1:15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</row>
    <row r="863" spans="1:15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</row>
    <row r="864" spans="1:15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</row>
    <row r="865" spans="1:15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</row>
    <row r="866" spans="1:15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</row>
    <row r="867" spans="1:15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</row>
    <row r="868" spans="1:15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</row>
    <row r="869" spans="1:15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</row>
    <row r="870" spans="1:15" ht="12.75" customHeight="1" x14ac:dyDescent="0.2">
      <c r="A870" s="10"/>
      <c r="B870" s="1"/>
      <c r="C870" s="1"/>
      <c r="D870" s="1"/>
      <c r="E870" s="1"/>
      <c r="F870" s="1"/>
      <c r="G870" s="10"/>
      <c r="H870" s="10"/>
      <c r="I870" s="10"/>
      <c r="J870" s="4"/>
      <c r="K870" s="11"/>
      <c r="L870" s="11"/>
      <c r="M870" s="5"/>
      <c r="N870" s="5"/>
      <c r="O870" s="2"/>
    </row>
  </sheetData>
  <mergeCells count="1">
    <mergeCell ref="B1:O1"/>
  </mergeCells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8D567-8F46-46F4-997B-6568D7438E9D}">
  <sheetPr>
    <tabColor rgb="FF33CCFF"/>
    <pageSetUpPr fitToPage="1"/>
  </sheetPr>
  <dimension ref="A1:M870"/>
  <sheetViews>
    <sheetView showGridLines="0" zoomScale="55" zoomScaleNormal="55" workbookViewId="0">
      <selection activeCell="B3" sqref="B3"/>
    </sheetView>
  </sheetViews>
  <sheetFormatPr defaultColWidth="14.42578125" defaultRowHeight="12.75" x14ac:dyDescent="0.2"/>
  <cols>
    <col min="1" max="1" width="13.42578125" style="15" customWidth="1"/>
    <col min="2" max="2" width="65.28515625" style="15" customWidth="1"/>
    <col min="3" max="3" width="49.5703125" style="9" customWidth="1"/>
    <col min="4" max="4" width="29.42578125" style="9" customWidth="1"/>
    <col min="5" max="5" width="54.42578125" style="9" customWidth="1"/>
    <col min="6" max="6" width="71.28515625" style="15" customWidth="1"/>
    <col min="7" max="7" width="42.140625" style="6" customWidth="1"/>
    <col min="8" max="8" width="36.28515625" style="15" customWidth="1"/>
    <col min="9" max="9" width="32.42578125" style="9" customWidth="1"/>
    <col min="10" max="10" width="35" style="74" customWidth="1"/>
    <col min="11" max="11" width="23.5703125" style="73" customWidth="1"/>
    <col min="12" max="12" width="32.28515625" style="9" bestFit="1" customWidth="1"/>
    <col min="13" max="13" width="29" style="9" customWidth="1"/>
    <col min="14" max="14" width="35.5703125" style="15" customWidth="1"/>
    <col min="15" max="16384" width="14.42578125" style="15"/>
  </cols>
  <sheetData>
    <row r="1" spans="1:13" ht="71.45" customHeight="1" x14ac:dyDescent="0.2">
      <c r="A1" s="3" t="s">
        <v>1</v>
      </c>
      <c r="B1" s="695" t="s">
        <v>1199</v>
      </c>
      <c r="C1" s="696"/>
      <c r="D1" s="696"/>
      <c r="E1" s="696"/>
      <c r="F1" s="696"/>
      <c r="G1" s="696"/>
      <c r="H1" s="696"/>
      <c r="I1" s="697"/>
      <c r="J1" s="696"/>
      <c r="K1" s="696"/>
      <c r="L1" s="696"/>
      <c r="M1" s="696"/>
    </row>
    <row r="2" spans="1:13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4" t="s">
        <v>1233</v>
      </c>
      <c r="H2" s="359" t="s">
        <v>806</v>
      </c>
      <c r="I2" s="82" t="s">
        <v>1232</v>
      </c>
      <c r="J2" s="359" t="s">
        <v>807</v>
      </c>
      <c r="K2" s="72" t="s">
        <v>19</v>
      </c>
      <c r="L2" s="262" t="s">
        <v>595</v>
      </c>
      <c r="M2" s="262" t="s">
        <v>943</v>
      </c>
    </row>
    <row r="3" spans="1:13" s="49" customFormat="1" ht="96" customHeight="1" thickBot="1" x14ac:dyDescent="0.25">
      <c r="A3" s="40">
        <v>606</v>
      </c>
      <c r="B3" s="97" t="s">
        <v>584</v>
      </c>
      <c r="C3" s="209" t="s">
        <v>995</v>
      </c>
      <c r="D3" s="366" t="s">
        <v>824</v>
      </c>
      <c r="E3" s="94"/>
      <c r="F3" s="16" t="s">
        <v>585</v>
      </c>
      <c r="G3" s="38"/>
      <c r="H3" s="29">
        <v>24.54</v>
      </c>
      <c r="I3" s="508">
        <f>24.54*21</f>
        <v>515.34</v>
      </c>
      <c r="J3" s="299" t="s">
        <v>930</v>
      </c>
      <c r="K3" s="86">
        <f>7+4.5</f>
        <v>11.5</v>
      </c>
      <c r="L3" s="76">
        <f>M3*K3</f>
        <v>483</v>
      </c>
      <c r="M3" s="77">
        <v>42</v>
      </c>
    </row>
    <row r="4" spans="1:13" ht="48" customHeight="1" thickBot="1" x14ac:dyDescent="0.25">
      <c r="A4" s="10"/>
      <c r="B4" s="1"/>
      <c r="C4" s="1"/>
      <c r="D4" s="1"/>
      <c r="E4" s="1"/>
      <c r="F4" s="1"/>
      <c r="G4" s="4"/>
      <c r="H4" s="5"/>
      <c r="I4" s="197">
        <f>SUM(I3:I3)</f>
        <v>515.34</v>
      </c>
      <c r="J4" s="2"/>
      <c r="K4" s="7"/>
      <c r="L4" s="197">
        <f>SUM(L3:L3)</f>
        <v>483</v>
      </c>
      <c r="M4" s="2"/>
    </row>
    <row r="5" spans="1:13" ht="49.5" customHeight="1" x14ac:dyDescent="0.2">
      <c r="A5" s="10"/>
      <c r="B5" s="1"/>
      <c r="C5" s="1"/>
      <c r="D5" s="1"/>
      <c r="E5" s="1"/>
      <c r="F5" s="1"/>
      <c r="G5" s="4"/>
      <c r="H5" s="5"/>
      <c r="I5" s="196" t="s">
        <v>80</v>
      </c>
      <c r="J5" s="2"/>
      <c r="K5" s="7"/>
      <c r="L5" s="196" t="s">
        <v>924</v>
      </c>
      <c r="M5" s="2"/>
    </row>
    <row r="6" spans="1:13" ht="12.75" customHeight="1" x14ac:dyDescent="0.2">
      <c r="A6" s="10"/>
      <c r="B6" s="1"/>
      <c r="C6" s="1"/>
      <c r="D6" s="1"/>
      <c r="E6" s="1"/>
      <c r="F6" s="1"/>
      <c r="G6" s="4"/>
      <c r="H6" s="5"/>
      <c r="I6" s="5"/>
      <c r="J6" s="2"/>
      <c r="K6" s="7"/>
      <c r="L6" s="2"/>
      <c r="M6" s="2"/>
    </row>
    <row r="7" spans="1:13" ht="12.75" customHeight="1" x14ac:dyDescent="0.2">
      <c r="A7" s="10"/>
      <c r="B7" s="1"/>
      <c r="C7" s="1"/>
      <c r="D7" s="1"/>
      <c r="E7" s="1"/>
      <c r="F7" s="1"/>
      <c r="G7" s="4"/>
      <c r="H7" s="5"/>
      <c r="I7" s="5"/>
      <c r="J7" s="2"/>
      <c r="K7" s="7"/>
      <c r="L7" s="2"/>
      <c r="M7" s="2"/>
    </row>
    <row r="8" spans="1:13" ht="12.75" customHeight="1" x14ac:dyDescent="0.2">
      <c r="A8" s="10"/>
      <c r="B8" s="1"/>
      <c r="C8" s="1"/>
      <c r="D8" s="1"/>
      <c r="E8" s="1"/>
      <c r="F8" s="1"/>
      <c r="G8" s="4"/>
      <c r="H8" s="5"/>
      <c r="I8" s="5"/>
      <c r="J8" s="2"/>
      <c r="K8" s="7"/>
      <c r="L8" s="2"/>
      <c r="M8" s="2"/>
    </row>
    <row r="9" spans="1:13" ht="12.75" customHeight="1" x14ac:dyDescent="0.2">
      <c r="A9" s="10"/>
      <c r="B9" s="1"/>
      <c r="C9" s="1"/>
      <c r="D9" s="1"/>
      <c r="E9" s="1"/>
      <c r="F9" s="1"/>
      <c r="G9" s="4"/>
      <c r="H9" s="5"/>
      <c r="I9" s="5"/>
      <c r="J9" s="2"/>
      <c r="K9" s="7"/>
      <c r="L9" s="2"/>
      <c r="M9" s="2"/>
    </row>
    <row r="10" spans="1:13" ht="12.75" customHeight="1" x14ac:dyDescent="0.2">
      <c r="A10" s="10"/>
      <c r="B10" s="1"/>
      <c r="C10" s="1"/>
      <c r="D10" s="1"/>
      <c r="E10" s="1"/>
      <c r="F10" s="1"/>
      <c r="G10" s="4"/>
      <c r="H10" s="5"/>
      <c r="I10" s="5"/>
      <c r="J10" s="2"/>
      <c r="K10" s="7"/>
      <c r="L10" s="2"/>
      <c r="M10" s="2"/>
    </row>
    <row r="11" spans="1:13" ht="12.75" customHeight="1" x14ac:dyDescent="0.2">
      <c r="A11" s="10"/>
      <c r="B11" s="1"/>
      <c r="C11" s="1"/>
      <c r="D11" s="1"/>
      <c r="E11" s="1"/>
      <c r="F11" s="1"/>
      <c r="G11" s="4"/>
      <c r="H11" s="5"/>
      <c r="I11" s="5"/>
      <c r="J11" s="2"/>
      <c r="K11" s="7"/>
      <c r="L11" s="2"/>
      <c r="M11" s="2"/>
    </row>
    <row r="12" spans="1:13" ht="12.75" customHeight="1" x14ac:dyDescent="0.2">
      <c r="A12" s="10"/>
      <c r="B12" s="1"/>
      <c r="C12" s="1"/>
      <c r="D12" s="1"/>
      <c r="E12" s="1"/>
      <c r="F12" s="1"/>
      <c r="G12" s="4"/>
      <c r="H12" s="5"/>
      <c r="I12" s="5"/>
      <c r="J12" s="2"/>
      <c r="K12" s="7"/>
      <c r="L12" s="2"/>
      <c r="M12" s="2"/>
    </row>
    <row r="13" spans="1:13" ht="12.75" customHeight="1" x14ac:dyDescent="0.2">
      <c r="A13" s="10"/>
      <c r="B13" s="1"/>
      <c r="C13" s="1"/>
      <c r="D13" s="1"/>
      <c r="E13" s="1"/>
      <c r="F13" s="1"/>
      <c r="G13" s="4"/>
      <c r="H13" s="5"/>
      <c r="I13" s="5"/>
      <c r="J13" s="2"/>
      <c r="K13" s="7"/>
      <c r="L13" s="2"/>
      <c r="M13" s="2"/>
    </row>
    <row r="14" spans="1:13" ht="12.75" customHeight="1" x14ac:dyDescent="0.2">
      <c r="A14" s="10"/>
      <c r="B14" s="1"/>
      <c r="C14" s="1"/>
      <c r="D14" s="1"/>
      <c r="E14" s="1"/>
      <c r="F14" s="1"/>
      <c r="G14" s="4"/>
      <c r="H14" s="5"/>
      <c r="I14" s="5"/>
      <c r="J14" s="2"/>
      <c r="K14" s="7"/>
      <c r="L14" s="2"/>
      <c r="M14" s="2"/>
    </row>
    <row r="15" spans="1:13" ht="12.75" customHeight="1" x14ac:dyDescent="0.2">
      <c r="A15" s="10"/>
      <c r="B15" s="1"/>
      <c r="C15" s="1"/>
      <c r="D15" s="1"/>
      <c r="E15" s="1"/>
      <c r="F15" s="1"/>
      <c r="G15" s="4"/>
      <c r="H15" s="5"/>
      <c r="I15" s="5"/>
      <c r="J15" s="2"/>
      <c r="K15" s="7"/>
      <c r="L15" s="2"/>
      <c r="M15" s="2"/>
    </row>
    <row r="16" spans="1:13" ht="12.75" customHeight="1" x14ac:dyDescent="0.2">
      <c r="A16" s="10"/>
      <c r="B16" s="1"/>
      <c r="C16" s="1"/>
      <c r="D16" s="1"/>
      <c r="E16" s="1"/>
      <c r="F16" s="1"/>
      <c r="G16" s="4"/>
      <c r="H16" s="5"/>
      <c r="I16" s="5"/>
      <c r="J16" s="2"/>
      <c r="K16" s="7"/>
      <c r="L16" s="2"/>
      <c r="M16" s="2"/>
    </row>
    <row r="17" spans="1:13" ht="12.75" customHeight="1" x14ac:dyDescent="0.2">
      <c r="A17" s="10"/>
      <c r="B17" s="1"/>
      <c r="C17" s="1"/>
      <c r="D17" s="1"/>
      <c r="E17" s="1"/>
      <c r="F17" s="1"/>
      <c r="G17" s="4"/>
      <c r="H17" s="5"/>
      <c r="I17" s="5"/>
      <c r="J17" s="2"/>
      <c r="K17" s="7"/>
      <c r="L17" s="2"/>
      <c r="M17" s="2"/>
    </row>
    <row r="18" spans="1:13" ht="12.75" customHeight="1" x14ac:dyDescent="0.2">
      <c r="A18" s="10"/>
      <c r="B18" s="1"/>
      <c r="C18" s="1"/>
      <c r="D18" s="1"/>
      <c r="E18" s="1"/>
      <c r="F18" s="1"/>
      <c r="G18" s="4"/>
      <c r="H18" s="5"/>
      <c r="I18" s="5"/>
      <c r="J18" s="2"/>
      <c r="K18" s="7"/>
      <c r="L18" s="2"/>
      <c r="M18" s="2"/>
    </row>
    <row r="19" spans="1:13" ht="12.75" customHeight="1" x14ac:dyDescent="0.2">
      <c r="A19" s="10"/>
      <c r="B19" s="1"/>
      <c r="C19" s="1"/>
      <c r="D19" s="1"/>
      <c r="E19" s="1"/>
      <c r="F19" s="1"/>
      <c r="G19" s="4"/>
      <c r="H19" s="5"/>
      <c r="I19" s="5"/>
      <c r="J19" s="2"/>
      <c r="K19" s="7"/>
      <c r="L19" s="2"/>
      <c r="M19" s="2"/>
    </row>
    <row r="20" spans="1:13" ht="12.75" customHeight="1" x14ac:dyDescent="0.2">
      <c r="A20" s="10"/>
      <c r="B20" s="1"/>
      <c r="C20" s="1"/>
      <c r="D20" s="1"/>
      <c r="E20" s="1"/>
      <c r="F20" s="1"/>
      <c r="G20" s="4"/>
      <c r="H20" s="5"/>
      <c r="I20" s="5"/>
      <c r="J20" s="2"/>
      <c r="K20" s="7"/>
      <c r="L20" s="2"/>
      <c r="M20" s="2"/>
    </row>
    <row r="21" spans="1:13" ht="12.75" customHeight="1" x14ac:dyDescent="0.2">
      <c r="A21" s="10"/>
      <c r="B21" s="1"/>
      <c r="C21" s="1"/>
      <c r="D21" s="1"/>
      <c r="E21" s="1"/>
      <c r="F21" s="1"/>
      <c r="G21" s="4"/>
      <c r="H21" s="5"/>
      <c r="I21" s="5"/>
      <c r="J21" s="2"/>
      <c r="K21" s="7"/>
      <c r="L21" s="2"/>
      <c r="M21" s="2"/>
    </row>
    <row r="22" spans="1:13" ht="12.75" customHeight="1" x14ac:dyDescent="0.2">
      <c r="A22" s="10"/>
      <c r="B22" s="1"/>
      <c r="C22" s="1"/>
      <c r="D22" s="1"/>
      <c r="E22" s="1"/>
      <c r="F22" s="1"/>
      <c r="G22" s="4"/>
      <c r="H22" s="5"/>
      <c r="I22" s="5"/>
      <c r="J22" s="2"/>
      <c r="K22" s="7"/>
      <c r="L22" s="2"/>
      <c r="M22" s="2"/>
    </row>
    <row r="23" spans="1:13" ht="12.75" customHeight="1" x14ac:dyDescent="0.2">
      <c r="A23" s="10"/>
      <c r="B23" s="1"/>
      <c r="C23" s="1"/>
      <c r="D23" s="1"/>
      <c r="E23" s="1"/>
      <c r="F23" s="1"/>
      <c r="G23" s="4"/>
      <c r="H23" s="5"/>
      <c r="I23" s="5"/>
      <c r="J23" s="2"/>
      <c r="K23" s="7"/>
      <c r="L23" s="2"/>
      <c r="M23" s="2"/>
    </row>
    <row r="24" spans="1:13" ht="12.75" customHeight="1" x14ac:dyDescent="0.2">
      <c r="A24" s="10"/>
      <c r="B24" s="1"/>
      <c r="C24" s="1"/>
      <c r="D24" s="1"/>
      <c r="E24" s="1"/>
      <c r="F24" s="1"/>
      <c r="G24" s="4"/>
      <c r="H24" s="5"/>
      <c r="I24" s="5"/>
      <c r="J24" s="2"/>
      <c r="K24" s="7"/>
      <c r="L24" s="2"/>
      <c r="M24" s="2"/>
    </row>
    <row r="25" spans="1:13" ht="12.75" customHeight="1" x14ac:dyDescent="0.2">
      <c r="A25" s="10"/>
      <c r="B25" s="1"/>
      <c r="C25" s="1"/>
      <c r="D25" s="1"/>
      <c r="E25" s="1"/>
      <c r="F25" s="1"/>
      <c r="G25" s="4"/>
      <c r="H25" s="5"/>
      <c r="I25" s="5"/>
      <c r="J25" s="2"/>
      <c r="K25" s="7"/>
      <c r="L25" s="2"/>
      <c r="M25" s="2"/>
    </row>
    <row r="26" spans="1:13" ht="12.75" customHeight="1" x14ac:dyDescent="0.2">
      <c r="A26" s="10"/>
      <c r="B26" s="1"/>
      <c r="C26" s="1"/>
      <c r="D26" s="1"/>
      <c r="E26" s="1"/>
      <c r="F26" s="1"/>
      <c r="G26" s="4"/>
      <c r="H26" s="5"/>
      <c r="I26" s="5"/>
      <c r="J26" s="2"/>
      <c r="K26" s="7"/>
      <c r="L26" s="2"/>
      <c r="M26" s="2"/>
    </row>
    <row r="27" spans="1:13" ht="12.75" customHeight="1" x14ac:dyDescent="0.2">
      <c r="A27" s="10"/>
      <c r="B27" s="1"/>
      <c r="C27" s="1"/>
      <c r="D27" s="1"/>
      <c r="E27" s="1"/>
      <c r="F27" s="1"/>
      <c r="G27" s="4"/>
      <c r="H27" s="5"/>
      <c r="I27" s="5"/>
      <c r="J27" s="2"/>
      <c r="K27" s="7"/>
      <c r="L27" s="2"/>
      <c r="M27" s="2"/>
    </row>
    <row r="28" spans="1:13" ht="12.75" customHeight="1" x14ac:dyDescent="0.2">
      <c r="A28" s="10"/>
      <c r="B28" s="1"/>
      <c r="C28" s="1"/>
      <c r="D28" s="1"/>
      <c r="E28" s="1"/>
      <c r="F28" s="1"/>
      <c r="G28" s="4"/>
      <c r="H28" s="5"/>
      <c r="I28" s="5"/>
      <c r="J28" s="2"/>
      <c r="K28" s="7"/>
      <c r="L28" s="2"/>
      <c r="M28" s="2"/>
    </row>
    <row r="29" spans="1:13" ht="12.75" customHeight="1" x14ac:dyDescent="0.2">
      <c r="A29" s="10"/>
      <c r="B29" s="1"/>
      <c r="C29" s="1"/>
      <c r="D29" s="1"/>
      <c r="E29" s="1"/>
      <c r="F29" s="1"/>
      <c r="G29" s="4"/>
      <c r="H29" s="5"/>
      <c r="I29" s="5"/>
      <c r="J29" s="2"/>
      <c r="K29" s="7"/>
      <c r="L29" s="2"/>
      <c r="M29" s="2"/>
    </row>
    <row r="30" spans="1:13" ht="12.75" customHeight="1" x14ac:dyDescent="0.2">
      <c r="A30" s="10"/>
      <c r="B30" s="1"/>
      <c r="C30" s="1"/>
      <c r="D30" s="1"/>
      <c r="E30" s="1"/>
      <c r="F30" s="1"/>
      <c r="G30" s="4"/>
      <c r="H30" s="5"/>
      <c r="I30" s="5"/>
      <c r="J30" s="2"/>
      <c r="K30" s="7"/>
      <c r="L30" s="2"/>
      <c r="M30" s="2"/>
    </row>
    <row r="31" spans="1:13" ht="12.75" customHeight="1" x14ac:dyDescent="0.2">
      <c r="A31" s="10"/>
      <c r="B31" s="1"/>
      <c r="C31" s="1"/>
      <c r="D31" s="1"/>
      <c r="E31" s="1"/>
      <c r="F31" s="1"/>
      <c r="G31" s="4"/>
      <c r="H31" s="5"/>
      <c r="I31" s="5"/>
      <c r="J31" s="2"/>
      <c r="K31" s="7"/>
      <c r="L31" s="2"/>
      <c r="M31" s="2"/>
    </row>
    <row r="32" spans="1:13" ht="12.75" customHeight="1" x14ac:dyDescent="0.2">
      <c r="A32" s="10"/>
      <c r="B32" s="1"/>
      <c r="C32" s="1"/>
      <c r="D32" s="1"/>
      <c r="E32" s="1"/>
      <c r="F32" s="1"/>
      <c r="G32" s="4"/>
      <c r="H32" s="5"/>
      <c r="I32" s="5"/>
      <c r="J32" s="2"/>
      <c r="K32" s="7"/>
      <c r="L32" s="2"/>
      <c r="M32" s="2"/>
    </row>
    <row r="33" spans="1:13" ht="12.75" customHeight="1" x14ac:dyDescent="0.2">
      <c r="A33" s="10"/>
      <c r="B33" s="1"/>
      <c r="C33" s="1"/>
      <c r="D33" s="1"/>
      <c r="E33" s="1"/>
      <c r="F33" s="1"/>
      <c r="G33" s="4"/>
      <c r="H33" s="5"/>
      <c r="I33" s="5"/>
      <c r="J33" s="2"/>
      <c r="K33" s="7"/>
      <c r="L33" s="2"/>
      <c r="M33" s="2"/>
    </row>
    <row r="34" spans="1:13" ht="12.75" customHeight="1" x14ac:dyDescent="0.2">
      <c r="A34" s="10"/>
      <c r="B34" s="1"/>
      <c r="C34" s="1"/>
      <c r="D34" s="1"/>
      <c r="E34" s="1"/>
      <c r="F34" s="1"/>
      <c r="G34" s="4"/>
      <c r="H34" s="5"/>
      <c r="I34" s="5"/>
      <c r="J34" s="2"/>
      <c r="K34" s="7"/>
      <c r="L34" s="2"/>
      <c r="M34" s="2"/>
    </row>
    <row r="35" spans="1:13" ht="12.75" customHeight="1" x14ac:dyDescent="0.2">
      <c r="A35" s="10"/>
      <c r="B35" s="1"/>
      <c r="C35" s="1"/>
      <c r="D35" s="1"/>
      <c r="E35" s="1"/>
      <c r="F35" s="1"/>
      <c r="G35" s="4"/>
      <c r="H35" s="5"/>
      <c r="I35" s="5"/>
      <c r="J35" s="2"/>
      <c r="K35" s="7"/>
      <c r="L35" s="2"/>
      <c r="M35" s="2"/>
    </row>
    <row r="36" spans="1:13" ht="12.75" customHeight="1" x14ac:dyDescent="0.2">
      <c r="A36" s="10"/>
      <c r="B36" s="1"/>
      <c r="C36" s="1"/>
      <c r="D36" s="1"/>
      <c r="E36" s="1"/>
      <c r="F36" s="1"/>
      <c r="G36" s="4"/>
      <c r="H36" s="5"/>
      <c r="I36" s="5"/>
      <c r="J36" s="2"/>
      <c r="K36" s="7"/>
      <c r="L36" s="2"/>
      <c r="M36" s="2"/>
    </row>
    <row r="37" spans="1:13" ht="12.75" customHeight="1" x14ac:dyDescent="0.2">
      <c r="A37" s="10"/>
      <c r="B37" s="1"/>
      <c r="C37" s="1"/>
      <c r="D37" s="1"/>
      <c r="E37" s="1"/>
      <c r="F37" s="1"/>
      <c r="G37" s="4"/>
      <c r="H37" s="5"/>
      <c r="I37" s="5"/>
      <c r="J37" s="2"/>
      <c r="K37" s="7"/>
      <c r="L37" s="2"/>
      <c r="M37" s="2"/>
    </row>
    <row r="38" spans="1:13" ht="12.75" customHeight="1" x14ac:dyDescent="0.2">
      <c r="A38" s="10"/>
      <c r="B38" s="1"/>
      <c r="C38" s="1"/>
      <c r="D38" s="1"/>
      <c r="E38" s="1"/>
      <c r="F38" s="1"/>
      <c r="G38" s="4"/>
      <c r="H38" s="5"/>
      <c r="I38" s="5"/>
      <c r="J38" s="2"/>
      <c r="K38" s="7"/>
      <c r="L38" s="2"/>
      <c r="M38" s="2"/>
    </row>
    <row r="39" spans="1:13" ht="12.75" customHeight="1" x14ac:dyDescent="0.2">
      <c r="A39" s="10"/>
      <c r="B39" s="1"/>
      <c r="C39" s="1"/>
      <c r="D39" s="1"/>
      <c r="E39" s="1"/>
      <c r="F39" s="1"/>
      <c r="G39" s="4"/>
      <c r="H39" s="5"/>
      <c r="I39" s="5"/>
      <c r="J39" s="2"/>
      <c r="K39" s="7"/>
      <c r="L39" s="2"/>
      <c r="M39" s="2"/>
    </row>
    <row r="40" spans="1:13" ht="12.75" customHeight="1" x14ac:dyDescent="0.2">
      <c r="A40" s="10"/>
      <c r="B40" s="1"/>
      <c r="C40" s="1"/>
      <c r="D40" s="1"/>
      <c r="E40" s="1"/>
      <c r="F40" s="1"/>
      <c r="G40" s="4"/>
      <c r="H40" s="5"/>
      <c r="I40" s="5"/>
      <c r="J40" s="2"/>
      <c r="K40" s="7"/>
      <c r="L40" s="2"/>
      <c r="M40" s="2"/>
    </row>
    <row r="41" spans="1:13" ht="12.75" customHeight="1" x14ac:dyDescent="0.2">
      <c r="A41" s="10"/>
      <c r="B41" s="1"/>
      <c r="C41" s="1"/>
      <c r="D41" s="1"/>
      <c r="E41" s="1"/>
      <c r="F41" s="1"/>
      <c r="G41" s="4"/>
      <c r="H41" s="5"/>
      <c r="I41" s="5"/>
      <c r="J41" s="2"/>
      <c r="K41" s="7"/>
      <c r="L41" s="2"/>
      <c r="M41" s="2"/>
    </row>
    <row r="42" spans="1:13" ht="12.75" customHeight="1" x14ac:dyDescent="0.2">
      <c r="A42" s="10"/>
      <c r="B42" s="1"/>
      <c r="C42" s="1"/>
      <c r="D42" s="1"/>
      <c r="E42" s="1"/>
      <c r="F42" s="1"/>
      <c r="G42" s="4"/>
      <c r="H42" s="5"/>
      <c r="I42" s="5"/>
      <c r="J42" s="2"/>
      <c r="K42" s="7"/>
      <c r="L42" s="2"/>
      <c r="M42" s="2"/>
    </row>
    <row r="43" spans="1:13" ht="12.75" customHeight="1" x14ac:dyDescent="0.2">
      <c r="A43" s="10"/>
      <c r="B43" s="1"/>
      <c r="C43" s="1"/>
      <c r="D43" s="1"/>
      <c r="E43" s="1"/>
      <c r="F43" s="1"/>
      <c r="G43" s="4"/>
      <c r="H43" s="5"/>
      <c r="I43" s="5"/>
      <c r="J43" s="2"/>
      <c r="K43" s="7"/>
      <c r="L43" s="2"/>
      <c r="M43" s="2"/>
    </row>
    <row r="44" spans="1:13" ht="12.75" customHeight="1" x14ac:dyDescent="0.2">
      <c r="A44" s="10"/>
      <c r="B44" s="1"/>
      <c r="C44" s="1"/>
      <c r="D44" s="1"/>
      <c r="E44" s="1"/>
      <c r="F44" s="1"/>
      <c r="G44" s="4"/>
      <c r="H44" s="5"/>
      <c r="I44" s="5"/>
      <c r="J44" s="2"/>
      <c r="K44" s="7"/>
      <c r="L44" s="2"/>
      <c r="M44" s="2"/>
    </row>
    <row r="45" spans="1:13" ht="12.75" customHeight="1" x14ac:dyDescent="0.2">
      <c r="A45" s="10"/>
      <c r="B45" s="1"/>
      <c r="C45" s="1"/>
      <c r="D45" s="1"/>
      <c r="E45" s="1"/>
      <c r="F45" s="1"/>
      <c r="G45" s="4"/>
      <c r="H45" s="5"/>
      <c r="I45" s="5"/>
      <c r="J45" s="2"/>
      <c r="K45" s="7"/>
      <c r="L45" s="2"/>
      <c r="M45" s="2"/>
    </row>
    <row r="46" spans="1:13" ht="12.75" customHeight="1" x14ac:dyDescent="0.2">
      <c r="A46" s="10"/>
      <c r="B46" s="1"/>
      <c r="C46" s="1"/>
      <c r="D46" s="1"/>
      <c r="E46" s="1"/>
      <c r="F46" s="1"/>
      <c r="G46" s="4"/>
      <c r="H46" s="5"/>
      <c r="I46" s="5"/>
      <c r="J46" s="2"/>
      <c r="K46" s="7"/>
      <c r="L46" s="2"/>
      <c r="M46" s="2"/>
    </row>
    <row r="47" spans="1:13" ht="12.75" customHeight="1" x14ac:dyDescent="0.2">
      <c r="A47" s="10"/>
      <c r="B47" s="1"/>
      <c r="C47" s="1"/>
      <c r="D47" s="1"/>
      <c r="E47" s="1"/>
      <c r="F47" s="1"/>
      <c r="G47" s="4"/>
      <c r="H47" s="5"/>
      <c r="I47" s="5"/>
      <c r="J47" s="2"/>
      <c r="K47" s="7"/>
      <c r="L47" s="2"/>
      <c r="M47" s="2"/>
    </row>
    <row r="48" spans="1:13" ht="12.75" customHeight="1" x14ac:dyDescent="0.2">
      <c r="A48" s="10"/>
      <c r="B48" s="1"/>
      <c r="C48" s="1"/>
      <c r="D48" s="1"/>
      <c r="E48" s="1"/>
      <c r="F48" s="1"/>
      <c r="G48" s="4"/>
      <c r="H48" s="5"/>
      <c r="I48" s="5"/>
      <c r="J48" s="2"/>
      <c r="K48" s="7"/>
      <c r="L48" s="2"/>
      <c r="M48" s="2"/>
    </row>
    <row r="49" spans="1:13" ht="12.75" customHeight="1" x14ac:dyDescent="0.2">
      <c r="A49" s="10"/>
      <c r="B49" s="1"/>
      <c r="C49" s="1"/>
      <c r="D49" s="1"/>
      <c r="E49" s="1"/>
      <c r="F49" s="1"/>
      <c r="G49" s="4"/>
      <c r="H49" s="5"/>
      <c r="I49" s="5"/>
      <c r="J49" s="2"/>
      <c r="K49" s="7"/>
      <c r="L49" s="2"/>
      <c r="M49" s="2"/>
    </row>
    <row r="50" spans="1:13" ht="12.75" customHeight="1" x14ac:dyDescent="0.2">
      <c r="A50" s="10"/>
      <c r="B50" s="1"/>
      <c r="C50" s="1"/>
      <c r="D50" s="1"/>
      <c r="E50" s="1"/>
      <c r="F50" s="1"/>
      <c r="G50" s="4"/>
      <c r="H50" s="5"/>
      <c r="I50" s="5"/>
      <c r="J50" s="2"/>
      <c r="K50" s="7"/>
      <c r="L50" s="2"/>
      <c r="M50" s="2"/>
    </row>
    <row r="51" spans="1:13" ht="12.75" customHeight="1" x14ac:dyDescent="0.2">
      <c r="A51" s="10"/>
      <c r="B51" s="1"/>
      <c r="C51" s="1"/>
      <c r="D51" s="1"/>
      <c r="E51" s="1"/>
      <c r="F51" s="1"/>
      <c r="G51" s="4"/>
      <c r="H51" s="5"/>
      <c r="I51" s="5"/>
      <c r="J51" s="2"/>
      <c r="K51" s="7"/>
      <c r="L51" s="2"/>
      <c r="M51" s="2"/>
    </row>
    <row r="52" spans="1:13" ht="12.75" customHeight="1" x14ac:dyDescent="0.2">
      <c r="A52" s="10"/>
      <c r="B52" s="1"/>
      <c r="C52" s="1"/>
      <c r="D52" s="1"/>
      <c r="E52" s="1"/>
      <c r="F52" s="1"/>
      <c r="G52" s="4"/>
      <c r="H52" s="5"/>
      <c r="I52" s="5"/>
      <c r="J52" s="2"/>
      <c r="K52" s="7"/>
      <c r="L52" s="2"/>
      <c r="M52" s="2"/>
    </row>
    <row r="53" spans="1:13" ht="12.75" customHeight="1" x14ac:dyDescent="0.2">
      <c r="A53" s="10"/>
      <c r="B53" s="1"/>
      <c r="C53" s="1"/>
      <c r="D53" s="1"/>
      <c r="E53" s="1"/>
      <c r="F53" s="1"/>
      <c r="G53" s="4"/>
      <c r="H53" s="5"/>
      <c r="I53" s="5"/>
      <c r="J53" s="2"/>
      <c r="K53" s="7"/>
      <c r="L53" s="2"/>
      <c r="M53" s="2"/>
    </row>
    <row r="54" spans="1:13" ht="12.75" customHeight="1" x14ac:dyDescent="0.2">
      <c r="A54" s="10"/>
      <c r="B54" s="1"/>
      <c r="C54" s="1"/>
      <c r="D54" s="1"/>
      <c r="E54" s="1"/>
      <c r="F54" s="1"/>
      <c r="G54" s="4"/>
      <c r="H54" s="5"/>
      <c r="I54" s="5"/>
      <c r="J54" s="2"/>
      <c r="K54" s="7"/>
      <c r="L54" s="2"/>
      <c r="M54" s="2"/>
    </row>
    <row r="55" spans="1:13" ht="12.75" customHeight="1" x14ac:dyDescent="0.2">
      <c r="A55" s="10"/>
      <c r="B55" s="1"/>
      <c r="C55" s="1"/>
      <c r="D55" s="1"/>
      <c r="E55" s="1"/>
      <c r="F55" s="1"/>
      <c r="G55" s="4"/>
      <c r="H55" s="5"/>
      <c r="I55" s="5"/>
      <c r="J55" s="2"/>
      <c r="K55" s="7"/>
      <c r="L55" s="2"/>
      <c r="M55" s="2"/>
    </row>
    <row r="56" spans="1:13" ht="12.75" customHeight="1" x14ac:dyDescent="0.2">
      <c r="A56" s="10"/>
      <c r="B56" s="1"/>
      <c r="C56" s="1"/>
      <c r="D56" s="1"/>
      <c r="E56" s="1"/>
      <c r="F56" s="1"/>
      <c r="G56" s="4"/>
      <c r="H56" s="5"/>
      <c r="I56" s="5"/>
      <c r="J56" s="2"/>
      <c r="K56" s="7"/>
      <c r="L56" s="2"/>
      <c r="M56" s="2"/>
    </row>
    <row r="57" spans="1:13" ht="12.75" customHeight="1" x14ac:dyDescent="0.2">
      <c r="A57" s="10"/>
      <c r="B57" s="1"/>
      <c r="C57" s="1"/>
      <c r="D57" s="1"/>
      <c r="E57" s="1"/>
      <c r="F57" s="1"/>
      <c r="G57" s="4"/>
      <c r="H57" s="5"/>
      <c r="I57" s="5"/>
      <c r="J57" s="2"/>
      <c r="K57" s="7"/>
      <c r="L57" s="2"/>
      <c r="M57" s="2"/>
    </row>
    <row r="58" spans="1:13" ht="12.75" customHeight="1" x14ac:dyDescent="0.2">
      <c r="A58" s="10"/>
      <c r="B58" s="1"/>
      <c r="C58" s="1"/>
      <c r="D58" s="1"/>
      <c r="E58" s="1"/>
      <c r="F58" s="1"/>
      <c r="G58" s="4"/>
      <c r="H58" s="5"/>
      <c r="I58" s="5"/>
      <c r="J58" s="2"/>
      <c r="K58" s="7"/>
      <c r="L58" s="2"/>
      <c r="M58" s="2"/>
    </row>
    <row r="59" spans="1:13" ht="12.75" customHeight="1" x14ac:dyDescent="0.2">
      <c r="A59" s="10"/>
      <c r="B59" s="1"/>
      <c r="C59" s="1"/>
      <c r="D59" s="1"/>
      <c r="E59" s="1"/>
      <c r="F59" s="1"/>
      <c r="G59" s="4"/>
      <c r="H59" s="5"/>
      <c r="I59" s="5"/>
      <c r="J59" s="2"/>
      <c r="K59" s="7"/>
      <c r="L59" s="2"/>
      <c r="M59" s="2"/>
    </row>
    <row r="60" spans="1:13" ht="12.75" customHeight="1" x14ac:dyDescent="0.2">
      <c r="A60" s="10"/>
      <c r="B60" s="1"/>
      <c r="C60" s="1"/>
      <c r="D60" s="1"/>
      <c r="E60" s="1"/>
      <c r="F60" s="1"/>
      <c r="G60" s="4"/>
      <c r="H60" s="5"/>
      <c r="I60" s="5"/>
      <c r="J60" s="2"/>
      <c r="K60" s="7"/>
      <c r="L60" s="2"/>
      <c r="M60" s="2"/>
    </row>
    <row r="61" spans="1:13" ht="12.75" customHeight="1" x14ac:dyDescent="0.2">
      <c r="A61" s="10"/>
      <c r="B61" s="1"/>
      <c r="C61" s="1"/>
      <c r="D61" s="1"/>
      <c r="E61" s="1"/>
      <c r="F61" s="1"/>
      <c r="G61" s="4"/>
      <c r="H61" s="5"/>
      <c r="I61" s="5"/>
      <c r="J61" s="2"/>
      <c r="K61" s="7"/>
      <c r="L61" s="2"/>
      <c r="M61" s="2"/>
    </row>
    <row r="62" spans="1:13" ht="12.75" customHeight="1" x14ac:dyDescent="0.2">
      <c r="A62" s="10"/>
      <c r="B62" s="1"/>
      <c r="C62" s="1"/>
      <c r="D62" s="1"/>
      <c r="E62" s="1"/>
      <c r="F62" s="1"/>
      <c r="G62" s="4"/>
      <c r="H62" s="5"/>
      <c r="I62" s="5"/>
      <c r="J62" s="2"/>
      <c r="K62" s="7"/>
      <c r="L62" s="2"/>
      <c r="M62" s="2"/>
    </row>
    <row r="63" spans="1:13" ht="12.75" customHeight="1" x14ac:dyDescent="0.2">
      <c r="A63" s="10"/>
      <c r="B63" s="1"/>
      <c r="C63" s="1"/>
      <c r="D63" s="1"/>
      <c r="E63" s="1"/>
      <c r="F63" s="1"/>
      <c r="G63" s="4"/>
      <c r="H63" s="5"/>
      <c r="I63" s="5"/>
      <c r="J63" s="2"/>
      <c r="K63" s="7"/>
      <c r="L63" s="2"/>
      <c r="M63" s="2"/>
    </row>
    <row r="64" spans="1:13" ht="12.75" customHeight="1" x14ac:dyDescent="0.2">
      <c r="A64" s="10"/>
      <c r="B64" s="1"/>
      <c r="C64" s="1"/>
      <c r="D64" s="1"/>
      <c r="E64" s="1"/>
      <c r="F64" s="1"/>
      <c r="G64" s="4"/>
      <c r="H64" s="5"/>
      <c r="I64" s="5"/>
      <c r="J64" s="2"/>
      <c r="K64" s="7"/>
      <c r="L64" s="2"/>
      <c r="M64" s="2"/>
    </row>
    <row r="65" spans="1:13" ht="12.75" customHeight="1" x14ac:dyDescent="0.2">
      <c r="A65" s="10"/>
      <c r="B65" s="1"/>
      <c r="C65" s="1"/>
      <c r="D65" s="1"/>
      <c r="E65" s="1"/>
      <c r="F65" s="1"/>
      <c r="G65" s="4"/>
      <c r="H65" s="5"/>
      <c r="I65" s="5"/>
      <c r="J65" s="2"/>
      <c r="K65" s="7"/>
      <c r="L65" s="2"/>
      <c r="M65" s="2"/>
    </row>
    <row r="66" spans="1:13" ht="12.75" customHeight="1" x14ac:dyDescent="0.2">
      <c r="A66" s="10"/>
      <c r="B66" s="1"/>
      <c r="C66" s="1"/>
      <c r="D66" s="1"/>
      <c r="E66" s="1"/>
      <c r="F66" s="1"/>
      <c r="G66" s="4"/>
      <c r="H66" s="5"/>
      <c r="I66" s="5"/>
      <c r="J66" s="2"/>
      <c r="K66" s="7"/>
      <c r="L66" s="2"/>
      <c r="M66" s="2"/>
    </row>
    <row r="67" spans="1:13" ht="12.75" customHeight="1" x14ac:dyDescent="0.2">
      <c r="A67" s="10"/>
      <c r="B67" s="1"/>
      <c r="C67" s="1"/>
      <c r="D67" s="1"/>
      <c r="E67" s="1"/>
      <c r="F67" s="1"/>
      <c r="G67" s="4"/>
      <c r="H67" s="5"/>
      <c r="I67" s="5"/>
      <c r="J67" s="2"/>
      <c r="K67" s="7"/>
      <c r="L67" s="2"/>
      <c r="M67" s="2"/>
    </row>
    <row r="68" spans="1:13" ht="12.75" customHeight="1" x14ac:dyDescent="0.2">
      <c r="A68" s="10"/>
      <c r="B68" s="1"/>
      <c r="C68" s="1"/>
      <c r="D68" s="1"/>
      <c r="E68" s="1"/>
      <c r="F68" s="1"/>
      <c r="G68" s="4"/>
      <c r="H68" s="5"/>
      <c r="I68" s="5"/>
      <c r="J68" s="2"/>
      <c r="K68" s="7"/>
      <c r="L68" s="2"/>
      <c r="M68" s="2"/>
    </row>
    <row r="69" spans="1:13" ht="12.75" customHeight="1" x14ac:dyDescent="0.2">
      <c r="A69" s="10"/>
      <c r="B69" s="1"/>
      <c r="C69" s="1"/>
      <c r="D69" s="1"/>
      <c r="E69" s="1"/>
      <c r="F69" s="1"/>
      <c r="G69" s="4"/>
      <c r="H69" s="5"/>
      <c r="I69" s="5"/>
      <c r="J69" s="2"/>
      <c r="K69" s="7"/>
      <c r="L69" s="2"/>
      <c r="M69" s="2"/>
    </row>
    <row r="70" spans="1:13" ht="12.75" customHeight="1" x14ac:dyDescent="0.2">
      <c r="A70" s="10"/>
      <c r="B70" s="1"/>
      <c r="C70" s="1"/>
      <c r="D70" s="1"/>
      <c r="E70" s="1"/>
      <c r="F70" s="1"/>
      <c r="G70" s="4"/>
      <c r="H70" s="5"/>
      <c r="I70" s="5"/>
      <c r="J70" s="2"/>
      <c r="K70" s="7"/>
      <c r="L70" s="2"/>
      <c r="M70" s="2"/>
    </row>
    <row r="71" spans="1:13" ht="12.75" customHeight="1" x14ac:dyDescent="0.2">
      <c r="A71" s="10"/>
      <c r="B71" s="1"/>
      <c r="C71" s="1"/>
      <c r="D71" s="1"/>
      <c r="E71" s="1"/>
      <c r="F71" s="1"/>
      <c r="G71" s="4"/>
      <c r="H71" s="5"/>
      <c r="I71" s="5"/>
      <c r="J71" s="2"/>
      <c r="K71" s="7"/>
      <c r="L71" s="2"/>
      <c r="M71" s="2"/>
    </row>
    <row r="72" spans="1:13" ht="12.75" customHeight="1" x14ac:dyDescent="0.2">
      <c r="A72" s="10"/>
      <c r="B72" s="1"/>
      <c r="C72" s="1"/>
      <c r="D72" s="1"/>
      <c r="E72" s="1"/>
      <c r="F72" s="1"/>
      <c r="G72" s="4"/>
      <c r="H72" s="5"/>
      <c r="I72" s="5"/>
      <c r="J72" s="2"/>
      <c r="K72" s="7"/>
      <c r="L72" s="2"/>
      <c r="M72" s="2"/>
    </row>
    <row r="73" spans="1:13" ht="12.75" customHeight="1" x14ac:dyDescent="0.2">
      <c r="A73" s="10"/>
      <c r="B73" s="1"/>
      <c r="C73" s="1"/>
      <c r="D73" s="1"/>
      <c r="E73" s="1"/>
      <c r="F73" s="1"/>
      <c r="G73" s="4"/>
      <c r="H73" s="5"/>
      <c r="I73" s="5"/>
      <c r="J73" s="2"/>
      <c r="K73" s="7"/>
      <c r="L73" s="2"/>
      <c r="M73" s="2"/>
    </row>
    <row r="74" spans="1:13" ht="12.75" customHeight="1" x14ac:dyDescent="0.2">
      <c r="A74" s="10"/>
      <c r="B74" s="1"/>
      <c r="C74" s="1"/>
      <c r="D74" s="1"/>
      <c r="E74" s="1"/>
      <c r="F74" s="1"/>
      <c r="G74" s="4"/>
      <c r="H74" s="5"/>
      <c r="I74" s="5"/>
      <c r="J74" s="2"/>
      <c r="K74" s="7"/>
      <c r="L74" s="2"/>
      <c r="M74" s="2"/>
    </row>
    <row r="75" spans="1:13" ht="12.75" customHeight="1" x14ac:dyDescent="0.2">
      <c r="A75" s="10"/>
      <c r="B75" s="1"/>
      <c r="C75" s="1"/>
      <c r="D75" s="1"/>
      <c r="E75" s="1"/>
      <c r="F75" s="1"/>
      <c r="G75" s="4"/>
      <c r="H75" s="5"/>
      <c r="I75" s="5"/>
      <c r="J75" s="2"/>
      <c r="K75" s="7"/>
      <c r="L75" s="2"/>
      <c r="M75" s="2"/>
    </row>
    <row r="76" spans="1:13" ht="12.75" customHeight="1" x14ac:dyDescent="0.2">
      <c r="A76" s="10"/>
      <c r="B76" s="1"/>
      <c r="C76" s="1"/>
      <c r="D76" s="1"/>
      <c r="E76" s="1"/>
      <c r="F76" s="1"/>
      <c r="G76" s="4"/>
      <c r="H76" s="5"/>
      <c r="I76" s="5"/>
      <c r="J76" s="2"/>
      <c r="K76" s="7"/>
      <c r="L76" s="2"/>
      <c r="M76" s="2"/>
    </row>
    <row r="77" spans="1:13" ht="12.75" customHeight="1" x14ac:dyDescent="0.2">
      <c r="A77" s="10"/>
      <c r="B77" s="1"/>
      <c r="C77" s="1"/>
      <c r="D77" s="1"/>
      <c r="E77" s="1"/>
      <c r="F77" s="1"/>
      <c r="G77" s="4"/>
      <c r="H77" s="5"/>
      <c r="I77" s="5"/>
      <c r="J77" s="2"/>
      <c r="K77" s="7"/>
      <c r="L77" s="2"/>
      <c r="M77" s="2"/>
    </row>
    <row r="78" spans="1:13" ht="12.75" customHeight="1" x14ac:dyDescent="0.2">
      <c r="A78" s="10"/>
      <c r="B78" s="1"/>
      <c r="C78" s="1"/>
      <c r="D78" s="1"/>
      <c r="E78" s="1"/>
      <c r="F78" s="1"/>
      <c r="G78" s="4"/>
      <c r="H78" s="5"/>
      <c r="I78" s="5"/>
      <c r="J78" s="2"/>
      <c r="K78" s="7"/>
      <c r="L78" s="2"/>
      <c r="M78" s="2"/>
    </row>
    <row r="79" spans="1:13" ht="12.75" customHeight="1" x14ac:dyDescent="0.2">
      <c r="A79" s="10"/>
      <c r="B79" s="1"/>
      <c r="C79" s="1"/>
      <c r="D79" s="1"/>
      <c r="E79" s="1"/>
      <c r="F79" s="1"/>
      <c r="G79" s="4"/>
      <c r="H79" s="5"/>
      <c r="I79" s="5"/>
      <c r="J79" s="2"/>
      <c r="K79" s="7"/>
      <c r="L79" s="2"/>
      <c r="M79" s="2"/>
    </row>
    <row r="80" spans="1:13" ht="12.75" customHeight="1" x14ac:dyDescent="0.2">
      <c r="A80" s="10"/>
      <c r="B80" s="1"/>
      <c r="C80" s="1"/>
      <c r="D80" s="1"/>
      <c r="E80" s="1"/>
      <c r="F80" s="1"/>
      <c r="G80" s="4"/>
      <c r="H80" s="5"/>
      <c r="I80" s="5"/>
      <c r="J80" s="2"/>
      <c r="K80" s="7"/>
      <c r="L80" s="2"/>
      <c r="M80" s="2"/>
    </row>
    <row r="81" spans="1:13" ht="12.75" customHeight="1" x14ac:dyDescent="0.2">
      <c r="A81" s="10"/>
      <c r="B81" s="1"/>
      <c r="C81" s="1"/>
      <c r="D81" s="1"/>
      <c r="E81" s="1"/>
      <c r="F81" s="1"/>
      <c r="G81" s="4"/>
      <c r="H81" s="5"/>
      <c r="I81" s="5"/>
      <c r="J81" s="2"/>
      <c r="K81" s="7"/>
      <c r="L81" s="2"/>
      <c r="M81" s="2"/>
    </row>
    <row r="82" spans="1:13" ht="12.75" customHeight="1" x14ac:dyDescent="0.2">
      <c r="A82" s="10"/>
      <c r="B82" s="1"/>
      <c r="C82" s="1"/>
      <c r="D82" s="1"/>
      <c r="E82" s="1"/>
      <c r="F82" s="1"/>
      <c r="G82" s="4"/>
      <c r="H82" s="5"/>
      <c r="I82" s="5"/>
      <c r="J82" s="2"/>
      <c r="K82" s="7"/>
      <c r="L82" s="2"/>
      <c r="M82" s="2"/>
    </row>
    <row r="83" spans="1:13" ht="12.75" customHeight="1" x14ac:dyDescent="0.2">
      <c r="A83" s="10"/>
      <c r="B83" s="1"/>
      <c r="C83" s="1"/>
      <c r="D83" s="1"/>
      <c r="E83" s="1"/>
      <c r="F83" s="1"/>
      <c r="G83" s="4"/>
      <c r="H83" s="5"/>
      <c r="I83" s="5"/>
      <c r="J83" s="2"/>
      <c r="K83" s="7"/>
      <c r="L83" s="2"/>
      <c r="M83" s="2"/>
    </row>
    <row r="84" spans="1:13" ht="12.75" customHeight="1" x14ac:dyDescent="0.2">
      <c r="A84" s="10"/>
      <c r="B84" s="1"/>
      <c r="C84" s="1"/>
      <c r="D84" s="1"/>
      <c r="E84" s="1"/>
      <c r="F84" s="1"/>
      <c r="G84" s="4"/>
      <c r="H84" s="5"/>
      <c r="I84" s="5"/>
      <c r="J84" s="2"/>
      <c r="K84" s="7"/>
      <c r="L84" s="2"/>
      <c r="M84" s="2"/>
    </row>
    <row r="85" spans="1:13" ht="12.75" customHeight="1" x14ac:dyDescent="0.2">
      <c r="A85" s="10"/>
      <c r="B85" s="1"/>
      <c r="C85" s="1"/>
      <c r="D85" s="1"/>
      <c r="E85" s="1"/>
      <c r="F85" s="1"/>
      <c r="G85" s="4"/>
      <c r="H85" s="5"/>
      <c r="I85" s="5"/>
      <c r="J85" s="2"/>
      <c r="K85" s="7"/>
      <c r="L85" s="2"/>
      <c r="M85" s="2"/>
    </row>
    <row r="86" spans="1:13" ht="12.75" customHeight="1" x14ac:dyDescent="0.2">
      <c r="A86" s="10"/>
      <c r="B86" s="1"/>
      <c r="C86" s="1"/>
      <c r="D86" s="1"/>
      <c r="E86" s="1"/>
      <c r="F86" s="1"/>
      <c r="G86" s="4"/>
      <c r="H86" s="5"/>
      <c r="I86" s="5"/>
      <c r="J86" s="2"/>
      <c r="K86" s="7"/>
      <c r="L86" s="2"/>
      <c r="M86" s="2"/>
    </row>
    <row r="87" spans="1:13" ht="12.75" customHeight="1" x14ac:dyDescent="0.2">
      <c r="A87" s="10"/>
      <c r="B87" s="1"/>
      <c r="C87" s="1"/>
      <c r="D87" s="1"/>
      <c r="E87" s="1"/>
      <c r="F87" s="1"/>
      <c r="G87" s="4"/>
      <c r="H87" s="5"/>
      <c r="I87" s="5"/>
      <c r="J87" s="2"/>
      <c r="K87" s="7"/>
      <c r="L87" s="2"/>
      <c r="M87" s="2"/>
    </row>
    <row r="88" spans="1:13" ht="12.75" customHeight="1" x14ac:dyDescent="0.2">
      <c r="A88" s="10"/>
      <c r="B88" s="1"/>
      <c r="C88" s="1"/>
      <c r="D88" s="1"/>
      <c r="E88" s="1"/>
      <c r="F88" s="1"/>
      <c r="G88" s="4"/>
      <c r="H88" s="5"/>
      <c r="I88" s="5"/>
      <c r="J88" s="2"/>
      <c r="K88" s="7"/>
      <c r="L88" s="2"/>
      <c r="M88" s="2"/>
    </row>
    <row r="89" spans="1:13" ht="12.75" customHeight="1" x14ac:dyDescent="0.2">
      <c r="A89" s="10"/>
      <c r="B89" s="1"/>
      <c r="C89" s="1"/>
      <c r="D89" s="1"/>
      <c r="E89" s="1"/>
      <c r="F89" s="1"/>
      <c r="G89" s="4"/>
      <c r="H89" s="5"/>
      <c r="I89" s="5"/>
      <c r="J89" s="2"/>
      <c r="K89" s="7"/>
      <c r="L89" s="2"/>
      <c r="M89" s="2"/>
    </row>
    <row r="90" spans="1:13" ht="12.75" customHeight="1" x14ac:dyDescent="0.2">
      <c r="A90" s="10"/>
      <c r="B90" s="1"/>
      <c r="C90" s="1"/>
      <c r="D90" s="1"/>
      <c r="E90" s="1"/>
      <c r="F90" s="1"/>
      <c r="G90" s="4"/>
      <c r="H90" s="5"/>
      <c r="I90" s="5"/>
      <c r="J90" s="2"/>
      <c r="K90" s="7"/>
      <c r="L90" s="2"/>
      <c r="M90" s="2"/>
    </row>
    <row r="91" spans="1:13" ht="12.75" customHeight="1" x14ac:dyDescent="0.2">
      <c r="A91" s="10"/>
      <c r="B91" s="1"/>
      <c r="C91" s="1"/>
      <c r="D91" s="1"/>
      <c r="E91" s="1"/>
      <c r="F91" s="1"/>
      <c r="G91" s="4"/>
      <c r="H91" s="5"/>
      <c r="I91" s="5"/>
      <c r="J91" s="2"/>
      <c r="K91" s="7"/>
      <c r="L91" s="2"/>
      <c r="M91" s="2"/>
    </row>
    <row r="92" spans="1:13" ht="12.75" customHeight="1" x14ac:dyDescent="0.2">
      <c r="A92" s="10"/>
      <c r="B92" s="1"/>
      <c r="C92" s="1"/>
      <c r="D92" s="1"/>
      <c r="E92" s="1"/>
      <c r="F92" s="1"/>
      <c r="G92" s="4"/>
      <c r="H92" s="5"/>
      <c r="I92" s="5"/>
      <c r="J92" s="2"/>
      <c r="K92" s="7"/>
      <c r="L92" s="2"/>
      <c r="M92" s="2"/>
    </row>
    <row r="93" spans="1:13" ht="12.75" customHeight="1" x14ac:dyDescent="0.2">
      <c r="A93" s="10"/>
      <c r="B93" s="1"/>
      <c r="C93" s="1"/>
      <c r="D93" s="1"/>
      <c r="E93" s="1"/>
      <c r="F93" s="1"/>
      <c r="G93" s="4"/>
      <c r="H93" s="5"/>
      <c r="I93" s="5"/>
      <c r="J93" s="2"/>
      <c r="K93" s="7"/>
      <c r="L93" s="2"/>
      <c r="M93" s="2"/>
    </row>
    <row r="94" spans="1:13" ht="12.75" customHeight="1" x14ac:dyDescent="0.2">
      <c r="A94" s="10"/>
      <c r="B94" s="1"/>
      <c r="C94" s="1"/>
      <c r="D94" s="1"/>
      <c r="E94" s="1"/>
      <c r="F94" s="1"/>
      <c r="G94" s="4"/>
      <c r="H94" s="5"/>
      <c r="I94" s="5"/>
      <c r="J94" s="2"/>
      <c r="K94" s="7"/>
      <c r="L94" s="2"/>
      <c r="M94" s="2"/>
    </row>
    <row r="95" spans="1:13" ht="12.75" customHeight="1" x14ac:dyDescent="0.2">
      <c r="A95" s="10"/>
      <c r="B95" s="1"/>
      <c r="C95" s="1"/>
      <c r="D95" s="1"/>
      <c r="E95" s="1"/>
      <c r="F95" s="1"/>
      <c r="G95" s="4"/>
      <c r="H95" s="5"/>
      <c r="I95" s="5"/>
      <c r="J95" s="2"/>
      <c r="K95" s="7"/>
      <c r="L95" s="2"/>
      <c r="M95" s="2"/>
    </row>
    <row r="96" spans="1:13" ht="12.75" customHeight="1" x14ac:dyDescent="0.2">
      <c r="A96" s="10"/>
      <c r="B96" s="1"/>
      <c r="C96" s="1"/>
      <c r="D96" s="1"/>
      <c r="E96" s="1"/>
      <c r="F96" s="1"/>
      <c r="G96" s="4"/>
      <c r="H96" s="5"/>
      <c r="I96" s="5"/>
      <c r="J96" s="2"/>
      <c r="K96" s="7"/>
      <c r="L96" s="2"/>
      <c r="M96" s="2"/>
    </row>
    <row r="97" spans="1:13" ht="12.75" customHeight="1" x14ac:dyDescent="0.2">
      <c r="A97" s="10"/>
      <c r="B97" s="1"/>
      <c r="C97" s="1"/>
      <c r="D97" s="1"/>
      <c r="E97" s="1"/>
      <c r="F97" s="1"/>
      <c r="G97" s="4"/>
      <c r="H97" s="5"/>
      <c r="I97" s="5"/>
      <c r="J97" s="2"/>
      <c r="K97" s="7"/>
      <c r="L97" s="2"/>
      <c r="M97" s="2"/>
    </row>
    <row r="98" spans="1:13" ht="12.75" customHeight="1" x14ac:dyDescent="0.2">
      <c r="A98" s="10"/>
      <c r="B98" s="1"/>
      <c r="C98" s="1"/>
      <c r="D98" s="1"/>
      <c r="E98" s="1"/>
      <c r="F98" s="1"/>
      <c r="G98" s="4"/>
      <c r="H98" s="5"/>
      <c r="I98" s="5"/>
      <c r="J98" s="2"/>
      <c r="K98" s="7"/>
      <c r="L98" s="2"/>
      <c r="M98" s="2"/>
    </row>
    <row r="99" spans="1:13" ht="12.75" customHeight="1" x14ac:dyDescent="0.2">
      <c r="A99" s="10"/>
      <c r="B99" s="1"/>
      <c r="C99" s="1"/>
      <c r="D99" s="1"/>
      <c r="E99" s="1"/>
      <c r="F99" s="1"/>
      <c r="G99" s="4"/>
      <c r="H99" s="5"/>
      <c r="I99" s="5"/>
      <c r="J99" s="2"/>
      <c r="K99" s="7"/>
      <c r="L99" s="2"/>
      <c r="M99" s="2"/>
    </row>
    <row r="100" spans="1:13" ht="12.75" customHeight="1" x14ac:dyDescent="0.2">
      <c r="A100" s="10"/>
      <c r="B100" s="1"/>
      <c r="C100" s="1"/>
      <c r="D100" s="1"/>
      <c r="E100" s="1"/>
      <c r="F100" s="1"/>
      <c r="G100" s="4"/>
      <c r="H100" s="5"/>
      <c r="I100" s="5"/>
      <c r="J100" s="2"/>
      <c r="K100" s="7"/>
      <c r="L100" s="2"/>
      <c r="M100" s="2"/>
    </row>
    <row r="101" spans="1:13" ht="12.75" customHeight="1" x14ac:dyDescent="0.2">
      <c r="A101" s="10"/>
      <c r="B101" s="1"/>
      <c r="C101" s="1"/>
      <c r="D101" s="1"/>
      <c r="E101" s="1"/>
      <c r="F101" s="1"/>
      <c r="G101" s="4"/>
      <c r="H101" s="5"/>
      <c r="I101" s="5"/>
      <c r="J101" s="2"/>
      <c r="K101" s="7"/>
      <c r="L101" s="2"/>
      <c r="M101" s="2"/>
    </row>
    <row r="102" spans="1:13" ht="12.75" customHeight="1" x14ac:dyDescent="0.2">
      <c r="A102" s="10"/>
      <c r="B102" s="1"/>
      <c r="C102" s="1"/>
      <c r="D102" s="1"/>
      <c r="E102" s="1"/>
      <c r="F102" s="1"/>
      <c r="G102" s="4"/>
      <c r="H102" s="5"/>
      <c r="I102" s="5"/>
      <c r="J102" s="2"/>
      <c r="K102" s="7"/>
      <c r="L102" s="2"/>
      <c r="M102" s="2"/>
    </row>
    <row r="103" spans="1:13" ht="12.75" customHeight="1" x14ac:dyDescent="0.2">
      <c r="A103" s="10"/>
      <c r="B103" s="1"/>
      <c r="C103" s="1"/>
      <c r="D103" s="1"/>
      <c r="E103" s="1"/>
      <c r="F103" s="1"/>
      <c r="G103" s="4"/>
      <c r="H103" s="5"/>
      <c r="I103" s="5"/>
      <c r="J103" s="2"/>
      <c r="K103" s="7"/>
      <c r="L103" s="2"/>
      <c r="M103" s="2"/>
    </row>
    <row r="104" spans="1:13" ht="12.75" customHeight="1" x14ac:dyDescent="0.2">
      <c r="A104" s="10"/>
      <c r="B104" s="1"/>
      <c r="C104" s="1"/>
      <c r="D104" s="1"/>
      <c r="E104" s="1"/>
      <c r="F104" s="1"/>
      <c r="G104" s="4"/>
      <c r="H104" s="5"/>
      <c r="I104" s="5"/>
      <c r="J104" s="2"/>
      <c r="K104" s="7"/>
      <c r="L104" s="2"/>
      <c r="M104" s="2"/>
    </row>
    <row r="105" spans="1:13" ht="12.75" customHeight="1" x14ac:dyDescent="0.2">
      <c r="A105" s="10"/>
      <c r="B105" s="1"/>
      <c r="C105" s="1"/>
      <c r="D105" s="1"/>
      <c r="E105" s="1"/>
      <c r="F105" s="1"/>
      <c r="G105" s="4"/>
      <c r="H105" s="5"/>
      <c r="I105" s="5"/>
      <c r="J105" s="2"/>
      <c r="K105" s="7"/>
      <c r="L105" s="2"/>
      <c r="M105" s="2"/>
    </row>
    <row r="106" spans="1:13" ht="12.75" customHeight="1" x14ac:dyDescent="0.2">
      <c r="A106" s="10"/>
      <c r="B106" s="1"/>
      <c r="C106" s="1"/>
      <c r="D106" s="1"/>
      <c r="E106" s="1"/>
      <c r="F106" s="1"/>
      <c r="G106" s="4"/>
      <c r="H106" s="5"/>
      <c r="I106" s="5"/>
      <c r="J106" s="2"/>
      <c r="K106" s="7"/>
      <c r="L106" s="2"/>
      <c r="M106" s="2"/>
    </row>
    <row r="107" spans="1:13" ht="12.75" customHeight="1" x14ac:dyDescent="0.2">
      <c r="A107" s="10"/>
      <c r="B107" s="1"/>
      <c r="C107" s="1"/>
      <c r="D107" s="1"/>
      <c r="E107" s="1"/>
      <c r="F107" s="1"/>
      <c r="G107" s="4"/>
      <c r="H107" s="5"/>
      <c r="I107" s="5"/>
      <c r="J107" s="2"/>
      <c r="K107" s="7"/>
      <c r="L107" s="2"/>
      <c r="M107" s="2"/>
    </row>
    <row r="108" spans="1:13" ht="12.75" customHeight="1" x14ac:dyDescent="0.2">
      <c r="A108" s="10"/>
      <c r="B108" s="1"/>
      <c r="C108" s="1"/>
      <c r="D108" s="1"/>
      <c r="E108" s="1"/>
      <c r="F108" s="1"/>
      <c r="G108" s="4"/>
      <c r="H108" s="5"/>
      <c r="I108" s="5"/>
      <c r="J108" s="2"/>
      <c r="K108" s="7"/>
      <c r="L108" s="2"/>
      <c r="M108" s="2"/>
    </row>
    <row r="109" spans="1:13" ht="12.75" customHeight="1" x14ac:dyDescent="0.2">
      <c r="A109" s="10"/>
      <c r="B109" s="1"/>
      <c r="C109" s="1"/>
      <c r="D109" s="1"/>
      <c r="E109" s="1"/>
      <c r="F109" s="1"/>
      <c r="G109" s="4"/>
      <c r="H109" s="5"/>
      <c r="I109" s="5"/>
      <c r="J109" s="2"/>
      <c r="K109" s="7"/>
      <c r="L109" s="2"/>
      <c r="M109" s="2"/>
    </row>
    <row r="110" spans="1:13" ht="12.75" customHeight="1" x14ac:dyDescent="0.2">
      <c r="A110" s="10"/>
      <c r="B110" s="1"/>
      <c r="C110" s="1"/>
      <c r="D110" s="1"/>
      <c r="E110" s="1"/>
      <c r="F110" s="1"/>
      <c r="G110" s="4"/>
      <c r="H110" s="5"/>
      <c r="I110" s="5"/>
      <c r="J110" s="2"/>
      <c r="K110" s="7"/>
      <c r="L110" s="2"/>
      <c r="M110" s="2"/>
    </row>
    <row r="111" spans="1:13" ht="12.75" customHeight="1" x14ac:dyDescent="0.2">
      <c r="A111" s="10"/>
      <c r="B111" s="1"/>
      <c r="C111" s="1"/>
      <c r="D111" s="1"/>
      <c r="E111" s="1"/>
      <c r="F111" s="1"/>
      <c r="G111" s="4"/>
      <c r="H111" s="5"/>
      <c r="I111" s="5"/>
      <c r="J111" s="2"/>
      <c r="K111" s="7"/>
      <c r="L111" s="2"/>
      <c r="M111" s="2"/>
    </row>
    <row r="112" spans="1:13" ht="12.75" customHeight="1" x14ac:dyDescent="0.2">
      <c r="A112" s="10"/>
      <c r="B112" s="1"/>
      <c r="C112" s="1"/>
      <c r="D112" s="1"/>
      <c r="E112" s="1"/>
      <c r="F112" s="1"/>
      <c r="G112" s="4"/>
      <c r="H112" s="5"/>
      <c r="I112" s="5"/>
      <c r="J112" s="2"/>
      <c r="K112" s="7"/>
      <c r="L112" s="2"/>
      <c r="M112" s="2"/>
    </row>
    <row r="113" spans="1:13" ht="12.75" customHeight="1" x14ac:dyDescent="0.2">
      <c r="A113" s="10"/>
      <c r="B113" s="1"/>
      <c r="C113" s="1"/>
      <c r="D113" s="1"/>
      <c r="E113" s="1"/>
      <c r="F113" s="1"/>
      <c r="G113" s="4"/>
      <c r="H113" s="5"/>
      <c r="I113" s="5"/>
      <c r="J113" s="2"/>
      <c r="K113" s="7"/>
      <c r="L113" s="2"/>
      <c r="M113" s="2"/>
    </row>
    <row r="114" spans="1:13" ht="12.75" customHeight="1" x14ac:dyDescent="0.2">
      <c r="A114" s="10"/>
      <c r="B114" s="1"/>
      <c r="C114" s="1"/>
      <c r="D114" s="1"/>
      <c r="E114" s="1"/>
      <c r="F114" s="1"/>
      <c r="G114" s="4"/>
      <c r="H114" s="5"/>
      <c r="I114" s="5"/>
      <c r="J114" s="2"/>
      <c r="K114" s="7"/>
      <c r="L114" s="2"/>
      <c r="M114" s="2"/>
    </row>
    <row r="115" spans="1:13" ht="12.75" customHeight="1" x14ac:dyDescent="0.2">
      <c r="A115" s="10"/>
      <c r="B115" s="1"/>
      <c r="C115" s="1"/>
      <c r="D115" s="1"/>
      <c r="E115" s="1"/>
      <c r="F115" s="1"/>
      <c r="G115" s="4"/>
      <c r="H115" s="5"/>
      <c r="I115" s="5"/>
      <c r="J115" s="2"/>
      <c r="K115" s="7"/>
      <c r="L115" s="2"/>
      <c r="M115" s="2"/>
    </row>
    <row r="116" spans="1:13" ht="12.75" customHeight="1" x14ac:dyDescent="0.2">
      <c r="A116" s="10"/>
      <c r="B116" s="1"/>
      <c r="C116" s="1"/>
      <c r="D116" s="1"/>
      <c r="E116" s="1"/>
      <c r="F116" s="1"/>
      <c r="G116" s="4"/>
      <c r="H116" s="5"/>
      <c r="I116" s="5"/>
      <c r="J116" s="2"/>
      <c r="K116" s="7"/>
      <c r="L116" s="2"/>
      <c r="M116" s="2"/>
    </row>
    <row r="117" spans="1:13" ht="12.75" customHeight="1" x14ac:dyDescent="0.2">
      <c r="A117" s="10"/>
      <c r="B117" s="1"/>
      <c r="C117" s="1"/>
      <c r="D117" s="1"/>
      <c r="E117" s="1"/>
      <c r="F117" s="1"/>
      <c r="G117" s="4"/>
      <c r="H117" s="5"/>
      <c r="I117" s="5"/>
      <c r="J117" s="2"/>
      <c r="K117" s="7"/>
      <c r="L117" s="2"/>
      <c r="M117" s="2"/>
    </row>
    <row r="118" spans="1:13" ht="12.75" customHeight="1" x14ac:dyDescent="0.2">
      <c r="A118" s="10"/>
      <c r="B118" s="1"/>
      <c r="C118" s="1"/>
      <c r="D118" s="1"/>
      <c r="E118" s="1"/>
      <c r="F118" s="1"/>
      <c r="G118" s="4"/>
      <c r="H118" s="5"/>
      <c r="I118" s="5"/>
      <c r="J118" s="2"/>
      <c r="K118" s="7"/>
      <c r="L118" s="2"/>
      <c r="M118" s="2"/>
    </row>
    <row r="119" spans="1:13" ht="12.75" customHeight="1" x14ac:dyDescent="0.2">
      <c r="A119" s="10"/>
      <c r="B119" s="1"/>
      <c r="C119" s="1"/>
      <c r="D119" s="1"/>
      <c r="E119" s="1"/>
      <c r="F119" s="1"/>
      <c r="G119" s="4"/>
      <c r="H119" s="5"/>
      <c r="I119" s="5"/>
      <c r="J119" s="2"/>
      <c r="K119" s="7"/>
      <c r="L119" s="2"/>
      <c r="M119" s="2"/>
    </row>
    <row r="120" spans="1:13" ht="12.75" customHeight="1" x14ac:dyDescent="0.2">
      <c r="A120" s="10"/>
      <c r="B120" s="1"/>
      <c r="C120" s="1"/>
      <c r="D120" s="1"/>
      <c r="E120" s="1"/>
      <c r="F120" s="1"/>
      <c r="G120" s="4"/>
      <c r="H120" s="5"/>
      <c r="I120" s="5"/>
      <c r="J120" s="2"/>
      <c r="K120" s="7"/>
      <c r="L120" s="2"/>
      <c r="M120" s="2"/>
    </row>
    <row r="121" spans="1:13" ht="12.75" customHeight="1" x14ac:dyDescent="0.2">
      <c r="A121" s="10"/>
      <c r="B121" s="1"/>
      <c r="C121" s="1"/>
      <c r="D121" s="1"/>
      <c r="E121" s="1"/>
      <c r="F121" s="1"/>
      <c r="G121" s="4"/>
      <c r="H121" s="5"/>
      <c r="I121" s="5"/>
      <c r="J121" s="2"/>
      <c r="K121" s="7"/>
      <c r="L121" s="2"/>
      <c r="M121" s="2"/>
    </row>
    <row r="122" spans="1:13" ht="12.75" customHeight="1" x14ac:dyDescent="0.2">
      <c r="A122" s="10"/>
      <c r="B122" s="1"/>
      <c r="C122" s="1"/>
      <c r="D122" s="1"/>
      <c r="E122" s="1"/>
      <c r="F122" s="1"/>
      <c r="G122" s="4"/>
      <c r="H122" s="5"/>
      <c r="I122" s="5"/>
      <c r="J122" s="2"/>
      <c r="K122" s="7"/>
      <c r="L122" s="2"/>
      <c r="M122" s="2"/>
    </row>
    <row r="123" spans="1:13" ht="12.75" customHeight="1" x14ac:dyDescent="0.2">
      <c r="A123" s="10"/>
      <c r="B123" s="1"/>
      <c r="C123" s="1"/>
      <c r="D123" s="1"/>
      <c r="E123" s="1"/>
      <c r="F123" s="1"/>
      <c r="G123" s="4"/>
      <c r="H123" s="5"/>
      <c r="I123" s="5"/>
      <c r="J123" s="2"/>
      <c r="K123" s="7"/>
      <c r="L123" s="2"/>
      <c r="M123" s="2"/>
    </row>
    <row r="124" spans="1:13" ht="12.75" customHeight="1" x14ac:dyDescent="0.2">
      <c r="A124" s="10"/>
      <c r="B124" s="1"/>
      <c r="C124" s="1"/>
      <c r="D124" s="1"/>
      <c r="E124" s="1"/>
      <c r="F124" s="1"/>
      <c r="G124" s="4"/>
      <c r="H124" s="5"/>
      <c r="I124" s="5"/>
      <c r="J124" s="2"/>
      <c r="K124" s="7"/>
      <c r="L124" s="2"/>
      <c r="M124" s="2"/>
    </row>
    <row r="125" spans="1:13" ht="12.75" customHeight="1" x14ac:dyDescent="0.2">
      <c r="A125" s="10"/>
      <c r="B125" s="1"/>
      <c r="C125" s="1"/>
      <c r="D125" s="1"/>
      <c r="E125" s="1"/>
      <c r="F125" s="1"/>
      <c r="G125" s="4"/>
      <c r="H125" s="5"/>
      <c r="I125" s="5"/>
      <c r="J125" s="2"/>
      <c r="K125" s="7"/>
      <c r="L125" s="2"/>
      <c r="M125" s="2"/>
    </row>
    <row r="126" spans="1:13" ht="12.75" customHeight="1" x14ac:dyDescent="0.2">
      <c r="A126" s="10"/>
      <c r="B126" s="1"/>
      <c r="C126" s="1"/>
      <c r="D126" s="1"/>
      <c r="E126" s="1"/>
      <c r="F126" s="1"/>
      <c r="G126" s="4"/>
      <c r="H126" s="5"/>
      <c r="I126" s="5"/>
      <c r="J126" s="2"/>
      <c r="K126" s="7"/>
      <c r="L126" s="2"/>
      <c r="M126" s="2"/>
    </row>
    <row r="127" spans="1:13" ht="12.75" customHeight="1" x14ac:dyDescent="0.2">
      <c r="A127" s="10"/>
      <c r="B127" s="1"/>
      <c r="C127" s="1"/>
      <c r="D127" s="1"/>
      <c r="E127" s="1"/>
      <c r="F127" s="1"/>
      <c r="G127" s="4"/>
      <c r="H127" s="5"/>
      <c r="I127" s="5"/>
      <c r="J127" s="2"/>
      <c r="K127" s="7"/>
      <c r="L127" s="2"/>
      <c r="M127" s="2"/>
    </row>
    <row r="128" spans="1:13" ht="12.75" customHeight="1" x14ac:dyDescent="0.2">
      <c r="A128" s="10"/>
      <c r="B128" s="1"/>
      <c r="C128" s="1"/>
      <c r="D128" s="1"/>
      <c r="E128" s="1"/>
      <c r="F128" s="1"/>
      <c r="G128" s="4"/>
      <c r="H128" s="5"/>
      <c r="I128" s="5"/>
      <c r="J128" s="2"/>
      <c r="K128" s="7"/>
      <c r="L128" s="2"/>
      <c r="M128" s="2"/>
    </row>
    <row r="129" spans="1:13" ht="12.75" customHeight="1" x14ac:dyDescent="0.2">
      <c r="A129" s="10"/>
      <c r="B129" s="1"/>
      <c r="C129" s="1"/>
      <c r="D129" s="1"/>
      <c r="E129" s="1"/>
      <c r="F129" s="1"/>
      <c r="G129" s="4"/>
      <c r="H129" s="5"/>
      <c r="I129" s="5"/>
      <c r="J129" s="2"/>
      <c r="K129" s="7"/>
      <c r="L129" s="2"/>
      <c r="M129" s="2"/>
    </row>
    <row r="130" spans="1:13" ht="12.75" customHeight="1" x14ac:dyDescent="0.2">
      <c r="A130" s="10"/>
      <c r="B130" s="1"/>
      <c r="C130" s="1"/>
      <c r="D130" s="1"/>
      <c r="E130" s="1"/>
      <c r="F130" s="1"/>
      <c r="G130" s="4"/>
      <c r="H130" s="5"/>
      <c r="I130" s="5"/>
      <c r="J130" s="2"/>
      <c r="K130" s="7"/>
      <c r="L130" s="2"/>
      <c r="M130" s="2"/>
    </row>
    <row r="131" spans="1:13" ht="12.75" customHeight="1" x14ac:dyDescent="0.2">
      <c r="A131" s="10"/>
      <c r="B131" s="1"/>
      <c r="C131" s="1"/>
      <c r="D131" s="1"/>
      <c r="E131" s="1"/>
      <c r="F131" s="1"/>
      <c r="G131" s="4"/>
      <c r="H131" s="5"/>
      <c r="I131" s="5"/>
      <c r="J131" s="2"/>
      <c r="K131" s="7"/>
      <c r="L131" s="2"/>
      <c r="M131" s="2"/>
    </row>
    <row r="132" spans="1:13" ht="12.75" customHeight="1" x14ac:dyDescent="0.2">
      <c r="A132" s="10"/>
      <c r="B132" s="1"/>
      <c r="C132" s="1"/>
      <c r="D132" s="1"/>
      <c r="E132" s="1"/>
      <c r="F132" s="1"/>
      <c r="G132" s="4"/>
      <c r="H132" s="5"/>
      <c r="I132" s="5"/>
      <c r="J132" s="2"/>
      <c r="K132" s="7"/>
      <c r="L132" s="2"/>
      <c r="M132" s="2"/>
    </row>
    <row r="133" spans="1:13" ht="12.75" customHeight="1" x14ac:dyDescent="0.2">
      <c r="A133" s="10"/>
      <c r="B133" s="1"/>
      <c r="C133" s="1"/>
      <c r="D133" s="1"/>
      <c r="E133" s="1"/>
      <c r="F133" s="1"/>
      <c r="G133" s="4"/>
      <c r="H133" s="5"/>
      <c r="I133" s="5"/>
      <c r="J133" s="2"/>
      <c r="K133" s="7"/>
      <c r="L133" s="2"/>
      <c r="M133" s="2"/>
    </row>
    <row r="134" spans="1:13" ht="12.75" customHeight="1" x14ac:dyDescent="0.2">
      <c r="A134" s="10"/>
      <c r="B134" s="1"/>
      <c r="C134" s="1"/>
      <c r="D134" s="1"/>
      <c r="E134" s="1"/>
      <c r="F134" s="1"/>
      <c r="G134" s="4"/>
      <c r="H134" s="5"/>
      <c r="I134" s="5"/>
      <c r="J134" s="2"/>
      <c r="K134" s="7"/>
      <c r="L134" s="2"/>
      <c r="M134" s="2"/>
    </row>
    <row r="135" spans="1:13" ht="12.75" customHeight="1" x14ac:dyDescent="0.2">
      <c r="A135" s="10"/>
      <c r="B135" s="1"/>
      <c r="C135" s="1"/>
      <c r="D135" s="1"/>
      <c r="E135" s="1"/>
      <c r="F135" s="1"/>
      <c r="G135" s="4"/>
      <c r="H135" s="5"/>
      <c r="I135" s="5"/>
      <c r="J135" s="2"/>
      <c r="K135" s="7"/>
      <c r="L135" s="2"/>
      <c r="M135" s="2"/>
    </row>
    <row r="136" spans="1:13" ht="12.75" customHeight="1" x14ac:dyDescent="0.2">
      <c r="A136" s="10"/>
      <c r="B136" s="1"/>
      <c r="C136" s="1"/>
      <c r="D136" s="1"/>
      <c r="E136" s="1"/>
      <c r="F136" s="1"/>
      <c r="G136" s="4"/>
      <c r="H136" s="5"/>
      <c r="I136" s="5"/>
      <c r="J136" s="2"/>
      <c r="K136" s="7"/>
      <c r="L136" s="2"/>
      <c r="M136" s="2"/>
    </row>
    <row r="137" spans="1:13" ht="12.75" customHeight="1" x14ac:dyDescent="0.2">
      <c r="A137" s="10"/>
      <c r="B137" s="1"/>
      <c r="C137" s="1"/>
      <c r="D137" s="1"/>
      <c r="E137" s="1"/>
      <c r="F137" s="1"/>
      <c r="G137" s="4"/>
      <c r="H137" s="5"/>
      <c r="I137" s="5"/>
      <c r="J137" s="2"/>
      <c r="K137" s="7"/>
      <c r="L137" s="2"/>
      <c r="M137" s="2"/>
    </row>
    <row r="138" spans="1:13" ht="12.75" customHeight="1" x14ac:dyDescent="0.2">
      <c r="A138" s="10"/>
      <c r="B138" s="1"/>
      <c r="C138" s="1"/>
      <c r="D138" s="1"/>
      <c r="E138" s="1"/>
      <c r="F138" s="1"/>
      <c r="G138" s="4"/>
      <c r="H138" s="5"/>
      <c r="I138" s="5"/>
      <c r="J138" s="2"/>
      <c r="K138" s="7"/>
      <c r="L138" s="2"/>
      <c r="M138" s="2"/>
    </row>
    <row r="139" spans="1:13" ht="12.75" customHeight="1" x14ac:dyDescent="0.2">
      <c r="A139" s="10"/>
      <c r="B139" s="1"/>
      <c r="C139" s="1"/>
      <c r="D139" s="1"/>
      <c r="E139" s="1"/>
      <c r="F139" s="1"/>
      <c r="G139" s="4"/>
      <c r="H139" s="5"/>
      <c r="I139" s="5"/>
      <c r="J139" s="2"/>
      <c r="K139" s="7"/>
      <c r="L139" s="2"/>
      <c r="M139" s="2"/>
    </row>
    <row r="140" spans="1:13" ht="12.75" customHeight="1" x14ac:dyDescent="0.2">
      <c r="A140" s="10"/>
      <c r="B140" s="1"/>
      <c r="C140" s="1"/>
      <c r="D140" s="1"/>
      <c r="E140" s="1"/>
      <c r="F140" s="1"/>
      <c r="G140" s="4"/>
      <c r="H140" s="5"/>
      <c r="I140" s="5"/>
      <c r="J140" s="2"/>
      <c r="K140" s="7"/>
      <c r="L140" s="2"/>
      <c r="M140" s="2"/>
    </row>
    <row r="141" spans="1:13" ht="12.75" customHeight="1" x14ac:dyDescent="0.2">
      <c r="A141" s="10"/>
      <c r="B141" s="1"/>
      <c r="C141" s="1"/>
      <c r="D141" s="1"/>
      <c r="E141" s="1"/>
      <c r="F141" s="1"/>
      <c r="G141" s="4"/>
      <c r="H141" s="5"/>
      <c r="I141" s="5"/>
      <c r="J141" s="2"/>
      <c r="K141" s="7"/>
      <c r="L141" s="2"/>
      <c r="M141" s="2"/>
    </row>
    <row r="142" spans="1:13" ht="12.75" customHeight="1" x14ac:dyDescent="0.2">
      <c r="A142" s="10"/>
      <c r="B142" s="1"/>
      <c r="C142" s="1"/>
      <c r="D142" s="1"/>
      <c r="E142" s="1"/>
      <c r="F142" s="1"/>
      <c r="G142" s="4"/>
      <c r="H142" s="5"/>
      <c r="I142" s="5"/>
      <c r="J142" s="2"/>
      <c r="K142" s="7"/>
      <c r="L142" s="2"/>
      <c r="M142" s="2"/>
    </row>
    <row r="143" spans="1:13" ht="12.75" customHeight="1" x14ac:dyDescent="0.2">
      <c r="A143" s="10"/>
      <c r="B143" s="1"/>
      <c r="C143" s="1"/>
      <c r="D143" s="1"/>
      <c r="E143" s="1"/>
      <c r="F143" s="1"/>
      <c r="G143" s="4"/>
      <c r="H143" s="5"/>
      <c r="I143" s="5"/>
      <c r="J143" s="2"/>
      <c r="K143" s="7"/>
      <c r="L143" s="2"/>
      <c r="M143" s="2"/>
    </row>
    <row r="144" spans="1:13" ht="12.75" customHeight="1" x14ac:dyDescent="0.2">
      <c r="A144" s="10"/>
      <c r="B144" s="1"/>
      <c r="C144" s="1"/>
      <c r="D144" s="1"/>
      <c r="E144" s="1"/>
      <c r="F144" s="1"/>
      <c r="G144" s="4"/>
      <c r="H144" s="5"/>
      <c r="I144" s="5"/>
      <c r="J144" s="2"/>
      <c r="K144" s="7"/>
      <c r="L144" s="2"/>
      <c r="M144" s="2"/>
    </row>
    <row r="145" spans="1:13" ht="12.75" customHeight="1" x14ac:dyDescent="0.2">
      <c r="A145" s="10"/>
      <c r="B145" s="1"/>
      <c r="C145" s="1"/>
      <c r="D145" s="1"/>
      <c r="E145" s="1"/>
      <c r="F145" s="1"/>
      <c r="G145" s="4"/>
      <c r="H145" s="5"/>
      <c r="I145" s="5"/>
      <c r="J145" s="2"/>
      <c r="K145" s="7"/>
      <c r="L145" s="2"/>
      <c r="M145" s="2"/>
    </row>
    <row r="146" spans="1:13" ht="12.75" customHeight="1" x14ac:dyDescent="0.2">
      <c r="A146" s="10"/>
      <c r="B146" s="1"/>
      <c r="C146" s="1"/>
      <c r="D146" s="1"/>
      <c r="E146" s="1"/>
      <c r="F146" s="1"/>
      <c r="G146" s="4"/>
      <c r="H146" s="5"/>
      <c r="I146" s="5"/>
      <c r="J146" s="2"/>
      <c r="K146" s="7"/>
      <c r="L146" s="2"/>
      <c r="M146" s="2"/>
    </row>
    <row r="147" spans="1:13" ht="12.75" customHeight="1" x14ac:dyDescent="0.2">
      <c r="A147" s="10"/>
      <c r="B147" s="1"/>
      <c r="C147" s="1"/>
      <c r="D147" s="1"/>
      <c r="E147" s="1"/>
      <c r="F147" s="1"/>
      <c r="G147" s="4"/>
      <c r="H147" s="5"/>
      <c r="I147" s="5"/>
      <c r="J147" s="2"/>
      <c r="K147" s="7"/>
      <c r="L147" s="2"/>
      <c r="M147" s="2"/>
    </row>
    <row r="148" spans="1:13" ht="12.75" customHeight="1" x14ac:dyDescent="0.2">
      <c r="A148" s="10"/>
      <c r="B148" s="1"/>
      <c r="C148" s="1"/>
      <c r="D148" s="1"/>
      <c r="E148" s="1"/>
      <c r="F148" s="1"/>
      <c r="G148" s="4"/>
      <c r="H148" s="5"/>
      <c r="I148" s="5"/>
      <c r="J148" s="2"/>
      <c r="K148" s="7"/>
      <c r="L148" s="2"/>
      <c r="M148" s="2"/>
    </row>
    <row r="149" spans="1:13" ht="12.75" customHeight="1" x14ac:dyDescent="0.2">
      <c r="A149" s="10"/>
      <c r="B149" s="1"/>
      <c r="C149" s="1"/>
      <c r="D149" s="1"/>
      <c r="E149" s="1"/>
      <c r="F149" s="1"/>
      <c r="G149" s="4"/>
      <c r="H149" s="5"/>
      <c r="I149" s="5"/>
      <c r="J149" s="2"/>
      <c r="K149" s="7"/>
      <c r="L149" s="2"/>
      <c r="M149" s="2"/>
    </row>
    <row r="150" spans="1:13" ht="12.75" customHeight="1" x14ac:dyDescent="0.2">
      <c r="A150" s="10"/>
      <c r="B150" s="1"/>
      <c r="C150" s="1"/>
      <c r="D150" s="1"/>
      <c r="E150" s="1"/>
      <c r="F150" s="1"/>
      <c r="G150" s="4"/>
      <c r="H150" s="5"/>
      <c r="I150" s="5"/>
      <c r="J150" s="2"/>
      <c r="K150" s="7"/>
      <c r="L150" s="2"/>
      <c r="M150" s="2"/>
    </row>
    <row r="151" spans="1:13" ht="12.75" customHeight="1" x14ac:dyDescent="0.2">
      <c r="A151" s="10"/>
      <c r="B151" s="1"/>
      <c r="C151" s="1"/>
      <c r="D151" s="1"/>
      <c r="E151" s="1"/>
      <c r="F151" s="1"/>
      <c r="G151" s="4"/>
      <c r="H151" s="5"/>
      <c r="I151" s="5"/>
      <c r="J151" s="2"/>
      <c r="K151" s="7"/>
      <c r="L151" s="2"/>
      <c r="M151" s="2"/>
    </row>
    <row r="152" spans="1:13" ht="12.75" customHeight="1" x14ac:dyDescent="0.2">
      <c r="A152" s="10"/>
      <c r="B152" s="1"/>
      <c r="C152" s="1"/>
      <c r="D152" s="1"/>
      <c r="E152" s="1"/>
      <c r="F152" s="1"/>
      <c r="G152" s="4"/>
      <c r="H152" s="5"/>
      <c r="I152" s="5"/>
      <c r="J152" s="2"/>
      <c r="K152" s="7"/>
      <c r="L152" s="2"/>
      <c r="M152" s="2"/>
    </row>
    <row r="153" spans="1:13" ht="12.75" customHeight="1" x14ac:dyDescent="0.2">
      <c r="A153" s="10"/>
      <c r="B153" s="1"/>
      <c r="C153" s="1"/>
      <c r="D153" s="1"/>
      <c r="E153" s="1"/>
      <c r="F153" s="1"/>
      <c r="G153" s="4"/>
      <c r="H153" s="5"/>
      <c r="I153" s="5"/>
      <c r="J153" s="2"/>
      <c r="K153" s="7"/>
      <c r="L153" s="2"/>
      <c r="M153" s="2"/>
    </row>
    <row r="154" spans="1:13" ht="12.75" customHeight="1" x14ac:dyDescent="0.2">
      <c r="A154" s="10"/>
      <c r="B154" s="1"/>
      <c r="C154" s="1"/>
      <c r="D154" s="1"/>
      <c r="E154" s="1"/>
      <c r="F154" s="1"/>
      <c r="G154" s="4"/>
      <c r="H154" s="5"/>
      <c r="I154" s="5"/>
      <c r="J154" s="2"/>
      <c r="K154" s="7"/>
      <c r="L154" s="2"/>
      <c r="M154" s="2"/>
    </row>
    <row r="155" spans="1:13" ht="12.75" customHeight="1" x14ac:dyDescent="0.2">
      <c r="A155" s="10"/>
      <c r="B155" s="1"/>
      <c r="C155" s="1"/>
      <c r="D155" s="1"/>
      <c r="E155" s="1"/>
      <c r="F155" s="1"/>
      <c r="G155" s="4"/>
      <c r="H155" s="5"/>
      <c r="I155" s="5"/>
      <c r="J155" s="2"/>
      <c r="K155" s="7"/>
      <c r="L155" s="2"/>
      <c r="M155" s="2"/>
    </row>
    <row r="156" spans="1:13" ht="12.75" customHeight="1" x14ac:dyDescent="0.2">
      <c r="A156" s="10"/>
      <c r="B156" s="1"/>
      <c r="C156" s="1"/>
      <c r="D156" s="1"/>
      <c r="E156" s="1"/>
      <c r="F156" s="1"/>
      <c r="G156" s="4"/>
      <c r="H156" s="5"/>
      <c r="I156" s="5"/>
      <c r="J156" s="2"/>
      <c r="K156" s="7"/>
      <c r="L156" s="2"/>
      <c r="M156" s="2"/>
    </row>
    <row r="157" spans="1:13" ht="12.75" customHeight="1" x14ac:dyDescent="0.2">
      <c r="A157" s="10"/>
      <c r="B157" s="1"/>
      <c r="C157" s="1"/>
      <c r="D157" s="1"/>
      <c r="E157" s="1"/>
      <c r="F157" s="1"/>
      <c r="G157" s="4"/>
      <c r="H157" s="5"/>
      <c r="I157" s="5"/>
      <c r="J157" s="2"/>
      <c r="K157" s="7"/>
      <c r="L157" s="2"/>
      <c r="M157" s="2"/>
    </row>
    <row r="158" spans="1:13" ht="12.75" customHeight="1" x14ac:dyDescent="0.2">
      <c r="A158" s="10"/>
      <c r="B158" s="1"/>
      <c r="C158" s="1"/>
      <c r="D158" s="1"/>
      <c r="E158" s="1"/>
      <c r="F158" s="1"/>
      <c r="G158" s="4"/>
      <c r="H158" s="5"/>
      <c r="I158" s="5"/>
      <c r="J158" s="2"/>
      <c r="K158" s="7"/>
      <c r="L158" s="2"/>
      <c r="M158" s="2"/>
    </row>
    <row r="159" spans="1:13" ht="12.75" customHeight="1" x14ac:dyDescent="0.2">
      <c r="A159" s="10"/>
      <c r="B159" s="1"/>
      <c r="C159" s="1"/>
      <c r="D159" s="1"/>
      <c r="E159" s="1"/>
      <c r="F159" s="1"/>
      <c r="G159" s="4"/>
      <c r="H159" s="5"/>
      <c r="I159" s="5"/>
      <c r="J159" s="2"/>
      <c r="K159" s="7"/>
      <c r="L159" s="2"/>
      <c r="M159" s="2"/>
    </row>
    <row r="160" spans="1:13" ht="12.75" customHeight="1" x14ac:dyDescent="0.2">
      <c r="A160" s="10"/>
      <c r="B160" s="1"/>
      <c r="C160" s="1"/>
      <c r="D160" s="1"/>
      <c r="E160" s="1"/>
      <c r="F160" s="1"/>
      <c r="G160" s="4"/>
      <c r="H160" s="5"/>
      <c r="I160" s="5"/>
      <c r="J160" s="2"/>
      <c r="K160" s="7"/>
      <c r="L160" s="2"/>
      <c r="M160" s="2"/>
    </row>
    <row r="161" spans="1:13" ht="12.75" customHeight="1" x14ac:dyDescent="0.2">
      <c r="A161" s="10"/>
      <c r="B161" s="1"/>
      <c r="C161" s="1"/>
      <c r="D161" s="1"/>
      <c r="E161" s="1"/>
      <c r="F161" s="1"/>
      <c r="G161" s="4"/>
      <c r="H161" s="5"/>
      <c r="I161" s="5"/>
      <c r="J161" s="2"/>
      <c r="K161" s="7"/>
      <c r="L161" s="2"/>
      <c r="M161" s="2"/>
    </row>
    <row r="162" spans="1:13" ht="12.75" customHeight="1" x14ac:dyDescent="0.2">
      <c r="A162" s="10"/>
      <c r="B162" s="1"/>
      <c r="C162" s="1"/>
      <c r="D162" s="1"/>
      <c r="E162" s="1"/>
      <c r="F162" s="1"/>
      <c r="G162" s="4"/>
      <c r="H162" s="5"/>
      <c r="I162" s="5"/>
      <c r="J162" s="2"/>
      <c r="K162" s="7"/>
      <c r="L162" s="2"/>
      <c r="M162" s="2"/>
    </row>
    <row r="163" spans="1:13" ht="12.75" customHeight="1" x14ac:dyDescent="0.2">
      <c r="A163" s="10"/>
      <c r="B163" s="1"/>
      <c r="C163" s="1"/>
      <c r="D163" s="1"/>
      <c r="E163" s="1"/>
      <c r="F163" s="1"/>
      <c r="G163" s="4"/>
      <c r="H163" s="5"/>
      <c r="I163" s="5"/>
      <c r="J163" s="2"/>
      <c r="K163" s="7"/>
      <c r="L163" s="2"/>
      <c r="M163" s="2"/>
    </row>
    <row r="164" spans="1:13" ht="12.75" customHeight="1" x14ac:dyDescent="0.2">
      <c r="A164" s="10"/>
      <c r="B164" s="1"/>
      <c r="C164" s="1"/>
      <c r="D164" s="1"/>
      <c r="E164" s="1"/>
      <c r="F164" s="1"/>
      <c r="G164" s="4"/>
      <c r="H164" s="5"/>
      <c r="I164" s="5"/>
      <c r="J164" s="2"/>
      <c r="K164" s="7"/>
      <c r="L164" s="2"/>
      <c r="M164" s="2"/>
    </row>
    <row r="165" spans="1:13" ht="12.75" customHeight="1" x14ac:dyDescent="0.2">
      <c r="A165" s="10"/>
      <c r="B165" s="1"/>
      <c r="C165" s="1"/>
      <c r="D165" s="1"/>
      <c r="E165" s="1"/>
      <c r="F165" s="1"/>
      <c r="G165" s="4"/>
      <c r="H165" s="5"/>
      <c r="I165" s="5"/>
      <c r="J165" s="2"/>
      <c r="K165" s="7"/>
      <c r="L165" s="2"/>
      <c r="M165" s="2"/>
    </row>
    <row r="166" spans="1:13" ht="12.75" customHeight="1" x14ac:dyDescent="0.2">
      <c r="A166" s="10"/>
      <c r="B166" s="1"/>
      <c r="C166" s="1"/>
      <c r="D166" s="1"/>
      <c r="E166" s="1"/>
      <c r="F166" s="1"/>
      <c r="G166" s="4"/>
      <c r="H166" s="5"/>
      <c r="I166" s="5"/>
      <c r="J166" s="2"/>
      <c r="K166" s="7"/>
      <c r="L166" s="2"/>
      <c r="M166" s="2"/>
    </row>
    <row r="167" spans="1:13" ht="12.75" customHeight="1" x14ac:dyDescent="0.2">
      <c r="A167" s="10"/>
      <c r="B167" s="1"/>
      <c r="C167" s="1"/>
      <c r="D167" s="1"/>
      <c r="E167" s="1"/>
      <c r="F167" s="1"/>
      <c r="G167" s="4"/>
      <c r="H167" s="5"/>
      <c r="I167" s="5"/>
      <c r="J167" s="2"/>
      <c r="K167" s="7"/>
      <c r="L167" s="2"/>
      <c r="M167" s="2"/>
    </row>
    <row r="168" spans="1:13" ht="12.75" customHeight="1" x14ac:dyDescent="0.2">
      <c r="A168" s="10"/>
      <c r="B168" s="1"/>
      <c r="C168" s="1"/>
      <c r="D168" s="1"/>
      <c r="E168" s="1"/>
      <c r="F168" s="1"/>
      <c r="G168" s="4"/>
      <c r="H168" s="5"/>
      <c r="I168" s="5"/>
      <c r="J168" s="2"/>
      <c r="K168" s="7"/>
      <c r="L168" s="2"/>
      <c r="M168" s="2"/>
    </row>
    <row r="169" spans="1:13" ht="12.75" customHeight="1" x14ac:dyDescent="0.2">
      <c r="A169" s="10"/>
      <c r="B169" s="1"/>
      <c r="C169" s="1"/>
      <c r="D169" s="1"/>
      <c r="E169" s="1"/>
      <c r="F169" s="1"/>
      <c r="G169" s="4"/>
      <c r="H169" s="5"/>
      <c r="I169" s="5"/>
      <c r="J169" s="2"/>
      <c r="K169" s="7"/>
      <c r="L169" s="2"/>
      <c r="M169" s="2"/>
    </row>
    <row r="170" spans="1:13" ht="12.75" customHeight="1" x14ac:dyDescent="0.2">
      <c r="A170" s="10"/>
      <c r="B170" s="1"/>
      <c r="C170" s="1"/>
      <c r="D170" s="1"/>
      <c r="E170" s="1"/>
      <c r="F170" s="1"/>
      <c r="G170" s="4"/>
      <c r="H170" s="5"/>
      <c r="I170" s="5"/>
      <c r="J170" s="2"/>
      <c r="K170" s="7"/>
      <c r="L170" s="2"/>
      <c r="M170" s="2"/>
    </row>
    <row r="171" spans="1:13" ht="12.75" customHeight="1" x14ac:dyDescent="0.2">
      <c r="A171" s="10"/>
      <c r="B171" s="1"/>
      <c r="C171" s="1"/>
      <c r="D171" s="1"/>
      <c r="E171" s="1"/>
      <c r="F171" s="1"/>
      <c r="G171" s="4"/>
      <c r="H171" s="5"/>
      <c r="I171" s="5"/>
      <c r="J171" s="2"/>
      <c r="K171" s="7"/>
      <c r="L171" s="2"/>
      <c r="M171" s="2"/>
    </row>
    <row r="172" spans="1:13" ht="12.75" customHeight="1" x14ac:dyDescent="0.2">
      <c r="A172" s="10"/>
      <c r="B172" s="1"/>
      <c r="C172" s="1"/>
      <c r="D172" s="1"/>
      <c r="E172" s="1"/>
      <c r="F172" s="1"/>
      <c r="G172" s="4"/>
      <c r="H172" s="5"/>
      <c r="I172" s="5"/>
      <c r="J172" s="2"/>
      <c r="K172" s="7"/>
      <c r="L172" s="2"/>
      <c r="M172" s="2"/>
    </row>
    <row r="173" spans="1:13" ht="12.75" customHeight="1" x14ac:dyDescent="0.2">
      <c r="A173" s="10"/>
      <c r="B173" s="1"/>
      <c r="C173" s="1"/>
      <c r="D173" s="1"/>
      <c r="E173" s="1"/>
      <c r="F173" s="1"/>
      <c r="G173" s="4"/>
      <c r="H173" s="5"/>
      <c r="I173" s="5"/>
      <c r="J173" s="2"/>
      <c r="K173" s="7"/>
      <c r="L173" s="2"/>
      <c r="M173" s="2"/>
    </row>
    <row r="174" spans="1:13" ht="12.75" customHeight="1" x14ac:dyDescent="0.2">
      <c r="A174" s="10"/>
      <c r="B174" s="1"/>
      <c r="C174" s="1"/>
      <c r="D174" s="1"/>
      <c r="E174" s="1"/>
      <c r="F174" s="1"/>
      <c r="G174" s="4"/>
      <c r="H174" s="5"/>
      <c r="I174" s="5"/>
      <c r="J174" s="2"/>
      <c r="K174" s="7"/>
      <c r="L174" s="2"/>
      <c r="M174" s="2"/>
    </row>
    <row r="175" spans="1:13" ht="12.75" customHeight="1" x14ac:dyDescent="0.2">
      <c r="A175" s="10"/>
      <c r="B175" s="1"/>
      <c r="C175" s="1"/>
      <c r="D175" s="1"/>
      <c r="E175" s="1"/>
      <c r="F175" s="1"/>
      <c r="G175" s="4"/>
      <c r="H175" s="5"/>
      <c r="I175" s="5"/>
      <c r="J175" s="2"/>
      <c r="K175" s="7"/>
      <c r="L175" s="2"/>
      <c r="M175" s="2"/>
    </row>
    <row r="176" spans="1:13" ht="12.75" customHeight="1" x14ac:dyDescent="0.2">
      <c r="A176" s="10"/>
      <c r="B176" s="1"/>
      <c r="C176" s="1"/>
      <c r="D176" s="1"/>
      <c r="E176" s="1"/>
      <c r="F176" s="1"/>
      <c r="G176" s="4"/>
      <c r="H176" s="5"/>
      <c r="I176" s="5"/>
      <c r="J176" s="2"/>
      <c r="K176" s="7"/>
      <c r="L176" s="2"/>
      <c r="M176" s="2"/>
    </row>
    <row r="177" spans="1:13" ht="12.75" customHeight="1" x14ac:dyDescent="0.2">
      <c r="A177" s="10"/>
      <c r="B177" s="1"/>
      <c r="C177" s="1"/>
      <c r="D177" s="1"/>
      <c r="E177" s="1"/>
      <c r="F177" s="1"/>
      <c r="G177" s="4"/>
      <c r="H177" s="5"/>
      <c r="I177" s="5"/>
      <c r="J177" s="2"/>
      <c r="K177" s="7"/>
      <c r="L177" s="2"/>
      <c r="M177" s="2"/>
    </row>
    <row r="178" spans="1:13" ht="12.75" customHeight="1" x14ac:dyDescent="0.2">
      <c r="A178" s="10"/>
      <c r="B178" s="1"/>
      <c r="C178" s="1"/>
      <c r="D178" s="1"/>
      <c r="E178" s="1"/>
      <c r="F178" s="1"/>
      <c r="G178" s="4"/>
      <c r="H178" s="5"/>
      <c r="I178" s="5"/>
      <c r="J178" s="2"/>
      <c r="K178" s="7"/>
      <c r="L178" s="2"/>
      <c r="M178" s="2"/>
    </row>
    <row r="179" spans="1:13" ht="12.75" customHeight="1" x14ac:dyDescent="0.2">
      <c r="A179" s="10"/>
      <c r="B179" s="1"/>
      <c r="C179" s="1"/>
      <c r="D179" s="1"/>
      <c r="E179" s="1"/>
      <c r="F179" s="1"/>
      <c r="G179" s="4"/>
      <c r="H179" s="5"/>
      <c r="I179" s="5"/>
      <c r="J179" s="2"/>
      <c r="K179" s="7"/>
      <c r="L179" s="2"/>
      <c r="M179" s="2"/>
    </row>
    <row r="180" spans="1:13" ht="12.75" customHeight="1" x14ac:dyDescent="0.2">
      <c r="A180" s="10"/>
      <c r="B180" s="1"/>
      <c r="C180" s="1"/>
      <c r="D180" s="1"/>
      <c r="E180" s="1"/>
      <c r="F180" s="1"/>
      <c r="G180" s="4"/>
      <c r="H180" s="5"/>
      <c r="I180" s="5"/>
      <c r="J180" s="2"/>
      <c r="K180" s="7"/>
      <c r="L180" s="2"/>
      <c r="M180" s="2"/>
    </row>
    <row r="181" spans="1:13" ht="12.75" customHeight="1" x14ac:dyDescent="0.2">
      <c r="A181" s="10"/>
      <c r="B181" s="1"/>
      <c r="C181" s="1"/>
      <c r="D181" s="1"/>
      <c r="E181" s="1"/>
      <c r="F181" s="1"/>
      <c r="G181" s="4"/>
      <c r="H181" s="5"/>
      <c r="I181" s="5"/>
      <c r="J181" s="2"/>
      <c r="K181" s="7"/>
      <c r="L181" s="2"/>
      <c r="M181" s="2"/>
    </row>
    <row r="182" spans="1:13" ht="12.75" customHeight="1" x14ac:dyDescent="0.2">
      <c r="A182" s="10"/>
      <c r="B182" s="1"/>
      <c r="C182" s="1"/>
      <c r="D182" s="1"/>
      <c r="E182" s="1"/>
      <c r="F182" s="1"/>
      <c r="G182" s="4"/>
      <c r="H182" s="5"/>
      <c r="I182" s="5"/>
      <c r="J182" s="2"/>
      <c r="K182" s="7"/>
      <c r="L182" s="2"/>
      <c r="M182" s="2"/>
    </row>
    <row r="183" spans="1:13" ht="12.75" customHeight="1" x14ac:dyDescent="0.2">
      <c r="A183" s="10"/>
      <c r="B183" s="1"/>
      <c r="C183" s="1"/>
      <c r="D183" s="1"/>
      <c r="E183" s="1"/>
      <c r="F183" s="1"/>
      <c r="G183" s="4"/>
      <c r="H183" s="5"/>
      <c r="I183" s="5"/>
      <c r="J183" s="2"/>
      <c r="K183" s="7"/>
      <c r="L183" s="2"/>
      <c r="M183" s="2"/>
    </row>
    <row r="184" spans="1:13" ht="12.75" customHeight="1" x14ac:dyDescent="0.2">
      <c r="A184" s="10"/>
      <c r="B184" s="1"/>
      <c r="C184" s="1"/>
      <c r="D184" s="1"/>
      <c r="E184" s="1"/>
      <c r="F184" s="1"/>
      <c r="G184" s="4"/>
      <c r="H184" s="5"/>
      <c r="I184" s="5"/>
      <c r="J184" s="2"/>
      <c r="K184" s="7"/>
      <c r="L184" s="2"/>
      <c r="M184" s="2"/>
    </row>
    <row r="185" spans="1:13" ht="12.75" customHeight="1" x14ac:dyDescent="0.2">
      <c r="A185" s="10"/>
      <c r="B185" s="1"/>
      <c r="C185" s="1"/>
      <c r="D185" s="1"/>
      <c r="E185" s="1"/>
      <c r="F185" s="1"/>
      <c r="G185" s="4"/>
      <c r="H185" s="5"/>
      <c r="I185" s="5"/>
      <c r="J185" s="2"/>
      <c r="K185" s="7"/>
      <c r="L185" s="2"/>
      <c r="M185" s="2"/>
    </row>
    <row r="186" spans="1:13" ht="12.75" customHeight="1" x14ac:dyDescent="0.2">
      <c r="A186" s="10"/>
      <c r="B186" s="1"/>
      <c r="C186" s="1"/>
      <c r="D186" s="1"/>
      <c r="E186" s="1"/>
      <c r="F186" s="1"/>
      <c r="G186" s="4"/>
      <c r="H186" s="5"/>
      <c r="I186" s="5"/>
      <c r="J186" s="2"/>
      <c r="K186" s="7"/>
      <c r="L186" s="2"/>
      <c r="M186" s="2"/>
    </row>
    <row r="187" spans="1:13" ht="12.75" customHeight="1" x14ac:dyDescent="0.2">
      <c r="A187" s="10"/>
      <c r="B187" s="1"/>
      <c r="C187" s="1"/>
      <c r="D187" s="1"/>
      <c r="E187" s="1"/>
      <c r="F187" s="1"/>
      <c r="G187" s="4"/>
      <c r="H187" s="5"/>
      <c r="I187" s="5"/>
      <c r="J187" s="2"/>
      <c r="K187" s="7"/>
      <c r="L187" s="2"/>
      <c r="M187" s="2"/>
    </row>
    <row r="188" spans="1:13" ht="12.75" customHeight="1" x14ac:dyDescent="0.2">
      <c r="A188" s="10"/>
      <c r="B188" s="1"/>
      <c r="C188" s="1"/>
      <c r="D188" s="1"/>
      <c r="E188" s="1"/>
      <c r="F188" s="1"/>
      <c r="G188" s="4"/>
      <c r="H188" s="5"/>
      <c r="I188" s="5"/>
      <c r="J188" s="2"/>
      <c r="K188" s="7"/>
      <c r="L188" s="2"/>
      <c r="M188" s="2"/>
    </row>
    <row r="189" spans="1:13" ht="12.75" customHeight="1" x14ac:dyDescent="0.2">
      <c r="A189" s="10"/>
      <c r="B189" s="1"/>
      <c r="C189" s="1"/>
      <c r="D189" s="1"/>
      <c r="E189" s="1"/>
      <c r="F189" s="1"/>
      <c r="G189" s="4"/>
      <c r="H189" s="5"/>
      <c r="I189" s="5"/>
      <c r="J189" s="2"/>
      <c r="K189" s="7"/>
      <c r="L189" s="2"/>
      <c r="M189" s="2"/>
    </row>
    <row r="190" spans="1:13" ht="12.75" customHeight="1" x14ac:dyDescent="0.2">
      <c r="A190" s="10"/>
      <c r="B190" s="1"/>
      <c r="C190" s="1"/>
      <c r="D190" s="1"/>
      <c r="E190" s="1"/>
      <c r="F190" s="1"/>
      <c r="G190" s="4"/>
      <c r="H190" s="5"/>
      <c r="I190" s="5"/>
      <c r="J190" s="2"/>
      <c r="K190" s="7"/>
      <c r="L190" s="2"/>
      <c r="M190" s="2"/>
    </row>
    <row r="191" spans="1:13" ht="12.75" customHeight="1" x14ac:dyDescent="0.2">
      <c r="A191" s="10"/>
      <c r="B191" s="1"/>
      <c r="C191" s="1"/>
      <c r="D191" s="1"/>
      <c r="E191" s="1"/>
      <c r="F191" s="1"/>
      <c r="G191" s="4"/>
      <c r="H191" s="5"/>
      <c r="I191" s="5"/>
      <c r="J191" s="2"/>
      <c r="K191" s="7"/>
      <c r="L191" s="2"/>
      <c r="M191" s="2"/>
    </row>
    <row r="192" spans="1:13" ht="12.75" customHeight="1" x14ac:dyDescent="0.2">
      <c r="A192" s="10"/>
      <c r="B192" s="1"/>
      <c r="C192" s="1"/>
      <c r="D192" s="1"/>
      <c r="E192" s="1"/>
      <c r="F192" s="1"/>
      <c r="G192" s="4"/>
      <c r="H192" s="5"/>
      <c r="I192" s="5"/>
      <c r="J192" s="2"/>
      <c r="K192" s="7"/>
      <c r="L192" s="2"/>
      <c r="M192" s="2"/>
    </row>
    <row r="193" spans="1:13" ht="12.75" customHeight="1" x14ac:dyDescent="0.2">
      <c r="A193" s="10"/>
      <c r="B193" s="1"/>
      <c r="C193" s="1"/>
      <c r="D193" s="1"/>
      <c r="E193" s="1"/>
      <c r="F193" s="1"/>
      <c r="G193" s="4"/>
      <c r="H193" s="5"/>
      <c r="I193" s="5"/>
      <c r="J193" s="2"/>
      <c r="K193" s="7"/>
      <c r="L193" s="2"/>
      <c r="M193" s="2"/>
    </row>
    <row r="194" spans="1:13" ht="12.75" customHeight="1" x14ac:dyDescent="0.2">
      <c r="A194" s="10"/>
      <c r="B194" s="1"/>
      <c r="C194" s="1"/>
      <c r="D194" s="1"/>
      <c r="E194" s="1"/>
      <c r="F194" s="1"/>
      <c r="G194" s="4"/>
      <c r="H194" s="5"/>
      <c r="I194" s="5"/>
      <c r="J194" s="2"/>
      <c r="K194" s="7"/>
      <c r="L194" s="2"/>
      <c r="M194" s="2"/>
    </row>
    <row r="195" spans="1:13" ht="12.75" customHeight="1" x14ac:dyDescent="0.2">
      <c r="A195" s="10"/>
      <c r="B195" s="1"/>
      <c r="C195" s="1"/>
      <c r="D195" s="1"/>
      <c r="E195" s="1"/>
      <c r="F195" s="1"/>
      <c r="G195" s="4"/>
      <c r="H195" s="5"/>
      <c r="I195" s="5"/>
      <c r="J195" s="2"/>
      <c r="K195" s="7"/>
      <c r="L195" s="2"/>
      <c r="M195" s="2"/>
    </row>
    <row r="196" spans="1:13" ht="12.75" customHeight="1" x14ac:dyDescent="0.2">
      <c r="A196" s="10"/>
      <c r="B196" s="1"/>
      <c r="C196" s="1"/>
      <c r="D196" s="1"/>
      <c r="E196" s="1"/>
      <c r="F196" s="1"/>
      <c r="G196" s="4"/>
      <c r="H196" s="5"/>
      <c r="I196" s="5"/>
      <c r="J196" s="2"/>
      <c r="K196" s="7"/>
      <c r="L196" s="2"/>
      <c r="M196" s="2"/>
    </row>
    <row r="197" spans="1:13" ht="12.75" customHeight="1" x14ac:dyDescent="0.2">
      <c r="A197" s="10"/>
      <c r="B197" s="1"/>
      <c r="C197" s="1"/>
      <c r="D197" s="1"/>
      <c r="E197" s="1"/>
      <c r="F197" s="1"/>
      <c r="G197" s="4"/>
      <c r="H197" s="5"/>
      <c r="I197" s="5"/>
      <c r="J197" s="2"/>
      <c r="K197" s="7"/>
      <c r="L197" s="2"/>
      <c r="M197" s="2"/>
    </row>
    <row r="198" spans="1:13" ht="12.75" customHeight="1" x14ac:dyDescent="0.2">
      <c r="A198" s="10"/>
      <c r="B198" s="1"/>
      <c r="C198" s="1"/>
      <c r="D198" s="1"/>
      <c r="E198" s="1"/>
      <c r="F198" s="1"/>
      <c r="G198" s="4"/>
      <c r="H198" s="5"/>
      <c r="I198" s="5"/>
      <c r="J198" s="2"/>
      <c r="K198" s="7"/>
      <c r="L198" s="2"/>
      <c r="M198" s="2"/>
    </row>
    <row r="199" spans="1:13" ht="12.75" customHeight="1" x14ac:dyDescent="0.2">
      <c r="A199" s="10"/>
      <c r="B199" s="1"/>
      <c r="C199" s="1"/>
      <c r="D199" s="1"/>
      <c r="E199" s="1"/>
      <c r="F199" s="1"/>
      <c r="G199" s="4"/>
      <c r="H199" s="5"/>
      <c r="I199" s="5"/>
      <c r="J199" s="2"/>
      <c r="K199" s="7"/>
      <c r="L199" s="2"/>
      <c r="M199" s="2"/>
    </row>
    <row r="200" spans="1:13" ht="12.75" customHeight="1" x14ac:dyDescent="0.2">
      <c r="A200" s="10"/>
      <c r="B200" s="1"/>
      <c r="C200" s="1"/>
      <c r="D200" s="1"/>
      <c r="E200" s="1"/>
      <c r="F200" s="1"/>
      <c r="G200" s="4"/>
      <c r="H200" s="5"/>
      <c r="I200" s="5"/>
      <c r="J200" s="2"/>
      <c r="K200" s="7"/>
      <c r="L200" s="2"/>
      <c r="M200" s="2"/>
    </row>
    <row r="201" spans="1:13" ht="12.75" customHeight="1" x14ac:dyDescent="0.2">
      <c r="A201" s="10"/>
      <c r="B201" s="1"/>
      <c r="C201" s="1"/>
      <c r="D201" s="1"/>
      <c r="E201" s="1"/>
      <c r="F201" s="1"/>
      <c r="G201" s="4"/>
      <c r="H201" s="5"/>
      <c r="I201" s="5"/>
      <c r="J201" s="2"/>
      <c r="K201" s="7"/>
      <c r="L201" s="2"/>
      <c r="M201" s="2"/>
    </row>
    <row r="202" spans="1:13" ht="12.75" customHeight="1" x14ac:dyDescent="0.2">
      <c r="A202" s="10"/>
      <c r="B202" s="1"/>
      <c r="C202" s="1"/>
      <c r="D202" s="1"/>
      <c r="E202" s="1"/>
      <c r="F202" s="1"/>
      <c r="G202" s="4"/>
      <c r="H202" s="5"/>
      <c r="I202" s="5"/>
      <c r="J202" s="2"/>
      <c r="K202" s="7"/>
      <c r="L202" s="2"/>
      <c r="M202" s="2"/>
    </row>
    <row r="203" spans="1:13" ht="12.75" customHeight="1" x14ac:dyDescent="0.2">
      <c r="A203" s="10"/>
      <c r="B203" s="1"/>
      <c r="C203" s="1"/>
      <c r="D203" s="1"/>
      <c r="E203" s="1"/>
      <c r="F203" s="1"/>
      <c r="G203" s="4"/>
      <c r="H203" s="5"/>
      <c r="I203" s="5"/>
      <c r="J203" s="2"/>
      <c r="K203" s="7"/>
      <c r="L203" s="2"/>
      <c r="M203" s="2"/>
    </row>
    <row r="204" spans="1:13" ht="12.75" customHeight="1" x14ac:dyDescent="0.2">
      <c r="A204" s="10"/>
      <c r="B204" s="1"/>
      <c r="C204" s="1"/>
      <c r="D204" s="1"/>
      <c r="E204" s="1"/>
      <c r="F204" s="1"/>
      <c r="G204" s="4"/>
      <c r="H204" s="5"/>
      <c r="I204" s="5"/>
      <c r="J204" s="2"/>
      <c r="K204" s="7"/>
      <c r="L204" s="2"/>
      <c r="M204" s="2"/>
    </row>
    <row r="205" spans="1:13" ht="12.75" customHeight="1" x14ac:dyDescent="0.2">
      <c r="A205" s="10"/>
      <c r="B205" s="1"/>
      <c r="C205" s="1"/>
      <c r="D205" s="1"/>
      <c r="E205" s="1"/>
      <c r="F205" s="1"/>
      <c r="G205" s="4"/>
      <c r="H205" s="5"/>
      <c r="I205" s="5"/>
      <c r="J205" s="2"/>
      <c r="K205" s="7"/>
      <c r="L205" s="2"/>
      <c r="M205" s="2"/>
    </row>
    <row r="206" spans="1:13" ht="12.75" customHeight="1" x14ac:dyDescent="0.2">
      <c r="A206" s="10"/>
      <c r="B206" s="1"/>
      <c r="C206" s="1"/>
      <c r="D206" s="1"/>
      <c r="E206" s="1"/>
      <c r="F206" s="1"/>
      <c r="G206" s="4"/>
      <c r="H206" s="5"/>
      <c r="I206" s="5"/>
      <c r="J206" s="2"/>
      <c r="K206" s="7"/>
      <c r="L206" s="2"/>
      <c r="M206" s="2"/>
    </row>
    <row r="207" spans="1:13" ht="12.75" customHeight="1" x14ac:dyDescent="0.2">
      <c r="A207" s="10"/>
      <c r="B207" s="1"/>
      <c r="C207" s="1"/>
      <c r="D207" s="1"/>
      <c r="E207" s="1"/>
      <c r="F207" s="1"/>
      <c r="G207" s="4"/>
      <c r="H207" s="5"/>
      <c r="I207" s="5"/>
      <c r="J207" s="2"/>
      <c r="K207" s="7"/>
      <c r="L207" s="2"/>
      <c r="M207" s="2"/>
    </row>
    <row r="208" spans="1:13" ht="12.75" customHeight="1" x14ac:dyDescent="0.2">
      <c r="A208" s="10"/>
      <c r="B208" s="1"/>
      <c r="C208" s="1"/>
      <c r="D208" s="1"/>
      <c r="E208" s="1"/>
      <c r="F208" s="1"/>
      <c r="G208" s="4"/>
      <c r="H208" s="5"/>
      <c r="I208" s="5"/>
      <c r="J208" s="2"/>
      <c r="K208" s="7"/>
      <c r="L208" s="2"/>
      <c r="M208" s="2"/>
    </row>
    <row r="209" spans="1:13" ht="12.75" customHeight="1" x14ac:dyDescent="0.2">
      <c r="A209" s="10"/>
      <c r="B209" s="1"/>
      <c r="C209" s="1"/>
      <c r="D209" s="1"/>
      <c r="E209" s="1"/>
      <c r="F209" s="1"/>
      <c r="G209" s="4"/>
      <c r="H209" s="5"/>
      <c r="I209" s="5"/>
      <c r="J209" s="2"/>
      <c r="K209" s="7"/>
      <c r="L209" s="2"/>
      <c r="M209" s="2"/>
    </row>
    <row r="210" spans="1:13" ht="12.75" customHeight="1" x14ac:dyDescent="0.2">
      <c r="A210" s="10"/>
      <c r="B210" s="1"/>
      <c r="C210" s="1"/>
      <c r="D210" s="1"/>
      <c r="E210" s="1"/>
      <c r="F210" s="1"/>
      <c r="G210" s="4"/>
      <c r="H210" s="5"/>
      <c r="I210" s="5"/>
      <c r="J210" s="2"/>
      <c r="K210" s="7"/>
      <c r="L210" s="2"/>
      <c r="M210" s="2"/>
    </row>
    <row r="211" spans="1:13" ht="12.75" customHeight="1" x14ac:dyDescent="0.2">
      <c r="A211" s="10"/>
      <c r="B211" s="1"/>
      <c r="C211" s="1"/>
      <c r="D211" s="1"/>
      <c r="E211" s="1"/>
      <c r="F211" s="1"/>
      <c r="G211" s="4"/>
      <c r="H211" s="5"/>
      <c r="I211" s="5"/>
      <c r="J211" s="2"/>
      <c r="K211" s="7"/>
      <c r="L211" s="2"/>
      <c r="M211" s="2"/>
    </row>
    <row r="212" spans="1:13" ht="12.75" customHeight="1" x14ac:dyDescent="0.2">
      <c r="A212" s="10"/>
      <c r="B212" s="1"/>
      <c r="C212" s="1"/>
      <c r="D212" s="1"/>
      <c r="E212" s="1"/>
      <c r="F212" s="1"/>
      <c r="G212" s="4"/>
      <c r="H212" s="5"/>
      <c r="I212" s="5"/>
      <c r="J212" s="2"/>
      <c r="K212" s="7"/>
      <c r="L212" s="2"/>
      <c r="M212" s="2"/>
    </row>
    <row r="213" spans="1:13" ht="12.75" customHeight="1" x14ac:dyDescent="0.2">
      <c r="A213" s="10"/>
      <c r="B213" s="1"/>
      <c r="C213" s="1"/>
      <c r="D213" s="1"/>
      <c r="E213" s="1"/>
      <c r="F213" s="1"/>
      <c r="G213" s="4"/>
      <c r="H213" s="5"/>
      <c r="I213" s="5"/>
      <c r="J213" s="2"/>
      <c r="K213" s="7"/>
      <c r="L213" s="2"/>
      <c r="M213" s="2"/>
    </row>
    <row r="214" spans="1:13" ht="12.75" customHeight="1" x14ac:dyDescent="0.2">
      <c r="A214" s="10"/>
      <c r="B214" s="1"/>
      <c r="C214" s="1"/>
      <c r="D214" s="1"/>
      <c r="E214" s="1"/>
      <c r="F214" s="1"/>
      <c r="G214" s="4"/>
      <c r="H214" s="5"/>
      <c r="I214" s="5"/>
      <c r="J214" s="2"/>
      <c r="K214" s="7"/>
      <c r="L214" s="2"/>
      <c r="M214" s="2"/>
    </row>
    <row r="215" spans="1:13" ht="12.75" customHeight="1" x14ac:dyDescent="0.2">
      <c r="A215" s="10"/>
      <c r="B215" s="1"/>
      <c r="C215" s="1"/>
      <c r="D215" s="1"/>
      <c r="E215" s="1"/>
      <c r="F215" s="1"/>
      <c r="G215" s="4"/>
      <c r="H215" s="5"/>
      <c r="I215" s="5"/>
      <c r="J215" s="2"/>
      <c r="K215" s="7"/>
      <c r="L215" s="2"/>
      <c r="M215" s="2"/>
    </row>
    <row r="216" spans="1:13" ht="12.75" customHeight="1" x14ac:dyDescent="0.2">
      <c r="A216" s="10"/>
      <c r="B216" s="1"/>
      <c r="C216" s="1"/>
      <c r="D216" s="1"/>
      <c r="E216" s="1"/>
      <c r="F216" s="1"/>
      <c r="G216" s="4"/>
      <c r="H216" s="5"/>
      <c r="I216" s="5"/>
      <c r="J216" s="2"/>
      <c r="K216" s="7"/>
      <c r="L216" s="2"/>
      <c r="M216" s="2"/>
    </row>
    <row r="217" spans="1:13" ht="12.75" customHeight="1" x14ac:dyDescent="0.2">
      <c r="A217" s="10"/>
      <c r="B217" s="1"/>
      <c r="C217" s="1"/>
      <c r="D217" s="1"/>
      <c r="E217" s="1"/>
      <c r="F217" s="1"/>
      <c r="G217" s="4"/>
      <c r="H217" s="5"/>
      <c r="I217" s="5"/>
      <c r="J217" s="2"/>
      <c r="K217" s="7"/>
      <c r="L217" s="2"/>
      <c r="M217" s="2"/>
    </row>
    <row r="218" spans="1:13" ht="12.75" customHeight="1" x14ac:dyDescent="0.2">
      <c r="A218" s="10"/>
      <c r="B218" s="1"/>
      <c r="C218" s="1"/>
      <c r="D218" s="1"/>
      <c r="E218" s="1"/>
      <c r="F218" s="1"/>
      <c r="G218" s="4"/>
      <c r="H218" s="5"/>
      <c r="I218" s="5"/>
      <c r="J218" s="2"/>
      <c r="K218" s="7"/>
      <c r="L218" s="2"/>
      <c r="M218" s="2"/>
    </row>
    <row r="219" spans="1:13" ht="12.75" customHeight="1" x14ac:dyDescent="0.2">
      <c r="A219" s="10"/>
      <c r="B219" s="1"/>
      <c r="C219" s="1"/>
      <c r="D219" s="1"/>
      <c r="E219" s="1"/>
      <c r="F219" s="1"/>
      <c r="G219" s="4"/>
      <c r="H219" s="5"/>
      <c r="I219" s="5"/>
      <c r="J219" s="2"/>
      <c r="K219" s="7"/>
      <c r="L219" s="2"/>
      <c r="M219" s="2"/>
    </row>
    <row r="220" spans="1:13" ht="12.75" customHeight="1" x14ac:dyDescent="0.2">
      <c r="A220" s="10"/>
      <c r="B220" s="1"/>
      <c r="C220" s="1"/>
      <c r="D220" s="1"/>
      <c r="E220" s="1"/>
      <c r="F220" s="1"/>
      <c r="G220" s="4"/>
      <c r="H220" s="5"/>
      <c r="I220" s="5"/>
      <c r="J220" s="2"/>
      <c r="K220" s="7"/>
      <c r="L220" s="2"/>
      <c r="M220" s="2"/>
    </row>
    <row r="221" spans="1:13" ht="12.75" customHeight="1" x14ac:dyDescent="0.2">
      <c r="A221" s="10"/>
      <c r="B221" s="1"/>
      <c r="C221" s="1"/>
      <c r="D221" s="1"/>
      <c r="E221" s="1"/>
      <c r="F221" s="1"/>
      <c r="G221" s="4"/>
      <c r="H221" s="5"/>
      <c r="I221" s="5"/>
      <c r="J221" s="2"/>
      <c r="K221" s="7"/>
      <c r="L221" s="2"/>
      <c r="M221" s="2"/>
    </row>
    <row r="222" spans="1:13" ht="12.75" customHeight="1" x14ac:dyDescent="0.2">
      <c r="A222" s="10"/>
      <c r="B222" s="1"/>
      <c r="C222" s="1"/>
      <c r="D222" s="1"/>
      <c r="E222" s="1"/>
      <c r="F222" s="1"/>
      <c r="G222" s="4"/>
      <c r="H222" s="5"/>
      <c r="I222" s="5"/>
      <c r="J222" s="2"/>
      <c r="K222" s="7"/>
      <c r="L222" s="2"/>
      <c r="M222" s="2"/>
    </row>
    <row r="223" spans="1:13" ht="12.75" customHeight="1" x14ac:dyDescent="0.2">
      <c r="A223" s="10"/>
      <c r="B223" s="1"/>
      <c r="C223" s="1"/>
      <c r="D223" s="1"/>
      <c r="E223" s="1"/>
      <c r="F223" s="1"/>
      <c r="G223" s="4"/>
      <c r="H223" s="5"/>
      <c r="I223" s="5"/>
      <c r="J223" s="2"/>
      <c r="K223" s="7"/>
      <c r="L223" s="2"/>
      <c r="M223" s="2"/>
    </row>
    <row r="224" spans="1:13" ht="12.75" customHeight="1" x14ac:dyDescent="0.2">
      <c r="A224" s="10"/>
      <c r="B224" s="1"/>
      <c r="C224" s="1"/>
      <c r="D224" s="1"/>
      <c r="E224" s="1"/>
      <c r="F224" s="1"/>
      <c r="G224" s="4"/>
      <c r="H224" s="5"/>
      <c r="I224" s="5"/>
      <c r="J224" s="2"/>
      <c r="K224" s="7"/>
      <c r="L224" s="2"/>
      <c r="M224" s="2"/>
    </row>
    <row r="225" spans="1:13" ht="12.75" customHeight="1" x14ac:dyDescent="0.2">
      <c r="A225" s="10"/>
      <c r="B225" s="1"/>
      <c r="C225" s="1"/>
      <c r="D225" s="1"/>
      <c r="E225" s="1"/>
      <c r="F225" s="1"/>
      <c r="G225" s="4"/>
      <c r="H225" s="5"/>
      <c r="I225" s="5"/>
      <c r="J225" s="2"/>
      <c r="K225" s="7"/>
      <c r="L225" s="2"/>
      <c r="M225" s="2"/>
    </row>
    <row r="226" spans="1:13" ht="12.75" customHeight="1" x14ac:dyDescent="0.2">
      <c r="A226" s="10"/>
      <c r="B226" s="1"/>
      <c r="C226" s="1"/>
      <c r="D226" s="1"/>
      <c r="E226" s="1"/>
      <c r="F226" s="1"/>
      <c r="G226" s="4"/>
      <c r="H226" s="5"/>
      <c r="I226" s="5"/>
      <c r="J226" s="2"/>
      <c r="K226" s="7"/>
      <c r="L226" s="2"/>
      <c r="M226" s="2"/>
    </row>
    <row r="227" spans="1:13" ht="12.75" customHeight="1" x14ac:dyDescent="0.2">
      <c r="A227" s="10"/>
      <c r="B227" s="1"/>
      <c r="C227" s="1"/>
      <c r="D227" s="1"/>
      <c r="E227" s="1"/>
      <c r="F227" s="1"/>
      <c r="G227" s="4"/>
      <c r="H227" s="5"/>
      <c r="I227" s="5"/>
      <c r="J227" s="2"/>
      <c r="K227" s="7"/>
      <c r="L227" s="2"/>
      <c r="M227" s="2"/>
    </row>
    <row r="228" spans="1:13" ht="12.75" customHeight="1" x14ac:dyDescent="0.2">
      <c r="A228" s="10"/>
      <c r="B228" s="1"/>
      <c r="C228" s="1"/>
      <c r="D228" s="1"/>
      <c r="E228" s="1"/>
      <c r="F228" s="1"/>
      <c r="G228" s="4"/>
      <c r="H228" s="5"/>
      <c r="I228" s="5"/>
      <c r="J228" s="2"/>
      <c r="K228" s="7"/>
      <c r="L228" s="2"/>
      <c r="M228" s="2"/>
    </row>
    <row r="229" spans="1:13" ht="12.75" customHeight="1" x14ac:dyDescent="0.2">
      <c r="A229" s="10"/>
      <c r="B229" s="1"/>
      <c r="C229" s="1"/>
      <c r="D229" s="1"/>
      <c r="E229" s="1"/>
      <c r="F229" s="1"/>
      <c r="G229" s="4"/>
      <c r="H229" s="5"/>
      <c r="I229" s="5"/>
      <c r="J229" s="2"/>
      <c r="K229" s="7"/>
      <c r="L229" s="2"/>
      <c r="M229" s="2"/>
    </row>
    <row r="230" spans="1:13" ht="12.75" customHeight="1" x14ac:dyDescent="0.2">
      <c r="A230" s="10"/>
      <c r="B230" s="1"/>
      <c r="C230" s="1"/>
      <c r="D230" s="1"/>
      <c r="E230" s="1"/>
      <c r="F230" s="1"/>
      <c r="G230" s="4"/>
      <c r="H230" s="5"/>
      <c r="I230" s="5"/>
      <c r="J230" s="2"/>
      <c r="K230" s="7"/>
      <c r="L230" s="2"/>
      <c r="M230" s="2"/>
    </row>
    <row r="231" spans="1:13" ht="12.75" customHeight="1" x14ac:dyDescent="0.2">
      <c r="A231" s="10"/>
      <c r="B231" s="1"/>
      <c r="C231" s="1"/>
      <c r="D231" s="1"/>
      <c r="E231" s="1"/>
      <c r="F231" s="1"/>
      <c r="G231" s="4"/>
      <c r="H231" s="5"/>
      <c r="I231" s="5"/>
      <c r="J231" s="2"/>
      <c r="K231" s="7"/>
      <c r="L231" s="2"/>
      <c r="M231" s="2"/>
    </row>
    <row r="232" spans="1:13" ht="12.75" customHeight="1" x14ac:dyDescent="0.2">
      <c r="A232" s="10"/>
      <c r="B232" s="1"/>
      <c r="C232" s="1"/>
      <c r="D232" s="1"/>
      <c r="E232" s="1"/>
      <c r="F232" s="1"/>
      <c r="G232" s="4"/>
      <c r="H232" s="5"/>
      <c r="I232" s="5"/>
      <c r="J232" s="2"/>
      <c r="K232" s="7"/>
      <c r="L232" s="2"/>
      <c r="M232" s="2"/>
    </row>
    <row r="233" spans="1:13" ht="12.75" customHeight="1" x14ac:dyDescent="0.2">
      <c r="A233" s="10"/>
      <c r="B233" s="1"/>
      <c r="C233" s="1"/>
      <c r="D233" s="1"/>
      <c r="E233" s="1"/>
      <c r="F233" s="1"/>
      <c r="G233" s="4"/>
      <c r="H233" s="5"/>
      <c r="I233" s="5"/>
      <c r="J233" s="2"/>
      <c r="K233" s="7"/>
      <c r="L233" s="2"/>
      <c r="M233" s="2"/>
    </row>
    <row r="234" spans="1:13" ht="12.75" customHeight="1" x14ac:dyDescent="0.2">
      <c r="A234" s="10"/>
      <c r="B234" s="1"/>
      <c r="C234" s="1"/>
      <c r="D234" s="1"/>
      <c r="E234" s="1"/>
      <c r="F234" s="1"/>
      <c r="G234" s="4"/>
      <c r="H234" s="5"/>
      <c r="I234" s="5"/>
      <c r="J234" s="2"/>
      <c r="K234" s="7"/>
      <c r="L234" s="2"/>
      <c r="M234" s="2"/>
    </row>
    <row r="235" spans="1:13" ht="12.75" customHeight="1" x14ac:dyDescent="0.2">
      <c r="A235" s="10"/>
      <c r="B235" s="1"/>
      <c r="C235" s="1"/>
      <c r="D235" s="1"/>
      <c r="E235" s="1"/>
      <c r="F235" s="1"/>
      <c r="G235" s="4"/>
      <c r="H235" s="5"/>
      <c r="I235" s="5"/>
      <c r="J235" s="2"/>
      <c r="K235" s="7"/>
      <c r="L235" s="2"/>
      <c r="M235" s="2"/>
    </row>
    <row r="236" spans="1:13" ht="12.75" customHeight="1" x14ac:dyDescent="0.2">
      <c r="A236" s="10"/>
      <c r="B236" s="1"/>
      <c r="C236" s="1"/>
      <c r="D236" s="1"/>
      <c r="E236" s="1"/>
      <c r="F236" s="1"/>
      <c r="G236" s="4"/>
      <c r="H236" s="5"/>
      <c r="I236" s="5"/>
      <c r="J236" s="2"/>
      <c r="K236" s="7"/>
      <c r="L236" s="2"/>
      <c r="M236" s="2"/>
    </row>
    <row r="237" spans="1:13" ht="12.75" customHeight="1" x14ac:dyDescent="0.2">
      <c r="A237" s="10"/>
      <c r="B237" s="1"/>
      <c r="C237" s="1"/>
      <c r="D237" s="1"/>
      <c r="E237" s="1"/>
      <c r="F237" s="1"/>
      <c r="G237" s="4"/>
      <c r="H237" s="5"/>
      <c r="I237" s="5"/>
      <c r="J237" s="2"/>
      <c r="K237" s="7"/>
      <c r="L237" s="2"/>
      <c r="M237" s="2"/>
    </row>
    <row r="238" spans="1:13" ht="12.75" customHeight="1" x14ac:dyDescent="0.2">
      <c r="A238" s="10"/>
      <c r="B238" s="1"/>
      <c r="C238" s="1"/>
      <c r="D238" s="1"/>
      <c r="E238" s="1"/>
      <c r="F238" s="1"/>
      <c r="G238" s="4"/>
      <c r="H238" s="5"/>
      <c r="I238" s="5"/>
      <c r="J238" s="2"/>
      <c r="K238" s="7"/>
      <c r="L238" s="2"/>
      <c r="M238" s="2"/>
    </row>
    <row r="239" spans="1:13" ht="12.75" customHeight="1" x14ac:dyDescent="0.2">
      <c r="A239" s="10"/>
      <c r="B239" s="1"/>
      <c r="C239" s="1"/>
      <c r="D239" s="1"/>
      <c r="E239" s="1"/>
      <c r="F239" s="1"/>
      <c r="G239" s="4"/>
      <c r="H239" s="5"/>
      <c r="I239" s="5"/>
      <c r="J239" s="2"/>
      <c r="K239" s="7"/>
      <c r="L239" s="2"/>
      <c r="M239" s="2"/>
    </row>
    <row r="240" spans="1:13" ht="12.75" customHeight="1" x14ac:dyDescent="0.2">
      <c r="A240" s="10"/>
      <c r="B240" s="1"/>
      <c r="C240" s="1"/>
      <c r="D240" s="1"/>
      <c r="E240" s="1"/>
      <c r="F240" s="1"/>
      <c r="G240" s="4"/>
      <c r="H240" s="5"/>
      <c r="I240" s="5"/>
      <c r="J240" s="2"/>
      <c r="K240" s="7"/>
      <c r="L240" s="2"/>
      <c r="M240" s="2"/>
    </row>
    <row r="241" spans="1:13" ht="12.75" customHeight="1" x14ac:dyDescent="0.2">
      <c r="A241" s="10"/>
      <c r="B241" s="1"/>
      <c r="C241" s="1"/>
      <c r="D241" s="1"/>
      <c r="E241" s="1"/>
      <c r="F241" s="1"/>
      <c r="G241" s="4"/>
      <c r="H241" s="5"/>
      <c r="I241" s="5"/>
      <c r="J241" s="2"/>
      <c r="K241" s="7"/>
      <c r="L241" s="2"/>
      <c r="M241" s="2"/>
    </row>
    <row r="242" spans="1:13" ht="12.75" customHeight="1" x14ac:dyDescent="0.2">
      <c r="A242" s="10"/>
      <c r="B242" s="1"/>
      <c r="C242" s="1"/>
      <c r="D242" s="1"/>
      <c r="E242" s="1"/>
      <c r="F242" s="1"/>
      <c r="G242" s="4"/>
      <c r="H242" s="5"/>
      <c r="I242" s="5"/>
      <c r="J242" s="2"/>
      <c r="K242" s="7"/>
      <c r="L242" s="2"/>
      <c r="M242" s="2"/>
    </row>
    <row r="243" spans="1:13" ht="12.75" customHeight="1" x14ac:dyDescent="0.2">
      <c r="A243" s="10"/>
      <c r="B243" s="1"/>
      <c r="C243" s="1"/>
      <c r="D243" s="1"/>
      <c r="E243" s="1"/>
      <c r="F243" s="1"/>
      <c r="G243" s="4"/>
      <c r="H243" s="5"/>
      <c r="I243" s="5"/>
      <c r="J243" s="2"/>
      <c r="K243" s="7"/>
      <c r="L243" s="2"/>
      <c r="M243" s="2"/>
    </row>
    <row r="244" spans="1:13" ht="12.75" customHeight="1" x14ac:dyDescent="0.2">
      <c r="A244" s="10"/>
      <c r="B244" s="1"/>
      <c r="C244" s="1"/>
      <c r="D244" s="1"/>
      <c r="E244" s="1"/>
      <c r="F244" s="1"/>
      <c r="G244" s="4"/>
      <c r="H244" s="5"/>
      <c r="I244" s="5"/>
      <c r="J244" s="2"/>
      <c r="K244" s="7"/>
      <c r="L244" s="2"/>
      <c r="M244" s="2"/>
    </row>
    <row r="245" spans="1:13" ht="12.75" customHeight="1" x14ac:dyDescent="0.2">
      <c r="A245" s="10"/>
      <c r="B245" s="1"/>
      <c r="C245" s="1"/>
      <c r="D245" s="1"/>
      <c r="E245" s="1"/>
      <c r="F245" s="1"/>
      <c r="G245" s="4"/>
      <c r="H245" s="5"/>
      <c r="I245" s="5"/>
      <c r="J245" s="2"/>
      <c r="K245" s="7"/>
      <c r="L245" s="2"/>
      <c r="M245" s="2"/>
    </row>
    <row r="246" spans="1:13" ht="12.75" customHeight="1" x14ac:dyDescent="0.2">
      <c r="A246" s="10"/>
      <c r="B246" s="1"/>
      <c r="C246" s="1"/>
      <c r="D246" s="1"/>
      <c r="E246" s="1"/>
      <c r="F246" s="1"/>
      <c r="G246" s="4"/>
      <c r="H246" s="5"/>
      <c r="I246" s="5"/>
      <c r="J246" s="2"/>
      <c r="K246" s="7"/>
      <c r="L246" s="2"/>
      <c r="M246" s="2"/>
    </row>
    <row r="247" spans="1:13" ht="12.75" customHeight="1" x14ac:dyDescent="0.2">
      <c r="A247" s="10"/>
      <c r="B247" s="1"/>
      <c r="C247" s="1"/>
      <c r="D247" s="1"/>
      <c r="E247" s="1"/>
      <c r="F247" s="1"/>
      <c r="G247" s="4"/>
      <c r="H247" s="5"/>
      <c r="I247" s="5"/>
      <c r="J247" s="2"/>
      <c r="K247" s="7"/>
      <c r="L247" s="2"/>
      <c r="M247" s="2"/>
    </row>
    <row r="248" spans="1:13" ht="12.75" customHeight="1" x14ac:dyDescent="0.2">
      <c r="A248" s="10"/>
      <c r="B248" s="1"/>
      <c r="C248" s="1"/>
      <c r="D248" s="1"/>
      <c r="E248" s="1"/>
      <c r="F248" s="1"/>
      <c r="G248" s="4"/>
      <c r="H248" s="5"/>
      <c r="I248" s="5"/>
      <c r="J248" s="2"/>
      <c r="K248" s="7"/>
      <c r="L248" s="2"/>
      <c r="M248" s="2"/>
    </row>
    <row r="249" spans="1:13" ht="12.75" customHeight="1" x14ac:dyDescent="0.2">
      <c r="A249" s="10"/>
      <c r="B249" s="1"/>
      <c r="C249" s="1"/>
      <c r="D249" s="1"/>
      <c r="E249" s="1"/>
      <c r="F249" s="1"/>
      <c r="G249" s="4"/>
      <c r="H249" s="5"/>
      <c r="I249" s="5"/>
      <c r="J249" s="2"/>
      <c r="K249" s="7"/>
      <c r="L249" s="2"/>
      <c r="M249" s="2"/>
    </row>
    <row r="250" spans="1:13" ht="12.75" customHeight="1" x14ac:dyDescent="0.2">
      <c r="A250" s="10"/>
      <c r="B250" s="1"/>
      <c r="C250" s="1"/>
      <c r="D250" s="1"/>
      <c r="E250" s="1"/>
      <c r="F250" s="1"/>
      <c r="G250" s="4"/>
      <c r="H250" s="5"/>
      <c r="I250" s="5"/>
      <c r="J250" s="2"/>
      <c r="K250" s="7"/>
      <c r="L250" s="2"/>
      <c r="M250" s="2"/>
    </row>
    <row r="251" spans="1:13" ht="12.75" customHeight="1" x14ac:dyDescent="0.2">
      <c r="A251" s="10"/>
      <c r="B251" s="1"/>
      <c r="C251" s="1"/>
      <c r="D251" s="1"/>
      <c r="E251" s="1"/>
      <c r="F251" s="1"/>
      <c r="G251" s="4"/>
      <c r="H251" s="5"/>
      <c r="I251" s="5"/>
      <c r="J251" s="2"/>
      <c r="K251" s="7"/>
      <c r="L251" s="2"/>
      <c r="M251" s="2"/>
    </row>
    <row r="252" spans="1:13" ht="12.75" customHeight="1" x14ac:dyDescent="0.2">
      <c r="A252" s="10"/>
      <c r="B252" s="1"/>
      <c r="C252" s="1"/>
      <c r="D252" s="1"/>
      <c r="E252" s="1"/>
      <c r="F252" s="1"/>
      <c r="G252" s="4"/>
      <c r="H252" s="5"/>
      <c r="I252" s="5"/>
      <c r="J252" s="2"/>
      <c r="K252" s="7"/>
      <c r="L252" s="2"/>
      <c r="M252" s="2"/>
    </row>
    <row r="253" spans="1:13" ht="12.75" customHeight="1" x14ac:dyDescent="0.2">
      <c r="A253" s="10"/>
      <c r="B253" s="1"/>
      <c r="C253" s="1"/>
      <c r="D253" s="1"/>
      <c r="E253" s="1"/>
      <c r="F253" s="1"/>
      <c r="G253" s="4"/>
      <c r="H253" s="5"/>
      <c r="I253" s="5"/>
      <c r="J253" s="2"/>
      <c r="K253" s="7"/>
      <c r="L253" s="2"/>
      <c r="M253" s="2"/>
    </row>
    <row r="254" spans="1:13" ht="12.75" customHeight="1" x14ac:dyDescent="0.2">
      <c r="A254" s="10"/>
      <c r="B254" s="1"/>
      <c r="C254" s="1"/>
      <c r="D254" s="1"/>
      <c r="E254" s="1"/>
      <c r="F254" s="1"/>
      <c r="G254" s="4"/>
      <c r="H254" s="5"/>
      <c r="I254" s="5"/>
      <c r="J254" s="2"/>
      <c r="K254" s="7"/>
      <c r="L254" s="2"/>
      <c r="M254" s="2"/>
    </row>
    <row r="255" spans="1:13" ht="12.75" customHeight="1" x14ac:dyDescent="0.2">
      <c r="A255" s="10"/>
      <c r="B255" s="1"/>
      <c r="C255" s="1"/>
      <c r="D255" s="1"/>
      <c r="E255" s="1"/>
      <c r="F255" s="1"/>
      <c r="G255" s="4"/>
      <c r="H255" s="5"/>
      <c r="I255" s="5"/>
      <c r="J255" s="2"/>
      <c r="K255" s="7"/>
      <c r="L255" s="2"/>
      <c r="M255" s="2"/>
    </row>
    <row r="256" spans="1:13" ht="12.75" customHeight="1" x14ac:dyDescent="0.2">
      <c r="A256" s="10"/>
      <c r="B256" s="1"/>
      <c r="C256" s="1"/>
      <c r="D256" s="1"/>
      <c r="E256" s="1"/>
      <c r="F256" s="1"/>
      <c r="G256" s="4"/>
      <c r="H256" s="5"/>
      <c r="I256" s="5"/>
      <c r="J256" s="2"/>
      <c r="K256" s="7"/>
      <c r="L256" s="2"/>
      <c r="M256" s="2"/>
    </row>
    <row r="257" spans="1:13" ht="12.75" customHeight="1" x14ac:dyDescent="0.2">
      <c r="A257" s="10"/>
      <c r="B257" s="1"/>
      <c r="C257" s="1"/>
      <c r="D257" s="1"/>
      <c r="E257" s="1"/>
      <c r="F257" s="1"/>
      <c r="G257" s="4"/>
      <c r="H257" s="5"/>
      <c r="I257" s="5"/>
      <c r="J257" s="2"/>
      <c r="K257" s="7"/>
      <c r="L257" s="2"/>
      <c r="M257" s="2"/>
    </row>
    <row r="258" spans="1:13" ht="12.75" customHeight="1" x14ac:dyDescent="0.2">
      <c r="A258" s="10"/>
      <c r="B258" s="1"/>
      <c r="C258" s="1"/>
      <c r="D258" s="1"/>
      <c r="E258" s="1"/>
      <c r="F258" s="1"/>
      <c r="G258" s="4"/>
      <c r="H258" s="5"/>
      <c r="I258" s="5"/>
      <c r="J258" s="2"/>
      <c r="K258" s="7"/>
      <c r="L258" s="2"/>
      <c r="M258" s="2"/>
    </row>
    <row r="259" spans="1:13" ht="12.75" customHeight="1" x14ac:dyDescent="0.2">
      <c r="A259" s="10"/>
      <c r="B259" s="1"/>
      <c r="C259" s="1"/>
      <c r="D259" s="1"/>
      <c r="E259" s="1"/>
      <c r="F259" s="1"/>
      <c r="G259" s="4"/>
      <c r="H259" s="5"/>
      <c r="I259" s="5"/>
      <c r="J259" s="2"/>
      <c r="K259" s="7"/>
      <c r="L259" s="2"/>
      <c r="M259" s="2"/>
    </row>
    <row r="260" spans="1:13" ht="12.75" customHeight="1" x14ac:dyDescent="0.2">
      <c r="A260" s="10"/>
      <c r="B260" s="1"/>
      <c r="C260" s="1"/>
      <c r="D260" s="1"/>
      <c r="E260" s="1"/>
      <c r="F260" s="1"/>
      <c r="G260" s="4"/>
      <c r="H260" s="5"/>
      <c r="I260" s="5"/>
      <c r="J260" s="2"/>
      <c r="K260" s="7"/>
      <c r="L260" s="2"/>
      <c r="M260" s="2"/>
    </row>
    <row r="261" spans="1:13" ht="12.75" customHeight="1" x14ac:dyDescent="0.2">
      <c r="A261" s="10"/>
      <c r="B261" s="1"/>
      <c r="C261" s="1"/>
      <c r="D261" s="1"/>
      <c r="E261" s="1"/>
      <c r="F261" s="1"/>
      <c r="G261" s="4"/>
      <c r="H261" s="5"/>
      <c r="I261" s="5"/>
      <c r="J261" s="2"/>
      <c r="K261" s="7"/>
      <c r="L261" s="2"/>
      <c r="M261" s="2"/>
    </row>
    <row r="262" spans="1:13" ht="12.75" customHeight="1" x14ac:dyDescent="0.2">
      <c r="A262" s="10"/>
      <c r="B262" s="1"/>
      <c r="C262" s="1"/>
      <c r="D262" s="1"/>
      <c r="E262" s="1"/>
      <c r="F262" s="1"/>
      <c r="G262" s="4"/>
      <c r="H262" s="5"/>
      <c r="I262" s="5"/>
      <c r="J262" s="2"/>
      <c r="K262" s="7"/>
      <c r="L262" s="2"/>
      <c r="M262" s="2"/>
    </row>
    <row r="263" spans="1:13" ht="12.75" customHeight="1" x14ac:dyDescent="0.2">
      <c r="A263" s="10"/>
      <c r="B263" s="1"/>
      <c r="C263" s="1"/>
      <c r="D263" s="1"/>
      <c r="E263" s="1"/>
      <c r="F263" s="1"/>
      <c r="G263" s="4"/>
      <c r="H263" s="5"/>
      <c r="I263" s="5"/>
      <c r="J263" s="2"/>
      <c r="K263" s="7"/>
      <c r="L263" s="2"/>
      <c r="M263" s="2"/>
    </row>
    <row r="264" spans="1:13" ht="12.75" customHeight="1" x14ac:dyDescent="0.2">
      <c r="A264" s="10"/>
      <c r="B264" s="1"/>
      <c r="C264" s="1"/>
      <c r="D264" s="1"/>
      <c r="E264" s="1"/>
      <c r="F264" s="1"/>
      <c r="G264" s="4"/>
      <c r="H264" s="5"/>
      <c r="I264" s="5"/>
      <c r="J264" s="2"/>
      <c r="K264" s="7"/>
      <c r="L264" s="2"/>
      <c r="M264" s="2"/>
    </row>
    <row r="265" spans="1:13" ht="12.75" customHeight="1" x14ac:dyDescent="0.2">
      <c r="A265" s="10"/>
      <c r="B265" s="1"/>
      <c r="C265" s="1"/>
      <c r="D265" s="1"/>
      <c r="E265" s="1"/>
      <c r="F265" s="1"/>
      <c r="G265" s="4"/>
      <c r="H265" s="5"/>
      <c r="I265" s="5"/>
      <c r="J265" s="2"/>
      <c r="K265" s="7"/>
      <c r="L265" s="2"/>
      <c r="M265" s="2"/>
    </row>
    <row r="266" spans="1:13" ht="12.75" customHeight="1" x14ac:dyDescent="0.2">
      <c r="A266" s="10"/>
      <c r="B266" s="1"/>
      <c r="C266" s="1"/>
      <c r="D266" s="1"/>
      <c r="E266" s="1"/>
      <c r="F266" s="1"/>
      <c r="G266" s="4"/>
      <c r="H266" s="5"/>
      <c r="I266" s="5"/>
      <c r="J266" s="2"/>
      <c r="K266" s="7"/>
      <c r="L266" s="2"/>
      <c r="M266" s="2"/>
    </row>
    <row r="267" spans="1:13" ht="12.75" customHeight="1" x14ac:dyDescent="0.2">
      <c r="A267" s="10"/>
      <c r="B267" s="1"/>
      <c r="C267" s="1"/>
      <c r="D267" s="1"/>
      <c r="E267" s="1"/>
      <c r="F267" s="1"/>
      <c r="G267" s="4"/>
      <c r="H267" s="5"/>
      <c r="I267" s="5"/>
      <c r="J267" s="2"/>
      <c r="K267" s="7"/>
      <c r="L267" s="2"/>
      <c r="M267" s="2"/>
    </row>
    <row r="268" spans="1:13" ht="12.75" customHeight="1" x14ac:dyDescent="0.2">
      <c r="A268" s="10"/>
      <c r="B268" s="1"/>
      <c r="C268" s="1"/>
      <c r="D268" s="1"/>
      <c r="E268" s="1"/>
      <c r="F268" s="1"/>
      <c r="G268" s="4"/>
      <c r="H268" s="5"/>
      <c r="I268" s="5"/>
      <c r="J268" s="2"/>
      <c r="K268" s="7"/>
      <c r="L268" s="2"/>
      <c r="M268" s="2"/>
    </row>
    <row r="269" spans="1:13" ht="12.75" customHeight="1" x14ac:dyDescent="0.2">
      <c r="A269" s="10"/>
      <c r="B269" s="1"/>
      <c r="C269" s="1"/>
      <c r="D269" s="1"/>
      <c r="E269" s="1"/>
      <c r="F269" s="1"/>
      <c r="G269" s="4"/>
      <c r="H269" s="5"/>
      <c r="I269" s="5"/>
      <c r="J269" s="2"/>
      <c r="K269" s="7"/>
      <c r="L269" s="2"/>
      <c r="M269" s="2"/>
    </row>
    <row r="270" spans="1:13" ht="12.75" customHeight="1" x14ac:dyDescent="0.2">
      <c r="A270" s="10"/>
      <c r="B270" s="1"/>
      <c r="C270" s="1"/>
      <c r="D270" s="1"/>
      <c r="E270" s="1"/>
      <c r="F270" s="1"/>
      <c r="G270" s="4"/>
      <c r="H270" s="5"/>
      <c r="I270" s="5"/>
      <c r="J270" s="2"/>
      <c r="K270" s="7"/>
      <c r="L270" s="2"/>
      <c r="M270" s="2"/>
    </row>
    <row r="271" spans="1:13" ht="12.75" customHeight="1" x14ac:dyDescent="0.2">
      <c r="A271" s="10"/>
      <c r="B271" s="1"/>
      <c r="C271" s="1"/>
      <c r="D271" s="1"/>
      <c r="E271" s="1"/>
      <c r="F271" s="1"/>
      <c r="G271" s="4"/>
      <c r="H271" s="5"/>
      <c r="I271" s="5"/>
      <c r="J271" s="2"/>
      <c r="K271" s="7"/>
      <c r="L271" s="2"/>
      <c r="M271" s="2"/>
    </row>
    <row r="272" spans="1:13" ht="12.75" customHeight="1" x14ac:dyDescent="0.2">
      <c r="A272" s="10"/>
      <c r="B272" s="1"/>
      <c r="C272" s="1"/>
      <c r="D272" s="1"/>
      <c r="E272" s="1"/>
      <c r="F272" s="1"/>
      <c r="G272" s="4"/>
      <c r="H272" s="5"/>
      <c r="I272" s="5"/>
      <c r="J272" s="2"/>
      <c r="K272" s="7"/>
      <c r="L272" s="2"/>
      <c r="M272" s="2"/>
    </row>
    <row r="273" spans="1:13" ht="12.75" customHeight="1" x14ac:dyDescent="0.2">
      <c r="A273" s="10"/>
      <c r="B273" s="1"/>
      <c r="C273" s="1"/>
      <c r="D273" s="1"/>
      <c r="E273" s="1"/>
      <c r="F273" s="1"/>
      <c r="G273" s="4"/>
      <c r="H273" s="5"/>
      <c r="I273" s="5"/>
      <c r="J273" s="2"/>
      <c r="K273" s="7"/>
      <c r="L273" s="2"/>
      <c r="M273" s="2"/>
    </row>
    <row r="274" spans="1:13" ht="12.75" customHeight="1" x14ac:dyDescent="0.2">
      <c r="A274" s="10"/>
      <c r="B274" s="1"/>
      <c r="C274" s="1"/>
      <c r="D274" s="1"/>
      <c r="E274" s="1"/>
      <c r="F274" s="1"/>
      <c r="G274" s="4"/>
      <c r="H274" s="5"/>
      <c r="I274" s="5"/>
      <c r="J274" s="2"/>
      <c r="K274" s="7"/>
      <c r="L274" s="2"/>
      <c r="M274" s="2"/>
    </row>
    <row r="275" spans="1:13" ht="12.75" customHeight="1" x14ac:dyDescent="0.2">
      <c r="A275" s="10"/>
      <c r="B275" s="1"/>
      <c r="C275" s="1"/>
      <c r="D275" s="1"/>
      <c r="E275" s="1"/>
      <c r="F275" s="1"/>
      <c r="G275" s="4"/>
      <c r="H275" s="5"/>
      <c r="I275" s="5"/>
      <c r="J275" s="2"/>
      <c r="K275" s="7"/>
      <c r="L275" s="2"/>
      <c r="M275" s="2"/>
    </row>
    <row r="276" spans="1:13" ht="12.75" customHeight="1" x14ac:dyDescent="0.2">
      <c r="A276" s="10"/>
      <c r="B276" s="1"/>
      <c r="C276" s="1"/>
      <c r="D276" s="1"/>
      <c r="E276" s="1"/>
      <c r="F276" s="1"/>
      <c r="G276" s="4"/>
      <c r="H276" s="5"/>
      <c r="I276" s="5"/>
      <c r="J276" s="2"/>
      <c r="K276" s="7"/>
      <c r="L276" s="2"/>
      <c r="M276" s="2"/>
    </row>
    <row r="277" spans="1:13" ht="12.75" customHeight="1" x14ac:dyDescent="0.2">
      <c r="A277" s="10"/>
      <c r="B277" s="1"/>
      <c r="C277" s="1"/>
      <c r="D277" s="1"/>
      <c r="E277" s="1"/>
      <c r="F277" s="1"/>
      <c r="G277" s="4"/>
      <c r="H277" s="5"/>
      <c r="I277" s="5"/>
      <c r="J277" s="2"/>
      <c r="K277" s="7"/>
      <c r="L277" s="2"/>
      <c r="M277" s="2"/>
    </row>
    <row r="278" spans="1:13" ht="12.75" customHeight="1" x14ac:dyDescent="0.2">
      <c r="A278" s="10"/>
      <c r="B278" s="1"/>
      <c r="C278" s="1"/>
      <c r="D278" s="1"/>
      <c r="E278" s="1"/>
      <c r="F278" s="1"/>
      <c r="G278" s="4"/>
      <c r="H278" s="5"/>
      <c r="I278" s="5"/>
      <c r="J278" s="2"/>
      <c r="K278" s="7"/>
      <c r="L278" s="2"/>
      <c r="M278" s="2"/>
    </row>
    <row r="279" spans="1:13" ht="12.75" customHeight="1" x14ac:dyDescent="0.2">
      <c r="A279" s="10"/>
      <c r="B279" s="1"/>
      <c r="C279" s="1"/>
      <c r="D279" s="1"/>
      <c r="E279" s="1"/>
      <c r="F279" s="1"/>
      <c r="G279" s="4"/>
      <c r="H279" s="5"/>
      <c r="I279" s="5"/>
      <c r="J279" s="2"/>
      <c r="K279" s="7"/>
      <c r="L279" s="2"/>
      <c r="M279" s="2"/>
    </row>
    <row r="280" spans="1:13" ht="12.75" customHeight="1" x14ac:dyDescent="0.2">
      <c r="A280" s="10"/>
      <c r="B280" s="1"/>
      <c r="C280" s="1"/>
      <c r="D280" s="1"/>
      <c r="E280" s="1"/>
      <c r="F280" s="1"/>
      <c r="G280" s="4"/>
      <c r="H280" s="5"/>
      <c r="I280" s="5"/>
      <c r="J280" s="2"/>
      <c r="K280" s="7"/>
      <c r="L280" s="2"/>
      <c r="M280" s="2"/>
    </row>
    <row r="281" spans="1:13" ht="12.75" customHeight="1" x14ac:dyDescent="0.2">
      <c r="A281" s="10"/>
      <c r="B281" s="1"/>
      <c r="C281" s="1"/>
      <c r="D281" s="1"/>
      <c r="E281" s="1"/>
      <c r="F281" s="1"/>
      <c r="G281" s="4"/>
      <c r="H281" s="5"/>
      <c r="I281" s="5"/>
      <c r="J281" s="2"/>
      <c r="K281" s="7"/>
      <c r="L281" s="2"/>
      <c r="M281" s="2"/>
    </row>
    <row r="282" spans="1:13" ht="12.75" customHeight="1" x14ac:dyDescent="0.2">
      <c r="A282" s="10"/>
      <c r="B282" s="1"/>
      <c r="C282" s="1"/>
      <c r="D282" s="1"/>
      <c r="E282" s="1"/>
      <c r="F282" s="1"/>
      <c r="G282" s="4"/>
      <c r="H282" s="5"/>
      <c r="I282" s="5"/>
      <c r="J282" s="2"/>
      <c r="K282" s="7"/>
      <c r="L282" s="2"/>
      <c r="M282" s="2"/>
    </row>
    <row r="283" spans="1:13" ht="12.75" customHeight="1" x14ac:dyDescent="0.2">
      <c r="A283" s="10"/>
      <c r="B283" s="1"/>
      <c r="C283" s="1"/>
      <c r="D283" s="1"/>
      <c r="E283" s="1"/>
      <c r="F283" s="1"/>
      <c r="G283" s="4"/>
      <c r="H283" s="5"/>
      <c r="I283" s="5"/>
      <c r="J283" s="2"/>
      <c r="K283" s="7"/>
      <c r="L283" s="2"/>
      <c r="M283" s="2"/>
    </row>
    <row r="284" spans="1:13" ht="12.75" customHeight="1" x14ac:dyDescent="0.2">
      <c r="A284" s="10"/>
      <c r="B284" s="1"/>
      <c r="C284" s="1"/>
      <c r="D284" s="1"/>
      <c r="E284" s="1"/>
      <c r="F284" s="1"/>
      <c r="G284" s="4"/>
      <c r="H284" s="5"/>
      <c r="I284" s="5"/>
      <c r="J284" s="2"/>
      <c r="K284" s="7"/>
      <c r="L284" s="2"/>
      <c r="M284" s="2"/>
    </row>
    <row r="285" spans="1:13" ht="12.75" customHeight="1" x14ac:dyDescent="0.2">
      <c r="A285" s="10"/>
      <c r="B285" s="1"/>
      <c r="C285" s="1"/>
      <c r="D285" s="1"/>
      <c r="E285" s="1"/>
      <c r="F285" s="1"/>
      <c r="G285" s="4"/>
      <c r="H285" s="5"/>
      <c r="I285" s="5"/>
      <c r="J285" s="2"/>
      <c r="K285" s="7"/>
      <c r="L285" s="2"/>
      <c r="M285" s="2"/>
    </row>
    <row r="286" spans="1:13" ht="12.75" customHeight="1" x14ac:dyDescent="0.2">
      <c r="A286" s="10"/>
      <c r="B286" s="1"/>
      <c r="C286" s="1"/>
      <c r="D286" s="1"/>
      <c r="E286" s="1"/>
      <c r="F286" s="1"/>
      <c r="G286" s="4"/>
      <c r="H286" s="5"/>
      <c r="I286" s="5"/>
      <c r="J286" s="2"/>
      <c r="K286" s="7"/>
      <c r="L286" s="2"/>
      <c r="M286" s="2"/>
    </row>
    <row r="287" spans="1:13" ht="12.75" customHeight="1" x14ac:dyDescent="0.2">
      <c r="A287" s="10"/>
      <c r="B287" s="1"/>
      <c r="C287" s="1"/>
      <c r="D287" s="1"/>
      <c r="E287" s="1"/>
      <c r="F287" s="1"/>
      <c r="G287" s="4"/>
      <c r="H287" s="5"/>
      <c r="I287" s="5"/>
      <c r="J287" s="2"/>
      <c r="K287" s="7"/>
      <c r="L287" s="2"/>
      <c r="M287" s="2"/>
    </row>
    <row r="288" spans="1:13" ht="12.75" customHeight="1" x14ac:dyDescent="0.2">
      <c r="A288" s="10"/>
      <c r="B288" s="1"/>
      <c r="C288" s="1"/>
      <c r="D288" s="1"/>
      <c r="E288" s="1"/>
      <c r="F288" s="1"/>
      <c r="G288" s="4"/>
      <c r="H288" s="5"/>
      <c r="I288" s="5"/>
      <c r="J288" s="2"/>
      <c r="K288" s="7"/>
      <c r="L288" s="2"/>
      <c r="M288" s="2"/>
    </row>
    <row r="289" spans="1:13" ht="12.75" customHeight="1" x14ac:dyDescent="0.2">
      <c r="A289" s="10"/>
      <c r="B289" s="1"/>
      <c r="C289" s="1"/>
      <c r="D289" s="1"/>
      <c r="E289" s="1"/>
      <c r="F289" s="1"/>
      <c r="G289" s="4"/>
      <c r="H289" s="5"/>
      <c r="I289" s="5"/>
      <c r="J289" s="2"/>
      <c r="K289" s="7"/>
      <c r="L289" s="2"/>
      <c r="M289" s="2"/>
    </row>
    <row r="290" spans="1:13" ht="12.75" customHeight="1" x14ac:dyDescent="0.2">
      <c r="A290" s="10"/>
      <c r="B290" s="1"/>
      <c r="C290" s="1"/>
      <c r="D290" s="1"/>
      <c r="E290" s="1"/>
      <c r="F290" s="1"/>
      <c r="G290" s="4"/>
      <c r="H290" s="5"/>
      <c r="I290" s="5"/>
      <c r="J290" s="2"/>
      <c r="K290" s="7"/>
      <c r="L290" s="2"/>
      <c r="M290" s="2"/>
    </row>
    <row r="291" spans="1:13" ht="12.75" customHeight="1" x14ac:dyDescent="0.2">
      <c r="A291" s="10"/>
      <c r="B291" s="1"/>
      <c r="C291" s="1"/>
      <c r="D291" s="1"/>
      <c r="E291" s="1"/>
      <c r="F291" s="1"/>
      <c r="G291" s="4"/>
      <c r="H291" s="5"/>
      <c r="I291" s="5"/>
      <c r="J291" s="2"/>
      <c r="K291" s="7"/>
      <c r="L291" s="2"/>
      <c r="M291" s="2"/>
    </row>
    <row r="292" spans="1:13" ht="12.75" customHeight="1" x14ac:dyDescent="0.2">
      <c r="A292" s="10"/>
      <c r="B292" s="1"/>
      <c r="C292" s="1"/>
      <c r="D292" s="1"/>
      <c r="E292" s="1"/>
      <c r="F292" s="1"/>
      <c r="G292" s="4"/>
      <c r="H292" s="5"/>
      <c r="I292" s="5"/>
      <c r="J292" s="2"/>
      <c r="K292" s="7"/>
      <c r="L292" s="2"/>
      <c r="M292" s="2"/>
    </row>
    <row r="293" spans="1:13" ht="12.75" customHeight="1" x14ac:dyDescent="0.2">
      <c r="A293" s="10"/>
      <c r="B293" s="1"/>
      <c r="C293" s="1"/>
      <c r="D293" s="1"/>
      <c r="E293" s="1"/>
      <c r="F293" s="1"/>
      <c r="G293" s="4"/>
      <c r="H293" s="5"/>
      <c r="I293" s="5"/>
      <c r="J293" s="2"/>
      <c r="K293" s="7"/>
      <c r="L293" s="2"/>
      <c r="M293" s="2"/>
    </row>
    <row r="294" spans="1:13" ht="12.75" customHeight="1" x14ac:dyDescent="0.2">
      <c r="A294" s="10"/>
      <c r="B294" s="1"/>
      <c r="C294" s="1"/>
      <c r="D294" s="1"/>
      <c r="E294" s="1"/>
      <c r="F294" s="1"/>
      <c r="G294" s="4"/>
      <c r="H294" s="5"/>
      <c r="I294" s="5"/>
      <c r="J294" s="2"/>
      <c r="K294" s="7"/>
      <c r="L294" s="2"/>
      <c r="M294" s="2"/>
    </row>
    <row r="295" spans="1:13" ht="12.75" customHeight="1" x14ac:dyDescent="0.2">
      <c r="A295" s="10"/>
      <c r="B295" s="1"/>
      <c r="C295" s="1"/>
      <c r="D295" s="1"/>
      <c r="E295" s="1"/>
      <c r="F295" s="1"/>
      <c r="G295" s="4"/>
      <c r="H295" s="5"/>
      <c r="I295" s="5"/>
      <c r="J295" s="2"/>
      <c r="K295" s="7"/>
      <c r="L295" s="2"/>
      <c r="M295" s="2"/>
    </row>
    <row r="296" spans="1:13" ht="12.75" customHeight="1" x14ac:dyDescent="0.2">
      <c r="A296" s="10"/>
      <c r="B296" s="1"/>
      <c r="C296" s="1"/>
      <c r="D296" s="1"/>
      <c r="E296" s="1"/>
      <c r="F296" s="1"/>
      <c r="G296" s="4"/>
      <c r="H296" s="5"/>
      <c r="I296" s="5"/>
      <c r="J296" s="2"/>
      <c r="K296" s="7"/>
      <c r="L296" s="2"/>
      <c r="M296" s="2"/>
    </row>
    <row r="297" spans="1:13" ht="12.75" customHeight="1" x14ac:dyDescent="0.2">
      <c r="A297" s="10"/>
      <c r="B297" s="1"/>
      <c r="C297" s="1"/>
      <c r="D297" s="1"/>
      <c r="E297" s="1"/>
      <c r="F297" s="1"/>
      <c r="G297" s="4"/>
      <c r="H297" s="5"/>
      <c r="I297" s="5"/>
      <c r="J297" s="2"/>
      <c r="K297" s="7"/>
      <c r="L297" s="2"/>
      <c r="M297" s="2"/>
    </row>
    <row r="298" spans="1:13" ht="12.75" customHeight="1" x14ac:dyDescent="0.2">
      <c r="A298" s="10"/>
      <c r="B298" s="1"/>
      <c r="C298" s="1"/>
      <c r="D298" s="1"/>
      <c r="E298" s="1"/>
      <c r="F298" s="1"/>
      <c r="G298" s="4"/>
      <c r="H298" s="5"/>
      <c r="I298" s="5"/>
      <c r="J298" s="2"/>
      <c r="K298" s="7"/>
      <c r="L298" s="2"/>
      <c r="M298" s="2"/>
    </row>
    <row r="299" spans="1:13" ht="12.75" customHeight="1" x14ac:dyDescent="0.2">
      <c r="A299" s="10"/>
      <c r="B299" s="1"/>
      <c r="C299" s="1"/>
      <c r="D299" s="1"/>
      <c r="E299" s="1"/>
      <c r="F299" s="1"/>
      <c r="G299" s="4"/>
      <c r="H299" s="5"/>
      <c r="I299" s="5"/>
      <c r="J299" s="2"/>
      <c r="K299" s="7"/>
      <c r="L299" s="2"/>
      <c r="M299" s="2"/>
    </row>
    <row r="300" spans="1:13" ht="12.75" customHeight="1" x14ac:dyDescent="0.2">
      <c r="A300" s="10"/>
      <c r="B300" s="1"/>
      <c r="C300" s="1"/>
      <c r="D300" s="1"/>
      <c r="E300" s="1"/>
      <c r="F300" s="1"/>
      <c r="G300" s="4"/>
      <c r="H300" s="5"/>
      <c r="I300" s="5"/>
      <c r="J300" s="2"/>
      <c r="K300" s="7"/>
      <c r="L300" s="2"/>
      <c r="M300" s="2"/>
    </row>
    <row r="301" spans="1:13" ht="12.75" customHeight="1" x14ac:dyDescent="0.2">
      <c r="A301" s="10"/>
      <c r="B301" s="1"/>
      <c r="C301" s="1"/>
      <c r="D301" s="1"/>
      <c r="E301" s="1"/>
      <c r="F301" s="1"/>
      <c r="G301" s="4"/>
      <c r="H301" s="5"/>
      <c r="I301" s="5"/>
      <c r="J301" s="2"/>
      <c r="K301" s="7"/>
      <c r="L301" s="2"/>
      <c r="M301" s="2"/>
    </row>
    <row r="302" spans="1:13" ht="12.75" customHeight="1" x14ac:dyDescent="0.2">
      <c r="A302" s="10"/>
      <c r="B302" s="1"/>
      <c r="C302" s="1"/>
      <c r="D302" s="1"/>
      <c r="E302" s="1"/>
      <c r="F302" s="1"/>
      <c r="G302" s="4"/>
      <c r="H302" s="5"/>
      <c r="I302" s="5"/>
      <c r="J302" s="2"/>
      <c r="K302" s="7"/>
      <c r="L302" s="2"/>
      <c r="M302" s="2"/>
    </row>
    <row r="303" spans="1:13" ht="12.75" customHeight="1" x14ac:dyDescent="0.2">
      <c r="A303" s="10"/>
      <c r="B303" s="1"/>
      <c r="C303" s="1"/>
      <c r="D303" s="1"/>
      <c r="E303" s="1"/>
      <c r="F303" s="1"/>
      <c r="G303" s="4"/>
      <c r="H303" s="5"/>
      <c r="I303" s="5"/>
      <c r="J303" s="2"/>
      <c r="K303" s="7"/>
      <c r="L303" s="2"/>
      <c r="M303" s="2"/>
    </row>
    <row r="304" spans="1:13" ht="12.75" customHeight="1" x14ac:dyDescent="0.2">
      <c r="A304" s="10"/>
      <c r="B304" s="1"/>
      <c r="C304" s="1"/>
      <c r="D304" s="1"/>
      <c r="E304" s="1"/>
      <c r="F304" s="1"/>
      <c r="G304" s="4"/>
      <c r="H304" s="5"/>
      <c r="I304" s="5"/>
      <c r="J304" s="2"/>
      <c r="K304" s="7"/>
      <c r="L304" s="2"/>
      <c r="M304" s="2"/>
    </row>
    <row r="305" spans="1:13" ht="12.75" customHeight="1" x14ac:dyDescent="0.2">
      <c r="A305" s="10"/>
      <c r="B305" s="1"/>
      <c r="C305" s="1"/>
      <c r="D305" s="1"/>
      <c r="E305" s="1"/>
      <c r="F305" s="1"/>
      <c r="G305" s="4"/>
      <c r="H305" s="5"/>
      <c r="I305" s="5"/>
      <c r="J305" s="2"/>
      <c r="K305" s="7"/>
      <c r="L305" s="2"/>
      <c r="M305" s="2"/>
    </row>
    <row r="306" spans="1:13" ht="12.75" customHeight="1" x14ac:dyDescent="0.2">
      <c r="A306" s="10"/>
      <c r="B306" s="1"/>
      <c r="C306" s="1"/>
      <c r="D306" s="1"/>
      <c r="E306" s="1"/>
      <c r="F306" s="1"/>
      <c r="G306" s="4"/>
      <c r="H306" s="5"/>
      <c r="I306" s="5"/>
      <c r="J306" s="2"/>
      <c r="K306" s="7"/>
      <c r="L306" s="2"/>
      <c r="M306" s="2"/>
    </row>
    <row r="307" spans="1:13" ht="12.75" customHeight="1" x14ac:dyDescent="0.2">
      <c r="A307" s="10"/>
      <c r="B307" s="1"/>
      <c r="C307" s="1"/>
      <c r="D307" s="1"/>
      <c r="E307" s="1"/>
      <c r="F307" s="1"/>
      <c r="G307" s="4"/>
      <c r="H307" s="5"/>
      <c r="I307" s="5"/>
      <c r="J307" s="2"/>
      <c r="K307" s="7"/>
      <c r="L307" s="2"/>
      <c r="M307" s="2"/>
    </row>
    <row r="308" spans="1:13" ht="12.75" customHeight="1" x14ac:dyDescent="0.2">
      <c r="A308" s="10"/>
      <c r="B308" s="1"/>
      <c r="C308" s="1"/>
      <c r="D308" s="1"/>
      <c r="E308" s="1"/>
      <c r="F308" s="1"/>
      <c r="G308" s="4"/>
      <c r="H308" s="5"/>
      <c r="I308" s="5"/>
      <c r="J308" s="2"/>
      <c r="K308" s="7"/>
      <c r="L308" s="2"/>
      <c r="M308" s="2"/>
    </row>
    <row r="309" spans="1:13" ht="12.75" customHeight="1" x14ac:dyDescent="0.2">
      <c r="A309" s="10"/>
      <c r="B309" s="1"/>
      <c r="C309" s="1"/>
      <c r="D309" s="1"/>
      <c r="E309" s="1"/>
      <c r="F309" s="1"/>
      <c r="G309" s="4"/>
      <c r="H309" s="5"/>
      <c r="I309" s="5"/>
      <c r="J309" s="2"/>
      <c r="K309" s="7"/>
      <c r="L309" s="2"/>
      <c r="M309" s="2"/>
    </row>
    <row r="310" spans="1:13" ht="12.75" customHeight="1" x14ac:dyDescent="0.2">
      <c r="A310" s="10"/>
      <c r="B310" s="1"/>
      <c r="C310" s="1"/>
      <c r="D310" s="1"/>
      <c r="E310" s="1"/>
      <c r="F310" s="1"/>
      <c r="G310" s="4"/>
      <c r="H310" s="5"/>
      <c r="I310" s="5"/>
      <c r="J310" s="2"/>
      <c r="K310" s="7"/>
      <c r="L310" s="2"/>
      <c r="M310" s="2"/>
    </row>
    <row r="311" spans="1:13" ht="12.75" customHeight="1" x14ac:dyDescent="0.2">
      <c r="A311" s="10"/>
      <c r="B311" s="1"/>
      <c r="C311" s="1"/>
      <c r="D311" s="1"/>
      <c r="E311" s="1"/>
      <c r="F311" s="1"/>
      <c r="G311" s="4"/>
      <c r="H311" s="5"/>
      <c r="I311" s="5"/>
      <c r="J311" s="2"/>
      <c r="K311" s="7"/>
      <c r="L311" s="2"/>
      <c r="M311" s="2"/>
    </row>
    <row r="312" spans="1:13" ht="12.75" customHeight="1" x14ac:dyDescent="0.2">
      <c r="A312" s="10"/>
      <c r="B312" s="1"/>
      <c r="C312" s="1"/>
      <c r="D312" s="1"/>
      <c r="E312" s="1"/>
      <c r="F312" s="1"/>
      <c r="G312" s="4"/>
      <c r="H312" s="5"/>
      <c r="I312" s="5"/>
      <c r="J312" s="2"/>
      <c r="K312" s="7"/>
      <c r="L312" s="2"/>
      <c r="M312" s="2"/>
    </row>
    <row r="313" spans="1:13" ht="12.75" customHeight="1" x14ac:dyDescent="0.2">
      <c r="A313" s="10"/>
      <c r="B313" s="1"/>
      <c r="C313" s="1"/>
      <c r="D313" s="1"/>
      <c r="E313" s="1"/>
      <c r="F313" s="1"/>
      <c r="G313" s="4"/>
      <c r="H313" s="5"/>
      <c r="I313" s="5"/>
      <c r="J313" s="2"/>
      <c r="K313" s="7"/>
      <c r="L313" s="2"/>
      <c r="M313" s="2"/>
    </row>
    <row r="314" spans="1:13" ht="12.75" customHeight="1" x14ac:dyDescent="0.2">
      <c r="A314" s="10"/>
      <c r="B314" s="1"/>
      <c r="C314" s="1"/>
      <c r="D314" s="1"/>
      <c r="E314" s="1"/>
      <c r="F314" s="1"/>
      <c r="G314" s="4"/>
      <c r="H314" s="5"/>
      <c r="I314" s="5"/>
      <c r="J314" s="2"/>
      <c r="K314" s="7"/>
      <c r="L314" s="2"/>
      <c r="M314" s="2"/>
    </row>
    <row r="315" spans="1:13" ht="12.75" customHeight="1" x14ac:dyDescent="0.2">
      <c r="A315" s="10"/>
      <c r="B315" s="1"/>
      <c r="C315" s="1"/>
      <c r="D315" s="1"/>
      <c r="E315" s="1"/>
      <c r="F315" s="1"/>
      <c r="G315" s="4"/>
      <c r="H315" s="5"/>
      <c r="I315" s="5"/>
      <c r="J315" s="2"/>
      <c r="K315" s="7"/>
      <c r="L315" s="2"/>
      <c r="M315" s="2"/>
    </row>
    <row r="316" spans="1:13" ht="12.75" customHeight="1" x14ac:dyDescent="0.2">
      <c r="A316" s="10"/>
      <c r="B316" s="1"/>
      <c r="C316" s="1"/>
      <c r="D316" s="1"/>
      <c r="E316" s="1"/>
      <c r="F316" s="1"/>
      <c r="G316" s="4"/>
      <c r="H316" s="5"/>
      <c r="I316" s="5"/>
      <c r="J316" s="2"/>
      <c r="K316" s="7"/>
      <c r="L316" s="2"/>
      <c r="M316" s="2"/>
    </row>
    <row r="317" spans="1:13" ht="12.75" customHeight="1" x14ac:dyDescent="0.2">
      <c r="A317" s="10"/>
      <c r="B317" s="1"/>
      <c r="C317" s="1"/>
      <c r="D317" s="1"/>
      <c r="E317" s="1"/>
      <c r="F317" s="1"/>
      <c r="G317" s="4"/>
      <c r="H317" s="5"/>
      <c r="I317" s="5"/>
      <c r="J317" s="2"/>
      <c r="K317" s="7"/>
      <c r="L317" s="2"/>
      <c r="M317" s="2"/>
    </row>
    <row r="318" spans="1:13" ht="12.75" customHeight="1" x14ac:dyDescent="0.2">
      <c r="A318" s="10"/>
      <c r="B318" s="1"/>
      <c r="C318" s="1"/>
      <c r="D318" s="1"/>
      <c r="E318" s="1"/>
      <c r="F318" s="1"/>
      <c r="G318" s="4"/>
      <c r="H318" s="5"/>
      <c r="I318" s="5"/>
      <c r="J318" s="2"/>
      <c r="K318" s="7"/>
      <c r="L318" s="2"/>
      <c r="M318" s="2"/>
    </row>
    <row r="319" spans="1:13" ht="12.75" customHeight="1" x14ac:dyDescent="0.2">
      <c r="A319" s="10"/>
      <c r="B319" s="1"/>
      <c r="C319" s="1"/>
      <c r="D319" s="1"/>
      <c r="E319" s="1"/>
      <c r="F319" s="1"/>
      <c r="G319" s="4"/>
      <c r="H319" s="5"/>
      <c r="I319" s="5"/>
      <c r="J319" s="2"/>
      <c r="K319" s="7"/>
      <c r="L319" s="2"/>
      <c r="M319" s="2"/>
    </row>
    <row r="320" spans="1:13" ht="12.75" customHeight="1" x14ac:dyDescent="0.2">
      <c r="A320" s="10"/>
      <c r="B320" s="1"/>
      <c r="C320" s="1"/>
      <c r="D320" s="1"/>
      <c r="E320" s="1"/>
      <c r="F320" s="1"/>
      <c r="G320" s="4"/>
      <c r="H320" s="5"/>
      <c r="I320" s="5"/>
      <c r="J320" s="2"/>
      <c r="K320" s="7"/>
      <c r="L320" s="2"/>
      <c r="M320" s="2"/>
    </row>
    <row r="321" spans="1:13" ht="12.75" customHeight="1" x14ac:dyDescent="0.2">
      <c r="A321" s="10"/>
      <c r="B321" s="1"/>
      <c r="C321" s="1"/>
      <c r="D321" s="1"/>
      <c r="E321" s="1"/>
      <c r="F321" s="1"/>
      <c r="G321" s="4"/>
      <c r="H321" s="5"/>
      <c r="I321" s="5"/>
      <c r="J321" s="2"/>
      <c r="K321" s="7"/>
      <c r="L321" s="2"/>
      <c r="M321" s="2"/>
    </row>
    <row r="322" spans="1:13" ht="12.75" customHeight="1" x14ac:dyDescent="0.2">
      <c r="A322" s="10"/>
      <c r="B322" s="1"/>
      <c r="C322" s="1"/>
      <c r="D322" s="1"/>
      <c r="E322" s="1"/>
      <c r="F322" s="1"/>
      <c r="G322" s="4"/>
      <c r="H322" s="5"/>
      <c r="I322" s="5"/>
      <c r="J322" s="2"/>
      <c r="K322" s="7"/>
      <c r="L322" s="2"/>
      <c r="M322" s="2"/>
    </row>
    <row r="323" spans="1:13" ht="12.75" customHeight="1" x14ac:dyDescent="0.2">
      <c r="A323" s="10"/>
      <c r="B323" s="1"/>
      <c r="C323" s="1"/>
      <c r="D323" s="1"/>
      <c r="E323" s="1"/>
      <c r="F323" s="1"/>
      <c r="G323" s="4"/>
      <c r="H323" s="5"/>
      <c r="I323" s="5"/>
      <c r="J323" s="2"/>
      <c r="K323" s="7"/>
      <c r="L323" s="2"/>
      <c r="M323" s="2"/>
    </row>
    <row r="324" spans="1:13" ht="12.75" customHeight="1" x14ac:dyDescent="0.2">
      <c r="A324" s="10"/>
      <c r="B324" s="1"/>
      <c r="C324" s="1"/>
      <c r="D324" s="1"/>
      <c r="E324" s="1"/>
      <c r="F324" s="1"/>
      <c r="G324" s="4"/>
      <c r="H324" s="5"/>
      <c r="I324" s="5"/>
      <c r="J324" s="2"/>
      <c r="K324" s="7"/>
      <c r="L324" s="2"/>
      <c r="M324" s="2"/>
    </row>
    <row r="325" spans="1:13" ht="12.75" customHeight="1" x14ac:dyDescent="0.2">
      <c r="A325" s="10"/>
      <c r="B325" s="1"/>
      <c r="C325" s="1"/>
      <c r="D325" s="1"/>
      <c r="E325" s="1"/>
      <c r="F325" s="1"/>
      <c r="G325" s="4"/>
      <c r="H325" s="5"/>
      <c r="I325" s="5"/>
      <c r="J325" s="2"/>
      <c r="K325" s="7"/>
      <c r="L325" s="2"/>
      <c r="M325" s="2"/>
    </row>
    <row r="326" spans="1:13" ht="12.75" customHeight="1" x14ac:dyDescent="0.2">
      <c r="A326" s="10"/>
      <c r="B326" s="1"/>
      <c r="C326" s="1"/>
      <c r="D326" s="1"/>
      <c r="E326" s="1"/>
      <c r="F326" s="1"/>
      <c r="G326" s="4"/>
      <c r="H326" s="5"/>
      <c r="I326" s="5"/>
      <c r="J326" s="2"/>
      <c r="K326" s="7"/>
      <c r="L326" s="2"/>
      <c r="M326" s="2"/>
    </row>
    <row r="327" spans="1:13" ht="12.75" customHeight="1" x14ac:dyDescent="0.2">
      <c r="A327" s="10"/>
      <c r="B327" s="1"/>
      <c r="C327" s="1"/>
      <c r="D327" s="1"/>
      <c r="E327" s="1"/>
      <c r="F327" s="1"/>
      <c r="G327" s="4"/>
      <c r="H327" s="5"/>
      <c r="I327" s="5"/>
      <c r="J327" s="2"/>
      <c r="K327" s="7"/>
      <c r="L327" s="2"/>
      <c r="M327" s="2"/>
    </row>
    <row r="328" spans="1:13" ht="12.75" customHeight="1" x14ac:dyDescent="0.2">
      <c r="A328" s="10"/>
      <c r="B328" s="1"/>
      <c r="C328" s="1"/>
      <c r="D328" s="1"/>
      <c r="E328" s="1"/>
      <c r="F328" s="1"/>
      <c r="G328" s="4"/>
      <c r="H328" s="5"/>
      <c r="I328" s="5"/>
      <c r="J328" s="2"/>
      <c r="K328" s="7"/>
      <c r="L328" s="2"/>
      <c r="M328" s="2"/>
    </row>
    <row r="329" spans="1:13" ht="12.75" customHeight="1" x14ac:dyDescent="0.2">
      <c r="A329" s="10"/>
      <c r="B329" s="1"/>
      <c r="C329" s="1"/>
      <c r="D329" s="1"/>
      <c r="E329" s="1"/>
      <c r="F329" s="1"/>
      <c r="G329" s="4"/>
      <c r="H329" s="5"/>
      <c r="I329" s="5"/>
      <c r="J329" s="2"/>
      <c r="K329" s="7"/>
      <c r="L329" s="2"/>
      <c r="M329" s="2"/>
    </row>
    <row r="330" spans="1:13" ht="12.75" customHeight="1" x14ac:dyDescent="0.2">
      <c r="A330" s="10"/>
      <c r="B330" s="1"/>
      <c r="C330" s="1"/>
      <c r="D330" s="1"/>
      <c r="E330" s="1"/>
      <c r="F330" s="1"/>
      <c r="G330" s="4"/>
      <c r="H330" s="5"/>
      <c r="I330" s="5"/>
      <c r="J330" s="2"/>
      <c r="K330" s="7"/>
      <c r="L330" s="2"/>
      <c r="M330" s="2"/>
    </row>
    <row r="331" spans="1:13" ht="12.75" customHeight="1" x14ac:dyDescent="0.2">
      <c r="A331" s="10"/>
      <c r="B331" s="1"/>
      <c r="C331" s="1"/>
      <c r="D331" s="1"/>
      <c r="E331" s="1"/>
      <c r="F331" s="1"/>
      <c r="G331" s="4"/>
      <c r="H331" s="5"/>
      <c r="I331" s="5"/>
      <c r="J331" s="2"/>
      <c r="K331" s="7"/>
      <c r="L331" s="2"/>
      <c r="M331" s="2"/>
    </row>
    <row r="332" spans="1:13" ht="12.75" customHeight="1" x14ac:dyDescent="0.2">
      <c r="A332" s="10"/>
      <c r="B332" s="1"/>
      <c r="C332" s="1"/>
      <c r="D332" s="1"/>
      <c r="E332" s="1"/>
      <c r="F332" s="1"/>
      <c r="G332" s="4"/>
      <c r="H332" s="5"/>
      <c r="I332" s="5"/>
      <c r="J332" s="2"/>
      <c r="K332" s="7"/>
      <c r="L332" s="2"/>
      <c r="M332" s="2"/>
    </row>
    <row r="333" spans="1:13" ht="12.75" customHeight="1" x14ac:dyDescent="0.2">
      <c r="A333" s="10"/>
      <c r="B333" s="1"/>
      <c r="C333" s="1"/>
      <c r="D333" s="1"/>
      <c r="E333" s="1"/>
      <c r="F333" s="1"/>
      <c r="G333" s="4"/>
      <c r="H333" s="5"/>
      <c r="I333" s="5"/>
      <c r="J333" s="2"/>
      <c r="K333" s="7"/>
      <c r="L333" s="2"/>
      <c r="M333" s="2"/>
    </row>
    <row r="334" spans="1:13" ht="12.75" customHeight="1" x14ac:dyDescent="0.2">
      <c r="A334" s="10"/>
      <c r="B334" s="1"/>
      <c r="C334" s="1"/>
      <c r="D334" s="1"/>
      <c r="E334" s="1"/>
      <c r="F334" s="1"/>
      <c r="G334" s="4"/>
      <c r="H334" s="5"/>
      <c r="I334" s="5"/>
      <c r="J334" s="2"/>
      <c r="K334" s="7"/>
      <c r="L334" s="2"/>
      <c r="M334" s="2"/>
    </row>
    <row r="335" spans="1:13" ht="12.75" customHeight="1" x14ac:dyDescent="0.2">
      <c r="A335" s="10"/>
      <c r="B335" s="1"/>
      <c r="C335" s="1"/>
      <c r="D335" s="1"/>
      <c r="E335" s="1"/>
      <c r="F335" s="1"/>
      <c r="G335" s="4"/>
      <c r="H335" s="5"/>
      <c r="I335" s="5"/>
      <c r="J335" s="2"/>
      <c r="K335" s="7"/>
      <c r="L335" s="2"/>
      <c r="M335" s="2"/>
    </row>
    <row r="336" spans="1:13" ht="12.75" customHeight="1" x14ac:dyDescent="0.2">
      <c r="A336" s="10"/>
      <c r="B336" s="1"/>
      <c r="C336" s="1"/>
      <c r="D336" s="1"/>
      <c r="E336" s="1"/>
      <c r="F336" s="1"/>
      <c r="G336" s="4"/>
      <c r="H336" s="5"/>
      <c r="I336" s="5"/>
      <c r="J336" s="2"/>
      <c r="K336" s="7"/>
      <c r="L336" s="2"/>
      <c r="M336" s="2"/>
    </row>
    <row r="337" spans="1:13" ht="12.75" customHeight="1" x14ac:dyDescent="0.2">
      <c r="A337" s="10"/>
      <c r="B337" s="1"/>
      <c r="C337" s="1"/>
      <c r="D337" s="1"/>
      <c r="E337" s="1"/>
      <c r="F337" s="1"/>
      <c r="G337" s="4"/>
      <c r="H337" s="5"/>
      <c r="I337" s="5"/>
      <c r="J337" s="2"/>
      <c r="K337" s="7"/>
      <c r="L337" s="2"/>
      <c r="M337" s="2"/>
    </row>
    <row r="338" spans="1:13" ht="12.75" customHeight="1" x14ac:dyDescent="0.2">
      <c r="A338" s="10"/>
      <c r="B338" s="1"/>
      <c r="C338" s="1"/>
      <c r="D338" s="1"/>
      <c r="E338" s="1"/>
      <c r="F338" s="1"/>
      <c r="G338" s="4"/>
      <c r="H338" s="5"/>
      <c r="I338" s="5"/>
      <c r="J338" s="2"/>
      <c r="K338" s="7"/>
      <c r="L338" s="2"/>
      <c r="M338" s="2"/>
    </row>
    <row r="339" spans="1:13" ht="12.75" customHeight="1" x14ac:dyDescent="0.2">
      <c r="A339" s="10"/>
      <c r="B339" s="1"/>
      <c r="C339" s="1"/>
      <c r="D339" s="1"/>
      <c r="E339" s="1"/>
      <c r="F339" s="1"/>
      <c r="G339" s="4"/>
      <c r="H339" s="5"/>
      <c r="I339" s="5"/>
      <c r="J339" s="2"/>
      <c r="K339" s="7"/>
      <c r="L339" s="2"/>
      <c r="M339" s="2"/>
    </row>
    <row r="340" spans="1:13" ht="12.75" customHeight="1" x14ac:dyDescent="0.2">
      <c r="A340" s="10"/>
      <c r="B340" s="1"/>
      <c r="C340" s="1"/>
      <c r="D340" s="1"/>
      <c r="E340" s="1"/>
      <c r="F340" s="1"/>
      <c r="G340" s="4"/>
      <c r="H340" s="5"/>
      <c r="I340" s="5"/>
      <c r="J340" s="2"/>
      <c r="K340" s="7"/>
      <c r="L340" s="2"/>
      <c r="M340" s="2"/>
    </row>
    <row r="341" spans="1:13" ht="12.75" customHeight="1" x14ac:dyDescent="0.2">
      <c r="A341" s="10"/>
      <c r="B341" s="1"/>
      <c r="C341" s="1"/>
      <c r="D341" s="1"/>
      <c r="E341" s="1"/>
      <c r="F341" s="1"/>
      <c r="G341" s="4"/>
      <c r="H341" s="5"/>
      <c r="I341" s="5"/>
      <c r="J341" s="2"/>
      <c r="K341" s="7"/>
      <c r="L341" s="2"/>
      <c r="M341" s="2"/>
    </row>
    <row r="342" spans="1:13" ht="12.75" customHeight="1" x14ac:dyDescent="0.2">
      <c r="A342" s="10"/>
      <c r="B342" s="1"/>
      <c r="C342" s="1"/>
      <c r="D342" s="1"/>
      <c r="E342" s="1"/>
      <c r="F342" s="1"/>
      <c r="G342" s="4"/>
      <c r="H342" s="5"/>
      <c r="I342" s="5"/>
      <c r="J342" s="2"/>
      <c r="K342" s="7"/>
      <c r="L342" s="2"/>
      <c r="M342" s="2"/>
    </row>
    <row r="343" spans="1:13" ht="12.75" customHeight="1" x14ac:dyDescent="0.2">
      <c r="A343" s="10"/>
      <c r="B343" s="1"/>
      <c r="C343" s="1"/>
      <c r="D343" s="1"/>
      <c r="E343" s="1"/>
      <c r="F343" s="1"/>
      <c r="G343" s="4"/>
      <c r="H343" s="5"/>
      <c r="I343" s="5"/>
      <c r="J343" s="2"/>
      <c r="K343" s="7"/>
      <c r="L343" s="2"/>
      <c r="M343" s="2"/>
    </row>
    <row r="344" spans="1:13" ht="12.75" customHeight="1" x14ac:dyDescent="0.2">
      <c r="A344" s="10"/>
      <c r="B344" s="1"/>
      <c r="C344" s="1"/>
      <c r="D344" s="1"/>
      <c r="E344" s="1"/>
      <c r="F344" s="1"/>
      <c r="G344" s="4"/>
      <c r="H344" s="5"/>
      <c r="I344" s="5"/>
      <c r="J344" s="2"/>
      <c r="K344" s="7"/>
      <c r="L344" s="2"/>
      <c r="M344" s="2"/>
    </row>
    <row r="345" spans="1:13" ht="12.75" customHeight="1" x14ac:dyDescent="0.2">
      <c r="A345" s="10"/>
      <c r="B345" s="1"/>
      <c r="C345" s="1"/>
      <c r="D345" s="1"/>
      <c r="E345" s="1"/>
      <c r="F345" s="1"/>
      <c r="G345" s="4"/>
      <c r="H345" s="5"/>
      <c r="I345" s="5"/>
      <c r="J345" s="2"/>
      <c r="K345" s="7"/>
      <c r="L345" s="2"/>
      <c r="M345" s="2"/>
    </row>
    <row r="346" spans="1:13" ht="12.75" customHeight="1" x14ac:dyDescent="0.2">
      <c r="A346" s="10"/>
      <c r="B346" s="1"/>
      <c r="C346" s="1"/>
      <c r="D346" s="1"/>
      <c r="E346" s="1"/>
      <c r="F346" s="1"/>
      <c r="G346" s="4"/>
      <c r="H346" s="5"/>
      <c r="I346" s="5"/>
      <c r="J346" s="2"/>
      <c r="K346" s="7"/>
      <c r="L346" s="2"/>
      <c r="M346" s="2"/>
    </row>
    <row r="347" spans="1:13" ht="12.75" customHeight="1" x14ac:dyDescent="0.2">
      <c r="A347" s="10"/>
      <c r="B347" s="1"/>
      <c r="C347" s="1"/>
      <c r="D347" s="1"/>
      <c r="E347" s="1"/>
      <c r="F347" s="1"/>
      <c r="G347" s="4"/>
      <c r="H347" s="5"/>
      <c r="I347" s="5"/>
      <c r="J347" s="2"/>
      <c r="K347" s="7"/>
      <c r="L347" s="2"/>
      <c r="M347" s="2"/>
    </row>
    <row r="348" spans="1:13" ht="12.75" customHeight="1" x14ac:dyDescent="0.2">
      <c r="A348" s="10"/>
      <c r="B348" s="1"/>
      <c r="C348" s="1"/>
      <c r="D348" s="1"/>
      <c r="E348" s="1"/>
      <c r="F348" s="1"/>
      <c r="G348" s="4"/>
      <c r="H348" s="5"/>
      <c r="I348" s="5"/>
      <c r="J348" s="2"/>
      <c r="K348" s="7"/>
      <c r="L348" s="2"/>
      <c r="M348" s="2"/>
    </row>
    <row r="349" spans="1:13" ht="12.75" customHeight="1" x14ac:dyDescent="0.2">
      <c r="A349" s="10"/>
      <c r="B349" s="1"/>
      <c r="C349" s="1"/>
      <c r="D349" s="1"/>
      <c r="E349" s="1"/>
      <c r="F349" s="1"/>
      <c r="G349" s="4"/>
      <c r="H349" s="5"/>
      <c r="I349" s="5"/>
      <c r="J349" s="2"/>
      <c r="K349" s="7"/>
      <c r="L349" s="2"/>
      <c r="M349" s="2"/>
    </row>
    <row r="350" spans="1:13" ht="12.75" customHeight="1" x14ac:dyDescent="0.2">
      <c r="A350" s="10"/>
      <c r="B350" s="1"/>
      <c r="C350" s="1"/>
      <c r="D350" s="1"/>
      <c r="E350" s="1"/>
      <c r="F350" s="1"/>
      <c r="G350" s="4"/>
      <c r="H350" s="5"/>
      <c r="I350" s="5"/>
      <c r="J350" s="2"/>
      <c r="K350" s="7"/>
      <c r="L350" s="2"/>
      <c r="M350" s="2"/>
    </row>
    <row r="351" spans="1:13" ht="12.75" customHeight="1" x14ac:dyDescent="0.2">
      <c r="A351" s="10"/>
      <c r="B351" s="1"/>
      <c r="C351" s="1"/>
      <c r="D351" s="1"/>
      <c r="E351" s="1"/>
      <c r="F351" s="1"/>
      <c r="G351" s="4"/>
      <c r="H351" s="5"/>
      <c r="I351" s="5"/>
      <c r="J351" s="2"/>
      <c r="K351" s="7"/>
      <c r="L351" s="2"/>
      <c r="M351" s="2"/>
    </row>
    <row r="352" spans="1:13" ht="12.75" customHeight="1" x14ac:dyDescent="0.2">
      <c r="A352" s="10"/>
      <c r="B352" s="1"/>
      <c r="C352" s="1"/>
      <c r="D352" s="1"/>
      <c r="E352" s="1"/>
      <c r="F352" s="1"/>
      <c r="G352" s="4"/>
      <c r="H352" s="5"/>
      <c r="I352" s="5"/>
      <c r="J352" s="2"/>
      <c r="K352" s="7"/>
      <c r="L352" s="2"/>
      <c r="M352" s="2"/>
    </row>
    <row r="353" spans="1:13" ht="12.75" customHeight="1" x14ac:dyDescent="0.2">
      <c r="A353" s="10"/>
      <c r="B353" s="1"/>
      <c r="C353" s="1"/>
      <c r="D353" s="1"/>
      <c r="E353" s="1"/>
      <c r="F353" s="1"/>
      <c r="G353" s="4"/>
      <c r="H353" s="5"/>
      <c r="I353" s="5"/>
      <c r="J353" s="2"/>
      <c r="K353" s="7"/>
      <c r="L353" s="2"/>
      <c r="M353" s="2"/>
    </row>
    <row r="354" spans="1:13" ht="12.75" customHeight="1" x14ac:dyDescent="0.2">
      <c r="A354" s="10"/>
      <c r="B354" s="1"/>
      <c r="C354" s="1"/>
      <c r="D354" s="1"/>
      <c r="E354" s="1"/>
      <c r="F354" s="1"/>
      <c r="G354" s="4"/>
      <c r="H354" s="5"/>
      <c r="I354" s="5"/>
      <c r="J354" s="2"/>
      <c r="K354" s="7"/>
      <c r="L354" s="2"/>
      <c r="M354" s="2"/>
    </row>
    <row r="355" spans="1:13" ht="12.75" customHeight="1" x14ac:dyDescent="0.2">
      <c r="A355" s="10"/>
      <c r="B355" s="1"/>
      <c r="C355" s="1"/>
      <c r="D355" s="1"/>
      <c r="E355" s="1"/>
      <c r="F355" s="1"/>
      <c r="G355" s="4"/>
      <c r="H355" s="5"/>
      <c r="I355" s="5"/>
      <c r="J355" s="2"/>
      <c r="K355" s="7"/>
      <c r="L355" s="2"/>
      <c r="M355" s="2"/>
    </row>
    <row r="356" spans="1:13" ht="12.75" customHeight="1" x14ac:dyDescent="0.2">
      <c r="A356" s="10"/>
      <c r="B356" s="1"/>
      <c r="C356" s="1"/>
      <c r="D356" s="1"/>
      <c r="E356" s="1"/>
      <c r="F356" s="1"/>
      <c r="G356" s="4"/>
      <c r="H356" s="5"/>
      <c r="I356" s="5"/>
      <c r="J356" s="2"/>
      <c r="K356" s="7"/>
      <c r="L356" s="2"/>
      <c r="M356" s="2"/>
    </row>
    <row r="357" spans="1:13" ht="12.75" customHeight="1" x14ac:dyDescent="0.2">
      <c r="A357" s="10"/>
      <c r="B357" s="1"/>
      <c r="C357" s="1"/>
      <c r="D357" s="1"/>
      <c r="E357" s="1"/>
      <c r="F357" s="1"/>
      <c r="G357" s="4"/>
      <c r="H357" s="5"/>
      <c r="I357" s="5"/>
      <c r="J357" s="2"/>
      <c r="K357" s="7"/>
      <c r="L357" s="2"/>
      <c r="M357" s="2"/>
    </row>
    <row r="358" spans="1:13" ht="12.75" customHeight="1" x14ac:dyDescent="0.2">
      <c r="A358" s="10"/>
      <c r="B358" s="1"/>
      <c r="C358" s="1"/>
      <c r="D358" s="1"/>
      <c r="E358" s="1"/>
      <c r="F358" s="1"/>
      <c r="G358" s="4"/>
      <c r="H358" s="5"/>
      <c r="I358" s="5"/>
      <c r="J358" s="2"/>
      <c r="K358" s="7"/>
      <c r="L358" s="2"/>
      <c r="M358" s="2"/>
    </row>
    <row r="359" spans="1:13" ht="12.75" customHeight="1" x14ac:dyDescent="0.2">
      <c r="A359" s="10"/>
      <c r="B359" s="1"/>
      <c r="C359" s="1"/>
      <c r="D359" s="1"/>
      <c r="E359" s="1"/>
      <c r="F359" s="1"/>
      <c r="G359" s="4"/>
      <c r="H359" s="5"/>
      <c r="I359" s="5"/>
      <c r="J359" s="2"/>
      <c r="K359" s="7"/>
      <c r="L359" s="2"/>
      <c r="M359" s="2"/>
    </row>
    <row r="360" spans="1:13" ht="12.75" customHeight="1" x14ac:dyDescent="0.2">
      <c r="A360" s="10"/>
      <c r="B360" s="1"/>
      <c r="C360" s="1"/>
      <c r="D360" s="1"/>
      <c r="E360" s="1"/>
      <c r="F360" s="1"/>
      <c r="G360" s="4"/>
      <c r="H360" s="5"/>
      <c r="I360" s="5"/>
      <c r="J360" s="2"/>
      <c r="K360" s="7"/>
      <c r="L360" s="2"/>
      <c r="M360" s="2"/>
    </row>
    <row r="361" spans="1:13" ht="12.75" customHeight="1" x14ac:dyDescent="0.2">
      <c r="A361" s="10"/>
      <c r="B361" s="1"/>
      <c r="C361" s="1"/>
      <c r="D361" s="1"/>
      <c r="E361" s="1"/>
      <c r="F361" s="1"/>
      <c r="G361" s="4"/>
      <c r="H361" s="5"/>
      <c r="I361" s="5"/>
      <c r="J361" s="2"/>
      <c r="K361" s="7"/>
      <c r="L361" s="2"/>
      <c r="M361" s="2"/>
    </row>
    <row r="362" spans="1:13" ht="12.75" customHeight="1" x14ac:dyDescent="0.2">
      <c r="A362" s="10"/>
      <c r="B362" s="1"/>
      <c r="C362" s="1"/>
      <c r="D362" s="1"/>
      <c r="E362" s="1"/>
      <c r="F362" s="1"/>
      <c r="G362" s="4"/>
      <c r="H362" s="5"/>
      <c r="I362" s="5"/>
      <c r="J362" s="2"/>
      <c r="K362" s="7"/>
      <c r="L362" s="2"/>
      <c r="M362" s="2"/>
    </row>
    <row r="363" spans="1:13" ht="12.75" customHeight="1" x14ac:dyDescent="0.2">
      <c r="A363" s="10"/>
      <c r="B363" s="1"/>
      <c r="C363" s="1"/>
      <c r="D363" s="1"/>
      <c r="E363" s="1"/>
      <c r="F363" s="1"/>
      <c r="G363" s="4"/>
      <c r="H363" s="5"/>
      <c r="I363" s="5"/>
      <c r="J363" s="2"/>
      <c r="K363" s="7"/>
      <c r="L363" s="2"/>
      <c r="M363" s="2"/>
    </row>
    <row r="364" spans="1:13" ht="12.75" customHeight="1" x14ac:dyDescent="0.2">
      <c r="A364" s="10"/>
      <c r="B364" s="1"/>
      <c r="C364" s="1"/>
      <c r="D364" s="1"/>
      <c r="E364" s="1"/>
      <c r="F364" s="1"/>
      <c r="G364" s="4"/>
      <c r="H364" s="5"/>
      <c r="I364" s="5"/>
      <c r="J364" s="2"/>
      <c r="K364" s="7"/>
      <c r="L364" s="2"/>
      <c r="M364" s="2"/>
    </row>
    <row r="365" spans="1:13" ht="12.75" customHeight="1" x14ac:dyDescent="0.2">
      <c r="A365" s="10"/>
      <c r="B365" s="1"/>
      <c r="C365" s="1"/>
      <c r="D365" s="1"/>
      <c r="E365" s="1"/>
      <c r="F365" s="1"/>
      <c r="G365" s="4"/>
      <c r="H365" s="5"/>
      <c r="I365" s="5"/>
      <c r="J365" s="2"/>
      <c r="K365" s="7"/>
      <c r="L365" s="2"/>
      <c r="M365" s="2"/>
    </row>
    <row r="366" spans="1:13" ht="12.75" customHeight="1" x14ac:dyDescent="0.2">
      <c r="A366" s="10"/>
      <c r="B366" s="1"/>
      <c r="C366" s="1"/>
      <c r="D366" s="1"/>
      <c r="E366" s="1"/>
      <c r="F366" s="1"/>
      <c r="G366" s="4"/>
      <c r="H366" s="5"/>
      <c r="I366" s="5"/>
      <c r="J366" s="2"/>
      <c r="K366" s="7"/>
      <c r="L366" s="2"/>
      <c r="M366" s="2"/>
    </row>
    <row r="367" spans="1:13" ht="12.75" customHeight="1" x14ac:dyDescent="0.2">
      <c r="A367" s="10"/>
      <c r="B367" s="1"/>
      <c r="C367" s="1"/>
      <c r="D367" s="1"/>
      <c r="E367" s="1"/>
      <c r="F367" s="1"/>
      <c r="G367" s="4"/>
      <c r="H367" s="5"/>
      <c r="I367" s="5"/>
      <c r="J367" s="2"/>
      <c r="K367" s="7"/>
      <c r="L367" s="2"/>
      <c r="M367" s="2"/>
    </row>
    <row r="368" spans="1:13" ht="12.75" customHeight="1" x14ac:dyDescent="0.2">
      <c r="A368" s="10"/>
      <c r="B368" s="1"/>
      <c r="C368" s="1"/>
      <c r="D368" s="1"/>
      <c r="E368" s="1"/>
      <c r="F368" s="1"/>
      <c r="G368" s="4"/>
      <c r="H368" s="5"/>
      <c r="I368" s="5"/>
      <c r="J368" s="2"/>
      <c r="K368" s="7"/>
      <c r="L368" s="2"/>
      <c r="M368" s="2"/>
    </row>
    <row r="369" spans="1:13" ht="12.75" customHeight="1" x14ac:dyDescent="0.2">
      <c r="A369" s="10"/>
      <c r="B369" s="1"/>
      <c r="C369" s="1"/>
      <c r="D369" s="1"/>
      <c r="E369" s="1"/>
      <c r="F369" s="1"/>
      <c r="G369" s="4"/>
      <c r="H369" s="5"/>
      <c r="I369" s="5"/>
      <c r="J369" s="2"/>
      <c r="K369" s="7"/>
      <c r="L369" s="2"/>
      <c r="M369" s="2"/>
    </row>
    <row r="370" spans="1:13" ht="12.75" customHeight="1" x14ac:dyDescent="0.2">
      <c r="A370" s="10"/>
      <c r="B370" s="1"/>
      <c r="C370" s="1"/>
      <c r="D370" s="1"/>
      <c r="E370" s="1"/>
      <c r="F370" s="1"/>
      <c r="G370" s="4"/>
      <c r="H370" s="5"/>
      <c r="I370" s="5"/>
      <c r="J370" s="2"/>
      <c r="K370" s="7"/>
      <c r="L370" s="2"/>
      <c r="M370" s="2"/>
    </row>
    <row r="371" spans="1:13" ht="12.75" customHeight="1" x14ac:dyDescent="0.2">
      <c r="A371" s="10"/>
      <c r="B371" s="1"/>
      <c r="C371" s="1"/>
      <c r="D371" s="1"/>
      <c r="E371" s="1"/>
      <c r="F371" s="1"/>
      <c r="G371" s="4"/>
      <c r="H371" s="5"/>
      <c r="I371" s="5"/>
      <c r="J371" s="2"/>
      <c r="K371" s="7"/>
      <c r="L371" s="2"/>
      <c r="M371" s="2"/>
    </row>
    <row r="372" spans="1:13" ht="12.75" customHeight="1" x14ac:dyDescent="0.2">
      <c r="A372" s="10"/>
      <c r="B372" s="1"/>
      <c r="C372" s="1"/>
      <c r="D372" s="1"/>
      <c r="E372" s="1"/>
      <c r="F372" s="1"/>
      <c r="G372" s="4"/>
      <c r="H372" s="5"/>
      <c r="I372" s="5"/>
      <c r="J372" s="2"/>
      <c r="K372" s="7"/>
      <c r="L372" s="2"/>
      <c r="M372" s="2"/>
    </row>
    <row r="373" spans="1:13" ht="12.75" customHeight="1" x14ac:dyDescent="0.2">
      <c r="A373" s="10"/>
      <c r="B373" s="1"/>
      <c r="C373" s="1"/>
      <c r="D373" s="1"/>
      <c r="E373" s="1"/>
      <c r="F373" s="1"/>
      <c r="G373" s="4"/>
      <c r="H373" s="5"/>
      <c r="I373" s="5"/>
      <c r="J373" s="2"/>
      <c r="K373" s="7"/>
      <c r="L373" s="2"/>
      <c r="M373" s="2"/>
    </row>
    <row r="374" spans="1:13" ht="12.75" customHeight="1" x14ac:dyDescent="0.2">
      <c r="A374" s="10"/>
      <c r="B374" s="1"/>
      <c r="C374" s="1"/>
      <c r="D374" s="1"/>
      <c r="E374" s="1"/>
      <c r="F374" s="1"/>
      <c r="G374" s="4"/>
      <c r="H374" s="5"/>
      <c r="I374" s="5"/>
      <c r="J374" s="2"/>
      <c r="K374" s="7"/>
      <c r="L374" s="2"/>
      <c r="M374" s="2"/>
    </row>
    <row r="375" spans="1:13" ht="12.75" customHeight="1" x14ac:dyDescent="0.2">
      <c r="A375" s="10"/>
      <c r="B375" s="1"/>
      <c r="C375" s="1"/>
      <c r="D375" s="1"/>
      <c r="E375" s="1"/>
      <c r="F375" s="1"/>
      <c r="G375" s="4"/>
      <c r="H375" s="5"/>
      <c r="I375" s="5"/>
      <c r="J375" s="2"/>
      <c r="K375" s="7"/>
      <c r="L375" s="2"/>
      <c r="M375" s="2"/>
    </row>
    <row r="376" spans="1:13" ht="12.75" customHeight="1" x14ac:dyDescent="0.2">
      <c r="A376" s="10"/>
      <c r="B376" s="1"/>
      <c r="C376" s="1"/>
      <c r="D376" s="1"/>
      <c r="E376" s="1"/>
      <c r="F376" s="1"/>
      <c r="G376" s="4"/>
      <c r="H376" s="5"/>
      <c r="I376" s="5"/>
      <c r="J376" s="2"/>
      <c r="K376" s="7"/>
      <c r="L376" s="2"/>
      <c r="M376" s="2"/>
    </row>
    <row r="377" spans="1:13" ht="12.75" customHeight="1" x14ac:dyDescent="0.2">
      <c r="A377" s="10"/>
      <c r="B377" s="1"/>
      <c r="C377" s="1"/>
      <c r="D377" s="1"/>
      <c r="E377" s="1"/>
      <c r="F377" s="1"/>
      <c r="G377" s="4"/>
      <c r="H377" s="5"/>
      <c r="I377" s="5"/>
      <c r="J377" s="2"/>
      <c r="K377" s="7"/>
      <c r="L377" s="2"/>
      <c r="M377" s="2"/>
    </row>
    <row r="378" spans="1:13" ht="12.75" customHeight="1" x14ac:dyDescent="0.2">
      <c r="A378" s="10"/>
      <c r="B378" s="1"/>
      <c r="C378" s="1"/>
      <c r="D378" s="1"/>
      <c r="E378" s="1"/>
      <c r="F378" s="1"/>
      <c r="G378" s="4"/>
      <c r="H378" s="5"/>
      <c r="I378" s="5"/>
      <c r="J378" s="2"/>
      <c r="K378" s="7"/>
      <c r="L378" s="2"/>
      <c r="M378" s="2"/>
    </row>
    <row r="379" spans="1:13" ht="12.75" customHeight="1" x14ac:dyDescent="0.2">
      <c r="A379" s="10"/>
      <c r="B379" s="1"/>
      <c r="C379" s="1"/>
      <c r="D379" s="1"/>
      <c r="E379" s="1"/>
      <c r="F379" s="1"/>
      <c r="G379" s="4"/>
      <c r="H379" s="5"/>
      <c r="I379" s="5"/>
      <c r="J379" s="2"/>
      <c r="K379" s="7"/>
      <c r="L379" s="2"/>
      <c r="M379" s="2"/>
    </row>
    <row r="380" spans="1:13" ht="12.75" customHeight="1" x14ac:dyDescent="0.2">
      <c r="A380" s="10"/>
      <c r="B380" s="1"/>
      <c r="C380" s="1"/>
      <c r="D380" s="1"/>
      <c r="E380" s="1"/>
      <c r="F380" s="1"/>
      <c r="G380" s="4"/>
      <c r="H380" s="5"/>
      <c r="I380" s="5"/>
      <c r="J380" s="2"/>
      <c r="K380" s="7"/>
      <c r="L380" s="2"/>
      <c r="M380" s="2"/>
    </row>
    <row r="381" spans="1:13" ht="12.75" customHeight="1" x14ac:dyDescent="0.2">
      <c r="A381" s="10"/>
      <c r="B381" s="1"/>
      <c r="C381" s="1"/>
      <c r="D381" s="1"/>
      <c r="E381" s="1"/>
      <c r="F381" s="1"/>
      <c r="G381" s="4"/>
      <c r="H381" s="5"/>
      <c r="I381" s="5"/>
      <c r="J381" s="2"/>
      <c r="K381" s="7"/>
      <c r="L381" s="2"/>
      <c r="M381" s="2"/>
    </row>
    <row r="382" spans="1:13" ht="12.75" customHeight="1" x14ac:dyDescent="0.2">
      <c r="A382" s="10"/>
      <c r="B382" s="1"/>
      <c r="C382" s="1"/>
      <c r="D382" s="1"/>
      <c r="E382" s="1"/>
      <c r="F382" s="1"/>
      <c r="G382" s="4"/>
      <c r="H382" s="5"/>
      <c r="I382" s="5"/>
      <c r="J382" s="2"/>
      <c r="K382" s="7"/>
      <c r="L382" s="2"/>
      <c r="M382" s="2"/>
    </row>
    <row r="383" spans="1:13" ht="12.75" customHeight="1" x14ac:dyDescent="0.2">
      <c r="A383" s="10"/>
      <c r="B383" s="1"/>
      <c r="C383" s="1"/>
      <c r="D383" s="1"/>
      <c r="E383" s="1"/>
      <c r="F383" s="1"/>
      <c r="G383" s="4"/>
      <c r="H383" s="5"/>
      <c r="I383" s="5"/>
      <c r="J383" s="2"/>
      <c r="K383" s="7"/>
      <c r="L383" s="2"/>
      <c r="M383" s="2"/>
    </row>
    <row r="384" spans="1:13" ht="12.75" customHeight="1" x14ac:dyDescent="0.2">
      <c r="A384" s="10"/>
      <c r="B384" s="1"/>
      <c r="C384" s="1"/>
      <c r="D384" s="1"/>
      <c r="E384" s="1"/>
      <c r="F384" s="1"/>
      <c r="G384" s="4"/>
      <c r="H384" s="5"/>
      <c r="I384" s="5"/>
      <c r="J384" s="2"/>
      <c r="K384" s="7"/>
      <c r="L384" s="2"/>
      <c r="M384" s="2"/>
    </row>
    <row r="385" spans="1:13" ht="12.75" customHeight="1" x14ac:dyDescent="0.2">
      <c r="A385" s="10"/>
      <c r="B385" s="1"/>
      <c r="C385" s="1"/>
      <c r="D385" s="1"/>
      <c r="E385" s="1"/>
      <c r="F385" s="1"/>
      <c r="G385" s="4"/>
      <c r="H385" s="5"/>
      <c r="I385" s="5"/>
      <c r="J385" s="2"/>
      <c r="K385" s="7"/>
      <c r="L385" s="2"/>
      <c r="M385" s="2"/>
    </row>
    <row r="386" spans="1:13" ht="12.75" customHeight="1" x14ac:dyDescent="0.2">
      <c r="A386" s="10"/>
      <c r="B386" s="1"/>
      <c r="C386" s="1"/>
      <c r="D386" s="1"/>
      <c r="E386" s="1"/>
      <c r="F386" s="1"/>
      <c r="G386" s="4"/>
      <c r="H386" s="5"/>
      <c r="I386" s="5"/>
      <c r="J386" s="2"/>
      <c r="K386" s="7"/>
      <c r="L386" s="2"/>
      <c r="M386" s="2"/>
    </row>
    <row r="387" spans="1:13" ht="12.75" customHeight="1" x14ac:dyDescent="0.2">
      <c r="A387" s="10"/>
      <c r="B387" s="1"/>
      <c r="C387" s="1"/>
      <c r="D387" s="1"/>
      <c r="E387" s="1"/>
      <c r="F387" s="1"/>
      <c r="G387" s="4"/>
      <c r="H387" s="5"/>
      <c r="I387" s="5"/>
      <c r="J387" s="2"/>
      <c r="K387" s="7"/>
      <c r="L387" s="2"/>
      <c r="M387" s="2"/>
    </row>
    <row r="388" spans="1:13" ht="12.75" customHeight="1" x14ac:dyDescent="0.2">
      <c r="A388" s="10"/>
      <c r="B388" s="1"/>
      <c r="C388" s="1"/>
      <c r="D388" s="1"/>
      <c r="E388" s="1"/>
      <c r="F388" s="1"/>
      <c r="G388" s="4"/>
      <c r="H388" s="5"/>
      <c r="I388" s="5"/>
      <c r="J388" s="2"/>
      <c r="K388" s="7"/>
      <c r="L388" s="2"/>
      <c r="M388" s="2"/>
    </row>
    <row r="389" spans="1:13" ht="12.75" customHeight="1" x14ac:dyDescent="0.2">
      <c r="A389" s="10"/>
      <c r="B389" s="1"/>
      <c r="C389" s="1"/>
      <c r="D389" s="1"/>
      <c r="E389" s="1"/>
      <c r="F389" s="1"/>
      <c r="G389" s="4"/>
      <c r="H389" s="5"/>
      <c r="I389" s="5"/>
      <c r="J389" s="2"/>
      <c r="K389" s="7"/>
      <c r="L389" s="2"/>
      <c r="M389" s="2"/>
    </row>
    <row r="390" spans="1:13" ht="12.75" customHeight="1" x14ac:dyDescent="0.2">
      <c r="A390" s="10"/>
      <c r="B390" s="1"/>
      <c r="C390" s="1"/>
      <c r="D390" s="1"/>
      <c r="E390" s="1"/>
      <c r="F390" s="1"/>
      <c r="G390" s="4"/>
      <c r="H390" s="5"/>
      <c r="I390" s="5"/>
      <c r="J390" s="2"/>
      <c r="K390" s="7"/>
      <c r="L390" s="2"/>
      <c r="M390" s="2"/>
    </row>
    <row r="391" spans="1:13" ht="12.75" customHeight="1" x14ac:dyDescent="0.2">
      <c r="A391" s="10"/>
      <c r="B391" s="1"/>
      <c r="C391" s="1"/>
      <c r="D391" s="1"/>
      <c r="E391" s="1"/>
      <c r="F391" s="1"/>
      <c r="G391" s="4"/>
      <c r="H391" s="5"/>
      <c r="I391" s="5"/>
      <c r="J391" s="2"/>
      <c r="K391" s="7"/>
      <c r="L391" s="2"/>
      <c r="M391" s="2"/>
    </row>
    <row r="392" spans="1:13" ht="12.75" customHeight="1" x14ac:dyDescent="0.2">
      <c r="A392" s="10"/>
      <c r="B392" s="1"/>
      <c r="C392" s="1"/>
      <c r="D392" s="1"/>
      <c r="E392" s="1"/>
      <c r="F392" s="1"/>
      <c r="G392" s="4"/>
      <c r="H392" s="5"/>
      <c r="I392" s="5"/>
      <c r="J392" s="2"/>
      <c r="K392" s="7"/>
      <c r="L392" s="2"/>
      <c r="M392" s="2"/>
    </row>
    <row r="393" spans="1:13" ht="12.75" customHeight="1" x14ac:dyDescent="0.2">
      <c r="A393" s="10"/>
      <c r="B393" s="1"/>
      <c r="C393" s="1"/>
      <c r="D393" s="1"/>
      <c r="E393" s="1"/>
      <c r="F393" s="1"/>
      <c r="G393" s="4"/>
      <c r="H393" s="5"/>
      <c r="I393" s="5"/>
      <c r="J393" s="2"/>
      <c r="K393" s="7"/>
      <c r="L393" s="2"/>
      <c r="M393" s="2"/>
    </row>
    <row r="394" spans="1:13" ht="12.75" customHeight="1" x14ac:dyDescent="0.2">
      <c r="A394" s="10"/>
      <c r="B394" s="1"/>
      <c r="C394" s="1"/>
      <c r="D394" s="1"/>
      <c r="E394" s="1"/>
      <c r="F394" s="1"/>
      <c r="G394" s="4"/>
      <c r="H394" s="5"/>
      <c r="I394" s="5"/>
      <c r="J394" s="2"/>
      <c r="K394" s="7"/>
      <c r="L394" s="2"/>
      <c r="M394" s="2"/>
    </row>
    <row r="395" spans="1:13" ht="12.75" customHeight="1" x14ac:dyDescent="0.2">
      <c r="A395" s="10"/>
      <c r="B395" s="1"/>
      <c r="C395" s="1"/>
      <c r="D395" s="1"/>
      <c r="E395" s="1"/>
      <c r="F395" s="1"/>
      <c r="G395" s="4"/>
      <c r="H395" s="5"/>
      <c r="I395" s="5"/>
      <c r="J395" s="2"/>
      <c r="K395" s="7"/>
      <c r="L395" s="2"/>
      <c r="M395" s="2"/>
    </row>
    <row r="396" spans="1:13" ht="12.75" customHeight="1" x14ac:dyDescent="0.2">
      <c r="A396" s="10"/>
      <c r="B396" s="1"/>
      <c r="C396" s="1"/>
      <c r="D396" s="1"/>
      <c r="E396" s="1"/>
      <c r="F396" s="1"/>
      <c r="G396" s="4"/>
      <c r="H396" s="5"/>
      <c r="I396" s="5"/>
      <c r="J396" s="2"/>
      <c r="K396" s="7"/>
      <c r="L396" s="2"/>
      <c r="M396" s="2"/>
    </row>
    <row r="397" spans="1:13" ht="12.75" customHeight="1" x14ac:dyDescent="0.2">
      <c r="A397" s="10"/>
      <c r="B397" s="1"/>
      <c r="C397" s="1"/>
      <c r="D397" s="1"/>
      <c r="E397" s="1"/>
      <c r="F397" s="1"/>
      <c r="G397" s="4"/>
      <c r="H397" s="5"/>
      <c r="I397" s="5"/>
      <c r="J397" s="2"/>
      <c r="K397" s="7"/>
      <c r="L397" s="2"/>
      <c r="M397" s="2"/>
    </row>
    <row r="398" spans="1:13" ht="12.75" customHeight="1" x14ac:dyDescent="0.2">
      <c r="A398" s="10"/>
      <c r="B398" s="1"/>
      <c r="C398" s="1"/>
      <c r="D398" s="1"/>
      <c r="E398" s="1"/>
      <c r="F398" s="1"/>
      <c r="G398" s="4"/>
      <c r="H398" s="5"/>
      <c r="I398" s="5"/>
      <c r="J398" s="2"/>
      <c r="K398" s="7"/>
      <c r="L398" s="2"/>
      <c r="M398" s="2"/>
    </row>
    <row r="399" spans="1:13" ht="12.75" customHeight="1" x14ac:dyDescent="0.2">
      <c r="A399" s="10"/>
      <c r="B399" s="1"/>
      <c r="C399" s="1"/>
      <c r="D399" s="1"/>
      <c r="E399" s="1"/>
      <c r="F399" s="1"/>
      <c r="G399" s="4"/>
      <c r="H399" s="5"/>
      <c r="I399" s="5"/>
      <c r="J399" s="2"/>
      <c r="K399" s="7"/>
      <c r="L399" s="2"/>
      <c r="M399" s="2"/>
    </row>
    <row r="400" spans="1:13" ht="12.75" customHeight="1" x14ac:dyDescent="0.2">
      <c r="A400" s="10"/>
      <c r="B400" s="1"/>
      <c r="C400" s="1"/>
      <c r="D400" s="1"/>
      <c r="E400" s="1"/>
      <c r="F400" s="1"/>
      <c r="G400" s="4"/>
      <c r="H400" s="5"/>
      <c r="I400" s="5"/>
      <c r="J400" s="2"/>
      <c r="K400" s="7"/>
      <c r="L400" s="2"/>
      <c r="M400" s="2"/>
    </row>
    <row r="401" spans="1:13" ht="12.75" customHeight="1" x14ac:dyDescent="0.2">
      <c r="A401" s="10"/>
      <c r="B401" s="1"/>
      <c r="C401" s="1"/>
      <c r="D401" s="1"/>
      <c r="E401" s="1"/>
      <c r="F401" s="1"/>
      <c r="G401" s="4"/>
      <c r="H401" s="5"/>
      <c r="I401" s="5"/>
      <c r="J401" s="2"/>
      <c r="K401" s="7"/>
      <c r="L401" s="2"/>
      <c r="M401" s="2"/>
    </row>
    <row r="402" spans="1:13" ht="12.75" customHeight="1" x14ac:dyDescent="0.2">
      <c r="A402" s="10"/>
      <c r="B402" s="1"/>
      <c r="C402" s="1"/>
      <c r="D402" s="1"/>
      <c r="E402" s="1"/>
      <c r="F402" s="1"/>
      <c r="G402" s="4"/>
      <c r="H402" s="5"/>
      <c r="I402" s="5"/>
      <c r="J402" s="2"/>
      <c r="K402" s="7"/>
      <c r="L402" s="2"/>
      <c r="M402" s="2"/>
    </row>
    <row r="403" spans="1:13" ht="12.75" customHeight="1" x14ac:dyDescent="0.2">
      <c r="A403" s="10"/>
      <c r="B403" s="1"/>
      <c r="C403" s="1"/>
      <c r="D403" s="1"/>
      <c r="E403" s="1"/>
      <c r="F403" s="1"/>
      <c r="G403" s="4"/>
      <c r="H403" s="5"/>
      <c r="I403" s="5"/>
      <c r="J403" s="2"/>
      <c r="K403" s="7"/>
      <c r="L403" s="2"/>
      <c r="M403" s="2"/>
    </row>
    <row r="404" spans="1:13" ht="12.75" customHeight="1" x14ac:dyDescent="0.2">
      <c r="A404" s="10"/>
      <c r="B404" s="1"/>
      <c r="C404" s="1"/>
      <c r="D404" s="1"/>
      <c r="E404" s="1"/>
      <c r="F404" s="1"/>
      <c r="G404" s="4"/>
      <c r="H404" s="5"/>
      <c r="I404" s="5"/>
      <c r="J404" s="2"/>
      <c r="K404" s="7"/>
      <c r="L404" s="2"/>
      <c r="M404" s="2"/>
    </row>
    <row r="405" spans="1:13" ht="12.75" customHeight="1" x14ac:dyDescent="0.2">
      <c r="A405" s="10"/>
      <c r="B405" s="1"/>
      <c r="C405" s="1"/>
      <c r="D405" s="1"/>
      <c r="E405" s="1"/>
      <c r="F405" s="1"/>
      <c r="G405" s="4"/>
      <c r="H405" s="5"/>
      <c r="I405" s="5"/>
      <c r="J405" s="2"/>
      <c r="K405" s="7"/>
      <c r="L405" s="2"/>
      <c r="M405" s="2"/>
    </row>
    <row r="406" spans="1:13" ht="12.75" customHeight="1" x14ac:dyDescent="0.2">
      <c r="A406" s="10"/>
      <c r="B406" s="1"/>
      <c r="C406" s="1"/>
      <c r="D406" s="1"/>
      <c r="E406" s="1"/>
      <c r="F406" s="1"/>
      <c r="G406" s="4"/>
      <c r="H406" s="5"/>
      <c r="I406" s="5"/>
      <c r="J406" s="2"/>
      <c r="K406" s="7"/>
      <c r="L406" s="2"/>
      <c r="M406" s="2"/>
    </row>
    <row r="407" spans="1:13" ht="12.75" customHeight="1" x14ac:dyDescent="0.2">
      <c r="A407" s="10"/>
      <c r="B407" s="1"/>
      <c r="C407" s="1"/>
      <c r="D407" s="1"/>
      <c r="E407" s="1"/>
      <c r="F407" s="1"/>
      <c r="G407" s="4"/>
      <c r="H407" s="5"/>
      <c r="I407" s="5"/>
      <c r="J407" s="2"/>
      <c r="K407" s="7"/>
      <c r="L407" s="2"/>
      <c r="M407" s="2"/>
    </row>
    <row r="408" spans="1:13" ht="12.75" customHeight="1" x14ac:dyDescent="0.2">
      <c r="A408" s="10"/>
      <c r="B408" s="1"/>
      <c r="C408" s="1"/>
      <c r="D408" s="1"/>
      <c r="E408" s="1"/>
      <c r="F408" s="1"/>
      <c r="G408" s="4"/>
      <c r="H408" s="5"/>
      <c r="I408" s="5"/>
      <c r="J408" s="2"/>
      <c r="K408" s="7"/>
      <c r="L408" s="2"/>
      <c r="M408" s="2"/>
    </row>
    <row r="409" spans="1:13" ht="12.75" customHeight="1" x14ac:dyDescent="0.2">
      <c r="A409" s="10"/>
      <c r="B409" s="1"/>
      <c r="C409" s="1"/>
      <c r="D409" s="1"/>
      <c r="E409" s="1"/>
      <c r="F409" s="1"/>
      <c r="G409" s="4"/>
      <c r="H409" s="5"/>
      <c r="I409" s="5"/>
      <c r="J409" s="2"/>
      <c r="K409" s="7"/>
      <c r="L409" s="2"/>
      <c r="M409" s="2"/>
    </row>
    <row r="410" spans="1:13" ht="12.75" customHeight="1" x14ac:dyDescent="0.2">
      <c r="A410" s="10"/>
      <c r="B410" s="1"/>
      <c r="C410" s="1"/>
      <c r="D410" s="1"/>
      <c r="E410" s="1"/>
      <c r="F410" s="1"/>
      <c r="G410" s="4"/>
      <c r="H410" s="5"/>
      <c r="I410" s="5"/>
      <c r="J410" s="2"/>
      <c r="K410" s="7"/>
      <c r="L410" s="2"/>
      <c r="M410" s="2"/>
    </row>
    <row r="411" spans="1:13" ht="12.75" customHeight="1" x14ac:dyDescent="0.2">
      <c r="A411" s="10"/>
      <c r="B411" s="1"/>
      <c r="C411" s="1"/>
      <c r="D411" s="1"/>
      <c r="E411" s="1"/>
      <c r="F411" s="1"/>
      <c r="G411" s="4"/>
      <c r="H411" s="5"/>
      <c r="I411" s="5"/>
      <c r="J411" s="2"/>
      <c r="K411" s="7"/>
      <c r="L411" s="2"/>
      <c r="M411" s="2"/>
    </row>
    <row r="412" spans="1:13" ht="12.75" customHeight="1" x14ac:dyDescent="0.2">
      <c r="A412" s="10"/>
      <c r="B412" s="1"/>
      <c r="C412" s="1"/>
      <c r="D412" s="1"/>
      <c r="E412" s="1"/>
      <c r="F412" s="1"/>
      <c r="G412" s="4"/>
      <c r="H412" s="5"/>
      <c r="I412" s="5"/>
      <c r="J412" s="2"/>
      <c r="K412" s="7"/>
      <c r="L412" s="2"/>
      <c r="M412" s="2"/>
    </row>
    <row r="413" spans="1:13" ht="12.75" customHeight="1" x14ac:dyDescent="0.2">
      <c r="A413" s="10"/>
      <c r="B413" s="1"/>
      <c r="C413" s="1"/>
      <c r="D413" s="1"/>
      <c r="E413" s="1"/>
      <c r="F413" s="1"/>
      <c r="G413" s="4"/>
      <c r="H413" s="5"/>
      <c r="I413" s="5"/>
      <c r="J413" s="2"/>
      <c r="K413" s="7"/>
      <c r="L413" s="2"/>
      <c r="M413" s="2"/>
    </row>
    <row r="414" spans="1:13" ht="12.75" customHeight="1" x14ac:dyDescent="0.2">
      <c r="A414" s="10"/>
      <c r="B414" s="1"/>
      <c r="C414" s="1"/>
      <c r="D414" s="1"/>
      <c r="E414" s="1"/>
      <c r="F414" s="1"/>
      <c r="G414" s="4"/>
      <c r="H414" s="5"/>
      <c r="I414" s="5"/>
      <c r="J414" s="2"/>
      <c r="K414" s="7"/>
      <c r="L414" s="2"/>
      <c r="M414" s="2"/>
    </row>
    <row r="415" spans="1:13" ht="12.75" customHeight="1" x14ac:dyDescent="0.2">
      <c r="A415" s="10"/>
      <c r="B415" s="1"/>
      <c r="C415" s="1"/>
      <c r="D415" s="1"/>
      <c r="E415" s="1"/>
      <c r="F415" s="1"/>
      <c r="G415" s="4"/>
      <c r="H415" s="5"/>
      <c r="I415" s="5"/>
      <c r="J415" s="2"/>
      <c r="K415" s="7"/>
      <c r="L415" s="2"/>
      <c r="M415" s="2"/>
    </row>
    <row r="416" spans="1:13" ht="12.75" customHeight="1" x14ac:dyDescent="0.2">
      <c r="A416" s="10"/>
      <c r="B416" s="1"/>
      <c r="C416" s="1"/>
      <c r="D416" s="1"/>
      <c r="E416" s="1"/>
      <c r="F416" s="1"/>
      <c r="G416" s="4"/>
      <c r="H416" s="5"/>
      <c r="I416" s="5"/>
      <c r="J416" s="2"/>
      <c r="K416" s="7"/>
      <c r="L416" s="2"/>
      <c r="M416" s="2"/>
    </row>
    <row r="417" spans="1:13" ht="12.75" customHeight="1" x14ac:dyDescent="0.2">
      <c r="A417" s="10"/>
      <c r="B417" s="1"/>
      <c r="C417" s="1"/>
      <c r="D417" s="1"/>
      <c r="E417" s="1"/>
      <c r="F417" s="1"/>
      <c r="G417" s="4"/>
      <c r="H417" s="5"/>
      <c r="I417" s="5"/>
      <c r="J417" s="2"/>
      <c r="K417" s="7"/>
      <c r="L417" s="2"/>
      <c r="M417" s="2"/>
    </row>
    <row r="418" spans="1:13" ht="12.75" customHeight="1" x14ac:dyDescent="0.2">
      <c r="A418" s="10"/>
      <c r="B418" s="1"/>
      <c r="C418" s="1"/>
      <c r="D418" s="1"/>
      <c r="E418" s="1"/>
      <c r="F418" s="1"/>
      <c r="G418" s="4"/>
      <c r="H418" s="5"/>
      <c r="I418" s="5"/>
      <c r="J418" s="2"/>
      <c r="K418" s="7"/>
      <c r="L418" s="2"/>
      <c r="M418" s="2"/>
    </row>
    <row r="419" spans="1:13" ht="12.75" customHeight="1" x14ac:dyDescent="0.2">
      <c r="A419" s="10"/>
      <c r="B419" s="1"/>
      <c r="C419" s="1"/>
      <c r="D419" s="1"/>
      <c r="E419" s="1"/>
      <c r="F419" s="1"/>
      <c r="G419" s="4"/>
      <c r="H419" s="5"/>
      <c r="I419" s="5"/>
      <c r="J419" s="2"/>
      <c r="K419" s="7"/>
      <c r="L419" s="2"/>
      <c r="M419" s="2"/>
    </row>
    <row r="420" spans="1:13" ht="12.75" customHeight="1" x14ac:dyDescent="0.2">
      <c r="A420" s="10"/>
      <c r="B420" s="1"/>
      <c r="C420" s="1"/>
      <c r="D420" s="1"/>
      <c r="E420" s="1"/>
      <c r="F420" s="1"/>
      <c r="G420" s="4"/>
      <c r="H420" s="5"/>
      <c r="I420" s="5"/>
      <c r="J420" s="2"/>
      <c r="K420" s="7"/>
      <c r="L420" s="2"/>
      <c r="M420" s="2"/>
    </row>
    <row r="421" spans="1:13" ht="12.75" customHeight="1" x14ac:dyDescent="0.2">
      <c r="A421" s="10"/>
      <c r="B421" s="1"/>
      <c r="C421" s="1"/>
      <c r="D421" s="1"/>
      <c r="E421" s="1"/>
      <c r="F421" s="1"/>
      <c r="G421" s="4"/>
      <c r="H421" s="5"/>
      <c r="I421" s="5"/>
      <c r="J421" s="2"/>
      <c r="K421" s="7"/>
      <c r="L421" s="2"/>
      <c r="M421" s="2"/>
    </row>
    <row r="422" spans="1:13" ht="12.75" customHeight="1" x14ac:dyDescent="0.2">
      <c r="A422" s="10"/>
      <c r="B422" s="1"/>
      <c r="C422" s="1"/>
      <c r="D422" s="1"/>
      <c r="E422" s="1"/>
      <c r="F422" s="1"/>
      <c r="G422" s="4"/>
      <c r="H422" s="5"/>
      <c r="I422" s="5"/>
      <c r="J422" s="2"/>
      <c r="K422" s="7"/>
      <c r="L422" s="2"/>
      <c r="M422" s="2"/>
    </row>
    <row r="423" spans="1:13" ht="12.75" customHeight="1" x14ac:dyDescent="0.2">
      <c r="A423" s="10"/>
      <c r="B423" s="1"/>
      <c r="C423" s="1"/>
      <c r="D423" s="1"/>
      <c r="E423" s="1"/>
      <c r="F423" s="1"/>
      <c r="G423" s="4"/>
      <c r="H423" s="5"/>
      <c r="I423" s="5"/>
      <c r="J423" s="2"/>
      <c r="K423" s="7"/>
      <c r="L423" s="2"/>
      <c r="M423" s="2"/>
    </row>
    <row r="424" spans="1:13" ht="12.75" customHeight="1" x14ac:dyDescent="0.2">
      <c r="A424" s="10"/>
      <c r="B424" s="1"/>
      <c r="C424" s="1"/>
      <c r="D424" s="1"/>
      <c r="E424" s="1"/>
      <c r="F424" s="1"/>
      <c r="G424" s="4"/>
      <c r="H424" s="5"/>
      <c r="I424" s="5"/>
      <c r="J424" s="2"/>
      <c r="K424" s="7"/>
      <c r="L424" s="2"/>
      <c r="M424" s="2"/>
    </row>
    <row r="425" spans="1:13" ht="12.75" customHeight="1" x14ac:dyDescent="0.2">
      <c r="A425" s="10"/>
      <c r="B425" s="1"/>
      <c r="C425" s="1"/>
      <c r="D425" s="1"/>
      <c r="E425" s="1"/>
      <c r="F425" s="1"/>
      <c r="G425" s="4"/>
      <c r="H425" s="5"/>
      <c r="I425" s="5"/>
      <c r="J425" s="2"/>
      <c r="K425" s="7"/>
      <c r="L425" s="2"/>
      <c r="M425" s="2"/>
    </row>
    <row r="426" spans="1:13" ht="12.75" customHeight="1" x14ac:dyDescent="0.2">
      <c r="A426" s="10"/>
      <c r="B426" s="1"/>
      <c r="C426" s="1"/>
      <c r="D426" s="1"/>
      <c r="E426" s="1"/>
      <c r="F426" s="1"/>
      <c r="G426" s="4"/>
      <c r="H426" s="5"/>
      <c r="I426" s="5"/>
      <c r="J426" s="2"/>
      <c r="K426" s="7"/>
      <c r="L426" s="2"/>
      <c r="M426" s="2"/>
    </row>
    <row r="427" spans="1:13" ht="12.75" customHeight="1" x14ac:dyDescent="0.2">
      <c r="A427" s="10"/>
      <c r="B427" s="1"/>
      <c r="C427" s="1"/>
      <c r="D427" s="1"/>
      <c r="E427" s="1"/>
      <c r="F427" s="1"/>
      <c r="G427" s="4"/>
      <c r="H427" s="5"/>
      <c r="I427" s="5"/>
      <c r="J427" s="2"/>
      <c r="K427" s="7"/>
      <c r="L427" s="2"/>
      <c r="M427" s="2"/>
    </row>
    <row r="428" spans="1:13" ht="12.75" customHeight="1" x14ac:dyDescent="0.2">
      <c r="A428" s="10"/>
      <c r="B428" s="1"/>
      <c r="C428" s="1"/>
      <c r="D428" s="1"/>
      <c r="E428" s="1"/>
      <c r="F428" s="1"/>
      <c r="G428" s="4"/>
      <c r="H428" s="5"/>
      <c r="I428" s="5"/>
      <c r="J428" s="2"/>
      <c r="K428" s="7"/>
      <c r="L428" s="2"/>
      <c r="M428" s="2"/>
    </row>
    <row r="429" spans="1:13" ht="12.75" customHeight="1" x14ac:dyDescent="0.2">
      <c r="A429" s="10"/>
      <c r="B429" s="1"/>
      <c r="C429" s="1"/>
      <c r="D429" s="1"/>
      <c r="E429" s="1"/>
      <c r="F429" s="1"/>
      <c r="G429" s="4"/>
      <c r="H429" s="5"/>
      <c r="I429" s="5"/>
      <c r="J429" s="2"/>
      <c r="K429" s="7"/>
      <c r="L429" s="2"/>
      <c r="M429" s="2"/>
    </row>
    <row r="430" spans="1:13" ht="12.75" customHeight="1" x14ac:dyDescent="0.2">
      <c r="A430" s="10"/>
      <c r="B430" s="1"/>
      <c r="C430" s="1"/>
      <c r="D430" s="1"/>
      <c r="E430" s="1"/>
      <c r="F430" s="1"/>
      <c r="G430" s="4"/>
      <c r="H430" s="5"/>
      <c r="I430" s="5"/>
      <c r="J430" s="2"/>
      <c r="K430" s="7"/>
      <c r="L430" s="2"/>
      <c r="M430" s="2"/>
    </row>
    <row r="431" spans="1:13" ht="12.75" customHeight="1" x14ac:dyDescent="0.2">
      <c r="A431" s="10"/>
      <c r="B431" s="1"/>
      <c r="C431" s="1"/>
      <c r="D431" s="1"/>
      <c r="E431" s="1"/>
      <c r="F431" s="1"/>
      <c r="G431" s="4"/>
      <c r="H431" s="5"/>
      <c r="I431" s="5"/>
      <c r="J431" s="2"/>
      <c r="K431" s="7"/>
      <c r="L431" s="2"/>
      <c r="M431" s="2"/>
    </row>
    <row r="432" spans="1:13" ht="12.75" customHeight="1" x14ac:dyDescent="0.2">
      <c r="A432" s="10"/>
      <c r="B432" s="1"/>
      <c r="C432" s="1"/>
      <c r="D432" s="1"/>
      <c r="E432" s="1"/>
      <c r="F432" s="1"/>
      <c r="G432" s="4"/>
      <c r="H432" s="5"/>
      <c r="I432" s="5"/>
      <c r="J432" s="2"/>
      <c r="K432" s="7"/>
      <c r="L432" s="2"/>
      <c r="M432" s="2"/>
    </row>
    <row r="433" spans="1:13" ht="12.75" customHeight="1" x14ac:dyDescent="0.2">
      <c r="A433" s="10"/>
      <c r="B433" s="1"/>
      <c r="C433" s="1"/>
      <c r="D433" s="1"/>
      <c r="E433" s="1"/>
      <c r="F433" s="1"/>
      <c r="G433" s="4"/>
      <c r="H433" s="5"/>
      <c r="I433" s="5"/>
      <c r="J433" s="2"/>
      <c r="K433" s="7"/>
      <c r="L433" s="2"/>
      <c r="M433" s="2"/>
    </row>
    <row r="434" spans="1:13" ht="12.75" customHeight="1" x14ac:dyDescent="0.2">
      <c r="A434" s="10"/>
      <c r="B434" s="1"/>
      <c r="C434" s="1"/>
      <c r="D434" s="1"/>
      <c r="E434" s="1"/>
      <c r="F434" s="1"/>
      <c r="G434" s="4"/>
      <c r="H434" s="5"/>
      <c r="I434" s="5"/>
      <c r="J434" s="2"/>
      <c r="K434" s="7"/>
      <c r="L434" s="2"/>
      <c r="M434" s="2"/>
    </row>
    <row r="435" spans="1:13" ht="12.75" customHeight="1" x14ac:dyDescent="0.2">
      <c r="A435" s="10"/>
      <c r="B435" s="1"/>
      <c r="C435" s="1"/>
      <c r="D435" s="1"/>
      <c r="E435" s="1"/>
      <c r="F435" s="1"/>
      <c r="G435" s="4"/>
      <c r="H435" s="5"/>
      <c r="I435" s="5"/>
      <c r="J435" s="2"/>
      <c r="K435" s="7"/>
      <c r="L435" s="2"/>
      <c r="M435" s="2"/>
    </row>
    <row r="436" spans="1:13" ht="12.75" customHeight="1" x14ac:dyDescent="0.2">
      <c r="A436" s="10"/>
      <c r="B436" s="1"/>
      <c r="C436" s="1"/>
      <c r="D436" s="1"/>
      <c r="E436" s="1"/>
      <c r="F436" s="1"/>
      <c r="G436" s="4"/>
      <c r="H436" s="5"/>
      <c r="I436" s="5"/>
      <c r="J436" s="2"/>
      <c r="K436" s="7"/>
      <c r="L436" s="2"/>
      <c r="M436" s="2"/>
    </row>
    <row r="437" spans="1:13" ht="12.75" customHeight="1" x14ac:dyDescent="0.2">
      <c r="A437" s="10"/>
      <c r="B437" s="1"/>
      <c r="C437" s="1"/>
      <c r="D437" s="1"/>
      <c r="E437" s="1"/>
      <c r="F437" s="1"/>
      <c r="G437" s="4"/>
      <c r="H437" s="5"/>
      <c r="I437" s="5"/>
      <c r="J437" s="2"/>
      <c r="K437" s="7"/>
      <c r="L437" s="2"/>
      <c r="M437" s="2"/>
    </row>
    <row r="438" spans="1:13" ht="12.75" customHeight="1" x14ac:dyDescent="0.2">
      <c r="A438" s="10"/>
      <c r="B438" s="1"/>
      <c r="C438" s="1"/>
      <c r="D438" s="1"/>
      <c r="E438" s="1"/>
      <c r="F438" s="1"/>
      <c r="G438" s="4"/>
      <c r="H438" s="5"/>
      <c r="I438" s="5"/>
      <c r="J438" s="2"/>
      <c r="K438" s="7"/>
      <c r="L438" s="2"/>
      <c r="M438" s="2"/>
    </row>
    <row r="439" spans="1:13" ht="12.75" customHeight="1" x14ac:dyDescent="0.2">
      <c r="A439" s="10"/>
      <c r="B439" s="1"/>
      <c r="C439" s="1"/>
      <c r="D439" s="1"/>
      <c r="E439" s="1"/>
      <c r="F439" s="1"/>
      <c r="G439" s="4"/>
      <c r="H439" s="5"/>
      <c r="I439" s="5"/>
      <c r="J439" s="2"/>
      <c r="K439" s="7"/>
      <c r="L439" s="2"/>
      <c r="M439" s="2"/>
    </row>
    <row r="440" spans="1:13" ht="12.75" customHeight="1" x14ac:dyDescent="0.2">
      <c r="A440" s="10"/>
      <c r="B440" s="1"/>
      <c r="C440" s="1"/>
      <c r="D440" s="1"/>
      <c r="E440" s="1"/>
      <c r="F440" s="1"/>
      <c r="G440" s="4"/>
      <c r="H440" s="5"/>
      <c r="I440" s="5"/>
      <c r="J440" s="2"/>
      <c r="K440" s="7"/>
      <c r="L440" s="2"/>
      <c r="M440" s="2"/>
    </row>
    <row r="441" spans="1:13" ht="12.75" customHeight="1" x14ac:dyDescent="0.2">
      <c r="A441" s="10"/>
      <c r="B441" s="1"/>
      <c r="C441" s="1"/>
      <c r="D441" s="1"/>
      <c r="E441" s="1"/>
      <c r="F441" s="1"/>
      <c r="G441" s="4"/>
      <c r="H441" s="5"/>
      <c r="I441" s="5"/>
      <c r="J441" s="2"/>
      <c r="K441" s="7"/>
      <c r="L441" s="2"/>
      <c r="M441" s="2"/>
    </row>
    <row r="442" spans="1:13" ht="12.75" customHeight="1" x14ac:dyDescent="0.2">
      <c r="A442" s="10"/>
      <c r="B442" s="1"/>
      <c r="C442" s="1"/>
      <c r="D442" s="1"/>
      <c r="E442" s="1"/>
      <c r="F442" s="1"/>
      <c r="G442" s="4"/>
      <c r="H442" s="5"/>
      <c r="I442" s="5"/>
      <c r="J442" s="2"/>
      <c r="K442" s="7"/>
      <c r="L442" s="2"/>
      <c r="M442" s="2"/>
    </row>
    <row r="443" spans="1:13" ht="12.75" customHeight="1" x14ac:dyDescent="0.2">
      <c r="A443" s="10"/>
      <c r="B443" s="1"/>
      <c r="C443" s="1"/>
      <c r="D443" s="1"/>
      <c r="E443" s="1"/>
      <c r="F443" s="1"/>
      <c r="G443" s="4"/>
      <c r="H443" s="5"/>
      <c r="I443" s="5"/>
      <c r="J443" s="2"/>
      <c r="K443" s="7"/>
      <c r="L443" s="2"/>
      <c r="M443" s="2"/>
    </row>
    <row r="444" spans="1:13" ht="12.75" customHeight="1" x14ac:dyDescent="0.2">
      <c r="A444" s="10"/>
      <c r="B444" s="1"/>
      <c r="C444" s="1"/>
      <c r="D444" s="1"/>
      <c r="E444" s="1"/>
      <c r="F444" s="1"/>
      <c r="G444" s="4"/>
      <c r="H444" s="5"/>
      <c r="I444" s="5"/>
      <c r="J444" s="2"/>
      <c r="K444" s="7"/>
      <c r="L444" s="2"/>
      <c r="M444" s="2"/>
    </row>
    <row r="445" spans="1:13" ht="12.75" customHeight="1" x14ac:dyDescent="0.2">
      <c r="A445" s="10"/>
      <c r="B445" s="1"/>
      <c r="C445" s="1"/>
      <c r="D445" s="1"/>
      <c r="E445" s="1"/>
      <c r="F445" s="1"/>
      <c r="G445" s="4"/>
      <c r="H445" s="5"/>
      <c r="I445" s="5"/>
      <c r="J445" s="2"/>
      <c r="K445" s="7"/>
      <c r="L445" s="2"/>
      <c r="M445" s="2"/>
    </row>
    <row r="446" spans="1:13" ht="12.75" customHeight="1" x14ac:dyDescent="0.2">
      <c r="A446" s="10"/>
      <c r="B446" s="1"/>
      <c r="C446" s="1"/>
      <c r="D446" s="1"/>
      <c r="E446" s="1"/>
      <c r="F446" s="1"/>
      <c r="G446" s="4"/>
      <c r="H446" s="5"/>
      <c r="I446" s="5"/>
      <c r="J446" s="2"/>
      <c r="K446" s="7"/>
      <c r="L446" s="2"/>
      <c r="M446" s="2"/>
    </row>
    <row r="447" spans="1:13" ht="12.75" customHeight="1" x14ac:dyDescent="0.2">
      <c r="A447" s="10"/>
      <c r="B447" s="1"/>
      <c r="C447" s="1"/>
      <c r="D447" s="1"/>
      <c r="E447" s="1"/>
      <c r="F447" s="1"/>
      <c r="G447" s="4"/>
      <c r="H447" s="5"/>
      <c r="I447" s="5"/>
      <c r="J447" s="2"/>
      <c r="K447" s="7"/>
      <c r="L447" s="2"/>
      <c r="M447" s="2"/>
    </row>
    <row r="448" spans="1:13" ht="12.75" customHeight="1" x14ac:dyDescent="0.2">
      <c r="A448" s="10"/>
      <c r="B448" s="1"/>
      <c r="C448" s="1"/>
      <c r="D448" s="1"/>
      <c r="E448" s="1"/>
      <c r="F448" s="1"/>
      <c r="G448" s="4"/>
      <c r="H448" s="5"/>
      <c r="I448" s="5"/>
      <c r="J448" s="2"/>
      <c r="K448" s="7"/>
      <c r="L448" s="2"/>
      <c r="M448" s="2"/>
    </row>
    <row r="449" spans="1:13" ht="12.75" customHeight="1" x14ac:dyDescent="0.2">
      <c r="A449" s="10"/>
      <c r="B449" s="1"/>
      <c r="C449" s="1"/>
      <c r="D449" s="1"/>
      <c r="E449" s="1"/>
      <c r="F449" s="1"/>
      <c r="G449" s="4"/>
      <c r="H449" s="5"/>
      <c r="I449" s="5"/>
      <c r="J449" s="2"/>
      <c r="K449" s="7"/>
      <c r="L449" s="2"/>
      <c r="M449" s="2"/>
    </row>
    <row r="450" spans="1:13" ht="12.75" customHeight="1" x14ac:dyDescent="0.2">
      <c r="A450" s="10"/>
      <c r="B450" s="1"/>
      <c r="C450" s="1"/>
      <c r="D450" s="1"/>
      <c r="E450" s="1"/>
      <c r="F450" s="1"/>
      <c r="G450" s="4"/>
      <c r="H450" s="5"/>
      <c r="I450" s="5"/>
      <c r="J450" s="2"/>
      <c r="K450" s="7"/>
      <c r="L450" s="2"/>
      <c r="M450" s="2"/>
    </row>
    <row r="451" spans="1:13" ht="12.75" customHeight="1" x14ac:dyDescent="0.2">
      <c r="A451" s="10"/>
      <c r="B451" s="1"/>
      <c r="C451" s="1"/>
      <c r="D451" s="1"/>
      <c r="E451" s="1"/>
      <c r="F451" s="1"/>
      <c r="G451" s="4"/>
      <c r="H451" s="5"/>
      <c r="I451" s="5"/>
      <c r="J451" s="2"/>
      <c r="K451" s="7"/>
      <c r="L451" s="2"/>
      <c r="M451" s="2"/>
    </row>
    <row r="452" spans="1:13" ht="12.75" customHeight="1" x14ac:dyDescent="0.2">
      <c r="A452" s="10"/>
      <c r="B452" s="1"/>
      <c r="C452" s="1"/>
      <c r="D452" s="1"/>
      <c r="E452" s="1"/>
      <c r="F452" s="1"/>
      <c r="G452" s="4"/>
      <c r="H452" s="5"/>
      <c r="I452" s="5"/>
      <c r="J452" s="2"/>
      <c r="K452" s="7"/>
      <c r="L452" s="2"/>
      <c r="M452" s="2"/>
    </row>
    <row r="453" spans="1:13" ht="12.75" customHeight="1" x14ac:dyDescent="0.2">
      <c r="A453" s="10"/>
      <c r="B453" s="1"/>
      <c r="C453" s="1"/>
      <c r="D453" s="1"/>
      <c r="E453" s="1"/>
      <c r="F453" s="1"/>
      <c r="G453" s="4"/>
      <c r="H453" s="5"/>
      <c r="I453" s="5"/>
      <c r="J453" s="2"/>
      <c r="K453" s="7"/>
      <c r="L453" s="2"/>
      <c r="M453" s="2"/>
    </row>
    <row r="454" spans="1:13" ht="12.75" customHeight="1" x14ac:dyDescent="0.2">
      <c r="A454" s="10"/>
      <c r="B454" s="1"/>
      <c r="C454" s="1"/>
      <c r="D454" s="1"/>
      <c r="E454" s="1"/>
      <c r="F454" s="1"/>
      <c r="G454" s="4"/>
      <c r="H454" s="5"/>
      <c r="I454" s="5"/>
      <c r="J454" s="2"/>
      <c r="K454" s="7"/>
      <c r="L454" s="2"/>
      <c r="M454" s="2"/>
    </row>
    <row r="455" spans="1:13" ht="12.75" customHeight="1" x14ac:dyDescent="0.2">
      <c r="A455" s="10"/>
      <c r="B455" s="1"/>
      <c r="C455" s="1"/>
      <c r="D455" s="1"/>
      <c r="E455" s="1"/>
      <c r="F455" s="1"/>
      <c r="G455" s="4"/>
      <c r="H455" s="5"/>
      <c r="I455" s="5"/>
      <c r="J455" s="2"/>
      <c r="K455" s="7"/>
      <c r="L455" s="2"/>
      <c r="M455" s="2"/>
    </row>
    <row r="456" spans="1:13" ht="12.75" customHeight="1" x14ac:dyDescent="0.2">
      <c r="A456" s="10"/>
      <c r="B456" s="1"/>
      <c r="C456" s="1"/>
      <c r="D456" s="1"/>
      <c r="E456" s="1"/>
      <c r="F456" s="1"/>
      <c r="G456" s="4"/>
      <c r="H456" s="5"/>
      <c r="I456" s="5"/>
      <c r="J456" s="2"/>
      <c r="K456" s="7"/>
      <c r="L456" s="2"/>
      <c r="M456" s="2"/>
    </row>
    <row r="457" spans="1:13" ht="12.75" customHeight="1" x14ac:dyDescent="0.2">
      <c r="A457" s="10"/>
      <c r="B457" s="1"/>
      <c r="C457" s="1"/>
      <c r="D457" s="1"/>
      <c r="E457" s="1"/>
      <c r="F457" s="1"/>
      <c r="G457" s="4"/>
      <c r="H457" s="5"/>
      <c r="I457" s="5"/>
      <c r="J457" s="2"/>
      <c r="K457" s="7"/>
      <c r="L457" s="2"/>
      <c r="M457" s="2"/>
    </row>
    <row r="458" spans="1:13" ht="12.75" customHeight="1" x14ac:dyDescent="0.2">
      <c r="A458" s="10"/>
      <c r="B458" s="1"/>
      <c r="C458" s="1"/>
      <c r="D458" s="1"/>
      <c r="E458" s="1"/>
      <c r="F458" s="1"/>
      <c r="G458" s="4"/>
      <c r="H458" s="5"/>
      <c r="I458" s="5"/>
      <c r="J458" s="2"/>
      <c r="K458" s="7"/>
      <c r="L458" s="2"/>
      <c r="M458" s="2"/>
    </row>
    <row r="459" spans="1:13" ht="12.75" customHeight="1" x14ac:dyDescent="0.2">
      <c r="A459" s="10"/>
      <c r="B459" s="1"/>
      <c r="C459" s="1"/>
      <c r="D459" s="1"/>
      <c r="E459" s="1"/>
      <c r="F459" s="1"/>
      <c r="G459" s="4"/>
      <c r="H459" s="5"/>
      <c r="I459" s="5"/>
      <c r="J459" s="2"/>
      <c r="K459" s="7"/>
      <c r="L459" s="2"/>
      <c r="M459" s="2"/>
    </row>
    <row r="460" spans="1:13" ht="12.75" customHeight="1" x14ac:dyDescent="0.2">
      <c r="A460" s="10"/>
      <c r="B460" s="1"/>
      <c r="C460" s="1"/>
      <c r="D460" s="1"/>
      <c r="E460" s="1"/>
      <c r="F460" s="1"/>
      <c r="G460" s="4"/>
      <c r="H460" s="5"/>
      <c r="I460" s="5"/>
      <c r="J460" s="2"/>
      <c r="K460" s="7"/>
      <c r="L460" s="2"/>
      <c r="M460" s="2"/>
    </row>
    <row r="461" spans="1:13" ht="12.75" customHeight="1" x14ac:dyDescent="0.2">
      <c r="A461" s="10"/>
      <c r="B461" s="1"/>
      <c r="C461" s="1"/>
      <c r="D461" s="1"/>
      <c r="E461" s="1"/>
      <c r="F461" s="1"/>
      <c r="G461" s="4"/>
      <c r="H461" s="5"/>
      <c r="I461" s="5"/>
      <c r="J461" s="2"/>
      <c r="K461" s="7"/>
      <c r="L461" s="2"/>
      <c r="M461" s="2"/>
    </row>
    <row r="462" spans="1:13" ht="12.75" customHeight="1" x14ac:dyDescent="0.2">
      <c r="A462" s="10"/>
      <c r="B462" s="1"/>
      <c r="C462" s="1"/>
      <c r="D462" s="1"/>
      <c r="E462" s="1"/>
      <c r="F462" s="1"/>
      <c r="G462" s="4"/>
      <c r="H462" s="5"/>
      <c r="I462" s="5"/>
      <c r="J462" s="2"/>
      <c r="K462" s="7"/>
      <c r="L462" s="2"/>
      <c r="M462" s="2"/>
    </row>
    <row r="463" spans="1:13" ht="12.75" customHeight="1" x14ac:dyDescent="0.2">
      <c r="A463" s="10"/>
      <c r="B463" s="1"/>
      <c r="C463" s="1"/>
      <c r="D463" s="1"/>
      <c r="E463" s="1"/>
      <c r="F463" s="1"/>
      <c r="G463" s="4"/>
      <c r="H463" s="5"/>
      <c r="I463" s="5"/>
      <c r="J463" s="2"/>
      <c r="K463" s="7"/>
      <c r="L463" s="2"/>
      <c r="M463" s="2"/>
    </row>
    <row r="464" spans="1:13" ht="12.75" customHeight="1" x14ac:dyDescent="0.2">
      <c r="A464" s="10"/>
      <c r="B464" s="1"/>
      <c r="C464" s="1"/>
      <c r="D464" s="1"/>
      <c r="E464" s="1"/>
      <c r="F464" s="1"/>
      <c r="G464" s="4"/>
      <c r="H464" s="5"/>
      <c r="I464" s="5"/>
      <c r="J464" s="2"/>
      <c r="K464" s="7"/>
      <c r="L464" s="2"/>
      <c r="M464" s="2"/>
    </row>
    <row r="465" spans="1:13" ht="12.75" customHeight="1" x14ac:dyDescent="0.2">
      <c r="A465" s="10"/>
      <c r="B465" s="1"/>
      <c r="C465" s="1"/>
      <c r="D465" s="1"/>
      <c r="E465" s="1"/>
      <c r="F465" s="1"/>
      <c r="G465" s="4"/>
      <c r="H465" s="5"/>
      <c r="I465" s="5"/>
      <c r="J465" s="2"/>
      <c r="K465" s="7"/>
      <c r="L465" s="2"/>
      <c r="M465" s="2"/>
    </row>
    <row r="466" spans="1:13" ht="12.75" customHeight="1" x14ac:dyDescent="0.2">
      <c r="A466" s="10"/>
      <c r="B466" s="1"/>
      <c r="C466" s="1"/>
      <c r="D466" s="1"/>
      <c r="E466" s="1"/>
      <c r="F466" s="1"/>
      <c r="G466" s="4"/>
      <c r="H466" s="5"/>
      <c r="I466" s="5"/>
      <c r="J466" s="2"/>
      <c r="K466" s="7"/>
      <c r="L466" s="2"/>
      <c r="M466" s="2"/>
    </row>
    <row r="467" spans="1:13" ht="12.75" customHeight="1" x14ac:dyDescent="0.2">
      <c r="A467" s="10"/>
      <c r="B467" s="1"/>
      <c r="C467" s="1"/>
      <c r="D467" s="1"/>
      <c r="E467" s="1"/>
      <c r="F467" s="1"/>
      <c r="G467" s="4"/>
      <c r="H467" s="5"/>
      <c r="I467" s="5"/>
      <c r="J467" s="2"/>
      <c r="K467" s="7"/>
      <c r="L467" s="2"/>
      <c r="M467" s="2"/>
    </row>
    <row r="468" spans="1:13" ht="12.75" customHeight="1" x14ac:dyDescent="0.2">
      <c r="A468" s="10"/>
      <c r="B468" s="1"/>
      <c r="C468" s="1"/>
      <c r="D468" s="1"/>
      <c r="E468" s="1"/>
      <c r="F468" s="1"/>
      <c r="G468" s="4"/>
      <c r="H468" s="5"/>
      <c r="I468" s="5"/>
      <c r="J468" s="2"/>
      <c r="K468" s="7"/>
      <c r="L468" s="2"/>
      <c r="M468" s="2"/>
    </row>
    <row r="469" spans="1:13" ht="12.75" customHeight="1" x14ac:dyDescent="0.2">
      <c r="A469" s="10"/>
      <c r="B469" s="1"/>
      <c r="C469" s="1"/>
      <c r="D469" s="1"/>
      <c r="E469" s="1"/>
      <c r="F469" s="1"/>
      <c r="G469" s="4"/>
      <c r="H469" s="5"/>
      <c r="I469" s="5"/>
      <c r="J469" s="2"/>
      <c r="K469" s="7"/>
      <c r="L469" s="2"/>
      <c r="M469" s="2"/>
    </row>
    <row r="470" spans="1:13" ht="12.75" customHeight="1" x14ac:dyDescent="0.2">
      <c r="A470" s="10"/>
      <c r="B470" s="1"/>
      <c r="C470" s="1"/>
      <c r="D470" s="1"/>
      <c r="E470" s="1"/>
      <c r="F470" s="1"/>
      <c r="G470" s="4"/>
      <c r="H470" s="5"/>
      <c r="I470" s="5"/>
      <c r="J470" s="2"/>
      <c r="K470" s="7"/>
      <c r="L470" s="2"/>
      <c r="M470" s="2"/>
    </row>
    <row r="471" spans="1:13" ht="12.75" customHeight="1" x14ac:dyDescent="0.2">
      <c r="A471" s="10"/>
      <c r="B471" s="1"/>
      <c r="C471" s="1"/>
      <c r="D471" s="1"/>
      <c r="E471" s="1"/>
      <c r="F471" s="1"/>
      <c r="G471" s="4"/>
      <c r="H471" s="5"/>
      <c r="I471" s="5"/>
      <c r="J471" s="2"/>
      <c r="K471" s="7"/>
      <c r="L471" s="2"/>
      <c r="M471" s="2"/>
    </row>
    <row r="472" spans="1:13" ht="12.75" customHeight="1" x14ac:dyDescent="0.2">
      <c r="A472" s="10"/>
      <c r="B472" s="1"/>
      <c r="C472" s="1"/>
      <c r="D472" s="1"/>
      <c r="E472" s="1"/>
      <c r="F472" s="1"/>
      <c r="G472" s="4"/>
      <c r="H472" s="5"/>
      <c r="I472" s="5"/>
      <c r="J472" s="2"/>
      <c r="K472" s="7"/>
      <c r="L472" s="2"/>
      <c r="M472" s="2"/>
    </row>
    <row r="473" spans="1:13" ht="12.75" customHeight="1" x14ac:dyDescent="0.2">
      <c r="A473" s="10"/>
      <c r="B473" s="1"/>
      <c r="C473" s="1"/>
      <c r="D473" s="1"/>
      <c r="E473" s="1"/>
      <c r="F473" s="1"/>
      <c r="G473" s="4"/>
      <c r="H473" s="5"/>
      <c r="I473" s="5"/>
      <c r="J473" s="2"/>
      <c r="K473" s="7"/>
      <c r="L473" s="2"/>
      <c r="M473" s="2"/>
    </row>
    <row r="474" spans="1:13" ht="12.75" customHeight="1" x14ac:dyDescent="0.2">
      <c r="A474" s="10"/>
      <c r="B474" s="1"/>
      <c r="C474" s="1"/>
      <c r="D474" s="1"/>
      <c r="E474" s="1"/>
      <c r="F474" s="1"/>
      <c r="G474" s="4"/>
      <c r="H474" s="5"/>
      <c r="I474" s="5"/>
      <c r="J474" s="2"/>
      <c r="K474" s="7"/>
      <c r="L474" s="2"/>
      <c r="M474" s="2"/>
    </row>
    <row r="475" spans="1:13" ht="12.75" customHeight="1" x14ac:dyDescent="0.2">
      <c r="A475" s="10"/>
      <c r="B475" s="1"/>
      <c r="C475" s="1"/>
      <c r="D475" s="1"/>
      <c r="E475" s="1"/>
      <c r="F475" s="1"/>
      <c r="G475" s="4"/>
      <c r="H475" s="5"/>
      <c r="I475" s="5"/>
      <c r="J475" s="2"/>
      <c r="K475" s="7"/>
      <c r="L475" s="2"/>
      <c r="M475" s="2"/>
    </row>
    <row r="476" spans="1:13" ht="12.75" customHeight="1" x14ac:dyDescent="0.2">
      <c r="A476" s="10"/>
      <c r="B476" s="1"/>
      <c r="C476" s="1"/>
      <c r="D476" s="1"/>
      <c r="E476" s="1"/>
      <c r="F476" s="1"/>
      <c r="G476" s="4"/>
      <c r="H476" s="5"/>
      <c r="I476" s="5"/>
      <c r="J476" s="2"/>
      <c r="K476" s="7"/>
      <c r="L476" s="2"/>
      <c r="M476" s="2"/>
    </row>
    <row r="477" spans="1:13" ht="12.75" customHeight="1" x14ac:dyDescent="0.2">
      <c r="A477" s="10"/>
      <c r="B477" s="1"/>
      <c r="C477" s="1"/>
      <c r="D477" s="1"/>
      <c r="E477" s="1"/>
      <c r="F477" s="1"/>
      <c r="G477" s="4"/>
      <c r="H477" s="5"/>
      <c r="I477" s="5"/>
      <c r="J477" s="2"/>
      <c r="K477" s="7"/>
      <c r="L477" s="2"/>
      <c r="M477" s="2"/>
    </row>
    <row r="478" spans="1:13" ht="12.75" customHeight="1" x14ac:dyDescent="0.2">
      <c r="A478" s="10"/>
      <c r="B478" s="1"/>
      <c r="C478" s="1"/>
      <c r="D478" s="1"/>
      <c r="E478" s="1"/>
      <c r="F478" s="1"/>
      <c r="G478" s="4"/>
      <c r="H478" s="5"/>
      <c r="I478" s="5"/>
      <c r="J478" s="2"/>
      <c r="K478" s="7"/>
      <c r="L478" s="2"/>
      <c r="M478" s="2"/>
    </row>
    <row r="479" spans="1:13" ht="12.75" customHeight="1" x14ac:dyDescent="0.2">
      <c r="A479" s="10"/>
      <c r="B479" s="1"/>
      <c r="C479" s="1"/>
      <c r="D479" s="1"/>
      <c r="E479" s="1"/>
      <c r="F479" s="1"/>
      <c r="G479" s="4"/>
      <c r="H479" s="5"/>
      <c r="I479" s="5"/>
      <c r="J479" s="2"/>
      <c r="K479" s="7"/>
      <c r="L479" s="2"/>
      <c r="M479" s="2"/>
    </row>
    <row r="480" spans="1:13" ht="12.75" customHeight="1" x14ac:dyDescent="0.2">
      <c r="A480" s="10"/>
      <c r="B480" s="1"/>
      <c r="C480" s="1"/>
      <c r="D480" s="1"/>
      <c r="E480" s="1"/>
      <c r="F480" s="1"/>
      <c r="G480" s="4"/>
      <c r="H480" s="5"/>
      <c r="I480" s="5"/>
      <c r="J480" s="2"/>
      <c r="K480" s="7"/>
      <c r="L480" s="2"/>
      <c r="M480" s="2"/>
    </row>
    <row r="481" spans="1:13" ht="12.75" customHeight="1" x14ac:dyDescent="0.2">
      <c r="A481" s="10"/>
      <c r="B481" s="1"/>
      <c r="C481" s="1"/>
      <c r="D481" s="1"/>
      <c r="E481" s="1"/>
      <c r="F481" s="1"/>
      <c r="G481" s="4"/>
      <c r="H481" s="5"/>
      <c r="I481" s="5"/>
      <c r="J481" s="2"/>
      <c r="K481" s="7"/>
      <c r="L481" s="2"/>
      <c r="M481" s="2"/>
    </row>
    <row r="482" spans="1:13" ht="12.75" customHeight="1" x14ac:dyDescent="0.2">
      <c r="A482" s="10"/>
      <c r="B482" s="1"/>
      <c r="C482" s="1"/>
      <c r="D482" s="1"/>
      <c r="E482" s="1"/>
      <c r="F482" s="1"/>
      <c r="G482" s="4"/>
      <c r="H482" s="5"/>
      <c r="I482" s="5"/>
      <c r="J482" s="2"/>
      <c r="K482" s="7"/>
      <c r="L482" s="2"/>
      <c r="M482" s="2"/>
    </row>
    <row r="483" spans="1:13" ht="12.75" customHeight="1" x14ac:dyDescent="0.2">
      <c r="A483" s="10"/>
      <c r="B483" s="1"/>
      <c r="C483" s="1"/>
      <c r="D483" s="1"/>
      <c r="E483" s="1"/>
      <c r="F483" s="1"/>
      <c r="G483" s="4"/>
      <c r="H483" s="5"/>
      <c r="I483" s="5"/>
      <c r="J483" s="2"/>
      <c r="K483" s="7"/>
      <c r="L483" s="2"/>
      <c r="M483" s="2"/>
    </row>
    <row r="484" spans="1:13" ht="12.75" customHeight="1" x14ac:dyDescent="0.2">
      <c r="A484" s="10"/>
      <c r="B484" s="1"/>
      <c r="C484" s="1"/>
      <c r="D484" s="1"/>
      <c r="E484" s="1"/>
      <c r="F484" s="1"/>
      <c r="G484" s="4"/>
      <c r="H484" s="5"/>
      <c r="I484" s="5"/>
      <c r="J484" s="2"/>
      <c r="K484" s="7"/>
      <c r="L484" s="2"/>
      <c r="M484" s="2"/>
    </row>
    <row r="485" spans="1:13" ht="12.75" customHeight="1" x14ac:dyDescent="0.2">
      <c r="A485" s="10"/>
      <c r="B485" s="1"/>
      <c r="C485" s="1"/>
      <c r="D485" s="1"/>
      <c r="E485" s="1"/>
      <c r="F485" s="1"/>
      <c r="G485" s="4"/>
      <c r="H485" s="5"/>
      <c r="I485" s="5"/>
      <c r="J485" s="2"/>
      <c r="K485" s="7"/>
      <c r="L485" s="2"/>
      <c r="M485" s="2"/>
    </row>
    <row r="486" spans="1:13" ht="12.75" customHeight="1" x14ac:dyDescent="0.2">
      <c r="A486" s="10"/>
      <c r="B486" s="1"/>
      <c r="C486" s="1"/>
      <c r="D486" s="1"/>
      <c r="E486" s="1"/>
      <c r="F486" s="1"/>
      <c r="G486" s="4"/>
      <c r="H486" s="5"/>
      <c r="I486" s="5"/>
      <c r="J486" s="2"/>
      <c r="K486" s="7"/>
      <c r="L486" s="2"/>
      <c r="M486" s="2"/>
    </row>
    <row r="487" spans="1:13" ht="12.75" customHeight="1" x14ac:dyDescent="0.2">
      <c r="A487" s="10"/>
      <c r="B487" s="1"/>
      <c r="C487" s="1"/>
      <c r="D487" s="1"/>
      <c r="E487" s="1"/>
      <c r="F487" s="1"/>
      <c r="G487" s="4"/>
      <c r="H487" s="5"/>
      <c r="I487" s="5"/>
      <c r="J487" s="2"/>
      <c r="K487" s="7"/>
      <c r="L487" s="2"/>
      <c r="M487" s="2"/>
    </row>
    <row r="488" spans="1:13" ht="12.75" customHeight="1" x14ac:dyDescent="0.2">
      <c r="A488" s="10"/>
      <c r="B488" s="1"/>
      <c r="C488" s="1"/>
      <c r="D488" s="1"/>
      <c r="E488" s="1"/>
      <c r="F488" s="1"/>
      <c r="G488" s="4"/>
      <c r="H488" s="5"/>
      <c r="I488" s="5"/>
      <c r="J488" s="2"/>
      <c r="K488" s="7"/>
      <c r="L488" s="2"/>
      <c r="M488" s="2"/>
    </row>
    <row r="489" spans="1:13" ht="12.75" customHeight="1" x14ac:dyDescent="0.2">
      <c r="A489" s="10"/>
      <c r="B489" s="1"/>
      <c r="C489" s="1"/>
      <c r="D489" s="1"/>
      <c r="E489" s="1"/>
      <c r="F489" s="1"/>
      <c r="G489" s="4"/>
      <c r="H489" s="5"/>
      <c r="I489" s="5"/>
      <c r="J489" s="2"/>
      <c r="K489" s="7"/>
      <c r="L489" s="2"/>
      <c r="M489" s="2"/>
    </row>
    <row r="490" spans="1:13" ht="12.75" customHeight="1" x14ac:dyDescent="0.2">
      <c r="A490" s="10"/>
      <c r="B490" s="1"/>
      <c r="C490" s="1"/>
      <c r="D490" s="1"/>
      <c r="E490" s="1"/>
      <c r="F490" s="1"/>
      <c r="G490" s="4"/>
      <c r="H490" s="5"/>
      <c r="I490" s="5"/>
      <c r="J490" s="2"/>
      <c r="K490" s="7"/>
      <c r="L490" s="2"/>
      <c r="M490" s="2"/>
    </row>
    <row r="491" spans="1:13" ht="12.75" customHeight="1" x14ac:dyDescent="0.2">
      <c r="A491" s="10"/>
      <c r="B491" s="1"/>
      <c r="C491" s="1"/>
      <c r="D491" s="1"/>
      <c r="E491" s="1"/>
      <c r="F491" s="1"/>
      <c r="G491" s="4"/>
      <c r="H491" s="5"/>
      <c r="I491" s="5"/>
      <c r="J491" s="2"/>
      <c r="K491" s="7"/>
      <c r="L491" s="2"/>
      <c r="M491" s="2"/>
    </row>
    <row r="492" spans="1:13" ht="12.75" customHeight="1" x14ac:dyDescent="0.2">
      <c r="A492" s="10"/>
      <c r="B492" s="1"/>
      <c r="C492" s="1"/>
      <c r="D492" s="1"/>
      <c r="E492" s="1"/>
      <c r="F492" s="1"/>
      <c r="G492" s="4"/>
      <c r="H492" s="5"/>
      <c r="I492" s="5"/>
      <c r="J492" s="2"/>
      <c r="K492" s="7"/>
      <c r="L492" s="2"/>
      <c r="M492" s="2"/>
    </row>
    <row r="493" spans="1:13" ht="12.75" customHeight="1" x14ac:dyDescent="0.2">
      <c r="A493" s="10"/>
      <c r="B493" s="1"/>
      <c r="C493" s="1"/>
      <c r="D493" s="1"/>
      <c r="E493" s="1"/>
      <c r="F493" s="1"/>
      <c r="G493" s="4"/>
      <c r="H493" s="5"/>
      <c r="I493" s="5"/>
      <c r="J493" s="2"/>
      <c r="K493" s="7"/>
      <c r="L493" s="2"/>
      <c r="M493" s="2"/>
    </row>
    <row r="494" spans="1:13" ht="12.75" customHeight="1" x14ac:dyDescent="0.2">
      <c r="A494" s="10"/>
      <c r="B494" s="1"/>
      <c r="C494" s="1"/>
      <c r="D494" s="1"/>
      <c r="E494" s="1"/>
      <c r="F494" s="1"/>
      <c r="G494" s="4"/>
      <c r="H494" s="5"/>
      <c r="I494" s="5"/>
      <c r="J494" s="2"/>
      <c r="K494" s="7"/>
      <c r="L494" s="2"/>
      <c r="M494" s="2"/>
    </row>
    <row r="495" spans="1:13" ht="12.75" customHeight="1" x14ac:dyDescent="0.2">
      <c r="A495" s="10"/>
      <c r="B495" s="1"/>
      <c r="C495" s="1"/>
      <c r="D495" s="1"/>
      <c r="E495" s="1"/>
      <c r="F495" s="1"/>
      <c r="G495" s="4"/>
      <c r="H495" s="5"/>
      <c r="I495" s="5"/>
      <c r="J495" s="2"/>
      <c r="K495" s="7"/>
      <c r="L495" s="2"/>
      <c r="M495" s="2"/>
    </row>
    <row r="496" spans="1:13" ht="12.75" customHeight="1" x14ac:dyDescent="0.2">
      <c r="A496" s="10"/>
      <c r="B496" s="1"/>
      <c r="C496" s="1"/>
      <c r="D496" s="1"/>
      <c r="E496" s="1"/>
      <c r="F496" s="1"/>
      <c r="G496" s="4"/>
      <c r="H496" s="5"/>
      <c r="I496" s="5"/>
      <c r="J496" s="2"/>
      <c r="K496" s="7"/>
      <c r="L496" s="2"/>
      <c r="M496" s="2"/>
    </row>
    <row r="497" spans="1:13" ht="12.75" customHeight="1" x14ac:dyDescent="0.2">
      <c r="A497" s="10"/>
      <c r="B497" s="1"/>
      <c r="C497" s="1"/>
      <c r="D497" s="1"/>
      <c r="E497" s="1"/>
      <c r="F497" s="1"/>
      <c r="G497" s="4"/>
      <c r="H497" s="5"/>
      <c r="I497" s="5"/>
      <c r="J497" s="2"/>
      <c r="K497" s="7"/>
      <c r="L497" s="2"/>
      <c r="M497" s="2"/>
    </row>
    <row r="498" spans="1:13" ht="12.75" customHeight="1" x14ac:dyDescent="0.2">
      <c r="A498" s="10"/>
      <c r="B498" s="1"/>
      <c r="C498" s="1"/>
      <c r="D498" s="1"/>
      <c r="E498" s="1"/>
      <c r="F498" s="1"/>
      <c r="G498" s="4"/>
      <c r="H498" s="5"/>
      <c r="I498" s="5"/>
      <c r="J498" s="2"/>
      <c r="K498" s="7"/>
      <c r="L498" s="2"/>
      <c r="M498" s="2"/>
    </row>
    <row r="499" spans="1:13" ht="12.75" customHeight="1" x14ac:dyDescent="0.2">
      <c r="A499" s="10"/>
      <c r="B499" s="1"/>
      <c r="C499" s="1"/>
      <c r="D499" s="1"/>
      <c r="E499" s="1"/>
      <c r="F499" s="1"/>
      <c r="G499" s="4"/>
      <c r="H499" s="5"/>
      <c r="I499" s="5"/>
      <c r="J499" s="2"/>
      <c r="K499" s="7"/>
      <c r="L499" s="2"/>
      <c r="M499" s="2"/>
    </row>
    <row r="500" spans="1:13" ht="12.75" customHeight="1" x14ac:dyDescent="0.2">
      <c r="A500" s="10"/>
      <c r="B500" s="1"/>
      <c r="C500" s="1"/>
      <c r="D500" s="1"/>
      <c r="E500" s="1"/>
      <c r="F500" s="1"/>
      <c r="G500" s="4"/>
      <c r="H500" s="5"/>
      <c r="I500" s="5"/>
      <c r="J500" s="2"/>
      <c r="K500" s="7"/>
      <c r="L500" s="2"/>
      <c r="M500" s="2"/>
    </row>
    <row r="501" spans="1:13" ht="12.75" customHeight="1" x14ac:dyDescent="0.2">
      <c r="A501" s="10"/>
      <c r="B501" s="1"/>
      <c r="C501" s="1"/>
      <c r="D501" s="1"/>
      <c r="E501" s="1"/>
      <c r="F501" s="1"/>
      <c r="G501" s="4"/>
      <c r="H501" s="5"/>
      <c r="I501" s="5"/>
      <c r="J501" s="2"/>
      <c r="K501" s="7"/>
      <c r="L501" s="2"/>
      <c r="M501" s="2"/>
    </row>
    <row r="502" spans="1:13" ht="12.75" customHeight="1" x14ac:dyDescent="0.2">
      <c r="A502" s="10"/>
      <c r="B502" s="1"/>
      <c r="C502" s="1"/>
      <c r="D502" s="1"/>
      <c r="E502" s="1"/>
      <c r="F502" s="1"/>
      <c r="G502" s="4"/>
      <c r="H502" s="5"/>
      <c r="I502" s="5"/>
      <c r="J502" s="2"/>
      <c r="K502" s="7"/>
      <c r="L502" s="2"/>
      <c r="M502" s="2"/>
    </row>
    <row r="503" spans="1:13" ht="12.75" customHeight="1" x14ac:dyDescent="0.2">
      <c r="A503" s="10"/>
      <c r="B503" s="1"/>
      <c r="C503" s="1"/>
      <c r="D503" s="1"/>
      <c r="E503" s="1"/>
      <c r="F503" s="1"/>
      <c r="G503" s="4"/>
      <c r="H503" s="5"/>
      <c r="I503" s="5"/>
      <c r="J503" s="2"/>
      <c r="K503" s="7"/>
      <c r="L503" s="2"/>
      <c r="M503" s="2"/>
    </row>
    <row r="504" spans="1:13" ht="12.75" customHeight="1" x14ac:dyDescent="0.2">
      <c r="A504" s="10"/>
      <c r="B504" s="1"/>
      <c r="C504" s="1"/>
      <c r="D504" s="1"/>
      <c r="E504" s="1"/>
      <c r="F504" s="1"/>
      <c r="G504" s="4"/>
      <c r="H504" s="5"/>
      <c r="I504" s="5"/>
      <c r="J504" s="2"/>
      <c r="K504" s="7"/>
      <c r="L504" s="2"/>
      <c r="M504" s="2"/>
    </row>
    <row r="505" spans="1:13" ht="12.75" customHeight="1" x14ac:dyDescent="0.2">
      <c r="A505" s="10"/>
      <c r="B505" s="1"/>
      <c r="C505" s="1"/>
      <c r="D505" s="1"/>
      <c r="E505" s="1"/>
      <c r="F505" s="1"/>
      <c r="G505" s="4"/>
      <c r="H505" s="5"/>
      <c r="I505" s="5"/>
      <c r="J505" s="2"/>
      <c r="K505" s="7"/>
      <c r="L505" s="2"/>
      <c r="M505" s="2"/>
    </row>
    <row r="506" spans="1:13" ht="12.75" customHeight="1" x14ac:dyDescent="0.2">
      <c r="A506" s="10"/>
      <c r="B506" s="1"/>
      <c r="C506" s="1"/>
      <c r="D506" s="1"/>
      <c r="E506" s="1"/>
      <c r="F506" s="1"/>
      <c r="G506" s="4"/>
      <c r="H506" s="5"/>
      <c r="I506" s="5"/>
      <c r="J506" s="2"/>
      <c r="K506" s="7"/>
      <c r="L506" s="2"/>
      <c r="M506" s="2"/>
    </row>
    <row r="507" spans="1:13" ht="12.75" customHeight="1" x14ac:dyDescent="0.2">
      <c r="A507" s="10"/>
      <c r="B507" s="1"/>
      <c r="C507" s="1"/>
      <c r="D507" s="1"/>
      <c r="E507" s="1"/>
      <c r="F507" s="1"/>
      <c r="G507" s="4"/>
      <c r="H507" s="5"/>
      <c r="I507" s="5"/>
      <c r="J507" s="2"/>
      <c r="K507" s="7"/>
      <c r="L507" s="2"/>
      <c r="M507" s="2"/>
    </row>
    <row r="508" spans="1:13" ht="12.75" customHeight="1" x14ac:dyDescent="0.2">
      <c r="A508" s="10"/>
      <c r="B508" s="1"/>
      <c r="C508" s="1"/>
      <c r="D508" s="1"/>
      <c r="E508" s="1"/>
      <c r="F508" s="1"/>
      <c r="G508" s="4"/>
      <c r="H508" s="5"/>
      <c r="I508" s="5"/>
      <c r="J508" s="2"/>
      <c r="K508" s="7"/>
      <c r="L508" s="2"/>
      <c r="M508" s="2"/>
    </row>
    <row r="509" spans="1:13" ht="12.75" customHeight="1" x14ac:dyDescent="0.2">
      <c r="A509" s="10"/>
      <c r="B509" s="1"/>
      <c r="C509" s="1"/>
      <c r="D509" s="1"/>
      <c r="E509" s="1"/>
      <c r="F509" s="1"/>
      <c r="G509" s="4"/>
      <c r="H509" s="5"/>
      <c r="I509" s="5"/>
      <c r="J509" s="2"/>
      <c r="K509" s="7"/>
      <c r="L509" s="2"/>
      <c r="M509" s="2"/>
    </row>
    <row r="510" spans="1:13" ht="12.75" customHeight="1" x14ac:dyDescent="0.2">
      <c r="A510" s="10"/>
      <c r="B510" s="1"/>
      <c r="C510" s="1"/>
      <c r="D510" s="1"/>
      <c r="E510" s="1"/>
      <c r="F510" s="1"/>
      <c r="G510" s="4"/>
      <c r="H510" s="5"/>
      <c r="I510" s="5"/>
      <c r="J510" s="2"/>
      <c r="K510" s="7"/>
      <c r="L510" s="2"/>
      <c r="M510" s="2"/>
    </row>
    <row r="511" spans="1:13" ht="12.75" customHeight="1" x14ac:dyDescent="0.2">
      <c r="A511" s="10"/>
      <c r="B511" s="1"/>
      <c r="C511" s="1"/>
      <c r="D511" s="1"/>
      <c r="E511" s="1"/>
      <c r="F511" s="1"/>
      <c r="G511" s="4"/>
      <c r="H511" s="5"/>
      <c r="I511" s="5"/>
      <c r="J511" s="2"/>
      <c r="K511" s="7"/>
      <c r="L511" s="2"/>
      <c r="M511" s="2"/>
    </row>
    <row r="512" spans="1:13" ht="12.75" customHeight="1" x14ac:dyDescent="0.2">
      <c r="A512" s="10"/>
      <c r="B512" s="1"/>
      <c r="C512" s="1"/>
      <c r="D512" s="1"/>
      <c r="E512" s="1"/>
      <c r="F512" s="1"/>
      <c r="G512" s="4"/>
      <c r="H512" s="5"/>
      <c r="I512" s="5"/>
      <c r="J512" s="2"/>
      <c r="K512" s="7"/>
      <c r="L512" s="2"/>
      <c r="M512" s="2"/>
    </row>
    <row r="513" spans="1:13" ht="12.75" customHeight="1" x14ac:dyDescent="0.2">
      <c r="A513" s="10"/>
      <c r="B513" s="1"/>
      <c r="C513" s="1"/>
      <c r="D513" s="1"/>
      <c r="E513" s="1"/>
      <c r="F513" s="1"/>
      <c r="G513" s="4"/>
      <c r="H513" s="5"/>
      <c r="I513" s="5"/>
      <c r="J513" s="2"/>
      <c r="K513" s="7"/>
      <c r="L513" s="2"/>
      <c r="M513" s="2"/>
    </row>
    <row r="514" spans="1:13" ht="12.75" customHeight="1" x14ac:dyDescent="0.2">
      <c r="A514" s="10"/>
      <c r="B514" s="1"/>
      <c r="C514" s="1"/>
      <c r="D514" s="1"/>
      <c r="E514" s="1"/>
      <c r="F514" s="1"/>
      <c r="G514" s="4"/>
      <c r="H514" s="5"/>
      <c r="I514" s="5"/>
      <c r="J514" s="2"/>
      <c r="K514" s="7"/>
      <c r="L514" s="2"/>
      <c r="M514" s="2"/>
    </row>
    <row r="515" spans="1:13" ht="12.75" customHeight="1" x14ac:dyDescent="0.2">
      <c r="A515" s="10"/>
      <c r="B515" s="1"/>
      <c r="C515" s="1"/>
      <c r="D515" s="1"/>
      <c r="E515" s="1"/>
      <c r="F515" s="1"/>
      <c r="G515" s="4"/>
      <c r="H515" s="5"/>
      <c r="I515" s="5"/>
      <c r="J515" s="2"/>
      <c r="K515" s="7"/>
      <c r="L515" s="2"/>
      <c r="M515" s="2"/>
    </row>
    <row r="516" spans="1:13" ht="12.75" customHeight="1" x14ac:dyDescent="0.2">
      <c r="A516" s="10"/>
      <c r="B516" s="1"/>
      <c r="C516" s="1"/>
      <c r="D516" s="1"/>
      <c r="E516" s="1"/>
      <c r="F516" s="1"/>
      <c r="G516" s="4"/>
      <c r="H516" s="5"/>
      <c r="I516" s="5"/>
      <c r="J516" s="2"/>
      <c r="K516" s="7"/>
      <c r="L516" s="2"/>
      <c r="M516" s="2"/>
    </row>
    <row r="517" spans="1:13" ht="12.75" customHeight="1" x14ac:dyDescent="0.2">
      <c r="A517" s="10"/>
      <c r="B517" s="1"/>
      <c r="C517" s="1"/>
      <c r="D517" s="1"/>
      <c r="E517" s="1"/>
      <c r="F517" s="1"/>
      <c r="G517" s="4"/>
      <c r="H517" s="5"/>
      <c r="I517" s="5"/>
      <c r="J517" s="2"/>
      <c r="K517" s="7"/>
      <c r="L517" s="2"/>
      <c r="M517" s="2"/>
    </row>
    <row r="518" spans="1:13" ht="12.75" customHeight="1" x14ac:dyDescent="0.2">
      <c r="A518" s="10"/>
      <c r="B518" s="1"/>
      <c r="C518" s="1"/>
      <c r="D518" s="1"/>
      <c r="E518" s="1"/>
      <c r="F518" s="1"/>
      <c r="G518" s="4"/>
      <c r="H518" s="5"/>
      <c r="I518" s="5"/>
      <c r="J518" s="2"/>
      <c r="K518" s="7"/>
      <c r="L518" s="2"/>
      <c r="M518" s="2"/>
    </row>
    <row r="519" spans="1:13" ht="12.75" customHeight="1" x14ac:dyDescent="0.2">
      <c r="A519" s="10"/>
      <c r="B519" s="1"/>
      <c r="C519" s="1"/>
      <c r="D519" s="1"/>
      <c r="E519" s="1"/>
      <c r="F519" s="1"/>
      <c r="G519" s="4"/>
      <c r="H519" s="5"/>
      <c r="I519" s="5"/>
      <c r="J519" s="2"/>
      <c r="K519" s="7"/>
      <c r="L519" s="2"/>
      <c r="M519" s="2"/>
    </row>
    <row r="520" spans="1:13" ht="12.75" customHeight="1" x14ac:dyDescent="0.2">
      <c r="A520" s="10"/>
      <c r="B520" s="1"/>
      <c r="C520" s="1"/>
      <c r="D520" s="1"/>
      <c r="E520" s="1"/>
      <c r="F520" s="1"/>
      <c r="G520" s="4"/>
      <c r="H520" s="5"/>
      <c r="I520" s="5"/>
      <c r="J520" s="2"/>
      <c r="K520" s="7"/>
      <c r="L520" s="2"/>
      <c r="M520" s="2"/>
    </row>
    <row r="521" spans="1:13" ht="12.75" customHeight="1" x14ac:dyDescent="0.2">
      <c r="A521" s="10"/>
      <c r="B521" s="1"/>
      <c r="C521" s="1"/>
      <c r="D521" s="1"/>
      <c r="E521" s="1"/>
      <c r="F521" s="1"/>
      <c r="G521" s="4"/>
      <c r="H521" s="5"/>
      <c r="I521" s="5"/>
      <c r="J521" s="2"/>
      <c r="K521" s="7"/>
      <c r="L521" s="2"/>
      <c r="M521" s="2"/>
    </row>
    <row r="522" spans="1:13" ht="12.75" customHeight="1" x14ac:dyDescent="0.2">
      <c r="A522" s="10"/>
      <c r="B522" s="1"/>
      <c r="C522" s="1"/>
      <c r="D522" s="1"/>
      <c r="E522" s="1"/>
      <c r="F522" s="1"/>
      <c r="G522" s="4"/>
      <c r="H522" s="5"/>
      <c r="I522" s="5"/>
      <c r="J522" s="2"/>
      <c r="K522" s="7"/>
      <c r="L522" s="2"/>
      <c r="M522" s="2"/>
    </row>
    <row r="523" spans="1:13" ht="12.75" customHeight="1" x14ac:dyDescent="0.2">
      <c r="A523" s="10"/>
      <c r="B523" s="1"/>
      <c r="C523" s="1"/>
      <c r="D523" s="1"/>
      <c r="E523" s="1"/>
      <c r="F523" s="1"/>
      <c r="G523" s="4"/>
      <c r="H523" s="5"/>
      <c r="I523" s="5"/>
      <c r="J523" s="2"/>
      <c r="K523" s="7"/>
      <c r="L523" s="2"/>
      <c r="M523" s="2"/>
    </row>
    <row r="524" spans="1:13" ht="12.75" customHeight="1" x14ac:dyDescent="0.2">
      <c r="A524" s="10"/>
      <c r="B524" s="1"/>
      <c r="C524" s="1"/>
      <c r="D524" s="1"/>
      <c r="E524" s="1"/>
      <c r="F524" s="1"/>
      <c r="G524" s="4"/>
      <c r="H524" s="5"/>
      <c r="I524" s="5"/>
      <c r="J524" s="2"/>
      <c r="K524" s="7"/>
      <c r="L524" s="2"/>
      <c r="M524" s="2"/>
    </row>
    <row r="525" spans="1:13" ht="12.75" customHeight="1" x14ac:dyDescent="0.2">
      <c r="A525" s="10"/>
      <c r="B525" s="1"/>
      <c r="C525" s="1"/>
      <c r="D525" s="1"/>
      <c r="E525" s="1"/>
      <c r="F525" s="1"/>
      <c r="G525" s="4"/>
      <c r="H525" s="5"/>
      <c r="I525" s="5"/>
      <c r="J525" s="2"/>
      <c r="K525" s="7"/>
      <c r="L525" s="2"/>
      <c r="M525" s="2"/>
    </row>
    <row r="526" spans="1:13" ht="12.75" customHeight="1" x14ac:dyDescent="0.2">
      <c r="A526" s="10"/>
      <c r="B526" s="1"/>
      <c r="C526" s="1"/>
      <c r="D526" s="1"/>
      <c r="E526" s="1"/>
      <c r="F526" s="1"/>
      <c r="G526" s="4"/>
      <c r="H526" s="5"/>
      <c r="I526" s="5"/>
      <c r="J526" s="2"/>
      <c r="K526" s="7"/>
      <c r="L526" s="2"/>
      <c r="M526" s="2"/>
    </row>
    <row r="527" spans="1:13" ht="12.75" customHeight="1" x14ac:dyDescent="0.2">
      <c r="A527" s="10"/>
      <c r="B527" s="1"/>
      <c r="C527" s="1"/>
      <c r="D527" s="1"/>
      <c r="E527" s="1"/>
      <c r="F527" s="1"/>
      <c r="G527" s="4"/>
      <c r="H527" s="5"/>
      <c r="I527" s="5"/>
      <c r="J527" s="2"/>
      <c r="K527" s="7"/>
      <c r="L527" s="2"/>
      <c r="M527" s="2"/>
    </row>
    <row r="528" spans="1:13" ht="12.75" customHeight="1" x14ac:dyDescent="0.2">
      <c r="A528" s="10"/>
      <c r="B528" s="1"/>
      <c r="C528" s="1"/>
      <c r="D528" s="1"/>
      <c r="E528" s="1"/>
      <c r="F528" s="1"/>
      <c r="G528" s="4"/>
      <c r="H528" s="5"/>
      <c r="I528" s="5"/>
      <c r="J528" s="2"/>
      <c r="K528" s="7"/>
      <c r="L528" s="2"/>
      <c r="M528" s="2"/>
    </row>
    <row r="529" spans="1:13" ht="12.75" customHeight="1" x14ac:dyDescent="0.2">
      <c r="A529" s="10"/>
      <c r="B529" s="1"/>
      <c r="C529" s="1"/>
      <c r="D529" s="1"/>
      <c r="E529" s="1"/>
      <c r="F529" s="1"/>
      <c r="G529" s="4"/>
      <c r="H529" s="5"/>
      <c r="I529" s="5"/>
      <c r="J529" s="2"/>
      <c r="K529" s="7"/>
      <c r="L529" s="2"/>
      <c r="M529" s="2"/>
    </row>
    <row r="530" spans="1:13" ht="12.75" customHeight="1" x14ac:dyDescent="0.2">
      <c r="A530" s="10"/>
      <c r="B530" s="1"/>
      <c r="C530" s="1"/>
      <c r="D530" s="1"/>
      <c r="E530" s="1"/>
      <c r="F530" s="1"/>
      <c r="G530" s="4"/>
      <c r="H530" s="5"/>
      <c r="I530" s="5"/>
      <c r="J530" s="2"/>
      <c r="K530" s="7"/>
      <c r="L530" s="2"/>
      <c r="M530" s="2"/>
    </row>
    <row r="531" spans="1:13" ht="12.75" customHeight="1" x14ac:dyDescent="0.2">
      <c r="A531" s="10"/>
      <c r="B531" s="1"/>
      <c r="C531" s="1"/>
      <c r="D531" s="1"/>
      <c r="E531" s="1"/>
      <c r="F531" s="1"/>
      <c r="G531" s="4"/>
      <c r="H531" s="5"/>
      <c r="I531" s="5"/>
      <c r="J531" s="2"/>
      <c r="K531" s="7"/>
      <c r="L531" s="2"/>
      <c r="M531" s="2"/>
    </row>
    <row r="532" spans="1:13" ht="12.75" customHeight="1" x14ac:dyDescent="0.2">
      <c r="A532" s="10"/>
      <c r="B532" s="1"/>
      <c r="C532" s="1"/>
      <c r="D532" s="1"/>
      <c r="E532" s="1"/>
      <c r="F532" s="1"/>
      <c r="G532" s="4"/>
      <c r="H532" s="5"/>
      <c r="I532" s="5"/>
      <c r="J532" s="2"/>
      <c r="K532" s="7"/>
      <c r="L532" s="2"/>
      <c r="M532" s="2"/>
    </row>
    <row r="533" spans="1:13" ht="12.75" customHeight="1" x14ac:dyDescent="0.2">
      <c r="A533" s="10"/>
      <c r="B533" s="1"/>
      <c r="C533" s="1"/>
      <c r="D533" s="1"/>
      <c r="E533" s="1"/>
      <c r="F533" s="1"/>
      <c r="G533" s="4"/>
      <c r="H533" s="5"/>
      <c r="I533" s="5"/>
      <c r="J533" s="2"/>
      <c r="K533" s="7"/>
      <c r="L533" s="2"/>
      <c r="M533" s="2"/>
    </row>
    <row r="534" spans="1:13" ht="12.75" customHeight="1" x14ac:dyDescent="0.2">
      <c r="A534" s="10"/>
      <c r="B534" s="1"/>
      <c r="C534" s="1"/>
      <c r="D534" s="1"/>
      <c r="E534" s="1"/>
      <c r="F534" s="1"/>
      <c r="G534" s="4"/>
      <c r="H534" s="5"/>
      <c r="I534" s="5"/>
      <c r="J534" s="2"/>
      <c r="K534" s="7"/>
      <c r="L534" s="2"/>
      <c r="M534" s="2"/>
    </row>
    <row r="535" spans="1:13" ht="12.75" customHeight="1" x14ac:dyDescent="0.2">
      <c r="A535" s="10"/>
      <c r="B535" s="1"/>
      <c r="C535" s="1"/>
      <c r="D535" s="1"/>
      <c r="E535" s="1"/>
      <c r="F535" s="1"/>
      <c r="G535" s="4"/>
      <c r="H535" s="5"/>
      <c r="I535" s="5"/>
      <c r="J535" s="2"/>
      <c r="K535" s="7"/>
      <c r="L535" s="2"/>
      <c r="M535" s="2"/>
    </row>
    <row r="536" spans="1:13" ht="12.75" customHeight="1" x14ac:dyDescent="0.2">
      <c r="A536" s="10"/>
      <c r="B536" s="1"/>
      <c r="C536" s="1"/>
      <c r="D536" s="1"/>
      <c r="E536" s="1"/>
      <c r="F536" s="1"/>
      <c r="G536" s="4"/>
      <c r="H536" s="5"/>
      <c r="I536" s="5"/>
      <c r="J536" s="2"/>
      <c r="K536" s="7"/>
      <c r="L536" s="2"/>
      <c r="M536" s="2"/>
    </row>
    <row r="537" spans="1:13" ht="12.75" customHeight="1" x14ac:dyDescent="0.2">
      <c r="A537" s="10"/>
      <c r="B537" s="1"/>
      <c r="C537" s="1"/>
      <c r="D537" s="1"/>
      <c r="E537" s="1"/>
      <c r="F537" s="1"/>
      <c r="G537" s="4"/>
      <c r="H537" s="5"/>
      <c r="I537" s="5"/>
      <c r="J537" s="2"/>
      <c r="K537" s="7"/>
      <c r="L537" s="2"/>
      <c r="M537" s="2"/>
    </row>
    <row r="538" spans="1:13" ht="12.75" customHeight="1" x14ac:dyDescent="0.2">
      <c r="A538" s="10"/>
      <c r="B538" s="1"/>
      <c r="C538" s="1"/>
      <c r="D538" s="1"/>
      <c r="E538" s="1"/>
      <c r="F538" s="1"/>
      <c r="G538" s="4"/>
      <c r="H538" s="5"/>
      <c r="I538" s="5"/>
      <c r="J538" s="2"/>
      <c r="K538" s="7"/>
      <c r="L538" s="2"/>
      <c r="M538" s="2"/>
    </row>
    <row r="539" spans="1:13" ht="12.75" customHeight="1" x14ac:dyDescent="0.2">
      <c r="A539" s="10"/>
      <c r="B539" s="1"/>
      <c r="C539" s="1"/>
      <c r="D539" s="1"/>
      <c r="E539" s="1"/>
      <c r="F539" s="1"/>
      <c r="G539" s="4"/>
      <c r="H539" s="5"/>
      <c r="I539" s="5"/>
      <c r="J539" s="2"/>
      <c r="K539" s="7"/>
      <c r="L539" s="2"/>
      <c r="M539" s="2"/>
    </row>
    <row r="540" spans="1:13" ht="12.75" customHeight="1" x14ac:dyDescent="0.2">
      <c r="A540" s="10"/>
      <c r="B540" s="1"/>
      <c r="C540" s="1"/>
      <c r="D540" s="1"/>
      <c r="E540" s="1"/>
      <c r="F540" s="1"/>
      <c r="G540" s="4"/>
      <c r="H540" s="5"/>
      <c r="I540" s="5"/>
      <c r="J540" s="2"/>
      <c r="K540" s="7"/>
      <c r="L540" s="2"/>
      <c r="M540" s="2"/>
    </row>
    <row r="541" spans="1:13" ht="12.75" customHeight="1" x14ac:dyDescent="0.2">
      <c r="A541" s="10"/>
      <c r="B541" s="1"/>
      <c r="C541" s="1"/>
      <c r="D541" s="1"/>
      <c r="E541" s="1"/>
      <c r="F541" s="1"/>
      <c r="G541" s="4"/>
      <c r="H541" s="5"/>
      <c r="I541" s="5"/>
      <c r="J541" s="2"/>
      <c r="K541" s="7"/>
      <c r="L541" s="2"/>
      <c r="M541" s="2"/>
    </row>
    <row r="542" spans="1:13" ht="12.75" customHeight="1" x14ac:dyDescent="0.2">
      <c r="A542" s="10"/>
      <c r="B542" s="1"/>
      <c r="C542" s="1"/>
      <c r="D542" s="1"/>
      <c r="E542" s="1"/>
      <c r="F542" s="1"/>
      <c r="G542" s="4"/>
      <c r="H542" s="5"/>
      <c r="I542" s="5"/>
      <c r="J542" s="2"/>
      <c r="K542" s="7"/>
      <c r="L542" s="2"/>
      <c r="M542" s="2"/>
    </row>
    <row r="543" spans="1:13" ht="12.75" customHeight="1" x14ac:dyDescent="0.2">
      <c r="A543" s="10"/>
      <c r="B543" s="1"/>
      <c r="C543" s="1"/>
      <c r="D543" s="1"/>
      <c r="E543" s="1"/>
      <c r="F543" s="1"/>
      <c r="G543" s="4"/>
      <c r="H543" s="5"/>
      <c r="I543" s="5"/>
      <c r="J543" s="2"/>
      <c r="K543" s="7"/>
      <c r="L543" s="2"/>
      <c r="M543" s="2"/>
    </row>
    <row r="544" spans="1:13" ht="12.75" customHeight="1" x14ac:dyDescent="0.2">
      <c r="A544" s="10"/>
      <c r="B544" s="1"/>
      <c r="C544" s="1"/>
      <c r="D544" s="1"/>
      <c r="E544" s="1"/>
      <c r="F544" s="1"/>
      <c r="G544" s="4"/>
      <c r="H544" s="5"/>
      <c r="I544" s="5"/>
      <c r="J544" s="2"/>
      <c r="K544" s="7"/>
      <c r="L544" s="2"/>
      <c r="M544" s="2"/>
    </row>
    <row r="545" spans="1:13" ht="12.75" customHeight="1" x14ac:dyDescent="0.2">
      <c r="A545" s="10"/>
      <c r="B545" s="1"/>
      <c r="C545" s="1"/>
      <c r="D545" s="1"/>
      <c r="E545" s="1"/>
      <c r="F545" s="1"/>
      <c r="G545" s="4"/>
      <c r="H545" s="5"/>
      <c r="I545" s="5"/>
      <c r="J545" s="2"/>
      <c r="K545" s="7"/>
      <c r="L545" s="2"/>
      <c r="M545" s="2"/>
    </row>
    <row r="546" spans="1:13" ht="12.75" customHeight="1" x14ac:dyDescent="0.2">
      <c r="A546" s="10"/>
      <c r="B546" s="1"/>
      <c r="C546" s="1"/>
      <c r="D546" s="1"/>
      <c r="E546" s="1"/>
      <c r="F546" s="1"/>
      <c r="G546" s="4"/>
      <c r="H546" s="5"/>
      <c r="I546" s="5"/>
      <c r="J546" s="2"/>
      <c r="K546" s="7"/>
      <c r="L546" s="2"/>
      <c r="M546" s="2"/>
    </row>
    <row r="547" spans="1:13" ht="12.75" customHeight="1" x14ac:dyDescent="0.2">
      <c r="A547" s="10"/>
      <c r="B547" s="1"/>
      <c r="C547" s="1"/>
      <c r="D547" s="1"/>
      <c r="E547" s="1"/>
      <c r="F547" s="1"/>
      <c r="G547" s="4"/>
      <c r="H547" s="5"/>
      <c r="I547" s="5"/>
      <c r="J547" s="2"/>
      <c r="K547" s="7"/>
      <c r="L547" s="2"/>
      <c r="M547" s="2"/>
    </row>
    <row r="548" spans="1:13" ht="12.75" customHeight="1" x14ac:dyDescent="0.2">
      <c r="A548" s="10"/>
      <c r="B548" s="1"/>
      <c r="C548" s="1"/>
      <c r="D548" s="1"/>
      <c r="E548" s="1"/>
      <c r="F548" s="1"/>
      <c r="G548" s="4"/>
      <c r="H548" s="5"/>
      <c r="I548" s="5"/>
      <c r="J548" s="2"/>
      <c r="K548" s="7"/>
      <c r="L548" s="2"/>
      <c r="M548" s="2"/>
    </row>
    <row r="549" spans="1:13" ht="12.75" customHeight="1" x14ac:dyDescent="0.2">
      <c r="A549" s="10"/>
      <c r="B549" s="1"/>
      <c r="C549" s="1"/>
      <c r="D549" s="1"/>
      <c r="E549" s="1"/>
      <c r="F549" s="1"/>
      <c r="G549" s="4"/>
      <c r="H549" s="5"/>
      <c r="I549" s="5"/>
      <c r="J549" s="2"/>
      <c r="K549" s="7"/>
      <c r="L549" s="2"/>
      <c r="M549" s="2"/>
    </row>
    <row r="550" spans="1:13" ht="12.75" customHeight="1" x14ac:dyDescent="0.2">
      <c r="A550" s="10"/>
      <c r="B550" s="1"/>
      <c r="C550" s="1"/>
      <c r="D550" s="1"/>
      <c r="E550" s="1"/>
      <c r="F550" s="1"/>
      <c r="G550" s="4"/>
      <c r="H550" s="5"/>
      <c r="I550" s="5"/>
      <c r="J550" s="2"/>
      <c r="K550" s="7"/>
      <c r="L550" s="2"/>
      <c r="M550" s="2"/>
    </row>
    <row r="551" spans="1:13" ht="12.75" customHeight="1" x14ac:dyDescent="0.2">
      <c r="A551" s="10"/>
      <c r="B551" s="1"/>
      <c r="C551" s="1"/>
      <c r="D551" s="1"/>
      <c r="E551" s="1"/>
      <c r="F551" s="1"/>
      <c r="G551" s="4"/>
      <c r="H551" s="5"/>
      <c r="I551" s="5"/>
      <c r="J551" s="2"/>
      <c r="K551" s="7"/>
      <c r="L551" s="2"/>
      <c r="M551" s="2"/>
    </row>
    <row r="552" spans="1:13" ht="12.75" customHeight="1" x14ac:dyDescent="0.2">
      <c r="A552" s="10"/>
      <c r="B552" s="1"/>
      <c r="C552" s="1"/>
      <c r="D552" s="1"/>
      <c r="E552" s="1"/>
      <c r="F552" s="1"/>
      <c r="G552" s="4"/>
      <c r="H552" s="5"/>
      <c r="I552" s="5"/>
      <c r="J552" s="2"/>
      <c r="K552" s="7"/>
      <c r="L552" s="2"/>
      <c r="M552" s="2"/>
    </row>
    <row r="553" spans="1:13" ht="12.75" customHeight="1" x14ac:dyDescent="0.2">
      <c r="A553" s="10"/>
      <c r="B553" s="1"/>
      <c r="C553" s="1"/>
      <c r="D553" s="1"/>
      <c r="E553" s="1"/>
      <c r="F553" s="1"/>
      <c r="G553" s="4"/>
      <c r="H553" s="5"/>
      <c r="I553" s="5"/>
      <c r="J553" s="2"/>
      <c r="K553" s="7"/>
      <c r="L553" s="2"/>
      <c r="M553" s="2"/>
    </row>
    <row r="554" spans="1:13" ht="12.75" customHeight="1" x14ac:dyDescent="0.2">
      <c r="A554" s="10"/>
      <c r="B554" s="1"/>
      <c r="C554" s="1"/>
      <c r="D554" s="1"/>
      <c r="E554" s="1"/>
      <c r="F554" s="1"/>
      <c r="G554" s="4"/>
      <c r="H554" s="5"/>
      <c r="I554" s="5"/>
      <c r="J554" s="2"/>
      <c r="K554" s="7"/>
      <c r="L554" s="2"/>
      <c r="M554" s="2"/>
    </row>
    <row r="555" spans="1:13" ht="12.75" customHeight="1" x14ac:dyDescent="0.2">
      <c r="A555" s="10"/>
      <c r="B555" s="1"/>
      <c r="C555" s="1"/>
      <c r="D555" s="1"/>
      <c r="E555" s="1"/>
      <c r="F555" s="1"/>
      <c r="G555" s="4"/>
      <c r="H555" s="5"/>
      <c r="I555" s="5"/>
      <c r="J555" s="2"/>
      <c r="K555" s="7"/>
      <c r="L555" s="2"/>
      <c r="M555" s="2"/>
    </row>
    <row r="556" spans="1:13" ht="12.75" customHeight="1" x14ac:dyDescent="0.2">
      <c r="A556" s="10"/>
      <c r="B556" s="1"/>
      <c r="C556" s="1"/>
      <c r="D556" s="1"/>
      <c r="E556" s="1"/>
      <c r="F556" s="1"/>
      <c r="G556" s="4"/>
      <c r="H556" s="5"/>
      <c r="I556" s="5"/>
      <c r="J556" s="2"/>
      <c r="K556" s="7"/>
      <c r="L556" s="2"/>
      <c r="M556" s="2"/>
    </row>
    <row r="557" spans="1:13" ht="12.75" customHeight="1" x14ac:dyDescent="0.2">
      <c r="A557" s="10"/>
      <c r="B557" s="1"/>
      <c r="C557" s="1"/>
      <c r="D557" s="1"/>
      <c r="E557" s="1"/>
      <c r="F557" s="1"/>
      <c r="G557" s="4"/>
      <c r="H557" s="5"/>
      <c r="I557" s="5"/>
      <c r="J557" s="2"/>
      <c r="K557" s="7"/>
      <c r="L557" s="2"/>
      <c r="M557" s="2"/>
    </row>
    <row r="558" spans="1:13" ht="12.75" customHeight="1" x14ac:dyDescent="0.2">
      <c r="A558" s="10"/>
      <c r="B558" s="1"/>
      <c r="C558" s="1"/>
      <c r="D558" s="1"/>
      <c r="E558" s="1"/>
      <c r="F558" s="1"/>
      <c r="G558" s="4"/>
      <c r="H558" s="5"/>
      <c r="I558" s="5"/>
      <c r="J558" s="2"/>
      <c r="K558" s="7"/>
      <c r="L558" s="2"/>
      <c r="M558" s="2"/>
    </row>
    <row r="559" spans="1:13" ht="12.75" customHeight="1" x14ac:dyDescent="0.2">
      <c r="A559" s="10"/>
      <c r="B559" s="1"/>
      <c r="C559" s="1"/>
      <c r="D559" s="1"/>
      <c r="E559" s="1"/>
      <c r="F559" s="1"/>
      <c r="G559" s="4"/>
      <c r="H559" s="5"/>
      <c r="I559" s="5"/>
      <c r="J559" s="2"/>
      <c r="K559" s="7"/>
      <c r="L559" s="2"/>
      <c r="M559" s="2"/>
    </row>
    <row r="560" spans="1:13" ht="12.75" customHeight="1" x14ac:dyDescent="0.2">
      <c r="A560" s="10"/>
      <c r="B560" s="1"/>
      <c r="C560" s="1"/>
      <c r="D560" s="1"/>
      <c r="E560" s="1"/>
      <c r="F560" s="1"/>
      <c r="G560" s="4"/>
      <c r="H560" s="5"/>
      <c r="I560" s="5"/>
      <c r="J560" s="2"/>
      <c r="K560" s="7"/>
      <c r="L560" s="2"/>
      <c r="M560" s="2"/>
    </row>
    <row r="561" spans="1:13" ht="12.75" customHeight="1" x14ac:dyDescent="0.2">
      <c r="A561" s="10"/>
      <c r="B561" s="1"/>
      <c r="C561" s="1"/>
      <c r="D561" s="1"/>
      <c r="E561" s="1"/>
      <c r="F561" s="1"/>
      <c r="G561" s="4"/>
      <c r="H561" s="5"/>
      <c r="I561" s="5"/>
      <c r="J561" s="2"/>
      <c r="K561" s="7"/>
      <c r="L561" s="2"/>
      <c r="M561" s="2"/>
    </row>
    <row r="562" spans="1:13" ht="12.75" customHeight="1" x14ac:dyDescent="0.2">
      <c r="A562" s="10"/>
      <c r="B562" s="1"/>
      <c r="C562" s="1"/>
      <c r="D562" s="1"/>
      <c r="E562" s="1"/>
      <c r="F562" s="1"/>
      <c r="G562" s="4"/>
      <c r="H562" s="5"/>
      <c r="I562" s="5"/>
      <c r="J562" s="2"/>
      <c r="K562" s="7"/>
      <c r="L562" s="2"/>
      <c r="M562" s="2"/>
    </row>
    <row r="563" spans="1:13" ht="12.75" customHeight="1" x14ac:dyDescent="0.2">
      <c r="A563" s="10"/>
      <c r="B563" s="1"/>
      <c r="C563" s="1"/>
      <c r="D563" s="1"/>
      <c r="E563" s="1"/>
      <c r="F563" s="1"/>
      <c r="G563" s="4"/>
      <c r="H563" s="5"/>
      <c r="I563" s="5"/>
      <c r="J563" s="2"/>
      <c r="K563" s="7"/>
      <c r="L563" s="2"/>
      <c r="M563" s="2"/>
    </row>
    <row r="564" spans="1:13" ht="12.75" customHeight="1" x14ac:dyDescent="0.2">
      <c r="A564" s="10"/>
      <c r="B564" s="1"/>
      <c r="C564" s="1"/>
      <c r="D564" s="1"/>
      <c r="E564" s="1"/>
      <c r="F564" s="1"/>
      <c r="G564" s="4"/>
      <c r="H564" s="5"/>
      <c r="I564" s="5"/>
      <c r="J564" s="2"/>
      <c r="K564" s="7"/>
      <c r="L564" s="2"/>
      <c r="M564" s="2"/>
    </row>
    <row r="565" spans="1:13" ht="12.75" customHeight="1" x14ac:dyDescent="0.2">
      <c r="A565" s="10"/>
      <c r="B565" s="1"/>
      <c r="C565" s="1"/>
      <c r="D565" s="1"/>
      <c r="E565" s="1"/>
      <c r="F565" s="1"/>
      <c r="G565" s="4"/>
      <c r="H565" s="5"/>
      <c r="I565" s="5"/>
      <c r="J565" s="2"/>
      <c r="K565" s="7"/>
      <c r="L565" s="2"/>
      <c r="M565" s="2"/>
    </row>
    <row r="566" spans="1:13" ht="12.75" customHeight="1" x14ac:dyDescent="0.2">
      <c r="A566" s="10"/>
      <c r="B566" s="1"/>
      <c r="C566" s="1"/>
      <c r="D566" s="1"/>
      <c r="E566" s="1"/>
      <c r="F566" s="1"/>
      <c r="G566" s="4"/>
      <c r="H566" s="5"/>
      <c r="I566" s="5"/>
      <c r="J566" s="2"/>
      <c r="K566" s="7"/>
      <c r="L566" s="2"/>
      <c r="M566" s="2"/>
    </row>
    <row r="567" spans="1:13" ht="12.75" customHeight="1" x14ac:dyDescent="0.2">
      <c r="A567" s="10"/>
      <c r="B567" s="1"/>
      <c r="C567" s="1"/>
      <c r="D567" s="1"/>
      <c r="E567" s="1"/>
      <c r="F567" s="1"/>
      <c r="G567" s="4"/>
      <c r="H567" s="5"/>
      <c r="I567" s="5"/>
      <c r="J567" s="2"/>
      <c r="K567" s="7"/>
      <c r="L567" s="2"/>
      <c r="M567" s="2"/>
    </row>
    <row r="568" spans="1:13" ht="12.75" customHeight="1" x14ac:dyDescent="0.2">
      <c r="A568" s="10"/>
      <c r="B568" s="1"/>
      <c r="C568" s="1"/>
      <c r="D568" s="1"/>
      <c r="E568" s="1"/>
      <c r="F568" s="1"/>
      <c r="G568" s="4"/>
      <c r="H568" s="5"/>
      <c r="I568" s="5"/>
      <c r="J568" s="2"/>
      <c r="K568" s="7"/>
      <c r="L568" s="2"/>
      <c r="M568" s="2"/>
    </row>
    <row r="569" spans="1:13" ht="12.75" customHeight="1" x14ac:dyDescent="0.2">
      <c r="A569" s="10"/>
      <c r="B569" s="1"/>
      <c r="C569" s="1"/>
      <c r="D569" s="1"/>
      <c r="E569" s="1"/>
      <c r="F569" s="1"/>
      <c r="G569" s="4"/>
      <c r="H569" s="5"/>
      <c r="I569" s="5"/>
      <c r="J569" s="2"/>
      <c r="K569" s="7"/>
      <c r="L569" s="2"/>
      <c r="M569" s="2"/>
    </row>
    <row r="570" spans="1:13" ht="12.75" customHeight="1" x14ac:dyDescent="0.2">
      <c r="A570" s="10"/>
      <c r="B570" s="1"/>
      <c r="C570" s="1"/>
      <c r="D570" s="1"/>
      <c r="E570" s="1"/>
      <c r="F570" s="1"/>
      <c r="G570" s="4"/>
      <c r="H570" s="5"/>
      <c r="I570" s="5"/>
      <c r="J570" s="2"/>
      <c r="K570" s="7"/>
      <c r="L570" s="2"/>
      <c r="M570" s="2"/>
    </row>
    <row r="571" spans="1:13" ht="12.75" customHeight="1" x14ac:dyDescent="0.2">
      <c r="A571" s="10"/>
      <c r="B571" s="1"/>
      <c r="C571" s="1"/>
      <c r="D571" s="1"/>
      <c r="E571" s="1"/>
      <c r="F571" s="1"/>
      <c r="G571" s="4"/>
      <c r="H571" s="5"/>
      <c r="I571" s="5"/>
      <c r="J571" s="2"/>
      <c r="K571" s="7"/>
      <c r="L571" s="2"/>
      <c r="M571" s="2"/>
    </row>
    <row r="572" spans="1:13" ht="12.75" customHeight="1" x14ac:dyDescent="0.2">
      <c r="A572" s="10"/>
      <c r="B572" s="1"/>
      <c r="C572" s="1"/>
      <c r="D572" s="1"/>
      <c r="E572" s="1"/>
      <c r="F572" s="1"/>
      <c r="G572" s="4"/>
      <c r="H572" s="5"/>
      <c r="I572" s="5"/>
      <c r="J572" s="2"/>
      <c r="K572" s="7"/>
      <c r="L572" s="2"/>
      <c r="M572" s="2"/>
    </row>
    <row r="573" spans="1:13" ht="12.75" customHeight="1" x14ac:dyDescent="0.2">
      <c r="A573" s="10"/>
      <c r="B573" s="1"/>
      <c r="C573" s="1"/>
      <c r="D573" s="1"/>
      <c r="E573" s="1"/>
      <c r="F573" s="1"/>
      <c r="G573" s="4"/>
      <c r="H573" s="5"/>
      <c r="I573" s="5"/>
      <c r="J573" s="2"/>
      <c r="K573" s="7"/>
      <c r="L573" s="2"/>
      <c r="M573" s="2"/>
    </row>
    <row r="574" spans="1:13" ht="12.75" customHeight="1" x14ac:dyDescent="0.2">
      <c r="A574" s="10"/>
      <c r="B574" s="1"/>
      <c r="C574" s="1"/>
      <c r="D574" s="1"/>
      <c r="E574" s="1"/>
      <c r="F574" s="1"/>
      <c r="G574" s="4"/>
      <c r="H574" s="5"/>
      <c r="I574" s="5"/>
      <c r="J574" s="2"/>
      <c r="K574" s="7"/>
      <c r="L574" s="2"/>
      <c r="M574" s="2"/>
    </row>
    <row r="575" spans="1:13" ht="12.75" customHeight="1" x14ac:dyDescent="0.2">
      <c r="A575" s="10"/>
      <c r="B575" s="1"/>
      <c r="C575" s="1"/>
      <c r="D575" s="1"/>
      <c r="E575" s="1"/>
      <c r="F575" s="1"/>
      <c r="G575" s="4"/>
      <c r="H575" s="5"/>
      <c r="I575" s="5"/>
      <c r="J575" s="2"/>
      <c r="K575" s="7"/>
      <c r="L575" s="2"/>
      <c r="M575" s="2"/>
    </row>
    <row r="576" spans="1:13" ht="12.75" customHeight="1" x14ac:dyDescent="0.2">
      <c r="A576" s="10"/>
      <c r="B576" s="1"/>
      <c r="C576" s="1"/>
      <c r="D576" s="1"/>
      <c r="E576" s="1"/>
      <c r="F576" s="1"/>
      <c r="G576" s="4"/>
      <c r="H576" s="5"/>
      <c r="I576" s="5"/>
      <c r="J576" s="2"/>
      <c r="K576" s="7"/>
      <c r="L576" s="2"/>
      <c r="M576" s="2"/>
    </row>
    <row r="577" spans="1:13" ht="12.75" customHeight="1" x14ac:dyDescent="0.2">
      <c r="A577" s="10"/>
      <c r="B577" s="1"/>
      <c r="C577" s="1"/>
      <c r="D577" s="1"/>
      <c r="E577" s="1"/>
      <c r="F577" s="1"/>
      <c r="G577" s="4"/>
      <c r="H577" s="5"/>
      <c r="I577" s="5"/>
      <c r="J577" s="2"/>
      <c r="K577" s="7"/>
      <c r="L577" s="2"/>
      <c r="M577" s="2"/>
    </row>
    <row r="578" spans="1:13" ht="12.75" customHeight="1" x14ac:dyDescent="0.2">
      <c r="A578" s="10"/>
      <c r="B578" s="1"/>
      <c r="C578" s="1"/>
      <c r="D578" s="1"/>
      <c r="E578" s="1"/>
      <c r="F578" s="1"/>
      <c r="G578" s="4"/>
      <c r="H578" s="5"/>
      <c r="I578" s="5"/>
      <c r="J578" s="2"/>
      <c r="K578" s="7"/>
      <c r="L578" s="2"/>
      <c r="M578" s="2"/>
    </row>
    <row r="579" spans="1:13" ht="12.75" customHeight="1" x14ac:dyDescent="0.2">
      <c r="A579" s="10"/>
      <c r="B579" s="1"/>
      <c r="C579" s="1"/>
      <c r="D579" s="1"/>
      <c r="E579" s="1"/>
      <c r="F579" s="1"/>
      <c r="G579" s="4"/>
      <c r="H579" s="5"/>
      <c r="I579" s="5"/>
      <c r="J579" s="2"/>
      <c r="K579" s="7"/>
      <c r="L579" s="2"/>
      <c r="M579" s="2"/>
    </row>
    <row r="580" spans="1:13" ht="12.75" customHeight="1" x14ac:dyDescent="0.2">
      <c r="A580" s="10"/>
      <c r="B580" s="1"/>
      <c r="C580" s="1"/>
      <c r="D580" s="1"/>
      <c r="E580" s="1"/>
      <c r="F580" s="1"/>
      <c r="G580" s="4"/>
      <c r="H580" s="5"/>
      <c r="I580" s="5"/>
      <c r="J580" s="2"/>
      <c r="K580" s="7"/>
      <c r="L580" s="2"/>
      <c r="M580" s="2"/>
    </row>
    <row r="581" spans="1:13" ht="12.75" customHeight="1" x14ac:dyDescent="0.2">
      <c r="A581" s="10"/>
      <c r="B581" s="1"/>
      <c r="C581" s="1"/>
      <c r="D581" s="1"/>
      <c r="E581" s="1"/>
      <c r="F581" s="1"/>
      <c r="G581" s="4"/>
      <c r="H581" s="5"/>
      <c r="I581" s="5"/>
      <c r="J581" s="2"/>
      <c r="K581" s="7"/>
      <c r="L581" s="2"/>
      <c r="M581" s="2"/>
    </row>
    <row r="582" spans="1:13" ht="12.75" customHeight="1" x14ac:dyDescent="0.2">
      <c r="A582" s="10"/>
      <c r="B582" s="1"/>
      <c r="C582" s="1"/>
      <c r="D582" s="1"/>
      <c r="E582" s="1"/>
      <c r="F582" s="1"/>
      <c r="G582" s="4"/>
      <c r="H582" s="5"/>
      <c r="I582" s="5"/>
      <c r="J582" s="2"/>
      <c r="K582" s="7"/>
      <c r="L582" s="2"/>
      <c r="M582" s="2"/>
    </row>
    <row r="583" spans="1:13" ht="12.75" customHeight="1" x14ac:dyDescent="0.2">
      <c r="A583" s="10"/>
      <c r="B583" s="1"/>
      <c r="C583" s="1"/>
      <c r="D583" s="1"/>
      <c r="E583" s="1"/>
      <c r="F583" s="1"/>
      <c r="G583" s="4"/>
      <c r="H583" s="5"/>
      <c r="I583" s="5"/>
      <c r="J583" s="2"/>
      <c r="K583" s="7"/>
      <c r="L583" s="2"/>
      <c r="M583" s="2"/>
    </row>
    <row r="584" spans="1:13" ht="12.75" customHeight="1" x14ac:dyDescent="0.2">
      <c r="A584" s="10"/>
      <c r="B584" s="1"/>
      <c r="C584" s="1"/>
      <c r="D584" s="1"/>
      <c r="E584" s="1"/>
      <c r="F584" s="1"/>
      <c r="G584" s="4"/>
      <c r="H584" s="5"/>
      <c r="I584" s="5"/>
      <c r="J584" s="2"/>
      <c r="K584" s="7"/>
      <c r="L584" s="2"/>
      <c r="M584" s="2"/>
    </row>
    <row r="585" spans="1:13" ht="12.75" customHeight="1" x14ac:dyDescent="0.2">
      <c r="A585" s="10"/>
      <c r="B585" s="1"/>
      <c r="C585" s="1"/>
      <c r="D585" s="1"/>
      <c r="E585" s="1"/>
      <c r="F585" s="1"/>
      <c r="G585" s="4"/>
      <c r="H585" s="5"/>
      <c r="I585" s="5"/>
      <c r="J585" s="2"/>
      <c r="K585" s="7"/>
      <c r="L585" s="2"/>
      <c r="M585" s="2"/>
    </row>
    <row r="586" spans="1:13" ht="12.75" customHeight="1" x14ac:dyDescent="0.2">
      <c r="A586" s="10"/>
      <c r="B586" s="1"/>
      <c r="C586" s="1"/>
      <c r="D586" s="1"/>
      <c r="E586" s="1"/>
      <c r="F586" s="1"/>
      <c r="G586" s="4"/>
      <c r="H586" s="5"/>
      <c r="I586" s="5"/>
      <c r="J586" s="2"/>
      <c r="K586" s="7"/>
      <c r="L586" s="2"/>
      <c r="M586" s="2"/>
    </row>
    <row r="587" spans="1:13" ht="12.75" customHeight="1" x14ac:dyDescent="0.2">
      <c r="A587" s="10"/>
      <c r="B587" s="1"/>
      <c r="C587" s="1"/>
      <c r="D587" s="1"/>
      <c r="E587" s="1"/>
      <c r="F587" s="1"/>
      <c r="G587" s="4"/>
      <c r="H587" s="5"/>
      <c r="I587" s="5"/>
      <c r="J587" s="2"/>
      <c r="K587" s="7"/>
      <c r="L587" s="2"/>
      <c r="M587" s="2"/>
    </row>
    <row r="588" spans="1:13" ht="12.75" customHeight="1" x14ac:dyDescent="0.2">
      <c r="A588" s="10"/>
      <c r="B588" s="1"/>
      <c r="C588" s="1"/>
      <c r="D588" s="1"/>
      <c r="E588" s="1"/>
      <c r="F588" s="1"/>
      <c r="G588" s="4"/>
      <c r="H588" s="5"/>
      <c r="I588" s="5"/>
      <c r="J588" s="2"/>
      <c r="K588" s="7"/>
      <c r="L588" s="2"/>
      <c r="M588" s="2"/>
    </row>
    <row r="589" spans="1:13" ht="12.75" customHeight="1" x14ac:dyDescent="0.2">
      <c r="A589" s="10"/>
      <c r="B589" s="1"/>
      <c r="C589" s="1"/>
      <c r="D589" s="1"/>
      <c r="E589" s="1"/>
      <c r="F589" s="1"/>
      <c r="G589" s="4"/>
      <c r="H589" s="5"/>
      <c r="I589" s="5"/>
      <c r="J589" s="2"/>
      <c r="K589" s="7"/>
      <c r="L589" s="2"/>
      <c r="M589" s="2"/>
    </row>
    <row r="590" spans="1:13" ht="12.75" customHeight="1" x14ac:dyDescent="0.2">
      <c r="A590" s="10"/>
      <c r="B590" s="1"/>
      <c r="C590" s="1"/>
      <c r="D590" s="1"/>
      <c r="E590" s="1"/>
      <c r="F590" s="1"/>
      <c r="G590" s="4"/>
      <c r="H590" s="5"/>
      <c r="I590" s="5"/>
      <c r="J590" s="2"/>
      <c r="K590" s="7"/>
      <c r="L590" s="2"/>
      <c r="M590" s="2"/>
    </row>
    <row r="591" spans="1:13" ht="12.75" customHeight="1" x14ac:dyDescent="0.2">
      <c r="A591" s="10"/>
      <c r="B591" s="1"/>
      <c r="C591" s="1"/>
      <c r="D591" s="1"/>
      <c r="E591" s="1"/>
      <c r="F591" s="1"/>
      <c r="G591" s="4"/>
      <c r="H591" s="5"/>
      <c r="I591" s="5"/>
      <c r="J591" s="2"/>
      <c r="K591" s="7"/>
      <c r="L591" s="2"/>
      <c r="M591" s="2"/>
    </row>
    <row r="592" spans="1:13" ht="12.75" customHeight="1" x14ac:dyDescent="0.2">
      <c r="A592" s="10"/>
      <c r="B592" s="1"/>
      <c r="C592" s="1"/>
      <c r="D592" s="1"/>
      <c r="E592" s="1"/>
      <c r="F592" s="1"/>
      <c r="G592" s="4"/>
      <c r="H592" s="5"/>
      <c r="I592" s="5"/>
      <c r="J592" s="2"/>
      <c r="K592" s="7"/>
      <c r="L592" s="2"/>
      <c r="M592" s="2"/>
    </row>
    <row r="593" spans="1:13" ht="12.75" customHeight="1" x14ac:dyDescent="0.2">
      <c r="A593" s="10"/>
      <c r="B593" s="1"/>
      <c r="C593" s="1"/>
      <c r="D593" s="1"/>
      <c r="E593" s="1"/>
      <c r="F593" s="1"/>
      <c r="G593" s="4"/>
      <c r="H593" s="5"/>
      <c r="I593" s="5"/>
      <c r="J593" s="2"/>
      <c r="K593" s="7"/>
      <c r="L593" s="2"/>
      <c r="M593" s="2"/>
    </row>
    <row r="594" spans="1:13" ht="12.75" customHeight="1" x14ac:dyDescent="0.2">
      <c r="A594" s="10"/>
      <c r="B594" s="1"/>
      <c r="C594" s="1"/>
      <c r="D594" s="1"/>
      <c r="E594" s="1"/>
      <c r="F594" s="1"/>
      <c r="G594" s="4"/>
      <c r="H594" s="5"/>
      <c r="I594" s="5"/>
      <c r="J594" s="2"/>
      <c r="K594" s="7"/>
      <c r="L594" s="2"/>
      <c r="M594" s="2"/>
    </row>
    <row r="595" spans="1:13" ht="12.75" customHeight="1" x14ac:dyDescent="0.2">
      <c r="A595" s="10"/>
      <c r="B595" s="1"/>
      <c r="C595" s="1"/>
      <c r="D595" s="1"/>
      <c r="E595" s="1"/>
      <c r="F595" s="1"/>
      <c r="G595" s="4"/>
      <c r="H595" s="5"/>
      <c r="I595" s="5"/>
      <c r="J595" s="2"/>
      <c r="K595" s="7"/>
      <c r="L595" s="2"/>
      <c r="M595" s="2"/>
    </row>
    <row r="596" spans="1:13" ht="12.75" customHeight="1" x14ac:dyDescent="0.2">
      <c r="A596" s="10"/>
      <c r="B596" s="1"/>
      <c r="C596" s="1"/>
      <c r="D596" s="1"/>
      <c r="E596" s="1"/>
      <c r="F596" s="1"/>
      <c r="G596" s="4"/>
      <c r="H596" s="5"/>
      <c r="I596" s="5"/>
      <c r="J596" s="2"/>
      <c r="K596" s="7"/>
      <c r="L596" s="2"/>
      <c r="M596" s="2"/>
    </row>
    <row r="597" spans="1:13" ht="12.75" customHeight="1" x14ac:dyDescent="0.2">
      <c r="A597" s="10"/>
      <c r="B597" s="1"/>
      <c r="C597" s="1"/>
      <c r="D597" s="1"/>
      <c r="E597" s="1"/>
      <c r="F597" s="1"/>
      <c r="G597" s="4"/>
      <c r="H597" s="5"/>
      <c r="I597" s="5"/>
      <c r="J597" s="2"/>
      <c r="K597" s="7"/>
      <c r="L597" s="2"/>
      <c r="M597" s="2"/>
    </row>
    <row r="598" spans="1:13" ht="12.75" customHeight="1" x14ac:dyDescent="0.2">
      <c r="A598" s="10"/>
      <c r="B598" s="1"/>
      <c r="C598" s="1"/>
      <c r="D598" s="1"/>
      <c r="E598" s="1"/>
      <c r="F598" s="1"/>
      <c r="G598" s="4"/>
      <c r="H598" s="5"/>
      <c r="I598" s="5"/>
      <c r="J598" s="2"/>
      <c r="K598" s="7"/>
      <c r="L598" s="2"/>
      <c r="M598" s="2"/>
    </row>
    <row r="599" spans="1:13" ht="12.75" customHeight="1" x14ac:dyDescent="0.2">
      <c r="A599" s="10"/>
      <c r="B599" s="1"/>
      <c r="C599" s="1"/>
      <c r="D599" s="1"/>
      <c r="E599" s="1"/>
      <c r="F599" s="1"/>
      <c r="G599" s="4"/>
      <c r="H599" s="5"/>
      <c r="I599" s="5"/>
      <c r="J599" s="2"/>
      <c r="K599" s="7"/>
      <c r="L599" s="2"/>
      <c r="M599" s="2"/>
    </row>
    <row r="600" spans="1:13" ht="12.75" customHeight="1" x14ac:dyDescent="0.2">
      <c r="A600" s="10"/>
      <c r="B600" s="1"/>
      <c r="C600" s="1"/>
      <c r="D600" s="1"/>
      <c r="E600" s="1"/>
      <c r="F600" s="1"/>
      <c r="G600" s="4"/>
      <c r="H600" s="5"/>
      <c r="I600" s="5"/>
      <c r="J600" s="2"/>
      <c r="K600" s="7"/>
      <c r="L600" s="2"/>
      <c r="M600" s="2"/>
    </row>
    <row r="601" spans="1:13" ht="12.75" customHeight="1" x14ac:dyDescent="0.2">
      <c r="A601" s="10"/>
      <c r="B601" s="1"/>
      <c r="C601" s="1"/>
      <c r="D601" s="1"/>
      <c r="E601" s="1"/>
      <c r="F601" s="1"/>
      <c r="G601" s="4"/>
      <c r="H601" s="5"/>
      <c r="I601" s="5"/>
      <c r="J601" s="2"/>
      <c r="K601" s="7"/>
      <c r="L601" s="2"/>
      <c r="M601" s="2"/>
    </row>
    <row r="602" spans="1:13" ht="12.75" customHeight="1" x14ac:dyDescent="0.2">
      <c r="A602" s="10"/>
      <c r="B602" s="1"/>
      <c r="C602" s="1"/>
      <c r="D602" s="1"/>
      <c r="E602" s="1"/>
      <c r="F602" s="1"/>
      <c r="G602" s="4"/>
      <c r="H602" s="5"/>
      <c r="I602" s="5"/>
      <c r="J602" s="2"/>
      <c r="K602" s="7"/>
      <c r="L602" s="2"/>
      <c r="M602" s="2"/>
    </row>
    <row r="603" spans="1:13" ht="12.75" customHeight="1" x14ac:dyDescent="0.2">
      <c r="A603" s="10"/>
      <c r="B603" s="1"/>
      <c r="C603" s="1"/>
      <c r="D603" s="1"/>
      <c r="E603" s="1"/>
      <c r="F603" s="1"/>
      <c r="G603" s="4"/>
      <c r="H603" s="5"/>
      <c r="I603" s="5"/>
      <c r="J603" s="2"/>
      <c r="K603" s="7"/>
      <c r="L603" s="2"/>
      <c r="M603" s="2"/>
    </row>
    <row r="604" spans="1:13" ht="12.75" customHeight="1" x14ac:dyDescent="0.2">
      <c r="A604" s="10"/>
      <c r="B604" s="1"/>
      <c r="C604" s="1"/>
      <c r="D604" s="1"/>
      <c r="E604" s="1"/>
      <c r="F604" s="1"/>
      <c r="G604" s="4"/>
      <c r="H604" s="5"/>
      <c r="I604" s="5"/>
      <c r="J604" s="2"/>
      <c r="K604" s="7"/>
      <c r="L604" s="2"/>
      <c r="M604" s="2"/>
    </row>
    <row r="605" spans="1:13" ht="12.75" customHeight="1" x14ac:dyDescent="0.2">
      <c r="A605" s="10"/>
      <c r="B605" s="1"/>
      <c r="C605" s="1"/>
      <c r="D605" s="1"/>
      <c r="E605" s="1"/>
      <c r="F605" s="1"/>
      <c r="G605" s="4"/>
      <c r="H605" s="5"/>
      <c r="I605" s="5"/>
      <c r="J605" s="2"/>
      <c r="K605" s="7"/>
      <c r="L605" s="2"/>
      <c r="M605" s="2"/>
    </row>
    <row r="606" spans="1:13" ht="12.75" customHeight="1" x14ac:dyDescent="0.2">
      <c r="A606" s="10"/>
      <c r="B606" s="1"/>
      <c r="C606" s="1"/>
      <c r="D606" s="1"/>
      <c r="E606" s="1"/>
      <c r="F606" s="1"/>
      <c r="G606" s="4"/>
      <c r="H606" s="5"/>
      <c r="I606" s="5"/>
      <c r="J606" s="2"/>
      <c r="K606" s="7"/>
      <c r="L606" s="2"/>
      <c r="M606" s="2"/>
    </row>
    <row r="607" spans="1:13" ht="12.75" customHeight="1" x14ac:dyDescent="0.2">
      <c r="A607" s="10"/>
      <c r="B607" s="1"/>
      <c r="C607" s="1"/>
      <c r="D607" s="1"/>
      <c r="E607" s="1"/>
      <c r="F607" s="1"/>
      <c r="G607" s="4"/>
      <c r="H607" s="5"/>
      <c r="I607" s="5"/>
      <c r="J607" s="2"/>
      <c r="K607" s="7"/>
      <c r="L607" s="2"/>
      <c r="M607" s="2"/>
    </row>
    <row r="608" spans="1:13" ht="12.75" customHeight="1" x14ac:dyDescent="0.2">
      <c r="A608" s="10"/>
      <c r="B608" s="1"/>
      <c r="C608" s="1"/>
      <c r="D608" s="1"/>
      <c r="E608" s="1"/>
      <c r="F608" s="1"/>
      <c r="G608" s="4"/>
      <c r="H608" s="5"/>
      <c r="I608" s="5"/>
      <c r="J608" s="2"/>
      <c r="K608" s="7"/>
      <c r="L608" s="2"/>
      <c r="M608" s="2"/>
    </row>
    <row r="609" spans="1:13" ht="12.75" customHeight="1" x14ac:dyDescent="0.2">
      <c r="A609" s="10"/>
      <c r="B609" s="1"/>
      <c r="C609" s="1"/>
      <c r="D609" s="1"/>
      <c r="E609" s="1"/>
      <c r="F609" s="1"/>
      <c r="G609" s="4"/>
      <c r="H609" s="5"/>
      <c r="I609" s="5"/>
      <c r="J609" s="2"/>
      <c r="K609" s="7"/>
      <c r="L609" s="2"/>
      <c r="M609" s="2"/>
    </row>
    <row r="610" spans="1:13" ht="12.75" customHeight="1" x14ac:dyDescent="0.2">
      <c r="A610" s="10"/>
      <c r="B610" s="1"/>
      <c r="C610" s="1"/>
      <c r="D610" s="1"/>
      <c r="E610" s="1"/>
      <c r="F610" s="1"/>
      <c r="G610" s="4"/>
      <c r="H610" s="5"/>
      <c r="I610" s="5"/>
      <c r="J610" s="2"/>
      <c r="K610" s="7"/>
      <c r="L610" s="2"/>
      <c r="M610" s="2"/>
    </row>
    <row r="611" spans="1:13" ht="12.75" customHeight="1" x14ac:dyDescent="0.2">
      <c r="A611" s="10"/>
      <c r="B611" s="1"/>
      <c r="C611" s="1"/>
      <c r="D611" s="1"/>
      <c r="E611" s="1"/>
      <c r="F611" s="1"/>
      <c r="G611" s="4"/>
      <c r="H611" s="5"/>
      <c r="I611" s="5"/>
      <c r="J611" s="2"/>
      <c r="K611" s="7"/>
      <c r="L611" s="2"/>
      <c r="M611" s="2"/>
    </row>
    <row r="612" spans="1:13" ht="12.75" customHeight="1" x14ac:dyDescent="0.2">
      <c r="A612" s="10"/>
      <c r="B612" s="1"/>
      <c r="C612" s="1"/>
      <c r="D612" s="1"/>
      <c r="E612" s="1"/>
      <c r="F612" s="1"/>
      <c r="G612" s="4"/>
      <c r="H612" s="5"/>
      <c r="I612" s="5"/>
      <c r="J612" s="2"/>
      <c r="K612" s="7"/>
      <c r="L612" s="2"/>
      <c r="M612" s="2"/>
    </row>
    <row r="613" spans="1:13" ht="12.75" customHeight="1" x14ac:dyDescent="0.2">
      <c r="A613" s="10"/>
      <c r="B613" s="1"/>
      <c r="C613" s="1"/>
      <c r="D613" s="1"/>
      <c r="E613" s="1"/>
      <c r="F613" s="1"/>
      <c r="G613" s="4"/>
      <c r="H613" s="5"/>
      <c r="I613" s="5"/>
      <c r="J613" s="2"/>
      <c r="K613" s="7"/>
      <c r="L613" s="2"/>
      <c r="M613" s="2"/>
    </row>
    <row r="614" spans="1:13" ht="12.75" customHeight="1" x14ac:dyDescent="0.2">
      <c r="A614" s="10"/>
      <c r="B614" s="1"/>
      <c r="C614" s="1"/>
      <c r="D614" s="1"/>
      <c r="E614" s="1"/>
      <c r="F614" s="1"/>
      <c r="G614" s="4"/>
      <c r="H614" s="5"/>
      <c r="I614" s="5"/>
      <c r="J614" s="2"/>
      <c r="K614" s="7"/>
      <c r="L614" s="2"/>
      <c r="M614" s="2"/>
    </row>
    <row r="615" spans="1:13" ht="12.75" customHeight="1" x14ac:dyDescent="0.2">
      <c r="A615" s="10"/>
      <c r="B615" s="1"/>
      <c r="C615" s="1"/>
      <c r="D615" s="1"/>
      <c r="E615" s="1"/>
      <c r="F615" s="1"/>
      <c r="G615" s="4"/>
      <c r="H615" s="5"/>
      <c r="I615" s="5"/>
      <c r="J615" s="2"/>
      <c r="K615" s="7"/>
      <c r="L615" s="2"/>
      <c r="M615" s="2"/>
    </row>
    <row r="616" spans="1:13" ht="12.75" customHeight="1" x14ac:dyDescent="0.2">
      <c r="A616" s="10"/>
      <c r="B616" s="1"/>
      <c r="C616" s="1"/>
      <c r="D616" s="1"/>
      <c r="E616" s="1"/>
      <c r="F616" s="1"/>
      <c r="G616" s="4"/>
      <c r="H616" s="5"/>
      <c r="I616" s="5"/>
      <c r="J616" s="2"/>
      <c r="K616" s="7"/>
      <c r="L616" s="2"/>
      <c r="M616" s="2"/>
    </row>
    <row r="617" spans="1:13" ht="12.75" customHeight="1" x14ac:dyDescent="0.2">
      <c r="A617" s="10"/>
      <c r="B617" s="1"/>
      <c r="C617" s="1"/>
      <c r="D617" s="1"/>
      <c r="E617" s="1"/>
      <c r="F617" s="1"/>
      <c r="G617" s="4"/>
      <c r="H617" s="5"/>
      <c r="I617" s="5"/>
      <c r="J617" s="2"/>
      <c r="K617" s="7"/>
      <c r="L617" s="2"/>
      <c r="M617" s="2"/>
    </row>
    <row r="618" spans="1:13" ht="12.75" customHeight="1" x14ac:dyDescent="0.2">
      <c r="A618" s="10"/>
      <c r="B618" s="1"/>
      <c r="C618" s="1"/>
      <c r="D618" s="1"/>
      <c r="E618" s="1"/>
      <c r="F618" s="1"/>
      <c r="G618" s="4"/>
      <c r="H618" s="5"/>
      <c r="I618" s="5"/>
      <c r="J618" s="2"/>
      <c r="K618" s="7"/>
      <c r="L618" s="2"/>
      <c r="M618" s="2"/>
    </row>
    <row r="619" spans="1:13" ht="12.75" customHeight="1" x14ac:dyDescent="0.2">
      <c r="A619" s="10"/>
      <c r="B619" s="1"/>
      <c r="C619" s="1"/>
      <c r="D619" s="1"/>
      <c r="E619" s="1"/>
      <c r="F619" s="1"/>
      <c r="G619" s="4"/>
      <c r="H619" s="5"/>
      <c r="I619" s="5"/>
      <c r="J619" s="2"/>
      <c r="K619" s="7"/>
      <c r="L619" s="2"/>
      <c r="M619" s="2"/>
    </row>
    <row r="620" spans="1:13" ht="12.75" customHeight="1" x14ac:dyDescent="0.2">
      <c r="A620" s="10"/>
      <c r="B620" s="1"/>
      <c r="C620" s="1"/>
      <c r="D620" s="1"/>
      <c r="E620" s="1"/>
      <c r="F620" s="1"/>
      <c r="G620" s="4"/>
      <c r="H620" s="5"/>
      <c r="I620" s="5"/>
      <c r="J620" s="2"/>
      <c r="K620" s="7"/>
      <c r="L620" s="2"/>
      <c r="M620" s="2"/>
    </row>
    <row r="621" spans="1:13" ht="12.75" customHeight="1" x14ac:dyDescent="0.2">
      <c r="A621" s="10"/>
      <c r="B621" s="1"/>
      <c r="C621" s="1"/>
      <c r="D621" s="1"/>
      <c r="E621" s="1"/>
      <c r="F621" s="1"/>
      <c r="G621" s="4"/>
      <c r="H621" s="5"/>
      <c r="I621" s="5"/>
      <c r="J621" s="2"/>
      <c r="K621" s="7"/>
      <c r="L621" s="2"/>
      <c r="M621" s="2"/>
    </row>
    <row r="622" spans="1:13" ht="12.75" customHeight="1" x14ac:dyDescent="0.2">
      <c r="A622" s="10"/>
      <c r="B622" s="1"/>
      <c r="C622" s="1"/>
      <c r="D622" s="1"/>
      <c r="E622" s="1"/>
      <c r="F622" s="1"/>
      <c r="G622" s="4"/>
      <c r="H622" s="5"/>
      <c r="I622" s="5"/>
      <c r="J622" s="2"/>
      <c r="K622" s="7"/>
      <c r="L622" s="2"/>
      <c r="M622" s="2"/>
    </row>
    <row r="623" spans="1:13" ht="12.75" customHeight="1" x14ac:dyDescent="0.2">
      <c r="A623" s="10"/>
      <c r="B623" s="1"/>
      <c r="C623" s="1"/>
      <c r="D623" s="1"/>
      <c r="E623" s="1"/>
      <c r="F623" s="1"/>
      <c r="G623" s="4"/>
      <c r="H623" s="5"/>
      <c r="I623" s="5"/>
      <c r="J623" s="2"/>
      <c r="K623" s="7"/>
      <c r="L623" s="2"/>
      <c r="M623" s="2"/>
    </row>
    <row r="624" spans="1:13" ht="12.75" customHeight="1" x14ac:dyDescent="0.2">
      <c r="A624" s="10"/>
      <c r="B624" s="1"/>
      <c r="C624" s="1"/>
      <c r="D624" s="1"/>
      <c r="E624" s="1"/>
      <c r="F624" s="1"/>
      <c r="G624" s="4"/>
      <c r="H624" s="5"/>
      <c r="I624" s="5"/>
      <c r="J624" s="2"/>
      <c r="K624" s="7"/>
      <c r="L624" s="2"/>
      <c r="M624" s="2"/>
    </row>
    <row r="625" spans="1:13" ht="12.75" customHeight="1" x14ac:dyDescent="0.2">
      <c r="A625" s="10"/>
      <c r="B625" s="1"/>
      <c r="C625" s="1"/>
      <c r="D625" s="1"/>
      <c r="E625" s="1"/>
      <c r="F625" s="1"/>
      <c r="G625" s="4"/>
      <c r="H625" s="5"/>
      <c r="I625" s="5"/>
      <c r="J625" s="2"/>
      <c r="K625" s="7"/>
      <c r="L625" s="2"/>
      <c r="M625" s="2"/>
    </row>
    <row r="626" spans="1:13" ht="12.75" customHeight="1" x14ac:dyDescent="0.2">
      <c r="A626" s="10"/>
      <c r="B626" s="1"/>
      <c r="C626" s="1"/>
      <c r="D626" s="1"/>
      <c r="E626" s="1"/>
      <c r="F626" s="1"/>
      <c r="G626" s="4"/>
      <c r="H626" s="5"/>
      <c r="I626" s="5"/>
      <c r="J626" s="2"/>
      <c r="K626" s="7"/>
      <c r="L626" s="2"/>
      <c r="M626" s="2"/>
    </row>
    <row r="627" spans="1:13" ht="12.75" customHeight="1" x14ac:dyDescent="0.2">
      <c r="A627" s="10"/>
      <c r="B627" s="1"/>
      <c r="C627" s="1"/>
      <c r="D627" s="1"/>
      <c r="E627" s="1"/>
      <c r="F627" s="1"/>
      <c r="G627" s="4"/>
      <c r="H627" s="5"/>
      <c r="I627" s="5"/>
      <c r="J627" s="2"/>
      <c r="K627" s="7"/>
      <c r="L627" s="2"/>
      <c r="M627" s="2"/>
    </row>
    <row r="628" spans="1:13" ht="12.75" customHeight="1" x14ac:dyDescent="0.2">
      <c r="A628" s="10"/>
      <c r="B628" s="1"/>
      <c r="C628" s="1"/>
      <c r="D628" s="1"/>
      <c r="E628" s="1"/>
      <c r="F628" s="1"/>
      <c r="G628" s="4"/>
      <c r="H628" s="5"/>
      <c r="I628" s="5"/>
      <c r="J628" s="2"/>
      <c r="K628" s="7"/>
      <c r="L628" s="2"/>
      <c r="M628" s="2"/>
    </row>
    <row r="629" spans="1:13" ht="12.75" customHeight="1" x14ac:dyDescent="0.2">
      <c r="A629" s="10"/>
      <c r="B629" s="1"/>
      <c r="C629" s="1"/>
      <c r="D629" s="1"/>
      <c r="E629" s="1"/>
      <c r="F629" s="1"/>
      <c r="G629" s="4"/>
      <c r="H629" s="5"/>
      <c r="I629" s="5"/>
      <c r="J629" s="2"/>
      <c r="K629" s="7"/>
      <c r="L629" s="2"/>
      <c r="M629" s="2"/>
    </row>
    <row r="630" spans="1:13" ht="12.75" customHeight="1" x14ac:dyDescent="0.2">
      <c r="A630" s="10"/>
      <c r="B630" s="1"/>
      <c r="C630" s="1"/>
      <c r="D630" s="1"/>
      <c r="E630" s="1"/>
      <c r="F630" s="1"/>
      <c r="G630" s="4"/>
      <c r="H630" s="5"/>
      <c r="I630" s="5"/>
      <c r="J630" s="2"/>
      <c r="K630" s="7"/>
      <c r="L630" s="2"/>
      <c r="M630" s="2"/>
    </row>
    <row r="631" spans="1:13" ht="12.75" customHeight="1" x14ac:dyDescent="0.2">
      <c r="A631" s="10"/>
      <c r="B631" s="1"/>
      <c r="C631" s="1"/>
      <c r="D631" s="1"/>
      <c r="E631" s="1"/>
      <c r="F631" s="1"/>
      <c r="G631" s="4"/>
      <c r="H631" s="5"/>
      <c r="I631" s="5"/>
      <c r="J631" s="2"/>
      <c r="K631" s="7"/>
      <c r="L631" s="2"/>
      <c r="M631" s="2"/>
    </row>
    <row r="632" spans="1:13" ht="12.75" customHeight="1" x14ac:dyDescent="0.2">
      <c r="A632" s="10"/>
      <c r="B632" s="1"/>
      <c r="C632" s="1"/>
      <c r="D632" s="1"/>
      <c r="E632" s="1"/>
      <c r="F632" s="1"/>
      <c r="G632" s="4"/>
      <c r="H632" s="5"/>
      <c r="I632" s="5"/>
      <c r="J632" s="2"/>
      <c r="K632" s="7"/>
      <c r="L632" s="2"/>
      <c r="M632" s="2"/>
    </row>
    <row r="633" spans="1:13" ht="12.75" customHeight="1" x14ac:dyDescent="0.2">
      <c r="A633" s="10"/>
      <c r="B633" s="1"/>
      <c r="C633" s="1"/>
      <c r="D633" s="1"/>
      <c r="E633" s="1"/>
      <c r="F633" s="1"/>
      <c r="G633" s="4"/>
      <c r="H633" s="5"/>
      <c r="I633" s="5"/>
      <c r="J633" s="2"/>
      <c r="K633" s="7"/>
      <c r="L633" s="2"/>
      <c r="M633" s="2"/>
    </row>
    <row r="634" spans="1:13" ht="12.75" customHeight="1" x14ac:dyDescent="0.2">
      <c r="A634" s="10"/>
      <c r="B634" s="1"/>
      <c r="C634" s="1"/>
      <c r="D634" s="1"/>
      <c r="E634" s="1"/>
      <c r="F634" s="1"/>
      <c r="G634" s="4"/>
      <c r="H634" s="5"/>
      <c r="I634" s="5"/>
      <c r="J634" s="2"/>
      <c r="K634" s="7"/>
      <c r="L634" s="2"/>
      <c r="M634" s="2"/>
    </row>
    <row r="635" spans="1:13" ht="12.75" customHeight="1" x14ac:dyDescent="0.2">
      <c r="A635" s="10"/>
      <c r="B635" s="1"/>
      <c r="C635" s="1"/>
      <c r="D635" s="1"/>
      <c r="E635" s="1"/>
      <c r="F635" s="1"/>
      <c r="G635" s="4"/>
      <c r="H635" s="5"/>
      <c r="I635" s="5"/>
      <c r="J635" s="2"/>
      <c r="K635" s="7"/>
      <c r="L635" s="2"/>
      <c r="M635" s="2"/>
    </row>
    <row r="636" spans="1:13" ht="12.75" customHeight="1" x14ac:dyDescent="0.2">
      <c r="A636" s="10"/>
      <c r="B636" s="1"/>
      <c r="C636" s="1"/>
      <c r="D636" s="1"/>
      <c r="E636" s="1"/>
      <c r="F636" s="1"/>
      <c r="G636" s="4"/>
      <c r="H636" s="5"/>
      <c r="I636" s="5"/>
      <c r="J636" s="2"/>
      <c r="K636" s="7"/>
      <c r="L636" s="2"/>
      <c r="M636" s="2"/>
    </row>
    <row r="637" spans="1:13" ht="12.75" customHeight="1" x14ac:dyDescent="0.2">
      <c r="A637" s="10"/>
      <c r="B637" s="1"/>
      <c r="C637" s="1"/>
      <c r="D637" s="1"/>
      <c r="E637" s="1"/>
      <c r="F637" s="1"/>
      <c r="G637" s="4"/>
      <c r="H637" s="5"/>
      <c r="I637" s="5"/>
      <c r="J637" s="2"/>
      <c r="K637" s="7"/>
      <c r="L637" s="2"/>
      <c r="M637" s="2"/>
    </row>
    <row r="638" spans="1:13" ht="12.75" customHeight="1" x14ac:dyDescent="0.2">
      <c r="A638" s="10"/>
      <c r="B638" s="1"/>
      <c r="C638" s="1"/>
      <c r="D638" s="1"/>
      <c r="E638" s="1"/>
      <c r="F638" s="1"/>
      <c r="G638" s="4"/>
      <c r="H638" s="5"/>
      <c r="I638" s="5"/>
      <c r="J638" s="2"/>
      <c r="K638" s="7"/>
      <c r="L638" s="2"/>
      <c r="M638" s="2"/>
    </row>
    <row r="639" spans="1:13" ht="12.75" customHeight="1" x14ac:dyDescent="0.2">
      <c r="A639" s="10"/>
      <c r="B639" s="1"/>
      <c r="C639" s="1"/>
      <c r="D639" s="1"/>
      <c r="E639" s="1"/>
      <c r="F639" s="1"/>
      <c r="G639" s="4"/>
      <c r="H639" s="5"/>
      <c r="I639" s="5"/>
      <c r="J639" s="2"/>
      <c r="K639" s="7"/>
      <c r="L639" s="2"/>
      <c r="M639" s="2"/>
    </row>
    <row r="640" spans="1:13" ht="12.75" customHeight="1" x14ac:dyDescent="0.2">
      <c r="A640" s="10"/>
      <c r="B640" s="1"/>
      <c r="C640" s="1"/>
      <c r="D640" s="1"/>
      <c r="E640" s="1"/>
      <c r="F640" s="1"/>
      <c r="G640" s="4"/>
      <c r="H640" s="5"/>
      <c r="I640" s="5"/>
      <c r="J640" s="2"/>
      <c r="K640" s="7"/>
      <c r="L640" s="2"/>
      <c r="M640" s="2"/>
    </row>
    <row r="641" spans="1:13" ht="12.75" customHeight="1" x14ac:dyDescent="0.2">
      <c r="A641" s="10"/>
      <c r="B641" s="1"/>
      <c r="C641" s="1"/>
      <c r="D641" s="1"/>
      <c r="E641" s="1"/>
      <c r="F641" s="1"/>
      <c r="G641" s="4"/>
      <c r="H641" s="5"/>
      <c r="I641" s="5"/>
      <c r="J641" s="2"/>
      <c r="K641" s="7"/>
      <c r="L641" s="2"/>
      <c r="M641" s="2"/>
    </row>
    <row r="642" spans="1:13" ht="12.75" customHeight="1" x14ac:dyDescent="0.2">
      <c r="A642" s="10"/>
      <c r="B642" s="1"/>
      <c r="C642" s="1"/>
      <c r="D642" s="1"/>
      <c r="E642" s="1"/>
      <c r="F642" s="1"/>
      <c r="G642" s="4"/>
      <c r="H642" s="5"/>
      <c r="I642" s="5"/>
      <c r="J642" s="2"/>
      <c r="K642" s="7"/>
      <c r="L642" s="2"/>
      <c r="M642" s="2"/>
    </row>
    <row r="643" spans="1:13" ht="12.75" customHeight="1" x14ac:dyDescent="0.2">
      <c r="A643" s="10"/>
      <c r="B643" s="1"/>
      <c r="C643" s="1"/>
      <c r="D643" s="1"/>
      <c r="E643" s="1"/>
      <c r="F643" s="1"/>
      <c r="G643" s="4"/>
      <c r="H643" s="5"/>
      <c r="I643" s="5"/>
      <c r="J643" s="2"/>
      <c r="K643" s="7"/>
      <c r="L643" s="2"/>
      <c r="M643" s="2"/>
    </row>
    <row r="644" spans="1:13" ht="12.75" customHeight="1" x14ac:dyDescent="0.2">
      <c r="A644" s="10"/>
      <c r="B644" s="1"/>
      <c r="C644" s="1"/>
      <c r="D644" s="1"/>
      <c r="E644" s="1"/>
      <c r="F644" s="1"/>
      <c r="G644" s="4"/>
      <c r="H644" s="5"/>
      <c r="I644" s="5"/>
      <c r="J644" s="2"/>
      <c r="K644" s="7"/>
      <c r="L644" s="2"/>
      <c r="M644" s="2"/>
    </row>
    <row r="645" spans="1:13" ht="12.75" customHeight="1" x14ac:dyDescent="0.2">
      <c r="A645" s="10"/>
      <c r="B645" s="1"/>
      <c r="C645" s="1"/>
      <c r="D645" s="1"/>
      <c r="E645" s="1"/>
      <c r="F645" s="1"/>
      <c r="G645" s="4"/>
      <c r="H645" s="5"/>
      <c r="I645" s="5"/>
      <c r="J645" s="2"/>
      <c r="K645" s="7"/>
      <c r="L645" s="2"/>
      <c r="M645" s="2"/>
    </row>
    <row r="646" spans="1:13" ht="12.75" customHeight="1" x14ac:dyDescent="0.2">
      <c r="A646" s="10"/>
      <c r="B646" s="1"/>
      <c r="C646" s="1"/>
      <c r="D646" s="1"/>
      <c r="E646" s="1"/>
      <c r="F646" s="1"/>
      <c r="G646" s="4"/>
      <c r="H646" s="5"/>
      <c r="I646" s="5"/>
      <c r="J646" s="2"/>
      <c r="K646" s="7"/>
      <c r="L646" s="2"/>
      <c r="M646" s="2"/>
    </row>
    <row r="647" spans="1:13" ht="12.75" customHeight="1" x14ac:dyDescent="0.2">
      <c r="A647" s="10"/>
      <c r="B647" s="1"/>
      <c r="C647" s="1"/>
      <c r="D647" s="1"/>
      <c r="E647" s="1"/>
      <c r="F647" s="1"/>
      <c r="G647" s="4"/>
      <c r="H647" s="5"/>
      <c r="I647" s="5"/>
      <c r="J647" s="2"/>
      <c r="K647" s="7"/>
      <c r="L647" s="2"/>
      <c r="M647" s="2"/>
    </row>
    <row r="648" spans="1:13" ht="12.75" customHeight="1" x14ac:dyDescent="0.2">
      <c r="A648" s="10"/>
      <c r="B648" s="1"/>
      <c r="C648" s="1"/>
      <c r="D648" s="1"/>
      <c r="E648" s="1"/>
      <c r="F648" s="1"/>
      <c r="G648" s="4"/>
      <c r="H648" s="5"/>
      <c r="I648" s="5"/>
      <c r="J648" s="2"/>
      <c r="K648" s="7"/>
      <c r="L648" s="2"/>
      <c r="M648" s="2"/>
    </row>
    <row r="649" spans="1:13" ht="12.75" customHeight="1" x14ac:dyDescent="0.2">
      <c r="A649" s="10"/>
      <c r="B649" s="1"/>
      <c r="C649" s="1"/>
      <c r="D649" s="1"/>
      <c r="E649" s="1"/>
      <c r="F649" s="1"/>
      <c r="G649" s="4"/>
      <c r="H649" s="5"/>
      <c r="I649" s="5"/>
      <c r="J649" s="2"/>
      <c r="K649" s="7"/>
      <c r="L649" s="2"/>
      <c r="M649" s="2"/>
    </row>
    <row r="650" spans="1:13" ht="12.75" customHeight="1" x14ac:dyDescent="0.2">
      <c r="A650" s="10"/>
      <c r="B650" s="1"/>
      <c r="C650" s="1"/>
      <c r="D650" s="1"/>
      <c r="E650" s="1"/>
      <c r="F650" s="1"/>
      <c r="G650" s="4"/>
      <c r="H650" s="5"/>
      <c r="I650" s="5"/>
      <c r="J650" s="2"/>
      <c r="K650" s="7"/>
      <c r="L650" s="2"/>
      <c r="M650" s="2"/>
    </row>
    <row r="651" spans="1:13" ht="12.75" customHeight="1" x14ac:dyDescent="0.2">
      <c r="A651" s="10"/>
      <c r="B651" s="1"/>
      <c r="C651" s="1"/>
      <c r="D651" s="1"/>
      <c r="E651" s="1"/>
      <c r="F651" s="1"/>
      <c r="G651" s="4"/>
      <c r="H651" s="5"/>
      <c r="I651" s="5"/>
      <c r="J651" s="2"/>
      <c r="K651" s="7"/>
      <c r="L651" s="2"/>
      <c r="M651" s="2"/>
    </row>
    <row r="652" spans="1:13" ht="12.75" customHeight="1" x14ac:dyDescent="0.2">
      <c r="A652" s="10"/>
      <c r="B652" s="1"/>
      <c r="C652" s="1"/>
      <c r="D652" s="1"/>
      <c r="E652" s="1"/>
      <c r="F652" s="1"/>
      <c r="G652" s="4"/>
      <c r="H652" s="5"/>
      <c r="I652" s="5"/>
      <c r="J652" s="2"/>
      <c r="K652" s="7"/>
      <c r="L652" s="2"/>
      <c r="M652" s="2"/>
    </row>
    <row r="653" spans="1:13" ht="12.75" customHeight="1" x14ac:dyDescent="0.2">
      <c r="A653" s="10"/>
      <c r="B653" s="1"/>
      <c r="C653" s="1"/>
      <c r="D653" s="1"/>
      <c r="E653" s="1"/>
      <c r="F653" s="1"/>
      <c r="G653" s="4"/>
      <c r="H653" s="5"/>
      <c r="I653" s="5"/>
      <c r="J653" s="2"/>
      <c r="K653" s="7"/>
      <c r="L653" s="2"/>
      <c r="M653" s="2"/>
    </row>
    <row r="654" spans="1:13" ht="12.75" customHeight="1" x14ac:dyDescent="0.2">
      <c r="A654" s="10"/>
      <c r="B654" s="1"/>
      <c r="C654" s="1"/>
      <c r="D654" s="1"/>
      <c r="E654" s="1"/>
      <c r="F654" s="1"/>
      <c r="G654" s="4"/>
      <c r="H654" s="5"/>
      <c r="I654" s="5"/>
      <c r="J654" s="2"/>
      <c r="K654" s="7"/>
      <c r="L654" s="2"/>
      <c r="M654" s="2"/>
    </row>
    <row r="655" spans="1:13" ht="12.75" customHeight="1" x14ac:dyDescent="0.2">
      <c r="A655" s="10"/>
      <c r="B655" s="1"/>
      <c r="C655" s="1"/>
      <c r="D655" s="1"/>
      <c r="E655" s="1"/>
      <c r="F655" s="1"/>
      <c r="G655" s="4"/>
      <c r="H655" s="5"/>
      <c r="I655" s="5"/>
      <c r="J655" s="2"/>
      <c r="K655" s="7"/>
      <c r="L655" s="2"/>
      <c r="M655" s="2"/>
    </row>
    <row r="656" spans="1:13" ht="12.75" customHeight="1" x14ac:dyDescent="0.2">
      <c r="A656" s="10"/>
      <c r="B656" s="1"/>
      <c r="C656" s="1"/>
      <c r="D656" s="1"/>
      <c r="E656" s="1"/>
      <c r="F656" s="1"/>
      <c r="G656" s="4"/>
      <c r="H656" s="5"/>
      <c r="I656" s="5"/>
      <c r="J656" s="2"/>
      <c r="K656" s="7"/>
      <c r="L656" s="2"/>
      <c r="M656" s="2"/>
    </row>
    <row r="657" spans="1:13" ht="12.75" customHeight="1" x14ac:dyDescent="0.2">
      <c r="A657" s="10"/>
      <c r="B657" s="1"/>
      <c r="C657" s="1"/>
      <c r="D657" s="1"/>
      <c r="E657" s="1"/>
      <c r="F657" s="1"/>
      <c r="G657" s="4"/>
      <c r="H657" s="5"/>
      <c r="I657" s="5"/>
      <c r="J657" s="2"/>
      <c r="K657" s="7"/>
      <c r="L657" s="2"/>
      <c r="M657" s="2"/>
    </row>
    <row r="658" spans="1:13" ht="12.75" customHeight="1" x14ac:dyDescent="0.2">
      <c r="A658" s="10"/>
      <c r="B658" s="1"/>
      <c r="C658" s="1"/>
      <c r="D658" s="1"/>
      <c r="E658" s="1"/>
      <c r="F658" s="1"/>
      <c r="G658" s="4"/>
      <c r="H658" s="5"/>
      <c r="I658" s="5"/>
      <c r="J658" s="2"/>
      <c r="K658" s="7"/>
      <c r="L658" s="2"/>
      <c r="M658" s="2"/>
    </row>
    <row r="659" spans="1:13" ht="12.75" customHeight="1" x14ac:dyDescent="0.2">
      <c r="A659" s="10"/>
      <c r="B659" s="1"/>
      <c r="C659" s="1"/>
      <c r="D659" s="1"/>
      <c r="E659" s="1"/>
      <c r="F659" s="1"/>
      <c r="G659" s="4"/>
      <c r="H659" s="5"/>
      <c r="I659" s="5"/>
      <c r="J659" s="2"/>
      <c r="K659" s="7"/>
      <c r="L659" s="2"/>
      <c r="M659" s="2"/>
    </row>
    <row r="660" spans="1:13" ht="12.75" customHeight="1" x14ac:dyDescent="0.2">
      <c r="A660" s="10"/>
      <c r="B660" s="1"/>
      <c r="C660" s="1"/>
      <c r="D660" s="1"/>
      <c r="E660" s="1"/>
      <c r="F660" s="1"/>
      <c r="G660" s="4"/>
      <c r="H660" s="5"/>
      <c r="I660" s="5"/>
      <c r="J660" s="2"/>
      <c r="K660" s="7"/>
      <c r="L660" s="2"/>
      <c r="M660" s="2"/>
    </row>
    <row r="661" spans="1:13" ht="12.75" customHeight="1" x14ac:dyDescent="0.2">
      <c r="A661" s="10"/>
      <c r="B661" s="1"/>
      <c r="C661" s="1"/>
      <c r="D661" s="1"/>
      <c r="E661" s="1"/>
      <c r="F661" s="1"/>
      <c r="G661" s="4"/>
      <c r="H661" s="5"/>
      <c r="I661" s="5"/>
      <c r="J661" s="2"/>
      <c r="K661" s="7"/>
      <c r="L661" s="2"/>
      <c r="M661" s="2"/>
    </row>
    <row r="662" spans="1:13" ht="12.75" customHeight="1" x14ac:dyDescent="0.2">
      <c r="A662" s="10"/>
      <c r="B662" s="1"/>
      <c r="C662" s="1"/>
      <c r="D662" s="1"/>
      <c r="E662" s="1"/>
      <c r="F662" s="1"/>
      <c r="G662" s="4"/>
      <c r="H662" s="5"/>
      <c r="I662" s="5"/>
      <c r="J662" s="2"/>
      <c r="K662" s="7"/>
      <c r="L662" s="2"/>
      <c r="M662" s="2"/>
    </row>
    <row r="663" spans="1:13" ht="12.75" customHeight="1" x14ac:dyDescent="0.2">
      <c r="A663" s="10"/>
      <c r="B663" s="1"/>
      <c r="C663" s="1"/>
      <c r="D663" s="1"/>
      <c r="E663" s="1"/>
      <c r="F663" s="1"/>
      <c r="G663" s="4"/>
      <c r="H663" s="5"/>
      <c r="I663" s="5"/>
      <c r="J663" s="2"/>
      <c r="K663" s="7"/>
      <c r="L663" s="2"/>
      <c r="M663" s="2"/>
    </row>
    <row r="664" spans="1:13" ht="12.75" customHeight="1" x14ac:dyDescent="0.2">
      <c r="A664" s="10"/>
      <c r="B664" s="1"/>
      <c r="C664" s="1"/>
      <c r="D664" s="1"/>
      <c r="E664" s="1"/>
      <c r="F664" s="1"/>
      <c r="G664" s="4"/>
      <c r="H664" s="5"/>
      <c r="I664" s="5"/>
      <c r="J664" s="2"/>
      <c r="K664" s="7"/>
      <c r="L664" s="2"/>
      <c r="M664" s="2"/>
    </row>
    <row r="665" spans="1:13" ht="12.75" customHeight="1" x14ac:dyDescent="0.2">
      <c r="A665" s="10"/>
      <c r="B665" s="1"/>
      <c r="C665" s="1"/>
      <c r="D665" s="1"/>
      <c r="E665" s="1"/>
      <c r="F665" s="1"/>
      <c r="G665" s="4"/>
      <c r="H665" s="5"/>
      <c r="I665" s="5"/>
      <c r="J665" s="2"/>
      <c r="K665" s="7"/>
      <c r="L665" s="2"/>
      <c r="M665" s="2"/>
    </row>
    <row r="666" spans="1:13" ht="12.75" customHeight="1" x14ac:dyDescent="0.2">
      <c r="A666" s="10"/>
      <c r="B666" s="1"/>
      <c r="C666" s="1"/>
      <c r="D666" s="1"/>
      <c r="E666" s="1"/>
      <c r="F666" s="1"/>
      <c r="G666" s="4"/>
      <c r="H666" s="5"/>
      <c r="I666" s="5"/>
      <c r="J666" s="2"/>
      <c r="K666" s="7"/>
      <c r="L666" s="2"/>
      <c r="M666" s="2"/>
    </row>
    <row r="667" spans="1:13" ht="12.75" customHeight="1" x14ac:dyDescent="0.2">
      <c r="A667" s="10"/>
      <c r="B667" s="1"/>
      <c r="C667" s="1"/>
      <c r="D667" s="1"/>
      <c r="E667" s="1"/>
      <c r="F667" s="1"/>
      <c r="G667" s="4"/>
      <c r="H667" s="5"/>
      <c r="I667" s="5"/>
      <c r="J667" s="2"/>
      <c r="K667" s="7"/>
      <c r="L667" s="2"/>
      <c r="M667" s="2"/>
    </row>
    <row r="668" spans="1:13" ht="12.75" customHeight="1" x14ac:dyDescent="0.2">
      <c r="A668" s="10"/>
      <c r="B668" s="1"/>
      <c r="C668" s="1"/>
      <c r="D668" s="1"/>
      <c r="E668" s="1"/>
      <c r="F668" s="1"/>
      <c r="G668" s="4"/>
      <c r="H668" s="5"/>
      <c r="I668" s="5"/>
      <c r="J668" s="2"/>
      <c r="K668" s="7"/>
      <c r="L668" s="2"/>
      <c r="M668" s="2"/>
    </row>
    <row r="669" spans="1:13" ht="12.75" customHeight="1" x14ac:dyDescent="0.2">
      <c r="A669" s="10"/>
      <c r="B669" s="1"/>
      <c r="C669" s="1"/>
      <c r="D669" s="1"/>
      <c r="E669" s="1"/>
      <c r="F669" s="1"/>
      <c r="G669" s="4"/>
      <c r="H669" s="5"/>
      <c r="I669" s="5"/>
      <c r="J669" s="2"/>
      <c r="K669" s="7"/>
      <c r="L669" s="2"/>
      <c r="M669" s="2"/>
    </row>
    <row r="670" spans="1:13" ht="12.75" customHeight="1" x14ac:dyDescent="0.2">
      <c r="A670" s="10"/>
      <c r="B670" s="1"/>
      <c r="C670" s="1"/>
      <c r="D670" s="1"/>
      <c r="E670" s="1"/>
      <c r="F670" s="1"/>
      <c r="G670" s="4"/>
      <c r="H670" s="5"/>
      <c r="I670" s="5"/>
      <c r="J670" s="2"/>
      <c r="K670" s="7"/>
      <c r="L670" s="2"/>
      <c r="M670" s="2"/>
    </row>
    <row r="671" spans="1:13" ht="12.75" customHeight="1" x14ac:dyDescent="0.2">
      <c r="A671" s="10"/>
      <c r="B671" s="1"/>
      <c r="C671" s="1"/>
      <c r="D671" s="1"/>
      <c r="E671" s="1"/>
      <c r="F671" s="1"/>
      <c r="G671" s="4"/>
      <c r="H671" s="5"/>
      <c r="I671" s="5"/>
      <c r="J671" s="2"/>
      <c r="K671" s="7"/>
      <c r="L671" s="2"/>
      <c r="M671" s="2"/>
    </row>
    <row r="672" spans="1:13" ht="12.75" customHeight="1" x14ac:dyDescent="0.2">
      <c r="A672" s="10"/>
      <c r="B672" s="1"/>
      <c r="C672" s="1"/>
      <c r="D672" s="1"/>
      <c r="E672" s="1"/>
      <c r="F672" s="1"/>
      <c r="G672" s="4"/>
      <c r="H672" s="5"/>
      <c r="I672" s="5"/>
      <c r="J672" s="2"/>
      <c r="K672" s="7"/>
      <c r="L672" s="2"/>
      <c r="M672" s="2"/>
    </row>
    <row r="673" spans="1:13" ht="12.75" customHeight="1" x14ac:dyDescent="0.2">
      <c r="A673" s="10"/>
      <c r="B673" s="1"/>
      <c r="C673" s="1"/>
      <c r="D673" s="1"/>
      <c r="E673" s="1"/>
      <c r="F673" s="1"/>
      <c r="G673" s="4"/>
      <c r="H673" s="5"/>
      <c r="I673" s="5"/>
      <c r="J673" s="2"/>
      <c r="K673" s="7"/>
      <c r="L673" s="2"/>
      <c r="M673" s="2"/>
    </row>
    <row r="674" spans="1:13" ht="12.75" customHeight="1" x14ac:dyDescent="0.2">
      <c r="A674" s="10"/>
      <c r="B674" s="1"/>
      <c r="C674" s="1"/>
      <c r="D674" s="1"/>
      <c r="E674" s="1"/>
      <c r="F674" s="1"/>
      <c r="G674" s="4"/>
      <c r="H674" s="5"/>
      <c r="I674" s="5"/>
      <c r="J674" s="2"/>
      <c r="K674" s="7"/>
      <c r="L674" s="2"/>
      <c r="M674" s="2"/>
    </row>
    <row r="675" spans="1:13" ht="12.75" customHeight="1" x14ac:dyDescent="0.2">
      <c r="A675" s="10"/>
      <c r="B675" s="1"/>
      <c r="C675" s="1"/>
      <c r="D675" s="1"/>
      <c r="E675" s="1"/>
      <c r="F675" s="1"/>
      <c r="G675" s="4"/>
      <c r="H675" s="5"/>
      <c r="I675" s="5"/>
      <c r="J675" s="2"/>
      <c r="K675" s="7"/>
      <c r="L675" s="2"/>
      <c r="M675" s="2"/>
    </row>
    <row r="676" spans="1:13" ht="12.75" customHeight="1" x14ac:dyDescent="0.2">
      <c r="A676" s="10"/>
      <c r="B676" s="1"/>
      <c r="C676" s="1"/>
      <c r="D676" s="1"/>
      <c r="E676" s="1"/>
      <c r="F676" s="1"/>
      <c r="G676" s="4"/>
      <c r="H676" s="5"/>
      <c r="I676" s="5"/>
      <c r="J676" s="2"/>
      <c r="K676" s="7"/>
      <c r="L676" s="2"/>
      <c r="M676" s="2"/>
    </row>
    <row r="677" spans="1:13" ht="12.75" customHeight="1" x14ac:dyDescent="0.2">
      <c r="A677" s="10"/>
      <c r="B677" s="1"/>
      <c r="C677" s="1"/>
      <c r="D677" s="1"/>
      <c r="E677" s="1"/>
      <c r="F677" s="1"/>
      <c r="G677" s="4"/>
      <c r="H677" s="5"/>
      <c r="I677" s="5"/>
      <c r="J677" s="2"/>
      <c r="K677" s="7"/>
      <c r="L677" s="2"/>
      <c r="M677" s="2"/>
    </row>
    <row r="678" spans="1:13" ht="12.75" customHeight="1" x14ac:dyDescent="0.2">
      <c r="A678" s="10"/>
      <c r="B678" s="1"/>
      <c r="C678" s="1"/>
      <c r="D678" s="1"/>
      <c r="E678" s="1"/>
      <c r="F678" s="1"/>
      <c r="G678" s="4"/>
      <c r="H678" s="5"/>
      <c r="I678" s="5"/>
      <c r="J678" s="2"/>
      <c r="K678" s="7"/>
      <c r="L678" s="2"/>
      <c r="M678" s="2"/>
    </row>
    <row r="679" spans="1:13" ht="12.75" customHeight="1" x14ac:dyDescent="0.2">
      <c r="A679" s="10"/>
      <c r="B679" s="1"/>
      <c r="C679" s="1"/>
      <c r="D679" s="1"/>
      <c r="E679" s="1"/>
      <c r="F679" s="1"/>
      <c r="G679" s="4"/>
      <c r="H679" s="5"/>
      <c r="I679" s="5"/>
      <c r="J679" s="2"/>
      <c r="K679" s="7"/>
      <c r="L679" s="2"/>
      <c r="M679" s="2"/>
    </row>
    <row r="680" spans="1:13" ht="12.75" customHeight="1" x14ac:dyDescent="0.2">
      <c r="A680" s="10"/>
      <c r="B680" s="1"/>
      <c r="C680" s="1"/>
      <c r="D680" s="1"/>
      <c r="E680" s="1"/>
      <c r="F680" s="1"/>
      <c r="G680" s="4"/>
      <c r="H680" s="5"/>
      <c r="I680" s="5"/>
      <c r="J680" s="2"/>
      <c r="K680" s="7"/>
      <c r="L680" s="2"/>
      <c r="M680" s="2"/>
    </row>
    <row r="681" spans="1:13" ht="12.75" customHeight="1" x14ac:dyDescent="0.2">
      <c r="A681" s="10"/>
      <c r="B681" s="1"/>
      <c r="C681" s="1"/>
      <c r="D681" s="1"/>
      <c r="E681" s="1"/>
      <c r="F681" s="1"/>
      <c r="G681" s="4"/>
      <c r="H681" s="5"/>
      <c r="I681" s="5"/>
      <c r="J681" s="2"/>
      <c r="K681" s="7"/>
      <c r="L681" s="2"/>
      <c r="M681" s="2"/>
    </row>
    <row r="682" spans="1:13" ht="12.75" customHeight="1" x14ac:dyDescent="0.2">
      <c r="A682" s="10"/>
      <c r="B682" s="1"/>
      <c r="C682" s="1"/>
      <c r="D682" s="1"/>
      <c r="E682" s="1"/>
      <c r="F682" s="1"/>
      <c r="G682" s="4"/>
      <c r="H682" s="5"/>
      <c r="I682" s="5"/>
      <c r="J682" s="2"/>
      <c r="K682" s="7"/>
      <c r="L682" s="2"/>
      <c r="M682" s="2"/>
    </row>
    <row r="683" spans="1:13" ht="12.75" customHeight="1" x14ac:dyDescent="0.2">
      <c r="A683" s="10"/>
      <c r="B683" s="1"/>
      <c r="C683" s="1"/>
      <c r="D683" s="1"/>
      <c r="E683" s="1"/>
      <c r="F683" s="1"/>
      <c r="G683" s="4"/>
      <c r="H683" s="5"/>
      <c r="I683" s="5"/>
      <c r="J683" s="2"/>
      <c r="K683" s="7"/>
      <c r="L683" s="2"/>
      <c r="M683" s="2"/>
    </row>
    <row r="684" spans="1:13" ht="12.75" customHeight="1" x14ac:dyDescent="0.2">
      <c r="A684" s="10"/>
      <c r="B684" s="1"/>
      <c r="C684" s="1"/>
      <c r="D684" s="1"/>
      <c r="E684" s="1"/>
      <c r="F684" s="1"/>
      <c r="G684" s="4"/>
      <c r="H684" s="5"/>
      <c r="I684" s="5"/>
      <c r="J684" s="2"/>
      <c r="K684" s="7"/>
      <c r="L684" s="2"/>
      <c r="M684" s="2"/>
    </row>
    <row r="685" spans="1:13" ht="12.75" customHeight="1" x14ac:dyDescent="0.2">
      <c r="A685" s="10"/>
      <c r="B685" s="1"/>
      <c r="C685" s="1"/>
      <c r="D685" s="1"/>
      <c r="E685" s="1"/>
      <c r="F685" s="1"/>
      <c r="G685" s="4"/>
      <c r="H685" s="5"/>
      <c r="I685" s="5"/>
      <c r="J685" s="2"/>
      <c r="K685" s="7"/>
      <c r="L685" s="2"/>
      <c r="M685" s="2"/>
    </row>
    <row r="686" spans="1:13" ht="12.75" customHeight="1" x14ac:dyDescent="0.2">
      <c r="A686" s="10"/>
      <c r="B686" s="1"/>
      <c r="C686" s="1"/>
      <c r="D686" s="1"/>
      <c r="E686" s="1"/>
      <c r="F686" s="1"/>
      <c r="G686" s="4"/>
      <c r="H686" s="5"/>
      <c r="I686" s="5"/>
      <c r="J686" s="2"/>
      <c r="K686" s="7"/>
      <c r="L686" s="2"/>
      <c r="M686" s="2"/>
    </row>
    <row r="687" spans="1:13" ht="12.75" customHeight="1" x14ac:dyDescent="0.2">
      <c r="A687" s="10"/>
      <c r="B687" s="1"/>
      <c r="C687" s="1"/>
      <c r="D687" s="1"/>
      <c r="E687" s="1"/>
      <c r="F687" s="1"/>
      <c r="G687" s="4"/>
      <c r="H687" s="5"/>
      <c r="I687" s="5"/>
      <c r="J687" s="2"/>
      <c r="K687" s="7"/>
      <c r="L687" s="2"/>
      <c r="M687" s="2"/>
    </row>
    <row r="688" spans="1:13" ht="12.75" customHeight="1" x14ac:dyDescent="0.2">
      <c r="A688" s="10"/>
      <c r="B688" s="1"/>
      <c r="C688" s="1"/>
      <c r="D688" s="1"/>
      <c r="E688" s="1"/>
      <c r="F688" s="1"/>
      <c r="G688" s="4"/>
      <c r="H688" s="5"/>
      <c r="I688" s="5"/>
      <c r="J688" s="2"/>
      <c r="K688" s="7"/>
      <c r="L688" s="2"/>
      <c r="M688" s="2"/>
    </row>
    <row r="689" spans="1:13" ht="12.75" customHeight="1" x14ac:dyDescent="0.2">
      <c r="A689" s="10"/>
      <c r="B689" s="1"/>
      <c r="C689" s="1"/>
      <c r="D689" s="1"/>
      <c r="E689" s="1"/>
      <c r="F689" s="1"/>
      <c r="G689" s="4"/>
      <c r="H689" s="5"/>
      <c r="I689" s="5"/>
      <c r="J689" s="2"/>
      <c r="K689" s="7"/>
      <c r="L689" s="2"/>
      <c r="M689" s="2"/>
    </row>
    <row r="690" spans="1:13" ht="12.75" customHeight="1" x14ac:dyDescent="0.2">
      <c r="A690" s="10"/>
      <c r="B690" s="1"/>
      <c r="C690" s="1"/>
      <c r="D690" s="1"/>
      <c r="E690" s="1"/>
      <c r="F690" s="1"/>
      <c r="G690" s="4"/>
      <c r="H690" s="5"/>
      <c r="I690" s="5"/>
      <c r="J690" s="2"/>
      <c r="K690" s="7"/>
      <c r="L690" s="2"/>
      <c r="M690" s="2"/>
    </row>
    <row r="691" spans="1:13" ht="12.75" customHeight="1" x14ac:dyDescent="0.2">
      <c r="A691" s="10"/>
      <c r="B691" s="1"/>
      <c r="C691" s="1"/>
      <c r="D691" s="1"/>
      <c r="E691" s="1"/>
      <c r="F691" s="1"/>
      <c r="G691" s="4"/>
      <c r="H691" s="5"/>
      <c r="I691" s="5"/>
      <c r="J691" s="2"/>
      <c r="K691" s="7"/>
      <c r="L691" s="2"/>
      <c r="M691" s="2"/>
    </row>
    <row r="692" spans="1:13" ht="12.75" customHeight="1" x14ac:dyDescent="0.2">
      <c r="A692" s="10"/>
      <c r="B692" s="1"/>
      <c r="C692" s="1"/>
      <c r="D692" s="1"/>
      <c r="E692" s="1"/>
      <c r="F692" s="1"/>
      <c r="G692" s="4"/>
      <c r="H692" s="5"/>
      <c r="I692" s="5"/>
      <c r="J692" s="2"/>
      <c r="K692" s="7"/>
      <c r="L692" s="2"/>
      <c r="M692" s="2"/>
    </row>
    <row r="693" spans="1:13" ht="12.75" customHeight="1" x14ac:dyDescent="0.2">
      <c r="A693" s="10"/>
      <c r="B693" s="1"/>
      <c r="C693" s="1"/>
      <c r="D693" s="1"/>
      <c r="E693" s="1"/>
      <c r="F693" s="1"/>
      <c r="G693" s="4"/>
      <c r="H693" s="5"/>
      <c r="I693" s="5"/>
      <c r="J693" s="2"/>
      <c r="K693" s="7"/>
      <c r="L693" s="2"/>
      <c r="M693" s="2"/>
    </row>
    <row r="694" spans="1:13" ht="12.75" customHeight="1" x14ac:dyDescent="0.2">
      <c r="A694" s="10"/>
      <c r="B694" s="1"/>
      <c r="C694" s="1"/>
      <c r="D694" s="1"/>
      <c r="E694" s="1"/>
      <c r="F694" s="1"/>
      <c r="G694" s="4"/>
      <c r="H694" s="5"/>
      <c r="I694" s="5"/>
      <c r="J694" s="2"/>
      <c r="K694" s="7"/>
      <c r="L694" s="2"/>
      <c r="M694" s="2"/>
    </row>
    <row r="695" spans="1:13" ht="12.75" customHeight="1" x14ac:dyDescent="0.2">
      <c r="A695" s="10"/>
      <c r="B695" s="1"/>
      <c r="C695" s="1"/>
      <c r="D695" s="1"/>
      <c r="E695" s="1"/>
      <c r="F695" s="1"/>
      <c r="G695" s="4"/>
      <c r="H695" s="5"/>
      <c r="I695" s="5"/>
      <c r="J695" s="2"/>
      <c r="K695" s="7"/>
      <c r="L695" s="2"/>
      <c r="M695" s="2"/>
    </row>
    <row r="696" spans="1:13" ht="12.75" customHeight="1" x14ac:dyDescent="0.2">
      <c r="A696" s="10"/>
      <c r="B696" s="1"/>
      <c r="C696" s="1"/>
      <c r="D696" s="1"/>
      <c r="E696" s="1"/>
      <c r="F696" s="1"/>
      <c r="G696" s="4"/>
      <c r="H696" s="5"/>
      <c r="I696" s="5"/>
      <c r="J696" s="2"/>
      <c r="K696" s="7"/>
      <c r="L696" s="2"/>
      <c r="M696" s="2"/>
    </row>
    <row r="697" spans="1:13" ht="12.75" customHeight="1" x14ac:dyDescent="0.2">
      <c r="A697" s="10"/>
      <c r="B697" s="1"/>
      <c r="C697" s="1"/>
      <c r="D697" s="1"/>
      <c r="E697" s="1"/>
      <c r="F697" s="1"/>
      <c r="G697" s="4"/>
      <c r="H697" s="5"/>
      <c r="I697" s="5"/>
      <c r="J697" s="2"/>
      <c r="K697" s="7"/>
      <c r="L697" s="2"/>
      <c r="M697" s="2"/>
    </row>
    <row r="698" spans="1:13" ht="12.75" customHeight="1" x14ac:dyDescent="0.2">
      <c r="A698" s="10"/>
      <c r="B698" s="1"/>
      <c r="C698" s="1"/>
      <c r="D698" s="1"/>
      <c r="E698" s="1"/>
      <c r="F698" s="1"/>
      <c r="G698" s="4"/>
      <c r="H698" s="5"/>
      <c r="I698" s="5"/>
      <c r="J698" s="2"/>
      <c r="K698" s="7"/>
      <c r="L698" s="2"/>
      <c r="M698" s="2"/>
    </row>
    <row r="699" spans="1:13" ht="12.75" customHeight="1" x14ac:dyDescent="0.2">
      <c r="A699" s="10"/>
      <c r="B699" s="1"/>
      <c r="C699" s="1"/>
      <c r="D699" s="1"/>
      <c r="E699" s="1"/>
      <c r="F699" s="1"/>
      <c r="G699" s="4"/>
      <c r="H699" s="5"/>
      <c r="I699" s="5"/>
      <c r="J699" s="2"/>
      <c r="K699" s="7"/>
      <c r="L699" s="2"/>
      <c r="M699" s="2"/>
    </row>
    <row r="700" spans="1:13" ht="12.75" customHeight="1" x14ac:dyDescent="0.2">
      <c r="A700" s="10"/>
      <c r="B700" s="1"/>
      <c r="C700" s="1"/>
      <c r="D700" s="1"/>
      <c r="E700" s="1"/>
      <c r="F700" s="1"/>
      <c r="G700" s="4"/>
      <c r="H700" s="5"/>
      <c r="I700" s="5"/>
      <c r="J700" s="2"/>
      <c r="K700" s="7"/>
      <c r="L700" s="2"/>
      <c r="M700" s="2"/>
    </row>
    <row r="701" spans="1:13" ht="12.75" customHeight="1" x14ac:dyDescent="0.2">
      <c r="A701" s="10"/>
      <c r="B701" s="1"/>
      <c r="C701" s="1"/>
      <c r="D701" s="1"/>
      <c r="E701" s="1"/>
      <c r="F701" s="1"/>
      <c r="G701" s="4"/>
      <c r="H701" s="5"/>
      <c r="I701" s="5"/>
      <c r="J701" s="2"/>
      <c r="K701" s="7"/>
      <c r="L701" s="2"/>
      <c r="M701" s="2"/>
    </row>
    <row r="702" spans="1:13" ht="12.75" customHeight="1" x14ac:dyDescent="0.2">
      <c r="A702" s="10"/>
      <c r="B702" s="1"/>
      <c r="C702" s="1"/>
      <c r="D702" s="1"/>
      <c r="E702" s="1"/>
      <c r="F702" s="1"/>
      <c r="G702" s="4"/>
      <c r="H702" s="5"/>
      <c r="I702" s="5"/>
      <c r="J702" s="2"/>
      <c r="K702" s="7"/>
      <c r="L702" s="2"/>
      <c r="M702" s="2"/>
    </row>
    <row r="703" spans="1:13" ht="12.75" customHeight="1" x14ac:dyDescent="0.2">
      <c r="A703" s="10"/>
      <c r="B703" s="1"/>
      <c r="C703" s="1"/>
      <c r="D703" s="1"/>
      <c r="E703" s="1"/>
      <c r="F703" s="1"/>
      <c r="G703" s="4"/>
      <c r="H703" s="5"/>
      <c r="I703" s="5"/>
      <c r="J703" s="2"/>
      <c r="K703" s="7"/>
      <c r="L703" s="2"/>
      <c r="M703" s="2"/>
    </row>
    <row r="704" spans="1:13" ht="12.75" customHeight="1" x14ac:dyDescent="0.2">
      <c r="A704" s="10"/>
      <c r="B704" s="1"/>
      <c r="C704" s="1"/>
      <c r="D704" s="1"/>
      <c r="E704" s="1"/>
      <c r="F704" s="1"/>
      <c r="G704" s="4"/>
      <c r="H704" s="5"/>
      <c r="I704" s="5"/>
      <c r="J704" s="2"/>
      <c r="K704" s="7"/>
      <c r="L704" s="2"/>
      <c r="M704" s="2"/>
    </row>
    <row r="705" spans="1:13" ht="12.75" customHeight="1" x14ac:dyDescent="0.2">
      <c r="A705" s="10"/>
      <c r="B705" s="1"/>
      <c r="C705" s="1"/>
      <c r="D705" s="1"/>
      <c r="E705" s="1"/>
      <c r="F705" s="1"/>
      <c r="G705" s="4"/>
      <c r="H705" s="5"/>
      <c r="I705" s="5"/>
      <c r="J705" s="2"/>
      <c r="K705" s="7"/>
      <c r="L705" s="2"/>
      <c r="M705" s="2"/>
    </row>
    <row r="706" spans="1:13" ht="12.75" customHeight="1" x14ac:dyDescent="0.2">
      <c r="A706" s="10"/>
      <c r="B706" s="1"/>
      <c r="C706" s="1"/>
      <c r="D706" s="1"/>
      <c r="E706" s="1"/>
      <c r="F706" s="1"/>
      <c r="G706" s="4"/>
      <c r="H706" s="5"/>
      <c r="I706" s="5"/>
      <c r="J706" s="2"/>
      <c r="K706" s="7"/>
      <c r="L706" s="2"/>
      <c r="M706" s="2"/>
    </row>
    <row r="707" spans="1:13" ht="12.75" customHeight="1" x14ac:dyDescent="0.2">
      <c r="A707" s="10"/>
      <c r="B707" s="1"/>
      <c r="C707" s="1"/>
      <c r="D707" s="1"/>
      <c r="E707" s="1"/>
      <c r="F707" s="1"/>
      <c r="G707" s="4"/>
      <c r="H707" s="5"/>
      <c r="I707" s="5"/>
      <c r="J707" s="2"/>
      <c r="K707" s="7"/>
      <c r="L707" s="2"/>
      <c r="M707" s="2"/>
    </row>
    <row r="708" spans="1:13" ht="12.75" customHeight="1" x14ac:dyDescent="0.2">
      <c r="A708" s="10"/>
      <c r="B708" s="1"/>
      <c r="C708" s="1"/>
      <c r="D708" s="1"/>
      <c r="E708" s="1"/>
      <c r="F708" s="1"/>
      <c r="G708" s="4"/>
      <c r="H708" s="5"/>
      <c r="I708" s="5"/>
      <c r="J708" s="2"/>
      <c r="K708" s="7"/>
      <c r="L708" s="2"/>
      <c r="M708" s="2"/>
    </row>
    <row r="709" spans="1:13" ht="12.75" customHeight="1" x14ac:dyDescent="0.2">
      <c r="A709" s="10"/>
      <c r="B709" s="1"/>
      <c r="C709" s="1"/>
      <c r="D709" s="1"/>
      <c r="E709" s="1"/>
      <c r="F709" s="1"/>
      <c r="G709" s="4"/>
      <c r="H709" s="5"/>
      <c r="I709" s="5"/>
      <c r="J709" s="2"/>
      <c r="K709" s="7"/>
      <c r="L709" s="2"/>
      <c r="M709" s="2"/>
    </row>
    <row r="710" spans="1:13" ht="12.75" customHeight="1" x14ac:dyDescent="0.2">
      <c r="A710" s="10"/>
      <c r="B710" s="1"/>
      <c r="C710" s="1"/>
      <c r="D710" s="1"/>
      <c r="E710" s="1"/>
      <c r="F710" s="1"/>
      <c r="G710" s="4"/>
      <c r="H710" s="5"/>
      <c r="I710" s="5"/>
      <c r="J710" s="2"/>
      <c r="K710" s="7"/>
      <c r="L710" s="2"/>
      <c r="M710" s="2"/>
    </row>
    <row r="711" spans="1:13" ht="12.75" customHeight="1" x14ac:dyDescent="0.2">
      <c r="A711" s="10"/>
      <c r="B711" s="1"/>
      <c r="C711" s="1"/>
      <c r="D711" s="1"/>
      <c r="E711" s="1"/>
      <c r="F711" s="1"/>
      <c r="G711" s="4"/>
      <c r="H711" s="5"/>
      <c r="I711" s="5"/>
      <c r="J711" s="2"/>
      <c r="K711" s="7"/>
      <c r="L711" s="2"/>
      <c r="M711" s="2"/>
    </row>
    <row r="712" spans="1:13" ht="12.75" customHeight="1" x14ac:dyDescent="0.2">
      <c r="A712" s="10"/>
      <c r="B712" s="1"/>
      <c r="C712" s="1"/>
      <c r="D712" s="1"/>
      <c r="E712" s="1"/>
      <c r="F712" s="1"/>
      <c r="G712" s="4"/>
      <c r="H712" s="5"/>
      <c r="I712" s="5"/>
      <c r="J712" s="2"/>
      <c r="K712" s="7"/>
      <c r="L712" s="2"/>
      <c r="M712" s="2"/>
    </row>
    <row r="713" spans="1:13" ht="12.75" customHeight="1" x14ac:dyDescent="0.2">
      <c r="A713" s="10"/>
      <c r="B713" s="1"/>
      <c r="C713" s="1"/>
      <c r="D713" s="1"/>
      <c r="E713" s="1"/>
      <c r="F713" s="1"/>
      <c r="G713" s="4"/>
      <c r="H713" s="5"/>
      <c r="I713" s="5"/>
      <c r="J713" s="2"/>
      <c r="K713" s="7"/>
      <c r="L713" s="2"/>
      <c r="M713" s="2"/>
    </row>
    <row r="714" spans="1:13" ht="12.75" customHeight="1" x14ac:dyDescent="0.2">
      <c r="A714" s="10"/>
      <c r="B714" s="1"/>
      <c r="C714" s="1"/>
      <c r="D714" s="1"/>
      <c r="E714" s="1"/>
      <c r="F714" s="1"/>
      <c r="G714" s="4"/>
      <c r="H714" s="5"/>
      <c r="I714" s="5"/>
      <c r="J714" s="2"/>
      <c r="K714" s="7"/>
      <c r="L714" s="2"/>
      <c r="M714" s="2"/>
    </row>
    <row r="715" spans="1:13" ht="12.75" customHeight="1" x14ac:dyDescent="0.2">
      <c r="A715" s="10"/>
      <c r="B715" s="1"/>
      <c r="C715" s="1"/>
      <c r="D715" s="1"/>
      <c r="E715" s="1"/>
      <c r="F715" s="1"/>
      <c r="G715" s="4"/>
      <c r="H715" s="5"/>
      <c r="I715" s="5"/>
      <c r="J715" s="2"/>
      <c r="K715" s="7"/>
      <c r="L715" s="2"/>
      <c r="M715" s="2"/>
    </row>
    <row r="716" spans="1:13" ht="12.75" customHeight="1" x14ac:dyDescent="0.2">
      <c r="A716" s="10"/>
      <c r="B716" s="1"/>
      <c r="C716" s="1"/>
      <c r="D716" s="1"/>
      <c r="E716" s="1"/>
      <c r="F716" s="1"/>
      <c r="G716" s="4"/>
      <c r="H716" s="5"/>
      <c r="I716" s="5"/>
      <c r="J716" s="2"/>
      <c r="K716" s="7"/>
      <c r="L716" s="2"/>
      <c r="M716" s="2"/>
    </row>
    <row r="717" spans="1:13" ht="12.75" customHeight="1" x14ac:dyDescent="0.2">
      <c r="A717" s="10"/>
      <c r="B717" s="1"/>
      <c r="C717" s="1"/>
      <c r="D717" s="1"/>
      <c r="E717" s="1"/>
      <c r="F717" s="1"/>
      <c r="G717" s="4"/>
      <c r="H717" s="5"/>
      <c r="I717" s="5"/>
      <c r="J717" s="2"/>
      <c r="K717" s="7"/>
      <c r="L717" s="2"/>
      <c r="M717" s="2"/>
    </row>
    <row r="718" spans="1:13" ht="12.75" customHeight="1" x14ac:dyDescent="0.2">
      <c r="A718" s="10"/>
      <c r="B718" s="1"/>
      <c r="C718" s="1"/>
      <c r="D718" s="1"/>
      <c r="E718" s="1"/>
      <c r="F718" s="1"/>
      <c r="G718" s="4"/>
      <c r="H718" s="5"/>
      <c r="I718" s="5"/>
      <c r="J718" s="2"/>
      <c r="K718" s="7"/>
      <c r="L718" s="2"/>
      <c r="M718" s="2"/>
    </row>
    <row r="719" spans="1:13" ht="12.75" customHeight="1" x14ac:dyDescent="0.2">
      <c r="A719" s="10"/>
      <c r="B719" s="1"/>
      <c r="C719" s="1"/>
      <c r="D719" s="1"/>
      <c r="E719" s="1"/>
      <c r="F719" s="1"/>
      <c r="G719" s="4"/>
      <c r="H719" s="5"/>
      <c r="I719" s="5"/>
      <c r="J719" s="2"/>
      <c r="K719" s="7"/>
      <c r="L719" s="2"/>
      <c r="M719" s="2"/>
    </row>
    <row r="720" spans="1:13" ht="12.75" customHeight="1" x14ac:dyDescent="0.2">
      <c r="A720" s="10"/>
      <c r="B720" s="1"/>
      <c r="C720" s="1"/>
      <c r="D720" s="1"/>
      <c r="E720" s="1"/>
      <c r="F720" s="1"/>
      <c r="G720" s="4"/>
      <c r="H720" s="5"/>
      <c r="I720" s="5"/>
      <c r="J720" s="2"/>
      <c r="K720" s="7"/>
      <c r="L720" s="2"/>
      <c r="M720" s="2"/>
    </row>
    <row r="721" spans="1:13" ht="12.75" customHeight="1" x14ac:dyDescent="0.2">
      <c r="A721" s="10"/>
      <c r="B721" s="1"/>
      <c r="C721" s="1"/>
      <c r="D721" s="1"/>
      <c r="E721" s="1"/>
      <c r="F721" s="1"/>
      <c r="G721" s="4"/>
      <c r="H721" s="5"/>
      <c r="I721" s="5"/>
      <c r="J721" s="2"/>
      <c r="K721" s="7"/>
      <c r="L721" s="2"/>
      <c r="M721" s="2"/>
    </row>
    <row r="722" spans="1:13" ht="12.75" customHeight="1" x14ac:dyDescent="0.2">
      <c r="A722" s="10"/>
      <c r="B722" s="1"/>
      <c r="C722" s="1"/>
      <c r="D722" s="1"/>
      <c r="E722" s="1"/>
      <c r="F722" s="1"/>
      <c r="G722" s="4"/>
      <c r="H722" s="5"/>
      <c r="I722" s="5"/>
      <c r="J722" s="2"/>
      <c r="K722" s="7"/>
      <c r="L722" s="2"/>
      <c r="M722" s="2"/>
    </row>
    <row r="723" spans="1:13" ht="12.75" customHeight="1" x14ac:dyDescent="0.2">
      <c r="A723" s="10"/>
      <c r="B723" s="1"/>
      <c r="C723" s="1"/>
      <c r="D723" s="1"/>
      <c r="E723" s="1"/>
      <c r="F723" s="1"/>
      <c r="G723" s="4"/>
      <c r="H723" s="5"/>
      <c r="I723" s="5"/>
      <c r="J723" s="2"/>
      <c r="K723" s="7"/>
      <c r="L723" s="2"/>
      <c r="M723" s="2"/>
    </row>
    <row r="724" spans="1:13" ht="12.75" customHeight="1" x14ac:dyDescent="0.2">
      <c r="A724" s="10"/>
      <c r="B724" s="1"/>
      <c r="C724" s="1"/>
      <c r="D724" s="1"/>
      <c r="E724" s="1"/>
      <c r="F724" s="1"/>
      <c r="G724" s="4"/>
      <c r="H724" s="5"/>
      <c r="I724" s="5"/>
      <c r="J724" s="2"/>
      <c r="K724" s="7"/>
      <c r="L724" s="2"/>
      <c r="M724" s="2"/>
    </row>
    <row r="725" spans="1:13" ht="12.75" customHeight="1" x14ac:dyDescent="0.2">
      <c r="A725" s="10"/>
      <c r="B725" s="1"/>
      <c r="C725" s="1"/>
      <c r="D725" s="1"/>
      <c r="E725" s="1"/>
      <c r="F725" s="1"/>
      <c r="G725" s="4"/>
      <c r="H725" s="5"/>
      <c r="I725" s="5"/>
      <c r="J725" s="2"/>
      <c r="K725" s="7"/>
      <c r="L725" s="2"/>
      <c r="M725" s="2"/>
    </row>
    <row r="726" spans="1:13" ht="12.75" customHeight="1" x14ac:dyDescent="0.2">
      <c r="A726" s="10"/>
      <c r="B726" s="1"/>
      <c r="C726" s="1"/>
      <c r="D726" s="1"/>
      <c r="E726" s="1"/>
      <c r="F726" s="1"/>
      <c r="G726" s="4"/>
      <c r="H726" s="5"/>
      <c r="I726" s="5"/>
      <c r="J726" s="2"/>
      <c r="K726" s="7"/>
      <c r="L726" s="2"/>
      <c r="M726" s="2"/>
    </row>
    <row r="727" spans="1:13" ht="12.75" customHeight="1" x14ac:dyDescent="0.2">
      <c r="A727" s="10"/>
      <c r="B727" s="1"/>
      <c r="C727" s="1"/>
      <c r="D727" s="1"/>
      <c r="E727" s="1"/>
      <c r="F727" s="1"/>
      <c r="G727" s="4"/>
      <c r="H727" s="5"/>
      <c r="I727" s="5"/>
      <c r="J727" s="2"/>
      <c r="K727" s="7"/>
      <c r="L727" s="2"/>
      <c r="M727" s="2"/>
    </row>
    <row r="728" spans="1:13" ht="12.75" customHeight="1" x14ac:dyDescent="0.2">
      <c r="A728" s="10"/>
      <c r="B728" s="1"/>
      <c r="C728" s="1"/>
      <c r="D728" s="1"/>
      <c r="E728" s="1"/>
      <c r="F728" s="1"/>
      <c r="G728" s="4"/>
      <c r="H728" s="5"/>
      <c r="I728" s="5"/>
      <c r="J728" s="2"/>
      <c r="K728" s="7"/>
      <c r="L728" s="2"/>
      <c r="M728" s="2"/>
    </row>
    <row r="729" spans="1:13" ht="12.75" customHeight="1" x14ac:dyDescent="0.2">
      <c r="A729" s="10"/>
      <c r="B729" s="1"/>
      <c r="C729" s="1"/>
      <c r="D729" s="1"/>
      <c r="E729" s="1"/>
      <c r="F729" s="1"/>
      <c r="G729" s="4"/>
      <c r="H729" s="5"/>
      <c r="I729" s="5"/>
      <c r="J729" s="2"/>
      <c r="K729" s="7"/>
      <c r="L729" s="2"/>
      <c r="M729" s="2"/>
    </row>
    <row r="730" spans="1:13" ht="12.75" customHeight="1" x14ac:dyDescent="0.2">
      <c r="A730" s="10"/>
      <c r="B730" s="1"/>
      <c r="C730" s="1"/>
      <c r="D730" s="1"/>
      <c r="E730" s="1"/>
      <c r="F730" s="1"/>
      <c r="G730" s="4"/>
      <c r="H730" s="5"/>
      <c r="I730" s="5"/>
      <c r="J730" s="2"/>
      <c r="K730" s="7"/>
      <c r="L730" s="2"/>
      <c r="M730" s="2"/>
    </row>
    <row r="731" spans="1:13" ht="12.75" customHeight="1" x14ac:dyDescent="0.2">
      <c r="A731" s="10"/>
      <c r="B731" s="1"/>
      <c r="C731" s="1"/>
      <c r="D731" s="1"/>
      <c r="E731" s="1"/>
      <c r="F731" s="1"/>
      <c r="G731" s="4"/>
      <c r="H731" s="5"/>
      <c r="I731" s="5"/>
      <c r="J731" s="2"/>
      <c r="K731" s="7"/>
      <c r="L731" s="2"/>
      <c r="M731" s="2"/>
    </row>
    <row r="732" spans="1:13" ht="12.75" customHeight="1" x14ac:dyDescent="0.2">
      <c r="A732" s="10"/>
      <c r="B732" s="1"/>
      <c r="C732" s="1"/>
      <c r="D732" s="1"/>
      <c r="E732" s="1"/>
      <c r="F732" s="1"/>
      <c r="G732" s="4"/>
      <c r="H732" s="5"/>
      <c r="I732" s="5"/>
      <c r="J732" s="2"/>
      <c r="K732" s="7"/>
      <c r="L732" s="2"/>
      <c r="M732" s="2"/>
    </row>
    <row r="733" spans="1:13" ht="12.75" customHeight="1" x14ac:dyDescent="0.2">
      <c r="A733" s="10"/>
      <c r="B733" s="1"/>
      <c r="C733" s="1"/>
      <c r="D733" s="1"/>
      <c r="E733" s="1"/>
      <c r="F733" s="1"/>
      <c r="G733" s="4"/>
      <c r="H733" s="5"/>
      <c r="I733" s="5"/>
      <c r="J733" s="2"/>
      <c r="K733" s="7"/>
      <c r="L733" s="2"/>
      <c r="M733" s="2"/>
    </row>
    <row r="734" spans="1:13" ht="12.75" customHeight="1" x14ac:dyDescent="0.2">
      <c r="A734" s="10"/>
      <c r="B734" s="1"/>
      <c r="C734" s="1"/>
      <c r="D734" s="1"/>
      <c r="E734" s="1"/>
      <c r="F734" s="1"/>
      <c r="G734" s="4"/>
      <c r="H734" s="5"/>
      <c r="I734" s="5"/>
      <c r="J734" s="2"/>
      <c r="K734" s="7"/>
      <c r="L734" s="2"/>
      <c r="M734" s="2"/>
    </row>
    <row r="735" spans="1:13" ht="12.75" customHeight="1" x14ac:dyDescent="0.2">
      <c r="A735" s="10"/>
      <c r="B735" s="1"/>
      <c r="C735" s="1"/>
      <c r="D735" s="1"/>
      <c r="E735" s="1"/>
      <c r="F735" s="1"/>
      <c r="G735" s="4"/>
      <c r="H735" s="5"/>
      <c r="I735" s="5"/>
      <c r="J735" s="2"/>
      <c r="K735" s="7"/>
      <c r="L735" s="2"/>
      <c r="M735" s="2"/>
    </row>
    <row r="736" spans="1:13" ht="12.75" customHeight="1" x14ac:dyDescent="0.2">
      <c r="A736" s="10"/>
      <c r="B736" s="1"/>
      <c r="C736" s="1"/>
      <c r="D736" s="1"/>
      <c r="E736" s="1"/>
      <c r="F736" s="1"/>
      <c r="G736" s="4"/>
      <c r="H736" s="5"/>
      <c r="I736" s="5"/>
      <c r="J736" s="2"/>
      <c r="K736" s="7"/>
      <c r="L736" s="2"/>
      <c r="M736" s="2"/>
    </row>
    <row r="737" spans="1:13" ht="12.75" customHeight="1" x14ac:dyDescent="0.2">
      <c r="A737" s="10"/>
      <c r="B737" s="1"/>
      <c r="C737" s="1"/>
      <c r="D737" s="1"/>
      <c r="E737" s="1"/>
      <c r="F737" s="1"/>
      <c r="G737" s="4"/>
      <c r="H737" s="5"/>
      <c r="I737" s="5"/>
      <c r="J737" s="2"/>
      <c r="K737" s="7"/>
      <c r="L737" s="2"/>
      <c r="M737" s="2"/>
    </row>
    <row r="738" spans="1:13" ht="12.75" customHeight="1" x14ac:dyDescent="0.2">
      <c r="A738" s="10"/>
      <c r="B738" s="1"/>
      <c r="C738" s="1"/>
      <c r="D738" s="1"/>
      <c r="E738" s="1"/>
      <c r="F738" s="1"/>
      <c r="G738" s="4"/>
      <c r="H738" s="5"/>
      <c r="I738" s="5"/>
      <c r="J738" s="2"/>
      <c r="K738" s="7"/>
      <c r="L738" s="2"/>
      <c r="M738" s="2"/>
    </row>
    <row r="739" spans="1:13" ht="12.75" customHeight="1" x14ac:dyDescent="0.2">
      <c r="A739" s="10"/>
      <c r="B739" s="1"/>
      <c r="C739" s="1"/>
      <c r="D739" s="1"/>
      <c r="E739" s="1"/>
      <c r="F739" s="1"/>
      <c r="G739" s="4"/>
      <c r="H739" s="5"/>
      <c r="I739" s="5"/>
      <c r="J739" s="2"/>
      <c r="K739" s="7"/>
      <c r="L739" s="2"/>
      <c r="M739" s="2"/>
    </row>
    <row r="740" spans="1:13" ht="12.75" customHeight="1" x14ac:dyDescent="0.2">
      <c r="A740" s="10"/>
      <c r="B740" s="1"/>
      <c r="C740" s="1"/>
      <c r="D740" s="1"/>
      <c r="E740" s="1"/>
      <c r="F740" s="1"/>
      <c r="G740" s="4"/>
      <c r="H740" s="5"/>
      <c r="I740" s="5"/>
      <c r="J740" s="2"/>
      <c r="K740" s="7"/>
      <c r="L740" s="2"/>
      <c r="M740" s="2"/>
    </row>
    <row r="741" spans="1:13" ht="12.75" customHeight="1" x14ac:dyDescent="0.2">
      <c r="A741" s="10"/>
      <c r="B741" s="1"/>
      <c r="C741" s="1"/>
      <c r="D741" s="1"/>
      <c r="E741" s="1"/>
      <c r="F741" s="1"/>
      <c r="G741" s="4"/>
      <c r="H741" s="5"/>
      <c r="I741" s="5"/>
      <c r="J741" s="2"/>
      <c r="K741" s="7"/>
      <c r="L741" s="2"/>
      <c r="M741" s="2"/>
    </row>
    <row r="742" spans="1:13" ht="12.75" customHeight="1" x14ac:dyDescent="0.2">
      <c r="A742" s="10"/>
      <c r="B742" s="1"/>
      <c r="C742" s="1"/>
      <c r="D742" s="1"/>
      <c r="E742" s="1"/>
      <c r="F742" s="1"/>
      <c r="G742" s="4"/>
      <c r="H742" s="5"/>
      <c r="I742" s="5"/>
      <c r="J742" s="2"/>
      <c r="K742" s="7"/>
      <c r="L742" s="2"/>
      <c r="M742" s="2"/>
    </row>
    <row r="743" spans="1:13" ht="12.75" customHeight="1" x14ac:dyDescent="0.2">
      <c r="A743" s="10"/>
      <c r="B743" s="1"/>
      <c r="C743" s="1"/>
      <c r="D743" s="1"/>
      <c r="E743" s="1"/>
      <c r="F743" s="1"/>
      <c r="G743" s="4"/>
      <c r="H743" s="5"/>
      <c r="I743" s="5"/>
      <c r="J743" s="2"/>
      <c r="K743" s="7"/>
      <c r="L743" s="2"/>
      <c r="M743" s="2"/>
    </row>
    <row r="744" spans="1:13" ht="12.75" customHeight="1" x14ac:dyDescent="0.2">
      <c r="A744" s="10"/>
      <c r="B744" s="1"/>
      <c r="C744" s="1"/>
      <c r="D744" s="1"/>
      <c r="E744" s="1"/>
      <c r="F744" s="1"/>
      <c r="G744" s="4"/>
      <c r="H744" s="5"/>
      <c r="I744" s="5"/>
      <c r="J744" s="2"/>
      <c r="K744" s="7"/>
      <c r="L744" s="2"/>
      <c r="M744" s="2"/>
    </row>
    <row r="745" spans="1:13" ht="12.75" customHeight="1" x14ac:dyDescent="0.2">
      <c r="A745" s="10"/>
      <c r="B745" s="1"/>
      <c r="C745" s="1"/>
      <c r="D745" s="1"/>
      <c r="E745" s="1"/>
      <c r="F745" s="1"/>
      <c r="G745" s="4"/>
      <c r="H745" s="5"/>
      <c r="I745" s="5"/>
      <c r="J745" s="2"/>
      <c r="K745" s="7"/>
      <c r="L745" s="2"/>
      <c r="M745" s="2"/>
    </row>
    <row r="746" spans="1:13" ht="12.75" customHeight="1" x14ac:dyDescent="0.2">
      <c r="A746" s="10"/>
      <c r="B746" s="1"/>
      <c r="C746" s="1"/>
      <c r="D746" s="1"/>
      <c r="E746" s="1"/>
      <c r="F746" s="1"/>
      <c r="G746" s="4"/>
      <c r="H746" s="5"/>
      <c r="I746" s="5"/>
      <c r="J746" s="2"/>
      <c r="K746" s="7"/>
      <c r="L746" s="2"/>
      <c r="M746" s="2"/>
    </row>
    <row r="747" spans="1:13" ht="12.75" customHeight="1" x14ac:dyDescent="0.2">
      <c r="A747" s="10"/>
      <c r="B747" s="1"/>
      <c r="C747" s="1"/>
      <c r="D747" s="1"/>
      <c r="E747" s="1"/>
      <c r="F747" s="1"/>
      <c r="G747" s="4"/>
      <c r="H747" s="5"/>
      <c r="I747" s="5"/>
      <c r="J747" s="2"/>
      <c r="K747" s="7"/>
      <c r="L747" s="2"/>
      <c r="M747" s="2"/>
    </row>
    <row r="748" spans="1:13" ht="12.75" customHeight="1" x14ac:dyDescent="0.2">
      <c r="A748" s="10"/>
      <c r="B748" s="1"/>
      <c r="C748" s="1"/>
      <c r="D748" s="1"/>
      <c r="E748" s="1"/>
      <c r="F748" s="1"/>
      <c r="G748" s="4"/>
      <c r="H748" s="5"/>
      <c r="I748" s="5"/>
      <c r="J748" s="2"/>
      <c r="K748" s="7"/>
      <c r="L748" s="2"/>
      <c r="M748" s="2"/>
    </row>
    <row r="749" spans="1:13" ht="12.75" customHeight="1" x14ac:dyDescent="0.2">
      <c r="A749" s="10"/>
      <c r="B749" s="1"/>
      <c r="C749" s="1"/>
      <c r="D749" s="1"/>
      <c r="E749" s="1"/>
      <c r="F749" s="1"/>
      <c r="G749" s="4"/>
      <c r="H749" s="5"/>
      <c r="I749" s="5"/>
      <c r="J749" s="2"/>
      <c r="K749" s="7"/>
      <c r="L749" s="2"/>
      <c r="M749" s="2"/>
    </row>
    <row r="750" spans="1:13" ht="12.75" customHeight="1" x14ac:dyDescent="0.2">
      <c r="A750" s="10"/>
      <c r="B750" s="1"/>
      <c r="C750" s="1"/>
      <c r="D750" s="1"/>
      <c r="E750" s="1"/>
      <c r="F750" s="1"/>
      <c r="G750" s="4"/>
      <c r="H750" s="5"/>
      <c r="I750" s="5"/>
      <c r="J750" s="2"/>
      <c r="K750" s="7"/>
      <c r="L750" s="2"/>
      <c r="M750" s="2"/>
    </row>
    <row r="751" spans="1:13" ht="12.75" customHeight="1" x14ac:dyDescent="0.2">
      <c r="A751" s="10"/>
      <c r="B751" s="1"/>
      <c r="C751" s="1"/>
      <c r="D751" s="1"/>
      <c r="E751" s="1"/>
      <c r="F751" s="1"/>
      <c r="G751" s="4"/>
      <c r="H751" s="5"/>
      <c r="I751" s="5"/>
      <c r="J751" s="2"/>
      <c r="K751" s="7"/>
      <c r="L751" s="2"/>
      <c r="M751" s="2"/>
    </row>
    <row r="752" spans="1:13" ht="12.75" customHeight="1" x14ac:dyDescent="0.2">
      <c r="A752" s="10"/>
      <c r="B752" s="1"/>
      <c r="C752" s="1"/>
      <c r="D752" s="1"/>
      <c r="E752" s="1"/>
      <c r="F752" s="1"/>
      <c r="G752" s="4"/>
      <c r="H752" s="5"/>
      <c r="I752" s="5"/>
      <c r="J752" s="2"/>
      <c r="K752" s="7"/>
      <c r="L752" s="2"/>
      <c r="M752" s="2"/>
    </row>
    <row r="753" spans="1:13" ht="12.75" customHeight="1" x14ac:dyDescent="0.2">
      <c r="A753" s="10"/>
      <c r="B753" s="1"/>
      <c r="C753" s="1"/>
      <c r="D753" s="1"/>
      <c r="E753" s="1"/>
      <c r="F753" s="1"/>
      <c r="G753" s="4"/>
      <c r="H753" s="5"/>
      <c r="I753" s="5"/>
      <c r="J753" s="2"/>
      <c r="K753" s="7"/>
      <c r="L753" s="2"/>
      <c r="M753" s="2"/>
    </row>
    <row r="754" spans="1:13" ht="12.75" customHeight="1" x14ac:dyDescent="0.2">
      <c r="A754" s="10"/>
      <c r="B754" s="1"/>
      <c r="C754" s="1"/>
      <c r="D754" s="1"/>
      <c r="E754" s="1"/>
      <c r="F754" s="1"/>
      <c r="G754" s="4"/>
      <c r="H754" s="5"/>
      <c r="I754" s="5"/>
      <c r="J754" s="2"/>
      <c r="K754" s="7"/>
      <c r="L754" s="2"/>
      <c r="M754" s="2"/>
    </row>
    <row r="755" spans="1:13" ht="12.75" customHeight="1" x14ac:dyDescent="0.2">
      <c r="A755" s="10"/>
      <c r="B755" s="1"/>
      <c r="C755" s="1"/>
      <c r="D755" s="1"/>
      <c r="E755" s="1"/>
      <c r="F755" s="1"/>
      <c r="G755" s="4"/>
      <c r="H755" s="5"/>
      <c r="I755" s="5"/>
      <c r="J755" s="2"/>
      <c r="K755" s="7"/>
      <c r="L755" s="2"/>
      <c r="M755" s="2"/>
    </row>
    <row r="756" spans="1:13" ht="12.75" customHeight="1" x14ac:dyDescent="0.2">
      <c r="A756" s="10"/>
      <c r="B756" s="1"/>
      <c r="C756" s="1"/>
      <c r="D756" s="1"/>
      <c r="E756" s="1"/>
      <c r="F756" s="1"/>
      <c r="G756" s="4"/>
      <c r="H756" s="5"/>
      <c r="I756" s="5"/>
      <c r="J756" s="2"/>
      <c r="K756" s="7"/>
      <c r="L756" s="2"/>
      <c r="M756" s="2"/>
    </row>
    <row r="757" spans="1:13" ht="12.75" customHeight="1" x14ac:dyDescent="0.2">
      <c r="A757" s="10"/>
      <c r="B757" s="1"/>
      <c r="C757" s="1"/>
      <c r="D757" s="1"/>
      <c r="E757" s="1"/>
      <c r="F757" s="1"/>
      <c r="G757" s="4"/>
      <c r="H757" s="5"/>
      <c r="I757" s="5"/>
      <c r="J757" s="2"/>
      <c r="K757" s="7"/>
      <c r="L757" s="2"/>
      <c r="M757" s="2"/>
    </row>
    <row r="758" spans="1:13" ht="12.75" customHeight="1" x14ac:dyDescent="0.2">
      <c r="A758" s="10"/>
      <c r="B758" s="1"/>
      <c r="C758" s="1"/>
      <c r="D758" s="1"/>
      <c r="E758" s="1"/>
      <c r="F758" s="1"/>
      <c r="G758" s="4"/>
      <c r="H758" s="5"/>
      <c r="I758" s="5"/>
      <c r="J758" s="2"/>
      <c r="K758" s="7"/>
      <c r="L758" s="2"/>
      <c r="M758" s="2"/>
    </row>
    <row r="759" spans="1:13" ht="12.75" customHeight="1" x14ac:dyDescent="0.2">
      <c r="A759" s="10"/>
      <c r="B759" s="1"/>
      <c r="C759" s="1"/>
      <c r="D759" s="1"/>
      <c r="E759" s="1"/>
      <c r="F759" s="1"/>
      <c r="G759" s="4"/>
      <c r="H759" s="5"/>
      <c r="I759" s="5"/>
      <c r="J759" s="2"/>
      <c r="K759" s="7"/>
      <c r="L759" s="2"/>
      <c r="M759" s="2"/>
    </row>
    <row r="760" spans="1:13" ht="12.75" customHeight="1" x14ac:dyDescent="0.2">
      <c r="A760" s="10"/>
      <c r="B760" s="1"/>
      <c r="C760" s="1"/>
      <c r="D760" s="1"/>
      <c r="E760" s="1"/>
      <c r="F760" s="1"/>
      <c r="G760" s="4"/>
      <c r="H760" s="5"/>
      <c r="I760" s="5"/>
      <c r="J760" s="2"/>
      <c r="K760" s="7"/>
      <c r="L760" s="2"/>
      <c r="M760" s="2"/>
    </row>
    <row r="761" spans="1:13" ht="12.75" customHeight="1" x14ac:dyDescent="0.2">
      <c r="A761" s="10"/>
      <c r="B761" s="1"/>
      <c r="C761" s="1"/>
      <c r="D761" s="1"/>
      <c r="E761" s="1"/>
      <c r="F761" s="1"/>
      <c r="G761" s="4"/>
      <c r="H761" s="5"/>
      <c r="I761" s="5"/>
      <c r="J761" s="2"/>
      <c r="K761" s="7"/>
      <c r="L761" s="2"/>
      <c r="M761" s="2"/>
    </row>
    <row r="762" spans="1:13" ht="12.75" customHeight="1" x14ac:dyDescent="0.2">
      <c r="A762" s="10"/>
      <c r="B762" s="1"/>
      <c r="C762" s="1"/>
      <c r="D762" s="1"/>
      <c r="E762" s="1"/>
      <c r="F762" s="1"/>
      <c r="G762" s="4"/>
      <c r="H762" s="5"/>
      <c r="I762" s="5"/>
      <c r="J762" s="2"/>
      <c r="K762" s="7"/>
      <c r="L762" s="2"/>
      <c r="M762" s="2"/>
    </row>
    <row r="763" spans="1:13" ht="12.75" customHeight="1" x14ac:dyDescent="0.2">
      <c r="A763" s="10"/>
      <c r="B763" s="1"/>
      <c r="C763" s="1"/>
      <c r="D763" s="1"/>
      <c r="E763" s="1"/>
      <c r="F763" s="1"/>
      <c r="G763" s="4"/>
      <c r="H763" s="5"/>
      <c r="I763" s="5"/>
      <c r="J763" s="2"/>
      <c r="K763" s="7"/>
      <c r="L763" s="2"/>
      <c r="M763" s="2"/>
    </row>
    <row r="764" spans="1:13" ht="12.75" customHeight="1" x14ac:dyDescent="0.2">
      <c r="A764" s="10"/>
      <c r="B764" s="1"/>
      <c r="C764" s="1"/>
      <c r="D764" s="1"/>
      <c r="E764" s="1"/>
      <c r="F764" s="1"/>
      <c r="G764" s="4"/>
      <c r="H764" s="5"/>
      <c r="I764" s="5"/>
      <c r="J764" s="2"/>
      <c r="K764" s="7"/>
      <c r="L764" s="2"/>
      <c r="M764" s="2"/>
    </row>
    <row r="765" spans="1:13" ht="12.75" customHeight="1" x14ac:dyDescent="0.2">
      <c r="A765" s="10"/>
      <c r="B765" s="1"/>
      <c r="C765" s="1"/>
      <c r="D765" s="1"/>
      <c r="E765" s="1"/>
      <c r="F765" s="1"/>
      <c r="G765" s="4"/>
      <c r="H765" s="5"/>
      <c r="I765" s="5"/>
      <c r="J765" s="2"/>
      <c r="K765" s="7"/>
      <c r="L765" s="2"/>
      <c r="M765" s="2"/>
    </row>
    <row r="766" spans="1:13" ht="12.75" customHeight="1" x14ac:dyDescent="0.2">
      <c r="A766" s="10"/>
      <c r="B766" s="1"/>
      <c r="C766" s="1"/>
      <c r="D766" s="1"/>
      <c r="E766" s="1"/>
      <c r="F766" s="1"/>
      <c r="G766" s="4"/>
      <c r="H766" s="5"/>
      <c r="I766" s="5"/>
      <c r="J766" s="2"/>
      <c r="K766" s="7"/>
      <c r="L766" s="2"/>
      <c r="M766" s="2"/>
    </row>
    <row r="767" spans="1:13" ht="12.75" customHeight="1" x14ac:dyDescent="0.2">
      <c r="A767" s="10"/>
      <c r="B767" s="1"/>
      <c r="C767" s="1"/>
      <c r="D767" s="1"/>
      <c r="E767" s="1"/>
      <c r="F767" s="1"/>
      <c r="G767" s="4"/>
      <c r="H767" s="5"/>
      <c r="I767" s="5"/>
      <c r="J767" s="2"/>
      <c r="K767" s="7"/>
      <c r="L767" s="2"/>
      <c r="M767" s="2"/>
    </row>
    <row r="768" spans="1:13" ht="12.75" customHeight="1" x14ac:dyDescent="0.2">
      <c r="A768" s="10"/>
      <c r="B768" s="1"/>
      <c r="C768" s="1"/>
      <c r="D768" s="1"/>
      <c r="E768" s="1"/>
      <c r="F768" s="1"/>
      <c r="G768" s="4"/>
      <c r="H768" s="5"/>
      <c r="I768" s="5"/>
      <c r="J768" s="2"/>
      <c r="K768" s="7"/>
      <c r="L768" s="2"/>
      <c r="M768" s="2"/>
    </row>
    <row r="769" spans="1:13" ht="12.75" customHeight="1" x14ac:dyDescent="0.2">
      <c r="A769" s="10"/>
      <c r="B769" s="1"/>
      <c r="C769" s="1"/>
      <c r="D769" s="1"/>
      <c r="E769" s="1"/>
      <c r="F769" s="1"/>
      <c r="G769" s="4"/>
      <c r="H769" s="5"/>
      <c r="I769" s="5"/>
      <c r="J769" s="2"/>
      <c r="K769" s="7"/>
      <c r="L769" s="2"/>
      <c r="M769" s="2"/>
    </row>
    <row r="770" spans="1:13" ht="12.75" customHeight="1" x14ac:dyDescent="0.2">
      <c r="A770" s="10"/>
      <c r="B770" s="1"/>
      <c r="C770" s="1"/>
      <c r="D770" s="1"/>
      <c r="E770" s="1"/>
      <c r="F770" s="1"/>
      <c r="G770" s="4"/>
      <c r="H770" s="5"/>
      <c r="I770" s="5"/>
      <c r="J770" s="2"/>
      <c r="K770" s="7"/>
      <c r="L770" s="2"/>
      <c r="M770" s="2"/>
    </row>
    <row r="771" spans="1:13" ht="12.75" customHeight="1" x14ac:dyDescent="0.2">
      <c r="A771" s="10"/>
      <c r="B771" s="1"/>
      <c r="C771" s="1"/>
      <c r="D771" s="1"/>
      <c r="E771" s="1"/>
      <c r="F771" s="1"/>
      <c r="G771" s="4"/>
      <c r="H771" s="5"/>
      <c r="I771" s="5"/>
      <c r="J771" s="2"/>
      <c r="K771" s="7"/>
      <c r="L771" s="2"/>
      <c r="M771" s="2"/>
    </row>
    <row r="772" spans="1:13" ht="12.75" customHeight="1" x14ac:dyDescent="0.2">
      <c r="A772" s="10"/>
      <c r="B772" s="1"/>
      <c r="C772" s="1"/>
      <c r="D772" s="1"/>
      <c r="E772" s="1"/>
      <c r="F772" s="1"/>
      <c r="G772" s="4"/>
      <c r="H772" s="5"/>
      <c r="I772" s="5"/>
      <c r="J772" s="2"/>
      <c r="K772" s="7"/>
      <c r="L772" s="2"/>
      <c r="M772" s="2"/>
    </row>
    <row r="773" spans="1:13" ht="12.75" customHeight="1" x14ac:dyDescent="0.2">
      <c r="A773" s="10"/>
      <c r="B773" s="1"/>
      <c r="C773" s="1"/>
      <c r="D773" s="1"/>
      <c r="E773" s="1"/>
      <c r="F773" s="1"/>
      <c r="G773" s="4"/>
      <c r="H773" s="5"/>
      <c r="I773" s="5"/>
      <c r="J773" s="2"/>
      <c r="K773" s="7"/>
      <c r="L773" s="2"/>
      <c r="M773" s="2"/>
    </row>
    <row r="774" spans="1:13" ht="12.75" customHeight="1" x14ac:dyDescent="0.2">
      <c r="A774" s="10"/>
      <c r="B774" s="1"/>
      <c r="C774" s="1"/>
      <c r="D774" s="1"/>
      <c r="E774" s="1"/>
      <c r="F774" s="1"/>
      <c r="G774" s="4"/>
      <c r="H774" s="5"/>
      <c r="I774" s="5"/>
      <c r="J774" s="2"/>
      <c r="K774" s="7"/>
      <c r="L774" s="2"/>
      <c r="M774" s="2"/>
    </row>
    <row r="775" spans="1:13" ht="12.75" customHeight="1" x14ac:dyDescent="0.2">
      <c r="A775" s="10"/>
      <c r="B775" s="1"/>
      <c r="C775" s="1"/>
      <c r="D775" s="1"/>
      <c r="E775" s="1"/>
      <c r="F775" s="1"/>
      <c r="G775" s="4"/>
      <c r="H775" s="5"/>
      <c r="I775" s="5"/>
      <c r="J775" s="2"/>
      <c r="K775" s="7"/>
      <c r="L775" s="2"/>
      <c r="M775" s="2"/>
    </row>
    <row r="776" spans="1:13" ht="12.75" customHeight="1" x14ac:dyDescent="0.2">
      <c r="A776" s="10"/>
      <c r="B776" s="1"/>
      <c r="C776" s="1"/>
      <c r="D776" s="1"/>
      <c r="E776" s="1"/>
      <c r="F776" s="1"/>
      <c r="G776" s="4"/>
      <c r="H776" s="5"/>
      <c r="I776" s="5"/>
      <c r="J776" s="2"/>
      <c r="K776" s="7"/>
      <c r="L776" s="2"/>
      <c r="M776" s="2"/>
    </row>
    <row r="777" spans="1:13" ht="12.75" customHeight="1" x14ac:dyDescent="0.2">
      <c r="A777" s="10"/>
      <c r="B777" s="1"/>
      <c r="C777" s="1"/>
      <c r="D777" s="1"/>
      <c r="E777" s="1"/>
      <c r="F777" s="1"/>
      <c r="G777" s="4"/>
      <c r="H777" s="5"/>
      <c r="I777" s="5"/>
      <c r="J777" s="2"/>
      <c r="K777" s="7"/>
      <c r="L777" s="2"/>
      <c r="M777" s="2"/>
    </row>
    <row r="778" spans="1:13" ht="12.75" customHeight="1" x14ac:dyDescent="0.2">
      <c r="A778" s="10"/>
      <c r="B778" s="1"/>
      <c r="C778" s="1"/>
      <c r="D778" s="1"/>
      <c r="E778" s="1"/>
      <c r="F778" s="1"/>
      <c r="G778" s="4"/>
      <c r="H778" s="5"/>
      <c r="I778" s="5"/>
      <c r="J778" s="2"/>
      <c r="K778" s="7"/>
      <c r="L778" s="2"/>
      <c r="M778" s="2"/>
    </row>
    <row r="779" spans="1:13" ht="12.75" customHeight="1" x14ac:dyDescent="0.2">
      <c r="A779" s="10"/>
      <c r="B779" s="1"/>
      <c r="C779" s="1"/>
      <c r="D779" s="1"/>
      <c r="E779" s="1"/>
      <c r="F779" s="1"/>
      <c r="G779" s="4"/>
      <c r="H779" s="5"/>
      <c r="I779" s="5"/>
      <c r="J779" s="2"/>
      <c r="K779" s="7"/>
      <c r="L779" s="2"/>
      <c r="M779" s="2"/>
    </row>
    <row r="780" spans="1:13" ht="12.75" customHeight="1" x14ac:dyDescent="0.2">
      <c r="A780" s="10"/>
      <c r="B780" s="1"/>
      <c r="C780" s="1"/>
      <c r="D780" s="1"/>
      <c r="E780" s="1"/>
      <c r="F780" s="1"/>
      <c r="G780" s="4"/>
      <c r="H780" s="5"/>
      <c r="I780" s="5"/>
      <c r="J780" s="2"/>
      <c r="K780" s="7"/>
      <c r="L780" s="2"/>
      <c r="M780" s="2"/>
    </row>
    <row r="781" spans="1:13" ht="12.75" customHeight="1" x14ac:dyDescent="0.2">
      <c r="A781" s="10"/>
      <c r="B781" s="1"/>
      <c r="C781" s="1"/>
      <c r="D781" s="1"/>
      <c r="E781" s="1"/>
      <c r="F781" s="1"/>
      <c r="G781" s="4"/>
      <c r="H781" s="5"/>
      <c r="I781" s="5"/>
      <c r="J781" s="2"/>
      <c r="K781" s="7"/>
      <c r="L781" s="2"/>
      <c r="M781" s="2"/>
    </row>
    <row r="782" spans="1:13" ht="12.75" customHeight="1" x14ac:dyDescent="0.2">
      <c r="A782" s="10"/>
      <c r="B782" s="1"/>
      <c r="C782" s="1"/>
      <c r="D782" s="1"/>
      <c r="E782" s="1"/>
      <c r="F782" s="1"/>
      <c r="G782" s="4"/>
      <c r="H782" s="5"/>
      <c r="I782" s="5"/>
      <c r="J782" s="2"/>
      <c r="K782" s="7"/>
      <c r="L782" s="2"/>
      <c r="M782" s="2"/>
    </row>
    <row r="783" spans="1:13" ht="12.75" customHeight="1" x14ac:dyDescent="0.2">
      <c r="A783" s="10"/>
      <c r="B783" s="1"/>
      <c r="C783" s="1"/>
      <c r="D783" s="1"/>
      <c r="E783" s="1"/>
      <c r="F783" s="1"/>
      <c r="G783" s="4"/>
      <c r="H783" s="5"/>
      <c r="I783" s="5"/>
      <c r="J783" s="2"/>
      <c r="K783" s="7"/>
      <c r="L783" s="2"/>
      <c r="M783" s="2"/>
    </row>
    <row r="784" spans="1:13" ht="12.75" customHeight="1" x14ac:dyDescent="0.2">
      <c r="A784" s="10"/>
      <c r="B784" s="1"/>
      <c r="C784" s="1"/>
      <c r="D784" s="1"/>
      <c r="E784" s="1"/>
      <c r="F784" s="1"/>
      <c r="G784" s="4"/>
      <c r="H784" s="5"/>
      <c r="I784" s="5"/>
      <c r="J784" s="2"/>
      <c r="K784" s="7"/>
      <c r="L784" s="2"/>
      <c r="M784" s="2"/>
    </row>
    <row r="785" spans="1:13" ht="12.75" customHeight="1" x14ac:dyDescent="0.2">
      <c r="A785" s="10"/>
      <c r="B785" s="1"/>
      <c r="C785" s="1"/>
      <c r="D785" s="1"/>
      <c r="E785" s="1"/>
      <c r="F785" s="1"/>
      <c r="G785" s="4"/>
      <c r="H785" s="5"/>
      <c r="I785" s="5"/>
      <c r="J785" s="2"/>
      <c r="K785" s="7"/>
      <c r="L785" s="2"/>
      <c r="M785" s="2"/>
    </row>
    <row r="786" spans="1:13" ht="12.75" customHeight="1" x14ac:dyDescent="0.2">
      <c r="A786" s="10"/>
      <c r="B786" s="1"/>
      <c r="C786" s="1"/>
      <c r="D786" s="1"/>
      <c r="E786" s="1"/>
      <c r="F786" s="1"/>
      <c r="G786" s="4"/>
      <c r="H786" s="5"/>
      <c r="I786" s="5"/>
      <c r="J786" s="2"/>
      <c r="K786" s="7"/>
      <c r="L786" s="2"/>
      <c r="M786" s="2"/>
    </row>
    <row r="787" spans="1:13" ht="12.75" customHeight="1" x14ac:dyDescent="0.2">
      <c r="A787" s="10"/>
      <c r="B787" s="1"/>
      <c r="C787" s="1"/>
      <c r="D787" s="1"/>
      <c r="E787" s="1"/>
      <c r="F787" s="1"/>
      <c r="G787" s="4"/>
      <c r="H787" s="5"/>
      <c r="I787" s="5"/>
      <c r="J787" s="2"/>
      <c r="K787" s="7"/>
      <c r="L787" s="2"/>
      <c r="M787" s="2"/>
    </row>
    <row r="788" spans="1:13" ht="12.75" customHeight="1" x14ac:dyDescent="0.2">
      <c r="A788" s="10"/>
      <c r="B788" s="1"/>
      <c r="C788" s="1"/>
      <c r="D788" s="1"/>
      <c r="E788" s="1"/>
      <c r="F788" s="1"/>
      <c r="G788" s="4"/>
      <c r="H788" s="5"/>
      <c r="I788" s="5"/>
      <c r="J788" s="2"/>
      <c r="K788" s="7"/>
      <c r="L788" s="2"/>
      <c r="M788" s="2"/>
    </row>
    <row r="789" spans="1:13" ht="12.75" customHeight="1" x14ac:dyDescent="0.2">
      <c r="A789" s="10"/>
      <c r="B789" s="1"/>
      <c r="C789" s="1"/>
      <c r="D789" s="1"/>
      <c r="E789" s="1"/>
      <c r="F789" s="1"/>
      <c r="G789" s="4"/>
      <c r="H789" s="5"/>
      <c r="I789" s="5"/>
      <c r="J789" s="2"/>
      <c r="K789" s="7"/>
      <c r="L789" s="2"/>
      <c r="M789" s="2"/>
    </row>
    <row r="790" spans="1:13" ht="12.75" customHeight="1" x14ac:dyDescent="0.2">
      <c r="A790" s="10"/>
      <c r="B790" s="1"/>
      <c r="C790" s="1"/>
      <c r="D790" s="1"/>
      <c r="E790" s="1"/>
      <c r="F790" s="1"/>
      <c r="G790" s="4"/>
      <c r="H790" s="5"/>
      <c r="I790" s="5"/>
      <c r="J790" s="2"/>
      <c r="K790" s="7"/>
      <c r="L790" s="2"/>
      <c r="M790" s="2"/>
    </row>
    <row r="791" spans="1:13" ht="12.75" customHeight="1" x14ac:dyDescent="0.2">
      <c r="A791" s="10"/>
      <c r="B791" s="1"/>
      <c r="C791" s="1"/>
      <c r="D791" s="1"/>
      <c r="E791" s="1"/>
      <c r="F791" s="1"/>
      <c r="G791" s="4"/>
      <c r="H791" s="5"/>
      <c r="I791" s="5"/>
      <c r="J791" s="2"/>
      <c r="K791" s="7"/>
      <c r="L791" s="2"/>
      <c r="M791" s="2"/>
    </row>
    <row r="792" spans="1:13" ht="12.75" customHeight="1" x14ac:dyDescent="0.2">
      <c r="A792" s="10"/>
      <c r="B792" s="1"/>
      <c r="C792" s="1"/>
      <c r="D792" s="1"/>
      <c r="E792" s="1"/>
      <c r="F792" s="1"/>
      <c r="G792" s="4"/>
      <c r="H792" s="5"/>
      <c r="I792" s="5"/>
      <c r="J792" s="2"/>
      <c r="K792" s="7"/>
      <c r="L792" s="2"/>
      <c r="M792" s="2"/>
    </row>
    <row r="793" spans="1:13" ht="12.75" customHeight="1" x14ac:dyDescent="0.2">
      <c r="A793" s="10"/>
      <c r="B793" s="1"/>
      <c r="C793" s="1"/>
      <c r="D793" s="1"/>
      <c r="E793" s="1"/>
      <c r="F793" s="1"/>
      <c r="G793" s="4"/>
      <c r="H793" s="5"/>
      <c r="I793" s="5"/>
      <c r="J793" s="2"/>
      <c r="K793" s="7"/>
      <c r="L793" s="2"/>
      <c r="M793" s="2"/>
    </row>
    <row r="794" spans="1:13" ht="12.75" customHeight="1" x14ac:dyDescent="0.2">
      <c r="A794" s="10"/>
      <c r="B794" s="1"/>
      <c r="C794" s="1"/>
      <c r="D794" s="1"/>
      <c r="E794" s="1"/>
      <c r="F794" s="1"/>
      <c r="G794" s="4"/>
      <c r="H794" s="5"/>
      <c r="I794" s="5"/>
      <c r="J794" s="2"/>
      <c r="K794" s="7"/>
      <c r="L794" s="2"/>
      <c r="M794" s="2"/>
    </row>
    <row r="795" spans="1:13" ht="12.75" customHeight="1" x14ac:dyDescent="0.2">
      <c r="A795" s="10"/>
      <c r="B795" s="1"/>
      <c r="C795" s="1"/>
      <c r="D795" s="1"/>
      <c r="E795" s="1"/>
      <c r="F795" s="1"/>
      <c r="G795" s="4"/>
      <c r="H795" s="5"/>
      <c r="I795" s="5"/>
      <c r="J795" s="2"/>
      <c r="K795" s="7"/>
      <c r="L795" s="2"/>
      <c r="M795" s="2"/>
    </row>
    <row r="796" spans="1:13" ht="12.75" customHeight="1" x14ac:dyDescent="0.2">
      <c r="A796" s="10"/>
      <c r="B796" s="1"/>
      <c r="C796" s="1"/>
      <c r="D796" s="1"/>
      <c r="E796" s="1"/>
      <c r="F796" s="1"/>
      <c r="G796" s="4"/>
      <c r="H796" s="5"/>
      <c r="I796" s="5"/>
      <c r="J796" s="2"/>
      <c r="K796" s="7"/>
      <c r="L796" s="2"/>
      <c r="M796" s="2"/>
    </row>
    <row r="797" spans="1:13" ht="12.75" customHeight="1" x14ac:dyDescent="0.2">
      <c r="A797" s="10"/>
      <c r="B797" s="1"/>
      <c r="C797" s="1"/>
      <c r="D797" s="1"/>
      <c r="E797" s="1"/>
      <c r="F797" s="1"/>
      <c r="G797" s="4"/>
      <c r="H797" s="5"/>
      <c r="I797" s="5"/>
      <c r="J797" s="2"/>
      <c r="K797" s="7"/>
      <c r="L797" s="2"/>
      <c r="M797" s="2"/>
    </row>
    <row r="798" spans="1:13" ht="12.75" customHeight="1" x14ac:dyDescent="0.2">
      <c r="A798" s="10"/>
      <c r="B798" s="1"/>
      <c r="C798" s="1"/>
      <c r="D798" s="1"/>
      <c r="E798" s="1"/>
      <c r="F798" s="1"/>
      <c r="G798" s="4"/>
      <c r="H798" s="5"/>
      <c r="I798" s="5"/>
      <c r="J798" s="2"/>
      <c r="K798" s="7"/>
      <c r="L798" s="2"/>
      <c r="M798" s="2"/>
    </row>
    <row r="799" spans="1:13" ht="12.75" customHeight="1" x14ac:dyDescent="0.2">
      <c r="A799" s="10"/>
      <c r="B799" s="1"/>
      <c r="C799" s="1"/>
      <c r="D799" s="1"/>
      <c r="E799" s="1"/>
      <c r="F799" s="1"/>
      <c r="G799" s="4"/>
      <c r="H799" s="5"/>
      <c r="I799" s="5"/>
      <c r="J799" s="2"/>
      <c r="K799" s="7"/>
      <c r="L799" s="2"/>
      <c r="M799" s="2"/>
    </row>
    <row r="800" spans="1:13" ht="12.75" customHeight="1" x14ac:dyDescent="0.2">
      <c r="A800" s="10"/>
      <c r="B800" s="1"/>
      <c r="C800" s="1"/>
      <c r="D800" s="1"/>
      <c r="E800" s="1"/>
      <c r="F800" s="1"/>
      <c r="G800" s="4"/>
      <c r="H800" s="5"/>
      <c r="I800" s="5"/>
      <c r="J800" s="2"/>
      <c r="K800" s="7"/>
      <c r="L800" s="2"/>
      <c r="M800" s="2"/>
    </row>
    <row r="801" spans="1:13" ht="12.75" customHeight="1" x14ac:dyDescent="0.2">
      <c r="A801" s="10"/>
      <c r="B801" s="1"/>
      <c r="C801" s="1"/>
      <c r="D801" s="1"/>
      <c r="E801" s="1"/>
      <c r="F801" s="1"/>
      <c r="G801" s="4"/>
      <c r="H801" s="5"/>
      <c r="I801" s="5"/>
      <c r="J801" s="2"/>
      <c r="K801" s="7"/>
      <c r="L801" s="2"/>
      <c r="M801" s="2"/>
    </row>
    <row r="802" spans="1:13" ht="12.75" customHeight="1" x14ac:dyDescent="0.2">
      <c r="A802" s="10"/>
      <c r="B802" s="1"/>
      <c r="C802" s="1"/>
      <c r="D802" s="1"/>
      <c r="E802" s="1"/>
      <c r="F802" s="1"/>
      <c r="G802" s="4"/>
      <c r="H802" s="5"/>
      <c r="I802" s="5"/>
      <c r="J802" s="2"/>
      <c r="K802" s="7"/>
      <c r="L802" s="2"/>
      <c r="M802" s="2"/>
    </row>
    <row r="803" spans="1:13" ht="12.75" customHeight="1" x14ac:dyDescent="0.2">
      <c r="A803" s="10"/>
      <c r="B803" s="1"/>
      <c r="C803" s="1"/>
      <c r="D803" s="1"/>
      <c r="E803" s="1"/>
      <c r="F803" s="1"/>
      <c r="G803" s="4"/>
      <c r="H803" s="5"/>
      <c r="I803" s="5"/>
      <c r="J803" s="2"/>
      <c r="K803" s="7"/>
      <c r="L803" s="2"/>
      <c r="M803" s="2"/>
    </row>
    <row r="804" spans="1:13" ht="12.75" customHeight="1" x14ac:dyDescent="0.2">
      <c r="A804" s="10"/>
      <c r="B804" s="1"/>
      <c r="C804" s="1"/>
      <c r="D804" s="1"/>
      <c r="E804" s="1"/>
      <c r="F804" s="1"/>
      <c r="G804" s="4"/>
      <c r="H804" s="5"/>
      <c r="I804" s="5"/>
      <c r="J804" s="2"/>
      <c r="K804" s="7"/>
      <c r="L804" s="2"/>
      <c r="M804" s="2"/>
    </row>
    <row r="805" spans="1:13" ht="12.75" customHeight="1" x14ac:dyDescent="0.2">
      <c r="A805" s="10"/>
      <c r="B805" s="1"/>
      <c r="C805" s="1"/>
      <c r="D805" s="1"/>
      <c r="E805" s="1"/>
      <c r="F805" s="1"/>
      <c r="G805" s="4"/>
      <c r="H805" s="5"/>
      <c r="I805" s="5"/>
      <c r="J805" s="2"/>
      <c r="K805" s="7"/>
      <c r="L805" s="2"/>
      <c r="M805" s="2"/>
    </row>
    <row r="806" spans="1:13" ht="12.75" customHeight="1" x14ac:dyDescent="0.2">
      <c r="A806" s="10"/>
      <c r="B806" s="1"/>
      <c r="C806" s="1"/>
      <c r="D806" s="1"/>
      <c r="E806" s="1"/>
      <c r="F806" s="1"/>
      <c r="G806" s="4"/>
      <c r="H806" s="5"/>
      <c r="I806" s="5"/>
      <c r="J806" s="2"/>
      <c r="K806" s="7"/>
      <c r="L806" s="2"/>
      <c r="M806" s="2"/>
    </row>
    <row r="807" spans="1:13" ht="12.75" customHeight="1" x14ac:dyDescent="0.2">
      <c r="A807" s="10"/>
      <c r="B807" s="1"/>
      <c r="C807" s="1"/>
      <c r="D807" s="1"/>
      <c r="E807" s="1"/>
      <c r="F807" s="1"/>
      <c r="G807" s="4"/>
      <c r="H807" s="5"/>
      <c r="I807" s="5"/>
      <c r="J807" s="2"/>
      <c r="K807" s="7"/>
      <c r="L807" s="2"/>
      <c r="M807" s="2"/>
    </row>
    <row r="808" spans="1:13" ht="12.75" customHeight="1" x14ac:dyDescent="0.2">
      <c r="A808" s="10"/>
      <c r="B808" s="1"/>
      <c r="C808" s="1"/>
      <c r="D808" s="1"/>
      <c r="E808" s="1"/>
      <c r="F808" s="1"/>
      <c r="G808" s="4"/>
      <c r="H808" s="5"/>
      <c r="I808" s="5"/>
      <c r="J808" s="2"/>
      <c r="K808" s="7"/>
      <c r="L808" s="2"/>
      <c r="M808" s="2"/>
    </row>
    <row r="809" spans="1:13" ht="12.75" customHeight="1" x14ac:dyDescent="0.2">
      <c r="A809" s="10"/>
      <c r="B809" s="1"/>
      <c r="C809" s="1"/>
      <c r="D809" s="1"/>
      <c r="E809" s="1"/>
      <c r="F809" s="1"/>
      <c r="G809" s="4"/>
      <c r="H809" s="5"/>
      <c r="I809" s="5"/>
      <c r="J809" s="2"/>
      <c r="K809" s="7"/>
      <c r="L809" s="2"/>
      <c r="M809" s="2"/>
    </row>
    <row r="810" spans="1:13" ht="12.75" customHeight="1" x14ac:dyDescent="0.2">
      <c r="A810" s="10"/>
      <c r="B810" s="1"/>
      <c r="C810" s="1"/>
      <c r="D810" s="1"/>
      <c r="E810" s="1"/>
      <c r="F810" s="1"/>
      <c r="G810" s="4"/>
      <c r="H810" s="5"/>
      <c r="I810" s="5"/>
      <c r="J810" s="2"/>
      <c r="K810" s="7"/>
      <c r="L810" s="2"/>
      <c r="M810" s="2"/>
    </row>
    <row r="811" spans="1:13" ht="12.75" customHeight="1" x14ac:dyDescent="0.2">
      <c r="A811" s="10"/>
      <c r="B811" s="1"/>
      <c r="C811" s="1"/>
      <c r="D811" s="1"/>
      <c r="E811" s="1"/>
      <c r="F811" s="1"/>
      <c r="G811" s="4"/>
      <c r="H811" s="5"/>
      <c r="I811" s="5"/>
      <c r="J811" s="2"/>
      <c r="K811" s="7"/>
      <c r="L811" s="2"/>
      <c r="M811" s="2"/>
    </row>
    <row r="812" spans="1:13" ht="12.75" customHeight="1" x14ac:dyDescent="0.2">
      <c r="A812" s="10"/>
      <c r="B812" s="1"/>
      <c r="C812" s="1"/>
      <c r="D812" s="1"/>
      <c r="E812" s="1"/>
      <c r="F812" s="1"/>
      <c r="G812" s="4"/>
      <c r="H812" s="5"/>
      <c r="I812" s="5"/>
      <c r="J812" s="2"/>
      <c r="K812" s="7"/>
      <c r="L812" s="2"/>
      <c r="M812" s="2"/>
    </row>
    <row r="813" spans="1:13" ht="12.75" customHeight="1" x14ac:dyDescent="0.2">
      <c r="A813" s="10"/>
      <c r="B813" s="1"/>
      <c r="C813" s="1"/>
      <c r="D813" s="1"/>
      <c r="E813" s="1"/>
      <c r="F813" s="1"/>
      <c r="G813" s="4"/>
      <c r="H813" s="5"/>
      <c r="I813" s="5"/>
      <c r="J813" s="2"/>
      <c r="K813" s="7"/>
      <c r="L813" s="2"/>
      <c r="M813" s="2"/>
    </row>
    <row r="814" spans="1:13" ht="12.75" customHeight="1" x14ac:dyDescent="0.2">
      <c r="A814" s="10"/>
      <c r="B814" s="1"/>
      <c r="C814" s="1"/>
      <c r="D814" s="1"/>
      <c r="E814" s="1"/>
      <c r="F814" s="1"/>
      <c r="G814" s="4"/>
      <c r="H814" s="5"/>
      <c r="I814" s="5"/>
      <c r="J814" s="2"/>
      <c r="K814" s="7"/>
      <c r="L814" s="2"/>
      <c r="M814" s="2"/>
    </row>
    <row r="815" spans="1:13" ht="12.75" customHeight="1" x14ac:dyDescent="0.2">
      <c r="A815" s="10"/>
      <c r="B815" s="1"/>
      <c r="C815" s="1"/>
      <c r="D815" s="1"/>
      <c r="E815" s="1"/>
      <c r="F815" s="1"/>
      <c r="G815" s="4"/>
      <c r="H815" s="5"/>
      <c r="I815" s="5"/>
      <c r="J815" s="2"/>
      <c r="K815" s="7"/>
      <c r="L815" s="2"/>
      <c r="M815" s="2"/>
    </row>
    <row r="816" spans="1:13" ht="12.75" customHeight="1" x14ac:dyDescent="0.2">
      <c r="A816" s="10"/>
      <c r="B816" s="1"/>
      <c r="C816" s="1"/>
      <c r="D816" s="1"/>
      <c r="E816" s="1"/>
      <c r="F816" s="1"/>
      <c r="G816" s="4"/>
      <c r="H816" s="5"/>
      <c r="I816" s="5"/>
      <c r="J816" s="2"/>
      <c r="K816" s="7"/>
      <c r="L816" s="2"/>
      <c r="M816" s="2"/>
    </row>
    <row r="817" spans="1:13" ht="12.75" customHeight="1" x14ac:dyDescent="0.2">
      <c r="A817" s="10"/>
      <c r="B817" s="1"/>
      <c r="C817" s="1"/>
      <c r="D817" s="1"/>
      <c r="E817" s="1"/>
      <c r="F817" s="1"/>
      <c r="G817" s="4"/>
      <c r="H817" s="5"/>
      <c r="I817" s="5"/>
      <c r="J817" s="2"/>
      <c r="K817" s="7"/>
      <c r="L817" s="2"/>
      <c r="M817" s="2"/>
    </row>
    <row r="818" spans="1:13" ht="12.75" customHeight="1" x14ac:dyDescent="0.2">
      <c r="A818" s="10"/>
      <c r="B818" s="1"/>
      <c r="C818" s="1"/>
      <c r="D818" s="1"/>
      <c r="E818" s="1"/>
      <c r="F818" s="1"/>
      <c r="G818" s="4"/>
      <c r="H818" s="5"/>
      <c r="I818" s="5"/>
      <c r="J818" s="2"/>
      <c r="K818" s="7"/>
      <c r="L818" s="2"/>
      <c r="M818" s="2"/>
    </row>
    <row r="819" spans="1:13" ht="12.75" customHeight="1" x14ac:dyDescent="0.2">
      <c r="A819" s="10"/>
      <c r="B819" s="1"/>
      <c r="C819" s="1"/>
      <c r="D819" s="1"/>
      <c r="E819" s="1"/>
      <c r="F819" s="1"/>
      <c r="G819" s="4"/>
      <c r="H819" s="5"/>
      <c r="I819" s="5"/>
      <c r="J819" s="2"/>
      <c r="K819" s="7"/>
      <c r="L819" s="2"/>
      <c r="M819" s="2"/>
    </row>
    <row r="820" spans="1:13" ht="12.75" customHeight="1" x14ac:dyDescent="0.2">
      <c r="A820" s="10"/>
      <c r="B820" s="1"/>
      <c r="C820" s="1"/>
      <c r="D820" s="1"/>
      <c r="E820" s="1"/>
      <c r="F820" s="1"/>
      <c r="G820" s="4"/>
      <c r="H820" s="5"/>
      <c r="I820" s="5"/>
      <c r="J820" s="2"/>
      <c r="K820" s="7"/>
      <c r="L820" s="2"/>
      <c r="M820" s="2"/>
    </row>
    <row r="821" spans="1:13" ht="12.75" customHeight="1" x14ac:dyDescent="0.2">
      <c r="A821" s="10"/>
      <c r="B821" s="1"/>
      <c r="C821" s="1"/>
      <c r="D821" s="1"/>
      <c r="E821" s="1"/>
      <c r="F821" s="1"/>
      <c r="G821" s="4"/>
      <c r="H821" s="5"/>
      <c r="I821" s="5"/>
      <c r="J821" s="2"/>
      <c r="K821" s="7"/>
      <c r="L821" s="2"/>
      <c r="M821" s="2"/>
    </row>
    <row r="822" spans="1:13" ht="12.75" customHeight="1" x14ac:dyDescent="0.2">
      <c r="A822" s="10"/>
      <c r="B822" s="1"/>
      <c r="C822" s="1"/>
      <c r="D822" s="1"/>
      <c r="E822" s="1"/>
      <c r="F822" s="1"/>
      <c r="G822" s="4"/>
      <c r="H822" s="5"/>
      <c r="I822" s="5"/>
      <c r="J822" s="2"/>
      <c r="K822" s="7"/>
      <c r="L822" s="2"/>
      <c r="M822" s="2"/>
    </row>
    <row r="823" spans="1:13" ht="12.75" customHeight="1" x14ac:dyDescent="0.2">
      <c r="A823" s="10"/>
      <c r="B823" s="1"/>
      <c r="C823" s="1"/>
      <c r="D823" s="1"/>
      <c r="E823" s="1"/>
      <c r="F823" s="1"/>
      <c r="G823" s="4"/>
      <c r="H823" s="5"/>
      <c r="I823" s="5"/>
      <c r="J823" s="2"/>
      <c r="K823" s="7"/>
      <c r="L823" s="2"/>
      <c r="M823" s="2"/>
    </row>
    <row r="824" spans="1:13" ht="12.75" customHeight="1" x14ac:dyDescent="0.2">
      <c r="A824" s="10"/>
      <c r="B824" s="1"/>
      <c r="C824" s="1"/>
      <c r="D824" s="1"/>
      <c r="E824" s="1"/>
      <c r="F824" s="1"/>
      <c r="G824" s="4"/>
      <c r="H824" s="5"/>
      <c r="I824" s="5"/>
      <c r="J824" s="2"/>
      <c r="K824" s="7"/>
      <c r="L824" s="2"/>
      <c r="M824" s="2"/>
    </row>
    <row r="825" spans="1:13" ht="12.75" customHeight="1" x14ac:dyDescent="0.2">
      <c r="A825" s="10"/>
      <c r="B825" s="1"/>
      <c r="C825" s="1"/>
      <c r="D825" s="1"/>
      <c r="E825" s="1"/>
      <c r="F825" s="1"/>
      <c r="G825" s="4"/>
      <c r="H825" s="5"/>
      <c r="I825" s="5"/>
      <c r="J825" s="2"/>
      <c r="K825" s="7"/>
      <c r="L825" s="2"/>
      <c r="M825" s="2"/>
    </row>
    <row r="826" spans="1:13" ht="12.75" customHeight="1" x14ac:dyDescent="0.2">
      <c r="A826" s="10"/>
      <c r="B826" s="1"/>
      <c r="C826" s="1"/>
      <c r="D826" s="1"/>
      <c r="E826" s="1"/>
      <c r="F826" s="1"/>
      <c r="G826" s="4"/>
      <c r="H826" s="5"/>
      <c r="I826" s="5"/>
      <c r="J826" s="2"/>
      <c r="K826" s="7"/>
      <c r="L826" s="2"/>
      <c r="M826" s="2"/>
    </row>
    <row r="827" spans="1:13" ht="12.75" customHeight="1" x14ac:dyDescent="0.2">
      <c r="A827" s="10"/>
      <c r="B827" s="1"/>
      <c r="C827" s="1"/>
      <c r="D827" s="1"/>
      <c r="E827" s="1"/>
      <c r="F827" s="1"/>
      <c r="G827" s="4"/>
      <c r="H827" s="5"/>
      <c r="I827" s="5"/>
      <c r="J827" s="2"/>
      <c r="K827" s="7"/>
      <c r="L827" s="2"/>
      <c r="M827" s="2"/>
    </row>
    <row r="828" spans="1:13" ht="12.75" customHeight="1" x14ac:dyDescent="0.2">
      <c r="A828" s="10"/>
      <c r="B828" s="1"/>
      <c r="C828" s="1"/>
      <c r="D828" s="1"/>
      <c r="E828" s="1"/>
      <c r="F828" s="1"/>
      <c r="G828" s="4"/>
      <c r="H828" s="5"/>
      <c r="I828" s="5"/>
      <c r="J828" s="2"/>
      <c r="K828" s="7"/>
      <c r="L828" s="2"/>
      <c r="M828" s="2"/>
    </row>
    <row r="829" spans="1:13" ht="12.75" customHeight="1" x14ac:dyDescent="0.2">
      <c r="A829" s="10"/>
      <c r="B829" s="1"/>
      <c r="C829" s="1"/>
      <c r="D829" s="1"/>
      <c r="E829" s="1"/>
      <c r="F829" s="1"/>
      <c r="G829" s="4"/>
      <c r="H829" s="5"/>
      <c r="I829" s="5"/>
      <c r="J829" s="2"/>
      <c r="K829" s="7"/>
      <c r="L829" s="2"/>
      <c r="M829" s="2"/>
    </row>
    <row r="830" spans="1:13" ht="12.75" customHeight="1" x14ac:dyDescent="0.2">
      <c r="A830" s="10"/>
      <c r="B830" s="1"/>
      <c r="C830" s="1"/>
      <c r="D830" s="1"/>
      <c r="E830" s="1"/>
      <c r="F830" s="1"/>
      <c r="G830" s="4"/>
      <c r="H830" s="5"/>
      <c r="I830" s="5"/>
      <c r="J830" s="2"/>
      <c r="K830" s="7"/>
      <c r="L830" s="2"/>
      <c r="M830" s="2"/>
    </row>
    <row r="831" spans="1:13" ht="12.75" customHeight="1" x14ac:dyDescent="0.2">
      <c r="A831" s="10"/>
      <c r="B831" s="1"/>
      <c r="C831" s="1"/>
      <c r="D831" s="1"/>
      <c r="E831" s="1"/>
      <c r="F831" s="1"/>
      <c r="G831" s="4"/>
      <c r="H831" s="5"/>
      <c r="I831" s="5"/>
      <c r="J831" s="2"/>
      <c r="K831" s="7"/>
      <c r="L831" s="2"/>
      <c r="M831" s="2"/>
    </row>
    <row r="832" spans="1:13" ht="12.75" customHeight="1" x14ac:dyDescent="0.2">
      <c r="A832" s="10"/>
      <c r="B832" s="1"/>
      <c r="C832" s="1"/>
      <c r="D832" s="1"/>
      <c r="E832" s="1"/>
      <c r="F832" s="1"/>
      <c r="G832" s="4"/>
      <c r="H832" s="5"/>
      <c r="I832" s="5"/>
      <c r="J832" s="2"/>
      <c r="K832" s="7"/>
      <c r="L832" s="2"/>
      <c r="M832" s="2"/>
    </row>
    <row r="833" spans="1:13" ht="12.75" customHeight="1" x14ac:dyDescent="0.2">
      <c r="A833" s="10"/>
      <c r="B833" s="1"/>
      <c r="C833" s="1"/>
      <c r="D833" s="1"/>
      <c r="E833" s="1"/>
      <c r="F833" s="1"/>
      <c r="G833" s="4"/>
      <c r="H833" s="5"/>
      <c r="I833" s="5"/>
      <c r="J833" s="2"/>
      <c r="K833" s="7"/>
      <c r="L833" s="2"/>
      <c r="M833" s="2"/>
    </row>
    <row r="834" spans="1:13" ht="12.75" customHeight="1" x14ac:dyDescent="0.2">
      <c r="A834" s="10"/>
      <c r="B834" s="1"/>
      <c r="C834" s="1"/>
      <c r="D834" s="1"/>
      <c r="E834" s="1"/>
      <c r="F834" s="1"/>
      <c r="G834" s="4"/>
      <c r="H834" s="5"/>
      <c r="I834" s="5"/>
      <c r="J834" s="2"/>
      <c r="K834" s="7"/>
      <c r="L834" s="2"/>
      <c r="M834" s="2"/>
    </row>
    <row r="835" spans="1:13" ht="12.75" customHeight="1" x14ac:dyDescent="0.2">
      <c r="A835" s="10"/>
      <c r="B835" s="1"/>
      <c r="C835" s="1"/>
      <c r="D835" s="1"/>
      <c r="E835" s="1"/>
      <c r="F835" s="1"/>
      <c r="G835" s="4"/>
      <c r="H835" s="5"/>
      <c r="I835" s="5"/>
      <c r="J835" s="2"/>
      <c r="K835" s="7"/>
      <c r="L835" s="2"/>
      <c r="M835" s="2"/>
    </row>
    <row r="836" spans="1:13" ht="12.75" customHeight="1" x14ac:dyDescent="0.2">
      <c r="A836" s="10"/>
      <c r="B836" s="1"/>
      <c r="C836" s="1"/>
      <c r="D836" s="1"/>
      <c r="E836" s="1"/>
      <c r="F836" s="1"/>
      <c r="G836" s="4"/>
      <c r="H836" s="5"/>
      <c r="I836" s="5"/>
      <c r="J836" s="2"/>
      <c r="K836" s="7"/>
      <c r="L836" s="2"/>
      <c r="M836" s="2"/>
    </row>
    <row r="837" spans="1:13" ht="12.75" customHeight="1" x14ac:dyDescent="0.2">
      <c r="A837" s="10"/>
      <c r="B837" s="1"/>
      <c r="C837" s="1"/>
      <c r="D837" s="1"/>
      <c r="E837" s="1"/>
      <c r="F837" s="1"/>
      <c r="G837" s="4"/>
      <c r="H837" s="5"/>
      <c r="I837" s="5"/>
      <c r="J837" s="2"/>
      <c r="K837" s="7"/>
      <c r="L837" s="2"/>
      <c r="M837" s="2"/>
    </row>
    <row r="838" spans="1:13" ht="12.75" customHeight="1" x14ac:dyDescent="0.2">
      <c r="A838" s="10"/>
      <c r="B838" s="1"/>
      <c r="C838" s="1"/>
      <c r="D838" s="1"/>
      <c r="E838" s="1"/>
      <c r="F838" s="1"/>
      <c r="G838" s="4"/>
      <c r="H838" s="5"/>
      <c r="I838" s="5"/>
      <c r="J838" s="2"/>
      <c r="K838" s="7"/>
      <c r="L838" s="2"/>
      <c r="M838" s="2"/>
    </row>
    <row r="839" spans="1:13" ht="12.75" customHeight="1" x14ac:dyDescent="0.2">
      <c r="A839" s="10"/>
      <c r="B839" s="1"/>
      <c r="C839" s="1"/>
      <c r="D839" s="1"/>
      <c r="E839" s="1"/>
      <c r="F839" s="1"/>
      <c r="G839" s="4"/>
      <c r="H839" s="5"/>
      <c r="I839" s="5"/>
      <c r="J839" s="2"/>
      <c r="K839" s="7"/>
      <c r="L839" s="2"/>
      <c r="M839" s="2"/>
    </row>
    <row r="840" spans="1:13" ht="12.75" customHeight="1" x14ac:dyDescent="0.2">
      <c r="A840" s="10"/>
      <c r="B840" s="1"/>
      <c r="C840" s="1"/>
      <c r="D840" s="1"/>
      <c r="E840" s="1"/>
      <c r="F840" s="1"/>
      <c r="G840" s="4"/>
      <c r="H840" s="5"/>
      <c r="I840" s="5"/>
      <c r="J840" s="2"/>
      <c r="K840" s="7"/>
      <c r="L840" s="2"/>
      <c r="M840" s="2"/>
    </row>
    <row r="841" spans="1:13" ht="12.75" customHeight="1" x14ac:dyDescent="0.2">
      <c r="A841" s="10"/>
      <c r="B841" s="1"/>
      <c r="C841" s="1"/>
      <c r="D841" s="1"/>
      <c r="E841" s="1"/>
      <c r="F841" s="1"/>
      <c r="G841" s="4"/>
      <c r="H841" s="5"/>
      <c r="I841" s="5"/>
      <c r="J841" s="2"/>
      <c r="K841" s="7"/>
      <c r="L841" s="2"/>
      <c r="M841" s="2"/>
    </row>
    <row r="842" spans="1:13" ht="12.75" customHeight="1" x14ac:dyDescent="0.2">
      <c r="A842" s="10"/>
      <c r="B842" s="1"/>
      <c r="C842" s="1"/>
      <c r="D842" s="1"/>
      <c r="E842" s="1"/>
      <c r="F842" s="1"/>
      <c r="G842" s="4"/>
      <c r="H842" s="5"/>
      <c r="I842" s="5"/>
      <c r="J842" s="2"/>
      <c r="K842" s="7"/>
      <c r="L842" s="2"/>
      <c r="M842" s="2"/>
    </row>
    <row r="843" spans="1:13" ht="12.75" customHeight="1" x14ac:dyDescent="0.2">
      <c r="A843" s="10"/>
      <c r="B843" s="1"/>
      <c r="C843" s="1"/>
      <c r="D843" s="1"/>
      <c r="E843" s="1"/>
      <c r="F843" s="1"/>
      <c r="G843" s="4"/>
      <c r="H843" s="5"/>
      <c r="I843" s="5"/>
      <c r="J843" s="2"/>
      <c r="K843" s="7"/>
      <c r="L843" s="2"/>
      <c r="M843" s="2"/>
    </row>
    <row r="844" spans="1:13" ht="12.75" customHeight="1" x14ac:dyDescent="0.2">
      <c r="A844" s="10"/>
      <c r="B844" s="1"/>
      <c r="C844" s="1"/>
      <c r="D844" s="1"/>
      <c r="E844" s="1"/>
      <c r="F844" s="1"/>
      <c r="G844" s="4"/>
      <c r="H844" s="5"/>
      <c r="I844" s="5"/>
      <c r="J844" s="2"/>
      <c r="K844" s="7"/>
      <c r="L844" s="2"/>
      <c r="M844" s="2"/>
    </row>
    <row r="845" spans="1:13" ht="12.75" customHeight="1" x14ac:dyDescent="0.2">
      <c r="A845" s="10"/>
      <c r="B845" s="1"/>
      <c r="C845" s="1"/>
      <c r="D845" s="1"/>
      <c r="E845" s="1"/>
      <c r="F845" s="1"/>
      <c r="G845" s="4"/>
      <c r="H845" s="5"/>
      <c r="I845" s="5"/>
      <c r="J845" s="2"/>
      <c r="K845" s="7"/>
      <c r="L845" s="2"/>
      <c r="M845" s="2"/>
    </row>
    <row r="846" spans="1:13" ht="12.75" customHeight="1" x14ac:dyDescent="0.2">
      <c r="A846" s="10"/>
      <c r="B846" s="1"/>
      <c r="C846" s="1"/>
      <c r="D846" s="1"/>
      <c r="E846" s="1"/>
      <c r="F846" s="1"/>
      <c r="G846" s="4"/>
      <c r="H846" s="5"/>
      <c r="I846" s="5"/>
      <c r="J846" s="2"/>
      <c r="K846" s="7"/>
      <c r="L846" s="2"/>
      <c r="M846" s="2"/>
    </row>
    <row r="847" spans="1:13" ht="12.75" customHeight="1" x14ac:dyDescent="0.2">
      <c r="A847" s="10"/>
      <c r="B847" s="1"/>
      <c r="C847" s="1"/>
      <c r="D847" s="1"/>
      <c r="E847" s="1"/>
      <c r="F847" s="1"/>
      <c r="G847" s="4"/>
      <c r="H847" s="5"/>
      <c r="I847" s="5"/>
      <c r="J847" s="2"/>
      <c r="K847" s="7"/>
      <c r="L847" s="2"/>
      <c r="M847" s="2"/>
    </row>
    <row r="848" spans="1:13" ht="12.75" customHeight="1" x14ac:dyDescent="0.2">
      <c r="A848" s="10"/>
      <c r="B848" s="1"/>
      <c r="C848" s="1"/>
      <c r="D848" s="1"/>
      <c r="E848" s="1"/>
      <c r="F848" s="1"/>
      <c r="G848" s="4"/>
      <c r="H848" s="5"/>
      <c r="I848" s="5"/>
      <c r="J848" s="2"/>
      <c r="K848" s="7"/>
      <c r="L848" s="2"/>
      <c r="M848" s="2"/>
    </row>
    <row r="849" spans="1:13" ht="12.75" customHeight="1" x14ac:dyDescent="0.2">
      <c r="A849" s="10"/>
      <c r="B849" s="1"/>
      <c r="C849" s="1"/>
      <c r="D849" s="1"/>
      <c r="E849" s="1"/>
      <c r="F849" s="1"/>
      <c r="G849" s="4"/>
      <c r="H849" s="5"/>
      <c r="I849" s="5"/>
      <c r="J849" s="2"/>
      <c r="K849" s="7"/>
      <c r="L849" s="2"/>
      <c r="M849" s="2"/>
    </row>
    <row r="850" spans="1:13" ht="12.75" customHeight="1" x14ac:dyDescent="0.2">
      <c r="A850" s="10"/>
      <c r="B850" s="1"/>
      <c r="C850" s="1"/>
      <c r="D850" s="1"/>
      <c r="E850" s="1"/>
      <c r="F850" s="1"/>
      <c r="G850" s="4"/>
      <c r="H850" s="5"/>
      <c r="I850" s="5"/>
      <c r="J850" s="2"/>
      <c r="K850" s="7"/>
      <c r="L850" s="2"/>
      <c r="M850" s="2"/>
    </row>
    <row r="851" spans="1:13" ht="12.75" customHeight="1" x14ac:dyDescent="0.2">
      <c r="A851" s="10"/>
      <c r="B851" s="1"/>
      <c r="C851" s="1"/>
      <c r="D851" s="1"/>
      <c r="E851" s="1"/>
      <c r="F851" s="1"/>
      <c r="G851" s="4"/>
      <c r="H851" s="5"/>
      <c r="I851" s="5"/>
      <c r="J851" s="2"/>
      <c r="K851" s="7"/>
      <c r="L851" s="2"/>
      <c r="M851" s="2"/>
    </row>
    <row r="852" spans="1:13" ht="12.75" customHeight="1" x14ac:dyDescent="0.2">
      <c r="A852" s="10"/>
      <c r="B852" s="1"/>
      <c r="C852" s="1"/>
      <c r="D852" s="1"/>
      <c r="E852" s="1"/>
      <c r="F852" s="1"/>
      <c r="G852" s="4"/>
      <c r="H852" s="5"/>
      <c r="I852" s="5"/>
      <c r="J852" s="2"/>
      <c r="K852" s="7"/>
      <c r="L852" s="2"/>
      <c r="M852" s="2"/>
    </row>
    <row r="853" spans="1:13" ht="12.75" customHeight="1" x14ac:dyDescent="0.2">
      <c r="A853" s="10"/>
      <c r="B853" s="1"/>
      <c r="C853" s="1"/>
      <c r="D853" s="1"/>
      <c r="E853" s="1"/>
      <c r="F853" s="1"/>
      <c r="G853" s="4"/>
      <c r="H853" s="5"/>
      <c r="I853" s="5"/>
      <c r="J853" s="2"/>
      <c r="K853" s="7"/>
      <c r="L853" s="2"/>
      <c r="M853" s="2"/>
    </row>
    <row r="854" spans="1:13" ht="12.75" customHeight="1" x14ac:dyDescent="0.2">
      <c r="A854" s="10"/>
      <c r="B854" s="1"/>
      <c r="C854" s="1"/>
      <c r="D854" s="1"/>
      <c r="E854" s="1"/>
      <c r="F854" s="1"/>
      <c r="G854" s="4"/>
      <c r="H854" s="5"/>
      <c r="I854" s="5"/>
      <c r="J854" s="2"/>
      <c r="K854" s="7"/>
      <c r="L854" s="2"/>
      <c r="M854" s="2"/>
    </row>
    <row r="855" spans="1:13" ht="12.75" customHeight="1" x14ac:dyDescent="0.2">
      <c r="A855" s="10"/>
      <c r="B855" s="1"/>
      <c r="C855" s="1"/>
      <c r="D855" s="1"/>
      <c r="E855" s="1"/>
      <c r="F855" s="1"/>
      <c r="G855" s="4"/>
      <c r="H855" s="5"/>
      <c r="I855" s="5"/>
      <c r="J855" s="2"/>
      <c r="K855" s="7"/>
      <c r="L855" s="2"/>
      <c r="M855" s="2"/>
    </row>
    <row r="856" spans="1:13" ht="12.75" customHeight="1" x14ac:dyDescent="0.2">
      <c r="A856" s="10"/>
      <c r="B856" s="1"/>
      <c r="C856" s="1"/>
      <c r="D856" s="1"/>
      <c r="E856" s="1"/>
      <c r="F856" s="1"/>
      <c r="G856" s="4"/>
      <c r="H856" s="5"/>
      <c r="I856" s="5"/>
      <c r="J856" s="2"/>
      <c r="K856" s="7"/>
      <c r="L856" s="2"/>
      <c r="M856" s="2"/>
    </row>
    <row r="857" spans="1:13" ht="12.75" customHeight="1" x14ac:dyDescent="0.2">
      <c r="A857" s="10"/>
      <c r="B857" s="1"/>
      <c r="C857" s="1"/>
      <c r="D857" s="1"/>
      <c r="E857" s="1"/>
      <c r="F857" s="1"/>
      <c r="G857" s="4"/>
      <c r="H857" s="5"/>
      <c r="I857" s="5"/>
      <c r="J857" s="2"/>
      <c r="K857" s="7"/>
      <c r="L857" s="2"/>
      <c r="M857" s="2"/>
    </row>
    <row r="858" spans="1:13" ht="12.75" customHeight="1" x14ac:dyDescent="0.2">
      <c r="A858" s="10"/>
      <c r="B858" s="1"/>
      <c r="C858" s="1"/>
      <c r="D858" s="1"/>
      <c r="E858" s="1"/>
      <c r="F858" s="1"/>
      <c r="G858" s="4"/>
      <c r="H858" s="5"/>
      <c r="I858" s="5"/>
      <c r="J858" s="2"/>
      <c r="K858" s="7"/>
      <c r="L858" s="2"/>
      <c r="M858" s="2"/>
    </row>
    <row r="859" spans="1:13" ht="12.75" customHeight="1" x14ac:dyDescent="0.2">
      <c r="A859" s="10"/>
      <c r="B859" s="1"/>
      <c r="C859" s="1"/>
      <c r="D859" s="1"/>
      <c r="E859" s="1"/>
      <c r="F859" s="1"/>
      <c r="G859" s="4"/>
      <c r="H859" s="5"/>
      <c r="I859" s="5"/>
      <c r="J859" s="2"/>
      <c r="K859" s="7"/>
      <c r="L859" s="2"/>
      <c r="M859" s="2"/>
    </row>
    <row r="860" spans="1:13" ht="12.75" customHeight="1" x14ac:dyDescent="0.2">
      <c r="A860" s="10"/>
      <c r="B860" s="1"/>
      <c r="C860" s="1"/>
      <c r="D860" s="1"/>
      <c r="E860" s="1"/>
      <c r="F860" s="1"/>
      <c r="G860" s="4"/>
      <c r="H860" s="5"/>
      <c r="I860" s="5"/>
      <c r="J860" s="2"/>
      <c r="K860" s="7"/>
      <c r="L860" s="2"/>
      <c r="M860" s="2"/>
    </row>
    <row r="861" spans="1:13" ht="12.75" customHeight="1" x14ac:dyDescent="0.2">
      <c r="A861" s="10"/>
      <c r="B861" s="1"/>
      <c r="C861" s="1"/>
      <c r="D861" s="1"/>
      <c r="E861" s="1"/>
      <c r="F861" s="1"/>
      <c r="G861" s="4"/>
      <c r="H861" s="5"/>
      <c r="I861" s="5"/>
      <c r="J861" s="2"/>
      <c r="K861" s="7"/>
      <c r="L861" s="2"/>
      <c r="M861" s="2"/>
    </row>
    <row r="862" spans="1:13" ht="12.75" customHeight="1" x14ac:dyDescent="0.2">
      <c r="A862" s="10"/>
      <c r="B862" s="1"/>
      <c r="C862" s="1"/>
      <c r="D862" s="1"/>
      <c r="E862" s="1"/>
      <c r="F862" s="1"/>
      <c r="G862" s="4"/>
      <c r="H862" s="5"/>
      <c r="I862" s="5"/>
      <c r="J862" s="2"/>
      <c r="K862" s="7"/>
      <c r="L862" s="2"/>
      <c r="M862" s="2"/>
    </row>
    <row r="863" spans="1:13" ht="12.75" customHeight="1" x14ac:dyDescent="0.2">
      <c r="A863" s="10"/>
      <c r="B863" s="1"/>
      <c r="C863" s="1"/>
      <c r="D863" s="1"/>
      <c r="E863" s="1"/>
      <c r="F863" s="1"/>
      <c r="G863" s="4"/>
      <c r="H863" s="5"/>
      <c r="I863" s="5"/>
      <c r="J863" s="2"/>
      <c r="K863" s="7"/>
      <c r="L863" s="2"/>
      <c r="M863" s="2"/>
    </row>
    <row r="864" spans="1:13" ht="12.75" customHeight="1" x14ac:dyDescent="0.2">
      <c r="A864" s="10"/>
      <c r="B864" s="1"/>
      <c r="C864" s="1"/>
      <c r="D864" s="1"/>
      <c r="E864" s="1"/>
      <c r="F864" s="1"/>
      <c r="G864" s="4"/>
      <c r="H864" s="5"/>
      <c r="I864" s="5"/>
      <c r="J864" s="2"/>
      <c r="K864" s="7"/>
      <c r="L864" s="2"/>
      <c r="M864" s="2"/>
    </row>
    <row r="865" spans="1:13" ht="12.75" customHeight="1" x14ac:dyDescent="0.2">
      <c r="A865" s="10"/>
      <c r="B865" s="1"/>
      <c r="C865" s="1"/>
      <c r="D865" s="1"/>
      <c r="E865" s="1"/>
      <c r="F865" s="1"/>
      <c r="G865" s="4"/>
      <c r="H865" s="5"/>
      <c r="I865" s="5"/>
      <c r="J865" s="2"/>
      <c r="K865" s="7"/>
      <c r="L865" s="2"/>
      <c r="M865" s="2"/>
    </row>
    <row r="866" spans="1:13" ht="12.75" customHeight="1" x14ac:dyDescent="0.2">
      <c r="A866" s="10"/>
      <c r="B866" s="1"/>
      <c r="C866" s="1"/>
      <c r="D866" s="1"/>
      <c r="E866" s="1"/>
      <c r="F866" s="1"/>
      <c r="G866" s="4"/>
      <c r="H866" s="5"/>
      <c r="I866" s="5"/>
      <c r="J866" s="2"/>
      <c r="K866" s="7"/>
      <c r="L866" s="2"/>
      <c r="M866" s="2"/>
    </row>
    <row r="867" spans="1:13" ht="12.75" customHeight="1" x14ac:dyDescent="0.2">
      <c r="A867" s="10"/>
      <c r="B867" s="1"/>
      <c r="C867" s="1"/>
      <c r="D867" s="1"/>
      <c r="E867" s="1"/>
      <c r="F867" s="1"/>
      <c r="G867" s="4"/>
      <c r="H867" s="5"/>
      <c r="I867" s="5"/>
      <c r="J867" s="2"/>
      <c r="K867" s="7"/>
      <c r="L867" s="2"/>
      <c r="M867" s="2"/>
    </row>
    <row r="868" spans="1:13" ht="12.75" customHeight="1" x14ac:dyDescent="0.2">
      <c r="A868" s="10"/>
      <c r="B868" s="1"/>
      <c r="C868" s="1"/>
      <c r="D868" s="1"/>
      <c r="E868" s="1"/>
      <c r="F868" s="1"/>
      <c r="G868" s="4"/>
      <c r="H868" s="5"/>
      <c r="I868" s="5"/>
      <c r="J868" s="2"/>
      <c r="K868" s="7"/>
      <c r="L868" s="2"/>
      <c r="M868" s="2"/>
    </row>
    <row r="869" spans="1:13" ht="12.75" customHeight="1" x14ac:dyDescent="0.2">
      <c r="A869" s="10"/>
      <c r="B869" s="1"/>
      <c r="C869" s="1"/>
      <c r="D869" s="1"/>
      <c r="E869" s="1"/>
      <c r="F869" s="1"/>
      <c r="G869" s="4"/>
      <c r="H869" s="5"/>
      <c r="I869" s="5"/>
      <c r="J869" s="2"/>
      <c r="K869" s="7"/>
      <c r="L869" s="2"/>
      <c r="M869" s="2"/>
    </row>
    <row r="870" spans="1:13" ht="12.75" customHeight="1" x14ac:dyDescent="0.2">
      <c r="A870" s="10"/>
      <c r="B870" s="1"/>
      <c r="C870" s="1"/>
      <c r="D870" s="1"/>
      <c r="E870" s="1"/>
      <c r="F870" s="1"/>
      <c r="G870" s="4"/>
      <c r="H870" s="5"/>
      <c r="I870" s="5"/>
      <c r="J870" s="2"/>
      <c r="K870" s="7"/>
      <c r="L870" s="2"/>
      <c r="M870" s="2"/>
    </row>
  </sheetData>
  <autoFilter ref="A2:M5" xr:uid="{F5C8D567-8F46-46F4-997B-6568D7438E9D}"/>
  <mergeCells count="1">
    <mergeCell ref="B1:M1"/>
  </mergeCells>
  <pageMargins left="0.511811024" right="0.511811024" top="0.78740157499999996" bottom="0.78740157499999996" header="0.31496062000000002" footer="0.31496062000000002"/>
  <pageSetup paperSize="9" scale="58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B0697-375B-46F6-BF08-C8AD02DDB7EA}">
  <sheetPr>
    <tabColor rgb="FFFFFF00"/>
  </sheetPr>
  <dimension ref="B3:G30"/>
  <sheetViews>
    <sheetView showGridLines="0" tabSelected="1" workbookViewId="0">
      <pane ySplit="3" topLeftCell="A4" activePane="bottomLeft" state="frozen"/>
      <selection pane="bottomLeft" activeCell="B22" sqref="B22"/>
    </sheetView>
  </sheetViews>
  <sheetFormatPr defaultRowHeight="12.75" x14ac:dyDescent="0.2"/>
  <cols>
    <col min="2" max="2" width="29.42578125" bestFit="1" customWidth="1"/>
    <col min="3" max="3" width="17.28515625" bestFit="1" customWidth="1"/>
    <col min="4" max="4" width="30.7109375" bestFit="1" customWidth="1"/>
    <col min="5" max="5" width="33.7109375" customWidth="1"/>
  </cols>
  <sheetData>
    <row r="3" spans="2:7" ht="30" customHeight="1" x14ac:dyDescent="0.2">
      <c r="B3" s="415" t="s">
        <v>616</v>
      </c>
      <c r="C3" s="415" t="s">
        <v>869</v>
      </c>
      <c r="D3" s="415" t="s">
        <v>863</v>
      </c>
      <c r="E3" s="415" t="s">
        <v>1012</v>
      </c>
    </row>
    <row r="4" spans="2:7" ht="30" customHeight="1" x14ac:dyDescent="0.2">
      <c r="B4" s="408" t="s">
        <v>865</v>
      </c>
      <c r="C4" s="408"/>
      <c r="D4" s="406" t="s">
        <v>864</v>
      </c>
      <c r="E4" s="406"/>
    </row>
    <row r="5" spans="2:7" ht="30" customHeight="1" x14ac:dyDescent="0.2">
      <c r="B5" s="406" t="s">
        <v>884</v>
      </c>
      <c r="C5" s="406" t="s">
        <v>870</v>
      </c>
      <c r="D5" s="406" t="s">
        <v>864</v>
      </c>
      <c r="E5" s="406"/>
      <c r="G5" s="405"/>
    </row>
    <row r="6" spans="2:7" ht="30" customHeight="1" x14ac:dyDescent="0.2">
      <c r="B6" s="406" t="s">
        <v>883</v>
      </c>
      <c r="C6" s="406" t="s">
        <v>870</v>
      </c>
      <c r="D6" s="406" t="s">
        <v>864</v>
      </c>
      <c r="E6" s="406"/>
      <c r="G6" s="405"/>
    </row>
    <row r="7" spans="2:7" ht="30" customHeight="1" x14ac:dyDescent="0.2">
      <c r="B7" s="406" t="s">
        <v>882</v>
      </c>
      <c r="C7" s="406" t="s">
        <v>870</v>
      </c>
      <c r="D7" s="406" t="s">
        <v>864</v>
      </c>
      <c r="E7" s="407"/>
    </row>
    <row r="8" spans="2:7" ht="30" customHeight="1" x14ac:dyDescent="0.2">
      <c r="B8" s="406" t="s">
        <v>1016</v>
      </c>
      <c r="C8" s="406" t="s">
        <v>870</v>
      </c>
      <c r="D8" s="406" t="s">
        <v>864</v>
      </c>
      <c r="E8" s="406"/>
    </row>
    <row r="9" spans="2:7" ht="30" customHeight="1" x14ac:dyDescent="0.2">
      <c r="B9" s="406" t="s">
        <v>1015</v>
      </c>
      <c r="C9" s="406" t="s">
        <v>870</v>
      </c>
      <c r="D9" s="406" t="s">
        <v>864</v>
      </c>
      <c r="E9" s="406"/>
    </row>
    <row r="10" spans="2:7" ht="30" customHeight="1" x14ac:dyDescent="0.2">
      <c r="B10" s="406" t="s">
        <v>1010</v>
      </c>
      <c r="C10" s="406" t="s">
        <v>870</v>
      </c>
      <c r="D10" s="406" t="s">
        <v>864</v>
      </c>
      <c r="E10" s="406"/>
    </row>
    <row r="11" spans="2:7" ht="30" customHeight="1" x14ac:dyDescent="0.2">
      <c r="B11" s="406" t="s">
        <v>1013</v>
      </c>
      <c r="C11" s="406" t="s">
        <v>870</v>
      </c>
      <c r="D11" s="529">
        <v>44767</v>
      </c>
      <c r="E11" s="406" t="s">
        <v>1270</v>
      </c>
    </row>
    <row r="12" spans="2:7" ht="30" customHeight="1" x14ac:dyDescent="0.2">
      <c r="B12" s="406" t="s">
        <v>1014</v>
      </c>
      <c r="C12" s="406" t="s">
        <v>870</v>
      </c>
      <c r="D12" s="529">
        <v>44768</v>
      </c>
      <c r="E12" s="406" t="s">
        <v>1270</v>
      </c>
    </row>
    <row r="13" spans="2:7" ht="30" customHeight="1" x14ac:dyDescent="0.2">
      <c r="B13" s="406" t="s">
        <v>823</v>
      </c>
      <c r="C13" s="406" t="s">
        <v>870</v>
      </c>
      <c r="D13" s="406" t="s">
        <v>864</v>
      </c>
      <c r="E13" s="406"/>
    </row>
    <row r="14" spans="2:7" ht="30" customHeight="1" x14ac:dyDescent="0.2">
      <c r="B14" s="406" t="s">
        <v>1011</v>
      </c>
      <c r="C14" s="406" t="s">
        <v>870</v>
      </c>
      <c r="D14" s="406" t="s">
        <v>864</v>
      </c>
      <c r="E14" s="406"/>
    </row>
    <row r="15" spans="2:7" ht="30" customHeight="1" x14ac:dyDescent="0.2">
      <c r="B15" s="406" t="s">
        <v>874</v>
      </c>
      <c r="C15" s="406" t="s">
        <v>870</v>
      </c>
      <c r="D15" s="406" t="s">
        <v>864</v>
      </c>
      <c r="E15" s="406"/>
    </row>
    <row r="16" spans="2:7" ht="30" customHeight="1" x14ac:dyDescent="0.2">
      <c r="B16" s="406" t="s">
        <v>885</v>
      </c>
      <c r="C16" s="406" t="s">
        <v>870</v>
      </c>
      <c r="D16" s="529">
        <v>44757</v>
      </c>
      <c r="E16" s="406" t="s">
        <v>1270</v>
      </c>
    </row>
    <row r="17" spans="2:5" ht="28.5" customHeight="1" x14ac:dyDescent="0.2">
      <c r="B17" s="406" t="s">
        <v>873</v>
      </c>
      <c r="C17" s="406" t="s">
        <v>870</v>
      </c>
      <c r="D17" s="406" t="s">
        <v>864</v>
      </c>
      <c r="E17" s="407"/>
    </row>
    <row r="18" spans="2:5" ht="30" customHeight="1" x14ac:dyDescent="0.2">
      <c r="B18" s="406" t="s">
        <v>624</v>
      </c>
      <c r="C18" s="406" t="s">
        <v>870</v>
      </c>
      <c r="D18" s="406" t="s">
        <v>864</v>
      </c>
      <c r="E18" s="406"/>
    </row>
    <row r="19" spans="2:5" ht="30" customHeight="1" x14ac:dyDescent="0.2">
      <c r="B19" s="406" t="s">
        <v>886</v>
      </c>
      <c r="C19" s="406" t="s">
        <v>870</v>
      </c>
      <c r="D19" s="406" t="s">
        <v>864</v>
      </c>
      <c r="E19" s="406"/>
    </row>
    <row r="20" spans="2:5" ht="30" customHeight="1" x14ac:dyDescent="0.2">
      <c r="B20" s="406" t="s">
        <v>889</v>
      </c>
      <c r="C20" s="406" t="s">
        <v>870</v>
      </c>
      <c r="D20" s="406" t="s">
        <v>864</v>
      </c>
      <c r="E20" s="406"/>
    </row>
    <row r="21" spans="2:5" ht="30" customHeight="1" x14ac:dyDescent="0.2">
      <c r="B21" s="406" t="s">
        <v>875</v>
      </c>
      <c r="C21" s="406" t="s">
        <v>871</v>
      </c>
      <c r="D21" s="406" t="s">
        <v>864</v>
      </c>
      <c r="E21" s="406"/>
    </row>
    <row r="22" spans="2:5" ht="30" customHeight="1" x14ac:dyDescent="0.2">
      <c r="B22" s="406" t="s">
        <v>887</v>
      </c>
      <c r="C22" s="406" t="s">
        <v>871</v>
      </c>
      <c r="D22" s="529">
        <v>44768</v>
      </c>
      <c r="E22" s="406" t="s">
        <v>1270</v>
      </c>
    </row>
    <row r="23" spans="2:5" ht="30" customHeight="1" x14ac:dyDescent="0.2">
      <c r="B23" s="406" t="s">
        <v>876</v>
      </c>
      <c r="C23" s="406" t="s">
        <v>872</v>
      </c>
      <c r="D23" s="406" t="s">
        <v>864</v>
      </c>
      <c r="E23" s="406"/>
    </row>
    <row r="24" spans="2:5" ht="30" customHeight="1" x14ac:dyDescent="0.2">
      <c r="B24" s="406" t="s">
        <v>877</v>
      </c>
      <c r="C24" s="406" t="s">
        <v>872</v>
      </c>
      <c r="D24" s="406" t="s">
        <v>864</v>
      </c>
      <c r="E24" s="406"/>
    </row>
    <row r="25" spans="2:5" ht="30" customHeight="1" x14ac:dyDescent="0.2">
      <c r="B25" s="406" t="s">
        <v>878</v>
      </c>
      <c r="C25" s="406" t="s">
        <v>872</v>
      </c>
      <c r="D25" s="406" t="s">
        <v>864</v>
      </c>
      <c r="E25" s="406"/>
    </row>
    <row r="26" spans="2:5" ht="30" customHeight="1" x14ac:dyDescent="0.2">
      <c r="B26" s="406" t="s">
        <v>1271</v>
      </c>
      <c r="C26" s="406" t="s">
        <v>872</v>
      </c>
      <c r="D26" s="407" t="s">
        <v>1272</v>
      </c>
      <c r="E26" s="407" t="s">
        <v>1272</v>
      </c>
    </row>
    <row r="27" spans="2:5" ht="30" customHeight="1" x14ac:dyDescent="0.2">
      <c r="B27" s="406"/>
      <c r="C27" s="406"/>
      <c r="D27" s="406"/>
      <c r="E27" s="406"/>
    </row>
    <row r="28" spans="2:5" ht="30" customHeight="1" x14ac:dyDescent="0.2">
      <c r="B28" s="406"/>
      <c r="C28" s="406"/>
      <c r="D28" s="406"/>
      <c r="E28" s="406"/>
    </row>
    <row r="29" spans="2:5" ht="30" customHeight="1" x14ac:dyDescent="0.2">
      <c r="B29" s="406"/>
      <c r="C29" s="406"/>
      <c r="D29" s="406"/>
      <c r="E29" s="406"/>
    </row>
    <row r="30" spans="2:5" ht="30" customHeight="1" x14ac:dyDescent="0.2">
      <c r="B30" s="406"/>
      <c r="C30" s="406"/>
      <c r="D30" s="406"/>
      <c r="E30" s="406"/>
    </row>
  </sheetData>
  <autoFilter ref="B3:E26" xr:uid="{DCCB0697-375B-46F6-BF08-C8AD02DDB7EA}">
    <sortState xmlns:xlrd2="http://schemas.microsoft.com/office/spreadsheetml/2017/richdata2" ref="B4:E26">
      <sortCondition ref="C3:C26"/>
    </sortState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F62FE-812C-47F0-B5D3-32606F490578}">
  <sheetPr>
    <tabColor rgb="FF33CCFF"/>
  </sheetPr>
  <dimension ref="A1:R870"/>
  <sheetViews>
    <sheetView showGridLines="0" zoomScale="55" zoomScaleNormal="55" workbookViewId="0">
      <selection activeCell="B3" sqref="B3"/>
    </sheetView>
  </sheetViews>
  <sheetFormatPr defaultColWidth="14.42578125" defaultRowHeight="12.75" x14ac:dyDescent="0.2"/>
  <cols>
    <col min="1" max="1" width="13.42578125" style="15" customWidth="1"/>
    <col min="2" max="2" width="68.5703125" style="15" bestFit="1" customWidth="1"/>
    <col min="3" max="3" width="41.5703125" style="9" customWidth="1"/>
    <col min="4" max="5" width="31.140625" style="9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26.140625" style="74" customWidth="1"/>
    <col min="16" max="16" width="32.28515625" style="15" customWidth="1"/>
    <col min="17" max="17" width="32.28515625" style="15" bestFit="1" customWidth="1"/>
    <col min="18" max="18" width="25.28515625" style="15" customWidth="1"/>
    <col min="19" max="16384" width="14.42578125" style="15"/>
  </cols>
  <sheetData>
    <row r="1" spans="1:18" ht="71.45" customHeight="1" x14ac:dyDescent="0.2">
      <c r="A1" s="3" t="s">
        <v>1</v>
      </c>
      <c r="B1" s="695" t="s">
        <v>1200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</row>
    <row r="2" spans="1:18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1234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72" t="s">
        <v>19</v>
      </c>
      <c r="Q2" s="262" t="s">
        <v>626</v>
      </c>
      <c r="R2" s="262" t="s">
        <v>622</v>
      </c>
    </row>
    <row r="3" spans="1:18" s="106" customFormat="1" ht="108" customHeight="1" thickBot="1" x14ac:dyDescent="0.25">
      <c r="A3" s="243" t="s">
        <v>107</v>
      </c>
      <c r="B3" s="616" t="s">
        <v>1044</v>
      </c>
      <c r="C3" s="209" t="s">
        <v>1043</v>
      </c>
      <c r="D3" s="366" t="s">
        <v>824</v>
      </c>
      <c r="E3" s="218"/>
      <c r="F3" s="66"/>
      <c r="G3" s="27"/>
      <c r="H3" s="27"/>
      <c r="I3" s="67"/>
      <c r="J3" s="38"/>
      <c r="K3" s="68"/>
      <c r="L3" s="28"/>
      <c r="M3" s="29">
        <v>500.85</v>
      </c>
      <c r="N3" s="30">
        <f>500.85-L3</f>
        <v>500.85</v>
      </c>
      <c r="O3" s="114" t="s">
        <v>623</v>
      </c>
      <c r="P3" s="115">
        <v>4</v>
      </c>
      <c r="Q3" s="104">
        <f>R3*P3</f>
        <v>168</v>
      </c>
      <c r="R3" s="121">
        <v>42</v>
      </c>
    </row>
    <row r="4" spans="1:18" ht="42.75" customHeight="1" thickBot="1" x14ac:dyDescent="0.25">
      <c r="A4" s="10"/>
      <c r="B4" s="1"/>
      <c r="C4" s="1"/>
      <c r="D4" s="1"/>
      <c r="E4" s="1"/>
      <c r="F4" s="1"/>
      <c r="G4" s="10"/>
      <c r="H4" s="10"/>
      <c r="I4" s="10"/>
      <c r="J4" s="4"/>
      <c r="K4" s="11"/>
      <c r="L4" s="11"/>
      <c r="M4" s="5"/>
      <c r="N4" s="197">
        <f>SUM(N3:N3)</f>
        <v>500.85</v>
      </c>
      <c r="O4" s="2"/>
      <c r="Q4" s="197">
        <f>SUM(Q3:Q3)</f>
        <v>168</v>
      </c>
    </row>
    <row r="5" spans="1:18" ht="57.75" customHeight="1" x14ac:dyDescent="0.2">
      <c r="A5" s="10"/>
      <c r="B5" s="1"/>
      <c r="C5" s="1"/>
      <c r="D5" s="1"/>
      <c r="E5" s="1"/>
      <c r="F5" s="1"/>
      <c r="G5" s="10"/>
      <c r="H5" s="10"/>
      <c r="I5" s="10"/>
      <c r="J5" s="4"/>
      <c r="K5" s="11"/>
      <c r="L5" s="11"/>
      <c r="M5" s="5"/>
      <c r="N5" s="196" t="s">
        <v>80</v>
      </c>
      <c r="O5" s="2"/>
      <c r="Q5" s="196" t="s">
        <v>623</v>
      </c>
    </row>
    <row r="6" spans="1:18" ht="12.75" customHeight="1" x14ac:dyDescent="0.2">
      <c r="A6" s="10"/>
      <c r="B6" s="1"/>
      <c r="C6" s="1"/>
      <c r="D6" s="1"/>
      <c r="E6" s="1"/>
      <c r="F6" s="1"/>
      <c r="G6" s="10"/>
      <c r="H6" s="10"/>
      <c r="I6" s="10"/>
      <c r="J6" s="4"/>
      <c r="K6" s="11"/>
      <c r="L6" s="11"/>
      <c r="M6" s="5"/>
      <c r="N6" s="5"/>
      <c r="O6" s="2"/>
    </row>
    <row r="7" spans="1:18" ht="12.75" customHeight="1" x14ac:dyDescent="0.2">
      <c r="A7" s="10"/>
      <c r="B7" s="1"/>
      <c r="C7" s="1"/>
      <c r="D7" s="1"/>
      <c r="E7" s="1"/>
      <c r="F7" s="1"/>
      <c r="G7" s="10"/>
      <c r="H7" s="10"/>
      <c r="I7" s="10"/>
      <c r="J7" s="4"/>
      <c r="K7" s="11"/>
      <c r="L7" s="11"/>
      <c r="M7" s="5"/>
      <c r="N7" s="5"/>
      <c r="O7" s="2"/>
    </row>
    <row r="8" spans="1:18" ht="12.75" customHeight="1" x14ac:dyDescent="0.2">
      <c r="A8" s="10"/>
      <c r="B8" s="1"/>
      <c r="C8" s="1"/>
      <c r="D8" s="1"/>
      <c r="E8" s="1"/>
      <c r="F8" s="1"/>
      <c r="G8" s="10"/>
      <c r="H8" s="10"/>
      <c r="I8" s="10"/>
      <c r="J8" s="4"/>
      <c r="K8" s="11"/>
      <c r="L8" s="11"/>
      <c r="M8" s="5"/>
      <c r="N8" s="5"/>
      <c r="O8" s="2"/>
    </row>
    <row r="9" spans="1:18" ht="12.75" customHeight="1" x14ac:dyDescent="0.2">
      <c r="A9" s="10"/>
      <c r="B9" s="1"/>
      <c r="C9" s="1"/>
      <c r="D9" s="1"/>
      <c r="E9" s="1"/>
      <c r="F9" s="1"/>
      <c r="G9" s="10"/>
      <c r="H9" s="10"/>
      <c r="I9" s="10"/>
      <c r="J9" s="4"/>
      <c r="K9" s="11"/>
      <c r="L9" s="11"/>
      <c r="M9" s="5"/>
      <c r="N9" s="5"/>
      <c r="O9" s="2"/>
    </row>
    <row r="10" spans="1:18" ht="12.75" customHeight="1" x14ac:dyDescent="0.2">
      <c r="A10" s="10"/>
      <c r="B10" s="1"/>
      <c r="C10" s="1"/>
      <c r="D10" s="1"/>
      <c r="E10" s="1"/>
      <c r="F10" s="1"/>
      <c r="G10" s="10"/>
      <c r="H10" s="10"/>
      <c r="I10" s="10"/>
      <c r="J10" s="4"/>
      <c r="K10" s="11"/>
      <c r="L10" s="11"/>
      <c r="M10" s="5"/>
      <c r="N10" s="5"/>
      <c r="O10" s="2"/>
    </row>
    <row r="11" spans="1:18" ht="12.75" customHeight="1" x14ac:dyDescent="0.2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5"/>
      <c r="O11" s="2"/>
    </row>
    <row r="12" spans="1:18" ht="12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5"/>
      <c r="O12" s="2"/>
    </row>
    <row r="13" spans="1:18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</row>
    <row r="14" spans="1:18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</row>
    <row r="15" spans="1:18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</row>
    <row r="16" spans="1:18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</row>
    <row r="17" spans="1:15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</row>
    <row r="18" spans="1:15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</row>
    <row r="19" spans="1:15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</row>
    <row r="20" spans="1:15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</row>
    <row r="21" spans="1:15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</row>
    <row r="22" spans="1:15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</row>
    <row r="23" spans="1:15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</row>
    <row r="24" spans="1:15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</row>
    <row r="25" spans="1:15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</row>
    <row r="26" spans="1:15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</row>
    <row r="27" spans="1:15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</row>
    <row r="28" spans="1:15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</row>
    <row r="29" spans="1:15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</row>
    <row r="30" spans="1:15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</row>
    <row r="31" spans="1:15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</row>
    <row r="32" spans="1:15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</row>
    <row r="33" spans="1:15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</row>
    <row r="34" spans="1:15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</row>
    <row r="35" spans="1:15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</row>
    <row r="36" spans="1:15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</row>
    <row r="37" spans="1:15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</row>
    <row r="38" spans="1:15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</row>
    <row r="39" spans="1:15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</row>
    <row r="40" spans="1:15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</row>
    <row r="41" spans="1:15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</row>
    <row r="42" spans="1:15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</row>
    <row r="43" spans="1:15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</row>
    <row r="44" spans="1:15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</row>
    <row r="45" spans="1:15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</row>
    <row r="46" spans="1:15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</row>
    <row r="47" spans="1:15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</row>
    <row r="48" spans="1:15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</row>
    <row r="49" spans="1:15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</row>
    <row r="50" spans="1:15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</row>
    <row r="51" spans="1:15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</row>
    <row r="52" spans="1:15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</row>
    <row r="53" spans="1:15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</row>
    <row r="54" spans="1:15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</row>
    <row r="55" spans="1:15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</row>
    <row r="56" spans="1:15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</row>
    <row r="57" spans="1:15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</row>
    <row r="58" spans="1:15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</row>
    <row r="59" spans="1:15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</row>
    <row r="60" spans="1:15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</row>
    <row r="61" spans="1:15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</row>
    <row r="62" spans="1:15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</row>
    <row r="63" spans="1:15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</row>
    <row r="64" spans="1:15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</row>
    <row r="65" spans="1:15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</row>
    <row r="66" spans="1:15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</row>
    <row r="67" spans="1:15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</row>
    <row r="68" spans="1:15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</row>
    <row r="69" spans="1:15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</row>
    <row r="70" spans="1:15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</row>
    <row r="71" spans="1:15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</row>
    <row r="72" spans="1:15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</row>
    <row r="73" spans="1:15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</row>
    <row r="74" spans="1:15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</row>
    <row r="75" spans="1:15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</row>
    <row r="76" spans="1:15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</row>
    <row r="77" spans="1:15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</row>
    <row r="78" spans="1:15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</row>
    <row r="79" spans="1:15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</row>
    <row r="80" spans="1:15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</row>
    <row r="81" spans="1:15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</row>
    <row r="82" spans="1:15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</row>
    <row r="83" spans="1:15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</row>
    <row r="84" spans="1:15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</row>
    <row r="85" spans="1:15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</row>
    <row r="86" spans="1:15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</row>
    <row r="87" spans="1:15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</row>
    <row r="88" spans="1:15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</row>
    <row r="89" spans="1:15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</row>
    <row r="90" spans="1:15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</row>
    <row r="91" spans="1:15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</row>
    <row r="92" spans="1:15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</row>
    <row r="93" spans="1:15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</row>
    <row r="94" spans="1:15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</row>
    <row r="95" spans="1:15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</row>
    <row r="96" spans="1:15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</row>
    <row r="97" spans="1:15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</row>
    <row r="98" spans="1:15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</row>
    <row r="99" spans="1:15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</row>
    <row r="100" spans="1:15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</row>
    <row r="101" spans="1:15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</row>
    <row r="102" spans="1:15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</row>
    <row r="103" spans="1:15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</row>
    <row r="104" spans="1:15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</row>
    <row r="105" spans="1:15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</row>
    <row r="106" spans="1:15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</row>
    <row r="107" spans="1:15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</row>
    <row r="108" spans="1:15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</row>
    <row r="109" spans="1:15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</row>
    <row r="110" spans="1:15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</row>
    <row r="111" spans="1:15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</row>
    <row r="112" spans="1:15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</row>
    <row r="113" spans="1:15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</row>
    <row r="114" spans="1:15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</row>
    <row r="115" spans="1:15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</row>
    <row r="116" spans="1:15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</row>
    <row r="117" spans="1:15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</row>
    <row r="118" spans="1:15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</row>
    <row r="119" spans="1:15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</row>
    <row r="120" spans="1:15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</row>
    <row r="121" spans="1:15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</row>
    <row r="122" spans="1:15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</row>
    <row r="123" spans="1:15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</row>
    <row r="124" spans="1:15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</row>
    <row r="125" spans="1:15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</row>
    <row r="126" spans="1:15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</row>
    <row r="127" spans="1:15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</row>
    <row r="128" spans="1:15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</row>
    <row r="129" spans="1:15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</row>
    <row r="130" spans="1:15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</row>
    <row r="131" spans="1:15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</row>
    <row r="132" spans="1:15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</row>
    <row r="133" spans="1:15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</row>
    <row r="134" spans="1:15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</row>
    <row r="135" spans="1:15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</row>
    <row r="136" spans="1:15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</row>
    <row r="137" spans="1:15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</row>
    <row r="138" spans="1:15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</row>
    <row r="139" spans="1:15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</row>
    <row r="140" spans="1:15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</row>
    <row r="141" spans="1:15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</row>
    <row r="142" spans="1:15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</row>
    <row r="143" spans="1:15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</row>
    <row r="144" spans="1:15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</row>
    <row r="145" spans="1:15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</row>
    <row r="146" spans="1:15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</row>
    <row r="147" spans="1:15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</row>
    <row r="148" spans="1:15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</row>
    <row r="149" spans="1:15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</row>
    <row r="150" spans="1:15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</row>
    <row r="151" spans="1:15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</row>
    <row r="152" spans="1:15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</row>
    <row r="153" spans="1:15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</row>
    <row r="154" spans="1:15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</row>
    <row r="155" spans="1:15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</row>
    <row r="156" spans="1:15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</row>
    <row r="157" spans="1:15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</row>
    <row r="158" spans="1:15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</row>
    <row r="159" spans="1:15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</row>
    <row r="160" spans="1:15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</row>
    <row r="161" spans="1:15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</row>
    <row r="162" spans="1:15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</row>
    <row r="163" spans="1:15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</row>
    <row r="164" spans="1:15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</row>
    <row r="165" spans="1:15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</row>
    <row r="166" spans="1:15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</row>
    <row r="167" spans="1:15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</row>
    <row r="168" spans="1:15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</row>
    <row r="169" spans="1:15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</row>
    <row r="170" spans="1:15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</row>
    <row r="171" spans="1:15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</row>
    <row r="172" spans="1:15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</row>
    <row r="173" spans="1:15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</row>
    <row r="174" spans="1:15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</row>
    <row r="175" spans="1:15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</row>
    <row r="176" spans="1:15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</row>
    <row r="177" spans="1:15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</row>
    <row r="178" spans="1:15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</row>
    <row r="179" spans="1:15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</row>
    <row r="180" spans="1:15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</row>
    <row r="181" spans="1:15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</row>
    <row r="182" spans="1:15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</row>
    <row r="183" spans="1:15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</row>
    <row r="184" spans="1:15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</row>
    <row r="185" spans="1:15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</row>
    <row r="186" spans="1:15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</row>
    <row r="187" spans="1:15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</row>
    <row r="188" spans="1:15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</row>
    <row r="189" spans="1:15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</row>
    <row r="190" spans="1:15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</row>
    <row r="191" spans="1:15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</row>
    <row r="192" spans="1:15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</row>
    <row r="193" spans="1:15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</row>
    <row r="194" spans="1:15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</row>
    <row r="195" spans="1:15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</row>
    <row r="196" spans="1:15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</row>
    <row r="197" spans="1:15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</row>
    <row r="198" spans="1:15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</row>
    <row r="199" spans="1:15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</row>
    <row r="200" spans="1:15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</row>
    <row r="201" spans="1:15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</row>
    <row r="202" spans="1:15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</row>
    <row r="203" spans="1:15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</row>
    <row r="204" spans="1:15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</row>
    <row r="205" spans="1:15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</row>
    <row r="206" spans="1:15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</row>
    <row r="207" spans="1:15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</row>
    <row r="208" spans="1:15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</row>
    <row r="209" spans="1:15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</row>
    <row r="210" spans="1:15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</row>
    <row r="211" spans="1:15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</row>
    <row r="212" spans="1:15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</row>
    <row r="213" spans="1:15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</row>
    <row r="214" spans="1:15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</row>
    <row r="215" spans="1:15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</row>
    <row r="216" spans="1:15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</row>
    <row r="217" spans="1:15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</row>
    <row r="218" spans="1:15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</row>
    <row r="219" spans="1:15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</row>
    <row r="220" spans="1:15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</row>
    <row r="221" spans="1:15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</row>
    <row r="222" spans="1:15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</row>
    <row r="223" spans="1:15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</row>
    <row r="224" spans="1:15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</row>
    <row r="225" spans="1:15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</row>
    <row r="226" spans="1:15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</row>
    <row r="227" spans="1:15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</row>
    <row r="228" spans="1:15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</row>
    <row r="229" spans="1:15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</row>
    <row r="230" spans="1:15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</row>
    <row r="231" spans="1:15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</row>
    <row r="232" spans="1:15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</row>
    <row r="233" spans="1:15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</row>
    <row r="234" spans="1:15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</row>
    <row r="235" spans="1:15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</row>
    <row r="236" spans="1:15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</row>
    <row r="237" spans="1:15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</row>
    <row r="238" spans="1:15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</row>
    <row r="239" spans="1:15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</row>
    <row r="240" spans="1:15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</row>
    <row r="241" spans="1:15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</row>
    <row r="242" spans="1:15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</row>
    <row r="243" spans="1:15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</row>
    <row r="244" spans="1:15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</row>
    <row r="245" spans="1:15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</row>
    <row r="246" spans="1:15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</row>
    <row r="247" spans="1:15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</row>
    <row r="248" spans="1:15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</row>
    <row r="249" spans="1:15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</row>
    <row r="250" spans="1:15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</row>
    <row r="251" spans="1:15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</row>
    <row r="252" spans="1:15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</row>
    <row r="253" spans="1:15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</row>
    <row r="254" spans="1:15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</row>
    <row r="255" spans="1:15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</row>
    <row r="256" spans="1:15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</row>
    <row r="257" spans="1:15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</row>
    <row r="258" spans="1:15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</row>
    <row r="259" spans="1:15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</row>
    <row r="260" spans="1:15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</row>
    <row r="261" spans="1:15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</row>
    <row r="262" spans="1:15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</row>
    <row r="263" spans="1:15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</row>
    <row r="264" spans="1:15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</row>
    <row r="265" spans="1:15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</row>
    <row r="266" spans="1:15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</row>
    <row r="267" spans="1:15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</row>
    <row r="268" spans="1:15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</row>
    <row r="269" spans="1:15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</row>
    <row r="270" spans="1:15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</row>
    <row r="271" spans="1:15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</row>
    <row r="272" spans="1:15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</row>
    <row r="273" spans="1:15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</row>
    <row r="274" spans="1:15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</row>
    <row r="275" spans="1:15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</row>
    <row r="276" spans="1:15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</row>
    <row r="277" spans="1:15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</row>
    <row r="278" spans="1:15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</row>
    <row r="279" spans="1:15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</row>
    <row r="280" spans="1:15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</row>
    <row r="281" spans="1:15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</row>
    <row r="282" spans="1:15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</row>
    <row r="283" spans="1:15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</row>
    <row r="284" spans="1:15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</row>
    <row r="285" spans="1:15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</row>
    <row r="286" spans="1:15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</row>
    <row r="287" spans="1:15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</row>
    <row r="288" spans="1:15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</row>
    <row r="289" spans="1:15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</row>
    <row r="290" spans="1:15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</row>
    <row r="291" spans="1:15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</row>
    <row r="292" spans="1:15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</row>
    <row r="293" spans="1:15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</row>
    <row r="294" spans="1:15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</row>
    <row r="295" spans="1:15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</row>
    <row r="296" spans="1:15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</row>
    <row r="297" spans="1:15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</row>
    <row r="298" spans="1:15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</row>
    <row r="299" spans="1:15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</row>
    <row r="300" spans="1:15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</row>
    <row r="301" spans="1:15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</row>
    <row r="302" spans="1:15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</row>
    <row r="303" spans="1:15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</row>
    <row r="304" spans="1:15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</row>
    <row r="305" spans="1:15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</row>
    <row r="306" spans="1:15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</row>
    <row r="307" spans="1:15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</row>
    <row r="308" spans="1:15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</row>
    <row r="309" spans="1:15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</row>
    <row r="310" spans="1:15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</row>
    <row r="311" spans="1:15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</row>
    <row r="312" spans="1:15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</row>
    <row r="313" spans="1:15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</row>
    <row r="314" spans="1:15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</row>
    <row r="315" spans="1:15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</row>
    <row r="316" spans="1:15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</row>
    <row r="317" spans="1:15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</row>
    <row r="318" spans="1:15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</row>
    <row r="319" spans="1:15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</row>
    <row r="320" spans="1:15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</row>
    <row r="321" spans="1:15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</row>
    <row r="322" spans="1:15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</row>
    <row r="323" spans="1:15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</row>
    <row r="324" spans="1:15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</row>
    <row r="325" spans="1:15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</row>
    <row r="326" spans="1:15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</row>
    <row r="327" spans="1:15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</row>
    <row r="328" spans="1:15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</row>
    <row r="329" spans="1:15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</row>
    <row r="330" spans="1:15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</row>
    <row r="331" spans="1:15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</row>
    <row r="332" spans="1:15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</row>
    <row r="333" spans="1:15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</row>
    <row r="334" spans="1:15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</row>
    <row r="335" spans="1:15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</row>
    <row r="336" spans="1:15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</row>
    <row r="337" spans="1:15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</row>
    <row r="338" spans="1:15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</row>
    <row r="339" spans="1:15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</row>
    <row r="340" spans="1:15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</row>
    <row r="341" spans="1:15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</row>
    <row r="342" spans="1:15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</row>
    <row r="343" spans="1:15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</row>
    <row r="344" spans="1:15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</row>
    <row r="345" spans="1:15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</row>
    <row r="346" spans="1:15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</row>
    <row r="347" spans="1:15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</row>
    <row r="348" spans="1:15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</row>
    <row r="349" spans="1:15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</row>
    <row r="350" spans="1:15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</row>
    <row r="351" spans="1:15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</row>
    <row r="352" spans="1:15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</row>
    <row r="353" spans="1:15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</row>
    <row r="354" spans="1:15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</row>
    <row r="355" spans="1:15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</row>
    <row r="356" spans="1:15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</row>
    <row r="357" spans="1:15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</row>
    <row r="358" spans="1:15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</row>
    <row r="359" spans="1:15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</row>
    <row r="360" spans="1:15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</row>
    <row r="361" spans="1:15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</row>
    <row r="362" spans="1:15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</row>
    <row r="363" spans="1:15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</row>
    <row r="364" spans="1:15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</row>
    <row r="365" spans="1:15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</row>
    <row r="366" spans="1:15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</row>
    <row r="367" spans="1:15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</row>
    <row r="368" spans="1:15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</row>
    <row r="369" spans="1:15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</row>
    <row r="370" spans="1:15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</row>
    <row r="371" spans="1:15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</row>
    <row r="372" spans="1:15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</row>
    <row r="373" spans="1:15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</row>
    <row r="374" spans="1:15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</row>
    <row r="375" spans="1:15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</row>
    <row r="376" spans="1:15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</row>
    <row r="377" spans="1:15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</row>
    <row r="378" spans="1:15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</row>
    <row r="379" spans="1:15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</row>
    <row r="380" spans="1:15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</row>
    <row r="381" spans="1:15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</row>
    <row r="382" spans="1:15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</row>
    <row r="383" spans="1:15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</row>
    <row r="384" spans="1:15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</row>
    <row r="385" spans="1:15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</row>
    <row r="386" spans="1:15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</row>
    <row r="387" spans="1:15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</row>
    <row r="388" spans="1:15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</row>
    <row r="389" spans="1:15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</row>
    <row r="390" spans="1:15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</row>
    <row r="391" spans="1:15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</row>
    <row r="392" spans="1:15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</row>
    <row r="393" spans="1:15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</row>
    <row r="394" spans="1:15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</row>
    <row r="395" spans="1:15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</row>
    <row r="396" spans="1:15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</row>
    <row r="397" spans="1:15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</row>
    <row r="398" spans="1:15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</row>
    <row r="399" spans="1:15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</row>
    <row r="400" spans="1:15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</row>
    <row r="401" spans="1:15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</row>
    <row r="402" spans="1:15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</row>
    <row r="403" spans="1:15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</row>
    <row r="404" spans="1:15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</row>
    <row r="405" spans="1:15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</row>
    <row r="406" spans="1:15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</row>
    <row r="407" spans="1:15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</row>
    <row r="408" spans="1:15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</row>
    <row r="409" spans="1:15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</row>
    <row r="410" spans="1:15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</row>
    <row r="411" spans="1:15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</row>
    <row r="412" spans="1:15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</row>
    <row r="413" spans="1:15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</row>
    <row r="414" spans="1:15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</row>
    <row r="415" spans="1:15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</row>
    <row r="416" spans="1:15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</row>
    <row r="417" spans="1:15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</row>
    <row r="418" spans="1:15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</row>
    <row r="419" spans="1:15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</row>
    <row r="420" spans="1:15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</row>
    <row r="421" spans="1:15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</row>
    <row r="422" spans="1:15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</row>
    <row r="423" spans="1:15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</row>
    <row r="424" spans="1:15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</row>
    <row r="425" spans="1:15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</row>
    <row r="426" spans="1:15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</row>
    <row r="427" spans="1:15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</row>
    <row r="428" spans="1:15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</row>
    <row r="429" spans="1:15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</row>
    <row r="430" spans="1:15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</row>
    <row r="431" spans="1:15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</row>
    <row r="432" spans="1:15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</row>
    <row r="433" spans="1:15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</row>
    <row r="434" spans="1:15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</row>
    <row r="435" spans="1:15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</row>
    <row r="436" spans="1:15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</row>
    <row r="437" spans="1:15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</row>
    <row r="438" spans="1:15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</row>
    <row r="439" spans="1:15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</row>
    <row r="440" spans="1:15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</row>
    <row r="441" spans="1:15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</row>
    <row r="442" spans="1:15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</row>
    <row r="443" spans="1:15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</row>
    <row r="444" spans="1:15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</row>
    <row r="445" spans="1:15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</row>
    <row r="446" spans="1:15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</row>
    <row r="447" spans="1:15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</row>
    <row r="448" spans="1:15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</row>
    <row r="449" spans="1:15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</row>
    <row r="450" spans="1:15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</row>
    <row r="451" spans="1:15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</row>
    <row r="452" spans="1:15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</row>
    <row r="453" spans="1:15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</row>
    <row r="454" spans="1:15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</row>
    <row r="455" spans="1:15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</row>
    <row r="456" spans="1:15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</row>
    <row r="457" spans="1:15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</row>
    <row r="458" spans="1:15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</row>
    <row r="459" spans="1:15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</row>
    <row r="460" spans="1:15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</row>
    <row r="461" spans="1:15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</row>
    <row r="462" spans="1:15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</row>
    <row r="463" spans="1:15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</row>
    <row r="464" spans="1:15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</row>
    <row r="465" spans="1:15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</row>
    <row r="466" spans="1:15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</row>
    <row r="467" spans="1:15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</row>
    <row r="468" spans="1:15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</row>
    <row r="469" spans="1:15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</row>
    <row r="470" spans="1:15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</row>
    <row r="471" spans="1:15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</row>
    <row r="472" spans="1:15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</row>
    <row r="473" spans="1:15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</row>
    <row r="474" spans="1:15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</row>
    <row r="475" spans="1:15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</row>
    <row r="476" spans="1:15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</row>
    <row r="477" spans="1:15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</row>
    <row r="478" spans="1:15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</row>
    <row r="479" spans="1:15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</row>
    <row r="480" spans="1:15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</row>
    <row r="481" spans="1:15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</row>
    <row r="482" spans="1:15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</row>
    <row r="483" spans="1:15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</row>
    <row r="484" spans="1:15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</row>
    <row r="485" spans="1:15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</row>
    <row r="486" spans="1:15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</row>
    <row r="487" spans="1:15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</row>
    <row r="488" spans="1:15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</row>
    <row r="489" spans="1:15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</row>
    <row r="490" spans="1:15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</row>
    <row r="491" spans="1:15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</row>
    <row r="492" spans="1:15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</row>
    <row r="493" spans="1:15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</row>
    <row r="494" spans="1:15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</row>
    <row r="495" spans="1:15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</row>
    <row r="496" spans="1:15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</row>
    <row r="497" spans="1:15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</row>
    <row r="498" spans="1:15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</row>
    <row r="499" spans="1:15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</row>
    <row r="500" spans="1:15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</row>
    <row r="501" spans="1:15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</row>
    <row r="502" spans="1:15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</row>
    <row r="503" spans="1:15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</row>
    <row r="504" spans="1:15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</row>
    <row r="505" spans="1:15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</row>
    <row r="506" spans="1:15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</row>
    <row r="507" spans="1:15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</row>
    <row r="508" spans="1:15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</row>
    <row r="509" spans="1:15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</row>
    <row r="510" spans="1:15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</row>
    <row r="511" spans="1:15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</row>
    <row r="512" spans="1:15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</row>
    <row r="513" spans="1:15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</row>
    <row r="514" spans="1:15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</row>
    <row r="515" spans="1:15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</row>
    <row r="516" spans="1:15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</row>
    <row r="517" spans="1:15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</row>
    <row r="518" spans="1:15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</row>
    <row r="519" spans="1:15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</row>
    <row r="520" spans="1:15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</row>
    <row r="521" spans="1:15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</row>
    <row r="522" spans="1:15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</row>
    <row r="523" spans="1:15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</row>
    <row r="524" spans="1:15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</row>
    <row r="525" spans="1:15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</row>
    <row r="526" spans="1:15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</row>
    <row r="527" spans="1:15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</row>
    <row r="528" spans="1:15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</row>
    <row r="529" spans="1:15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</row>
    <row r="530" spans="1:15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</row>
    <row r="531" spans="1:15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</row>
    <row r="532" spans="1:15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</row>
    <row r="533" spans="1:15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</row>
    <row r="534" spans="1:15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</row>
    <row r="535" spans="1:15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</row>
    <row r="536" spans="1:15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</row>
    <row r="537" spans="1:15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</row>
    <row r="538" spans="1:15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</row>
    <row r="539" spans="1:15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</row>
    <row r="540" spans="1:15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</row>
    <row r="541" spans="1:15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</row>
    <row r="542" spans="1:15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</row>
    <row r="543" spans="1:15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</row>
    <row r="544" spans="1:15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</row>
    <row r="545" spans="1:15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</row>
    <row r="546" spans="1:15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</row>
    <row r="547" spans="1:15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</row>
    <row r="548" spans="1:15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</row>
    <row r="549" spans="1:15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</row>
    <row r="550" spans="1:15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</row>
    <row r="551" spans="1:15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</row>
    <row r="552" spans="1:15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</row>
    <row r="553" spans="1:15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</row>
    <row r="554" spans="1:15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</row>
    <row r="555" spans="1:15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</row>
    <row r="556" spans="1:15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</row>
    <row r="557" spans="1:15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</row>
    <row r="558" spans="1:15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</row>
    <row r="559" spans="1:15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</row>
    <row r="560" spans="1:15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</row>
    <row r="561" spans="1:15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</row>
    <row r="562" spans="1:15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</row>
    <row r="563" spans="1:15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</row>
    <row r="564" spans="1:15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</row>
    <row r="565" spans="1:15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</row>
    <row r="566" spans="1:15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</row>
    <row r="567" spans="1:15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</row>
    <row r="568" spans="1:15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</row>
    <row r="569" spans="1:15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</row>
    <row r="570" spans="1:15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</row>
    <row r="571" spans="1:15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</row>
    <row r="572" spans="1:15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</row>
    <row r="573" spans="1:15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</row>
    <row r="574" spans="1:15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</row>
    <row r="575" spans="1:15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</row>
    <row r="576" spans="1:15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</row>
    <row r="577" spans="1:15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</row>
    <row r="578" spans="1:15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</row>
    <row r="579" spans="1:15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</row>
    <row r="580" spans="1:15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</row>
    <row r="581" spans="1:15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</row>
    <row r="582" spans="1:15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</row>
    <row r="583" spans="1:15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</row>
    <row r="584" spans="1:15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</row>
    <row r="585" spans="1:15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</row>
    <row r="586" spans="1:15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</row>
    <row r="587" spans="1:15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</row>
    <row r="588" spans="1:15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</row>
    <row r="589" spans="1:15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</row>
    <row r="590" spans="1:15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</row>
    <row r="591" spans="1:15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</row>
    <row r="592" spans="1:15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</row>
    <row r="593" spans="1:15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</row>
    <row r="594" spans="1:15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</row>
    <row r="595" spans="1:15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</row>
    <row r="596" spans="1:15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</row>
    <row r="597" spans="1:15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</row>
    <row r="598" spans="1:15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</row>
    <row r="599" spans="1:15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</row>
    <row r="600" spans="1:15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</row>
    <row r="601" spans="1:15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</row>
    <row r="602" spans="1:15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</row>
    <row r="603" spans="1:15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</row>
    <row r="604" spans="1:15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</row>
    <row r="605" spans="1:15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</row>
    <row r="606" spans="1:15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</row>
    <row r="607" spans="1:15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</row>
    <row r="608" spans="1:15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</row>
    <row r="609" spans="1:15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</row>
    <row r="610" spans="1:15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</row>
    <row r="611" spans="1:15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</row>
    <row r="612" spans="1:15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</row>
    <row r="613" spans="1:15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</row>
    <row r="614" spans="1:15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</row>
    <row r="615" spans="1:15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</row>
    <row r="616" spans="1:15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</row>
    <row r="617" spans="1:15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</row>
    <row r="618" spans="1:15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</row>
    <row r="619" spans="1:15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</row>
    <row r="620" spans="1:15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</row>
    <row r="621" spans="1:15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</row>
    <row r="622" spans="1:15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</row>
    <row r="623" spans="1:15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</row>
    <row r="624" spans="1:15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</row>
    <row r="625" spans="1:15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</row>
    <row r="626" spans="1:15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</row>
    <row r="627" spans="1:15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</row>
    <row r="628" spans="1:15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</row>
    <row r="629" spans="1:15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</row>
    <row r="630" spans="1:15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</row>
    <row r="631" spans="1:15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</row>
    <row r="632" spans="1:15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</row>
    <row r="633" spans="1:15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</row>
    <row r="634" spans="1:15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</row>
    <row r="635" spans="1:15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</row>
    <row r="636" spans="1:15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</row>
    <row r="637" spans="1:15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</row>
    <row r="638" spans="1:15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</row>
    <row r="639" spans="1:15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</row>
    <row r="640" spans="1:15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</row>
    <row r="641" spans="1:15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</row>
    <row r="642" spans="1:15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</row>
    <row r="643" spans="1:15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</row>
    <row r="644" spans="1:15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</row>
    <row r="645" spans="1:15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</row>
    <row r="646" spans="1:15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</row>
    <row r="647" spans="1:15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</row>
    <row r="648" spans="1:15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</row>
    <row r="649" spans="1:15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</row>
    <row r="650" spans="1:15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</row>
    <row r="651" spans="1:15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</row>
    <row r="652" spans="1:15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</row>
    <row r="653" spans="1:15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</row>
    <row r="654" spans="1:15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</row>
    <row r="655" spans="1:15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</row>
    <row r="656" spans="1:15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</row>
    <row r="657" spans="1:15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</row>
    <row r="658" spans="1:15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</row>
    <row r="659" spans="1:15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</row>
    <row r="660" spans="1:15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</row>
    <row r="661" spans="1:15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</row>
    <row r="662" spans="1:15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</row>
    <row r="663" spans="1:15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</row>
    <row r="664" spans="1:15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</row>
    <row r="665" spans="1:15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</row>
    <row r="666" spans="1:15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</row>
    <row r="667" spans="1:15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</row>
    <row r="668" spans="1:15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</row>
    <row r="669" spans="1:15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</row>
    <row r="670" spans="1:15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</row>
    <row r="671" spans="1:15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</row>
    <row r="672" spans="1:15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</row>
    <row r="673" spans="1:15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</row>
    <row r="674" spans="1:15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</row>
    <row r="675" spans="1:15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</row>
    <row r="676" spans="1:15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</row>
    <row r="677" spans="1:15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</row>
    <row r="678" spans="1:15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</row>
    <row r="679" spans="1:15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</row>
    <row r="680" spans="1:15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</row>
    <row r="681" spans="1:15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</row>
    <row r="682" spans="1:15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</row>
    <row r="683" spans="1:15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</row>
    <row r="684" spans="1:15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</row>
    <row r="685" spans="1:15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</row>
    <row r="686" spans="1:15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</row>
    <row r="687" spans="1:15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</row>
    <row r="688" spans="1:15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</row>
    <row r="689" spans="1:15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</row>
    <row r="690" spans="1:15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</row>
    <row r="691" spans="1:15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</row>
    <row r="692" spans="1:15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</row>
    <row r="693" spans="1:15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</row>
    <row r="694" spans="1:15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</row>
    <row r="695" spans="1:15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</row>
    <row r="696" spans="1:15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</row>
    <row r="697" spans="1:15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</row>
    <row r="698" spans="1:15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</row>
    <row r="699" spans="1:15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</row>
    <row r="700" spans="1:15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</row>
    <row r="701" spans="1:15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</row>
    <row r="702" spans="1:15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</row>
    <row r="703" spans="1:15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</row>
    <row r="704" spans="1:15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</row>
    <row r="705" spans="1:15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</row>
    <row r="706" spans="1:15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</row>
    <row r="707" spans="1:15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</row>
    <row r="708" spans="1:15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</row>
    <row r="709" spans="1:15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</row>
    <row r="710" spans="1:15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</row>
    <row r="711" spans="1:15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</row>
    <row r="712" spans="1:15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</row>
    <row r="713" spans="1:15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</row>
    <row r="714" spans="1:15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</row>
    <row r="715" spans="1:15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</row>
    <row r="716" spans="1:15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</row>
    <row r="717" spans="1:15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</row>
    <row r="718" spans="1:15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</row>
    <row r="719" spans="1:15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</row>
    <row r="720" spans="1:15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</row>
    <row r="721" spans="1:15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</row>
    <row r="722" spans="1:15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</row>
    <row r="723" spans="1:15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</row>
    <row r="724" spans="1:15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</row>
    <row r="725" spans="1:15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</row>
    <row r="726" spans="1:15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</row>
    <row r="727" spans="1:15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</row>
    <row r="728" spans="1:15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</row>
    <row r="729" spans="1:15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</row>
    <row r="730" spans="1:15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</row>
    <row r="731" spans="1:15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</row>
    <row r="732" spans="1:15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</row>
    <row r="733" spans="1:15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</row>
    <row r="734" spans="1:15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</row>
    <row r="735" spans="1:15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</row>
    <row r="736" spans="1:15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</row>
    <row r="737" spans="1:15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</row>
    <row r="738" spans="1:15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</row>
    <row r="739" spans="1:15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</row>
    <row r="740" spans="1:15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</row>
    <row r="741" spans="1:15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</row>
    <row r="742" spans="1:15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</row>
    <row r="743" spans="1:15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</row>
    <row r="744" spans="1:15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</row>
    <row r="745" spans="1:15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</row>
    <row r="746" spans="1:15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</row>
    <row r="747" spans="1:15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</row>
    <row r="748" spans="1:15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</row>
    <row r="749" spans="1:15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</row>
    <row r="750" spans="1:15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</row>
    <row r="751" spans="1:15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</row>
    <row r="752" spans="1:15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</row>
    <row r="753" spans="1:15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</row>
    <row r="754" spans="1:15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</row>
    <row r="755" spans="1:15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</row>
    <row r="756" spans="1:15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</row>
    <row r="757" spans="1:15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</row>
    <row r="758" spans="1:15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</row>
    <row r="759" spans="1:15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</row>
    <row r="760" spans="1:15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</row>
    <row r="761" spans="1:15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</row>
    <row r="762" spans="1:15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</row>
    <row r="763" spans="1:15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</row>
    <row r="764" spans="1:15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</row>
    <row r="765" spans="1:15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</row>
    <row r="766" spans="1:15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</row>
    <row r="767" spans="1:15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</row>
    <row r="768" spans="1:15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</row>
    <row r="769" spans="1:15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</row>
    <row r="770" spans="1:15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</row>
    <row r="771" spans="1:15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</row>
    <row r="772" spans="1:15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</row>
    <row r="773" spans="1:15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</row>
    <row r="774" spans="1:15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</row>
    <row r="775" spans="1:15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</row>
    <row r="776" spans="1:15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</row>
    <row r="777" spans="1:15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</row>
    <row r="778" spans="1:15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</row>
    <row r="779" spans="1:15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</row>
    <row r="780" spans="1:15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</row>
    <row r="781" spans="1:15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</row>
    <row r="782" spans="1:15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</row>
    <row r="783" spans="1:15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</row>
    <row r="784" spans="1:15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</row>
    <row r="785" spans="1:15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</row>
    <row r="786" spans="1:15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</row>
    <row r="787" spans="1:15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</row>
    <row r="788" spans="1:15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</row>
    <row r="789" spans="1:15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</row>
    <row r="790" spans="1:15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</row>
    <row r="791" spans="1:15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</row>
    <row r="792" spans="1:15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</row>
    <row r="793" spans="1:15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</row>
    <row r="794" spans="1:15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</row>
    <row r="795" spans="1:15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</row>
    <row r="796" spans="1:15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</row>
    <row r="797" spans="1:15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</row>
    <row r="798" spans="1:15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</row>
    <row r="799" spans="1:15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</row>
    <row r="800" spans="1:15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</row>
    <row r="801" spans="1:15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</row>
    <row r="802" spans="1:15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</row>
    <row r="803" spans="1:15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</row>
    <row r="804" spans="1:15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</row>
    <row r="805" spans="1:15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</row>
    <row r="806" spans="1:15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</row>
    <row r="807" spans="1:15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</row>
    <row r="808" spans="1:15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</row>
    <row r="809" spans="1:15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</row>
    <row r="810" spans="1:15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</row>
    <row r="811" spans="1:15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</row>
    <row r="812" spans="1:15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</row>
    <row r="813" spans="1:15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</row>
    <row r="814" spans="1:15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</row>
    <row r="815" spans="1:15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</row>
    <row r="816" spans="1:15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</row>
    <row r="817" spans="1:15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</row>
    <row r="818" spans="1:15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</row>
    <row r="819" spans="1:15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</row>
    <row r="820" spans="1:15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</row>
    <row r="821" spans="1:15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</row>
    <row r="822" spans="1:15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</row>
    <row r="823" spans="1:15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</row>
    <row r="824" spans="1:15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</row>
    <row r="825" spans="1:15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</row>
    <row r="826" spans="1:15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</row>
    <row r="827" spans="1:15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</row>
    <row r="828" spans="1:15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</row>
    <row r="829" spans="1:15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</row>
    <row r="830" spans="1:15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</row>
    <row r="831" spans="1:15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</row>
    <row r="832" spans="1:15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</row>
    <row r="833" spans="1:15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</row>
    <row r="834" spans="1:15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</row>
    <row r="835" spans="1:15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</row>
    <row r="836" spans="1:15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</row>
    <row r="837" spans="1:15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</row>
    <row r="838" spans="1:15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</row>
    <row r="839" spans="1:15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</row>
    <row r="840" spans="1:15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</row>
    <row r="841" spans="1:15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</row>
    <row r="842" spans="1:15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</row>
    <row r="843" spans="1:15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</row>
    <row r="844" spans="1:15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</row>
    <row r="845" spans="1:15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</row>
    <row r="846" spans="1:15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</row>
    <row r="847" spans="1:15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</row>
    <row r="848" spans="1:15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</row>
    <row r="849" spans="1:15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</row>
    <row r="850" spans="1:15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</row>
    <row r="851" spans="1:15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</row>
    <row r="852" spans="1:15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</row>
    <row r="853" spans="1:15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</row>
    <row r="854" spans="1:15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</row>
    <row r="855" spans="1:15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</row>
    <row r="856" spans="1:15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</row>
    <row r="857" spans="1:15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</row>
    <row r="858" spans="1:15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</row>
    <row r="859" spans="1:15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</row>
    <row r="860" spans="1:15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</row>
    <row r="861" spans="1:15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</row>
    <row r="862" spans="1:15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</row>
    <row r="863" spans="1:15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</row>
    <row r="864" spans="1:15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</row>
    <row r="865" spans="1:15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</row>
    <row r="866" spans="1:15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</row>
    <row r="867" spans="1:15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</row>
    <row r="868" spans="1:15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</row>
    <row r="869" spans="1:15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</row>
    <row r="870" spans="1:15" ht="12.75" customHeight="1" x14ac:dyDescent="0.2">
      <c r="A870" s="10"/>
      <c r="B870" s="1"/>
      <c r="C870" s="1"/>
      <c r="D870" s="1"/>
      <c r="E870" s="1"/>
      <c r="F870" s="1"/>
      <c r="G870" s="10"/>
      <c r="H870" s="10"/>
      <c r="I870" s="10"/>
      <c r="J870" s="4"/>
      <c r="K870" s="11"/>
      <c r="L870" s="11"/>
      <c r="M870" s="5"/>
      <c r="N870" s="5"/>
      <c r="O870" s="2"/>
    </row>
  </sheetData>
  <autoFilter ref="A2:R2" xr:uid="{A7CF62FE-812C-47F0-B5D3-32606F490578}"/>
  <sortState xmlns:xlrd2="http://schemas.microsoft.com/office/spreadsheetml/2017/richdata2" ref="A3:R5">
    <sortCondition descending="1" ref="B3:B5"/>
  </sortState>
  <mergeCells count="1">
    <mergeCell ref="B1:O1"/>
  </mergeCells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F74F4-315E-47DD-88A4-1FFFEA82C941}">
  <sheetPr>
    <tabColor rgb="FF33CCFF"/>
  </sheetPr>
  <dimension ref="A1:J870"/>
  <sheetViews>
    <sheetView showGridLines="0" zoomScale="55" zoomScaleNormal="55" workbookViewId="0">
      <selection activeCell="B3" sqref="B3"/>
    </sheetView>
  </sheetViews>
  <sheetFormatPr defaultColWidth="14.42578125" defaultRowHeight="12.75" x14ac:dyDescent="0.2"/>
  <cols>
    <col min="1" max="1" width="13.42578125" style="15" customWidth="1"/>
    <col min="2" max="2" width="82.85546875" style="15" customWidth="1"/>
    <col min="3" max="3" width="57" style="9" customWidth="1"/>
    <col min="4" max="4" width="29.42578125" style="9" customWidth="1"/>
    <col min="5" max="5" width="54.42578125" style="9" customWidth="1"/>
    <col min="6" max="6" width="45.85546875" style="15" customWidth="1"/>
    <col min="7" max="7" width="42.140625" style="6" customWidth="1"/>
    <col min="8" max="8" width="36.28515625" style="15" customWidth="1"/>
    <col min="9" max="9" width="32.42578125" style="9" customWidth="1"/>
    <col min="10" max="10" width="30" style="74" customWidth="1"/>
    <col min="11" max="16384" width="14.42578125" style="15"/>
  </cols>
  <sheetData>
    <row r="1" spans="1:10" ht="71.45" customHeight="1" x14ac:dyDescent="0.2">
      <c r="A1" s="3" t="s">
        <v>1</v>
      </c>
      <c r="B1" s="695" t="s">
        <v>1203</v>
      </c>
      <c r="C1" s="696"/>
      <c r="D1" s="696"/>
      <c r="E1" s="696"/>
      <c r="F1" s="696"/>
      <c r="G1" s="696"/>
      <c r="H1" s="696"/>
      <c r="I1" s="697"/>
      <c r="J1" s="696"/>
    </row>
    <row r="2" spans="1:10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4" t="s">
        <v>1233</v>
      </c>
      <c r="H2" s="359" t="s">
        <v>806</v>
      </c>
      <c r="I2" s="82" t="s">
        <v>1232</v>
      </c>
      <c r="J2" s="359" t="s">
        <v>807</v>
      </c>
    </row>
    <row r="3" spans="1:10" s="49" customFormat="1" ht="49.9" customHeight="1" thickBot="1" x14ac:dyDescent="0.25">
      <c r="A3" s="40"/>
      <c r="B3" s="87" t="s">
        <v>579</v>
      </c>
      <c r="C3" s="209" t="s">
        <v>772</v>
      </c>
      <c r="D3" s="366" t="s">
        <v>824</v>
      </c>
      <c r="E3" s="94"/>
      <c r="F3" s="16"/>
      <c r="G3" s="38"/>
      <c r="H3" s="85" t="s">
        <v>675</v>
      </c>
      <c r="I3" s="244" t="s">
        <v>580</v>
      </c>
      <c r="J3" s="85" t="s">
        <v>580</v>
      </c>
    </row>
    <row r="4" spans="1:10" ht="36" customHeight="1" thickBot="1" x14ac:dyDescent="0.25">
      <c r="A4" s="10"/>
      <c r="B4" s="1"/>
      <c r="C4" s="1"/>
      <c r="D4" s="1"/>
      <c r="E4" s="1"/>
      <c r="F4" s="1"/>
      <c r="G4" s="4"/>
      <c r="H4" s="5"/>
      <c r="I4" s="197">
        <f>SUM(I3:I3)</f>
        <v>0</v>
      </c>
      <c r="J4" s="2"/>
    </row>
    <row r="5" spans="1:10" ht="49.5" customHeight="1" x14ac:dyDescent="0.2">
      <c r="A5" s="10"/>
      <c r="B5" s="1"/>
      <c r="C5" s="1"/>
      <c r="D5" s="1"/>
      <c r="E5" s="1"/>
      <c r="F5" s="1"/>
      <c r="G5" s="4"/>
      <c r="H5" s="5"/>
      <c r="I5" s="196" t="s">
        <v>80</v>
      </c>
      <c r="J5" s="2"/>
    </row>
    <row r="6" spans="1:10" ht="12.75" customHeight="1" x14ac:dyDescent="0.2">
      <c r="A6" s="10"/>
      <c r="B6" s="1"/>
      <c r="C6" s="1"/>
      <c r="D6" s="1"/>
      <c r="E6" s="1"/>
      <c r="F6" s="1"/>
      <c r="G6" s="4"/>
      <c r="H6" s="5"/>
      <c r="I6" s="5"/>
      <c r="J6" s="2"/>
    </row>
    <row r="7" spans="1:10" ht="12.75" customHeight="1" x14ac:dyDescent="0.2">
      <c r="A7" s="10"/>
      <c r="B7" s="1"/>
      <c r="C7" s="1"/>
      <c r="D7" s="1"/>
      <c r="E7" s="1"/>
      <c r="F7" s="1"/>
      <c r="G7" s="4"/>
      <c r="H7" s="5"/>
      <c r="I7" s="5"/>
      <c r="J7" s="2"/>
    </row>
    <row r="8" spans="1:10" ht="12.75" customHeight="1" x14ac:dyDescent="0.2">
      <c r="A8" s="10"/>
      <c r="B8" s="1"/>
      <c r="C8" s="1"/>
      <c r="D8" s="1"/>
      <c r="E8" s="1"/>
      <c r="F8" s="1"/>
      <c r="G8" s="4"/>
      <c r="H8" s="5"/>
      <c r="I8" s="5"/>
      <c r="J8" s="2"/>
    </row>
    <row r="9" spans="1:10" ht="12.75" customHeight="1" x14ac:dyDescent="0.2">
      <c r="A9" s="10"/>
      <c r="B9" s="1"/>
      <c r="C9" s="1"/>
      <c r="D9" s="1"/>
      <c r="E9" s="1"/>
      <c r="F9" s="1"/>
      <c r="G9" s="4"/>
      <c r="H9" s="5"/>
      <c r="I9" s="5"/>
      <c r="J9" s="2"/>
    </row>
    <row r="10" spans="1:10" ht="12.75" customHeight="1" x14ac:dyDescent="0.2">
      <c r="A10" s="10"/>
      <c r="B10" s="1"/>
      <c r="C10" s="1"/>
      <c r="D10" s="1"/>
      <c r="E10" s="1"/>
      <c r="F10" s="1"/>
      <c r="G10" s="4"/>
      <c r="H10" s="5"/>
      <c r="I10" s="5"/>
      <c r="J10" s="2"/>
    </row>
    <row r="11" spans="1:10" ht="12.75" customHeight="1" x14ac:dyDescent="0.2">
      <c r="A11" s="10"/>
      <c r="B11" s="1"/>
      <c r="C11" s="1"/>
      <c r="D11" s="1"/>
      <c r="E11" s="1"/>
      <c r="F11" s="1"/>
      <c r="G11" s="4"/>
      <c r="H11" s="5"/>
      <c r="I11" s="5"/>
      <c r="J11" s="2"/>
    </row>
    <row r="12" spans="1:10" ht="12.75" customHeight="1" x14ac:dyDescent="0.2">
      <c r="A12" s="10"/>
      <c r="B12" s="1"/>
      <c r="C12" s="1"/>
      <c r="D12" s="1"/>
      <c r="E12" s="1"/>
      <c r="F12" s="1"/>
      <c r="G12" s="4"/>
      <c r="H12" s="5"/>
      <c r="I12" s="5"/>
      <c r="J12" s="2"/>
    </row>
    <row r="13" spans="1:10" ht="12.75" customHeight="1" x14ac:dyDescent="0.2">
      <c r="A13" s="10"/>
      <c r="B13" s="1"/>
      <c r="C13" s="1"/>
      <c r="D13" s="1"/>
      <c r="E13" s="1"/>
      <c r="F13" s="1"/>
      <c r="G13" s="4"/>
      <c r="H13" s="5"/>
      <c r="I13" s="5"/>
      <c r="J13" s="2"/>
    </row>
    <row r="14" spans="1:10" ht="12.75" customHeight="1" x14ac:dyDescent="0.2">
      <c r="A14" s="10"/>
      <c r="B14" s="1"/>
      <c r="C14" s="1"/>
      <c r="D14" s="1"/>
      <c r="E14" s="1"/>
      <c r="F14" s="1"/>
      <c r="G14" s="4"/>
      <c r="H14" s="5"/>
      <c r="I14" s="5"/>
      <c r="J14" s="2"/>
    </row>
    <row r="15" spans="1:10" ht="12.75" customHeight="1" x14ac:dyDescent="0.2">
      <c r="A15" s="10"/>
      <c r="B15" s="1"/>
      <c r="C15" s="1"/>
      <c r="D15" s="1"/>
      <c r="E15" s="1"/>
      <c r="F15" s="1"/>
      <c r="G15" s="4"/>
      <c r="H15" s="5"/>
      <c r="I15" s="5"/>
      <c r="J15" s="2"/>
    </row>
    <row r="16" spans="1:10" ht="12.75" customHeight="1" x14ac:dyDescent="0.2">
      <c r="A16" s="10"/>
      <c r="B16" s="1"/>
      <c r="C16" s="1"/>
      <c r="D16" s="1"/>
      <c r="E16" s="1"/>
      <c r="F16" s="1"/>
      <c r="G16" s="4"/>
      <c r="H16" s="5"/>
      <c r="I16" s="5"/>
      <c r="J16" s="2"/>
    </row>
    <row r="17" spans="1:10" ht="12.75" customHeight="1" x14ac:dyDescent="0.2">
      <c r="A17" s="10"/>
      <c r="B17" s="1"/>
      <c r="C17" s="1"/>
      <c r="D17" s="1"/>
      <c r="E17" s="1"/>
      <c r="F17" s="1"/>
      <c r="G17" s="4"/>
      <c r="H17" s="5"/>
      <c r="I17" s="5"/>
      <c r="J17" s="2"/>
    </row>
    <row r="18" spans="1:10" ht="12.75" customHeight="1" x14ac:dyDescent="0.2">
      <c r="A18" s="10"/>
      <c r="B18" s="1"/>
      <c r="C18" s="1"/>
      <c r="D18" s="1"/>
      <c r="E18" s="1"/>
      <c r="F18" s="1"/>
      <c r="G18" s="4"/>
      <c r="H18" s="5"/>
      <c r="I18" s="5"/>
      <c r="J18" s="2"/>
    </row>
    <row r="19" spans="1:10" ht="12.75" customHeight="1" x14ac:dyDescent="0.2">
      <c r="A19" s="10"/>
      <c r="B19" s="1"/>
      <c r="C19" s="1"/>
      <c r="D19" s="1"/>
      <c r="E19" s="1"/>
      <c r="F19" s="1"/>
      <c r="G19" s="4"/>
      <c r="H19" s="5"/>
      <c r="I19" s="5"/>
      <c r="J19" s="2"/>
    </row>
    <row r="20" spans="1:10" ht="12.75" customHeight="1" x14ac:dyDescent="0.2">
      <c r="A20" s="10"/>
      <c r="B20" s="1"/>
      <c r="C20" s="1"/>
      <c r="D20" s="1"/>
      <c r="E20" s="1"/>
      <c r="F20" s="1"/>
      <c r="G20" s="4"/>
      <c r="H20" s="5"/>
      <c r="I20" s="5"/>
      <c r="J20" s="2"/>
    </row>
    <row r="21" spans="1:10" ht="12.75" customHeight="1" x14ac:dyDescent="0.2">
      <c r="A21" s="10"/>
      <c r="B21" s="1"/>
      <c r="C21" s="1"/>
      <c r="D21" s="1"/>
      <c r="E21" s="1"/>
      <c r="F21" s="1"/>
      <c r="G21" s="4"/>
      <c r="H21" s="5"/>
      <c r="I21" s="5"/>
      <c r="J21" s="2"/>
    </row>
    <row r="22" spans="1:10" ht="12.75" customHeight="1" x14ac:dyDescent="0.2">
      <c r="A22" s="10"/>
      <c r="B22" s="1"/>
      <c r="C22" s="1"/>
      <c r="D22" s="1"/>
      <c r="E22" s="1"/>
      <c r="F22" s="1"/>
      <c r="G22" s="4"/>
      <c r="H22" s="5"/>
      <c r="I22" s="5"/>
      <c r="J22" s="2"/>
    </row>
    <row r="23" spans="1:10" ht="12.75" customHeight="1" x14ac:dyDescent="0.2">
      <c r="A23" s="10"/>
      <c r="B23" s="1"/>
      <c r="C23" s="1"/>
      <c r="D23" s="1"/>
      <c r="E23" s="1"/>
      <c r="F23" s="1"/>
      <c r="G23" s="4"/>
      <c r="H23" s="5"/>
      <c r="I23" s="5"/>
      <c r="J23" s="2"/>
    </row>
    <row r="24" spans="1:10" ht="12.75" customHeight="1" x14ac:dyDescent="0.2">
      <c r="A24" s="10"/>
      <c r="B24" s="1"/>
      <c r="C24" s="1"/>
      <c r="D24" s="1"/>
      <c r="E24" s="1"/>
      <c r="F24" s="1"/>
      <c r="G24" s="4"/>
      <c r="H24" s="5"/>
      <c r="I24" s="5"/>
      <c r="J24" s="2"/>
    </row>
    <row r="25" spans="1:10" ht="12.75" customHeight="1" x14ac:dyDescent="0.2">
      <c r="A25" s="10"/>
      <c r="B25" s="1"/>
      <c r="C25" s="1"/>
      <c r="D25" s="1"/>
      <c r="E25" s="1"/>
      <c r="F25" s="1"/>
      <c r="G25" s="4"/>
      <c r="H25" s="5"/>
      <c r="I25" s="5"/>
      <c r="J25" s="2"/>
    </row>
    <row r="26" spans="1:10" ht="12.75" customHeight="1" x14ac:dyDescent="0.2">
      <c r="A26" s="10"/>
      <c r="B26" s="1"/>
      <c r="C26" s="1"/>
      <c r="D26" s="1"/>
      <c r="E26" s="1"/>
      <c r="F26" s="1"/>
      <c r="G26" s="4"/>
      <c r="H26" s="5"/>
      <c r="I26" s="5"/>
      <c r="J26" s="2"/>
    </row>
    <row r="27" spans="1:10" ht="12.75" customHeight="1" x14ac:dyDescent="0.2">
      <c r="A27" s="10"/>
      <c r="B27" s="1"/>
      <c r="C27" s="1"/>
      <c r="D27" s="1"/>
      <c r="E27" s="1"/>
      <c r="F27" s="1"/>
      <c r="G27" s="4"/>
      <c r="H27" s="5"/>
      <c r="I27" s="5"/>
      <c r="J27" s="2"/>
    </row>
    <row r="28" spans="1:10" ht="12.75" customHeight="1" x14ac:dyDescent="0.2">
      <c r="A28" s="10"/>
      <c r="B28" s="1"/>
      <c r="C28" s="1"/>
      <c r="D28" s="1"/>
      <c r="E28" s="1"/>
      <c r="F28" s="1"/>
      <c r="G28" s="4"/>
      <c r="H28" s="5"/>
      <c r="I28" s="5"/>
      <c r="J28" s="2"/>
    </row>
    <row r="29" spans="1:10" ht="12.75" customHeight="1" x14ac:dyDescent="0.2">
      <c r="A29" s="10"/>
      <c r="B29" s="1"/>
      <c r="C29" s="1"/>
      <c r="D29" s="1"/>
      <c r="E29" s="1"/>
      <c r="F29" s="1"/>
      <c r="G29" s="4"/>
      <c r="H29" s="5"/>
      <c r="I29" s="5"/>
      <c r="J29" s="2"/>
    </row>
    <row r="30" spans="1:10" ht="12.75" customHeight="1" x14ac:dyDescent="0.2">
      <c r="A30" s="10"/>
      <c r="B30" s="1"/>
      <c r="C30" s="1"/>
      <c r="D30" s="1"/>
      <c r="E30" s="1"/>
      <c r="F30" s="1"/>
      <c r="G30" s="4"/>
      <c r="H30" s="5"/>
      <c r="I30" s="5"/>
      <c r="J30" s="2"/>
    </row>
    <row r="31" spans="1:10" ht="12.75" customHeight="1" x14ac:dyDescent="0.2">
      <c r="A31" s="10"/>
      <c r="B31" s="1"/>
      <c r="C31" s="1"/>
      <c r="D31" s="1"/>
      <c r="E31" s="1"/>
      <c r="F31" s="1"/>
      <c r="G31" s="4"/>
      <c r="H31" s="5"/>
      <c r="I31" s="5"/>
      <c r="J31" s="2"/>
    </row>
    <row r="32" spans="1:10" ht="12.75" customHeight="1" x14ac:dyDescent="0.2">
      <c r="A32" s="10"/>
      <c r="B32" s="1"/>
      <c r="C32" s="1"/>
      <c r="D32" s="1"/>
      <c r="E32" s="1"/>
      <c r="F32" s="1"/>
      <c r="G32" s="4"/>
      <c r="H32" s="5"/>
      <c r="I32" s="5"/>
      <c r="J32" s="2"/>
    </row>
    <row r="33" spans="1:10" ht="12.75" customHeight="1" x14ac:dyDescent="0.2">
      <c r="A33" s="10"/>
      <c r="B33" s="1"/>
      <c r="C33" s="1"/>
      <c r="D33" s="1"/>
      <c r="E33" s="1"/>
      <c r="F33" s="1"/>
      <c r="G33" s="4"/>
      <c r="H33" s="5"/>
      <c r="I33" s="5"/>
      <c r="J33" s="2"/>
    </row>
    <row r="34" spans="1:10" ht="12.75" customHeight="1" x14ac:dyDescent="0.2">
      <c r="A34" s="10"/>
      <c r="B34" s="1"/>
      <c r="C34" s="1"/>
      <c r="D34" s="1"/>
      <c r="E34" s="1"/>
      <c r="F34" s="1"/>
      <c r="G34" s="4"/>
      <c r="H34" s="5"/>
      <c r="I34" s="5"/>
      <c r="J34" s="2"/>
    </row>
    <row r="35" spans="1:10" ht="12.75" customHeight="1" x14ac:dyDescent="0.2">
      <c r="A35" s="10"/>
      <c r="B35" s="1"/>
      <c r="C35" s="1"/>
      <c r="D35" s="1"/>
      <c r="E35" s="1"/>
      <c r="F35" s="1"/>
      <c r="G35" s="4"/>
      <c r="H35" s="5"/>
      <c r="I35" s="5"/>
      <c r="J35" s="2"/>
    </row>
    <row r="36" spans="1:10" ht="12.75" customHeight="1" x14ac:dyDescent="0.2">
      <c r="A36" s="10"/>
      <c r="B36" s="1"/>
      <c r="C36" s="1"/>
      <c r="D36" s="1"/>
      <c r="E36" s="1"/>
      <c r="F36" s="1"/>
      <c r="G36" s="4"/>
      <c r="H36" s="5"/>
      <c r="I36" s="5"/>
      <c r="J36" s="2"/>
    </row>
    <row r="37" spans="1:10" ht="12.75" customHeight="1" x14ac:dyDescent="0.2">
      <c r="A37" s="10"/>
      <c r="B37" s="1"/>
      <c r="C37" s="1"/>
      <c r="D37" s="1"/>
      <c r="E37" s="1"/>
      <c r="F37" s="1"/>
      <c r="G37" s="4"/>
      <c r="H37" s="5"/>
      <c r="I37" s="5"/>
      <c r="J37" s="2"/>
    </row>
    <row r="38" spans="1:10" ht="12.75" customHeight="1" x14ac:dyDescent="0.2">
      <c r="A38" s="10"/>
      <c r="B38" s="1"/>
      <c r="C38" s="1"/>
      <c r="D38" s="1"/>
      <c r="E38" s="1"/>
      <c r="F38" s="1"/>
      <c r="G38" s="4"/>
      <c r="H38" s="5"/>
      <c r="I38" s="5"/>
      <c r="J38" s="2"/>
    </row>
    <row r="39" spans="1:10" ht="12.75" customHeight="1" x14ac:dyDescent="0.2">
      <c r="A39" s="10"/>
      <c r="B39" s="1"/>
      <c r="C39" s="1"/>
      <c r="D39" s="1"/>
      <c r="E39" s="1"/>
      <c r="F39" s="1"/>
      <c r="G39" s="4"/>
      <c r="H39" s="5"/>
      <c r="I39" s="5"/>
      <c r="J39" s="2"/>
    </row>
    <row r="40" spans="1:10" ht="12.75" customHeight="1" x14ac:dyDescent="0.2">
      <c r="A40" s="10"/>
      <c r="B40" s="1"/>
      <c r="C40" s="1"/>
      <c r="D40" s="1"/>
      <c r="E40" s="1"/>
      <c r="F40" s="1"/>
      <c r="G40" s="4"/>
      <c r="H40" s="5"/>
      <c r="I40" s="5"/>
      <c r="J40" s="2"/>
    </row>
    <row r="41" spans="1:10" ht="12.75" customHeight="1" x14ac:dyDescent="0.2">
      <c r="A41" s="10"/>
      <c r="B41" s="1"/>
      <c r="C41" s="1"/>
      <c r="D41" s="1"/>
      <c r="E41" s="1"/>
      <c r="F41" s="1"/>
      <c r="G41" s="4"/>
      <c r="H41" s="5"/>
      <c r="I41" s="5"/>
      <c r="J41" s="2"/>
    </row>
    <row r="42" spans="1:10" ht="12.75" customHeight="1" x14ac:dyDescent="0.2">
      <c r="A42" s="10"/>
      <c r="B42" s="1"/>
      <c r="C42" s="1"/>
      <c r="D42" s="1"/>
      <c r="E42" s="1"/>
      <c r="F42" s="1"/>
      <c r="G42" s="4"/>
      <c r="H42" s="5"/>
      <c r="I42" s="5"/>
      <c r="J42" s="2"/>
    </row>
    <row r="43" spans="1:10" ht="12.75" customHeight="1" x14ac:dyDescent="0.2">
      <c r="A43" s="10"/>
      <c r="B43" s="1"/>
      <c r="C43" s="1"/>
      <c r="D43" s="1"/>
      <c r="E43" s="1"/>
      <c r="F43" s="1"/>
      <c r="G43" s="4"/>
      <c r="H43" s="5"/>
      <c r="I43" s="5"/>
      <c r="J43" s="2"/>
    </row>
    <row r="44" spans="1:10" ht="12.75" customHeight="1" x14ac:dyDescent="0.2">
      <c r="A44" s="10"/>
      <c r="B44" s="1"/>
      <c r="C44" s="1"/>
      <c r="D44" s="1"/>
      <c r="E44" s="1"/>
      <c r="F44" s="1"/>
      <c r="G44" s="4"/>
      <c r="H44" s="5"/>
      <c r="I44" s="5"/>
      <c r="J44" s="2"/>
    </row>
    <row r="45" spans="1:10" ht="12.75" customHeight="1" x14ac:dyDescent="0.2">
      <c r="A45" s="10"/>
      <c r="B45" s="1"/>
      <c r="C45" s="1"/>
      <c r="D45" s="1"/>
      <c r="E45" s="1"/>
      <c r="F45" s="1"/>
      <c r="G45" s="4"/>
      <c r="H45" s="5"/>
      <c r="I45" s="5"/>
      <c r="J45" s="2"/>
    </row>
    <row r="46" spans="1:10" ht="12.75" customHeight="1" x14ac:dyDescent="0.2">
      <c r="A46" s="10"/>
      <c r="B46" s="1"/>
      <c r="C46" s="1"/>
      <c r="D46" s="1"/>
      <c r="E46" s="1"/>
      <c r="F46" s="1"/>
      <c r="G46" s="4"/>
      <c r="H46" s="5"/>
      <c r="I46" s="5"/>
      <c r="J46" s="2"/>
    </row>
    <row r="47" spans="1:10" ht="12.75" customHeight="1" x14ac:dyDescent="0.2">
      <c r="A47" s="10"/>
      <c r="B47" s="1"/>
      <c r="C47" s="1"/>
      <c r="D47" s="1"/>
      <c r="E47" s="1"/>
      <c r="F47" s="1"/>
      <c r="G47" s="4"/>
      <c r="H47" s="5"/>
      <c r="I47" s="5"/>
      <c r="J47" s="2"/>
    </row>
    <row r="48" spans="1:10" ht="12.75" customHeight="1" x14ac:dyDescent="0.2">
      <c r="A48" s="10"/>
      <c r="B48" s="1"/>
      <c r="C48" s="1"/>
      <c r="D48" s="1"/>
      <c r="E48" s="1"/>
      <c r="F48" s="1"/>
      <c r="G48" s="4"/>
      <c r="H48" s="5"/>
      <c r="I48" s="5"/>
      <c r="J48" s="2"/>
    </row>
    <row r="49" spans="1:10" ht="12.75" customHeight="1" x14ac:dyDescent="0.2">
      <c r="A49" s="10"/>
      <c r="B49" s="1"/>
      <c r="C49" s="1"/>
      <c r="D49" s="1"/>
      <c r="E49" s="1"/>
      <c r="F49" s="1"/>
      <c r="G49" s="4"/>
      <c r="H49" s="5"/>
      <c r="I49" s="5"/>
      <c r="J49" s="2"/>
    </row>
    <row r="50" spans="1:10" ht="12.75" customHeight="1" x14ac:dyDescent="0.2">
      <c r="A50" s="10"/>
      <c r="B50" s="1"/>
      <c r="C50" s="1"/>
      <c r="D50" s="1"/>
      <c r="E50" s="1"/>
      <c r="F50" s="1"/>
      <c r="G50" s="4"/>
      <c r="H50" s="5"/>
      <c r="I50" s="5"/>
      <c r="J50" s="2"/>
    </row>
    <row r="51" spans="1:10" ht="12.75" customHeight="1" x14ac:dyDescent="0.2">
      <c r="A51" s="10"/>
      <c r="B51" s="1"/>
      <c r="C51" s="1"/>
      <c r="D51" s="1"/>
      <c r="E51" s="1"/>
      <c r="F51" s="1"/>
      <c r="G51" s="4"/>
      <c r="H51" s="5"/>
      <c r="I51" s="5"/>
      <c r="J51" s="2"/>
    </row>
    <row r="52" spans="1:10" ht="12.75" customHeight="1" x14ac:dyDescent="0.2">
      <c r="A52" s="10"/>
      <c r="B52" s="1"/>
      <c r="C52" s="1"/>
      <c r="D52" s="1"/>
      <c r="E52" s="1"/>
      <c r="F52" s="1"/>
      <c r="G52" s="4"/>
      <c r="H52" s="5"/>
      <c r="I52" s="5"/>
      <c r="J52" s="2"/>
    </row>
    <row r="53" spans="1:10" ht="12.75" customHeight="1" x14ac:dyDescent="0.2">
      <c r="A53" s="10"/>
      <c r="B53" s="1"/>
      <c r="C53" s="1"/>
      <c r="D53" s="1"/>
      <c r="E53" s="1"/>
      <c r="F53" s="1"/>
      <c r="G53" s="4"/>
      <c r="H53" s="5"/>
      <c r="I53" s="5"/>
      <c r="J53" s="2"/>
    </row>
    <row r="54" spans="1:10" ht="12.75" customHeight="1" x14ac:dyDescent="0.2">
      <c r="A54" s="10"/>
      <c r="B54" s="1"/>
      <c r="C54" s="1"/>
      <c r="D54" s="1"/>
      <c r="E54" s="1"/>
      <c r="F54" s="1"/>
      <c r="G54" s="4"/>
      <c r="H54" s="5"/>
      <c r="I54" s="5"/>
      <c r="J54" s="2"/>
    </row>
    <row r="55" spans="1:10" ht="12.75" customHeight="1" x14ac:dyDescent="0.2">
      <c r="A55" s="10"/>
      <c r="B55" s="1"/>
      <c r="C55" s="1"/>
      <c r="D55" s="1"/>
      <c r="E55" s="1"/>
      <c r="F55" s="1"/>
      <c r="G55" s="4"/>
      <c r="H55" s="5"/>
      <c r="I55" s="5"/>
      <c r="J55" s="2"/>
    </row>
    <row r="56" spans="1:10" ht="12.75" customHeight="1" x14ac:dyDescent="0.2">
      <c r="A56" s="10"/>
      <c r="B56" s="1"/>
      <c r="C56" s="1"/>
      <c r="D56" s="1"/>
      <c r="E56" s="1"/>
      <c r="F56" s="1"/>
      <c r="G56" s="4"/>
      <c r="H56" s="5"/>
      <c r="I56" s="5"/>
      <c r="J56" s="2"/>
    </row>
    <row r="57" spans="1:10" ht="12.75" customHeight="1" x14ac:dyDescent="0.2">
      <c r="A57" s="10"/>
      <c r="B57" s="1"/>
      <c r="C57" s="1"/>
      <c r="D57" s="1"/>
      <c r="E57" s="1"/>
      <c r="F57" s="1"/>
      <c r="G57" s="4"/>
      <c r="H57" s="5"/>
      <c r="I57" s="5"/>
      <c r="J57" s="2"/>
    </row>
    <row r="58" spans="1:10" ht="12.75" customHeight="1" x14ac:dyDescent="0.2">
      <c r="A58" s="10"/>
      <c r="B58" s="1"/>
      <c r="C58" s="1"/>
      <c r="D58" s="1"/>
      <c r="E58" s="1"/>
      <c r="F58" s="1"/>
      <c r="G58" s="4"/>
      <c r="H58" s="5"/>
      <c r="I58" s="5"/>
      <c r="J58" s="2"/>
    </row>
    <row r="59" spans="1:10" ht="12.75" customHeight="1" x14ac:dyDescent="0.2">
      <c r="A59" s="10"/>
      <c r="B59" s="1"/>
      <c r="C59" s="1"/>
      <c r="D59" s="1"/>
      <c r="E59" s="1"/>
      <c r="F59" s="1"/>
      <c r="G59" s="4"/>
      <c r="H59" s="5"/>
      <c r="I59" s="5"/>
      <c r="J59" s="2"/>
    </row>
    <row r="60" spans="1:10" ht="12.75" customHeight="1" x14ac:dyDescent="0.2">
      <c r="A60" s="10"/>
      <c r="B60" s="1"/>
      <c r="C60" s="1"/>
      <c r="D60" s="1"/>
      <c r="E60" s="1"/>
      <c r="F60" s="1"/>
      <c r="G60" s="4"/>
      <c r="H60" s="5"/>
      <c r="I60" s="5"/>
      <c r="J60" s="2"/>
    </row>
    <row r="61" spans="1:10" ht="12.75" customHeight="1" x14ac:dyDescent="0.2">
      <c r="A61" s="10"/>
      <c r="B61" s="1"/>
      <c r="C61" s="1"/>
      <c r="D61" s="1"/>
      <c r="E61" s="1"/>
      <c r="F61" s="1"/>
      <c r="G61" s="4"/>
      <c r="H61" s="5"/>
      <c r="I61" s="5"/>
      <c r="J61" s="2"/>
    </row>
    <row r="62" spans="1:10" ht="12.75" customHeight="1" x14ac:dyDescent="0.2">
      <c r="A62" s="10"/>
      <c r="B62" s="1"/>
      <c r="C62" s="1"/>
      <c r="D62" s="1"/>
      <c r="E62" s="1"/>
      <c r="F62" s="1"/>
      <c r="G62" s="4"/>
      <c r="H62" s="5"/>
      <c r="I62" s="5"/>
      <c r="J62" s="2"/>
    </row>
    <row r="63" spans="1:10" ht="12.75" customHeight="1" x14ac:dyDescent="0.2">
      <c r="A63" s="10"/>
      <c r="B63" s="1"/>
      <c r="C63" s="1"/>
      <c r="D63" s="1"/>
      <c r="E63" s="1"/>
      <c r="F63" s="1"/>
      <c r="G63" s="4"/>
      <c r="H63" s="5"/>
      <c r="I63" s="5"/>
      <c r="J63" s="2"/>
    </row>
    <row r="64" spans="1:10" ht="12.75" customHeight="1" x14ac:dyDescent="0.2">
      <c r="A64" s="10"/>
      <c r="B64" s="1"/>
      <c r="C64" s="1"/>
      <c r="D64" s="1"/>
      <c r="E64" s="1"/>
      <c r="F64" s="1"/>
      <c r="G64" s="4"/>
      <c r="H64" s="5"/>
      <c r="I64" s="5"/>
      <c r="J64" s="2"/>
    </row>
    <row r="65" spans="1:10" ht="12.75" customHeight="1" x14ac:dyDescent="0.2">
      <c r="A65" s="10"/>
      <c r="B65" s="1"/>
      <c r="C65" s="1"/>
      <c r="D65" s="1"/>
      <c r="E65" s="1"/>
      <c r="F65" s="1"/>
      <c r="G65" s="4"/>
      <c r="H65" s="5"/>
      <c r="I65" s="5"/>
      <c r="J65" s="2"/>
    </row>
    <row r="66" spans="1:10" ht="12.75" customHeight="1" x14ac:dyDescent="0.2">
      <c r="A66" s="10"/>
      <c r="B66" s="1"/>
      <c r="C66" s="1"/>
      <c r="D66" s="1"/>
      <c r="E66" s="1"/>
      <c r="F66" s="1"/>
      <c r="G66" s="4"/>
      <c r="H66" s="5"/>
      <c r="I66" s="5"/>
      <c r="J66" s="2"/>
    </row>
    <row r="67" spans="1:10" ht="12.75" customHeight="1" x14ac:dyDescent="0.2">
      <c r="A67" s="10"/>
      <c r="B67" s="1"/>
      <c r="C67" s="1"/>
      <c r="D67" s="1"/>
      <c r="E67" s="1"/>
      <c r="F67" s="1"/>
      <c r="G67" s="4"/>
      <c r="H67" s="5"/>
      <c r="I67" s="5"/>
      <c r="J67" s="2"/>
    </row>
    <row r="68" spans="1:10" ht="12.75" customHeight="1" x14ac:dyDescent="0.2">
      <c r="A68" s="10"/>
      <c r="B68" s="1"/>
      <c r="C68" s="1"/>
      <c r="D68" s="1"/>
      <c r="E68" s="1"/>
      <c r="F68" s="1"/>
      <c r="G68" s="4"/>
      <c r="H68" s="5"/>
      <c r="I68" s="5"/>
      <c r="J68" s="2"/>
    </row>
    <row r="69" spans="1:10" ht="12.75" customHeight="1" x14ac:dyDescent="0.2">
      <c r="A69" s="10"/>
      <c r="B69" s="1"/>
      <c r="C69" s="1"/>
      <c r="D69" s="1"/>
      <c r="E69" s="1"/>
      <c r="F69" s="1"/>
      <c r="G69" s="4"/>
      <c r="H69" s="5"/>
      <c r="I69" s="5"/>
      <c r="J69" s="2"/>
    </row>
    <row r="70" spans="1:10" ht="12.75" customHeight="1" x14ac:dyDescent="0.2">
      <c r="A70" s="10"/>
      <c r="B70" s="1"/>
      <c r="C70" s="1"/>
      <c r="D70" s="1"/>
      <c r="E70" s="1"/>
      <c r="F70" s="1"/>
      <c r="G70" s="4"/>
      <c r="H70" s="5"/>
      <c r="I70" s="5"/>
      <c r="J70" s="2"/>
    </row>
    <row r="71" spans="1:10" ht="12.75" customHeight="1" x14ac:dyDescent="0.2">
      <c r="A71" s="10"/>
      <c r="B71" s="1"/>
      <c r="C71" s="1"/>
      <c r="D71" s="1"/>
      <c r="E71" s="1"/>
      <c r="F71" s="1"/>
      <c r="G71" s="4"/>
      <c r="H71" s="5"/>
      <c r="I71" s="5"/>
      <c r="J71" s="2"/>
    </row>
    <row r="72" spans="1:10" ht="12.75" customHeight="1" x14ac:dyDescent="0.2">
      <c r="A72" s="10"/>
      <c r="B72" s="1"/>
      <c r="C72" s="1"/>
      <c r="D72" s="1"/>
      <c r="E72" s="1"/>
      <c r="F72" s="1"/>
      <c r="G72" s="4"/>
      <c r="H72" s="5"/>
      <c r="I72" s="5"/>
      <c r="J72" s="2"/>
    </row>
    <row r="73" spans="1:10" ht="12.75" customHeight="1" x14ac:dyDescent="0.2">
      <c r="A73" s="10"/>
      <c r="B73" s="1"/>
      <c r="C73" s="1"/>
      <c r="D73" s="1"/>
      <c r="E73" s="1"/>
      <c r="F73" s="1"/>
      <c r="G73" s="4"/>
      <c r="H73" s="5"/>
      <c r="I73" s="5"/>
      <c r="J73" s="2"/>
    </row>
    <row r="74" spans="1:10" ht="12.75" customHeight="1" x14ac:dyDescent="0.2">
      <c r="A74" s="10"/>
      <c r="B74" s="1"/>
      <c r="C74" s="1"/>
      <c r="D74" s="1"/>
      <c r="E74" s="1"/>
      <c r="F74" s="1"/>
      <c r="G74" s="4"/>
      <c r="H74" s="5"/>
      <c r="I74" s="5"/>
      <c r="J74" s="2"/>
    </row>
    <row r="75" spans="1:10" ht="12.75" customHeight="1" x14ac:dyDescent="0.2">
      <c r="A75" s="10"/>
      <c r="B75" s="1"/>
      <c r="C75" s="1"/>
      <c r="D75" s="1"/>
      <c r="E75" s="1"/>
      <c r="F75" s="1"/>
      <c r="G75" s="4"/>
      <c r="H75" s="5"/>
      <c r="I75" s="5"/>
      <c r="J75" s="2"/>
    </row>
    <row r="76" spans="1:10" ht="12.75" customHeight="1" x14ac:dyDescent="0.2">
      <c r="A76" s="10"/>
      <c r="B76" s="1"/>
      <c r="C76" s="1"/>
      <c r="D76" s="1"/>
      <c r="E76" s="1"/>
      <c r="F76" s="1"/>
      <c r="G76" s="4"/>
      <c r="H76" s="5"/>
      <c r="I76" s="5"/>
      <c r="J76" s="2"/>
    </row>
    <row r="77" spans="1:10" ht="12.75" customHeight="1" x14ac:dyDescent="0.2">
      <c r="A77" s="10"/>
      <c r="B77" s="1"/>
      <c r="C77" s="1"/>
      <c r="D77" s="1"/>
      <c r="E77" s="1"/>
      <c r="F77" s="1"/>
      <c r="G77" s="4"/>
      <c r="H77" s="5"/>
      <c r="I77" s="5"/>
      <c r="J77" s="2"/>
    </row>
    <row r="78" spans="1:10" ht="12.75" customHeight="1" x14ac:dyDescent="0.2">
      <c r="A78" s="10"/>
      <c r="B78" s="1"/>
      <c r="C78" s="1"/>
      <c r="D78" s="1"/>
      <c r="E78" s="1"/>
      <c r="F78" s="1"/>
      <c r="G78" s="4"/>
      <c r="H78" s="5"/>
      <c r="I78" s="5"/>
      <c r="J78" s="2"/>
    </row>
    <row r="79" spans="1:10" ht="12.75" customHeight="1" x14ac:dyDescent="0.2">
      <c r="A79" s="10"/>
      <c r="B79" s="1"/>
      <c r="C79" s="1"/>
      <c r="D79" s="1"/>
      <c r="E79" s="1"/>
      <c r="F79" s="1"/>
      <c r="G79" s="4"/>
      <c r="H79" s="5"/>
      <c r="I79" s="5"/>
      <c r="J79" s="2"/>
    </row>
    <row r="80" spans="1:10" ht="12.75" customHeight="1" x14ac:dyDescent="0.2">
      <c r="A80" s="10"/>
      <c r="B80" s="1"/>
      <c r="C80" s="1"/>
      <c r="D80" s="1"/>
      <c r="E80" s="1"/>
      <c r="F80" s="1"/>
      <c r="G80" s="4"/>
      <c r="H80" s="5"/>
      <c r="I80" s="5"/>
      <c r="J80" s="2"/>
    </row>
    <row r="81" spans="1:10" ht="12.75" customHeight="1" x14ac:dyDescent="0.2">
      <c r="A81" s="10"/>
      <c r="B81" s="1"/>
      <c r="C81" s="1"/>
      <c r="D81" s="1"/>
      <c r="E81" s="1"/>
      <c r="F81" s="1"/>
      <c r="G81" s="4"/>
      <c r="H81" s="5"/>
      <c r="I81" s="5"/>
      <c r="J81" s="2"/>
    </row>
    <row r="82" spans="1:10" ht="12.75" customHeight="1" x14ac:dyDescent="0.2">
      <c r="A82" s="10"/>
      <c r="B82" s="1"/>
      <c r="C82" s="1"/>
      <c r="D82" s="1"/>
      <c r="E82" s="1"/>
      <c r="F82" s="1"/>
      <c r="G82" s="4"/>
      <c r="H82" s="5"/>
      <c r="I82" s="5"/>
      <c r="J82" s="2"/>
    </row>
    <row r="83" spans="1:10" ht="12.75" customHeight="1" x14ac:dyDescent="0.2">
      <c r="A83" s="10"/>
      <c r="B83" s="1"/>
      <c r="C83" s="1"/>
      <c r="D83" s="1"/>
      <c r="E83" s="1"/>
      <c r="F83" s="1"/>
      <c r="G83" s="4"/>
      <c r="H83" s="5"/>
      <c r="I83" s="5"/>
      <c r="J83" s="2"/>
    </row>
    <row r="84" spans="1:10" ht="12.75" customHeight="1" x14ac:dyDescent="0.2">
      <c r="A84" s="10"/>
      <c r="B84" s="1"/>
      <c r="C84" s="1"/>
      <c r="D84" s="1"/>
      <c r="E84" s="1"/>
      <c r="F84" s="1"/>
      <c r="G84" s="4"/>
      <c r="H84" s="5"/>
      <c r="I84" s="5"/>
      <c r="J84" s="2"/>
    </row>
    <row r="85" spans="1:10" ht="12.75" customHeight="1" x14ac:dyDescent="0.2">
      <c r="A85" s="10"/>
      <c r="B85" s="1"/>
      <c r="C85" s="1"/>
      <c r="D85" s="1"/>
      <c r="E85" s="1"/>
      <c r="F85" s="1"/>
      <c r="G85" s="4"/>
      <c r="H85" s="5"/>
      <c r="I85" s="5"/>
      <c r="J85" s="2"/>
    </row>
    <row r="86" spans="1:10" ht="12.75" customHeight="1" x14ac:dyDescent="0.2">
      <c r="A86" s="10"/>
      <c r="B86" s="1"/>
      <c r="C86" s="1"/>
      <c r="D86" s="1"/>
      <c r="E86" s="1"/>
      <c r="F86" s="1"/>
      <c r="G86" s="4"/>
      <c r="H86" s="5"/>
      <c r="I86" s="5"/>
      <c r="J86" s="2"/>
    </row>
    <row r="87" spans="1:10" ht="12.75" customHeight="1" x14ac:dyDescent="0.2">
      <c r="A87" s="10"/>
      <c r="B87" s="1"/>
      <c r="C87" s="1"/>
      <c r="D87" s="1"/>
      <c r="E87" s="1"/>
      <c r="F87" s="1"/>
      <c r="G87" s="4"/>
      <c r="H87" s="5"/>
      <c r="I87" s="5"/>
      <c r="J87" s="2"/>
    </row>
    <row r="88" spans="1:10" ht="12.75" customHeight="1" x14ac:dyDescent="0.2">
      <c r="A88" s="10"/>
      <c r="B88" s="1"/>
      <c r="C88" s="1"/>
      <c r="D88" s="1"/>
      <c r="E88" s="1"/>
      <c r="F88" s="1"/>
      <c r="G88" s="4"/>
      <c r="H88" s="5"/>
      <c r="I88" s="5"/>
      <c r="J88" s="2"/>
    </row>
    <row r="89" spans="1:10" ht="12.75" customHeight="1" x14ac:dyDescent="0.2">
      <c r="A89" s="10"/>
      <c r="B89" s="1"/>
      <c r="C89" s="1"/>
      <c r="D89" s="1"/>
      <c r="E89" s="1"/>
      <c r="F89" s="1"/>
      <c r="G89" s="4"/>
      <c r="H89" s="5"/>
      <c r="I89" s="5"/>
      <c r="J89" s="2"/>
    </row>
    <row r="90" spans="1:10" ht="12.75" customHeight="1" x14ac:dyDescent="0.2">
      <c r="A90" s="10"/>
      <c r="B90" s="1"/>
      <c r="C90" s="1"/>
      <c r="D90" s="1"/>
      <c r="E90" s="1"/>
      <c r="F90" s="1"/>
      <c r="G90" s="4"/>
      <c r="H90" s="5"/>
      <c r="I90" s="5"/>
      <c r="J90" s="2"/>
    </row>
    <row r="91" spans="1:10" ht="12.75" customHeight="1" x14ac:dyDescent="0.2">
      <c r="A91" s="10"/>
      <c r="B91" s="1"/>
      <c r="C91" s="1"/>
      <c r="D91" s="1"/>
      <c r="E91" s="1"/>
      <c r="F91" s="1"/>
      <c r="G91" s="4"/>
      <c r="H91" s="5"/>
      <c r="I91" s="5"/>
      <c r="J91" s="2"/>
    </row>
    <row r="92" spans="1:10" ht="12.75" customHeight="1" x14ac:dyDescent="0.2">
      <c r="A92" s="10"/>
      <c r="B92" s="1"/>
      <c r="C92" s="1"/>
      <c r="D92" s="1"/>
      <c r="E92" s="1"/>
      <c r="F92" s="1"/>
      <c r="G92" s="4"/>
      <c r="H92" s="5"/>
      <c r="I92" s="5"/>
      <c r="J92" s="2"/>
    </row>
    <row r="93" spans="1:10" ht="12.75" customHeight="1" x14ac:dyDescent="0.2">
      <c r="A93" s="10"/>
      <c r="B93" s="1"/>
      <c r="C93" s="1"/>
      <c r="D93" s="1"/>
      <c r="E93" s="1"/>
      <c r="F93" s="1"/>
      <c r="G93" s="4"/>
      <c r="H93" s="5"/>
      <c r="I93" s="5"/>
      <c r="J93" s="2"/>
    </row>
    <row r="94" spans="1:10" ht="12.75" customHeight="1" x14ac:dyDescent="0.2">
      <c r="A94" s="10"/>
      <c r="B94" s="1"/>
      <c r="C94" s="1"/>
      <c r="D94" s="1"/>
      <c r="E94" s="1"/>
      <c r="F94" s="1"/>
      <c r="G94" s="4"/>
      <c r="H94" s="5"/>
      <c r="I94" s="5"/>
      <c r="J94" s="2"/>
    </row>
    <row r="95" spans="1:10" ht="12.75" customHeight="1" x14ac:dyDescent="0.2">
      <c r="A95" s="10"/>
      <c r="B95" s="1"/>
      <c r="C95" s="1"/>
      <c r="D95" s="1"/>
      <c r="E95" s="1"/>
      <c r="F95" s="1"/>
      <c r="G95" s="4"/>
      <c r="H95" s="5"/>
      <c r="I95" s="5"/>
      <c r="J95" s="2"/>
    </row>
    <row r="96" spans="1:10" ht="12.75" customHeight="1" x14ac:dyDescent="0.2">
      <c r="A96" s="10"/>
      <c r="B96" s="1"/>
      <c r="C96" s="1"/>
      <c r="D96" s="1"/>
      <c r="E96" s="1"/>
      <c r="F96" s="1"/>
      <c r="G96" s="4"/>
      <c r="H96" s="5"/>
      <c r="I96" s="5"/>
      <c r="J96" s="2"/>
    </row>
    <row r="97" spans="1:10" ht="12.75" customHeight="1" x14ac:dyDescent="0.2">
      <c r="A97" s="10"/>
      <c r="B97" s="1"/>
      <c r="C97" s="1"/>
      <c r="D97" s="1"/>
      <c r="E97" s="1"/>
      <c r="F97" s="1"/>
      <c r="G97" s="4"/>
      <c r="H97" s="5"/>
      <c r="I97" s="5"/>
      <c r="J97" s="2"/>
    </row>
    <row r="98" spans="1:10" ht="12.75" customHeight="1" x14ac:dyDescent="0.2">
      <c r="A98" s="10"/>
      <c r="B98" s="1"/>
      <c r="C98" s="1"/>
      <c r="D98" s="1"/>
      <c r="E98" s="1"/>
      <c r="F98" s="1"/>
      <c r="G98" s="4"/>
      <c r="H98" s="5"/>
      <c r="I98" s="5"/>
      <c r="J98" s="2"/>
    </row>
    <row r="99" spans="1:10" ht="12.75" customHeight="1" x14ac:dyDescent="0.2">
      <c r="A99" s="10"/>
      <c r="B99" s="1"/>
      <c r="C99" s="1"/>
      <c r="D99" s="1"/>
      <c r="E99" s="1"/>
      <c r="F99" s="1"/>
      <c r="G99" s="4"/>
      <c r="H99" s="5"/>
      <c r="I99" s="5"/>
      <c r="J99" s="2"/>
    </row>
    <row r="100" spans="1:10" ht="12.75" customHeight="1" x14ac:dyDescent="0.2">
      <c r="A100" s="10"/>
      <c r="B100" s="1"/>
      <c r="C100" s="1"/>
      <c r="D100" s="1"/>
      <c r="E100" s="1"/>
      <c r="F100" s="1"/>
      <c r="G100" s="4"/>
      <c r="H100" s="5"/>
      <c r="I100" s="5"/>
      <c r="J100" s="2"/>
    </row>
    <row r="101" spans="1:10" ht="12.75" customHeight="1" x14ac:dyDescent="0.2">
      <c r="A101" s="10"/>
      <c r="B101" s="1"/>
      <c r="C101" s="1"/>
      <c r="D101" s="1"/>
      <c r="E101" s="1"/>
      <c r="F101" s="1"/>
      <c r="G101" s="4"/>
      <c r="H101" s="5"/>
      <c r="I101" s="5"/>
      <c r="J101" s="2"/>
    </row>
    <row r="102" spans="1:10" ht="12.75" customHeight="1" x14ac:dyDescent="0.2">
      <c r="A102" s="10"/>
      <c r="B102" s="1"/>
      <c r="C102" s="1"/>
      <c r="D102" s="1"/>
      <c r="E102" s="1"/>
      <c r="F102" s="1"/>
      <c r="G102" s="4"/>
      <c r="H102" s="5"/>
      <c r="I102" s="5"/>
      <c r="J102" s="2"/>
    </row>
    <row r="103" spans="1:10" ht="12.75" customHeight="1" x14ac:dyDescent="0.2">
      <c r="A103" s="10"/>
      <c r="B103" s="1"/>
      <c r="C103" s="1"/>
      <c r="D103" s="1"/>
      <c r="E103" s="1"/>
      <c r="F103" s="1"/>
      <c r="G103" s="4"/>
      <c r="H103" s="5"/>
      <c r="I103" s="5"/>
      <c r="J103" s="2"/>
    </row>
    <row r="104" spans="1:10" ht="12.75" customHeight="1" x14ac:dyDescent="0.2">
      <c r="A104" s="10"/>
      <c r="B104" s="1"/>
      <c r="C104" s="1"/>
      <c r="D104" s="1"/>
      <c r="E104" s="1"/>
      <c r="F104" s="1"/>
      <c r="G104" s="4"/>
      <c r="H104" s="5"/>
      <c r="I104" s="5"/>
      <c r="J104" s="2"/>
    </row>
    <row r="105" spans="1:10" ht="12.75" customHeight="1" x14ac:dyDescent="0.2">
      <c r="A105" s="10"/>
      <c r="B105" s="1"/>
      <c r="C105" s="1"/>
      <c r="D105" s="1"/>
      <c r="E105" s="1"/>
      <c r="F105" s="1"/>
      <c r="G105" s="4"/>
      <c r="H105" s="5"/>
      <c r="I105" s="5"/>
      <c r="J105" s="2"/>
    </row>
    <row r="106" spans="1:10" ht="12.75" customHeight="1" x14ac:dyDescent="0.2">
      <c r="A106" s="10"/>
      <c r="B106" s="1"/>
      <c r="C106" s="1"/>
      <c r="D106" s="1"/>
      <c r="E106" s="1"/>
      <c r="F106" s="1"/>
      <c r="G106" s="4"/>
      <c r="H106" s="5"/>
      <c r="I106" s="5"/>
      <c r="J106" s="2"/>
    </row>
    <row r="107" spans="1:10" ht="12.75" customHeight="1" x14ac:dyDescent="0.2">
      <c r="A107" s="10"/>
      <c r="B107" s="1"/>
      <c r="C107" s="1"/>
      <c r="D107" s="1"/>
      <c r="E107" s="1"/>
      <c r="F107" s="1"/>
      <c r="G107" s="4"/>
      <c r="H107" s="5"/>
      <c r="I107" s="5"/>
      <c r="J107" s="2"/>
    </row>
    <row r="108" spans="1:10" ht="12.75" customHeight="1" x14ac:dyDescent="0.2">
      <c r="A108" s="10"/>
      <c r="B108" s="1"/>
      <c r="C108" s="1"/>
      <c r="D108" s="1"/>
      <c r="E108" s="1"/>
      <c r="F108" s="1"/>
      <c r="G108" s="4"/>
      <c r="H108" s="5"/>
      <c r="I108" s="5"/>
      <c r="J108" s="2"/>
    </row>
    <row r="109" spans="1:10" ht="12.75" customHeight="1" x14ac:dyDescent="0.2">
      <c r="A109" s="10"/>
      <c r="B109" s="1"/>
      <c r="C109" s="1"/>
      <c r="D109" s="1"/>
      <c r="E109" s="1"/>
      <c r="F109" s="1"/>
      <c r="G109" s="4"/>
      <c r="H109" s="5"/>
      <c r="I109" s="5"/>
      <c r="J109" s="2"/>
    </row>
    <row r="110" spans="1:10" ht="12.75" customHeight="1" x14ac:dyDescent="0.2">
      <c r="A110" s="10"/>
      <c r="B110" s="1"/>
      <c r="C110" s="1"/>
      <c r="D110" s="1"/>
      <c r="E110" s="1"/>
      <c r="F110" s="1"/>
      <c r="G110" s="4"/>
      <c r="H110" s="5"/>
      <c r="I110" s="5"/>
      <c r="J110" s="2"/>
    </row>
    <row r="111" spans="1:10" ht="12.75" customHeight="1" x14ac:dyDescent="0.2">
      <c r="A111" s="10"/>
      <c r="B111" s="1"/>
      <c r="C111" s="1"/>
      <c r="D111" s="1"/>
      <c r="E111" s="1"/>
      <c r="F111" s="1"/>
      <c r="G111" s="4"/>
      <c r="H111" s="5"/>
      <c r="I111" s="5"/>
      <c r="J111" s="2"/>
    </row>
    <row r="112" spans="1:10" ht="12.75" customHeight="1" x14ac:dyDescent="0.2">
      <c r="A112" s="10"/>
      <c r="B112" s="1"/>
      <c r="C112" s="1"/>
      <c r="D112" s="1"/>
      <c r="E112" s="1"/>
      <c r="F112" s="1"/>
      <c r="G112" s="4"/>
      <c r="H112" s="5"/>
      <c r="I112" s="5"/>
      <c r="J112" s="2"/>
    </row>
    <row r="113" spans="1:10" ht="12.75" customHeight="1" x14ac:dyDescent="0.2">
      <c r="A113" s="10"/>
      <c r="B113" s="1"/>
      <c r="C113" s="1"/>
      <c r="D113" s="1"/>
      <c r="E113" s="1"/>
      <c r="F113" s="1"/>
      <c r="G113" s="4"/>
      <c r="H113" s="5"/>
      <c r="I113" s="5"/>
      <c r="J113" s="2"/>
    </row>
    <row r="114" spans="1:10" ht="12.75" customHeight="1" x14ac:dyDescent="0.2">
      <c r="A114" s="10"/>
      <c r="B114" s="1"/>
      <c r="C114" s="1"/>
      <c r="D114" s="1"/>
      <c r="E114" s="1"/>
      <c r="F114" s="1"/>
      <c r="G114" s="4"/>
      <c r="H114" s="5"/>
      <c r="I114" s="5"/>
      <c r="J114" s="2"/>
    </row>
    <row r="115" spans="1:10" ht="12.75" customHeight="1" x14ac:dyDescent="0.2">
      <c r="A115" s="10"/>
      <c r="B115" s="1"/>
      <c r="C115" s="1"/>
      <c r="D115" s="1"/>
      <c r="E115" s="1"/>
      <c r="F115" s="1"/>
      <c r="G115" s="4"/>
      <c r="H115" s="5"/>
      <c r="I115" s="5"/>
      <c r="J115" s="2"/>
    </row>
    <row r="116" spans="1:10" ht="12.75" customHeight="1" x14ac:dyDescent="0.2">
      <c r="A116" s="10"/>
      <c r="B116" s="1"/>
      <c r="C116" s="1"/>
      <c r="D116" s="1"/>
      <c r="E116" s="1"/>
      <c r="F116" s="1"/>
      <c r="G116" s="4"/>
      <c r="H116" s="5"/>
      <c r="I116" s="5"/>
      <c r="J116" s="2"/>
    </row>
    <row r="117" spans="1:10" ht="12.75" customHeight="1" x14ac:dyDescent="0.2">
      <c r="A117" s="10"/>
      <c r="B117" s="1"/>
      <c r="C117" s="1"/>
      <c r="D117" s="1"/>
      <c r="E117" s="1"/>
      <c r="F117" s="1"/>
      <c r="G117" s="4"/>
      <c r="H117" s="5"/>
      <c r="I117" s="5"/>
      <c r="J117" s="2"/>
    </row>
    <row r="118" spans="1:10" ht="12.75" customHeight="1" x14ac:dyDescent="0.2">
      <c r="A118" s="10"/>
      <c r="B118" s="1"/>
      <c r="C118" s="1"/>
      <c r="D118" s="1"/>
      <c r="E118" s="1"/>
      <c r="F118" s="1"/>
      <c r="G118" s="4"/>
      <c r="H118" s="5"/>
      <c r="I118" s="5"/>
      <c r="J118" s="2"/>
    </row>
    <row r="119" spans="1:10" ht="12.75" customHeight="1" x14ac:dyDescent="0.2">
      <c r="A119" s="10"/>
      <c r="B119" s="1"/>
      <c r="C119" s="1"/>
      <c r="D119" s="1"/>
      <c r="E119" s="1"/>
      <c r="F119" s="1"/>
      <c r="G119" s="4"/>
      <c r="H119" s="5"/>
      <c r="I119" s="5"/>
      <c r="J119" s="2"/>
    </row>
    <row r="120" spans="1:10" ht="12.75" customHeight="1" x14ac:dyDescent="0.2">
      <c r="A120" s="10"/>
      <c r="B120" s="1"/>
      <c r="C120" s="1"/>
      <c r="D120" s="1"/>
      <c r="E120" s="1"/>
      <c r="F120" s="1"/>
      <c r="G120" s="4"/>
      <c r="H120" s="5"/>
      <c r="I120" s="5"/>
      <c r="J120" s="2"/>
    </row>
    <row r="121" spans="1:10" ht="12.75" customHeight="1" x14ac:dyDescent="0.2">
      <c r="A121" s="10"/>
      <c r="B121" s="1"/>
      <c r="C121" s="1"/>
      <c r="D121" s="1"/>
      <c r="E121" s="1"/>
      <c r="F121" s="1"/>
      <c r="G121" s="4"/>
      <c r="H121" s="5"/>
      <c r="I121" s="5"/>
      <c r="J121" s="2"/>
    </row>
    <row r="122" spans="1:10" ht="12.75" customHeight="1" x14ac:dyDescent="0.2">
      <c r="A122" s="10"/>
      <c r="B122" s="1"/>
      <c r="C122" s="1"/>
      <c r="D122" s="1"/>
      <c r="E122" s="1"/>
      <c r="F122" s="1"/>
      <c r="G122" s="4"/>
      <c r="H122" s="5"/>
      <c r="I122" s="5"/>
      <c r="J122" s="2"/>
    </row>
    <row r="123" spans="1:10" ht="12.75" customHeight="1" x14ac:dyDescent="0.2">
      <c r="A123" s="10"/>
      <c r="B123" s="1"/>
      <c r="C123" s="1"/>
      <c r="D123" s="1"/>
      <c r="E123" s="1"/>
      <c r="F123" s="1"/>
      <c r="G123" s="4"/>
      <c r="H123" s="5"/>
      <c r="I123" s="5"/>
      <c r="J123" s="2"/>
    </row>
    <row r="124" spans="1:10" ht="12.75" customHeight="1" x14ac:dyDescent="0.2">
      <c r="A124" s="10"/>
      <c r="B124" s="1"/>
      <c r="C124" s="1"/>
      <c r="D124" s="1"/>
      <c r="E124" s="1"/>
      <c r="F124" s="1"/>
      <c r="G124" s="4"/>
      <c r="H124" s="5"/>
      <c r="I124" s="5"/>
      <c r="J124" s="2"/>
    </row>
    <row r="125" spans="1:10" ht="12.75" customHeight="1" x14ac:dyDescent="0.2">
      <c r="A125" s="10"/>
      <c r="B125" s="1"/>
      <c r="C125" s="1"/>
      <c r="D125" s="1"/>
      <c r="E125" s="1"/>
      <c r="F125" s="1"/>
      <c r="G125" s="4"/>
      <c r="H125" s="5"/>
      <c r="I125" s="5"/>
      <c r="J125" s="2"/>
    </row>
    <row r="126" spans="1:10" ht="12.75" customHeight="1" x14ac:dyDescent="0.2">
      <c r="A126" s="10"/>
      <c r="B126" s="1"/>
      <c r="C126" s="1"/>
      <c r="D126" s="1"/>
      <c r="E126" s="1"/>
      <c r="F126" s="1"/>
      <c r="G126" s="4"/>
      <c r="H126" s="5"/>
      <c r="I126" s="5"/>
      <c r="J126" s="2"/>
    </row>
    <row r="127" spans="1:10" ht="12.75" customHeight="1" x14ac:dyDescent="0.2">
      <c r="A127" s="10"/>
      <c r="B127" s="1"/>
      <c r="C127" s="1"/>
      <c r="D127" s="1"/>
      <c r="E127" s="1"/>
      <c r="F127" s="1"/>
      <c r="G127" s="4"/>
      <c r="H127" s="5"/>
      <c r="I127" s="5"/>
      <c r="J127" s="2"/>
    </row>
    <row r="128" spans="1:10" ht="12.75" customHeight="1" x14ac:dyDescent="0.2">
      <c r="A128" s="10"/>
      <c r="B128" s="1"/>
      <c r="C128" s="1"/>
      <c r="D128" s="1"/>
      <c r="E128" s="1"/>
      <c r="F128" s="1"/>
      <c r="G128" s="4"/>
      <c r="H128" s="5"/>
      <c r="I128" s="5"/>
      <c r="J128" s="2"/>
    </row>
    <row r="129" spans="1:10" ht="12.75" customHeight="1" x14ac:dyDescent="0.2">
      <c r="A129" s="10"/>
      <c r="B129" s="1"/>
      <c r="C129" s="1"/>
      <c r="D129" s="1"/>
      <c r="E129" s="1"/>
      <c r="F129" s="1"/>
      <c r="G129" s="4"/>
      <c r="H129" s="5"/>
      <c r="I129" s="5"/>
      <c r="J129" s="2"/>
    </row>
    <row r="130" spans="1:10" ht="12.75" customHeight="1" x14ac:dyDescent="0.2">
      <c r="A130" s="10"/>
      <c r="B130" s="1"/>
      <c r="C130" s="1"/>
      <c r="D130" s="1"/>
      <c r="E130" s="1"/>
      <c r="F130" s="1"/>
      <c r="G130" s="4"/>
      <c r="H130" s="5"/>
      <c r="I130" s="5"/>
      <c r="J130" s="2"/>
    </row>
    <row r="131" spans="1:10" ht="12.75" customHeight="1" x14ac:dyDescent="0.2">
      <c r="A131" s="10"/>
      <c r="B131" s="1"/>
      <c r="C131" s="1"/>
      <c r="D131" s="1"/>
      <c r="E131" s="1"/>
      <c r="F131" s="1"/>
      <c r="G131" s="4"/>
      <c r="H131" s="5"/>
      <c r="I131" s="5"/>
      <c r="J131" s="2"/>
    </row>
    <row r="132" spans="1:10" ht="12.75" customHeight="1" x14ac:dyDescent="0.2">
      <c r="A132" s="10"/>
      <c r="B132" s="1"/>
      <c r="C132" s="1"/>
      <c r="D132" s="1"/>
      <c r="E132" s="1"/>
      <c r="F132" s="1"/>
      <c r="G132" s="4"/>
      <c r="H132" s="5"/>
      <c r="I132" s="5"/>
      <c r="J132" s="2"/>
    </row>
    <row r="133" spans="1:10" ht="12.75" customHeight="1" x14ac:dyDescent="0.2">
      <c r="A133" s="10"/>
      <c r="B133" s="1"/>
      <c r="C133" s="1"/>
      <c r="D133" s="1"/>
      <c r="E133" s="1"/>
      <c r="F133" s="1"/>
      <c r="G133" s="4"/>
      <c r="H133" s="5"/>
      <c r="I133" s="5"/>
      <c r="J133" s="2"/>
    </row>
    <row r="134" spans="1:10" ht="12.75" customHeight="1" x14ac:dyDescent="0.2">
      <c r="A134" s="10"/>
      <c r="B134" s="1"/>
      <c r="C134" s="1"/>
      <c r="D134" s="1"/>
      <c r="E134" s="1"/>
      <c r="F134" s="1"/>
      <c r="G134" s="4"/>
      <c r="H134" s="5"/>
      <c r="I134" s="5"/>
      <c r="J134" s="2"/>
    </row>
    <row r="135" spans="1:10" ht="12.75" customHeight="1" x14ac:dyDescent="0.2">
      <c r="A135" s="10"/>
      <c r="B135" s="1"/>
      <c r="C135" s="1"/>
      <c r="D135" s="1"/>
      <c r="E135" s="1"/>
      <c r="F135" s="1"/>
      <c r="G135" s="4"/>
      <c r="H135" s="5"/>
      <c r="I135" s="5"/>
      <c r="J135" s="2"/>
    </row>
    <row r="136" spans="1:10" ht="12.75" customHeight="1" x14ac:dyDescent="0.2">
      <c r="A136" s="10"/>
      <c r="B136" s="1"/>
      <c r="C136" s="1"/>
      <c r="D136" s="1"/>
      <c r="E136" s="1"/>
      <c r="F136" s="1"/>
      <c r="G136" s="4"/>
      <c r="H136" s="5"/>
      <c r="I136" s="5"/>
      <c r="J136" s="2"/>
    </row>
    <row r="137" spans="1:10" ht="12.75" customHeight="1" x14ac:dyDescent="0.2">
      <c r="A137" s="10"/>
      <c r="B137" s="1"/>
      <c r="C137" s="1"/>
      <c r="D137" s="1"/>
      <c r="E137" s="1"/>
      <c r="F137" s="1"/>
      <c r="G137" s="4"/>
      <c r="H137" s="5"/>
      <c r="I137" s="5"/>
      <c r="J137" s="2"/>
    </row>
    <row r="138" spans="1:10" ht="12.75" customHeight="1" x14ac:dyDescent="0.2">
      <c r="A138" s="10"/>
      <c r="B138" s="1"/>
      <c r="C138" s="1"/>
      <c r="D138" s="1"/>
      <c r="E138" s="1"/>
      <c r="F138" s="1"/>
      <c r="G138" s="4"/>
      <c r="H138" s="5"/>
      <c r="I138" s="5"/>
      <c r="J138" s="2"/>
    </row>
    <row r="139" spans="1:10" ht="12.75" customHeight="1" x14ac:dyDescent="0.2">
      <c r="A139" s="10"/>
      <c r="B139" s="1"/>
      <c r="C139" s="1"/>
      <c r="D139" s="1"/>
      <c r="E139" s="1"/>
      <c r="F139" s="1"/>
      <c r="G139" s="4"/>
      <c r="H139" s="5"/>
      <c r="I139" s="5"/>
      <c r="J139" s="2"/>
    </row>
    <row r="140" spans="1:10" ht="12.75" customHeight="1" x14ac:dyDescent="0.2">
      <c r="A140" s="10"/>
      <c r="B140" s="1"/>
      <c r="C140" s="1"/>
      <c r="D140" s="1"/>
      <c r="E140" s="1"/>
      <c r="F140" s="1"/>
      <c r="G140" s="4"/>
      <c r="H140" s="5"/>
      <c r="I140" s="5"/>
      <c r="J140" s="2"/>
    </row>
    <row r="141" spans="1:10" ht="12.75" customHeight="1" x14ac:dyDescent="0.2">
      <c r="A141" s="10"/>
      <c r="B141" s="1"/>
      <c r="C141" s="1"/>
      <c r="D141" s="1"/>
      <c r="E141" s="1"/>
      <c r="F141" s="1"/>
      <c r="G141" s="4"/>
      <c r="H141" s="5"/>
      <c r="I141" s="5"/>
      <c r="J141" s="2"/>
    </row>
    <row r="142" spans="1:10" ht="12.75" customHeight="1" x14ac:dyDescent="0.2">
      <c r="A142" s="10"/>
      <c r="B142" s="1"/>
      <c r="C142" s="1"/>
      <c r="D142" s="1"/>
      <c r="E142" s="1"/>
      <c r="F142" s="1"/>
      <c r="G142" s="4"/>
      <c r="H142" s="5"/>
      <c r="I142" s="5"/>
      <c r="J142" s="2"/>
    </row>
    <row r="143" spans="1:10" ht="12.75" customHeight="1" x14ac:dyDescent="0.2">
      <c r="A143" s="10"/>
      <c r="B143" s="1"/>
      <c r="C143" s="1"/>
      <c r="D143" s="1"/>
      <c r="E143" s="1"/>
      <c r="F143" s="1"/>
      <c r="G143" s="4"/>
      <c r="H143" s="5"/>
      <c r="I143" s="5"/>
      <c r="J143" s="2"/>
    </row>
    <row r="144" spans="1:10" ht="12.75" customHeight="1" x14ac:dyDescent="0.2">
      <c r="A144" s="10"/>
      <c r="B144" s="1"/>
      <c r="C144" s="1"/>
      <c r="D144" s="1"/>
      <c r="E144" s="1"/>
      <c r="F144" s="1"/>
      <c r="G144" s="4"/>
      <c r="H144" s="5"/>
      <c r="I144" s="5"/>
      <c r="J144" s="2"/>
    </row>
    <row r="145" spans="1:10" ht="12.75" customHeight="1" x14ac:dyDescent="0.2">
      <c r="A145" s="10"/>
      <c r="B145" s="1"/>
      <c r="C145" s="1"/>
      <c r="D145" s="1"/>
      <c r="E145" s="1"/>
      <c r="F145" s="1"/>
      <c r="G145" s="4"/>
      <c r="H145" s="5"/>
      <c r="I145" s="5"/>
      <c r="J145" s="2"/>
    </row>
    <row r="146" spans="1:10" ht="12.75" customHeight="1" x14ac:dyDescent="0.2">
      <c r="A146" s="10"/>
      <c r="B146" s="1"/>
      <c r="C146" s="1"/>
      <c r="D146" s="1"/>
      <c r="E146" s="1"/>
      <c r="F146" s="1"/>
      <c r="G146" s="4"/>
      <c r="H146" s="5"/>
      <c r="I146" s="5"/>
      <c r="J146" s="2"/>
    </row>
    <row r="147" spans="1:10" ht="12.75" customHeight="1" x14ac:dyDescent="0.2">
      <c r="A147" s="10"/>
      <c r="B147" s="1"/>
      <c r="C147" s="1"/>
      <c r="D147" s="1"/>
      <c r="E147" s="1"/>
      <c r="F147" s="1"/>
      <c r="G147" s="4"/>
      <c r="H147" s="5"/>
      <c r="I147" s="5"/>
      <c r="J147" s="2"/>
    </row>
    <row r="148" spans="1:10" ht="12.75" customHeight="1" x14ac:dyDescent="0.2">
      <c r="A148" s="10"/>
      <c r="B148" s="1"/>
      <c r="C148" s="1"/>
      <c r="D148" s="1"/>
      <c r="E148" s="1"/>
      <c r="F148" s="1"/>
      <c r="G148" s="4"/>
      <c r="H148" s="5"/>
      <c r="I148" s="5"/>
      <c r="J148" s="2"/>
    </row>
    <row r="149" spans="1:10" ht="12.75" customHeight="1" x14ac:dyDescent="0.2">
      <c r="A149" s="10"/>
      <c r="B149" s="1"/>
      <c r="C149" s="1"/>
      <c r="D149" s="1"/>
      <c r="E149" s="1"/>
      <c r="F149" s="1"/>
      <c r="G149" s="4"/>
      <c r="H149" s="5"/>
      <c r="I149" s="5"/>
      <c r="J149" s="2"/>
    </row>
    <row r="150" spans="1:10" ht="12.75" customHeight="1" x14ac:dyDescent="0.2">
      <c r="A150" s="10"/>
      <c r="B150" s="1"/>
      <c r="C150" s="1"/>
      <c r="D150" s="1"/>
      <c r="E150" s="1"/>
      <c r="F150" s="1"/>
      <c r="G150" s="4"/>
      <c r="H150" s="5"/>
      <c r="I150" s="5"/>
      <c r="J150" s="2"/>
    </row>
    <row r="151" spans="1:10" ht="12.75" customHeight="1" x14ac:dyDescent="0.2">
      <c r="A151" s="10"/>
      <c r="B151" s="1"/>
      <c r="C151" s="1"/>
      <c r="D151" s="1"/>
      <c r="E151" s="1"/>
      <c r="F151" s="1"/>
      <c r="G151" s="4"/>
      <c r="H151" s="5"/>
      <c r="I151" s="5"/>
      <c r="J151" s="2"/>
    </row>
    <row r="152" spans="1:10" ht="12.75" customHeight="1" x14ac:dyDescent="0.2">
      <c r="A152" s="10"/>
      <c r="B152" s="1"/>
      <c r="C152" s="1"/>
      <c r="D152" s="1"/>
      <c r="E152" s="1"/>
      <c r="F152" s="1"/>
      <c r="G152" s="4"/>
      <c r="H152" s="5"/>
      <c r="I152" s="5"/>
      <c r="J152" s="2"/>
    </row>
    <row r="153" spans="1:10" ht="12.75" customHeight="1" x14ac:dyDescent="0.2">
      <c r="A153" s="10"/>
      <c r="B153" s="1"/>
      <c r="C153" s="1"/>
      <c r="D153" s="1"/>
      <c r="E153" s="1"/>
      <c r="F153" s="1"/>
      <c r="G153" s="4"/>
      <c r="H153" s="5"/>
      <c r="I153" s="5"/>
      <c r="J153" s="2"/>
    </row>
    <row r="154" spans="1:10" ht="12.75" customHeight="1" x14ac:dyDescent="0.2">
      <c r="A154" s="10"/>
      <c r="B154" s="1"/>
      <c r="C154" s="1"/>
      <c r="D154" s="1"/>
      <c r="E154" s="1"/>
      <c r="F154" s="1"/>
      <c r="G154" s="4"/>
      <c r="H154" s="5"/>
      <c r="I154" s="5"/>
      <c r="J154" s="2"/>
    </row>
    <row r="155" spans="1:10" ht="12.75" customHeight="1" x14ac:dyDescent="0.2">
      <c r="A155" s="10"/>
      <c r="B155" s="1"/>
      <c r="C155" s="1"/>
      <c r="D155" s="1"/>
      <c r="E155" s="1"/>
      <c r="F155" s="1"/>
      <c r="G155" s="4"/>
      <c r="H155" s="5"/>
      <c r="I155" s="5"/>
      <c r="J155" s="2"/>
    </row>
    <row r="156" spans="1:10" ht="12.75" customHeight="1" x14ac:dyDescent="0.2">
      <c r="A156" s="10"/>
      <c r="B156" s="1"/>
      <c r="C156" s="1"/>
      <c r="D156" s="1"/>
      <c r="E156" s="1"/>
      <c r="F156" s="1"/>
      <c r="G156" s="4"/>
      <c r="H156" s="5"/>
      <c r="I156" s="5"/>
      <c r="J156" s="2"/>
    </row>
    <row r="157" spans="1:10" ht="12.75" customHeight="1" x14ac:dyDescent="0.2">
      <c r="A157" s="10"/>
      <c r="B157" s="1"/>
      <c r="C157" s="1"/>
      <c r="D157" s="1"/>
      <c r="E157" s="1"/>
      <c r="F157" s="1"/>
      <c r="G157" s="4"/>
      <c r="H157" s="5"/>
      <c r="I157" s="5"/>
      <c r="J157" s="2"/>
    </row>
    <row r="158" spans="1:10" ht="12.75" customHeight="1" x14ac:dyDescent="0.2">
      <c r="A158" s="10"/>
      <c r="B158" s="1"/>
      <c r="C158" s="1"/>
      <c r="D158" s="1"/>
      <c r="E158" s="1"/>
      <c r="F158" s="1"/>
      <c r="G158" s="4"/>
      <c r="H158" s="5"/>
      <c r="I158" s="5"/>
      <c r="J158" s="2"/>
    </row>
    <row r="159" spans="1:10" ht="12.75" customHeight="1" x14ac:dyDescent="0.2">
      <c r="A159" s="10"/>
      <c r="B159" s="1"/>
      <c r="C159" s="1"/>
      <c r="D159" s="1"/>
      <c r="E159" s="1"/>
      <c r="F159" s="1"/>
      <c r="G159" s="4"/>
      <c r="H159" s="5"/>
      <c r="I159" s="5"/>
      <c r="J159" s="2"/>
    </row>
    <row r="160" spans="1:10" ht="12.75" customHeight="1" x14ac:dyDescent="0.2">
      <c r="A160" s="10"/>
      <c r="B160" s="1"/>
      <c r="C160" s="1"/>
      <c r="D160" s="1"/>
      <c r="E160" s="1"/>
      <c r="F160" s="1"/>
      <c r="G160" s="4"/>
      <c r="H160" s="5"/>
      <c r="I160" s="5"/>
      <c r="J160" s="2"/>
    </row>
    <row r="161" spans="1:10" ht="12.75" customHeight="1" x14ac:dyDescent="0.2">
      <c r="A161" s="10"/>
      <c r="B161" s="1"/>
      <c r="C161" s="1"/>
      <c r="D161" s="1"/>
      <c r="E161" s="1"/>
      <c r="F161" s="1"/>
      <c r="G161" s="4"/>
      <c r="H161" s="5"/>
      <c r="I161" s="5"/>
      <c r="J161" s="2"/>
    </row>
    <row r="162" spans="1:10" ht="12.75" customHeight="1" x14ac:dyDescent="0.2">
      <c r="A162" s="10"/>
      <c r="B162" s="1"/>
      <c r="C162" s="1"/>
      <c r="D162" s="1"/>
      <c r="E162" s="1"/>
      <c r="F162" s="1"/>
      <c r="G162" s="4"/>
      <c r="H162" s="5"/>
      <c r="I162" s="5"/>
      <c r="J162" s="2"/>
    </row>
    <row r="163" spans="1:10" ht="12.75" customHeight="1" x14ac:dyDescent="0.2">
      <c r="A163" s="10"/>
      <c r="B163" s="1"/>
      <c r="C163" s="1"/>
      <c r="D163" s="1"/>
      <c r="E163" s="1"/>
      <c r="F163" s="1"/>
      <c r="G163" s="4"/>
      <c r="H163" s="5"/>
      <c r="I163" s="5"/>
      <c r="J163" s="2"/>
    </row>
    <row r="164" spans="1:10" ht="12.75" customHeight="1" x14ac:dyDescent="0.2">
      <c r="A164" s="10"/>
      <c r="B164" s="1"/>
      <c r="C164" s="1"/>
      <c r="D164" s="1"/>
      <c r="E164" s="1"/>
      <c r="F164" s="1"/>
      <c r="G164" s="4"/>
      <c r="H164" s="5"/>
      <c r="I164" s="5"/>
      <c r="J164" s="2"/>
    </row>
    <row r="165" spans="1:10" ht="12.75" customHeight="1" x14ac:dyDescent="0.2">
      <c r="A165" s="10"/>
      <c r="B165" s="1"/>
      <c r="C165" s="1"/>
      <c r="D165" s="1"/>
      <c r="E165" s="1"/>
      <c r="F165" s="1"/>
      <c r="G165" s="4"/>
      <c r="H165" s="5"/>
      <c r="I165" s="5"/>
      <c r="J165" s="2"/>
    </row>
    <row r="166" spans="1:10" ht="12.75" customHeight="1" x14ac:dyDescent="0.2">
      <c r="A166" s="10"/>
      <c r="B166" s="1"/>
      <c r="C166" s="1"/>
      <c r="D166" s="1"/>
      <c r="E166" s="1"/>
      <c r="F166" s="1"/>
      <c r="G166" s="4"/>
      <c r="H166" s="5"/>
      <c r="I166" s="5"/>
      <c r="J166" s="2"/>
    </row>
    <row r="167" spans="1:10" ht="12.75" customHeight="1" x14ac:dyDescent="0.2">
      <c r="A167" s="10"/>
      <c r="B167" s="1"/>
      <c r="C167" s="1"/>
      <c r="D167" s="1"/>
      <c r="E167" s="1"/>
      <c r="F167" s="1"/>
      <c r="G167" s="4"/>
      <c r="H167" s="5"/>
      <c r="I167" s="5"/>
      <c r="J167" s="2"/>
    </row>
    <row r="168" spans="1:10" ht="12.75" customHeight="1" x14ac:dyDescent="0.2">
      <c r="A168" s="10"/>
      <c r="B168" s="1"/>
      <c r="C168" s="1"/>
      <c r="D168" s="1"/>
      <c r="E168" s="1"/>
      <c r="F168" s="1"/>
      <c r="G168" s="4"/>
      <c r="H168" s="5"/>
      <c r="I168" s="5"/>
      <c r="J168" s="2"/>
    </row>
    <row r="169" spans="1:10" ht="12.75" customHeight="1" x14ac:dyDescent="0.2">
      <c r="A169" s="10"/>
      <c r="B169" s="1"/>
      <c r="C169" s="1"/>
      <c r="D169" s="1"/>
      <c r="E169" s="1"/>
      <c r="F169" s="1"/>
      <c r="G169" s="4"/>
      <c r="H169" s="5"/>
      <c r="I169" s="5"/>
      <c r="J169" s="2"/>
    </row>
    <row r="170" spans="1:10" ht="12.75" customHeight="1" x14ac:dyDescent="0.2">
      <c r="A170" s="10"/>
      <c r="B170" s="1"/>
      <c r="C170" s="1"/>
      <c r="D170" s="1"/>
      <c r="E170" s="1"/>
      <c r="F170" s="1"/>
      <c r="G170" s="4"/>
      <c r="H170" s="5"/>
      <c r="I170" s="5"/>
      <c r="J170" s="2"/>
    </row>
    <row r="171" spans="1:10" ht="12.75" customHeight="1" x14ac:dyDescent="0.2">
      <c r="A171" s="10"/>
      <c r="B171" s="1"/>
      <c r="C171" s="1"/>
      <c r="D171" s="1"/>
      <c r="E171" s="1"/>
      <c r="F171" s="1"/>
      <c r="G171" s="4"/>
      <c r="H171" s="5"/>
      <c r="I171" s="5"/>
      <c r="J171" s="2"/>
    </row>
    <row r="172" spans="1:10" ht="12.75" customHeight="1" x14ac:dyDescent="0.2">
      <c r="A172" s="10"/>
      <c r="B172" s="1"/>
      <c r="C172" s="1"/>
      <c r="D172" s="1"/>
      <c r="E172" s="1"/>
      <c r="F172" s="1"/>
      <c r="G172" s="4"/>
      <c r="H172" s="5"/>
      <c r="I172" s="5"/>
      <c r="J172" s="2"/>
    </row>
    <row r="173" spans="1:10" ht="12.75" customHeight="1" x14ac:dyDescent="0.2">
      <c r="A173" s="10"/>
      <c r="B173" s="1"/>
      <c r="C173" s="1"/>
      <c r="D173" s="1"/>
      <c r="E173" s="1"/>
      <c r="F173" s="1"/>
      <c r="G173" s="4"/>
      <c r="H173" s="5"/>
      <c r="I173" s="5"/>
      <c r="J173" s="2"/>
    </row>
    <row r="174" spans="1:10" ht="12.75" customHeight="1" x14ac:dyDescent="0.2">
      <c r="A174" s="10"/>
      <c r="B174" s="1"/>
      <c r="C174" s="1"/>
      <c r="D174" s="1"/>
      <c r="E174" s="1"/>
      <c r="F174" s="1"/>
      <c r="G174" s="4"/>
      <c r="H174" s="5"/>
      <c r="I174" s="5"/>
      <c r="J174" s="2"/>
    </row>
    <row r="175" spans="1:10" ht="12.75" customHeight="1" x14ac:dyDescent="0.2">
      <c r="A175" s="10"/>
      <c r="B175" s="1"/>
      <c r="C175" s="1"/>
      <c r="D175" s="1"/>
      <c r="E175" s="1"/>
      <c r="F175" s="1"/>
      <c r="G175" s="4"/>
      <c r="H175" s="5"/>
      <c r="I175" s="5"/>
      <c r="J175" s="2"/>
    </row>
    <row r="176" spans="1:10" ht="12.75" customHeight="1" x14ac:dyDescent="0.2">
      <c r="A176" s="10"/>
      <c r="B176" s="1"/>
      <c r="C176" s="1"/>
      <c r="D176" s="1"/>
      <c r="E176" s="1"/>
      <c r="F176" s="1"/>
      <c r="G176" s="4"/>
      <c r="H176" s="5"/>
      <c r="I176" s="5"/>
      <c r="J176" s="2"/>
    </row>
    <row r="177" spans="1:10" ht="12.75" customHeight="1" x14ac:dyDescent="0.2">
      <c r="A177" s="10"/>
      <c r="B177" s="1"/>
      <c r="C177" s="1"/>
      <c r="D177" s="1"/>
      <c r="E177" s="1"/>
      <c r="F177" s="1"/>
      <c r="G177" s="4"/>
      <c r="H177" s="5"/>
      <c r="I177" s="5"/>
      <c r="J177" s="2"/>
    </row>
    <row r="178" spans="1:10" ht="12.75" customHeight="1" x14ac:dyDescent="0.2">
      <c r="A178" s="10"/>
      <c r="B178" s="1"/>
      <c r="C178" s="1"/>
      <c r="D178" s="1"/>
      <c r="E178" s="1"/>
      <c r="F178" s="1"/>
      <c r="G178" s="4"/>
      <c r="H178" s="5"/>
      <c r="I178" s="5"/>
      <c r="J178" s="2"/>
    </row>
    <row r="179" spans="1:10" ht="12.75" customHeight="1" x14ac:dyDescent="0.2">
      <c r="A179" s="10"/>
      <c r="B179" s="1"/>
      <c r="C179" s="1"/>
      <c r="D179" s="1"/>
      <c r="E179" s="1"/>
      <c r="F179" s="1"/>
      <c r="G179" s="4"/>
      <c r="H179" s="5"/>
      <c r="I179" s="5"/>
      <c r="J179" s="2"/>
    </row>
    <row r="180" spans="1:10" ht="12.75" customHeight="1" x14ac:dyDescent="0.2">
      <c r="A180" s="10"/>
      <c r="B180" s="1"/>
      <c r="C180" s="1"/>
      <c r="D180" s="1"/>
      <c r="E180" s="1"/>
      <c r="F180" s="1"/>
      <c r="G180" s="4"/>
      <c r="H180" s="5"/>
      <c r="I180" s="5"/>
      <c r="J180" s="2"/>
    </row>
    <row r="181" spans="1:10" ht="12.75" customHeight="1" x14ac:dyDescent="0.2">
      <c r="A181" s="10"/>
      <c r="B181" s="1"/>
      <c r="C181" s="1"/>
      <c r="D181" s="1"/>
      <c r="E181" s="1"/>
      <c r="F181" s="1"/>
      <c r="G181" s="4"/>
      <c r="H181" s="5"/>
      <c r="I181" s="5"/>
      <c r="J181" s="2"/>
    </row>
    <row r="182" spans="1:10" ht="12.75" customHeight="1" x14ac:dyDescent="0.2">
      <c r="A182" s="10"/>
      <c r="B182" s="1"/>
      <c r="C182" s="1"/>
      <c r="D182" s="1"/>
      <c r="E182" s="1"/>
      <c r="F182" s="1"/>
      <c r="G182" s="4"/>
      <c r="H182" s="5"/>
      <c r="I182" s="5"/>
      <c r="J182" s="2"/>
    </row>
    <row r="183" spans="1:10" ht="12.75" customHeight="1" x14ac:dyDescent="0.2">
      <c r="A183" s="10"/>
      <c r="B183" s="1"/>
      <c r="C183" s="1"/>
      <c r="D183" s="1"/>
      <c r="E183" s="1"/>
      <c r="F183" s="1"/>
      <c r="G183" s="4"/>
      <c r="H183" s="5"/>
      <c r="I183" s="5"/>
      <c r="J183" s="2"/>
    </row>
    <row r="184" spans="1:10" ht="12.75" customHeight="1" x14ac:dyDescent="0.2">
      <c r="A184" s="10"/>
      <c r="B184" s="1"/>
      <c r="C184" s="1"/>
      <c r="D184" s="1"/>
      <c r="E184" s="1"/>
      <c r="F184" s="1"/>
      <c r="G184" s="4"/>
      <c r="H184" s="5"/>
      <c r="I184" s="5"/>
      <c r="J184" s="2"/>
    </row>
    <row r="185" spans="1:10" ht="12.75" customHeight="1" x14ac:dyDescent="0.2">
      <c r="A185" s="10"/>
      <c r="B185" s="1"/>
      <c r="C185" s="1"/>
      <c r="D185" s="1"/>
      <c r="E185" s="1"/>
      <c r="F185" s="1"/>
      <c r="G185" s="4"/>
      <c r="H185" s="5"/>
      <c r="I185" s="5"/>
      <c r="J185" s="2"/>
    </row>
    <row r="186" spans="1:10" ht="12.75" customHeight="1" x14ac:dyDescent="0.2">
      <c r="A186" s="10"/>
      <c r="B186" s="1"/>
      <c r="C186" s="1"/>
      <c r="D186" s="1"/>
      <c r="E186" s="1"/>
      <c r="F186" s="1"/>
      <c r="G186" s="4"/>
      <c r="H186" s="5"/>
      <c r="I186" s="5"/>
      <c r="J186" s="2"/>
    </row>
    <row r="187" spans="1:10" ht="12.75" customHeight="1" x14ac:dyDescent="0.2">
      <c r="A187" s="10"/>
      <c r="B187" s="1"/>
      <c r="C187" s="1"/>
      <c r="D187" s="1"/>
      <c r="E187" s="1"/>
      <c r="F187" s="1"/>
      <c r="G187" s="4"/>
      <c r="H187" s="5"/>
      <c r="I187" s="5"/>
      <c r="J187" s="2"/>
    </row>
    <row r="188" spans="1:10" ht="12.75" customHeight="1" x14ac:dyDescent="0.2">
      <c r="A188" s="10"/>
      <c r="B188" s="1"/>
      <c r="C188" s="1"/>
      <c r="D188" s="1"/>
      <c r="E188" s="1"/>
      <c r="F188" s="1"/>
      <c r="G188" s="4"/>
      <c r="H188" s="5"/>
      <c r="I188" s="5"/>
      <c r="J188" s="2"/>
    </row>
    <row r="189" spans="1:10" ht="12.75" customHeight="1" x14ac:dyDescent="0.2">
      <c r="A189" s="10"/>
      <c r="B189" s="1"/>
      <c r="C189" s="1"/>
      <c r="D189" s="1"/>
      <c r="E189" s="1"/>
      <c r="F189" s="1"/>
      <c r="G189" s="4"/>
      <c r="H189" s="5"/>
      <c r="I189" s="5"/>
      <c r="J189" s="2"/>
    </row>
    <row r="190" spans="1:10" ht="12.75" customHeight="1" x14ac:dyDescent="0.2">
      <c r="A190" s="10"/>
      <c r="B190" s="1"/>
      <c r="C190" s="1"/>
      <c r="D190" s="1"/>
      <c r="E190" s="1"/>
      <c r="F190" s="1"/>
      <c r="G190" s="4"/>
      <c r="H190" s="5"/>
      <c r="I190" s="5"/>
      <c r="J190" s="2"/>
    </row>
    <row r="191" spans="1:10" ht="12.75" customHeight="1" x14ac:dyDescent="0.2">
      <c r="A191" s="10"/>
      <c r="B191" s="1"/>
      <c r="C191" s="1"/>
      <c r="D191" s="1"/>
      <c r="E191" s="1"/>
      <c r="F191" s="1"/>
      <c r="G191" s="4"/>
      <c r="H191" s="5"/>
      <c r="I191" s="5"/>
      <c r="J191" s="2"/>
    </row>
    <row r="192" spans="1:10" ht="12.75" customHeight="1" x14ac:dyDescent="0.2">
      <c r="A192" s="10"/>
      <c r="B192" s="1"/>
      <c r="C192" s="1"/>
      <c r="D192" s="1"/>
      <c r="E192" s="1"/>
      <c r="F192" s="1"/>
      <c r="G192" s="4"/>
      <c r="H192" s="5"/>
      <c r="I192" s="5"/>
      <c r="J192" s="2"/>
    </row>
    <row r="193" spans="1:10" ht="12.75" customHeight="1" x14ac:dyDescent="0.2">
      <c r="A193" s="10"/>
      <c r="B193" s="1"/>
      <c r="C193" s="1"/>
      <c r="D193" s="1"/>
      <c r="E193" s="1"/>
      <c r="F193" s="1"/>
      <c r="G193" s="4"/>
      <c r="H193" s="5"/>
      <c r="I193" s="5"/>
      <c r="J193" s="2"/>
    </row>
    <row r="194" spans="1:10" ht="12.75" customHeight="1" x14ac:dyDescent="0.2">
      <c r="A194" s="10"/>
      <c r="B194" s="1"/>
      <c r="C194" s="1"/>
      <c r="D194" s="1"/>
      <c r="E194" s="1"/>
      <c r="F194" s="1"/>
      <c r="G194" s="4"/>
      <c r="H194" s="5"/>
      <c r="I194" s="5"/>
      <c r="J194" s="2"/>
    </row>
    <row r="195" spans="1:10" ht="12.75" customHeight="1" x14ac:dyDescent="0.2">
      <c r="A195" s="10"/>
      <c r="B195" s="1"/>
      <c r="C195" s="1"/>
      <c r="D195" s="1"/>
      <c r="E195" s="1"/>
      <c r="F195" s="1"/>
      <c r="G195" s="4"/>
      <c r="H195" s="5"/>
      <c r="I195" s="5"/>
      <c r="J195" s="2"/>
    </row>
    <row r="196" spans="1:10" ht="12.75" customHeight="1" x14ac:dyDescent="0.2">
      <c r="A196" s="10"/>
      <c r="B196" s="1"/>
      <c r="C196" s="1"/>
      <c r="D196" s="1"/>
      <c r="E196" s="1"/>
      <c r="F196" s="1"/>
      <c r="G196" s="4"/>
      <c r="H196" s="5"/>
      <c r="I196" s="5"/>
      <c r="J196" s="2"/>
    </row>
    <row r="197" spans="1:10" ht="12.75" customHeight="1" x14ac:dyDescent="0.2">
      <c r="A197" s="10"/>
      <c r="B197" s="1"/>
      <c r="C197" s="1"/>
      <c r="D197" s="1"/>
      <c r="E197" s="1"/>
      <c r="F197" s="1"/>
      <c r="G197" s="4"/>
      <c r="H197" s="5"/>
      <c r="I197" s="5"/>
      <c r="J197" s="2"/>
    </row>
    <row r="198" spans="1:10" ht="12.75" customHeight="1" x14ac:dyDescent="0.2">
      <c r="A198" s="10"/>
      <c r="B198" s="1"/>
      <c r="C198" s="1"/>
      <c r="D198" s="1"/>
      <c r="E198" s="1"/>
      <c r="F198" s="1"/>
      <c r="G198" s="4"/>
      <c r="H198" s="5"/>
      <c r="I198" s="5"/>
      <c r="J198" s="2"/>
    </row>
    <row r="199" spans="1:10" ht="12.75" customHeight="1" x14ac:dyDescent="0.2">
      <c r="A199" s="10"/>
      <c r="B199" s="1"/>
      <c r="C199" s="1"/>
      <c r="D199" s="1"/>
      <c r="E199" s="1"/>
      <c r="F199" s="1"/>
      <c r="G199" s="4"/>
      <c r="H199" s="5"/>
      <c r="I199" s="5"/>
      <c r="J199" s="2"/>
    </row>
    <row r="200" spans="1:10" ht="12.75" customHeight="1" x14ac:dyDescent="0.2">
      <c r="A200" s="10"/>
      <c r="B200" s="1"/>
      <c r="C200" s="1"/>
      <c r="D200" s="1"/>
      <c r="E200" s="1"/>
      <c r="F200" s="1"/>
      <c r="G200" s="4"/>
      <c r="H200" s="5"/>
      <c r="I200" s="5"/>
      <c r="J200" s="2"/>
    </row>
    <row r="201" spans="1:10" ht="12.75" customHeight="1" x14ac:dyDescent="0.2">
      <c r="A201" s="10"/>
      <c r="B201" s="1"/>
      <c r="C201" s="1"/>
      <c r="D201" s="1"/>
      <c r="E201" s="1"/>
      <c r="F201" s="1"/>
      <c r="G201" s="4"/>
      <c r="H201" s="5"/>
      <c r="I201" s="5"/>
      <c r="J201" s="2"/>
    </row>
    <row r="202" spans="1:10" ht="12.75" customHeight="1" x14ac:dyDescent="0.2">
      <c r="A202" s="10"/>
      <c r="B202" s="1"/>
      <c r="C202" s="1"/>
      <c r="D202" s="1"/>
      <c r="E202" s="1"/>
      <c r="F202" s="1"/>
      <c r="G202" s="4"/>
      <c r="H202" s="5"/>
      <c r="I202" s="5"/>
      <c r="J202" s="2"/>
    </row>
    <row r="203" spans="1:10" ht="12.75" customHeight="1" x14ac:dyDescent="0.2">
      <c r="A203" s="10"/>
      <c r="B203" s="1"/>
      <c r="C203" s="1"/>
      <c r="D203" s="1"/>
      <c r="E203" s="1"/>
      <c r="F203" s="1"/>
      <c r="G203" s="4"/>
      <c r="H203" s="5"/>
      <c r="I203" s="5"/>
      <c r="J203" s="2"/>
    </row>
    <row r="204" spans="1:10" ht="12.75" customHeight="1" x14ac:dyDescent="0.2">
      <c r="A204" s="10"/>
      <c r="B204" s="1"/>
      <c r="C204" s="1"/>
      <c r="D204" s="1"/>
      <c r="E204" s="1"/>
      <c r="F204" s="1"/>
      <c r="G204" s="4"/>
      <c r="H204" s="5"/>
      <c r="I204" s="5"/>
      <c r="J204" s="2"/>
    </row>
    <row r="205" spans="1:10" ht="12.75" customHeight="1" x14ac:dyDescent="0.2">
      <c r="A205" s="10"/>
      <c r="B205" s="1"/>
      <c r="C205" s="1"/>
      <c r="D205" s="1"/>
      <c r="E205" s="1"/>
      <c r="F205" s="1"/>
      <c r="G205" s="4"/>
      <c r="H205" s="5"/>
      <c r="I205" s="5"/>
      <c r="J205" s="2"/>
    </row>
    <row r="206" spans="1:10" ht="12.75" customHeight="1" x14ac:dyDescent="0.2">
      <c r="A206" s="10"/>
      <c r="B206" s="1"/>
      <c r="C206" s="1"/>
      <c r="D206" s="1"/>
      <c r="E206" s="1"/>
      <c r="F206" s="1"/>
      <c r="G206" s="4"/>
      <c r="H206" s="5"/>
      <c r="I206" s="5"/>
      <c r="J206" s="2"/>
    </row>
    <row r="207" spans="1:10" ht="12.75" customHeight="1" x14ac:dyDescent="0.2">
      <c r="A207" s="10"/>
      <c r="B207" s="1"/>
      <c r="C207" s="1"/>
      <c r="D207" s="1"/>
      <c r="E207" s="1"/>
      <c r="F207" s="1"/>
      <c r="G207" s="4"/>
      <c r="H207" s="5"/>
      <c r="I207" s="5"/>
      <c r="J207" s="2"/>
    </row>
    <row r="208" spans="1:10" ht="12.75" customHeight="1" x14ac:dyDescent="0.2">
      <c r="A208" s="10"/>
      <c r="B208" s="1"/>
      <c r="C208" s="1"/>
      <c r="D208" s="1"/>
      <c r="E208" s="1"/>
      <c r="F208" s="1"/>
      <c r="G208" s="4"/>
      <c r="H208" s="5"/>
      <c r="I208" s="5"/>
      <c r="J208" s="2"/>
    </row>
    <row r="209" spans="1:10" ht="12.75" customHeight="1" x14ac:dyDescent="0.2">
      <c r="A209" s="10"/>
      <c r="B209" s="1"/>
      <c r="C209" s="1"/>
      <c r="D209" s="1"/>
      <c r="E209" s="1"/>
      <c r="F209" s="1"/>
      <c r="G209" s="4"/>
      <c r="H209" s="5"/>
      <c r="I209" s="5"/>
      <c r="J209" s="2"/>
    </row>
    <row r="210" spans="1:10" ht="12.75" customHeight="1" x14ac:dyDescent="0.2">
      <c r="A210" s="10"/>
      <c r="B210" s="1"/>
      <c r="C210" s="1"/>
      <c r="D210" s="1"/>
      <c r="E210" s="1"/>
      <c r="F210" s="1"/>
      <c r="G210" s="4"/>
      <c r="H210" s="5"/>
      <c r="I210" s="5"/>
      <c r="J210" s="2"/>
    </row>
    <row r="211" spans="1:10" ht="12.75" customHeight="1" x14ac:dyDescent="0.2">
      <c r="A211" s="10"/>
      <c r="B211" s="1"/>
      <c r="C211" s="1"/>
      <c r="D211" s="1"/>
      <c r="E211" s="1"/>
      <c r="F211" s="1"/>
      <c r="G211" s="4"/>
      <c r="H211" s="5"/>
      <c r="I211" s="5"/>
      <c r="J211" s="2"/>
    </row>
    <row r="212" spans="1:10" ht="12.75" customHeight="1" x14ac:dyDescent="0.2">
      <c r="A212" s="10"/>
      <c r="B212" s="1"/>
      <c r="C212" s="1"/>
      <c r="D212" s="1"/>
      <c r="E212" s="1"/>
      <c r="F212" s="1"/>
      <c r="G212" s="4"/>
      <c r="H212" s="5"/>
      <c r="I212" s="5"/>
      <c r="J212" s="2"/>
    </row>
    <row r="213" spans="1:10" ht="12.75" customHeight="1" x14ac:dyDescent="0.2">
      <c r="A213" s="10"/>
      <c r="B213" s="1"/>
      <c r="C213" s="1"/>
      <c r="D213" s="1"/>
      <c r="E213" s="1"/>
      <c r="F213" s="1"/>
      <c r="G213" s="4"/>
      <c r="H213" s="5"/>
      <c r="I213" s="5"/>
      <c r="J213" s="2"/>
    </row>
    <row r="214" spans="1:10" ht="12.75" customHeight="1" x14ac:dyDescent="0.2">
      <c r="A214" s="10"/>
      <c r="B214" s="1"/>
      <c r="C214" s="1"/>
      <c r="D214" s="1"/>
      <c r="E214" s="1"/>
      <c r="F214" s="1"/>
      <c r="G214" s="4"/>
      <c r="H214" s="5"/>
      <c r="I214" s="5"/>
      <c r="J214" s="2"/>
    </row>
    <row r="215" spans="1:10" ht="12.75" customHeight="1" x14ac:dyDescent="0.2">
      <c r="A215" s="10"/>
      <c r="B215" s="1"/>
      <c r="C215" s="1"/>
      <c r="D215" s="1"/>
      <c r="E215" s="1"/>
      <c r="F215" s="1"/>
      <c r="G215" s="4"/>
      <c r="H215" s="5"/>
      <c r="I215" s="5"/>
      <c r="J215" s="2"/>
    </row>
    <row r="216" spans="1:10" ht="12.75" customHeight="1" x14ac:dyDescent="0.2">
      <c r="A216" s="10"/>
      <c r="B216" s="1"/>
      <c r="C216" s="1"/>
      <c r="D216" s="1"/>
      <c r="E216" s="1"/>
      <c r="F216" s="1"/>
      <c r="G216" s="4"/>
      <c r="H216" s="5"/>
      <c r="I216" s="5"/>
      <c r="J216" s="2"/>
    </row>
    <row r="217" spans="1:10" ht="12.75" customHeight="1" x14ac:dyDescent="0.2">
      <c r="A217" s="10"/>
      <c r="B217" s="1"/>
      <c r="C217" s="1"/>
      <c r="D217" s="1"/>
      <c r="E217" s="1"/>
      <c r="F217" s="1"/>
      <c r="G217" s="4"/>
      <c r="H217" s="5"/>
      <c r="I217" s="5"/>
      <c r="J217" s="2"/>
    </row>
    <row r="218" spans="1:10" ht="12.75" customHeight="1" x14ac:dyDescent="0.2">
      <c r="A218" s="10"/>
      <c r="B218" s="1"/>
      <c r="C218" s="1"/>
      <c r="D218" s="1"/>
      <c r="E218" s="1"/>
      <c r="F218" s="1"/>
      <c r="G218" s="4"/>
      <c r="H218" s="5"/>
      <c r="I218" s="5"/>
      <c r="J218" s="2"/>
    </row>
    <row r="219" spans="1:10" ht="12.75" customHeight="1" x14ac:dyDescent="0.2">
      <c r="A219" s="10"/>
      <c r="B219" s="1"/>
      <c r="C219" s="1"/>
      <c r="D219" s="1"/>
      <c r="E219" s="1"/>
      <c r="F219" s="1"/>
      <c r="G219" s="4"/>
      <c r="H219" s="5"/>
      <c r="I219" s="5"/>
      <c r="J219" s="2"/>
    </row>
    <row r="220" spans="1:10" ht="12.75" customHeight="1" x14ac:dyDescent="0.2">
      <c r="A220" s="10"/>
      <c r="B220" s="1"/>
      <c r="C220" s="1"/>
      <c r="D220" s="1"/>
      <c r="E220" s="1"/>
      <c r="F220" s="1"/>
      <c r="G220" s="4"/>
      <c r="H220" s="5"/>
      <c r="I220" s="5"/>
      <c r="J220" s="2"/>
    </row>
    <row r="221" spans="1:10" ht="12.75" customHeight="1" x14ac:dyDescent="0.2">
      <c r="A221" s="10"/>
      <c r="B221" s="1"/>
      <c r="C221" s="1"/>
      <c r="D221" s="1"/>
      <c r="E221" s="1"/>
      <c r="F221" s="1"/>
      <c r="G221" s="4"/>
      <c r="H221" s="5"/>
      <c r="I221" s="5"/>
      <c r="J221" s="2"/>
    </row>
    <row r="222" spans="1:10" ht="12.75" customHeight="1" x14ac:dyDescent="0.2">
      <c r="A222" s="10"/>
      <c r="B222" s="1"/>
      <c r="C222" s="1"/>
      <c r="D222" s="1"/>
      <c r="E222" s="1"/>
      <c r="F222" s="1"/>
      <c r="G222" s="4"/>
      <c r="H222" s="5"/>
      <c r="I222" s="5"/>
      <c r="J222" s="2"/>
    </row>
    <row r="223" spans="1:10" ht="12.75" customHeight="1" x14ac:dyDescent="0.2">
      <c r="A223" s="10"/>
      <c r="B223" s="1"/>
      <c r="C223" s="1"/>
      <c r="D223" s="1"/>
      <c r="E223" s="1"/>
      <c r="F223" s="1"/>
      <c r="G223" s="4"/>
      <c r="H223" s="5"/>
      <c r="I223" s="5"/>
      <c r="J223" s="2"/>
    </row>
    <row r="224" spans="1:10" ht="12.75" customHeight="1" x14ac:dyDescent="0.2">
      <c r="A224" s="10"/>
      <c r="B224" s="1"/>
      <c r="C224" s="1"/>
      <c r="D224" s="1"/>
      <c r="E224" s="1"/>
      <c r="F224" s="1"/>
      <c r="G224" s="4"/>
      <c r="H224" s="5"/>
      <c r="I224" s="5"/>
      <c r="J224" s="2"/>
    </row>
    <row r="225" spans="1:10" ht="12.75" customHeight="1" x14ac:dyDescent="0.2">
      <c r="A225" s="10"/>
      <c r="B225" s="1"/>
      <c r="C225" s="1"/>
      <c r="D225" s="1"/>
      <c r="E225" s="1"/>
      <c r="F225" s="1"/>
      <c r="G225" s="4"/>
      <c r="H225" s="5"/>
      <c r="I225" s="5"/>
      <c r="J225" s="2"/>
    </row>
    <row r="226" spans="1:10" ht="12.75" customHeight="1" x14ac:dyDescent="0.2">
      <c r="A226" s="10"/>
      <c r="B226" s="1"/>
      <c r="C226" s="1"/>
      <c r="D226" s="1"/>
      <c r="E226" s="1"/>
      <c r="F226" s="1"/>
      <c r="G226" s="4"/>
      <c r="H226" s="5"/>
      <c r="I226" s="5"/>
      <c r="J226" s="2"/>
    </row>
    <row r="227" spans="1:10" ht="12.75" customHeight="1" x14ac:dyDescent="0.2">
      <c r="A227" s="10"/>
      <c r="B227" s="1"/>
      <c r="C227" s="1"/>
      <c r="D227" s="1"/>
      <c r="E227" s="1"/>
      <c r="F227" s="1"/>
      <c r="G227" s="4"/>
      <c r="H227" s="5"/>
      <c r="I227" s="5"/>
      <c r="J227" s="2"/>
    </row>
    <row r="228" spans="1:10" ht="12.75" customHeight="1" x14ac:dyDescent="0.2">
      <c r="A228" s="10"/>
      <c r="B228" s="1"/>
      <c r="C228" s="1"/>
      <c r="D228" s="1"/>
      <c r="E228" s="1"/>
      <c r="F228" s="1"/>
      <c r="G228" s="4"/>
      <c r="H228" s="5"/>
      <c r="I228" s="5"/>
      <c r="J228" s="2"/>
    </row>
    <row r="229" spans="1:10" ht="12.75" customHeight="1" x14ac:dyDescent="0.2">
      <c r="A229" s="10"/>
      <c r="B229" s="1"/>
      <c r="C229" s="1"/>
      <c r="D229" s="1"/>
      <c r="E229" s="1"/>
      <c r="F229" s="1"/>
      <c r="G229" s="4"/>
      <c r="H229" s="5"/>
      <c r="I229" s="5"/>
      <c r="J229" s="2"/>
    </row>
    <row r="230" spans="1:10" ht="12.75" customHeight="1" x14ac:dyDescent="0.2">
      <c r="A230" s="10"/>
      <c r="B230" s="1"/>
      <c r="C230" s="1"/>
      <c r="D230" s="1"/>
      <c r="E230" s="1"/>
      <c r="F230" s="1"/>
      <c r="G230" s="4"/>
      <c r="H230" s="5"/>
      <c r="I230" s="5"/>
      <c r="J230" s="2"/>
    </row>
    <row r="231" spans="1:10" ht="12.75" customHeight="1" x14ac:dyDescent="0.2">
      <c r="A231" s="10"/>
      <c r="B231" s="1"/>
      <c r="C231" s="1"/>
      <c r="D231" s="1"/>
      <c r="E231" s="1"/>
      <c r="F231" s="1"/>
      <c r="G231" s="4"/>
      <c r="H231" s="5"/>
      <c r="I231" s="5"/>
      <c r="J231" s="2"/>
    </row>
    <row r="232" spans="1:10" ht="12.75" customHeight="1" x14ac:dyDescent="0.2">
      <c r="A232" s="10"/>
      <c r="B232" s="1"/>
      <c r="C232" s="1"/>
      <c r="D232" s="1"/>
      <c r="E232" s="1"/>
      <c r="F232" s="1"/>
      <c r="G232" s="4"/>
      <c r="H232" s="5"/>
      <c r="I232" s="5"/>
      <c r="J232" s="2"/>
    </row>
    <row r="233" spans="1:10" ht="12.75" customHeight="1" x14ac:dyDescent="0.2">
      <c r="A233" s="10"/>
      <c r="B233" s="1"/>
      <c r="C233" s="1"/>
      <c r="D233" s="1"/>
      <c r="E233" s="1"/>
      <c r="F233" s="1"/>
      <c r="G233" s="4"/>
      <c r="H233" s="5"/>
      <c r="I233" s="5"/>
      <c r="J233" s="2"/>
    </row>
    <row r="234" spans="1:10" ht="12.75" customHeight="1" x14ac:dyDescent="0.2">
      <c r="A234" s="10"/>
      <c r="B234" s="1"/>
      <c r="C234" s="1"/>
      <c r="D234" s="1"/>
      <c r="E234" s="1"/>
      <c r="F234" s="1"/>
      <c r="G234" s="4"/>
      <c r="H234" s="5"/>
      <c r="I234" s="5"/>
      <c r="J234" s="2"/>
    </row>
    <row r="235" spans="1:10" ht="12.75" customHeight="1" x14ac:dyDescent="0.2">
      <c r="A235" s="10"/>
      <c r="B235" s="1"/>
      <c r="C235" s="1"/>
      <c r="D235" s="1"/>
      <c r="E235" s="1"/>
      <c r="F235" s="1"/>
      <c r="G235" s="4"/>
      <c r="H235" s="5"/>
      <c r="I235" s="5"/>
      <c r="J235" s="2"/>
    </row>
    <row r="236" spans="1:10" ht="12.75" customHeight="1" x14ac:dyDescent="0.2">
      <c r="A236" s="10"/>
      <c r="B236" s="1"/>
      <c r="C236" s="1"/>
      <c r="D236" s="1"/>
      <c r="E236" s="1"/>
      <c r="F236" s="1"/>
      <c r="G236" s="4"/>
      <c r="H236" s="5"/>
      <c r="I236" s="5"/>
      <c r="J236" s="2"/>
    </row>
    <row r="237" spans="1:10" ht="12.75" customHeight="1" x14ac:dyDescent="0.2">
      <c r="A237" s="10"/>
      <c r="B237" s="1"/>
      <c r="C237" s="1"/>
      <c r="D237" s="1"/>
      <c r="E237" s="1"/>
      <c r="F237" s="1"/>
      <c r="G237" s="4"/>
      <c r="H237" s="5"/>
      <c r="I237" s="5"/>
      <c r="J237" s="2"/>
    </row>
    <row r="238" spans="1:10" ht="12.75" customHeight="1" x14ac:dyDescent="0.2">
      <c r="A238" s="10"/>
      <c r="B238" s="1"/>
      <c r="C238" s="1"/>
      <c r="D238" s="1"/>
      <c r="E238" s="1"/>
      <c r="F238" s="1"/>
      <c r="G238" s="4"/>
      <c r="H238" s="5"/>
      <c r="I238" s="5"/>
      <c r="J238" s="2"/>
    </row>
    <row r="239" spans="1:10" ht="12.75" customHeight="1" x14ac:dyDescent="0.2">
      <c r="A239" s="10"/>
      <c r="B239" s="1"/>
      <c r="C239" s="1"/>
      <c r="D239" s="1"/>
      <c r="E239" s="1"/>
      <c r="F239" s="1"/>
      <c r="G239" s="4"/>
      <c r="H239" s="5"/>
      <c r="I239" s="5"/>
      <c r="J239" s="2"/>
    </row>
    <row r="240" spans="1:10" ht="12.75" customHeight="1" x14ac:dyDescent="0.2">
      <c r="A240" s="10"/>
      <c r="B240" s="1"/>
      <c r="C240" s="1"/>
      <c r="D240" s="1"/>
      <c r="E240" s="1"/>
      <c r="F240" s="1"/>
      <c r="G240" s="4"/>
      <c r="H240" s="5"/>
      <c r="I240" s="5"/>
      <c r="J240" s="2"/>
    </row>
    <row r="241" spans="1:10" ht="12.75" customHeight="1" x14ac:dyDescent="0.2">
      <c r="A241" s="10"/>
      <c r="B241" s="1"/>
      <c r="C241" s="1"/>
      <c r="D241" s="1"/>
      <c r="E241" s="1"/>
      <c r="F241" s="1"/>
      <c r="G241" s="4"/>
      <c r="H241" s="5"/>
      <c r="I241" s="5"/>
      <c r="J241" s="2"/>
    </row>
    <row r="242" spans="1:10" ht="12.75" customHeight="1" x14ac:dyDescent="0.2">
      <c r="A242" s="10"/>
      <c r="B242" s="1"/>
      <c r="C242" s="1"/>
      <c r="D242" s="1"/>
      <c r="E242" s="1"/>
      <c r="F242" s="1"/>
      <c r="G242" s="4"/>
      <c r="H242" s="5"/>
      <c r="I242" s="5"/>
      <c r="J242" s="2"/>
    </row>
    <row r="243" spans="1:10" ht="12.75" customHeight="1" x14ac:dyDescent="0.2">
      <c r="A243" s="10"/>
      <c r="B243" s="1"/>
      <c r="C243" s="1"/>
      <c r="D243" s="1"/>
      <c r="E243" s="1"/>
      <c r="F243" s="1"/>
      <c r="G243" s="4"/>
      <c r="H243" s="5"/>
      <c r="I243" s="5"/>
      <c r="J243" s="2"/>
    </row>
    <row r="244" spans="1:10" ht="12.75" customHeight="1" x14ac:dyDescent="0.2">
      <c r="A244" s="10"/>
      <c r="B244" s="1"/>
      <c r="C244" s="1"/>
      <c r="D244" s="1"/>
      <c r="E244" s="1"/>
      <c r="F244" s="1"/>
      <c r="G244" s="4"/>
      <c r="H244" s="5"/>
      <c r="I244" s="5"/>
      <c r="J244" s="2"/>
    </row>
    <row r="245" spans="1:10" ht="12.75" customHeight="1" x14ac:dyDescent="0.2">
      <c r="A245" s="10"/>
      <c r="B245" s="1"/>
      <c r="C245" s="1"/>
      <c r="D245" s="1"/>
      <c r="E245" s="1"/>
      <c r="F245" s="1"/>
      <c r="G245" s="4"/>
      <c r="H245" s="5"/>
      <c r="I245" s="5"/>
      <c r="J245" s="2"/>
    </row>
    <row r="246" spans="1:10" ht="12.75" customHeight="1" x14ac:dyDescent="0.2">
      <c r="A246" s="10"/>
      <c r="B246" s="1"/>
      <c r="C246" s="1"/>
      <c r="D246" s="1"/>
      <c r="E246" s="1"/>
      <c r="F246" s="1"/>
      <c r="G246" s="4"/>
      <c r="H246" s="5"/>
      <c r="I246" s="5"/>
      <c r="J246" s="2"/>
    </row>
    <row r="247" spans="1:10" ht="12.75" customHeight="1" x14ac:dyDescent="0.2">
      <c r="A247" s="10"/>
      <c r="B247" s="1"/>
      <c r="C247" s="1"/>
      <c r="D247" s="1"/>
      <c r="E247" s="1"/>
      <c r="F247" s="1"/>
      <c r="G247" s="4"/>
      <c r="H247" s="5"/>
      <c r="I247" s="5"/>
      <c r="J247" s="2"/>
    </row>
    <row r="248" spans="1:10" ht="12.75" customHeight="1" x14ac:dyDescent="0.2">
      <c r="A248" s="10"/>
      <c r="B248" s="1"/>
      <c r="C248" s="1"/>
      <c r="D248" s="1"/>
      <c r="E248" s="1"/>
      <c r="F248" s="1"/>
      <c r="G248" s="4"/>
      <c r="H248" s="5"/>
      <c r="I248" s="5"/>
      <c r="J248" s="2"/>
    </row>
    <row r="249" spans="1:10" ht="12.75" customHeight="1" x14ac:dyDescent="0.2">
      <c r="A249" s="10"/>
      <c r="B249" s="1"/>
      <c r="C249" s="1"/>
      <c r="D249" s="1"/>
      <c r="E249" s="1"/>
      <c r="F249" s="1"/>
      <c r="G249" s="4"/>
      <c r="H249" s="5"/>
      <c r="I249" s="5"/>
      <c r="J249" s="2"/>
    </row>
    <row r="250" spans="1:10" ht="12.75" customHeight="1" x14ac:dyDescent="0.2">
      <c r="A250" s="10"/>
      <c r="B250" s="1"/>
      <c r="C250" s="1"/>
      <c r="D250" s="1"/>
      <c r="E250" s="1"/>
      <c r="F250" s="1"/>
      <c r="G250" s="4"/>
      <c r="H250" s="5"/>
      <c r="I250" s="5"/>
      <c r="J250" s="2"/>
    </row>
    <row r="251" spans="1:10" ht="12.75" customHeight="1" x14ac:dyDescent="0.2">
      <c r="A251" s="10"/>
      <c r="B251" s="1"/>
      <c r="C251" s="1"/>
      <c r="D251" s="1"/>
      <c r="E251" s="1"/>
      <c r="F251" s="1"/>
      <c r="G251" s="4"/>
      <c r="H251" s="5"/>
      <c r="I251" s="5"/>
      <c r="J251" s="2"/>
    </row>
    <row r="252" spans="1:10" ht="12.75" customHeight="1" x14ac:dyDescent="0.2">
      <c r="A252" s="10"/>
      <c r="B252" s="1"/>
      <c r="C252" s="1"/>
      <c r="D252" s="1"/>
      <c r="E252" s="1"/>
      <c r="F252" s="1"/>
      <c r="G252" s="4"/>
      <c r="H252" s="5"/>
      <c r="I252" s="5"/>
      <c r="J252" s="2"/>
    </row>
    <row r="253" spans="1:10" ht="12.75" customHeight="1" x14ac:dyDescent="0.2">
      <c r="A253" s="10"/>
      <c r="B253" s="1"/>
      <c r="C253" s="1"/>
      <c r="D253" s="1"/>
      <c r="E253" s="1"/>
      <c r="F253" s="1"/>
      <c r="G253" s="4"/>
      <c r="H253" s="5"/>
      <c r="I253" s="5"/>
      <c r="J253" s="2"/>
    </row>
    <row r="254" spans="1:10" ht="12.75" customHeight="1" x14ac:dyDescent="0.2">
      <c r="A254" s="10"/>
      <c r="B254" s="1"/>
      <c r="C254" s="1"/>
      <c r="D254" s="1"/>
      <c r="E254" s="1"/>
      <c r="F254" s="1"/>
      <c r="G254" s="4"/>
      <c r="H254" s="5"/>
      <c r="I254" s="5"/>
      <c r="J254" s="2"/>
    </row>
    <row r="255" spans="1:10" ht="12.75" customHeight="1" x14ac:dyDescent="0.2">
      <c r="A255" s="10"/>
      <c r="B255" s="1"/>
      <c r="C255" s="1"/>
      <c r="D255" s="1"/>
      <c r="E255" s="1"/>
      <c r="F255" s="1"/>
      <c r="G255" s="4"/>
      <c r="H255" s="5"/>
      <c r="I255" s="5"/>
      <c r="J255" s="2"/>
    </row>
    <row r="256" spans="1:10" ht="12.75" customHeight="1" x14ac:dyDescent="0.2">
      <c r="A256" s="10"/>
      <c r="B256" s="1"/>
      <c r="C256" s="1"/>
      <c r="D256" s="1"/>
      <c r="E256" s="1"/>
      <c r="F256" s="1"/>
      <c r="G256" s="4"/>
      <c r="H256" s="5"/>
      <c r="I256" s="5"/>
      <c r="J256" s="2"/>
    </row>
    <row r="257" spans="1:10" ht="12.75" customHeight="1" x14ac:dyDescent="0.2">
      <c r="A257" s="10"/>
      <c r="B257" s="1"/>
      <c r="C257" s="1"/>
      <c r="D257" s="1"/>
      <c r="E257" s="1"/>
      <c r="F257" s="1"/>
      <c r="G257" s="4"/>
      <c r="H257" s="5"/>
      <c r="I257" s="5"/>
      <c r="J257" s="2"/>
    </row>
    <row r="258" spans="1:10" ht="12.75" customHeight="1" x14ac:dyDescent="0.2">
      <c r="A258" s="10"/>
      <c r="B258" s="1"/>
      <c r="C258" s="1"/>
      <c r="D258" s="1"/>
      <c r="E258" s="1"/>
      <c r="F258" s="1"/>
      <c r="G258" s="4"/>
      <c r="H258" s="5"/>
      <c r="I258" s="5"/>
      <c r="J258" s="2"/>
    </row>
    <row r="259" spans="1:10" ht="12.75" customHeight="1" x14ac:dyDescent="0.2">
      <c r="A259" s="10"/>
      <c r="B259" s="1"/>
      <c r="C259" s="1"/>
      <c r="D259" s="1"/>
      <c r="E259" s="1"/>
      <c r="F259" s="1"/>
      <c r="G259" s="4"/>
      <c r="H259" s="5"/>
      <c r="I259" s="5"/>
      <c r="J259" s="2"/>
    </row>
    <row r="260" spans="1:10" ht="12.75" customHeight="1" x14ac:dyDescent="0.2">
      <c r="A260" s="10"/>
      <c r="B260" s="1"/>
      <c r="C260" s="1"/>
      <c r="D260" s="1"/>
      <c r="E260" s="1"/>
      <c r="F260" s="1"/>
      <c r="G260" s="4"/>
      <c r="H260" s="5"/>
      <c r="I260" s="5"/>
      <c r="J260" s="2"/>
    </row>
    <row r="261" spans="1:10" ht="12.75" customHeight="1" x14ac:dyDescent="0.2">
      <c r="A261" s="10"/>
      <c r="B261" s="1"/>
      <c r="C261" s="1"/>
      <c r="D261" s="1"/>
      <c r="E261" s="1"/>
      <c r="F261" s="1"/>
      <c r="G261" s="4"/>
      <c r="H261" s="5"/>
      <c r="I261" s="5"/>
      <c r="J261" s="2"/>
    </row>
    <row r="262" spans="1:10" ht="12.75" customHeight="1" x14ac:dyDescent="0.2">
      <c r="A262" s="10"/>
      <c r="B262" s="1"/>
      <c r="C262" s="1"/>
      <c r="D262" s="1"/>
      <c r="E262" s="1"/>
      <c r="F262" s="1"/>
      <c r="G262" s="4"/>
      <c r="H262" s="5"/>
      <c r="I262" s="5"/>
      <c r="J262" s="2"/>
    </row>
    <row r="263" spans="1:10" ht="12.75" customHeight="1" x14ac:dyDescent="0.2">
      <c r="A263" s="10"/>
      <c r="B263" s="1"/>
      <c r="C263" s="1"/>
      <c r="D263" s="1"/>
      <c r="E263" s="1"/>
      <c r="F263" s="1"/>
      <c r="G263" s="4"/>
      <c r="H263" s="5"/>
      <c r="I263" s="5"/>
      <c r="J263" s="2"/>
    </row>
    <row r="264" spans="1:10" ht="12.75" customHeight="1" x14ac:dyDescent="0.2">
      <c r="A264" s="10"/>
      <c r="B264" s="1"/>
      <c r="C264" s="1"/>
      <c r="D264" s="1"/>
      <c r="E264" s="1"/>
      <c r="F264" s="1"/>
      <c r="G264" s="4"/>
      <c r="H264" s="5"/>
      <c r="I264" s="5"/>
      <c r="J264" s="2"/>
    </row>
    <row r="265" spans="1:10" ht="12.75" customHeight="1" x14ac:dyDescent="0.2">
      <c r="A265" s="10"/>
      <c r="B265" s="1"/>
      <c r="C265" s="1"/>
      <c r="D265" s="1"/>
      <c r="E265" s="1"/>
      <c r="F265" s="1"/>
      <c r="G265" s="4"/>
      <c r="H265" s="5"/>
      <c r="I265" s="5"/>
      <c r="J265" s="2"/>
    </row>
    <row r="266" spans="1:10" ht="12.75" customHeight="1" x14ac:dyDescent="0.2">
      <c r="A266" s="10"/>
      <c r="B266" s="1"/>
      <c r="C266" s="1"/>
      <c r="D266" s="1"/>
      <c r="E266" s="1"/>
      <c r="F266" s="1"/>
      <c r="G266" s="4"/>
      <c r="H266" s="5"/>
      <c r="I266" s="5"/>
      <c r="J266" s="2"/>
    </row>
    <row r="267" spans="1:10" ht="12.75" customHeight="1" x14ac:dyDescent="0.2">
      <c r="A267" s="10"/>
      <c r="B267" s="1"/>
      <c r="C267" s="1"/>
      <c r="D267" s="1"/>
      <c r="E267" s="1"/>
      <c r="F267" s="1"/>
      <c r="G267" s="4"/>
      <c r="H267" s="5"/>
      <c r="I267" s="5"/>
      <c r="J267" s="2"/>
    </row>
    <row r="268" spans="1:10" ht="12.75" customHeight="1" x14ac:dyDescent="0.2">
      <c r="A268" s="10"/>
      <c r="B268" s="1"/>
      <c r="C268" s="1"/>
      <c r="D268" s="1"/>
      <c r="E268" s="1"/>
      <c r="F268" s="1"/>
      <c r="G268" s="4"/>
      <c r="H268" s="5"/>
      <c r="I268" s="5"/>
      <c r="J268" s="2"/>
    </row>
    <row r="269" spans="1:10" ht="12.75" customHeight="1" x14ac:dyDescent="0.2">
      <c r="A269" s="10"/>
      <c r="B269" s="1"/>
      <c r="C269" s="1"/>
      <c r="D269" s="1"/>
      <c r="E269" s="1"/>
      <c r="F269" s="1"/>
      <c r="G269" s="4"/>
      <c r="H269" s="5"/>
      <c r="I269" s="5"/>
      <c r="J269" s="2"/>
    </row>
    <row r="270" spans="1:10" ht="12.75" customHeight="1" x14ac:dyDescent="0.2">
      <c r="A270" s="10"/>
      <c r="B270" s="1"/>
      <c r="C270" s="1"/>
      <c r="D270" s="1"/>
      <c r="E270" s="1"/>
      <c r="F270" s="1"/>
      <c r="G270" s="4"/>
      <c r="H270" s="5"/>
      <c r="I270" s="5"/>
      <c r="J270" s="2"/>
    </row>
    <row r="271" spans="1:10" ht="12.75" customHeight="1" x14ac:dyDescent="0.2">
      <c r="A271" s="10"/>
      <c r="B271" s="1"/>
      <c r="C271" s="1"/>
      <c r="D271" s="1"/>
      <c r="E271" s="1"/>
      <c r="F271" s="1"/>
      <c r="G271" s="4"/>
      <c r="H271" s="5"/>
      <c r="I271" s="5"/>
      <c r="J271" s="2"/>
    </row>
    <row r="272" spans="1:10" ht="12.75" customHeight="1" x14ac:dyDescent="0.2">
      <c r="A272" s="10"/>
      <c r="B272" s="1"/>
      <c r="C272" s="1"/>
      <c r="D272" s="1"/>
      <c r="E272" s="1"/>
      <c r="F272" s="1"/>
      <c r="G272" s="4"/>
      <c r="H272" s="5"/>
      <c r="I272" s="5"/>
      <c r="J272" s="2"/>
    </row>
    <row r="273" spans="1:10" ht="12.75" customHeight="1" x14ac:dyDescent="0.2">
      <c r="A273" s="10"/>
      <c r="B273" s="1"/>
      <c r="C273" s="1"/>
      <c r="D273" s="1"/>
      <c r="E273" s="1"/>
      <c r="F273" s="1"/>
      <c r="G273" s="4"/>
      <c r="H273" s="5"/>
      <c r="I273" s="5"/>
      <c r="J273" s="2"/>
    </row>
    <row r="274" spans="1:10" ht="12.75" customHeight="1" x14ac:dyDescent="0.2">
      <c r="A274" s="10"/>
      <c r="B274" s="1"/>
      <c r="C274" s="1"/>
      <c r="D274" s="1"/>
      <c r="E274" s="1"/>
      <c r="F274" s="1"/>
      <c r="G274" s="4"/>
      <c r="H274" s="5"/>
      <c r="I274" s="5"/>
      <c r="J274" s="2"/>
    </row>
    <row r="275" spans="1:10" ht="12.75" customHeight="1" x14ac:dyDescent="0.2">
      <c r="A275" s="10"/>
      <c r="B275" s="1"/>
      <c r="C275" s="1"/>
      <c r="D275" s="1"/>
      <c r="E275" s="1"/>
      <c r="F275" s="1"/>
      <c r="G275" s="4"/>
      <c r="H275" s="5"/>
      <c r="I275" s="5"/>
      <c r="J275" s="2"/>
    </row>
    <row r="276" spans="1:10" ht="12.75" customHeight="1" x14ac:dyDescent="0.2">
      <c r="A276" s="10"/>
      <c r="B276" s="1"/>
      <c r="C276" s="1"/>
      <c r="D276" s="1"/>
      <c r="E276" s="1"/>
      <c r="F276" s="1"/>
      <c r="G276" s="4"/>
      <c r="H276" s="5"/>
      <c r="I276" s="5"/>
      <c r="J276" s="2"/>
    </row>
    <row r="277" spans="1:10" ht="12.75" customHeight="1" x14ac:dyDescent="0.2">
      <c r="A277" s="10"/>
      <c r="B277" s="1"/>
      <c r="C277" s="1"/>
      <c r="D277" s="1"/>
      <c r="E277" s="1"/>
      <c r="F277" s="1"/>
      <c r="G277" s="4"/>
      <c r="H277" s="5"/>
      <c r="I277" s="5"/>
      <c r="J277" s="2"/>
    </row>
    <row r="278" spans="1:10" ht="12.75" customHeight="1" x14ac:dyDescent="0.2">
      <c r="A278" s="10"/>
      <c r="B278" s="1"/>
      <c r="C278" s="1"/>
      <c r="D278" s="1"/>
      <c r="E278" s="1"/>
      <c r="F278" s="1"/>
      <c r="G278" s="4"/>
      <c r="H278" s="5"/>
      <c r="I278" s="5"/>
      <c r="J278" s="2"/>
    </row>
    <row r="279" spans="1:10" ht="12.75" customHeight="1" x14ac:dyDescent="0.2">
      <c r="A279" s="10"/>
      <c r="B279" s="1"/>
      <c r="C279" s="1"/>
      <c r="D279" s="1"/>
      <c r="E279" s="1"/>
      <c r="F279" s="1"/>
      <c r="G279" s="4"/>
      <c r="H279" s="5"/>
      <c r="I279" s="5"/>
      <c r="J279" s="2"/>
    </row>
    <row r="280" spans="1:10" ht="12.75" customHeight="1" x14ac:dyDescent="0.2">
      <c r="A280" s="10"/>
      <c r="B280" s="1"/>
      <c r="C280" s="1"/>
      <c r="D280" s="1"/>
      <c r="E280" s="1"/>
      <c r="F280" s="1"/>
      <c r="G280" s="4"/>
      <c r="H280" s="5"/>
      <c r="I280" s="5"/>
      <c r="J280" s="2"/>
    </row>
    <row r="281" spans="1:10" ht="12.75" customHeight="1" x14ac:dyDescent="0.2">
      <c r="A281" s="10"/>
      <c r="B281" s="1"/>
      <c r="C281" s="1"/>
      <c r="D281" s="1"/>
      <c r="E281" s="1"/>
      <c r="F281" s="1"/>
      <c r="G281" s="4"/>
      <c r="H281" s="5"/>
      <c r="I281" s="5"/>
      <c r="J281" s="2"/>
    </row>
    <row r="282" spans="1:10" ht="12.75" customHeight="1" x14ac:dyDescent="0.2">
      <c r="A282" s="10"/>
      <c r="B282" s="1"/>
      <c r="C282" s="1"/>
      <c r="D282" s="1"/>
      <c r="E282" s="1"/>
      <c r="F282" s="1"/>
      <c r="G282" s="4"/>
      <c r="H282" s="5"/>
      <c r="I282" s="5"/>
      <c r="J282" s="2"/>
    </row>
    <row r="283" spans="1:10" ht="12.75" customHeight="1" x14ac:dyDescent="0.2">
      <c r="A283" s="10"/>
      <c r="B283" s="1"/>
      <c r="C283" s="1"/>
      <c r="D283" s="1"/>
      <c r="E283" s="1"/>
      <c r="F283" s="1"/>
      <c r="G283" s="4"/>
      <c r="H283" s="5"/>
      <c r="I283" s="5"/>
      <c r="J283" s="2"/>
    </row>
    <row r="284" spans="1:10" ht="12.75" customHeight="1" x14ac:dyDescent="0.2">
      <c r="A284" s="10"/>
      <c r="B284" s="1"/>
      <c r="C284" s="1"/>
      <c r="D284" s="1"/>
      <c r="E284" s="1"/>
      <c r="F284" s="1"/>
      <c r="G284" s="4"/>
      <c r="H284" s="5"/>
      <c r="I284" s="5"/>
      <c r="J284" s="2"/>
    </row>
    <row r="285" spans="1:10" ht="12.75" customHeight="1" x14ac:dyDescent="0.2">
      <c r="A285" s="10"/>
      <c r="B285" s="1"/>
      <c r="C285" s="1"/>
      <c r="D285" s="1"/>
      <c r="E285" s="1"/>
      <c r="F285" s="1"/>
      <c r="G285" s="4"/>
      <c r="H285" s="5"/>
      <c r="I285" s="5"/>
      <c r="J285" s="2"/>
    </row>
    <row r="286" spans="1:10" ht="12.75" customHeight="1" x14ac:dyDescent="0.2">
      <c r="A286" s="10"/>
      <c r="B286" s="1"/>
      <c r="C286" s="1"/>
      <c r="D286" s="1"/>
      <c r="E286" s="1"/>
      <c r="F286" s="1"/>
      <c r="G286" s="4"/>
      <c r="H286" s="5"/>
      <c r="I286" s="5"/>
      <c r="J286" s="2"/>
    </row>
    <row r="287" spans="1:10" ht="12.75" customHeight="1" x14ac:dyDescent="0.2">
      <c r="A287" s="10"/>
      <c r="B287" s="1"/>
      <c r="C287" s="1"/>
      <c r="D287" s="1"/>
      <c r="E287" s="1"/>
      <c r="F287" s="1"/>
      <c r="G287" s="4"/>
      <c r="H287" s="5"/>
      <c r="I287" s="5"/>
      <c r="J287" s="2"/>
    </row>
    <row r="288" spans="1:10" ht="12.75" customHeight="1" x14ac:dyDescent="0.2">
      <c r="A288" s="10"/>
      <c r="B288" s="1"/>
      <c r="C288" s="1"/>
      <c r="D288" s="1"/>
      <c r="E288" s="1"/>
      <c r="F288" s="1"/>
      <c r="G288" s="4"/>
      <c r="H288" s="5"/>
      <c r="I288" s="5"/>
      <c r="J288" s="2"/>
    </row>
    <row r="289" spans="1:10" ht="12.75" customHeight="1" x14ac:dyDescent="0.2">
      <c r="A289" s="10"/>
      <c r="B289" s="1"/>
      <c r="C289" s="1"/>
      <c r="D289" s="1"/>
      <c r="E289" s="1"/>
      <c r="F289" s="1"/>
      <c r="G289" s="4"/>
      <c r="H289" s="5"/>
      <c r="I289" s="5"/>
      <c r="J289" s="2"/>
    </row>
    <row r="290" spans="1:10" ht="12.75" customHeight="1" x14ac:dyDescent="0.2">
      <c r="A290" s="10"/>
      <c r="B290" s="1"/>
      <c r="C290" s="1"/>
      <c r="D290" s="1"/>
      <c r="E290" s="1"/>
      <c r="F290" s="1"/>
      <c r="G290" s="4"/>
      <c r="H290" s="5"/>
      <c r="I290" s="5"/>
      <c r="J290" s="2"/>
    </row>
    <row r="291" spans="1:10" ht="12.75" customHeight="1" x14ac:dyDescent="0.2">
      <c r="A291" s="10"/>
      <c r="B291" s="1"/>
      <c r="C291" s="1"/>
      <c r="D291" s="1"/>
      <c r="E291" s="1"/>
      <c r="F291" s="1"/>
      <c r="G291" s="4"/>
      <c r="H291" s="5"/>
      <c r="I291" s="5"/>
      <c r="J291" s="2"/>
    </row>
    <row r="292" spans="1:10" ht="12.75" customHeight="1" x14ac:dyDescent="0.2">
      <c r="A292" s="10"/>
      <c r="B292" s="1"/>
      <c r="C292" s="1"/>
      <c r="D292" s="1"/>
      <c r="E292" s="1"/>
      <c r="F292" s="1"/>
      <c r="G292" s="4"/>
      <c r="H292" s="5"/>
      <c r="I292" s="5"/>
      <c r="J292" s="2"/>
    </row>
    <row r="293" spans="1:10" ht="12.75" customHeight="1" x14ac:dyDescent="0.2">
      <c r="A293" s="10"/>
      <c r="B293" s="1"/>
      <c r="C293" s="1"/>
      <c r="D293" s="1"/>
      <c r="E293" s="1"/>
      <c r="F293" s="1"/>
      <c r="G293" s="4"/>
      <c r="H293" s="5"/>
      <c r="I293" s="5"/>
      <c r="J293" s="2"/>
    </row>
    <row r="294" spans="1:10" ht="12.75" customHeight="1" x14ac:dyDescent="0.2">
      <c r="A294" s="10"/>
      <c r="B294" s="1"/>
      <c r="C294" s="1"/>
      <c r="D294" s="1"/>
      <c r="E294" s="1"/>
      <c r="F294" s="1"/>
      <c r="G294" s="4"/>
      <c r="H294" s="5"/>
      <c r="I294" s="5"/>
      <c r="J294" s="2"/>
    </row>
    <row r="295" spans="1:10" ht="12.75" customHeight="1" x14ac:dyDescent="0.2">
      <c r="A295" s="10"/>
      <c r="B295" s="1"/>
      <c r="C295" s="1"/>
      <c r="D295" s="1"/>
      <c r="E295" s="1"/>
      <c r="F295" s="1"/>
      <c r="G295" s="4"/>
      <c r="H295" s="5"/>
      <c r="I295" s="5"/>
      <c r="J295" s="2"/>
    </row>
    <row r="296" spans="1:10" ht="12.75" customHeight="1" x14ac:dyDescent="0.2">
      <c r="A296" s="10"/>
      <c r="B296" s="1"/>
      <c r="C296" s="1"/>
      <c r="D296" s="1"/>
      <c r="E296" s="1"/>
      <c r="F296" s="1"/>
      <c r="G296" s="4"/>
      <c r="H296" s="5"/>
      <c r="I296" s="5"/>
      <c r="J296" s="2"/>
    </row>
    <row r="297" spans="1:10" ht="12.75" customHeight="1" x14ac:dyDescent="0.2">
      <c r="A297" s="10"/>
      <c r="B297" s="1"/>
      <c r="C297" s="1"/>
      <c r="D297" s="1"/>
      <c r="E297" s="1"/>
      <c r="F297" s="1"/>
      <c r="G297" s="4"/>
      <c r="H297" s="5"/>
      <c r="I297" s="5"/>
      <c r="J297" s="2"/>
    </row>
    <row r="298" spans="1:10" ht="12.75" customHeight="1" x14ac:dyDescent="0.2">
      <c r="A298" s="10"/>
      <c r="B298" s="1"/>
      <c r="C298" s="1"/>
      <c r="D298" s="1"/>
      <c r="E298" s="1"/>
      <c r="F298" s="1"/>
      <c r="G298" s="4"/>
      <c r="H298" s="5"/>
      <c r="I298" s="5"/>
      <c r="J298" s="2"/>
    </row>
    <row r="299" spans="1:10" ht="12.75" customHeight="1" x14ac:dyDescent="0.2">
      <c r="A299" s="10"/>
      <c r="B299" s="1"/>
      <c r="C299" s="1"/>
      <c r="D299" s="1"/>
      <c r="E299" s="1"/>
      <c r="F299" s="1"/>
      <c r="G299" s="4"/>
      <c r="H299" s="5"/>
      <c r="I299" s="5"/>
      <c r="J299" s="2"/>
    </row>
    <row r="300" spans="1:10" ht="12.75" customHeight="1" x14ac:dyDescent="0.2">
      <c r="A300" s="10"/>
      <c r="B300" s="1"/>
      <c r="C300" s="1"/>
      <c r="D300" s="1"/>
      <c r="E300" s="1"/>
      <c r="F300" s="1"/>
      <c r="G300" s="4"/>
      <c r="H300" s="5"/>
      <c r="I300" s="5"/>
      <c r="J300" s="2"/>
    </row>
    <row r="301" spans="1:10" ht="12.75" customHeight="1" x14ac:dyDescent="0.2">
      <c r="A301" s="10"/>
      <c r="B301" s="1"/>
      <c r="C301" s="1"/>
      <c r="D301" s="1"/>
      <c r="E301" s="1"/>
      <c r="F301" s="1"/>
      <c r="G301" s="4"/>
      <c r="H301" s="5"/>
      <c r="I301" s="5"/>
      <c r="J301" s="2"/>
    </row>
    <row r="302" spans="1:10" ht="12.75" customHeight="1" x14ac:dyDescent="0.2">
      <c r="A302" s="10"/>
      <c r="B302" s="1"/>
      <c r="C302" s="1"/>
      <c r="D302" s="1"/>
      <c r="E302" s="1"/>
      <c r="F302" s="1"/>
      <c r="G302" s="4"/>
      <c r="H302" s="5"/>
      <c r="I302" s="5"/>
      <c r="J302" s="2"/>
    </row>
    <row r="303" spans="1:10" ht="12.75" customHeight="1" x14ac:dyDescent="0.2">
      <c r="A303" s="10"/>
      <c r="B303" s="1"/>
      <c r="C303" s="1"/>
      <c r="D303" s="1"/>
      <c r="E303" s="1"/>
      <c r="F303" s="1"/>
      <c r="G303" s="4"/>
      <c r="H303" s="5"/>
      <c r="I303" s="5"/>
      <c r="J303" s="2"/>
    </row>
    <row r="304" spans="1:10" ht="12.75" customHeight="1" x14ac:dyDescent="0.2">
      <c r="A304" s="10"/>
      <c r="B304" s="1"/>
      <c r="C304" s="1"/>
      <c r="D304" s="1"/>
      <c r="E304" s="1"/>
      <c r="F304" s="1"/>
      <c r="G304" s="4"/>
      <c r="H304" s="5"/>
      <c r="I304" s="5"/>
      <c r="J304" s="2"/>
    </row>
    <row r="305" spans="1:10" ht="12.75" customHeight="1" x14ac:dyDescent="0.2">
      <c r="A305" s="10"/>
      <c r="B305" s="1"/>
      <c r="C305" s="1"/>
      <c r="D305" s="1"/>
      <c r="E305" s="1"/>
      <c r="F305" s="1"/>
      <c r="G305" s="4"/>
      <c r="H305" s="5"/>
      <c r="I305" s="5"/>
      <c r="J305" s="2"/>
    </row>
    <row r="306" spans="1:10" ht="12.75" customHeight="1" x14ac:dyDescent="0.2">
      <c r="A306" s="10"/>
      <c r="B306" s="1"/>
      <c r="C306" s="1"/>
      <c r="D306" s="1"/>
      <c r="E306" s="1"/>
      <c r="F306" s="1"/>
      <c r="G306" s="4"/>
      <c r="H306" s="5"/>
      <c r="I306" s="5"/>
      <c r="J306" s="2"/>
    </row>
    <row r="307" spans="1:10" ht="12.75" customHeight="1" x14ac:dyDescent="0.2">
      <c r="A307" s="10"/>
      <c r="B307" s="1"/>
      <c r="C307" s="1"/>
      <c r="D307" s="1"/>
      <c r="E307" s="1"/>
      <c r="F307" s="1"/>
      <c r="G307" s="4"/>
      <c r="H307" s="5"/>
      <c r="I307" s="5"/>
      <c r="J307" s="2"/>
    </row>
    <row r="308" spans="1:10" ht="12.75" customHeight="1" x14ac:dyDescent="0.2">
      <c r="A308" s="10"/>
      <c r="B308" s="1"/>
      <c r="C308" s="1"/>
      <c r="D308" s="1"/>
      <c r="E308" s="1"/>
      <c r="F308" s="1"/>
      <c r="G308" s="4"/>
      <c r="H308" s="5"/>
      <c r="I308" s="5"/>
      <c r="J308" s="2"/>
    </row>
    <row r="309" spans="1:10" ht="12.75" customHeight="1" x14ac:dyDescent="0.2">
      <c r="A309" s="10"/>
      <c r="B309" s="1"/>
      <c r="C309" s="1"/>
      <c r="D309" s="1"/>
      <c r="E309" s="1"/>
      <c r="F309" s="1"/>
      <c r="G309" s="4"/>
      <c r="H309" s="5"/>
      <c r="I309" s="5"/>
      <c r="J309" s="2"/>
    </row>
    <row r="310" spans="1:10" ht="12.75" customHeight="1" x14ac:dyDescent="0.2">
      <c r="A310" s="10"/>
      <c r="B310" s="1"/>
      <c r="C310" s="1"/>
      <c r="D310" s="1"/>
      <c r="E310" s="1"/>
      <c r="F310" s="1"/>
      <c r="G310" s="4"/>
      <c r="H310" s="5"/>
      <c r="I310" s="5"/>
      <c r="J310" s="2"/>
    </row>
    <row r="311" spans="1:10" ht="12.75" customHeight="1" x14ac:dyDescent="0.2">
      <c r="A311" s="10"/>
      <c r="B311" s="1"/>
      <c r="C311" s="1"/>
      <c r="D311" s="1"/>
      <c r="E311" s="1"/>
      <c r="F311" s="1"/>
      <c r="G311" s="4"/>
      <c r="H311" s="5"/>
      <c r="I311" s="5"/>
      <c r="J311" s="2"/>
    </row>
    <row r="312" spans="1:10" ht="12.75" customHeight="1" x14ac:dyDescent="0.2">
      <c r="A312" s="10"/>
      <c r="B312" s="1"/>
      <c r="C312" s="1"/>
      <c r="D312" s="1"/>
      <c r="E312" s="1"/>
      <c r="F312" s="1"/>
      <c r="G312" s="4"/>
      <c r="H312" s="5"/>
      <c r="I312" s="5"/>
      <c r="J312" s="2"/>
    </row>
    <row r="313" spans="1:10" ht="12.75" customHeight="1" x14ac:dyDescent="0.2">
      <c r="A313" s="10"/>
      <c r="B313" s="1"/>
      <c r="C313" s="1"/>
      <c r="D313" s="1"/>
      <c r="E313" s="1"/>
      <c r="F313" s="1"/>
      <c r="G313" s="4"/>
      <c r="H313" s="5"/>
      <c r="I313" s="5"/>
      <c r="J313" s="2"/>
    </row>
    <row r="314" spans="1:10" ht="12.75" customHeight="1" x14ac:dyDescent="0.2">
      <c r="A314" s="10"/>
      <c r="B314" s="1"/>
      <c r="C314" s="1"/>
      <c r="D314" s="1"/>
      <c r="E314" s="1"/>
      <c r="F314" s="1"/>
      <c r="G314" s="4"/>
      <c r="H314" s="5"/>
      <c r="I314" s="5"/>
      <c r="J314" s="2"/>
    </row>
    <row r="315" spans="1:10" ht="12.75" customHeight="1" x14ac:dyDescent="0.2">
      <c r="A315" s="10"/>
      <c r="B315" s="1"/>
      <c r="C315" s="1"/>
      <c r="D315" s="1"/>
      <c r="E315" s="1"/>
      <c r="F315" s="1"/>
      <c r="G315" s="4"/>
      <c r="H315" s="5"/>
      <c r="I315" s="5"/>
      <c r="J315" s="2"/>
    </row>
    <row r="316" spans="1:10" ht="12.75" customHeight="1" x14ac:dyDescent="0.2">
      <c r="A316" s="10"/>
      <c r="B316" s="1"/>
      <c r="C316" s="1"/>
      <c r="D316" s="1"/>
      <c r="E316" s="1"/>
      <c r="F316" s="1"/>
      <c r="G316" s="4"/>
      <c r="H316" s="5"/>
      <c r="I316" s="5"/>
      <c r="J316" s="2"/>
    </row>
    <row r="317" spans="1:10" ht="12.75" customHeight="1" x14ac:dyDescent="0.2">
      <c r="A317" s="10"/>
      <c r="B317" s="1"/>
      <c r="C317" s="1"/>
      <c r="D317" s="1"/>
      <c r="E317" s="1"/>
      <c r="F317" s="1"/>
      <c r="G317" s="4"/>
      <c r="H317" s="5"/>
      <c r="I317" s="5"/>
      <c r="J317" s="2"/>
    </row>
    <row r="318" spans="1:10" ht="12.75" customHeight="1" x14ac:dyDescent="0.2">
      <c r="A318" s="10"/>
      <c r="B318" s="1"/>
      <c r="C318" s="1"/>
      <c r="D318" s="1"/>
      <c r="E318" s="1"/>
      <c r="F318" s="1"/>
      <c r="G318" s="4"/>
      <c r="H318" s="5"/>
      <c r="I318" s="5"/>
      <c r="J318" s="2"/>
    </row>
    <row r="319" spans="1:10" ht="12.75" customHeight="1" x14ac:dyDescent="0.2">
      <c r="A319" s="10"/>
      <c r="B319" s="1"/>
      <c r="C319" s="1"/>
      <c r="D319" s="1"/>
      <c r="E319" s="1"/>
      <c r="F319" s="1"/>
      <c r="G319" s="4"/>
      <c r="H319" s="5"/>
      <c r="I319" s="5"/>
      <c r="J319" s="2"/>
    </row>
    <row r="320" spans="1:10" ht="12.75" customHeight="1" x14ac:dyDescent="0.2">
      <c r="A320" s="10"/>
      <c r="B320" s="1"/>
      <c r="C320" s="1"/>
      <c r="D320" s="1"/>
      <c r="E320" s="1"/>
      <c r="F320" s="1"/>
      <c r="G320" s="4"/>
      <c r="H320" s="5"/>
      <c r="I320" s="5"/>
      <c r="J320" s="2"/>
    </row>
    <row r="321" spans="1:10" ht="12.75" customHeight="1" x14ac:dyDescent="0.2">
      <c r="A321" s="10"/>
      <c r="B321" s="1"/>
      <c r="C321" s="1"/>
      <c r="D321" s="1"/>
      <c r="E321" s="1"/>
      <c r="F321" s="1"/>
      <c r="G321" s="4"/>
      <c r="H321" s="5"/>
      <c r="I321" s="5"/>
      <c r="J321" s="2"/>
    </row>
    <row r="322" spans="1:10" ht="12.75" customHeight="1" x14ac:dyDescent="0.2">
      <c r="A322" s="10"/>
      <c r="B322" s="1"/>
      <c r="C322" s="1"/>
      <c r="D322" s="1"/>
      <c r="E322" s="1"/>
      <c r="F322" s="1"/>
      <c r="G322" s="4"/>
      <c r="H322" s="5"/>
      <c r="I322" s="5"/>
      <c r="J322" s="2"/>
    </row>
    <row r="323" spans="1:10" ht="12.75" customHeight="1" x14ac:dyDescent="0.2">
      <c r="A323" s="10"/>
      <c r="B323" s="1"/>
      <c r="C323" s="1"/>
      <c r="D323" s="1"/>
      <c r="E323" s="1"/>
      <c r="F323" s="1"/>
      <c r="G323" s="4"/>
      <c r="H323" s="5"/>
      <c r="I323" s="5"/>
      <c r="J323" s="2"/>
    </row>
    <row r="324" spans="1:10" ht="12.75" customHeight="1" x14ac:dyDescent="0.2">
      <c r="A324" s="10"/>
      <c r="B324" s="1"/>
      <c r="C324" s="1"/>
      <c r="D324" s="1"/>
      <c r="E324" s="1"/>
      <c r="F324" s="1"/>
      <c r="G324" s="4"/>
      <c r="H324" s="5"/>
      <c r="I324" s="5"/>
      <c r="J324" s="2"/>
    </row>
    <row r="325" spans="1:10" ht="12.75" customHeight="1" x14ac:dyDescent="0.2">
      <c r="A325" s="10"/>
      <c r="B325" s="1"/>
      <c r="C325" s="1"/>
      <c r="D325" s="1"/>
      <c r="E325" s="1"/>
      <c r="F325" s="1"/>
      <c r="G325" s="4"/>
      <c r="H325" s="5"/>
      <c r="I325" s="5"/>
      <c r="J325" s="2"/>
    </row>
    <row r="326" spans="1:10" ht="12.75" customHeight="1" x14ac:dyDescent="0.2">
      <c r="A326" s="10"/>
      <c r="B326" s="1"/>
      <c r="C326" s="1"/>
      <c r="D326" s="1"/>
      <c r="E326" s="1"/>
      <c r="F326" s="1"/>
      <c r="G326" s="4"/>
      <c r="H326" s="5"/>
      <c r="I326" s="5"/>
      <c r="J326" s="2"/>
    </row>
    <row r="327" spans="1:10" ht="12.75" customHeight="1" x14ac:dyDescent="0.2">
      <c r="A327" s="10"/>
      <c r="B327" s="1"/>
      <c r="C327" s="1"/>
      <c r="D327" s="1"/>
      <c r="E327" s="1"/>
      <c r="F327" s="1"/>
      <c r="G327" s="4"/>
      <c r="H327" s="5"/>
      <c r="I327" s="5"/>
      <c r="J327" s="2"/>
    </row>
    <row r="328" spans="1:10" ht="12.75" customHeight="1" x14ac:dyDescent="0.2">
      <c r="A328" s="10"/>
      <c r="B328" s="1"/>
      <c r="C328" s="1"/>
      <c r="D328" s="1"/>
      <c r="E328" s="1"/>
      <c r="F328" s="1"/>
      <c r="G328" s="4"/>
      <c r="H328" s="5"/>
      <c r="I328" s="5"/>
      <c r="J328" s="2"/>
    </row>
    <row r="329" spans="1:10" ht="12.75" customHeight="1" x14ac:dyDescent="0.2">
      <c r="A329" s="10"/>
      <c r="B329" s="1"/>
      <c r="C329" s="1"/>
      <c r="D329" s="1"/>
      <c r="E329" s="1"/>
      <c r="F329" s="1"/>
      <c r="G329" s="4"/>
      <c r="H329" s="5"/>
      <c r="I329" s="5"/>
      <c r="J329" s="2"/>
    </row>
    <row r="330" spans="1:10" ht="12.75" customHeight="1" x14ac:dyDescent="0.2">
      <c r="A330" s="10"/>
      <c r="B330" s="1"/>
      <c r="C330" s="1"/>
      <c r="D330" s="1"/>
      <c r="E330" s="1"/>
      <c r="F330" s="1"/>
      <c r="G330" s="4"/>
      <c r="H330" s="5"/>
      <c r="I330" s="5"/>
      <c r="J330" s="2"/>
    </row>
    <row r="331" spans="1:10" ht="12.75" customHeight="1" x14ac:dyDescent="0.2">
      <c r="A331" s="10"/>
      <c r="B331" s="1"/>
      <c r="C331" s="1"/>
      <c r="D331" s="1"/>
      <c r="E331" s="1"/>
      <c r="F331" s="1"/>
      <c r="G331" s="4"/>
      <c r="H331" s="5"/>
      <c r="I331" s="5"/>
      <c r="J331" s="2"/>
    </row>
    <row r="332" spans="1:10" ht="12.75" customHeight="1" x14ac:dyDescent="0.2">
      <c r="A332" s="10"/>
      <c r="B332" s="1"/>
      <c r="C332" s="1"/>
      <c r="D332" s="1"/>
      <c r="E332" s="1"/>
      <c r="F332" s="1"/>
      <c r="G332" s="4"/>
      <c r="H332" s="5"/>
      <c r="I332" s="5"/>
      <c r="J332" s="2"/>
    </row>
    <row r="333" spans="1:10" ht="12.75" customHeight="1" x14ac:dyDescent="0.2">
      <c r="A333" s="10"/>
      <c r="B333" s="1"/>
      <c r="C333" s="1"/>
      <c r="D333" s="1"/>
      <c r="E333" s="1"/>
      <c r="F333" s="1"/>
      <c r="G333" s="4"/>
      <c r="H333" s="5"/>
      <c r="I333" s="5"/>
      <c r="J333" s="2"/>
    </row>
    <row r="334" spans="1:10" ht="12.75" customHeight="1" x14ac:dyDescent="0.2">
      <c r="A334" s="10"/>
      <c r="B334" s="1"/>
      <c r="C334" s="1"/>
      <c r="D334" s="1"/>
      <c r="E334" s="1"/>
      <c r="F334" s="1"/>
      <c r="G334" s="4"/>
      <c r="H334" s="5"/>
      <c r="I334" s="5"/>
      <c r="J334" s="2"/>
    </row>
    <row r="335" spans="1:10" ht="12.75" customHeight="1" x14ac:dyDescent="0.2">
      <c r="A335" s="10"/>
      <c r="B335" s="1"/>
      <c r="C335" s="1"/>
      <c r="D335" s="1"/>
      <c r="E335" s="1"/>
      <c r="F335" s="1"/>
      <c r="G335" s="4"/>
      <c r="H335" s="5"/>
      <c r="I335" s="5"/>
      <c r="J335" s="2"/>
    </row>
    <row r="336" spans="1:10" ht="12.75" customHeight="1" x14ac:dyDescent="0.2">
      <c r="A336" s="10"/>
      <c r="B336" s="1"/>
      <c r="C336" s="1"/>
      <c r="D336" s="1"/>
      <c r="E336" s="1"/>
      <c r="F336" s="1"/>
      <c r="G336" s="4"/>
      <c r="H336" s="5"/>
      <c r="I336" s="5"/>
      <c r="J336" s="2"/>
    </row>
    <row r="337" spans="1:10" ht="12.75" customHeight="1" x14ac:dyDescent="0.2">
      <c r="A337" s="10"/>
      <c r="B337" s="1"/>
      <c r="C337" s="1"/>
      <c r="D337" s="1"/>
      <c r="E337" s="1"/>
      <c r="F337" s="1"/>
      <c r="G337" s="4"/>
      <c r="H337" s="5"/>
      <c r="I337" s="5"/>
      <c r="J337" s="2"/>
    </row>
    <row r="338" spans="1:10" ht="12.75" customHeight="1" x14ac:dyDescent="0.2">
      <c r="A338" s="10"/>
      <c r="B338" s="1"/>
      <c r="C338" s="1"/>
      <c r="D338" s="1"/>
      <c r="E338" s="1"/>
      <c r="F338" s="1"/>
      <c r="G338" s="4"/>
      <c r="H338" s="5"/>
      <c r="I338" s="5"/>
      <c r="J338" s="2"/>
    </row>
    <row r="339" spans="1:10" ht="12.75" customHeight="1" x14ac:dyDescent="0.2">
      <c r="A339" s="10"/>
      <c r="B339" s="1"/>
      <c r="C339" s="1"/>
      <c r="D339" s="1"/>
      <c r="E339" s="1"/>
      <c r="F339" s="1"/>
      <c r="G339" s="4"/>
      <c r="H339" s="5"/>
      <c r="I339" s="5"/>
      <c r="J339" s="2"/>
    </row>
    <row r="340" spans="1:10" ht="12.75" customHeight="1" x14ac:dyDescent="0.2">
      <c r="A340" s="10"/>
      <c r="B340" s="1"/>
      <c r="C340" s="1"/>
      <c r="D340" s="1"/>
      <c r="E340" s="1"/>
      <c r="F340" s="1"/>
      <c r="G340" s="4"/>
      <c r="H340" s="5"/>
      <c r="I340" s="5"/>
      <c r="J340" s="2"/>
    </row>
    <row r="341" spans="1:10" ht="12.75" customHeight="1" x14ac:dyDescent="0.2">
      <c r="A341" s="10"/>
      <c r="B341" s="1"/>
      <c r="C341" s="1"/>
      <c r="D341" s="1"/>
      <c r="E341" s="1"/>
      <c r="F341" s="1"/>
      <c r="G341" s="4"/>
      <c r="H341" s="5"/>
      <c r="I341" s="5"/>
      <c r="J341" s="2"/>
    </row>
    <row r="342" spans="1:10" ht="12.75" customHeight="1" x14ac:dyDescent="0.2">
      <c r="A342" s="10"/>
      <c r="B342" s="1"/>
      <c r="C342" s="1"/>
      <c r="D342" s="1"/>
      <c r="E342" s="1"/>
      <c r="F342" s="1"/>
      <c r="G342" s="4"/>
      <c r="H342" s="5"/>
      <c r="I342" s="5"/>
      <c r="J342" s="2"/>
    </row>
    <row r="343" spans="1:10" ht="12.75" customHeight="1" x14ac:dyDescent="0.2">
      <c r="A343" s="10"/>
      <c r="B343" s="1"/>
      <c r="C343" s="1"/>
      <c r="D343" s="1"/>
      <c r="E343" s="1"/>
      <c r="F343" s="1"/>
      <c r="G343" s="4"/>
      <c r="H343" s="5"/>
      <c r="I343" s="5"/>
      <c r="J343" s="2"/>
    </row>
    <row r="344" spans="1:10" ht="12.75" customHeight="1" x14ac:dyDescent="0.2">
      <c r="A344" s="10"/>
      <c r="B344" s="1"/>
      <c r="C344" s="1"/>
      <c r="D344" s="1"/>
      <c r="E344" s="1"/>
      <c r="F344" s="1"/>
      <c r="G344" s="4"/>
      <c r="H344" s="5"/>
      <c r="I344" s="5"/>
      <c r="J344" s="2"/>
    </row>
    <row r="345" spans="1:10" ht="12.75" customHeight="1" x14ac:dyDescent="0.2">
      <c r="A345" s="10"/>
      <c r="B345" s="1"/>
      <c r="C345" s="1"/>
      <c r="D345" s="1"/>
      <c r="E345" s="1"/>
      <c r="F345" s="1"/>
      <c r="G345" s="4"/>
      <c r="H345" s="5"/>
      <c r="I345" s="5"/>
      <c r="J345" s="2"/>
    </row>
    <row r="346" spans="1:10" ht="12.75" customHeight="1" x14ac:dyDescent="0.2">
      <c r="A346" s="10"/>
      <c r="B346" s="1"/>
      <c r="C346" s="1"/>
      <c r="D346" s="1"/>
      <c r="E346" s="1"/>
      <c r="F346" s="1"/>
      <c r="G346" s="4"/>
      <c r="H346" s="5"/>
      <c r="I346" s="5"/>
      <c r="J346" s="2"/>
    </row>
    <row r="347" spans="1:10" ht="12.75" customHeight="1" x14ac:dyDescent="0.2">
      <c r="A347" s="10"/>
      <c r="B347" s="1"/>
      <c r="C347" s="1"/>
      <c r="D347" s="1"/>
      <c r="E347" s="1"/>
      <c r="F347" s="1"/>
      <c r="G347" s="4"/>
      <c r="H347" s="5"/>
      <c r="I347" s="5"/>
      <c r="J347" s="2"/>
    </row>
    <row r="348" spans="1:10" ht="12.75" customHeight="1" x14ac:dyDescent="0.2">
      <c r="A348" s="10"/>
      <c r="B348" s="1"/>
      <c r="C348" s="1"/>
      <c r="D348" s="1"/>
      <c r="E348" s="1"/>
      <c r="F348" s="1"/>
      <c r="G348" s="4"/>
      <c r="H348" s="5"/>
      <c r="I348" s="5"/>
      <c r="J348" s="2"/>
    </row>
    <row r="349" spans="1:10" ht="12.75" customHeight="1" x14ac:dyDescent="0.2">
      <c r="A349" s="10"/>
      <c r="B349" s="1"/>
      <c r="C349" s="1"/>
      <c r="D349" s="1"/>
      <c r="E349" s="1"/>
      <c r="F349" s="1"/>
      <c r="G349" s="4"/>
      <c r="H349" s="5"/>
      <c r="I349" s="5"/>
      <c r="J349" s="2"/>
    </row>
    <row r="350" spans="1:10" ht="12.75" customHeight="1" x14ac:dyDescent="0.2">
      <c r="A350" s="10"/>
      <c r="B350" s="1"/>
      <c r="C350" s="1"/>
      <c r="D350" s="1"/>
      <c r="E350" s="1"/>
      <c r="F350" s="1"/>
      <c r="G350" s="4"/>
      <c r="H350" s="5"/>
      <c r="I350" s="5"/>
      <c r="J350" s="2"/>
    </row>
    <row r="351" spans="1:10" ht="12.75" customHeight="1" x14ac:dyDescent="0.2">
      <c r="A351" s="10"/>
      <c r="B351" s="1"/>
      <c r="C351" s="1"/>
      <c r="D351" s="1"/>
      <c r="E351" s="1"/>
      <c r="F351" s="1"/>
      <c r="G351" s="4"/>
      <c r="H351" s="5"/>
      <c r="I351" s="5"/>
      <c r="J351" s="2"/>
    </row>
    <row r="352" spans="1:10" ht="12.75" customHeight="1" x14ac:dyDescent="0.2">
      <c r="A352" s="10"/>
      <c r="B352" s="1"/>
      <c r="C352" s="1"/>
      <c r="D352" s="1"/>
      <c r="E352" s="1"/>
      <c r="F352" s="1"/>
      <c r="G352" s="4"/>
      <c r="H352" s="5"/>
      <c r="I352" s="5"/>
      <c r="J352" s="2"/>
    </row>
    <row r="353" spans="1:10" ht="12.75" customHeight="1" x14ac:dyDescent="0.2">
      <c r="A353" s="10"/>
      <c r="B353" s="1"/>
      <c r="C353" s="1"/>
      <c r="D353" s="1"/>
      <c r="E353" s="1"/>
      <c r="F353" s="1"/>
      <c r="G353" s="4"/>
      <c r="H353" s="5"/>
      <c r="I353" s="5"/>
      <c r="J353" s="2"/>
    </row>
    <row r="354" spans="1:10" ht="12.75" customHeight="1" x14ac:dyDescent="0.2">
      <c r="A354" s="10"/>
      <c r="B354" s="1"/>
      <c r="C354" s="1"/>
      <c r="D354" s="1"/>
      <c r="E354" s="1"/>
      <c r="F354" s="1"/>
      <c r="G354" s="4"/>
      <c r="H354" s="5"/>
      <c r="I354" s="5"/>
      <c r="J354" s="2"/>
    </row>
    <row r="355" spans="1:10" ht="12.75" customHeight="1" x14ac:dyDescent="0.2">
      <c r="A355" s="10"/>
      <c r="B355" s="1"/>
      <c r="C355" s="1"/>
      <c r="D355" s="1"/>
      <c r="E355" s="1"/>
      <c r="F355" s="1"/>
      <c r="G355" s="4"/>
      <c r="H355" s="5"/>
      <c r="I355" s="5"/>
      <c r="J355" s="2"/>
    </row>
    <row r="356" spans="1:10" ht="12.75" customHeight="1" x14ac:dyDescent="0.2">
      <c r="A356" s="10"/>
      <c r="B356" s="1"/>
      <c r="C356" s="1"/>
      <c r="D356" s="1"/>
      <c r="E356" s="1"/>
      <c r="F356" s="1"/>
      <c r="G356" s="4"/>
      <c r="H356" s="5"/>
      <c r="I356" s="5"/>
      <c r="J356" s="2"/>
    </row>
    <row r="357" spans="1:10" ht="12.75" customHeight="1" x14ac:dyDescent="0.2">
      <c r="A357" s="10"/>
      <c r="B357" s="1"/>
      <c r="C357" s="1"/>
      <c r="D357" s="1"/>
      <c r="E357" s="1"/>
      <c r="F357" s="1"/>
      <c r="G357" s="4"/>
      <c r="H357" s="5"/>
      <c r="I357" s="5"/>
      <c r="J357" s="2"/>
    </row>
    <row r="358" spans="1:10" ht="12.75" customHeight="1" x14ac:dyDescent="0.2">
      <c r="A358" s="10"/>
      <c r="B358" s="1"/>
      <c r="C358" s="1"/>
      <c r="D358" s="1"/>
      <c r="E358" s="1"/>
      <c r="F358" s="1"/>
      <c r="G358" s="4"/>
      <c r="H358" s="5"/>
      <c r="I358" s="5"/>
      <c r="J358" s="2"/>
    </row>
    <row r="359" spans="1:10" ht="12.75" customHeight="1" x14ac:dyDescent="0.2">
      <c r="A359" s="10"/>
      <c r="B359" s="1"/>
      <c r="C359" s="1"/>
      <c r="D359" s="1"/>
      <c r="E359" s="1"/>
      <c r="F359" s="1"/>
      <c r="G359" s="4"/>
      <c r="H359" s="5"/>
      <c r="I359" s="5"/>
      <c r="J359" s="2"/>
    </row>
    <row r="360" spans="1:10" ht="12.75" customHeight="1" x14ac:dyDescent="0.2">
      <c r="A360" s="10"/>
      <c r="B360" s="1"/>
      <c r="C360" s="1"/>
      <c r="D360" s="1"/>
      <c r="E360" s="1"/>
      <c r="F360" s="1"/>
      <c r="G360" s="4"/>
      <c r="H360" s="5"/>
      <c r="I360" s="5"/>
      <c r="J360" s="2"/>
    </row>
    <row r="361" spans="1:10" ht="12.75" customHeight="1" x14ac:dyDescent="0.2">
      <c r="A361" s="10"/>
      <c r="B361" s="1"/>
      <c r="C361" s="1"/>
      <c r="D361" s="1"/>
      <c r="E361" s="1"/>
      <c r="F361" s="1"/>
      <c r="G361" s="4"/>
      <c r="H361" s="5"/>
      <c r="I361" s="5"/>
      <c r="J361" s="2"/>
    </row>
    <row r="362" spans="1:10" ht="12.75" customHeight="1" x14ac:dyDescent="0.2">
      <c r="A362" s="10"/>
      <c r="B362" s="1"/>
      <c r="C362" s="1"/>
      <c r="D362" s="1"/>
      <c r="E362" s="1"/>
      <c r="F362" s="1"/>
      <c r="G362" s="4"/>
      <c r="H362" s="5"/>
      <c r="I362" s="5"/>
      <c r="J362" s="2"/>
    </row>
    <row r="363" spans="1:10" ht="12.75" customHeight="1" x14ac:dyDescent="0.2">
      <c r="A363" s="10"/>
      <c r="B363" s="1"/>
      <c r="C363" s="1"/>
      <c r="D363" s="1"/>
      <c r="E363" s="1"/>
      <c r="F363" s="1"/>
      <c r="G363" s="4"/>
      <c r="H363" s="5"/>
      <c r="I363" s="5"/>
      <c r="J363" s="2"/>
    </row>
    <row r="364" spans="1:10" ht="12.75" customHeight="1" x14ac:dyDescent="0.2">
      <c r="A364" s="10"/>
      <c r="B364" s="1"/>
      <c r="C364" s="1"/>
      <c r="D364" s="1"/>
      <c r="E364" s="1"/>
      <c r="F364" s="1"/>
      <c r="G364" s="4"/>
      <c r="H364" s="5"/>
      <c r="I364" s="5"/>
      <c r="J364" s="2"/>
    </row>
    <row r="365" spans="1:10" ht="12.75" customHeight="1" x14ac:dyDescent="0.2">
      <c r="A365" s="10"/>
      <c r="B365" s="1"/>
      <c r="C365" s="1"/>
      <c r="D365" s="1"/>
      <c r="E365" s="1"/>
      <c r="F365" s="1"/>
      <c r="G365" s="4"/>
      <c r="H365" s="5"/>
      <c r="I365" s="5"/>
      <c r="J365" s="2"/>
    </row>
    <row r="366" spans="1:10" ht="12.75" customHeight="1" x14ac:dyDescent="0.2">
      <c r="A366" s="10"/>
      <c r="B366" s="1"/>
      <c r="C366" s="1"/>
      <c r="D366" s="1"/>
      <c r="E366" s="1"/>
      <c r="F366" s="1"/>
      <c r="G366" s="4"/>
      <c r="H366" s="5"/>
      <c r="I366" s="5"/>
      <c r="J366" s="2"/>
    </row>
    <row r="367" spans="1:10" ht="12.75" customHeight="1" x14ac:dyDescent="0.2">
      <c r="A367" s="10"/>
      <c r="B367" s="1"/>
      <c r="C367" s="1"/>
      <c r="D367" s="1"/>
      <c r="E367" s="1"/>
      <c r="F367" s="1"/>
      <c r="G367" s="4"/>
      <c r="H367" s="5"/>
      <c r="I367" s="5"/>
      <c r="J367" s="2"/>
    </row>
    <row r="368" spans="1:10" ht="12.75" customHeight="1" x14ac:dyDescent="0.2">
      <c r="A368" s="10"/>
      <c r="B368" s="1"/>
      <c r="C368" s="1"/>
      <c r="D368" s="1"/>
      <c r="E368" s="1"/>
      <c r="F368" s="1"/>
      <c r="G368" s="4"/>
      <c r="H368" s="5"/>
      <c r="I368" s="5"/>
      <c r="J368" s="2"/>
    </row>
    <row r="369" spans="1:10" ht="12.75" customHeight="1" x14ac:dyDescent="0.2">
      <c r="A369" s="10"/>
      <c r="B369" s="1"/>
      <c r="C369" s="1"/>
      <c r="D369" s="1"/>
      <c r="E369" s="1"/>
      <c r="F369" s="1"/>
      <c r="G369" s="4"/>
      <c r="H369" s="5"/>
      <c r="I369" s="5"/>
      <c r="J369" s="2"/>
    </row>
    <row r="370" spans="1:10" ht="12.75" customHeight="1" x14ac:dyDescent="0.2">
      <c r="A370" s="10"/>
      <c r="B370" s="1"/>
      <c r="C370" s="1"/>
      <c r="D370" s="1"/>
      <c r="E370" s="1"/>
      <c r="F370" s="1"/>
      <c r="G370" s="4"/>
      <c r="H370" s="5"/>
      <c r="I370" s="5"/>
      <c r="J370" s="2"/>
    </row>
    <row r="371" spans="1:10" ht="12.75" customHeight="1" x14ac:dyDescent="0.2">
      <c r="A371" s="10"/>
      <c r="B371" s="1"/>
      <c r="C371" s="1"/>
      <c r="D371" s="1"/>
      <c r="E371" s="1"/>
      <c r="F371" s="1"/>
      <c r="G371" s="4"/>
      <c r="H371" s="5"/>
      <c r="I371" s="5"/>
      <c r="J371" s="2"/>
    </row>
    <row r="372" spans="1:10" ht="12.75" customHeight="1" x14ac:dyDescent="0.2">
      <c r="A372" s="10"/>
      <c r="B372" s="1"/>
      <c r="C372" s="1"/>
      <c r="D372" s="1"/>
      <c r="E372" s="1"/>
      <c r="F372" s="1"/>
      <c r="G372" s="4"/>
      <c r="H372" s="5"/>
      <c r="I372" s="5"/>
      <c r="J372" s="2"/>
    </row>
    <row r="373" spans="1:10" ht="12.75" customHeight="1" x14ac:dyDescent="0.2">
      <c r="A373" s="10"/>
      <c r="B373" s="1"/>
      <c r="C373" s="1"/>
      <c r="D373" s="1"/>
      <c r="E373" s="1"/>
      <c r="F373" s="1"/>
      <c r="G373" s="4"/>
      <c r="H373" s="5"/>
      <c r="I373" s="5"/>
      <c r="J373" s="2"/>
    </row>
    <row r="374" spans="1:10" ht="12.75" customHeight="1" x14ac:dyDescent="0.2">
      <c r="A374" s="10"/>
      <c r="B374" s="1"/>
      <c r="C374" s="1"/>
      <c r="D374" s="1"/>
      <c r="E374" s="1"/>
      <c r="F374" s="1"/>
      <c r="G374" s="4"/>
      <c r="H374" s="5"/>
      <c r="I374" s="5"/>
      <c r="J374" s="2"/>
    </row>
    <row r="375" spans="1:10" ht="12.75" customHeight="1" x14ac:dyDescent="0.2">
      <c r="A375" s="10"/>
      <c r="B375" s="1"/>
      <c r="C375" s="1"/>
      <c r="D375" s="1"/>
      <c r="E375" s="1"/>
      <c r="F375" s="1"/>
      <c r="G375" s="4"/>
      <c r="H375" s="5"/>
      <c r="I375" s="5"/>
      <c r="J375" s="2"/>
    </row>
    <row r="376" spans="1:10" ht="12.75" customHeight="1" x14ac:dyDescent="0.2">
      <c r="A376" s="10"/>
      <c r="B376" s="1"/>
      <c r="C376" s="1"/>
      <c r="D376" s="1"/>
      <c r="E376" s="1"/>
      <c r="F376" s="1"/>
      <c r="G376" s="4"/>
      <c r="H376" s="5"/>
      <c r="I376" s="5"/>
      <c r="J376" s="2"/>
    </row>
    <row r="377" spans="1:10" ht="12.75" customHeight="1" x14ac:dyDescent="0.2">
      <c r="A377" s="10"/>
      <c r="B377" s="1"/>
      <c r="C377" s="1"/>
      <c r="D377" s="1"/>
      <c r="E377" s="1"/>
      <c r="F377" s="1"/>
      <c r="G377" s="4"/>
      <c r="H377" s="5"/>
      <c r="I377" s="5"/>
      <c r="J377" s="2"/>
    </row>
    <row r="378" spans="1:10" ht="12.75" customHeight="1" x14ac:dyDescent="0.2">
      <c r="A378" s="10"/>
      <c r="B378" s="1"/>
      <c r="C378" s="1"/>
      <c r="D378" s="1"/>
      <c r="E378" s="1"/>
      <c r="F378" s="1"/>
      <c r="G378" s="4"/>
      <c r="H378" s="5"/>
      <c r="I378" s="5"/>
      <c r="J378" s="2"/>
    </row>
    <row r="379" spans="1:10" ht="12.75" customHeight="1" x14ac:dyDescent="0.2">
      <c r="A379" s="10"/>
      <c r="B379" s="1"/>
      <c r="C379" s="1"/>
      <c r="D379" s="1"/>
      <c r="E379" s="1"/>
      <c r="F379" s="1"/>
      <c r="G379" s="4"/>
      <c r="H379" s="5"/>
      <c r="I379" s="5"/>
      <c r="J379" s="2"/>
    </row>
    <row r="380" spans="1:10" ht="12.75" customHeight="1" x14ac:dyDescent="0.2">
      <c r="A380" s="10"/>
      <c r="B380" s="1"/>
      <c r="C380" s="1"/>
      <c r="D380" s="1"/>
      <c r="E380" s="1"/>
      <c r="F380" s="1"/>
      <c r="G380" s="4"/>
      <c r="H380" s="5"/>
      <c r="I380" s="5"/>
      <c r="J380" s="2"/>
    </row>
    <row r="381" spans="1:10" ht="12.75" customHeight="1" x14ac:dyDescent="0.2">
      <c r="A381" s="10"/>
      <c r="B381" s="1"/>
      <c r="C381" s="1"/>
      <c r="D381" s="1"/>
      <c r="E381" s="1"/>
      <c r="F381" s="1"/>
      <c r="G381" s="4"/>
      <c r="H381" s="5"/>
      <c r="I381" s="5"/>
      <c r="J381" s="2"/>
    </row>
    <row r="382" spans="1:10" ht="12.75" customHeight="1" x14ac:dyDescent="0.2">
      <c r="A382" s="10"/>
      <c r="B382" s="1"/>
      <c r="C382" s="1"/>
      <c r="D382" s="1"/>
      <c r="E382" s="1"/>
      <c r="F382" s="1"/>
      <c r="G382" s="4"/>
      <c r="H382" s="5"/>
      <c r="I382" s="5"/>
      <c r="J382" s="2"/>
    </row>
    <row r="383" spans="1:10" ht="12.75" customHeight="1" x14ac:dyDescent="0.2">
      <c r="A383" s="10"/>
      <c r="B383" s="1"/>
      <c r="C383" s="1"/>
      <c r="D383" s="1"/>
      <c r="E383" s="1"/>
      <c r="F383" s="1"/>
      <c r="G383" s="4"/>
      <c r="H383" s="5"/>
      <c r="I383" s="5"/>
      <c r="J383" s="2"/>
    </row>
    <row r="384" spans="1:10" ht="12.75" customHeight="1" x14ac:dyDescent="0.2">
      <c r="A384" s="10"/>
      <c r="B384" s="1"/>
      <c r="C384" s="1"/>
      <c r="D384" s="1"/>
      <c r="E384" s="1"/>
      <c r="F384" s="1"/>
      <c r="G384" s="4"/>
      <c r="H384" s="5"/>
      <c r="I384" s="5"/>
      <c r="J384" s="2"/>
    </row>
    <row r="385" spans="1:10" ht="12.75" customHeight="1" x14ac:dyDescent="0.2">
      <c r="A385" s="10"/>
      <c r="B385" s="1"/>
      <c r="C385" s="1"/>
      <c r="D385" s="1"/>
      <c r="E385" s="1"/>
      <c r="F385" s="1"/>
      <c r="G385" s="4"/>
      <c r="H385" s="5"/>
      <c r="I385" s="5"/>
      <c r="J385" s="2"/>
    </row>
    <row r="386" spans="1:10" ht="12.75" customHeight="1" x14ac:dyDescent="0.2">
      <c r="A386" s="10"/>
      <c r="B386" s="1"/>
      <c r="C386" s="1"/>
      <c r="D386" s="1"/>
      <c r="E386" s="1"/>
      <c r="F386" s="1"/>
      <c r="G386" s="4"/>
      <c r="H386" s="5"/>
      <c r="I386" s="5"/>
      <c r="J386" s="2"/>
    </row>
    <row r="387" spans="1:10" ht="12.75" customHeight="1" x14ac:dyDescent="0.2">
      <c r="A387" s="10"/>
      <c r="B387" s="1"/>
      <c r="C387" s="1"/>
      <c r="D387" s="1"/>
      <c r="E387" s="1"/>
      <c r="F387" s="1"/>
      <c r="G387" s="4"/>
      <c r="H387" s="5"/>
      <c r="I387" s="5"/>
      <c r="J387" s="2"/>
    </row>
    <row r="388" spans="1:10" ht="12.75" customHeight="1" x14ac:dyDescent="0.2">
      <c r="A388" s="10"/>
      <c r="B388" s="1"/>
      <c r="C388" s="1"/>
      <c r="D388" s="1"/>
      <c r="E388" s="1"/>
      <c r="F388" s="1"/>
      <c r="G388" s="4"/>
      <c r="H388" s="5"/>
      <c r="I388" s="5"/>
      <c r="J388" s="2"/>
    </row>
    <row r="389" spans="1:10" ht="12.75" customHeight="1" x14ac:dyDescent="0.2">
      <c r="A389" s="10"/>
      <c r="B389" s="1"/>
      <c r="C389" s="1"/>
      <c r="D389" s="1"/>
      <c r="E389" s="1"/>
      <c r="F389" s="1"/>
      <c r="G389" s="4"/>
      <c r="H389" s="5"/>
      <c r="I389" s="5"/>
      <c r="J389" s="2"/>
    </row>
    <row r="390" spans="1:10" ht="12.75" customHeight="1" x14ac:dyDescent="0.2">
      <c r="A390" s="10"/>
      <c r="B390" s="1"/>
      <c r="C390" s="1"/>
      <c r="D390" s="1"/>
      <c r="E390" s="1"/>
      <c r="F390" s="1"/>
      <c r="G390" s="4"/>
      <c r="H390" s="5"/>
      <c r="I390" s="5"/>
      <c r="J390" s="2"/>
    </row>
    <row r="391" spans="1:10" ht="12.75" customHeight="1" x14ac:dyDescent="0.2">
      <c r="A391" s="10"/>
      <c r="B391" s="1"/>
      <c r="C391" s="1"/>
      <c r="D391" s="1"/>
      <c r="E391" s="1"/>
      <c r="F391" s="1"/>
      <c r="G391" s="4"/>
      <c r="H391" s="5"/>
      <c r="I391" s="5"/>
      <c r="J391" s="2"/>
    </row>
    <row r="392" spans="1:10" ht="12.75" customHeight="1" x14ac:dyDescent="0.2">
      <c r="A392" s="10"/>
      <c r="B392" s="1"/>
      <c r="C392" s="1"/>
      <c r="D392" s="1"/>
      <c r="E392" s="1"/>
      <c r="F392" s="1"/>
      <c r="G392" s="4"/>
      <c r="H392" s="5"/>
      <c r="I392" s="5"/>
      <c r="J392" s="2"/>
    </row>
    <row r="393" spans="1:10" ht="12.75" customHeight="1" x14ac:dyDescent="0.2">
      <c r="A393" s="10"/>
      <c r="B393" s="1"/>
      <c r="C393" s="1"/>
      <c r="D393" s="1"/>
      <c r="E393" s="1"/>
      <c r="F393" s="1"/>
      <c r="G393" s="4"/>
      <c r="H393" s="5"/>
      <c r="I393" s="5"/>
      <c r="J393" s="2"/>
    </row>
    <row r="394" spans="1:10" ht="12.75" customHeight="1" x14ac:dyDescent="0.2">
      <c r="A394" s="10"/>
      <c r="B394" s="1"/>
      <c r="C394" s="1"/>
      <c r="D394" s="1"/>
      <c r="E394" s="1"/>
      <c r="F394" s="1"/>
      <c r="G394" s="4"/>
      <c r="H394" s="5"/>
      <c r="I394" s="5"/>
      <c r="J394" s="2"/>
    </row>
    <row r="395" spans="1:10" ht="12.75" customHeight="1" x14ac:dyDescent="0.2">
      <c r="A395" s="10"/>
      <c r="B395" s="1"/>
      <c r="C395" s="1"/>
      <c r="D395" s="1"/>
      <c r="E395" s="1"/>
      <c r="F395" s="1"/>
      <c r="G395" s="4"/>
      <c r="H395" s="5"/>
      <c r="I395" s="5"/>
      <c r="J395" s="2"/>
    </row>
    <row r="396" spans="1:10" ht="12.75" customHeight="1" x14ac:dyDescent="0.2">
      <c r="A396" s="10"/>
      <c r="B396" s="1"/>
      <c r="C396" s="1"/>
      <c r="D396" s="1"/>
      <c r="E396" s="1"/>
      <c r="F396" s="1"/>
      <c r="G396" s="4"/>
      <c r="H396" s="5"/>
      <c r="I396" s="5"/>
      <c r="J396" s="2"/>
    </row>
    <row r="397" spans="1:10" ht="12.75" customHeight="1" x14ac:dyDescent="0.2">
      <c r="A397" s="10"/>
      <c r="B397" s="1"/>
      <c r="C397" s="1"/>
      <c r="D397" s="1"/>
      <c r="E397" s="1"/>
      <c r="F397" s="1"/>
      <c r="G397" s="4"/>
      <c r="H397" s="5"/>
      <c r="I397" s="5"/>
      <c r="J397" s="2"/>
    </row>
    <row r="398" spans="1:10" ht="12.75" customHeight="1" x14ac:dyDescent="0.2">
      <c r="A398" s="10"/>
      <c r="B398" s="1"/>
      <c r="C398" s="1"/>
      <c r="D398" s="1"/>
      <c r="E398" s="1"/>
      <c r="F398" s="1"/>
      <c r="G398" s="4"/>
      <c r="H398" s="5"/>
      <c r="I398" s="5"/>
      <c r="J398" s="2"/>
    </row>
    <row r="399" spans="1:10" ht="12.75" customHeight="1" x14ac:dyDescent="0.2">
      <c r="A399" s="10"/>
      <c r="B399" s="1"/>
      <c r="C399" s="1"/>
      <c r="D399" s="1"/>
      <c r="E399" s="1"/>
      <c r="F399" s="1"/>
      <c r="G399" s="4"/>
      <c r="H399" s="5"/>
      <c r="I399" s="5"/>
      <c r="J399" s="2"/>
    </row>
    <row r="400" spans="1:10" ht="12.75" customHeight="1" x14ac:dyDescent="0.2">
      <c r="A400" s="10"/>
      <c r="B400" s="1"/>
      <c r="C400" s="1"/>
      <c r="D400" s="1"/>
      <c r="E400" s="1"/>
      <c r="F400" s="1"/>
      <c r="G400" s="4"/>
      <c r="H400" s="5"/>
      <c r="I400" s="5"/>
      <c r="J400" s="2"/>
    </row>
    <row r="401" spans="1:10" ht="12.75" customHeight="1" x14ac:dyDescent="0.2">
      <c r="A401" s="10"/>
      <c r="B401" s="1"/>
      <c r="C401" s="1"/>
      <c r="D401" s="1"/>
      <c r="E401" s="1"/>
      <c r="F401" s="1"/>
      <c r="G401" s="4"/>
      <c r="H401" s="5"/>
      <c r="I401" s="5"/>
      <c r="J401" s="2"/>
    </row>
    <row r="402" spans="1:10" ht="12.75" customHeight="1" x14ac:dyDescent="0.2">
      <c r="A402" s="10"/>
      <c r="B402" s="1"/>
      <c r="C402" s="1"/>
      <c r="D402" s="1"/>
      <c r="E402" s="1"/>
      <c r="F402" s="1"/>
      <c r="G402" s="4"/>
      <c r="H402" s="5"/>
      <c r="I402" s="5"/>
      <c r="J402" s="2"/>
    </row>
    <row r="403" spans="1:10" ht="12.75" customHeight="1" x14ac:dyDescent="0.2">
      <c r="A403" s="10"/>
      <c r="B403" s="1"/>
      <c r="C403" s="1"/>
      <c r="D403" s="1"/>
      <c r="E403" s="1"/>
      <c r="F403" s="1"/>
      <c r="G403" s="4"/>
      <c r="H403" s="5"/>
      <c r="I403" s="5"/>
      <c r="J403" s="2"/>
    </row>
    <row r="404" spans="1:10" ht="12.75" customHeight="1" x14ac:dyDescent="0.2">
      <c r="A404" s="10"/>
      <c r="B404" s="1"/>
      <c r="C404" s="1"/>
      <c r="D404" s="1"/>
      <c r="E404" s="1"/>
      <c r="F404" s="1"/>
      <c r="G404" s="4"/>
      <c r="H404" s="5"/>
      <c r="I404" s="5"/>
      <c r="J404" s="2"/>
    </row>
    <row r="405" spans="1:10" ht="12.75" customHeight="1" x14ac:dyDescent="0.2">
      <c r="A405" s="10"/>
      <c r="B405" s="1"/>
      <c r="C405" s="1"/>
      <c r="D405" s="1"/>
      <c r="E405" s="1"/>
      <c r="F405" s="1"/>
      <c r="G405" s="4"/>
      <c r="H405" s="5"/>
      <c r="I405" s="5"/>
      <c r="J405" s="2"/>
    </row>
    <row r="406" spans="1:10" ht="12.75" customHeight="1" x14ac:dyDescent="0.2">
      <c r="A406" s="10"/>
      <c r="B406" s="1"/>
      <c r="C406" s="1"/>
      <c r="D406" s="1"/>
      <c r="E406" s="1"/>
      <c r="F406" s="1"/>
      <c r="G406" s="4"/>
      <c r="H406" s="5"/>
      <c r="I406" s="5"/>
      <c r="J406" s="2"/>
    </row>
    <row r="407" spans="1:10" ht="12.75" customHeight="1" x14ac:dyDescent="0.2">
      <c r="A407" s="10"/>
      <c r="B407" s="1"/>
      <c r="C407" s="1"/>
      <c r="D407" s="1"/>
      <c r="E407" s="1"/>
      <c r="F407" s="1"/>
      <c r="G407" s="4"/>
      <c r="H407" s="5"/>
      <c r="I407" s="5"/>
      <c r="J407" s="2"/>
    </row>
    <row r="408" spans="1:10" ht="12.75" customHeight="1" x14ac:dyDescent="0.2">
      <c r="A408" s="10"/>
      <c r="B408" s="1"/>
      <c r="C408" s="1"/>
      <c r="D408" s="1"/>
      <c r="E408" s="1"/>
      <c r="F408" s="1"/>
      <c r="G408" s="4"/>
      <c r="H408" s="5"/>
      <c r="I408" s="5"/>
      <c r="J408" s="2"/>
    </row>
    <row r="409" spans="1:10" ht="12.75" customHeight="1" x14ac:dyDescent="0.2">
      <c r="A409" s="10"/>
      <c r="B409" s="1"/>
      <c r="C409" s="1"/>
      <c r="D409" s="1"/>
      <c r="E409" s="1"/>
      <c r="F409" s="1"/>
      <c r="G409" s="4"/>
      <c r="H409" s="5"/>
      <c r="I409" s="5"/>
      <c r="J409" s="2"/>
    </row>
    <row r="410" spans="1:10" ht="12.75" customHeight="1" x14ac:dyDescent="0.2">
      <c r="A410" s="10"/>
      <c r="B410" s="1"/>
      <c r="C410" s="1"/>
      <c r="D410" s="1"/>
      <c r="E410" s="1"/>
      <c r="F410" s="1"/>
      <c r="G410" s="4"/>
      <c r="H410" s="5"/>
      <c r="I410" s="5"/>
      <c r="J410" s="2"/>
    </row>
    <row r="411" spans="1:10" ht="12.75" customHeight="1" x14ac:dyDescent="0.2">
      <c r="A411" s="10"/>
      <c r="B411" s="1"/>
      <c r="C411" s="1"/>
      <c r="D411" s="1"/>
      <c r="E411" s="1"/>
      <c r="F411" s="1"/>
      <c r="G411" s="4"/>
      <c r="H411" s="5"/>
      <c r="I411" s="5"/>
      <c r="J411" s="2"/>
    </row>
    <row r="412" spans="1:10" ht="12.75" customHeight="1" x14ac:dyDescent="0.2">
      <c r="A412" s="10"/>
      <c r="B412" s="1"/>
      <c r="C412" s="1"/>
      <c r="D412" s="1"/>
      <c r="E412" s="1"/>
      <c r="F412" s="1"/>
      <c r="G412" s="4"/>
      <c r="H412" s="5"/>
      <c r="I412" s="5"/>
      <c r="J412" s="2"/>
    </row>
    <row r="413" spans="1:10" ht="12.75" customHeight="1" x14ac:dyDescent="0.2">
      <c r="A413" s="10"/>
      <c r="B413" s="1"/>
      <c r="C413" s="1"/>
      <c r="D413" s="1"/>
      <c r="E413" s="1"/>
      <c r="F413" s="1"/>
      <c r="G413" s="4"/>
      <c r="H413" s="5"/>
      <c r="I413" s="5"/>
      <c r="J413" s="2"/>
    </row>
    <row r="414" spans="1:10" ht="12.75" customHeight="1" x14ac:dyDescent="0.2">
      <c r="A414" s="10"/>
      <c r="B414" s="1"/>
      <c r="C414" s="1"/>
      <c r="D414" s="1"/>
      <c r="E414" s="1"/>
      <c r="F414" s="1"/>
      <c r="G414" s="4"/>
      <c r="H414" s="5"/>
      <c r="I414" s="5"/>
      <c r="J414" s="2"/>
    </row>
    <row r="415" spans="1:10" ht="12.75" customHeight="1" x14ac:dyDescent="0.2">
      <c r="A415" s="10"/>
      <c r="B415" s="1"/>
      <c r="C415" s="1"/>
      <c r="D415" s="1"/>
      <c r="E415" s="1"/>
      <c r="F415" s="1"/>
      <c r="G415" s="4"/>
      <c r="H415" s="5"/>
      <c r="I415" s="5"/>
      <c r="J415" s="2"/>
    </row>
    <row r="416" spans="1:10" ht="12.75" customHeight="1" x14ac:dyDescent="0.2">
      <c r="A416" s="10"/>
      <c r="B416" s="1"/>
      <c r="C416" s="1"/>
      <c r="D416" s="1"/>
      <c r="E416" s="1"/>
      <c r="F416" s="1"/>
      <c r="G416" s="4"/>
      <c r="H416" s="5"/>
      <c r="I416" s="5"/>
      <c r="J416" s="2"/>
    </row>
    <row r="417" spans="1:10" ht="12.75" customHeight="1" x14ac:dyDescent="0.2">
      <c r="A417" s="10"/>
      <c r="B417" s="1"/>
      <c r="C417" s="1"/>
      <c r="D417" s="1"/>
      <c r="E417" s="1"/>
      <c r="F417" s="1"/>
      <c r="G417" s="4"/>
      <c r="H417" s="5"/>
      <c r="I417" s="5"/>
      <c r="J417" s="2"/>
    </row>
    <row r="418" spans="1:10" ht="12.75" customHeight="1" x14ac:dyDescent="0.2">
      <c r="A418" s="10"/>
      <c r="B418" s="1"/>
      <c r="C418" s="1"/>
      <c r="D418" s="1"/>
      <c r="E418" s="1"/>
      <c r="F418" s="1"/>
      <c r="G418" s="4"/>
      <c r="H418" s="5"/>
      <c r="I418" s="5"/>
      <c r="J418" s="2"/>
    </row>
    <row r="419" spans="1:10" ht="12.75" customHeight="1" x14ac:dyDescent="0.2">
      <c r="A419" s="10"/>
      <c r="B419" s="1"/>
      <c r="C419" s="1"/>
      <c r="D419" s="1"/>
      <c r="E419" s="1"/>
      <c r="F419" s="1"/>
      <c r="G419" s="4"/>
      <c r="H419" s="5"/>
      <c r="I419" s="5"/>
      <c r="J419" s="2"/>
    </row>
    <row r="420" spans="1:10" ht="12.75" customHeight="1" x14ac:dyDescent="0.2">
      <c r="A420" s="10"/>
      <c r="B420" s="1"/>
      <c r="C420" s="1"/>
      <c r="D420" s="1"/>
      <c r="E420" s="1"/>
      <c r="F420" s="1"/>
      <c r="G420" s="4"/>
      <c r="H420" s="5"/>
      <c r="I420" s="5"/>
      <c r="J420" s="2"/>
    </row>
    <row r="421" spans="1:10" ht="12.75" customHeight="1" x14ac:dyDescent="0.2">
      <c r="A421" s="10"/>
      <c r="B421" s="1"/>
      <c r="C421" s="1"/>
      <c r="D421" s="1"/>
      <c r="E421" s="1"/>
      <c r="F421" s="1"/>
      <c r="G421" s="4"/>
      <c r="H421" s="5"/>
      <c r="I421" s="5"/>
      <c r="J421" s="2"/>
    </row>
    <row r="422" spans="1:10" ht="12.75" customHeight="1" x14ac:dyDescent="0.2">
      <c r="A422" s="10"/>
      <c r="B422" s="1"/>
      <c r="C422" s="1"/>
      <c r="D422" s="1"/>
      <c r="E422" s="1"/>
      <c r="F422" s="1"/>
      <c r="G422" s="4"/>
      <c r="H422" s="5"/>
      <c r="I422" s="5"/>
      <c r="J422" s="2"/>
    </row>
    <row r="423" spans="1:10" ht="12.75" customHeight="1" x14ac:dyDescent="0.2">
      <c r="A423" s="10"/>
      <c r="B423" s="1"/>
      <c r="C423" s="1"/>
      <c r="D423" s="1"/>
      <c r="E423" s="1"/>
      <c r="F423" s="1"/>
      <c r="G423" s="4"/>
      <c r="H423" s="5"/>
      <c r="I423" s="5"/>
      <c r="J423" s="2"/>
    </row>
    <row r="424" spans="1:10" ht="12.75" customHeight="1" x14ac:dyDescent="0.2">
      <c r="A424" s="10"/>
      <c r="B424" s="1"/>
      <c r="C424" s="1"/>
      <c r="D424" s="1"/>
      <c r="E424" s="1"/>
      <c r="F424" s="1"/>
      <c r="G424" s="4"/>
      <c r="H424" s="5"/>
      <c r="I424" s="5"/>
      <c r="J424" s="2"/>
    </row>
    <row r="425" spans="1:10" ht="12.75" customHeight="1" x14ac:dyDescent="0.2">
      <c r="A425" s="10"/>
      <c r="B425" s="1"/>
      <c r="C425" s="1"/>
      <c r="D425" s="1"/>
      <c r="E425" s="1"/>
      <c r="F425" s="1"/>
      <c r="G425" s="4"/>
      <c r="H425" s="5"/>
      <c r="I425" s="5"/>
      <c r="J425" s="2"/>
    </row>
    <row r="426" spans="1:10" ht="12.75" customHeight="1" x14ac:dyDescent="0.2">
      <c r="A426" s="10"/>
      <c r="B426" s="1"/>
      <c r="C426" s="1"/>
      <c r="D426" s="1"/>
      <c r="E426" s="1"/>
      <c r="F426" s="1"/>
      <c r="G426" s="4"/>
      <c r="H426" s="5"/>
      <c r="I426" s="5"/>
      <c r="J426" s="2"/>
    </row>
    <row r="427" spans="1:10" ht="12.75" customHeight="1" x14ac:dyDescent="0.2">
      <c r="A427" s="10"/>
      <c r="B427" s="1"/>
      <c r="C427" s="1"/>
      <c r="D427" s="1"/>
      <c r="E427" s="1"/>
      <c r="F427" s="1"/>
      <c r="G427" s="4"/>
      <c r="H427" s="5"/>
      <c r="I427" s="5"/>
      <c r="J427" s="2"/>
    </row>
    <row r="428" spans="1:10" ht="12.75" customHeight="1" x14ac:dyDescent="0.2">
      <c r="A428" s="10"/>
      <c r="B428" s="1"/>
      <c r="C428" s="1"/>
      <c r="D428" s="1"/>
      <c r="E428" s="1"/>
      <c r="F428" s="1"/>
      <c r="G428" s="4"/>
      <c r="H428" s="5"/>
      <c r="I428" s="5"/>
      <c r="J428" s="2"/>
    </row>
    <row r="429" spans="1:10" ht="12.75" customHeight="1" x14ac:dyDescent="0.2">
      <c r="A429" s="10"/>
      <c r="B429" s="1"/>
      <c r="C429" s="1"/>
      <c r="D429" s="1"/>
      <c r="E429" s="1"/>
      <c r="F429" s="1"/>
      <c r="G429" s="4"/>
      <c r="H429" s="5"/>
      <c r="I429" s="5"/>
      <c r="J429" s="2"/>
    </row>
    <row r="430" spans="1:10" ht="12.75" customHeight="1" x14ac:dyDescent="0.2">
      <c r="A430" s="10"/>
      <c r="B430" s="1"/>
      <c r="C430" s="1"/>
      <c r="D430" s="1"/>
      <c r="E430" s="1"/>
      <c r="F430" s="1"/>
      <c r="G430" s="4"/>
      <c r="H430" s="5"/>
      <c r="I430" s="5"/>
      <c r="J430" s="2"/>
    </row>
    <row r="431" spans="1:10" ht="12.75" customHeight="1" x14ac:dyDescent="0.2">
      <c r="A431" s="10"/>
      <c r="B431" s="1"/>
      <c r="C431" s="1"/>
      <c r="D431" s="1"/>
      <c r="E431" s="1"/>
      <c r="F431" s="1"/>
      <c r="G431" s="4"/>
      <c r="H431" s="5"/>
      <c r="I431" s="5"/>
      <c r="J431" s="2"/>
    </row>
    <row r="432" spans="1:10" ht="12.75" customHeight="1" x14ac:dyDescent="0.2">
      <c r="A432" s="10"/>
      <c r="B432" s="1"/>
      <c r="C432" s="1"/>
      <c r="D432" s="1"/>
      <c r="E432" s="1"/>
      <c r="F432" s="1"/>
      <c r="G432" s="4"/>
      <c r="H432" s="5"/>
      <c r="I432" s="5"/>
      <c r="J432" s="2"/>
    </row>
    <row r="433" spans="1:10" ht="12.75" customHeight="1" x14ac:dyDescent="0.2">
      <c r="A433" s="10"/>
      <c r="B433" s="1"/>
      <c r="C433" s="1"/>
      <c r="D433" s="1"/>
      <c r="E433" s="1"/>
      <c r="F433" s="1"/>
      <c r="G433" s="4"/>
      <c r="H433" s="5"/>
      <c r="I433" s="5"/>
      <c r="J433" s="2"/>
    </row>
    <row r="434" spans="1:10" ht="12.75" customHeight="1" x14ac:dyDescent="0.2">
      <c r="A434" s="10"/>
      <c r="B434" s="1"/>
      <c r="C434" s="1"/>
      <c r="D434" s="1"/>
      <c r="E434" s="1"/>
      <c r="F434" s="1"/>
      <c r="G434" s="4"/>
      <c r="H434" s="5"/>
      <c r="I434" s="5"/>
      <c r="J434" s="2"/>
    </row>
    <row r="435" spans="1:10" ht="12.75" customHeight="1" x14ac:dyDescent="0.2">
      <c r="A435" s="10"/>
      <c r="B435" s="1"/>
      <c r="C435" s="1"/>
      <c r="D435" s="1"/>
      <c r="E435" s="1"/>
      <c r="F435" s="1"/>
      <c r="G435" s="4"/>
      <c r="H435" s="5"/>
      <c r="I435" s="5"/>
      <c r="J435" s="2"/>
    </row>
    <row r="436" spans="1:10" ht="12.75" customHeight="1" x14ac:dyDescent="0.2">
      <c r="A436" s="10"/>
      <c r="B436" s="1"/>
      <c r="C436" s="1"/>
      <c r="D436" s="1"/>
      <c r="E436" s="1"/>
      <c r="F436" s="1"/>
      <c r="G436" s="4"/>
      <c r="H436" s="5"/>
      <c r="I436" s="5"/>
      <c r="J436" s="2"/>
    </row>
    <row r="437" spans="1:10" ht="12.75" customHeight="1" x14ac:dyDescent="0.2">
      <c r="A437" s="10"/>
      <c r="B437" s="1"/>
      <c r="C437" s="1"/>
      <c r="D437" s="1"/>
      <c r="E437" s="1"/>
      <c r="F437" s="1"/>
      <c r="G437" s="4"/>
      <c r="H437" s="5"/>
      <c r="I437" s="5"/>
      <c r="J437" s="2"/>
    </row>
    <row r="438" spans="1:10" ht="12.75" customHeight="1" x14ac:dyDescent="0.2">
      <c r="A438" s="10"/>
      <c r="B438" s="1"/>
      <c r="C438" s="1"/>
      <c r="D438" s="1"/>
      <c r="E438" s="1"/>
      <c r="F438" s="1"/>
      <c r="G438" s="4"/>
      <c r="H438" s="5"/>
      <c r="I438" s="5"/>
      <c r="J438" s="2"/>
    </row>
    <row r="439" spans="1:10" ht="12.75" customHeight="1" x14ac:dyDescent="0.2">
      <c r="A439" s="10"/>
      <c r="B439" s="1"/>
      <c r="C439" s="1"/>
      <c r="D439" s="1"/>
      <c r="E439" s="1"/>
      <c r="F439" s="1"/>
      <c r="G439" s="4"/>
      <c r="H439" s="5"/>
      <c r="I439" s="5"/>
      <c r="J439" s="2"/>
    </row>
    <row r="440" spans="1:10" ht="12.75" customHeight="1" x14ac:dyDescent="0.2">
      <c r="A440" s="10"/>
      <c r="B440" s="1"/>
      <c r="C440" s="1"/>
      <c r="D440" s="1"/>
      <c r="E440" s="1"/>
      <c r="F440" s="1"/>
      <c r="G440" s="4"/>
      <c r="H440" s="5"/>
      <c r="I440" s="5"/>
      <c r="J440" s="2"/>
    </row>
    <row r="441" spans="1:10" ht="12.75" customHeight="1" x14ac:dyDescent="0.2">
      <c r="A441" s="10"/>
      <c r="B441" s="1"/>
      <c r="C441" s="1"/>
      <c r="D441" s="1"/>
      <c r="E441" s="1"/>
      <c r="F441" s="1"/>
      <c r="G441" s="4"/>
      <c r="H441" s="5"/>
      <c r="I441" s="5"/>
      <c r="J441" s="2"/>
    </row>
    <row r="442" spans="1:10" ht="12.75" customHeight="1" x14ac:dyDescent="0.2">
      <c r="A442" s="10"/>
      <c r="B442" s="1"/>
      <c r="C442" s="1"/>
      <c r="D442" s="1"/>
      <c r="E442" s="1"/>
      <c r="F442" s="1"/>
      <c r="G442" s="4"/>
      <c r="H442" s="5"/>
      <c r="I442" s="5"/>
      <c r="J442" s="2"/>
    </row>
    <row r="443" spans="1:10" ht="12.75" customHeight="1" x14ac:dyDescent="0.2">
      <c r="A443" s="10"/>
      <c r="B443" s="1"/>
      <c r="C443" s="1"/>
      <c r="D443" s="1"/>
      <c r="E443" s="1"/>
      <c r="F443" s="1"/>
      <c r="G443" s="4"/>
      <c r="H443" s="5"/>
      <c r="I443" s="5"/>
      <c r="J443" s="2"/>
    </row>
    <row r="444" spans="1:10" ht="12.75" customHeight="1" x14ac:dyDescent="0.2">
      <c r="A444" s="10"/>
      <c r="B444" s="1"/>
      <c r="C444" s="1"/>
      <c r="D444" s="1"/>
      <c r="E444" s="1"/>
      <c r="F444" s="1"/>
      <c r="G444" s="4"/>
      <c r="H444" s="5"/>
      <c r="I444" s="5"/>
      <c r="J444" s="2"/>
    </row>
    <row r="445" spans="1:10" ht="12.75" customHeight="1" x14ac:dyDescent="0.2">
      <c r="A445" s="10"/>
      <c r="B445" s="1"/>
      <c r="C445" s="1"/>
      <c r="D445" s="1"/>
      <c r="E445" s="1"/>
      <c r="F445" s="1"/>
      <c r="G445" s="4"/>
      <c r="H445" s="5"/>
      <c r="I445" s="5"/>
      <c r="J445" s="2"/>
    </row>
    <row r="446" spans="1:10" ht="12.75" customHeight="1" x14ac:dyDescent="0.2">
      <c r="A446" s="10"/>
      <c r="B446" s="1"/>
      <c r="C446" s="1"/>
      <c r="D446" s="1"/>
      <c r="E446" s="1"/>
      <c r="F446" s="1"/>
      <c r="G446" s="4"/>
      <c r="H446" s="5"/>
      <c r="I446" s="5"/>
      <c r="J446" s="2"/>
    </row>
    <row r="447" spans="1:10" ht="12.75" customHeight="1" x14ac:dyDescent="0.2">
      <c r="A447" s="10"/>
      <c r="B447" s="1"/>
      <c r="C447" s="1"/>
      <c r="D447" s="1"/>
      <c r="E447" s="1"/>
      <c r="F447" s="1"/>
      <c r="G447" s="4"/>
      <c r="H447" s="5"/>
      <c r="I447" s="5"/>
      <c r="J447" s="2"/>
    </row>
    <row r="448" spans="1:10" ht="12.75" customHeight="1" x14ac:dyDescent="0.2">
      <c r="A448" s="10"/>
      <c r="B448" s="1"/>
      <c r="C448" s="1"/>
      <c r="D448" s="1"/>
      <c r="E448" s="1"/>
      <c r="F448" s="1"/>
      <c r="G448" s="4"/>
      <c r="H448" s="5"/>
      <c r="I448" s="5"/>
      <c r="J448" s="2"/>
    </row>
    <row r="449" spans="1:10" ht="12.75" customHeight="1" x14ac:dyDescent="0.2">
      <c r="A449" s="10"/>
      <c r="B449" s="1"/>
      <c r="C449" s="1"/>
      <c r="D449" s="1"/>
      <c r="E449" s="1"/>
      <c r="F449" s="1"/>
      <c r="G449" s="4"/>
      <c r="H449" s="5"/>
      <c r="I449" s="5"/>
      <c r="J449" s="2"/>
    </row>
    <row r="450" spans="1:10" ht="12.75" customHeight="1" x14ac:dyDescent="0.2">
      <c r="A450" s="10"/>
      <c r="B450" s="1"/>
      <c r="C450" s="1"/>
      <c r="D450" s="1"/>
      <c r="E450" s="1"/>
      <c r="F450" s="1"/>
      <c r="G450" s="4"/>
      <c r="H450" s="5"/>
      <c r="I450" s="5"/>
      <c r="J450" s="2"/>
    </row>
    <row r="451" spans="1:10" ht="12.75" customHeight="1" x14ac:dyDescent="0.2">
      <c r="A451" s="10"/>
      <c r="B451" s="1"/>
      <c r="C451" s="1"/>
      <c r="D451" s="1"/>
      <c r="E451" s="1"/>
      <c r="F451" s="1"/>
      <c r="G451" s="4"/>
      <c r="H451" s="5"/>
      <c r="I451" s="5"/>
      <c r="J451" s="2"/>
    </row>
    <row r="452" spans="1:10" ht="12.75" customHeight="1" x14ac:dyDescent="0.2">
      <c r="A452" s="10"/>
      <c r="B452" s="1"/>
      <c r="C452" s="1"/>
      <c r="D452" s="1"/>
      <c r="E452" s="1"/>
      <c r="F452" s="1"/>
      <c r="G452" s="4"/>
      <c r="H452" s="5"/>
      <c r="I452" s="5"/>
      <c r="J452" s="2"/>
    </row>
    <row r="453" spans="1:10" ht="12.75" customHeight="1" x14ac:dyDescent="0.2">
      <c r="A453" s="10"/>
      <c r="B453" s="1"/>
      <c r="C453" s="1"/>
      <c r="D453" s="1"/>
      <c r="E453" s="1"/>
      <c r="F453" s="1"/>
      <c r="G453" s="4"/>
      <c r="H453" s="5"/>
      <c r="I453" s="5"/>
      <c r="J453" s="2"/>
    </row>
    <row r="454" spans="1:10" ht="12.75" customHeight="1" x14ac:dyDescent="0.2">
      <c r="A454" s="10"/>
      <c r="B454" s="1"/>
      <c r="C454" s="1"/>
      <c r="D454" s="1"/>
      <c r="E454" s="1"/>
      <c r="F454" s="1"/>
      <c r="G454" s="4"/>
      <c r="H454" s="5"/>
      <c r="I454" s="5"/>
      <c r="J454" s="2"/>
    </row>
    <row r="455" spans="1:10" ht="12.75" customHeight="1" x14ac:dyDescent="0.2">
      <c r="A455" s="10"/>
      <c r="B455" s="1"/>
      <c r="C455" s="1"/>
      <c r="D455" s="1"/>
      <c r="E455" s="1"/>
      <c r="F455" s="1"/>
      <c r="G455" s="4"/>
      <c r="H455" s="5"/>
      <c r="I455" s="5"/>
      <c r="J455" s="2"/>
    </row>
    <row r="456" spans="1:10" ht="12.75" customHeight="1" x14ac:dyDescent="0.2">
      <c r="A456" s="10"/>
      <c r="B456" s="1"/>
      <c r="C456" s="1"/>
      <c r="D456" s="1"/>
      <c r="E456" s="1"/>
      <c r="F456" s="1"/>
      <c r="G456" s="4"/>
      <c r="H456" s="5"/>
      <c r="I456" s="5"/>
      <c r="J456" s="2"/>
    </row>
    <row r="457" spans="1:10" ht="12.75" customHeight="1" x14ac:dyDescent="0.2">
      <c r="A457" s="10"/>
      <c r="B457" s="1"/>
      <c r="C457" s="1"/>
      <c r="D457" s="1"/>
      <c r="E457" s="1"/>
      <c r="F457" s="1"/>
      <c r="G457" s="4"/>
      <c r="H457" s="5"/>
      <c r="I457" s="5"/>
      <c r="J457" s="2"/>
    </row>
    <row r="458" spans="1:10" ht="12.75" customHeight="1" x14ac:dyDescent="0.2">
      <c r="A458" s="10"/>
      <c r="B458" s="1"/>
      <c r="C458" s="1"/>
      <c r="D458" s="1"/>
      <c r="E458" s="1"/>
      <c r="F458" s="1"/>
      <c r="G458" s="4"/>
      <c r="H458" s="5"/>
      <c r="I458" s="5"/>
      <c r="J458" s="2"/>
    </row>
    <row r="459" spans="1:10" ht="12.75" customHeight="1" x14ac:dyDescent="0.2">
      <c r="A459" s="10"/>
      <c r="B459" s="1"/>
      <c r="C459" s="1"/>
      <c r="D459" s="1"/>
      <c r="E459" s="1"/>
      <c r="F459" s="1"/>
      <c r="G459" s="4"/>
      <c r="H459" s="5"/>
      <c r="I459" s="5"/>
      <c r="J459" s="2"/>
    </row>
    <row r="460" spans="1:10" ht="12.75" customHeight="1" x14ac:dyDescent="0.2">
      <c r="A460" s="10"/>
      <c r="B460" s="1"/>
      <c r="C460" s="1"/>
      <c r="D460" s="1"/>
      <c r="E460" s="1"/>
      <c r="F460" s="1"/>
      <c r="G460" s="4"/>
      <c r="H460" s="5"/>
      <c r="I460" s="5"/>
      <c r="J460" s="2"/>
    </row>
    <row r="461" spans="1:10" ht="12.75" customHeight="1" x14ac:dyDescent="0.2">
      <c r="A461" s="10"/>
      <c r="B461" s="1"/>
      <c r="C461" s="1"/>
      <c r="D461" s="1"/>
      <c r="E461" s="1"/>
      <c r="F461" s="1"/>
      <c r="G461" s="4"/>
      <c r="H461" s="5"/>
      <c r="I461" s="5"/>
      <c r="J461" s="2"/>
    </row>
    <row r="462" spans="1:10" ht="12.75" customHeight="1" x14ac:dyDescent="0.2">
      <c r="A462" s="10"/>
      <c r="B462" s="1"/>
      <c r="C462" s="1"/>
      <c r="D462" s="1"/>
      <c r="E462" s="1"/>
      <c r="F462" s="1"/>
      <c r="G462" s="4"/>
      <c r="H462" s="5"/>
      <c r="I462" s="5"/>
      <c r="J462" s="2"/>
    </row>
    <row r="463" spans="1:10" ht="12.75" customHeight="1" x14ac:dyDescent="0.2">
      <c r="A463" s="10"/>
      <c r="B463" s="1"/>
      <c r="C463" s="1"/>
      <c r="D463" s="1"/>
      <c r="E463" s="1"/>
      <c r="F463" s="1"/>
      <c r="G463" s="4"/>
      <c r="H463" s="5"/>
      <c r="I463" s="5"/>
      <c r="J463" s="2"/>
    </row>
    <row r="464" spans="1:10" ht="12.75" customHeight="1" x14ac:dyDescent="0.2">
      <c r="A464" s="10"/>
      <c r="B464" s="1"/>
      <c r="C464" s="1"/>
      <c r="D464" s="1"/>
      <c r="E464" s="1"/>
      <c r="F464" s="1"/>
      <c r="G464" s="4"/>
      <c r="H464" s="5"/>
      <c r="I464" s="5"/>
      <c r="J464" s="2"/>
    </row>
    <row r="465" spans="1:10" ht="12.75" customHeight="1" x14ac:dyDescent="0.2">
      <c r="A465" s="10"/>
      <c r="B465" s="1"/>
      <c r="C465" s="1"/>
      <c r="D465" s="1"/>
      <c r="E465" s="1"/>
      <c r="F465" s="1"/>
      <c r="G465" s="4"/>
      <c r="H465" s="5"/>
      <c r="I465" s="5"/>
      <c r="J465" s="2"/>
    </row>
    <row r="466" spans="1:10" ht="12.75" customHeight="1" x14ac:dyDescent="0.2">
      <c r="A466" s="10"/>
      <c r="B466" s="1"/>
      <c r="C466" s="1"/>
      <c r="D466" s="1"/>
      <c r="E466" s="1"/>
      <c r="F466" s="1"/>
      <c r="G466" s="4"/>
      <c r="H466" s="5"/>
      <c r="I466" s="5"/>
      <c r="J466" s="2"/>
    </row>
    <row r="467" spans="1:10" ht="12.75" customHeight="1" x14ac:dyDescent="0.2">
      <c r="A467" s="10"/>
      <c r="B467" s="1"/>
      <c r="C467" s="1"/>
      <c r="D467" s="1"/>
      <c r="E467" s="1"/>
      <c r="F467" s="1"/>
      <c r="G467" s="4"/>
      <c r="H467" s="5"/>
      <c r="I467" s="5"/>
      <c r="J467" s="2"/>
    </row>
    <row r="468" spans="1:10" ht="12.75" customHeight="1" x14ac:dyDescent="0.2">
      <c r="A468" s="10"/>
      <c r="B468" s="1"/>
      <c r="C468" s="1"/>
      <c r="D468" s="1"/>
      <c r="E468" s="1"/>
      <c r="F468" s="1"/>
      <c r="G468" s="4"/>
      <c r="H468" s="5"/>
      <c r="I468" s="5"/>
      <c r="J468" s="2"/>
    </row>
    <row r="469" spans="1:10" ht="12.75" customHeight="1" x14ac:dyDescent="0.2">
      <c r="A469" s="10"/>
      <c r="B469" s="1"/>
      <c r="C469" s="1"/>
      <c r="D469" s="1"/>
      <c r="E469" s="1"/>
      <c r="F469" s="1"/>
      <c r="G469" s="4"/>
      <c r="H469" s="5"/>
      <c r="I469" s="5"/>
      <c r="J469" s="2"/>
    </row>
    <row r="470" spans="1:10" ht="12.75" customHeight="1" x14ac:dyDescent="0.2">
      <c r="A470" s="10"/>
      <c r="B470" s="1"/>
      <c r="C470" s="1"/>
      <c r="D470" s="1"/>
      <c r="E470" s="1"/>
      <c r="F470" s="1"/>
      <c r="G470" s="4"/>
      <c r="H470" s="5"/>
      <c r="I470" s="5"/>
      <c r="J470" s="2"/>
    </row>
    <row r="471" spans="1:10" ht="12.75" customHeight="1" x14ac:dyDescent="0.2">
      <c r="A471" s="10"/>
      <c r="B471" s="1"/>
      <c r="C471" s="1"/>
      <c r="D471" s="1"/>
      <c r="E471" s="1"/>
      <c r="F471" s="1"/>
      <c r="G471" s="4"/>
      <c r="H471" s="5"/>
      <c r="I471" s="5"/>
      <c r="J471" s="2"/>
    </row>
    <row r="472" spans="1:10" ht="12.75" customHeight="1" x14ac:dyDescent="0.2">
      <c r="A472" s="10"/>
      <c r="B472" s="1"/>
      <c r="C472" s="1"/>
      <c r="D472" s="1"/>
      <c r="E472" s="1"/>
      <c r="F472" s="1"/>
      <c r="G472" s="4"/>
      <c r="H472" s="5"/>
      <c r="I472" s="5"/>
      <c r="J472" s="2"/>
    </row>
    <row r="473" spans="1:10" ht="12.75" customHeight="1" x14ac:dyDescent="0.2">
      <c r="A473" s="10"/>
      <c r="B473" s="1"/>
      <c r="C473" s="1"/>
      <c r="D473" s="1"/>
      <c r="E473" s="1"/>
      <c r="F473" s="1"/>
      <c r="G473" s="4"/>
      <c r="H473" s="5"/>
      <c r="I473" s="5"/>
      <c r="J473" s="2"/>
    </row>
    <row r="474" spans="1:10" ht="12.75" customHeight="1" x14ac:dyDescent="0.2">
      <c r="A474" s="10"/>
      <c r="B474" s="1"/>
      <c r="C474" s="1"/>
      <c r="D474" s="1"/>
      <c r="E474" s="1"/>
      <c r="F474" s="1"/>
      <c r="G474" s="4"/>
      <c r="H474" s="5"/>
      <c r="I474" s="5"/>
      <c r="J474" s="2"/>
    </row>
    <row r="475" spans="1:10" ht="12.75" customHeight="1" x14ac:dyDescent="0.2">
      <c r="A475" s="10"/>
      <c r="B475" s="1"/>
      <c r="C475" s="1"/>
      <c r="D475" s="1"/>
      <c r="E475" s="1"/>
      <c r="F475" s="1"/>
      <c r="G475" s="4"/>
      <c r="H475" s="5"/>
      <c r="I475" s="5"/>
      <c r="J475" s="2"/>
    </row>
    <row r="476" spans="1:10" ht="12.75" customHeight="1" x14ac:dyDescent="0.2">
      <c r="A476" s="10"/>
      <c r="B476" s="1"/>
      <c r="C476" s="1"/>
      <c r="D476" s="1"/>
      <c r="E476" s="1"/>
      <c r="F476" s="1"/>
      <c r="G476" s="4"/>
      <c r="H476" s="5"/>
      <c r="I476" s="5"/>
      <c r="J476" s="2"/>
    </row>
    <row r="477" spans="1:10" ht="12.75" customHeight="1" x14ac:dyDescent="0.2">
      <c r="A477" s="10"/>
      <c r="B477" s="1"/>
      <c r="C477" s="1"/>
      <c r="D477" s="1"/>
      <c r="E477" s="1"/>
      <c r="F477" s="1"/>
      <c r="G477" s="4"/>
      <c r="H477" s="5"/>
      <c r="I477" s="5"/>
      <c r="J477" s="2"/>
    </row>
    <row r="478" spans="1:10" ht="12.75" customHeight="1" x14ac:dyDescent="0.2">
      <c r="A478" s="10"/>
      <c r="B478" s="1"/>
      <c r="C478" s="1"/>
      <c r="D478" s="1"/>
      <c r="E478" s="1"/>
      <c r="F478" s="1"/>
      <c r="G478" s="4"/>
      <c r="H478" s="5"/>
      <c r="I478" s="5"/>
      <c r="J478" s="2"/>
    </row>
    <row r="479" spans="1:10" ht="12.75" customHeight="1" x14ac:dyDescent="0.2">
      <c r="A479" s="10"/>
      <c r="B479" s="1"/>
      <c r="C479" s="1"/>
      <c r="D479" s="1"/>
      <c r="E479" s="1"/>
      <c r="F479" s="1"/>
      <c r="G479" s="4"/>
      <c r="H479" s="5"/>
      <c r="I479" s="5"/>
      <c r="J479" s="2"/>
    </row>
    <row r="480" spans="1:10" ht="12.75" customHeight="1" x14ac:dyDescent="0.2">
      <c r="A480" s="10"/>
      <c r="B480" s="1"/>
      <c r="C480" s="1"/>
      <c r="D480" s="1"/>
      <c r="E480" s="1"/>
      <c r="F480" s="1"/>
      <c r="G480" s="4"/>
      <c r="H480" s="5"/>
      <c r="I480" s="5"/>
      <c r="J480" s="2"/>
    </row>
    <row r="481" spans="1:10" ht="12.75" customHeight="1" x14ac:dyDescent="0.2">
      <c r="A481" s="10"/>
      <c r="B481" s="1"/>
      <c r="C481" s="1"/>
      <c r="D481" s="1"/>
      <c r="E481" s="1"/>
      <c r="F481" s="1"/>
      <c r="G481" s="4"/>
      <c r="H481" s="5"/>
      <c r="I481" s="5"/>
      <c r="J481" s="2"/>
    </row>
    <row r="482" spans="1:10" ht="12.75" customHeight="1" x14ac:dyDescent="0.2">
      <c r="A482" s="10"/>
      <c r="B482" s="1"/>
      <c r="C482" s="1"/>
      <c r="D482" s="1"/>
      <c r="E482" s="1"/>
      <c r="F482" s="1"/>
      <c r="G482" s="4"/>
      <c r="H482" s="5"/>
      <c r="I482" s="5"/>
      <c r="J482" s="2"/>
    </row>
    <row r="483" spans="1:10" ht="12.75" customHeight="1" x14ac:dyDescent="0.2">
      <c r="A483" s="10"/>
      <c r="B483" s="1"/>
      <c r="C483" s="1"/>
      <c r="D483" s="1"/>
      <c r="E483" s="1"/>
      <c r="F483" s="1"/>
      <c r="G483" s="4"/>
      <c r="H483" s="5"/>
      <c r="I483" s="5"/>
      <c r="J483" s="2"/>
    </row>
    <row r="484" spans="1:10" ht="12.75" customHeight="1" x14ac:dyDescent="0.2">
      <c r="A484" s="10"/>
      <c r="B484" s="1"/>
      <c r="C484" s="1"/>
      <c r="D484" s="1"/>
      <c r="E484" s="1"/>
      <c r="F484" s="1"/>
      <c r="G484" s="4"/>
      <c r="H484" s="5"/>
      <c r="I484" s="5"/>
      <c r="J484" s="2"/>
    </row>
    <row r="485" spans="1:10" ht="12.75" customHeight="1" x14ac:dyDescent="0.2">
      <c r="A485" s="10"/>
      <c r="B485" s="1"/>
      <c r="C485" s="1"/>
      <c r="D485" s="1"/>
      <c r="E485" s="1"/>
      <c r="F485" s="1"/>
      <c r="G485" s="4"/>
      <c r="H485" s="5"/>
      <c r="I485" s="5"/>
      <c r="J485" s="2"/>
    </row>
    <row r="486" spans="1:10" ht="12.75" customHeight="1" x14ac:dyDescent="0.2">
      <c r="A486" s="10"/>
      <c r="B486" s="1"/>
      <c r="C486" s="1"/>
      <c r="D486" s="1"/>
      <c r="E486" s="1"/>
      <c r="F486" s="1"/>
      <c r="G486" s="4"/>
      <c r="H486" s="5"/>
      <c r="I486" s="5"/>
      <c r="J486" s="2"/>
    </row>
    <row r="487" spans="1:10" ht="12.75" customHeight="1" x14ac:dyDescent="0.2">
      <c r="A487" s="10"/>
      <c r="B487" s="1"/>
      <c r="C487" s="1"/>
      <c r="D487" s="1"/>
      <c r="E487" s="1"/>
      <c r="F487" s="1"/>
      <c r="G487" s="4"/>
      <c r="H487" s="5"/>
      <c r="I487" s="5"/>
      <c r="J487" s="2"/>
    </row>
    <row r="488" spans="1:10" ht="12.75" customHeight="1" x14ac:dyDescent="0.2">
      <c r="A488" s="10"/>
      <c r="B488" s="1"/>
      <c r="C488" s="1"/>
      <c r="D488" s="1"/>
      <c r="E488" s="1"/>
      <c r="F488" s="1"/>
      <c r="G488" s="4"/>
      <c r="H488" s="5"/>
      <c r="I488" s="5"/>
      <c r="J488" s="2"/>
    </row>
    <row r="489" spans="1:10" ht="12.75" customHeight="1" x14ac:dyDescent="0.2">
      <c r="A489" s="10"/>
      <c r="B489" s="1"/>
      <c r="C489" s="1"/>
      <c r="D489" s="1"/>
      <c r="E489" s="1"/>
      <c r="F489" s="1"/>
      <c r="G489" s="4"/>
      <c r="H489" s="5"/>
      <c r="I489" s="5"/>
      <c r="J489" s="2"/>
    </row>
    <row r="490" spans="1:10" ht="12.75" customHeight="1" x14ac:dyDescent="0.2">
      <c r="A490" s="10"/>
      <c r="B490" s="1"/>
      <c r="C490" s="1"/>
      <c r="D490" s="1"/>
      <c r="E490" s="1"/>
      <c r="F490" s="1"/>
      <c r="G490" s="4"/>
      <c r="H490" s="5"/>
      <c r="I490" s="5"/>
      <c r="J490" s="2"/>
    </row>
    <row r="491" spans="1:10" ht="12.75" customHeight="1" x14ac:dyDescent="0.2">
      <c r="A491" s="10"/>
      <c r="B491" s="1"/>
      <c r="C491" s="1"/>
      <c r="D491" s="1"/>
      <c r="E491" s="1"/>
      <c r="F491" s="1"/>
      <c r="G491" s="4"/>
      <c r="H491" s="5"/>
      <c r="I491" s="5"/>
      <c r="J491" s="2"/>
    </row>
    <row r="492" spans="1:10" ht="12.75" customHeight="1" x14ac:dyDescent="0.2">
      <c r="A492" s="10"/>
      <c r="B492" s="1"/>
      <c r="C492" s="1"/>
      <c r="D492" s="1"/>
      <c r="E492" s="1"/>
      <c r="F492" s="1"/>
      <c r="G492" s="4"/>
      <c r="H492" s="5"/>
      <c r="I492" s="5"/>
      <c r="J492" s="2"/>
    </row>
    <row r="493" spans="1:10" ht="12.75" customHeight="1" x14ac:dyDescent="0.2">
      <c r="A493" s="10"/>
      <c r="B493" s="1"/>
      <c r="C493" s="1"/>
      <c r="D493" s="1"/>
      <c r="E493" s="1"/>
      <c r="F493" s="1"/>
      <c r="G493" s="4"/>
      <c r="H493" s="5"/>
      <c r="I493" s="5"/>
      <c r="J493" s="2"/>
    </row>
    <row r="494" spans="1:10" ht="12.75" customHeight="1" x14ac:dyDescent="0.2">
      <c r="A494" s="10"/>
      <c r="B494" s="1"/>
      <c r="C494" s="1"/>
      <c r="D494" s="1"/>
      <c r="E494" s="1"/>
      <c r="F494" s="1"/>
      <c r="G494" s="4"/>
      <c r="H494" s="5"/>
      <c r="I494" s="5"/>
      <c r="J494" s="2"/>
    </row>
    <row r="495" spans="1:10" ht="12.75" customHeight="1" x14ac:dyDescent="0.2">
      <c r="A495" s="10"/>
      <c r="B495" s="1"/>
      <c r="C495" s="1"/>
      <c r="D495" s="1"/>
      <c r="E495" s="1"/>
      <c r="F495" s="1"/>
      <c r="G495" s="4"/>
      <c r="H495" s="5"/>
      <c r="I495" s="5"/>
      <c r="J495" s="2"/>
    </row>
    <row r="496" spans="1:10" ht="12.75" customHeight="1" x14ac:dyDescent="0.2">
      <c r="A496" s="10"/>
      <c r="B496" s="1"/>
      <c r="C496" s="1"/>
      <c r="D496" s="1"/>
      <c r="E496" s="1"/>
      <c r="F496" s="1"/>
      <c r="G496" s="4"/>
      <c r="H496" s="5"/>
      <c r="I496" s="5"/>
      <c r="J496" s="2"/>
    </row>
    <row r="497" spans="1:10" ht="12.75" customHeight="1" x14ac:dyDescent="0.2">
      <c r="A497" s="10"/>
      <c r="B497" s="1"/>
      <c r="C497" s="1"/>
      <c r="D497" s="1"/>
      <c r="E497" s="1"/>
      <c r="F497" s="1"/>
      <c r="G497" s="4"/>
      <c r="H497" s="5"/>
      <c r="I497" s="5"/>
      <c r="J497" s="2"/>
    </row>
    <row r="498" spans="1:10" ht="12.75" customHeight="1" x14ac:dyDescent="0.2">
      <c r="A498" s="10"/>
      <c r="B498" s="1"/>
      <c r="C498" s="1"/>
      <c r="D498" s="1"/>
      <c r="E498" s="1"/>
      <c r="F498" s="1"/>
      <c r="G498" s="4"/>
      <c r="H498" s="5"/>
      <c r="I498" s="5"/>
      <c r="J498" s="2"/>
    </row>
    <row r="499" spans="1:10" ht="12.75" customHeight="1" x14ac:dyDescent="0.2">
      <c r="A499" s="10"/>
      <c r="B499" s="1"/>
      <c r="C499" s="1"/>
      <c r="D499" s="1"/>
      <c r="E499" s="1"/>
      <c r="F499" s="1"/>
      <c r="G499" s="4"/>
      <c r="H499" s="5"/>
      <c r="I499" s="5"/>
      <c r="J499" s="2"/>
    </row>
    <row r="500" spans="1:10" ht="12.75" customHeight="1" x14ac:dyDescent="0.2">
      <c r="A500" s="10"/>
      <c r="B500" s="1"/>
      <c r="C500" s="1"/>
      <c r="D500" s="1"/>
      <c r="E500" s="1"/>
      <c r="F500" s="1"/>
      <c r="G500" s="4"/>
      <c r="H500" s="5"/>
      <c r="I500" s="5"/>
      <c r="J500" s="2"/>
    </row>
    <row r="501" spans="1:10" ht="12.75" customHeight="1" x14ac:dyDescent="0.2">
      <c r="A501" s="10"/>
      <c r="B501" s="1"/>
      <c r="C501" s="1"/>
      <c r="D501" s="1"/>
      <c r="E501" s="1"/>
      <c r="F501" s="1"/>
      <c r="G501" s="4"/>
      <c r="H501" s="5"/>
      <c r="I501" s="5"/>
      <c r="J501" s="2"/>
    </row>
    <row r="502" spans="1:10" ht="12.75" customHeight="1" x14ac:dyDescent="0.2">
      <c r="A502" s="10"/>
      <c r="B502" s="1"/>
      <c r="C502" s="1"/>
      <c r="D502" s="1"/>
      <c r="E502" s="1"/>
      <c r="F502" s="1"/>
      <c r="G502" s="4"/>
      <c r="H502" s="5"/>
      <c r="I502" s="5"/>
      <c r="J502" s="2"/>
    </row>
    <row r="503" spans="1:10" ht="12.75" customHeight="1" x14ac:dyDescent="0.2">
      <c r="A503" s="10"/>
      <c r="B503" s="1"/>
      <c r="C503" s="1"/>
      <c r="D503" s="1"/>
      <c r="E503" s="1"/>
      <c r="F503" s="1"/>
      <c r="G503" s="4"/>
      <c r="H503" s="5"/>
      <c r="I503" s="5"/>
      <c r="J503" s="2"/>
    </row>
    <row r="504" spans="1:10" ht="12.75" customHeight="1" x14ac:dyDescent="0.2">
      <c r="A504" s="10"/>
      <c r="B504" s="1"/>
      <c r="C504" s="1"/>
      <c r="D504" s="1"/>
      <c r="E504" s="1"/>
      <c r="F504" s="1"/>
      <c r="G504" s="4"/>
      <c r="H504" s="5"/>
      <c r="I504" s="5"/>
      <c r="J504" s="2"/>
    </row>
    <row r="505" spans="1:10" ht="12.75" customHeight="1" x14ac:dyDescent="0.2">
      <c r="A505" s="10"/>
      <c r="B505" s="1"/>
      <c r="C505" s="1"/>
      <c r="D505" s="1"/>
      <c r="E505" s="1"/>
      <c r="F505" s="1"/>
      <c r="G505" s="4"/>
      <c r="H505" s="5"/>
      <c r="I505" s="5"/>
      <c r="J505" s="2"/>
    </row>
    <row r="506" spans="1:10" ht="12.75" customHeight="1" x14ac:dyDescent="0.2">
      <c r="A506" s="10"/>
      <c r="B506" s="1"/>
      <c r="C506" s="1"/>
      <c r="D506" s="1"/>
      <c r="E506" s="1"/>
      <c r="F506" s="1"/>
      <c r="G506" s="4"/>
      <c r="H506" s="5"/>
      <c r="I506" s="5"/>
      <c r="J506" s="2"/>
    </row>
    <row r="507" spans="1:10" ht="12.75" customHeight="1" x14ac:dyDescent="0.2">
      <c r="A507" s="10"/>
      <c r="B507" s="1"/>
      <c r="C507" s="1"/>
      <c r="D507" s="1"/>
      <c r="E507" s="1"/>
      <c r="F507" s="1"/>
      <c r="G507" s="4"/>
      <c r="H507" s="5"/>
      <c r="I507" s="5"/>
      <c r="J507" s="2"/>
    </row>
    <row r="508" spans="1:10" ht="12.75" customHeight="1" x14ac:dyDescent="0.2">
      <c r="A508" s="10"/>
      <c r="B508" s="1"/>
      <c r="C508" s="1"/>
      <c r="D508" s="1"/>
      <c r="E508" s="1"/>
      <c r="F508" s="1"/>
      <c r="G508" s="4"/>
      <c r="H508" s="5"/>
      <c r="I508" s="5"/>
      <c r="J508" s="2"/>
    </row>
    <row r="509" spans="1:10" ht="12.75" customHeight="1" x14ac:dyDescent="0.2">
      <c r="A509" s="10"/>
      <c r="B509" s="1"/>
      <c r="C509" s="1"/>
      <c r="D509" s="1"/>
      <c r="E509" s="1"/>
      <c r="F509" s="1"/>
      <c r="G509" s="4"/>
      <c r="H509" s="5"/>
      <c r="I509" s="5"/>
      <c r="J509" s="2"/>
    </row>
    <row r="510" spans="1:10" ht="12.75" customHeight="1" x14ac:dyDescent="0.2">
      <c r="A510" s="10"/>
      <c r="B510" s="1"/>
      <c r="C510" s="1"/>
      <c r="D510" s="1"/>
      <c r="E510" s="1"/>
      <c r="F510" s="1"/>
      <c r="G510" s="4"/>
      <c r="H510" s="5"/>
      <c r="I510" s="5"/>
      <c r="J510" s="2"/>
    </row>
    <row r="511" spans="1:10" ht="12.75" customHeight="1" x14ac:dyDescent="0.2">
      <c r="A511" s="10"/>
      <c r="B511" s="1"/>
      <c r="C511" s="1"/>
      <c r="D511" s="1"/>
      <c r="E511" s="1"/>
      <c r="F511" s="1"/>
      <c r="G511" s="4"/>
      <c r="H511" s="5"/>
      <c r="I511" s="5"/>
      <c r="J511" s="2"/>
    </row>
    <row r="512" spans="1:10" ht="12.75" customHeight="1" x14ac:dyDescent="0.2">
      <c r="A512" s="10"/>
      <c r="B512" s="1"/>
      <c r="C512" s="1"/>
      <c r="D512" s="1"/>
      <c r="E512" s="1"/>
      <c r="F512" s="1"/>
      <c r="G512" s="4"/>
      <c r="H512" s="5"/>
      <c r="I512" s="5"/>
      <c r="J512" s="2"/>
    </row>
    <row r="513" spans="1:10" ht="12.75" customHeight="1" x14ac:dyDescent="0.2">
      <c r="A513" s="10"/>
      <c r="B513" s="1"/>
      <c r="C513" s="1"/>
      <c r="D513" s="1"/>
      <c r="E513" s="1"/>
      <c r="F513" s="1"/>
      <c r="G513" s="4"/>
      <c r="H513" s="5"/>
      <c r="I513" s="5"/>
      <c r="J513" s="2"/>
    </row>
    <row r="514" spans="1:10" ht="12.75" customHeight="1" x14ac:dyDescent="0.2">
      <c r="A514" s="10"/>
      <c r="B514" s="1"/>
      <c r="C514" s="1"/>
      <c r="D514" s="1"/>
      <c r="E514" s="1"/>
      <c r="F514" s="1"/>
      <c r="G514" s="4"/>
      <c r="H514" s="5"/>
      <c r="I514" s="5"/>
      <c r="J514" s="2"/>
    </row>
    <row r="515" spans="1:10" ht="12.75" customHeight="1" x14ac:dyDescent="0.2">
      <c r="A515" s="10"/>
      <c r="B515" s="1"/>
      <c r="C515" s="1"/>
      <c r="D515" s="1"/>
      <c r="E515" s="1"/>
      <c r="F515" s="1"/>
      <c r="G515" s="4"/>
      <c r="H515" s="5"/>
      <c r="I515" s="5"/>
      <c r="J515" s="2"/>
    </row>
    <row r="516" spans="1:10" ht="12.75" customHeight="1" x14ac:dyDescent="0.2">
      <c r="A516" s="10"/>
      <c r="B516" s="1"/>
      <c r="C516" s="1"/>
      <c r="D516" s="1"/>
      <c r="E516" s="1"/>
      <c r="F516" s="1"/>
      <c r="G516" s="4"/>
      <c r="H516" s="5"/>
      <c r="I516" s="5"/>
      <c r="J516" s="2"/>
    </row>
    <row r="517" spans="1:10" ht="12.75" customHeight="1" x14ac:dyDescent="0.2">
      <c r="A517" s="10"/>
      <c r="B517" s="1"/>
      <c r="C517" s="1"/>
      <c r="D517" s="1"/>
      <c r="E517" s="1"/>
      <c r="F517" s="1"/>
      <c r="G517" s="4"/>
      <c r="H517" s="5"/>
      <c r="I517" s="5"/>
      <c r="J517" s="2"/>
    </row>
    <row r="518" spans="1:10" ht="12.75" customHeight="1" x14ac:dyDescent="0.2">
      <c r="A518" s="10"/>
      <c r="B518" s="1"/>
      <c r="C518" s="1"/>
      <c r="D518" s="1"/>
      <c r="E518" s="1"/>
      <c r="F518" s="1"/>
      <c r="G518" s="4"/>
      <c r="H518" s="5"/>
      <c r="I518" s="5"/>
      <c r="J518" s="2"/>
    </row>
    <row r="519" spans="1:10" ht="12.75" customHeight="1" x14ac:dyDescent="0.2">
      <c r="A519" s="10"/>
      <c r="B519" s="1"/>
      <c r="C519" s="1"/>
      <c r="D519" s="1"/>
      <c r="E519" s="1"/>
      <c r="F519" s="1"/>
      <c r="G519" s="4"/>
      <c r="H519" s="5"/>
      <c r="I519" s="5"/>
      <c r="J519" s="2"/>
    </row>
    <row r="520" spans="1:10" ht="12.75" customHeight="1" x14ac:dyDescent="0.2">
      <c r="A520" s="10"/>
      <c r="B520" s="1"/>
      <c r="C520" s="1"/>
      <c r="D520" s="1"/>
      <c r="E520" s="1"/>
      <c r="F520" s="1"/>
      <c r="G520" s="4"/>
      <c r="H520" s="5"/>
      <c r="I520" s="5"/>
      <c r="J520" s="2"/>
    </row>
    <row r="521" spans="1:10" ht="12.75" customHeight="1" x14ac:dyDescent="0.2">
      <c r="A521" s="10"/>
      <c r="B521" s="1"/>
      <c r="C521" s="1"/>
      <c r="D521" s="1"/>
      <c r="E521" s="1"/>
      <c r="F521" s="1"/>
      <c r="G521" s="4"/>
      <c r="H521" s="5"/>
      <c r="I521" s="5"/>
      <c r="J521" s="2"/>
    </row>
    <row r="522" spans="1:10" ht="12.75" customHeight="1" x14ac:dyDescent="0.2">
      <c r="A522" s="10"/>
      <c r="B522" s="1"/>
      <c r="C522" s="1"/>
      <c r="D522" s="1"/>
      <c r="E522" s="1"/>
      <c r="F522" s="1"/>
      <c r="G522" s="4"/>
      <c r="H522" s="5"/>
      <c r="I522" s="5"/>
      <c r="J522" s="2"/>
    </row>
    <row r="523" spans="1:10" ht="12.75" customHeight="1" x14ac:dyDescent="0.2">
      <c r="A523" s="10"/>
      <c r="B523" s="1"/>
      <c r="C523" s="1"/>
      <c r="D523" s="1"/>
      <c r="E523" s="1"/>
      <c r="F523" s="1"/>
      <c r="G523" s="4"/>
      <c r="H523" s="5"/>
      <c r="I523" s="5"/>
      <c r="J523" s="2"/>
    </row>
    <row r="524" spans="1:10" ht="12.75" customHeight="1" x14ac:dyDescent="0.2">
      <c r="A524" s="10"/>
      <c r="B524" s="1"/>
      <c r="C524" s="1"/>
      <c r="D524" s="1"/>
      <c r="E524" s="1"/>
      <c r="F524" s="1"/>
      <c r="G524" s="4"/>
      <c r="H524" s="5"/>
      <c r="I524" s="5"/>
      <c r="J524" s="2"/>
    </row>
    <row r="525" spans="1:10" ht="12.75" customHeight="1" x14ac:dyDescent="0.2">
      <c r="A525" s="10"/>
      <c r="B525" s="1"/>
      <c r="C525" s="1"/>
      <c r="D525" s="1"/>
      <c r="E525" s="1"/>
      <c r="F525" s="1"/>
      <c r="G525" s="4"/>
      <c r="H525" s="5"/>
      <c r="I525" s="5"/>
      <c r="J525" s="2"/>
    </row>
    <row r="526" spans="1:10" ht="12.75" customHeight="1" x14ac:dyDescent="0.2">
      <c r="A526" s="10"/>
      <c r="B526" s="1"/>
      <c r="C526" s="1"/>
      <c r="D526" s="1"/>
      <c r="E526" s="1"/>
      <c r="F526" s="1"/>
      <c r="G526" s="4"/>
      <c r="H526" s="5"/>
      <c r="I526" s="5"/>
      <c r="J526" s="2"/>
    </row>
    <row r="527" spans="1:10" ht="12.75" customHeight="1" x14ac:dyDescent="0.2">
      <c r="A527" s="10"/>
      <c r="B527" s="1"/>
      <c r="C527" s="1"/>
      <c r="D527" s="1"/>
      <c r="E527" s="1"/>
      <c r="F527" s="1"/>
      <c r="G527" s="4"/>
      <c r="H527" s="5"/>
      <c r="I527" s="5"/>
      <c r="J527" s="2"/>
    </row>
    <row r="528" spans="1:10" ht="12.75" customHeight="1" x14ac:dyDescent="0.2">
      <c r="A528" s="10"/>
      <c r="B528" s="1"/>
      <c r="C528" s="1"/>
      <c r="D528" s="1"/>
      <c r="E528" s="1"/>
      <c r="F528" s="1"/>
      <c r="G528" s="4"/>
      <c r="H528" s="5"/>
      <c r="I528" s="5"/>
      <c r="J528" s="2"/>
    </row>
    <row r="529" spans="1:10" ht="12.75" customHeight="1" x14ac:dyDescent="0.2">
      <c r="A529" s="10"/>
      <c r="B529" s="1"/>
      <c r="C529" s="1"/>
      <c r="D529" s="1"/>
      <c r="E529" s="1"/>
      <c r="F529" s="1"/>
      <c r="G529" s="4"/>
      <c r="H529" s="5"/>
      <c r="I529" s="5"/>
      <c r="J529" s="2"/>
    </row>
    <row r="530" spans="1:10" ht="12.75" customHeight="1" x14ac:dyDescent="0.2">
      <c r="A530" s="10"/>
      <c r="B530" s="1"/>
      <c r="C530" s="1"/>
      <c r="D530" s="1"/>
      <c r="E530" s="1"/>
      <c r="F530" s="1"/>
      <c r="G530" s="4"/>
      <c r="H530" s="5"/>
      <c r="I530" s="5"/>
      <c r="J530" s="2"/>
    </row>
    <row r="531" spans="1:10" ht="12.75" customHeight="1" x14ac:dyDescent="0.2">
      <c r="A531" s="10"/>
      <c r="B531" s="1"/>
      <c r="C531" s="1"/>
      <c r="D531" s="1"/>
      <c r="E531" s="1"/>
      <c r="F531" s="1"/>
      <c r="G531" s="4"/>
      <c r="H531" s="5"/>
      <c r="I531" s="5"/>
      <c r="J531" s="2"/>
    </row>
    <row r="532" spans="1:10" ht="12.75" customHeight="1" x14ac:dyDescent="0.2">
      <c r="A532" s="10"/>
      <c r="B532" s="1"/>
      <c r="C532" s="1"/>
      <c r="D532" s="1"/>
      <c r="E532" s="1"/>
      <c r="F532" s="1"/>
      <c r="G532" s="4"/>
      <c r="H532" s="5"/>
      <c r="I532" s="5"/>
      <c r="J532" s="2"/>
    </row>
    <row r="533" spans="1:10" ht="12.75" customHeight="1" x14ac:dyDescent="0.2">
      <c r="A533" s="10"/>
      <c r="B533" s="1"/>
      <c r="C533" s="1"/>
      <c r="D533" s="1"/>
      <c r="E533" s="1"/>
      <c r="F533" s="1"/>
      <c r="G533" s="4"/>
      <c r="H533" s="5"/>
      <c r="I533" s="5"/>
      <c r="J533" s="2"/>
    </row>
    <row r="534" spans="1:10" ht="12.75" customHeight="1" x14ac:dyDescent="0.2">
      <c r="A534" s="10"/>
      <c r="B534" s="1"/>
      <c r="C534" s="1"/>
      <c r="D534" s="1"/>
      <c r="E534" s="1"/>
      <c r="F534" s="1"/>
      <c r="G534" s="4"/>
      <c r="H534" s="5"/>
      <c r="I534" s="5"/>
      <c r="J534" s="2"/>
    </row>
    <row r="535" spans="1:10" ht="12.75" customHeight="1" x14ac:dyDescent="0.2">
      <c r="A535" s="10"/>
      <c r="B535" s="1"/>
      <c r="C535" s="1"/>
      <c r="D535" s="1"/>
      <c r="E535" s="1"/>
      <c r="F535" s="1"/>
      <c r="G535" s="4"/>
      <c r="H535" s="5"/>
      <c r="I535" s="5"/>
      <c r="J535" s="2"/>
    </row>
    <row r="536" spans="1:10" ht="12.75" customHeight="1" x14ac:dyDescent="0.2">
      <c r="A536" s="10"/>
      <c r="B536" s="1"/>
      <c r="C536" s="1"/>
      <c r="D536" s="1"/>
      <c r="E536" s="1"/>
      <c r="F536" s="1"/>
      <c r="G536" s="4"/>
      <c r="H536" s="5"/>
      <c r="I536" s="5"/>
      <c r="J536" s="2"/>
    </row>
    <row r="537" spans="1:10" ht="12.75" customHeight="1" x14ac:dyDescent="0.2">
      <c r="A537" s="10"/>
      <c r="B537" s="1"/>
      <c r="C537" s="1"/>
      <c r="D537" s="1"/>
      <c r="E537" s="1"/>
      <c r="F537" s="1"/>
      <c r="G537" s="4"/>
      <c r="H537" s="5"/>
      <c r="I537" s="5"/>
      <c r="J537" s="2"/>
    </row>
    <row r="538" spans="1:10" ht="12.75" customHeight="1" x14ac:dyDescent="0.2">
      <c r="A538" s="10"/>
      <c r="B538" s="1"/>
      <c r="C538" s="1"/>
      <c r="D538" s="1"/>
      <c r="E538" s="1"/>
      <c r="F538" s="1"/>
      <c r="G538" s="4"/>
      <c r="H538" s="5"/>
      <c r="I538" s="5"/>
      <c r="J538" s="2"/>
    </row>
    <row r="539" spans="1:10" ht="12.75" customHeight="1" x14ac:dyDescent="0.2">
      <c r="A539" s="10"/>
      <c r="B539" s="1"/>
      <c r="C539" s="1"/>
      <c r="D539" s="1"/>
      <c r="E539" s="1"/>
      <c r="F539" s="1"/>
      <c r="G539" s="4"/>
      <c r="H539" s="5"/>
      <c r="I539" s="5"/>
      <c r="J539" s="2"/>
    </row>
    <row r="540" spans="1:10" ht="12.75" customHeight="1" x14ac:dyDescent="0.2">
      <c r="A540" s="10"/>
      <c r="B540" s="1"/>
      <c r="C540" s="1"/>
      <c r="D540" s="1"/>
      <c r="E540" s="1"/>
      <c r="F540" s="1"/>
      <c r="G540" s="4"/>
      <c r="H540" s="5"/>
      <c r="I540" s="5"/>
      <c r="J540" s="2"/>
    </row>
    <row r="541" spans="1:10" ht="12.75" customHeight="1" x14ac:dyDescent="0.2">
      <c r="A541" s="10"/>
      <c r="B541" s="1"/>
      <c r="C541" s="1"/>
      <c r="D541" s="1"/>
      <c r="E541" s="1"/>
      <c r="F541" s="1"/>
      <c r="G541" s="4"/>
      <c r="H541" s="5"/>
      <c r="I541" s="5"/>
      <c r="J541" s="2"/>
    </row>
    <row r="542" spans="1:10" ht="12.75" customHeight="1" x14ac:dyDescent="0.2">
      <c r="A542" s="10"/>
      <c r="B542" s="1"/>
      <c r="C542" s="1"/>
      <c r="D542" s="1"/>
      <c r="E542" s="1"/>
      <c r="F542" s="1"/>
      <c r="G542" s="4"/>
      <c r="H542" s="5"/>
      <c r="I542" s="5"/>
      <c r="J542" s="2"/>
    </row>
    <row r="543" spans="1:10" ht="12.75" customHeight="1" x14ac:dyDescent="0.2">
      <c r="A543" s="10"/>
      <c r="B543" s="1"/>
      <c r="C543" s="1"/>
      <c r="D543" s="1"/>
      <c r="E543" s="1"/>
      <c r="F543" s="1"/>
      <c r="G543" s="4"/>
      <c r="H543" s="5"/>
      <c r="I543" s="5"/>
      <c r="J543" s="2"/>
    </row>
    <row r="544" spans="1:10" ht="12.75" customHeight="1" x14ac:dyDescent="0.2">
      <c r="A544" s="10"/>
      <c r="B544" s="1"/>
      <c r="C544" s="1"/>
      <c r="D544" s="1"/>
      <c r="E544" s="1"/>
      <c r="F544" s="1"/>
      <c r="G544" s="4"/>
      <c r="H544" s="5"/>
      <c r="I544" s="5"/>
      <c r="J544" s="2"/>
    </row>
    <row r="545" spans="1:10" ht="12.75" customHeight="1" x14ac:dyDescent="0.2">
      <c r="A545" s="10"/>
      <c r="B545" s="1"/>
      <c r="C545" s="1"/>
      <c r="D545" s="1"/>
      <c r="E545" s="1"/>
      <c r="F545" s="1"/>
      <c r="G545" s="4"/>
      <c r="H545" s="5"/>
      <c r="I545" s="5"/>
      <c r="J545" s="2"/>
    </row>
    <row r="546" spans="1:10" ht="12.75" customHeight="1" x14ac:dyDescent="0.2">
      <c r="A546" s="10"/>
      <c r="B546" s="1"/>
      <c r="C546" s="1"/>
      <c r="D546" s="1"/>
      <c r="E546" s="1"/>
      <c r="F546" s="1"/>
      <c r="G546" s="4"/>
      <c r="H546" s="5"/>
      <c r="I546" s="5"/>
      <c r="J546" s="2"/>
    </row>
    <row r="547" spans="1:10" ht="12.75" customHeight="1" x14ac:dyDescent="0.2">
      <c r="A547" s="10"/>
      <c r="B547" s="1"/>
      <c r="C547" s="1"/>
      <c r="D547" s="1"/>
      <c r="E547" s="1"/>
      <c r="F547" s="1"/>
      <c r="G547" s="4"/>
      <c r="H547" s="5"/>
      <c r="I547" s="5"/>
      <c r="J547" s="2"/>
    </row>
    <row r="548" spans="1:10" ht="12.75" customHeight="1" x14ac:dyDescent="0.2">
      <c r="A548" s="10"/>
      <c r="B548" s="1"/>
      <c r="C548" s="1"/>
      <c r="D548" s="1"/>
      <c r="E548" s="1"/>
      <c r="F548" s="1"/>
      <c r="G548" s="4"/>
      <c r="H548" s="5"/>
      <c r="I548" s="5"/>
      <c r="J548" s="2"/>
    </row>
    <row r="549" spans="1:10" ht="12.75" customHeight="1" x14ac:dyDescent="0.2">
      <c r="A549" s="10"/>
      <c r="B549" s="1"/>
      <c r="C549" s="1"/>
      <c r="D549" s="1"/>
      <c r="E549" s="1"/>
      <c r="F549" s="1"/>
      <c r="G549" s="4"/>
      <c r="H549" s="5"/>
      <c r="I549" s="5"/>
      <c r="J549" s="2"/>
    </row>
    <row r="550" spans="1:10" ht="12.75" customHeight="1" x14ac:dyDescent="0.2">
      <c r="A550" s="10"/>
      <c r="B550" s="1"/>
      <c r="C550" s="1"/>
      <c r="D550" s="1"/>
      <c r="E550" s="1"/>
      <c r="F550" s="1"/>
      <c r="G550" s="4"/>
      <c r="H550" s="5"/>
      <c r="I550" s="5"/>
      <c r="J550" s="2"/>
    </row>
    <row r="551" spans="1:10" ht="12.75" customHeight="1" x14ac:dyDescent="0.2">
      <c r="A551" s="10"/>
      <c r="B551" s="1"/>
      <c r="C551" s="1"/>
      <c r="D551" s="1"/>
      <c r="E551" s="1"/>
      <c r="F551" s="1"/>
      <c r="G551" s="4"/>
      <c r="H551" s="5"/>
      <c r="I551" s="5"/>
      <c r="J551" s="2"/>
    </row>
    <row r="552" spans="1:10" ht="12.75" customHeight="1" x14ac:dyDescent="0.2">
      <c r="A552" s="10"/>
      <c r="B552" s="1"/>
      <c r="C552" s="1"/>
      <c r="D552" s="1"/>
      <c r="E552" s="1"/>
      <c r="F552" s="1"/>
      <c r="G552" s="4"/>
      <c r="H552" s="5"/>
      <c r="I552" s="5"/>
      <c r="J552" s="2"/>
    </row>
    <row r="553" spans="1:10" ht="12.75" customHeight="1" x14ac:dyDescent="0.2">
      <c r="A553" s="10"/>
      <c r="B553" s="1"/>
      <c r="C553" s="1"/>
      <c r="D553" s="1"/>
      <c r="E553" s="1"/>
      <c r="F553" s="1"/>
      <c r="G553" s="4"/>
      <c r="H553" s="5"/>
      <c r="I553" s="5"/>
      <c r="J553" s="2"/>
    </row>
    <row r="554" spans="1:10" ht="12.75" customHeight="1" x14ac:dyDescent="0.2">
      <c r="A554" s="10"/>
      <c r="B554" s="1"/>
      <c r="C554" s="1"/>
      <c r="D554" s="1"/>
      <c r="E554" s="1"/>
      <c r="F554" s="1"/>
      <c r="G554" s="4"/>
      <c r="H554" s="5"/>
      <c r="I554" s="5"/>
      <c r="J554" s="2"/>
    </row>
    <row r="555" spans="1:10" ht="12.75" customHeight="1" x14ac:dyDescent="0.2">
      <c r="A555" s="10"/>
      <c r="B555" s="1"/>
      <c r="C555" s="1"/>
      <c r="D555" s="1"/>
      <c r="E555" s="1"/>
      <c r="F555" s="1"/>
      <c r="G555" s="4"/>
      <c r="H555" s="5"/>
      <c r="I555" s="5"/>
      <c r="J555" s="2"/>
    </row>
    <row r="556" spans="1:10" ht="12.75" customHeight="1" x14ac:dyDescent="0.2">
      <c r="A556" s="10"/>
      <c r="B556" s="1"/>
      <c r="C556" s="1"/>
      <c r="D556" s="1"/>
      <c r="E556" s="1"/>
      <c r="F556" s="1"/>
      <c r="G556" s="4"/>
      <c r="H556" s="5"/>
      <c r="I556" s="5"/>
      <c r="J556" s="2"/>
    </row>
    <row r="557" spans="1:10" ht="12.75" customHeight="1" x14ac:dyDescent="0.2">
      <c r="A557" s="10"/>
      <c r="B557" s="1"/>
      <c r="C557" s="1"/>
      <c r="D557" s="1"/>
      <c r="E557" s="1"/>
      <c r="F557" s="1"/>
      <c r="G557" s="4"/>
      <c r="H557" s="5"/>
      <c r="I557" s="5"/>
      <c r="J557" s="2"/>
    </row>
    <row r="558" spans="1:10" ht="12.75" customHeight="1" x14ac:dyDescent="0.2">
      <c r="A558" s="10"/>
      <c r="B558" s="1"/>
      <c r="C558" s="1"/>
      <c r="D558" s="1"/>
      <c r="E558" s="1"/>
      <c r="F558" s="1"/>
      <c r="G558" s="4"/>
      <c r="H558" s="5"/>
      <c r="I558" s="5"/>
      <c r="J558" s="2"/>
    </row>
    <row r="559" spans="1:10" ht="12.75" customHeight="1" x14ac:dyDescent="0.2">
      <c r="A559" s="10"/>
      <c r="B559" s="1"/>
      <c r="C559" s="1"/>
      <c r="D559" s="1"/>
      <c r="E559" s="1"/>
      <c r="F559" s="1"/>
      <c r="G559" s="4"/>
      <c r="H559" s="5"/>
      <c r="I559" s="5"/>
      <c r="J559" s="2"/>
    </row>
    <row r="560" spans="1:10" ht="12.75" customHeight="1" x14ac:dyDescent="0.2">
      <c r="A560" s="10"/>
      <c r="B560" s="1"/>
      <c r="C560" s="1"/>
      <c r="D560" s="1"/>
      <c r="E560" s="1"/>
      <c r="F560" s="1"/>
      <c r="G560" s="4"/>
      <c r="H560" s="5"/>
      <c r="I560" s="5"/>
      <c r="J560" s="2"/>
    </row>
    <row r="561" spans="1:10" ht="12.75" customHeight="1" x14ac:dyDescent="0.2">
      <c r="A561" s="10"/>
      <c r="B561" s="1"/>
      <c r="C561" s="1"/>
      <c r="D561" s="1"/>
      <c r="E561" s="1"/>
      <c r="F561" s="1"/>
      <c r="G561" s="4"/>
      <c r="H561" s="5"/>
      <c r="I561" s="5"/>
      <c r="J561" s="2"/>
    </row>
    <row r="562" spans="1:10" ht="12.75" customHeight="1" x14ac:dyDescent="0.2">
      <c r="A562" s="10"/>
      <c r="B562" s="1"/>
      <c r="C562" s="1"/>
      <c r="D562" s="1"/>
      <c r="E562" s="1"/>
      <c r="F562" s="1"/>
      <c r="G562" s="4"/>
      <c r="H562" s="5"/>
      <c r="I562" s="5"/>
      <c r="J562" s="2"/>
    </row>
    <row r="563" spans="1:10" ht="12.75" customHeight="1" x14ac:dyDescent="0.2">
      <c r="A563" s="10"/>
      <c r="B563" s="1"/>
      <c r="C563" s="1"/>
      <c r="D563" s="1"/>
      <c r="E563" s="1"/>
      <c r="F563" s="1"/>
      <c r="G563" s="4"/>
      <c r="H563" s="5"/>
      <c r="I563" s="5"/>
      <c r="J563" s="2"/>
    </row>
    <row r="564" spans="1:10" ht="12.75" customHeight="1" x14ac:dyDescent="0.2">
      <c r="A564" s="10"/>
      <c r="B564" s="1"/>
      <c r="C564" s="1"/>
      <c r="D564" s="1"/>
      <c r="E564" s="1"/>
      <c r="F564" s="1"/>
      <c r="G564" s="4"/>
      <c r="H564" s="5"/>
      <c r="I564" s="5"/>
      <c r="J564" s="2"/>
    </row>
    <row r="565" spans="1:10" ht="12.75" customHeight="1" x14ac:dyDescent="0.2">
      <c r="A565" s="10"/>
      <c r="B565" s="1"/>
      <c r="C565" s="1"/>
      <c r="D565" s="1"/>
      <c r="E565" s="1"/>
      <c r="F565" s="1"/>
      <c r="G565" s="4"/>
      <c r="H565" s="5"/>
      <c r="I565" s="5"/>
      <c r="J565" s="2"/>
    </row>
    <row r="566" spans="1:10" ht="12.75" customHeight="1" x14ac:dyDescent="0.2">
      <c r="A566" s="10"/>
      <c r="B566" s="1"/>
      <c r="C566" s="1"/>
      <c r="D566" s="1"/>
      <c r="E566" s="1"/>
      <c r="F566" s="1"/>
      <c r="G566" s="4"/>
      <c r="H566" s="5"/>
      <c r="I566" s="5"/>
      <c r="J566" s="2"/>
    </row>
    <row r="567" spans="1:10" ht="12.75" customHeight="1" x14ac:dyDescent="0.2">
      <c r="A567" s="10"/>
      <c r="B567" s="1"/>
      <c r="C567" s="1"/>
      <c r="D567" s="1"/>
      <c r="E567" s="1"/>
      <c r="F567" s="1"/>
      <c r="G567" s="4"/>
      <c r="H567" s="5"/>
      <c r="I567" s="5"/>
      <c r="J567" s="2"/>
    </row>
    <row r="568" spans="1:10" ht="12.75" customHeight="1" x14ac:dyDescent="0.2">
      <c r="A568" s="10"/>
      <c r="B568" s="1"/>
      <c r="C568" s="1"/>
      <c r="D568" s="1"/>
      <c r="E568" s="1"/>
      <c r="F568" s="1"/>
      <c r="G568" s="4"/>
      <c r="H568" s="5"/>
      <c r="I568" s="5"/>
      <c r="J568" s="2"/>
    </row>
    <row r="569" spans="1:10" ht="12.75" customHeight="1" x14ac:dyDescent="0.2">
      <c r="A569" s="10"/>
      <c r="B569" s="1"/>
      <c r="C569" s="1"/>
      <c r="D569" s="1"/>
      <c r="E569" s="1"/>
      <c r="F569" s="1"/>
      <c r="G569" s="4"/>
      <c r="H569" s="5"/>
      <c r="I569" s="5"/>
      <c r="J569" s="2"/>
    </row>
    <row r="570" spans="1:10" ht="12.75" customHeight="1" x14ac:dyDescent="0.2">
      <c r="A570" s="10"/>
      <c r="B570" s="1"/>
      <c r="C570" s="1"/>
      <c r="D570" s="1"/>
      <c r="E570" s="1"/>
      <c r="F570" s="1"/>
      <c r="G570" s="4"/>
      <c r="H570" s="5"/>
      <c r="I570" s="5"/>
      <c r="J570" s="2"/>
    </row>
    <row r="571" spans="1:10" ht="12.75" customHeight="1" x14ac:dyDescent="0.2">
      <c r="A571" s="10"/>
      <c r="B571" s="1"/>
      <c r="C571" s="1"/>
      <c r="D571" s="1"/>
      <c r="E571" s="1"/>
      <c r="F571" s="1"/>
      <c r="G571" s="4"/>
      <c r="H571" s="5"/>
      <c r="I571" s="5"/>
      <c r="J571" s="2"/>
    </row>
    <row r="572" spans="1:10" ht="12.75" customHeight="1" x14ac:dyDescent="0.2">
      <c r="A572" s="10"/>
      <c r="B572" s="1"/>
      <c r="C572" s="1"/>
      <c r="D572" s="1"/>
      <c r="E572" s="1"/>
      <c r="F572" s="1"/>
      <c r="G572" s="4"/>
      <c r="H572" s="5"/>
      <c r="I572" s="5"/>
      <c r="J572" s="2"/>
    </row>
    <row r="573" spans="1:10" ht="12.75" customHeight="1" x14ac:dyDescent="0.2">
      <c r="A573" s="10"/>
      <c r="B573" s="1"/>
      <c r="C573" s="1"/>
      <c r="D573" s="1"/>
      <c r="E573" s="1"/>
      <c r="F573" s="1"/>
      <c r="G573" s="4"/>
      <c r="H573" s="5"/>
      <c r="I573" s="5"/>
      <c r="J573" s="2"/>
    </row>
    <row r="574" spans="1:10" ht="12.75" customHeight="1" x14ac:dyDescent="0.2">
      <c r="A574" s="10"/>
      <c r="B574" s="1"/>
      <c r="C574" s="1"/>
      <c r="D574" s="1"/>
      <c r="E574" s="1"/>
      <c r="F574" s="1"/>
      <c r="G574" s="4"/>
      <c r="H574" s="5"/>
      <c r="I574" s="5"/>
      <c r="J574" s="2"/>
    </row>
    <row r="575" spans="1:10" ht="12.75" customHeight="1" x14ac:dyDescent="0.2">
      <c r="A575" s="10"/>
      <c r="B575" s="1"/>
      <c r="C575" s="1"/>
      <c r="D575" s="1"/>
      <c r="E575" s="1"/>
      <c r="F575" s="1"/>
      <c r="G575" s="4"/>
      <c r="H575" s="5"/>
      <c r="I575" s="5"/>
      <c r="J575" s="2"/>
    </row>
    <row r="576" spans="1:10" ht="12.75" customHeight="1" x14ac:dyDescent="0.2">
      <c r="A576" s="10"/>
      <c r="B576" s="1"/>
      <c r="C576" s="1"/>
      <c r="D576" s="1"/>
      <c r="E576" s="1"/>
      <c r="F576" s="1"/>
      <c r="G576" s="4"/>
      <c r="H576" s="5"/>
      <c r="I576" s="5"/>
      <c r="J576" s="2"/>
    </row>
    <row r="577" spans="1:10" ht="12.75" customHeight="1" x14ac:dyDescent="0.2">
      <c r="A577" s="10"/>
      <c r="B577" s="1"/>
      <c r="C577" s="1"/>
      <c r="D577" s="1"/>
      <c r="E577" s="1"/>
      <c r="F577" s="1"/>
      <c r="G577" s="4"/>
      <c r="H577" s="5"/>
      <c r="I577" s="5"/>
      <c r="J577" s="2"/>
    </row>
    <row r="578" spans="1:10" ht="12.75" customHeight="1" x14ac:dyDescent="0.2">
      <c r="A578" s="10"/>
      <c r="B578" s="1"/>
      <c r="C578" s="1"/>
      <c r="D578" s="1"/>
      <c r="E578" s="1"/>
      <c r="F578" s="1"/>
      <c r="G578" s="4"/>
      <c r="H578" s="5"/>
      <c r="I578" s="5"/>
      <c r="J578" s="2"/>
    </row>
    <row r="579" spans="1:10" ht="12.75" customHeight="1" x14ac:dyDescent="0.2">
      <c r="A579" s="10"/>
      <c r="B579" s="1"/>
      <c r="C579" s="1"/>
      <c r="D579" s="1"/>
      <c r="E579" s="1"/>
      <c r="F579" s="1"/>
      <c r="G579" s="4"/>
      <c r="H579" s="5"/>
      <c r="I579" s="5"/>
      <c r="J579" s="2"/>
    </row>
    <row r="580" spans="1:10" ht="12.75" customHeight="1" x14ac:dyDescent="0.2">
      <c r="A580" s="10"/>
      <c r="B580" s="1"/>
      <c r="C580" s="1"/>
      <c r="D580" s="1"/>
      <c r="E580" s="1"/>
      <c r="F580" s="1"/>
      <c r="G580" s="4"/>
      <c r="H580" s="5"/>
      <c r="I580" s="5"/>
      <c r="J580" s="2"/>
    </row>
    <row r="581" spans="1:10" ht="12.75" customHeight="1" x14ac:dyDescent="0.2">
      <c r="A581" s="10"/>
      <c r="B581" s="1"/>
      <c r="C581" s="1"/>
      <c r="D581" s="1"/>
      <c r="E581" s="1"/>
      <c r="F581" s="1"/>
      <c r="G581" s="4"/>
      <c r="H581" s="5"/>
      <c r="I581" s="5"/>
      <c r="J581" s="2"/>
    </row>
    <row r="582" spans="1:10" ht="12.75" customHeight="1" x14ac:dyDescent="0.2">
      <c r="A582" s="10"/>
      <c r="B582" s="1"/>
      <c r="C582" s="1"/>
      <c r="D582" s="1"/>
      <c r="E582" s="1"/>
      <c r="F582" s="1"/>
      <c r="G582" s="4"/>
      <c r="H582" s="5"/>
      <c r="I582" s="5"/>
      <c r="J582" s="2"/>
    </row>
    <row r="583" spans="1:10" ht="12.75" customHeight="1" x14ac:dyDescent="0.2">
      <c r="A583" s="10"/>
      <c r="B583" s="1"/>
      <c r="C583" s="1"/>
      <c r="D583" s="1"/>
      <c r="E583" s="1"/>
      <c r="F583" s="1"/>
      <c r="G583" s="4"/>
      <c r="H583" s="5"/>
      <c r="I583" s="5"/>
      <c r="J583" s="2"/>
    </row>
    <row r="584" spans="1:10" ht="12.75" customHeight="1" x14ac:dyDescent="0.2">
      <c r="A584" s="10"/>
      <c r="B584" s="1"/>
      <c r="C584" s="1"/>
      <c r="D584" s="1"/>
      <c r="E584" s="1"/>
      <c r="F584" s="1"/>
      <c r="G584" s="4"/>
      <c r="H584" s="5"/>
      <c r="I584" s="5"/>
      <c r="J584" s="2"/>
    </row>
    <row r="585" spans="1:10" ht="12.75" customHeight="1" x14ac:dyDescent="0.2">
      <c r="A585" s="10"/>
      <c r="B585" s="1"/>
      <c r="C585" s="1"/>
      <c r="D585" s="1"/>
      <c r="E585" s="1"/>
      <c r="F585" s="1"/>
      <c r="G585" s="4"/>
      <c r="H585" s="5"/>
      <c r="I585" s="5"/>
      <c r="J585" s="2"/>
    </row>
    <row r="586" spans="1:10" ht="12.75" customHeight="1" x14ac:dyDescent="0.2">
      <c r="A586" s="10"/>
      <c r="B586" s="1"/>
      <c r="C586" s="1"/>
      <c r="D586" s="1"/>
      <c r="E586" s="1"/>
      <c r="F586" s="1"/>
      <c r="G586" s="4"/>
      <c r="H586" s="5"/>
      <c r="I586" s="5"/>
      <c r="J586" s="2"/>
    </row>
    <row r="587" spans="1:10" ht="12.75" customHeight="1" x14ac:dyDescent="0.2">
      <c r="A587" s="10"/>
      <c r="B587" s="1"/>
      <c r="C587" s="1"/>
      <c r="D587" s="1"/>
      <c r="E587" s="1"/>
      <c r="F587" s="1"/>
      <c r="G587" s="4"/>
      <c r="H587" s="5"/>
      <c r="I587" s="5"/>
      <c r="J587" s="2"/>
    </row>
    <row r="588" spans="1:10" ht="12.75" customHeight="1" x14ac:dyDescent="0.2">
      <c r="A588" s="10"/>
      <c r="B588" s="1"/>
      <c r="C588" s="1"/>
      <c r="D588" s="1"/>
      <c r="E588" s="1"/>
      <c r="F588" s="1"/>
      <c r="G588" s="4"/>
      <c r="H588" s="5"/>
      <c r="I588" s="5"/>
      <c r="J588" s="2"/>
    </row>
    <row r="589" spans="1:10" ht="12.75" customHeight="1" x14ac:dyDescent="0.2">
      <c r="A589" s="10"/>
      <c r="B589" s="1"/>
      <c r="C589" s="1"/>
      <c r="D589" s="1"/>
      <c r="E589" s="1"/>
      <c r="F589" s="1"/>
      <c r="G589" s="4"/>
      <c r="H589" s="5"/>
      <c r="I589" s="5"/>
      <c r="J589" s="2"/>
    </row>
    <row r="590" spans="1:10" ht="12.75" customHeight="1" x14ac:dyDescent="0.2">
      <c r="A590" s="10"/>
      <c r="B590" s="1"/>
      <c r="C590" s="1"/>
      <c r="D590" s="1"/>
      <c r="E590" s="1"/>
      <c r="F590" s="1"/>
      <c r="G590" s="4"/>
      <c r="H590" s="5"/>
      <c r="I590" s="5"/>
      <c r="J590" s="2"/>
    </row>
    <row r="591" spans="1:10" ht="12.75" customHeight="1" x14ac:dyDescent="0.2">
      <c r="A591" s="10"/>
      <c r="B591" s="1"/>
      <c r="C591" s="1"/>
      <c r="D591" s="1"/>
      <c r="E591" s="1"/>
      <c r="F591" s="1"/>
      <c r="G591" s="4"/>
      <c r="H591" s="5"/>
      <c r="I591" s="5"/>
      <c r="J591" s="2"/>
    </row>
    <row r="592" spans="1:10" ht="12.75" customHeight="1" x14ac:dyDescent="0.2">
      <c r="A592" s="10"/>
      <c r="B592" s="1"/>
      <c r="C592" s="1"/>
      <c r="D592" s="1"/>
      <c r="E592" s="1"/>
      <c r="F592" s="1"/>
      <c r="G592" s="4"/>
      <c r="H592" s="5"/>
      <c r="I592" s="5"/>
      <c r="J592" s="2"/>
    </row>
    <row r="593" spans="1:10" ht="12.75" customHeight="1" x14ac:dyDescent="0.2">
      <c r="A593" s="10"/>
      <c r="B593" s="1"/>
      <c r="C593" s="1"/>
      <c r="D593" s="1"/>
      <c r="E593" s="1"/>
      <c r="F593" s="1"/>
      <c r="G593" s="4"/>
      <c r="H593" s="5"/>
      <c r="I593" s="5"/>
      <c r="J593" s="2"/>
    </row>
    <row r="594" spans="1:10" ht="12.75" customHeight="1" x14ac:dyDescent="0.2">
      <c r="A594" s="10"/>
      <c r="B594" s="1"/>
      <c r="C594" s="1"/>
      <c r="D594" s="1"/>
      <c r="E594" s="1"/>
      <c r="F594" s="1"/>
      <c r="G594" s="4"/>
      <c r="H594" s="5"/>
      <c r="I594" s="5"/>
      <c r="J594" s="2"/>
    </row>
    <row r="595" spans="1:10" ht="12.75" customHeight="1" x14ac:dyDescent="0.2">
      <c r="A595" s="10"/>
      <c r="B595" s="1"/>
      <c r="C595" s="1"/>
      <c r="D595" s="1"/>
      <c r="E595" s="1"/>
      <c r="F595" s="1"/>
      <c r="G595" s="4"/>
      <c r="H595" s="5"/>
      <c r="I595" s="5"/>
      <c r="J595" s="2"/>
    </row>
    <row r="596" spans="1:10" ht="12.75" customHeight="1" x14ac:dyDescent="0.2">
      <c r="A596" s="10"/>
      <c r="B596" s="1"/>
      <c r="C596" s="1"/>
      <c r="D596" s="1"/>
      <c r="E596" s="1"/>
      <c r="F596" s="1"/>
      <c r="G596" s="4"/>
      <c r="H596" s="5"/>
      <c r="I596" s="5"/>
      <c r="J596" s="2"/>
    </row>
    <row r="597" spans="1:10" ht="12.75" customHeight="1" x14ac:dyDescent="0.2">
      <c r="A597" s="10"/>
      <c r="B597" s="1"/>
      <c r="C597" s="1"/>
      <c r="D597" s="1"/>
      <c r="E597" s="1"/>
      <c r="F597" s="1"/>
      <c r="G597" s="4"/>
      <c r="H597" s="5"/>
      <c r="I597" s="5"/>
      <c r="J597" s="2"/>
    </row>
    <row r="598" spans="1:10" ht="12.75" customHeight="1" x14ac:dyDescent="0.2">
      <c r="A598" s="10"/>
      <c r="B598" s="1"/>
      <c r="C598" s="1"/>
      <c r="D598" s="1"/>
      <c r="E598" s="1"/>
      <c r="F598" s="1"/>
      <c r="G598" s="4"/>
      <c r="H598" s="5"/>
      <c r="I598" s="5"/>
      <c r="J598" s="2"/>
    </row>
    <row r="599" spans="1:10" ht="12.75" customHeight="1" x14ac:dyDescent="0.2">
      <c r="A599" s="10"/>
      <c r="B599" s="1"/>
      <c r="C599" s="1"/>
      <c r="D599" s="1"/>
      <c r="E599" s="1"/>
      <c r="F599" s="1"/>
      <c r="G599" s="4"/>
      <c r="H599" s="5"/>
      <c r="I599" s="5"/>
      <c r="J599" s="2"/>
    </row>
    <row r="600" spans="1:10" ht="12.75" customHeight="1" x14ac:dyDescent="0.2">
      <c r="A600" s="10"/>
      <c r="B600" s="1"/>
      <c r="C600" s="1"/>
      <c r="D600" s="1"/>
      <c r="E600" s="1"/>
      <c r="F600" s="1"/>
      <c r="G600" s="4"/>
      <c r="H600" s="5"/>
      <c r="I600" s="5"/>
      <c r="J600" s="2"/>
    </row>
    <row r="601" spans="1:10" ht="12.75" customHeight="1" x14ac:dyDescent="0.2">
      <c r="A601" s="10"/>
      <c r="B601" s="1"/>
      <c r="C601" s="1"/>
      <c r="D601" s="1"/>
      <c r="E601" s="1"/>
      <c r="F601" s="1"/>
      <c r="G601" s="4"/>
      <c r="H601" s="5"/>
      <c r="I601" s="5"/>
      <c r="J601" s="2"/>
    </row>
    <row r="602" spans="1:10" ht="12.75" customHeight="1" x14ac:dyDescent="0.2">
      <c r="A602" s="10"/>
      <c r="B602" s="1"/>
      <c r="C602" s="1"/>
      <c r="D602" s="1"/>
      <c r="E602" s="1"/>
      <c r="F602" s="1"/>
      <c r="G602" s="4"/>
      <c r="H602" s="5"/>
      <c r="I602" s="5"/>
      <c r="J602" s="2"/>
    </row>
    <row r="603" spans="1:10" ht="12.75" customHeight="1" x14ac:dyDescent="0.2">
      <c r="A603" s="10"/>
      <c r="B603" s="1"/>
      <c r="C603" s="1"/>
      <c r="D603" s="1"/>
      <c r="E603" s="1"/>
      <c r="F603" s="1"/>
      <c r="G603" s="4"/>
      <c r="H603" s="5"/>
      <c r="I603" s="5"/>
      <c r="J603" s="2"/>
    </row>
    <row r="604" spans="1:10" ht="12.75" customHeight="1" x14ac:dyDescent="0.2">
      <c r="A604" s="10"/>
      <c r="B604" s="1"/>
      <c r="C604" s="1"/>
      <c r="D604" s="1"/>
      <c r="E604" s="1"/>
      <c r="F604" s="1"/>
      <c r="G604" s="4"/>
      <c r="H604" s="5"/>
      <c r="I604" s="5"/>
      <c r="J604" s="2"/>
    </row>
    <row r="605" spans="1:10" ht="12.75" customHeight="1" x14ac:dyDescent="0.2">
      <c r="A605" s="10"/>
      <c r="B605" s="1"/>
      <c r="C605" s="1"/>
      <c r="D605" s="1"/>
      <c r="E605" s="1"/>
      <c r="F605" s="1"/>
      <c r="G605" s="4"/>
      <c r="H605" s="5"/>
      <c r="I605" s="5"/>
      <c r="J605" s="2"/>
    </row>
    <row r="606" spans="1:10" ht="12.75" customHeight="1" x14ac:dyDescent="0.2">
      <c r="A606" s="10"/>
      <c r="B606" s="1"/>
      <c r="C606" s="1"/>
      <c r="D606" s="1"/>
      <c r="E606" s="1"/>
      <c r="F606" s="1"/>
      <c r="G606" s="4"/>
      <c r="H606" s="5"/>
      <c r="I606" s="5"/>
      <c r="J606" s="2"/>
    </row>
    <row r="607" spans="1:10" ht="12.75" customHeight="1" x14ac:dyDescent="0.2">
      <c r="A607" s="10"/>
      <c r="B607" s="1"/>
      <c r="C607" s="1"/>
      <c r="D607" s="1"/>
      <c r="E607" s="1"/>
      <c r="F607" s="1"/>
      <c r="G607" s="4"/>
      <c r="H607" s="5"/>
      <c r="I607" s="5"/>
      <c r="J607" s="2"/>
    </row>
    <row r="608" spans="1:10" ht="12.75" customHeight="1" x14ac:dyDescent="0.2">
      <c r="A608" s="10"/>
      <c r="B608" s="1"/>
      <c r="C608" s="1"/>
      <c r="D608" s="1"/>
      <c r="E608" s="1"/>
      <c r="F608" s="1"/>
      <c r="G608" s="4"/>
      <c r="H608" s="5"/>
      <c r="I608" s="5"/>
      <c r="J608" s="2"/>
    </row>
    <row r="609" spans="1:10" ht="12.75" customHeight="1" x14ac:dyDescent="0.2">
      <c r="A609" s="10"/>
      <c r="B609" s="1"/>
      <c r="C609" s="1"/>
      <c r="D609" s="1"/>
      <c r="E609" s="1"/>
      <c r="F609" s="1"/>
      <c r="G609" s="4"/>
      <c r="H609" s="5"/>
      <c r="I609" s="5"/>
      <c r="J609" s="2"/>
    </row>
    <row r="610" spans="1:10" ht="12.75" customHeight="1" x14ac:dyDescent="0.2">
      <c r="A610" s="10"/>
      <c r="B610" s="1"/>
      <c r="C610" s="1"/>
      <c r="D610" s="1"/>
      <c r="E610" s="1"/>
      <c r="F610" s="1"/>
      <c r="G610" s="4"/>
      <c r="H610" s="5"/>
      <c r="I610" s="5"/>
      <c r="J610" s="2"/>
    </row>
    <row r="611" spans="1:10" ht="12.75" customHeight="1" x14ac:dyDescent="0.2">
      <c r="A611" s="10"/>
      <c r="B611" s="1"/>
      <c r="C611" s="1"/>
      <c r="D611" s="1"/>
      <c r="E611" s="1"/>
      <c r="F611" s="1"/>
      <c r="G611" s="4"/>
      <c r="H611" s="5"/>
      <c r="I611" s="5"/>
      <c r="J611" s="2"/>
    </row>
    <row r="612" spans="1:10" ht="12.75" customHeight="1" x14ac:dyDescent="0.2">
      <c r="A612" s="10"/>
      <c r="B612" s="1"/>
      <c r="C612" s="1"/>
      <c r="D612" s="1"/>
      <c r="E612" s="1"/>
      <c r="F612" s="1"/>
      <c r="G612" s="4"/>
      <c r="H612" s="5"/>
      <c r="I612" s="5"/>
      <c r="J612" s="2"/>
    </row>
    <row r="613" spans="1:10" ht="12.75" customHeight="1" x14ac:dyDescent="0.2">
      <c r="A613" s="10"/>
      <c r="B613" s="1"/>
      <c r="C613" s="1"/>
      <c r="D613" s="1"/>
      <c r="E613" s="1"/>
      <c r="F613" s="1"/>
      <c r="G613" s="4"/>
      <c r="H613" s="5"/>
      <c r="I613" s="5"/>
      <c r="J613" s="2"/>
    </row>
    <row r="614" spans="1:10" ht="12.75" customHeight="1" x14ac:dyDescent="0.2">
      <c r="A614" s="10"/>
      <c r="B614" s="1"/>
      <c r="C614" s="1"/>
      <c r="D614" s="1"/>
      <c r="E614" s="1"/>
      <c r="F614" s="1"/>
      <c r="G614" s="4"/>
      <c r="H614" s="5"/>
      <c r="I614" s="5"/>
      <c r="J614" s="2"/>
    </row>
    <row r="615" spans="1:10" ht="12.75" customHeight="1" x14ac:dyDescent="0.2">
      <c r="A615" s="10"/>
      <c r="B615" s="1"/>
      <c r="C615" s="1"/>
      <c r="D615" s="1"/>
      <c r="E615" s="1"/>
      <c r="F615" s="1"/>
      <c r="G615" s="4"/>
      <c r="H615" s="5"/>
      <c r="I615" s="5"/>
      <c r="J615" s="2"/>
    </row>
    <row r="616" spans="1:10" ht="12.75" customHeight="1" x14ac:dyDescent="0.2">
      <c r="A616" s="10"/>
      <c r="B616" s="1"/>
      <c r="C616" s="1"/>
      <c r="D616" s="1"/>
      <c r="E616" s="1"/>
      <c r="F616" s="1"/>
      <c r="G616" s="4"/>
      <c r="H616" s="5"/>
      <c r="I616" s="5"/>
      <c r="J616" s="2"/>
    </row>
    <row r="617" spans="1:10" ht="12.75" customHeight="1" x14ac:dyDescent="0.2">
      <c r="A617" s="10"/>
      <c r="B617" s="1"/>
      <c r="C617" s="1"/>
      <c r="D617" s="1"/>
      <c r="E617" s="1"/>
      <c r="F617" s="1"/>
      <c r="G617" s="4"/>
      <c r="H617" s="5"/>
      <c r="I617" s="5"/>
      <c r="J617" s="2"/>
    </row>
    <row r="618" spans="1:10" ht="12.75" customHeight="1" x14ac:dyDescent="0.2">
      <c r="A618" s="10"/>
      <c r="B618" s="1"/>
      <c r="C618" s="1"/>
      <c r="D618" s="1"/>
      <c r="E618" s="1"/>
      <c r="F618" s="1"/>
      <c r="G618" s="4"/>
      <c r="H618" s="5"/>
      <c r="I618" s="5"/>
      <c r="J618" s="2"/>
    </row>
    <row r="619" spans="1:10" ht="12.75" customHeight="1" x14ac:dyDescent="0.2">
      <c r="A619" s="10"/>
      <c r="B619" s="1"/>
      <c r="C619" s="1"/>
      <c r="D619" s="1"/>
      <c r="E619" s="1"/>
      <c r="F619" s="1"/>
      <c r="G619" s="4"/>
      <c r="H619" s="5"/>
      <c r="I619" s="5"/>
      <c r="J619" s="2"/>
    </row>
    <row r="620" spans="1:10" ht="12.75" customHeight="1" x14ac:dyDescent="0.2">
      <c r="A620" s="10"/>
      <c r="B620" s="1"/>
      <c r="C620" s="1"/>
      <c r="D620" s="1"/>
      <c r="E620" s="1"/>
      <c r="F620" s="1"/>
      <c r="G620" s="4"/>
      <c r="H620" s="5"/>
      <c r="I620" s="5"/>
      <c r="J620" s="2"/>
    </row>
    <row r="621" spans="1:10" ht="12.75" customHeight="1" x14ac:dyDescent="0.2">
      <c r="A621" s="10"/>
      <c r="B621" s="1"/>
      <c r="C621" s="1"/>
      <c r="D621" s="1"/>
      <c r="E621" s="1"/>
      <c r="F621" s="1"/>
      <c r="G621" s="4"/>
      <c r="H621" s="5"/>
      <c r="I621" s="5"/>
      <c r="J621" s="2"/>
    </row>
    <row r="622" spans="1:10" ht="12.75" customHeight="1" x14ac:dyDescent="0.2">
      <c r="A622" s="10"/>
      <c r="B622" s="1"/>
      <c r="C622" s="1"/>
      <c r="D622" s="1"/>
      <c r="E622" s="1"/>
      <c r="F622" s="1"/>
      <c r="G622" s="4"/>
      <c r="H622" s="5"/>
      <c r="I622" s="5"/>
      <c r="J622" s="2"/>
    </row>
    <row r="623" spans="1:10" ht="12.75" customHeight="1" x14ac:dyDescent="0.2">
      <c r="A623" s="10"/>
      <c r="B623" s="1"/>
      <c r="C623" s="1"/>
      <c r="D623" s="1"/>
      <c r="E623" s="1"/>
      <c r="F623" s="1"/>
      <c r="G623" s="4"/>
      <c r="H623" s="5"/>
      <c r="I623" s="5"/>
      <c r="J623" s="2"/>
    </row>
    <row r="624" spans="1:10" ht="12.75" customHeight="1" x14ac:dyDescent="0.2">
      <c r="A624" s="10"/>
      <c r="B624" s="1"/>
      <c r="C624" s="1"/>
      <c r="D624" s="1"/>
      <c r="E624" s="1"/>
      <c r="F624" s="1"/>
      <c r="G624" s="4"/>
      <c r="H624" s="5"/>
      <c r="I624" s="5"/>
      <c r="J624" s="2"/>
    </row>
    <row r="625" spans="1:10" ht="12.75" customHeight="1" x14ac:dyDescent="0.2">
      <c r="A625" s="10"/>
      <c r="B625" s="1"/>
      <c r="C625" s="1"/>
      <c r="D625" s="1"/>
      <c r="E625" s="1"/>
      <c r="F625" s="1"/>
      <c r="G625" s="4"/>
      <c r="H625" s="5"/>
      <c r="I625" s="5"/>
      <c r="J625" s="2"/>
    </row>
    <row r="626" spans="1:10" ht="12.75" customHeight="1" x14ac:dyDescent="0.2">
      <c r="A626" s="10"/>
      <c r="B626" s="1"/>
      <c r="C626" s="1"/>
      <c r="D626" s="1"/>
      <c r="E626" s="1"/>
      <c r="F626" s="1"/>
      <c r="G626" s="4"/>
      <c r="H626" s="5"/>
      <c r="I626" s="5"/>
      <c r="J626" s="2"/>
    </row>
    <row r="627" spans="1:10" ht="12.75" customHeight="1" x14ac:dyDescent="0.2">
      <c r="A627" s="10"/>
      <c r="B627" s="1"/>
      <c r="C627" s="1"/>
      <c r="D627" s="1"/>
      <c r="E627" s="1"/>
      <c r="F627" s="1"/>
      <c r="G627" s="4"/>
      <c r="H627" s="5"/>
      <c r="I627" s="5"/>
      <c r="J627" s="2"/>
    </row>
    <row r="628" spans="1:10" ht="12.75" customHeight="1" x14ac:dyDescent="0.2">
      <c r="A628" s="10"/>
      <c r="B628" s="1"/>
      <c r="C628" s="1"/>
      <c r="D628" s="1"/>
      <c r="E628" s="1"/>
      <c r="F628" s="1"/>
      <c r="G628" s="4"/>
      <c r="H628" s="5"/>
      <c r="I628" s="5"/>
      <c r="J628" s="2"/>
    </row>
    <row r="629" spans="1:10" ht="12.75" customHeight="1" x14ac:dyDescent="0.2">
      <c r="A629" s="10"/>
      <c r="B629" s="1"/>
      <c r="C629" s="1"/>
      <c r="D629" s="1"/>
      <c r="E629" s="1"/>
      <c r="F629" s="1"/>
      <c r="G629" s="4"/>
      <c r="H629" s="5"/>
      <c r="I629" s="5"/>
      <c r="J629" s="2"/>
    </row>
    <row r="630" spans="1:10" ht="12.75" customHeight="1" x14ac:dyDescent="0.2">
      <c r="A630" s="10"/>
      <c r="B630" s="1"/>
      <c r="C630" s="1"/>
      <c r="D630" s="1"/>
      <c r="E630" s="1"/>
      <c r="F630" s="1"/>
      <c r="G630" s="4"/>
      <c r="H630" s="5"/>
      <c r="I630" s="5"/>
      <c r="J630" s="2"/>
    </row>
    <row r="631" spans="1:10" ht="12.75" customHeight="1" x14ac:dyDescent="0.2">
      <c r="A631" s="10"/>
      <c r="B631" s="1"/>
      <c r="C631" s="1"/>
      <c r="D631" s="1"/>
      <c r="E631" s="1"/>
      <c r="F631" s="1"/>
      <c r="G631" s="4"/>
      <c r="H631" s="5"/>
      <c r="I631" s="5"/>
      <c r="J631" s="2"/>
    </row>
    <row r="632" spans="1:10" ht="12.75" customHeight="1" x14ac:dyDescent="0.2">
      <c r="A632" s="10"/>
      <c r="B632" s="1"/>
      <c r="C632" s="1"/>
      <c r="D632" s="1"/>
      <c r="E632" s="1"/>
      <c r="F632" s="1"/>
      <c r="G632" s="4"/>
      <c r="H632" s="5"/>
      <c r="I632" s="5"/>
      <c r="J632" s="2"/>
    </row>
    <row r="633" spans="1:10" ht="12.75" customHeight="1" x14ac:dyDescent="0.2">
      <c r="A633" s="10"/>
      <c r="B633" s="1"/>
      <c r="C633" s="1"/>
      <c r="D633" s="1"/>
      <c r="E633" s="1"/>
      <c r="F633" s="1"/>
      <c r="G633" s="4"/>
      <c r="H633" s="5"/>
      <c r="I633" s="5"/>
      <c r="J633" s="2"/>
    </row>
    <row r="634" spans="1:10" ht="12.75" customHeight="1" x14ac:dyDescent="0.2">
      <c r="A634" s="10"/>
      <c r="B634" s="1"/>
      <c r="C634" s="1"/>
      <c r="D634" s="1"/>
      <c r="E634" s="1"/>
      <c r="F634" s="1"/>
      <c r="G634" s="4"/>
      <c r="H634" s="5"/>
      <c r="I634" s="5"/>
      <c r="J634" s="2"/>
    </row>
    <row r="635" spans="1:10" ht="12.75" customHeight="1" x14ac:dyDescent="0.2">
      <c r="A635" s="10"/>
      <c r="B635" s="1"/>
      <c r="C635" s="1"/>
      <c r="D635" s="1"/>
      <c r="E635" s="1"/>
      <c r="F635" s="1"/>
      <c r="G635" s="4"/>
      <c r="H635" s="5"/>
      <c r="I635" s="5"/>
      <c r="J635" s="2"/>
    </row>
    <row r="636" spans="1:10" ht="12.75" customHeight="1" x14ac:dyDescent="0.2">
      <c r="A636" s="10"/>
      <c r="B636" s="1"/>
      <c r="C636" s="1"/>
      <c r="D636" s="1"/>
      <c r="E636" s="1"/>
      <c r="F636" s="1"/>
      <c r="G636" s="4"/>
      <c r="H636" s="5"/>
      <c r="I636" s="5"/>
      <c r="J636" s="2"/>
    </row>
    <row r="637" spans="1:10" ht="12.75" customHeight="1" x14ac:dyDescent="0.2">
      <c r="A637" s="10"/>
      <c r="B637" s="1"/>
      <c r="C637" s="1"/>
      <c r="D637" s="1"/>
      <c r="E637" s="1"/>
      <c r="F637" s="1"/>
      <c r="G637" s="4"/>
      <c r="H637" s="5"/>
      <c r="I637" s="5"/>
      <c r="J637" s="2"/>
    </row>
    <row r="638" spans="1:10" ht="12.75" customHeight="1" x14ac:dyDescent="0.2">
      <c r="A638" s="10"/>
      <c r="B638" s="1"/>
      <c r="C638" s="1"/>
      <c r="D638" s="1"/>
      <c r="E638" s="1"/>
      <c r="F638" s="1"/>
      <c r="G638" s="4"/>
      <c r="H638" s="5"/>
      <c r="I638" s="5"/>
      <c r="J638" s="2"/>
    </row>
    <row r="639" spans="1:10" ht="12.75" customHeight="1" x14ac:dyDescent="0.2">
      <c r="A639" s="10"/>
      <c r="B639" s="1"/>
      <c r="C639" s="1"/>
      <c r="D639" s="1"/>
      <c r="E639" s="1"/>
      <c r="F639" s="1"/>
      <c r="G639" s="4"/>
      <c r="H639" s="5"/>
      <c r="I639" s="5"/>
      <c r="J639" s="2"/>
    </row>
    <row r="640" spans="1:10" ht="12.75" customHeight="1" x14ac:dyDescent="0.2">
      <c r="A640" s="10"/>
      <c r="B640" s="1"/>
      <c r="C640" s="1"/>
      <c r="D640" s="1"/>
      <c r="E640" s="1"/>
      <c r="F640" s="1"/>
      <c r="G640" s="4"/>
      <c r="H640" s="5"/>
      <c r="I640" s="5"/>
      <c r="J640" s="2"/>
    </row>
    <row r="641" spans="1:10" ht="12.75" customHeight="1" x14ac:dyDescent="0.2">
      <c r="A641" s="10"/>
      <c r="B641" s="1"/>
      <c r="C641" s="1"/>
      <c r="D641" s="1"/>
      <c r="E641" s="1"/>
      <c r="F641" s="1"/>
      <c r="G641" s="4"/>
      <c r="H641" s="5"/>
      <c r="I641" s="5"/>
      <c r="J641" s="2"/>
    </row>
    <row r="642" spans="1:10" ht="12.75" customHeight="1" x14ac:dyDescent="0.2">
      <c r="A642" s="10"/>
      <c r="B642" s="1"/>
      <c r="C642" s="1"/>
      <c r="D642" s="1"/>
      <c r="E642" s="1"/>
      <c r="F642" s="1"/>
      <c r="G642" s="4"/>
      <c r="H642" s="5"/>
      <c r="I642" s="5"/>
      <c r="J642" s="2"/>
    </row>
    <row r="643" spans="1:10" ht="12.75" customHeight="1" x14ac:dyDescent="0.2">
      <c r="A643" s="10"/>
      <c r="B643" s="1"/>
      <c r="C643" s="1"/>
      <c r="D643" s="1"/>
      <c r="E643" s="1"/>
      <c r="F643" s="1"/>
      <c r="G643" s="4"/>
      <c r="H643" s="5"/>
      <c r="I643" s="5"/>
      <c r="J643" s="2"/>
    </row>
    <row r="644" spans="1:10" ht="12.75" customHeight="1" x14ac:dyDescent="0.2">
      <c r="A644" s="10"/>
      <c r="B644" s="1"/>
      <c r="C644" s="1"/>
      <c r="D644" s="1"/>
      <c r="E644" s="1"/>
      <c r="F644" s="1"/>
      <c r="G644" s="4"/>
      <c r="H644" s="5"/>
      <c r="I644" s="5"/>
      <c r="J644" s="2"/>
    </row>
    <row r="645" spans="1:10" ht="12.75" customHeight="1" x14ac:dyDescent="0.2">
      <c r="A645" s="10"/>
      <c r="B645" s="1"/>
      <c r="C645" s="1"/>
      <c r="D645" s="1"/>
      <c r="E645" s="1"/>
      <c r="F645" s="1"/>
      <c r="G645" s="4"/>
      <c r="H645" s="5"/>
      <c r="I645" s="5"/>
      <c r="J645" s="2"/>
    </row>
    <row r="646" spans="1:10" ht="12.75" customHeight="1" x14ac:dyDescent="0.2">
      <c r="A646" s="10"/>
      <c r="B646" s="1"/>
      <c r="C646" s="1"/>
      <c r="D646" s="1"/>
      <c r="E646" s="1"/>
      <c r="F646" s="1"/>
      <c r="G646" s="4"/>
      <c r="H646" s="5"/>
      <c r="I646" s="5"/>
      <c r="J646" s="2"/>
    </row>
    <row r="647" spans="1:10" ht="12.75" customHeight="1" x14ac:dyDescent="0.2">
      <c r="A647" s="10"/>
      <c r="B647" s="1"/>
      <c r="C647" s="1"/>
      <c r="D647" s="1"/>
      <c r="E647" s="1"/>
      <c r="F647" s="1"/>
      <c r="G647" s="4"/>
      <c r="H647" s="5"/>
      <c r="I647" s="5"/>
      <c r="J647" s="2"/>
    </row>
    <row r="648" spans="1:10" ht="12.75" customHeight="1" x14ac:dyDescent="0.2">
      <c r="A648" s="10"/>
      <c r="B648" s="1"/>
      <c r="C648" s="1"/>
      <c r="D648" s="1"/>
      <c r="E648" s="1"/>
      <c r="F648" s="1"/>
      <c r="G648" s="4"/>
      <c r="H648" s="5"/>
      <c r="I648" s="5"/>
      <c r="J648" s="2"/>
    </row>
    <row r="649" spans="1:10" ht="12.75" customHeight="1" x14ac:dyDescent="0.2">
      <c r="A649" s="10"/>
      <c r="B649" s="1"/>
      <c r="C649" s="1"/>
      <c r="D649" s="1"/>
      <c r="E649" s="1"/>
      <c r="F649" s="1"/>
      <c r="G649" s="4"/>
      <c r="H649" s="5"/>
      <c r="I649" s="5"/>
      <c r="J649" s="2"/>
    </row>
    <row r="650" spans="1:10" ht="12.75" customHeight="1" x14ac:dyDescent="0.2">
      <c r="A650" s="10"/>
      <c r="B650" s="1"/>
      <c r="C650" s="1"/>
      <c r="D650" s="1"/>
      <c r="E650" s="1"/>
      <c r="F650" s="1"/>
      <c r="G650" s="4"/>
      <c r="H650" s="5"/>
      <c r="I650" s="5"/>
      <c r="J650" s="2"/>
    </row>
    <row r="651" spans="1:10" ht="12.75" customHeight="1" x14ac:dyDescent="0.2">
      <c r="A651" s="10"/>
      <c r="B651" s="1"/>
      <c r="C651" s="1"/>
      <c r="D651" s="1"/>
      <c r="E651" s="1"/>
      <c r="F651" s="1"/>
      <c r="G651" s="4"/>
      <c r="H651" s="5"/>
      <c r="I651" s="5"/>
      <c r="J651" s="2"/>
    </row>
    <row r="652" spans="1:10" ht="12.75" customHeight="1" x14ac:dyDescent="0.2">
      <c r="A652" s="10"/>
      <c r="B652" s="1"/>
      <c r="C652" s="1"/>
      <c r="D652" s="1"/>
      <c r="E652" s="1"/>
      <c r="F652" s="1"/>
      <c r="G652" s="4"/>
      <c r="H652" s="5"/>
      <c r="I652" s="5"/>
      <c r="J652" s="2"/>
    </row>
    <row r="653" spans="1:10" ht="12.75" customHeight="1" x14ac:dyDescent="0.2">
      <c r="A653" s="10"/>
      <c r="B653" s="1"/>
      <c r="C653" s="1"/>
      <c r="D653" s="1"/>
      <c r="E653" s="1"/>
      <c r="F653" s="1"/>
      <c r="G653" s="4"/>
      <c r="H653" s="5"/>
      <c r="I653" s="5"/>
      <c r="J653" s="2"/>
    </row>
    <row r="654" spans="1:10" ht="12.75" customHeight="1" x14ac:dyDescent="0.2">
      <c r="A654" s="10"/>
      <c r="B654" s="1"/>
      <c r="C654" s="1"/>
      <c r="D654" s="1"/>
      <c r="E654" s="1"/>
      <c r="F654" s="1"/>
      <c r="G654" s="4"/>
      <c r="H654" s="5"/>
      <c r="I654" s="5"/>
      <c r="J654" s="2"/>
    </row>
    <row r="655" spans="1:10" ht="12.75" customHeight="1" x14ac:dyDescent="0.2">
      <c r="A655" s="10"/>
      <c r="B655" s="1"/>
      <c r="C655" s="1"/>
      <c r="D655" s="1"/>
      <c r="E655" s="1"/>
      <c r="F655" s="1"/>
      <c r="G655" s="4"/>
      <c r="H655" s="5"/>
      <c r="I655" s="5"/>
      <c r="J655" s="2"/>
    </row>
    <row r="656" spans="1:10" ht="12.75" customHeight="1" x14ac:dyDescent="0.2">
      <c r="A656" s="10"/>
      <c r="B656" s="1"/>
      <c r="C656" s="1"/>
      <c r="D656" s="1"/>
      <c r="E656" s="1"/>
      <c r="F656" s="1"/>
      <c r="G656" s="4"/>
      <c r="H656" s="5"/>
      <c r="I656" s="5"/>
      <c r="J656" s="2"/>
    </row>
    <row r="657" spans="1:10" ht="12.75" customHeight="1" x14ac:dyDescent="0.2">
      <c r="A657" s="10"/>
      <c r="B657" s="1"/>
      <c r="C657" s="1"/>
      <c r="D657" s="1"/>
      <c r="E657" s="1"/>
      <c r="F657" s="1"/>
      <c r="G657" s="4"/>
      <c r="H657" s="5"/>
      <c r="I657" s="5"/>
      <c r="J657" s="2"/>
    </row>
    <row r="658" spans="1:10" ht="12.75" customHeight="1" x14ac:dyDescent="0.2">
      <c r="A658" s="10"/>
      <c r="B658" s="1"/>
      <c r="C658" s="1"/>
      <c r="D658" s="1"/>
      <c r="E658" s="1"/>
      <c r="F658" s="1"/>
      <c r="G658" s="4"/>
      <c r="H658" s="5"/>
      <c r="I658" s="5"/>
      <c r="J658" s="2"/>
    </row>
    <row r="659" spans="1:10" ht="12.75" customHeight="1" x14ac:dyDescent="0.2">
      <c r="A659" s="10"/>
      <c r="B659" s="1"/>
      <c r="C659" s="1"/>
      <c r="D659" s="1"/>
      <c r="E659" s="1"/>
      <c r="F659" s="1"/>
      <c r="G659" s="4"/>
      <c r="H659" s="5"/>
      <c r="I659" s="5"/>
      <c r="J659" s="2"/>
    </row>
    <row r="660" spans="1:10" ht="12.75" customHeight="1" x14ac:dyDescent="0.2">
      <c r="A660" s="10"/>
      <c r="B660" s="1"/>
      <c r="C660" s="1"/>
      <c r="D660" s="1"/>
      <c r="E660" s="1"/>
      <c r="F660" s="1"/>
      <c r="G660" s="4"/>
      <c r="H660" s="5"/>
      <c r="I660" s="5"/>
      <c r="J660" s="2"/>
    </row>
    <row r="661" spans="1:10" ht="12.75" customHeight="1" x14ac:dyDescent="0.2">
      <c r="A661" s="10"/>
      <c r="B661" s="1"/>
      <c r="C661" s="1"/>
      <c r="D661" s="1"/>
      <c r="E661" s="1"/>
      <c r="F661" s="1"/>
      <c r="G661" s="4"/>
      <c r="H661" s="5"/>
      <c r="I661" s="5"/>
      <c r="J661" s="2"/>
    </row>
    <row r="662" spans="1:10" ht="12.75" customHeight="1" x14ac:dyDescent="0.2">
      <c r="A662" s="10"/>
      <c r="B662" s="1"/>
      <c r="C662" s="1"/>
      <c r="D662" s="1"/>
      <c r="E662" s="1"/>
      <c r="F662" s="1"/>
      <c r="G662" s="4"/>
      <c r="H662" s="5"/>
      <c r="I662" s="5"/>
      <c r="J662" s="2"/>
    </row>
    <row r="663" spans="1:10" ht="12.75" customHeight="1" x14ac:dyDescent="0.2">
      <c r="A663" s="10"/>
      <c r="B663" s="1"/>
      <c r="C663" s="1"/>
      <c r="D663" s="1"/>
      <c r="E663" s="1"/>
      <c r="F663" s="1"/>
      <c r="G663" s="4"/>
      <c r="H663" s="5"/>
      <c r="I663" s="5"/>
      <c r="J663" s="2"/>
    </row>
    <row r="664" spans="1:10" ht="12.75" customHeight="1" x14ac:dyDescent="0.2">
      <c r="A664" s="10"/>
      <c r="B664" s="1"/>
      <c r="C664" s="1"/>
      <c r="D664" s="1"/>
      <c r="E664" s="1"/>
      <c r="F664" s="1"/>
      <c r="G664" s="4"/>
      <c r="H664" s="5"/>
      <c r="I664" s="5"/>
      <c r="J664" s="2"/>
    </row>
    <row r="665" spans="1:10" ht="12.75" customHeight="1" x14ac:dyDescent="0.2">
      <c r="A665" s="10"/>
      <c r="B665" s="1"/>
      <c r="C665" s="1"/>
      <c r="D665" s="1"/>
      <c r="E665" s="1"/>
      <c r="F665" s="1"/>
      <c r="G665" s="4"/>
      <c r="H665" s="5"/>
      <c r="I665" s="5"/>
      <c r="J665" s="2"/>
    </row>
    <row r="666" spans="1:10" ht="12.75" customHeight="1" x14ac:dyDescent="0.2">
      <c r="A666" s="10"/>
      <c r="B666" s="1"/>
      <c r="C666" s="1"/>
      <c r="D666" s="1"/>
      <c r="E666" s="1"/>
      <c r="F666" s="1"/>
      <c r="G666" s="4"/>
      <c r="H666" s="5"/>
      <c r="I666" s="5"/>
      <c r="J666" s="2"/>
    </row>
    <row r="667" spans="1:10" ht="12.75" customHeight="1" x14ac:dyDescent="0.2">
      <c r="A667" s="10"/>
      <c r="B667" s="1"/>
      <c r="C667" s="1"/>
      <c r="D667" s="1"/>
      <c r="E667" s="1"/>
      <c r="F667" s="1"/>
      <c r="G667" s="4"/>
      <c r="H667" s="5"/>
      <c r="I667" s="5"/>
      <c r="J667" s="2"/>
    </row>
    <row r="668" spans="1:10" ht="12.75" customHeight="1" x14ac:dyDescent="0.2">
      <c r="A668" s="10"/>
      <c r="B668" s="1"/>
      <c r="C668" s="1"/>
      <c r="D668" s="1"/>
      <c r="E668" s="1"/>
      <c r="F668" s="1"/>
      <c r="G668" s="4"/>
      <c r="H668" s="5"/>
      <c r="I668" s="5"/>
      <c r="J668" s="2"/>
    </row>
    <row r="669" spans="1:10" ht="12.75" customHeight="1" x14ac:dyDescent="0.2">
      <c r="A669" s="10"/>
      <c r="B669" s="1"/>
      <c r="C669" s="1"/>
      <c r="D669" s="1"/>
      <c r="E669" s="1"/>
      <c r="F669" s="1"/>
      <c r="G669" s="4"/>
      <c r="H669" s="5"/>
      <c r="I669" s="5"/>
      <c r="J669" s="2"/>
    </row>
    <row r="670" spans="1:10" ht="12.75" customHeight="1" x14ac:dyDescent="0.2">
      <c r="A670" s="10"/>
      <c r="B670" s="1"/>
      <c r="C670" s="1"/>
      <c r="D670" s="1"/>
      <c r="E670" s="1"/>
      <c r="F670" s="1"/>
      <c r="G670" s="4"/>
      <c r="H670" s="5"/>
      <c r="I670" s="5"/>
      <c r="J670" s="2"/>
    </row>
    <row r="671" spans="1:10" ht="12.75" customHeight="1" x14ac:dyDescent="0.2">
      <c r="A671" s="10"/>
      <c r="B671" s="1"/>
      <c r="C671" s="1"/>
      <c r="D671" s="1"/>
      <c r="E671" s="1"/>
      <c r="F671" s="1"/>
      <c r="G671" s="4"/>
      <c r="H671" s="5"/>
      <c r="I671" s="5"/>
      <c r="J671" s="2"/>
    </row>
    <row r="672" spans="1:10" ht="12.75" customHeight="1" x14ac:dyDescent="0.2">
      <c r="A672" s="10"/>
      <c r="B672" s="1"/>
      <c r="C672" s="1"/>
      <c r="D672" s="1"/>
      <c r="E672" s="1"/>
      <c r="F672" s="1"/>
      <c r="G672" s="4"/>
      <c r="H672" s="5"/>
      <c r="I672" s="5"/>
      <c r="J672" s="2"/>
    </row>
    <row r="673" spans="1:10" ht="12.75" customHeight="1" x14ac:dyDescent="0.2">
      <c r="A673" s="10"/>
      <c r="B673" s="1"/>
      <c r="C673" s="1"/>
      <c r="D673" s="1"/>
      <c r="E673" s="1"/>
      <c r="F673" s="1"/>
      <c r="G673" s="4"/>
      <c r="H673" s="5"/>
      <c r="I673" s="5"/>
      <c r="J673" s="2"/>
    </row>
    <row r="674" spans="1:10" ht="12.75" customHeight="1" x14ac:dyDescent="0.2">
      <c r="A674" s="10"/>
      <c r="B674" s="1"/>
      <c r="C674" s="1"/>
      <c r="D674" s="1"/>
      <c r="E674" s="1"/>
      <c r="F674" s="1"/>
      <c r="G674" s="4"/>
      <c r="H674" s="5"/>
      <c r="I674" s="5"/>
      <c r="J674" s="2"/>
    </row>
    <row r="675" spans="1:10" ht="12.75" customHeight="1" x14ac:dyDescent="0.2">
      <c r="A675" s="10"/>
      <c r="B675" s="1"/>
      <c r="C675" s="1"/>
      <c r="D675" s="1"/>
      <c r="E675" s="1"/>
      <c r="F675" s="1"/>
      <c r="G675" s="4"/>
      <c r="H675" s="5"/>
      <c r="I675" s="5"/>
      <c r="J675" s="2"/>
    </row>
    <row r="676" spans="1:10" ht="12.75" customHeight="1" x14ac:dyDescent="0.2">
      <c r="A676" s="10"/>
      <c r="B676" s="1"/>
      <c r="C676" s="1"/>
      <c r="D676" s="1"/>
      <c r="E676" s="1"/>
      <c r="F676" s="1"/>
      <c r="G676" s="4"/>
      <c r="H676" s="5"/>
      <c r="I676" s="5"/>
      <c r="J676" s="2"/>
    </row>
    <row r="677" spans="1:10" ht="12.75" customHeight="1" x14ac:dyDescent="0.2">
      <c r="A677" s="10"/>
      <c r="B677" s="1"/>
      <c r="C677" s="1"/>
      <c r="D677" s="1"/>
      <c r="E677" s="1"/>
      <c r="F677" s="1"/>
      <c r="G677" s="4"/>
      <c r="H677" s="5"/>
      <c r="I677" s="5"/>
      <c r="J677" s="2"/>
    </row>
    <row r="678" spans="1:10" ht="12.75" customHeight="1" x14ac:dyDescent="0.2">
      <c r="A678" s="10"/>
      <c r="B678" s="1"/>
      <c r="C678" s="1"/>
      <c r="D678" s="1"/>
      <c r="E678" s="1"/>
      <c r="F678" s="1"/>
      <c r="G678" s="4"/>
      <c r="H678" s="5"/>
      <c r="I678" s="5"/>
      <c r="J678" s="2"/>
    </row>
    <row r="679" spans="1:10" ht="12.75" customHeight="1" x14ac:dyDescent="0.2">
      <c r="A679" s="10"/>
      <c r="B679" s="1"/>
      <c r="C679" s="1"/>
      <c r="D679" s="1"/>
      <c r="E679" s="1"/>
      <c r="F679" s="1"/>
      <c r="G679" s="4"/>
      <c r="H679" s="5"/>
      <c r="I679" s="5"/>
      <c r="J679" s="2"/>
    </row>
    <row r="680" spans="1:10" ht="12.75" customHeight="1" x14ac:dyDescent="0.2">
      <c r="A680" s="10"/>
      <c r="B680" s="1"/>
      <c r="C680" s="1"/>
      <c r="D680" s="1"/>
      <c r="E680" s="1"/>
      <c r="F680" s="1"/>
      <c r="G680" s="4"/>
      <c r="H680" s="5"/>
      <c r="I680" s="5"/>
      <c r="J680" s="2"/>
    </row>
    <row r="681" spans="1:10" ht="12.75" customHeight="1" x14ac:dyDescent="0.2">
      <c r="A681" s="10"/>
      <c r="B681" s="1"/>
      <c r="C681" s="1"/>
      <c r="D681" s="1"/>
      <c r="E681" s="1"/>
      <c r="F681" s="1"/>
      <c r="G681" s="4"/>
      <c r="H681" s="5"/>
      <c r="I681" s="5"/>
      <c r="J681" s="2"/>
    </row>
    <row r="682" spans="1:10" ht="12.75" customHeight="1" x14ac:dyDescent="0.2">
      <c r="A682" s="10"/>
      <c r="B682" s="1"/>
      <c r="C682" s="1"/>
      <c r="D682" s="1"/>
      <c r="E682" s="1"/>
      <c r="F682" s="1"/>
      <c r="G682" s="4"/>
      <c r="H682" s="5"/>
      <c r="I682" s="5"/>
      <c r="J682" s="2"/>
    </row>
    <row r="683" spans="1:10" ht="12.75" customHeight="1" x14ac:dyDescent="0.2">
      <c r="A683" s="10"/>
      <c r="B683" s="1"/>
      <c r="C683" s="1"/>
      <c r="D683" s="1"/>
      <c r="E683" s="1"/>
      <c r="F683" s="1"/>
      <c r="G683" s="4"/>
      <c r="H683" s="5"/>
      <c r="I683" s="5"/>
      <c r="J683" s="2"/>
    </row>
    <row r="684" spans="1:10" ht="12.75" customHeight="1" x14ac:dyDescent="0.2">
      <c r="A684" s="10"/>
      <c r="B684" s="1"/>
      <c r="C684" s="1"/>
      <c r="D684" s="1"/>
      <c r="E684" s="1"/>
      <c r="F684" s="1"/>
      <c r="G684" s="4"/>
      <c r="H684" s="5"/>
      <c r="I684" s="5"/>
      <c r="J684" s="2"/>
    </row>
    <row r="685" spans="1:10" ht="12.75" customHeight="1" x14ac:dyDescent="0.2">
      <c r="A685" s="10"/>
      <c r="B685" s="1"/>
      <c r="C685" s="1"/>
      <c r="D685" s="1"/>
      <c r="E685" s="1"/>
      <c r="F685" s="1"/>
      <c r="G685" s="4"/>
      <c r="H685" s="5"/>
      <c r="I685" s="5"/>
      <c r="J685" s="2"/>
    </row>
    <row r="686" spans="1:10" ht="12.75" customHeight="1" x14ac:dyDescent="0.2">
      <c r="A686" s="10"/>
      <c r="B686" s="1"/>
      <c r="C686" s="1"/>
      <c r="D686" s="1"/>
      <c r="E686" s="1"/>
      <c r="F686" s="1"/>
      <c r="G686" s="4"/>
      <c r="H686" s="5"/>
      <c r="I686" s="5"/>
      <c r="J686" s="2"/>
    </row>
    <row r="687" spans="1:10" ht="12.75" customHeight="1" x14ac:dyDescent="0.2">
      <c r="A687" s="10"/>
      <c r="B687" s="1"/>
      <c r="C687" s="1"/>
      <c r="D687" s="1"/>
      <c r="E687" s="1"/>
      <c r="F687" s="1"/>
      <c r="G687" s="4"/>
      <c r="H687" s="5"/>
      <c r="I687" s="5"/>
      <c r="J687" s="2"/>
    </row>
    <row r="688" spans="1:10" ht="12.75" customHeight="1" x14ac:dyDescent="0.2">
      <c r="A688" s="10"/>
      <c r="B688" s="1"/>
      <c r="C688" s="1"/>
      <c r="D688" s="1"/>
      <c r="E688" s="1"/>
      <c r="F688" s="1"/>
      <c r="G688" s="4"/>
      <c r="H688" s="5"/>
      <c r="I688" s="5"/>
      <c r="J688" s="2"/>
    </row>
    <row r="689" spans="1:10" ht="12.75" customHeight="1" x14ac:dyDescent="0.2">
      <c r="A689" s="10"/>
      <c r="B689" s="1"/>
      <c r="C689" s="1"/>
      <c r="D689" s="1"/>
      <c r="E689" s="1"/>
      <c r="F689" s="1"/>
      <c r="G689" s="4"/>
      <c r="H689" s="5"/>
      <c r="I689" s="5"/>
      <c r="J689" s="2"/>
    </row>
    <row r="690" spans="1:10" ht="12.75" customHeight="1" x14ac:dyDescent="0.2">
      <c r="A690" s="10"/>
      <c r="B690" s="1"/>
      <c r="C690" s="1"/>
      <c r="D690" s="1"/>
      <c r="E690" s="1"/>
      <c r="F690" s="1"/>
      <c r="G690" s="4"/>
      <c r="H690" s="5"/>
      <c r="I690" s="5"/>
      <c r="J690" s="2"/>
    </row>
    <row r="691" spans="1:10" ht="12.75" customHeight="1" x14ac:dyDescent="0.2">
      <c r="A691" s="10"/>
      <c r="B691" s="1"/>
      <c r="C691" s="1"/>
      <c r="D691" s="1"/>
      <c r="E691" s="1"/>
      <c r="F691" s="1"/>
      <c r="G691" s="4"/>
      <c r="H691" s="5"/>
      <c r="I691" s="5"/>
      <c r="J691" s="2"/>
    </row>
    <row r="692" spans="1:10" ht="12.75" customHeight="1" x14ac:dyDescent="0.2">
      <c r="A692" s="10"/>
      <c r="B692" s="1"/>
      <c r="C692" s="1"/>
      <c r="D692" s="1"/>
      <c r="E692" s="1"/>
      <c r="F692" s="1"/>
      <c r="G692" s="4"/>
      <c r="H692" s="5"/>
      <c r="I692" s="5"/>
      <c r="J692" s="2"/>
    </row>
    <row r="693" spans="1:10" ht="12.75" customHeight="1" x14ac:dyDescent="0.2">
      <c r="A693" s="10"/>
      <c r="B693" s="1"/>
      <c r="C693" s="1"/>
      <c r="D693" s="1"/>
      <c r="E693" s="1"/>
      <c r="F693" s="1"/>
      <c r="G693" s="4"/>
      <c r="H693" s="5"/>
      <c r="I693" s="5"/>
      <c r="J693" s="2"/>
    </row>
    <row r="694" spans="1:10" ht="12.75" customHeight="1" x14ac:dyDescent="0.2">
      <c r="A694" s="10"/>
      <c r="B694" s="1"/>
      <c r="C694" s="1"/>
      <c r="D694" s="1"/>
      <c r="E694" s="1"/>
      <c r="F694" s="1"/>
      <c r="G694" s="4"/>
      <c r="H694" s="5"/>
      <c r="I694" s="5"/>
      <c r="J694" s="2"/>
    </row>
    <row r="695" spans="1:10" ht="12.75" customHeight="1" x14ac:dyDescent="0.2">
      <c r="A695" s="10"/>
      <c r="B695" s="1"/>
      <c r="C695" s="1"/>
      <c r="D695" s="1"/>
      <c r="E695" s="1"/>
      <c r="F695" s="1"/>
      <c r="G695" s="4"/>
      <c r="H695" s="5"/>
      <c r="I695" s="5"/>
      <c r="J695" s="2"/>
    </row>
    <row r="696" spans="1:10" ht="12.75" customHeight="1" x14ac:dyDescent="0.2">
      <c r="A696" s="10"/>
      <c r="B696" s="1"/>
      <c r="C696" s="1"/>
      <c r="D696" s="1"/>
      <c r="E696" s="1"/>
      <c r="F696" s="1"/>
      <c r="G696" s="4"/>
      <c r="H696" s="5"/>
      <c r="I696" s="5"/>
      <c r="J696" s="2"/>
    </row>
    <row r="697" spans="1:10" ht="12.75" customHeight="1" x14ac:dyDescent="0.2">
      <c r="A697" s="10"/>
      <c r="B697" s="1"/>
      <c r="C697" s="1"/>
      <c r="D697" s="1"/>
      <c r="E697" s="1"/>
      <c r="F697" s="1"/>
      <c r="G697" s="4"/>
      <c r="H697" s="5"/>
      <c r="I697" s="5"/>
      <c r="J697" s="2"/>
    </row>
    <row r="698" spans="1:10" ht="12.75" customHeight="1" x14ac:dyDescent="0.2">
      <c r="A698" s="10"/>
      <c r="B698" s="1"/>
      <c r="C698" s="1"/>
      <c r="D698" s="1"/>
      <c r="E698" s="1"/>
      <c r="F698" s="1"/>
      <c r="G698" s="4"/>
      <c r="H698" s="5"/>
      <c r="I698" s="5"/>
      <c r="J698" s="2"/>
    </row>
    <row r="699" spans="1:10" ht="12.75" customHeight="1" x14ac:dyDescent="0.2">
      <c r="A699" s="10"/>
      <c r="B699" s="1"/>
      <c r="C699" s="1"/>
      <c r="D699" s="1"/>
      <c r="E699" s="1"/>
      <c r="F699" s="1"/>
      <c r="G699" s="4"/>
      <c r="H699" s="5"/>
      <c r="I699" s="5"/>
      <c r="J699" s="2"/>
    </row>
    <row r="700" spans="1:10" ht="12.75" customHeight="1" x14ac:dyDescent="0.2">
      <c r="A700" s="10"/>
      <c r="B700" s="1"/>
      <c r="C700" s="1"/>
      <c r="D700" s="1"/>
      <c r="E700" s="1"/>
      <c r="F700" s="1"/>
      <c r="G700" s="4"/>
      <c r="H700" s="5"/>
      <c r="I700" s="5"/>
      <c r="J700" s="2"/>
    </row>
    <row r="701" spans="1:10" ht="12.75" customHeight="1" x14ac:dyDescent="0.2">
      <c r="A701" s="10"/>
      <c r="B701" s="1"/>
      <c r="C701" s="1"/>
      <c r="D701" s="1"/>
      <c r="E701" s="1"/>
      <c r="F701" s="1"/>
      <c r="G701" s="4"/>
      <c r="H701" s="5"/>
      <c r="I701" s="5"/>
      <c r="J701" s="2"/>
    </row>
    <row r="702" spans="1:10" ht="12.75" customHeight="1" x14ac:dyDescent="0.2">
      <c r="A702" s="10"/>
      <c r="B702" s="1"/>
      <c r="C702" s="1"/>
      <c r="D702" s="1"/>
      <c r="E702" s="1"/>
      <c r="F702" s="1"/>
      <c r="G702" s="4"/>
      <c r="H702" s="5"/>
      <c r="I702" s="5"/>
      <c r="J702" s="2"/>
    </row>
    <row r="703" spans="1:10" ht="12.75" customHeight="1" x14ac:dyDescent="0.2">
      <c r="A703" s="10"/>
      <c r="B703" s="1"/>
      <c r="C703" s="1"/>
      <c r="D703" s="1"/>
      <c r="E703" s="1"/>
      <c r="F703" s="1"/>
      <c r="G703" s="4"/>
      <c r="H703" s="5"/>
      <c r="I703" s="5"/>
      <c r="J703" s="2"/>
    </row>
    <row r="704" spans="1:10" ht="12.75" customHeight="1" x14ac:dyDescent="0.2">
      <c r="A704" s="10"/>
      <c r="B704" s="1"/>
      <c r="C704" s="1"/>
      <c r="D704" s="1"/>
      <c r="E704" s="1"/>
      <c r="F704" s="1"/>
      <c r="G704" s="4"/>
      <c r="H704" s="5"/>
      <c r="I704" s="5"/>
      <c r="J704" s="2"/>
    </row>
    <row r="705" spans="1:10" ht="12.75" customHeight="1" x14ac:dyDescent="0.2">
      <c r="A705" s="10"/>
      <c r="B705" s="1"/>
      <c r="C705" s="1"/>
      <c r="D705" s="1"/>
      <c r="E705" s="1"/>
      <c r="F705" s="1"/>
      <c r="G705" s="4"/>
      <c r="H705" s="5"/>
      <c r="I705" s="5"/>
      <c r="J705" s="2"/>
    </row>
    <row r="706" spans="1:10" ht="12.75" customHeight="1" x14ac:dyDescent="0.2">
      <c r="A706" s="10"/>
      <c r="B706" s="1"/>
      <c r="C706" s="1"/>
      <c r="D706" s="1"/>
      <c r="E706" s="1"/>
      <c r="F706" s="1"/>
      <c r="G706" s="4"/>
      <c r="H706" s="5"/>
      <c r="I706" s="5"/>
      <c r="J706" s="2"/>
    </row>
    <row r="707" spans="1:10" ht="12.75" customHeight="1" x14ac:dyDescent="0.2">
      <c r="A707" s="10"/>
      <c r="B707" s="1"/>
      <c r="C707" s="1"/>
      <c r="D707" s="1"/>
      <c r="E707" s="1"/>
      <c r="F707" s="1"/>
      <c r="G707" s="4"/>
      <c r="H707" s="5"/>
      <c r="I707" s="5"/>
      <c r="J707" s="2"/>
    </row>
    <row r="708" spans="1:10" ht="12.75" customHeight="1" x14ac:dyDescent="0.2">
      <c r="A708" s="10"/>
      <c r="B708" s="1"/>
      <c r="C708" s="1"/>
      <c r="D708" s="1"/>
      <c r="E708" s="1"/>
      <c r="F708" s="1"/>
      <c r="G708" s="4"/>
      <c r="H708" s="5"/>
      <c r="I708" s="5"/>
      <c r="J708" s="2"/>
    </row>
    <row r="709" spans="1:10" ht="12.75" customHeight="1" x14ac:dyDescent="0.2">
      <c r="A709" s="10"/>
      <c r="B709" s="1"/>
      <c r="C709" s="1"/>
      <c r="D709" s="1"/>
      <c r="E709" s="1"/>
      <c r="F709" s="1"/>
      <c r="G709" s="4"/>
      <c r="H709" s="5"/>
      <c r="I709" s="5"/>
      <c r="J709" s="2"/>
    </row>
    <row r="710" spans="1:10" ht="12.75" customHeight="1" x14ac:dyDescent="0.2">
      <c r="A710" s="10"/>
      <c r="B710" s="1"/>
      <c r="C710" s="1"/>
      <c r="D710" s="1"/>
      <c r="E710" s="1"/>
      <c r="F710" s="1"/>
      <c r="G710" s="4"/>
      <c r="H710" s="5"/>
      <c r="I710" s="5"/>
      <c r="J710" s="2"/>
    </row>
    <row r="711" spans="1:10" ht="12.75" customHeight="1" x14ac:dyDescent="0.2">
      <c r="A711" s="10"/>
      <c r="B711" s="1"/>
      <c r="C711" s="1"/>
      <c r="D711" s="1"/>
      <c r="E711" s="1"/>
      <c r="F711" s="1"/>
      <c r="G711" s="4"/>
      <c r="H711" s="5"/>
      <c r="I711" s="5"/>
      <c r="J711" s="2"/>
    </row>
    <row r="712" spans="1:10" ht="12.75" customHeight="1" x14ac:dyDescent="0.2">
      <c r="A712" s="10"/>
      <c r="B712" s="1"/>
      <c r="C712" s="1"/>
      <c r="D712" s="1"/>
      <c r="E712" s="1"/>
      <c r="F712" s="1"/>
      <c r="G712" s="4"/>
      <c r="H712" s="5"/>
      <c r="I712" s="5"/>
      <c r="J712" s="2"/>
    </row>
    <row r="713" spans="1:10" ht="12.75" customHeight="1" x14ac:dyDescent="0.2">
      <c r="A713" s="10"/>
      <c r="B713" s="1"/>
      <c r="C713" s="1"/>
      <c r="D713" s="1"/>
      <c r="E713" s="1"/>
      <c r="F713" s="1"/>
      <c r="G713" s="4"/>
      <c r="H713" s="5"/>
      <c r="I713" s="5"/>
      <c r="J713" s="2"/>
    </row>
    <row r="714" spans="1:10" ht="12.75" customHeight="1" x14ac:dyDescent="0.2">
      <c r="A714" s="10"/>
      <c r="B714" s="1"/>
      <c r="C714" s="1"/>
      <c r="D714" s="1"/>
      <c r="E714" s="1"/>
      <c r="F714" s="1"/>
      <c r="G714" s="4"/>
      <c r="H714" s="5"/>
      <c r="I714" s="5"/>
      <c r="J714" s="2"/>
    </row>
    <row r="715" spans="1:10" ht="12.75" customHeight="1" x14ac:dyDescent="0.2">
      <c r="A715" s="10"/>
      <c r="B715" s="1"/>
      <c r="C715" s="1"/>
      <c r="D715" s="1"/>
      <c r="E715" s="1"/>
      <c r="F715" s="1"/>
      <c r="G715" s="4"/>
      <c r="H715" s="5"/>
      <c r="I715" s="5"/>
      <c r="J715" s="2"/>
    </row>
    <row r="716" spans="1:10" ht="12.75" customHeight="1" x14ac:dyDescent="0.2">
      <c r="A716" s="10"/>
      <c r="B716" s="1"/>
      <c r="C716" s="1"/>
      <c r="D716" s="1"/>
      <c r="E716" s="1"/>
      <c r="F716" s="1"/>
      <c r="G716" s="4"/>
      <c r="H716" s="5"/>
      <c r="I716" s="5"/>
      <c r="J716" s="2"/>
    </row>
    <row r="717" spans="1:10" ht="12.75" customHeight="1" x14ac:dyDescent="0.2">
      <c r="A717" s="10"/>
      <c r="B717" s="1"/>
      <c r="C717" s="1"/>
      <c r="D717" s="1"/>
      <c r="E717" s="1"/>
      <c r="F717" s="1"/>
      <c r="G717" s="4"/>
      <c r="H717" s="5"/>
      <c r="I717" s="5"/>
      <c r="J717" s="2"/>
    </row>
    <row r="718" spans="1:10" ht="12.75" customHeight="1" x14ac:dyDescent="0.2">
      <c r="A718" s="10"/>
      <c r="B718" s="1"/>
      <c r="C718" s="1"/>
      <c r="D718" s="1"/>
      <c r="E718" s="1"/>
      <c r="F718" s="1"/>
      <c r="G718" s="4"/>
      <c r="H718" s="5"/>
      <c r="I718" s="5"/>
      <c r="J718" s="2"/>
    </row>
    <row r="719" spans="1:10" ht="12.75" customHeight="1" x14ac:dyDescent="0.2">
      <c r="A719" s="10"/>
      <c r="B719" s="1"/>
      <c r="C719" s="1"/>
      <c r="D719" s="1"/>
      <c r="E719" s="1"/>
      <c r="F719" s="1"/>
      <c r="G719" s="4"/>
      <c r="H719" s="5"/>
      <c r="I719" s="5"/>
      <c r="J719" s="2"/>
    </row>
    <row r="720" spans="1:10" ht="12.75" customHeight="1" x14ac:dyDescent="0.2">
      <c r="A720" s="10"/>
      <c r="B720" s="1"/>
      <c r="C720" s="1"/>
      <c r="D720" s="1"/>
      <c r="E720" s="1"/>
      <c r="F720" s="1"/>
      <c r="G720" s="4"/>
      <c r="H720" s="5"/>
      <c r="I720" s="5"/>
      <c r="J720" s="2"/>
    </row>
    <row r="721" spans="1:10" ht="12.75" customHeight="1" x14ac:dyDescent="0.2">
      <c r="A721" s="10"/>
      <c r="B721" s="1"/>
      <c r="C721" s="1"/>
      <c r="D721" s="1"/>
      <c r="E721" s="1"/>
      <c r="F721" s="1"/>
      <c r="G721" s="4"/>
      <c r="H721" s="5"/>
      <c r="I721" s="5"/>
      <c r="J721" s="2"/>
    </row>
    <row r="722" spans="1:10" ht="12.75" customHeight="1" x14ac:dyDescent="0.2">
      <c r="A722" s="10"/>
      <c r="B722" s="1"/>
      <c r="C722" s="1"/>
      <c r="D722" s="1"/>
      <c r="E722" s="1"/>
      <c r="F722" s="1"/>
      <c r="G722" s="4"/>
      <c r="H722" s="5"/>
      <c r="I722" s="5"/>
      <c r="J722" s="2"/>
    </row>
    <row r="723" spans="1:10" ht="12.75" customHeight="1" x14ac:dyDescent="0.2">
      <c r="A723" s="10"/>
      <c r="B723" s="1"/>
      <c r="C723" s="1"/>
      <c r="D723" s="1"/>
      <c r="E723" s="1"/>
      <c r="F723" s="1"/>
      <c r="G723" s="4"/>
      <c r="H723" s="5"/>
      <c r="I723" s="5"/>
      <c r="J723" s="2"/>
    </row>
    <row r="724" spans="1:10" ht="12.75" customHeight="1" x14ac:dyDescent="0.2">
      <c r="A724" s="10"/>
      <c r="B724" s="1"/>
      <c r="C724" s="1"/>
      <c r="D724" s="1"/>
      <c r="E724" s="1"/>
      <c r="F724" s="1"/>
      <c r="G724" s="4"/>
      <c r="H724" s="5"/>
      <c r="I724" s="5"/>
      <c r="J724" s="2"/>
    </row>
    <row r="725" spans="1:10" ht="12.75" customHeight="1" x14ac:dyDescent="0.2">
      <c r="A725" s="10"/>
      <c r="B725" s="1"/>
      <c r="C725" s="1"/>
      <c r="D725" s="1"/>
      <c r="E725" s="1"/>
      <c r="F725" s="1"/>
      <c r="G725" s="4"/>
      <c r="H725" s="5"/>
      <c r="I725" s="5"/>
      <c r="J725" s="2"/>
    </row>
    <row r="726" spans="1:10" ht="12.75" customHeight="1" x14ac:dyDescent="0.2">
      <c r="A726" s="10"/>
      <c r="B726" s="1"/>
      <c r="C726" s="1"/>
      <c r="D726" s="1"/>
      <c r="E726" s="1"/>
      <c r="F726" s="1"/>
      <c r="G726" s="4"/>
      <c r="H726" s="5"/>
      <c r="I726" s="5"/>
      <c r="J726" s="2"/>
    </row>
    <row r="727" spans="1:10" ht="12.75" customHeight="1" x14ac:dyDescent="0.2">
      <c r="A727" s="10"/>
      <c r="B727" s="1"/>
      <c r="C727" s="1"/>
      <c r="D727" s="1"/>
      <c r="E727" s="1"/>
      <c r="F727" s="1"/>
      <c r="G727" s="4"/>
      <c r="H727" s="5"/>
      <c r="I727" s="5"/>
      <c r="J727" s="2"/>
    </row>
    <row r="728" spans="1:10" ht="12.75" customHeight="1" x14ac:dyDescent="0.2">
      <c r="A728" s="10"/>
      <c r="B728" s="1"/>
      <c r="C728" s="1"/>
      <c r="D728" s="1"/>
      <c r="E728" s="1"/>
      <c r="F728" s="1"/>
      <c r="G728" s="4"/>
      <c r="H728" s="5"/>
      <c r="I728" s="5"/>
      <c r="J728" s="2"/>
    </row>
    <row r="729" spans="1:10" ht="12.75" customHeight="1" x14ac:dyDescent="0.2">
      <c r="A729" s="10"/>
      <c r="B729" s="1"/>
      <c r="C729" s="1"/>
      <c r="D729" s="1"/>
      <c r="E729" s="1"/>
      <c r="F729" s="1"/>
      <c r="G729" s="4"/>
      <c r="H729" s="5"/>
      <c r="I729" s="5"/>
      <c r="J729" s="2"/>
    </row>
    <row r="730" spans="1:10" ht="12.75" customHeight="1" x14ac:dyDescent="0.2">
      <c r="A730" s="10"/>
      <c r="B730" s="1"/>
      <c r="C730" s="1"/>
      <c r="D730" s="1"/>
      <c r="E730" s="1"/>
      <c r="F730" s="1"/>
      <c r="G730" s="4"/>
      <c r="H730" s="5"/>
      <c r="I730" s="5"/>
      <c r="J730" s="2"/>
    </row>
    <row r="731" spans="1:10" ht="12.75" customHeight="1" x14ac:dyDescent="0.2">
      <c r="A731" s="10"/>
      <c r="B731" s="1"/>
      <c r="C731" s="1"/>
      <c r="D731" s="1"/>
      <c r="E731" s="1"/>
      <c r="F731" s="1"/>
      <c r="G731" s="4"/>
      <c r="H731" s="5"/>
      <c r="I731" s="5"/>
      <c r="J731" s="2"/>
    </row>
    <row r="732" spans="1:10" ht="12.75" customHeight="1" x14ac:dyDescent="0.2">
      <c r="A732" s="10"/>
      <c r="B732" s="1"/>
      <c r="C732" s="1"/>
      <c r="D732" s="1"/>
      <c r="E732" s="1"/>
      <c r="F732" s="1"/>
      <c r="G732" s="4"/>
      <c r="H732" s="5"/>
      <c r="I732" s="5"/>
      <c r="J732" s="2"/>
    </row>
    <row r="733" spans="1:10" ht="12.75" customHeight="1" x14ac:dyDescent="0.2">
      <c r="A733" s="10"/>
      <c r="B733" s="1"/>
      <c r="C733" s="1"/>
      <c r="D733" s="1"/>
      <c r="E733" s="1"/>
      <c r="F733" s="1"/>
      <c r="G733" s="4"/>
      <c r="H733" s="5"/>
      <c r="I733" s="5"/>
      <c r="J733" s="2"/>
    </row>
    <row r="734" spans="1:10" ht="12.75" customHeight="1" x14ac:dyDescent="0.2">
      <c r="A734" s="10"/>
      <c r="B734" s="1"/>
      <c r="C734" s="1"/>
      <c r="D734" s="1"/>
      <c r="E734" s="1"/>
      <c r="F734" s="1"/>
      <c r="G734" s="4"/>
      <c r="H734" s="5"/>
      <c r="I734" s="5"/>
      <c r="J734" s="2"/>
    </row>
    <row r="735" spans="1:10" ht="12.75" customHeight="1" x14ac:dyDescent="0.2">
      <c r="A735" s="10"/>
      <c r="B735" s="1"/>
      <c r="C735" s="1"/>
      <c r="D735" s="1"/>
      <c r="E735" s="1"/>
      <c r="F735" s="1"/>
      <c r="G735" s="4"/>
      <c r="H735" s="5"/>
      <c r="I735" s="5"/>
      <c r="J735" s="2"/>
    </row>
    <row r="736" spans="1:10" ht="12.75" customHeight="1" x14ac:dyDescent="0.2">
      <c r="A736" s="10"/>
      <c r="B736" s="1"/>
      <c r="C736" s="1"/>
      <c r="D736" s="1"/>
      <c r="E736" s="1"/>
      <c r="F736" s="1"/>
      <c r="G736" s="4"/>
      <c r="H736" s="5"/>
      <c r="I736" s="5"/>
      <c r="J736" s="2"/>
    </row>
    <row r="737" spans="1:10" ht="12.75" customHeight="1" x14ac:dyDescent="0.2">
      <c r="A737" s="10"/>
      <c r="B737" s="1"/>
      <c r="C737" s="1"/>
      <c r="D737" s="1"/>
      <c r="E737" s="1"/>
      <c r="F737" s="1"/>
      <c r="G737" s="4"/>
      <c r="H737" s="5"/>
      <c r="I737" s="5"/>
      <c r="J737" s="2"/>
    </row>
    <row r="738" spans="1:10" ht="12.75" customHeight="1" x14ac:dyDescent="0.2">
      <c r="A738" s="10"/>
      <c r="B738" s="1"/>
      <c r="C738" s="1"/>
      <c r="D738" s="1"/>
      <c r="E738" s="1"/>
      <c r="F738" s="1"/>
      <c r="G738" s="4"/>
      <c r="H738" s="5"/>
      <c r="I738" s="5"/>
      <c r="J738" s="2"/>
    </row>
    <row r="739" spans="1:10" ht="12.75" customHeight="1" x14ac:dyDescent="0.2">
      <c r="A739" s="10"/>
      <c r="B739" s="1"/>
      <c r="C739" s="1"/>
      <c r="D739" s="1"/>
      <c r="E739" s="1"/>
      <c r="F739" s="1"/>
      <c r="G739" s="4"/>
      <c r="H739" s="5"/>
      <c r="I739" s="5"/>
      <c r="J739" s="2"/>
    </row>
    <row r="740" spans="1:10" ht="12.75" customHeight="1" x14ac:dyDescent="0.2">
      <c r="A740" s="10"/>
      <c r="B740" s="1"/>
      <c r="C740" s="1"/>
      <c r="D740" s="1"/>
      <c r="E740" s="1"/>
      <c r="F740" s="1"/>
      <c r="G740" s="4"/>
      <c r="H740" s="5"/>
      <c r="I740" s="5"/>
      <c r="J740" s="2"/>
    </row>
    <row r="741" spans="1:10" ht="12.75" customHeight="1" x14ac:dyDescent="0.2">
      <c r="A741" s="10"/>
      <c r="B741" s="1"/>
      <c r="C741" s="1"/>
      <c r="D741" s="1"/>
      <c r="E741" s="1"/>
      <c r="F741" s="1"/>
      <c r="G741" s="4"/>
      <c r="H741" s="5"/>
      <c r="I741" s="5"/>
      <c r="J741" s="2"/>
    </row>
    <row r="742" spans="1:10" ht="12.75" customHeight="1" x14ac:dyDescent="0.2">
      <c r="A742" s="10"/>
      <c r="B742" s="1"/>
      <c r="C742" s="1"/>
      <c r="D742" s="1"/>
      <c r="E742" s="1"/>
      <c r="F742" s="1"/>
      <c r="G742" s="4"/>
      <c r="H742" s="5"/>
      <c r="I742" s="5"/>
      <c r="J742" s="2"/>
    </row>
    <row r="743" spans="1:10" ht="12.75" customHeight="1" x14ac:dyDescent="0.2">
      <c r="A743" s="10"/>
      <c r="B743" s="1"/>
      <c r="C743" s="1"/>
      <c r="D743" s="1"/>
      <c r="E743" s="1"/>
      <c r="F743" s="1"/>
      <c r="G743" s="4"/>
      <c r="H743" s="5"/>
      <c r="I743" s="5"/>
      <c r="J743" s="2"/>
    </row>
    <row r="744" spans="1:10" ht="12.75" customHeight="1" x14ac:dyDescent="0.2">
      <c r="A744" s="10"/>
      <c r="B744" s="1"/>
      <c r="C744" s="1"/>
      <c r="D744" s="1"/>
      <c r="E744" s="1"/>
      <c r="F744" s="1"/>
      <c r="G744" s="4"/>
      <c r="H744" s="5"/>
      <c r="I744" s="5"/>
      <c r="J744" s="2"/>
    </row>
    <row r="745" spans="1:10" ht="12.75" customHeight="1" x14ac:dyDescent="0.2">
      <c r="A745" s="10"/>
      <c r="B745" s="1"/>
      <c r="C745" s="1"/>
      <c r="D745" s="1"/>
      <c r="E745" s="1"/>
      <c r="F745" s="1"/>
      <c r="G745" s="4"/>
      <c r="H745" s="5"/>
      <c r="I745" s="5"/>
      <c r="J745" s="2"/>
    </row>
    <row r="746" spans="1:10" ht="12.75" customHeight="1" x14ac:dyDescent="0.2">
      <c r="A746" s="10"/>
      <c r="B746" s="1"/>
      <c r="C746" s="1"/>
      <c r="D746" s="1"/>
      <c r="E746" s="1"/>
      <c r="F746" s="1"/>
      <c r="G746" s="4"/>
      <c r="H746" s="5"/>
      <c r="I746" s="5"/>
      <c r="J746" s="2"/>
    </row>
    <row r="747" spans="1:10" ht="12.75" customHeight="1" x14ac:dyDescent="0.2">
      <c r="A747" s="10"/>
      <c r="B747" s="1"/>
      <c r="C747" s="1"/>
      <c r="D747" s="1"/>
      <c r="E747" s="1"/>
      <c r="F747" s="1"/>
      <c r="G747" s="4"/>
      <c r="H747" s="5"/>
      <c r="I747" s="5"/>
      <c r="J747" s="2"/>
    </row>
    <row r="748" spans="1:10" ht="12.75" customHeight="1" x14ac:dyDescent="0.2">
      <c r="A748" s="10"/>
      <c r="B748" s="1"/>
      <c r="C748" s="1"/>
      <c r="D748" s="1"/>
      <c r="E748" s="1"/>
      <c r="F748" s="1"/>
      <c r="G748" s="4"/>
      <c r="H748" s="5"/>
      <c r="I748" s="5"/>
      <c r="J748" s="2"/>
    </row>
    <row r="749" spans="1:10" ht="12.75" customHeight="1" x14ac:dyDescent="0.2">
      <c r="A749" s="10"/>
      <c r="B749" s="1"/>
      <c r="C749" s="1"/>
      <c r="D749" s="1"/>
      <c r="E749" s="1"/>
      <c r="F749" s="1"/>
      <c r="G749" s="4"/>
      <c r="H749" s="5"/>
      <c r="I749" s="5"/>
      <c r="J749" s="2"/>
    </row>
    <row r="750" spans="1:10" ht="12.75" customHeight="1" x14ac:dyDescent="0.2">
      <c r="A750" s="10"/>
      <c r="B750" s="1"/>
      <c r="C750" s="1"/>
      <c r="D750" s="1"/>
      <c r="E750" s="1"/>
      <c r="F750" s="1"/>
      <c r="G750" s="4"/>
      <c r="H750" s="5"/>
      <c r="I750" s="5"/>
      <c r="J750" s="2"/>
    </row>
    <row r="751" spans="1:10" ht="12.75" customHeight="1" x14ac:dyDescent="0.2">
      <c r="A751" s="10"/>
      <c r="B751" s="1"/>
      <c r="C751" s="1"/>
      <c r="D751" s="1"/>
      <c r="E751" s="1"/>
      <c r="F751" s="1"/>
      <c r="G751" s="4"/>
      <c r="H751" s="5"/>
      <c r="I751" s="5"/>
      <c r="J751" s="2"/>
    </row>
    <row r="752" spans="1:10" ht="12.75" customHeight="1" x14ac:dyDescent="0.2">
      <c r="A752" s="10"/>
      <c r="B752" s="1"/>
      <c r="C752" s="1"/>
      <c r="D752" s="1"/>
      <c r="E752" s="1"/>
      <c r="F752" s="1"/>
      <c r="G752" s="4"/>
      <c r="H752" s="5"/>
      <c r="I752" s="5"/>
      <c r="J752" s="2"/>
    </row>
    <row r="753" spans="1:10" ht="12.75" customHeight="1" x14ac:dyDescent="0.2">
      <c r="A753" s="10"/>
      <c r="B753" s="1"/>
      <c r="C753" s="1"/>
      <c r="D753" s="1"/>
      <c r="E753" s="1"/>
      <c r="F753" s="1"/>
      <c r="G753" s="4"/>
      <c r="H753" s="5"/>
      <c r="I753" s="5"/>
      <c r="J753" s="2"/>
    </row>
    <row r="754" spans="1:10" ht="12.75" customHeight="1" x14ac:dyDescent="0.2">
      <c r="A754" s="10"/>
      <c r="B754" s="1"/>
      <c r="C754" s="1"/>
      <c r="D754" s="1"/>
      <c r="E754" s="1"/>
      <c r="F754" s="1"/>
      <c r="G754" s="4"/>
      <c r="H754" s="5"/>
      <c r="I754" s="5"/>
      <c r="J754" s="2"/>
    </row>
    <row r="755" spans="1:10" ht="12.75" customHeight="1" x14ac:dyDescent="0.2">
      <c r="A755" s="10"/>
      <c r="B755" s="1"/>
      <c r="C755" s="1"/>
      <c r="D755" s="1"/>
      <c r="E755" s="1"/>
      <c r="F755" s="1"/>
      <c r="G755" s="4"/>
      <c r="H755" s="5"/>
      <c r="I755" s="5"/>
      <c r="J755" s="2"/>
    </row>
    <row r="756" spans="1:10" ht="12.75" customHeight="1" x14ac:dyDescent="0.2">
      <c r="A756" s="10"/>
      <c r="B756" s="1"/>
      <c r="C756" s="1"/>
      <c r="D756" s="1"/>
      <c r="E756" s="1"/>
      <c r="F756" s="1"/>
      <c r="G756" s="4"/>
      <c r="H756" s="5"/>
      <c r="I756" s="5"/>
      <c r="J756" s="2"/>
    </row>
    <row r="757" spans="1:10" ht="12.75" customHeight="1" x14ac:dyDescent="0.2">
      <c r="A757" s="10"/>
      <c r="B757" s="1"/>
      <c r="C757" s="1"/>
      <c r="D757" s="1"/>
      <c r="E757" s="1"/>
      <c r="F757" s="1"/>
      <c r="G757" s="4"/>
      <c r="H757" s="5"/>
      <c r="I757" s="5"/>
      <c r="J757" s="2"/>
    </row>
    <row r="758" spans="1:10" ht="12.75" customHeight="1" x14ac:dyDescent="0.2">
      <c r="A758" s="10"/>
      <c r="B758" s="1"/>
      <c r="C758" s="1"/>
      <c r="D758" s="1"/>
      <c r="E758" s="1"/>
      <c r="F758" s="1"/>
      <c r="G758" s="4"/>
      <c r="H758" s="5"/>
      <c r="I758" s="5"/>
      <c r="J758" s="2"/>
    </row>
    <row r="759" spans="1:10" ht="12.75" customHeight="1" x14ac:dyDescent="0.2">
      <c r="A759" s="10"/>
      <c r="B759" s="1"/>
      <c r="C759" s="1"/>
      <c r="D759" s="1"/>
      <c r="E759" s="1"/>
      <c r="F759" s="1"/>
      <c r="G759" s="4"/>
      <c r="H759" s="5"/>
      <c r="I759" s="5"/>
      <c r="J759" s="2"/>
    </row>
    <row r="760" spans="1:10" ht="12.75" customHeight="1" x14ac:dyDescent="0.2">
      <c r="A760" s="10"/>
      <c r="B760" s="1"/>
      <c r="C760" s="1"/>
      <c r="D760" s="1"/>
      <c r="E760" s="1"/>
      <c r="F760" s="1"/>
      <c r="G760" s="4"/>
      <c r="H760" s="5"/>
      <c r="I760" s="5"/>
      <c r="J760" s="2"/>
    </row>
    <row r="761" spans="1:10" ht="12.75" customHeight="1" x14ac:dyDescent="0.2">
      <c r="A761" s="10"/>
      <c r="B761" s="1"/>
      <c r="C761" s="1"/>
      <c r="D761" s="1"/>
      <c r="E761" s="1"/>
      <c r="F761" s="1"/>
      <c r="G761" s="4"/>
      <c r="H761" s="5"/>
      <c r="I761" s="5"/>
      <c r="J761" s="2"/>
    </row>
    <row r="762" spans="1:10" ht="12.75" customHeight="1" x14ac:dyDescent="0.2">
      <c r="A762" s="10"/>
      <c r="B762" s="1"/>
      <c r="C762" s="1"/>
      <c r="D762" s="1"/>
      <c r="E762" s="1"/>
      <c r="F762" s="1"/>
      <c r="G762" s="4"/>
      <c r="H762" s="5"/>
      <c r="I762" s="5"/>
      <c r="J762" s="2"/>
    </row>
    <row r="763" spans="1:10" ht="12.75" customHeight="1" x14ac:dyDescent="0.2">
      <c r="A763" s="10"/>
      <c r="B763" s="1"/>
      <c r="C763" s="1"/>
      <c r="D763" s="1"/>
      <c r="E763" s="1"/>
      <c r="F763" s="1"/>
      <c r="G763" s="4"/>
      <c r="H763" s="5"/>
      <c r="I763" s="5"/>
      <c r="J763" s="2"/>
    </row>
    <row r="764" spans="1:10" ht="12.75" customHeight="1" x14ac:dyDescent="0.2">
      <c r="A764" s="10"/>
      <c r="B764" s="1"/>
      <c r="C764" s="1"/>
      <c r="D764" s="1"/>
      <c r="E764" s="1"/>
      <c r="F764" s="1"/>
      <c r="G764" s="4"/>
      <c r="H764" s="5"/>
      <c r="I764" s="5"/>
      <c r="J764" s="2"/>
    </row>
    <row r="765" spans="1:10" ht="12.75" customHeight="1" x14ac:dyDescent="0.2">
      <c r="A765" s="10"/>
      <c r="B765" s="1"/>
      <c r="C765" s="1"/>
      <c r="D765" s="1"/>
      <c r="E765" s="1"/>
      <c r="F765" s="1"/>
      <c r="G765" s="4"/>
      <c r="H765" s="5"/>
      <c r="I765" s="5"/>
      <c r="J765" s="2"/>
    </row>
    <row r="766" spans="1:10" ht="12.75" customHeight="1" x14ac:dyDescent="0.2">
      <c r="A766" s="10"/>
      <c r="B766" s="1"/>
      <c r="C766" s="1"/>
      <c r="D766" s="1"/>
      <c r="E766" s="1"/>
      <c r="F766" s="1"/>
      <c r="G766" s="4"/>
      <c r="H766" s="5"/>
      <c r="I766" s="5"/>
      <c r="J766" s="2"/>
    </row>
    <row r="767" spans="1:10" ht="12.75" customHeight="1" x14ac:dyDescent="0.2">
      <c r="A767" s="10"/>
      <c r="B767" s="1"/>
      <c r="C767" s="1"/>
      <c r="D767" s="1"/>
      <c r="E767" s="1"/>
      <c r="F767" s="1"/>
      <c r="G767" s="4"/>
      <c r="H767" s="5"/>
      <c r="I767" s="5"/>
      <c r="J767" s="2"/>
    </row>
    <row r="768" spans="1:10" ht="12.75" customHeight="1" x14ac:dyDescent="0.2">
      <c r="A768" s="10"/>
      <c r="B768" s="1"/>
      <c r="C768" s="1"/>
      <c r="D768" s="1"/>
      <c r="E768" s="1"/>
      <c r="F768" s="1"/>
      <c r="G768" s="4"/>
      <c r="H768" s="5"/>
      <c r="I768" s="5"/>
      <c r="J768" s="2"/>
    </row>
    <row r="769" spans="1:10" ht="12.75" customHeight="1" x14ac:dyDescent="0.2">
      <c r="A769" s="10"/>
      <c r="B769" s="1"/>
      <c r="C769" s="1"/>
      <c r="D769" s="1"/>
      <c r="E769" s="1"/>
      <c r="F769" s="1"/>
      <c r="G769" s="4"/>
      <c r="H769" s="5"/>
      <c r="I769" s="5"/>
      <c r="J769" s="2"/>
    </row>
    <row r="770" spans="1:10" ht="12.75" customHeight="1" x14ac:dyDescent="0.2">
      <c r="A770" s="10"/>
      <c r="B770" s="1"/>
      <c r="C770" s="1"/>
      <c r="D770" s="1"/>
      <c r="E770" s="1"/>
      <c r="F770" s="1"/>
      <c r="G770" s="4"/>
      <c r="H770" s="5"/>
      <c r="I770" s="5"/>
      <c r="J770" s="2"/>
    </row>
    <row r="771" spans="1:10" ht="12.75" customHeight="1" x14ac:dyDescent="0.2">
      <c r="A771" s="10"/>
      <c r="B771" s="1"/>
      <c r="C771" s="1"/>
      <c r="D771" s="1"/>
      <c r="E771" s="1"/>
      <c r="F771" s="1"/>
      <c r="G771" s="4"/>
      <c r="H771" s="5"/>
      <c r="I771" s="5"/>
      <c r="J771" s="2"/>
    </row>
    <row r="772" spans="1:10" ht="12.75" customHeight="1" x14ac:dyDescent="0.2">
      <c r="A772" s="10"/>
      <c r="B772" s="1"/>
      <c r="C772" s="1"/>
      <c r="D772" s="1"/>
      <c r="E772" s="1"/>
      <c r="F772" s="1"/>
      <c r="G772" s="4"/>
      <c r="H772" s="5"/>
      <c r="I772" s="5"/>
      <c r="J772" s="2"/>
    </row>
    <row r="773" spans="1:10" ht="12.75" customHeight="1" x14ac:dyDescent="0.2">
      <c r="A773" s="10"/>
      <c r="B773" s="1"/>
      <c r="C773" s="1"/>
      <c r="D773" s="1"/>
      <c r="E773" s="1"/>
      <c r="F773" s="1"/>
      <c r="G773" s="4"/>
      <c r="H773" s="5"/>
      <c r="I773" s="5"/>
      <c r="J773" s="2"/>
    </row>
    <row r="774" spans="1:10" ht="12.75" customHeight="1" x14ac:dyDescent="0.2">
      <c r="A774" s="10"/>
      <c r="B774" s="1"/>
      <c r="C774" s="1"/>
      <c r="D774" s="1"/>
      <c r="E774" s="1"/>
      <c r="F774" s="1"/>
      <c r="G774" s="4"/>
      <c r="H774" s="5"/>
      <c r="I774" s="5"/>
      <c r="J774" s="2"/>
    </row>
    <row r="775" spans="1:10" ht="12.75" customHeight="1" x14ac:dyDescent="0.2">
      <c r="A775" s="10"/>
      <c r="B775" s="1"/>
      <c r="C775" s="1"/>
      <c r="D775" s="1"/>
      <c r="E775" s="1"/>
      <c r="F775" s="1"/>
      <c r="G775" s="4"/>
      <c r="H775" s="5"/>
      <c r="I775" s="5"/>
      <c r="J775" s="2"/>
    </row>
    <row r="776" spans="1:10" ht="12.75" customHeight="1" x14ac:dyDescent="0.2">
      <c r="A776" s="10"/>
      <c r="B776" s="1"/>
      <c r="C776" s="1"/>
      <c r="D776" s="1"/>
      <c r="E776" s="1"/>
      <c r="F776" s="1"/>
      <c r="G776" s="4"/>
      <c r="H776" s="5"/>
      <c r="I776" s="5"/>
      <c r="J776" s="2"/>
    </row>
    <row r="777" spans="1:10" ht="12.75" customHeight="1" x14ac:dyDescent="0.2">
      <c r="A777" s="10"/>
      <c r="B777" s="1"/>
      <c r="C777" s="1"/>
      <c r="D777" s="1"/>
      <c r="E777" s="1"/>
      <c r="F777" s="1"/>
      <c r="G777" s="4"/>
      <c r="H777" s="5"/>
      <c r="I777" s="5"/>
      <c r="J777" s="2"/>
    </row>
    <row r="778" spans="1:10" ht="12.75" customHeight="1" x14ac:dyDescent="0.2">
      <c r="A778" s="10"/>
      <c r="B778" s="1"/>
      <c r="C778" s="1"/>
      <c r="D778" s="1"/>
      <c r="E778" s="1"/>
      <c r="F778" s="1"/>
      <c r="G778" s="4"/>
      <c r="H778" s="5"/>
      <c r="I778" s="5"/>
      <c r="J778" s="2"/>
    </row>
    <row r="779" spans="1:10" ht="12.75" customHeight="1" x14ac:dyDescent="0.2">
      <c r="A779" s="10"/>
      <c r="B779" s="1"/>
      <c r="C779" s="1"/>
      <c r="D779" s="1"/>
      <c r="E779" s="1"/>
      <c r="F779" s="1"/>
      <c r="G779" s="4"/>
      <c r="H779" s="5"/>
      <c r="I779" s="5"/>
      <c r="J779" s="2"/>
    </row>
    <row r="780" spans="1:10" ht="12.75" customHeight="1" x14ac:dyDescent="0.2">
      <c r="A780" s="10"/>
      <c r="B780" s="1"/>
      <c r="C780" s="1"/>
      <c r="D780" s="1"/>
      <c r="E780" s="1"/>
      <c r="F780" s="1"/>
      <c r="G780" s="4"/>
      <c r="H780" s="5"/>
      <c r="I780" s="5"/>
      <c r="J780" s="2"/>
    </row>
    <row r="781" spans="1:10" ht="12.75" customHeight="1" x14ac:dyDescent="0.2">
      <c r="A781" s="10"/>
      <c r="B781" s="1"/>
      <c r="C781" s="1"/>
      <c r="D781" s="1"/>
      <c r="E781" s="1"/>
      <c r="F781" s="1"/>
      <c r="G781" s="4"/>
      <c r="H781" s="5"/>
      <c r="I781" s="5"/>
      <c r="J781" s="2"/>
    </row>
    <row r="782" spans="1:10" ht="12.75" customHeight="1" x14ac:dyDescent="0.2">
      <c r="A782" s="10"/>
      <c r="B782" s="1"/>
      <c r="C782" s="1"/>
      <c r="D782" s="1"/>
      <c r="E782" s="1"/>
      <c r="F782" s="1"/>
      <c r="G782" s="4"/>
      <c r="H782" s="5"/>
      <c r="I782" s="5"/>
      <c r="J782" s="2"/>
    </row>
    <row r="783" spans="1:10" ht="12.75" customHeight="1" x14ac:dyDescent="0.2">
      <c r="A783" s="10"/>
      <c r="B783" s="1"/>
      <c r="C783" s="1"/>
      <c r="D783" s="1"/>
      <c r="E783" s="1"/>
      <c r="F783" s="1"/>
      <c r="G783" s="4"/>
      <c r="H783" s="5"/>
      <c r="I783" s="5"/>
      <c r="J783" s="2"/>
    </row>
    <row r="784" spans="1:10" ht="12.75" customHeight="1" x14ac:dyDescent="0.2">
      <c r="A784" s="10"/>
      <c r="B784" s="1"/>
      <c r="C784" s="1"/>
      <c r="D784" s="1"/>
      <c r="E784" s="1"/>
      <c r="F784" s="1"/>
      <c r="G784" s="4"/>
      <c r="H784" s="5"/>
      <c r="I784" s="5"/>
      <c r="J784" s="2"/>
    </row>
    <row r="785" spans="1:10" ht="12.75" customHeight="1" x14ac:dyDescent="0.2">
      <c r="A785" s="10"/>
      <c r="B785" s="1"/>
      <c r="C785" s="1"/>
      <c r="D785" s="1"/>
      <c r="E785" s="1"/>
      <c r="F785" s="1"/>
      <c r="G785" s="4"/>
      <c r="H785" s="5"/>
      <c r="I785" s="5"/>
      <c r="J785" s="2"/>
    </row>
    <row r="786" spans="1:10" ht="12.75" customHeight="1" x14ac:dyDescent="0.2">
      <c r="A786" s="10"/>
      <c r="B786" s="1"/>
      <c r="C786" s="1"/>
      <c r="D786" s="1"/>
      <c r="E786" s="1"/>
      <c r="F786" s="1"/>
      <c r="G786" s="4"/>
      <c r="H786" s="5"/>
      <c r="I786" s="5"/>
      <c r="J786" s="2"/>
    </row>
    <row r="787" spans="1:10" ht="12.75" customHeight="1" x14ac:dyDescent="0.2">
      <c r="A787" s="10"/>
      <c r="B787" s="1"/>
      <c r="C787" s="1"/>
      <c r="D787" s="1"/>
      <c r="E787" s="1"/>
      <c r="F787" s="1"/>
      <c r="G787" s="4"/>
      <c r="H787" s="5"/>
      <c r="I787" s="5"/>
      <c r="J787" s="2"/>
    </row>
    <row r="788" spans="1:10" ht="12.75" customHeight="1" x14ac:dyDescent="0.2">
      <c r="A788" s="10"/>
      <c r="B788" s="1"/>
      <c r="C788" s="1"/>
      <c r="D788" s="1"/>
      <c r="E788" s="1"/>
      <c r="F788" s="1"/>
      <c r="G788" s="4"/>
      <c r="H788" s="5"/>
      <c r="I788" s="5"/>
      <c r="J788" s="2"/>
    </row>
    <row r="789" spans="1:10" ht="12.75" customHeight="1" x14ac:dyDescent="0.2">
      <c r="A789" s="10"/>
      <c r="B789" s="1"/>
      <c r="C789" s="1"/>
      <c r="D789" s="1"/>
      <c r="E789" s="1"/>
      <c r="F789" s="1"/>
      <c r="G789" s="4"/>
      <c r="H789" s="5"/>
      <c r="I789" s="5"/>
      <c r="J789" s="2"/>
    </row>
    <row r="790" spans="1:10" ht="12.75" customHeight="1" x14ac:dyDescent="0.2">
      <c r="A790" s="10"/>
      <c r="B790" s="1"/>
      <c r="C790" s="1"/>
      <c r="D790" s="1"/>
      <c r="E790" s="1"/>
      <c r="F790" s="1"/>
      <c r="G790" s="4"/>
      <c r="H790" s="5"/>
      <c r="I790" s="5"/>
      <c r="J790" s="2"/>
    </row>
    <row r="791" spans="1:10" ht="12.75" customHeight="1" x14ac:dyDescent="0.2">
      <c r="A791" s="10"/>
      <c r="B791" s="1"/>
      <c r="C791" s="1"/>
      <c r="D791" s="1"/>
      <c r="E791" s="1"/>
      <c r="F791" s="1"/>
      <c r="G791" s="4"/>
      <c r="H791" s="5"/>
      <c r="I791" s="5"/>
      <c r="J791" s="2"/>
    </row>
    <row r="792" spans="1:10" ht="12.75" customHeight="1" x14ac:dyDescent="0.2">
      <c r="A792" s="10"/>
      <c r="B792" s="1"/>
      <c r="C792" s="1"/>
      <c r="D792" s="1"/>
      <c r="E792" s="1"/>
      <c r="F792" s="1"/>
      <c r="G792" s="4"/>
      <c r="H792" s="5"/>
      <c r="I792" s="5"/>
      <c r="J792" s="2"/>
    </row>
    <row r="793" spans="1:10" ht="12.75" customHeight="1" x14ac:dyDescent="0.2">
      <c r="A793" s="10"/>
      <c r="B793" s="1"/>
      <c r="C793" s="1"/>
      <c r="D793" s="1"/>
      <c r="E793" s="1"/>
      <c r="F793" s="1"/>
      <c r="G793" s="4"/>
      <c r="H793" s="5"/>
      <c r="I793" s="5"/>
      <c r="J793" s="2"/>
    </row>
    <row r="794" spans="1:10" ht="12.75" customHeight="1" x14ac:dyDescent="0.2">
      <c r="A794" s="10"/>
      <c r="B794" s="1"/>
      <c r="C794" s="1"/>
      <c r="D794" s="1"/>
      <c r="E794" s="1"/>
      <c r="F794" s="1"/>
      <c r="G794" s="4"/>
      <c r="H794" s="5"/>
      <c r="I794" s="5"/>
      <c r="J794" s="2"/>
    </row>
    <row r="795" spans="1:10" ht="12.75" customHeight="1" x14ac:dyDescent="0.2">
      <c r="A795" s="10"/>
      <c r="B795" s="1"/>
      <c r="C795" s="1"/>
      <c r="D795" s="1"/>
      <c r="E795" s="1"/>
      <c r="F795" s="1"/>
      <c r="G795" s="4"/>
      <c r="H795" s="5"/>
      <c r="I795" s="5"/>
      <c r="J795" s="2"/>
    </row>
    <row r="796" spans="1:10" ht="12.75" customHeight="1" x14ac:dyDescent="0.2">
      <c r="A796" s="10"/>
      <c r="B796" s="1"/>
      <c r="C796" s="1"/>
      <c r="D796" s="1"/>
      <c r="E796" s="1"/>
      <c r="F796" s="1"/>
      <c r="G796" s="4"/>
      <c r="H796" s="5"/>
      <c r="I796" s="5"/>
      <c r="J796" s="2"/>
    </row>
    <row r="797" spans="1:10" ht="12.75" customHeight="1" x14ac:dyDescent="0.2">
      <c r="A797" s="10"/>
      <c r="B797" s="1"/>
      <c r="C797" s="1"/>
      <c r="D797" s="1"/>
      <c r="E797" s="1"/>
      <c r="F797" s="1"/>
      <c r="G797" s="4"/>
      <c r="H797" s="5"/>
      <c r="I797" s="5"/>
      <c r="J797" s="2"/>
    </row>
    <row r="798" spans="1:10" ht="12.75" customHeight="1" x14ac:dyDescent="0.2">
      <c r="A798" s="10"/>
      <c r="B798" s="1"/>
      <c r="C798" s="1"/>
      <c r="D798" s="1"/>
      <c r="E798" s="1"/>
      <c r="F798" s="1"/>
      <c r="G798" s="4"/>
      <c r="H798" s="5"/>
      <c r="I798" s="5"/>
      <c r="J798" s="2"/>
    </row>
    <row r="799" spans="1:10" ht="12.75" customHeight="1" x14ac:dyDescent="0.2">
      <c r="A799" s="10"/>
      <c r="B799" s="1"/>
      <c r="C799" s="1"/>
      <c r="D799" s="1"/>
      <c r="E799" s="1"/>
      <c r="F799" s="1"/>
      <c r="G799" s="4"/>
      <c r="H799" s="5"/>
      <c r="I799" s="5"/>
      <c r="J799" s="2"/>
    </row>
    <row r="800" spans="1:10" ht="12.75" customHeight="1" x14ac:dyDescent="0.2">
      <c r="A800" s="10"/>
      <c r="B800" s="1"/>
      <c r="C800" s="1"/>
      <c r="D800" s="1"/>
      <c r="E800" s="1"/>
      <c r="F800" s="1"/>
      <c r="G800" s="4"/>
      <c r="H800" s="5"/>
      <c r="I800" s="5"/>
      <c r="J800" s="2"/>
    </row>
    <row r="801" spans="1:10" ht="12.75" customHeight="1" x14ac:dyDescent="0.2">
      <c r="A801" s="10"/>
      <c r="B801" s="1"/>
      <c r="C801" s="1"/>
      <c r="D801" s="1"/>
      <c r="E801" s="1"/>
      <c r="F801" s="1"/>
      <c r="G801" s="4"/>
      <c r="H801" s="5"/>
      <c r="I801" s="5"/>
      <c r="J801" s="2"/>
    </row>
    <row r="802" spans="1:10" ht="12.75" customHeight="1" x14ac:dyDescent="0.2">
      <c r="A802" s="10"/>
      <c r="B802" s="1"/>
      <c r="C802" s="1"/>
      <c r="D802" s="1"/>
      <c r="E802" s="1"/>
      <c r="F802" s="1"/>
      <c r="G802" s="4"/>
      <c r="H802" s="5"/>
      <c r="I802" s="5"/>
      <c r="J802" s="2"/>
    </row>
    <row r="803" spans="1:10" ht="12.75" customHeight="1" x14ac:dyDescent="0.2">
      <c r="A803" s="10"/>
      <c r="B803" s="1"/>
      <c r="C803" s="1"/>
      <c r="D803" s="1"/>
      <c r="E803" s="1"/>
      <c r="F803" s="1"/>
      <c r="G803" s="4"/>
      <c r="H803" s="5"/>
      <c r="I803" s="5"/>
      <c r="J803" s="2"/>
    </row>
    <row r="804" spans="1:10" ht="12.75" customHeight="1" x14ac:dyDescent="0.2">
      <c r="A804" s="10"/>
      <c r="B804" s="1"/>
      <c r="C804" s="1"/>
      <c r="D804" s="1"/>
      <c r="E804" s="1"/>
      <c r="F804" s="1"/>
      <c r="G804" s="4"/>
      <c r="H804" s="5"/>
      <c r="I804" s="5"/>
      <c r="J804" s="2"/>
    </row>
    <row r="805" spans="1:10" ht="12.75" customHeight="1" x14ac:dyDescent="0.2">
      <c r="A805" s="10"/>
      <c r="B805" s="1"/>
      <c r="C805" s="1"/>
      <c r="D805" s="1"/>
      <c r="E805" s="1"/>
      <c r="F805" s="1"/>
      <c r="G805" s="4"/>
      <c r="H805" s="5"/>
      <c r="I805" s="5"/>
      <c r="J805" s="2"/>
    </row>
    <row r="806" spans="1:10" ht="12.75" customHeight="1" x14ac:dyDescent="0.2">
      <c r="A806" s="10"/>
      <c r="B806" s="1"/>
      <c r="C806" s="1"/>
      <c r="D806" s="1"/>
      <c r="E806" s="1"/>
      <c r="F806" s="1"/>
      <c r="G806" s="4"/>
      <c r="H806" s="5"/>
      <c r="I806" s="5"/>
      <c r="J806" s="2"/>
    </row>
    <row r="807" spans="1:10" ht="12.75" customHeight="1" x14ac:dyDescent="0.2">
      <c r="A807" s="10"/>
      <c r="B807" s="1"/>
      <c r="C807" s="1"/>
      <c r="D807" s="1"/>
      <c r="E807" s="1"/>
      <c r="F807" s="1"/>
      <c r="G807" s="4"/>
      <c r="H807" s="5"/>
      <c r="I807" s="5"/>
      <c r="J807" s="2"/>
    </row>
    <row r="808" spans="1:10" ht="12.75" customHeight="1" x14ac:dyDescent="0.2">
      <c r="A808" s="10"/>
      <c r="B808" s="1"/>
      <c r="C808" s="1"/>
      <c r="D808" s="1"/>
      <c r="E808" s="1"/>
      <c r="F808" s="1"/>
      <c r="G808" s="4"/>
      <c r="H808" s="5"/>
      <c r="I808" s="5"/>
      <c r="J808" s="2"/>
    </row>
    <row r="809" spans="1:10" ht="12.75" customHeight="1" x14ac:dyDescent="0.2">
      <c r="A809" s="10"/>
      <c r="B809" s="1"/>
      <c r="C809" s="1"/>
      <c r="D809" s="1"/>
      <c r="E809" s="1"/>
      <c r="F809" s="1"/>
      <c r="G809" s="4"/>
      <c r="H809" s="5"/>
      <c r="I809" s="5"/>
      <c r="J809" s="2"/>
    </row>
    <row r="810" spans="1:10" ht="12.75" customHeight="1" x14ac:dyDescent="0.2">
      <c r="A810" s="10"/>
      <c r="B810" s="1"/>
      <c r="C810" s="1"/>
      <c r="D810" s="1"/>
      <c r="E810" s="1"/>
      <c r="F810" s="1"/>
      <c r="G810" s="4"/>
      <c r="H810" s="5"/>
      <c r="I810" s="5"/>
      <c r="J810" s="2"/>
    </row>
    <row r="811" spans="1:10" ht="12.75" customHeight="1" x14ac:dyDescent="0.2">
      <c r="A811" s="10"/>
      <c r="B811" s="1"/>
      <c r="C811" s="1"/>
      <c r="D811" s="1"/>
      <c r="E811" s="1"/>
      <c r="F811" s="1"/>
      <c r="G811" s="4"/>
      <c r="H811" s="5"/>
      <c r="I811" s="5"/>
      <c r="J811" s="2"/>
    </row>
    <row r="812" spans="1:10" ht="12.75" customHeight="1" x14ac:dyDescent="0.2">
      <c r="A812" s="10"/>
      <c r="B812" s="1"/>
      <c r="C812" s="1"/>
      <c r="D812" s="1"/>
      <c r="E812" s="1"/>
      <c r="F812" s="1"/>
      <c r="G812" s="4"/>
      <c r="H812" s="5"/>
      <c r="I812" s="5"/>
      <c r="J812" s="2"/>
    </row>
    <row r="813" spans="1:10" ht="12.75" customHeight="1" x14ac:dyDescent="0.2">
      <c r="A813" s="10"/>
      <c r="B813" s="1"/>
      <c r="C813" s="1"/>
      <c r="D813" s="1"/>
      <c r="E813" s="1"/>
      <c r="F813" s="1"/>
      <c r="G813" s="4"/>
      <c r="H813" s="5"/>
      <c r="I813" s="5"/>
      <c r="J813" s="2"/>
    </row>
    <row r="814" spans="1:10" ht="12.75" customHeight="1" x14ac:dyDescent="0.2">
      <c r="A814" s="10"/>
      <c r="B814" s="1"/>
      <c r="C814" s="1"/>
      <c r="D814" s="1"/>
      <c r="E814" s="1"/>
      <c r="F814" s="1"/>
      <c r="G814" s="4"/>
      <c r="H814" s="5"/>
      <c r="I814" s="5"/>
      <c r="J814" s="2"/>
    </row>
    <row r="815" spans="1:10" ht="12.75" customHeight="1" x14ac:dyDescent="0.2">
      <c r="A815" s="10"/>
      <c r="B815" s="1"/>
      <c r="C815" s="1"/>
      <c r="D815" s="1"/>
      <c r="E815" s="1"/>
      <c r="F815" s="1"/>
      <c r="G815" s="4"/>
      <c r="H815" s="5"/>
      <c r="I815" s="5"/>
      <c r="J815" s="2"/>
    </row>
    <row r="816" spans="1:10" ht="12.75" customHeight="1" x14ac:dyDescent="0.2">
      <c r="A816" s="10"/>
      <c r="B816" s="1"/>
      <c r="C816" s="1"/>
      <c r="D816" s="1"/>
      <c r="E816" s="1"/>
      <c r="F816" s="1"/>
      <c r="G816" s="4"/>
      <c r="H816" s="5"/>
      <c r="I816" s="5"/>
      <c r="J816" s="2"/>
    </row>
    <row r="817" spans="1:10" ht="12.75" customHeight="1" x14ac:dyDescent="0.2">
      <c r="A817" s="10"/>
      <c r="B817" s="1"/>
      <c r="C817" s="1"/>
      <c r="D817" s="1"/>
      <c r="E817" s="1"/>
      <c r="F817" s="1"/>
      <c r="G817" s="4"/>
      <c r="H817" s="5"/>
      <c r="I817" s="5"/>
      <c r="J817" s="2"/>
    </row>
    <row r="818" spans="1:10" ht="12.75" customHeight="1" x14ac:dyDescent="0.2">
      <c r="A818" s="10"/>
      <c r="B818" s="1"/>
      <c r="C818" s="1"/>
      <c r="D818" s="1"/>
      <c r="E818" s="1"/>
      <c r="F818" s="1"/>
      <c r="G818" s="4"/>
      <c r="H818" s="5"/>
      <c r="I818" s="5"/>
      <c r="J818" s="2"/>
    </row>
    <row r="819" spans="1:10" ht="12.75" customHeight="1" x14ac:dyDescent="0.2">
      <c r="A819" s="10"/>
      <c r="B819" s="1"/>
      <c r="C819" s="1"/>
      <c r="D819" s="1"/>
      <c r="E819" s="1"/>
      <c r="F819" s="1"/>
      <c r="G819" s="4"/>
      <c r="H819" s="5"/>
      <c r="I819" s="5"/>
      <c r="J819" s="2"/>
    </row>
    <row r="820" spans="1:10" ht="12.75" customHeight="1" x14ac:dyDescent="0.2">
      <c r="A820" s="10"/>
      <c r="B820" s="1"/>
      <c r="C820" s="1"/>
      <c r="D820" s="1"/>
      <c r="E820" s="1"/>
      <c r="F820" s="1"/>
      <c r="G820" s="4"/>
      <c r="H820" s="5"/>
      <c r="I820" s="5"/>
      <c r="J820" s="2"/>
    </row>
    <row r="821" spans="1:10" ht="12.75" customHeight="1" x14ac:dyDescent="0.2">
      <c r="A821" s="10"/>
      <c r="B821" s="1"/>
      <c r="C821" s="1"/>
      <c r="D821" s="1"/>
      <c r="E821" s="1"/>
      <c r="F821" s="1"/>
      <c r="G821" s="4"/>
      <c r="H821" s="5"/>
      <c r="I821" s="5"/>
      <c r="J821" s="2"/>
    </row>
    <row r="822" spans="1:10" ht="12.75" customHeight="1" x14ac:dyDescent="0.2">
      <c r="A822" s="10"/>
      <c r="B822" s="1"/>
      <c r="C822" s="1"/>
      <c r="D822" s="1"/>
      <c r="E822" s="1"/>
      <c r="F822" s="1"/>
      <c r="G822" s="4"/>
      <c r="H822" s="5"/>
      <c r="I822" s="5"/>
      <c r="J822" s="2"/>
    </row>
    <row r="823" spans="1:10" ht="12.75" customHeight="1" x14ac:dyDescent="0.2">
      <c r="A823" s="10"/>
      <c r="B823" s="1"/>
      <c r="C823" s="1"/>
      <c r="D823" s="1"/>
      <c r="E823" s="1"/>
      <c r="F823" s="1"/>
      <c r="G823" s="4"/>
      <c r="H823" s="5"/>
      <c r="I823" s="5"/>
      <c r="J823" s="2"/>
    </row>
    <row r="824" spans="1:10" ht="12.75" customHeight="1" x14ac:dyDescent="0.2">
      <c r="A824" s="10"/>
      <c r="B824" s="1"/>
      <c r="C824" s="1"/>
      <c r="D824" s="1"/>
      <c r="E824" s="1"/>
      <c r="F824" s="1"/>
      <c r="G824" s="4"/>
      <c r="H824" s="5"/>
      <c r="I824" s="5"/>
      <c r="J824" s="2"/>
    </row>
    <row r="825" spans="1:10" ht="12.75" customHeight="1" x14ac:dyDescent="0.2">
      <c r="A825" s="10"/>
      <c r="B825" s="1"/>
      <c r="C825" s="1"/>
      <c r="D825" s="1"/>
      <c r="E825" s="1"/>
      <c r="F825" s="1"/>
      <c r="G825" s="4"/>
      <c r="H825" s="5"/>
      <c r="I825" s="5"/>
      <c r="J825" s="2"/>
    </row>
    <row r="826" spans="1:10" ht="12.75" customHeight="1" x14ac:dyDescent="0.2">
      <c r="A826" s="10"/>
      <c r="B826" s="1"/>
      <c r="C826" s="1"/>
      <c r="D826" s="1"/>
      <c r="E826" s="1"/>
      <c r="F826" s="1"/>
      <c r="G826" s="4"/>
      <c r="H826" s="5"/>
      <c r="I826" s="5"/>
      <c r="J826" s="2"/>
    </row>
    <row r="827" spans="1:10" ht="12.75" customHeight="1" x14ac:dyDescent="0.2">
      <c r="A827" s="10"/>
      <c r="B827" s="1"/>
      <c r="C827" s="1"/>
      <c r="D827" s="1"/>
      <c r="E827" s="1"/>
      <c r="F827" s="1"/>
      <c r="G827" s="4"/>
      <c r="H827" s="5"/>
      <c r="I827" s="5"/>
      <c r="J827" s="2"/>
    </row>
    <row r="828" spans="1:10" ht="12.75" customHeight="1" x14ac:dyDescent="0.2">
      <c r="A828" s="10"/>
      <c r="B828" s="1"/>
      <c r="C828" s="1"/>
      <c r="D828" s="1"/>
      <c r="E828" s="1"/>
      <c r="F828" s="1"/>
      <c r="G828" s="4"/>
      <c r="H828" s="5"/>
      <c r="I828" s="5"/>
      <c r="J828" s="2"/>
    </row>
    <row r="829" spans="1:10" ht="12.75" customHeight="1" x14ac:dyDescent="0.2">
      <c r="A829" s="10"/>
      <c r="B829" s="1"/>
      <c r="C829" s="1"/>
      <c r="D829" s="1"/>
      <c r="E829" s="1"/>
      <c r="F829" s="1"/>
      <c r="G829" s="4"/>
      <c r="H829" s="5"/>
      <c r="I829" s="5"/>
      <c r="J829" s="2"/>
    </row>
    <row r="830" spans="1:10" ht="12.75" customHeight="1" x14ac:dyDescent="0.2">
      <c r="A830" s="10"/>
      <c r="B830" s="1"/>
      <c r="C830" s="1"/>
      <c r="D830" s="1"/>
      <c r="E830" s="1"/>
      <c r="F830" s="1"/>
      <c r="G830" s="4"/>
      <c r="H830" s="5"/>
      <c r="I830" s="5"/>
      <c r="J830" s="2"/>
    </row>
    <row r="831" spans="1:10" ht="12.75" customHeight="1" x14ac:dyDescent="0.2">
      <c r="A831" s="10"/>
      <c r="B831" s="1"/>
      <c r="C831" s="1"/>
      <c r="D831" s="1"/>
      <c r="E831" s="1"/>
      <c r="F831" s="1"/>
      <c r="G831" s="4"/>
      <c r="H831" s="5"/>
      <c r="I831" s="5"/>
      <c r="J831" s="2"/>
    </row>
    <row r="832" spans="1:10" ht="12.75" customHeight="1" x14ac:dyDescent="0.2">
      <c r="A832" s="10"/>
      <c r="B832" s="1"/>
      <c r="C832" s="1"/>
      <c r="D832" s="1"/>
      <c r="E832" s="1"/>
      <c r="F832" s="1"/>
      <c r="G832" s="4"/>
      <c r="H832" s="5"/>
      <c r="I832" s="5"/>
      <c r="J832" s="2"/>
    </row>
    <row r="833" spans="1:10" ht="12.75" customHeight="1" x14ac:dyDescent="0.2">
      <c r="A833" s="10"/>
      <c r="B833" s="1"/>
      <c r="C833" s="1"/>
      <c r="D833" s="1"/>
      <c r="E833" s="1"/>
      <c r="F833" s="1"/>
      <c r="G833" s="4"/>
      <c r="H833" s="5"/>
      <c r="I833" s="5"/>
      <c r="J833" s="2"/>
    </row>
    <row r="834" spans="1:10" ht="12.75" customHeight="1" x14ac:dyDescent="0.2">
      <c r="A834" s="10"/>
      <c r="B834" s="1"/>
      <c r="C834" s="1"/>
      <c r="D834" s="1"/>
      <c r="E834" s="1"/>
      <c r="F834" s="1"/>
      <c r="G834" s="4"/>
      <c r="H834" s="5"/>
      <c r="I834" s="5"/>
      <c r="J834" s="2"/>
    </row>
    <row r="835" spans="1:10" ht="12.75" customHeight="1" x14ac:dyDescent="0.2">
      <c r="A835" s="10"/>
      <c r="B835" s="1"/>
      <c r="C835" s="1"/>
      <c r="D835" s="1"/>
      <c r="E835" s="1"/>
      <c r="F835" s="1"/>
      <c r="G835" s="4"/>
      <c r="H835" s="5"/>
      <c r="I835" s="5"/>
      <c r="J835" s="2"/>
    </row>
    <row r="836" spans="1:10" ht="12.75" customHeight="1" x14ac:dyDescent="0.2">
      <c r="A836" s="10"/>
      <c r="B836" s="1"/>
      <c r="C836" s="1"/>
      <c r="D836" s="1"/>
      <c r="E836" s="1"/>
      <c r="F836" s="1"/>
      <c r="G836" s="4"/>
      <c r="H836" s="5"/>
      <c r="I836" s="5"/>
      <c r="J836" s="2"/>
    </row>
    <row r="837" spans="1:10" ht="12.75" customHeight="1" x14ac:dyDescent="0.2">
      <c r="A837" s="10"/>
      <c r="B837" s="1"/>
      <c r="C837" s="1"/>
      <c r="D837" s="1"/>
      <c r="E837" s="1"/>
      <c r="F837" s="1"/>
      <c r="G837" s="4"/>
      <c r="H837" s="5"/>
      <c r="I837" s="5"/>
      <c r="J837" s="2"/>
    </row>
    <row r="838" spans="1:10" ht="12.75" customHeight="1" x14ac:dyDescent="0.2">
      <c r="A838" s="10"/>
      <c r="B838" s="1"/>
      <c r="C838" s="1"/>
      <c r="D838" s="1"/>
      <c r="E838" s="1"/>
      <c r="F838" s="1"/>
      <c r="G838" s="4"/>
      <c r="H838" s="5"/>
      <c r="I838" s="5"/>
      <c r="J838" s="2"/>
    </row>
    <row r="839" spans="1:10" ht="12.75" customHeight="1" x14ac:dyDescent="0.2">
      <c r="A839" s="10"/>
      <c r="B839" s="1"/>
      <c r="C839" s="1"/>
      <c r="D839" s="1"/>
      <c r="E839" s="1"/>
      <c r="F839" s="1"/>
      <c r="G839" s="4"/>
      <c r="H839" s="5"/>
      <c r="I839" s="5"/>
      <c r="J839" s="2"/>
    </row>
    <row r="840" spans="1:10" ht="12.75" customHeight="1" x14ac:dyDescent="0.2">
      <c r="A840" s="10"/>
      <c r="B840" s="1"/>
      <c r="C840" s="1"/>
      <c r="D840" s="1"/>
      <c r="E840" s="1"/>
      <c r="F840" s="1"/>
      <c r="G840" s="4"/>
      <c r="H840" s="5"/>
      <c r="I840" s="5"/>
      <c r="J840" s="2"/>
    </row>
    <row r="841" spans="1:10" ht="12.75" customHeight="1" x14ac:dyDescent="0.2">
      <c r="A841" s="10"/>
      <c r="B841" s="1"/>
      <c r="C841" s="1"/>
      <c r="D841" s="1"/>
      <c r="E841" s="1"/>
      <c r="F841" s="1"/>
      <c r="G841" s="4"/>
      <c r="H841" s="5"/>
      <c r="I841" s="5"/>
      <c r="J841" s="2"/>
    </row>
    <row r="842" spans="1:10" ht="12.75" customHeight="1" x14ac:dyDescent="0.2">
      <c r="A842" s="10"/>
      <c r="B842" s="1"/>
      <c r="C842" s="1"/>
      <c r="D842" s="1"/>
      <c r="E842" s="1"/>
      <c r="F842" s="1"/>
      <c r="G842" s="4"/>
      <c r="H842" s="5"/>
      <c r="I842" s="5"/>
      <c r="J842" s="2"/>
    </row>
    <row r="843" spans="1:10" ht="12.75" customHeight="1" x14ac:dyDescent="0.2">
      <c r="A843" s="10"/>
      <c r="B843" s="1"/>
      <c r="C843" s="1"/>
      <c r="D843" s="1"/>
      <c r="E843" s="1"/>
      <c r="F843" s="1"/>
      <c r="G843" s="4"/>
      <c r="H843" s="5"/>
      <c r="I843" s="5"/>
      <c r="J843" s="2"/>
    </row>
    <row r="844" spans="1:10" ht="12.75" customHeight="1" x14ac:dyDescent="0.2">
      <c r="A844" s="10"/>
      <c r="B844" s="1"/>
      <c r="C844" s="1"/>
      <c r="D844" s="1"/>
      <c r="E844" s="1"/>
      <c r="F844" s="1"/>
      <c r="G844" s="4"/>
      <c r="H844" s="5"/>
      <c r="I844" s="5"/>
      <c r="J844" s="2"/>
    </row>
    <row r="845" spans="1:10" ht="12.75" customHeight="1" x14ac:dyDescent="0.2">
      <c r="A845" s="10"/>
      <c r="B845" s="1"/>
      <c r="C845" s="1"/>
      <c r="D845" s="1"/>
      <c r="E845" s="1"/>
      <c r="F845" s="1"/>
      <c r="G845" s="4"/>
      <c r="H845" s="5"/>
      <c r="I845" s="5"/>
      <c r="J845" s="2"/>
    </row>
    <row r="846" spans="1:10" ht="12.75" customHeight="1" x14ac:dyDescent="0.2">
      <c r="A846" s="10"/>
      <c r="B846" s="1"/>
      <c r="C846" s="1"/>
      <c r="D846" s="1"/>
      <c r="E846" s="1"/>
      <c r="F846" s="1"/>
      <c r="G846" s="4"/>
      <c r="H846" s="5"/>
      <c r="I846" s="5"/>
      <c r="J846" s="2"/>
    </row>
    <row r="847" spans="1:10" ht="12.75" customHeight="1" x14ac:dyDescent="0.2">
      <c r="A847" s="10"/>
      <c r="B847" s="1"/>
      <c r="C847" s="1"/>
      <c r="D847" s="1"/>
      <c r="E847" s="1"/>
      <c r="F847" s="1"/>
      <c r="G847" s="4"/>
      <c r="H847" s="5"/>
      <c r="I847" s="5"/>
      <c r="J847" s="2"/>
    </row>
    <row r="848" spans="1:10" ht="12.75" customHeight="1" x14ac:dyDescent="0.2">
      <c r="A848" s="10"/>
      <c r="B848" s="1"/>
      <c r="C848" s="1"/>
      <c r="D848" s="1"/>
      <c r="E848" s="1"/>
      <c r="F848" s="1"/>
      <c r="G848" s="4"/>
      <c r="H848" s="5"/>
      <c r="I848" s="5"/>
      <c r="J848" s="2"/>
    </row>
    <row r="849" spans="1:10" ht="12.75" customHeight="1" x14ac:dyDescent="0.2">
      <c r="A849" s="10"/>
      <c r="B849" s="1"/>
      <c r="C849" s="1"/>
      <c r="D849" s="1"/>
      <c r="E849" s="1"/>
      <c r="F849" s="1"/>
      <c r="G849" s="4"/>
      <c r="H849" s="5"/>
      <c r="I849" s="5"/>
      <c r="J849" s="2"/>
    </row>
    <row r="850" spans="1:10" ht="12.75" customHeight="1" x14ac:dyDescent="0.2">
      <c r="A850" s="10"/>
      <c r="B850" s="1"/>
      <c r="C850" s="1"/>
      <c r="D850" s="1"/>
      <c r="E850" s="1"/>
      <c r="F850" s="1"/>
      <c r="G850" s="4"/>
      <c r="H850" s="5"/>
      <c r="I850" s="5"/>
      <c r="J850" s="2"/>
    </row>
    <row r="851" spans="1:10" ht="12.75" customHeight="1" x14ac:dyDescent="0.2">
      <c r="A851" s="10"/>
      <c r="B851" s="1"/>
      <c r="C851" s="1"/>
      <c r="D851" s="1"/>
      <c r="E851" s="1"/>
      <c r="F851" s="1"/>
      <c r="G851" s="4"/>
      <c r="H851" s="5"/>
      <c r="I851" s="5"/>
      <c r="J851" s="2"/>
    </row>
    <row r="852" spans="1:10" ht="12.75" customHeight="1" x14ac:dyDescent="0.2">
      <c r="A852" s="10"/>
      <c r="B852" s="1"/>
      <c r="C852" s="1"/>
      <c r="D852" s="1"/>
      <c r="E852" s="1"/>
      <c r="F852" s="1"/>
      <c r="G852" s="4"/>
      <c r="H852" s="5"/>
      <c r="I852" s="5"/>
      <c r="J852" s="2"/>
    </row>
    <row r="853" spans="1:10" ht="12.75" customHeight="1" x14ac:dyDescent="0.2">
      <c r="A853" s="10"/>
      <c r="B853" s="1"/>
      <c r="C853" s="1"/>
      <c r="D853" s="1"/>
      <c r="E853" s="1"/>
      <c r="F853" s="1"/>
      <c r="G853" s="4"/>
      <c r="H853" s="5"/>
      <c r="I853" s="5"/>
      <c r="J853" s="2"/>
    </row>
    <row r="854" spans="1:10" ht="12.75" customHeight="1" x14ac:dyDescent="0.2">
      <c r="A854" s="10"/>
      <c r="B854" s="1"/>
      <c r="C854" s="1"/>
      <c r="D854" s="1"/>
      <c r="E854" s="1"/>
      <c r="F854" s="1"/>
      <c r="G854" s="4"/>
      <c r="H854" s="5"/>
      <c r="I854" s="5"/>
      <c r="J854" s="2"/>
    </row>
    <row r="855" spans="1:10" ht="12.75" customHeight="1" x14ac:dyDescent="0.2">
      <c r="A855" s="10"/>
      <c r="B855" s="1"/>
      <c r="C855" s="1"/>
      <c r="D855" s="1"/>
      <c r="E855" s="1"/>
      <c r="F855" s="1"/>
      <c r="G855" s="4"/>
      <c r="H855" s="5"/>
      <c r="I855" s="5"/>
      <c r="J855" s="2"/>
    </row>
    <row r="856" spans="1:10" ht="12.75" customHeight="1" x14ac:dyDescent="0.2">
      <c r="A856" s="10"/>
      <c r="B856" s="1"/>
      <c r="C856" s="1"/>
      <c r="D856" s="1"/>
      <c r="E856" s="1"/>
      <c r="F856" s="1"/>
      <c r="G856" s="4"/>
      <c r="H856" s="5"/>
      <c r="I856" s="5"/>
      <c r="J856" s="2"/>
    </row>
    <row r="857" spans="1:10" ht="12.75" customHeight="1" x14ac:dyDescent="0.2">
      <c r="A857" s="10"/>
      <c r="B857" s="1"/>
      <c r="C857" s="1"/>
      <c r="D857" s="1"/>
      <c r="E857" s="1"/>
      <c r="F857" s="1"/>
      <c r="G857" s="4"/>
      <c r="H857" s="5"/>
      <c r="I857" s="5"/>
      <c r="J857" s="2"/>
    </row>
    <row r="858" spans="1:10" ht="12.75" customHeight="1" x14ac:dyDescent="0.2">
      <c r="A858" s="10"/>
      <c r="B858" s="1"/>
      <c r="C858" s="1"/>
      <c r="D858" s="1"/>
      <c r="E858" s="1"/>
      <c r="F858" s="1"/>
      <c r="G858" s="4"/>
      <c r="H858" s="5"/>
      <c r="I858" s="5"/>
      <c r="J858" s="2"/>
    </row>
    <row r="859" spans="1:10" ht="12.75" customHeight="1" x14ac:dyDescent="0.2">
      <c r="A859" s="10"/>
      <c r="B859" s="1"/>
      <c r="C859" s="1"/>
      <c r="D859" s="1"/>
      <c r="E859" s="1"/>
      <c r="F859" s="1"/>
      <c r="G859" s="4"/>
      <c r="H859" s="5"/>
      <c r="I859" s="5"/>
      <c r="J859" s="2"/>
    </row>
    <row r="860" spans="1:10" ht="12.75" customHeight="1" x14ac:dyDescent="0.2">
      <c r="A860" s="10"/>
      <c r="B860" s="1"/>
      <c r="C860" s="1"/>
      <c r="D860" s="1"/>
      <c r="E860" s="1"/>
      <c r="F860" s="1"/>
      <c r="G860" s="4"/>
      <c r="H860" s="5"/>
      <c r="I860" s="5"/>
      <c r="J860" s="2"/>
    </row>
    <row r="861" spans="1:10" ht="12.75" customHeight="1" x14ac:dyDescent="0.2">
      <c r="A861" s="10"/>
      <c r="B861" s="1"/>
      <c r="C861" s="1"/>
      <c r="D861" s="1"/>
      <c r="E861" s="1"/>
      <c r="F861" s="1"/>
      <c r="G861" s="4"/>
      <c r="H861" s="5"/>
      <c r="I861" s="5"/>
      <c r="J861" s="2"/>
    </row>
    <row r="862" spans="1:10" ht="12.75" customHeight="1" x14ac:dyDescent="0.2">
      <c r="A862" s="10"/>
      <c r="B862" s="1"/>
      <c r="C862" s="1"/>
      <c r="D862" s="1"/>
      <c r="E862" s="1"/>
      <c r="F862" s="1"/>
      <c r="G862" s="4"/>
      <c r="H862" s="5"/>
      <c r="I862" s="5"/>
      <c r="J862" s="2"/>
    </row>
    <row r="863" spans="1:10" ht="12.75" customHeight="1" x14ac:dyDescent="0.2">
      <c r="A863" s="10"/>
      <c r="B863" s="1"/>
      <c r="C863" s="1"/>
      <c r="D863" s="1"/>
      <c r="E863" s="1"/>
      <c r="F863" s="1"/>
      <c r="G863" s="4"/>
      <c r="H863" s="5"/>
      <c r="I863" s="5"/>
      <c r="J863" s="2"/>
    </row>
    <row r="864" spans="1:10" ht="12.75" customHeight="1" x14ac:dyDescent="0.2">
      <c r="A864" s="10"/>
      <c r="B864" s="1"/>
      <c r="C864" s="1"/>
      <c r="D864" s="1"/>
      <c r="E864" s="1"/>
      <c r="F864" s="1"/>
      <c r="G864" s="4"/>
      <c r="H864" s="5"/>
      <c r="I864" s="5"/>
      <c r="J864" s="2"/>
    </row>
    <row r="865" spans="1:10" ht="12.75" customHeight="1" x14ac:dyDescent="0.2">
      <c r="A865" s="10"/>
      <c r="B865" s="1"/>
      <c r="C865" s="1"/>
      <c r="D865" s="1"/>
      <c r="E865" s="1"/>
      <c r="F865" s="1"/>
      <c r="G865" s="4"/>
      <c r="H865" s="5"/>
      <c r="I865" s="5"/>
      <c r="J865" s="2"/>
    </row>
    <row r="866" spans="1:10" ht="12.75" customHeight="1" x14ac:dyDescent="0.2">
      <c r="A866" s="10"/>
      <c r="B866" s="1"/>
      <c r="C866" s="1"/>
      <c r="D866" s="1"/>
      <c r="E866" s="1"/>
      <c r="F866" s="1"/>
      <c r="G866" s="4"/>
      <c r="H866" s="5"/>
      <c r="I866" s="5"/>
      <c r="J866" s="2"/>
    </row>
    <row r="867" spans="1:10" ht="12.75" customHeight="1" x14ac:dyDescent="0.2">
      <c r="A867" s="10"/>
      <c r="B867" s="1"/>
      <c r="C867" s="1"/>
      <c r="D867" s="1"/>
      <c r="E867" s="1"/>
      <c r="F867" s="1"/>
      <c r="G867" s="4"/>
      <c r="H867" s="5"/>
      <c r="I867" s="5"/>
      <c r="J867" s="2"/>
    </row>
    <row r="868" spans="1:10" ht="12.75" customHeight="1" x14ac:dyDescent="0.2">
      <c r="A868" s="10"/>
      <c r="B868" s="1"/>
      <c r="C868" s="1"/>
      <c r="D868" s="1"/>
      <c r="E868" s="1"/>
      <c r="F868" s="1"/>
      <c r="G868" s="4"/>
      <c r="H868" s="5"/>
      <c r="I868" s="5"/>
      <c r="J868" s="2"/>
    </row>
    <row r="869" spans="1:10" ht="12.75" customHeight="1" x14ac:dyDescent="0.2">
      <c r="A869" s="10"/>
      <c r="B869" s="1"/>
      <c r="C869" s="1"/>
      <c r="D869" s="1"/>
      <c r="E869" s="1"/>
      <c r="F869" s="1"/>
      <c r="G869" s="4"/>
      <c r="H869" s="5"/>
      <c r="I869" s="5"/>
      <c r="J869" s="2"/>
    </row>
    <row r="870" spans="1:10" ht="12.75" customHeight="1" x14ac:dyDescent="0.2">
      <c r="A870" s="10"/>
      <c r="B870" s="1"/>
      <c r="C870" s="1"/>
      <c r="D870" s="1"/>
      <c r="E870" s="1"/>
      <c r="F870" s="1"/>
      <c r="G870" s="4"/>
      <c r="H870" s="5"/>
      <c r="I870" s="5"/>
      <c r="J870" s="2"/>
    </row>
  </sheetData>
  <autoFilter ref="A2:J2" xr:uid="{F7BF74F4-315E-47DD-88A4-1FFFEA82C941}"/>
  <mergeCells count="1">
    <mergeCell ref="B1:J1"/>
  </mergeCells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818DB-793E-483D-83A4-3482723696E1}">
  <sheetPr>
    <tabColor rgb="FF33CCFF"/>
    <pageSetUpPr fitToPage="1"/>
  </sheetPr>
  <dimension ref="A1:M870"/>
  <sheetViews>
    <sheetView showGridLines="0" zoomScale="70" zoomScaleNormal="70" workbookViewId="0">
      <selection activeCell="B3" sqref="B3"/>
    </sheetView>
  </sheetViews>
  <sheetFormatPr defaultColWidth="14.42578125" defaultRowHeight="12.75" x14ac:dyDescent="0.2"/>
  <cols>
    <col min="1" max="1" width="17.28515625" style="15" customWidth="1"/>
    <col min="2" max="2" width="93.5703125" style="15" bestFit="1" customWidth="1"/>
    <col min="3" max="3" width="49.7109375" style="9" customWidth="1"/>
    <col min="4" max="4" width="29.42578125" style="9" customWidth="1"/>
    <col min="5" max="5" width="54.42578125" style="9" customWidth="1"/>
    <col min="6" max="6" width="55.42578125" style="15" customWidth="1"/>
    <col min="7" max="7" width="42.140625" style="6" customWidth="1"/>
    <col min="8" max="8" width="36.28515625" style="15" customWidth="1"/>
    <col min="9" max="9" width="32.42578125" style="9" customWidth="1"/>
    <col min="10" max="10" width="30" style="74" customWidth="1"/>
    <col min="11" max="11" width="23.140625" style="73" customWidth="1"/>
    <col min="12" max="12" width="30.7109375" style="9" bestFit="1" customWidth="1"/>
    <col min="13" max="13" width="29" style="9" customWidth="1"/>
    <col min="14" max="16" width="14.42578125" style="15" customWidth="1"/>
    <col min="17" max="16384" width="14.42578125" style="15"/>
  </cols>
  <sheetData>
    <row r="1" spans="1:13" ht="71.45" customHeight="1" x14ac:dyDescent="0.2">
      <c r="A1" s="3" t="s">
        <v>1</v>
      </c>
      <c r="B1" s="695" t="s">
        <v>1207</v>
      </c>
      <c r="C1" s="696"/>
      <c r="D1" s="696"/>
      <c r="E1" s="696"/>
      <c r="F1" s="696"/>
      <c r="G1" s="696"/>
      <c r="H1" s="696"/>
      <c r="I1" s="697"/>
      <c r="J1" s="696"/>
      <c r="K1" s="696"/>
      <c r="L1" s="696"/>
      <c r="M1" s="696"/>
    </row>
    <row r="2" spans="1:13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4" t="s">
        <v>1233</v>
      </c>
      <c r="H2" s="359" t="s">
        <v>806</v>
      </c>
      <c r="I2" s="82" t="s">
        <v>1232</v>
      </c>
      <c r="J2" s="359" t="s">
        <v>807</v>
      </c>
      <c r="K2" s="72" t="s">
        <v>19</v>
      </c>
      <c r="L2" s="262" t="s">
        <v>593</v>
      </c>
      <c r="M2" s="262" t="s">
        <v>637</v>
      </c>
    </row>
    <row r="3" spans="1:13" s="49" customFormat="1" ht="78" thickBot="1" x14ac:dyDescent="0.25">
      <c r="A3" s="243" t="s">
        <v>581</v>
      </c>
      <c r="B3" s="97" t="s">
        <v>582</v>
      </c>
      <c r="C3" s="209" t="s">
        <v>779</v>
      </c>
      <c r="D3" s="366" t="s">
        <v>824</v>
      </c>
      <c r="E3" s="94"/>
      <c r="F3" s="16" t="s">
        <v>583</v>
      </c>
      <c r="G3" s="38"/>
      <c r="H3" s="29">
        <v>10.09</v>
      </c>
      <c r="I3" s="30">
        <f>10.09*22</f>
        <v>221.98</v>
      </c>
      <c r="J3" s="85" t="s">
        <v>586</v>
      </c>
      <c r="K3" s="86">
        <f>14.4/2</f>
        <v>7.2</v>
      </c>
      <c r="L3" s="76">
        <f>K3*M3</f>
        <v>302.40000000000003</v>
      </c>
      <c r="M3" s="77">
        <v>42</v>
      </c>
    </row>
    <row r="4" spans="1:13" ht="36" customHeight="1" thickBot="1" x14ac:dyDescent="0.25">
      <c r="A4" s="10"/>
      <c r="B4" s="1"/>
      <c r="C4" s="1"/>
      <c r="D4" s="1"/>
      <c r="E4" s="1"/>
      <c r="F4" s="1"/>
      <c r="G4" s="4"/>
      <c r="H4" s="5"/>
      <c r="I4" s="197">
        <f>SUM(I3:I3)</f>
        <v>221.98</v>
      </c>
      <c r="J4" s="2"/>
      <c r="K4" s="441"/>
      <c r="L4" s="197">
        <f>SUM(L3:L3)</f>
        <v>302.40000000000003</v>
      </c>
      <c r="M4" s="442"/>
    </row>
    <row r="5" spans="1:13" ht="49.5" customHeight="1" x14ac:dyDescent="0.2">
      <c r="A5" s="10"/>
      <c r="B5" s="1"/>
      <c r="C5" s="1"/>
      <c r="D5" s="1"/>
      <c r="E5" s="1"/>
      <c r="F5" s="1"/>
      <c r="G5" s="4"/>
      <c r="H5" s="5"/>
      <c r="I5" s="196" t="s">
        <v>80</v>
      </c>
      <c r="J5" s="2"/>
      <c r="K5" s="7"/>
      <c r="L5" s="196" t="s">
        <v>586</v>
      </c>
      <c r="M5" s="2"/>
    </row>
    <row r="6" spans="1:13" ht="12.75" customHeight="1" x14ac:dyDescent="0.2">
      <c r="A6" s="10"/>
      <c r="B6" s="1"/>
      <c r="C6" s="1"/>
      <c r="D6" s="1"/>
      <c r="E6" s="1"/>
      <c r="F6" s="1"/>
      <c r="G6" s="4"/>
      <c r="H6" s="5"/>
      <c r="I6" s="5"/>
      <c r="J6" s="2"/>
      <c r="K6" s="7"/>
      <c r="L6" s="2"/>
      <c r="M6" s="2"/>
    </row>
    <row r="7" spans="1:13" ht="12.75" customHeight="1" x14ac:dyDescent="0.2">
      <c r="A7" s="10"/>
      <c r="B7" s="1"/>
      <c r="C7" s="1"/>
      <c r="D7" s="1"/>
      <c r="E7" s="1"/>
      <c r="F7" s="1"/>
      <c r="G7" s="4"/>
      <c r="H7" s="5"/>
      <c r="I7" s="5"/>
      <c r="J7" s="2"/>
      <c r="K7" s="7"/>
      <c r="L7" s="2"/>
      <c r="M7" s="2"/>
    </row>
    <row r="8" spans="1:13" ht="12.75" customHeight="1" x14ac:dyDescent="0.2">
      <c r="A8" s="10"/>
      <c r="B8" s="1"/>
      <c r="C8" s="1"/>
      <c r="D8" s="1"/>
      <c r="E8" s="1"/>
      <c r="F8" s="1"/>
      <c r="G8" s="4"/>
      <c r="H8" s="5"/>
      <c r="I8" s="5"/>
      <c r="J8" s="2"/>
      <c r="K8" s="7"/>
      <c r="L8" s="2"/>
      <c r="M8" s="2"/>
    </row>
    <row r="9" spans="1:13" ht="12.75" customHeight="1" x14ac:dyDescent="0.2">
      <c r="A9" s="10"/>
      <c r="B9" s="1"/>
      <c r="C9" s="1"/>
      <c r="D9" s="1"/>
      <c r="E9" s="1"/>
      <c r="F9" s="1"/>
      <c r="G9" s="4"/>
      <c r="H9" s="5"/>
      <c r="I9" s="5"/>
      <c r="J9" s="2"/>
      <c r="K9" s="7"/>
      <c r="L9" s="2"/>
      <c r="M9" s="2"/>
    </row>
    <row r="10" spans="1:13" ht="12.75" customHeight="1" x14ac:dyDescent="0.2">
      <c r="A10" s="10"/>
      <c r="B10" s="1"/>
      <c r="C10" s="1"/>
      <c r="D10" s="1"/>
      <c r="E10" s="1"/>
      <c r="F10" s="1"/>
      <c r="G10" s="4"/>
      <c r="H10" s="5"/>
      <c r="I10" s="5"/>
      <c r="J10" s="2"/>
      <c r="K10" s="7"/>
      <c r="L10" s="2"/>
      <c r="M10" s="2"/>
    </row>
    <row r="11" spans="1:13" ht="12.75" customHeight="1" x14ac:dyDescent="0.2">
      <c r="A11" s="10"/>
      <c r="B11" s="1"/>
      <c r="C11" s="1"/>
      <c r="D11" s="1"/>
      <c r="E11" s="1"/>
      <c r="F11" s="1"/>
      <c r="G11" s="4"/>
      <c r="H11" s="5"/>
      <c r="I11" s="5"/>
      <c r="J11" s="2"/>
      <c r="K11" s="7"/>
      <c r="L11" s="2"/>
      <c r="M11" s="2"/>
    </row>
    <row r="12" spans="1:13" ht="12.75" customHeight="1" x14ac:dyDescent="0.2">
      <c r="A12" s="10"/>
      <c r="B12" s="1"/>
      <c r="C12" s="1"/>
      <c r="D12" s="1"/>
      <c r="E12" s="1"/>
      <c r="F12" s="1"/>
      <c r="G12" s="4"/>
      <c r="H12" s="5"/>
      <c r="I12" s="5"/>
      <c r="J12" s="2"/>
      <c r="K12" s="7"/>
      <c r="L12" s="2"/>
      <c r="M12" s="2"/>
    </row>
    <row r="13" spans="1:13" ht="12.75" customHeight="1" x14ac:dyDescent="0.2">
      <c r="A13" s="10"/>
      <c r="B13" s="1"/>
      <c r="C13" s="1"/>
      <c r="D13" s="1"/>
      <c r="E13" s="1"/>
      <c r="F13" s="1"/>
      <c r="G13" s="4"/>
      <c r="H13" s="5"/>
      <c r="I13" s="5"/>
      <c r="J13" s="2"/>
      <c r="K13" s="7"/>
      <c r="L13" s="2"/>
      <c r="M13" s="2"/>
    </row>
    <row r="14" spans="1:13" ht="12.75" customHeight="1" x14ac:dyDescent="0.2">
      <c r="A14" s="10"/>
      <c r="B14" s="1"/>
      <c r="C14" s="1"/>
      <c r="D14" s="1"/>
      <c r="E14" s="1"/>
      <c r="F14" s="1"/>
      <c r="G14" s="4"/>
      <c r="H14" s="5"/>
      <c r="I14" s="5"/>
      <c r="J14" s="2"/>
      <c r="K14" s="7"/>
      <c r="L14" s="2"/>
      <c r="M14" s="2"/>
    </row>
    <row r="15" spans="1:13" ht="12.75" customHeight="1" x14ac:dyDescent="0.2">
      <c r="A15" s="10"/>
      <c r="B15" s="1"/>
      <c r="C15" s="1"/>
      <c r="D15" s="1"/>
      <c r="E15" s="1"/>
      <c r="F15" s="1"/>
      <c r="G15" s="4"/>
      <c r="H15" s="5"/>
      <c r="I15" s="5"/>
      <c r="J15" s="2"/>
      <c r="K15" s="7"/>
      <c r="L15" s="2"/>
      <c r="M15" s="2"/>
    </row>
    <row r="16" spans="1:13" ht="12.75" customHeight="1" x14ac:dyDescent="0.2">
      <c r="A16" s="10"/>
      <c r="B16" s="1"/>
      <c r="C16" s="1"/>
      <c r="D16" s="1"/>
      <c r="E16" s="1"/>
      <c r="F16" s="1"/>
      <c r="G16" s="4"/>
      <c r="H16" s="5"/>
      <c r="I16" s="5"/>
      <c r="J16" s="2"/>
      <c r="K16" s="7"/>
      <c r="L16" s="2"/>
      <c r="M16" s="2"/>
    </row>
    <row r="17" spans="1:13" ht="12.75" customHeight="1" x14ac:dyDescent="0.2">
      <c r="A17" s="10"/>
      <c r="B17" s="1"/>
      <c r="C17" s="1"/>
      <c r="D17" s="1"/>
      <c r="E17" s="1"/>
      <c r="F17" s="1"/>
      <c r="G17" s="4"/>
      <c r="H17" s="5"/>
      <c r="I17" s="5"/>
      <c r="J17" s="2"/>
      <c r="K17" s="7"/>
      <c r="L17" s="2"/>
      <c r="M17" s="2"/>
    </row>
    <row r="18" spans="1:13" ht="12.75" customHeight="1" x14ac:dyDescent="0.2">
      <c r="A18" s="10"/>
      <c r="B18" s="1"/>
      <c r="C18" s="1"/>
      <c r="D18" s="1"/>
      <c r="E18" s="1"/>
      <c r="F18" s="1"/>
      <c r="G18" s="4"/>
      <c r="H18" s="5"/>
      <c r="I18" s="5"/>
      <c r="J18" s="2"/>
      <c r="K18" s="7"/>
      <c r="L18" s="2"/>
      <c r="M18" s="2"/>
    </row>
    <row r="19" spans="1:13" ht="12.75" customHeight="1" x14ac:dyDescent="0.2">
      <c r="A19" s="10"/>
      <c r="B19" s="1"/>
      <c r="C19" s="1"/>
      <c r="D19" s="1"/>
      <c r="E19" s="1"/>
      <c r="F19" s="1"/>
      <c r="G19" s="4"/>
      <c r="H19" s="5"/>
      <c r="I19" s="5"/>
      <c r="J19" s="2"/>
      <c r="K19" s="7"/>
      <c r="L19" s="2"/>
      <c r="M19" s="2"/>
    </row>
    <row r="20" spans="1:13" ht="12.75" customHeight="1" x14ac:dyDescent="0.2">
      <c r="A20" s="10"/>
      <c r="B20" s="1"/>
      <c r="C20" s="1"/>
      <c r="D20" s="1"/>
      <c r="E20" s="1"/>
      <c r="F20" s="1"/>
      <c r="G20" s="4"/>
      <c r="H20" s="5"/>
      <c r="I20" s="5"/>
      <c r="J20" s="2"/>
      <c r="K20" s="7"/>
      <c r="L20" s="2"/>
      <c r="M20" s="2"/>
    </row>
    <row r="21" spans="1:13" ht="12.75" customHeight="1" x14ac:dyDescent="0.2">
      <c r="A21" s="10"/>
      <c r="B21" s="1"/>
      <c r="C21" s="1"/>
      <c r="D21" s="1"/>
      <c r="E21" s="1"/>
      <c r="F21" s="1"/>
      <c r="G21" s="4"/>
      <c r="H21" s="5"/>
      <c r="I21" s="5"/>
      <c r="J21" s="2"/>
      <c r="K21" s="7"/>
      <c r="L21" s="2"/>
      <c r="M21" s="2"/>
    </row>
    <row r="22" spans="1:13" ht="12.75" customHeight="1" x14ac:dyDescent="0.2">
      <c r="A22" s="10"/>
      <c r="B22" s="1"/>
      <c r="C22" s="1"/>
      <c r="D22" s="1"/>
      <c r="E22" s="1"/>
      <c r="F22" s="1"/>
      <c r="G22" s="4"/>
      <c r="H22" s="5"/>
      <c r="I22" s="5"/>
      <c r="J22" s="2"/>
      <c r="K22" s="7"/>
      <c r="L22" s="2"/>
      <c r="M22" s="2"/>
    </row>
    <row r="23" spans="1:13" ht="12.75" customHeight="1" x14ac:dyDescent="0.2">
      <c r="A23" s="10"/>
      <c r="B23" s="1"/>
      <c r="C23" s="1"/>
      <c r="D23" s="1"/>
      <c r="E23" s="1"/>
      <c r="F23" s="1"/>
      <c r="G23" s="4"/>
      <c r="H23" s="5"/>
      <c r="I23" s="5"/>
      <c r="J23" s="2"/>
      <c r="K23" s="7"/>
      <c r="L23" s="2"/>
      <c r="M23" s="2"/>
    </row>
    <row r="24" spans="1:13" ht="12.75" customHeight="1" x14ac:dyDescent="0.2">
      <c r="A24" s="10"/>
      <c r="B24" s="1"/>
      <c r="C24" s="1"/>
      <c r="D24" s="1"/>
      <c r="E24" s="1"/>
      <c r="F24" s="1"/>
      <c r="G24" s="4"/>
      <c r="H24" s="5"/>
      <c r="I24" s="5"/>
      <c r="J24" s="2"/>
      <c r="K24" s="7"/>
      <c r="L24" s="2"/>
      <c r="M24" s="2"/>
    </row>
    <row r="25" spans="1:13" ht="12.75" customHeight="1" x14ac:dyDescent="0.2">
      <c r="A25" s="10"/>
      <c r="B25" s="1"/>
      <c r="C25" s="1"/>
      <c r="D25" s="1"/>
      <c r="E25" s="1"/>
      <c r="F25" s="1"/>
      <c r="G25" s="4"/>
      <c r="H25" s="5"/>
      <c r="I25" s="5"/>
      <c r="J25" s="2"/>
      <c r="K25" s="7"/>
      <c r="L25" s="2"/>
      <c r="M25" s="2"/>
    </row>
    <row r="26" spans="1:13" ht="12.75" customHeight="1" x14ac:dyDescent="0.2">
      <c r="A26" s="10"/>
      <c r="B26" s="1"/>
      <c r="C26" s="1"/>
      <c r="D26" s="1"/>
      <c r="E26" s="1"/>
      <c r="F26" s="1"/>
      <c r="G26" s="4"/>
      <c r="H26" s="5"/>
      <c r="I26" s="5"/>
      <c r="J26" s="2"/>
      <c r="K26" s="7"/>
      <c r="L26" s="2"/>
      <c r="M26" s="2"/>
    </row>
    <row r="27" spans="1:13" ht="12.75" customHeight="1" x14ac:dyDescent="0.2">
      <c r="A27" s="10"/>
      <c r="B27" s="1"/>
      <c r="C27" s="1"/>
      <c r="D27" s="1"/>
      <c r="E27" s="1"/>
      <c r="F27" s="1"/>
      <c r="G27" s="4"/>
      <c r="H27" s="5"/>
      <c r="I27" s="5"/>
      <c r="J27" s="2"/>
      <c r="K27" s="7"/>
      <c r="L27" s="2"/>
      <c r="M27" s="2"/>
    </row>
    <row r="28" spans="1:13" ht="12.75" customHeight="1" x14ac:dyDescent="0.2">
      <c r="A28" s="10"/>
      <c r="B28" s="1"/>
      <c r="C28" s="1"/>
      <c r="D28" s="1"/>
      <c r="E28" s="1"/>
      <c r="F28" s="1"/>
      <c r="G28" s="4"/>
      <c r="H28" s="5"/>
      <c r="I28" s="5"/>
      <c r="J28" s="2"/>
      <c r="K28" s="7"/>
      <c r="L28" s="2"/>
      <c r="M28" s="2"/>
    </row>
    <row r="29" spans="1:13" ht="12.75" customHeight="1" x14ac:dyDescent="0.2">
      <c r="A29" s="10"/>
      <c r="B29" s="1"/>
      <c r="C29" s="1"/>
      <c r="D29" s="1"/>
      <c r="E29" s="1"/>
      <c r="F29" s="1"/>
      <c r="G29" s="4"/>
      <c r="H29" s="5"/>
      <c r="I29" s="5"/>
      <c r="J29" s="2"/>
      <c r="K29" s="7"/>
      <c r="L29" s="2"/>
      <c r="M29" s="2"/>
    </row>
    <row r="30" spans="1:13" ht="12.75" customHeight="1" x14ac:dyDescent="0.2">
      <c r="A30" s="10"/>
      <c r="B30" s="1"/>
      <c r="C30" s="1"/>
      <c r="D30" s="1"/>
      <c r="E30" s="1"/>
      <c r="F30" s="1"/>
      <c r="G30" s="4"/>
      <c r="H30" s="5"/>
      <c r="I30" s="5"/>
      <c r="J30" s="2"/>
      <c r="K30" s="7"/>
      <c r="L30" s="2"/>
      <c r="M30" s="2"/>
    </row>
    <row r="31" spans="1:13" ht="12.75" customHeight="1" x14ac:dyDescent="0.2">
      <c r="A31" s="10"/>
      <c r="B31" s="1"/>
      <c r="C31" s="1"/>
      <c r="D31" s="1"/>
      <c r="E31" s="1"/>
      <c r="F31" s="1"/>
      <c r="G31" s="4"/>
      <c r="H31" s="5"/>
      <c r="I31" s="5"/>
      <c r="J31" s="2"/>
      <c r="K31" s="7"/>
      <c r="L31" s="2"/>
      <c r="M31" s="2"/>
    </row>
    <row r="32" spans="1:13" ht="12.75" customHeight="1" x14ac:dyDescent="0.2">
      <c r="A32" s="10"/>
      <c r="B32" s="1"/>
      <c r="C32" s="1"/>
      <c r="D32" s="1"/>
      <c r="E32" s="1"/>
      <c r="F32" s="1"/>
      <c r="G32" s="4"/>
      <c r="H32" s="5"/>
      <c r="I32" s="5"/>
      <c r="J32" s="2"/>
      <c r="K32" s="7"/>
      <c r="L32" s="2"/>
      <c r="M32" s="2"/>
    </row>
    <row r="33" spans="1:13" ht="12.75" customHeight="1" x14ac:dyDescent="0.2">
      <c r="A33" s="10"/>
      <c r="B33" s="1"/>
      <c r="C33" s="1"/>
      <c r="D33" s="1"/>
      <c r="E33" s="1"/>
      <c r="F33" s="1"/>
      <c r="G33" s="4"/>
      <c r="H33" s="5"/>
      <c r="I33" s="5"/>
      <c r="J33" s="2"/>
      <c r="K33" s="7"/>
      <c r="L33" s="2"/>
      <c r="M33" s="2"/>
    </row>
    <row r="34" spans="1:13" ht="12.75" customHeight="1" x14ac:dyDescent="0.2">
      <c r="A34" s="10"/>
      <c r="B34" s="1"/>
      <c r="C34" s="1"/>
      <c r="D34" s="1"/>
      <c r="E34" s="1"/>
      <c r="F34" s="1"/>
      <c r="G34" s="4"/>
      <c r="H34" s="5"/>
      <c r="I34" s="5"/>
      <c r="J34" s="2"/>
      <c r="K34" s="7"/>
      <c r="L34" s="2"/>
      <c r="M34" s="2"/>
    </row>
    <row r="35" spans="1:13" ht="12.75" customHeight="1" x14ac:dyDescent="0.2">
      <c r="A35" s="10"/>
      <c r="B35" s="1"/>
      <c r="C35" s="1"/>
      <c r="D35" s="1"/>
      <c r="E35" s="1"/>
      <c r="F35" s="1"/>
      <c r="G35" s="4"/>
      <c r="H35" s="5"/>
      <c r="I35" s="5"/>
      <c r="J35" s="2"/>
      <c r="K35" s="7"/>
      <c r="L35" s="2"/>
      <c r="M35" s="2"/>
    </row>
    <row r="36" spans="1:13" ht="12.75" customHeight="1" x14ac:dyDescent="0.2">
      <c r="A36" s="10"/>
      <c r="B36" s="1"/>
      <c r="C36" s="1"/>
      <c r="D36" s="1"/>
      <c r="E36" s="1"/>
      <c r="F36" s="1"/>
      <c r="G36" s="4"/>
      <c r="H36" s="5"/>
      <c r="I36" s="5"/>
      <c r="J36" s="2"/>
      <c r="K36" s="7"/>
      <c r="L36" s="2"/>
      <c r="M36" s="2"/>
    </row>
    <row r="37" spans="1:13" ht="12.75" customHeight="1" x14ac:dyDescent="0.2">
      <c r="A37" s="10"/>
      <c r="B37" s="1"/>
      <c r="C37" s="1"/>
      <c r="D37" s="1"/>
      <c r="E37" s="1"/>
      <c r="F37" s="1"/>
      <c r="G37" s="4"/>
      <c r="H37" s="5"/>
      <c r="I37" s="5"/>
      <c r="J37" s="2"/>
      <c r="K37" s="7"/>
      <c r="L37" s="2"/>
      <c r="M37" s="2"/>
    </row>
    <row r="38" spans="1:13" ht="12.75" customHeight="1" x14ac:dyDescent="0.2">
      <c r="A38" s="10"/>
      <c r="B38" s="1"/>
      <c r="C38" s="1"/>
      <c r="D38" s="1"/>
      <c r="E38" s="1"/>
      <c r="F38" s="1"/>
      <c r="G38" s="4"/>
      <c r="H38" s="5"/>
      <c r="I38" s="5"/>
      <c r="J38" s="2"/>
      <c r="K38" s="7"/>
      <c r="L38" s="2"/>
      <c r="M38" s="2"/>
    </row>
    <row r="39" spans="1:13" ht="12.75" customHeight="1" x14ac:dyDescent="0.2">
      <c r="A39" s="10"/>
      <c r="B39" s="1"/>
      <c r="C39" s="1"/>
      <c r="D39" s="1"/>
      <c r="E39" s="1"/>
      <c r="F39" s="1"/>
      <c r="G39" s="4"/>
      <c r="H39" s="5"/>
      <c r="I39" s="5"/>
      <c r="J39" s="2"/>
      <c r="K39" s="7"/>
      <c r="L39" s="2"/>
      <c r="M39" s="2"/>
    </row>
    <row r="40" spans="1:13" ht="12.75" customHeight="1" x14ac:dyDescent="0.2">
      <c r="A40" s="10"/>
      <c r="B40" s="1"/>
      <c r="C40" s="1"/>
      <c r="D40" s="1"/>
      <c r="E40" s="1"/>
      <c r="F40" s="1"/>
      <c r="G40" s="4"/>
      <c r="H40" s="5"/>
      <c r="I40" s="5"/>
      <c r="J40" s="2"/>
      <c r="K40" s="7"/>
      <c r="L40" s="2"/>
      <c r="M40" s="2"/>
    </row>
    <row r="41" spans="1:13" ht="12.75" customHeight="1" x14ac:dyDescent="0.2">
      <c r="A41" s="10"/>
      <c r="B41" s="1"/>
      <c r="C41" s="1"/>
      <c r="D41" s="1"/>
      <c r="E41" s="1"/>
      <c r="F41" s="1"/>
      <c r="G41" s="4"/>
      <c r="H41" s="5"/>
      <c r="I41" s="5"/>
      <c r="J41" s="2"/>
      <c r="K41" s="7"/>
      <c r="L41" s="2"/>
      <c r="M41" s="2"/>
    </row>
    <row r="42" spans="1:13" ht="12.75" customHeight="1" x14ac:dyDescent="0.2">
      <c r="A42" s="10"/>
      <c r="B42" s="1"/>
      <c r="C42" s="1"/>
      <c r="D42" s="1"/>
      <c r="E42" s="1"/>
      <c r="F42" s="1"/>
      <c r="G42" s="4"/>
      <c r="H42" s="5"/>
      <c r="I42" s="5"/>
      <c r="J42" s="2"/>
      <c r="K42" s="7"/>
      <c r="L42" s="2"/>
      <c r="M42" s="2"/>
    </row>
    <row r="43" spans="1:13" ht="12.75" customHeight="1" x14ac:dyDescent="0.2">
      <c r="A43" s="10"/>
      <c r="B43" s="1"/>
      <c r="C43" s="1"/>
      <c r="D43" s="1"/>
      <c r="E43" s="1"/>
      <c r="F43" s="1"/>
      <c r="G43" s="4"/>
      <c r="H43" s="5"/>
      <c r="I43" s="5"/>
      <c r="J43" s="2"/>
      <c r="K43" s="7"/>
      <c r="L43" s="2"/>
      <c r="M43" s="2"/>
    </row>
    <row r="44" spans="1:13" ht="12.75" customHeight="1" x14ac:dyDescent="0.2">
      <c r="A44" s="10"/>
      <c r="B44" s="1"/>
      <c r="C44" s="1"/>
      <c r="D44" s="1"/>
      <c r="E44" s="1"/>
      <c r="F44" s="1"/>
      <c r="G44" s="4"/>
      <c r="H44" s="5"/>
      <c r="I44" s="5"/>
      <c r="J44" s="2"/>
      <c r="K44" s="7"/>
      <c r="L44" s="2"/>
      <c r="M44" s="2"/>
    </row>
    <row r="45" spans="1:13" ht="12.75" customHeight="1" x14ac:dyDescent="0.2">
      <c r="A45" s="10"/>
      <c r="B45" s="1"/>
      <c r="C45" s="1"/>
      <c r="D45" s="1"/>
      <c r="E45" s="1"/>
      <c r="F45" s="1"/>
      <c r="G45" s="4"/>
      <c r="H45" s="5"/>
      <c r="I45" s="5"/>
      <c r="J45" s="2"/>
      <c r="K45" s="7"/>
      <c r="L45" s="2"/>
      <c r="M45" s="2"/>
    </row>
    <row r="46" spans="1:13" ht="12.75" customHeight="1" x14ac:dyDescent="0.2">
      <c r="A46" s="10"/>
      <c r="B46" s="1"/>
      <c r="C46" s="1"/>
      <c r="D46" s="1"/>
      <c r="E46" s="1"/>
      <c r="F46" s="1"/>
      <c r="G46" s="4"/>
      <c r="H46" s="5"/>
      <c r="I46" s="5"/>
      <c r="J46" s="2"/>
      <c r="K46" s="7"/>
      <c r="L46" s="2"/>
      <c r="M46" s="2"/>
    </row>
    <row r="47" spans="1:13" ht="12.75" customHeight="1" x14ac:dyDescent="0.2">
      <c r="A47" s="10"/>
      <c r="B47" s="1"/>
      <c r="C47" s="1"/>
      <c r="D47" s="1"/>
      <c r="E47" s="1"/>
      <c r="F47" s="1"/>
      <c r="G47" s="4"/>
      <c r="H47" s="5"/>
      <c r="I47" s="5"/>
      <c r="J47" s="2"/>
      <c r="K47" s="7"/>
      <c r="L47" s="2"/>
      <c r="M47" s="2"/>
    </row>
    <row r="48" spans="1:13" ht="12.75" customHeight="1" x14ac:dyDescent="0.2">
      <c r="A48" s="10"/>
      <c r="B48" s="1"/>
      <c r="C48" s="1"/>
      <c r="D48" s="1"/>
      <c r="E48" s="1"/>
      <c r="F48" s="1"/>
      <c r="G48" s="4"/>
      <c r="H48" s="5"/>
      <c r="I48" s="5"/>
      <c r="J48" s="2"/>
      <c r="K48" s="7"/>
      <c r="L48" s="2"/>
      <c r="M48" s="2"/>
    </row>
    <row r="49" spans="1:13" ht="12.75" customHeight="1" x14ac:dyDescent="0.2">
      <c r="A49" s="10"/>
      <c r="B49" s="1"/>
      <c r="C49" s="1"/>
      <c r="D49" s="1"/>
      <c r="E49" s="1"/>
      <c r="F49" s="1"/>
      <c r="G49" s="4"/>
      <c r="H49" s="5"/>
      <c r="I49" s="5"/>
      <c r="J49" s="2"/>
      <c r="K49" s="7"/>
      <c r="L49" s="2"/>
      <c r="M49" s="2"/>
    </row>
    <row r="50" spans="1:13" ht="12.75" customHeight="1" x14ac:dyDescent="0.2">
      <c r="A50" s="10"/>
      <c r="B50" s="1"/>
      <c r="C50" s="1"/>
      <c r="D50" s="1"/>
      <c r="E50" s="1"/>
      <c r="F50" s="1"/>
      <c r="G50" s="4"/>
      <c r="H50" s="5"/>
      <c r="I50" s="5"/>
      <c r="J50" s="2"/>
      <c r="K50" s="7"/>
      <c r="L50" s="2"/>
      <c r="M50" s="2"/>
    </row>
    <row r="51" spans="1:13" ht="12.75" customHeight="1" x14ac:dyDescent="0.2">
      <c r="A51" s="10"/>
      <c r="B51" s="1"/>
      <c r="C51" s="1"/>
      <c r="D51" s="1"/>
      <c r="E51" s="1"/>
      <c r="F51" s="1"/>
      <c r="G51" s="4"/>
      <c r="H51" s="5"/>
      <c r="I51" s="5"/>
      <c r="J51" s="2"/>
      <c r="K51" s="7"/>
      <c r="L51" s="2"/>
      <c r="M51" s="2"/>
    </row>
    <row r="52" spans="1:13" ht="12.75" customHeight="1" x14ac:dyDescent="0.2">
      <c r="A52" s="10"/>
      <c r="B52" s="1"/>
      <c r="C52" s="1"/>
      <c r="D52" s="1"/>
      <c r="E52" s="1"/>
      <c r="F52" s="1"/>
      <c r="G52" s="4"/>
      <c r="H52" s="5"/>
      <c r="I52" s="5"/>
      <c r="J52" s="2"/>
      <c r="K52" s="7"/>
      <c r="L52" s="2"/>
      <c r="M52" s="2"/>
    </row>
    <row r="53" spans="1:13" ht="12.75" customHeight="1" x14ac:dyDescent="0.2">
      <c r="A53" s="10"/>
      <c r="B53" s="1"/>
      <c r="C53" s="1"/>
      <c r="D53" s="1"/>
      <c r="E53" s="1"/>
      <c r="F53" s="1"/>
      <c r="G53" s="4"/>
      <c r="H53" s="5"/>
      <c r="I53" s="5"/>
      <c r="J53" s="2"/>
      <c r="K53" s="7"/>
      <c r="L53" s="2"/>
      <c r="M53" s="2"/>
    </row>
    <row r="54" spans="1:13" ht="12.75" customHeight="1" x14ac:dyDescent="0.2">
      <c r="A54" s="10"/>
      <c r="B54" s="1"/>
      <c r="C54" s="1"/>
      <c r="D54" s="1"/>
      <c r="E54" s="1"/>
      <c r="F54" s="1"/>
      <c r="G54" s="4"/>
      <c r="H54" s="5"/>
      <c r="I54" s="5"/>
      <c r="J54" s="2"/>
      <c r="K54" s="7"/>
      <c r="L54" s="2"/>
      <c r="M54" s="2"/>
    </row>
    <row r="55" spans="1:13" ht="12.75" customHeight="1" x14ac:dyDescent="0.2">
      <c r="A55" s="10"/>
      <c r="B55" s="1"/>
      <c r="C55" s="1"/>
      <c r="D55" s="1"/>
      <c r="E55" s="1"/>
      <c r="F55" s="1"/>
      <c r="G55" s="4"/>
      <c r="H55" s="5"/>
      <c r="I55" s="5"/>
      <c r="J55" s="2"/>
      <c r="K55" s="7"/>
      <c r="L55" s="2"/>
      <c r="M55" s="2"/>
    </row>
    <row r="56" spans="1:13" ht="12.75" customHeight="1" x14ac:dyDescent="0.2">
      <c r="A56" s="10"/>
      <c r="B56" s="1"/>
      <c r="C56" s="1"/>
      <c r="D56" s="1"/>
      <c r="E56" s="1"/>
      <c r="F56" s="1"/>
      <c r="G56" s="4"/>
      <c r="H56" s="5"/>
      <c r="I56" s="5"/>
      <c r="J56" s="2"/>
      <c r="K56" s="7"/>
      <c r="L56" s="2"/>
      <c r="M56" s="2"/>
    </row>
    <row r="57" spans="1:13" ht="12.75" customHeight="1" x14ac:dyDescent="0.2">
      <c r="A57" s="10"/>
      <c r="B57" s="1"/>
      <c r="C57" s="1"/>
      <c r="D57" s="1"/>
      <c r="E57" s="1"/>
      <c r="F57" s="1"/>
      <c r="G57" s="4"/>
      <c r="H57" s="5"/>
      <c r="I57" s="5"/>
      <c r="J57" s="2"/>
      <c r="K57" s="7"/>
      <c r="L57" s="2"/>
      <c r="M57" s="2"/>
    </row>
    <row r="58" spans="1:13" ht="12.75" customHeight="1" x14ac:dyDescent="0.2">
      <c r="A58" s="10"/>
      <c r="B58" s="1"/>
      <c r="C58" s="1"/>
      <c r="D58" s="1"/>
      <c r="E58" s="1"/>
      <c r="F58" s="1"/>
      <c r="G58" s="4"/>
      <c r="H58" s="5"/>
      <c r="I58" s="5"/>
      <c r="J58" s="2"/>
      <c r="K58" s="7"/>
      <c r="L58" s="2"/>
      <c r="M58" s="2"/>
    </row>
    <row r="59" spans="1:13" ht="12.75" customHeight="1" x14ac:dyDescent="0.2">
      <c r="A59" s="10"/>
      <c r="B59" s="1"/>
      <c r="C59" s="1"/>
      <c r="D59" s="1"/>
      <c r="E59" s="1"/>
      <c r="F59" s="1"/>
      <c r="G59" s="4"/>
      <c r="H59" s="5"/>
      <c r="I59" s="5"/>
      <c r="J59" s="2"/>
      <c r="K59" s="7"/>
      <c r="L59" s="2"/>
      <c r="M59" s="2"/>
    </row>
    <row r="60" spans="1:13" ht="12.75" customHeight="1" x14ac:dyDescent="0.2">
      <c r="A60" s="10"/>
      <c r="B60" s="1"/>
      <c r="C60" s="1"/>
      <c r="D60" s="1"/>
      <c r="E60" s="1"/>
      <c r="F60" s="1"/>
      <c r="G60" s="4"/>
      <c r="H60" s="5"/>
      <c r="I60" s="5"/>
      <c r="J60" s="2"/>
      <c r="K60" s="7"/>
      <c r="L60" s="2"/>
      <c r="M60" s="2"/>
    </row>
    <row r="61" spans="1:13" ht="12.75" customHeight="1" x14ac:dyDescent="0.2">
      <c r="A61" s="10"/>
      <c r="B61" s="1"/>
      <c r="C61" s="1"/>
      <c r="D61" s="1"/>
      <c r="E61" s="1"/>
      <c r="F61" s="1"/>
      <c r="G61" s="4"/>
      <c r="H61" s="5"/>
      <c r="I61" s="5"/>
      <c r="J61" s="2"/>
      <c r="K61" s="7"/>
      <c r="L61" s="2"/>
      <c r="M61" s="2"/>
    </row>
    <row r="62" spans="1:13" ht="12.75" customHeight="1" x14ac:dyDescent="0.2">
      <c r="A62" s="10"/>
      <c r="B62" s="1"/>
      <c r="C62" s="1"/>
      <c r="D62" s="1"/>
      <c r="E62" s="1"/>
      <c r="F62" s="1"/>
      <c r="G62" s="4"/>
      <c r="H62" s="5"/>
      <c r="I62" s="5"/>
      <c r="J62" s="2"/>
      <c r="K62" s="7"/>
      <c r="L62" s="2"/>
      <c r="M62" s="2"/>
    </row>
    <row r="63" spans="1:13" ht="12.75" customHeight="1" x14ac:dyDescent="0.2">
      <c r="A63" s="10"/>
      <c r="B63" s="1"/>
      <c r="C63" s="1"/>
      <c r="D63" s="1"/>
      <c r="E63" s="1"/>
      <c r="F63" s="1"/>
      <c r="G63" s="4"/>
      <c r="H63" s="5"/>
      <c r="I63" s="5"/>
      <c r="J63" s="2"/>
      <c r="K63" s="7"/>
      <c r="L63" s="2"/>
      <c r="M63" s="2"/>
    </row>
    <row r="64" spans="1:13" ht="12.75" customHeight="1" x14ac:dyDescent="0.2">
      <c r="A64" s="10"/>
      <c r="B64" s="1"/>
      <c r="C64" s="1"/>
      <c r="D64" s="1"/>
      <c r="E64" s="1"/>
      <c r="F64" s="1"/>
      <c r="G64" s="4"/>
      <c r="H64" s="5"/>
      <c r="I64" s="5"/>
      <c r="J64" s="2"/>
      <c r="K64" s="7"/>
      <c r="L64" s="2"/>
      <c r="M64" s="2"/>
    </row>
    <row r="65" spans="1:13" ht="12.75" customHeight="1" x14ac:dyDescent="0.2">
      <c r="A65" s="10"/>
      <c r="B65" s="1"/>
      <c r="C65" s="1"/>
      <c r="D65" s="1"/>
      <c r="E65" s="1"/>
      <c r="F65" s="1"/>
      <c r="G65" s="4"/>
      <c r="H65" s="5"/>
      <c r="I65" s="5"/>
      <c r="J65" s="2"/>
      <c r="K65" s="7"/>
      <c r="L65" s="2"/>
      <c r="M65" s="2"/>
    </row>
    <row r="66" spans="1:13" ht="12.75" customHeight="1" x14ac:dyDescent="0.2">
      <c r="A66" s="10"/>
      <c r="B66" s="1"/>
      <c r="C66" s="1"/>
      <c r="D66" s="1"/>
      <c r="E66" s="1"/>
      <c r="F66" s="1"/>
      <c r="G66" s="4"/>
      <c r="H66" s="5"/>
      <c r="I66" s="5"/>
      <c r="J66" s="2"/>
      <c r="K66" s="7"/>
      <c r="L66" s="2"/>
      <c r="M66" s="2"/>
    </row>
    <row r="67" spans="1:13" ht="12.75" customHeight="1" x14ac:dyDescent="0.2">
      <c r="A67" s="10"/>
      <c r="B67" s="1"/>
      <c r="C67" s="1"/>
      <c r="D67" s="1"/>
      <c r="E67" s="1"/>
      <c r="F67" s="1"/>
      <c r="G67" s="4"/>
      <c r="H67" s="5"/>
      <c r="I67" s="5"/>
      <c r="J67" s="2"/>
      <c r="K67" s="7"/>
      <c r="L67" s="2"/>
      <c r="M67" s="2"/>
    </row>
    <row r="68" spans="1:13" ht="12.75" customHeight="1" x14ac:dyDescent="0.2">
      <c r="A68" s="10"/>
      <c r="B68" s="1"/>
      <c r="C68" s="1"/>
      <c r="D68" s="1"/>
      <c r="E68" s="1"/>
      <c r="F68" s="1"/>
      <c r="G68" s="4"/>
      <c r="H68" s="5"/>
      <c r="I68" s="5"/>
      <c r="J68" s="2"/>
      <c r="K68" s="7"/>
      <c r="L68" s="2"/>
      <c r="M68" s="2"/>
    </row>
    <row r="69" spans="1:13" ht="12.75" customHeight="1" x14ac:dyDescent="0.2">
      <c r="A69" s="10"/>
      <c r="B69" s="1"/>
      <c r="C69" s="1"/>
      <c r="D69" s="1"/>
      <c r="E69" s="1"/>
      <c r="F69" s="1"/>
      <c r="G69" s="4"/>
      <c r="H69" s="5"/>
      <c r="I69" s="5"/>
      <c r="J69" s="2"/>
      <c r="K69" s="7"/>
      <c r="L69" s="2"/>
      <c r="M69" s="2"/>
    </row>
    <row r="70" spans="1:13" ht="12.75" customHeight="1" x14ac:dyDescent="0.2">
      <c r="A70" s="10"/>
      <c r="B70" s="1"/>
      <c r="C70" s="1"/>
      <c r="D70" s="1"/>
      <c r="E70" s="1"/>
      <c r="F70" s="1"/>
      <c r="G70" s="4"/>
      <c r="H70" s="5"/>
      <c r="I70" s="5"/>
      <c r="J70" s="2"/>
      <c r="K70" s="7"/>
      <c r="L70" s="2"/>
      <c r="M70" s="2"/>
    </row>
    <row r="71" spans="1:13" ht="12.75" customHeight="1" x14ac:dyDescent="0.2">
      <c r="A71" s="10"/>
      <c r="B71" s="1"/>
      <c r="C71" s="1"/>
      <c r="D71" s="1"/>
      <c r="E71" s="1"/>
      <c r="F71" s="1"/>
      <c r="G71" s="4"/>
      <c r="H71" s="5"/>
      <c r="I71" s="5"/>
      <c r="J71" s="2"/>
      <c r="K71" s="7"/>
      <c r="L71" s="2"/>
      <c r="M71" s="2"/>
    </row>
    <row r="72" spans="1:13" ht="12.75" customHeight="1" x14ac:dyDescent="0.2">
      <c r="A72" s="10"/>
      <c r="B72" s="1"/>
      <c r="C72" s="1"/>
      <c r="D72" s="1"/>
      <c r="E72" s="1"/>
      <c r="F72" s="1"/>
      <c r="G72" s="4"/>
      <c r="H72" s="5"/>
      <c r="I72" s="5"/>
      <c r="J72" s="2"/>
      <c r="K72" s="7"/>
      <c r="L72" s="2"/>
      <c r="M72" s="2"/>
    </row>
    <row r="73" spans="1:13" ht="12.75" customHeight="1" x14ac:dyDescent="0.2">
      <c r="A73" s="10"/>
      <c r="B73" s="1"/>
      <c r="C73" s="1"/>
      <c r="D73" s="1"/>
      <c r="E73" s="1"/>
      <c r="F73" s="1"/>
      <c r="G73" s="4"/>
      <c r="H73" s="5"/>
      <c r="I73" s="5"/>
      <c r="J73" s="2"/>
      <c r="K73" s="7"/>
      <c r="L73" s="2"/>
      <c r="M73" s="2"/>
    </row>
    <row r="74" spans="1:13" ht="12.75" customHeight="1" x14ac:dyDescent="0.2">
      <c r="A74" s="10"/>
      <c r="B74" s="1"/>
      <c r="C74" s="1"/>
      <c r="D74" s="1"/>
      <c r="E74" s="1"/>
      <c r="F74" s="1"/>
      <c r="G74" s="4"/>
      <c r="H74" s="5"/>
      <c r="I74" s="5"/>
      <c r="J74" s="2"/>
      <c r="K74" s="7"/>
      <c r="L74" s="2"/>
      <c r="M74" s="2"/>
    </row>
    <row r="75" spans="1:13" ht="12.75" customHeight="1" x14ac:dyDescent="0.2">
      <c r="A75" s="10"/>
      <c r="B75" s="1"/>
      <c r="C75" s="1"/>
      <c r="D75" s="1"/>
      <c r="E75" s="1"/>
      <c r="F75" s="1"/>
      <c r="G75" s="4"/>
      <c r="H75" s="5"/>
      <c r="I75" s="5"/>
      <c r="J75" s="2"/>
      <c r="K75" s="7"/>
      <c r="L75" s="2"/>
      <c r="M75" s="2"/>
    </row>
    <row r="76" spans="1:13" ht="12.75" customHeight="1" x14ac:dyDescent="0.2">
      <c r="A76" s="10"/>
      <c r="B76" s="1"/>
      <c r="C76" s="1"/>
      <c r="D76" s="1"/>
      <c r="E76" s="1"/>
      <c r="F76" s="1"/>
      <c r="G76" s="4"/>
      <c r="H76" s="5"/>
      <c r="I76" s="5"/>
      <c r="J76" s="2"/>
      <c r="K76" s="7"/>
      <c r="L76" s="2"/>
      <c r="M76" s="2"/>
    </row>
    <row r="77" spans="1:13" ht="12.75" customHeight="1" x14ac:dyDescent="0.2">
      <c r="A77" s="10"/>
      <c r="B77" s="1"/>
      <c r="C77" s="1"/>
      <c r="D77" s="1"/>
      <c r="E77" s="1"/>
      <c r="F77" s="1"/>
      <c r="G77" s="4"/>
      <c r="H77" s="5"/>
      <c r="I77" s="5"/>
      <c r="J77" s="2"/>
      <c r="K77" s="7"/>
      <c r="L77" s="2"/>
      <c r="M77" s="2"/>
    </row>
    <row r="78" spans="1:13" ht="12.75" customHeight="1" x14ac:dyDescent="0.2">
      <c r="A78" s="10"/>
      <c r="B78" s="1"/>
      <c r="C78" s="1"/>
      <c r="D78" s="1"/>
      <c r="E78" s="1"/>
      <c r="F78" s="1"/>
      <c r="G78" s="4"/>
      <c r="H78" s="5"/>
      <c r="I78" s="5"/>
      <c r="J78" s="2"/>
      <c r="K78" s="7"/>
      <c r="L78" s="2"/>
      <c r="M78" s="2"/>
    </row>
    <row r="79" spans="1:13" ht="12.75" customHeight="1" x14ac:dyDescent="0.2">
      <c r="A79" s="10"/>
      <c r="B79" s="1"/>
      <c r="C79" s="1"/>
      <c r="D79" s="1"/>
      <c r="E79" s="1"/>
      <c r="F79" s="1"/>
      <c r="G79" s="4"/>
      <c r="H79" s="5"/>
      <c r="I79" s="5"/>
      <c r="J79" s="2"/>
      <c r="K79" s="7"/>
      <c r="L79" s="2"/>
      <c r="M79" s="2"/>
    </row>
    <row r="80" spans="1:13" ht="12.75" customHeight="1" x14ac:dyDescent="0.2">
      <c r="A80" s="10"/>
      <c r="B80" s="1"/>
      <c r="C80" s="1"/>
      <c r="D80" s="1"/>
      <c r="E80" s="1"/>
      <c r="F80" s="1"/>
      <c r="G80" s="4"/>
      <c r="H80" s="5"/>
      <c r="I80" s="5"/>
      <c r="J80" s="2"/>
      <c r="K80" s="7"/>
      <c r="L80" s="2"/>
      <c r="M80" s="2"/>
    </row>
    <row r="81" spans="1:13" ht="12.75" customHeight="1" x14ac:dyDescent="0.2">
      <c r="A81" s="10"/>
      <c r="B81" s="1"/>
      <c r="C81" s="1"/>
      <c r="D81" s="1"/>
      <c r="E81" s="1"/>
      <c r="F81" s="1"/>
      <c r="G81" s="4"/>
      <c r="H81" s="5"/>
      <c r="I81" s="5"/>
      <c r="J81" s="2"/>
      <c r="K81" s="7"/>
      <c r="L81" s="2"/>
      <c r="M81" s="2"/>
    </row>
    <row r="82" spans="1:13" ht="12.75" customHeight="1" x14ac:dyDescent="0.2">
      <c r="A82" s="10"/>
      <c r="B82" s="1"/>
      <c r="C82" s="1"/>
      <c r="D82" s="1"/>
      <c r="E82" s="1"/>
      <c r="F82" s="1"/>
      <c r="G82" s="4"/>
      <c r="H82" s="5"/>
      <c r="I82" s="5"/>
      <c r="J82" s="2"/>
      <c r="K82" s="7"/>
      <c r="L82" s="2"/>
      <c r="M82" s="2"/>
    </row>
    <row r="83" spans="1:13" ht="12.75" customHeight="1" x14ac:dyDescent="0.2">
      <c r="A83" s="10"/>
      <c r="B83" s="1"/>
      <c r="C83" s="1"/>
      <c r="D83" s="1"/>
      <c r="E83" s="1"/>
      <c r="F83" s="1"/>
      <c r="G83" s="4"/>
      <c r="H83" s="5"/>
      <c r="I83" s="5"/>
      <c r="J83" s="2"/>
      <c r="K83" s="7"/>
      <c r="L83" s="2"/>
      <c r="M83" s="2"/>
    </row>
    <row r="84" spans="1:13" ht="12.75" customHeight="1" x14ac:dyDescent="0.2">
      <c r="A84" s="10"/>
      <c r="B84" s="1"/>
      <c r="C84" s="1"/>
      <c r="D84" s="1"/>
      <c r="E84" s="1"/>
      <c r="F84" s="1"/>
      <c r="G84" s="4"/>
      <c r="H84" s="5"/>
      <c r="I84" s="5"/>
      <c r="J84" s="2"/>
      <c r="K84" s="7"/>
      <c r="L84" s="2"/>
      <c r="M84" s="2"/>
    </row>
    <row r="85" spans="1:13" ht="12.75" customHeight="1" x14ac:dyDescent="0.2">
      <c r="A85" s="10"/>
      <c r="B85" s="1"/>
      <c r="C85" s="1"/>
      <c r="D85" s="1"/>
      <c r="E85" s="1"/>
      <c r="F85" s="1"/>
      <c r="G85" s="4"/>
      <c r="H85" s="5"/>
      <c r="I85" s="5"/>
      <c r="J85" s="2"/>
      <c r="K85" s="7"/>
      <c r="L85" s="2"/>
      <c r="M85" s="2"/>
    </row>
    <row r="86" spans="1:13" ht="12.75" customHeight="1" x14ac:dyDescent="0.2">
      <c r="A86" s="10"/>
      <c r="B86" s="1"/>
      <c r="C86" s="1"/>
      <c r="D86" s="1"/>
      <c r="E86" s="1"/>
      <c r="F86" s="1"/>
      <c r="G86" s="4"/>
      <c r="H86" s="5"/>
      <c r="I86" s="5"/>
      <c r="J86" s="2"/>
      <c r="K86" s="7"/>
      <c r="L86" s="2"/>
      <c r="M86" s="2"/>
    </row>
    <row r="87" spans="1:13" ht="12.75" customHeight="1" x14ac:dyDescent="0.2">
      <c r="A87" s="10"/>
      <c r="B87" s="1"/>
      <c r="C87" s="1"/>
      <c r="D87" s="1"/>
      <c r="E87" s="1"/>
      <c r="F87" s="1"/>
      <c r="G87" s="4"/>
      <c r="H87" s="5"/>
      <c r="I87" s="5"/>
      <c r="J87" s="2"/>
      <c r="K87" s="7"/>
      <c r="L87" s="2"/>
      <c r="M87" s="2"/>
    </row>
    <row r="88" spans="1:13" ht="12.75" customHeight="1" x14ac:dyDescent="0.2">
      <c r="A88" s="10"/>
      <c r="B88" s="1"/>
      <c r="C88" s="1"/>
      <c r="D88" s="1"/>
      <c r="E88" s="1"/>
      <c r="F88" s="1"/>
      <c r="G88" s="4"/>
      <c r="H88" s="5"/>
      <c r="I88" s="5"/>
      <c r="J88" s="2"/>
      <c r="K88" s="7"/>
      <c r="L88" s="2"/>
      <c r="M88" s="2"/>
    </row>
    <row r="89" spans="1:13" ht="12.75" customHeight="1" x14ac:dyDescent="0.2">
      <c r="A89" s="10"/>
      <c r="B89" s="1"/>
      <c r="C89" s="1"/>
      <c r="D89" s="1"/>
      <c r="E89" s="1"/>
      <c r="F89" s="1"/>
      <c r="G89" s="4"/>
      <c r="H89" s="5"/>
      <c r="I89" s="5"/>
      <c r="J89" s="2"/>
      <c r="K89" s="7"/>
      <c r="L89" s="2"/>
      <c r="M89" s="2"/>
    </row>
    <row r="90" spans="1:13" ht="12.75" customHeight="1" x14ac:dyDescent="0.2">
      <c r="A90" s="10"/>
      <c r="B90" s="1"/>
      <c r="C90" s="1"/>
      <c r="D90" s="1"/>
      <c r="E90" s="1"/>
      <c r="F90" s="1"/>
      <c r="G90" s="4"/>
      <c r="H90" s="5"/>
      <c r="I90" s="5"/>
      <c r="J90" s="2"/>
      <c r="K90" s="7"/>
      <c r="L90" s="2"/>
      <c r="M90" s="2"/>
    </row>
    <row r="91" spans="1:13" ht="12.75" customHeight="1" x14ac:dyDescent="0.2">
      <c r="A91" s="10"/>
      <c r="B91" s="1"/>
      <c r="C91" s="1"/>
      <c r="D91" s="1"/>
      <c r="E91" s="1"/>
      <c r="F91" s="1"/>
      <c r="G91" s="4"/>
      <c r="H91" s="5"/>
      <c r="I91" s="5"/>
      <c r="J91" s="2"/>
      <c r="K91" s="7"/>
      <c r="L91" s="2"/>
      <c r="M91" s="2"/>
    </row>
    <row r="92" spans="1:13" ht="12.75" customHeight="1" x14ac:dyDescent="0.2">
      <c r="A92" s="10"/>
      <c r="B92" s="1"/>
      <c r="C92" s="1"/>
      <c r="D92" s="1"/>
      <c r="E92" s="1"/>
      <c r="F92" s="1"/>
      <c r="G92" s="4"/>
      <c r="H92" s="5"/>
      <c r="I92" s="5"/>
      <c r="J92" s="2"/>
      <c r="K92" s="7"/>
      <c r="L92" s="2"/>
      <c r="M92" s="2"/>
    </row>
    <row r="93" spans="1:13" ht="12.75" customHeight="1" x14ac:dyDescent="0.2">
      <c r="A93" s="10"/>
      <c r="B93" s="1"/>
      <c r="C93" s="1"/>
      <c r="D93" s="1"/>
      <c r="E93" s="1"/>
      <c r="F93" s="1"/>
      <c r="G93" s="4"/>
      <c r="H93" s="5"/>
      <c r="I93" s="5"/>
      <c r="J93" s="2"/>
      <c r="K93" s="7"/>
      <c r="L93" s="2"/>
      <c r="M93" s="2"/>
    </row>
    <row r="94" spans="1:13" ht="12.75" customHeight="1" x14ac:dyDescent="0.2">
      <c r="A94" s="10"/>
      <c r="B94" s="1"/>
      <c r="C94" s="1"/>
      <c r="D94" s="1"/>
      <c r="E94" s="1"/>
      <c r="F94" s="1"/>
      <c r="G94" s="4"/>
      <c r="H94" s="5"/>
      <c r="I94" s="5"/>
      <c r="J94" s="2"/>
      <c r="K94" s="7"/>
      <c r="L94" s="2"/>
      <c r="M94" s="2"/>
    </row>
    <row r="95" spans="1:13" ht="12.75" customHeight="1" x14ac:dyDescent="0.2">
      <c r="A95" s="10"/>
      <c r="B95" s="1"/>
      <c r="C95" s="1"/>
      <c r="D95" s="1"/>
      <c r="E95" s="1"/>
      <c r="F95" s="1"/>
      <c r="G95" s="4"/>
      <c r="H95" s="5"/>
      <c r="I95" s="5"/>
      <c r="J95" s="2"/>
      <c r="K95" s="7"/>
      <c r="L95" s="2"/>
      <c r="M95" s="2"/>
    </row>
    <row r="96" spans="1:13" ht="12.75" customHeight="1" x14ac:dyDescent="0.2">
      <c r="A96" s="10"/>
      <c r="B96" s="1"/>
      <c r="C96" s="1"/>
      <c r="D96" s="1"/>
      <c r="E96" s="1"/>
      <c r="F96" s="1"/>
      <c r="G96" s="4"/>
      <c r="H96" s="5"/>
      <c r="I96" s="5"/>
      <c r="J96" s="2"/>
      <c r="K96" s="7"/>
      <c r="L96" s="2"/>
      <c r="M96" s="2"/>
    </row>
    <row r="97" spans="1:13" ht="12.75" customHeight="1" x14ac:dyDescent="0.2">
      <c r="A97" s="10"/>
      <c r="B97" s="1"/>
      <c r="C97" s="1"/>
      <c r="D97" s="1"/>
      <c r="E97" s="1"/>
      <c r="F97" s="1"/>
      <c r="G97" s="4"/>
      <c r="H97" s="5"/>
      <c r="I97" s="5"/>
      <c r="J97" s="2"/>
      <c r="K97" s="7"/>
      <c r="L97" s="2"/>
      <c r="M97" s="2"/>
    </row>
    <row r="98" spans="1:13" ht="12.75" customHeight="1" x14ac:dyDescent="0.2">
      <c r="A98" s="10"/>
      <c r="B98" s="1"/>
      <c r="C98" s="1"/>
      <c r="D98" s="1"/>
      <c r="E98" s="1"/>
      <c r="F98" s="1"/>
      <c r="G98" s="4"/>
      <c r="H98" s="5"/>
      <c r="I98" s="5"/>
      <c r="J98" s="2"/>
      <c r="K98" s="7"/>
      <c r="L98" s="2"/>
      <c r="M98" s="2"/>
    </row>
    <row r="99" spans="1:13" ht="12.75" customHeight="1" x14ac:dyDescent="0.2">
      <c r="A99" s="10"/>
      <c r="B99" s="1"/>
      <c r="C99" s="1"/>
      <c r="D99" s="1"/>
      <c r="E99" s="1"/>
      <c r="F99" s="1"/>
      <c r="G99" s="4"/>
      <c r="H99" s="5"/>
      <c r="I99" s="5"/>
      <c r="J99" s="2"/>
      <c r="K99" s="7"/>
      <c r="L99" s="2"/>
      <c r="M99" s="2"/>
    </row>
    <row r="100" spans="1:13" ht="12.75" customHeight="1" x14ac:dyDescent="0.2">
      <c r="A100" s="10"/>
      <c r="B100" s="1"/>
      <c r="C100" s="1"/>
      <c r="D100" s="1"/>
      <c r="E100" s="1"/>
      <c r="F100" s="1"/>
      <c r="G100" s="4"/>
      <c r="H100" s="5"/>
      <c r="I100" s="5"/>
      <c r="J100" s="2"/>
      <c r="K100" s="7"/>
      <c r="L100" s="2"/>
      <c r="M100" s="2"/>
    </row>
    <row r="101" spans="1:13" ht="12.75" customHeight="1" x14ac:dyDescent="0.2">
      <c r="A101" s="10"/>
      <c r="B101" s="1"/>
      <c r="C101" s="1"/>
      <c r="D101" s="1"/>
      <c r="E101" s="1"/>
      <c r="F101" s="1"/>
      <c r="G101" s="4"/>
      <c r="H101" s="5"/>
      <c r="I101" s="5"/>
      <c r="J101" s="2"/>
      <c r="K101" s="7"/>
      <c r="L101" s="2"/>
      <c r="M101" s="2"/>
    </row>
    <row r="102" spans="1:13" ht="12.75" customHeight="1" x14ac:dyDescent="0.2">
      <c r="A102" s="10"/>
      <c r="B102" s="1"/>
      <c r="C102" s="1"/>
      <c r="D102" s="1"/>
      <c r="E102" s="1"/>
      <c r="F102" s="1"/>
      <c r="G102" s="4"/>
      <c r="H102" s="5"/>
      <c r="I102" s="5"/>
      <c r="J102" s="2"/>
      <c r="K102" s="7"/>
      <c r="L102" s="2"/>
      <c r="M102" s="2"/>
    </row>
    <row r="103" spans="1:13" ht="12.75" customHeight="1" x14ac:dyDescent="0.2">
      <c r="A103" s="10"/>
      <c r="B103" s="1"/>
      <c r="C103" s="1"/>
      <c r="D103" s="1"/>
      <c r="E103" s="1"/>
      <c r="F103" s="1"/>
      <c r="G103" s="4"/>
      <c r="H103" s="5"/>
      <c r="I103" s="5"/>
      <c r="J103" s="2"/>
      <c r="K103" s="7"/>
      <c r="L103" s="2"/>
      <c r="M103" s="2"/>
    </row>
    <row r="104" spans="1:13" ht="12.75" customHeight="1" x14ac:dyDescent="0.2">
      <c r="A104" s="10"/>
      <c r="B104" s="1"/>
      <c r="C104" s="1"/>
      <c r="D104" s="1"/>
      <c r="E104" s="1"/>
      <c r="F104" s="1"/>
      <c r="G104" s="4"/>
      <c r="H104" s="5"/>
      <c r="I104" s="5"/>
      <c r="J104" s="2"/>
      <c r="K104" s="7"/>
      <c r="L104" s="2"/>
      <c r="M104" s="2"/>
    </row>
    <row r="105" spans="1:13" ht="12.75" customHeight="1" x14ac:dyDescent="0.2">
      <c r="A105" s="10"/>
      <c r="B105" s="1"/>
      <c r="C105" s="1"/>
      <c r="D105" s="1"/>
      <c r="E105" s="1"/>
      <c r="F105" s="1"/>
      <c r="G105" s="4"/>
      <c r="H105" s="5"/>
      <c r="I105" s="5"/>
      <c r="J105" s="2"/>
      <c r="K105" s="7"/>
      <c r="L105" s="2"/>
      <c r="M105" s="2"/>
    </row>
    <row r="106" spans="1:13" ht="12.75" customHeight="1" x14ac:dyDescent="0.2">
      <c r="A106" s="10"/>
      <c r="B106" s="1"/>
      <c r="C106" s="1"/>
      <c r="D106" s="1"/>
      <c r="E106" s="1"/>
      <c r="F106" s="1"/>
      <c r="G106" s="4"/>
      <c r="H106" s="5"/>
      <c r="I106" s="5"/>
      <c r="J106" s="2"/>
      <c r="K106" s="7"/>
      <c r="L106" s="2"/>
      <c r="M106" s="2"/>
    </row>
    <row r="107" spans="1:13" ht="12.75" customHeight="1" x14ac:dyDescent="0.2">
      <c r="A107" s="10"/>
      <c r="B107" s="1"/>
      <c r="C107" s="1"/>
      <c r="D107" s="1"/>
      <c r="E107" s="1"/>
      <c r="F107" s="1"/>
      <c r="G107" s="4"/>
      <c r="H107" s="5"/>
      <c r="I107" s="5"/>
      <c r="J107" s="2"/>
      <c r="K107" s="7"/>
      <c r="L107" s="2"/>
      <c r="M107" s="2"/>
    </row>
    <row r="108" spans="1:13" ht="12.75" customHeight="1" x14ac:dyDescent="0.2">
      <c r="A108" s="10"/>
      <c r="B108" s="1"/>
      <c r="C108" s="1"/>
      <c r="D108" s="1"/>
      <c r="E108" s="1"/>
      <c r="F108" s="1"/>
      <c r="G108" s="4"/>
      <c r="H108" s="5"/>
      <c r="I108" s="5"/>
      <c r="J108" s="2"/>
      <c r="K108" s="7"/>
      <c r="L108" s="2"/>
      <c r="M108" s="2"/>
    </row>
    <row r="109" spans="1:13" ht="12.75" customHeight="1" x14ac:dyDescent="0.2">
      <c r="A109" s="10"/>
      <c r="B109" s="1"/>
      <c r="C109" s="1"/>
      <c r="D109" s="1"/>
      <c r="E109" s="1"/>
      <c r="F109" s="1"/>
      <c r="G109" s="4"/>
      <c r="H109" s="5"/>
      <c r="I109" s="5"/>
      <c r="J109" s="2"/>
      <c r="K109" s="7"/>
      <c r="L109" s="2"/>
      <c r="M109" s="2"/>
    </row>
    <row r="110" spans="1:13" ht="12.75" customHeight="1" x14ac:dyDescent="0.2">
      <c r="A110" s="10"/>
      <c r="B110" s="1"/>
      <c r="C110" s="1"/>
      <c r="D110" s="1"/>
      <c r="E110" s="1"/>
      <c r="F110" s="1"/>
      <c r="G110" s="4"/>
      <c r="H110" s="5"/>
      <c r="I110" s="5"/>
      <c r="J110" s="2"/>
      <c r="K110" s="7"/>
      <c r="L110" s="2"/>
      <c r="M110" s="2"/>
    </row>
    <row r="111" spans="1:13" ht="12.75" customHeight="1" x14ac:dyDescent="0.2">
      <c r="A111" s="10"/>
      <c r="B111" s="1"/>
      <c r="C111" s="1"/>
      <c r="D111" s="1"/>
      <c r="E111" s="1"/>
      <c r="F111" s="1"/>
      <c r="G111" s="4"/>
      <c r="H111" s="5"/>
      <c r="I111" s="5"/>
      <c r="J111" s="2"/>
      <c r="K111" s="7"/>
      <c r="L111" s="2"/>
      <c r="M111" s="2"/>
    </row>
    <row r="112" spans="1:13" ht="12.75" customHeight="1" x14ac:dyDescent="0.2">
      <c r="A112" s="10"/>
      <c r="B112" s="1"/>
      <c r="C112" s="1"/>
      <c r="D112" s="1"/>
      <c r="E112" s="1"/>
      <c r="F112" s="1"/>
      <c r="G112" s="4"/>
      <c r="H112" s="5"/>
      <c r="I112" s="5"/>
      <c r="J112" s="2"/>
      <c r="K112" s="7"/>
      <c r="L112" s="2"/>
      <c r="M112" s="2"/>
    </row>
    <row r="113" spans="1:13" ht="12.75" customHeight="1" x14ac:dyDescent="0.2">
      <c r="A113" s="10"/>
      <c r="B113" s="1"/>
      <c r="C113" s="1"/>
      <c r="D113" s="1"/>
      <c r="E113" s="1"/>
      <c r="F113" s="1"/>
      <c r="G113" s="4"/>
      <c r="H113" s="5"/>
      <c r="I113" s="5"/>
      <c r="J113" s="2"/>
      <c r="K113" s="7"/>
      <c r="L113" s="2"/>
      <c r="M113" s="2"/>
    </row>
    <row r="114" spans="1:13" ht="12.75" customHeight="1" x14ac:dyDescent="0.2">
      <c r="A114" s="10"/>
      <c r="B114" s="1"/>
      <c r="C114" s="1"/>
      <c r="D114" s="1"/>
      <c r="E114" s="1"/>
      <c r="F114" s="1"/>
      <c r="G114" s="4"/>
      <c r="H114" s="5"/>
      <c r="I114" s="5"/>
      <c r="J114" s="2"/>
      <c r="K114" s="7"/>
      <c r="L114" s="2"/>
      <c r="M114" s="2"/>
    </row>
    <row r="115" spans="1:13" ht="12.75" customHeight="1" x14ac:dyDescent="0.2">
      <c r="A115" s="10"/>
      <c r="B115" s="1"/>
      <c r="C115" s="1"/>
      <c r="D115" s="1"/>
      <c r="E115" s="1"/>
      <c r="F115" s="1"/>
      <c r="G115" s="4"/>
      <c r="H115" s="5"/>
      <c r="I115" s="5"/>
      <c r="J115" s="2"/>
      <c r="K115" s="7"/>
      <c r="L115" s="2"/>
      <c r="M115" s="2"/>
    </row>
    <row r="116" spans="1:13" ht="12.75" customHeight="1" x14ac:dyDescent="0.2">
      <c r="A116" s="10"/>
      <c r="B116" s="1"/>
      <c r="C116" s="1"/>
      <c r="D116" s="1"/>
      <c r="E116" s="1"/>
      <c r="F116" s="1"/>
      <c r="G116" s="4"/>
      <c r="H116" s="5"/>
      <c r="I116" s="5"/>
      <c r="J116" s="2"/>
      <c r="K116" s="7"/>
      <c r="L116" s="2"/>
      <c r="M116" s="2"/>
    </row>
    <row r="117" spans="1:13" ht="12.75" customHeight="1" x14ac:dyDescent="0.2">
      <c r="A117" s="10"/>
      <c r="B117" s="1"/>
      <c r="C117" s="1"/>
      <c r="D117" s="1"/>
      <c r="E117" s="1"/>
      <c r="F117" s="1"/>
      <c r="G117" s="4"/>
      <c r="H117" s="5"/>
      <c r="I117" s="5"/>
      <c r="J117" s="2"/>
      <c r="K117" s="7"/>
      <c r="L117" s="2"/>
      <c r="M117" s="2"/>
    </row>
    <row r="118" spans="1:13" ht="12.75" customHeight="1" x14ac:dyDescent="0.2">
      <c r="A118" s="10"/>
      <c r="B118" s="1"/>
      <c r="C118" s="1"/>
      <c r="D118" s="1"/>
      <c r="E118" s="1"/>
      <c r="F118" s="1"/>
      <c r="G118" s="4"/>
      <c r="H118" s="5"/>
      <c r="I118" s="5"/>
      <c r="J118" s="2"/>
      <c r="K118" s="7"/>
      <c r="L118" s="2"/>
      <c r="M118" s="2"/>
    </row>
    <row r="119" spans="1:13" ht="12.75" customHeight="1" x14ac:dyDescent="0.2">
      <c r="A119" s="10"/>
      <c r="B119" s="1"/>
      <c r="C119" s="1"/>
      <c r="D119" s="1"/>
      <c r="E119" s="1"/>
      <c r="F119" s="1"/>
      <c r="G119" s="4"/>
      <c r="H119" s="5"/>
      <c r="I119" s="5"/>
      <c r="J119" s="2"/>
      <c r="K119" s="7"/>
      <c r="L119" s="2"/>
      <c r="M119" s="2"/>
    </row>
    <row r="120" spans="1:13" ht="12.75" customHeight="1" x14ac:dyDescent="0.2">
      <c r="A120" s="10"/>
      <c r="B120" s="1"/>
      <c r="C120" s="1"/>
      <c r="D120" s="1"/>
      <c r="E120" s="1"/>
      <c r="F120" s="1"/>
      <c r="G120" s="4"/>
      <c r="H120" s="5"/>
      <c r="I120" s="5"/>
      <c r="J120" s="2"/>
      <c r="K120" s="7"/>
      <c r="L120" s="2"/>
      <c r="M120" s="2"/>
    </row>
    <row r="121" spans="1:13" ht="12.75" customHeight="1" x14ac:dyDescent="0.2">
      <c r="A121" s="10"/>
      <c r="B121" s="1"/>
      <c r="C121" s="1"/>
      <c r="D121" s="1"/>
      <c r="E121" s="1"/>
      <c r="F121" s="1"/>
      <c r="G121" s="4"/>
      <c r="H121" s="5"/>
      <c r="I121" s="5"/>
      <c r="J121" s="2"/>
      <c r="K121" s="7"/>
      <c r="L121" s="2"/>
      <c r="M121" s="2"/>
    </row>
    <row r="122" spans="1:13" ht="12.75" customHeight="1" x14ac:dyDescent="0.2">
      <c r="A122" s="10"/>
      <c r="B122" s="1"/>
      <c r="C122" s="1"/>
      <c r="D122" s="1"/>
      <c r="E122" s="1"/>
      <c r="F122" s="1"/>
      <c r="G122" s="4"/>
      <c r="H122" s="5"/>
      <c r="I122" s="5"/>
      <c r="J122" s="2"/>
      <c r="K122" s="7"/>
      <c r="L122" s="2"/>
      <c r="M122" s="2"/>
    </row>
    <row r="123" spans="1:13" ht="12.75" customHeight="1" x14ac:dyDescent="0.2">
      <c r="A123" s="10"/>
      <c r="B123" s="1"/>
      <c r="C123" s="1"/>
      <c r="D123" s="1"/>
      <c r="E123" s="1"/>
      <c r="F123" s="1"/>
      <c r="G123" s="4"/>
      <c r="H123" s="5"/>
      <c r="I123" s="5"/>
      <c r="J123" s="2"/>
      <c r="K123" s="7"/>
      <c r="L123" s="2"/>
      <c r="M123" s="2"/>
    </row>
    <row r="124" spans="1:13" ht="12.75" customHeight="1" x14ac:dyDescent="0.2">
      <c r="A124" s="10"/>
      <c r="B124" s="1"/>
      <c r="C124" s="1"/>
      <c r="D124" s="1"/>
      <c r="E124" s="1"/>
      <c r="F124" s="1"/>
      <c r="G124" s="4"/>
      <c r="H124" s="5"/>
      <c r="I124" s="5"/>
      <c r="J124" s="2"/>
      <c r="K124" s="7"/>
      <c r="L124" s="2"/>
      <c r="M124" s="2"/>
    </row>
    <row r="125" spans="1:13" ht="12.75" customHeight="1" x14ac:dyDescent="0.2">
      <c r="A125" s="10"/>
      <c r="B125" s="1"/>
      <c r="C125" s="1"/>
      <c r="D125" s="1"/>
      <c r="E125" s="1"/>
      <c r="F125" s="1"/>
      <c r="G125" s="4"/>
      <c r="H125" s="5"/>
      <c r="I125" s="5"/>
      <c r="J125" s="2"/>
      <c r="K125" s="7"/>
      <c r="L125" s="2"/>
      <c r="M125" s="2"/>
    </row>
    <row r="126" spans="1:13" ht="12.75" customHeight="1" x14ac:dyDescent="0.2">
      <c r="A126" s="10"/>
      <c r="B126" s="1"/>
      <c r="C126" s="1"/>
      <c r="D126" s="1"/>
      <c r="E126" s="1"/>
      <c r="F126" s="1"/>
      <c r="G126" s="4"/>
      <c r="H126" s="5"/>
      <c r="I126" s="5"/>
      <c r="J126" s="2"/>
      <c r="K126" s="7"/>
      <c r="L126" s="2"/>
      <c r="M126" s="2"/>
    </row>
    <row r="127" spans="1:13" ht="12.75" customHeight="1" x14ac:dyDescent="0.2">
      <c r="A127" s="10"/>
      <c r="B127" s="1"/>
      <c r="C127" s="1"/>
      <c r="D127" s="1"/>
      <c r="E127" s="1"/>
      <c r="F127" s="1"/>
      <c r="G127" s="4"/>
      <c r="H127" s="5"/>
      <c r="I127" s="5"/>
      <c r="J127" s="2"/>
      <c r="K127" s="7"/>
      <c r="L127" s="2"/>
      <c r="M127" s="2"/>
    </row>
    <row r="128" spans="1:13" ht="12.75" customHeight="1" x14ac:dyDescent="0.2">
      <c r="A128" s="10"/>
      <c r="B128" s="1"/>
      <c r="C128" s="1"/>
      <c r="D128" s="1"/>
      <c r="E128" s="1"/>
      <c r="F128" s="1"/>
      <c r="G128" s="4"/>
      <c r="H128" s="5"/>
      <c r="I128" s="5"/>
      <c r="J128" s="2"/>
      <c r="K128" s="7"/>
      <c r="L128" s="2"/>
      <c r="M128" s="2"/>
    </row>
    <row r="129" spans="1:13" ht="12.75" customHeight="1" x14ac:dyDescent="0.2">
      <c r="A129" s="10"/>
      <c r="B129" s="1"/>
      <c r="C129" s="1"/>
      <c r="D129" s="1"/>
      <c r="E129" s="1"/>
      <c r="F129" s="1"/>
      <c r="G129" s="4"/>
      <c r="H129" s="5"/>
      <c r="I129" s="5"/>
      <c r="J129" s="2"/>
      <c r="K129" s="7"/>
      <c r="L129" s="2"/>
      <c r="M129" s="2"/>
    </row>
    <row r="130" spans="1:13" ht="12.75" customHeight="1" x14ac:dyDescent="0.2">
      <c r="A130" s="10"/>
      <c r="B130" s="1"/>
      <c r="C130" s="1"/>
      <c r="D130" s="1"/>
      <c r="E130" s="1"/>
      <c r="F130" s="1"/>
      <c r="G130" s="4"/>
      <c r="H130" s="5"/>
      <c r="I130" s="5"/>
      <c r="J130" s="2"/>
      <c r="K130" s="7"/>
      <c r="L130" s="2"/>
      <c r="M130" s="2"/>
    </row>
    <row r="131" spans="1:13" ht="12.75" customHeight="1" x14ac:dyDescent="0.2">
      <c r="A131" s="10"/>
      <c r="B131" s="1"/>
      <c r="C131" s="1"/>
      <c r="D131" s="1"/>
      <c r="E131" s="1"/>
      <c r="F131" s="1"/>
      <c r="G131" s="4"/>
      <c r="H131" s="5"/>
      <c r="I131" s="5"/>
      <c r="J131" s="2"/>
      <c r="K131" s="7"/>
      <c r="L131" s="2"/>
      <c r="M131" s="2"/>
    </row>
    <row r="132" spans="1:13" ht="12.75" customHeight="1" x14ac:dyDescent="0.2">
      <c r="A132" s="10"/>
      <c r="B132" s="1"/>
      <c r="C132" s="1"/>
      <c r="D132" s="1"/>
      <c r="E132" s="1"/>
      <c r="F132" s="1"/>
      <c r="G132" s="4"/>
      <c r="H132" s="5"/>
      <c r="I132" s="5"/>
      <c r="J132" s="2"/>
      <c r="K132" s="7"/>
      <c r="L132" s="2"/>
      <c r="M132" s="2"/>
    </row>
    <row r="133" spans="1:13" ht="12.75" customHeight="1" x14ac:dyDescent="0.2">
      <c r="A133" s="10"/>
      <c r="B133" s="1"/>
      <c r="C133" s="1"/>
      <c r="D133" s="1"/>
      <c r="E133" s="1"/>
      <c r="F133" s="1"/>
      <c r="G133" s="4"/>
      <c r="H133" s="5"/>
      <c r="I133" s="5"/>
      <c r="J133" s="2"/>
      <c r="K133" s="7"/>
      <c r="L133" s="2"/>
      <c r="M133" s="2"/>
    </row>
    <row r="134" spans="1:13" ht="12.75" customHeight="1" x14ac:dyDescent="0.2">
      <c r="A134" s="10"/>
      <c r="B134" s="1"/>
      <c r="C134" s="1"/>
      <c r="D134" s="1"/>
      <c r="E134" s="1"/>
      <c r="F134" s="1"/>
      <c r="G134" s="4"/>
      <c r="H134" s="5"/>
      <c r="I134" s="5"/>
      <c r="J134" s="2"/>
      <c r="K134" s="7"/>
      <c r="L134" s="2"/>
      <c r="M134" s="2"/>
    </row>
    <row r="135" spans="1:13" ht="12.75" customHeight="1" x14ac:dyDescent="0.2">
      <c r="A135" s="10"/>
      <c r="B135" s="1"/>
      <c r="C135" s="1"/>
      <c r="D135" s="1"/>
      <c r="E135" s="1"/>
      <c r="F135" s="1"/>
      <c r="G135" s="4"/>
      <c r="H135" s="5"/>
      <c r="I135" s="5"/>
      <c r="J135" s="2"/>
      <c r="K135" s="7"/>
      <c r="L135" s="2"/>
      <c r="M135" s="2"/>
    </row>
    <row r="136" spans="1:13" ht="12.75" customHeight="1" x14ac:dyDescent="0.2">
      <c r="A136" s="10"/>
      <c r="B136" s="1"/>
      <c r="C136" s="1"/>
      <c r="D136" s="1"/>
      <c r="E136" s="1"/>
      <c r="F136" s="1"/>
      <c r="G136" s="4"/>
      <c r="H136" s="5"/>
      <c r="I136" s="5"/>
      <c r="J136" s="2"/>
      <c r="K136" s="7"/>
      <c r="L136" s="2"/>
      <c r="M136" s="2"/>
    </row>
    <row r="137" spans="1:13" ht="12.75" customHeight="1" x14ac:dyDescent="0.2">
      <c r="A137" s="10"/>
      <c r="B137" s="1"/>
      <c r="C137" s="1"/>
      <c r="D137" s="1"/>
      <c r="E137" s="1"/>
      <c r="F137" s="1"/>
      <c r="G137" s="4"/>
      <c r="H137" s="5"/>
      <c r="I137" s="5"/>
      <c r="J137" s="2"/>
      <c r="K137" s="7"/>
      <c r="L137" s="2"/>
      <c r="M137" s="2"/>
    </row>
    <row r="138" spans="1:13" ht="12.75" customHeight="1" x14ac:dyDescent="0.2">
      <c r="A138" s="10"/>
      <c r="B138" s="1"/>
      <c r="C138" s="1"/>
      <c r="D138" s="1"/>
      <c r="E138" s="1"/>
      <c r="F138" s="1"/>
      <c r="G138" s="4"/>
      <c r="H138" s="5"/>
      <c r="I138" s="5"/>
      <c r="J138" s="2"/>
      <c r="K138" s="7"/>
      <c r="L138" s="2"/>
      <c r="M138" s="2"/>
    </row>
    <row r="139" spans="1:13" ht="12.75" customHeight="1" x14ac:dyDescent="0.2">
      <c r="A139" s="10"/>
      <c r="B139" s="1"/>
      <c r="C139" s="1"/>
      <c r="D139" s="1"/>
      <c r="E139" s="1"/>
      <c r="F139" s="1"/>
      <c r="G139" s="4"/>
      <c r="H139" s="5"/>
      <c r="I139" s="5"/>
      <c r="J139" s="2"/>
      <c r="K139" s="7"/>
      <c r="L139" s="2"/>
      <c r="M139" s="2"/>
    </row>
    <row r="140" spans="1:13" ht="12.75" customHeight="1" x14ac:dyDescent="0.2">
      <c r="A140" s="10"/>
      <c r="B140" s="1"/>
      <c r="C140" s="1"/>
      <c r="D140" s="1"/>
      <c r="E140" s="1"/>
      <c r="F140" s="1"/>
      <c r="G140" s="4"/>
      <c r="H140" s="5"/>
      <c r="I140" s="5"/>
      <c r="J140" s="2"/>
      <c r="K140" s="7"/>
      <c r="L140" s="2"/>
      <c r="M140" s="2"/>
    </row>
    <row r="141" spans="1:13" ht="12.75" customHeight="1" x14ac:dyDescent="0.2">
      <c r="A141" s="10"/>
      <c r="B141" s="1"/>
      <c r="C141" s="1"/>
      <c r="D141" s="1"/>
      <c r="E141" s="1"/>
      <c r="F141" s="1"/>
      <c r="G141" s="4"/>
      <c r="H141" s="5"/>
      <c r="I141" s="5"/>
      <c r="J141" s="2"/>
      <c r="K141" s="7"/>
      <c r="L141" s="2"/>
      <c r="M141" s="2"/>
    </row>
    <row r="142" spans="1:13" ht="12.75" customHeight="1" x14ac:dyDescent="0.2">
      <c r="A142" s="10"/>
      <c r="B142" s="1"/>
      <c r="C142" s="1"/>
      <c r="D142" s="1"/>
      <c r="E142" s="1"/>
      <c r="F142" s="1"/>
      <c r="G142" s="4"/>
      <c r="H142" s="5"/>
      <c r="I142" s="5"/>
      <c r="J142" s="2"/>
      <c r="K142" s="7"/>
      <c r="L142" s="2"/>
      <c r="M142" s="2"/>
    </row>
    <row r="143" spans="1:13" ht="12.75" customHeight="1" x14ac:dyDescent="0.2">
      <c r="A143" s="10"/>
      <c r="B143" s="1"/>
      <c r="C143" s="1"/>
      <c r="D143" s="1"/>
      <c r="E143" s="1"/>
      <c r="F143" s="1"/>
      <c r="G143" s="4"/>
      <c r="H143" s="5"/>
      <c r="I143" s="5"/>
      <c r="J143" s="2"/>
      <c r="K143" s="7"/>
      <c r="L143" s="2"/>
      <c r="M143" s="2"/>
    </row>
    <row r="144" spans="1:13" ht="12.75" customHeight="1" x14ac:dyDescent="0.2">
      <c r="A144" s="10"/>
      <c r="B144" s="1"/>
      <c r="C144" s="1"/>
      <c r="D144" s="1"/>
      <c r="E144" s="1"/>
      <c r="F144" s="1"/>
      <c r="G144" s="4"/>
      <c r="H144" s="5"/>
      <c r="I144" s="5"/>
      <c r="J144" s="2"/>
      <c r="K144" s="7"/>
      <c r="L144" s="2"/>
      <c r="M144" s="2"/>
    </row>
    <row r="145" spans="1:13" ht="12.75" customHeight="1" x14ac:dyDescent="0.2">
      <c r="A145" s="10"/>
      <c r="B145" s="1"/>
      <c r="C145" s="1"/>
      <c r="D145" s="1"/>
      <c r="E145" s="1"/>
      <c r="F145" s="1"/>
      <c r="G145" s="4"/>
      <c r="H145" s="5"/>
      <c r="I145" s="5"/>
      <c r="J145" s="2"/>
      <c r="K145" s="7"/>
      <c r="L145" s="2"/>
      <c r="M145" s="2"/>
    </row>
    <row r="146" spans="1:13" ht="12.75" customHeight="1" x14ac:dyDescent="0.2">
      <c r="A146" s="10"/>
      <c r="B146" s="1"/>
      <c r="C146" s="1"/>
      <c r="D146" s="1"/>
      <c r="E146" s="1"/>
      <c r="F146" s="1"/>
      <c r="G146" s="4"/>
      <c r="H146" s="5"/>
      <c r="I146" s="5"/>
      <c r="J146" s="2"/>
      <c r="K146" s="7"/>
      <c r="L146" s="2"/>
      <c r="M146" s="2"/>
    </row>
    <row r="147" spans="1:13" ht="12.75" customHeight="1" x14ac:dyDescent="0.2">
      <c r="A147" s="10"/>
      <c r="B147" s="1"/>
      <c r="C147" s="1"/>
      <c r="D147" s="1"/>
      <c r="E147" s="1"/>
      <c r="F147" s="1"/>
      <c r="G147" s="4"/>
      <c r="H147" s="5"/>
      <c r="I147" s="5"/>
      <c r="J147" s="2"/>
      <c r="K147" s="7"/>
      <c r="L147" s="2"/>
      <c r="M147" s="2"/>
    </row>
    <row r="148" spans="1:13" ht="12.75" customHeight="1" x14ac:dyDescent="0.2">
      <c r="A148" s="10"/>
      <c r="B148" s="1"/>
      <c r="C148" s="1"/>
      <c r="D148" s="1"/>
      <c r="E148" s="1"/>
      <c r="F148" s="1"/>
      <c r="G148" s="4"/>
      <c r="H148" s="5"/>
      <c r="I148" s="5"/>
      <c r="J148" s="2"/>
      <c r="K148" s="7"/>
      <c r="L148" s="2"/>
      <c r="M148" s="2"/>
    </row>
    <row r="149" spans="1:13" ht="12.75" customHeight="1" x14ac:dyDescent="0.2">
      <c r="A149" s="10"/>
      <c r="B149" s="1"/>
      <c r="C149" s="1"/>
      <c r="D149" s="1"/>
      <c r="E149" s="1"/>
      <c r="F149" s="1"/>
      <c r="G149" s="4"/>
      <c r="H149" s="5"/>
      <c r="I149" s="5"/>
      <c r="J149" s="2"/>
      <c r="K149" s="7"/>
      <c r="L149" s="2"/>
      <c r="M149" s="2"/>
    </row>
    <row r="150" spans="1:13" ht="12.75" customHeight="1" x14ac:dyDescent="0.2">
      <c r="A150" s="10"/>
      <c r="B150" s="1"/>
      <c r="C150" s="1"/>
      <c r="D150" s="1"/>
      <c r="E150" s="1"/>
      <c r="F150" s="1"/>
      <c r="G150" s="4"/>
      <c r="H150" s="5"/>
      <c r="I150" s="5"/>
      <c r="J150" s="2"/>
      <c r="K150" s="7"/>
      <c r="L150" s="2"/>
      <c r="M150" s="2"/>
    </row>
    <row r="151" spans="1:13" ht="12.75" customHeight="1" x14ac:dyDescent="0.2">
      <c r="A151" s="10"/>
      <c r="B151" s="1"/>
      <c r="C151" s="1"/>
      <c r="D151" s="1"/>
      <c r="E151" s="1"/>
      <c r="F151" s="1"/>
      <c r="G151" s="4"/>
      <c r="H151" s="5"/>
      <c r="I151" s="5"/>
      <c r="J151" s="2"/>
      <c r="K151" s="7"/>
      <c r="L151" s="2"/>
      <c r="M151" s="2"/>
    </row>
    <row r="152" spans="1:13" ht="12.75" customHeight="1" x14ac:dyDescent="0.2">
      <c r="A152" s="10"/>
      <c r="B152" s="1"/>
      <c r="C152" s="1"/>
      <c r="D152" s="1"/>
      <c r="E152" s="1"/>
      <c r="F152" s="1"/>
      <c r="G152" s="4"/>
      <c r="H152" s="5"/>
      <c r="I152" s="5"/>
      <c r="J152" s="2"/>
      <c r="K152" s="7"/>
      <c r="L152" s="2"/>
      <c r="M152" s="2"/>
    </row>
    <row r="153" spans="1:13" ht="12.75" customHeight="1" x14ac:dyDescent="0.2">
      <c r="A153" s="10"/>
      <c r="B153" s="1"/>
      <c r="C153" s="1"/>
      <c r="D153" s="1"/>
      <c r="E153" s="1"/>
      <c r="F153" s="1"/>
      <c r="G153" s="4"/>
      <c r="H153" s="5"/>
      <c r="I153" s="5"/>
      <c r="J153" s="2"/>
      <c r="K153" s="7"/>
      <c r="L153" s="2"/>
      <c r="M153" s="2"/>
    </row>
    <row r="154" spans="1:13" ht="12.75" customHeight="1" x14ac:dyDescent="0.2">
      <c r="A154" s="10"/>
      <c r="B154" s="1"/>
      <c r="C154" s="1"/>
      <c r="D154" s="1"/>
      <c r="E154" s="1"/>
      <c r="F154" s="1"/>
      <c r="G154" s="4"/>
      <c r="H154" s="5"/>
      <c r="I154" s="5"/>
      <c r="J154" s="2"/>
      <c r="K154" s="7"/>
      <c r="L154" s="2"/>
      <c r="M154" s="2"/>
    </row>
    <row r="155" spans="1:13" ht="12.75" customHeight="1" x14ac:dyDescent="0.2">
      <c r="A155" s="10"/>
      <c r="B155" s="1"/>
      <c r="C155" s="1"/>
      <c r="D155" s="1"/>
      <c r="E155" s="1"/>
      <c r="F155" s="1"/>
      <c r="G155" s="4"/>
      <c r="H155" s="5"/>
      <c r="I155" s="5"/>
      <c r="J155" s="2"/>
      <c r="K155" s="7"/>
      <c r="L155" s="2"/>
      <c r="M155" s="2"/>
    </row>
    <row r="156" spans="1:13" ht="12.75" customHeight="1" x14ac:dyDescent="0.2">
      <c r="A156" s="10"/>
      <c r="B156" s="1"/>
      <c r="C156" s="1"/>
      <c r="D156" s="1"/>
      <c r="E156" s="1"/>
      <c r="F156" s="1"/>
      <c r="G156" s="4"/>
      <c r="H156" s="5"/>
      <c r="I156" s="5"/>
      <c r="J156" s="2"/>
      <c r="K156" s="7"/>
      <c r="L156" s="2"/>
      <c r="M156" s="2"/>
    </row>
    <row r="157" spans="1:13" ht="12.75" customHeight="1" x14ac:dyDescent="0.2">
      <c r="A157" s="10"/>
      <c r="B157" s="1"/>
      <c r="C157" s="1"/>
      <c r="D157" s="1"/>
      <c r="E157" s="1"/>
      <c r="F157" s="1"/>
      <c r="G157" s="4"/>
      <c r="H157" s="5"/>
      <c r="I157" s="5"/>
      <c r="J157" s="2"/>
      <c r="K157" s="7"/>
      <c r="L157" s="2"/>
      <c r="M157" s="2"/>
    </row>
    <row r="158" spans="1:13" ht="12.75" customHeight="1" x14ac:dyDescent="0.2">
      <c r="A158" s="10"/>
      <c r="B158" s="1"/>
      <c r="C158" s="1"/>
      <c r="D158" s="1"/>
      <c r="E158" s="1"/>
      <c r="F158" s="1"/>
      <c r="G158" s="4"/>
      <c r="H158" s="5"/>
      <c r="I158" s="5"/>
      <c r="J158" s="2"/>
      <c r="K158" s="7"/>
      <c r="L158" s="2"/>
      <c r="M158" s="2"/>
    </row>
    <row r="159" spans="1:13" ht="12.75" customHeight="1" x14ac:dyDescent="0.2">
      <c r="A159" s="10"/>
      <c r="B159" s="1"/>
      <c r="C159" s="1"/>
      <c r="D159" s="1"/>
      <c r="E159" s="1"/>
      <c r="F159" s="1"/>
      <c r="G159" s="4"/>
      <c r="H159" s="5"/>
      <c r="I159" s="5"/>
      <c r="J159" s="2"/>
      <c r="K159" s="7"/>
      <c r="L159" s="2"/>
      <c r="M159" s="2"/>
    </row>
    <row r="160" spans="1:13" ht="12.75" customHeight="1" x14ac:dyDescent="0.2">
      <c r="A160" s="10"/>
      <c r="B160" s="1"/>
      <c r="C160" s="1"/>
      <c r="D160" s="1"/>
      <c r="E160" s="1"/>
      <c r="F160" s="1"/>
      <c r="G160" s="4"/>
      <c r="H160" s="5"/>
      <c r="I160" s="5"/>
      <c r="J160" s="2"/>
      <c r="K160" s="7"/>
      <c r="L160" s="2"/>
      <c r="M160" s="2"/>
    </row>
    <row r="161" spans="1:13" ht="12.75" customHeight="1" x14ac:dyDescent="0.2">
      <c r="A161" s="10"/>
      <c r="B161" s="1"/>
      <c r="C161" s="1"/>
      <c r="D161" s="1"/>
      <c r="E161" s="1"/>
      <c r="F161" s="1"/>
      <c r="G161" s="4"/>
      <c r="H161" s="5"/>
      <c r="I161" s="5"/>
      <c r="J161" s="2"/>
      <c r="K161" s="7"/>
      <c r="L161" s="2"/>
      <c r="M161" s="2"/>
    </row>
    <row r="162" spans="1:13" ht="12.75" customHeight="1" x14ac:dyDescent="0.2">
      <c r="A162" s="10"/>
      <c r="B162" s="1"/>
      <c r="C162" s="1"/>
      <c r="D162" s="1"/>
      <c r="E162" s="1"/>
      <c r="F162" s="1"/>
      <c r="G162" s="4"/>
      <c r="H162" s="5"/>
      <c r="I162" s="5"/>
      <c r="J162" s="2"/>
      <c r="K162" s="7"/>
      <c r="L162" s="2"/>
      <c r="M162" s="2"/>
    </row>
    <row r="163" spans="1:13" ht="12.75" customHeight="1" x14ac:dyDescent="0.2">
      <c r="A163" s="10"/>
      <c r="B163" s="1"/>
      <c r="C163" s="1"/>
      <c r="D163" s="1"/>
      <c r="E163" s="1"/>
      <c r="F163" s="1"/>
      <c r="G163" s="4"/>
      <c r="H163" s="5"/>
      <c r="I163" s="5"/>
      <c r="J163" s="2"/>
      <c r="K163" s="7"/>
      <c r="L163" s="2"/>
      <c r="M163" s="2"/>
    </row>
    <row r="164" spans="1:13" ht="12.75" customHeight="1" x14ac:dyDescent="0.2">
      <c r="A164" s="10"/>
      <c r="B164" s="1"/>
      <c r="C164" s="1"/>
      <c r="D164" s="1"/>
      <c r="E164" s="1"/>
      <c r="F164" s="1"/>
      <c r="G164" s="4"/>
      <c r="H164" s="5"/>
      <c r="I164" s="5"/>
      <c r="J164" s="2"/>
      <c r="K164" s="7"/>
      <c r="L164" s="2"/>
      <c r="M164" s="2"/>
    </row>
    <row r="165" spans="1:13" ht="12.75" customHeight="1" x14ac:dyDescent="0.2">
      <c r="A165" s="10"/>
      <c r="B165" s="1"/>
      <c r="C165" s="1"/>
      <c r="D165" s="1"/>
      <c r="E165" s="1"/>
      <c r="F165" s="1"/>
      <c r="G165" s="4"/>
      <c r="H165" s="5"/>
      <c r="I165" s="5"/>
      <c r="J165" s="2"/>
      <c r="K165" s="7"/>
      <c r="L165" s="2"/>
      <c r="M165" s="2"/>
    </row>
    <row r="166" spans="1:13" ht="12.75" customHeight="1" x14ac:dyDescent="0.2">
      <c r="A166" s="10"/>
      <c r="B166" s="1"/>
      <c r="C166" s="1"/>
      <c r="D166" s="1"/>
      <c r="E166" s="1"/>
      <c r="F166" s="1"/>
      <c r="G166" s="4"/>
      <c r="H166" s="5"/>
      <c r="I166" s="5"/>
      <c r="J166" s="2"/>
      <c r="K166" s="7"/>
      <c r="L166" s="2"/>
      <c r="M166" s="2"/>
    </row>
    <row r="167" spans="1:13" ht="12.75" customHeight="1" x14ac:dyDescent="0.2">
      <c r="A167" s="10"/>
      <c r="B167" s="1"/>
      <c r="C167" s="1"/>
      <c r="D167" s="1"/>
      <c r="E167" s="1"/>
      <c r="F167" s="1"/>
      <c r="G167" s="4"/>
      <c r="H167" s="5"/>
      <c r="I167" s="5"/>
      <c r="J167" s="2"/>
      <c r="K167" s="7"/>
      <c r="L167" s="2"/>
      <c r="M167" s="2"/>
    </row>
    <row r="168" spans="1:13" ht="12.75" customHeight="1" x14ac:dyDescent="0.2">
      <c r="A168" s="10"/>
      <c r="B168" s="1"/>
      <c r="C168" s="1"/>
      <c r="D168" s="1"/>
      <c r="E168" s="1"/>
      <c r="F168" s="1"/>
      <c r="G168" s="4"/>
      <c r="H168" s="5"/>
      <c r="I168" s="5"/>
      <c r="J168" s="2"/>
      <c r="K168" s="7"/>
      <c r="L168" s="2"/>
      <c r="M168" s="2"/>
    </row>
    <row r="169" spans="1:13" ht="12.75" customHeight="1" x14ac:dyDescent="0.2">
      <c r="A169" s="10"/>
      <c r="B169" s="1"/>
      <c r="C169" s="1"/>
      <c r="D169" s="1"/>
      <c r="E169" s="1"/>
      <c r="F169" s="1"/>
      <c r="G169" s="4"/>
      <c r="H169" s="5"/>
      <c r="I169" s="5"/>
      <c r="J169" s="2"/>
      <c r="K169" s="7"/>
      <c r="L169" s="2"/>
      <c r="M169" s="2"/>
    </row>
    <row r="170" spans="1:13" ht="12.75" customHeight="1" x14ac:dyDescent="0.2">
      <c r="A170" s="10"/>
      <c r="B170" s="1"/>
      <c r="C170" s="1"/>
      <c r="D170" s="1"/>
      <c r="E170" s="1"/>
      <c r="F170" s="1"/>
      <c r="G170" s="4"/>
      <c r="H170" s="5"/>
      <c r="I170" s="5"/>
      <c r="J170" s="2"/>
      <c r="K170" s="7"/>
      <c r="L170" s="2"/>
      <c r="M170" s="2"/>
    </row>
    <row r="171" spans="1:13" ht="12.75" customHeight="1" x14ac:dyDescent="0.2">
      <c r="A171" s="10"/>
      <c r="B171" s="1"/>
      <c r="C171" s="1"/>
      <c r="D171" s="1"/>
      <c r="E171" s="1"/>
      <c r="F171" s="1"/>
      <c r="G171" s="4"/>
      <c r="H171" s="5"/>
      <c r="I171" s="5"/>
      <c r="J171" s="2"/>
      <c r="K171" s="7"/>
      <c r="L171" s="2"/>
      <c r="M171" s="2"/>
    </row>
    <row r="172" spans="1:13" ht="12.75" customHeight="1" x14ac:dyDescent="0.2">
      <c r="A172" s="10"/>
      <c r="B172" s="1"/>
      <c r="C172" s="1"/>
      <c r="D172" s="1"/>
      <c r="E172" s="1"/>
      <c r="F172" s="1"/>
      <c r="G172" s="4"/>
      <c r="H172" s="5"/>
      <c r="I172" s="5"/>
      <c r="J172" s="2"/>
      <c r="K172" s="7"/>
      <c r="L172" s="2"/>
      <c r="M172" s="2"/>
    </row>
    <row r="173" spans="1:13" ht="12.75" customHeight="1" x14ac:dyDescent="0.2">
      <c r="A173" s="10"/>
      <c r="B173" s="1"/>
      <c r="C173" s="1"/>
      <c r="D173" s="1"/>
      <c r="E173" s="1"/>
      <c r="F173" s="1"/>
      <c r="G173" s="4"/>
      <c r="H173" s="5"/>
      <c r="I173" s="5"/>
      <c r="J173" s="2"/>
      <c r="K173" s="7"/>
      <c r="L173" s="2"/>
      <c r="M173" s="2"/>
    </row>
    <row r="174" spans="1:13" ht="12.75" customHeight="1" x14ac:dyDescent="0.2">
      <c r="A174" s="10"/>
      <c r="B174" s="1"/>
      <c r="C174" s="1"/>
      <c r="D174" s="1"/>
      <c r="E174" s="1"/>
      <c r="F174" s="1"/>
      <c r="G174" s="4"/>
      <c r="H174" s="5"/>
      <c r="I174" s="5"/>
      <c r="J174" s="2"/>
      <c r="K174" s="7"/>
      <c r="L174" s="2"/>
      <c r="M174" s="2"/>
    </row>
    <row r="175" spans="1:13" ht="12.75" customHeight="1" x14ac:dyDescent="0.2">
      <c r="A175" s="10"/>
      <c r="B175" s="1"/>
      <c r="C175" s="1"/>
      <c r="D175" s="1"/>
      <c r="E175" s="1"/>
      <c r="F175" s="1"/>
      <c r="G175" s="4"/>
      <c r="H175" s="5"/>
      <c r="I175" s="5"/>
      <c r="J175" s="2"/>
      <c r="K175" s="7"/>
      <c r="L175" s="2"/>
      <c r="M175" s="2"/>
    </row>
    <row r="176" spans="1:13" ht="12.75" customHeight="1" x14ac:dyDescent="0.2">
      <c r="A176" s="10"/>
      <c r="B176" s="1"/>
      <c r="C176" s="1"/>
      <c r="D176" s="1"/>
      <c r="E176" s="1"/>
      <c r="F176" s="1"/>
      <c r="G176" s="4"/>
      <c r="H176" s="5"/>
      <c r="I176" s="5"/>
      <c r="J176" s="2"/>
      <c r="K176" s="7"/>
      <c r="L176" s="2"/>
      <c r="M176" s="2"/>
    </row>
    <row r="177" spans="1:13" ht="12.75" customHeight="1" x14ac:dyDescent="0.2">
      <c r="A177" s="10"/>
      <c r="B177" s="1"/>
      <c r="C177" s="1"/>
      <c r="D177" s="1"/>
      <c r="E177" s="1"/>
      <c r="F177" s="1"/>
      <c r="G177" s="4"/>
      <c r="H177" s="5"/>
      <c r="I177" s="5"/>
      <c r="J177" s="2"/>
      <c r="K177" s="7"/>
      <c r="L177" s="2"/>
      <c r="M177" s="2"/>
    </row>
    <row r="178" spans="1:13" ht="12.75" customHeight="1" x14ac:dyDescent="0.2">
      <c r="A178" s="10"/>
      <c r="B178" s="1"/>
      <c r="C178" s="1"/>
      <c r="D178" s="1"/>
      <c r="E178" s="1"/>
      <c r="F178" s="1"/>
      <c r="G178" s="4"/>
      <c r="H178" s="5"/>
      <c r="I178" s="5"/>
      <c r="J178" s="2"/>
      <c r="K178" s="7"/>
      <c r="L178" s="2"/>
      <c r="M178" s="2"/>
    </row>
    <row r="179" spans="1:13" ht="12.75" customHeight="1" x14ac:dyDescent="0.2">
      <c r="A179" s="10"/>
      <c r="B179" s="1"/>
      <c r="C179" s="1"/>
      <c r="D179" s="1"/>
      <c r="E179" s="1"/>
      <c r="F179" s="1"/>
      <c r="G179" s="4"/>
      <c r="H179" s="5"/>
      <c r="I179" s="5"/>
      <c r="J179" s="2"/>
      <c r="K179" s="7"/>
      <c r="L179" s="2"/>
      <c r="M179" s="2"/>
    </row>
    <row r="180" spans="1:13" ht="12.75" customHeight="1" x14ac:dyDescent="0.2">
      <c r="A180" s="10"/>
      <c r="B180" s="1"/>
      <c r="C180" s="1"/>
      <c r="D180" s="1"/>
      <c r="E180" s="1"/>
      <c r="F180" s="1"/>
      <c r="G180" s="4"/>
      <c r="H180" s="5"/>
      <c r="I180" s="5"/>
      <c r="J180" s="2"/>
      <c r="K180" s="7"/>
      <c r="L180" s="2"/>
      <c r="M180" s="2"/>
    </row>
    <row r="181" spans="1:13" ht="12.75" customHeight="1" x14ac:dyDescent="0.2">
      <c r="A181" s="10"/>
      <c r="B181" s="1"/>
      <c r="C181" s="1"/>
      <c r="D181" s="1"/>
      <c r="E181" s="1"/>
      <c r="F181" s="1"/>
      <c r="G181" s="4"/>
      <c r="H181" s="5"/>
      <c r="I181" s="5"/>
      <c r="J181" s="2"/>
      <c r="K181" s="7"/>
      <c r="L181" s="2"/>
      <c r="M181" s="2"/>
    </row>
    <row r="182" spans="1:13" ht="12.75" customHeight="1" x14ac:dyDescent="0.2">
      <c r="A182" s="10"/>
      <c r="B182" s="1"/>
      <c r="C182" s="1"/>
      <c r="D182" s="1"/>
      <c r="E182" s="1"/>
      <c r="F182" s="1"/>
      <c r="G182" s="4"/>
      <c r="H182" s="5"/>
      <c r="I182" s="5"/>
      <c r="J182" s="2"/>
      <c r="K182" s="7"/>
      <c r="L182" s="2"/>
      <c r="M182" s="2"/>
    </row>
    <row r="183" spans="1:13" ht="12.75" customHeight="1" x14ac:dyDescent="0.2">
      <c r="A183" s="10"/>
      <c r="B183" s="1"/>
      <c r="C183" s="1"/>
      <c r="D183" s="1"/>
      <c r="E183" s="1"/>
      <c r="F183" s="1"/>
      <c r="G183" s="4"/>
      <c r="H183" s="5"/>
      <c r="I183" s="5"/>
      <c r="J183" s="2"/>
      <c r="K183" s="7"/>
      <c r="L183" s="2"/>
      <c r="M183" s="2"/>
    </row>
    <row r="184" spans="1:13" ht="12.75" customHeight="1" x14ac:dyDescent="0.2">
      <c r="A184" s="10"/>
      <c r="B184" s="1"/>
      <c r="C184" s="1"/>
      <c r="D184" s="1"/>
      <c r="E184" s="1"/>
      <c r="F184" s="1"/>
      <c r="G184" s="4"/>
      <c r="H184" s="5"/>
      <c r="I184" s="5"/>
      <c r="J184" s="2"/>
      <c r="K184" s="7"/>
      <c r="L184" s="2"/>
      <c r="M184" s="2"/>
    </row>
    <row r="185" spans="1:13" ht="12.75" customHeight="1" x14ac:dyDescent="0.2">
      <c r="A185" s="10"/>
      <c r="B185" s="1"/>
      <c r="C185" s="1"/>
      <c r="D185" s="1"/>
      <c r="E185" s="1"/>
      <c r="F185" s="1"/>
      <c r="G185" s="4"/>
      <c r="H185" s="5"/>
      <c r="I185" s="5"/>
      <c r="J185" s="2"/>
      <c r="K185" s="7"/>
      <c r="L185" s="2"/>
      <c r="M185" s="2"/>
    </row>
    <row r="186" spans="1:13" ht="12.75" customHeight="1" x14ac:dyDescent="0.2">
      <c r="A186" s="10"/>
      <c r="B186" s="1"/>
      <c r="C186" s="1"/>
      <c r="D186" s="1"/>
      <c r="E186" s="1"/>
      <c r="F186" s="1"/>
      <c r="G186" s="4"/>
      <c r="H186" s="5"/>
      <c r="I186" s="5"/>
      <c r="J186" s="2"/>
      <c r="K186" s="7"/>
      <c r="L186" s="2"/>
      <c r="M186" s="2"/>
    </row>
    <row r="187" spans="1:13" ht="12.75" customHeight="1" x14ac:dyDescent="0.2">
      <c r="A187" s="10"/>
      <c r="B187" s="1"/>
      <c r="C187" s="1"/>
      <c r="D187" s="1"/>
      <c r="E187" s="1"/>
      <c r="F187" s="1"/>
      <c r="G187" s="4"/>
      <c r="H187" s="5"/>
      <c r="I187" s="5"/>
      <c r="J187" s="2"/>
      <c r="K187" s="7"/>
      <c r="L187" s="2"/>
      <c r="M187" s="2"/>
    </row>
    <row r="188" spans="1:13" ht="12.75" customHeight="1" x14ac:dyDescent="0.2">
      <c r="A188" s="10"/>
      <c r="B188" s="1"/>
      <c r="C188" s="1"/>
      <c r="D188" s="1"/>
      <c r="E188" s="1"/>
      <c r="F188" s="1"/>
      <c r="G188" s="4"/>
      <c r="H188" s="5"/>
      <c r="I188" s="5"/>
      <c r="J188" s="2"/>
      <c r="K188" s="7"/>
      <c r="L188" s="2"/>
      <c r="M188" s="2"/>
    </row>
    <row r="189" spans="1:13" ht="12.75" customHeight="1" x14ac:dyDescent="0.2">
      <c r="A189" s="10"/>
      <c r="B189" s="1"/>
      <c r="C189" s="1"/>
      <c r="D189" s="1"/>
      <c r="E189" s="1"/>
      <c r="F189" s="1"/>
      <c r="G189" s="4"/>
      <c r="H189" s="5"/>
      <c r="I189" s="5"/>
      <c r="J189" s="2"/>
      <c r="K189" s="7"/>
      <c r="L189" s="2"/>
      <c r="M189" s="2"/>
    </row>
    <row r="190" spans="1:13" ht="12.75" customHeight="1" x14ac:dyDescent="0.2">
      <c r="A190" s="10"/>
      <c r="B190" s="1"/>
      <c r="C190" s="1"/>
      <c r="D190" s="1"/>
      <c r="E190" s="1"/>
      <c r="F190" s="1"/>
      <c r="G190" s="4"/>
      <c r="H190" s="5"/>
      <c r="I190" s="5"/>
      <c r="J190" s="2"/>
      <c r="K190" s="7"/>
      <c r="L190" s="2"/>
      <c r="M190" s="2"/>
    </row>
    <row r="191" spans="1:13" ht="12.75" customHeight="1" x14ac:dyDescent="0.2">
      <c r="A191" s="10"/>
      <c r="B191" s="1"/>
      <c r="C191" s="1"/>
      <c r="D191" s="1"/>
      <c r="E191" s="1"/>
      <c r="F191" s="1"/>
      <c r="G191" s="4"/>
      <c r="H191" s="5"/>
      <c r="I191" s="5"/>
      <c r="J191" s="2"/>
      <c r="K191" s="7"/>
      <c r="L191" s="2"/>
      <c r="M191" s="2"/>
    </row>
    <row r="192" spans="1:13" ht="12.75" customHeight="1" x14ac:dyDescent="0.2">
      <c r="A192" s="10"/>
      <c r="B192" s="1"/>
      <c r="C192" s="1"/>
      <c r="D192" s="1"/>
      <c r="E192" s="1"/>
      <c r="F192" s="1"/>
      <c r="G192" s="4"/>
      <c r="H192" s="5"/>
      <c r="I192" s="5"/>
      <c r="J192" s="2"/>
      <c r="K192" s="7"/>
      <c r="L192" s="2"/>
      <c r="M192" s="2"/>
    </row>
    <row r="193" spans="1:13" ht="12.75" customHeight="1" x14ac:dyDescent="0.2">
      <c r="A193" s="10"/>
      <c r="B193" s="1"/>
      <c r="C193" s="1"/>
      <c r="D193" s="1"/>
      <c r="E193" s="1"/>
      <c r="F193" s="1"/>
      <c r="G193" s="4"/>
      <c r="H193" s="5"/>
      <c r="I193" s="5"/>
      <c r="J193" s="2"/>
      <c r="K193" s="7"/>
      <c r="L193" s="2"/>
      <c r="M193" s="2"/>
    </row>
    <row r="194" spans="1:13" ht="12.75" customHeight="1" x14ac:dyDescent="0.2">
      <c r="A194" s="10"/>
      <c r="B194" s="1"/>
      <c r="C194" s="1"/>
      <c r="D194" s="1"/>
      <c r="E194" s="1"/>
      <c r="F194" s="1"/>
      <c r="G194" s="4"/>
      <c r="H194" s="5"/>
      <c r="I194" s="5"/>
      <c r="J194" s="2"/>
      <c r="K194" s="7"/>
      <c r="L194" s="2"/>
      <c r="M194" s="2"/>
    </row>
    <row r="195" spans="1:13" ht="12.75" customHeight="1" x14ac:dyDescent="0.2">
      <c r="A195" s="10"/>
      <c r="B195" s="1"/>
      <c r="C195" s="1"/>
      <c r="D195" s="1"/>
      <c r="E195" s="1"/>
      <c r="F195" s="1"/>
      <c r="G195" s="4"/>
      <c r="H195" s="5"/>
      <c r="I195" s="5"/>
      <c r="J195" s="2"/>
      <c r="K195" s="7"/>
      <c r="L195" s="2"/>
      <c r="M195" s="2"/>
    </row>
    <row r="196" spans="1:13" ht="12.75" customHeight="1" x14ac:dyDescent="0.2">
      <c r="A196" s="10"/>
      <c r="B196" s="1"/>
      <c r="C196" s="1"/>
      <c r="D196" s="1"/>
      <c r="E196" s="1"/>
      <c r="F196" s="1"/>
      <c r="G196" s="4"/>
      <c r="H196" s="5"/>
      <c r="I196" s="5"/>
      <c r="J196" s="2"/>
      <c r="K196" s="7"/>
      <c r="L196" s="2"/>
      <c r="M196" s="2"/>
    </row>
    <row r="197" spans="1:13" ht="12.75" customHeight="1" x14ac:dyDescent="0.2">
      <c r="A197" s="10"/>
      <c r="B197" s="1"/>
      <c r="C197" s="1"/>
      <c r="D197" s="1"/>
      <c r="E197" s="1"/>
      <c r="F197" s="1"/>
      <c r="G197" s="4"/>
      <c r="H197" s="5"/>
      <c r="I197" s="5"/>
      <c r="J197" s="2"/>
      <c r="K197" s="7"/>
      <c r="L197" s="2"/>
      <c r="M197" s="2"/>
    </row>
    <row r="198" spans="1:13" ht="12.75" customHeight="1" x14ac:dyDescent="0.2">
      <c r="A198" s="10"/>
      <c r="B198" s="1"/>
      <c r="C198" s="1"/>
      <c r="D198" s="1"/>
      <c r="E198" s="1"/>
      <c r="F198" s="1"/>
      <c r="G198" s="4"/>
      <c r="H198" s="5"/>
      <c r="I198" s="5"/>
      <c r="J198" s="2"/>
      <c r="K198" s="7"/>
      <c r="L198" s="2"/>
      <c r="M198" s="2"/>
    </row>
    <row r="199" spans="1:13" ht="12.75" customHeight="1" x14ac:dyDescent="0.2">
      <c r="A199" s="10"/>
      <c r="B199" s="1"/>
      <c r="C199" s="1"/>
      <c r="D199" s="1"/>
      <c r="E199" s="1"/>
      <c r="F199" s="1"/>
      <c r="G199" s="4"/>
      <c r="H199" s="5"/>
      <c r="I199" s="5"/>
      <c r="J199" s="2"/>
      <c r="K199" s="7"/>
      <c r="L199" s="2"/>
      <c r="M199" s="2"/>
    </row>
    <row r="200" spans="1:13" ht="12.75" customHeight="1" x14ac:dyDescent="0.2">
      <c r="A200" s="10"/>
      <c r="B200" s="1"/>
      <c r="C200" s="1"/>
      <c r="D200" s="1"/>
      <c r="E200" s="1"/>
      <c r="F200" s="1"/>
      <c r="G200" s="4"/>
      <c r="H200" s="5"/>
      <c r="I200" s="5"/>
      <c r="J200" s="2"/>
      <c r="K200" s="7"/>
      <c r="L200" s="2"/>
      <c r="M200" s="2"/>
    </row>
    <row r="201" spans="1:13" ht="12.75" customHeight="1" x14ac:dyDescent="0.2">
      <c r="A201" s="10"/>
      <c r="B201" s="1"/>
      <c r="C201" s="1"/>
      <c r="D201" s="1"/>
      <c r="E201" s="1"/>
      <c r="F201" s="1"/>
      <c r="G201" s="4"/>
      <c r="H201" s="5"/>
      <c r="I201" s="5"/>
      <c r="J201" s="2"/>
      <c r="K201" s="7"/>
      <c r="L201" s="2"/>
      <c r="M201" s="2"/>
    </row>
    <row r="202" spans="1:13" ht="12.75" customHeight="1" x14ac:dyDescent="0.2">
      <c r="A202" s="10"/>
      <c r="B202" s="1"/>
      <c r="C202" s="1"/>
      <c r="D202" s="1"/>
      <c r="E202" s="1"/>
      <c r="F202" s="1"/>
      <c r="G202" s="4"/>
      <c r="H202" s="5"/>
      <c r="I202" s="5"/>
      <c r="J202" s="2"/>
      <c r="K202" s="7"/>
      <c r="L202" s="2"/>
      <c r="M202" s="2"/>
    </row>
    <row r="203" spans="1:13" ht="12.75" customHeight="1" x14ac:dyDescent="0.2">
      <c r="A203" s="10"/>
      <c r="B203" s="1"/>
      <c r="C203" s="1"/>
      <c r="D203" s="1"/>
      <c r="E203" s="1"/>
      <c r="F203" s="1"/>
      <c r="G203" s="4"/>
      <c r="H203" s="5"/>
      <c r="I203" s="5"/>
      <c r="J203" s="2"/>
      <c r="K203" s="7"/>
      <c r="L203" s="2"/>
      <c r="M203" s="2"/>
    </row>
    <row r="204" spans="1:13" ht="12.75" customHeight="1" x14ac:dyDescent="0.2">
      <c r="A204" s="10"/>
      <c r="B204" s="1"/>
      <c r="C204" s="1"/>
      <c r="D204" s="1"/>
      <c r="E204" s="1"/>
      <c r="F204" s="1"/>
      <c r="G204" s="4"/>
      <c r="H204" s="5"/>
      <c r="I204" s="5"/>
      <c r="J204" s="2"/>
      <c r="K204" s="7"/>
      <c r="L204" s="2"/>
      <c r="M204" s="2"/>
    </row>
    <row r="205" spans="1:13" ht="12.75" customHeight="1" x14ac:dyDescent="0.2">
      <c r="A205" s="10"/>
      <c r="B205" s="1"/>
      <c r="C205" s="1"/>
      <c r="D205" s="1"/>
      <c r="E205" s="1"/>
      <c r="F205" s="1"/>
      <c r="G205" s="4"/>
      <c r="H205" s="5"/>
      <c r="I205" s="5"/>
      <c r="J205" s="2"/>
      <c r="K205" s="7"/>
      <c r="L205" s="2"/>
      <c r="M205" s="2"/>
    </row>
    <row r="206" spans="1:13" ht="12.75" customHeight="1" x14ac:dyDescent="0.2">
      <c r="A206" s="10"/>
      <c r="B206" s="1"/>
      <c r="C206" s="1"/>
      <c r="D206" s="1"/>
      <c r="E206" s="1"/>
      <c r="F206" s="1"/>
      <c r="G206" s="4"/>
      <c r="H206" s="5"/>
      <c r="I206" s="5"/>
      <c r="J206" s="2"/>
      <c r="K206" s="7"/>
      <c r="L206" s="2"/>
      <c r="M206" s="2"/>
    </row>
    <row r="207" spans="1:13" ht="12.75" customHeight="1" x14ac:dyDescent="0.2">
      <c r="A207" s="10"/>
      <c r="B207" s="1"/>
      <c r="C207" s="1"/>
      <c r="D207" s="1"/>
      <c r="E207" s="1"/>
      <c r="F207" s="1"/>
      <c r="G207" s="4"/>
      <c r="H207" s="5"/>
      <c r="I207" s="5"/>
      <c r="J207" s="2"/>
      <c r="K207" s="7"/>
      <c r="L207" s="2"/>
      <c r="M207" s="2"/>
    </row>
    <row r="208" spans="1:13" ht="12.75" customHeight="1" x14ac:dyDescent="0.2">
      <c r="A208" s="10"/>
      <c r="B208" s="1"/>
      <c r="C208" s="1"/>
      <c r="D208" s="1"/>
      <c r="E208" s="1"/>
      <c r="F208" s="1"/>
      <c r="G208" s="4"/>
      <c r="H208" s="5"/>
      <c r="I208" s="5"/>
      <c r="J208" s="2"/>
      <c r="K208" s="7"/>
      <c r="L208" s="2"/>
      <c r="M208" s="2"/>
    </row>
    <row r="209" spans="1:13" ht="12.75" customHeight="1" x14ac:dyDescent="0.2">
      <c r="A209" s="10"/>
      <c r="B209" s="1"/>
      <c r="C209" s="1"/>
      <c r="D209" s="1"/>
      <c r="E209" s="1"/>
      <c r="F209" s="1"/>
      <c r="G209" s="4"/>
      <c r="H209" s="5"/>
      <c r="I209" s="5"/>
      <c r="J209" s="2"/>
      <c r="K209" s="7"/>
      <c r="L209" s="2"/>
      <c r="M209" s="2"/>
    </row>
    <row r="210" spans="1:13" ht="12.75" customHeight="1" x14ac:dyDescent="0.2">
      <c r="A210" s="10"/>
      <c r="B210" s="1"/>
      <c r="C210" s="1"/>
      <c r="D210" s="1"/>
      <c r="E210" s="1"/>
      <c r="F210" s="1"/>
      <c r="G210" s="4"/>
      <c r="H210" s="5"/>
      <c r="I210" s="5"/>
      <c r="J210" s="2"/>
      <c r="K210" s="7"/>
      <c r="L210" s="2"/>
      <c r="M210" s="2"/>
    </row>
    <row r="211" spans="1:13" ht="12.75" customHeight="1" x14ac:dyDescent="0.2">
      <c r="A211" s="10"/>
      <c r="B211" s="1"/>
      <c r="C211" s="1"/>
      <c r="D211" s="1"/>
      <c r="E211" s="1"/>
      <c r="F211" s="1"/>
      <c r="G211" s="4"/>
      <c r="H211" s="5"/>
      <c r="I211" s="5"/>
      <c r="J211" s="2"/>
      <c r="K211" s="7"/>
      <c r="L211" s="2"/>
      <c r="M211" s="2"/>
    </row>
    <row r="212" spans="1:13" ht="12.75" customHeight="1" x14ac:dyDescent="0.2">
      <c r="A212" s="10"/>
      <c r="B212" s="1"/>
      <c r="C212" s="1"/>
      <c r="D212" s="1"/>
      <c r="E212" s="1"/>
      <c r="F212" s="1"/>
      <c r="G212" s="4"/>
      <c r="H212" s="5"/>
      <c r="I212" s="5"/>
      <c r="J212" s="2"/>
      <c r="K212" s="7"/>
      <c r="L212" s="2"/>
      <c r="M212" s="2"/>
    </row>
    <row r="213" spans="1:13" ht="12.75" customHeight="1" x14ac:dyDescent="0.2">
      <c r="A213" s="10"/>
      <c r="B213" s="1"/>
      <c r="C213" s="1"/>
      <c r="D213" s="1"/>
      <c r="E213" s="1"/>
      <c r="F213" s="1"/>
      <c r="G213" s="4"/>
      <c r="H213" s="5"/>
      <c r="I213" s="5"/>
      <c r="J213" s="2"/>
      <c r="K213" s="7"/>
      <c r="L213" s="2"/>
      <c r="M213" s="2"/>
    </row>
    <row r="214" spans="1:13" ht="12.75" customHeight="1" x14ac:dyDescent="0.2">
      <c r="A214" s="10"/>
      <c r="B214" s="1"/>
      <c r="C214" s="1"/>
      <c r="D214" s="1"/>
      <c r="E214" s="1"/>
      <c r="F214" s="1"/>
      <c r="G214" s="4"/>
      <c r="H214" s="5"/>
      <c r="I214" s="5"/>
      <c r="J214" s="2"/>
      <c r="K214" s="7"/>
      <c r="L214" s="2"/>
      <c r="M214" s="2"/>
    </row>
    <row r="215" spans="1:13" ht="12.75" customHeight="1" x14ac:dyDescent="0.2">
      <c r="A215" s="10"/>
      <c r="B215" s="1"/>
      <c r="C215" s="1"/>
      <c r="D215" s="1"/>
      <c r="E215" s="1"/>
      <c r="F215" s="1"/>
      <c r="G215" s="4"/>
      <c r="H215" s="5"/>
      <c r="I215" s="5"/>
      <c r="J215" s="2"/>
      <c r="K215" s="7"/>
      <c r="L215" s="2"/>
      <c r="M215" s="2"/>
    </row>
    <row r="216" spans="1:13" ht="12.75" customHeight="1" x14ac:dyDescent="0.2">
      <c r="A216" s="10"/>
      <c r="B216" s="1"/>
      <c r="C216" s="1"/>
      <c r="D216" s="1"/>
      <c r="E216" s="1"/>
      <c r="F216" s="1"/>
      <c r="G216" s="4"/>
      <c r="H216" s="5"/>
      <c r="I216" s="5"/>
      <c r="J216" s="2"/>
      <c r="K216" s="7"/>
      <c r="L216" s="2"/>
      <c r="M216" s="2"/>
    </row>
    <row r="217" spans="1:13" ht="12.75" customHeight="1" x14ac:dyDescent="0.2">
      <c r="A217" s="10"/>
      <c r="B217" s="1"/>
      <c r="C217" s="1"/>
      <c r="D217" s="1"/>
      <c r="E217" s="1"/>
      <c r="F217" s="1"/>
      <c r="G217" s="4"/>
      <c r="H217" s="5"/>
      <c r="I217" s="5"/>
      <c r="J217" s="2"/>
      <c r="K217" s="7"/>
      <c r="L217" s="2"/>
      <c r="M217" s="2"/>
    </row>
    <row r="218" spans="1:13" ht="12.75" customHeight="1" x14ac:dyDescent="0.2">
      <c r="A218" s="10"/>
      <c r="B218" s="1"/>
      <c r="C218" s="1"/>
      <c r="D218" s="1"/>
      <c r="E218" s="1"/>
      <c r="F218" s="1"/>
      <c r="G218" s="4"/>
      <c r="H218" s="5"/>
      <c r="I218" s="5"/>
      <c r="J218" s="2"/>
      <c r="K218" s="7"/>
      <c r="L218" s="2"/>
      <c r="M218" s="2"/>
    </row>
    <row r="219" spans="1:13" ht="12.75" customHeight="1" x14ac:dyDescent="0.2">
      <c r="A219" s="10"/>
      <c r="B219" s="1"/>
      <c r="C219" s="1"/>
      <c r="D219" s="1"/>
      <c r="E219" s="1"/>
      <c r="F219" s="1"/>
      <c r="G219" s="4"/>
      <c r="H219" s="5"/>
      <c r="I219" s="5"/>
      <c r="J219" s="2"/>
      <c r="K219" s="7"/>
      <c r="L219" s="2"/>
      <c r="M219" s="2"/>
    </row>
    <row r="220" spans="1:13" ht="12.75" customHeight="1" x14ac:dyDescent="0.2">
      <c r="A220" s="10"/>
      <c r="B220" s="1"/>
      <c r="C220" s="1"/>
      <c r="D220" s="1"/>
      <c r="E220" s="1"/>
      <c r="F220" s="1"/>
      <c r="G220" s="4"/>
      <c r="H220" s="5"/>
      <c r="I220" s="5"/>
      <c r="J220" s="2"/>
      <c r="K220" s="7"/>
      <c r="L220" s="2"/>
      <c r="M220" s="2"/>
    </row>
    <row r="221" spans="1:13" ht="12.75" customHeight="1" x14ac:dyDescent="0.2">
      <c r="A221" s="10"/>
      <c r="B221" s="1"/>
      <c r="C221" s="1"/>
      <c r="D221" s="1"/>
      <c r="E221" s="1"/>
      <c r="F221" s="1"/>
      <c r="G221" s="4"/>
      <c r="H221" s="5"/>
      <c r="I221" s="5"/>
      <c r="J221" s="2"/>
      <c r="K221" s="7"/>
      <c r="L221" s="2"/>
      <c r="M221" s="2"/>
    </row>
    <row r="222" spans="1:13" ht="12.75" customHeight="1" x14ac:dyDescent="0.2">
      <c r="A222" s="10"/>
      <c r="B222" s="1"/>
      <c r="C222" s="1"/>
      <c r="D222" s="1"/>
      <c r="E222" s="1"/>
      <c r="F222" s="1"/>
      <c r="G222" s="4"/>
      <c r="H222" s="5"/>
      <c r="I222" s="5"/>
      <c r="J222" s="2"/>
      <c r="K222" s="7"/>
      <c r="L222" s="2"/>
      <c r="M222" s="2"/>
    </row>
    <row r="223" spans="1:13" ht="12.75" customHeight="1" x14ac:dyDescent="0.2">
      <c r="A223" s="10"/>
      <c r="B223" s="1"/>
      <c r="C223" s="1"/>
      <c r="D223" s="1"/>
      <c r="E223" s="1"/>
      <c r="F223" s="1"/>
      <c r="G223" s="4"/>
      <c r="H223" s="5"/>
      <c r="I223" s="5"/>
      <c r="J223" s="2"/>
      <c r="K223" s="7"/>
      <c r="L223" s="2"/>
      <c r="M223" s="2"/>
    </row>
    <row r="224" spans="1:13" ht="12.75" customHeight="1" x14ac:dyDescent="0.2">
      <c r="A224" s="10"/>
      <c r="B224" s="1"/>
      <c r="C224" s="1"/>
      <c r="D224" s="1"/>
      <c r="E224" s="1"/>
      <c r="F224" s="1"/>
      <c r="G224" s="4"/>
      <c r="H224" s="5"/>
      <c r="I224" s="5"/>
      <c r="J224" s="2"/>
      <c r="K224" s="7"/>
      <c r="L224" s="2"/>
      <c r="M224" s="2"/>
    </row>
    <row r="225" spans="1:13" ht="12.75" customHeight="1" x14ac:dyDescent="0.2">
      <c r="A225" s="10"/>
      <c r="B225" s="1"/>
      <c r="C225" s="1"/>
      <c r="D225" s="1"/>
      <c r="E225" s="1"/>
      <c r="F225" s="1"/>
      <c r="G225" s="4"/>
      <c r="H225" s="5"/>
      <c r="I225" s="5"/>
      <c r="J225" s="2"/>
      <c r="K225" s="7"/>
      <c r="L225" s="2"/>
      <c r="M225" s="2"/>
    </row>
    <row r="226" spans="1:13" ht="12.75" customHeight="1" x14ac:dyDescent="0.2">
      <c r="A226" s="10"/>
      <c r="B226" s="1"/>
      <c r="C226" s="1"/>
      <c r="D226" s="1"/>
      <c r="E226" s="1"/>
      <c r="F226" s="1"/>
      <c r="G226" s="4"/>
      <c r="H226" s="5"/>
      <c r="I226" s="5"/>
      <c r="J226" s="2"/>
      <c r="K226" s="7"/>
      <c r="L226" s="2"/>
      <c r="M226" s="2"/>
    </row>
    <row r="227" spans="1:13" ht="12.75" customHeight="1" x14ac:dyDescent="0.2">
      <c r="A227" s="10"/>
      <c r="B227" s="1"/>
      <c r="C227" s="1"/>
      <c r="D227" s="1"/>
      <c r="E227" s="1"/>
      <c r="F227" s="1"/>
      <c r="G227" s="4"/>
      <c r="H227" s="5"/>
      <c r="I227" s="5"/>
      <c r="J227" s="2"/>
      <c r="K227" s="7"/>
      <c r="L227" s="2"/>
      <c r="M227" s="2"/>
    </row>
    <row r="228" spans="1:13" ht="12.75" customHeight="1" x14ac:dyDescent="0.2">
      <c r="A228" s="10"/>
      <c r="B228" s="1"/>
      <c r="C228" s="1"/>
      <c r="D228" s="1"/>
      <c r="E228" s="1"/>
      <c r="F228" s="1"/>
      <c r="G228" s="4"/>
      <c r="H228" s="5"/>
      <c r="I228" s="5"/>
      <c r="J228" s="2"/>
      <c r="K228" s="7"/>
      <c r="L228" s="2"/>
      <c r="M228" s="2"/>
    </row>
    <row r="229" spans="1:13" ht="12.75" customHeight="1" x14ac:dyDescent="0.2">
      <c r="A229" s="10"/>
      <c r="B229" s="1"/>
      <c r="C229" s="1"/>
      <c r="D229" s="1"/>
      <c r="E229" s="1"/>
      <c r="F229" s="1"/>
      <c r="G229" s="4"/>
      <c r="H229" s="5"/>
      <c r="I229" s="5"/>
      <c r="J229" s="2"/>
      <c r="K229" s="7"/>
      <c r="L229" s="2"/>
      <c r="M229" s="2"/>
    </row>
    <row r="230" spans="1:13" ht="12.75" customHeight="1" x14ac:dyDescent="0.2">
      <c r="A230" s="10"/>
      <c r="B230" s="1"/>
      <c r="C230" s="1"/>
      <c r="D230" s="1"/>
      <c r="E230" s="1"/>
      <c r="F230" s="1"/>
      <c r="G230" s="4"/>
      <c r="H230" s="5"/>
      <c r="I230" s="5"/>
      <c r="J230" s="2"/>
      <c r="K230" s="7"/>
      <c r="L230" s="2"/>
      <c r="M230" s="2"/>
    </row>
    <row r="231" spans="1:13" ht="12.75" customHeight="1" x14ac:dyDescent="0.2">
      <c r="A231" s="10"/>
      <c r="B231" s="1"/>
      <c r="C231" s="1"/>
      <c r="D231" s="1"/>
      <c r="E231" s="1"/>
      <c r="F231" s="1"/>
      <c r="G231" s="4"/>
      <c r="H231" s="5"/>
      <c r="I231" s="5"/>
      <c r="J231" s="2"/>
      <c r="K231" s="7"/>
      <c r="L231" s="2"/>
      <c r="M231" s="2"/>
    </row>
    <row r="232" spans="1:13" ht="12.75" customHeight="1" x14ac:dyDescent="0.2">
      <c r="A232" s="10"/>
      <c r="B232" s="1"/>
      <c r="C232" s="1"/>
      <c r="D232" s="1"/>
      <c r="E232" s="1"/>
      <c r="F232" s="1"/>
      <c r="G232" s="4"/>
      <c r="H232" s="5"/>
      <c r="I232" s="5"/>
      <c r="J232" s="2"/>
      <c r="K232" s="7"/>
      <c r="L232" s="2"/>
      <c r="M232" s="2"/>
    </row>
    <row r="233" spans="1:13" ht="12.75" customHeight="1" x14ac:dyDescent="0.2">
      <c r="A233" s="10"/>
      <c r="B233" s="1"/>
      <c r="C233" s="1"/>
      <c r="D233" s="1"/>
      <c r="E233" s="1"/>
      <c r="F233" s="1"/>
      <c r="G233" s="4"/>
      <c r="H233" s="5"/>
      <c r="I233" s="5"/>
      <c r="J233" s="2"/>
      <c r="K233" s="7"/>
      <c r="L233" s="2"/>
      <c r="M233" s="2"/>
    </row>
    <row r="234" spans="1:13" ht="12.75" customHeight="1" x14ac:dyDescent="0.2">
      <c r="A234" s="10"/>
      <c r="B234" s="1"/>
      <c r="C234" s="1"/>
      <c r="D234" s="1"/>
      <c r="E234" s="1"/>
      <c r="F234" s="1"/>
      <c r="G234" s="4"/>
      <c r="H234" s="5"/>
      <c r="I234" s="5"/>
      <c r="J234" s="2"/>
      <c r="K234" s="7"/>
      <c r="L234" s="2"/>
      <c r="M234" s="2"/>
    </row>
    <row r="235" spans="1:13" ht="12.75" customHeight="1" x14ac:dyDescent="0.2">
      <c r="A235" s="10"/>
      <c r="B235" s="1"/>
      <c r="C235" s="1"/>
      <c r="D235" s="1"/>
      <c r="E235" s="1"/>
      <c r="F235" s="1"/>
      <c r="G235" s="4"/>
      <c r="H235" s="5"/>
      <c r="I235" s="5"/>
      <c r="J235" s="2"/>
      <c r="K235" s="7"/>
      <c r="L235" s="2"/>
      <c r="M235" s="2"/>
    </row>
    <row r="236" spans="1:13" ht="12.75" customHeight="1" x14ac:dyDescent="0.2">
      <c r="A236" s="10"/>
      <c r="B236" s="1"/>
      <c r="C236" s="1"/>
      <c r="D236" s="1"/>
      <c r="E236" s="1"/>
      <c r="F236" s="1"/>
      <c r="G236" s="4"/>
      <c r="H236" s="5"/>
      <c r="I236" s="5"/>
      <c r="J236" s="2"/>
      <c r="K236" s="7"/>
      <c r="L236" s="2"/>
      <c r="M236" s="2"/>
    </row>
    <row r="237" spans="1:13" ht="12.75" customHeight="1" x14ac:dyDescent="0.2">
      <c r="A237" s="10"/>
      <c r="B237" s="1"/>
      <c r="C237" s="1"/>
      <c r="D237" s="1"/>
      <c r="E237" s="1"/>
      <c r="F237" s="1"/>
      <c r="G237" s="4"/>
      <c r="H237" s="5"/>
      <c r="I237" s="5"/>
      <c r="J237" s="2"/>
      <c r="K237" s="7"/>
      <c r="L237" s="2"/>
      <c r="M237" s="2"/>
    </row>
    <row r="238" spans="1:13" ht="12.75" customHeight="1" x14ac:dyDescent="0.2">
      <c r="A238" s="10"/>
      <c r="B238" s="1"/>
      <c r="C238" s="1"/>
      <c r="D238" s="1"/>
      <c r="E238" s="1"/>
      <c r="F238" s="1"/>
      <c r="G238" s="4"/>
      <c r="H238" s="5"/>
      <c r="I238" s="5"/>
      <c r="J238" s="2"/>
      <c r="K238" s="7"/>
      <c r="L238" s="2"/>
      <c r="M238" s="2"/>
    </row>
    <row r="239" spans="1:13" ht="12.75" customHeight="1" x14ac:dyDescent="0.2">
      <c r="A239" s="10"/>
      <c r="B239" s="1"/>
      <c r="C239" s="1"/>
      <c r="D239" s="1"/>
      <c r="E239" s="1"/>
      <c r="F239" s="1"/>
      <c r="G239" s="4"/>
      <c r="H239" s="5"/>
      <c r="I239" s="5"/>
      <c r="J239" s="2"/>
      <c r="K239" s="7"/>
      <c r="L239" s="2"/>
      <c r="M239" s="2"/>
    </row>
    <row r="240" spans="1:13" ht="12.75" customHeight="1" x14ac:dyDescent="0.2">
      <c r="A240" s="10"/>
      <c r="B240" s="1"/>
      <c r="C240" s="1"/>
      <c r="D240" s="1"/>
      <c r="E240" s="1"/>
      <c r="F240" s="1"/>
      <c r="G240" s="4"/>
      <c r="H240" s="5"/>
      <c r="I240" s="5"/>
      <c r="J240" s="2"/>
      <c r="K240" s="7"/>
      <c r="L240" s="2"/>
      <c r="M240" s="2"/>
    </row>
    <row r="241" spans="1:13" ht="12.75" customHeight="1" x14ac:dyDescent="0.2">
      <c r="A241" s="10"/>
      <c r="B241" s="1"/>
      <c r="C241" s="1"/>
      <c r="D241" s="1"/>
      <c r="E241" s="1"/>
      <c r="F241" s="1"/>
      <c r="G241" s="4"/>
      <c r="H241" s="5"/>
      <c r="I241" s="5"/>
      <c r="J241" s="2"/>
      <c r="K241" s="7"/>
      <c r="L241" s="2"/>
      <c r="M241" s="2"/>
    </row>
    <row r="242" spans="1:13" ht="12.75" customHeight="1" x14ac:dyDescent="0.2">
      <c r="A242" s="10"/>
      <c r="B242" s="1"/>
      <c r="C242" s="1"/>
      <c r="D242" s="1"/>
      <c r="E242" s="1"/>
      <c r="F242" s="1"/>
      <c r="G242" s="4"/>
      <c r="H242" s="5"/>
      <c r="I242" s="5"/>
      <c r="J242" s="2"/>
      <c r="K242" s="7"/>
      <c r="L242" s="2"/>
      <c r="M242" s="2"/>
    </row>
    <row r="243" spans="1:13" ht="12.75" customHeight="1" x14ac:dyDescent="0.2">
      <c r="A243" s="10"/>
      <c r="B243" s="1"/>
      <c r="C243" s="1"/>
      <c r="D243" s="1"/>
      <c r="E243" s="1"/>
      <c r="F243" s="1"/>
      <c r="G243" s="4"/>
      <c r="H243" s="5"/>
      <c r="I243" s="5"/>
      <c r="J243" s="2"/>
      <c r="K243" s="7"/>
      <c r="L243" s="2"/>
      <c r="M243" s="2"/>
    </row>
    <row r="244" spans="1:13" ht="12.75" customHeight="1" x14ac:dyDescent="0.2">
      <c r="A244" s="10"/>
      <c r="B244" s="1"/>
      <c r="C244" s="1"/>
      <c r="D244" s="1"/>
      <c r="E244" s="1"/>
      <c r="F244" s="1"/>
      <c r="G244" s="4"/>
      <c r="H244" s="5"/>
      <c r="I244" s="5"/>
      <c r="J244" s="2"/>
      <c r="K244" s="7"/>
      <c r="L244" s="2"/>
      <c r="M244" s="2"/>
    </row>
    <row r="245" spans="1:13" ht="12.75" customHeight="1" x14ac:dyDescent="0.2">
      <c r="A245" s="10"/>
      <c r="B245" s="1"/>
      <c r="C245" s="1"/>
      <c r="D245" s="1"/>
      <c r="E245" s="1"/>
      <c r="F245" s="1"/>
      <c r="G245" s="4"/>
      <c r="H245" s="5"/>
      <c r="I245" s="5"/>
      <c r="J245" s="2"/>
      <c r="K245" s="7"/>
      <c r="L245" s="2"/>
      <c r="M245" s="2"/>
    </row>
    <row r="246" spans="1:13" ht="12.75" customHeight="1" x14ac:dyDescent="0.2">
      <c r="A246" s="10"/>
      <c r="B246" s="1"/>
      <c r="C246" s="1"/>
      <c r="D246" s="1"/>
      <c r="E246" s="1"/>
      <c r="F246" s="1"/>
      <c r="G246" s="4"/>
      <c r="H246" s="5"/>
      <c r="I246" s="5"/>
      <c r="J246" s="2"/>
      <c r="K246" s="7"/>
      <c r="L246" s="2"/>
      <c r="M246" s="2"/>
    </row>
    <row r="247" spans="1:13" ht="12.75" customHeight="1" x14ac:dyDescent="0.2">
      <c r="A247" s="10"/>
      <c r="B247" s="1"/>
      <c r="C247" s="1"/>
      <c r="D247" s="1"/>
      <c r="E247" s="1"/>
      <c r="F247" s="1"/>
      <c r="G247" s="4"/>
      <c r="H247" s="5"/>
      <c r="I247" s="5"/>
      <c r="J247" s="2"/>
      <c r="K247" s="7"/>
      <c r="L247" s="2"/>
      <c r="M247" s="2"/>
    </row>
    <row r="248" spans="1:13" ht="12.75" customHeight="1" x14ac:dyDescent="0.2">
      <c r="A248" s="10"/>
      <c r="B248" s="1"/>
      <c r="C248" s="1"/>
      <c r="D248" s="1"/>
      <c r="E248" s="1"/>
      <c r="F248" s="1"/>
      <c r="G248" s="4"/>
      <c r="H248" s="5"/>
      <c r="I248" s="5"/>
      <c r="J248" s="2"/>
      <c r="K248" s="7"/>
      <c r="L248" s="2"/>
      <c r="M248" s="2"/>
    </row>
    <row r="249" spans="1:13" ht="12.75" customHeight="1" x14ac:dyDescent="0.2">
      <c r="A249" s="10"/>
      <c r="B249" s="1"/>
      <c r="C249" s="1"/>
      <c r="D249" s="1"/>
      <c r="E249" s="1"/>
      <c r="F249" s="1"/>
      <c r="G249" s="4"/>
      <c r="H249" s="5"/>
      <c r="I249" s="5"/>
      <c r="J249" s="2"/>
      <c r="K249" s="7"/>
      <c r="L249" s="2"/>
      <c r="M249" s="2"/>
    </row>
    <row r="250" spans="1:13" ht="12.75" customHeight="1" x14ac:dyDescent="0.2">
      <c r="A250" s="10"/>
      <c r="B250" s="1"/>
      <c r="C250" s="1"/>
      <c r="D250" s="1"/>
      <c r="E250" s="1"/>
      <c r="F250" s="1"/>
      <c r="G250" s="4"/>
      <c r="H250" s="5"/>
      <c r="I250" s="5"/>
      <c r="J250" s="2"/>
      <c r="K250" s="7"/>
      <c r="L250" s="2"/>
      <c r="M250" s="2"/>
    </row>
    <row r="251" spans="1:13" ht="12.75" customHeight="1" x14ac:dyDescent="0.2">
      <c r="A251" s="10"/>
      <c r="B251" s="1"/>
      <c r="C251" s="1"/>
      <c r="D251" s="1"/>
      <c r="E251" s="1"/>
      <c r="F251" s="1"/>
      <c r="G251" s="4"/>
      <c r="H251" s="5"/>
      <c r="I251" s="5"/>
      <c r="J251" s="2"/>
      <c r="K251" s="7"/>
      <c r="L251" s="2"/>
      <c r="M251" s="2"/>
    </row>
    <row r="252" spans="1:13" ht="12.75" customHeight="1" x14ac:dyDescent="0.2">
      <c r="A252" s="10"/>
      <c r="B252" s="1"/>
      <c r="C252" s="1"/>
      <c r="D252" s="1"/>
      <c r="E252" s="1"/>
      <c r="F252" s="1"/>
      <c r="G252" s="4"/>
      <c r="H252" s="5"/>
      <c r="I252" s="5"/>
      <c r="J252" s="2"/>
      <c r="K252" s="7"/>
      <c r="L252" s="2"/>
      <c r="M252" s="2"/>
    </row>
    <row r="253" spans="1:13" ht="12.75" customHeight="1" x14ac:dyDescent="0.2">
      <c r="A253" s="10"/>
      <c r="B253" s="1"/>
      <c r="C253" s="1"/>
      <c r="D253" s="1"/>
      <c r="E253" s="1"/>
      <c r="F253" s="1"/>
      <c r="G253" s="4"/>
      <c r="H253" s="5"/>
      <c r="I253" s="5"/>
      <c r="J253" s="2"/>
      <c r="K253" s="7"/>
      <c r="L253" s="2"/>
      <c r="M253" s="2"/>
    </row>
    <row r="254" spans="1:13" ht="12.75" customHeight="1" x14ac:dyDescent="0.2">
      <c r="A254" s="10"/>
      <c r="B254" s="1"/>
      <c r="C254" s="1"/>
      <c r="D254" s="1"/>
      <c r="E254" s="1"/>
      <c r="F254" s="1"/>
      <c r="G254" s="4"/>
      <c r="H254" s="5"/>
      <c r="I254" s="5"/>
      <c r="J254" s="2"/>
      <c r="K254" s="7"/>
      <c r="L254" s="2"/>
      <c r="M254" s="2"/>
    </row>
    <row r="255" spans="1:13" ht="12.75" customHeight="1" x14ac:dyDescent="0.2">
      <c r="A255" s="10"/>
      <c r="B255" s="1"/>
      <c r="C255" s="1"/>
      <c r="D255" s="1"/>
      <c r="E255" s="1"/>
      <c r="F255" s="1"/>
      <c r="G255" s="4"/>
      <c r="H255" s="5"/>
      <c r="I255" s="5"/>
      <c r="J255" s="2"/>
      <c r="K255" s="7"/>
      <c r="L255" s="2"/>
      <c r="M255" s="2"/>
    </row>
    <row r="256" spans="1:13" ht="12.75" customHeight="1" x14ac:dyDescent="0.2">
      <c r="A256" s="10"/>
      <c r="B256" s="1"/>
      <c r="C256" s="1"/>
      <c r="D256" s="1"/>
      <c r="E256" s="1"/>
      <c r="F256" s="1"/>
      <c r="G256" s="4"/>
      <c r="H256" s="5"/>
      <c r="I256" s="5"/>
      <c r="J256" s="2"/>
      <c r="K256" s="7"/>
      <c r="L256" s="2"/>
      <c r="M256" s="2"/>
    </row>
    <row r="257" spans="1:13" ht="12.75" customHeight="1" x14ac:dyDescent="0.2">
      <c r="A257" s="10"/>
      <c r="B257" s="1"/>
      <c r="C257" s="1"/>
      <c r="D257" s="1"/>
      <c r="E257" s="1"/>
      <c r="F257" s="1"/>
      <c r="G257" s="4"/>
      <c r="H257" s="5"/>
      <c r="I257" s="5"/>
      <c r="J257" s="2"/>
      <c r="K257" s="7"/>
      <c r="L257" s="2"/>
      <c r="M257" s="2"/>
    </row>
    <row r="258" spans="1:13" ht="12.75" customHeight="1" x14ac:dyDescent="0.2">
      <c r="A258" s="10"/>
      <c r="B258" s="1"/>
      <c r="C258" s="1"/>
      <c r="D258" s="1"/>
      <c r="E258" s="1"/>
      <c r="F258" s="1"/>
      <c r="G258" s="4"/>
      <c r="H258" s="5"/>
      <c r="I258" s="5"/>
      <c r="J258" s="2"/>
      <c r="K258" s="7"/>
      <c r="L258" s="2"/>
      <c r="M258" s="2"/>
    </row>
    <row r="259" spans="1:13" ht="12.75" customHeight="1" x14ac:dyDescent="0.2">
      <c r="A259" s="10"/>
      <c r="B259" s="1"/>
      <c r="C259" s="1"/>
      <c r="D259" s="1"/>
      <c r="E259" s="1"/>
      <c r="F259" s="1"/>
      <c r="G259" s="4"/>
      <c r="H259" s="5"/>
      <c r="I259" s="5"/>
      <c r="J259" s="2"/>
      <c r="K259" s="7"/>
      <c r="L259" s="2"/>
      <c r="M259" s="2"/>
    </row>
    <row r="260" spans="1:13" ht="12.75" customHeight="1" x14ac:dyDescent="0.2">
      <c r="A260" s="10"/>
      <c r="B260" s="1"/>
      <c r="C260" s="1"/>
      <c r="D260" s="1"/>
      <c r="E260" s="1"/>
      <c r="F260" s="1"/>
      <c r="G260" s="4"/>
      <c r="H260" s="5"/>
      <c r="I260" s="5"/>
      <c r="J260" s="2"/>
      <c r="K260" s="7"/>
      <c r="L260" s="2"/>
      <c r="M260" s="2"/>
    </row>
    <row r="261" spans="1:13" ht="12.75" customHeight="1" x14ac:dyDescent="0.2">
      <c r="A261" s="10"/>
      <c r="B261" s="1"/>
      <c r="C261" s="1"/>
      <c r="D261" s="1"/>
      <c r="E261" s="1"/>
      <c r="F261" s="1"/>
      <c r="G261" s="4"/>
      <c r="H261" s="5"/>
      <c r="I261" s="5"/>
      <c r="J261" s="2"/>
      <c r="K261" s="7"/>
      <c r="L261" s="2"/>
      <c r="M261" s="2"/>
    </row>
    <row r="262" spans="1:13" ht="12.75" customHeight="1" x14ac:dyDescent="0.2">
      <c r="A262" s="10"/>
      <c r="B262" s="1"/>
      <c r="C262" s="1"/>
      <c r="D262" s="1"/>
      <c r="E262" s="1"/>
      <c r="F262" s="1"/>
      <c r="G262" s="4"/>
      <c r="H262" s="5"/>
      <c r="I262" s="5"/>
      <c r="J262" s="2"/>
      <c r="K262" s="7"/>
      <c r="L262" s="2"/>
      <c r="M262" s="2"/>
    </row>
    <row r="263" spans="1:13" ht="12.75" customHeight="1" x14ac:dyDescent="0.2">
      <c r="A263" s="10"/>
      <c r="B263" s="1"/>
      <c r="C263" s="1"/>
      <c r="D263" s="1"/>
      <c r="E263" s="1"/>
      <c r="F263" s="1"/>
      <c r="G263" s="4"/>
      <c r="H263" s="5"/>
      <c r="I263" s="5"/>
      <c r="J263" s="2"/>
      <c r="K263" s="7"/>
      <c r="L263" s="2"/>
      <c r="M263" s="2"/>
    </row>
    <row r="264" spans="1:13" ht="12.75" customHeight="1" x14ac:dyDescent="0.2">
      <c r="A264" s="10"/>
      <c r="B264" s="1"/>
      <c r="C264" s="1"/>
      <c r="D264" s="1"/>
      <c r="E264" s="1"/>
      <c r="F264" s="1"/>
      <c r="G264" s="4"/>
      <c r="H264" s="5"/>
      <c r="I264" s="5"/>
      <c r="J264" s="2"/>
      <c r="K264" s="7"/>
      <c r="L264" s="2"/>
      <c r="M264" s="2"/>
    </row>
    <row r="265" spans="1:13" ht="12.75" customHeight="1" x14ac:dyDescent="0.2">
      <c r="A265" s="10"/>
      <c r="B265" s="1"/>
      <c r="C265" s="1"/>
      <c r="D265" s="1"/>
      <c r="E265" s="1"/>
      <c r="F265" s="1"/>
      <c r="G265" s="4"/>
      <c r="H265" s="5"/>
      <c r="I265" s="5"/>
      <c r="J265" s="2"/>
      <c r="K265" s="7"/>
      <c r="L265" s="2"/>
      <c r="M265" s="2"/>
    </row>
    <row r="266" spans="1:13" ht="12.75" customHeight="1" x14ac:dyDescent="0.2">
      <c r="A266" s="10"/>
      <c r="B266" s="1"/>
      <c r="C266" s="1"/>
      <c r="D266" s="1"/>
      <c r="E266" s="1"/>
      <c r="F266" s="1"/>
      <c r="G266" s="4"/>
      <c r="H266" s="5"/>
      <c r="I266" s="5"/>
      <c r="J266" s="2"/>
      <c r="K266" s="7"/>
      <c r="L266" s="2"/>
      <c r="M266" s="2"/>
    </row>
    <row r="267" spans="1:13" ht="12.75" customHeight="1" x14ac:dyDescent="0.2">
      <c r="A267" s="10"/>
      <c r="B267" s="1"/>
      <c r="C267" s="1"/>
      <c r="D267" s="1"/>
      <c r="E267" s="1"/>
      <c r="F267" s="1"/>
      <c r="G267" s="4"/>
      <c r="H267" s="5"/>
      <c r="I267" s="5"/>
      <c r="J267" s="2"/>
      <c r="K267" s="7"/>
      <c r="L267" s="2"/>
      <c r="M267" s="2"/>
    </row>
    <row r="268" spans="1:13" ht="12.75" customHeight="1" x14ac:dyDescent="0.2">
      <c r="A268" s="10"/>
      <c r="B268" s="1"/>
      <c r="C268" s="1"/>
      <c r="D268" s="1"/>
      <c r="E268" s="1"/>
      <c r="F268" s="1"/>
      <c r="G268" s="4"/>
      <c r="H268" s="5"/>
      <c r="I268" s="5"/>
      <c r="J268" s="2"/>
      <c r="K268" s="7"/>
      <c r="L268" s="2"/>
      <c r="M268" s="2"/>
    </row>
    <row r="269" spans="1:13" ht="12.75" customHeight="1" x14ac:dyDescent="0.2">
      <c r="A269" s="10"/>
      <c r="B269" s="1"/>
      <c r="C269" s="1"/>
      <c r="D269" s="1"/>
      <c r="E269" s="1"/>
      <c r="F269" s="1"/>
      <c r="G269" s="4"/>
      <c r="H269" s="5"/>
      <c r="I269" s="5"/>
      <c r="J269" s="2"/>
      <c r="K269" s="7"/>
      <c r="L269" s="2"/>
      <c r="M269" s="2"/>
    </row>
    <row r="270" spans="1:13" ht="12.75" customHeight="1" x14ac:dyDescent="0.2">
      <c r="A270" s="10"/>
      <c r="B270" s="1"/>
      <c r="C270" s="1"/>
      <c r="D270" s="1"/>
      <c r="E270" s="1"/>
      <c r="F270" s="1"/>
      <c r="G270" s="4"/>
      <c r="H270" s="5"/>
      <c r="I270" s="5"/>
      <c r="J270" s="2"/>
      <c r="K270" s="7"/>
      <c r="L270" s="2"/>
      <c r="M270" s="2"/>
    </row>
    <row r="271" spans="1:13" ht="12.75" customHeight="1" x14ac:dyDescent="0.2">
      <c r="A271" s="10"/>
      <c r="B271" s="1"/>
      <c r="C271" s="1"/>
      <c r="D271" s="1"/>
      <c r="E271" s="1"/>
      <c r="F271" s="1"/>
      <c r="G271" s="4"/>
      <c r="H271" s="5"/>
      <c r="I271" s="5"/>
      <c r="J271" s="2"/>
      <c r="K271" s="7"/>
      <c r="L271" s="2"/>
      <c r="M271" s="2"/>
    </row>
    <row r="272" spans="1:13" ht="12.75" customHeight="1" x14ac:dyDescent="0.2">
      <c r="A272" s="10"/>
      <c r="B272" s="1"/>
      <c r="C272" s="1"/>
      <c r="D272" s="1"/>
      <c r="E272" s="1"/>
      <c r="F272" s="1"/>
      <c r="G272" s="4"/>
      <c r="H272" s="5"/>
      <c r="I272" s="5"/>
      <c r="J272" s="2"/>
      <c r="K272" s="7"/>
      <c r="L272" s="2"/>
      <c r="M272" s="2"/>
    </row>
    <row r="273" spans="1:13" ht="12.75" customHeight="1" x14ac:dyDescent="0.2">
      <c r="A273" s="10"/>
      <c r="B273" s="1"/>
      <c r="C273" s="1"/>
      <c r="D273" s="1"/>
      <c r="E273" s="1"/>
      <c r="F273" s="1"/>
      <c r="G273" s="4"/>
      <c r="H273" s="5"/>
      <c r="I273" s="5"/>
      <c r="J273" s="2"/>
      <c r="K273" s="7"/>
      <c r="L273" s="2"/>
      <c r="M273" s="2"/>
    </row>
    <row r="274" spans="1:13" ht="12.75" customHeight="1" x14ac:dyDescent="0.2">
      <c r="A274" s="10"/>
      <c r="B274" s="1"/>
      <c r="C274" s="1"/>
      <c r="D274" s="1"/>
      <c r="E274" s="1"/>
      <c r="F274" s="1"/>
      <c r="G274" s="4"/>
      <c r="H274" s="5"/>
      <c r="I274" s="5"/>
      <c r="J274" s="2"/>
      <c r="K274" s="7"/>
      <c r="L274" s="2"/>
      <c r="M274" s="2"/>
    </row>
    <row r="275" spans="1:13" ht="12.75" customHeight="1" x14ac:dyDescent="0.2">
      <c r="A275" s="10"/>
      <c r="B275" s="1"/>
      <c r="C275" s="1"/>
      <c r="D275" s="1"/>
      <c r="E275" s="1"/>
      <c r="F275" s="1"/>
      <c r="G275" s="4"/>
      <c r="H275" s="5"/>
      <c r="I275" s="5"/>
      <c r="J275" s="2"/>
      <c r="K275" s="7"/>
      <c r="L275" s="2"/>
      <c r="M275" s="2"/>
    </row>
    <row r="276" spans="1:13" ht="12.75" customHeight="1" x14ac:dyDescent="0.2">
      <c r="A276" s="10"/>
      <c r="B276" s="1"/>
      <c r="C276" s="1"/>
      <c r="D276" s="1"/>
      <c r="E276" s="1"/>
      <c r="F276" s="1"/>
      <c r="G276" s="4"/>
      <c r="H276" s="5"/>
      <c r="I276" s="5"/>
      <c r="J276" s="2"/>
      <c r="K276" s="7"/>
      <c r="L276" s="2"/>
      <c r="M276" s="2"/>
    </row>
    <row r="277" spans="1:13" ht="12.75" customHeight="1" x14ac:dyDescent="0.2">
      <c r="A277" s="10"/>
      <c r="B277" s="1"/>
      <c r="C277" s="1"/>
      <c r="D277" s="1"/>
      <c r="E277" s="1"/>
      <c r="F277" s="1"/>
      <c r="G277" s="4"/>
      <c r="H277" s="5"/>
      <c r="I277" s="5"/>
      <c r="J277" s="2"/>
      <c r="K277" s="7"/>
      <c r="L277" s="2"/>
      <c r="M277" s="2"/>
    </row>
    <row r="278" spans="1:13" ht="12.75" customHeight="1" x14ac:dyDescent="0.2">
      <c r="A278" s="10"/>
      <c r="B278" s="1"/>
      <c r="C278" s="1"/>
      <c r="D278" s="1"/>
      <c r="E278" s="1"/>
      <c r="F278" s="1"/>
      <c r="G278" s="4"/>
      <c r="H278" s="5"/>
      <c r="I278" s="5"/>
      <c r="J278" s="2"/>
      <c r="K278" s="7"/>
      <c r="L278" s="2"/>
      <c r="M278" s="2"/>
    </row>
    <row r="279" spans="1:13" ht="12.75" customHeight="1" x14ac:dyDescent="0.2">
      <c r="A279" s="10"/>
      <c r="B279" s="1"/>
      <c r="C279" s="1"/>
      <c r="D279" s="1"/>
      <c r="E279" s="1"/>
      <c r="F279" s="1"/>
      <c r="G279" s="4"/>
      <c r="H279" s="5"/>
      <c r="I279" s="5"/>
      <c r="J279" s="2"/>
      <c r="K279" s="7"/>
      <c r="L279" s="2"/>
      <c r="M279" s="2"/>
    </row>
    <row r="280" spans="1:13" ht="12.75" customHeight="1" x14ac:dyDescent="0.2">
      <c r="A280" s="10"/>
      <c r="B280" s="1"/>
      <c r="C280" s="1"/>
      <c r="D280" s="1"/>
      <c r="E280" s="1"/>
      <c r="F280" s="1"/>
      <c r="G280" s="4"/>
      <c r="H280" s="5"/>
      <c r="I280" s="5"/>
      <c r="J280" s="2"/>
      <c r="K280" s="7"/>
      <c r="L280" s="2"/>
      <c r="M280" s="2"/>
    </row>
    <row r="281" spans="1:13" ht="12.75" customHeight="1" x14ac:dyDescent="0.2">
      <c r="A281" s="10"/>
      <c r="B281" s="1"/>
      <c r="C281" s="1"/>
      <c r="D281" s="1"/>
      <c r="E281" s="1"/>
      <c r="F281" s="1"/>
      <c r="G281" s="4"/>
      <c r="H281" s="5"/>
      <c r="I281" s="5"/>
      <c r="J281" s="2"/>
      <c r="K281" s="7"/>
      <c r="L281" s="2"/>
      <c r="M281" s="2"/>
    </row>
    <row r="282" spans="1:13" ht="12.75" customHeight="1" x14ac:dyDescent="0.2">
      <c r="A282" s="10"/>
      <c r="B282" s="1"/>
      <c r="C282" s="1"/>
      <c r="D282" s="1"/>
      <c r="E282" s="1"/>
      <c r="F282" s="1"/>
      <c r="G282" s="4"/>
      <c r="H282" s="5"/>
      <c r="I282" s="5"/>
      <c r="J282" s="2"/>
      <c r="K282" s="7"/>
      <c r="L282" s="2"/>
      <c r="M282" s="2"/>
    </row>
    <row r="283" spans="1:13" ht="12.75" customHeight="1" x14ac:dyDescent="0.2">
      <c r="A283" s="10"/>
      <c r="B283" s="1"/>
      <c r="C283" s="1"/>
      <c r="D283" s="1"/>
      <c r="E283" s="1"/>
      <c r="F283" s="1"/>
      <c r="G283" s="4"/>
      <c r="H283" s="5"/>
      <c r="I283" s="5"/>
      <c r="J283" s="2"/>
      <c r="K283" s="7"/>
      <c r="L283" s="2"/>
      <c r="M283" s="2"/>
    </row>
    <row r="284" spans="1:13" ht="12.75" customHeight="1" x14ac:dyDescent="0.2">
      <c r="A284" s="10"/>
      <c r="B284" s="1"/>
      <c r="C284" s="1"/>
      <c r="D284" s="1"/>
      <c r="E284" s="1"/>
      <c r="F284" s="1"/>
      <c r="G284" s="4"/>
      <c r="H284" s="5"/>
      <c r="I284" s="5"/>
      <c r="J284" s="2"/>
      <c r="K284" s="7"/>
      <c r="L284" s="2"/>
      <c r="M284" s="2"/>
    </row>
    <row r="285" spans="1:13" ht="12.75" customHeight="1" x14ac:dyDescent="0.2">
      <c r="A285" s="10"/>
      <c r="B285" s="1"/>
      <c r="C285" s="1"/>
      <c r="D285" s="1"/>
      <c r="E285" s="1"/>
      <c r="F285" s="1"/>
      <c r="G285" s="4"/>
      <c r="H285" s="5"/>
      <c r="I285" s="5"/>
      <c r="J285" s="2"/>
      <c r="K285" s="7"/>
      <c r="L285" s="2"/>
      <c r="M285" s="2"/>
    </row>
    <row r="286" spans="1:13" ht="12.75" customHeight="1" x14ac:dyDescent="0.2">
      <c r="A286" s="10"/>
      <c r="B286" s="1"/>
      <c r="C286" s="1"/>
      <c r="D286" s="1"/>
      <c r="E286" s="1"/>
      <c r="F286" s="1"/>
      <c r="G286" s="4"/>
      <c r="H286" s="5"/>
      <c r="I286" s="5"/>
      <c r="J286" s="2"/>
      <c r="K286" s="7"/>
      <c r="L286" s="2"/>
      <c r="M286" s="2"/>
    </row>
    <row r="287" spans="1:13" ht="12.75" customHeight="1" x14ac:dyDescent="0.2">
      <c r="A287" s="10"/>
      <c r="B287" s="1"/>
      <c r="C287" s="1"/>
      <c r="D287" s="1"/>
      <c r="E287" s="1"/>
      <c r="F287" s="1"/>
      <c r="G287" s="4"/>
      <c r="H287" s="5"/>
      <c r="I287" s="5"/>
      <c r="J287" s="2"/>
      <c r="K287" s="7"/>
      <c r="L287" s="2"/>
      <c r="M287" s="2"/>
    </row>
    <row r="288" spans="1:13" ht="12.75" customHeight="1" x14ac:dyDescent="0.2">
      <c r="A288" s="10"/>
      <c r="B288" s="1"/>
      <c r="C288" s="1"/>
      <c r="D288" s="1"/>
      <c r="E288" s="1"/>
      <c r="F288" s="1"/>
      <c r="G288" s="4"/>
      <c r="H288" s="5"/>
      <c r="I288" s="5"/>
      <c r="J288" s="2"/>
      <c r="K288" s="7"/>
      <c r="L288" s="2"/>
      <c r="M288" s="2"/>
    </row>
    <row r="289" spans="1:13" ht="12.75" customHeight="1" x14ac:dyDescent="0.2">
      <c r="A289" s="10"/>
      <c r="B289" s="1"/>
      <c r="C289" s="1"/>
      <c r="D289" s="1"/>
      <c r="E289" s="1"/>
      <c r="F289" s="1"/>
      <c r="G289" s="4"/>
      <c r="H289" s="5"/>
      <c r="I289" s="5"/>
      <c r="J289" s="2"/>
      <c r="K289" s="7"/>
      <c r="L289" s="2"/>
      <c r="M289" s="2"/>
    </row>
    <row r="290" spans="1:13" ht="12.75" customHeight="1" x14ac:dyDescent="0.2">
      <c r="A290" s="10"/>
      <c r="B290" s="1"/>
      <c r="C290" s="1"/>
      <c r="D290" s="1"/>
      <c r="E290" s="1"/>
      <c r="F290" s="1"/>
      <c r="G290" s="4"/>
      <c r="H290" s="5"/>
      <c r="I290" s="5"/>
      <c r="J290" s="2"/>
      <c r="K290" s="7"/>
      <c r="L290" s="2"/>
      <c r="M290" s="2"/>
    </row>
    <row r="291" spans="1:13" ht="12.75" customHeight="1" x14ac:dyDescent="0.2">
      <c r="A291" s="10"/>
      <c r="B291" s="1"/>
      <c r="C291" s="1"/>
      <c r="D291" s="1"/>
      <c r="E291" s="1"/>
      <c r="F291" s="1"/>
      <c r="G291" s="4"/>
      <c r="H291" s="5"/>
      <c r="I291" s="5"/>
      <c r="J291" s="2"/>
      <c r="K291" s="7"/>
      <c r="L291" s="2"/>
      <c r="M291" s="2"/>
    </row>
    <row r="292" spans="1:13" ht="12.75" customHeight="1" x14ac:dyDescent="0.2">
      <c r="A292" s="10"/>
      <c r="B292" s="1"/>
      <c r="C292" s="1"/>
      <c r="D292" s="1"/>
      <c r="E292" s="1"/>
      <c r="F292" s="1"/>
      <c r="G292" s="4"/>
      <c r="H292" s="5"/>
      <c r="I292" s="5"/>
      <c r="J292" s="2"/>
      <c r="K292" s="7"/>
      <c r="L292" s="2"/>
      <c r="M292" s="2"/>
    </row>
    <row r="293" spans="1:13" ht="12.75" customHeight="1" x14ac:dyDescent="0.2">
      <c r="A293" s="10"/>
      <c r="B293" s="1"/>
      <c r="C293" s="1"/>
      <c r="D293" s="1"/>
      <c r="E293" s="1"/>
      <c r="F293" s="1"/>
      <c r="G293" s="4"/>
      <c r="H293" s="5"/>
      <c r="I293" s="5"/>
      <c r="J293" s="2"/>
      <c r="K293" s="7"/>
      <c r="L293" s="2"/>
      <c r="M293" s="2"/>
    </row>
    <row r="294" spans="1:13" ht="12.75" customHeight="1" x14ac:dyDescent="0.2">
      <c r="A294" s="10"/>
      <c r="B294" s="1"/>
      <c r="C294" s="1"/>
      <c r="D294" s="1"/>
      <c r="E294" s="1"/>
      <c r="F294" s="1"/>
      <c r="G294" s="4"/>
      <c r="H294" s="5"/>
      <c r="I294" s="5"/>
      <c r="J294" s="2"/>
      <c r="K294" s="7"/>
      <c r="L294" s="2"/>
      <c r="M294" s="2"/>
    </row>
    <row r="295" spans="1:13" ht="12.75" customHeight="1" x14ac:dyDescent="0.2">
      <c r="A295" s="10"/>
      <c r="B295" s="1"/>
      <c r="C295" s="1"/>
      <c r="D295" s="1"/>
      <c r="E295" s="1"/>
      <c r="F295" s="1"/>
      <c r="G295" s="4"/>
      <c r="H295" s="5"/>
      <c r="I295" s="5"/>
      <c r="J295" s="2"/>
      <c r="K295" s="7"/>
      <c r="L295" s="2"/>
      <c r="M295" s="2"/>
    </row>
    <row r="296" spans="1:13" ht="12.75" customHeight="1" x14ac:dyDescent="0.2">
      <c r="A296" s="10"/>
      <c r="B296" s="1"/>
      <c r="C296" s="1"/>
      <c r="D296" s="1"/>
      <c r="E296" s="1"/>
      <c r="F296" s="1"/>
      <c r="G296" s="4"/>
      <c r="H296" s="5"/>
      <c r="I296" s="5"/>
      <c r="J296" s="2"/>
      <c r="K296" s="7"/>
      <c r="L296" s="2"/>
      <c r="M296" s="2"/>
    </row>
    <row r="297" spans="1:13" ht="12.75" customHeight="1" x14ac:dyDescent="0.2">
      <c r="A297" s="10"/>
      <c r="B297" s="1"/>
      <c r="C297" s="1"/>
      <c r="D297" s="1"/>
      <c r="E297" s="1"/>
      <c r="F297" s="1"/>
      <c r="G297" s="4"/>
      <c r="H297" s="5"/>
      <c r="I297" s="5"/>
      <c r="J297" s="2"/>
      <c r="K297" s="7"/>
      <c r="L297" s="2"/>
      <c r="M297" s="2"/>
    </row>
    <row r="298" spans="1:13" ht="12.75" customHeight="1" x14ac:dyDescent="0.2">
      <c r="A298" s="10"/>
      <c r="B298" s="1"/>
      <c r="C298" s="1"/>
      <c r="D298" s="1"/>
      <c r="E298" s="1"/>
      <c r="F298" s="1"/>
      <c r="G298" s="4"/>
      <c r="H298" s="5"/>
      <c r="I298" s="5"/>
      <c r="J298" s="2"/>
      <c r="K298" s="7"/>
      <c r="L298" s="2"/>
      <c r="M298" s="2"/>
    </row>
    <row r="299" spans="1:13" ht="12.75" customHeight="1" x14ac:dyDescent="0.2">
      <c r="A299" s="10"/>
      <c r="B299" s="1"/>
      <c r="C299" s="1"/>
      <c r="D299" s="1"/>
      <c r="E299" s="1"/>
      <c r="F299" s="1"/>
      <c r="G299" s="4"/>
      <c r="H299" s="5"/>
      <c r="I299" s="5"/>
      <c r="J299" s="2"/>
      <c r="K299" s="7"/>
      <c r="L299" s="2"/>
      <c r="M299" s="2"/>
    </row>
    <row r="300" spans="1:13" ht="12.75" customHeight="1" x14ac:dyDescent="0.2">
      <c r="A300" s="10"/>
      <c r="B300" s="1"/>
      <c r="C300" s="1"/>
      <c r="D300" s="1"/>
      <c r="E300" s="1"/>
      <c r="F300" s="1"/>
      <c r="G300" s="4"/>
      <c r="H300" s="5"/>
      <c r="I300" s="5"/>
      <c r="J300" s="2"/>
      <c r="K300" s="7"/>
      <c r="L300" s="2"/>
      <c r="M300" s="2"/>
    </row>
    <row r="301" spans="1:13" ht="12.75" customHeight="1" x14ac:dyDescent="0.2">
      <c r="A301" s="10"/>
      <c r="B301" s="1"/>
      <c r="C301" s="1"/>
      <c r="D301" s="1"/>
      <c r="E301" s="1"/>
      <c r="F301" s="1"/>
      <c r="G301" s="4"/>
      <c r="H301" s="5"/>
      <c r="I301" s="5"/>
      <c r="J301" s="2"/>
      <c r="K301" s="7"/>
      <c r="L301" s="2"/>
      <c r="M301" s="2"/>
    </row>
    <row r="302" spans="1:13" ht="12.75" customHeight="1" x14ac:dyDescent="0.2">
      <c r="A302" s="10"/>
      <c r="B302" s="1"/>
      <c r="C302" s="1"/>
      <c r="D302" s="1"/>
      <c r="E302" s="1"/>
      <c r="F302" s="1"/>
      <c r="G302" s="4"/>
      <c r="H302" s="5"/>
      <c r="I302" s="5"/>
      <c r="J302" s="2"/>
      <c r="K302" s="7"/>
      <c r="L302" s="2"/>
      <c r="M302" s="2"/>
    </row>
    <row r="303" spans="1:13" ht="12.75" customHeight="1" x14ac:dyDescent="0.2">
      <c r="A303" s="10"/>
      <c r="B303" s="1"/>
      <c r="C303" s="1"/>
      <c r="D303" s="1"/>
      <c r="E303" s="1"/>
      <c r="F303" s="1"/>
      <c r="G303" s="4"/>
      <c r="H303" s="5"/>
      <c r="I303" s="5"/>
      <c r="J303" s="2"/>
      <c r="K303" s="7"/>
      <c r="L303" s="2"/>
      <c r="M303" s="2"/>
    </row>
    <row r="304" spans="1:13" ht="12.75" customHeight="1" x14ac:dyDescent="0.2">
      <c r="A304" s="10"/>
      <c r="B304" s="1"/>
      <c r="C304" s="1"/>
      <c r="D304" s="1"/>
      <c r="E304" s="1"/>
      <c r="F304" s="1"/>
      <c r="G304" s="4"/>
      <c r="H304" s="5"/>
      <c r="I304" s="5"/>
      <c r="J304" s="2"/>
      <c r="K304" s="7"/>
      <c r="L304" s="2"/>
      <c r="M304" s="2"/>
    </row>
    <row r="305" spans="1:13" ht="12.75" customHeight="1" x14ac:dyDescent="0.2">
      <c r="A305" s="10"/>
      <c r="B305" s="1"/>
      <c r="C305" s="1"/>
      <c r="D305" s="1"/>
      <c r="E305" s="1"/>
      <c r="F305" s="1"/>
      <c r="G305" s="4"/>
      <c r="H305" s="5"/>
      <c r="I305" s="5"/>
      <c r="J305" s="2"/>
      <c r="K305" s="7"/>
      <c r="L305" s="2"/>
      <c r="M305" s="2"/>
    </row>
    <row r="306" spans="1:13" ht="12.75" customHeight="1" x14ac:dyDescent="0.2">
      <c r="A306" s="10"/>
      <c r="B306" s="1"/>
      <c r="C306" s="1"/>
      <c r="D306" s="1"/>
      <c r="E306" s="1"/>
      <c r="F306" s="1"/>
      <c r="G306" s="4"/>
      <c r="H306" s="5"/>
      <c r="I306" s="5"/>
      <c r="J306" s="2"/>
      <c r="K306" s="7"/>
      <c r="L306" s="2"/>
      <c r="M306" s="2"/>
    </row>
    <row r="307" spans="1:13" ht="12.75" customHeight="1" x14ac:dyDescent="0.2">
      <c r="A307" s="10"/>
      <c r="B307" s="1"/>
      <c r="C307" s="1"/>
      <c r="D307" s="1"/>
      <c r="E307" s="1"/>
      <c r="F307" s="1"/>
      <c r="G307" s="4"/>
      <c r="H307" s="5"/>
      <c r="I307" s="5"/>
      <c r="J307" s="2"/>
      <c r="K307" s="7"/>
      <c r="L307" s="2"/>
      <c r="M307" s="2"/>
    </row>
    <row r="308" spans="1:13" ht="12.75" customHeight="1" x14ac:dyDescent="0.2">
      <c r="A308" s="10"/>
      <c r="B308" s="1"/>
      <c r="C308" s="1"/>
      <c r="D308" s="1"/>
      <c r="E308" s="1"/>
      <c r="F308" s="1"/>
      <c r="G308" s="4"/>
      <c r="H308" s="5"/>
      <c r="I308" s="5"/>
      <c r="J308" s="2"/>
      <c r="K308" s="7"/>
      <c r="L308" s="2"/>
      <c r="M308" s="2"/>
    </row>
    <row r="309" spans="1:13" ht="12.75" customHeight="1" x14ac:dyDescent="0.2">
      <c r="A309" s="10"/>
      <c r="B309" s="1"/>
      <c r="C309" s="1"/>
      <c r="D309" s="1"/>
      <c r="E309" s="1"/>
      <c r="F309" s="1"/>
      <c r="G309" s="4"/>
      <c r="H309" s="5"/>
      <c r="I309" s="5"/>
      <c r="J309" s="2"/>
      <c r="K309" s="7"/>
      <c r="L309" s="2"/>
      <c r="M309" s="2"/>
    </row>
    <row r="310" spans="1:13" ht="12.75" customHeight="1" x14ac:dyDescent="0.2">
      <c r="A310" s="10"/>
      <c r="B310" s="1"/>
      <c r="C310" s="1"/>
      <c r="D310" s="1"/>
      <c r="E310" s="1"/>
      <c r="F310" s="1"/>
      <c r="G310" s="4"/>
      <c r="H310" s="5"/>
      <c r="I310" s="5"/>
      <c r="J310" s="2"/>
      <c r="K310" s="7"/>
      <c r="L310" s="2"/>
      <c r="M310" s="2"/>
    </row>
    <row r="311" spans="1:13" ht="12.75" customHeight="1" x14ac:dyDescent="0.2">
      <c r="A311" s="10"/>
      <c r="B311" s="1"/>
      <c r="C311" s="1"/>
      <c r="D311" s="1"/>
      <c r="E311" s="1"/>
      <c r="F311" s="1"/>
      <c r="G311" s="4"/>
      <c r="H311" s="5"/>
      <c r="I311" s="5"/>
      <c r="J311" s="2"/>
      <c r="K311" s="7"/>
      <c r="L311" s="2"/>
      <c r="M311" s="2"/>
    </row>
    <row r="312" spans="1:13" ht="12.75" customHeight="1" x14ac:dyDescent="0.2">
      <c r="A312" s="10"/>
      <c r="B312" s="1"/>
      <c r="C312" s="1"/>
      <c r="D312" s="1"/>
      <c r="E312" s="1"/>
      <c r="F312" s="1"/>
      <c r="G312" s="4"/>
      <c r="H312" s="5"/>
      <c r="I312" s="5"/>
      <c r="J312" s="2"/>
      <c r="K312" s="7"/>
      <c r="L312" s="2"/>
      <c r="M312" s="2"/>
    </row>
    <row r="313" spans="1:13" ht="12.75" customHeight="1" x14ac:dyDescent="0.2">
      <c r="A313" s="10"/>
      <c r="B313" s="1"/>
      <c r="C313" s="1"/>
      <c r="D313" s="1"/>
      <c r="E313" s="1"/>
      <c r="F313" s="1"/>
      <c r="G313" s="4"/>
      <c r="H313" s="5"/>
      <c r="I313" s="5"/>
      <c r="J313" s="2"/>
      <c r="K313" s="7"/>
      <c r="L313" s="2"/>
      <c r="M313" s="2"/>
    </row>
    <row r="314" spans="1:13" ht="12.75" customHeight="1" x14ac:dyDescent="0.2">
      <c r="A314" s="10"/>
      <c r="B314" s="1"/>
      <c r="C314" s="1"/>
      <c r="D314" s="1"/>
      <c r="E314" s="1"/>
      <c r="F314" s="1"/>
      <c r="G314" s="4"/>
      <c r="H314" s="5"/>
      <c r="I314" s="5"/>
      <c r="J314" s="2"/>
      <c r="K314" s="7"/>
      <c r="L314" s="2"/>
      <c r="M314" s="2"/>
    </row>
    <row r="315" spans="1:13" ht="12.75" customHeight="1" x14ac:dyDescent="0.2">
      <c r="A315" s="10"/>
      <c r="B315" s="1"/>
      <c r="C315" s="1"/>
      <c r="D315" s="1"/>
      <c r="E315" s="1"/>
      <c r="F315" s="1"/>
      <c r="G315" s="4"/>
      <c r="H315" s="5"/>
      <c r="I315" s="5"/>
      <c r="J315" s="2"/>
      <c r="K315" s="7"/>
      <c r="L315" s="2"/>
      <c r="M315" s="2"/>
    </row>
    <row r="316" spans="1:13" ht="12.75" customHeight="1" x14ac:dyDescent="0.2">
      <c r="A316" s="10"/>
      <c r="B316" s="1"/>
      <c r="C316" s="1"/>
      <c r="D316" s="1"/>
      <c r="E316" s="1"/>
      <c r="F316" s="1"/>
      <c r="G316" s="4"/>
      <c r="H316" s="5"/>
      <c r="I316" s="5"/>
      <c r="J316" s="2"/>
      <c r="K316" s="7"/>
      <c r="L316" s="2"/>
      <c r="M316" s="2"/>
    </row>
    <row r="317" spans="1:13" ht="12.75" customHeight="1" x14ac:dyDescent="0.2">
      <c r="A317" s="10"/>
      <c r="B317" s="1"/>
      <c r="C317" s="1"/>
      <c r="D317" s="1"/>
      <c r="E317" s="1"/>
      <c r="F317" s="1"/>
      <c r="G317" s="4"/>
      <c r="H317" s="5"/>
      <c r="I317" s="5"/>
      <c r="J317" s="2"/>
      <c r="K317" s="7"/>
      <c r="L317" s="2"/>
      <c r="M317" s="2"/>
    </row>
    <row r="318" spans="1:13" ht="12.75" customHeight="1" x14ac:dyDescent="0.2">
      <c r="A318" s="10"/>
      <c r="B318" s="1"/>
      <c r="C318" s="1"/>
      <c r="D318" s="1"/>
      <c r="E318" s="1"/>
      <c r="F318" s="1"/>
      <c r="G318" s="4"/>
      <c r="H318" s="5"/>
      <c r="I318" s="5"/>
      <c r="J318" s="2"/>
      <c r="K318" s="7"/>
      <c r="L318" s="2"/>
      <c r="M318" s="2"/>
    </row>
    <row r="319" spans="1:13" ht="12.75" customHeight="1" x14ac:dyDescent="0.2">
      <c r="A319" s="10"/>
      <c r="B319" s="1"/>
      <c r="C319" s="1"/>
      <c r="D319" s="1"/>
      <c r="E319" s="1"/>
      <c r="F319" s="1"/>
      <c r="G319" s="4"/>
      <c r="H319" s="5"/>
      <c r="I319" s="5"/>
      <c r="J319" s="2"/>
      <c r="K319" s="7"/>
      <c r="L319" s="2"/>
      <c r="M319" s="2"/>
    </row>
    <row r="320" spans="1:13" ht="12.75" customHeight="1" x14ac:dyDescent="0.2">
      <c r="A320" s="10"/>
      <c r="B320" s="1"/>
      <c r="C320" s="1"/>
      <c r="D320" s="1"/>
      <c r="E320" s="1"/>
      <c r="F320" s="1"/>
      <c r="G320" s="4"/>
      <c r="H320" s="5"/>
      <c r="I320" s="5"/>
      <c r="J320" s="2"/>
      <c r="K320" s="7"/>
      <c r="L320" s="2"/>
      <c r="M320" s="2"/>
    </row>
    <row r="321" spans="1:13" ht="12.75" customHeight="1" x14ac:dyDescent="0.2">
      <c r="A321" s="10"/>
      <c r="B321" s="1"/>
      <c r="C321" s="1"/>
      <c r="D321" s="1"/>
      <c r="E321" s="1"/>
      <c r="F321" s="1"/>
      <c r="G321" s="4"/>
      <c r="H321" s="5"/>
      <c r="I321" s="5"/>
      <c r="J321" s="2"/>
      <c r="K321" s="7"/>
      <c r="L321" s="2"/>
      <c r="M321" s="2"/>
    </row>
    <row r="322" spans="1:13" ht="12.75" customHeight="1" x14ac:dyDescent="0.2">
      <c r="A322" s="10"/>
      <c r="B322" s="1"/>
      <c r="C322" s="1"/>
      <c r="D322" s="1"/>
      <c r="E322" s="1"/>
      <c r="F322" s="1"/>
      <c r="G322" s="4"/>
      <c r="H322" s="5"/>
      <c r="I322" s="5"/>
      <c r="J322" s="2"/>
      <c r="K322" s="7"/>
      <c r="L322" s="2"/>
      <c r="M322" s="2"/>
    </row>
    <row r="323" spans="1:13" ht="12.75" customHeight="1" x14ac:dyDescent="0.2">
      <c r="A323" s="10"/>
      <c r="B323" s="1"/>
      <c r="C323" s="1"/>
      <c r="D323" s="1"/>
      <c r="E323" s="1"/>
      <c r="F323" s="1"/>
      <c r="G323" s="4"/>
      <c r="H323" s="5"/>
      <c r="I323" s="5"/>
      <c r="J323" s="2"/>
      <c r="K323" s="7"/>
      <c r="L323" s="2"/>
      <c r="M323" s="2"/>
    </row>
    <row r="324" spans="1:13" ht="12.75" customHeight="1" x14ac:dyDescent="0.2">
      <c r="A324" s="10"/>
      <c r="B324" s="1"/>
      <c r="C324" s="1"/>
      <c r="D324" s="1"/>
      <c r="E324" s="1"/>
      <c r="F324" s="1"/>
      <c r="G324" s="4"/>
      <c r="H324" s="5"/>
      <c r="I324" s="5"/>
      <c r="J324" s="2"/>
      <c r="K324" s="7"/>
      <c r="L324" s="2"/>
      <c r="M324" s="2"/>
    </row>
    <row r="325" spans="1:13" ht="12.75" customHeight="1" x14ac:dyDescent="0.2">
      <c r="A325" s="10"/>
      <c r="B325" s="1"/>
      <c r="C325" s="1"/>
      <c r="D325" s="1"/>
      <c r="E325" s="1"/>
      <c r="F325" s="1"/>
      <c r="G325" s="4"/>
      <c r="H325" s="5"/>
      <c r="I325" s="5"/>
      <c r="J325" s="2"/>
      <c r="K325" s="7"/>
      <c r="L325" s="2"/>
      <c r="M325" s="2"/>
    </row>
    <row r="326" spans="1:13" ht="12.75" customHeight="1" x14ac:dyDescent="0.2">
      <c r="A326" s="10"/>
      <c r="B326" s="1"/>
      <c r="C326" s="1"/>
      <c r="D326" s="1"/>
      <c r="E326" s="1"/>
      <c r="F326" s="1"/>
      <c r="G326" s="4"/>
      <c r="H326" s="5"/>
      <c r="I326" s="5"/>
      <c r="J326" s="2"/>
      <c r="K326" s="7"/>
      <c r="L326" s="2"/>
      <c r="M326" s="2"/>
    </row>
    <row r="327" spans="1:13" ht="12.75" customHeight="1" x14ac:dyDescent="0.2">
      <c r="A327" s="10"/>
      <c r="B327" s="1"/>
      <c r="C327" s="1"/>
      <c r="D327" s="1"/>
      <c r="E327" s="1"/>
      <c r="F327" s="1"/>
      <c r="G327" s="4"/>
      <c r="H327" s="5"/>
      <c r="I327" s="5"/>
      <c r="J327" s="2"/>
      <c r="K327" s="7"/>
      <c r="L327" s="2"/>
      <c r="M327" s="2"/>
    </row>
    <row r="328" spans="1:13" ht="12.75" customHeight="1" x14ac:dyDescent="0.2">
      <c r="A328" s="10"/>
      <c r="B328" s="1"/>
      <c r="C328" s="1"/>
      <c r="D328" s="1"/>
      <c r="E328" s="1"/>
      <c r="F328" s="1"/>
      <c r="G328" s="4"/>
      <c r="H328" s="5"/>
      <c r="I328" s="5"/>
      <c r="J328" s="2"/>
      <c r="K328" s="7"/>
      <c r="L328" s="2"/>
      <c r="M328" s="2"/>
    </row>
    <row r="329" spans="1:13" ht="12.75" customHeight="1" x14ac:dyDescent="0.2">
      <c r="A329" s="10"/>
      <c r="B329" s="1"/>
      <c r="C329" s="1"/>
      <c r="D329" s="1"/>
      <c r="E329" s="1"/>
      <c r="F329" s="1"/>
      <c r="G329" s="4"/>
      <c r="H329" s="5"/>
      <c r="I329" s="5"/>
      <c r="J329" s="2"/>
      <c r="K329" s="7"/>
      <c r="L329" s="2"/>
      <c r="M329" s="2"/>
    </row>
    <row r="330" spans="1:13" ht="12.75" customHeight="1" x14ac:dyDescent="0.2">
      <c r="A330" s="10"/>
      <c r="B330" s="1"/>
      <c r="C330" s="1"/>
      <c r="D330" s="1"/>
      <c r="E330" s="1"/>
      <c r="F330" s="1"/>
      <c r="G330" s="4"/>
      <c r="H330" s="5"/>
      <c r="I330" s="5"/>
      <c r="J330" s="2"/>
      <c r="K330" s="7"/>
      <c r="L330" s="2"/>
      <c r="M330" s="2"/>
    </row>
    <row r="331" spans="1:13" ht="12.75" customHeight="1" x14ac:dyDescent="0.2">
      <c r="A331" s="10"/>
      <c r="B331" s="1"/>
      <c r="C331" s="1"/>
      <c r="D331" s="1"/>
      <c r="E331" s="1"/>
      <c r="F331" s="1"/>
      <c r="G331" s="4"/>
      <c r="H331" s="5"/>
      <c r="I331" s="5"/>
      <c r="J331" s="2"/>
      <c r="K331" s="7"/>
      <c r="L331" s="2"/>
      <c r="M331" s="2"/>
    </row>
    <row r="332" spans="1:13" ht="12.75" customHeight="1" x14ac:dyDescent="0.2">
      <c r="A332" s="10"/>
      <c r="B332" s="1"/>
      <c r="C332" s="1"/>
      <c r="D332" s="1"/>
      <c r="E332" s="1"/>
      <c r="F332" s="1"/>
      <c r="G332" s="4"/>
      <c r="H332" s="5"/>
      <c r="I332" s="5"/>
      <c r="J332" s="2"/>
      <c r="K332" s="7"/>
      <c r="L332" s="2"/>
      <c r="M332" s="2"/>
    </row>
    <row r="333" spans="1:13" ht="12.75" customHeight="1" x14ac:dyDescent="0.2">
      <c r="A333" s="10"/>
      <c r="B333" s="1"/>
      <c r="C333" s="1"/>
      <c r="D333" s="1"/>
      <c r="E333" s="1"/>
      <c r="F333" s="1"/>
      <c r="G333" s="4"/>
      <c r="H333" s="5"/>
      <c r="I333" s="5"/>
      <c r="J333" s="2"/>
      <c r="K333" s="7"/>
      <c r="L333" s="2"/>
      <c r="M333" s="2"/>
    </row>
    <row r="334" spans="1:13" ht="12.75" customHeight="1" x14ac:dyDescent="0.2">
      <c r="A334" s="10"/>
      <c r="B334" s="1"/>
      <c r="C334" s="1"/>
      <c r="D334" s="1"/>
      <c r="E334" s="1"/>
      <c r="F334" s="1"/>
      <c r="G334" s="4"/>
      <c r="H334" s="5"/>
      <c r="I334" s="5"/>
      <c r="J334" s="2"/>
      <c r="K334" s="7"/>
      <c r="L334" s="2"/>
      <c r="M334" s="2"/>
    </row>
    <row r="335" spans="1:13" ht="12.75" customHeight="1" x14ac:dyDescent="0.2">
      <c r="A335" s="10"/>
      <c r="B335" s="1"/>
      <c r="C335" s="1"/>
      <c r="D335" s="1"/>
      <c r="E335" s="1"/>
      <c r="F335" s="1"/>
      <c r="G335" s="4"/>
      <c r="H335" s="5"/>
      <c r="I335" s="5"/>
      <c r="J335" s="2"/>
      <c r="K335" s="7"/>
      <c r="L335" s="2"/>
      <c r="M335" s="2"/>
    </row>
    <row r="336" spans="1:13" ht="12.75" customHeight="1" x14ac:dyDescent="0.2">
      <c r="A336" s="10"/>
      <c r="B336" s="1"/>
      <c r="C336" s="1"/>
      <c r="D336" s="1"/>
      <c r="E336" s="1"/>
      <c r="F336" s="1"/>
      <c r="G336" s="4"/>
      <c r="H336" s="5"/>
      <c r="I336" s="5"/>
      <c r="J336" s="2"/>
      <c r="K336" s="7"/>
      <c r="L336" s="2"/>
      <c r="M336" s="2"/>
    </row>
    <row r="337" spans="1:13" ht="12.75" customHeight="1" x14ac:dyDescent="0.2">
      <c r="A337" s="10"/>
      <c r="B337" s="1"/>
      <c r="C337" s="1"/>
      <c r="D337" s="1"/>
      <c r="E337" s="1"/>
      <c r="F337" s="1"/>
      <c r="G337" s="4"/>
      <c r="H337" s="5"/>
      <c r="I337" s="5"/>
      <c r="J337" s="2"/>
      <c r="K337" s="7"/>
      <c r="L337" s="2"/>
      <c r="M337" s="2"/>
    </row>
    <row r="338" spans="1:13" ht="12.75" customHeight="1" x14ac:dyDescent="0.2">
      <c r="A338" s="10"/>
      <c r="B338" s="1"/>
      <c r="C338" s="1"/>
      <c r="D338" s="1"/>
      <c r="E338" s="1"/>
      <c r="F338" s="1"/>
      <c r="G338" s="4"/>
      <c r="H338" s="5"/>
      <c r="I338" s="5"/>
      <c r="J338" s="2"/>
      <c r="K338" s="7"/>
      <c r="L338" s="2"/>
      <c r="M338" s="2"/>
    </row>
    <row r="339" spans="1:13" ht="12.75" customHeight="1" x14ac:dyDescent="0.2">
      <c r="A339" s="10"/>
      <c r="B339" s="1"/>
      <c r="C339" s="1"/>
      <c r="D339" s="1"/>
      <c r="E339" s="1"/>
      <c r="F339" s="1"/>
      <c r="G339" s="4"/>
      <c r="H339" s="5"/>
      <c r="I339" s="5"/>
      <c r="J339" s="2"/>
      <c r="K339" s="7"/>
      <c r="L339" s="2"/>
      <c r="M339" s="2"/>
    </row>
    <row r="340" spans="1:13" ht="12.75" customHeight="1" x14ac:dyDescent="0.2">
      <c r="A340" s="10"/>
      <c r="B340" s="1"/>
      <c r="C340" s="1"/>
      <c r="D340" s="1"/>
      <c r="E340" s="1"/>
      <c r="F340" s="1"/>
      <c r="G340" s="4"/>
      <c r="H340" s="5"/>
      <c r="I340" s="5"/>
      <c r="J340" s="2"/>
      <c r="K340" s="7"/>
      <c r="L340" s="2"/>
      <c r="M340" s="2"/>
    </row>
    <row r="341" spans="1:13" ht="12.75" customHeight="1" x14ac:dyDescent="0.2">
      <c r="A341" s="10"/>
      <c r="B341" s="1"/>
      <c r="C341" s="1"/>
      <c r="D341" s="1"/>
      <c r="E341" s="1"/>
      <c r="F341" s="1"/>
      <c r="G341" s="4"/>
      <c r="H341" s="5"/>
      <c r="I341" s="5"/>
      <c r="J341" s="2"/>
      <c r="K341" s="7"/>
      <c r="L341" s="2"/>
      <c r="M341" s="2"/>
    </row>
    <row r="342" spans="1:13" ht="12.75" customHeight="1" x14ac:dyDescent="0.2">
      <c r="A342" s="10"/>
      <c r="B342" s="1"/>
      <c r="C342" s="1"/>
      <c r="D342" s="1"/>
      <c r="E342" s="1"/>
      <c r="F342" s="1"/>
      <c r="G342" s="4"/>
      <c r="H342" s="5"/>
      <c r="I342" s="5"/>
      <c r="J342" s="2"/>
      <c r="K342" s="7"/>
      <c r="L342" s="2"/>
      <c r="M342" s="2"/>
    </row>
    <row r="343" spans="1:13" ht="12.75" customHeight="1" x14ac:dyDescent="0.2">
      <c r="A343" s="10"/>
      <c r="B343" s="1"/>
      <c r="C343" s="1"/>
      <c r="D343" s="1"/>
      <c r="E343" s="1"/>
      <c r="F343" s="1"/>
      <c r="G343" s="4"/>
      <c r="H343" s="5"/>
      <c r="I343" s="5"/>
      <c r="J343" s="2"/>
      <c r="K343" s="7"/>
      <c r="L343" s="2"/>
      <c r="M343" s="2"/>
    </row>
    <row r="344" spans="1:13" ht="12.75" customHeight="1" x14ac:dyDescent="0.2">
      <c r="A344" s="10"/>
      <c r="B344" s="1"/>
      <c r="C344" s="1"/>
      <c r="D344" s="1"/>
      <c r="E344" s="1"/>
      <c r="F344" s="1"/>
      <c r="G344" s="4"/>
      <c r="H344" s="5"/>
      <c r="I344" s="5"/>
      <c r="J344" s="2"/>
      <c r="K344" s="7"/>
      <c r="L344" s="2"/>
      <c r="M344" s="2"/>
    </row>
    <row r="345" spans="1:13" ht="12.75" customHeight="1" x14ac:dyDescent="0.2">
      <c r="A345" s="10"/>
      <c r="B345" s="1"/>
      <c r="C345" s="1"/>
      <c r="D345" s="1"/>
      <c r="E345" s="1"/>
      <c r="F345" s="1"/>
      <c r="G345" s="4"/>
      <c r="H345" s="5"/>
      <c r="I345" s="5"/>
      <c r="J345" s="2"/>
      <c r="K345" s="7"/>
      <c r="L345" s="2"/>
      <c r="M345" s="2"/>
    </row>
    <row r="346" spans="1:13" ht="12.75" customHeight="1" x14ac:dyDescent="0.2">
      <c r="A346" s="10"/>
      <c r="B346" s="1"/>
      <c r="C346" s="1"/>
      <c r="D346" s="1"/>
      <c r="E346" s="1"/>
      <c r="F346" s="1"/>
      <c r="G346" s="4"/>
      <c r="H346" s="5"/>
      <c r="I346" s="5"/>
      <c r="J346" s="2"/>
      <c r="K346" s="7"/>
      <c r="L346" s="2"/>
      <c r="M346" s="2"/>
    </row>
    <row r="347" spans="1:13" ht="12.75" customHeight="1" x14ac:dyDescent="0.2">
      <c r="A347" s="10"/>
      <c r="B347" s="1"/>
      <c r="C347" s="1"/>
      <c r="D347" s="1"/>
      <c r="E347" s="1"/>
      <c r="F347" s="1"/>
      <c r="G347" s="4"/>
      <c r="H347" s="5"/>
      <c r="I347" s="5"/>
      <c r="J347" s="2"/>
      <c r="K347" s="7"/>
      <c r="L347" s="2"/>
      <c r="M347" s="2"/>
    </row>
    <row r="348" spans="1:13" ht="12.75" customHeight="1" x14ac:dyDescent="0.2">
      <c r="A348" s="10"/>
      <c r="B348" s="1"/>
      <c r="C348" s="1"/>
      <c r="D348" s="1"/>
      <c r="E348" s="1"/>
      <c r="F348" s="1"/>
      <c r="G348" s="4"/>
      <c r="H348" s="5"/>
      <c r="I348" s="5"/>
      <c r="J348" s="2"/>
      <c r="K348" s="7"/>
      <c r="L348" s="2"/>
      <c r="M348" s="2"/>
    </row>
    <row r="349" spans="1:13" ht="12.75" customHeight="1" x14ac:dyDescent="0.2">
      <c r="A349" s="10"/>
      <c r="B349" s="1"/>
      <c r="C349" s="1"/>
      <c r="D349" s="1"/>
      <c r="E349" s="1"/>
      <c r="F349" s="1"/>
      <c r="G349" s="4"/>
      <c r="H349" s="5"/>
      <c r="I349" s="5"/>
      <c r="J349" s="2"/>
      <c r="K349" s="7"/>
      <c r="L349" s="2"/>
      <c r="M349" s="2"/>
    </row>
    <row r="350" spans="1:13" ht="12.75" customHeight="1" x14ac:dyDescent="0.2">
      <c r="A350" s="10"/>
      <c r="B350" s="1"/>
      <c r="C350" s="1"/>
      <c r="D350" s="1"/>
      <c r="E350" s="1"/>
      <c r="F350" s="1"/>
      <c r="G350" s="4"/>
      <c r="H350" s="5"/>
      <c r="I350" s="5"/>
      <c r="J350" s="2"/>
      <c r="K350" s="7"/>
      <c r="L350" s="2"/>
      <c r="M350" s="2"/>
    </row>
    <row r="351" spans="1:13" ht="12.75" customHeight="1" x14ac:dyDescent="0.2">
      <c r="A351" s="10"/>
      <c r="B351" s="1"/>
      <c r="C351" s="1"/>
      <c r="D351" s="1"/>
      <c r="E351" s="1"/>
      <c r="F351" s="1"/>
      <c r="G351" s="4"/>
      <c r="H351" s="5"/>
      <c r="I351" s="5"/>
      <c r="J351" s="2"/>
      <c r="K351" s="7"/>
      <c r="L351" s="2"/>
      <c r="M351" s="2"/>
    </row>
    <row r="352" spans="1:13" ht="12.75" customHeight="1" x14ac:dyDescent="0.2">
      <c r="A352" s="10"/>
      <c r="B352" s="1"/>
      <c r="C352" s="1"/>
      <c r="D352" s="1"/>
      <c r="E352" s="1"/>
      <c r="F352" s="1"/>
      <c r="G352" s="4"/>
      <c r="H352" s="5"/>
      <c r="I352" s="5"/>
      <c r="J352" s="2"/>
      <c r="K352" s="7"/>
      <c r="L352" s="2"/>
      <c r="M352" s="2"/>
    </row>
    <row r="353" spans="1:13" ht="12.75" customHeight="1" x14ac:dyDescent="0.2">
      <c r="A353" s="10"/>
      <c r="B353" s="1"/>
      <c r="C353" s="1"/>
      <c r="D353" s="1"/>
      <c r="E353" s="1"/>
      <c r="F353" s="1"/>
      <c r="G353" s="4"/>
      <c r="H353" s="5"/>
      <c r="I353" s="5"/>
      <c r="J353" s="2"/>
      <c r="K353" s="7"/>
      <c r="L353" s="2"/>
      <c r="M353" s="2"/>
    </row>
    <row r="354" spans="1:13" ht="12.75" customHeight="1" x14ac:dyDescent="0.2">
      <c r="A354" s="10"/>
      <c r="B354" s="1"/>
      <c r="C354" s="1"/>
      <c r="D354" s="1"/>
      <c r="E354" s="1"/>
      <c r="F354" s="1"/>
      <c r="G354" s="4"/>
      <c r="H354" s="5"/>
      <c r="I354" s="5"/>
      <c r="J354" s="2"/>
      <c r="K354" s="7"/>
      <c r="L354" s="2"/>
      <c r="M354" s="2"/>
    </row>
    <row r="355" spans="1:13" ht="12.75" customHeight="1" x14ac:dyDescent="0.2">
      <c r="A355" s="10"/>
      <c r="B355" s="1"/>
      <c r="C355" s="1"/>
      <c r="D355" s="1"/>
      <c r="E355" s="1"/>
      <c r="F355" s="1"/>
      <c r="G355" s="4"/>
      <c r="H355" s="5"/>
      <c r="I355" s="5"/>
      <c r="J355" s="2"/>
      <c r="K355" s="7"/>
      <c r="L355" s="2"/>
      <c r="M355" s="2"/>
    </row>
    <row r="356" spans="1:13" ht="12.75" customHeight="1" x14ac:dyDescent="0.2">
      <c r="A356" s="10"/>
      <c r="B356" s="1"/>
      <c r="C356" s="1"/>
      <c r="D356" s="1"/>
      <c r="E356" s="1"/>
      <c r="F356" s="1"/>
      <c r="G356" s="4"/>
      <c r="H356" s="5"/>
      <c r="I356" s="5"/>
      <c r="J356" s="2"/>
      <c r="K356" s="7"/>
      <c r="L356" s="2"/>
      <c r="M356" s="2"/>
    </row>
    <row r="357" spans="1:13" ht="12.75" customHeight="1" x14ac:dyDescent="0.2">
      <c r="A357" s="10"/>
      <c r="B357" s="1"/>
      <c r="C357" s="1"/>
      <c r="D357" s="1"/>
      <c r="E357" s="1"/>
      <c r="F357" s="1"/>
      <c r="G357" s="4"/>
      <c r="H357" s="5"/>
      <c r="I357" s="5"/>
      <c r="J357" s="2"/>
      <c r="K357" s="7"/>
      <c r="L357" s="2"/>
      <c r="M357" s="2"/>
    </row>
    <row r="358" spans="1:13" ht="12.75" customHeight="1" x14ac:dyDescent="0.2">
      <c r="A358" s="10"/>
      <c r="B358" s="1"/>
      <c r="C358" s="1"/>
      <c r="D358" s="1"/>
      <c r="E358" s="1"/>
      <c r="F358" s="1"/>
      <c r="G358" s="4"/>
      <c r="H358" s="5"/>
      <c r="I358" s="5"/>
      <c r="J358" s="2"/>
      <c r="K358" s="7"/>
      <c r="L358" s="2"/>
      <c r="M358" s="2"/>
    </row>
    <row r="359" spans="1:13" ht="12.75" customHeight="1" x14ac:dyDescent="0.2">
      <c r="A359" s="10"/>
      <c r="B359" s="1"/>
      <c r="C359" s="1"/>
      <c r="D359" s="1"/>
      <c r="E359" s="1"/>
      <c r="F359" s="1"/>
      <c r="G359" s="4"/>
      <c r="H359" s="5"/>
      <c r="I359" s="5"/>
      <c r="J359" s="2"/>
      <c r="K359" s="7"/>
      <c r="L359" s="2"/>
      <c r="M359" s="2"/>
    </row>
    <row r="360" spans="1:13" ht="12.75" customHeight="1" x14ac:dyDescent="0.2">
      <c r="A360" s="10"/>
      <c r="B360" s="1"/>
      <c r="C360" s="1"/>
      <c r="D360" s="1"/>
      <c r="E360" s="1"/>
      <c r="F360" s="1"/>
      <c r="G360" s="4"/>
      <c r="H360" s="5"/>
      <c r="I360" s="5"/>
      <c r="J360" s="2"/>
      <c r="K360" s="7"/>
      <c r="L360" s="2"/>
      <c r="M360" s="2"/>
    </row>
    <row r="361" spans="1:13" ht="12.75" customHeight="1" x14ac:dyDescent="0.2">
      <c r="A361" s="10"/>
      <c r="B361" s="1"/>
      <c r="C361" s="1"/>
      <c r="D361" s="1"/>
      <c r="E361" s="1"/>
      <c r="F361" s="1"/>
      <c r="G361" s="4"/>
      <c r="H361" s="5"/>
      <c r="I361" s="5"/>
      <c r="J361" s="2"/>
      <c r="K361" s="7"/>
      <c r="L361" s="2"/>
      <c r="M361" s="2"/>
    </row>
    <row r="362" spans="1:13" ht="12.75" customHeight="1" x14ac:dyDescent="0.2">
      <c r="A362" s="10"/>
      <c r="B362" s="1"/>
      <c r="C362" s="1"/>
      <c r="D362" s="1"/>
      <c r="E362" s="1"/>
      <c r="F362" s="1"/>
      <c r="G362" s="4"/>
      <c r="H362" s="5"/>
      <c r="I362" s="5"/>
      <c r="J362" s="2"/>
      <c r="K362" s="7"/>
      <c r="L362" s="2"/>
      <c r="M362" s="2"/>
    </row>
    <row r="363" spans="1:13" ht="12.75" customHeight="1" x14ac:dyDescent="0.2">
      <c r="A363" s="10"/>
      <c r="B363" s="1"/>
      <c r="C363" s="1"/>
      <c r="D363" s="1"/>
      <c r="E363" s="1"/>
      <c r="F363" s="1"/>
      <c r="G363" s="4"/>
      <c r="H363" s="5"/>
      <c r="I363" s="5"/>
      <c r="J363" s="2"/>
      <c r="K363" s="7"/>
      <c r="L363" s="2"/>
      <c r="M363" s="2"/>
    </row>
    <row r="364" spans="1:13" ht="12.75" customHeight="1" x14ac:dyDescent="0.2">
      <c r="A364" s="10"/>
      <c r="B364" s="1"/>
      <c r="C364" s="1"/>
      <c r="D364" s="1"/>
      <c r="E364" s="1"/>
      <c r="F364" s="1"/>
      <c r="G364" s="4"/>
      <c r="H364" s="5"/>
      <c r="I364" s="5"/>
      <c r="J364" s="2"/>
      <c r="K364" s="7"/>
      <c r="L364" s="2"/>
      <c r="M364" s="2"/>
    </row>
    <row r="365" spans="1:13" ht="12.75" customHeight="1" x14ac:dyDescent="0.2">
      <c r="A365" s="10"/>
      <c r="B365" s="1"/>
      <c r="C365" s="1"/>
      <c r="D365" s="1"/>
      <c r="E365" s="1"/>
      <c r="F365" s="1"/>
      <c r="G365" s="4"/>
      <c r="H365" s="5"/>
      <c r="I365" s="5"/>
      <c r="J365" s="2"/>
      <c r="K365" s="7"/>
      <c r="L365" s="2"/>
      <c r="M365" s="2"/>
    </row>
    <row r="366" spans="1:13" ht="12.75" customHeight="1" x14ac:dyDescent="0.2">
      <c r="A366" s="10"/>
      <c r="B366" s="1"/>
      <c r="C366" s="1"/>
      <c r="D366" s="1"/>
      <c r="E366" s="1"/>
      <c r="F366" s="1"/>
      <c r="G366" s="4"/>
      <c r="H366" s="5"/>
      <c r="I366" s="5"/>
      <c r="J366" s="2"/>
      <c r="K366" s="7"/>
      <c r="L366" s="2"/>
      <c r="M366" s="2"/>
    </row>
    <row r="367" spans="1:13" ht="12.75" customHeight="1" x14ac:dyDescent="0.2">
      <c r="A367" s="10"/>
      <c r="B367" s="1"/>
      <c r="C367" s="1"/>
      <c r="D367" s="1"/>
      <c r="E367" s="1"/>
      <c r="F367" s="1"/>
      <c r="G367" s="4"/>
      <c r="H367" s="5"/>
      <c r="I367" s="5"/>
      <c r="J367" s="2"/>
      <c r="K367" s="7"/>
      <c r="L367" s="2"/>
      <c r="M367" s="2"/>
    </row>
    <row r="368" spans="1:13" ht="12.75" customHeight="1" x14ac:dyDescent="0.2">
      <c r="A368" s="10"/>
      <c r="B368" s="1"/>
      <c r="C368" s="1"/>
      <c r="D368" s="1"/>
      <c r="E368" s="1"/>
      <c r="F368" s="1"/>
      <c r="G368" s="4"/>
      <c r="H368" s="5"/>
      <c r="I368" s="5"/>
      <c r="J368" s="2"/>
      <c r="K368" s="7"/>
      <c r="L368" s="2"/>
      <c r="M368" s="2"/>
    </row>
    <row r="369" spans="1:13" ht="12.75" customHeight="1" x14ac:dyDescent="0.2">
      <c r="A369" s="10"/>
      <c r="B369" s="1"/>
      <c r="C369" s="1"/>
      <c r="D369" s="1"/>
      <c r="E369" s="1"/>
      <c r="F369" s="1"/>
      <c r="G369" s="4"/>
      <c r="H369" s="5"/>
      <c r="I369" s="5"/>
      <c r="J369" s="2"/>
      <c r="K369" s="7"/>
      <c r="L369" s="2"/>
      <c r="M369" s="2"/>
    </row>
    <row r="370" spans="1:13" ht="12.75" customHeight="1" x14ac:dyDescent="0.2">
      <c r="A370" s="10"/>
      <c r="B370" s="1"/>
      <c r="C370" s="1"/>
      <c r="D370" s="1"/>
      <c r="E370" s="1"/>
      <c r="F370" s="1"/>
      <c r="G370" s="4"/>
      <c r="H370" s="5"/>
      <c r="I370" s="5"/>
      <c r="J370" s="2"/>
      <c r="K370" s="7"/>
      <c r="L370" s="2"/>
      <c r="M370" s="2"/>
    </row>
    <row r="371" spans="1:13" ht="12.75" customHeight="1" x14ac:dyDescent="0.2">
      <c r="A371" s="10"/>
      <c r="B371" s="1"/>
      <c r="C371" s="1"/>
      <c r="D371" s="1"/>
      <c r="E371" s="1"/>
      <c r="F371" s="1"/>
      <c r="G371" s="4"/>
      <c r="H371" s="5"/>
      <c r="I371" s="5"/>
      <c r="J371" s="2"/>
      <c r="K371" s="7"/>
      <c r="L371" s="2"/>
      <c r="M371" s="2"/>
    </row>
    <row r="372" spans="1:13" ht="12.75" customHeight="1" x14ac:dyDescent="0.2">
      <c r="A372" s="10"/>
      <c r="B372" s="1"/>
      <c r="C372" s="1"/>
      <c r="D372" s="1"/>
      <c r="E372" s="1"/>
      <c r="F372" s="1"/>
      <c r="G372" s="4"/>
      <c r="H372" s="5"/>
      <c r="I372" s="5"/>
      <c r="J372" s="2"/>
      <c r="K372" s="7"/>
      <c r="L372" s="2"/>
      <c r="M372" s="2"/>
    </row>
    <row r="373" spans="1:13" ht="12.75" customHeight="1" x14ac:dyDescent="0.2">
      <c r="A373" s="10"/>
      <c r="B373" s="1"/>
      <c r="C373" s="1"/>
      <c r="D373" s="1"/>
      <c r="E373" s="1"/>
      <c r="F373" s="1"/>
      <c r="G373" s="4"/>
      <c r="H373" s="5"/>
      <c r="I373" s="5"/>
      <c r="J373" s="2"/>
      <c r="K373" s="7"/>
      <c r="L373" s="2"/>
      <c r="M373" s="2"/>
    </row>
    <row r="374" spans="1:13" ht="12.75" customHeight="1" x14ac:dyDescent="0.2">
      <c r="A374" s="10"/>
      <c r="B374" s="1"/>
      <c r="C374" s="1"/>
      <c r="D374" s="1"/>
      <c r="E374" s="1"/>
      <c r="F374" s="1"/>
      <c r="G374" s="4"/>
      <c r="H374" s="5"/>
      <c r="I374" s="5"/>
      <c r="J374" s="2"/>
      <c r="K374" s="7"/>
      <c r="L374" s="2"/>
      <c r="M374" s="2"/>
    </row>
    <row r="375" spans="1:13" ht="12.75" customHeight="1" x14ac:dyDescent="0.2">
      <c r="A375" s="10"/>
      <c r="B375" s="1"/>
      <c r="C375" s="1"/>
      <c r="D375" s="1"/>
      <c r="E375" s="1"/>
      <c r="F375" s="1"/>
      <c r="G375" s="4"/>
      <c r="H375" s="5"/>
      <c r="I375" s="5"/>
      <c r="J375" s="2"/>
      <c r="K375" s="7"/>
      <c r="L375" s="2"/>
      <c r="M375" s="2"/>
    </row>
    <row r="376" spans="1:13" ht="12.75" customHeight="1" x14ac:dyDescent="0.2">
      <c r="A376" s="10"/>
      <c r="B376" s="1"/>
      <c r="C376" s="1"/>
      <c r="D376" s="1"/>
      <c r="E376" s="1"/>
      <c r="F376" s="1"/>
      <c r="G376" s="4"/>
      <c r="H376" s="5"/>
      <c r="I376" s="5"/>
      <c r="J376" s="2"/>
      <c r="K376" s="7"/>
      <c r="L376" s="2"/>
      <c r="M376" s="2"/>
    </row>
    <row r="377" spans="1:13" ht="12.75" customHeight="1" x14ac:dyDescent="0.2">
      <c r="A377" s="10"/>
      <c r="B377" s="1"/>
      <c r="C377" s="1"/>
      <c r="D377" s="1"/>
      <c r="E377" s="1"/>
      <c r="F377" s="1"/>
      <c r="G377" s="4"/>
      <c r="H377" s="5"/>
      <c r="I377" s="5"/>
      <c r="J377" s="2"/>
      <c r="K377" s="7"/>
      <c r="L377" s="2"/>
      <c r="M377" s="2"/>
    </row>
    <row r="378" spans="1:13" ht="12.75" customHeight="1" x14ac:dyDescent="0.2">
      <c r="A378" s="10"/>
      <c r="B378" s="1"/>
      <c r="C378" s="1"/>
      <c r="D378" s="1"/>
      <c r="E378" s="1"/>
      <c r="F378" s="1"/>
      <c r="G378" s="4"/>
      <c r="H378" s="5"/>
      <c r="I378" s="5"/>
      <c r="J378" s="2"/>
      <c r="K378" s="7"/>
      <c r="L378" s="2"/>
      <c r="M378" s="2"/>
    </row>
    <row r="379" spans="1:13" ht="12.75" customHeight="1" x14ac:dyDescent="0.2">
      <c r="A379" s="10"/>
      <c r="B379" s="1"/>
      <c r="C379" s="1"/>
      <c r="D379" s="1"/>
      <c r="E379" s="1"/>
      <c r="F379" s="1"/>
      <c r="G379" s="4"/>
      <c r="H379" s="5"/>
      <c r="I379" s="5"/>
      <c r="J379" s="2"/>
      <c r="K379" s="7"/>
      <c r="L379" s="2"/>
      <c r="M379" s="2"/>
    </row>
    <row r="380" spans="1:13" ht="12.75" customHeight="1" x14ac:dyDescent="0.2">
      <c r="A380" s="10"/>
      <c r="B380" s="1"/>
      <c r="C380" s="1"/>
      <c r="D380" s="1"/>
      <c r="E380" s="1"/>
      <c r="F380" s="1"/>
      <c r="G380" s="4"/>
      <c r="H380" s="5"/>
      <c r="I380" s="5"/>
      <c r="J380" s="2"/>
      <c r="K380" s="7"/>
      <c r="L380" s="2"/>
      <c r="M380" s="2"/>
    </row>
    <row r="381" spans="1:13" ht="12.75" customHeight="1" x14ac:dyDescent="0.2">
      <c r="A381" s="10"/>
      <c r="B381" s="1"/>
      <c r="C381" s="1"/>
      <c r="D381" s="1"/>
      <c r="E381" s="1"/>
      <c r="F381" s="1"/>
      <c r="G381" s="4"/>
      <c r="H381" s="5"/>
      <c r="I381" s="5"/>
      <c r="J381" s="2"/>
      <c r="K381" s="7"/>
      <c r="L381" s="2"/>
      <c r="M381" s="2"/>
    </row>
    <row r="382" spans="1:13" ht="12.75" customHeight="1" x14ac:dyDescent="0.2">
      <c r="A382" s="10"/>
      <c r="B382" s="1"/>
      <c r="C382" s="1"/>
      <c r="D382" s="1"/>
      <c r="E382" s="1"/>
      <c r="F382" s="1"/>
      <c r="G382" s="4"/>
      <c r="H382" s="5"/>
      <c r="I382" s="5"/>
      <c r="J382" s="2"/>
      <c r="K382" s="7"/>
      <c r="L382" s="2"/>
      <c r="M382" s="2"/>
    </row>
    <row r="383" spans="1:13" ht="12.75" customHeight="1" x14ac:dyDescent="0.2">
      <c r="A383" s="10"/>
      <c r="B383" s="1"/>
      <c r="C383" s="1"/>
      <c r="D383" s="1"/>
      <c r="E383" s="1"/>
      <c r="F383" s="1"/>
      <c r="G383" s="4"/>
      <c r="H383" s="5"/>
      <c r="I383" s="5"/>
      <c r="J383" s="2"/>
      <c r="K383" s="7"/>
      <c r="L383" s="2"/>
      <c r="M383" s="2"/>
    </row>
    <row r="384" spans="1:13" ht="12.75" customHeight="1" x14ac:dyDescent="0.2">
      <c r="A384" s="10"/>
      <c r="B384" s="1"/>
      <c r="C384" s="1"/>
      <c r="D384" s="1"/>
      <c r="E384" s="1"/>
      <c r="F384" s="1"/>
      <c r="G384" s="4"/>
      <c r="H384" s="5"/>
      <c r="I384" s="5"/>
      <c r="J384" s="2"/>
      <c r="K384" s="7"/>
      <c r="L384" s="2"/>
      <c r="M384" s="2"/>
    </row>
    <row r="385" spans="1:13" ht="12.75" customHeight="1" x14ac:dyDescent="0.2">
      <c r="A385" s="10"/>
      <c r="B385" s="1"/>
      <c r="C385" s="1"/>
      <c r="D385" s="1"/>
      <c r="E385" s="1"/>
      <c r="F385" s="1"/>
      <c r="G385" s="4"/>
      <c r="H385" s="5"/>
      <c r="I385" s="5"/>
      <c r="J385" s="2"/>
      <c r="K385" s="7"/>
      <c r="L385" s="2"/>
      <c r="M385" s="2"/>
    </row>
    <row r="386" spans="1:13" ht="12.75" customHeight="1" x14ac:dyDescent="0.2">
      <c r="A386" s="10"/>
      <c r="B386" s="1"/>
      <c r="C386" s="1"/>
      <c r="D386" s="1"/>
      <c r="E386" s="1"/>
      <c r="F386" s="1"/>
      <c r="G386" s="4"/>
      <c r="H386" s="5"/>
      <c r="I386" s="5"/>
      <c r="J386" s="2"/>
      <c r="K386" s="7"/>
      <c r="L386" s="2"/>
      <c r="M386" s="2"/>
    </row>
    <row r="387" spans="1:13" ht="12.75" customHeight="1" x14ac:dyDescent="0.2">
      <c r="A387" s="10"/>
      <c r="B387" s="1"/>
      <c r="C387" s="1"/>
      <c r="D387" s="1"/>
      <c r="E387" s="1"/>
      <c r="F387" s="1"/>
      <c r="G387" s="4"/>
      <c r="H387" s="5"/>
      <c r="I387" s="5"/>
      <c r="J387" s="2"/>
      <c r="K387" s="7"/>
      <c r="L387" s="2"/>
      <c r="M387" s="2"/>
    </row>
    <row r="388" spans="1:13" ht="12.75" customHeight="1" x14ac:dyDescent="0.2">
      <c r="A388" s="10"/>
      <c r="B388" s="1"/>
      <c r="C388" s="1"/>
      <c r="D388" s="1"/>
      <c r="E388" s="1"/>
      <c r="F388" s="1"/>
      <c r="G388" s="4"/>
      <c r="H388" s="5"/>
      <c r="I388" s="5"/>
      <c r="J388" s="2"/>
      <c r="K388" s="7"/>
      <c r="L388" s="2"/>
      <c r="M388" s="2"/>
    </row>
    <row r="389" spans="1:13" ht="12.75" customHeight="1" x14ac:dyDescent="0.2">
      <c r="A389" s="10"/>
      <c r="B389" s="1"/>
      <c r="C389" s="1"/>
      <c r="D389" s="1"/>
      <c r="E389" s="1"/>
      <c r="F389" s="1"/>
      <c r="G389" s="4"/>
      <c r="H389" s="5"/>
      <c r="I389" s="5"/>
      <c r="J389" s="2"/>
      <c r="K389" s="7"/>
      <c r="L389" s="2"/>
      <c r="M389" s="2"/>
    </row>
    <row r="390" spans="1:13" ht="12.75" customHeight="1" x14ac:dyDescent="0.2">
      <c r="A390" s="10"/>
      <c r="B390" s="1"/>
      <c r="C390" s="1"/>
      <c r="D390" s="1"/>
      <c r="E390" s="1"/>
      <c r="F390" s="1"/>
      <c r="G390" s="4"/>
      <c r="H390" s="5"/>
      <c r="I390" s="5"/>
      <c r="J390" s="2"/>
      <c r="K390" s="7"/>
      <c r="L390" s="2"/>
      <c r="M390" s="2"/>
    </row>
    <row r="391" spans="1:13" ht="12.75" customHeight="1" x14ac:dyDescent="0.2">
      <c r="A391" s="10"/>
      <c r="B391" s="1"/>
      <c r="C391" s="1"/>
      <c r="D391" s="1"/>
      <c r="E391" s="1"/>
      <c r="F391" s="1"/>
      <c r="G391" s="4"/>
      <c r="H391" s="5"/>
      <c r="I391" s="5"/>
      <c r="J391" s="2"/>
      <c r="K391" s="7"/>
      <c r="L391" s="2"/>
      <c r="M391" s="2"/>
    </row>
    <row r="392" spans="1:13" ht="12.75" customHeight="1" x14ac:dyDescent="0.2">
      <c r="A392" s="10"/>
      <c r="B392" s="1"/>
      <c r="C392" s="1"/>
      <c r="D392" s="1"/>
      <c r="E392" s="1"/>
      <c r="F392" s="1"/>
      <c r="G392" s="4"/>
      <c r="H392" s="5"/>
      <c r="I392" s="5"/>
      <c r="J392" s="2"/>
      <c r="K392" s="7"/>
      <c r="L392" s="2"/>
      <c r="M392" s="2"/>
    </row>
    <row r="393" spans="1:13" ht="12.75" customHeight="1" x14ac:dyDescent="0.2">
      <c r="A393" s="10"/>
      <c r="B393" s="1"/>
      <c r="C393" s="1"/>
      <c r="D393" s="1"/>
      <c r="E393" s="1"/>
      <c r="F393" s="1"/>
      <c r="G393" s="4"/>
      <c r="H393" s="5"/>
      <c r="I393" s="5"/>
      <c r="J393" s="2"/>
      <c r="K393" s="7"/>
      <c r="L393" s="2"/>
      <c r="M393" s="2"/>
    </row>
    <row r="394" spans="1:13" ht="12.75" customHeight="1" x14ac:dyDescent="0.2">
      <c r="A394" s="10"/>
      <c r="B394" s="1"/>
      <c r="C394" s="1"/>
      <c r="D394" s="1"/>
      <c r="E394" s="1"/>
      <c r="F394" s="1"/>
      <c r="G394" s="4"/>
      <c r="H394" s="5"/>
      <c r="I394" s="5"/>
      <c r="J394" s="2"/>
      <c r="K394" s="7"/>
      <c r="L394" s="2"/>
      <c r="M394" s="2"/>
    </row>
    <row r="395" spans="1:13" ht="12.75" customHeight="1" x14ac:dyDescent="0.2">
      <c r="A395" s="10"/>
      <c r="B395" s="1"/>
      <c r="C395" s="1"/>
      <c r="D395" s="1"/>
      <c r="E395" s="1"/>
      <c r="F395" s="1"/>
      <c r="G395" s="4"/>
      <c r="H395" s="5"/>
      <c r="I395" s="5"/>
      <c r="J395" s="2"/>
      <c r="K395" s="7"/>
      <c r="L395" s="2"/>
      <c r="M395" s="2"/>
    </row>
    <row r="396" spans="1:13" ht="12.75" customHeight="1" x14ac:dyDescent="0.2">
      <c r="A396" s="10"/>
      <c r="B396" s="1"/>
      <c r="C396" s="1"/>
      <c r="D396" s="1"/>
      <c r="E396" s="1"/>
      <c r="F396" s="1"/>
      <c r="G396" s="4"/>
      <c r="H396" s="5"/>
      <c r="I396" s="5"/>
      <c r="J396" s="2"/>
      <c r="K396" s="7"/>
      <c r="L396" s="2"/>
      <c r="M396" s="2"/>
    </row>
    <row r="397" spans="1:13" ht="12.75" customHeight="1" x14ac:dyDescent="0.2">
      <c r="A397" s="10"/>
      <c r="B397" s="1"/>
      <c r="C397" s="1"/>
      <c r="D397" s="1"/>
      <c r="E397" s="1"/>
      <c r="F397" s="1"/>
      <c r="G397" s="4"/>
      <c r="H397" s="5"/>
      <c r="I397" s="5"/>
      <c r="J397" s="2"/>
      <c r="K397" s="7"/>
      <c r="L397" s="2"/>
      <c r="M397" s="2"/>
    </row>
    <row r="398" spans="1:13" ht="12.75" customHeight="1" x14ac:dyDescent="0.2">
      <c r="A398" s="10"/>
      <c r="B398" s="1"/>
      <c r="C398" s="1"/>
      <c r="D398" s="1"/>
      <c r="E398" s="1"/>
      <c r="F398" s="1"/>
      <c r="G398" s="4"/>
      <c r="H398" s="5"/>
      <c r="I398" s="5"/>
      <c r="J398" s="2"/>
      <c r="K398" s="7"/>
      <c r="L398" s="2"/>
      <c r="M398" s="2"/>
    </row>
    <row r="399" spans="1:13" ht="12.75" customHeight="1" x14ac:dyDescent="0.2">
      <c r="A399" s="10"/>
      <c r="B399" s="1"/>
      <c r="C399" s="1"/>
      <c r="D399" s="1"/>
      <c r="E399" s="1"/>
      <c r="F399" s="1"/>
      <c r="G399" s="4"/>
      <c r="H399" s="5"/>
      <c r="I399" s="5"/>
      <c r="J399" s="2"/>
      <c r="K399" s="7"/>
      <c r="L399" s="2"/>
      <c r="M399" s="2"/>
    </row>
    <row r="400" spans="1:13" ht="12.75" customHeight="1" x14ac:dyDescent="0.2">
      <c r="A400" s="10"/>
      <c r="B400" s="1"/>
      <c r="C400" s="1"/>
      <c r="D400" s="1"/>
      <c r="E400" s="1"/>
      <c r="F400" s="1"/>
      <c r="G400" s="4"/>
      <c r="H400" s="5"/>
      <c r="I400" s="5"/>
      <c r="J400" s="2"/>
      <c r="K400" s="7"/>
      <c r="L400" s="2"/>
      <c r="M400" s="2"/>
    </row>
    <row r="401" spans="1:13" ht="12.75" customHeight="1" x14ac:dyDescent="0.2">
      <c r="A401" s="10"/>
      <c r="B401" s="1"/>
      <c r="C401" s="1"/>
      <c r="D401" s="1"/>
      <c r="E401" s="1"/>
      <c r="F401" s="1"/>
      <c r="G401" s="4"/>
      <c r="H401" s="5"/>
      <c r="I401" s="5"/>
      <c r="J401" s="2"/>
      <c r="K401" s="7"/>
      <c r="L401" s="2"/>
      <c r="M401" s="2"/>
    </row>
    <row r="402" spans="1:13" ht="12.75" customHeight="1" x14ac:dyDescent="0.2">
      <c r="A402" s="10"/>
      <c r="B402" s="1"/>
      <c r="C402" s="1"/>
      <c r="D402" s="1"/>
      <c r="E402" s="1"/>
      <c r="F402" s="1"/>
      <c r="G402" s="4"/>
      <c r="H402" s="5"/>
      <c r="I402" s="5"/>
      <c r="J402" s="2"/>
      <c r="K402" s="7"/>
      <c r="L402" s="2"/>
      <c r="M402" s="2"/>
    </row>
    <row r="403" spans="1:13" ht="12.75" customHeight="1" x14ac:dyDescent="0.2">
      <c r="A403" s="10"/>
      <c r="B403" s="1"/>
      <c r="C403" s="1"/>
      <c r="D403" s="1"/>
      <c r="E403" s="1"/>
      <c r="F403" s="1"/>
      <c r="G403" s="4"/>
      <c r="H403" s="5"/>
      <c r="I403" s="5"/>
      <c r="J403" s="2"/>
      <c r="K403" s="7"/>
      <c r="L403" s="2"/>
      <c r="M403" s="2"/>
    </row>
    <row r="404" spans="1:13" ht="12.75" customHeight="1" x14ac:dyDescent="0.2">
      <c r="A404" s="10"/>
      <c r="B404" s="1"/>
      <c r="C404" s="1"/>
      <c r="D404" s="1"/>
      <c r="E404" s="1"/>
      <c r="F404" s="1"/>
      <c r="G404" s="4"/>
      <c r="H404" s="5"/>
      <c r="I404" s="5"/>
      <c r="J404" s="2"/>
      <c r="K404" s="7"/>
      <c r="L404" s="2"/>
      <c r="M404" s="2"/>
    </row>
    <row r="405" spans="1:13" ht="12.75" customHeight="1" x14ac:dyDescent="0.2">
      <c r="A405" s="10"/>
      <c r="B405" s="1"/>
      <c r="C405" s="1"/>
      <c r="D405" s="1"/>
      <c r="E405" s="1"/>
      <c r="F405" s="1"/>
      <c r="G405" s="4"/>
      <c r="H405" s="5"/>
      <c r="I405" s="5"/>
      <c r="J405" s="2"/>
      <c r="K405" s="7"/>
      <c r="L405" s="2"/>
      <c r="M405" s="2"/>
    </row>
    <row r="406" spans="1:13" ht="12.75" customHeight="1" x14ac:dyDescent="0.2">
      <c r="A406" s="10"/>
      <c r="B406" s="1"/>
      <c r="C406" s="1"/>
      <c r="D406" s="1"/>
      <c r="E406" s="1"/>
      <c r="F406" s="1"/>
      <c r="G406" s="4"/>
      <c r="H406" s="5"/>
      <c r="I406" s="5"/>
      <c r="J406" s="2"/>
      <c r="K406" s="7"/>
      <c r="L406" s="2"/>
      <c r="M406" s="2"/>
    </row>
    <row r="407" spans="1:13" ht="12.75" customHeight="1" x14ac:dyDescent="0.2">
      <c r="A407" s="10"/>
      <c r="B407" s="1"/>
      <c r="C407" s="1"/>
      <c r="D407" s="1"/>
      <c r="E407" s="1"/>
      <c r="F407" s="1"/>
      <c r="G407" s="4"/>
      <c r="H407" s="5"/>
      <c r="I407" s="5"/>
      <c r="J407" s="2"/>
      <c r="K407" s="7"/>
      <c r="L407" s="2"/>
      <c r="M407" s="2"/>
    </row>
    <row r="408" spans="1:13" ht="12.75" customHeight="1" x14ac:dyDescent="0.2">
      <c r="A408" s="10"/>
      <c r="B408" s="1"/>
      <c r="C408" s="1"/>
      <c r="D408" s="1"/>
      <c r="E408" s="1"/>
      <c r="F408" s="1"/>
      <c r="G408" s="4"/>
      <c r="H408" s="5"/>
      <c r="I408" s="5"/>
      <c r="J408" s="2"/>
      <c r="K408" s="7"/>
      <c r="L408" s="2"/>
      <c r="M408" s="2"/>
    </row>
    <row r="409" spans="1:13" ht="12.75" customHeight="1" x14ac:dyDescent="0.2">
      <c r="A409" s="10"/>
      <c r="B409" s="1"/>
      <c r="C409" s="1"/>
      <c r="D409" s="1"/>
      <c r="E409" s="1"/>
      <c r="F409" s="1"/>
      <c r="G409" s="4"/>
      <c r="H409" s="5"/>
      <c r="I409" s="5"/>
      <c r="J409" s="2"/>
      <c r="K409" s="7"/>
      <c r="L409" s="2"/>
      <c r="M409" s="2"/>
    </row>
    <row r="410" spans="1:13" ht="12.75" customHeight="1" x14ac:dyDescent="0.2">
      <c r="A410" s="10"/>
      <c r="B410" s="1"/>
      <c r="C410" s="1"/>
      <c r="D410" s="1"/>
      <c r="E410" s="1"/>
      <c r="F410" s="1"/>
      <c r="G410" s="4"/>
      <c r="H410" s="5"/>
      <c r="I410" s="5"/>
      <c r="J410" s="2"/>
      <c r="K410" s="7"/>
      <c r="L410" s="2"/>
      <c r="M410" s="2"/>
    </row>
    <row r="411" spans="1:13" ht="12.75" customHeight="1" x14ac:dyDescent="0.2">
      <c r="A411" s="10"/>
      <c r="B411" s="1"/>
      <c r="C411" s="1"/>
      <c r="D411" s="1"/>
      <c r="E411" s="1"/>
      <c r="F411" s="1"/>
      <c r="G411" s="4"/>
      <c r="H411" s="5"/>
      <c r="I411" s="5"/>
      <c r="J411" s="2"/>
      <c r="K411" s="7"/>
      <c r="L411" s="2"/>
      <c r="M411" s="2"/>
    </row>
    <row r="412" spans="1:13" ht="12.75" customHeight="1" x14ac:dyDescent="0.2">
      <c r="A412" s="10"/>
      <c r="B412" s="1"/>
      <c r="C412" s="1"/>
      <c r="D412" s="1"/>
      <c r="E412" s="1"/>
      <c r="F412" s="1"/>
      <c r="G412" s="4"/>
      <c r="H412" s="5"/>
      <c r="I412" s="5"/>
      <c r="J412" s="2"/>
      <c r="K412" s="7"/>
      <c r="L412" s="2"/>
      <c r="M412" s="2"/>
    </row>
    <row r="413" spans="1:13" ht="12.75" customHeight="1" x14ac:dyDescent="0.2">
      <c r="A413" s="10"/>
      <c r="B413" s="1"/>
      <c r="C413" s="1"/>
      <c r="D413" s="1"/>
      <c r="E413" s="1"/>
      <c r="F413" s="1"/>
      <c r="G413" s="4"/>
      <c r="H413" s="5"/>
      <c r="I413" s="5"/>
      <c r="J413" s="2"/>
      <c r="K413" s="7"/>
      <c r="L413" s="2"/>
      <c r="M413" s="2"/>
    </row>
    <row r="414" spans="1:13" ht="12.75" customHeight="1" x14ac:dyDescent="0.2">
      <c r="A414" s="10"/>
      <c r="B414" s="1"/>
      <c r="C414" s="1"/>
      <c r="D414" s="1"/>
      <c r="E414" s="1"/>
      <c r="F414" s="1"/>
      <c r="G414" s="4"/>
      <c r="H414" s="5"/>
      <c r="I414" s="5"/>
      <c r="J414" s="2"/>
      <c r="K414" s="7"/>
      <c r="L414" s="2"/>
      <c r="M414" s="2"/>
    </row>
    <row r="415" spans="1:13" ht="12.75" customHeight="1" x14ac:dyDescent="0.2">
      <c r="A415" s="10"/>
      <c r="B415" s="1"/>
      <c r="C415" s="1"/>
      <c r="D415" s="1"/>
      <c r="E415" s="1"/>
      <c r="F415" s="1"/>
      <c r="G415" s="4"/>
      <c r="H415" s="5"/>
      <c r="I415" s="5"/>
      <c r="J415" s="2"/>
      <c r="K415" s="7"/>
      <c r="L415" s="2"/>
      <c r="M415" s="2"/>
    </row>
    <row r="416" spans="1:13" ht="12.75" customHeight="1" x14ac:dyDescent="0.2">
      <c r="A416" s="10"/>
      <c r="B416" s="1"/>
      <c r="C416" s="1"/>
      <c r="D416" s="1"/>
      <c r="E416" s="1"/>
      <c r="F416" s="1"/>
      <c r="G416" s="4"/>
      <c r="H416" s="5"/>
      <c r="I416" s="5"/>
      <c r="J416" s="2"/>
      <c r="K416" s="7"/>
      <c r="L416" s="2"/>
      <c r="M416" s="2"/>
    </row>
    <row r="417" spans="1:13" ht="12.75" customHeight="1" x14ac:dyDescent="0.2">
      <c r="A417" s="10"/>
      <c r="B417" s="1"/>
      <c r="C417" s="1"/>
      <c r="D417" s="1"/>
      <c r="E417" s="1"/>
      <c r="F417" s="1"/>
      <c r="G417" s="4"/>
      <c r="H417" s="5"/>
      <c r="I417" s="5"/>
      <c r="J417" s="2"/>
      <c r="K417" s="7"/>
      <c r="L417" s="2"/>
      <c r="M417" s="2"/>
    </row>
    <row r="418" spans="1:13" ht="12.75" customHeight="1" x14ac:dyDescent="0.2">
      <c r="A418" s="10"/>
      <c r="B418" s="1"/>
      <c r="C418" s="1"/>
      <c r="D418" s="1"/>
      <c r="E418" s="1"/>
      <c r="F418" s="1"/>
      <c r="G418" s="4"/>
      <c r="H418" s="5"/>
      <c r="I418" s="5"/>
      <c r="J418" s="2"/>
      <c r="K418" s="7"/>
      <c r="L418" s="2"/>
      <c r="M418" s="2"/>
    </row>
    <row r="419" spans="1:13" ht="12.75" customHeight="1" x14ac:dyDescent="0.2">
      <c r="A419" s="10"/>
      <c r="B419" s="1"/>
      <c r="C419" s="1"/>
      <c r="D419" s="1"/>
      <c r="E419" s="1"/>
      <c r="F419" s="1"/>
      <c r="G419" s="4"/>
      <c r="H419" s="5"/>
      <c r="I419" s="5"/>
      <c r="J419" s="2"/>
      <c r="K419" s="7"/>
      <c r="L419" s="2"/>
      <c r="M419" s="2"/>
    </row>
    <row r="420" spans="1:13" ht="12.75" customHeight="1" x14ac:dyDescent="0.2">
      <c r="A420" s="10"/>
      <c r="B420" s="1"/>
      <c r="C420" s="1"/>
      <c r="D420" s="1"/>
      <c r="E420" s="1"/>
      <c r="F420" s="1"/>
      <c r="G420" s="4"/>
      <c r="H420" s="5"/>
      <c r="I420" s="5"/>
      <c r="J420" s="2"/>
      <c r="K420" s="7"/>
      <c r="L420" s="2"/>
      <c r="M420" s="2"/>
    </row>
    <row r="421" spans="1:13" ht="12.75" customHeight="1" x14ac:dyDescent="0.2">
      <c r="A421" s="10"/>
      <c r="B421" s="1"/>
      <c r="C421" s="1"/>
      <c r="D421" s="1"/>
      <c r="E421" s="1"/>
      <c r="F421" s="1"/>
      <c r="G421" s="4"/>
      <c r="H421" s="5"/>
      <c r="I421" s="5"/>
      <c r="J421" s="2"/>
      <c r="K421" s="7"/>
      <c r="L421" s="2"/>
      <c r="M421" s="2"/>
    </row>
    <row r="422" spans="1:13" ht="12.75" customHeight="1" x14ac:dyDescent="0.2">
      <c r="A422" s="10"/>
      <c r="B422" s="1"/>
      <c r="C422" s="1"/>
      <c r="D422" s="1"/>
      <c r="E422" s="1"/>
      <c r="F422" s="1"/>
      <c r="G422" s="4"/>
      <c r="H422" s="5"/>
      <c r="I422" s="5"/>
      <c r="J422" s="2"/>
      <c r="K422" s="7"/>
      <c r="L422" s="2"/>
      <c r="M422" s="2"/>
    </row>
    <row r="423" spans="1:13" ht="12.75" customHeight="1" x14ac:dyDescent="0.2">
      <c r="A423" s="10"/>
      <c r="B423" s="1"/>
      <c r="C423" s="1"/>
      <c r="D423" s="1"/>
      <c r="E423" s="1"/>
      <c r="F423" s="1"/>
      <c r="G423" s="4"/>
      <c r="H423" s="5"/>
      <c r="I423" s="5"/>
      <c r="J423" s="2"/>
      <c r="K423" s="7"/>
      <c r="L423" s="2"/>
      <c r="M423" s="2"/>
    </row>
    <row r="424" spans="1:13" ht="12.75" customHeight="1" x14ac:dyDescent="0.2">
      <c r="A424" s="10"/>
      <c r="B424" s="1"/>
      <c r="C424" s="1"/>
      <c r="D424" s="1"/>
      <c r="E424" s="1"/>
      <c r="F424" s="1"/>
      <c r="G424" s="4"/>
      <c r="H424" s="5"/>
      <c r="I424" s="5"/>
      <c r="J424" s="2"/>
      <c r="K424" s="7"/>
      <c r="L424" s="2"/>
      <c r="M424" s="2"/>
    </row>
    <row r="425" spans="1:13" ht="12.75" customHeight="1" x14ac:dyDescent="0.2">
      <c r="A425" s="10"/>
      <c r="B425" s="1"/>
      <c r="C425" s="1"/>
      <c r="D425" s="1"/>
      <c r="E425" s="1"/>
      <c r="F425" s="1"/>
      <c r="G425" s="4"/>
      <c r="H425" s="5"/>
      <c r="I425" s="5"/>
      <c r="J425" s="2"/>
      <c r="K425" s="7"/>
      <c r="L425" s="2"/>
      <c r="M425" s="2"/>
    </row>
    <row r="426" spans="1:13" ht="12.75" customHeight="1" x14ac:dyDescent="0.2">
      <c r="A426" s="10"/>
      <c r="B426" s="1"/>
      <c r="C426" s="1"/>
      <c r="D426" s="1"/>
      <c r="E426" s="1"/>
      <c r="F426" s="1"/>
      <c r="G426" s="4"/>
      <c r="H426" s="5"/>
      <c r="I426" s="5"/>
      <c r="J426" s="2"/>
      <c r="K426" s="7"/>
      <c r="L426" s="2"/>
      <c r="M426" s="2"/>
    </row>
    <row r="427" spans="1:13" ht="12.75" customHeight="1" x14ac:dyDescent="0.2">
      <c r="A427" s="10"/>
      <c r="B427" s="1"/>
      <c r="C427" s="1"/>
      <c r="D427" s="1"/>
      <c r="E427" s="1"/>
      <c r="F427" s="1"/>
      <c r="G427" s="4"/>
      <c r="H427" s="5"/>
      <c r="I427" s="5"/>
      <c r="J427" s="2"/>
      <c r="K427" s="7"/>
      <c r="L427" s="2"/>
      <c r="M427" s="2"/>
    </row>
    <row r="428" spans="1:13" ht="12.75" customHeight="1" x14ac:dyDescent="0.2">
      <c r="A428" s="10"/>
      <c r="B428" s="1"/>
      <c r="C428" s="1"/>
      <c r="D428" s="1"/>
      <c r="E428" s="1"/>
      <c r="F428" s="1"/>
      <c r="G428" s="4"/>
      <c r="H428" s="5"/>
      <c r="I428" s="5"/>
      <c r="J428" s="2"/>
      <c r="K428" s="7"/>
      <c r="L428" s="2"/>
      <c r="M428" s="2"/>
    </row>
    <row r="429" spans="1:13" ht="12.75" customHeight="1" x14ac:dyDescent="0.2">
      <c r="A429" s="10"/>
      <c r="B429" s="1"/>
      <c r="C429" s="1"/>
      <c r="D429" s="1"/>
      <c r="E429" s="1"/>
      <c r="F429" s="1"/>
      <c r="G429" s="4"/>
      <c r="H429" s="5"/>
      <c r="I429" s="5"/>
      <c r="J429" s="2"/>
      <c r="K429" s="7"/>
      <c r="L429" s="2"/>
      <c r="M429" s="2"/>
    </row>
    <row r="430" spans="1:13" ht="12.75" customHeight="1" x14ac:dyDescent="0.2">
      <c r="A430" s="10"/>
      <c r="B430" s="1"/>
      <c r="C430" s="1"/>
      <c r="D430" s="1"/>
      <c r="E430" s="1"/>
      <c r="F430" s="1"/>
      <c r="G430" s="4"/>
      <c r="H430" s="5"/>
      <c r="I430" s="5"/>
      <c r="J430" s="2"/>
      <c r="K430" s="7"/>
      <c r="L430" s="2"/>
      <c r="M430" s="2"/>
    </row>
    <row r="431" spans="1:13" ht="12.75" customHeight="1" x14ac:dyDescent="0.2">
      <c r="A431" s="10"/>
      <c r="B431" s="1"/>
      <c r="C431" s="1"/>
      <c r="D431" s="1"/>
      <c r="E431" s="1"/>
      <c r="F431" s="1"/>
      <c r="G431" s="4"/>
      <c r="H431" s="5"/>
      <c r="I431" s="5"/>
      <c r="J431" s="2"/>
      <c r="K431" s="7"/>
      <c r="L431" s="2"/>
      <c r="M431" s="2"/>
    </row>
    <row r="432" spans="1:13" ht="12.75" customHeight="1" x14ac:dyDescent="0.2">
      <c r="A432" s="10"/>
      <c r="B432" s="1"/>
      <c r="C432" s="1"/>
      <c r="D432" s="1"/>
      <c r="E432" s="1"/>
      <c r="F432" s="1"/>
      <c r="G432" s="4"/>
      <c r="H432" s="5"/>
      <c r="I432" s="5"/>
      <c r="J432" s="2"/>
      <c r="K432" s="7"/>
      <c r="L432" s="2"/>
      <c r="M432" s="2"/>
    </row>
    <row r="433" spans="1:13" ht="12.75" customHeight="1" x14ac:dyDescent="0.2">
      <c r="A433" s="10"/>
      <c r="B433" s="1"/>
      <c r="C433" s="1"/>
      <c r="D433" s="1"/>
      <c r="E433" s="1"/>
      <c r="F433" s="1"/>
      <c r="G433" s="4"/>
      <c r="H433" s="5"/>
      <c r="I433" s="5"/>
      <c r="J433" s="2"/>
      <c r="K433" s="7"/>
      <c r="L433" s="2"/>
      <c r="M433" s="2"/>
    </row>
    <row r="434" spans="1:13" ht="12.75" customHeight="1" x14ac:dyDescent="0.2">
      <c r="A434" s="10"/>
      <c r="B434" s="1"/>
      <c r="C434" s="1"/>
      <c r="D434" s="1"/>
      <c r="E434" s="1"/>
      <c r="F434" s="1"/>
      <c r="G434" s="4"/>
      <c r="H434" s="5"/>
      <c r="I434" s="5"/>
      <c r="J434" s="2"/>
      <c r="K434" s="7"/>
      <c r="L434" s="2"/>
      <c r="M434" s="2"/>
    </row>
    <row r="435" spans="1:13" ht="12.75" customHeight="1" x14ac:dyDescent="0.2">
      <c r="A435" s="10"/>
      <c r="B435" s="1"/>
      <c r="C435" s="1"/>
      <c r="D435" s="1"/>
      <c r="E435" s="1"/>
      <c r="F435" s="1"/>
      <c r="G435" s="4"/>
      <c r="H435" s="5"/>
      <c r="I435" s="5"/>
      <c r="J435" s="2"/>
      <c r="K435" s="7"/>
      <c r="L435" s="2"/>
      <c r="M435" s="2"/>
    </row>
    <row r="436" spans="1:13" ht="12.75" customHeight="1" x14ac:dyDescent="0.2">
      <c r="A436" s="10"/>
      <c r="B436" s="1"/>
      <c r="C436" s="1"/>
      <c r="D436" s="1"/>
      <c r="E436" s="1"/>
      <c r="F436" s="1"/>
      <c r="G436" s="4"/>
      <c r="H436" s="5"/>
      <c r="I436" s="5"/>
      <c r="J436" s="2"/>
      <c r="K436" s="7"/>
      <c r="L436" s="2"/>
      <c r="M436" s="2"/>
    </row>
    <row r="437" spans="1:13" ht="12.75" customHeight="1" x14ac:dyDescent="0.2">
      <c r="A437" s="10"/>
      <c r="B437" s="1"/>
      <c r="C437" s="1"/>
      <c r="D437" s="1"/>
      <c r="E437" s="1"/>
      <c r="F437" s="1"/>
      <c r="G437" s="4"/>
      <c r="H437" s="5"/>
      <c r="I437" s="5"/>
      <c r="J437" s="2"/>
      <c r="K437" s="7"/>
      <c r="L437" s="2"/>
      <c r="M437" s="2"/>
    </row>
    <row r="438" spans="1:13" ht="12.75" customHeight="1" x14ac:dyDescent="0.2">
      <c r="A438" s="10"/>
      <c r="B438" s="1"/>
      <c r="C438" s="1"/>
      <c r="D438" s="1"/>
      <c r="E438" s="1"/>
      <c r="F438" s="1"/>
      <c r="G438" s="4"/>
      <c r="H438" s="5"/>
      <c r="I438" s="5"/>
      <c r="J438" s="2"/>
      <c r="K438" s="7"/>
      <c r="L438" s="2"/>
      <c r="M438" s="2"/>
    </row>
    <row r="439" spans="1:13" ht="12.75" customHeight="1" x14ac:dyDescent="0.2">
      <c r="A439" s="10"/>
      <c r="B439" s="1"/>
      <c r="C439" s="1"/>
      <c r="D439" s="1"/>
      <c r="E439" s="1"/>
      <c r="F439" s="1"/>
      <c r="G439" s="4"/>
      <c r="H439" s="5"/>
      <c r="I439" s="5"/>
      <c r="J439" s="2"/>
      <c r="K439" s="7"/>
      <c r="L439" s="2"/>
      <c r="M439" s="2"/>
    </row>
    <row r="440" spans="1:13" ht="12.75" customHeight="1" x14ac:dyDescent="0.2">
      <c r="A440" s="10"/>
      <c r="B440" s="1"/>
      <c r="C440" s="1"/>
      <c r="D440" s="1"/>
      <c r="E440" s="1"/>
      <c r="F440" s="1"/>
      <c r="G440" s="4"/>
      <c r="H440" s="5"/>
      <c r="I440" s="5"/>
      <c r="J440" s="2"/>
      <c r="K440" s="7"/>
      <c r="L440" s="2"/>
      <c r="M440" s="2"/>
    </row>
    <row r="441" spans="1:13" ht="12.75" customHeight="1" x14ac:dyDescent="0.2">
      <c r="A441" s="10"/>
      <c r="B441" s="1"/>
      <c r="C441" s="1"/>
      <c r="D441" s="1"/>
      <c r="E441" s="1"/>
      <c r="F441" s="1"/>
      <c r="G441" s="4"/>
      <c r="H441" s="5"/>
      <c r="I441" s="5"/>
      <c r="J441" s="2"/>
      <c r="K441" s="7"/>
      <c r="L441" s="2"/>
      <c r="M441" s="2"/>
    </row>
    <row r="442" spans="1:13" ht="12.75" customHeight="1" x14ac:dyDescent="0.2">
      <c r="A442" s="10"/>
      <c r="B442" s="1"/>
      <c r="C442" s="1"/>
      <c r="D442" s="1"/>
      <c r="E442" s="1"/>
      <c r="F442" s="1"/>
      <c r="G442" s="4"/>
      <c r="H442" s="5"/>
      <c r="I442" s="5"/>
      <c r="J442" s="2"/>
      <c r="K442" s="7"/>
      <c r="L442" s="2"/>
      <c r="M442" s="2"/>
    </row>
    <row r="443" spans="1:13" ht="12.75" customHeight="1" x14ac:dyDescent="0.2">
      <c r="A443" s="10"/>
      <c r="B443" s="1"/>
      <c r="C443" s="1"/>
      <c r="D443" s="1"/>
      <c r="E443" s="1"/>
      <c r="F443" s="1"/>
      <c r="G443" s="4"/>
      <c r="H443" s="5"/>
      <c r="I443" s="5"/>
      <c r="J443" s="2"/>
      <c r="K443" s="7"/>
      <c r="L443" s="2"/>
      <c r="M443" s="2"/>
    </row>
    <row r="444" spans="1:13" ht="12.75" customHeight="1" x14ac:dyDescent="0.2">
      <c r="A444" s="10"/>
      <c r="B444" s="1"/>
      <c r="C444" s="1"/>
      <c r="D444" s="1"/>
      <c r="E444" s="1"/>
      <c r="F444" s="1"/>
      <c r="G444" s="4"/>
      <c r="H444" s="5"/>
      <c r="I444" s="5"/>
      <c r="J444" s="2"/>
      <c r="K444" s="7"/>
      <c r="L444" s="2"/>
      <c r="M444" s="2"/>
    </row>
    <row r="445" spans="1:13" ht="12.75" customHeight="1" x14ac:dyDescent="0.2">
      <c r="A445" s="10"/>
      <c r="B445" s="1"/>
      <c r="C445" s="1"/>
      <c r="D445" s="1"/>
      <c r="E445" s="1"/>
      <c r="F445" s="1"/>
      <c r="G445" s="4"/>
      <c r="H445" s="5"/>
      <c r="I445" s="5"/>
      <c r="J445" s="2"/>
      <c r="K445" s="7"/>
      <c r="L445" s="2"/>
      <c r="M445" s="2"/>
    </row>
    <row r="446" spans="1:13" ht="12.75" customHeight="1" x14ac:dyDescent="0.2">
      <c r="A446" s="10"/>
      <c r="B446" s="1"/>
      <c r="C446" s="1"/>
      <c r="D446" s="1"/>
      <c r="E446" s="1"/>
      <c r="F446" s="1"/>
      <c r="G446" s="4"/>
      <c r="H446" s="5"/>
      <c r="I446" s="5"/>
      <c r="J446" s="2"/>
      <c r="K446" s="7"/>
      <c r="L446" s="2"/>
      <c r="M446" s="2"/>
    </row>
    <row r="447" spans="1:13" ht="12.75" customHeight="1" x14ac:dyDescent="0.2">
      <c r="A447" s="10"/>
      <c r="B447" s="1"/>
      <c r="C447" s="1"/>
      <c r="D447" s="1"/>
      <c r="E447" s="1"/>
      <c r="F447" s="1"/>
      <c r="G447" s="4"/>
      <c r="H447" s="5"/>
      <c r="I447" s="5"/>
      <c r="J447" s="2"/>
      <c r="K447" s="7"/>
      <c r="L447" s="2"/>
      <c r="M447" s="2"/>
    </row>
    <row r="448" spans="1:13" ht="12.75" customHeight="1" x14ac:dyDescent="0.2">
      <c r="A448" s="10"/>
      <c r="B448" s="1"/>
      <c r="C448" s="1"/>
      <c r="D448" s="1"/>
      <c r="E448" s="1"/>
      <c r="F448" s="1"/>
      <c r="G448" s="4"/>
      <c r="H448" s="5"/>
      <c r="I448" s="5"/>
      <c r="J448" s="2"/>
      <c r="K448" s="7"/>
      <c r="L448" s="2"/>
      <c r="M448" s="2"/>
    </row>
    <row r="449" spans="1:13" ht="12.75" customHeight="1" x14ac:dyDescent="0.2">
      <c r="A449" s="10"/>
      <c r="B449" s="1"/>
      <c r="C449" s="1"/>
      <c r="D449" s="1"/>
      <c r="E449" s="1"/>
      <c r="F449" s="1"/>
      <c r="G449" s="4"/>
      <c r="H449" s="5"/>
      <c r="I449" s="5"/>
      <c r="J449" s="2"/>
      <c r="K449" s="7"/>
      <c r="L449" s="2"/>
      <c r="M449" s="2"/>
    </row>
    <row r="450" spans="1:13" ht="12.75" customHeight="1" x14ac:dyDescent="0.2">
      <c r="A450" s="10"/>
      <c r="B450" s="1"/>
      <c r="C450" s="1"/>
      <c r="D450" s="1"/>
      <c r="E450" s="1"/>
      <c r="F450" s="1"/>
      <c r="G450" s="4"/>
      <c r="H450" s="5"/>
      <c r="I450" s="5"/>
      <c r="J450" s="2"/>
      <c r="K450" s="7"/>
      <c r="L450" s="2"/>
      <c r="M450" s="2"/>
    </row>
    <row r="451" spans="1:13" ht="12.75" customHeight="1" x14ac:dyDescent="0.2">
      <c r="A451" s="10"/>
      <c r="B451" s="1"/>
      <c r="C451" s="1"/>
      <c r="D451" s="1"/>
      <c r="E451" s="1"/>
      <c r="F451" s="1"/>
      <c r="G451" s="4"/>
      <c r="H451" s="5"/>
      <c r="I451" s="5"/>
      <c r="J451" s="2"/>
      <c r="K451" s="7"/>
      <c r="L451" s="2"/>
      <c r="M451" s="2"/>
    </row>
    <row r="452" spans="1:13" ht="12.75" customHeight="1" x14ac:dyDescent="0.2">
      <c r="A452" s="10"/>
      <c r="B452" s="1"/>
      <c r="C452" s="1"/>
      <c r="D452" s="1"/>
      <c r="E452" s="1"/>
      <c r="F452" s="1"/>
      <c r="G452" s="4"/>
      <c r="H452" s="5"/>
      <c r="I452" s="5"/>
      <c r="J452" s="2"/>
      <c r="K452" s="7"/>
      <c r="L452" s="2"/>
      <c r="M452" s="2"/>
    </row>
    <row r="453" spans="1:13" ht="12.75" customHeight="1" x14ac:dyDescent="0.2">
      <c r="A453" s="10"/>
      <c r="B453" s="1"/>
      <c r="C453" s="1"/>
      <c r="D453" s="1"/>
      <c r="E453" s="1"/>
      <c r="F453" s="1"/>
      <c r="G453" s="4"/>
      <c r="H453" s="5"/>
      <c r="I453" s="5"/>
      <c r="J453" s="2"/>
      <c r="K453" s="7"/>
      <c r="L453" s="2"/>
      <c r="M453" s="2"/>
    </row>
    <row r="454" spans="1:13" ht="12.75" customHeight="1" x14ac:dyDescent="0.2">
      <c r="A454" s="10"/>
      <c r="B454" s="1"/>
      <c r="C454" s="1"/>
      <c r="D454" s="1"/>
      <c r="E454" s="1"/>
      <c r="F454" s="1"/>
      <c r="G454" s="4"/>
      <c r="H454" s="5"/>
      <c r="I454" s="5"/>
      <c r="J454" s="2"/>
      <c r="K454" s="7"/>
      <c r="L454" s="2"/>
      <c r="M454" s="2"/>
    </row>
    <row r="455" spans="1:13" ht="12.75" customHeight="1" x14ac:dyDescent="0.2">
      <c r="A455" s="10"/>
      <c r="B455" s="1"/>
      <c r="C455" s="1"/>
      <c r="D455" s="1"/>
      <c r="E455" s="1"/>
      <c r="F455" s="1"/>
      <c r="G455" s="4"/>
      <c r="H455" s="5"/>
      <c r="I455" s="5"/>
      <c r="J455" s="2"/>
      <c r="K455" s="7"/>
      <c r="L455" s="2"/>
      <c r="M455" s="2"/>
    </row>
    <row r="456" spans="1:13" ht="12.75" customHeight="1" x14ac:dyDescent="0.2">
      <c r="A456" s="10"/>
      <c r="B456" s="1"/>
      <c r="C456" s="1"/>
      <c r="D456" s="1"/>
      <c r="E456" s="1"/>
      <c r="F456" s="1"/>
      <c r="G456" s="4"/>
      <c r="H456" s="5"/>
      <c r="I456" s="5"/>
      <c r="J456" s="2"/>
      <c r="K456" s="7"/>
      <c r="L456" s="2"/>
      <c r="M456" s="2"/>
    </row>
    <row r="457" spans="1:13" ht="12.75" customHeight="1" x14ac:dyDescent="0.2">
      <c r="A457" s="10"/>
      <c r="B457" s="1"/>
      <c r="C457" s="1"/>
      <c r="D457" s="1"/>
      <c r="E457" s="1"/>
      <c r="F457" s="1"/>
      <c r="G457" s="4"/>
      <c r="H457" s="5"/>
      <c r="I457" s="5"/>
      <c r="J457" s="2"/>
      <c r="K457" s="7"/>
      <c r="L457" s="2"/>
      <c r="M457" s="2"/>
    </row>
    <row r="458" spans="1:13" ht="12.75" customHeight="1" x14ac:dyDescent="0.2">
      <c r="A458" s="10"/>
      <c r="B458" s="1"/>
      <c r="C458" s="1"/>
      <c r="D458" s="1"/>
      <c r="E458" s="1"/>
      <c r="F458" s="1"/>
      <c r="G458" s="4"/>
      <c r="H458" s="5"/>
      <c r="I458" s="5"/>
      <c r="J458" s="2"/>
      <c r="K458" s="7"/>
      <c r="L458" s="2"/>
      <c r="M458" s="2"/>
    </row>
    <row r="459" spans="1:13" ht="12.75" customHeight="1" x14ac:dyDescent="0.2">
      <c r="A459" s="10"/>
      <c r="B459" s="1"/>
      <c r="C459" s="1"/>
      <c r="D459" s="1"/>
      <c r="E459" s="1"/>
      <c r="F459" s="1"/>
      <c r="G459" s="4"/>
      <c r="H459" s="5"/>
      <c r="I459" s="5"/>
      <c r="J459" s="2"/>
      <c r="K459" s="7"/>
      <c r="L459" s="2"/>
      <c r="M459" s="2"/>
    </row>
    <row r="460" spans="1:13" ht="12.75" customHeight="1" x14ac:dyDescent="0.2">
      <c r="A460" s="10"/>
      <c r="B460" s="1"/>
      <c r="C460" s="1"/>
      <c r="D460" s="1"/>
      <c r="E460" s="1"/>
      <c r="F460" s="1"/>
      <c r="G460" s="4"/>
      <c r="H460" s="5"/>
      <c r="I460" s="5"/>
      <c r="J460" s="2"/>
      <c r="K460" s="7"/>
      <c r="L460" s="2"/>
      <c r="M460" s="2"/>
    </row>
    <row r="461" spans="1:13" ht="12.75" customHeight="1" x14ac:dyDescent="0.2">
      <c r="A461" s="10"/>
      <c r="B461" s="1"/>
      <c r="C461" s="1"/>
      <c r="D461" s="1"/>
      <c r="E461" s="1"/>
      <c r="F461" s="1"/>
      <c r="G461" s="4"/>
      <c r="H461" s="5"/>
      <c r="I461" s="5"/>
      <c r="J461" s="2"/>
      <c r="K461" s="7"/>
      <c r="L461" s="2"/>
      <c r="M461" s="2"/>
    </row>
    <row r="462" spans="1:13" ht="12.75" customHeight="1" x14ac:dyDescent="0.2">
      <c r="A462" s="10"/>
      <c r="B462" s="1"/>
      <c r="C462" s="1"/>
      <c r="D462" s="1"/>
      <c r="E462" s="1"/>
      <c r="F462" s="1"/>
      <c r="G462" s="4"/>
      <c r="H462" s="5"/>
      <c r="I462" s="5"/>
      <c r="J462" s="2"/>
      <c r="K462" s="7"/>
      <c r="L462" s="2"/>
      <c r="M462" s="2"/>
    </row>
    <row r="463" spans="1:13" ht="12.75" customHeight="1" x14ac:dyDescent="0.2">
      <c r="A463" s="10"/>
      <c r="B463" s="1"/>
      <c r="C463" s="1"/>
      <c r="D463" s="1"/>
      <c r="E463" s="1"/>
      <c r="F463" s="1"/>
      <c r="G463" s="4"/>
      <c r="H463" s="5"/>
      <c r="I463" s="5"/>
      <c r="J463" s="2"/>
      <c r="K463" s="7"/>
      <c r="L463" s="2"/>
      <c r="M463" s="2"/>
    </row>
    <row r="464" spans="1:13" ht="12.75" customHeight="1" x14ac:dyDescent="0.2">
      <c r="A464" s="10"/>
      <c r="B464" s="1"/>
      <c r="C464" s="1"/>
      <c r="D464" s="1"/>
      <c r="E464" s="1"/>
      <c r="F464" s="1"/>
      <c r="G464" s="4"/>
      <c r="H464" s="5"/>
      <c r="I464" s="5"/>
      <c r="J464" s="2"/>
      <c r="K464" s="7"/>
      <c r="L464" s="2"/>
      <c r="M464" s="2"/>
    </row>
    <row r="465" spans="1:13" ht="12.75" customHeight="1" x14ac:dyDescent="0.2">
      <c r="A465" s="10"/>
      <c r="B465" s="1"/>
      <c r="C465" s="1"/>
      <c r="D465" s="1"/>
      <c r="E465" s="1"/>
      <c r="F465" s="1"/>
      <c r="G465" s="4"/>
      <c r="H465" s="5"/>
      <c r="I465" s="5"/>
      <c r="J465" s="2"/>
      <c r="K465" s="7"/>
      <c r="L465" s="2"/>
      <c r="M465" s="2"/>
    </row>
    <row r="466" spans="1:13" ht="12.75" customHeight="1" x14ac:dyDescent="0.2">
      <c r="A466" s="10"/>
      <c r="B466" s="1"/>
      <c r="C466" s="1"/>
      <c r="D466" s="1"/>
      <c r="E466" s="1"/>
      <c r="F466" s="1"/>
      <c r="G466" s="4"/>
      <c r="H466" s="5"/>
      <c r="I466" s="5"/>
      <c r="J466" s="2"/>
      <c r="K466" s="7"/>
      <c r="L466" s="2"/>
      <c r="M466" s="2"/>
    </row>
    <row r="467" spans="1:13" ht="12.75" customHeight="1" x14ac:dyDescent="0.2">
      <c r="A467" s="10"/>
      <c r="B467" s="1"/>
      <c r="C467" s="1"/>
      <c r="D467" s="1"/>
      <c r="E467" s="1"/>
      <c r="F467" s="1"/>
      <c r="G467" s="4"/>
      <c r="H467" s="5"/>
      <c r="I467" s="5"/>
      <c r="J467" s="2"/>
      <c r="K467" s="7"/>
      <c r="L467" s="2"/>
      <c r="M467" s="2"/>
    </row>
    <row r="468" spans="1:13" ht="12.75" customHeight="1" x14ac:dyDescent="0.2">
      <c r="A468" s="10"/>
      <c r="B468" s="1"/>
      <c r="C468" s="1"/>
      <c r="D468" s="1"/>
      <c r="E468" s="1"/>
      <c r="F468" s="1"/>
      <c r="G468" s="4"/>
      <c r="H468" s="5"/>
      <c r="I468" s="5"/>
      <c r="J468" s="2"/>
      <c r="K468" s="7"/>
      <c r="L468" s="2"/>
      <c r="M468" s="2"/>
    </row>
    <row r="469" spans="1:13" ht="12.75" customHeight="1" x14ac:dyDescent="0.2">
      <c r="A469" s="10"/>
      <c r="B469" s="1"/>
      <c r="C469" s="1"/>
      <c r="D469" s="1"/>
      <c r="E469" s="1"/>
      <c r="F469" s="1"/>
      <c r="G469" s="4"/>
      <c r="H469" s="5"/>
      <c r="I469" s="5"/>
      <c r="J469" s="2"/>
      <c r="K469" s="7"/>
      <c r="L469" s="2"/>
      <c r="M469" s="2"/>
    </row>
    <row r="470" spans="1:13" ht="12.75" customHeight="1" x14ac:dyDescent="0.2">
      <c r="A470" s="10"/>
      <c r="B470" s="1"/>
      <c r="C470" s="1"/>
      <c r="D470" s="1"/>
      <c r="E470" s="1"/>
      <c r="F470" s="1"/>
      <c r="G470" s="4"/>
      <c r="H470" s="5"/>
      <c r="I470" s="5"/>
      <c r="J470" s="2"/>
      <c r="K470" s="7"/>
      <c r="L470" s="2"/>
      <c r="M470" s="2"/>
    </row>
    <row r="471" spans="1:13" ht="12.75" customHeight="1" x14ac:dyDescent="0.2">
      <c r="A471" s="10"/>
      <c r="B471" s="1"/>
      <c r="C471" s="1"/>
      <c r="D471" s="1"/>
      <c r="E471" s="1"/>
      <c r="F471" s="1"/>
      <c r="G471" s="4"/>
      <c r="H471" s="5"/>
      <c r="I471" s="5"/>
      <c r="J471" s="2"/>
      <c r="K471" s="7"/>
      <c r="L471" s="2"/>
      <c r="M471" s="2"/>
    </row>
    <row r="472" spans="1:13" ht="12.75" customHeight="1" x14ac:dyDescent="0.2">
      <c r="A472" s="10"/>
      <c r="B472" s="1"/>
      <c r="C472" s="1"/>
      <c r="D472" s="1"/>
      <c r="E472" s="1"/>
      <c r="F472" s="1"/>
      <c r="G472" s="4"/>
      <c r="H472" s="5"/>
      <c r="I472" s="5"/>
      <c r="J472" s="2"/>
      <c r="K472" s="7"/>
      <c r="L472" s="2"/>
      <c r="M472" s="2"/>
    </row>
    <row r="473" spans="1:13" ht="12.75" customHeight="1" x14ac:dyDescent="0.2">
      <c r="A473" s="10"/>
      <c r="B473" s="1"/>
      <c r="C473" s="1"/>
      <c r="D473" s="1"/>
      <c r="E473" s="1"/>
      <c r="F473" s="1"/>
      <c r="G473" s="4"/>
      <c r="H473" s="5"/>
      <c r="I473" s="5"/>
      <c r="J473" s="2"/>
      <c r="K473" s="7"/>
      <c r="L473" s="2"/>
      <c r="M473" s="2"/>
    </row>
    <row r="474" spans="1:13" ht="12.75" customHeight="1" x14ac:dyDescent="0.2">
      <c r="A474" s="10"/>
      <c r="B474" s="1"/>
      <c r="C474" s="1"/>
      <c r="D474" s="1"/>
      <c r="E474" s="1"/>
      <c r="F474" s="1"/>
      <c r="G474" s="4"/>
      <c r="H474" s="5"/>
      <c r="I474" s="5"/>
      <c r="J474" s="2"/>
      <c r="K474" s="7"/>
      <c r="L474" s="2"/>
      <c r="M474" s="2"/>
    </row>
    <row r="475" spans="1:13" ht="12.75" customHeight="1" x14ac:dyDescent="0.2">
      <c r="A475" s="10"/>
      <c r="B475" s="1"/>
      <c r="C475" s="1"/>
      <c r="D475" s="1"/>
      <c r="E475" s="1"/>
      <c r="F475" s="1"/>
      <c r="G475" s="4"/>
      <c r="H475" s="5"/>
      <c r="I475" s="5"/>
      <c r="J475" s="2"/>
      <c r="K475" s="7"/>
      <c r="L475" s="2"/>
      <c r="M475" s="2"/>
    </row>
    <row r="476" spans="1:13" ht="12.75" customHeight="1" x14ac:dyDescent="0.2">
      <c r="A476" s="10"/>
      <c r="B476" s="1"/>
      <c r="C476" s="1"/>
      <c r="D476" s="1"/>
      <c r="E476" s="1"/>
      <c r="F476" s="1"/>
      <c r="G476" s="4"/>
      <c r="H476" s="5"/>
      <c r="I476" s="5"/>
      <c r="J476" s="2"/>
      <c r="K476" s="7"/>
      <c r="L476" s="2"/>
      <c r="M476" s="2"/>
    </row>
    <row r="477" spans="1:13" ht="12.75" customHeight="1" x14ac:dyDescent="0.2">
      <c r="A477" s="10"/>
      <c r="B477" s="1"/>
      <c r="C477" s="1"/>
      <c r="D477" s="1"/>
      <c r="E477" s="1"/>
      <c r="F477" s="1"/>
      <c r="G477" s="4"/>
      <c r="H477" s="5"/>
      <c r="I477" s="5"/>
      <c r="J477" s="2"/>
      <c r="K477" s="7"/>
      <c r="L477" s="2"/>
      <c r="M477" s="2"/>
    </row>
    <row r="478" spans="1:13" ht="12.75" customHeight="1" x14ac:dyDescent="0.2">
      <c r="A478" s="10"/>
      <c r="B478" s="1"/>
      <c r="C478" s="1"/>
      <c r="D478" s="1"/>
      <c r="E478" s="1"/>
      <c r="F478" s="1"/>
      <c r="G478" s="4"/>
      <c r="H478" s="5"/>
      <c r="I478" s="5"/>
      <c r="J478" s="2"/>
      <c r="K478" s="7"/>
      <c r="L478" s="2"/>
      <c r="M478" s="2"/>
    </row>
    <row r="479" spans="1:13" ht="12.75" customHeight="1" x14ac:dyDescent="0.2">
      <c r="A479" s="10"/>
      <c r="B479" s="1"/>
      <c r="C479" s="1"/>
      <c r="D479" s="1"/>
      <c r="E479" s="1"/>
      <c r="F479" s="1"/>
      <c r="G479" s="4"/>
      <c r="H479" s="5"/>
      <c r="I479" s="5"/>
      <c r="J479" s="2"/>
      <c r="K479" s="7"/>
      <c r="L479" s="2"/>
      <c r="M479" s="2"/>
    </row>
    <row r="480" spans="1:13" ht="12.75" customHeight="1" x14ac:dyDescent="0.2">
      <c r="A480" s="10"/>
      <c r="B480" s="1"/>
      <c r="C480" s="1"/>
      <c r="D480" s="1"/>
      <c r="E480" s="1"/>
      <c r="F480" s="1"/>
      <c r="G480" s="4"/>
      <c r="H480" s="5"/>
      <c r="I480" s="5"/>
      <c r="J480" s="2"/>
      <c r="K480" s="7"/>
      <c r="L480" s="2"/>
      <c r="M480" s="2"/>
    </row>
    <row r="481" spans="1:13" ht="12.75" customHeight="1" x14ac:dyDescent="0.2">
      <c r="A481" s="10"/>
      <c r="B481" s="1"/>
      <c r="C481" s="1"/>
      <c r="D481" s="1"/>
      <c r="E481" s="1"/>
      <c r="F481" s="1"/>
      <c r="G481" s="4"/>
      <c r="H481" s="5"/>
      <c r="I481" s="5"/>
      <c r="J481" s="2"/>
      <c r="K481" s="7"/>
      <c r="L481" s="2"/>
      <c r="M481" s="2"/>
    </row>
    <row r="482" spans="1:13" ht="12.75" customHeight="1" x14ac:dyDescent="0.2">
      <c r="A482" s="10"/>
      <c r="B482" s="1"/>
      <c r="C482" s="1"/>
      <c r="D482" s="1"/>
      <c r="E482" s="1"/>
      <c r="F482" s="1"/>
      <c r="G482" s="4"/>
      <c r="H482" s="5"/>
      <c r="I482" s="5"/>
      <c r="J482" s="2"/>
      <c r="K482" s="7"/>
      <c r="L482" s="2"/>
      <c r="M482" s="2"/>
    </row>
    <row r="483" spans="1:13" ht="12.75" customHeight="1" x14ac:dyDescent="0.2">
      <c r="A483" s="10"/>
      <c r="B483" s="1"/>
      <c r="C483" s="1"/>
      <c r="D483" s="1"/>
      <c r="E483" s="1"/>
      <c r="F483" s="1"/>
      <c r="G483" s="4"/>
      <c r="H483" s="5"/>
      <c r="I483" s="5"/>
      <c r="J483" s="2"/>
      <c r="K483" s="7"/>
      <c r="L483" s="2"/>
      <c r="M483" s="2"/>
    </row>
    <row r="484" spans="1:13" ht="12.75" customHeight="1" x14ac:dyDescent="0.2">
      <c r="A484" s="10"/>
      <c r="B484" s="1"/>
      <c r="C484" s="1"/>
      <c r="D484" s="1"/>
      <c r="E484" s="1"/>
      <c r="F484" s="1"/>
      <c r="G484" s="4"/>
      <c r="H484" s="5"/>
      <c r="I484" s="5"/>
      <c r="J484" s="2"/>
      <c r="K484" s="7"/>
      <c r="L484" s="2"/>
      <c r="M484" s="2"/>
    </row>
    <row r="485" spans="1:13" ht="12.75" customHeight="1" x14ac:dyDescent="0.2">
      <c r="A485" s="10"/>
      <c r="B485" s="1"/>
      <c r="C485" s="1"/>
      <c r="D485" s="1"/>
      <c r="E485" s="1"/>
      <c r="F485" s="1"/>
      <c r="G485" s="4"/>
      <c r="H485" s="5"/>
      <c r="I485" s="5"/>
      <c r="J485" s="2"/>
      <c r="K485" s="7"/>
      <c r="L485" s="2"/>
      <c r="M485" s="2"/>
    </row>
    <row r="486" spans="1:13" ht="12.75" customHeight="1" x14ac:dyDescent="0.2">
      <c r="A486" s="10"/>
      <c r="B486" s="1"/>
      <c r="C486" s="1"/>
      <c r="D486" s="1"/>
      <c r="E486" s="1"/>
      <c r="F486" s="1"/>
      <c r="G486" s="4"/>
      <c r="H486" s="5"/>
      <c r="I486" s="5"/>
      <c r="J486" s="2"/>
      <c r="K486" s="7"/>
      <c r="L486" s="2"/>
      <c r="M486" s="2"/>
    </row>
    <row r="487" spans="1:13" ht="12.75" customHeight="1" x14ac:dyDescent="0.2">
      <c r="A487" s="10"/>
      <c r="B487" s="1"/>
      <c r="C487" s="1"/>
      <c r="D487" s="1"/>
      <c r="E487" s="1"/>
      <c r="F487" s="1"/>
      <c r="G487" s="4"/>
      <c r="H487" s="5"/>
      <c r="I487" s="5"/>
      <c r="J487" s="2"/>
      <c r="K487" s="7"/>
      <c r="L487" s="2"/>
      <c r="M487" s="2"/>
    </row>
    <row r="488" spans="1:13" ht="12.75" customHeight="1" x14ac:dyDescent="0.2">
      <c r="A488" s="10"/>
      <c r="B488" s="1"/>
      <c r="C488" s="1"/>
      <c r="D488" s="1"/>
      <c r="E488" s="1"/>
      <c r="F488" s="1"/>
      <c r="G488" s="4"/>
      <c r="H488" s="5"/>
      <c r="I488" s="5"/>
      <c r="J488" s="2"/>
      <c r="K488" s="7"/>
      <c r="L488" s="2"/>
      <c r="M488" s="2"/>
    </row>
    <row r="489" spans="1:13" ht="12.75" customHeight="1" x14ac:dyDescent="0.2">
      <c r="A489" s="10"/>
      <c r="B489" s="1"/>
      <c r="C489" s="1"/>
      <c r="D489" s="1"/>
      <c r="E489" s="1"/>
      <c r="F489" s="1"/>
      <c r="G489" s="4"/>
      <c r="H489" s="5"/>
      <c r="I489" s="5"/>
      <c r="J489" s="2"/>
      <c r="K489" s="7"/>
      <c r="L489" s="2"/>
      <c r="M489" s="2"/>
    </row>
    <row r="490" spans="1:13" ht="12.75" customHeight="1" x14ac:dyDescent="0.2">
      <c r="A490" s="10"/>
      <c r="B490" s="1"/>
      <c r="C490" s="1"/>
      <c r="D490" s="1"/>
      <c r="E490" s="1"/>
      <c r="F490" s="1"/>
      <c r="G490" s="4"/>
      <c r="H490" s="5"/>
      <c r="I490" s="5"/>
      <c r="J490" s="2"/>
      <c r="K490" s="7"/>
      <c r="L490" s="2"/>
      <c r="M490" s="2"/>
    </row>
    <row r="491" spans="1:13" ht="12.75" customHeight="1" x14ac:dyDescent="0.2">
      <c r="A491" s="10"/>
      <c r="B491" s="1"/>
      <c r="C491" s="1"/>
      <c r="D491" s="1"/>
      <c r="E491" s="1"/>
      <c r="F491" s="1"/>
      <c r="G491" s="4"/>
      <c r="H491" s="5"/>
      <c r="I491" s="5"/>
      <c r="J491" s="2"/>
      <c r="K491" s="7"/>
      <c r="L491" s="2"/>
      <c r="M491" s="2"/>
    </row>
    <row r="492" spans="1:13" ht="12.75" customHeight="1" x14ac:dyDescent="0.2">
      <c r="A492" s="10"/>
      <c r="B492" s="1"/>
      <c r="C492" s="1"/>
      <c r="D492" s="1"/>
      <c r="E492" s="1"/>
      <c r="F492" s="1"/>
      <c r="G492" s="4"/>
      <c r="H492" s="5"/>
      <c r="I492" s="5"/>
      <c r="J492" s="2"/>
      <c r="K492" s="7"/>
      <c r="L492" s="2"/>
      <c r="M492" s="2"/>
    </row>
    <row r="493" spans="1:13" ht="12.75" customHeight="1" x14ac:dyDescent="0.2">
      <c r="A493" s="10"/>
      <c r="B493" s="1"/>
      <c r="C493" s="1"/>
      <c r="D493" s="1"/>
      <c r="E493" s="1"/>
      <c r="F493" s="1"/>
      <c r="G493" s="4"/>
      <c r="H493" s="5"/>
      <c r="I493" s="5"/>
      <c r="J493" s="2"/>
      <c r="K493" s="7"/>
      <c r="L493" s="2"/>
      <c r="M493" s="2"/>
    </row>
    <row r="494" spans="1:13" ht="12.75" customHeight="1" x14ac:dyDescent="0.2">
      <c r="A494" s="10"/>
      <c r="B494" s="1"/>
      <c r="C494" s="1"/>
      <c r="D494" s="1"/>
      <c r="E494" s="1"/>
      <c r="F494" s="1"/>
      <c r="G494" s="4"/>
      <c r="H494" s="5"/>
      <c r="I494" s="5"/>
      <c r="J494" s="2"/>
      <c r="K494" s="7"/>
      <c r="L494" s="2"/>
      <c r="M494" s="2"/>
    </row>
    <row r="495" spans="1:13" ht="12.75" customHeight="1" x14ac:dyDescent="0.2">
      <c r="A495" s="10"/>
      <c r="B495" s="1"/>
      <c r="C495" s="1"/>
      <c r="D495" s="1"/>
      <c r="E495" s="1"/>
      <c r="F495" s="1"/>
      <c r="G495" s="4"/>
      <c r="H495" s="5"/>
      <c r="I495" s="5"/>
      <c r="J495" s="2"/>
      <c r="K495" s="7"/>
      <c r="L495" s="2"/>
      <c r="M495" s="2"/>
    </row>
    <row r="496" spans="1:13" ht="12.75" customHeight="1" x14ac:dyDescent="0.2">
      <c r="A496" s="10"/>
      <c r="B496" s="1"/>
      <c r="C496" s="1"/>
      <c r="D496" s="1"/>
      <c r="E496" s="1"/>
      <c r="F496" s="1"/>
      <c r="G496" s="4"/>
      <c r="H496" s="5"/>
      <c r="I496" s="5"/>
      <c r="J496" s="2"/>
      <c r="K496" s="7"/>
      <c r="L496" s="2"/>
      <c r="M496" s="2"/>
    </row>
    <row r="497" spans="1:13" ht="12.75" customHeight="1" x14ac:dyDescent="0.2">
      <c r="A497" s="10"/>
      <c r="B497" s="1"/>
      <c r="C497" s="1"/>
      <c r="D497" s="1"/>
      <c r="E497" s="1"/>
      <c r="F497" s="1"/>
      <c r="G497" s="4"/>
      <c r="H497" s="5"/>
      <c r="I497" s="5"/>
      <c r="J497" s="2"/>
      <c r="K497" s="7"/>
      <c r="L497" s="2"/>
      <c r="M497" s="2"/>
    </row>
    <row r="498" spans="1:13" ht="12.75" customHeight="1" x14ac:dyDescent="0.2">
      <c r="A498" s="10"/>
      <c r="B498" s="1"/>
      <c r="C498" s="1"/>
      <c r="D498" s="1"/>
      <c r="E498" s="1"/>
      <c r="F498" s="1"/>
      <c r="G498" s="4"/>
      <c r="H498" s="5"/>
      <c r="I498" s="5"/>
      <c r="J498" s="2"/>
      <c r="K498" s="7"/>
      <c r="L498" s="2"/>
      <c r="M498" s="2"/>
    </row>
    <row r="499" spans="1:13" ht="12.75" customHeight="1" x14ac:dyDescent="0.2">
      <c r="A499" s="10"/>
      <c r="B499" s="1"/>
      <c r="C499" s="1"/>
      <c r="D499" s="1"/>
      <c r="E499" s="1"/>
      <c r="F499" s="1"/>
      <c r="G499" s="4"/>
      <c r="H499" s="5"/>
      <c r="I499" s="5"/>
      <c r="J499" s="2"/>
      <c r="K499" s="7"/>
      <c r="L499" s="2"/>
      <c r="M499" s="2"/>
    </row>
    <row r="500" spans="1:13" ht="12.75" customHeight="1" x14ac:dyDescent="0.2">
      <c r="A500" s="10"/>
      <c r="B500" s="1"/>
      <c r="C500" s="1"/>
      <c r="D500" s="1"/>
      <c r="E500" s="1"/>
      <c r="F500" s="1"/>
      <c r="G500" s="4"/>
      <c r="H500" s="5"/>
      <c r="I500" s="5"/>
      <c r="J500" s="2"/>
      <c r="K500" s="7"/>
      <c r="L500" s="2"/>
      <c r="M500" s="2"/>
    </row>
    <row r="501" spans="1:13" ht="12.75" customHeight="1" x14ac:dyDescent="0.2">
      <c r="A501" s="10"/>
      <c r="B501" s="1"/>
      <c r="C501" s="1"/>
      <c r="D501" s="1"/>
      <c r="E501" s="1"/>
      <c r="F501" s="1"/>
      <c r="G501" s="4"/>
      <c r="H501" s="5"/>
      <c r="I501" s="5"/>
      <c r="J501" s="2"/>
      <c r="K501" s="7"/>
      <c r="L501" s="2"/>
      <c r="M501" s="2"/>
    </row>
    <row r="502" spans="1:13" ht="12.75" customHeight="1" x14ac:dyDescent="0.2">
      <c r="A502" s="10"/>
      <c r="B502" s="1"/>
      <c r="C502" s="1"/>
      <c r="D502" s="1"/>
      <c r="E502" s="1"/>
      <c r="F502" s="1"/>
      <c r="G502" s="4"/>
      <c r="H502" s="5"/>
      <c r="I502" s="5"/>
      <c r="J502" s="2"/>
      <c r="K502" s="7"/>
      <c r="L502" s="2"/>
      <c r="M502" s="2"/>
    </row>
    <row r="503" spans="1:13" ht="12.75" customHeight="1" x14ac:dyDescent="0.2">
      <c r="A503" s="10"/>
      <c r="B503" s="1"/>
      <c r="C503" s="1"/>
      <c r="D503" s="1"/>
      <c r="E503" s="1"/>
      <c r="F503" s="1"/>
      <c r="G503" s="4"/>
      <c r="H503" s="5"/>
      <c r="I503" s="5"/>
      <c r="J503" s="2"/>
      <c r="K503" s="7"/>
      <c r="L503" s="2"/>
      <c r="M503" s="2"/>
    </row>
    <row r="504" spans="1:13" ht="12.75" customHeight="1" x14ac:dyDescent="0.2">
      <c r="A504" s="10"/>
      <c r="B504" s="1"/>
      <c r="C504" s="1"/>
      <c r="D504" s="1"/>
      <c r="E504" s="1"/>
      <c r="F504" s="1"/>
      <c r="G504" s="4"/>
      <c r="H504" s="5"/>
      <c r="I504" s="5"/>
      <c r="J504" s="2"/>
      <c r="K504" s="7"/>
      <c r="L504" s="2"/>
      <c r="M504" s="2"/>
    </row>
    <row r="505" spans="1:13" ht="12.75" customHeight="1" x14ac:dyDescent="0.2">
      <c r="A505" s="10"/>
      <c r="B505" s="1"/>
      <c r="C505" s="1"/>
      <c r="D505" s="1"/>
      <c r="E505" s="1"/>
      <c r="F505" s="1"/>
      <c r="G505" s="4"/>
      <c r="H505" s="5"/>
      <c r="I505" s="5"/>
      <c r="J505" s="2"/>
      <c r="K505" s="7"/>
      <c r="L505" s="2"/>
      <c r="M505" s="2"/>
    </row>
    <row r="506" spans="1:13" ht="12.75" customHeight="1" x14ac:dyDescent="0.2">
      <c r="A506" s="10"/>
      <c r="B506" s="1"/>
      <c r="C506" s="1"/>
      <c r="D506" s="1"/>
      <c r="E506" s="1"/>
      <c r="F506" s="1"/>
      <c r="G506" s="4"/>
      <c r="H506" s="5"/>
      <c r="I506" s="5"/>
      <c r="J506" s="2"/>
      <c r="K506" s="7"/>
      <c r="L506" s="2"/>
      <c r="M506" s="2"/>
    </row>
    <row r="507" spans="1:13" ht="12.75" customHeight="1" x14ac:dyDescent="0.2">
      <c r="A507" s="10"/>
      <c r="B507" s="1"/>
      <c r="C507" s="1"/>
      <c r="D507" s="1"/>
      <c r="E507" s="1"/>
      <c r="F507" s="1"/>
      <c r="G507" s="4"/>
      <c r="H507" s="5"/>
      <c r="I507" s="5"/>
      <c r="J507" s="2"/>
      <c r="K507" s="7"/>
      <c r="L507" s="2"/>
      <c r="M507" s="2"/>
    </row>
    <row r="508" spans="1:13" ht="12.75" customHeight="1" x14ac:dyDescent="0.2">
      <c r="A508" s="10"/>
      <c r="B508" s="1"/>
      <c r="C508" s="1"/>
      <c r="D508" s="1"/>
      <c r="E508" s="1"/>
      <c r="F508" s="1"/>
      <c r="G508" s="4"/>
      <c r="H508" s="5"/>
      <c r="I508" s="5"/>
      <c r="J508" s="2"/>
      <c r="K508" s="7"/>
      <c r="L508" s="2"/>
      <c r="M508" s="2"/>
    </row>
    <row r="509" spans="1:13" ht="12.75" customHeight="1" x14ac:dyDescent="0.2">
      <c r="A509" s="10"/>
      <c r="B509" s="1"/>
      <c r="C509" s="1"/>
      <c r="D509" s="1"/>
      <c r="E509" s="1"/>
      <c r="F509" s="1"/>
      <c r="G509" s="4"/>
      <c r="H509" s="5"/>
      <c r="I509" s="5"/>
      <c r="J509" s="2"/>
      <c r="K509" s="7"/>
      <c r="L509" s="2"/>
      <c r="M509" s="2"/>
    </row>
    <row r="510" spans="1:13" ht="12.75" customHeight="1" x14ac:dyDescent="0.2">
      <c r="A510" s="10"/>
      <c r="B510" s="1"/>
      <c r="C510" s="1"/>
      <c r="D510" s="1"/>
      <c r="E510" s="1"/>
      <c r="F510" s="1"/>
      <c r="G510" s="4"/>
      <c r="H510" s="5"/>
      <c r="I510" s="5"/>
      <c r="J510" s="2"/>
      <c r="K510" s="7"/>
      <c r="L510" s="2"/>
      <c r="M510" s="2"/>
    </row>
    <row r="511" spans="1:13" ht="12.75" customHeight="1" x14ac:dyDescent="0.2">
      <c r="A511" s="10"/>
      <c r="B511" s="1"/>
      <c r="C511" s="1"/>
      <c r="D511" s="1"/>
      <c r="E511" s="1"/>
      <c r="F511" s="1"/>
      <c r="G511" s="4"/>
      <c r="H511" s="5"/>
      <c r="I511" s="5"/>
      <c r="J511" s="2"/>
      <c r="K511" s="7"/>
      <c r="L511" s="2"/>
      <c r="M511" s="2"/>
    </row>
    <row r="512" spans="1:13" ht="12.75" customHeight="1" x14ac:dyDescent="0.2">
      <c r="A512" s="10"/>
      <c r="B512" s="1"/>
      <c r="C512" s="1"/>
      <c r="D512" s="1"/>
      <c r="E512" s="1"/>
      <c r="F512" s="1"/>
      <c r="G512" s="4"/>
      <c r="H512" s="5"/>
      <c r="I512" s="5"/>
      <c r="J512" s="2"/>
      <c r="K512" s="7"/>
      <c r="L512" s="2"/>
      <c r="M512" s="2"/>
    </row>
    <row r="513" spans="1:13" ht="12.75" customHeight="1" x14ac:dyDescent="0.2">
      <c r="A513" s="10"/>
      <c r="B513" s="1"/>
      <c r="C513" s="1"/>
      <c r="D513" s="1"/>
      <c r="E513" s="1"/>
      <c r="F513" s="1"/>
      <c r="G513" s="4"/>
      <c r="H513" s="5"/>
      <c r="I513" s="5"/>
      <c r="J513" s="2"/>
      <c r="K513" s="7"/>
      <c r="L513" s="2"/>
      <c r="M513" s="2"/>
    </row>
    <row r="514" spans="1:13" ht="12.75" customHeight="1" x14ac:dyDescent="0.2">
      <c r="A514" s="10"/>
      <c r="B514" s="1"/>
      <c r="C514" s="1"/>
      <c r="D514" s="1"/>
      <c r="E514" s="1"/>
      <c r="F514" s="1"/>
      <c r="G514" s="4"/>
      <c r="H514" s="5"/>
      <c r="I514" s="5"/>
      <c r="J514" s="2"/>
      <c r="K514" s="7"/>
      <c r="L514" s="2"/>
      <c r="M514" s="2"/>
    </row>
    <row r="515" spans="1:13" ht="12.75" customHeight="1" x14ac:dyDescent="0.2">
      <c r="A515" s="10"/>
      <c r="B515" s="1"/>
      <c r="C515" s="1"/>
      <c r="D515" s="1"/>
      <c r="E515" s="1"/>
      <c r="F515" s="1"/>
      <c r="G515" s="4"/>
      <c r="H515" s="5"/>
      <c r="I515" s="5"/>
      <c r="J515" s="2"/>
      <c r="K515" s="7"/>
      <c r="L515" s="2"/>
      <c r="M515" s="2"/>
    </row>
    <row r="516" spans="1:13" ht="12.75" customHeight="1" x14ac:dyDescent="0.2">
      <c r="A516" s="10"/>
      <c r="B516" s="1"/>
      <c r="C516" s="1"/>
      <c r="D516" s="1"/>
      <c r="E516" s="1"/>
      <c r="F516" s="1"/>
      <c r="G516" s="4"/>
      <c r="H516" s="5"/>
      <c r="I516" s="5"/>
      <c r="J516" s="2"/>
      <c r="K516" s="7"/>
      <c r="L516" s="2"/>
      <c r="M516" s="2"/>
    </row>
    <row r="517" spans="1:13" ht="12.75" customHeight="1" x14ac:dyDescent="0.2">
      <c r="A517" s="10"/>
      <c r="B517" s="1"/>
      <c r="C517" s="1"/>
      <c r="D517" s="1"/>
      <c r="E517" s="1"/>
      <c r="F517" s="1"/>
      <c r="G517" s="4"/>
      <c r="H517" s="5"/>
      <c r="I517" s="5"/>
      <c r="J517" s="2"/>
      <c r="K517" s="7"/>
      <c r="L517" s="2"/>
      <c r="M517" s="2"/>
    </row>
    <row r="518" spans="1:13" ht="12.75" customHeight="1" x14ac:dyDescent="0.2">
      <c r="A518" s="10"/>
      <c r="B518" s="1"/>
      <c r="C518" s="1"/>
      <c r="D518" s="1"/>
      <c r="E518" s="1"/>
      <c r="F518" s="1"/>
      <c r="G518" s="4"/>
      <c r="H518" s="5"/>
      <c r="I518" s="5"/>
      <c r="J518" s="2"/>
      <c r="K518" s="7"/>
      <c r="L518" s="2"/>
      <c r="M518" s="2"/>
    </row>
    <row r="519" spans="1:13" ht="12.75" customHeight="1" x14ac:dyDescent="0.2">
      <c r="A519" s="10"/>
      <c r="B519" s="1"/>
      <c r="C519" s="1"/>
      <c r="D519" s="1"/>
      <c r="E519" s="1"/>
      <c r="F519" s="1"/>
      <c r="G519" s="4"/>
      <c r="H519" s="5"/>
      <c r="I519" s="5"/>
      <c r="J519" s="2"/>
      <c r="K519" s="7"/>
      <c r="L519" s="2"/>
      <c r="M519" s="2"/>
    </row>
    <row r="520" spans="1:13" ht="12.75" customHeight="1" x14ac:dyDescent="0.2">
      <c r="A520" s="10"/>
      <c r="B520" s="1"/>
      <c r="C520" s="1"/>
      <c r="D520" s="1"/>
      <c r="E520" s="1"/>
      <c r="F520" s="1"/>
      <c r="G520" s="4"/>
      <c r="H520" s="5"/>
      <c r="I520" s="5"/>
      <c r="J520" s="2"/>
      <c r="K520" s="7"/>
      <c r="L520" s="2"/>
      <c r="M520" s="2"/>
    </row>
    <row r="521" spans="1:13" ht="12.75" customHeight="1" x14ac:dyDescent="0.2">
      <c r="A521" s="10"/>
      <c r="B521" s="1"/>
      <c r="C521" s="1"/>
      <c r="D521" s="1"/>
      <c r="E521" s="1"/>
      <c r="F521" s="1"/>
      <c r="G521" s="4"/>
      <c r="H521" s="5"/>
      <c r="I521" s="5"/>
      <c r="J521" s="2"/>
      <c r="K521" s="7"/>
      <c r="L521" s="2"/>
      <c r="M521" s="2"/>
    </row>
    <row r="522" spans="1:13" ht="12.75" customHeight="1" x14ac:dyDescent="0.2">
      <c r="A522" s="10"/>
      <c r="B522" s="1"/>
      <c r="C522" s="1"/>
      <c r="D522" s="1"/>
      <c r="E522" s="1"/>
      <c r="F522" s="1"/>
      <c r="G522" s="4"/>
      <c r="H522" s="5"/>
      <c r="I522" s="5"/>
      <c r="J522" s="2"/>
      <c r="K522" s="7"/>
      <c r="L522" s="2"/>
      <c r="M522" s="2"/>
    </row>
    <row r="523" spans="1:13" ht="12.75" customHeight="1" x14ac:dyDescent="0.2">
      <c r="A523" s="10"/>
      <c r="B523" s="1"/>
      <c r="C523" s="1"/>
      <c r="D523" s="1"/>
      <c r="E523" s="1"/>
      <c r="F523" s="1"/>
      <c r="G523" s="4"/>
      <c r="H523" s="5"/>
      <c r="I523" s="5"/>
      <c r="J523" s="2"/>
      <c r="K523" s="7"/>
      <c r="L523" s="2"/>
      <c r="M523" s="2"/>
    </row>
    <row r="524" spans="1:13" ht="12.75" customHeight="1" x14ac:dyDescent="0.2">
      <c r="A524" s="10"/>
      <c r="B524" s="1"/>
      <c r="C524" s="1"/>
      <c r="D524" s="1"/>
      <c r="E524" s="1"/>
      <c r="F524" s="1"/>
      <c r="G524" s="4"/>
      <c r="H524" s="5"/>
      <c r="I524" s="5"/>
      <c r="J524" s="2"/>
      <c r="K524" s="7"/>
      <c r="L524" s="2"/>
      <c r="M524" s="2"/>
    </row>
    <row r="525" spans="1:13" ht="12.75" customHeight="1" x14ac:dyDescent="0.2">
      <c r="A525" s="10"/>
      <c r="B525" s="1"/>
      <c r="C525" s="1"/>
      <c r="D525" s="1"/>
      <c r="E525" s="1"/>
      <c r="F525" s="1"/>
      <c r="G525" s="4"/>
      <c r="H525" s="5"/>
      <c r="I525" s="5"/>
      <c r="J525" s="2"/>
      <c r="K525" s="7"/>
      <c r="L525" s="2"/>
      <c r="M525" s="2"/>
    </row>
    <row r="526" spans="1:13" ht="12.75" customHeight="1" x14ac:dyDescent="0.2">
      <c r="A526" s="10"/>
      <c r="B526" s="1"/>
      <c r="C526" s="1"/>
      <c r="D526" s="1"/>
      <c r="E526" s="1"/>
      <c r="F526" s="1"/>
      <c r="G526" s="4"/>
      <c r="H526" s="5"/>
      <c r="I526" s="5"/>
      <c r="J526" s="2"/>
      <c r="K526" s="7"/>
      <c r="L526" s="2"/>
      <c r="M526" s="2"/>
    </row>
    <row r="527" spans="1:13" ht="12.75" customHeight="1" x14ac:dyDescent="0.2">
      <c r="A527" s="10"/>
      <c r="B527" s="1"/>
      <c r="C527" s="1"/>
      <c r="D527" s="1"/>
      <c r="E527" s="1"/>
      <c r="F527" s="1"/>
      <c r="G527" s="4"/>
      <c r="H527" s="5"/>
      <c r="I527" s="5"/>
      <c r="J527" s="2"/>
      <c r="K527" s="7"/>
      <c r="L527" s="2"/>
      <c r="M527" s="2"/>
    </row>
    <row r="528" spans="1:13" ht="12.75" customHeight="1" x14ac:dyDescent="0.2">
      <c r="A528" s="10"/>
      <c r="B528" s="1"/>
      <c r="C528" s="1"/>
      <c r="D528" s="1"/>
      <c r="E528" s="1"/>
      <c r="F528" s="1"/>
      <c r="G528" s="4"/>
      <c r="H528" s="5"/>
      <c r="I528" s="5"/>
      <c r="J528" s="2"/>
      <c r="K528" s="7"/>
      <c r="L528" s="2"/>
      <c r="M528" s="2"/>
    </row>
    <row r="529" spans="1:13" ht="12.75" customHeight="1" x14ac:dyDescent="0.2">
      <c r="A529" s="10"/>
      <c r="B529" s="1"/>
      <c r="C529" s="1"/>
      <c r="D529" s="1"/>
      <c r="E529" s="1"/>
      <c r="F529" s="1"/>
      <c r="G529" s="4"/>
      <c r="H529" s="5"/>
      <c r="I529" s="5"/>
      <c r="J529" s="2"/>
      <c r="K529" s="7"/>
      <c r="L529" s="2"/>
      <c r="M529" s="2"/>
    </row>
    <row r="530" spans="1:13" ht="12.75" customHeight="1" x14ac:dyDescent="0.2">
      <c r="A530" s="10"/>
      <c r="B530" s="1"/>
      <c r="C530" s="1"/>
      <c r="D530" s="1"/>
      <c r="E530" s="1"/>
      <c r="F530" s="1"/>
      <c r="G530" s="4"/>
      <c r="H530" s="5"/>
      <c r="I530" s="5"/>
      <c r="J530" s="2"/>
      <c r="K530" s="7"/>
      <c r="L530" s="2"/>
      <c r="M530" s="2"/>
    </row>
    <row r="531" spans="1:13" ht="12.75" customHeight="1" x14ac:dyDescent="0.2">
      <c r="A531" s="10"/>
      <c r="B531" s="1"/>
      <c r="C531" s="1"/>
      <c r="D531" s="1"/>
      <c r="E531" s="1"/>
      <c r="F531" s="1"/>
      <c r="G531" s="4"/>
      <c r="H531" s="5"/>
      <c r="I531" s="5"/>
      <c r="J531" s="2"/>
      <c r="K531" s="7"/>
      <c r="L531" s="2"/>
      <c r="M531" s="2"/>
    </row>
    <row r="532" spans="1:13" ht="12.75" customHeight="1" x14ac:dyDescent="0.2">
      <c r="A532" s="10"/>
      <c r="B532" s="1"/>
      <c r="C532" s="1"/>
      <c r="D532" s="1"/>
      <c r="E532" s="1"/>
      <c r="F532" s="1"/>
      <c r="G532" s="4"/>
      <c r="H532" s="5"/>
      <c r="I532" s="5"/>
      <c r="J532" s="2"/>
      <c r="K532" s="7"/>
      <c r="L532" s="2"/>
      <c r="M532" s="2"/>
    </row>
    <row r="533" spans="1:13" ht="12.75" customHeight="1" x14ac:dyDescent="0.2">
      <c r="A533" s="10"/>
      <c r="B533" s="1"/>
      <c r="C533" s="1"/>
      <c r="D533" s="1"/>
      <c r="E533" s="1"/>
      <c r="F533" s="1"/>
      <c r="G533" s="4"/>
      <c r="H533" s="5"/>
      <c r="I533" s="5"/>
      <c r="J533" s="2"/>
      <c r="K533" s="7"/>
      <c r="L533" s="2"/>
      <c r="M533" s="2"/>
    </row>
    <row r="534" spans="1:13" ht="12.75" customHeight="1" x14ac:dyDescent="0.2">
      <c r="A534" s="10"/>
      <c r="B534" s="1"/>
      <c r="C534" s="1"/>
      <c r="D534" s="1"/>
      <c r="E534" s="1"/>
      <c r="F534" s="1"/>
      <c r="G534" s="4"/>
      <c r="H534" s="5"/>
      <c r="I534" s="5"/>
      <c r="J534" s="2"/>
      <c r="K534" s="7"/>
      <c r="L534" s="2"/>
      <c r="M534" s="2"/>
    </row>
    <row r="535" spans="1:13" ht="12.75" customHeight="1" x14ac:dyDescent="0.2">
      <c r="A535" s="10"/>
      <c r="B535" s="1"/>
      <c r="C535" s="1"/>
      <c r="D535" s="1"/>
      <c r="E535" s="1"/>
      <c r="F535" s="1"/>
      <c r="G535" s="4"/>
      <c r="H535" s="5"/>
      <c r="I535" s="5"/>
      <c r="J535" s="2"/>
      <c r="K535" s="7"/>
      <c r="L535" s="2"/>
      <c r="M535" s="2"/>
    </row>
    <row r="536" spans="1:13" ht="12.75" customHeight="1" x14ac:dyDescent="0.2">
      <c r="A536" s="10"/>
      <c r="B536" s="1"/>
      <c r="C536" s="1"/>
      <c r="D536" s="1"/>
      <c r="E536" s="1"/>
      <c r="F536" s="1"/>
      <c r="G536" s="4"/>
      <c r="H536" s="5"/>
      <c r="I536" s="5"/>
      <c r="J536" s="2"/>
      <c r="K536" s="7"/>
      <c r="L536" s="2"/>
      <c r="M536" s="2"/>
    </row>
    <row r="537" spans="1:13" ht="12.75" customHeight="1" x14ac:dyDescent="0.2">
      <c r="A537" s="10"/>
      <c r="B537" s="1"/>
      <c r="C537" s="1"/>
      <c r="D537" s="1"/>
      <c r="E537" s="1"/>
      <c r="F537" s="1"/>
      <c r="G537" s="4"/>
      <c r="H537" s="5"/>
      <c r="I537" s="5"/>
      <c r="J537" s="2"/>
      <c r="K537" s="7"/>
      <c r="L537" s="2"/>
      <c r="M537" s="2"/>
    </row>
    <row r="538" spans="1:13" ht="12.75" customHeight="1" x14ac:dyDescent="0.2">
      <c r="A538" s="10"/>
      <c r="B538" s="1"/>
      <c r="C538" s="1"/>
      <c r="D538" s="1"/>
      <c r="E538" s="1"/>
      <c r="F538" s="1"/>
      <c r="G538" s="4"/>
      <c r="H538" s="5"/>
      <c r="I538" s="5"/>
      <c r="J538" s="2"/>
      <c r="K538" s="7"/>
      <c r="L538" s="2"/>
      <c r="M538" s="2"/>
    </row>
    <row r="539" spans="1:13" ht="12.75" customHeight="1" x14ac:dyDescent="0.2">
      <c r="A539" s="10"/>
      <c r="B539" s="1"/>
      <c r="C539" s="1"/>
      <c r="D539" s="1"/>
      <c r="E539" s="1"/>
      <c r="F539" s="1"/>
      <c r="G539" s="4"/>
      <c r="H539" s="5"/>
      <c r="I539" s="5"/>
      <c r="J539" s="2"/>
      <c r="K539" s="7"/>
      <c r="L539" s="2"/>
      <c r="M539" s="2"/>
    </row>
    <row r="540" spans="1:13" ht="12.75" customHeight="1" x14ac:dyDescent="0.2">
      <c r="A540" s="10"/>
      <c r="B540" s="1"/>
      <c r="C540" s="1"/>
      <c r="D540" s="1"/>
      <c r="E540" s="1"/>
      <c r="F540" s="1"/>
      <c r="G540" s="4"/>
      <c r="H540" s="5"/>
      <c r="I540" s="5"/>
      <c r="J540" s="2"/>
      <c r="K540" s="7"/>
      <c r="L540" s="2"/>
      <c r="M540" s="2"/>
    </row>
    <row r="541" spans="1:13" ht="12.75" customHeight="1" x14ac:dyDescent="0.2">
      <c r="A541" s="10"/>
      <c r="B541" s="1"/>
      <c r="C541" s="1"/>
      <c r="D541" s="1"/>
      <c r="E541" s="1"/>
      <c r="F541" s="1"/>
      <c r="G541" s="4"/>
      <c r="H541" s="5"/>
      <c r="I541" s="5"/>
      <c r="J541" s="2"/>
      <c r="K541" s="7"/>
      <c r="L541" s="2"/>
      <c r="M541" s="2"/>
    </row>
    <row r="542" spans="1:13" ht="12.75" customHeight="1" x14ac:dyDescent="0.2">
      <c r="A542" s="10"/>
      <c r="B542" s="1"/>
      <c r="C542" s="1"/>
      <c r="D542" s="1"/>
      <c r="E542" s="1"/>
      <c r="F542" s="1"/>
      <c r="G542" s="4"/>
      <c r="H542" s="5"/>
      <c r="I542" s="5"/>
      <c r="J542" s="2"/>
      <c r="K542" s="7"/>
      <c r="L542" s="2"/>
      <c r="M542" s="2"/>
    </row>
    <row r="543" spans="1:13" ht="12.75" customHeight="1" x14ac:dyDescent="0.2">
      <c r="A543" s="10"/>
      <c r="B543" s="1"/>
      <c r="C543" s="1"/>
      <c r="D543" s="1"/>
      <c r="E543" s="1"/>
      <c r="F543" s="1"/>
      <c r="G543" s="4"/>
      <c r="H543" s="5"/>
      <c r="I543" s="5"/>
      <c r="J543" s="2"/>
      <c r="K543" s="7"/>
      <c r="L543" s="2"/>
      <c r="M543" s="2"/>
    </row>
    <row r="544" spans="1:13" ht="12.75" customHeight="1" x14ac:dyDescent="0.2">
      <c r="A544" s="10"/>
      <c r="B544" s="1"/>
      <c r="C544" s="1"/>
      <c r="D544" s="1"/>
      <c r="E544" s="1"/>
      <c r="F544" s="1"/>
      <c r="G544" s="4"/>
      <c r="H544" s="5"/>
      <c r="I544" s="5"/>
      <c r="J544" s="2"/>
      <c r="K544" s="7"/>
      <c r="L544" s="2"/>
      <c r="M544" s="2"/>
    </row>
    <row r="545" spans="1:13" ht="12.75" customHeight="1" x14ac:dyDescent="0.2">
      <c r="A545" s="10"/>
      <c r="B545" s="1"/>
      <c r="C545" s="1"/>
      <c r="D545" s="1"/>
      <c r="E545" s="1"/>
      <c r="F545" s="1"/>
      <c r="G545" s="4"/>
      <c r="H545" s="5"/>
      <c r="I545" s="5"/>
      <c r="J545" s="2"/>
      <c r="K545" s="7"/>
      <c r="L545" s="2"/>
      <c r="M545" s="2"/>
    </row>
    <row r="546" spans="1:13" ht="12.75" customHeight="1" x14ac:dyDescent="0.2">
      <c r="A546" s="10"/>
      <c r="B546" s="1"/>
      <c r="C546" s="1"/>
      <c r="D546" s="1"/>
      <c r="E546" s="1"/>
      <c r="F546" s="1"/>
      <c r="G546" s="4"/>
      <c r="H546" s="5"/>
      <c r="I546" s="5"/>
      <c r="J546" s="2"/>
      <c r="K546" s="7"/>
      <c r="L546" s="2"/>
      <c r="M546" s="2"/>
    </row>
    <row r="547" spans="1:13" ht="12.75" customHeight="1" x14ac:dyDescent="0.2">
      <c r="A547" s="10"/>
      <c r="B547" s="1"/>
      <c r="C547" s="1"/>
      <c r="D547" s="1"/>
      <c r="E547" s="1"/>
      <c r="F547" s="1"/>
      <c r="G547" s="4"/>
      <c r="H547" s="5"/>
      <c r="I547" s="5"/>
      <c r="J547" s="2"/>
      <c r="K547" s="7"/>
      <c r="L547" s="2"/>
      <c r="M547" s="2"/>
    </row>
    <row r="548" spans="1:13" ht="12.75" customHeight="1" x14ac:dyDescent="0.2">
      <c r="A548" s="10"/>
      <c r="B548" s="1"/>
      <c r="C548" s="1"/>
      <c r="D548" s="1"/>
      <c r="E548" s="1"/>
      <c r="F548" s="1"/>
      <c r="G548" s="4"/>
      <c r="H548" s="5"/>
      <c r="I548" s="5"/>
      <c r="J548" s="2"/>
      <c r="K548" s="7"/>
      <c r="L548" s="2"/>
      <c r="M548" s="2"/>
    </row>
    <row r="549" spans="1:13" ht="12.75" customHeight="1" x14ac:dyDescent="0.2">
      <c r="A549" s="10"/>
      <c r="B549" s="1"/>
      <c r="C549" s="1"/>
      <c r="D549" s="1"/>
      <c r="E549" s="1"/>
      <c r="F549" s="1"/>
      <c r="G549" s="4"/>
      <c r="H549" s="5"/>
      <c r="I549" s="5"/>
      <c r="J549" s="2"/>
      <c r="K549" s="7"/>
      <c r="L549" s="2"/>
      <c r="M549" s="2"/>
    </row>
    <row r="550" spans="1:13" ht="12.75" customHeight="1" x14ac:dyDescent="0.2">
      <c r="A550" s="10"/>
      <c r="B550" s="1"/>
      <c r="C550" s="1"/>
      <c r="D550" s="1"/>
      <c r="E550" s="1"/>
      <c r="F550" s="1"/>
      <c r="G550" s="4"/>
      <c r="H550" s="5"/>
      <c r="I550" s="5"/>
      <c r="J550" s="2"/>
      <c r="K550" s="7"/>
      <c r="L550" s="2"/>
      <c r="M550" s="2"/>
    </row>
    <row r="551" spans="1:13" ht="12.75" customHeight="1" x14ac:dyDescent="0.2">
      <c r="A551" s="10"/>
      <c r="B551" s="1"/>
      <c r="C551" s="1"/>
      <c r="D551" s="1"/>
      <c r="E551" s="1"/>
      <c r="F551" s="1"/>
      <c r="G551" s="4"/>
      <c r="H551" s="5"/>
      <c r="I551" s="5"/>
      <c r="J551" s="2"/>
      <c r="K551" s="7"/>
      <c r="L551" s="2"/>
      <c r="M551" s="2"/>
    </row>
    <row r="552" spans="1:13" ht="12.75" customHeight="1" x14ac:dyDescent="0.2">
      <c r="A552" s="10"/>
      <c r="B552" s="1"/>
      <c r="C552" s="1"/>
      <c r="D552" s="1"/>
      <c r="E552" s="1"/>
      <c r="F552" s="1"/>
      <c r="G552" s="4"/>
      <c r="H552" s="5"/>
      <c r="I552" s="5"/>
      <c r="J552" s="2"/>
      <c r="K552" s="7"/>
      <c r="L552" s="2"/>
      <c r="M552" s="2"/>
    </row>
    <row r="553" spans="1:13" ht="12.75" customHeight="1" x14ac:dyDescent="0.2">
      <c r="A553" s="10"/>
      <c r="B553" s="1"/>
      <c r="C553" s="1"/>
      <c r="D553" s="1"/>
      <c r="E553" s="1"/>
      <c r="F553" s="1"/>
      <c r="G553" s="4"/>
      <c r="H553" s="5"/>
      <c r="I553" s="5"/>
      <c r="J553" s="2"/>
      <c r="K553" s="7"/>
      <c r="L553" s="2"/>
      <c r="M553" s="2"/>
    </row>
    <row r="554" spans="1:13" ht="12.75" customHeight="1" x14ac:dyDescent="0.2">
      <c r="A554" s="10"/>
      <c r="B554" s="1"/>
      <c r="C554" s="1"/>
      <c r="D554" s="1"/>
      <c r="E554" s="1"/>
      <c r="F554" s="1"/>
      <c r="G554" s="4"/>
      <c r="H554" s="5"/>
      <c r="I554" s="5"/>
      <c r="J554" s="2"/>
      <c r="K554" s="7"/>
      <c r="L554" s="2"/>
      <c r="M554" s="2"/>
    </row>
    <row r="555" spans="1:13" ht="12.75" customHeight="1" x14ac:dyDescent="0.2">
      <c r="A555" s="10"/>
      <c r="B555" s="1"/>
      <c r="C555" s="1"/>
      <c r="D555" s="1"/>
      <c r="E555" s="1"/>
      <c r="F555" s="1"/>
      <c r="G555" s="4"/>
      <c r="H555" s="5"/>
      <c r="I555" s="5"/>
      <c r="J555" s="2"/>
      <c r="K555" s="7"/>
      <c r="L555" s="2"/>
      <c r="M555" s="2"/>
    </row>
    <row r="556" spans="1:13" ht="12.75" customHeight="1" x14ac:dyDescent="0.2">
      <c r="A556" s="10"/>
      <c r="B556" s="1"/>
      <c r="C556" s="1"/>
      <c r="D556" s="1"/>
      <c r="E556" s="1"/>
      <c r="F556" s="1"/>
      <c r="G556" s="4"/>
      <c r="H556" s="5"/>
      <c r="I556" s="5"/>
      <c r="J556" s="2"/>
      <c r="K556" s="7"/>
      <c r="L556" s="2"/>
      <c r="M556" s="2"/>
    </row>
    <row r="557" spans="1:13" ht="12.75" customHeight="1" x14ac:dyDescent="0.2">
      <c r="A557" s="10"/>
      <c r="B557" s="1"/>
      <c r="C557" s="1"/>
      <c r="D557" s="1"/>
      <c r="E557" s="1"/>
      <c r="F557" s="1"/>
      <c r="G557" s="4"/>
      <c r="H557" s="5"/>
      <c r="I557" s="5"/>
      <c r="J557" s="2"/>
      <c r="K557" s="7"/>
      <c r="L557" s="2"/>
      <c r="M557" s="2"/>
    </row>
    <row r="558" spans="1:13" ht="12.75" customHeight="1" x14ac:dyDescent="0.2">
      <c r="A558" s="10"/>
      <c r="B558" s="1"/>
      <c r="C558" s="1"/>
      <c r="D558" s="1"/>
      <c r="E558" s="1"/>
      <c r="F558" s="1"/>
      <c r="G558" s="4"/>
      <c r="H558" s="5"/>
      <c r="I558" s="5"/>
      <c r="J558" s="2"/>
      <c r="K558" s="7"/>
      <c r="L558" s="2"/>
      <c r="M558" s="2"/>
    </row>
    <row r="559" spans="1:13" ht="12.75" customHeight="1" x14ac:dyDescent="0.2">
      <c r="A559" s="10"/>
      <c r="B559" s="1"/>
      <c r="C559" s="1"/>
      <c r="D559" s="1"/>
      <c r="E559" s="1"/>
      <c r="F559" s="1"/>
      <c r="G559" s="4"/>
      <c r="H559" s="5"/>
      <c r="I559" s="5"/>
      <c r="J559" s="2"/>
      <c r="K559" s="7"/>
      <c r="L559" s="2"/>
      <c r="M559" s="2"/>
    </row>
    <row r="560" spans="1:13" ht="12.75" customHeight="1" x14ac:dyDescent="0.2">
      <c r="A560" s="10"/>
      <c r="B560" s="1"/>
      <c r="C560" s="1"/>
      <c r="D560" s="1"/>
      <c r="E560" s="1"/>
      <c r="F560" s="1"/>
      <c r="G560" s="4"/>
      <c r="H560" s="5"/>
      <c r="I560" s="5"/>
      <c r="J560" s="2"/>
      <c r="K560" s="7"/>
      <c r="L560" s="2"/>
      <c r="M560" s="2"/>
    </row>
    <row r="561" spans="1:13" ht="12.75" customHeight="1" x14ac:dyDescent="0.2">
      <c r="A561" s="10"/>
      <c r="B561" s="1"/>
      <c r="C561" s="1"/>
      <c r="D561" s="1"/>
      <c r="E561" s="1"/>
      <c r="F561" s="1"/>
      <c r="G561" s="4"/>
      <c r="H561" s="5"/>
      <c r="I561" s="5"/>
      <c r="J561" s="2"/>
      <c r="K561" s="7"/>
      <c r="L561" s="2"/>
      <c r="M561" s="2"/>
    </row>
    <row r="562" spans="1:13" ht="12.75" customHeight="1" x14ac:dyDescent="0.2">
      <c r="A562" s="10"/>
      <c r="B562" s="1"/>
      <c r="C562" s="1"/>
      <c r="D562" s="1"/>
      <c r="E562" s="1"/>
      <c r="F562" s="1"/>
      <c r="G562" s="4"/>
      <c r="H562" s="5"/>
      <c r="I562" s="5"/>
      <c r="J562" s="2"/>
      <c r="K562" s="7"/>
      <c r="L562" s="2"/>
      <c r="M562" s="2"/>
    </row>
    <row r="563" spans="1:13" ht="12.75" customHeight="1" x14ac:dyDescent="0.2">
      <c r="A563" s="10"/>
      <c r="B563" s="1"/>
      <c r="C563" s="1"/>
      <c r="D563" s="1"/>
      <c r="E563" s="1"/>
      <c r="F563" s="1"/>
      <c r="G563" s="4"/>
      <c r="H563" s="5"/>
      <c r="I563" s="5"/>
      <c r="J563" s="2"/>
      <c r="K563" s="7"/>
      <c r="L563" s="2"/>
      <c r="M563" s="2"/>
    </row>
    <row r="564" spans="1:13" ht="12.75" customHeight="1" x14ac:dyDescent="0.2">
      <c r="A564" s="10"/>
      <c r="B564" s="1"/>
      <c r="C564" s="1"/>
      <c r="D564" s="1"/>
      <c r="E564" s="1"/>
      <c r="F564" s="1"/>
      <c r="G564" s="4"/>
      <c r="H564" s="5"/>
      <c r="I564" s="5"/>
      <c r="J564" s="2"/>
      <c r="K564" s="7"/>
      <c r="L564" s="2"/>
      <c r="M564" s="2"/>
    </row>
    <row r="565" spans="1:13" ht="12.75" customHeight="1" x14ac:dyDescent="0.2">
      <c r="A565" s="10"/>
      <c r="B565" s="1"/>
      <c r="C565" s="1"/>
      <c r="D565" s="1"/>
      <c r="E565" s="1"/>
      <c r="F565" s="1"/>
      <c r="G565" s="4"/>
      <c r="H565" s="5"/>
      <c r="I565" s="5"/>
      <c r="J565" s="2"/>
      <c r="K565" s="7"/>
      <c r="L565" s="2"/>
      <c r="M565" s="2"/>
    </row>
    <row r="566" spans="1:13" ht="12.75" customHeight="1" x14ac:dyDescent="0.2">
      <c r="A566" s="10"/>
      <c r="B566" s="1"/>
      <c r="C566" s="1"/>
      <c r="D566" s="1"/>
      <c r="E566" s="1"/>
      <c r="F566" s="1"/>
      <c r="G566" s="4"/>
      <c r="H566" s="5"/>
      <c r="I566" s="5"/>
      <c r="J566" s="2"/>
      <c r="K566" s="7"/>
      <c r="L566" s="2"/>
      <c r="M566" s="2"/>
    </row>
    <row r="567" spans="1:13" ht="12.75" customHeight="1" x14ac:dyDescent="0.2">
      <c r="A567" s="10"/>
      <c r="B567" s="1"/>
      <c r="C567" s="1"/>
      <c r="D567" s="1"/>
      <c r="E567" s="1"/>
      <c r="F567" s="1"/>
      <c r="G567" s="4"/>
      <c r="H567" s="5"/>
      <c r="I567" s="5"/>
      <c r="J567" s="2"/>
      <c r="K567" s="7"/>
      <c r="L567" s="2"/>
      <c r="M567" s="2"/>
    </row>
    <row r="568" spans="1:13" ht="12.75" customHeight="1" x14ac:dyDescent="0.2">
      <c r="A568" s="10"/>
      <c r="B568" s="1"/>
      <c r="C568" s="1"/>
      <c r="D568" s="1"/>
      <c r="E568" s="1"/>
      <c r="F568" s="1"/>
      <c r="G568" s="4"/>
      <c r="H568" s="5"/>
      <c r="I568" s="5"/>
      <c r="J568" s="2"/>
      <c r="K568" s="7"/>
      <c r="L568" s="2"/>
      <c r="M568" s="2"/>
    </row>
    <row r="569" spans="1:13" ht="12.75" customHeight="1" x14ac:dyDescent="0.2">
      <c r="A569" s="10"/>
      <c r="B569" s="1"/>
      <c r="C569" s="1"/>
      <c r="D569" s="1"/>
      <c r="E569" s="1"/>
      <c r="F569" s="1"/>
      <c r="G569" s="4"/>
      <c r="H569" s="5"/>
      <c r="I569" s="5"/>
      <c r="J569" s="2"/>
      <c r="K569" s="7"/>
      <c r="L569" s="2"/>
      <c r="M569" s="2"/>
    </row>
    <row r="570" spans="1:13" ht="12.75" customHeight="1" x14ac:dyDescent="0.2">
      <c r="A570" s="10"/>
      <c r="B570" s="1"/>
      <c r="C570" s="1"/>
      <c r="D570" s="1"/>
      <c r="E570" s="1"/>
      <c r="F570" s="1"/>
      <c r="G570" s="4"/>
      <c r="H570" s="5"/>
      <c r="I570" s="5"/>
      <c r="J570" s="2"/>
      <c r="K570" s="7"/>
      <c r="L570" s="2"/>
      <c r="M570" s="2"/>
    </row>
    <row r="571" spans="1:13" ht="12.75" customHeight="1" x14ac:dyDescent="0.2">
      <c r="A571" s="10"/>
      <c r="B571" s="1"/>
      <c r="C571" s="1"/>
      <c r="D571" s="1"/>
      <c r="E571" s="1"/>
      <c r="F571" s="1"/>
      <c r="G571" s="4"/>
      <c r="H571" s="5"/>
      <c r="I571" s="5"/>
      <c r="J571" s="2"/>
      <c r="K571" s="7"/>
      <c r="L571" s="2"/>
      <c r="M571" s="2"/>
    </row>
    <row r="572" spans="1:13" ht="12.75" customHeight="1" x14ac:dyDescent="0.2">
      <c r="A572" s="10"/>
      <c r="B572" s="1"/>
      <c r="C572" s="1"/>
      <c r="D572" s="1"/>
      <c r="E572" s="1"/>
      <c r="F572" s="1"/>
      <c r="G572" s="4"/>
      <c r="H572" s="5"/>
      <c r="I572" s="5"/>
      <c r="J572" s="2"/>
      <c r="K572" s="7"/>
      <c r="L572" s="2"/>
      <c r="M572" s="2"/>
    </row>
    <row r="573" spans="1:13" ht="12.75" customHeight="1" x14ac:dyDescent="0.2">
      <c r="A573" s="10"/>
      <c r="B573" s="1"/>
      <c r="C573" s="1"/>
      <c r="D573" s="1"/>
      <c r="E573" s="1"/>
      <c r="F573" s="1"/>
      <c r="G573" s="4"/>
      <c r="H573" s="5"/>
      <c r="I573" s="5"/>
      <c r="J573" s="2"/>
      <c r="K573" s="7"/>
      <c r="L573" s="2"/>
      <c r="M573" s="2"/>
    </row>
    <row r="574" spans="1:13" ht="12.75" customHeight="1" x14ac:dyDescent="0.2">
      <c r="A574" s="10"/>
      <c r="B574" s="1"/>
      <c r="C574" s="1"/>
      <c r="D574" s="1"/>
      <c r="E574" s="1"/>
      <c r="F574" s="1"/>
      <c r="G574" s="4"/>
      <c r="H574" s="5"/>
      <c r="I574" s="5"/>
      <c r="J574" s="2"/>
      <c r="K574" s="7"/>
      <c r="L574" s="2"/>
      <c r="M574" s="2"/>
    </row>
    <row r="575" spans="1:13" ht="12.75" customHeight="1" x14ac:dyDescent="0.2">
      <c r="A575" s="10"/>
      <c r="B575" s="1"/>
      <c r="C575" s="1"/>
      <c r="D575" s="1"/>
      <c r="E575" s="1"/>
      <c r="F575" s="1"/>
      <c r="G575" s="4"/>
      <c r="H575" s="5"/>
      <c r="I575" s="5"/>
      <c r="J575" s="2"/>
      <c r="K575" s="7"/>
      <c r="L575" s="2"/>
      <c r="M575" s="2"/>
    </row>
    <row r="576" spans="1:13" ht="12.75" customHeight="1" x14ac:dyDescent="0.2">
      <c r="A576" s="10"/>
      <c r="B576" s="1"/>
      <c r="C576" s="1"/>
      <c r="D576" s="1"/>
      <c r="E576" s="1"/>
      <c r="F576" s="1"/>
      <c r="G576" s="4"/>
      <c r="H576" s="5"/>
      <c r="I576" s="5"/>
      <c r="J576" s="2"/>
      <c r="K576" s="7"/>
      <c r="L576" s="2"/>
      <c r="M576" s="2"/>
    </row>
    <row r="577" spans="1:13" ht="12.75" customHeight="1" x14ac:dyDescent="0.2">
      <c r="A577" s="10"/>
      <c r="B577" s="1"/>
      <c r="C577" s="1"/>
      <c r="D577" s="1"/>
      <c r="E577" s="1"/>
      <c r="F577" s="1"/>
      <c r="G577" s="4"/>
      <c r="H577" s="5"/>
      <c r="I577" s="5"/>
      <c r="J577" s="2"/>
      <c r="K577" s="7"/>
      <c r="L577" s="2"/>
      <c r="M577" s="2"/>
    </row>
    <row r="578" spans="1:13" ht="12.75" customHeight="1" x14ac:dyDescent="0.2">
      <c r="A578" s="10"/>
      <c r="B578" s="1"/>
      <c r="C578" s="1"/>
      <c r="D578" s="1"/>
      <c r="E578" s="1"/>
      <c r="F578" s="1"/>
      <c r="G578" s="4"/>
      <c r="H578" s="5"/>
      <c r="I578" s="5"/>
      <c r="J578" s="2"/>
      <c r="K578" s="7"/>
      <c r="L578" s="2"/>
      <c r="M578" s="2"/>
    </row>
    <row r="579" spans="1:13" ht="12.75" customHeight="1" x14ac:dyDescent="0.2">
      <c r="A579" s="10"/>
      <c r="B579" s="1"/>
      <c r="C579" s="1"/>
      <c r="D579" s="1"/>
      <c r="E579" s="1"/>
      <c r="F579" s="1"/>
      <c r="G579" s="4"/>
      <c r="H579" s="5"/>
      <c r="I579" s="5"/>
      <c r="J579" s="2"/>
      <c r="K579" s="7"/>
      <c r="L579" s="2"/>
      <c r="M579" s="2"/>
    </row>
    <row r="580" spans="1:13" ht="12.75" customHeight="1" x14ac:dyDescent="0.2">
      <c r="A580" s="10"/>
      <c r="B580" s="1"/>
      <c r="C580" s="1"/>
      <c r="D580" s="1"/>
      <c r="E580" s="1"/>
      <c r="F580" s="1"/>
      <c r="G580" s="4"/>
      <c r="H580" s="5"/>
      <c r="I580" s="5"/>
      <c r="J580" s="2"/>
      <c r="K580" s="7"/>
      <c r="L580" s="2"/>
      <c r="M580" s="2"/>
    </row>
    <row r="581" spans="1:13" ht="12.75" customHeight="1" x14ac:dyDescent="0.2">
      <c r="A581" s="10"/>
      <c r="B581" s="1"/>
      <c r="C581" s="1"/>
      <c r="D581" s="1"/>
      <c r="E581" s="1"/>
      <c r="F581" s="1"/>
      <c r="G581" s="4"/>
      <c r="H581" s="5"/>
      <c r="I581" s="5"/>
      <c r="J581" s="2"/>
      <c r="K581" s="7"/>
      <c r="L581" s="2"/>
      <c r="M581" s="2"/>
    </row>
    <row r="582" spans="1:13" ht="12.75" customHeight="1" x14ac:dyDescent="0.2">
      <c r="A582" s="10"/>
      <c r="B582" s="1"/>
      <c r="C582" s="1"/>
      <c r="D582" s="1"/>
      <c r="E582" s="1"/>
      <c r="F582" s="1"/>
      <c r="G582" s="4"/>
      <c r="H582" s="5"/>
      <c r="I582" s="5"/>
      <c r="J582" s="2"/>
      <c r="K582" s="7"/>
      <c r="L582" s="2"/>
      <c r="M582" s="2"/>
    </row>
    <row r="583" spans="1:13" ht="12.75" customHeight="1" x14ac:dyDescent="0.2">
      <c r="A583" s="10"/>
      <c r="B583" s="1"/>
      <c r="C583" s="1"/>
      <c r="D583" s="1"/>
      <c r="E583" s="1"/>
      <c r="F583" s="1"/>
      <c r="G583" s="4"/>
      <c r="H583" s="5"/>
      <c r="I583" s="5"/>
      <c r="J583" s="2"/>
      <c r="K583" s="7"/>
      <c r="L583" s="2"/>
      <c r="M583" s="2"/>
    </row>
    <row r="584" spans="1:13" ht="12.75" customHeight="1" x14ac:dyDescent="0.2">
      <c r="A584" s="10"/>
      <c r="B584" s="1"/>
      <c r="C584" s="1"/>
      <c r="D584" s="1"/>
      <c r="E584" s="1"/>
      <c r="F584" s="1"/>
      <c r="G584" s="4"/>
      <c r="H584" s="5"/>
      <c r="I584" s="5"/>
      <c r="J584" s="2"/>
      <c r="K584" s="7"/>
      <c r="L584" s="2"/>
      <c r="M584" s="2"/>
    </row>
    <row r="585" spans="1:13" ht="12.75" customHeight="1" x14ac:dyDescent="0.2">
      <c r="A585" s="10"/>
      <c r="B585" s="1"/>
      <c r="C585" s="1"/>
      <c r="D585" s="1"/>
      <c r="E585" s="1"/>
      <c r="F585" s="1"/>
      <c r="G585" s="4"/>
      <c r="H585" s="5"/>
      <c r="I585" s="5"/>
      <c r="J585" s="2"/>
      <c r="K585" s="7"/>
      <c r="L585" s="2"/>
      <c r="M585" s="2"/>
    </row>
    <row r="586" spans="1:13" ht="12.75" customHeight="1" x14ac:dyDescent="0.2">
      <c r="A586" s="10"/>
      <c r="B586" s="1"/>
      <c r="C586" s="1"/>
      <c r="D586" s="1"/>
      <c r="E586" s="1"/>
      <c r="F586" s="1"/>
      <c r="G586" s="4"/>
      <c r="H586" s="5"/>
      <c r="I586" s="5"/>
      <c r="J586" s="2"/>
      <c r="K586" s="7"/>
      <c r="L586" s="2"/>
      <c r="M586" s="2"/>
    </row>
    <row r="587" spans="1:13" ht="12.75" customHeight="1" x14ac:dyDescent="0.2">
      <c r="A587" s="10"/>
      <c r="B587" s="1"/>
      <c r="C587" s="1"/>
      <c r="D587" s="1"/>
      <c r="E587" s="1"/>
      <c r="F587" s="1"/>
      <c r="G587" s="4"/>
      <c r="H587" s="5"/>
      <c r="I587" s="5"/>
      <c r="J587" s="2"/>
      <c r="K587" s="7"/>
      <c r="L587" s="2"/>
      <c r="M587" s="2"/>
    </row>
    <row r="588" spans="1:13" ht="12.75" customHeight="1" x14ac:dyDescent="0.2">
      <c r="A588" s="10"/>
      <c r="B588" s="1"/>
      <c r="C588" s="1"/>
      <c r="D588" s="1"/>
      <c r="E588" s="1"/>
      <c r="F588" s="1"/>
      <c r="G588" s="4"/>
      <c r="H588" s="5"/>
      <c r="I588" s="5"/>
      <c r="J588" s="2"/>
      <c r="K588" s="7"/>
      <c r="L588" s="2"/>
      <c r="M588" s="2"/>
    </row>
    <row r="589" spans="1:13" ht="12.75" customHeight="1" x14ac:dyDescent="0.2">
      <c r="A589" s="10"/>
      <c r="B589" s="1"/>
      <c r="C589" s="1"/>
      <c r="D589" s="1"/>
      <c r="E589" s="1"/>
      <c r="F589" s="1"/>
      <c r="G589" s="4"/>
      <c r="H589" s="5"/>
      <c r="I589" s="5"/>
      <c r="J589" s="2"/>
      <c r="K589" s="7"/>
      <c r="L589" s="2"/>
      <c r="M589" s="2"/>
    </row>
    <row r="590" spans="1:13" ht="12.75" customHeight="1" x14ac:dyDescent="0.2">
      <c r="A590" s="10"/>
      <c r="B590" s="1"/>
      <c r="C590" s="1"/>
      <c r="D590" s="1"/>
      <c r="E590" s="1"/>
      <c r="F590" s="1"/>
      <c r="G590" s="4"/>
      <c r="H590" s="5"/>
      <c r="I590" s="5"/>
      <c r="J590" s="2"/>
      <c r="K590" s="7"/>
      <c r="L590" s="2"/>
      <c r="M590" s="2"/>
    </row>
    <row r="591" spans="1:13" ht="12.75" customHeight="1" x14ac:dyDescent="0.2">
      <c r="A591" s="10"/>
      <c r="B591" s="1"/>
      <c r="C591" s="1"/>
      <c r="D591" s="1"/>
      <c r="E591" s="1"/>
      <c r="F591" s="1"/>
      <c r="G591" s="4"/>
      <c r="H591" s="5"/>
      <c r="I591" s="5"/>
      <c r="J591" s="2"/>
      <c r="K591" s="7"/>
      <c r="L591" s="2"/>
      <c r="M591" s="2"/>
    </row>
    <row r="592" spans="1:13" ht="12.75" customHeight="1" x14ac:dyDescent="0.2">
      <c r="A592" s="10"/>
      <c r="B592" s="1"/>
      <c r="C592" s="1"/>
      <c r="D592" s="1"/>
      <c r="E592" s="1"/>
      <c r="F592" s="1"/>
      <c r="G592" s="4"/>
      <c r="H592" s="5"/>
      <c r="I592" s="5"/>
      <c r="J592" s="2"/>
      <c r="K592" s="7"/>
      <c r="L592" s="2"/>
      <c r="M592" s="2"/>
    </row>
    <row r="593" spans="1:13" ht="12.75" customHeight="1" x14ac:dyDescent="0.2">
      <c r="A593" s="10"/>
      <c r="B593" s="1"/>
      <c r="C593" s="1"/>
      <c r="D593" s="1"/>
      <c r="E593" s="1"/>
      <c r="F593" s="1"/>
      <c r="G593" s="4"/>
      <c r="H593" s="5"/>
      <c r="I593" s="5"/>
      <c r="J593" s="2"/>
      <c r="K593" s="7"/>
      <c r="L593" s="2"/>
      <c r="M593" s="2"/>
    </row>
    <row r="594" spans="1:13" ht="12.75" customHeight="1" x14ac:dyDescent="0.2">
      <c r="A594" s="10"/>
      <c r="B594" s="1"/>
      <c r="C594" s="1"/>
      <c r="D594" s="1"/>
      <c r="E594" s="1"/>
      <c r="F594" s="1"/>
      <c r="G594" s="4"/>
      <c r="H594" s="5"/>
      <c r="I594" s="5"/>
      <c r="J594" s="2"/>
      <c r="K594" s="7"/>
      <c r="L594" s="2"/>
      <c r="M594" s="2"/>
    </row>
    <row r="595" spans="1:13" ht="12.75" customHeight="1" x14ac:dyDescent="0.2">
      <c r="A595" s="10"/>
      <c r="B595" s="1"/>
      <c r="C595" s="1"/>
      <c r="D595" s="1"/>
      <c r="E595" s="1"/>
      <c r="F595" s="1"/>
      <c r="G595" s="4"/>
      <c r="H595" s="5"/>
      <c r="I595" s="5"/>
      <c r="J595" s="2"/>
      <c r="K595" s="7"/>
      <c r="L595" s="2"/>
      <c r="M595" s="2"/>
    </row>
    <row r="596" spans="1:13" ht="12.75" customHeight="1" x14ac:dyDescent="0.2">
      <c r="A596" s="10"/>
      <c r="B596" s="1"/>
      <c r="C596" s="1"/>
      <c r="D596" s="1"/>
      <c r="E596" s="1"/>
      <c r="F596" s="1"/>
      <c r="G596" s="4"/>
      <c r="H596" s="5"/>
      <c r="I596" s="5"/>
      <c r="J596" s="2"/>
      <c r="K596" s="7"/>
      <c r="L596" s="2"/>
      <c r="M596" s="2"/>
    </row>
    <row r="597" spans="1:13" ht="12.75" customHeight="1" x14ac:dyDescent="0.2">
      <c r="A597" s="10"/>
      <c r="B597" s="1"/>
      <c r="C597" s="1"/>
      <c r="D597" s="1"/>
      <c r="E597" s="1"/>
      <c r="F597" s="1"/>
      <c r="G597" s="4"/>
      <c r="H597" s="5"/>
      <c r="I597" s="5"/>
      <c r="J597" s="2"/>
      <c r="K597" s="7"/>
      <c r="L597" s="2"/>
      <c r="M597" s="2"/>
    </row>
    <row r="598" spans="1:13" ht="12.75" customHeight="1" x14ac:dyDescent="0.2">
      <c r="A598" s="10"/>
      <c r="B598" s="1"/>
      <c r="C598" s="1"/>
      <c r="D598" s="1"/>
      <c r="E598" s="1"/>
      <c r="F598" s="1"/>
      <c r="G598" s="4"/>
      <c r="H598" s="5"/>
      <c r="I598" s="5"/>
      <c r="J598" s="2"/>
      <c r="K598" s="7"/>
      <c r="L598" s="2"/>
      <c r="M598" s="2"/>
    </row>
    <row r="599" spans="1:13" ht="12.75" customHeight="1" x14ac:dyDescent="0.2">
      <c r="A599" s="10"/>
      <c r="B599" s="1"/>
      <c r="C599" s="1"/>
      <c r="D599" s="1"/>
      <c r="E599" s="1"/>
      <c r="F599" s="1"/>
      <c r="G599" s="4"/>
      <c r="H599" s="5"/>
      <c r="I599" s="5"/>
      <c r="J599" s="2"/>
      <c r="K599" s="7"/>
      <c r="L599" s="2"/>
      <c r="M599" s="2"/>
    </row>
    <row r="600" spans="1:13" ht="12.75" customHeight="1" x14ac:dyDescent="0.2">
      <c r="A600" s="10"/>
      <c r="B600" s="1"/>
      <c r="C600" s="1"/>
      <c r="D600" s="1"/>
      <c r="E600" s="1"/>
      <c r="F600" s="1"/>
      <c r="G600" s="4"/>
      <c r="H600" s="5"/>
      <c r="I600" s="5"/>
      <c r="J600" s="2"/>
      <c r="K600" s="7"/>
      <c r="L600" s="2"/>
      <c r="M600" s="2"/>
    </row>
    <row r="601" spans="1:13" ht="12.75" customHeight="1" x14ac:dyDescent="0.2">
      <c r="A601" s="10"/>
      <c r="B601" s="1"/>
      <c r="C601" s="1"/>
      <c r="D601" s="1"/>
      <c r="E601" s="1"/>
      <c r="F601" s="1"/>
      <c r="G601" s="4"/>
      <c r="H601" s="5"/>
      <c r="I601" s="5"/>
      <c r="J601" s="2"/>
      <c r="K601" s="7"/>
      <c r="L601" s="2"/>
      <c r="M601" s="2"/>
    </row>
    <row r="602" spans="1:13" ht="12.75" customHeight="1" x14ac:dyDescent="0.2">
      <c r="A602" s="10"/>
      <c r="B602" s="1"/>
      <c r="C602" s="1"/>
      <c r="D602" s="1"/>
      <c r="E602" s="1"/>
      <c r="F602" s="1"/>
      <c r="G602" s="4"/>
      <c r="H602" s="5"/>
      <c r="I602" s="5"/>
      <c r="J602" s="2"/>
      <c r="K602" s="7"/>
      <c r="L602" s="2"/>
      <c r="M602" s="2"/>
    </row>
    <row r="603" spans="1:13" ht="12.75" customHeight="1" x14ac:dyDescent="0.2">
      <c r="A603" s="10"/>
      <c r="B603" s="1"/>
      <c r="C603" s="1"/>
      <c r="D603" s="1"/>
      <c r="E603" s="1"/>
      <c r="F603" s="1"/>
      <c r="G603" s="4"/>
      <c r="H603" s="5"/>
      <c r="I603" s="5"/>
      <c r="J603" s="2"/>
      <c r="K603" s="7"/>
      <c r="L603" s="2"/>
      <c r="M603" s="2"/>
    </row>
    <row r="604" spans="1:13" ht="12.75" customHeight="1" x14ac:dyDescent="0.2">
      <c r="A604" s="10"/>
      <c r="B604" s="1"/>
      <c r="C604" s="1"/>
      <c r="D604" s="1"/>
      <c r="E604" s="1"/>
      <c r="F604" s="1"/>
      <c r="G604" s="4"/>
      <c r="H604" s="5"/>
      <c r="I604" s="5"/>
      <c r="J604" s="2"/>
      <c r="K604" s="7"/>
      <c r="L604" s="2"/>
      <c r="M604" s="2"/>
    </row>
    <row r="605" spans="1:13" ht="12.75" customHeight="1" x14ac:dyDescent="0.2">
      <c r="A605" s="10"/>
      <c r="B605" s="1"/>
      <c r="C605" s="1"/>
      <c r="D605" s="1"/>
      <c r="E605" s="1"/>
      <c r="F605" s="1"/>
      <c r="G605" s="4"/>
      <c r="H605" s="5"/>
      <c r="I605" s="5"/>
      <c r="J605" s="2"/>
      <c r="K605" s="7"/>
      <c r="L605" s="2"/>
      <c r="M605" s="2"/>
    </row>
    <row r="606" spans="1:13" ht="12.75" customHeight="1" x14ac:dyDescent="0.2">
      <c r="A606" s="10"/>
      <c r="B606" s="1"/>
      <c r="C606" s="1"/>
      <c r="D606" s="1"/>
      <c r="E606" s="1"/>
      <c r="F606" s="1"/>
      <c r="G606" s="4"/>
      <c r="H606" s="5"/>
      <c r="I606" s="5"/>
      <c r="J606" s="2"/>
      <c r="K606" s="7"/>
      <c r="L606" s="2"/>
      <c r="M606" s="2"/>
    </row>
    <row r="607" spans="1:13" ht="12.75" customHeight="1" x14ac:dyDescent="0.2">
      <c r="A607" s="10"/>
      <c r="B607" s="1"/>
      <c r="C607" s="1"/>
      <c r="D607" s="1"/>
      <c r="E607" s="1"/>
      <c r="F607" s="1"/>
      <c r="G607" s="4"/>
      <c r="H607" s="5"/>
      <c r="I607" s="5"/>
      <c r="J607" s="2"/>
      <c r="K607" s="7"/>
      <c r="L607" s="2"/>
      <c r="M607" s="2"/>
    </row>
    <row r="608" spans="1:13" ht="12.75" customHeight="1" x14ac:dyDescent="0.2">
      <c r="A608" s="10"/>
      <c r="B608" s="1"/>
      <c r="C608" s="1"/>
      <c r="D608" s="1"/>
      <c r="E608" s="1"/>
      <c r="F608" s="1"/>
      <c r="G608" s="4"/>
      <c r="H608" s="5"/>
      <c r="I608" s="5"/>
      <c r="J608" s="2"/>
      <c r="K608" s="7"/>
      <c r="L608" s="2"/>
      <c r="M608" s="2"/>
    </row>
    <row r="609" spans="1:13" ht="12.75" customHeight="1" x14ac:dyDescent="0.2">
      <c r="A609" s="10"/>
      <c r="B609" s="1"/>
      <c r="C609" s="1"/>
      <c r="D609" s="1"/>
      <c r="E609" s="1"/>
      <c r="F609" s="1"/>
      <c r="G609" s="4"/>
      <c r="H609" s="5"/>
      <c r="I609" s="5"/>
      <c r="J609" s="2"/>
      <c r="K609" s="7"/>
      <c r="L609" s="2"/>
      <c r="M609" s="2"/>
    </row>
    <row r="610" spans="1:13" ht="12.75" customHeight="1" x14ac:dyDescent="0.2">
      <c r="A610" s="10"/>
      <c r="B610" s="1"/>
      <c r="C610" s="1"/>
      <c r="D610" s="1"/>
      <c r="E610" s="1"/>
      <c r="F610" s="1"/>
      <c r="G610" s="4"/>
      <c r="H610" s="5"/>
      <c r="I610" s="5"/>
      <c r="J610" s="2"/>
      <c r="K610" s="7"/>
      <c r="L610" s="2"/>
      <c r="M610" s="2"/>
    </row>
    <row r="611" spans="1:13" ht="12.75" customHeight="1" x14ac:dyDescent="0.2">
      <c r="A611" s="10"/>
      <c r="B611" s="1"/>
      <c r="C611" s="1"/>
      <c r="D611" s="1"/>
      <c r="E611" s="1"/>
      <c r="F611" s="1"/>
      <c r="G611" s="4"/>
      <c r="H611" s="5"/>
      <c r="I611" s="5"/>
      <c r="J611" s="2"/>
      <c r="K611" s="7"/>
      <c r="L611" s="2"/>
      <c r="M611" s="2"/>
    </row>
    <row r="612" spans="1:13" ht="12.75" customHeight="1" x14ac:dyDescent="0.2">
      <c r="A612" s="10"/>
      <c r="B612" s="1"/>
      <c r="C612" s="1"/>
      <c r="D612" s="1"/>
      <c r="E612" s="1"/>
      <c r="F612" s="1"/>
      <c r="G612" s="4"/>
      <c r="H612" s="5"/>
      <c r="I612" s="5"/>
      <c r="J612" s="2"/>
      <c r="K612" s="7"/>
      <c r="L612" s="2"/>
      <c r="M612" s="2"/>
    </row>
    <row r="613" spans="1:13" ht="12.75" customHeight="1" x14ac:dyDescent="0.2">
      <c r="A613" s="10"/>
      <c r="B613" s="1"/>
      <c r="C613" s="1"/>
      <c r="D613" s="1"/>
      <c r="E613" s="1"/>
      <c r="F613" s="1"/>
      <c r="G613" s="4"/>
      <c r="H613" s="5"/>
      <c r="I613" s="5"/>
      <c r="J613" s="2"/>
      <c r="K613" s="7"/>
      <c r="L613" s="2"/>
      <c r="M613" s="2"/>
    </row>
    <row r="614" spans="1:13" ht="12.75" customHeight="1" x14ac:dyDescent="0.2">
      <c r="A614" s="10"/>
      <c r="B614" s="1"/>
      <c r="C614" s="1"/>
      <c r="D614" s="1"/>
      <c r="E614" s="1"/>
      <c r="F614" s="1"/>
      <c r="G614" s="4"/>
      <c r="H614" s="5"/>
      <c r="I614" s="5"/>
      <c r="J614" s="2"/>
      <c r="K614" s="7"/>
      <c r="L614" s="2"/>
      <c r="M614" s="2"/>
    </row>
    <row r="615" spans="1:13" ht="12.75" customHeight="1" x14ac:dyDescent="0.2">
      <c r="A615" s="10"/>
      <c r="B615" s="1"/>
      <c r="C615" s="1"/>
      <c r="D615" s="1"/>
      <c r="E615" s="1"/>
      <c r="F615" s="1"/>
      <c r="G615" s="4"/>
      <c r="H615" s="5"/>
      <c r="I615" s="5"/>
      <c r="J615" s="2"/>
      <c r="K615" s="7"/>
      <c r="L615" s="2"/>
      <c r="M615" s="2"/>
    </row>
    <row r="616" spans="1:13" ht="12.75" customHeight="1" x14ac:dyDescent="0.2">
      <c r="A616" s="10"/>
      <c r="B616" s="1"/>
      <c r="C616" s="1"/>
      <c r="D616" s="1"/>
      <c r="E616" s="1"/>
      <c r="F616" s="1"/>
      <c r="G616" s="4"/>
      <c r="H616" s="5"/>
      <c r="I616" s="5"/>
      <c r="J616" s="2"/>
      <c r="K616" s="7"/>
      <c r="L616" s="2"/>
      <c r="M616" s="2"/>
    </row>
    <row r="617" spans="1:13" ht="12.75" customHeight="1" x14ac:dyDescent="0.2">
      <c r="A617" s="10"/>
      <c r="B617" s="1"/>
      <c r="C617" s="1"/>
      <c r="D617" s="1"/>
      <c r="E617" s="1"/>
      <c r="F617" s="1"/>
      <c r="G617" s="4"/>
      <c r="H617" s="5"/>
      <c r="I617" s="5"/>
      <c r="J617" s="2"/>
      <c r="K617" s="7"/>
      <c r="L617" s="2"/>
      <c r="M617" s="2"/>
    </row>
    <row r="618" spans="1:13" ht="12.75" customHeight="1" x14ac:dyDescent="0.2">
      <c r="A618" s="10"/>
      <c r="B618" s="1"/>
      <c r="C618" s="1"/>
      <c r="D618" s="1"/>
      <c r="E618" s="1"/>
      <c r="F618" s="1"/>
      <c r="G618" s="4"/>
      <c r="H618" s="5"/>
      <c r="I618" s="5"/>
      <c r="J618" s="2"/>
      <c r="K618" s="7"/>
      <c r="L618" s="2"/>
      <c r="M618" s="2"/>
    </row>
    <row r="619" spans="1:13" ht="12.75" customHeight="1" x14ac:dyDescent="0.2">
      <c r="A619" s="10"/>
      <c r="B619" s="1"/>
      <c r="C619" s="1"/>
      <c r="D619" s="1"/>
      <c r="E619" s="1"/>
      <c r="F619" s="1"/>
      <c r="G619" s="4"/>
      <c r="H619" s="5"/>
      <c r="I619" s="5"/>
      <c r="J619" s="2"/>
      <c r="K619" s="7"/>
      <c r="L619" s="2"/>
      <c r="M619" s="2"/>
    </row>
    <row r="620" spans="1:13" ht="12.75" customHeight="1" x14ac:dyDescent="0.2">
      <c r="A620" s="10"/>
      <c r="B620" s="1"/>
      <c r="C620" s="1"/>
      <c r="D620" s="1"/>
      <c r="E620" s="1"/>
      <c r="F620" s="1"/>
      <c r="G620" s="4"/>
      <c r="H620" s="5"/>
      <c r="I620" s="5"/>
      <c r="J620" s="2"/>
      <c r="K620" s="7"/>
      <c r="L620" s="2"/>
      <c r="M620" s="2"/>
    </row>
    <row r="621" spans="1:13" ht="12.75" customHeight="1" x14ac:dyDescent="0.2">
      <c r="A621" s="10"/>
      <c r="B621" s="1"/>
      <c r="C621" s="1"/>
      <c r="D621" s="1"/>
      <c r="E621" s="1"/>
      <c r="F621" s="1"/>
      <c r="G621" s="4"/>
      <c r="H621" s="5"/>
      <c r="I621" s="5"/>
      <c r="J621" s="2"/>
      <c r="K621" s="7"/>
      <c r="L621" s="2"/>
      <c r="M621" s="2"/>
    </row>
    <row r="622" spans="1:13" ht="12.75" customHeight="1" x14ac:dyDescent="0.2">
      <c r="A622" s="10"/>
      <c r="B622" s="1"/>
      <c r="C622" s="1"/>
      <c r="D622" s="1"/>
      <c r="E622" s="1"/>
      <c r="F622" s="1"/>
      <c r="G622" s="4"/>
      <c r="H622" s="5"/>
      <c r="I622" s="5"/>
      <c r="J622" s="2"/>
      <c r="K622" s="7"/>
      <c r="L622" s="2"/>
      <c r="M622" s="2"/>
    </row>
    <row r="623" spans="1:13" ht="12.75" customHeight="1" x14ac:dyDescent="0.2">
      <c r="A623" s="10"/>
      <c r="B623" s="1"/>
      <c r="C623" s="1"/>
      <c r="D623" s="1"/>
      <c r="E623" s="1"/>
      <c r="F623" s="1"/>
      <c r="G623" s="4"/>
      <c r="H623" s="5"/>
      <c r="I623" s="5"/>
      <c r="J623" s="2"/>
      <c r="K623" s="7"/>
      <c r="L623" s="2"/>
      <c r="M623" s="2"/>
    </row>
    <row r="624" spans="1:13" ht="12.75" customHeight="1" x14ac:dyDescent="0.2">
      <c r="A624" s="10"/>
      <c r="B624" s="1"/>
      <c r="C624" s="1"/>
      <c r="D624" s="1"/>
      <c r="E624" s="1"/>
      <c r="F624" s="1"/>
      <c r="G624" s="4"/>
      <c r="H624" s="5"/>
      <c r="I624" s="5"/>
      <c r="J624" s="2"/>
      <c r="K624" s="7"/>
      <c r="L624" s="2"/>
      <c r="M624" s="2"/>
    </row>
    <row r="625" spans="1:13" ht="12.75" customHeight="1" x14ac:dyDescent="0.2">
      <c r="A625" s="10"/>
      <c r="B625" s="1"/>
      <c r="C625" s="1"/>
      <c r="D625" s="1"/>
      <c r="E625" s="1"/>
      <c r="F625" s="1"/>
      <c r="G625" s="4"/>
      <c r="H625" s="5"/>
      <c r="I625" s="5"/>
      <c r="J625" s="2"/>
      <c r="K625" s="7"/>
      <c r="L625" s="2"/>
      <c r="M625" s="2"/>
    </row>
    <row r="626" spans="1:13" ht="12.75" customHeight="1" x14ac:dyDescent="0.2">
      <c r="A626" s="10"/>
      <c r="B626" s="1"/>
      <c r="C626" s="1"/>
      <c r="D626" s="1"/>
      <c r="E626" s="1"/>
      <c r="F626" s="1"/>
      <c r="G626" s="4"/>
      <c r="H626" s="5"/>
      <c r="I626" s="5"/>
      <c r="J626" s="2"/>
      <c r="K626" s="7"/>
      <c r="L626" s="2"/>
      <c r="M626" s="2"/>
    </row>
    <row r="627" spans="1:13" ht="12.75" customHeight="1" x14ac:dyDescent="0.2">
      <c r="A627" s="10"/>
      <c r="B627" s="1"/>
      <c r="C627" s="1"/>
      <c r="D627" s="1"/>
      <c r="E627" s="1"/>
      <c r="F627" s="1"/>
      <c r="G627" s="4"/>
      <c r="H627" s="5"/>
      <c r="I627" s="5"/>
      <c r="J627" s="2"/>
      <c r="K627" s="7"/>
      <c r="L627" s="2"/>
      <c r="M627" s="2"/>
    </row>
    <row r="628" spans="1:13" ht="12.75" customHeight="1" x14ac:dyDescent="0.2">
      <c r="A628" s="10"/>
      <c r="B628" s="1"/>
      <c r="C628" s="1"/>
      <c r="D628" s="1"/>
      <c r="E628" s="1"/>
      <c r="F628" s="1"/>
      <c r="G628" s="4"/>
      <c r="H628" s="5"/>
      <c r="I628" s="5"/>
      <c r="J628" s="2"/>
      <c r="K628" s="7"/>
      <c r="L628" s="2"/>
      <c r="M628" s="2"/>
    </row>
    <row r="629" spans="1:13" ht="12.75" customHeight="1" x14ac:dyDescent="0.2">
      <c r="A629" s="10"/>
      <c r="B629" s="1"/>
      <c r="C629" s="1"/>
      <c r="D629" s="1"/>
      <c r="E629" s="1"/>
      <c r="F629" s="1"/>
      <c r="G629" s="4"/>
      <c r="H629" s="5"/>
      <c r="I629" s="5"/>
      <c r="J629" s="2"/>
      <c r="K629" s="7"/>
      <c r="L629" s="2"/>
      <c r="M629" s="2"/>
    </row>
    <row r="630" spans="1:13" ht="12.75" customHeight="1" x14ac:dyDescent="0.2">
      <c r="A630" s="10"/>
      <c r="B630" s="1"/>
      <c r="C630" s="1"/>
      <c r="D630" s="1"/>
      <c r="E630" s="1"/>
      <c r="F630" s="1"/>
      <c r="G630" s="4"/>
      <c r="H630" s="5"/>
      <c r="I630" s="5"/>
      <c r="J630" s="2"/>
      <c r="K630" s="7"/>
      <c r="L630" s="2"/>
      <c r="M630" s="2"/>
    </row>
    <row r="631" spans="1:13" ht="12.75" customHeight="1" x14ac:dyDescent="0.2">
      <c r="A631" s="10"/>
      <c r="B631" s="1"/>
      <c r="C631" s="1"/>
      <c r="D631" s="1"/>
      <c r="E631" s="1"/>
      <c r="F631" s="1"/>
      <c r="G631" s="4"/>
      <c r="H631" s="5"/>
      <c r="I631" s="5"/>
      <c r="J631" s="2"/>
      <c r="K631" s="7"/>
      <c r="L631" s="2"/>
      <c r="M631" s="2"/>
    </row>
    <row r="632" spans="1:13" ht="12.75" customHeight="1" x14ac:dyDescent="0.2">
      <c r="A632" s="10"/>
      <c r="B632" s="1"/>
      <c r="C632" s="1"/>
      <c r="D632" s="1"/>
      <c r="E632" s="1"/>
      <c r="F632" s="1"/>
      <c r="G632" s="4"/>
      <c r="H632" s="5"/>
      <c r="I632" s="5"/>
      <c r="J632" s="2"/>
      <c r="K632" s="7"/>
      <c r="L632" s="2"/>
      <c r="M632" s="2"/>
    </row>
    <row r="633" spans="1:13" ht="12.75" customHeight="1" x14ac:dyDescent="0.2">
      <c r="A633" s="10"/>
      <c r="B633" s="1"/>
      <c r="C633" s="1"/>
      <c r="D633" s="1"/>
      <c r="E633" s="1"/>
      <c r="F633" s="1"/>
      <c r="G633" s="4"/>
      <c r="H633" s="5"/>
      <c r="I633" s="5"/>
      <c r="J633" s="2"/>
      <c r="K633" s="7"/>
      <c r="L633" s="2"/>
      <c r="M633" s="2"/>
    </row>
    <row r="634" spans="1:13" ht="12.75" customHeight="1" x14ac:dyDescent="0.2">
      <c r="A634" s="10"/>
      <c r="B634" s="1"/>
      <c r="C634" s="1"/>
      <c r="D634" s="1"/>
      <c r="E634" s="1"/>
      <c r="F634" s="1"/>
      <c r="G634" s="4"/>
      <c r="H634" s="5"/>
      <c r="I634" s="5"/>
      <c r="J634" s="2"/>
      <c r="K634" s="7"/>
      <c r="L634" s="2"/>
      <c r="M634" s="2"/>
    </row>
    <row r="635" spans="1:13" ht="12.75" customHeight="1" x14ac:dyDescent="0.2">
      <c r="A635" s="10"/>
      <c r="B635" s="1"/>
      <c r="C635" s="1"/>
      <c r="D635" s="1"/>
      <c r="E635" s="1"/>
      <c r="F635" s="1"/>
      <c r="G635" s="4"/>
      <c r="H635" s="5"/>
      <c r="I635" s="5"/>
      <c r="J635" s="2"/>
      <c r="K635" s="7"/>
      <c r="L635" s="2"/>
      <c r="M635" s="2"/>
    </row>
    <row r="636" spans="1:13" ht="12.75" customHeight="1" x14ac:dyDescent="0.2">
      <c r="A636" s="10"/>
      <c r="B636" s="1"/>
      <c r="C636" s="1"/>
      <c r="D636" s="1"/>
      <c r="E636" s="1"/>
      <c r="F636" s="1"/>
      <c r="G636" s="4"/>
      <c r="H636" s="5"/>
      <c r="I636" s="5"/>
      <c r="J636" s="2"/>
      <c r="K636" s="7"/>
      <c r="L636" s="2"/>
      <c r="M636" s="2"/>
    </row>
    <row r="637" spans="1:13" ht="12.75" customHeight="1" x14ac:dyDescent="0.2">
      <c r="A637" s="10"/>
      <c r="B637" s="1"/>
      <c r="C637" s="1"/>
      <c r="D637" s="1"/>
      <c r="E637" s="1"/>
      <c r="F637" s="1"/>
      <c r="G637" s="4"/>
      <c r="H637" s="5"/>
      <c r="I637" s="5"/>
      <c r="J637" s="2"/>
      <c r="K637" s="7"/>
      <c r="L637" s="2"/>
      <c r="M637" s="2"/>
    </row>
    <row r="638" spans="1:13" ht="12.75" customHeight="1" x14ac:dyDescent="0.2">
      <c r="A638" s="10"/>
      <c r="B638" s="1"/>
      <c r="C638" s="1"/>
      <c r="D638" s="1"/>
      <c r="E638" s="1"/>
      <c r="F638" s="1"/>
      <c r="G638" s="4"/>
      <c r="H638" s="5"/>
      <c r="I638" s="5"/>
      <c r="J638" s="2"/>
      <c r="K638" s="7"/>
      <c r="L638" s="2"/>
      <c r="M638" s="2"/>
    </row>
    <row r="639" spans="1:13" ht="12.75" customHeight="1" x14ac:dyDescent="0.2">
      <c r="A639" s="10"/>
      <c r="B639" s="1"/>
      <c r="C639" s="1"/>
      <c r="D639" s="1"/>
      <c r="E639" s="1"/>
      <c r="F639" s="1"/>
      <c r="G639" s="4"/>
      <c r="H639" s="5"/>
      <c r="I639" s="5"/>
      <c r="J639" s="2"/>
      <c r="K639" s="7"/>
      <c r="L639" s="2"/>
      <c r="M639" s="2"/>
    </row>
    <row r="640" spans="1:13" ht="12.75" customHeight="1" x14ac:dyDescent="0.2">
      <c r="A640" s="10"/>
      <c r="B640" s="1"/>
      <c r="C640" s="1"/>
      <c r="D640" s="1"/>
      <c r="E640" s="1"/>
      <c r="F640" s="1"/>
      <c r="G640" s="4"/>
      <c r="H640" s="5"/>
      <c r="I640" s="5"/>
      <c r="J640" s="2"/>
      <c r="K640" s="7"/>
      <c r="L640" s="2"/>
      <c r="M640" s="2"/>
    </row>
    <row r="641" spans="1:13" ht="12.75" customHeight="1" x14ac:dyDescent="0.2">
      <c r="A641" s="10"/>
      <c r="B641" s="1"/>
      <c r="C641" s="1"/>
      <c r="D641" s="1"/>
      <c r="E641" s="1"/>
      <c r="F641" s="1"/>
      <c r="G641" s="4"/>
      <c r="H641" s="5"/>
      <c r="I641" s="5"/>
      <c r="J641" s="2"/>
      <c r="K641" s="7"/>
      <c r="L641" s="2"/>
      <c r="M641" s="2"/>
    </row>
    <row r="642" spans="1:13" ht="12.75" customHeight="1" x14ac:dyDescent="0.2">
      <c r="A642" s="10"/>
      <c r="B642" s="1"/>
      <c r="C642" s="1"/>
      <c r="D642" s="1"/>
      <c r="E642" s="1"/>
      <c r="F642" s="1"/>
      <c r="G642" s="4"/>
      <c r="H642" s="5"/>
      <c r="I642" s="5"/>
      <c r="J642" s="2"/>
      <c r="K642" s="7"/>
      <c r="L642" s="2"/>
      <c r="M642" s="2"/>
    </row>
    <row r="643" spans="1:13" ht="12.75" customHeight="1" x14ac:dyDescent="0.2">
      <c r="A643" s="10"/>
      <c r="B643" s="1"/>
      <c r="C643" s="1"/>
      <c r="D643" s="1"/>
      <c r="E643" s="1"/>
      <c r="F643" s="1"/>
      <c r="G643" s="4"/>
      <c r="H643" s="5"/>
      <c r="I643" s="5"/>
      <c r="J643" s="2"/>
      <c r="K643" s="7"/>
      <c r="L643" s="2"/>
      <c r="M643" s="2"/>
    </row>
    <row r="644" spans="1:13" ht="12.75" customHeight="1" x14ac:dyDescent="0.2">
      <c r="A644" s="10"/>
      <c r="B644" s="1"/>
      <c r="C644" s="1"/>
      <c r="D644" s="1"/>
      <c r="E644" s="1"/>
      <c r="F644" s="1"/>
      <c r="G644" s="4"/>
      <c r="H644" s="5"/>
      <c r="I644" s="5"/>
      <c r="J644" s="2"/>
      <c r="K644" s="7"/>
      <c r="L644" s="2"/>
      <c r="M644" s="2"/>
    </row>
    <row r="645" spans="1:13" ht="12.75" customHeight="1" x14ac:dyDescent="0.2">
      <c r="A645" s="10"/>
      <c r="B645" s="1"/>
      <c r="C645" s="1"/>
      <c r="D645" s="1"/>
      <c r="E645" s="1"/>
      <c r="F645" s="1"/>
      <c r="G645" s="4"/>
      <c r="H645" s="5"/>
      <c r="I645" s="5"/>
      <c r="J645" s="2"/>
      <c r="K645" s="7"/>
      <c r="L645" s="2"/>
      <c r="M645" s="2"/>
    </row>
    <row r="646" spans="1:13" ht="12.75" customHeight="1" x14ac:dyDescent="0.2">
      <c r="A646" s="10"/>
      <c r="B646" s="1"/>
      <c r="C646" s="1"/>
      <c r="D646" s="1"/>
      <c r="E646" s="1"/>
      <c r="F646" s="1"/>
      <c r="G646" s="4"/>
      <c r="H646" s="5"/>
      <c r="I646" s="5"/>
      <c r="J646" s="2"/>
      <c r="K646" s="7"/>
      <c r="L646" s="2"/>
      <c r="M646" s="2"/>
    </row>
    <row r="647" spans="1:13" ht="12.75" customHeight="1" x14ac:dyDescent="0.2">
      <c r="A647" s="10"/>
      <c r="B647" s="1"/>
      <c r="C647" s="1"/>
      <c r="D647" s="1"/>
      <c r="E647" s="1"/>
      <c r="F647" s="1"/>
      <c r="G647" s="4"/>
      <c r="H647" s="5"/>
      <c r="I647" s="5"/>
      <c r="J647" s="2"/>
      <c r="K647" s="7"/>
      <c r="L647" s="2"/>
      <c r="M647" s="2"/>
    </row>
    <row r="648" spans="1:13" ht="12.75" customHeight="1" x14ac:dyDescent="0.2">
      <c r="A648" s="10"/>
      <c r="B648" s="1"/>
      <c r="C648" s="1"/>
      <c r="D648" s="1"/>
      <c r="E648" s="1"/>
      <c r="F648" s="1"/>
      <c r="G648" s="4"/>
      <c r="H648" s="5"/>
      <c r="I648" s="5"/>
      <c r="J648" s="2"/>
      <c r="K648" s="7"/>
      <c r="L648" s="2"/>
      <c r="M648" s="2"/>
    </row>
    <row r="649" spans="1:13" ht="12.75" customHeight="1" x14ac:dyDescent="0.2">
      <c r="A649" s="10"/>
      <c r="B649" s="1"/>
      <c r="C649" s="1"/>
      <c r="D649" s="1"/>
      <c r="E649" s="1"/>
      <c r="F649" s="1"/>
      <c r="G649" s="4"/>
      <c r="H649" s="5"/>
      <c r="I649" s="5"/>
      <c r="J649" s="2"/>
      <c r="K649" s="7"/>
      <c r="L649" s="2"/>
      <c r="M649" s="2"/>
    </row>
    <row r="650" spans="1:13" ht="12.75" customHeight="1" x14ac:dyDescent="0.2">
      <c r="A650" s="10"/>
      <c r="B650" s="1"/>
      <c r="C650" s="1"/>
      <c r="D650" s="1"/>
      <c r="E650" s="1"/>
      <c r="F650" s="1"/>
      <c r="G650" s="4"/>
      <c r="H650" s="5"/>
      <c r="I650" s="5"/>
      <c r="J650" s="2"/>
      <c r="K650" s="7"/>
      <c r="L650" s="2"/>
      <c r="M650" s="2"/>
    </row>
    <row r="651" spans="1:13" ht="12.75" customHeight="1" x14ac:dyDescent="0.2">
      <c r="A651" s="10"/>
      <c r="B651" s="1"/>
      <c r="C651" s="1"/>
      <c r="D651" s="1"/>
      <c r="E651" s="1"/>
      <c r="F651" s="1"/>
      <c r="G651" s="4"/>
      <c r="H651" s="5"/>
      <c r="I651" s="5"/>
      <c r="J651" s="2"/>
      <c r="K651" s="7"/>
      <c r="L651" s="2"/>
      <c r="M651" s="2"/>
    </row>
    <row r="652" spans="1:13" ht="12.75" customHeight="1" x14ac:dyDescent="0.2">
      <c r="A652" s="10"/>
      <c r="B652" s="1"/>
      <c r="C652" s="1"/>
      <c r="D652" s="1"/>
      <c r="E652" s="1"/>
      <c r="F652" s="1"/>
      <c r="G652" s="4"/>
      <c r="H652" s="5"/>
      <c r="I652" s="5"/>
      <c r="J652" s="2"/>
      <c r="K652" s="7"/>
      <c r="L652" s="2"/>
      <c r="M652" s="2"/>
    </row>
    <row r="653" spans="1:13" ht="12.75" customHeight="1" x14ac:dyDescent="0.2">
      <c r="A653" s="10"/>
      <c r="B653" s="1"/>
      <c r="C653" s="1"/>
      <c r="D653" s="1"/>
      <c r="E653" s="1"/>
      <c r="F653" s="1"/>
      <c r="G653" s="4"/>
      <c r="H653" s="5"/>
      <c r="I653" s="5"/>
      <c r="J653" s="2"/>
      <c r="K653" s="7"/>
      <c r="L653" s="2"/>
      <c r="M653" s="2"/>
    </row>
    <row r="654" spans="1:13" ht="12.75" customHeight="1" x14ac:dyDescent="0.2">
      <c r="A654" s="10"/>
      <c r="B654" s="1"/>
      <c r="C654" s="1"/>
      <c r="D654" s="1"/>
      <c r="E654" s="1"/>
      <c r="F654" s="1"/>
      <c r="G654" s="4"/>
      <c r="H654" s="5"/>
      <c r="I654" s="5"/>
      <c r="J654" s="2"/>
      <c r="K654" s="7"/>
      <c r="L654" s="2"/>
      <c r="M654" s="2"/>
    </row>
    <row r="655" spans="1:13" ht="12.75" customHeight="1" x14ac:dyDescent="0.2">
      <c r="A655" s="10"/>
      <c r="B655" s="1"/>
      <c r="C655" s="1"/>
      <c r="D655" s="1"/>
      <c r="E655" s="1"/>
      <c r="F655" s="1"/>
      <c r="G655" s="4"/>
      <c r="H655" s="5"/>
      <c r="I655" s="5"/>
      <c r="J655" s="2"/>
      <c r="K655" s="7"/>
      <c r="L655" s="2"/>
      <c r="M655" s="2"/>
    </row>
    <row r="656" spans="1:13" ht="12.75" customHeight="1" x14ac:dyDescent="0.2">
      <c r="A656" s="10"/>
      <c r="B656" s="1"/>
      <c r="C656" s="1"/>
      <c r="D656" s="1"/>
      <c r="E656" s="1"/>
      <c r="F656" s="1"/>
      <c r="G656" s="4"/>
      <c r="H656" s="5"/>
      <c r="I656" s="5"/>
      <c r="J656" s="2"/>
      <c r="K656" s="7"/>
      <c r="L656" s="2"/>
      <c r="M656" s="2"/>
    </row>
    <row r="657" spans="1:13" ht="12.75" customHeight="1" x14ac:dyDescent="0.2">
      <c r="A657" s="10"/>
      <c r="B657" s="1"/>
      <c r="C657" s="1"/>
      <c r="D657" s="1"/>
      <c r="E657" s="1"/>
      <c r="F657" s="1"/>
      <c r="G657" s="4"/>
      <c r="H657" s="5"/>
      <c r="I657" s="5"/>
      <c r="J657" s="2"/>
      <c r="K657" s="7"/>
      <c r="L657" s="2"/>
      <c r="M657" s="2"/>
    </row>
    <row r="658" spans="1:13" ht="12.75" customHeight="1" x14ac:dyDescent="0.2">
      <c r="A658" s="10"/>
      <c r="B658" s="1"/>
      <c r="C658" s="1"/>
      <c r="D658" s="1"/>
      <c r="E658" s="1"/>
      <c r="F658" s="1"/>
      <c r="G658" s="4"/>
      <c r="H658" s="5"/>
      <c r="I658" s="5"/>
      <c r="J658" s="2"/>
      <c r="K658" s="7"/>
      <c r="L658" s="2"/>
      <c r="M658" s="2"/>
    </row>
    <row r="659" spans="1:13" ht="12.75" customHeight="1" x14ac:dyDescent="0.2">
      <c r="A659" s="10"/>
      <c r="B659" s="1"/>
      <c r="C659" s="1"/>
      <c r="D659" s="1"/>
      <c r="E659" s="1"/>
      <c r="F659" s="1"/>
      <c r="G659" s="4"/>
      <c r="H659" s="5"/>
      <c r="I659" s="5"/>
      <c r="J659" s="2"/>
      <c r="K659" s="7"/>
      <c r="L659" s="2"/>
      <c r="M659" s="2"/>
    </row>
    <row r="660" spans="1:13" ht="12.75" customHeight="1" x14ac:dyDescent="0.2">
      <c r="A660" s="10"/>
      <c r="B660" s="1"/>
      <c r="C660" s="1"/>
      <c r="D660" s="1"/>
      <c r="E660" s="1"/>
      <c r="F660" s="1"/>
      <c r="G660" s="4"/>
      <c r="H660" s="5"/>
      <c r="I660" s="5"/>
      <c r="J660" s="2"/>
      <c r="K660" s="7"/>
      <c r="L660" s="2"/>
      <c r="M660" s="2"/>
    </row>
    <row r="661" spans="1:13" ht="12.75" customHeight="1" x14ac:dyDescent="0.2">
      <c r="A661" s="10"/>
      <c r="B661" s="1"/>
      <c r="C661" s="1"/>
      <c r="D661" s="1"/>
      <c r="E661" s="1"/>
      <c r="F661" s="1"/>
      <c r="G661" s="4"/>
      <c r="H661" s="5"/>
      <c r="I661" s="5"/>
      <c r="J661" s="2"/>
      <c r="K661" s="7"/>
      <c r="L661" s="2"/>
      <c r="M661" s="2"/>
    </row>
    <row r="662" spans="1:13" ht="12.75" customHeight="1" x14ac:dyDescent="0.2">
      <c r="A662" s="10"/>
      <c r="B662" s="1"/>
      <c r="C662" s="1"/>
      <c r="D662" s="1"/>
      <c r="E662" s="1"/>
      <c r="F662" s="1"/>
      <c r="G662" s="4"/>
      <c r="H662" s="5"/>
      <c r="I662" s="5"/>
      <c r="J662" s="2"/>
      <c r="K662" s="7"/>
      <c r="L662" s="2"/>
      <c r="M662" s="2"/>
    </row>
    <row r="663" spans="1:13" ht="12.75" customHeight="1" x14ac:dyDescent="0.2">
      <c r="A663" s="10"/>
      <c r="B663" s="1"/>
      <c r="C663" s="1"/>
      <c r="D663" s="1"/>
      <c r="E663" s="1"/>
      <c r="F663" s="1"/>
      <c r="G663" s="4"/>
      <c r="H663" s="5"/>
      <c r="I663" s="5"/>
      <c r="J663" s="2"/>
      <c r="K663" s="7"/>
      <c r="L663" s="2"/>
      <c r="M663" s="2"/>
    </row>
    <row r="664" spans="1:13" ht="12.75" customHeight="1" x14ac:dyDescent="0.2">
      <c r="A664" s="10"/>
      <c r="B664" s="1"/>
      <c r="C664" s="1"/>
      <c r="D664" s="1"/>
      <c r="E664" s="1"/>
      <c r="F664" s="1"/>
      <c r="G664" s="4"/>
      <c r="H664" s="5"/>
      <c r="I664" s="5"/>
      <c r="J664" s="2"/>
      <c r="K664" s="7"/>
      <c r="L664" s="2"/>
      <c r="M664" s="2"/>
    </row>
    <row r="665" spans="1:13" ht="12.75" customHeight="1" x14ac:dyDescent="0.2">
      <c r="A665" s="10"/>
      <c r="B665" s="1"/>
      <c r="C665" s="1"/>
      <c r="D665" s="1"/>
      <c r="E665" s="1"/>
      <c r="F665" s="1"/>
      <c r="G665" s="4"/>
      <c r="H665" s="5"/>
      <c r="I665" s="5"/>
      <c r="J665" s="2"/>
      <c r="K665" s="7"/>
      <c r="L665" s="2"/>
      <c r="M665" s="2"/>
    </row>
    <row r="666" spans="1:13" ht="12.75" customHeight="1" x14ac:dyDescent="0.2">
      <c r="A666" s="10"/>
      <c r="B666" s="1"/>
      <c r="C666" s="1"/>
      <c r="D666" s="1"/>
      <c r="E666" s="1"/>
      <c r="F666" s="1"/>
      <c r="G666" s="4"/>
      <c r="H666" s="5"/>
      <c r="I666" s="5"/>
      <c r="J666" s="2"/>
      <c r="K666" s="7"/>
      <c r="L666" s="2"/>
      <c r="M666" s="2"/>
    </row>
    <row r="667" spans="1:13" ht="12.75" customHeight="1" x14ac:dyDescent="0.2">
      <c r="A667" s="10"/>
      <c r="B667" s="1"/>
      <c r="C667" s="1"/>
      <c r="D667" s="1"/>
      <c r="E667" s="1"/>
      <c r="F667" s="1"/>
      <c r="G667" s="4"/>
      <c r="H667" s="5"/>
      <c r="I667" s="5"/>
      <c r="J667" s="2"/>
      <c r="K667" s="7"/>
      <c r="L667" s="2"/>
      <c r="M667" s="2"/>
    </row>
    <row r="668" spans="1:13" ht="12.75" customHeight="1" x14ac:dyDescent="0.2">
      <c r="A668" s="10"/>
      <c r="B668" s="1"/>
      <c r="C668" s="1"/>
      <c r="D668" s="1"/>
      <c r="E668" s="1"/>
      <c r="F668" s="1"/>
      <c r="G668" s="4"/>
      <c r="H668" s="5"/>
      <c r="I668" s="5"/>
      <c r="J668" s="2"/>
      <c r="K668" s="7"/>
      <c r="L668" s="2"/>
      <c r="M668" s="2"/>
    </row>
    <row r="669" spans="1:13" ht="12.75" customHeight="1" x14ac:dyDescent="0.2">
      <c r="A669" s="10"/>
      <c r="B669" s="1"/>
      <c r="C669" s="1"/>
      <c r="D669" s="1"/>
      <c r="E669" s="1"/>
      <c r="F669" s="1"/>
      <c r="G669" s="4"/>
      <c r="H669" s="5"/>
      <c r="I669" s="5"/>
      <c r="J669" s="2"/>
      <c r="K669" s="7"/>
      <c r="L669" s="2"/>
      <c r="M669" s="2"/>
    </row>
    <row r="670" spans="1:13" ht="12.75" customHeight="1" x14ac:dyDescent="0.2">
      <c r="A670" s="10"/>
      <c r="B670" s="1"/>
      <c r="C670" s="1"/>
      <c r="D670" s="1"/>
      <c r="E670" s="1"/>
      <c r="F670" s="1"/>
      <c r="G670" s="4"/>
      <c r="H670" s="5"/>
      <c r="I670" s="5"/>
      <c r="J670" s="2"/>
      <c r="K670" s="7"/>
      <c r="L670" s="2"/>
      <c r="M670" s="2"/>
    </row>
    <row r="671" spans="1:13" ht="12.75" customHeight="1" x14ac:dyDescent="0.2">
      <c r="A671" s="10"/>
      <c r="B671" s="1"/>
      <c r="C671" s="1"/>
      <c r="D671" s="1"/>
      <c r="E671" s="1"/>
      <c r="F671" s="1"/>
      <c r="G671" s="4"/>
      <c r="H671" s="5"/>
      <c r="I671" s="5"/>
      <c r="J671" s="2"/>
      <c r="K671" s="7"/>
      <c r="L671" s="2"/>
      <c r="M671" s="2"/>
    </row>
    <row r="672" spans="1:13" ht="12.75" customHeight="1" x14ac:dyDescent="0.2">
      <c r="A672" s="10"/>
      <c r="B672" s="1"/>
      <c r="C672" s="1"/>
      <c r="D672" s="1"/>
      <c r="E672" s="1"/>
      <c r="F672" s="1"/>
      <c r="G672" s="4"/>
      <c r="H672" s="5"/>
      <c r="I672" s="5"/>
      <c r="J672" s="2"/>
      <c r="K672" s="7"/>
      <c r="L672" s="2"/>
      <c r="M672" s="2"/>
    </row>
    <row r="673" spans="1:13" ht="12.75" customHeight="1" x14ac:dyDescent="0.2">
      <c r="A673" s="10"/>
      <c r="B673" s="1"/>
      <c r="C673" s="1"/>
      <c r="D673" s="1"/>
      <c r="E673" s="1"/>
      <c r="F673" s="1"/>
      <c r="G673" s="4"/>
      <c r="H673" s="5"/>
      <c r="I673" s="5"/>
      <c r="J673" s="2"/>
      <c r="K673" s="7"/>
      <c r="L673" s="2"/>
      <c r="M673" s="2"/>
    </row>
    <row r="674" spans="1:13" ht="12.75" customHeight="1" x14ac:dyDescent="0.2">
      <c r="A674" s="10"/>
      <c r="B674" s="1"/>
      <c r="C674" s="1"/>
      <c r="D674" s="1"/>
      <c r="E674" s="1"/>
      <c r="F674" s="1"/>
      <c r="G674" s="4"/>
      <c r="H674" s="5"/>
      <c r="I674" s="5"/>
      <c r="J674" s="2"/>
      <c r="K674" s="7"/>
      <c r="L674" s="2"/>
      <c r="M674" s="2"/>
    </row>
    <row r="675" spans="1:13" ht="12.75" customHeight="1" x14ac:dyDescent="0.2">
      <c r="A675" s="10"/>
      <c r="B675" s="1"/>
      <c r="C675" s="1"/>
      <c r="D675" s="1"/>
      <c r="E675" s="1"/>
      <c r="F675" s="1"/>
      <c r="G675" s="4"/>
      <c r="H675" s="5"/>
      <c r="I675" s="5"/>
      <c r="J675" s="2"/>
      <c r="K675" s="7"/>
      <c r="L675" s="2"/>
      <c r="M675" s="2"/>
    </row>
    <row r="676" spans="1:13" ht="12.75" customHeight="1" x14ac:dyDescent="0.2">
      <c r="A676" s="10"/>
      <c r="B676" s="1"/>
      <c r="C676" s="1"/>
      <c r="D676" s="1"/>
      <c r="E676" s="1"/>
      <c r="F676" s="1"/>
      <c r="G676" s="4"/>
      <c r="H676" s="5"/>
      <c r="I676" s="5"/>
      <c r="J676" s="2"/>
      <c r="K676" s="7"/>
      <c r="L676" s="2"/>
      <c r="M676" s="2"/>
    </row>
    <row r="677" spans="1:13" ht="12.75" customHeight="1" x14ac:dyDescent="0.2">
      <c r="A677" s="10"/>
      <c r="B677" s="1"/>
      <c r="C677" s="1"/>
      <c r="D677" s="1"/>
      <c r="E677" s="1"/>
      <c r="F677" s="1"/>
      <c r="G677" s="4"/>
      <c r="H677" s="5"/>
      <c r="I677" s="5"/>
      <c r="J677" s="2"/>
      <c r="K677" s="7"/>
      <c r="L677" s="2"/>
      <c r="M677" s="2"/>
    </row>
    <row r="678" spans="1:13" ht="12.75" customHeight="1" x14ac:dyDescent="0.2">
      <c r="A678" s="10"/>
      <c r="B678" s="1"/>
      <c r="C678" s="1"/>
      <c r="D678" s="1"/>
      <c r="E678" s="1"/>
      <c r="F678" s="1"/>
      <c r="G678" s="4"/>
      <c r="H678" s="5"/>
      <c r="I678" s="5"/>
      <c r="J678" s="2"/>
      <c r="K678" s="7"/>
      <c r="L678" s="2"/>
      <c r="M678" s="2"/>
    </row>
    <row r="679" spans="1:13" ht="12.75" customHeight="1" x14ac:dyDescent="0.2">
      <c r="A679" s="10"/>
      <c r="B679" s="1"/>
      <c r="C679" s="1"/>
      <c r="D679" s="1"/>
      <c r="E679" s="1"/>
      <c r="F679" s="1"/>
      <c r="G679" s="4"/>
      <c r="H679" s="5"/>
      <c r="I679" s="5"/>
      <c r="J679" s="2"/>
      <c r="K679" s="7"/>
      <c r="L679" s="2"/>
      <c r="M679" s="2"/>
    </row>
    <row r="680" spans="1:13" ht="12.75" customHeight="1" x14ac:dyDescent="0.2">
      <c r="A680" s="10"/>
      <c r="B680" s="1"/>
      <c r="C680" s="1"/>
      <c r="D680" s="1"/>
      <c r="E680" s="1"/>
      <c r="F680" s="1"/>
      <c r="G680" s="4"/>
      <c r="H680" s="5"/>
      <c r="I680" s="5"/>
      <c r="J680" s="2"/>
      <c r="K680" s="7"/>
      <c r="L680" s="2"/>
      <c r="M680" s="2"/>
    </row>
    <row r="681" spans="1:13" ht="12.75" customHeight="1" x14ac:dyDescent="0.2">
      <c r="A681" s="10"/>
      <c r="B681" s="1"/>
      <c r="C681" s="1"/>
      <c r="D681" s="1"/>
      <c r="E681" s="1"/>
      <c r="F681" s="1"/>
      <c r="G681" s="4"/>
      <c r="H681" s="5"/>
      <c r="I681" s="5"/>
      <c r="J681" s="2"/>
      <c r="K681" s="7"/>
      <c r="L681" s="2"/>
      <c r="M681" s="2"/>
    </row>
    <row r="682" spans="1:13" ht="12.75" customHeight="1" x14ac:dyDescent="0.2">
      <c r="A682" s="10"/>
      <c r="B682" s="1"/>
      <c r="C682" s="1"/>
      <c r="D682" s="1"/>
      <c r="E682" s="1"/>
      <c r="F682" s="1"/>
      <c r="G682" s="4"/>
      <c r="H682" s="5"/>
      <c r="I682" s="5"/>
      <c r="J682" s="2"/>
      <c r="K682" s="7"/>
      <c r="L682" s="2"/>
      <c r="M682" s="2"/>
    </row>
    <row r="683" spans="1:13" ht="12.75" customHeight="1" x14ac:dyDescent="0.2">
      <c r="A683" s="10"/>
      <c r="B683" s="1"/>
      <c r="C683" s="1"/>
      <c r="D683" s="1"/>
      <c r="E683" s="1"/>
      <c r="F683" s="1"/>
      <c r="G683" s="4"/>
      <c r="H683" s="5"/>
      <c r="I683" s="5"/>
      <c r="J683" s="2"/>
      <c r="K683" s="7"/>
      <c r="L683" s="2"/>
      <c r="M683" s="2"/>
    </row>
    <row r="684" spans="1:13" ht="12.75" customHeight="1" x14ac:dyDescent="0.2">
      <c r="A684" s="10"/>
      <c r="B684" s="1"/>
      <c r="C684" s="1"/>
      <c r="D684" s="1"/>
      <c r="E684" s="1"/>
      <c r="F684" s="1"/>
      <c r="G684" s="4"/>
      <c r="H684" s="5"/>
      <c r="I684" s="5"/>
      <c r="J684" s="2"/>
      <c r="K684" s="7"/>
      <c r="L684" s="2"/>
      <c r="M684" s="2"/>
    </row>
    <row r="685" spans="1:13" ht="12.75" customHeight="1" x14ac:dyDescent="0.2">
      <c r="A685" s="10"/>
      <c r="B685" s="1"/>
      <c r="C685" s="1"/>
      <c r="D685" s="1"/>
      <c r="E685" s="1"/>
      <c r="F685" s="1"/>
      <c r="G685" s="4"/>
      <c r="H685" s="5"/>
      <c r="I685" s="5"/>
      <c r="J685" s="2"/>
      <c r="K685" s="7"/>
      <c r="L685" s="2"/>
      <c r="M685" s="2"/>
    </row>
    <row r="686" spans="1:13" ht="12.75" customHeight="1" x14ac:dyDescent="0.2">
      <c r="A686" s="10"/>
      <c r="B686" s="1"/>
      <c r="C686" s="1"/>
      <c r="D686" s="1"/>
      <c r="E686" s="1"/>
      <c r="F686" s="1"/>
      <c r="G686" s="4"/>
      <c r="H686" s="5"/>
      <c r="I686" s="5"/>
      <c r="J686" s="2"/>
      <c r="K686" s="7"/>
      <c r="L686" s="2"/>
      <c r="M686" s="2"/>
    </row>
    <row r="687" spans="1:13" ht="12.75" customHeight="1" x14ac:dyDescent="0.2">
      <c r="A687" s="10"/>
      <c r="B687" s="1"/>
      <c r="C687" s="1"/>
      <c r="D687" s="1"/>
      <c r="E687" s="1"/>
      <c r="F687" s="1"/>
      <c r="G687" s="4"/>
      <c r="H687" s="5"/>
      <c r="I687" s="5"/>
      <c r="J687" s="2"/>
      <c r="K687" s="7"/>
      <c r="L687" s="2"/>
      <c r="M687" s="2"/>
    </row>
    <row r="688" spans="1:13" ht="12.75" customHeight="1" x14ac:dyDescent="0.2">
      <c r="A688" s="10"/>
      <c r="B688" s="1"/>
      <c r="C688" s="1"/>
      <c r="D688" s="1"/>
      <c r="E688" s="1"/>
      <c r="F688" s="1"/>
      <c r="G688" s="4"/>
      <c r="H688" s="5"/>
      <c r="I688" s="5"/>
      <c r="J688" s="2"/>
      <c r="K688" s="7"/>
      <c r="L688" s="2"/>
      <c r="M688" s="2"/>
    </row>
    <row r="689" spans="1:13" ht="12.75" customHeight="1" x14ac:dyDescent="0.2">
      <c r="A689" s="10"/>
      <c r="B689" s="1"/>
      <c r="C689" s="1"/>
      <c r="D689" s="1"/>
      <c r="E689" s="1"/>
      <c r="F689" s="1"/>
      <c r="G689" s="4"/>
      <c r="H689" s="5"/>
      <c r="I689" s="5"/>
      <c r="J689" s="2"/>
      <c r="K689" s="7"/>
      <c r="L689" s="2"/>
      <c r="M689" s="2"/>
    </row>
    <row r="690" spans="1:13" ht="12.75" customHeight="1" x14ac:dyDescent="0.2">
      <c r="A690" s="10"/>
      <c r="B690" s="1"/>
      <c r="C690" s="1"/>
      <c r="D690" s="1"/>
      <c r="E690" s="1"/>
      <c r="F690" s="1"/>
      <c r="G690" s="4"/>
      <c r="H690" s="5"/>
      <c r="I690" s="5"/>
      <c r="J690" s="2"/>
      <c r="K690" s="7"/>
      <c r="L690" s="2"/>
      <c r="M690" s="2"/>
    </row>
    <row r="691" spans="1:13" ht="12.75" customHeight="1" x14ac:dyDescent="0.2">
      <c r="A691" s="10"/>
      <c r="B691" s="1"/>
      <c r="C691" s="1"/>
      <c r="D691" s="1"/>
      <c r="E691" s="1"/>
      <c r="F691" s="1"/>
      <c r="G691" s="4"/>
      <c r="H691" s="5"/>
      <c r="I691" s="5"/>
      <c r="J691" s="2"/>
      <c r="K691" s="7"/>
      <c r="L691" s="2"/>
      <c r="M691" s="2"/>
    </row>
    <row r="692" spans="1:13" ht="12.75" customHeight="1" x14ac:dyDescent="0.2">
      <c r="A692" s="10"/>
      <c r="B692" s="1"/>
      <c r="C692" s="1"/>
      <c r="D692" s="1"/>
      <c r="E692" s="1"/>
      <c r="F692" s="1"/>
      <c r="G692" s="4"/>
      <c r="H692" s="5"/>
      <c r="I692" s="5"/>
      <c r="J692" s="2"/>
      <c r="K692" s="7"/>
      <c r="L692" s="2"/>
      <c r="M692" s="2"/>
    </row>
    <row r="693" spans="1:13" ht="12.75" customHeight="1" x14ac:dyDescent="0.2">
      <c r="A693" s="10"/>
      <c r="B693" s="1"/>
      <c r="C693" s="1"/>
      <c r="D693" s="1"/>
      <c r="E693" s="1"/>
      <c r="F693" s="1"/>
      <c r="G693" s="4"/>
      <c r="H693" s="5"/>
      <c r="I693" s="5"/>
      <c r="J693" s="2"/>
      <c r="K693" s="7"/>
      <c r="L693" s="2"/>
      <c r="M693" s="2"/>
    </row>
    <row r="694" spans="1:13" ht="12.75" customHeight="1" x14ac:dyDescent="0.2">
      <c r="A694" s="10"/>
      <c r="B694" s="1"/>
      <c r="C694" s="1"/>
      <c r="D694" s="1"/>
      <c r="E694" s="1"/>
      <c r="F694" s="1"/>
      <c r="G694" s="4"/>
      <c r="H694" s="5"/>
      <c r="I694" s="5"/>
      <c r="J694" s="2"/>
      <c r="K694" s="7"/>
      <c r="L694" s="2"/>
      <c r="M694" s="2"/>
    </row>
    <row r="695" spans="1:13" ht="12.75" customHeight="1" x14ac:dyDescent="0.2">
      <c r="A695" s="10"/>
      <c r="B695" s="1"/>
      <c r="C695" s="1"/>
      <c r="D695" s="1"/>
      <c r="E695" s="1"/>
      <c r="F695" s="1"/>
      <c r="G695" s="4"/>
      <c r="H695" s="5"/>
      <c r="I695" s="5"/>
      <c r="J695" s="2"/>
      <c r="K695" s="7"/>
      <c r="L695" s="2"/>
      <c r="M695" s="2"/>
    </row>
    <row r="696" spans="1:13" ht="12.75" customHeight="1" x14ac:dyDescent="0.2">
      <c r="A696" s="10"/>
      <c r="B696" s="1"/>
      <c r="C696" s="1"/>
      <c r="D696" s="1"/>
      <c r="E696" s="1"/>
      <c r="F696" s="1"/>
      <c r="G696" s="4"/>
      <c r="H696" s="5"/>
      <c r="I696" s="5"/>
      <c r="J696" s="2"/>
      <c r="K696" s="7"/>
      <c r="L696" s="2"/>
      <c r="M696" s="2"/>
    </row>
    <row r="697" spans="1:13" ht="12.75" customHeight="1" x14ac:dyDescent="0.2">
      <c r="A697" s="10"/>
      <c r="B697" s="1"/>
      <c r="C697" s="1"/>
      <c r="D697" s="1"/>
      <c r="E697" s="1"/>
      <c r="F697" s="1"/>
      <c r="G697" s="4"/>
      <c r="H697" s="5"/>
      <c r="I697" s="5"/>
      <c r="J697" s="2"/>
      <c r="K697" s="7"/>
      <c r="L697" s="2"/>
      <c r="M697" s="2"/>
    </row>
    <row r="698" spans="1:13" ht="12.75" customHeight="1" x14ac:dyDescent="0.2">
      <c r="A698" s="10"/>
      <c r="B698" s="1"/>
      <c r="C698" s="1"/>
      <c r="D698" s="1"/>
      <c r="E698" s="1"/>
      <c r="F698" s="1"/>
      <c r="G698" s="4"/>
      <c r="H698" s="5"/>
      <c r="I698" s="5"/>
      <c r="J698" s="2"/>
      <c r="K698" s="7"/>
      <c r="L698" s="2"/>
      <c r="M698" s="2"/>
    </row>
    <row r="699" spans="1:13" ht="12.75" customHeight="1" x14ac:dyDescent="0.2">
      <c r="A699" s="10"/>
      <c r="B699" s="1"/>
      <c r="C699" s="1"/>
      <c r="D699" s="1"/>
      <c r="E699" s="1"/>
      <c r="F699" s="1"/>
      <c r="G699" s="4"/>
      <c r="H699" s="5"/>
      <c r="I699" s="5"/>
      <c r="J699" s="2"/>
      <c r="K699" s="7"/>
      <c r="L699" s="2"/>
      <c r="M699" s="2"/>
    </row>
    <row r="700" spans="1:13" ht="12.75" customHeight="1" x14ac:dyDescent="0.2">
      <c r="A700" s="10"/>
      <c r="B700" s="1"/>
      <c r="C700" s="1"/>
      <c r="D700" s="1"/>
      <c r="E700" s="1"/>
      <c r="F700" s="1"/>
      <c r="G700" s="4"/>
      <c r="H700" s="5"/>
      <c r="I700" s="5"/>
      <c r="J700" s="2"/>
      <c r="K700" s="7"/>
      <c r="L700" s="2"/>
      <c r="M700" s="2"/>
    </row>
    <row r="701" spans="1:13" ht="12.75" customHeight="1" x14ac:dyDescent="0.2">
      <c r="A701" s="10"/>
      <c r="B701" s="1"/>
      <c r="C701" s="1"/>
      <c r="D701" s="1"/>
      <c r="E701" s="1"/>
      <c r="F701" s="1"/>
      <c r="G701" s="4"/>
      <c r="H701" s="5"/>
      <c r="I701" s="5"/>
      <c r="J701" s="2"/>
      <c r="K701" s="7"/>
      <c r="L701" s="2"/>
      <c r="M701" s="2"/>
    </row>
    <row r="702" spans="1:13" ht="12.75" customHeight="1" x14ac:dyDescent="0.2">
      <c r="A702" s="10"/>
      <c r="B702" s="1"/>
      <c r="C702" s="1"/>
      <c r="D702" s="1"/>
      <c r="E702" s="1"/>
      <c r="F702" s="1"/>
      <c r="G702" s="4"/>
      <c r="H702" s="5"/>
      <c r="I702" s="5"/>
      <c r="J702" s="2"/>
      <c r="K702" s="7"/>
      <c r="L702" s="2"/>
      <c r="M702" s="2"/>
    </row>
    <row r="703" spans="1:13" ht="12.75" customHeight="1" x14ac:dyDescent="0.2">
      <c r="A703" s="10"/>
      <c r="B703" s="1"/>
      <c r="C703" s="1"/>
      <c r="D703" s="1"/>
      <c r="E703" s="1"/>
      <c r="F703" s="1"/>
      <c r="G703" s="4"/>
      <c r="H703" s="5"/>
      <c r="I703" s="5"/>
      <c r="J703" s="2"/>
      <c r="K703" s="7"/>
      <c r="L703" s="2"/>
      <c r="M703" s="2"/>
    </row>
    <row r="704" spans="1:13" ht="12.75" customHeight="1" x14ac:dyDescent="0.2">
      <c r="A704" s="10"/>
      <c r="B704" s="1"/>
      <c r="C704" s="1"/>
      <c r="D704" s="1"/>
      <c r="E704" s="1"/>
      <c r="F704" s="1"/>
      <c r="G704" s="4"/>
      <c r="H704" s="5"/>
      <c r="I704" s="5"/>
      <c r="J704" s="2"/>
      <c r="K704" s="7"/>
      <c r="L704" s="2"/>
      <c r="M704" s="2"/>
    </row>
    <row r="705" spans="1:13" ht="12.75" customHeight="1" x14ac:dyDescent="0.2">
      <c r="A705" s="10"/>
      <c r="B705" s="1"/>
      <c r="C705" s="1"/>
      <c r="D705" s="1"/>
      <c r="E705" s="1"/>
      <c r="F705" s="1"/>
      <c r="G705" s="4"/>
      <c r="H705" s="5"/>
      <c r="I705" s="5"/>
      <c r="J705" s="2"/>
      <c r="K705" s="7"/>
      <c r="L705" s="2"/>
      <c r="M705" s="2"/>
    </row>
    <row r="706" spans="1:13" ht="12.75" customHeight="1" x14ac:dyDescent="0.2">
      <c r="A706" s="10"/>
      <c r="B706" s="1"/>
      <c r="C706" s="1"/>
      <c r="D706" s="1"/>
      <c r="E706" s="1"/>
      <c r="F706" s="1"/>
      <c r="G706" s="4"/>
      <c r="H706" s="5"/>
      <c r="I706" s="5"/>
      <c r="J706" s="2"/>
      <c r="K706" s="7"/>
      <c r="L706" s="2"/>
      <c r="M706" s="2"/>
    </row>
    <row r="707" spans="1:13" ht="12.75" customHeight="1" x14ac:dyDescent="0.2">
      <c r="A707" s="10"/>
      <c r="B707" s="1"/>
      <c r="C707" s="1"/>
      <c r="D707" s="1"/>
      <c r="E707" s="1"/>
      <c r="F707" s="1"/>
      <c r="G707" s="4"/>
      <c r="H707" s="5"/>
      <c r="I707" s="5"/>
      <c r="J707" s="2"/>
      <c r="K707" s="7"/>
      <c r="L707" s="2"/>
      <c r="M707" s="2"/>
    </row>
    <row r="708" spans="1:13" ht="12.75" customHeight="1" x14ac:dyDescent="0.2">
      <c r="A708" s="10"/>
      <c r="B708" s="1"/>
      <c r="C708" s="1"/>
      <c r="D708" s="1"/>
      <c r="E708" s="1"/>
      <c r="F708" s="1"/>
      <c r="G708" s="4"/>
      <c r="H708" s="5"/>
      <c r="I708" s="5"/>
      <c r="J708" s="2"/>
      <c r="K708" s="7"/>
      <c r="L708" s="2"/>
      <c r="M708" s="2"/>
    </row>
    <row r="709" spans="1:13" ht="12.75" customHeight="1" x14ac:dyDescent="0.2">
      <c r="A709" s="10"/>
      <c r="B709" s="1"/>
      <c r="C709" s="1"/>
      <c r="D709" s="1"/>
      <c r="E709" s="1"/>
      <c r="F709" s="1"/>
      <c r="G709" s="4"/>
      <c r="H709" s="5"/>
      <c r="I709" s="5"/>
      <c r="J709" s="2"/>
      <c r="K709" s="7"/>
      <c r="L709" s="2"/>
      <c r="M709" s="2"/>
    </row>
    <row r="710" spans="1:13" ht="12.75" customHeight="1" x14ac:dyDescent="0.2">
      <c r="A710" s="10"/>
      <c r="B710" s="1"/>
      <c r="C710" s="1"/>
      <c r="D710" s="1"/>
      <c r="E710" s="1"/>
      <c r="F710" s="1"/>
      <c r="G710" s="4"/>
      <c r="H710" s="5"/>
      <c r="I710" s="5"/>
      <c r="J710" s="2"/>
      <c r="K710" s="7"/>
      <c r="L710" s="2"/>
      <c r="M710" s="2"/>
    </row>
    <row r="711" spans="1:13" ht="12.75" customHeight="1" x14ac:dyDescent="0.2">
      <c r="A711" s="10"/>
      <c r="B711" s="1"/>
      <c r="C711" s="1"/>
      <c r="D711" s="1"/>
      <c r="E711" s="1"/>
      <c r="F711" s="1"/>
      <c r="G711" s="4"/>
      <c r="H711" s="5"/>
      <c r="I711" s="5"/>
      <c r="J711" s="2"/>
      <c r="K711" s="7"/>
      <c r="L711" s="2"/>
      <c r="M711" s="2"/>
    </row>
    <row r="712" spans="1:13" ht="12.75" customHeight="1" x14ac:dyDescent="0.2">
      <c r="A712" s="10"/>
      <c r="B712" s="1"/>
      <c r="C712" s="1"/>
      <c r="D712" s="1"/>
      <c r="E712" s="1"/>
      <c r="F712" s="1"/>
      <c r="G712" s="4"/>
      <c r="H712" s="5"/>
      <c r="I712" s="5"/>
      <c r="J712" s="2"/>
      <c r="K712" s="7"/>
      <c r="L712" s="2"/>
      <c r="M712" s="2"/>
    </row>
    <row r="713" spans="1:13" ht="12.75" customHeight="1" x14ac:dyDescent="0.2">
      <c r="A713" s="10"/>
      <c r="B713" s="1"/>
      <c r="C713" s="1"/>
      <c r="D713" s="1"/>
      <c r="E713" s="1"/>
      <c r="F713" s="1"/>
      <c r="G713" s="4"/>
      <c r="H713" s="5"/>
      <c r="I713" s="5"/>
      <c r="J713" s="2"/>
      <c r="K713" s="7"/>
      <c r="L713" s="2"/>
      <c r="M713" s="2"/>
    </row>
    <row r="714" spans="1:13" ht="12.75" customHeight="1" x14ac:dyDescent="0.2">
      <c r="A714" s="10"/>
      <c r="B714" s="1"/>
      <c r="C714" s="1"/>
      <c r="D714" s="1"/>
      <c r="E714" s="1"/>
      <c r="F714" s="1"/>
      <c r="G714" s="4"/>
      <c r="H714" s="5"/>
      <c r="I714" s="5"/>
      <c r="J714" s="2"/>
      <c r="K714" s="7"/>
      <c r="L714" s="2"/>
      <c r="M714" s="2"/>
    </row>
    <row r="715" spans="1:13" ht="12.75" customHeight="1" x14ac:dyDescent="0.2">
      <c r="A715" s="10"/>
      <c r="B715" s="1"/>
      <c r="C715" s="1"/>
      <c r="D715" s="1"/>
      <c r="E715" s="1"/>
      <c r="F715" s="1"/>
      <c r="G715" s="4"/>
      <c r="H715" s="5"/>
      <c r="I715" s="5"/>
      <c r="J715" s="2"/>
      <c r="K715" s="7"/>
      <c r="L715" s="2"/>
      <c r="M715" s="2"/>
    </row>
    <row r="716" spans="1:13" ht="12.75" customHeight="1" x14ac:dyDescent="0.2">
      <c r="A716" s="10"/>
      <c r="B716" s="1"/>
      <c r="C716" s="1"/>
      <c r="D716" s="1"/>
      <c r="E716" s="1"/>
      <c r="F716" s="1"/>
      <c r="G716" s="4"/>
      <c r="H716" s="5"/>
      <c r="I716" s="5"/>
      <c r="J716" s="2"/>
      <c r="K716" s="7"/>
      <c r="L716" s="2"/>
      <c r="M716" s="2"/>
    </row>
    <row r="717" spans="1:13" ht="12.75" customHeight="1" x14ac:dyDescent="0.2">
      <c r="A717" s="10"/>
      <c r="B717" s="1"/>
      <c r="C717" s="1"/>
      <c r="D717" s="1"/>
      <c r="E717" s="1"/>
      <c r="F717" s="1"/>
      <c r="G717" s="4"/>
      <c r="H717" s="5"/>
      <c r="I717" s="5"/>
      <c r="J717" s="2"/>
      <c r="K717" s="7"/>
      <c r="L717" s="2"/>
      <c r="M717" s="2"/>
    </row>
    <row r="718" spans="1:13" ht="12.75" customHeight="1" x14ac:dyDescent="0.2">
      <c r="A718" s="10"/>
      <c r="B718" s="1"/>
      <c r="C718" s="1"/>
      <c r="D718" s="1"/>
      <c r="E718" s="1"/>
      <c r="F718" s="1"/>
      <c r="G718" s="4"/>
      <c r="H718" s="5"/>
      <c r="I718" s="5"/>
      <c r="J718" s="2"/>
      <c r="K718" s="7"/>
      <c r="L718" s="2"/>
      <c r="M718" s="2"/>
    </row>
    <row r="719" spans="1:13" ht="12.75" customHeight="1" x14ac:dyDescent="0.2">
      <c r="A719" s="10"/>
      <c r="B719" s="1"/>
      <c r="C719" s="1"/>
      <c r="D719" s="1"/>
      <c r="E719" s="1"/>
      <c r="F719" s="1"/>
      <c r="G719" s="4"/>
      <c r="H719" s="5"/>
      <c r="I719" s="5"/>
      <c r="J719" s="2"/>
      <c r="K719" s="7"/>
      <c r="L719" s="2"/>
      <c r="M719" s="2"/>
    </row>
    <row r="720" spans="1:13" ht="12.75" customHeight="1" x14ac:dyDescent="0.2">
      <c r="A720" s="10"/>
      <c r="B720" s="1"/>
      <c r="C720" s="1"/>
      <c r="D720" s="1"/>
      <c r="E720" s="1"/>
      <c r="F720" s="1"/>
      <c r="G720" s="4"/>
      <c r="H720" s="5"/>
      <c r="I720" s="5"/>
      <c r="J720" s="2"/>
      <c r="K720" s="7"/>
      <c r="L720" s="2"/>
      <c r="M720" s="2"/>
    </row>
    <row r="721" spans="1:13" ht="12.75" customHeight="1" x14ac:dyDescent="0.2">
      <c r="A721" s="10"/>
      <c r="B721" s="1"/>
      <c r="C721" s="1"/>
      <c r="D721" s="1"/>
      <c r="E721" s="1"/>
      <c r="F721" s="1"/>
      <c r="G721" s="4"/>
      <c r="H721" s="5"/>
      <c r="I721" s="5"/>
      <c r="J721" s="2"/>
      <c r="K721" s="7"/>
      <c r="L721" s="2"/>
      <c r="M721" s="2"/>
    </row>
    <row r="722" spans="1:13" ht="12.75" customHeight="1" x14ac:dyDescent="0.2">
      <c r="A722" s="10"/>
      <c r="B722" s="1"/>
      <c r="C722" s="1"/>
      <c r="D722" s="1"/>
      <c r="E722" s="1"/>
      <c r="F722" s="1"/>
      <c r="G722" s="4"/>
      <c r="H722" s="5"/>
      <c r="I722" s="5"/>
      <c r="J722" s="2"/>
      <c r="K722" s="7"/>
      <c r="L722" s="2"/>
      <c r="M722" s="2"/>
    </row>
    <row r="723" spans="1:13" ht="12.75" customHeight="1" x14ac:dyDescent="0.2">
      <c r="A723" s="10"/>
      <c r="B723" s="1"/>
      <c r="C723" s="1"/>
      <c r="D723" s="1"/>
      <c r="E723" s="1"/>
      <c r="F723" s="1"/>
      <c r="G723" s="4"/>
      <c r="H723" s="5"/>
      <c r="I723" s="5"/>
      <c r="J723" s="2"/>
      <c r="K723" s="7"/>
      <c r="L723" s="2"/>
      <c r="M723" s="2"/>
    </row>
    <row r="724" spans="1:13" ht="12.75" customHeight="1" x14ac:dyDescent="0.2">
      <c r="A724" s="10"/>
      <c r="B724" s="1"/>
      <c r="C724" s="1"/>
      <c r="D724" s="1"/>
      <c r="E724" s="1"/>
      <c r="F724" s="1"/>
      <c r="G724" s="4"/>
      <c r="H724" s="5"/>
      <c r="I724" s="5"/>
      <c r="J724" s="2"/>
      <c r="K724" s="7"/>
      <c r="L724" s="2"/>
      <c r="M724" s="2"/>
    </row>
    <row r="725" spans="1:13" ht="12.75" customHeight="1" x14ac:dyDescent="0.2">
      <c r="A725" s="10"/>
      <c r="B725" s="1"/>
      <c r="C725" s="1"/>
      <c r="D725" s="1"/>
      <c r="E725" s="1"/>
      <c r="F725" s="1"/>
      <c r="G725" s="4"/>
      <c r="H725" s="5"/>
      <c r="I725" s="5"/>
      <c r="J725" s="2"/>
      <c r="K725" s="7"/>
      <c r="L725" s="2"/>
      <c r="M725" s="2"/>
    </row>
    <row r="726" spans="1:13" ht="12.75" customHeight="1" x14ac:dyDescent="0.2">
      <c r="A726" s="10"/>
      <c r="B726" s="1"/>
      <c r="C726" s="1"/>
      <c r="D726" s="1"/>
      <c r="E726" s="1"/>
      <c r="F726" s="1"/>
      <c r="G726" s="4"/>
      <c r="H726" s="5"/>
      <c r="I726" s="5"/>
      <c r="J726" s="2"/>
      <c r="K726" s="7"/>
      <c r="L726" s="2"/>
      <c r="M726" s="2"/>
    </row>
    <row r="727" spans="1:13" ht="12.75" customHeight="1" x14ac:dyDescent="0.2">
      <c r="A727" s="10"/>
      <c r="B727" s="1"/>
      <c r="C727" s="1"/>
      <c r="D727" s="1"/>
      <c r="E727" s="1"/>
      <c r="F727" s="1"/>
      <c r="G727" s="4"/>
      <c r="H727" s="5"/>
      <c r="I727" s="5"/>
      <c r="J727" s="2"/>
      <c r="K727" s="7"/>
      <c r="L727" s="2"/>
      <c r="M727" s="2"/>
    </row>
    <row r="728" spans="1:13" ht="12.75" customHeight="1" x14ac:dyDescent="0.2">
      <c r="A728" s="10"/>
      <c r="B728" s="1"/>
      <c r="C728" s="1"/>
      <c r="D728" s="1"/>
      <c r="E728" s="1"/>
      <c r="F728" s="1"/>
      <c r="G728" s="4"/>
      <c r="H728" s="5"/>
      <c r="I728" s="5"/>
      <c r="J728" s="2"/>
      <c r="K728" s="7"/>
      <c r="L728" s="2"/>
      <c r="M728" s="2"/>
    </row>
    <row r="729" spans="1:13" ht="12.75" customHeight="1" x14ac:dyDescent="0.2">
      <c r="A729" s="10"/>
      <c r="B729" s="1"/>
      <c r="C729" s="1"/>
      <c r="D729" s="1"/>
      <c r="E729" s="1"/>
      <c r="F729" s="1"/>
      <c r="G729" s="4"/>
      <c r="H729" s="5"/>
      <c r="I729" s="5"/>
      <c r="J729" s="2"/>
      <c r="K729" s="7"/>
      <c r="L729" s="2"/>
      <c r="M729" s="2"/>
    </row>
    <row r="730" spans="1:13" ht="12.75" customHeight="1" x14ac:dyDescent="0.2">
      <c r="A730" s="10"/>
      <c r="B730" s="1"/>
      <c r="C730" s="1"/>
      <c r="D730" s="1"/>
      <c r="E730" s="1"/>
      <c r="F730" s="1"/>
      <c r="G730" s="4"/>
      <c r="H730" s="5"/>
      <c r="I730" s="5"/>
      <c r="J730" s="2"/>
      <c r="K730" s="7"/>
      <c r="L730" s="2"/>
      <c r="M730" s="2"/>
    </row>
    <row r="731" spans="1:13" ht="12.75" customHeight="1" x14ac:dyDescent="0.2">
      <c r="A731" s="10"/>
      <c r="B731" s="1"/>
      <c r="C731" s="1"/>
      <c r="D731" s="1"/>
      <c r="E731" s="1"/>
      <c r="F731" s="1"/>
      <c r="G731" s="4"/>
      <c r="H731" s="5"/>
      <c r="I731" s="5"/>
      <c r="J731" s="2"/>
      <c r="K731" s="7"/>
      <c r="L731" s="2"/>
      <c r="M731" s="2"/>
    </row>
    <row r="732" spans="1:13" ht="12.75" customHeight="1" x14ac:dyDescent="0.2">
      <c r="A732" s="10"/>
      <c r="B732" s="1"/>
      <c r="C732" s="1"/>
      <c r="D732" s="1"/>
      <c r="E732" s="1"/>
      <c r="F732" s="1"/>
      <c r="G732" s="4"/>
      <c r="H732" s="5"/>
      <c r="I732" s="5"/>
      <c r="J732" s="2"/>
      <c r="K732" s="7"/>
      <c r="L732" s="2"/>
      <c r="M732" s="2"/>
    </row>
    <row r="733" spans="1:13" ht="12.75" customHeight="1" x14ac:dyDescent="0.2">
      <c r="A733" s="10"/>
      <c r="B733" s="1"/>
      <c r="C733" s="1"/>
      <c r="D733" s="1"/>
      <c r="E733" s="1"/>
      <c r="F733" s="1"/>
      <c r="G733" s="4"/>
      <c r="H733" s="5"/>
      <c r="I733" s="5"/>
      <c r="J733" s="2"/>
      <c r="K733" s="7"/>
      <c r="L733" s="2"/>
      <c r="M733" s="2"/>
    </row>
    <row r="734" spans="1:13" ht="12.75" customHeight="1" x14ac:dyDescent="0.2">
      <c r="A734" s="10"/>
      <c r="B734" s="1"/>
      <c r="C734" s="1"/>
      <c r="D734" s="1"/>
      <c r="E734" s="1"/>
      <c r="F734" s="1"/>
      <c r="G734" s="4"/>
      <c r="H734" s="5"/>
      <c r="I734" s="5"/>
      <c r="J734" s="2"/>
      <c r="K734" s="7"/>
      <c r="L734" s="2"/>
      <c r="M734" s="2"/>
    </row>
    <row r="735" spans="1:13" ht="12.75" customHeight="1" x14ac:dyDescent="0.2">
      <c r="A735" s="10"/>
      <c r="B735" s="1"/>
      <c r="C735" s="1"/>
      <c r="D735" s="1"/>
      <c r="E735" s="1"/>
      <c r="F735" s="1"/>
      <c r="G735" s="4"/>
      <c r="H735" s="5"/>
      <c r="I735" s="5"/>
      <c r="J735" s="2"/>
      <c r="K735" s="7"/>
      <c r="L735" s="2"/>
      <c r="M735" s="2"/>
    </row>
    <row r="736" spans="1:13" ht="12.75" customHeight="1" x14ac:dyDescent="0.2">
      <c r="A736" s="10"/>
      <c r="B736" s="1"/>
      <c r="C736" s="1"/>
      <c r="D736" s="1"/>
      <c r="E736" s="1"/>
      <c r="F736" s="1"/>
      <c r="G736" s="4"/>
      <c r="H736" s="5"/>
      <c r="I736" s="5"/>
      <c r="J736" s="2"/>
      <c r="K736" s="7"/>
      <c r="L736" s="2"/>
      <c r="M736" s="2"/>
    </row>
    <row r="737" spans="1:13" ht="12.75" customHeight="1" x14ac:dyDescent="0.2">
      <c r="A737" s="10"/>
      <c r="B737" s="1"/>
      <c r="C737" s="1"/>
      <c r="D737" s="1"/>
      <c r="E737" s="1"/>
      <c r="F737" s="1"/>
      <c r="G737" s="4"/>
      <c r="H737" s="5"/>
      <c r="I737" s="5"/>
      <c r="J737" s="2"/>
      <c r="K737" s="7"/>
      <c r="L737" s="2"/>
      <c r="M737" s="2"/>
    </row>
    <row r="738" spans="1:13" ht="12.75" customHeight="1" x14ac:dyDescent="0.2">
      <c r="A738" s="10"/>
      <c r="B738" s="1"/>
      <c r="C738" s="1"/>
      <c r="D738" s="1"/>
      <c r="E738" s="1"/>
      <c r="F738" s="1"/>
      <c r="G738" s="4"/>
      <c r="H738" s="5"/>
      <c r="I738" s="5"/>
      <c r="J738" s="2"/>
      <c r="K738" s="7"/>
      <c r="L738" s="2"/>
      <c r="M738" s="2"/>
    </row>
    <row r="739" spans="1:13" ht="12.75" customHeight="1" x14ac:dyDescent="0.2">
      <c r="A739" s="10"/>
      <c r="B739" s="1"/>
      <c r="C739" s="1"/>
      <c r="D739" s="1"/>
      <c r="E739" s="1"/>
      <c r="F739" s="1"/>
      <c r="G739" s="4"/>
      <c r="H739" s="5"/>
      <c r="I739" s="5"/>
      <c r="J739" s="2"/>
      <c r="K739" s="7"/>
      <c r="L739" s="2"/>
      <c r="M739" s="2"/>
    </row>
    <row r="740" spans="1:13" ht="12.75" customHeight="1" x14ac:dyDescent="0.2">
      <c r="A740" s="10"/>
      <c r="B740" s="1"/>
      <c r="C740" s="1"/>
      <c r="D740" s="1"/>
      <c r="E740" s="1"/>
      <c r="F740" s="1"/>
      <c r="G740" s="4"/>
      <c r="H740" s="5"/>
      <c r="I740" s="5"/>
      <c r="J740" s="2"/>
      <c r="K740" s="7"/>
      <c r="L740" s="2"/>
      <c r="M740" s="2"/>
    </row>
    <row r="741" spans="1:13" ht="12.75" customHeight="1" x14ac:dyDescent="0.2">
      <c r="A741" s="10"/>
      <c r="B741" s="1"/>
      <c r="C741" s="1"/>
      <c r="D741" s="1"/>
      <c r="E741" s="1"/>
      <c r="F741" s="1"/>
      <c r="G741" s="4"/>
      <c r="H741" s="5"/>
      <c r="I741" s="5"/>
      <c r="J741" s="2"/>
      <c r="K741" s="7"/>
      <c r="L741" s="2"/>
      <c r="M741" s="2"/>
    </row>
    <row r="742" spans="1:13" ht="12.75" customHeight="1" x14ac:dyDescent="0.2">
      <c r="A742" s="10"/>
      <c r="B742" s="1"/>
      <c r="C742" s="1"/>
      <c r="D742" s="1"/>
      <c r="E742" s="1"/>
      <c r="F742" s="1"/>
      <c r="G742" s="4"/>
      <c r="H742" s="5"/>
      <c r="I742" s="5"/>
      <c r="J742" s="2"/>
      <c r="K742" s="7"/>
      <c r="L742" s="2"/>
      <c r="M742" s="2"/>
    </row>
    <row r="743" spans="1:13" ht="12.75" customHeight="1" x14ac:dyDescent="0.2">
      <c r="A743" s="10"/>
      <c r="B743" s="1"/>
      <c r="C743" s="1"/>
      <c r="D743" s="1"/>
      <c r="E743" s="1"/>
      <c r="F743" s="1"/>
      <c r="G743" s="4"/>
      <c r="H743" s="5"/>
      <c r="I743" s="5"/>
      <c r="J743" s="2"/>
      <c r="K743" s="7"/>
      <c r="L743" s="2"/>
      <c r="M743" s="2"/>
    </row>
    <row r="744" spans="1:13" ht="12.75" customHeight="1" x14ac:dyDescent="0.2">
      <c r="A744" s="10"/>
      <c r="B744" s="1"/>
      <c r="C744" s="1"/>
      <c r="D744" s="1"/>
      <c r="E744" s="1"/>
      <c r="F744" s="1"/>
      <c r="G744" s="4"/>
      <c r="H744" s="5"/>
      <c r="I744" s="5"/>
      <c r="J744" s="2"/>
      <c r="K744" s="7"/>
      <c r="L744" s="2"/>
      <c r="M744" s="2"/>
    </row>
    <row r="745" spans="1:13" ht="12.75" customHeight="1" x14ac:dyDescent="0.2">
      <c r="A745" s="10"/>
      <c r="B745" s="1"/>
      <c r="C745" s="1"/>
      <c r="D745" s="1"/>
      <c r="E745" s="1"/>
      <c r="F745" s="1"/>
      <c r="G745" s="4"/>
      <c r="H745" s="5"/>
      <c r="I745" s="5"/>
      <c r="J745" s="2"/>
      <c r="K745" s="7"/>
      <c r="L745" s="2"/>
      <c r="M745" s="2"/>
    </row>
    <row r="746" spans="1:13" ht="12.75" customHeight="1" x14ac:dyDescent="0.2">
      <c r="A746" s="10"/>
      <c r="B746" s="1"/>
      <c r="C746" s="1"/>
      <c r="D746" s="1"/>
      <c r="E746" s="1"/>
      <c r="F746" s="1"/>
      <c r="G746" s="4"/>
      <c r="H746" s="5"/>
      <c r="I746" s="5"/>
      <c r="J746" s="2"/>
      <c r="K746" s="7"/>
      <c r="L746" s="2"/>
      <c r="M746" s="2"/>
    </row>
    <row r="747" spans="1:13" ht="12.75" customHeight="1" x14ac:dyDescent="0.2">
      <c r="A747" s="10"/>
      <c r="B747" s="1"/>
      <c r="C747" s="1"/>
      <c r="D747" s="1"/>
      <c r="E747" s="1"/>
      <c r="F747" s="1"/>
      <c r="G747" s="4"/>
      <c r="H747" s="5"/>
      <c r="I747" s="5"/>
      <c r="J747" s="2"/>
      <c r="K747" s="7"/>
      <c r="L747" s="2"/>
      <c r="M747" s="2"/>
    </row>
    <row r="748" spans="1:13" ht="12.75" customHeight="1" x14ac:dyDescent="0.2">
      <c r="A748" s="10"/>
      <c r="B748" s="1"/>
      <c r="C748" s="1"/>
      <c r="D748" s="1"/>
      <c r="E748" s="1"/>
      <c r="F748" s="1"/>
      <c r="G748" s="4"/>
      <c r="H748" s="5"/>
      <c r="I748" s="5"/>
      <c r="J748" s="2"/>
      <c r="K748" s="7"/>
      <c r="L748" s="2"/>
      <c r="M748" s="2"/>
    </row>
    <row r="749" spans="1:13" ht="12.75" customHeight="1" x14ac:dyDescent="0.2">
      <c r="A749" s="10"/>
      <c r="B749" s="1"/>
      <c r="C749" s="1"/>
      <c r="D749" s="1"/>
      <c r="E749" s="1"/>
      <c r="F749" s="1"/>
      <c r="G749" s="4"/>
      <c r="H749" s="5"/>
      <c r="I749" s="5"/>
      <c r="J749" s="2"/>
      <c r="K749" s="7"/>
      <c r="L749" s="2"/>
      <c r="M749" s="2"/>
    </row>
    <row r="750" spans="1:13" ht="12.75" customHeight="1" x14ac:dyDescent="0.2">
      <c r="A750" s="10"/>
      <c r="B750" s="1"/>
      <c r="C750" s="1"/>
      <c r="D750" s="1"/>
      <c r="E750" s="1"/>
      <c r="F750" s="1"/>
      <c r="G750" s="4"/>
      <c r="H750" s="5"/>
      <c r="I750" s="5"/>
      <c r="J750" s="2"/>
      <c r="K750" s="7"/>
      <c r="L750" s="2"/>
      <c r="M750" s="2"/>
    </row>
    <row r="751" spans="1:13" ht="12.75" customHeight="1" x14ac:dyDescent="0.2">
      <c r="A751" s="10"/>
      <c r="B751" s="1"/>
      <c r="C751" s="1"/>
      <c r="D751" s="1"/>
      <c r="E751" s="1"/>
      <c r="F751" s="1"/>
      <c r="G751" s="4"/>
      <c r="H751" s="5"/>
      <c r="I751" s="5"/>
      <c r="J751" s="2"/>
      <c r="K751" s="7"/>
      <c r="L751" s="2"/>
      <c r="M751" s="2"/>
    </row>
    <row r="752" spans="1:13" ht="12.75" customHeight="1" x14ac:dyDescent="0.2">
      <c r="A752" s="10"/>
      <c r="B752" s="1"/>
      <c r="C752" s="1"/>
      <c r="D752" s="1"/>
      <c r="E752" s="1"/>
      <c r="F752" s="1"/>
      <c r="G752" s="4"/>
      <c r="H752" s="5"/>
      <c r="I752" s="5"/>
      <c r="J752" s="2"/>
      <c r="K752" s="7"/>
      <c r="L752" s="2"/>
      <c r="M752" s="2"/>
    </row>
    <row r="753" spans="1:13" ht="12.75" customHeight="1" x14ac:dyDescent="0.2">
      <c r="A753" s="10"/>
      <c r="B753" s="1"/>
      <c r="C753" s="1"/>
      <c r="D753" s="1"/>
      <c r="E753" s="1"/>
      <c r="F753" s="1"/>
      <c r="G753" s="4"/>
      <c r="H753" s="5"/>
      <c r="I753" s="5"/>
      <c r="J753" s="2"/>
      <c r="K753" s="7"/>
      <c r="L753" s="2"/>
      <c r="M753" s="2"/>
    </row>
    <row r="754" spans="1:13" ht="12.75" customHeight="1" x14ac:dyDescent="0.2">
      <c r="A754" s="10"/>
      <c r="B754" s="1"/>
      <c r="C754" s="1"/>
      <c r="D754" s="1"/>
      <c r="E754" s="1"/>
      <c r="F754" s="1"/>
      <c r="G754" s="4"/>
      <c r="H754" s="5"/>
      <c r="I754" s="5"/>
      <c r="J754" s="2"/>
      <c r="K754" s="7"/>
      <c r="L754" s="2"/>
      <c r="M754" s="2"/>
    </row>
    <row r="755" spans="1:13" ht="12.75" customHeight="1" x14ac:dyDescent="0.2">
      <c r="A755" s="10"/>
      <c r="B755" s="1"/>
      <c r="C755" s="1"/>
      <c r="D755" s="1"/>
      <c r="E755" s="1"/>
      <c r="F755" s="1"/>
      <c r="G755" s="4"/>
      <c r="H755" s="5"/>
      <c r="I755" s="5"/>
      <c r="J755" s="2"/>
      <c r="K755" s="7"/>
      <c r="L755" s="2"/>
      <c r="M755" s="2"/>
    </row>
    <row r="756" spans="1:13" ht="12.75" customHeight="1" x14ac:dyDescent="0.2">
      <c r="A756" s="10"/>
      <c r="B756" s="1"/>
      <c r="C756" s="1"/>
      <c r="D756" s="1"/>
      <c r="E756" s="1"/>
      <c r="F756" s="1"/>
      <c r="G756" s="4"/>
      <c r="H756" s="5"/>
      <c r="I756" s="5"/>
      <c r="J756" s="2"/>
      <c r="K756" s="7"/>
      <c r="L756" s="2"/>
      <c r="M756" s="2"/>
    </row>
    <row r="757" spans="1:13" ht="12.75" customHeight="1" x14ac:dyDescent="0.2">
      <c r="A757" s="10"/>
      <c r="B757" s="1"/>
      <c r="C757" s="1"/>
      <c r="D757" s="1"/>
      <c r="E757" s="1"/>
      <c r="F757" s="1"/>
      <c r="G757" s="4"/>
      <c r="H757" s="5"/>
      <c r="I757" s="5"/>
      <c r="J757" s="2"/>
      <c r="K757" s="7"/>
      <c r="L757" s="2"/>
      <c r="M757" s="2"/>
    </row>
    <row r="758" spans="1:13" ht="12.75" customHeight="1" x14ac:dyDescent="0.2">
      <c r="A758" s="10"/>
      <c r="B758" s="1"/>
      <c r="C758" s="1"/>
      <c r="D758" s="1"/>
      <c r="E758" s="1"/>
      <c r="F758" s="1"/>
      <c r="G758" s="4"/>
      <c r="H758" s="5"/>
      <c r="I758" s="5"/>
      <c r="J758" s="2"/>
      <c r="K758" s="7"/>
      <c r="L758" s="2"/>
      <c r="M758" s="2"/>
    </row>
    <row r="759" spans="1:13" ht="12.75" customHeight="1" x14ac:dyDescent="0.2">
      <c r="A759" s="10"/>
      <c r="B759" s="1"/>
      <c r="C759" s="1"/>
      <c r="D759" s="1"/>
      <c r="E759" s="1"/>
      <c r="F759" s="1"/>
      <c r="G759" s="4"/>
      <c r="H759" s="5"/>
      <c r="I759" s="5"/>
      <c r="J759" s="2"/>
      <c r="K759" s="7"/>
      <c r="L759" s="2"/>
      <c r="M759" s="2"/>
    </row>
    <row r="760" spans="1:13" ht="12.75" customHeight="1" x14ac:dyDescent="0.2">
      <c r="A760" s="10"/>
      <c r="B760" s="1"/>
      <c r="C760" s="1"/>
      <c r="D760" s="1"/>
      <c r="E760" s="1"/>
      <c r="F760" s="1"/>
      <c r="G760" s="4"/>
      <c r="H760" s="5"/>
      <c r="I760" s="5"/>
      <c r="J760" s="2"/>
      <c r="K760" s="7"/>
      <c r="L760" s="2"/>
      <c r="M760" s="2"/>
    </row>
    <row r="761" spans="1:13" ht="12.75" customHeight="1" x14ac:dyDescent="0.2">
      <c r="A761" s="10"/>
      <c r="B761" s="1"/>
      <c r="C761" s="1"/>
      <c r="D761" s="1"/>
      <c r="E761" s="1"/>
      <c r="F761" s="1"/>
      <c r="G761" s="4"/>
      <c r="H761" s="5"/>
      <c r="I761" s="5"/>
      <c r="J761" s="2"/>
      <c r="K761" s="7"/>
      <c r="L761" s="2"/>
      <c r="M761" s="2"/>
    </row>
    <row r="762" spans="1:13" ht="12.75" customHeight="1" x14ac:dyDescent="0.2">
      <c r="A762" s="10"/>
      <c r="B762" s="1"/>
      <c r="C762" s="1"/>
      <c r="D762" s="1"/>
      <c r="E762" s="1"/>
      <c r="F762" s="1"/>
      <c r="G762" s="4"/>
      <c r="H762" s="5"/>
      <c r="I762" s="5"/>
      <c r="J762" s="2"/>
      <c r="K762" s="7"/>
      <c r="L762" s="2"/>
      <c r="M762" s="2"/>
    </row>
    <row r="763" spans="1:13" ht="12.75" customHeight="1" x14ac:dyDescent="0.2">
      <c r="A763" s="10"/>
      <c r="B763" s="1"/>
      <c r="C763" s="1"/>
      <c r="D763" s="1"/>
      <c r="E763" s="1"/>
      <c r="F763" s="1"/>
      <c r="G763" s="4"/>
      <c r="H763" s="5"/>
      <c r="I763" s="5"/>
      <c r="J763" s="2"/>
      <c r="K763" s="7"/>
      <c r="L763" s="2"/>
      <c r="M763" s="2"/>
    </row>
    <row r="764" spans="1:13" ht="12.75" customHeight="1" x14ac:dyDescent="0.2">
      <c r="A764" s="10"/>
      <c r="B764" s="1"/>
      <c r="C764" s="1"/>
      <c r="D764" s="1"/>
      <c r="E764" s="1"/>
      <c r="F764" s="1"/>
      <c r="G764" s="4"/>
      <c r="H764" s="5"/>
      <c r="I764" s="5"/>
      <c r="J764" s="2"/>
      <c r="K764" s="7"/>
      <c r="L764" s="2"/>
      <c r="M764" s="2"/>
    </row>
    <row r="765" spans="1:13" ht="12.75" customHeight="1" x14ac:dyDescent="0.2">
      <c r="A765" s="10"/>
      <c r="B765" s="1"/>
      <c r="C765" s="1"/>
      <c r="D765" s="1"/>
      <c r="E765" s="1"/>
      <c r="F765" s="1"/>
      <c r="G765" s="4"/>
      <c r="H765" s="5"/>
      <c r="I765" s="5"/>
      <c r="J765" s="2"/>
      <c r="K765" s="7"/>
      <c r="L765" s="2"/>
      <c r="M765" s="2"/>
    </row>
    <row r="766" spans="1:13" ht="12.75" customHeight="1" x14ac:dyDescent="0.2">
      <c r="A766" s="10"/>
      <c r="B766" s="1"/>
      <c r="C766" s="1"/>
      <c r="D766" s="1"/>
      <c r="E766" s="1"/>
      <c r="F766" s="1"/>
      <c r="G766" s="4"/>
      <c r="H766" s="5"/>
      <c r="I766" s="5"/>
      <c r="J766" s="2"/>
      <c r="K766" s="7"/>
      <c r="L766" s="2"/>
      <c r="M766" s="2"/>
    </row>
    <row r="767" spans="1:13" ht="12.75" customHeight="1" x14ac:dyDescent="0.2">
      <c r="A767" s="10"/>
      <c r="B767" s="1"/>
      <c r="C767" s="1"/>
      <c r="D767" s="1"/>
      <c r="E767" s="1"/>
      <c r="F767" s="1"/>
      <c r="G767" s="4"/>
      <c r="H767" s="5"/>
      <c r="I767" s="5"/>
      <c r="J767" s="2"/>
      <c r="K767" s="7"/>
      <c r="L767" s="2"/>
      <c r="M767" s="2"/>
    </row>
    <row r="768" spans="1:13" ht="12.75" customHeight="1" x14ac:dyDescent="0.2">
      <c r="A768" s="10"/>
      <c r="B768" s="1"/>
      <c r="C768" s="1"/>
      <c r="D768" s="1"/>
      <c r="E768" s="1"/>
      <c r="F768" s="1"/>
      <c r="G768" s="4"/>
      <c r="H768" s="5"/>
      <c r="I768" s="5"/>
      <c r="J768" s="2"/>
      <c r="K768" s="7"/>
      <c r="L768" s="2"/>
      <c r="M768" s="2"/>
    </row>
    <row r="769" spans="1:13" ht="12.75" customHeight="1" x14ac:dyDescent="0.2">
      <c r="A769" s="10"/>
      <c r="B769" s="1"/>
      <c r="C769" s="1"/>
      <c r="D769" s="1"/>
      <c r="E769" s="1"/>
      <c r="F769" s="1"/>
      <c r="G769" s="4"/>
      <c r="H769" s="5"/>
      <c r="I769" s="5"/>
      <c r="J769" s="2"/>
      <c r="K769" s="7"/>
      <c r="L769" s="2"/>
      <c r="M769" s="2"/>
    </row>
    <row r="770" spans="1:13" ht="12.75" customHeight="1" x14ac:dyDescent="0.2">
      <c r="A770" s="10"/>
      <c r="B770" s="1"/>
      <c r="C770" s="1"/>
      <c r="D770" s="1"/>
      <c r="E770" s="1"/>
      <c r="F770" s="1"/>
      <c r="G770" s="4"/>
      <c r="H770" s="5"/>
      <c r="I770" s="5"/>
      <c r="J770" s="2"/>
      <c r="K770" s="7"/>
      <c r="L770" s="2"/>
      <c r="M770" s="2"/>
    </row>
    <row r="771" spans="1:13" ht="12.75" customHeight="1" x14ac:dyDescent="0.2">
      <c r="A771" s="10"/>
      <c r="B771" s="1"/>
      <c r="C771" s="1"/>
      <c r="D771" s="1"/>
      <c r="E771" s="1"/>
      <c r="F771" s="1"/>
      <c r="G771" s="4"/>
      <c r="H771" s="5"/>
      <c r="I771" s="5"/>
      <c r="J771" s="2"/>
      <c r="K771" s="7"/>
      <c r="L771" s="2"/>
      <c r="M771" s="2"/>
    </row>
    <row r="772" spans="1:13" ht="12.75" customHeight="1" x14ac:dyDescent="0.2">
      <c r="A772" s="10"/>
      <c r="B772" s="1"/>
      <c r="C772" s="1"/>
      <c r="D772" s="1"/>
      <c r="E772" s="1"/>
      <c r="F772" s="1"/>
      <c r="G772" s="4"/>
      <c r="H772" s="5"/>
      <c r="I772" s="5"/>
      <c r="J772" s="2"/>
      <c r="K772" s="7"/>
      <c r="L772" s="2"/>
      <c r="M772" s="2"/>
    </row>
    <row r="773" spans="1:13" ht="12.75" customHeight="1" x14ac:dyDescent="0.2">
      <c r="A773" s="10"/>
      <c r="B773" s="1"/>
      <c r="C773" s="1"/>
      <c r="D773" s="1"/>
      <c r="E773" s="1"/>
      <c r="F773" s="1"/>
      <c r="G773" s="4"/>
      <c r="H773" s="5"/>
      <c r="I773" s="5"/>
      <c r="J773" s="2"/>
      <c r="K773" s="7"/>
      <c r="L773" s="2"/>
      <c r="M773" s="2"/>
    </row>
    <row r="774" spans="1:13" ht="12.75" customHeight="1" x14ac:dyDescent="0.2">
      <c r="A774" s="10"/>
      <c r="B774" s="1"/>
      <c r="C774" s="1"/>
      <c r="D774" s="1"/>
      <c r="E774" s="1"/>
      <c r="F774" s="1"/>
      <c r="G774" s="4"/>
      <c r="H774" s="5"/>
      <c r="I774" s="5"/>
      <c r="J774" s="2"/>
      <c r="K774" s="7"/>
      <c r="L774" s="2"/>
      <c r="M774" s="2"/>
    </row>
    <row r="775" spans="1:13" ht="12.75" customHeight="1" x14ac:dyDescent="0.2">
      <c r="A775" s="10"/>
      <c r="B775" s="1"/>
      <c r="C775" s="1"/>
      <c r="D775" s="1"/>
      <c r="E775" s="1"/>
      <c r="F775" s="1"/>
      <c r="G775" s="4"/>
      <c r="H775" s="5"/>
      <c r="I775" s="5"/>
      <c r="J775" s="2"/>
      <c r="K775" s="7"/>
      <c r="L775" s="2"/>
      <c r="M775" s="2"/>
    </row>
    <row r="776" spans="1:13" ht="12.75" customHeight="1" x14ac:dyDescent="0.2">
      <c r="A776" s="10"/>
      <c r="B776" s="1"/>
      <c r="C776" s="1"/>
      <c r="D776" s="1"/>
      <c r="E776" s="1"/>
      <c r="F776" s="1"/>
      <c r="G776" s="4"/>
      <c r="H776" s="5"/>
      <c r="I776" s="5"/>
      <c r="J776" s="2"/>
      <c r="K776" s="7"/>
      <c r="L776" s="2"/>
      <c r="M776" s="2"/>
    </row>
    <row r="777" spans="1:13" ht="12.75" customHeight="1" x14ac:dyDescent="0.2">
      <c r="A777" s="10"/>
      <c r="B777" s="1"/>
      <c r="C777" s="1"/>
      <c r="D777" s="1"/>
      <c r="E777" s="1"/>
      <c r="F777" s="1"/>
      <c r="G777" s="4"/>
      <c r="H777" s="5"/>
      <c r="I777" s="5"/>
      <c r="J777" s="2"/>
      <c r="K777" s="7"/>
      <c r="L777" s="2"/>
      <c r="M777" s="2"/>
    </row>
    <row r="778" spans="1:13" ht="12.75" customHeight="1" x14ac:dyDescent="0.2">
      <c r="A778" s="10"/>
      <c r="B778" s="1"/>
      <c r="C778" s="1"/>
      <c r="D778" s="1"/>
      <c r="E778" s="1"/>
      <c r="F778" s="1"/>
      <c r="G778" s="4"/>
      <c r="H778" s="5"/>
      <c r="I778" s="5"/>
      <c r="J778" s="2"/>
      <c r="K778" s="7"/>
      <c r="L778" s="2"/>
      <c r="M778" s="2"/>
    </row>
    <row r="779" spans="1:13" ht="12.75" customHeight="1" x14ac:dyDescent="0.2">
      <c r="A779" s="10"/>
      <c r="B779" s="1"/>
      <c r="C779" s="1"/>
      <c r="D779" s="1"/>
      <c r="E779" s="1"/>
      <c r="F779" s="1"/>
      <c r="G779" s="4"/>
      <c r="H779" s="5"/>
      <c r="I779" s="5"/>
      <c r="J779" s="2"/>
      <c r="K779" s="7"/>
      <c r="L779" s="2"/>
      <c r="M779" s="2"/>
    </row>
    <row r="780" spans="1:13" ht="12.75" customHeight="1" x14ac:dyDescent="0.2">
      <c r="A780" s="10"/>
      <c r="B780" s="1"/>
      <c r="C780" s="1"/>
      <c r="D780" s="1"/>
      <c r="E780" s="1"/>
      <c r="F780" s="1"/>
      <c r="G780" s="4"/>
      <c r="H780" s="5"/>
      <c r="I780" s="5"/>
      <c r="J780" s="2"/>
      <c r="K780" s="7"/>
      <c r="L780" s="2"/>
      <c r="M780" s="2"/>
    </row>
    <row r="781" spans="1:13" ht="12.75" customHeight="1" x14ac:dyDescent="0.2">
      <c r="A781" s="10"/>
      <c r="B781" s="1"/>
      <c r="C781" s="1"/>
      <c r="D781" s="1"/>
      <c r="E781" s="1"/>
      <c r="F781" s="1"/>
      <c r="G781" s="4"/>
      <c r="H781" s="5"/>
      <c r="I781" s="5"/>
      <c r="J781" s="2"/>
      <c r="K781" s="7"/>
      <c r="L781" s="2"/>
      <c r="M781" s="2"/>
    </row>
    <row r="782" spans="1:13" ht="12.75" customHeight="1" x14ac:dyDescent="0.2">
      <c r="A782" s="10"/>
      <c r="B782" s="1"/>
      <c r="C782" s="1"/>
      <c r="D782" s="1"/>
      <c r="E782" s="1"/>
      <c r="F782" s="1"/>
      <c r="G782" s="4"/>
      <c r="H782" s="5"/>
      <c r="I782" s="5"/>
      <c r="J782" s="2"/>
      <c r="K782" s="7"/>
      <c r="L782" s="2"/>
      <c r="M782" s="2"/>
    </row>
    <row r="783" spans="1:13" ht="12.75" customHeight="1" x14ac:dyDescent="0.2">
      <c r="A783" s="10"/>
      <c r="B783" s="1"/>
      <c r="C783" s="1"/>
      <c r="D783" s="1"/>
      <c r="E783" s="1"/>
      <c r="F783" s="1"/>
      <c r="G783" s="4"/>
      <c r="H783" s="5"/>
      <c r="I783" s="5"/>
      <c r="J783" s="2"/>
      <c r="K783" s="7"/>
      <c r="L783" s="2"/>
      <c r="M783" s="2"/>
    </row>
    <row r="784" spans="1:13" ht="12.75" customHeight="1" x14ac:dyDescent="0.2">
      <c r="A784" s="10"/>
      <c r="B784" s="1"/>
      <c r="C784" s="1"/>
      <c r="D784" s="1"/>
      <c r="E784" s="1"/>
      <c r="F784" s="1"/>
      <c r="G784" s="4"/>
      <c r="H784" s="5"/>
      <c r="I784" s="5"/>
      <c r="J784" s="2"/>
      <c r="K784" s="7"/>
      <c r="L784" s="2"/>
      <c r="M784" s="2"/>
    </row>
    <row r="785" spans="1:13" ht="12.75" customHeight="1" x14ac:dyDescent="0.2">
      <c r="A785" s="10"/>
      <c r="B785" s="1"/>
      <c r="C785" s="1"/>
      <c r="D785" s="1"/>
      <c r="E785" s="1"/>
      <c r="F785" s="1"/>
      <c r="G785" s="4"/>
      <c r="H785" s="5"/>
      <c r="I785" s="5"/>
      <c r="J785" s="2"/>
      <c r="K785" s="7"/>
      <c r="L785" s="2"/>
      <c r="M785" s="2"/>
    </row>
    <row r="786" spans="1:13" ht="12.75" customHeight="1" x14ac:dyDescent="0.2">
      <c r="A786" s="10"/>
      <c r="B786" s="1"/>
      <c r="C786" s="1"/>
      <c r="D786" s="1"/>
      <c r="E786" s="1"/>
      <c r="F786" s="1"/>
      <c r="G786" s="4"/>
      <c r="H786" s="5"/>
      <c r="I786" s="5"/>
      <c r="J786" s="2"/>
      <c r="K786" s="7"/>
      <c r="L786" s="2"/>
      <c r="M786" s="2"/>
    </row>
    <row r="787" spans="1:13" ht="12.75" customHeight="1" x14ac:dyDescent="0.2">
      <c r="A787" s="10"/>
      <c r="B787" s="1"/>
      <c r="C787" s="1"/>
      <c r="D787" s="1"/>
      <c r="E787" s="1"/>
      <c r="F787" s="1"/>
      <c r="G787" s="4"/>
      <c r="H787" s="5"/>
      <c r="I787" s="5"/>
      <c r="J787" s="2"/>
      <c r="K787" s="7"/>
      <c r="L787" s="2"/>
      <c r="M787" s="2"/>
    </row>
    <row r="788" spans="1:13" ht="12.75" customHeight="1" x14ac:dyDescent="0.2">
      <c r="A788" s="10"/>
      <c r="B788" s="1"/>
      <c r="C788" s="1"/>
      <c r="D788" s="1"/>
      <c r="E788" s="1"/>
      <c r="F788" s="1"/>
      <c r="G788" s="4"/>
      <c r="H788" s="5"/>
      <c r="I788" s="5"/>
      <c r="J788" s="2"/>
      <c r="K788" s="7"/>
      <c r="L788" s="2"/>
      <c r="M788" s="2"/>
    </row>
    <row r="789" spans="1:13" ht="12.75" customHeight="1" x14ac:dyDescent="0.2">
      <c r="A789" s="10"/>
      <c r="B789" s="1"/>
      <c r="C789" s="1"/>
      <c r="D789" s="1"/>
      <c r="E789" s="1"/>
      <c r="F789" s="1"/>
      <c r="G789" s="4"/>
      <c r="H789" s="5"/>
      <c r="I789" s="5"/>
      <c r="J789" s="2"/>
      <c r="K789" s="7"/>
      <c r="L789" s="2"/>
      <c r="M789" s="2"/>
    </row>
    <row r="790" spans="1:13" ht="12.75" customHeight="1" x14ac:dyDescent="0.2">
      <c r="A790" s="10"/>
      <c r="B790" s="1"/>
      <c r="C790" s="1"/>
      <c r="D790" s="1"/>
      <c r="E790" s="1"/>
      <c r="F790" s="1"/>
      <c r="G790" s="4"/>
      <c r="H790" s="5"/>
      <c r="I790" s="5"/>
      <c r="J790" s="2"/>
      <c r="K790" s="7"/>
      <c r="L790" s="2"/>
      <c r="M790" s="2"/>
    </row>
    <row r="791" spans="1:13" ht="12.75" customHeight="1" x14ac:dyDescent="0.2">
      <c r="A791" s="10"/>
      <c r="B791" s="1"/>
      <c r="C791" s="1"/>
      <c r="D791" s="1"/>
      <c r="E791" s="1"/>
      <c r="F791" s="1"/>
      <c r="G791" s="4"/>
      <c r="H791" s="5"/>
      <c r="I791" s="5"/>
      <c r="J791" s="2"/>
      <c r="K791" s="7"/>
      <c r="L791" s="2"/>
      <c r="M791" s="2"/>
    </row>
    <row r="792" spans="1:13" ht="12.75" customHeight="1" x14ac:dyDescent="0.2">
      <c r="A792" s="10"/>
      <c r="B792" s="1"/>
      <c r="C792" s="1"/>
      <c r="D792" s="1"/>
      <c r="E792" s="1"/>
      <c r="F792" s="1"/>
      <c r="G792" s="4"/>
      <c r="H792" s="5"/>
      <c r="I792" s="5"/>
      <c r="J792" s="2"/>
      <c r="K792" s="7"/>
      <c r="L792" s="2"/>
      <c r="M792" s="2"/>
    </row>
    <row r="793" spans="1:13" ht="12.75" customHeight="1" x14ac:dyDescent="0.2">
      <c r="A793" s="10"/>
      <c r="B793" s="1"/>
      <c r="C793" s="1"/>
      <c r="D793" s="1"/>
      <c r="E793" s="1"/>
      <c r="F793" s="1"/>
      <c r="G793" s="4"/>
      <c r="H793" s="5"/>
      <c r="I793" s="5"/>
      <c r="J793" s="2"/>
      <c r="K793" s="7"/>
      <c r="L793" s="2"/>
      <c r="M793" s="2"/>
    </row>
    <row r="794" spans="1:13" ht="12.75" customHeight="1" x14ac:dyDescent="0.2">
      <c r="A794" s="10"/>
      <c r="B794" s="1"/>
      <c r="C794" s="1"/>
      <c r="D794" s="1"/>
      <c r="E794" s="1"/>
      <c r="F794" s="1"/>
      <c r="G794" s="4"/>
      <c r="H794" s="5"/>
      <c r="I794" s="5"/>
      <c r="J794" s="2"/>
      <c r="K794" s="7"/>
      <c r="L794" s="2"/>
      <c r="M794" s="2"/>
    </row>
    <row r="795" spans="1:13" ht="12.75" customHeight="1" x14ac:dyDescent="0.2">
      <c r="A795" s="10"/>
      <c r="B795" s="1"/>
      <c r="C795" s="1"/>
      <c r="D795" s="1"/>
      <c r="E795" s="1"/>
      <c r="F795" s="1"/>
      <c r="G795" s="4"/>
      <c r="H795" s="5"/>
      <c r="I795" s="5"/>
      <c r="J795" s="2"/>
      <c r="K795" s="7"/>
      <c r="L795" s="2"/>
      <c r="M795" s="2"/>
    </row>
    <row r="796" spans="1:13" ht="12.75" customHeight="1" x14ac:dyDescent="0.2">
      <c r="A796" s="10"/>
      <c r="B796" s="1"/>
      <c r="C796" s="1"/>
      <c r="D796" s="1"/>
      <c r="E796" s="1"/>
      <c r="F796" s="1"/>
      <c r="G796" s="4"/>
      <c r="H796" s="5"/>
      <c r="I796" s="5"/>
      <c r="J796" s="2"/>
      <c r="K796" s="7"/>
      <c r="L796" s="2"/>
      <c r="M796" s="2"/>
    </row>
    <row r="797" spans="1:13" ht="12.75" customHeight="1" x14ac:dyDescent="0.2">
      <c r="A797" s="10"/>
      <c r="B797" s="1"/>
      <c r="C797" s="1"/>
      <c r="D797" s="1"/>
      <c r="E797" s="1"/>
      <c r="F797" s="1"/>
      <c r="G797" s="4"/>
      <c r="H797" s="5"/>
      <c r="I797" s="5"/>
      <c r="J797" s="2"/>
      <c r="K797" s="7"/>
      <c r="L797" s="2"/>
      <c r="M797" s="2"/>
    </row>
    <row r="798" spans="1:13" ht="12.75" customHeight="1" x14ac:dyDescent="0.2">
      <c r="A798" s="10"/>
      <c r="B798" s="1"/>
      <c r="C798" s="1"/>
      <c r="D798" s="1"/>
      <c r="E798" s="1"/>
      <c r="F798" s="1"/>
      <c r="G798" s="4"/>
      <c r="H798" s="5"/>
      <c r="I798" s="5"/>
      <c r="J798" s="2"/>
      <c r="K798" s="7"/>
      <c r="L798" s="2"/>
      <c r="M798" s="2"/>
    </row>
    <row r="799" spans="1:13" ht="12.75" customHeight="1" x14ac:dyDescent="0.2">
      <c r="A799" s="10"/>
      <c r="B799" s="1"/>
      <c r="C799" s="1"/>
      <c r="D799" s="1"/>
      <c r="E799" s="1"/>
      <c r="F799" s="1"/>
      <c r="G799" s="4"/>
      <c r="H799" s="5"/>
      <c r="I799" s="5"/>
      <c r="J799" s="2"/>
      <c r="K799" s="7"/>
      <c r="L799" s="2"/>
      <c r="M799" s="2"/>
    </row>
    <row r="800" spans="1:13" ht="12.75" customHeight="1" x14ac:dyDescent="0.2">
      <c r="A800" s="10"/>
      <c r="B800" s="1"/>
      <c r="C800" s="1"/>
      <c r="D800" s="1"/>
      <c r="E800" s="1"/>
      <c r="F800" s="1"/>
      <c r="G800" s="4"/>
      <c r="H800" s="5"/>
      <c r="I800" s="5"/>
      <c r="J800" s="2"/>
      <c r="K800" s="7"/>
      <c r="L800" s="2"/>
      <c r="M800" s="2"/>
    </row>
    <row r="801" spans="1:13" ht="12.75" customHeight="1" x14ac:dyDescent="0.2">
      <c r="A801" s="10"/>
      <c r="B801" s="1"/>
      <c r="C801" s="1"/>
      <c r="D801" s="1"/>
      <c r="E801" s="1"/>
      <c r="F801" s="1"/>
      <c r="G801" s="4"/>
      <c r="H801" s="5"/>
      <c r="I801" s="5"/>
      <c r="J801" s="2"/>
      <c r="K801" s="7"/>
      <c r="L801" s="2"/>
      <c r="M801" s="2"/>
    </row>
    <row r="802" spans="1:13" ht="12.75" customHeight="1" x14ac:dyDescent="0.2">
      <c r="A802" s="10"/>
      <c r="B802" s="1"/>
      <c r="C802" s="1"/>
      <c r="D802" s="1"/>
      <c r="E802" s="1"/>
      <c r="F802" s="1"/>
      <c r="G802" s="4"/>
      <c r="H802" s="5"/>
      <c r="I802" s="5"/>
      <c r="J802" s="2"/>
      <c r="K802" s="7"/>
      <c r="L802" s="2"/>
      <c r="M802" s="2"/>
    </row>
    <row r="803" spans="1:13" ht="12.75" customHeight="1" x14ac:dyDescent="0.2">
      <c r="A803" s="10"/>
      <c r="B803" s="1"/>
      <c r="C803" s="1"/>
      <c r="D803" s="1"/>
      <c r="E803" s="1"/>
      <c r="F803" s="1"/>
      <c r="G803" s="4"/>
      <c r="H803" s="5"/>
      <c r="I803" s="5"/>
      <c r="J803" s="2"/>
      <c r="K803" s="7"/>
      <c r="L803" s="2"/>
      <c r="M803" s="2"/>
    </row>
    <row r="804" spans="1:13" ht="12.75" customHeight="1" x14ac:dyDescent="0.2">
      <c r="A804" s="10"/>
      <c r="B804" s="1"/>
      <c r="C804" s="1"/>
      <c r="D804" s="1"/>
      <c r="E804" s="1"/>
      <c r="F804" s="1"/>
      <c r="G804" s="4"/>
      <c r="H804" s="5"/>
      <c r="I804" s="5"/>
      <c r="J804" s="2"/>
      <c r="K804" s="7"/>
      <c r="L804" s="2"/>
      <c r="M804" s="2"/>
    </row>
    <row r="805" spans="1:13" ht="12.75" customHeight="1" x14ac:dyDescent="0.2">
      <c r="A805" s="10"/>
      <c r="B805" s="1"/>
      <c r="C805" s="1"/>
      <c r="D805" s="1"/>
      <c r="E805" s="1"/>
      <c r="F805" s="1"/>
      <c r="G805" s="4"/>
      <c r="H805" s="5"/>
      <c r="I805" s="5"/>
      <c r="J805" s="2"/>
      <c r="K805" s="7"/>
      <c r="L805" s="2"/>
      <c r="M805" s="2"/>
    </row>
    <row r="806" spans="1:13" ht="12.75" customHeight="1" x14ac:dyDescent="0.2">
      <c r="A806" s="10"/>
      <c r="B806" s="1"/>
      <c r="C806" s="1"/>
      <c r="D806" s="1"/>
      <c r="E806" s="1"/>
      <c r="F806" s="1"/>
      <c r="G806" s="4"/>
      <c r="H806" s="5"/>
      <c r="I806" s="5"/>
      <c r="J806" s="2"/>
      <c r="K806" s="7"/>
      <c r="L806" s="2"/>
      <c r="M806" s="2"/>
    </row>
    <row r="807" spans="1:13" ht="12.75" customHeight="1" x14ac:dyDescent="0.2">
      <c r="A807" s="10"/>
      <c r="B807" s="1"/>
      <c r="C807" s="1"/>
      <c r="D807" s="1"/>
      <c r="E807" s="1"/>
      <c r="F807" s="1"/>
      <c r="G807" s="4"/>
      <c r="H807" s="5"/>
      <c r="I807" s="5"/>
      <c r="J807" s="2"/>
      <c r="K807" s="7"/>
      <c r="L807" s="2"/>
      <c r="M807" s="2"/>
    </row>
    <row r="808" spans="1:13" ht="12.75" customHeight="1" x14ac:dyDescent="0.2">
      <c r="A808" s="10"/>
      <c r="B808" s="1"/>
      <c r="C808" s="1"/>
      <c r="D808" s="1"/>
      <c r="E808" s="1"/>
      <c r="F808" s="1"/>
      <c r="G808" s="4"/>
      <c r="H808" s="5"/>
      <c r="I808" s="5"/>
      <c r="J808" s="2"/>
      <c r="K808" s="7"/>
      <c r="L808" s="2"/>
      <c r="M808" s="2"/>
    </row>
    <row r="809" spans="1:13" ht="12.75" customHeight="1" x14ac:dyDescent="0.2">
      <c r="A809" s="10"/>
      <c r="B809" s="1"/>
      <c r="C809" s="1"/>
      <c r="D809" s="1"/>
      <c r="E809" s="1"/>
      <c r="F809" s="1"/>
      <c r="G809" s="4"/>
      <c r="H809" s="5"/>
      <c r="I809" s="5"/>
      <c r="J809" s="2"/>
      <c r="K809" s="7"/>
      <c r="L809" s="2"/>
      <c r="M809" s="2"/>
    </row>
    <row r="810" spans="1:13" ht="12.75" customHeight="1" x14ac:dyDescent="0.2">
      <c r="A810" s="10"/>
      <c r="B810" s="1"/>
      <c r="C810" s="1"/>
      <c r="D810" s="1"/>
      <c r="E810" s="1"/>
      <c r="F810" s="1"/>
      <c r="G810" s="4"/>
      <c r="H810" s="5"/>
      <c r="I810" s="5"/>
      <c r="J810" s="2"/>
      <c r="K810" s="7"/>
      <c r="L810" s="2"/>
      <c r="M810" s="2"/>
    </row>
    <row r="811" spans="1:13" ht="12.75" customHeight="1" x14ac:dyDescent="0.2">
      <c r="A811" s="10"/>
      <c r="B811" s="1"/>
      <c r="C811" s="1"/>
      <c r="D811" s="1"/>
      <c r="E811" s="1"/>
      <c r="F811" s="1"/>
      <c r="G811" s="4"/>
      <c r="H811" s="5"/>
      <c r="I811" s="5"/>
      <c r="J811" s="2"/>
      <c r="K811" s="7"/>
      <c r="L811" s="2"/>
      <c r="M811" s="2"/>
    </row>
    <row r="812" spans="1:13" ht="12.75" customHeight="1" x14ac:dyDescent="0.2">
      <c r="A812" s="10"/>
      <c r="B812" s="1"/>
      <c r="C812" s="1"/>
      <c r="D812" s="1"/>
      <c r="E812" s="1"/>
      <c r="F812" s="1"/>
      <c r="G812" s="4"/>
      <c r="H812" s="5"/>
      <c r="I812" s="5"/>
      <c r="J812" s="2"/>
      <c r="K812" s="7"/>
      <c r="L812" s="2"/>
      <c r="M812" s="2"/>
    </row>
    <row r="813" spans="1:13" ht="12.75" customHeight="1" x14ac:dyDescent="0.2">
      <c r="A813" s="10"/>
      <c r="B813" s="1"/>
      <c r="C813" s="1"/>
      <c r="D813" s="1"/>
      <c r="E813" s="1"/>
      <c r="F813" s="1"/>
      <c r="G813" s="4"/>
      <c r="H813" s="5"/>
      <c r="I813" s="5"/>
      <c r="J813" s="2"/>
      <c r="K813" s="7"/>
      <c r="L813" s="2"/>
      <c r="M813" s="2"/>
    </row>
    <row r="814" spans="1:13" ht="12.75" customHeight="1" x14ac:dyDescent="0.2">
      <c r="A814" s="10"/>
      <c r="B814" s="1"/>
      <c r="C814" s="1"/>
      <c r="D814" s="1"/>
      <c r="E814" s="1"/>
      <c r="F814" s="1"/>
      <c r="G814" s="4"/>
      <c r="H814" s="5"/>
      <c r="I814" s="5"/>
      <c r="J814" s="2"/>
      <c r="K814" s="7"/>
      <c r="L814" s="2"/>
      <c r="M814" s="2"/>
    </row>
    <row r="815" spans="1:13" ht="12.75" customHeight="1" x14ac:dyDescent="0.2">
      <c r="A815" s="10"/>
      <c r="B815" s="1"/>
      <c r="C815" s="1"/>
      <c r="D815" s="1"/>
      <c r="E815" s="1"/>
      <c r="F815" s="1"/>
      <c r="G815" s="4"/>
      <c r="H815" s="5"/>
      <c r="I815" s="5"/>
      <c r="J815" s="2"/>
      <c r="K815" s="7"/>
      <c r="L815" s="2"/>
      <c r="M815" s="2"/>
    </row>
    <row r="816" spans="1:13" ht="12.75" customHeight="1" x14ac:dyDescent="0.2">
      <c r="A816" s="10"/>
      <c r="B816" s="1"/>
      <c r="C816" s="1"/>
      <c r="D816" s="1"/>
      <c r="E816" s="1"/>
      <c r="F816" s="1"/>
      <c r="G816" s="4"/>
      <c r="H816" s="5"/>
      <c r="I816" s="5"/>
      <c r="J816" s="2"/>
      <c r="K816" s="7"/>
      <c r="L816" s="2"/>
      <c r="M816" s="2"/>
    </row>
    <row r="817" spans="1:13" ht="12.75" customHeight="1" x14ac:dyDescent="0.2">
      <c r="A817" s="10"/>
      <c r="B817" s="1"/>
      <c r="C817" s="1"/>
      <c r="D817" s="1"/>
      <c r="E817" s="1"/>
      <c r="F817" s="1"/>
      <c r="G817" s="4"/>
      <c r="H817" s="5"/>
      <c r="I817" s="5"/>
      <c r="J817" s="2"/>
      <c r="K817" s="7"/>
      <c r="L817" s="2"/>
      <c r="M817" s="2"/>
    </row>
    <row r="818" spans="1:13" ht="12.75" customHeight="1" x14ac:dyDescent="0.2">
      <c r="A818" s="10"/>
      <c r="B818" s="1"/>
      <c r="C818" s="1"/>
      <c r="D818" s="1"/>
      <c r="E818" s="1"/>
      <c r="F818" s="1"/>
      <c r="G818" s="4"/>
      <c r="H818" s="5"/>
      <c r="I818" s="5"/>
      <c r="J818" s="2"/>
      <c r="K818" s="7"/>
      <c r="L818" s="2"/>
      <c r="M818" s="2"/>
    </row>
    <row r="819" spans="1:13" ht="12.75" customHeight="1" x14ac:dyDescent="0.2">
      <c r="A819" s="10"/>
      <c r="B819" s="1"/>
      <c r="C819" s="1"/>
      <c r="D819" s="1"/>
      <c r="E819" s="1"/>
      <c r="F819" s="1"/>
      <c r="G819" s="4"/>
      <c r="H819" s="5"/>
      <c r="I819" s="5"/>
      <c r="J819" s="2"/>
      <c r="K819" s="7"/>
      <c r="L819" s="2"/>
      <c r="M819" s="2"/>
    </row>
    <row r="820" spans="1:13" ht="12.75" customHeight="1" x14ac:dyDescent="0.2">
      <c r="A820" s="10"/>
      <c r="B820" s="1"/>
      <c r="C820" s="1"/>
      <c r="D820" s="1"/>
      <c r="E820" s="1"/>
      <c r="F820" s="1"/>
      <c r="G820" s="4"/>
      <c r="H820" s="5"/>
      <c r="I820" s="5"/>
      <c r="J820" s="2"/>
      <c r="K820" s="7"/>
      <c r="L820" s="2"/>
      <c r="M820" s="2"/>
    </row>
    <row r="821" spans="1:13" ht="12.75" customHeight="1" x14ac:dyDescent="0.2">
      <c r="A821" s="10"/>
      <c r="B821" s="1"/>
      <c r="C821" s="1"/>
      <c r="D821" s="1"/>
      <c r="E821" s="1"/>
      <c r="F821" s="1"/>
      <c r="G821" s="4"/>
      <c r="H821" s="5"/>
      <c r="I821" s="5"/>
      <c r="J821" s="2"/>
      <c r="K821" s="7"/>
      <c r="L821" s="2"/>
      <c r="M821" s="2"/>
    </row>
    <row r="822" spans="1:13" ht="12.75" customHeight="1" x14ac:dyDescent="0.2">
      <c r="A822" s="10"/>
      <c r="B822" s="1"/>
      <c r="C822" s="1"/>
      <c r="D822" s="1"/>
      <c r="E822" s="1"/>
      <c r="F822" s="1"/>
      <c r="G822" s="4"/>
      <c r="H822" s="5"/>
      <c r="I822" s="5"/>
      <c r="J822" s="2"/>
      <c r="K822" s="7"/>
      <c r="L822" s="2"/>
      <c r="M822" s="2"/>
    </row>
    <row r="823" spans="1:13" ht="12.75" customHeight="1" x14ac:dyDescent="0.2">
      <c r="A823" s="10"/>
      <c r="B823" s="1"/>
      <c r="C823" s="1"/>
      <c r="D823" s="1"/>
      <c r="E823" s="1"/>
      <c r="F823" s="1"/>
      <c r="G823" s="4"/>
      <c r="H823" s="5"/>
      <c r="I823" s="5"/>
      <c r="J823" s="2"/>
      <c r="K823" s="7"/>
      <c r="L823" s="2"/>
      <c r="M823" s="2"/>
    </row>
    <row r="824" spans="1:13" ht="12.75" customHeight="1" x14ac:dyDescent="0.2">
      <c r="A824" s="10"/>
      <c r="B824" s="1"/>
      <c r="C824" s="1"/>
      <c r="D824" s="1"/>
      <c r="E824" s="1"/>
      <c r="F824" s="1"/>
      <c r="G824" s="4"/>
      <c r="H824" s="5"/>
      <c r="I824" s="5"/>
      <c r="J824" s="2"/>
      <c r="K824" s="7"/>
      <c r="L824" s="2"/>
      <c r="M824" s="2"/>
    </row>
    <row r="825" spans="1:13" ht="12.75" customHeight="1" x14ac:dyDescent="0.2">
      <c r="A825" s="10"/>
      <c r="B825" s="1"/>
      <c r="C825" s="1"/>
      <c r="D825" s="1"/>
      <c r="E825" s="1"/>
      <c r="F825" s="1"/>
      <c r="G825" s="4"/>
      <c r="H825" s="5"/>
      <c r="I825" s="5"/>
      <c r="J825" s="2"/>
      <c r="K825" s="7"/>
      <c r="L825" s="2"/>
      <c r="M825" s="2"/>
    </row>
    <row r="826" spans="1:13" ht="12.75" customHeight="1" x14ac:dyDescent="0.2">
      <c r="A826" s="10"/>
      <c r="B826" s="1"/>
      <c r="C826" s="1"/>
      <c r="D826" s="1"/>
      <c r="E826" s="1"/>
      <c r="F826" s="1"/>
      <c r="G826" s="4"/>
      <c r="H826" s="5"/>
      <c r="I826" s="5"/>
      <c r="J826" s="2"/>
      <c r="K826" s="7"/>
      <c r="L826" s="2"/>
      <c r="M826" s="2"/>
    </row>
    <row r="827" spans="1:13" ht="12.75" customHeight="1" x14ac:dyDescent="0.2">
      <c r="A827" s="10"/>
      <c r="B827" s="1"/>
      <c r="C827" s="1"/>
      <c r="D827" s="1"/>
      <c r="E827" s="1"/>
      <c r="F827" s="1"/>
      <c r="G827" s="4"/>
      <c r="H827" s="5"/>
      <c r="I827" s="5"/>
      <c r="J827" s="2"/>
      <c r="K827" s="7"/>
      <c r="L827" s="2"/>
      <c r="M827" s="2"/>
    </row>
    <row r="828" spans="1:13" ht="12.75" customHeight="1" x14ac:dyDescent="0.2">
      <c r="A828" s="10"/>
      <c r="B828" s="1"/>
      <c r="C828" s="1"/>
      <c r="D828" s="1"/>
      <c r="E828" s="1"/>
      <c r="F828" s="1"/>
      <c r="G828" s="4"/>
      <c r="H828" s="5"/>
      <c r="I828" s="5"/>
      <c r="J828" s="2"/>
      <c r="K828" s="7"/>
      <c r="L828" s="2"/>
      <c r="M828" s="2"/>
    </row>
    <row r="829" spans="1:13" ht="12.75" customHeight="1" x14ac:dyDescent="0.2">
      <c r="A829" s="10"/>
      <c r="B829" s="1"/>
      <c r="C829" s="1"/>
      <c r="D829" s="1"/>
      <c r="E829" s="1"/>
      <c r="F829" s="1"/>
      <c r="G829" s="4"/>
      <c r="H829" s="5"/>
      <c r="I829" s="5"/>
      <c r="J829" s="2"/>
      <c r="K829" s="7"/>
      <c r="L829" s="2"/>
      <c r="M829" s="2"/>
    </row>
    <row r="830" spans="1:13" ht="12.75" customHeight="1" x14ac:dyDescent="0.2">
      <c r="A830" s="10"/>
      <c r="B830" s="1"/>
      <c r="C830" s="1"/>
      <c r="D830" s="1"/>
      <c r="E830" s="1"/>
      <c r="F830" s="1"/>
      <c r="G830" s="4"/>
      <c r="H830" s="5"/>
      <c r="I830" s="5"/>
      <c r="J830" s="2"/>
      <c r="K830" s="7"/>
      <c r="L830" s="2"/>
      <c r="M830" s="2"/>
    </row>
    <row r="831" spans="1:13" ht="12.75" customHeight="1" x14ac:dyDescent="0.2">
      <c r="A831" s="10"/>
      <c r="B831" s="1"/>
      <c r="C831" s="1"/>
      <c r="D831" s="1"/>
      <c r="E831" s="1"/>
      <c r="F831" s="1"/>
      <c r="G831" s="4"/>
      <c r="H831" s="5"/>
      <c r="I831" s="5"/>
      <c r="J831" s="2"/>
      <c r="K831" s="7"/>
      <c r="L831" s="2"/>
      <c r="M831" s="2"/>
    </row>
    <row r="832" spans="1:13" ht="12.75" customHeight="1" x14ac:dyDescent="0.2">
      <c r="A832" s="10"/>
      <c r="B832" s="1"/>
      <c r="C832" s="1"/>
      <c r="D832" s="1"/>
      <c r="E832" s="1"/>
      <c r="F832" s="1"/>
      <c r="G832" s="4"/>
      <c r="H832" s="5"/>
      <c r="I832" s="5"/>
      <c r="J832" s="2"/>
      <c r="K832" s="7"/>
      <c r="L832" s="2"/>
      <c r="M832" s="2"/>
    </row>
    <row r="833" spans="1:13" ht="12.75" customHeight="1" x14ac:dyDescent="0.2">
      <c r="A833" s="10"/>
      <c r="B833" s="1"/>
      <c r="C833" s="1"/>
      <c r="D833" s="1"/>
      <c r="E833" s="1"/>
      <c r="F833" s="1"/>
      <c r="G833" s="4"/>
      <c r="H833" s="5"/>
      <c r="I833" s="5"/>
      <c r="J833" s="2"/>
      <c r="K833" s="7"/>
      <c r="L833" s="2"/>
      <c r="M833" s="2"/>
    </row>
    <row r="834" spans="1:13" ht="12.75" customHeight="1" x14ac:dyDescent="0.2">
      <c r="A834" s="10"/>
      <c r="B834" s="1"/>
      <c r="C834" s="1"/>
      <c r="D834" s="1"/>
      <c r="E834" s="1"/>
      <c r="F834" s="1"/>
      <c r="G834" s="4"/>
      <c r="H834" s="5"/>
      <c r="I834" s="5"/>
      <c r="J834" s="2"/>
      <c r="K834" s="7"/>
      <c r="L834" s="2"/>
      <c r="M834" s="2"/>
    </row>
    <row r="835" spans="1:13" ht="12.75" customHeight="1" x14ac:dyDescent="0.2">
      <c r="A835" s="10"/>
      <c r="B835" s="1"/>
      <c r="C835" s="1"/>
      <c r="D835" s="1"/>
      <c r="E835" s="1"/>
      <c r="F835" s="1"/>
      <c r="G835" s="4"/>
      <c r="H835" s="5"/>
      <c r="I835" s="5"/>
      <c r="J835" s="2"/>
      <c r="K835" s="7"/>
      <c r="L835" s="2"/>
      <c r="M835" s="2"/>
    </row>
    <row r="836" spans="1:13" ht="12.75" customHeight="1" x14ac:dyDescent="0.2">
      <c r="A836" s="10"/>
      <c r="B836" s="1"/>
      <c r="C836" s="1"/>
      <c r="D836" s="1"/>
      <c r="E836" s="1"/>
      <c r="F836" s="1"/>
      <c r="G836" s="4"/>
      <c r="H836" s="5"/>
      <c r="I836" s="5"/>
      <c r="J836" s="2"/>
      <c r="K836" s="7"/>
      <c r="L836" s="2"/>
      <c r="M836" s="2"/>
    </row>
    <row r="837" spans="1:13" ht="12.75" customHeight="1" x14ac:dyDescent="0.2">
      <c r="A837" s="10"/>
      <c r="B837" s="1"/>
      <c r="C837" s="1"/>
      <c r="D837" s="1"/>
      <c r="E837" s="1"/>
      <c r="F837" s="1"/>
      <c r="G837" s="4"/>
      <c r="H837" s="5"/>
      <c r="I837" s="5"/>
      <c r="J837" s="2"/>
      <c r="K837" s="7"/>
      <c r="L837" s="2"/>
      <c r="M837" s="2"/>
    </row>
    <row r="838" spans="1:13" ht="12.75" customHeight="1" x14ac:dyDescent="0.2">
      <c r="A838" s="10"/>
      <c r="B838" s="1"/>
      <c r="C838" s="1"/>
      <c r="D838" s="1"/>
      <c r="E838" s="1"/>
      <c r="F838" s="1"/>
      <c r="G838" s="4"/>
      <c r="H838" s="5"/>
      <c r="I838" s="5"/>
      <c r="J838" s="2"/>
      <c r="K838" s="7"/>
      <c r="L838" s="2"/>
      <c r="M838" s="2"/>
    </row>
    <row r="839" spans="1:13" ht="12.75" customHeight="1" x14ac:dyDescent="0.2">
      <c r="A839" s="10"/>
      <c r="B839" s="1"/>
      <c r="C839" s="1"/>
      <c r="D839" s="1"/>
      <c r="E839" s="1"/>
      <c r="F839" s="1"/>
      <c r="G839" s="4"/>
      <c r="H839" s="5"/>
      <c r="I839" s="5"/>
      <c r="J839" s="2"/>
      <c r="K839" s="7"/>
      <c r="L839" s="2"/>
      <c r="M839" s="2"/>
    </row>
    <row r="840" spans="1:13" ht="12.75" customHeight="1" x14ac:dyDescent="0.2">
      <c r="A840" s="10"/>
      <c r="B840" s="1"/>
      <c r="C840" s="1"/>
      <c r="D840" s="1"/>
      <c r="E840" s="1"/>
      <c r="F840" s="1"/>
      <c r="G840" s="4"/>
      <c r="H840" s="5"/>
      <c r="I840" s="5"/>
      <c r="J840" s="2"/>
      <c r="K840" s="7"/>
      <c r="L840" s="2"/>
      <c r="M840" s="2"/>
    </row>
    <row r="841" spans="1:13" ht="12.75" customHeight="1" x14ac:dyDescent="0.2">
      <c r="A841" s="10"/>
      <c r="B841" s="1"/>
      <c r="C841" s="1"/>
      <c r="D841" s="1"/>
      <c r="E841" s="1"/>
      <c r="F841" s="1"/>
      <c r="G841" s="4"/>
      <c r="H841" s="5"/>
      <c r="I841" s="5"/>
      <c r="J841" s="2"/>
      <c r="K841" s="7"/>
      <c r="L841" s="2"/>
      <c r="M841" s="2"/>
    </row>
    <row r="842" spans="1:13" ht="12.75" customHeight="1" x14ac:dyDescent="0.2">
      <c r="A842" s="10"/>
      <c r="B842" s="1"/>
      <c r="C842" s="1"/>
      <c r="D842" s="1"/>
      <c r="E842" s="1"/>
      <c r="F842" s="1"/>
      <c r="G842" s="4"/>
      <c r="H842" s="5"/>
      <c r="I842" s="5"/>
      <c r="J842" s="2"/>
      <c r="K842" s="7"/>
      <c r="L842" s="2"/>
      <c r="M842" s="2"/>
    </row>
    <row r="843" spans="1:13" ht="12.75" customHeight="1" x14ac:dyDescent="0.2">
      <c r="A843" s="10"/>
      <c r="B843" s="1"/>
      <c r="C843" s="1"/>
      <c r="D843" s="1"/>
      <c r="E843" s="1"/>
      <c r="F843" s="1"/>
      <c r="G843" s="4"/>
      <c r="H843" s="5"/>
      <c r="I843" s="5"/>
      <c r="J843" s="2"/>
      <c r="K843" s="7"/>
      <c r="L843" s="2"/>
      <c r="M843" s="2"/>
    </row>
    <row r="844" spans="1:13" ht="12.75" customHeight="1" x14ac:dyDescent="0.2">
      <c r="A844" s="10"/>
      <c r="B844" s="1"/>
      <c r="C844" s="1"/>
      <c r="D844" s="1"/>
      <c r="E844" s="1"/>
      <c r="F844" s="1"/>
      <c r="G844" s="4"/>
      <c r="H844" s="5"/>
      <c r="I844" s="5"/>
      <c r="J844" s="2"/>
      <c r="K844" s="7"/>
      <c r="L844" s="2"/>
      <c r="M844" s="2"/>
    </row>
    <row r="845" spans="1:13" ht="12.75" customHeight="1" x14ac:dyDescent="0.2">
      <c r="A845" s="10"/>
      <c r="B845" s="1"/>
      <c r="C845" s="1"/>
      <c r="D845" s="1"/>
      <c r="E845" s="1"/>
      <c r="F845" s="1"/>
      <c r="G845" s="4"/>
      <c r="H845" s="5"/>
      <c r="I845" s="5"/>
      <c r="J845" s="2"/>
      <c r="K845" s="7"/>
      <c r="L845" s="2"/>
      <c r="M845" s="2"/>
    </row>
    <row r="846" spans="1:13" ht="12.75" customHeight="1" x14ac:dyDescent="0.2">
      <c r="A846" s="10"/>
      <c r="B846" s="1"/>
      <c r="C846" s="1"/>
      <c r="D846" s="1"/>
      <c r="E846" s="1"/>
      <c r="F846" s="1"/>
      <c r="G846" s="4"/>
      <c r="H846" s="5"/>
      <c r="I846" s="5"/>
      <c r="J846" s="2"/>
      <c r="K846" s="7"/>
      <c r="L846" s="2"/>
      <c r="M846" s="2"/>
    </row>
    <row r="847" spans="1:13" ht="12.75" customHeight="1" x14ac:dyDescent="0.2">
      <c r="A847" s="10"/>
      <c r="B847" s="1"/>
      <c r="C847" s="1"/>
      <c r="D847" s="1"/>
      <c r="E847" s="1"/>
      <c r="F847" s="1"/>
      <c r="G847" s="4"/>
      <c r="H847" s="5"/>
      <c r="I847" s="5"/>
      <c r="J847" s="2"/>
      <c r="K847" s="7"/>
      <c r="L847" s="2"/>
      <c r="M847" s="2"/>
    </row>
    <row r="848" spans="1:13" ht="12.75" customHeight="1" x14ac:dyDescent="0.2">
      <c r="A848" s="10"/>
      <c r="B848" s="1"/>
      <c r="C848" s="1"/>
      <c r="D848" s="1"/>
      <c r="E848" s="1"/>
      <c r="F848" s="1"/>
      <c r="G848" s="4"/>
      <c r="H848" s="5"/>
      <c r="I848" s="5"/>
      <c r="J848" s="2"/>
      <c r="K848" s="7"/>
      <c r="L848" s="2"/>
      <c r="M848" s="2"/>
    </row>
    <row r="849" spans="1:13" ht="12.75" customHeight="1" x14ac:dyDescent="0.2">
      <c r="A849" s="10"/>
      <c r="B849" s="1"/>
      <c r="C849" s="1"/>
      <c r="D849" s="1"/>
      <c r="E849" s="1"/>
      <c r="F849" s="1"/>
      <c r="G849" s="4"/>
      <c r="H849" s="5"/>
      <c r="I849" s="5"/>
      <c r="J849" s="2"/>
      <c r="K849" s="7"/>
      <c r="L849" s="2"/>
      <c r="M849" s="2"/>
    </row>
    <row r="850" spans="1:13" ht="12.75" customHeight="1" x14ac:dyDescent="0.2">
      <c r="A850" s="10"/>
      <c r="B850" s="1"/>
      <c r="C850" s="1"/>
      <c r="D850" s="1"/>
      <c r="E850" s="1"/>
      <c r="F850" s="1"/>
      <c r="G850" s="4"/>
      <c r="H850" s="5"/>
      <c r="I850" s="5"/>
      <c r="J850" s="2"/>
      <c r="K850" s="7"/>
      <c r="L850" s="2"/>
      <c r="M850" s="2"/>
    </row>
    <row r="851" spans="1:13" ht="12.75" customHeight="1" x14ac:dyDescent="0.2">
      <c r="A851" s="10"/>
      <c r="B851" s="1"/>
      <c r="C851" s="1"/>
      <c r="D851" s="1"/>
      <c r="E851" s="1"/>
      <c r="F851" s="1"/>
      <c r="G851" s="4"/>
      <c r="H851" s="5"/>
      <c r="I851" s="5"/>
      <c r="J851" s="2"/>
      <c r="K851" s="7"/>
      <c r="L851" s="2"/>
      <c r="M851" s="2"/>
    </row>
    <row r="852" spans="1:13" ht="12.75" customHeight="1" x14ac:dyDescent="0.2">
      <c r="A852" s="10"/>
      <c r="B852" s="1"/>
      <c r="C852" s="1"/>
      <c r="D852" s="1"/>
      <c r="E852" s="1"/>
      <c r="F852" s="1"/>
      <c r="G852" s="4"/>
      <c r="H852" s="5"/>
      <c r="I852" s="5"/>
      <c r="J852" s="2"/>
      <c r="K852" s="7"/>
      <c r="L852" s="2"/>
      <c r="M852" s="2"/>
    </row>
    <row r="853" spans="1:13" ht="12.75" customHeight="1" x14ac:dyDescent="0.2">
      <c r="A853" s="10"/>
      <c r="B853" s="1"/>
      <c r="C853" s="1"/>
      <c r="D853" s="1"/>
      <c r="E853" s="1"/>
      <c r="F853" s="1"/>
      <c r="G853" s="4"/>
      <c r="H853" s="5"/>
      <c r="I853" s="5"/>
      <c r="J853" s="2"/>
      <c r="K853" s="7"/>
      <c r="L853" s="2"/>
      <c r="M853" s="2"/>
    </row>
    <row r="854" spans="1:13" ht="12.75" customHeight="1" x14ac:dyDescent="0.2">
      <c r="A854" s="10"/>
      <c r="B854" s="1"/>
      <c r="C854" s="1"/>
      <c r="D854" s="1"/>
      <c r="E854" s="1"/>
      <c r="F854" s="1"/>
      <c r="G854" s="4"/>
      <c r="H854" s="5"/>
      <c r="I854" s="5"/>
      <c r="J854" s="2"/>
      <c r="K854" s="7"/>
      <c r="L854" s="2"/>
      <c r="M854" s="2"/>
    </row>
    <row r="855" spans="1:13" ht="12.75" customHeight="1" x14ac:dyDescent="0.2">
      <c r="A855" s="10"/>
      <c r="B855" s="1"/>
      <c r="C855" s="1"/>
      <c r="D855" s="1"/>
      <c r="E855" s="1"/>
      <c r="F855" s="1"/>
      <c r="G855" s="4"/>
      <c r="H855" s="5"/>
      <c r="I855" s="5"/>
      <c r="J855" s="2"/>
      <c r="K855" s="7"/>
      <c r="L855" s="2"/>
      <c r="M855" s="2"/>
    </row>
    <row r="856" spans="1:13" ht="12.75" customHeight="1" x14ac:dyDescent="0.2">
      <c r="A856" s="10"/>
      <c r="B856" s="1"/>
      <c r="C856" s="1"/>
      <c r="D856" s="1"/>
      <c r="E856" s="1"/>
      <c r="F856" s="1"/>
      <c r="G856" s="4"/>
      <c r="H856" s="5"/>
      <c r="I856" s="5"/>
      <c r="J856" s="2"/>
      <c r="K856" s="7"/>
      <c r="L856" s="2"/>
      <c r="M856" s="2"/>
    </row>
    <row r="857" spans="1:13" ht="12.75" customHeight="1" x14ac:dyDescent="0.2">
      <c r="A857" s="10"/>
      <c r="B857" s="1"/>
      <c r="C857" s="1"/>
      <c r="D857" s="1"/>
      <c r="E857" s="1"/>
      <c r="F857" s="1"/>
      <c r="G857" s="4"/>
      <c r="H857" s="5"/>
      <c r="I857" s="5"/>
      <c r="J857" s="2"/>
      <c r="K857" s="7"/>
      <c r="L857" s="2"/>
      <c r="M857" s="2"/>
    </row>
    <row r="858" spans="1:13" ht="12.75" customHeight="1" x14ac:dyDescent="0.2">
      <c r="A858" s="10"/>
      <c r="B858" s="1"/>
      <c r="C858" s="1"/>
      <c r="D858" s="1"/>
      <c r="E858" s="1"/>
      <c r="F858" s="1"/>
      <c r="G858" s="4"/>
      <c r="H858" s="5"/>
      <c r="I858" s="5"/>
      <c r="J858" s="2"/>
      <c r="K858" s="7"/>
      <c r="L858" s="2"/>
      <c r="M858" s="2"/>
    </row>
    <row r="859" spans="1:13" ht="12.75" customHeight="1" x14ac:dyDescent="0.2">
      <c r="A859" s="10"/>
      <c r="B859" s="1"/>
      <c r="C859" s="1"/>
      <c r="D859" s="1"/>
      <c r="E859" s="1"/>
      <c r="F859" s="1"/>
      <c r="G859" s="4"/>
      <c r="H859" s="5"/>
      <c r="I859" s="5"/>
      <c r="J859" s="2"/>
      <c r="K859" s="7"/>
      <c r="L859" s="2"/>
      <c r="M859" s="2"/>
    </row>
    <row r="860" spans="1:13" ht="12.75" customHeight="1" x14ac:dyDescent="0.2">
      <c r="A860" s="10"/>
      <c r="B860" s="1"/>
      <c r="C860" s="1"/>
      <c r="D860" s="1"/>
      <c r="E860" s="1"/>
      <c r="F860" s="1"/>
      <c r="G860" s="4"/>
      <c r="H860" s="5"/>
      <c r="I860" s="5"/>
      <c r="J860" s="2"/>
      <c r="K860" s="7"/>
      <c r="L860" s="2"/>
      <c r="M860" s="2"/>
    </row>
    <row r="861" spans="1:13" ht="12.75" customHeight="1" x14ac:dyDescent="0.2">
      <c r="A861" s="10"/>
      <c r="B861" s="1"/>
      <c r="C861" s="1"/>
      <c r="D861" s="1"/>
      <c r="E861" s="1"/>
      <c r="F861" s="1"/>
      <c r="G861" s="4"/>
      <c r="H861" s="5"/>
      <c r="I861" s="5"/>
      <c r="J861" s="2"/>
      <c r="K861" s="7"/>
      <c r="L861" s="2"/>
      <c r="M861" s="2"/>
    </row>
    <row r="862" spans="1:13" ht="12.75" customHeight="1" x14ac:dyDescent="0.2">
      <c r="A862" s="10"/>
      <c r="B862" s="1"/>
      <c r="C862" s="1"/>
      <c r="D862" s="1"/>
      <c r="E862" s="1"/>
      <c r="F862" s="1"/>
      <c r="G862" s="4"/>
      <c r="H862" s="5"/>
      <c r="I862" s="5"/>
      <c r="J862" s="2"/>
      <c r="K862" s="7"/>
      <c r="L862" s="2"/>
      <c r="M862" s="2"/>
    </row>
    <row r="863" spans="1:13" ht="12.75" customHeight="1" x14ac:dyDescent="0.2">
      <c r="A863" s="10"/>
      <c r="B863" s="1"/>
      <c r="C863" s="1"/>
      <c r="D863" s="1"/>
      <c r="E863" s="1"/>
      <c r="F863" s="1"/>
      <c r="G863" s="4"/>
      <c r="H863" s="5"/>
      <c r="I863" s="5"/>
      <c r="J863" s="2"/>
      <c r="K863" s="7"/>
      <c r="L863" s="2"/>
      <c r="M863" s="2"/>
    </row>
    <row r="864" spans="1:13" ht="12.75" customHeight="1" x14ac:dyDescent="0.2">
      <c r="A864" s="10"/>
      <c r="B864" s="1"/>
      <c r="C864" s="1"/>
      <c r="D864" s="1"/>
      <c r="E864" s="1"/>
      <c r="F864" s="1"/>
      <c r="G864" s="4"/>
      <c r="H864" s="5"/>
      <c r="I864" s="5"/>
      <c r="J864" s="2"/>
      <c r="K864" s="7"/>
      <c r="L864" s="2"/>
      <c r="M864" s="2"/>
    </row>
    <row r="865" spans="1:13" ht="12.75" customHeight="1" x14ac:dyDescent="0.2">
      <c r="A865" s="10"/>
      <c r="B865" s="1"/>
      <c r="C865" s="1"/>
      <c r="D865" s="1"/>
      <c r="E865" s="1"/>
      <c r="F865" s="1"/>
      <c r="G865" s="4"/>
      <c r="H865" s="5"/>
      <c r="I865" s="5"/>
      <c r="J865" s="2"/>
      <c r="K865" s="7"/>
      <c r="L865" s="2"/>
      <c r="M865" s="2"/>
    </row>
    <row r="866" spans="1:13" ht="12.75" customHeight="1" x14ac:dyDescent="0.2">
      <c r="A866" s="10"/>
      <c r="B866" s="1"/>
      <c r="C866" s="1"/>
      <c r="D866" s="1"/>
      <c r="E866" s="1"/>
      <c r="F866" s="1"/>
      <c r="G866" s="4"/>
      <c r="H866" s="5"/>
      <c r="I866" s="5"/>
      <c r="J866" s="2"/>
      <c r="K866" s="7"/>
      <c r="L866" s="2"/>
      <c r="M866" s="2"/>
    </row>
    <row r="867" spans="1:13" ht="12.75" customHeight="1" x14ac:dyDescent="0.2">
      <c r="A867" s="10"/>
      <c r="B867" s="1"/>
      <c r="C867" s="1"/>
      <c r="D867" s="1"/>
      <c r="E867" s="1"/>
      <c r="F867" s="1"/>
      <c r="G867" s="4"/>
      <c r="H867" s="5"/>
      <c r="I867" s="5"/>
      <c r="J867" s="2"/>
      <c r="K867" s="7"/>
      <c r="L867" s="2"/>
      <c r="M867" s="2"/>
    </row>
    <row r="868" spans="1:13" ht="12.75" customHeight="1" x14ac:dyDescent="0.2">
      <c r="A868" s="10"/>
      <c r="B868" s="1"/>
      <c r="C868" s="1"/>
      <c r="D868" s="1"/>
      <c r="E868" s="1"/>
      <c r="F868" s="1"/>
      <c r="G868" s="4"/>
      <c r="H868" s="5"/>
      <c r="I868" s="5"/>
      <c r="J868" s="2"/>
      <c r="K868" s="7"/>
      <c r="L868" s="2"/>
      <c r="M868" s="2"/>
    </row>
    <row r="869" spans="1:13" ht="12.75" customHeight="1" x14ac:dyDescent="0.2">
      <c r="A869" s="10"/>
      <c r="B869" s="1"/>
      <c r="C869" s="1"/>
      <c r="D869" s="1"/>
      <c r="E869" s="1"/>
      <c r="F869" s="1"/>
      <c r="G869" s="4"/>
      <c r="H869" s="5"/>
      <c r="I869" s="5"/>
      <c r="J869" s="2"/>
      <c r="K869" s="7"/>
      <c r="L869" s="2"/>
      <c r="M869" s="2"/>
    </row>
    <row r="870" spans="1:13" ht="12.75" customHeight="1" x14ac:dyDescent="0.2">
      <c r="A870" s="10"/>
      <c r="B870" s="1"/>
      <c r="C870" s="1"/>
      <c r="D870" s="1"/>
      <c r="E870" s="1"/>
      <c r="F870" s="1"/>
      <c r="G870" s="4"/>
      <c r="H870" s="5"/>
      <c r="I870" s="5"/>
      <c r="J870" s="2"/>
      <c r="K870" s="7"/>
      <c r="L870" s="2"/>
      <c r="M870" s="2"/>
    </row>
  </sheetData>
  <autoFilter ref="A2:M2" xr:uid="{E8F818DB-793E-483D-83A4-3482723696E1}"/>
  <mergeCells count="1">
    <mergeCell ref="B1:M1"/>
  </mergeCells>
  <pageMargins left="0.511811024" right="0.511811024" top="0.78740157499999996" bottom="0.78740157499999996" header="0.31496062000000002" footer="0.31496062000000002"/>
  <pageSetup paperSize="9" scale="48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67286-3CA4-47AC-B859-E9D0263B93CF}">
  <sheetPr>
    <tabColor rgb="FF33CCFF"/>
    <pageSetUpPr fitToPage="1"/>
  </sheetPr>
  <dimension ref="A1:R870"/>
  <sheetViews>
    <sheetView showGridLines="0" zoomScale="55" zoomScaleNormal="55" workbookViewId="0">
      <selection activeCell="C4" sqref="C4"/>
    </sheetView>
  </sheetViews>
  <sheetFormatPr defaultColWidth="14.42578125" defaultRowHeight="12.75" x14ac:dyDescent="0.2"/>
  <cols>
    <col min="1" max="1" width="13.42578125" style="15" customWidth="1"/>
    <col min="2" max="2" width="55.140625" style="15" customWidth="1"/>
    <col min="3" max="3" width="37.42578125" style="9" customWidth="1"/>
    <col min="4" max="5" width="31.140625" style="9" customWidth="1"/>
    <col min="6" max="6" width="45.85546875" style="15" customWidth="1"/>
    <col min="7" max="7" width="46.7109375" style="15" customWidth="1"/>
    <col min="8" max="8" width="46.5703125" style="15" bestFit="1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" width="23.140625" style="73" customWidth="1"/>
    <col min="17" max="17" width="32.28515625" style="9" bestFit="1" customWidth="1"/>
    <col min="18" max="18" width="29" style="9" customWidth="1"/>
    <col min="19" max="19" width="35.5703125" style="15" customWidth="1"/>
    <col min="20" max="16384" width="14.42578125" style="15"/>
  </cols>
  <sheetData>
    <row r="1" spans="1:18" ht="71.45" customHeight="1" x14ac:dyDescent="0.2">
      <c r="A1" s="3" t="s">
        <v>1</v>
      </c>
      <c r="B1" s="695" t="s">
        <v>1204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96"/>
      <c r="Q1" s="696"/>
      <c r="R1" s="696"/>
    </row>
    <row r="2" spans="1:18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72" t="s">
        <v>19</v>
      </c>
      <c r="Q2" s="64" t="s">
        <v>20</v>
      </c>
      <c r="R2" s="64" t="s">
        <v>11</v>
      </c>
    </row>
    <row r="3" spans="1:18" s="49" customFormat="1" ht="128.25" x14ac:dyDescent="0.2">
      <c r="A3" s="243" t="s">
        <v>565</v>
      </c>
      <c r="B3" s="97" t="s">
        <v>566</v>
      </c>
      <c r="C3" s="209" t="s">
        <v>861</v>
      </c>
      <c r="D3" s="366" t="s">
        <v>809</v>
      </c>
      <c r="E3" s="218"/>
      <c r="F3" s="16"/>
      <c r="G3" s="27" t="s">
        <v>1029</v>
      </c>
      <c r="H3" s="27" t="s">
        <v>1032</v>
      </c>
      <c r="I3" s="67" t="s">
        <v>1022</v>
      </c>
      <c r="J3" s="38"/>
      <c r="K3" s="68"/>
      <c r="L3" s="28"/>
      <c r="M3" s="29"/>
      <c r="N3" s="30">
        <f>500.85-L3</f>
        <v>500.85</v>
      </c>
      <c r="O3" s="85" t="s">
        <v>623</v>
      </c>
      <c r="P3" s="86">
        <v>4</v>
      </c>
      <c r="Q3" s="76">
        <f>R3*P3</f>
        <v>208</v>
      </c>
      <c r="R3" s="77">
        <v>52</v>
      </c>
    </row>
    <row r="4" spans="1:18" s="113" customFormat="1" ht="81.75" x14ac:dyDescent="0.2">
      <c r="A4" s="243" t="s">
        <v>478</v>
      </c>
      <c r="B4" s="97" t="s">
        <v>479</v>
      </c>
      <c r="C4" s="239" t="s">
        <v>992</v>
      </c>
      <c r="D4" s="354" t="s">
        <v>809</v>
      </c>
      <c r="E4" s="218"/>
      <c r="F4" s="100" t="s">
        <v>1413</v>
      </c>
      <c r="G4" s="23"/>
      <c r="H4" s="23"/>
      <c r="I4" s="314"/>
      <c r="J4" s="101"/>
      <c r="K4" s="315"/>
      <c r="L4" s="316"/>
      <c r="M4" s="312">
        <v>500.85</v>
      </c>
      <c r="N4" s="102">
        <v>500.85</v>
      </c>
      <c r="O4" s="292" t="s">
        <v>580</v>
      </c>
      <c r="P4" s="112"/>
      <c r="Q4" s="104"/>
      <c r="R4" s="105"/>
    </row>
    <row r="5" spans="1:18" ht="57.75" customHeight="1" x14ac:dyDescent="0.2">
      <c r="A5" s="10"/>
      <c r="B5" s="1"/>
      <c r="C5" s="1"/>
      <c r="D5" s="1"/>
      <c r="E5" s="1"/>
      <c r="F5" s="1"/>
      <c r="G5" s="10"/>
      <c r="H5" s="10"/>
      <c r="I5" s="10"/>
      <c r="J5" s="4"/>
      <c r="K5" s="11"/>
      <c r="L5" s="11"/>
      <c r="M5" s="5"/>
      <c r="N5" s="312">
        <f>SUM(N3:N4)</f>
        <v>1001.7</v>
      </c>
      <c r="O5" s="2"/>
      <c r="P5" s="7"/>
      <c r="Q5" s="312">
        <f>SUM(Q3:Q4)</f>
        <v>208</v>
      </c>
      <c r="R5" s="2"/>
    </row>
    <row r="6" spans="1:18" ht="44.25" customHeight="1" x14ac:dyDescent="0.2">
      <c r="A6" s="10"/>
      <c r="B6" s="1"/>
      <c r="C6" s="1"/>
      <c r="D6" s="1"/>
      <c r="E6" s="1"/>
      <c r="F6" s="1"/>
      <c r="G6" s="10"/>
      <c r="H6" s="10"/>
      <c r="I6" s="10"/>
      <c r="J6" s="4"/>
      <c r="K6" s="11"/>
      <c r="L6" s="11"/>
      <c r="M6" s="5"/>
      <c r="N6" s="196" t="s">
        <v>80</v>
      </c>
      <c r="O6" s="2"/>
      <c r="P6" s="7"/>
      <c r="Q6" s="196" t="s">
        <v>623</v>
      </c>
      <c r="R6" s="2"/>
    </row>
    <row r="7" spans="1:18" ht="12.75" customHeight="1" x14ac:dyDescent="0.2">
      <c r="A7" s="10"/>
      <c r="B7" s="1"/>
      <c r="C7" s="1"/>
      <c r="D7" s="1"/>
      <c r="E7" s="1"/>
      <c r="F7" s="1"/>
      <c r="G7" s="10"/>
      <c r="H7" s="10"/>
      <c r="I7" s="10"/>
      <c r="J7" s="4"/>
      <c r="K7" s="11"/>
      <c r="L7" s="11"/>
      <c r="M7" s="5"/>
      <c r="N7" s="5"/>
      <c r="O7" s="2"/>
      <c r="P7" s="7"/>
      <c r="Q7" s="2"/>
      <c r="R7" s="2"/>
    </row>
    <row r="8" spans="1:18" ht="12.75" customHeight="1" x14ac:dyDescent="0.2">
      <c r="A8" s="10"/>
      <c r="B8" s="1"/>
      <c r="C8" s="1"/>
      <c r="D8" s="1"/>
      <c r="E8" s="1"/>
      <c r="F8" s="1"/>
      <c r="G8" s="10"/>
      <c r="H8" s="10"/>
      <c r="I8" s="10"/>
      <c r="J8" s="4"/>
      <c r="K8" s="11"/>
      <c r="L8" s="11"/>
      <c r="M8" s="5"/>
      <c r="N8" s="5"/>
      <c r="O8" s="2"/>
      <c r="P8" s="7"/>
      <c r="Q8" s="2"/>
      <c r="R8" s="2"/>
    </row>
    <row r="9" spans="1:18" ht="12.75" customHeight="1" x14ac:dyDescent="0.2">
      <c r="A9" s="10"/>
      <c r="B9" s="1"/>
      <c r="C9" s="1"/>
      <c r="D9" s="1"/>
      <c r="E9" s="1"/>
      <c r="F9" s="1"/>
      <c r="G9" s="10"/>
      <c r="H9" s="10"/>
      <c r="I9" s="10"/>
      <c r="J9" s="4"/>
      <c r="K9" s="11"/>
      <c r="L9" s="11"/>
      <c r="M9" s="5"/>
      <c r="N9" s="5"/>
      <c r="O9" s="2"/>
      <c r="P9" s="7"/>
      <c r="Q9" s="2"/>
      <c r="R9" s="2"/>
    </row>
    <row r="10" spans="1:18" ht="12.75" customHeight="1" x14ac:dyDescent="0.2">
      <c r="A10" s="10"/>
      <c r="B10" s="1"/>
      <c r="C10" s="1"/>
      <c r="D10" s="1"/>
      <c r="E10" s="1"/>
      <c r="F10" s="1"/>
      <c r="G10" s="10"/>
      <c r="H10" s="10"/>
      <c r="I10" s="10"/>
      <c r="J10" s="4"/>
      <c r="K10" s="11"/>
      <c r="L10" s="11"/>
      <c r="M10" s="5"/>
      <c r="N10" s="5"/>
      <c r="O10" s="2"/>
      <c r="P10" s="7"/>
      <c r="Q10" s="2"/>
      <c r="R10" s="2"/>
    </row>
    <row r="11" spans="1:18" ht="12.75" customHeight="1" x14ac:dyDescent="0.2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5"/>
      <c r="O11" s="2"/>
      <c r="P11" s="7"/>
      <c r="Q11" s="2"/>
      <c r="R11" s="2"/>
    </row>
    <row r="12" spans="1:18" ht="12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5"/>
      <c r="O12" s="2"/>
      <c r="P12" s="7"/>
      <c r="Q12" s="2"/>
      <c r="R12" s="2"/>
    </row>
    <row r="13" spans="1:18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  <c r="P13" s="7"/>
      <c r="Q13" s="2"/>
      <c r="R13" s="2"/>
    </row>
    <row r="14" spans="1:18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  <c r="P14" s="7"/>
      <c r="Q14" s="2"/>
      <c r="R14" s="2"/>
    </row>
    <row r="15" spans="1:18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  <c r="P15" s="7"/>
      <c r="Q15" s="2"/>
      <c r="R15" s="2"/>
    </row>
    <row r="16" spans="1:18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  <c r="P16" s="7"/>
      <c r="Q16" s="2"/>
      <c r="R16" s="2"/>
    </row>
    <row r="17" spans="1:18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  <c r="P17" s="7"/>
      <c r="Q17" s="2"/>
      <c r="R17" s="2"/>
    </row>
    <row r="18" spans="1:18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  <c r="P18" s="7"/>
      <c r="Q18" s="2"/>
      <c r="R18" s="2"/>
    </row>
    <row r="19" spans="1:18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  <c r="P19" s="7"/>
      <c r="Q19" s="2"/>
      <c r="R19" s="2"/>
    </row>
    <row r="20" spans="1:18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  <c r="P20" s="7"/>
      <c r="Q20" s="2"/>
      <c r="R20" s="2"/>
    </row>
    <row r="21" spans="1:18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  <c r="P21" s="7"/>
      <c r="Q21" s="2"/>
      <c r="R21" s="2"/>
    </row>
    <row r="22" spans="1:18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  <c r="P22" s="7"/>
      <c r="Q22" s="2"/>
      <c r="R22" s="2"/>
    </row>
    <row r="23" spans="1:18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  <c r="P23" s="7"/>
      <c r="Q23" s="2"/>
      <c r="R23" s="2"/>
    </row>
    <row r="24" spans="1:18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  <c r="P24" s="7"/>
      <c r="Q24" s="2"/>
      <c r="R24" s="2"/>
    </row>
    <row r="25" spans="1:18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  <c r="P25" s="7"/>
      <c r="Q25" s="2"/>
      <c r="R25" s="2"/>
    </row>
    <row r="26" spans="1:18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  <c r="P26" s="7"/>
      <c r="Q26" s="2"/>
      <c r="R26" s="2"/>
    </row>
    <row r="27" spans="1:18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  <c r="P27" s="7"/>
      <c r="Q27" s="2"/>
      <c r="R27" s="2"/>
    </row>
    <row r="28" spans="1:18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  <c r="P28" s="7"/>
      <c r="Q28" s="2"/>
      <c r="R28" s="2"/>
    </row>
    <row r="29" spans="1:18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  <c r="P29" s="7"/>
      <c r="Q29" s="2"/>
      <c r="R29" s="2"/>
    </row>
    <row r="30" spans="1:18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  <c r="P30" s="7"/>
      <c r="Q30" s="2"/>
      <c r="R30" s="2"/>
    </row>
    <row r="31" spans="1:18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  <c r="P31" s="7"/>
      <c r="Q31" s="2"/>
      <c r="R31" s="2"/>
    </row>
    <row r="32" spans="1:18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  <c r="P32" s="7"/>
      <c r="Q32" s="2"/>
      <c r="R32" s="2"/>
    </row>
    <row r="33" spans="1:18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  <c r="P33" s="7"/>
      <c r="Q33" s="2"/>
      <c r="R33" s="2"/>
    </row>
    <row r="34" spans="1:18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  <c r="P34" s="7"/>
      <c r="Q34" s="2"/>
      <c r="R34" s="2"/>
    </row>
    <row r="35" spans="1:18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  <c r="P35" s="7"/>
      <c r="Q35" s="2"/>
      <c r="R35" s="2"/>
    </row>
    <row r="36" spans="1:18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  <c r="P36" s="7"/>
      <c r="Q36" s="2"/>
      <c r="R36" s="2"/>
    </row>
    <row r="37" spans="1:18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  <c r="P37" s="7"/>
      <c r="Q37" s="2"/>
      <c r="R37" s="2"/>
    </row>
    <row r="38" spans="1:18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  <c r="P38" s="7"/>
      <c r="Q38" s="2"/>
      <c r="R38" s="2"/>
    </row>
    <row r="39" spans="1:18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  <c r="P39" s="7"/>
      <c r="Q39" s="2"/>
      <c r="R39" s="2"/>
    </row>
    <row r="40" spans="1:18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  <c r="P40" s="7"/>
      <c r="Q40" s="2"/>
      <c r="R40" s="2"/>
    </row>
    <row r="41" spans="1:18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  <c r="P41" s="7"/>
      <c r="Q41" s="2"/>
      <c r="R41" s="2"/>
    </row>
    <row r="42" spans="1:18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  <c r="P42" s="7"/>
      <c r="Q42" s="2"/>
      <c r="R42" s="2"/>
    </row>
    <row r="43" spans="1:18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  <c r="P43" s="7"/>
      <c r="Q43" s="2"/>
      <c r="R43" s="2"/>
    </row>
    <row r="44" spans="1:18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  <c r="P44" s="7"/>
      <c r="Q44" s="2"/>
      <c r="R44" s="2"/>
    </row>
    <row r="45" spans="1:18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  <c r="P45" s="7"/>
      <c r="Q45" s="2"/>
      <c r="R45" s="2"/>
    </row>
    <row r="46" spans="1:18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  <c r="P46" s="7"/>
      <c r="Q46" s="2"/>
      <c r="R46" s="2"/>
    </row>
    <row r="47" spans="1:18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  <c r="P47" s="7"/>
      <c r="Q47" s="2"/>
      <c r="R47" s="2"/>
    </row>
    <row r="48" spans="1:18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  <c r="P48" s="7"/>
      <c r="Q48" s="2"/>
      <c r="R48" s="2"/>
    </row>
    <row r="49" spans="1:18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  <c r="P49" s="7"/>
      <c r="Q49" s="2"/>
      <c r="R49" s="2"/>
    </row>
    <row r="50" spans="1:18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  <c r="P50" s="7"/>
      <c r="Q50" s="2"/>
      <c r="R50" s="2"/>
    </row>
    <row r="51" spans="1:18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  <c r="P51" s="7"/>
      <c r="Q51" s="2"/>
      <c r="R51" s="2"/>
    </row>
    <row r="52" spans="1:18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  <c r="P52" s="7"/>
      <c r="Q52" s="2"/>
      <c r="R52" s="2"/>
    </row>
    <row r="53" spans="1:18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  <c r="P53" s="7"/>
      <c r="Q53" s="2"/>
      <c r="R53" s="2"/>
    </row>
    <row r="54" spans="1:18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  <c r="P54" s="7"/>
      <c r="Q54" s="2"/>
      <c r="R54" s="2"/>
    </row>
    <row r="55" spans="1:18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  <c r="P55" s="7"/>
      <c r="Q55" s="2"/>
      <c r="R55" s="2"/>
    </row>
    <row r="56" spans="1:18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  <c r="P56" s="7"/>
      <c r="Q56" s="2"/>
      <c r="R56" s="2"/>
    </row>
    <row r="57" spans="1:18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  <c r="P57" s="7"/>
      <c r="Q57" s="2"/>
      <c r="R57" s="2"/>
    </row>
    <row r="58" spans="1:18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  <c r="P58" s="7"/>
      <c r="Q58" s="2"/>
      <c r="R58" s="2"/>
    </row>
    <row r="59" spans="1:18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  <c r="P59" s="7"/>
      <c r="Q59" s="2"/>
      <c r="R59" s="2"/>
    </row>
    <row r="60" spans="1:18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  <c r="P60" s="7"/>
      <c r="Q60" s="2"/>
      <c r="R60" s="2"/>
    </row>
    <row r="61" spans="1:18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  <c r="P61" s="7"/>
      <c r="Q61" s="2"/>
      <c r="R61" s="2"/>
    </row>
    <row r="62" spans="1:18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  <c r="P62" s="7"/>
      <c r="Q62" s="2"/>
      <c r="R62" s="2"/>
    </row>
    <row r="63" spans="1:18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  <c r="P63" s="7"/>
      <c r="Q63" s="2"/>
      <c r="R63" s="2"/>
    </row>
    <row r="64" spans="1:18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  <c r="P64" s="7"/>
      <c r="Q64" s="2"/>
      <c r="R64" s="2"/>
    </row>
    <row r="65" spans="1:18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  <c r="P65" s="7"/>
      <c r="Q65" s="2"/>
      <c r="R65" s="2"/>
    </row>
    <row r="66" spans="1:18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  <c r="P66" s="7"/>
      <c r="Q66" s="2"/>
      <c r="R66" s="2"/>
    </row>
    <row r="67" spans="1:18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  <c r="P67" s="7"/>
      <c r="Q67" s="2"/>
      <c r="R67" s="2"/>
    </row>
    <row r="68" spans="1:18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  <c r="P68" s="7"/>
      <c r="Q68" s="2"/>
      <c r="R68" s="2"/>
    </row>
    <row r="69" spans="1:18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  <c r="P69" s="7"/>
      <c r="Q69" s="2"/>
      <c r="R69" s="2"/>
    </row>
    <row r="70" spans="1:18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  <c r="P70" s="7"/>
      <c r="Q70" s="2"/>
      <c r="R70" s="2"/>
    </row>
    <row r="71" spans="1:18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  <c r="P71" s="7"/>
      <c r="Q71" s="2"/>
      <c r="R71" s="2"/>
    </row>
    <row r="72" spans="1:18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  <c r="P72" s="7"/>
      <c r="Q72" s="2"/>
      <c r="R72" s="2"/>
    </row>
    <row r="73" spans="1:18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  <c r="P73" s="7"/>
      <c r="Q73" s="2"/>
      <c r="R73" s="2"/>
    </row>
    <row r="74" spans="1:18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  <c r="P74" s="7"/>
      <c r="Q74" s="2"/>
      <c r="R74" s="2"/>
    </row>
    <row r="75" spans="1:18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  <c r="P75" s="7"/>
      <c r="Q75" s="2"/>
      <c r="R75" s="2"/>
    </row>
    <row r="76" spans="1:18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  <c r="P76" s="7"/>
      <c r="Q76" s="2"/>
      <c r="R76" s="2"/>
    </row>
    <row r="77" spans="1:18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  <c r="P77" s="7"/>
      <c r="Q77" s="2"/>
      <c r="R77" s="2"/>
    </row>
    <row r="78" spans="1:18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  <c r="P78" s="7"/>
      <c r="Q78" s="2"/>
      <c r="R78" s="2"/>
    </row>
    <row r="79" spans="1:18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  <c r="P79" s="7"/>
      <c r="Q79" s="2"/>
      <c r="R79" s="2"/>
    </row>
    <row r="80" spans="1:18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  <c r="P80" s="7"/>
      <c r="Q80" s="2"/>
      <c r="R80" s="2"/>
    </row>
    <row r="81" spans="1:18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  <c r="P81" s="7"/>
      <c r="Q81" s="2"/>
      <c r="R81" s="2"/>
    </row>
    <row r="82" spans="1:18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  <c r="P82" s="7"/>
      <c r="Q82" s="2"/>
      <c r="R82" s="2"/>
    </row>
    <row r="83" spans="1:18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  <c r="P83" s="7"/>
      <c r="Q83" s="2"/>
      <c r="R83" s="2"/>
    </row>
    <row r="84" spans="1:18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  <c r="P84" s="7"/>
      <c r="Q84" s="2"/>
      <c r="R84" s="2"/>
    </row>
    <row r="85" spans="1:18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  <c r="P85" s="7"/>
      <c r="Q85" s="2"/>
      <c r="R85" s="2"/>
    </row>
    <row r="86" spans="1:18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  <c r="P86" s="7"/>
      <c r="Q86" s="2"/>
      <c r="R86" s="2"/>
    </row>
    <row r="87" spans="1:18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  <c r="P87" s="7"/>
      <c r="Q87" s="2"/>
      <c r="R87" s="2"/>
    </row>
    <row r="88" spans="1:18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  <c r="P88" s="7"/>
      <c r="Q88" s="2"/>
      <c r="R88" s="2"/>
    </row>
    <row r="89" spans="1:18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  <c r="P89" s="7"/>
      <c r="Q89" s="2"/>
      <c r="R89" s="2"/>
    </row>
    <row r="90" spans="1:18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  <c r="P90" s="7"/>
      <c r="Q90" s="2"/>
      <c r="R90" s="2"/>
    </row>
    <row r="91" spans="1:18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  <c r="P91" s="7"/>
      <c r="Q91" s="2"/>
      <c r="R91" s="2"/>
    </row>
    <row r="92" spans="1:18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  <c r="P92" s="7"/>
      <c r="Q92" s="2"/>
      <c r="R92" s="2"/>
    </row>
    <row r="93" spans="1:18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  <c r="P93" s="7"/>
      <c r="Q93" s="2"/>
      <c r="R93" s="2"/>
    </row>
    <row r="94" spans="1:18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  <c r="P94" s="7"/>
      <c r="Q94" s="2"/>
      <c r="R94" s="2"/>
    </row>
    <row r="95" spans="1:18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  <c r="P95" s="7"/>
      <c r="Q95" s="2"/>
      <c r="R95" s="2"/>
    </row>
    <row r="96" spans="1:18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  <c r="P96" s="7"/>
      <c r="Q96" s="2"/>
      <c r="R96" s="2"/>
    </row>
    <row r="97" spans="1:18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  <c r="P97" s="7"/>
      <c r="Q97" s="2"/>
      <c r="R97" s="2"/>
    </row>
    <row r="98" spans="1:18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  <c r="P98" s="7"/>
      <c r="Q98" s="2"/>
      <c r="R98" s="2"/>
    </row>
    <row r="99" spans="1:18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  <c r="P99" s="7"/>
      <c r="Q99" s="2"/>
      <c r="R99" s="2"/>
    </row>
    <row r="100" spans="1:18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  <c r="P100" s="7"/>
      <c r="Q100" s="2"/>
      <c r="R100" s="2"/>
    </row>
    <row r="101" spans="1:18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  <c r="P101" s="7"/>
      <c r="Q101" s="2"/>
      <c r="R101" s="2"/>
    </row>
    <row r="102" spans="1:18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  <c r="P102" s="7"/>
      <c r="Q102" s="2"/>
      <c r="R102" s="2"/>
    </row>
    <row r="103" spans="1:18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  <c r="P103" s="7"/>
      <c r="Q103" s="2"/>
      <c r="R103" s="2"/>
    </row>
    <row r="104" spans="1:18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  <c r="P104" s="7"/>
      <c r="Q104" s="2"/>
      <c r="R104" s="2"/>
    </row>
    <row r="105" spans="1:18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  <c r="P105" s="7"/>
      <c r="Q105" s="2"/>
      <c r="R105" s="2"/>
    </row>
    <row r="106" spans="1:18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  <c r="P106" s="7"/>
      <c r="Q106" s="2"/>
      <c r="R106" s="2"/>
    </row>
    <row r="107" spans="1:18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  <c r="P107" s="7"/>
      <c r="Q107" s="2"/>
      <c r="R107" s="2"/>
    </row>
    <row r="108" spans="1:18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  <c r="P108" s="7"/>
      <c r="Q108" s="2"/>
      <c r="R108" s="2"/>
    </row>
    <row r="109" spans="1:18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  <c r="P109" s="7"/>
      <c r="Q109" s="2"/>
      <c r="R109" s="2"/>
    </row>
    <row r="110" spans="1:18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  <c r="P110" s="7"/>
      <c r="Q110" s="2"/>
      <c r="R110" s="2"/>
    </row>
    <row r="111" spans="1:18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  <c r="P111" s="7"/>
      <c r="Q111" s="2"/>
      <c r="R111" s="2"/>
    </row>
    <row r="112" spans="1:18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  <c r="P112" s="7"/>
      <c r="Q112" s="2"/>
      <c r="R112" s="2"/>
    </row>
    <row r="113" spans="1:18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  <c r="P113" s="7"/>
      <c r="Q113" s="2"/>
      <c r="R113" s="2"/>
    </row>
    <row r="114" spans="1:18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  <c r="P114" s="7"/>
      <c r="Q114" s="2"/>
      <c r="R114" s="2"/>
    </row>
    <row r="115" spans="1:18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  <c r="P115" s="7"/>
      <c r="Q115" s="2"/>
      <c r="R115" s="2"/>
    </row>
    <row r="116" spans="1:18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  <c r="P116" s="7"/>
      <c r="Q116" s="2"/>
      <c r="R116" s="2"/>
    </row>
    <row r="117" spans="1:18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  <c r="P117" s="7"/>
      <c r="Q117" s="2"/>
      <c r="R117" s="2"/>
    </row>
    <row r="118" spans="1:18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  <c r="P118" s="7"/>
      <c r="Q118" s="2"/>
      <c r="R118" s="2"/>
    </row>
    <row r="119" spans="1:18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  <c r="P119" s="7"/>
      <c r="Q119" s="2"/>
      <c r="R119" s="2"/>
    </row>
    <row r="120" spans="1:18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  <c r="P120" s="7"/>
      <c r="Q120" s="2"/>
      <c r="R120" s="2"/>
    </row>
    <row r="121" spans="1:18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  <c r="P121" s="7"/>
      <c r="Q121" s="2"/>
      <c r="R121" s="2"/>
    </row>
    <row r="122" spans="1:18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  <c r="P122" s="7"/>
      <c r="Q122" s="2"/>
      <c r="R122" s="2"/>
    </row>
    <row r="123" spans="1:18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  <c r="P123" s="7"/>
      <c r="Q123" s="2"/>
      <c r="R123" s="2"/>
    </row>
    <row r="124" spans="1:18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  <c r="P124" s="7"/>
      <c r="Q124" s="2"/>
      <c r="R124" s="2"/>
    </row>
    <row r="125" spans="1:18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  <c r="P125" s="7"/>
      <c r="Q125" s="2"/>
      <c r="R125" s="2"/>
    </row>
    <row r="126" spans="1:18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  <c r="P126" s="7"/>
      <c r="Q126" s="2"/>
      <c r="R126" s="2"/>
    </row>
    <row r="127" spans="1:18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  <c r="P127" s="7"/>
      <c r="Q127" s="2"/>
      <c r="R127" s="2"/>
    </row>
    <row r="128" spans="1:18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  <c r="P128" s="7"/>
      <c r="Q128" s="2"/>
      <c r="R128" s="2"/>
    </row>
    <row r="129" spans="1:18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  <c r="P129" s="7"/>
      <c r="Q129" s="2"/>
      <c r="R129" s="2"/>
    </row>
    <row r="130" spans="1:18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  <c r="P130" s="7"/>
      <c r="Q130" s="2"/>
      <c r="R130" s="2"/>
    </row>
    <row r="131" spans="1:18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  <c r="P131" s="7"/>
      <c r="Q131" s="2"/>
      <c r="R131" s="2"/>
    </row>
    <row r="132" spans="1:18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  <c r="P132" s="7"/>
      <c r="Q132" s="2"/>
      <c r="R132" s="2"/>
    </row>
    <row r="133" spans="1:18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  <c r="P133" s="7"/>
      <c r="Q133" s="2"/>
      <c r="R133" s="2"/>
    </row>
    <row r="134" spans="1:18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  <c r="P134" s="7"/>
      <c r="Q134" s="2"/>
      <c r="R134" s="2"/>
    </row>
    <row r="135" spans="1:18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  <c r="P135" s="7"/>
      <c r="Q135" s="2"/>
      <c r="R135" s="2"/>
    </row>
    <row r="136" spans="1:18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  <c r="P136" s="7"/>
      <c r="Q136" s="2"/>
      <c r="R136" s="2"/>
    </row>
    <row r="137" spans="1:18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  <c r="P137" s="7"/>
      <c r="Q137" s="2"/>
      <c r="R137" s="2"/>
    </row>
    <row r="138" spans="1:18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  <c r="P138" s="7"/>
      <c r="Q138" s="2"/>
      <c r="R138" s="2"/>
    </row>
    <row r="139" spans="1:18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  <c r="P139" s="7"/>
      <c r="Q139" s="2"/>
      <c r="R139" s="2"/>
    </row>
    <row r="140" spans="1:18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  <c r="P140" s="7"/>
      <c r="Q140" s="2"/>
      <c r="R140" s="2"/>
    </row>
    <row r="141" spans="1:18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  <c r="P141" s="7"/>
      <c r="Q141" s="2"/>
      <c r="R141" s="2"/>
    </row>
    <row r="142" spans="1:18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  <c r="P142" s="7"/>
      <c r="Q142" s="2"/>
      <c r="R142" s="2"/>
    </row>
    <row r="143" spans="1:18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  <c r="P143" s="7"/>
      <c r="Q143" s="2"/>
      <c r="R143" s="2"/>
    </row>
    <row r="144" spans="1:18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  <c r="P144" s="7"/>
      <c r="Q144" s="2"/>
      <c r="R144" s="2"/>
    </row>
    <row r="145" spans="1:18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  <c r="P145" s="7"/>
      <c r="Q145" s="2"/>
      <c r="R145" s="2"/>
    </row>
    <row r="146" spans="1:18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  <c r="P146" s="7"/>
      <c r="Q146" s="2"/>
      <c r="R146" s="2"/>
    </row>
    <row r="147" spans="1:18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  <c r="P147" s="7"/>
      <c r="Q147" s="2"/>
      <c r="R147" s="2"/>
    </row>
    <row r="148" spans="1:18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  <c r="P148" s="7"/>
      <c r="Q148" s="2"/>
      <c r="R148" s="2"/>
    </row>
    <row r="149" spans="1:18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  <c r="P149" s="7"/>
      <c r="Q149" s="2"/>
      <c r="R149" s="2"/>
    </row>
    <row r="150" spans="1:18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  <c r="P150" s="7"/>
      <c r="Q150" s="2"/>
      <c r="R150" s="2"/>
    </row>
    <row r="151" spans="1:18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  <c r="P151" s="7"/>
      <c r="Q151" s="2"/>
      <c r="R151" s="2"/>
    </row>
    <row r="152" spans="1:18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  <c r="P152" s="7"/>
      <c r="Q152" s="2"/>
      <c r="R152" s="2"/>
    </row>
    <row r="153" spans="1:18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  <c r="P153" s="7"/>
      <c r="Q153" s="2"/>
      <c r="R153" s="2"/>
    </row>
    <row r="154" spans="1:18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  <c r="P154" s="7"/>
      <c r="Q154" s="2"/>
      <c r="R154" s="2"/>
    </row>
    <row r="155" spans="1:18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  <c r="P155" s="7"/>
      <c r="Q155" s="2"/>
      <c r="R155" s="2"/>
    </row>
    <row r="156" spans="1:18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  <c r="P156" s="7"/>
      <c r="Q156" s="2"/>
      <c r="R156" s="2"/>
    </row>
    <row r="157" spans="1:18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  <c r="P157" s="7"/>
      <c r="Q157" s="2"/>
      <c r="R157" s="2"/>
    </row>
    <row r="158" spans="1:18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  <c r="P158" s="7"/>
      <c r="Q158" s="2"/>
      <c r="R158" s="2"/>
    </row>
    <row r="159" spans="1:18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  <c r="P159" s="7"/>
      <c r="Q159" s="2"/>
      <c r="R159" s="2"/>
    </row>
    <row r="160" spans="1:18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  <c r="P160" s="7"/>
      <c r="Q160" s="2"/>
      <c r="R160" s="2"/>
    </row>
    <row r="161" spans="1:18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  <c r="P161" s="7"/>
      <c r="Q161" s="2"/>
      <c r="R161" s="2"/>
    </row>
    <row r="162" spans="1:18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  <c r="P162" s="7"/>
      <c r="Q162" s="2"/>
      <c r="R162" s="2"/>
    </row>
    <row r="163" spans="1:18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  <c r="P163" s="7"/>
      <c r="Q163" s="2"/>
      <c r="R163" s="2"/>
    </row>
    <row r="164" spans="1:18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  <c r="P164" s="7"/>
      <c r="Q164" s="2"/>
      <c r="R164" s="2"/>
    </row>
    <row r="165" spans="1:18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  <c r="P165" s="7"/>
      <c r="Q165" s="2"/>
      <c r="R165" s="2"/>
    </row>
    <row r="166" spans="1:18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  <c r="P166" s="7"/>
      <c r="Q166" s="2"/>
      <c r="R166" s="2"/>
    </row>
    <row r="167" spans="1:18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  <c r="P167" s="7"/>
      <c r="Q167" s="2"/>
      <c r="R167" s="2"/>
    </row>
    <row r="168" spans="1:18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  <c r="P168" s="7"/>
      <c r="Q168" s="2"/>
      <c r="R168" s="2"/>
    </row>
    <row r="169" spans="1:18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  <c r="P169" s="7"/>
      <c r="Q169" s="2"/>
      <c r="R169" s="2"/>
    </row>
    <row r="170" spans="1:18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  <c r="P170" s="7"/>
      <c r="Q170" s="2"/>
      <c r="R170" s="2"/>
    </row>
    <row r="171" spans="1:18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  <c r="P171" s="7"/>
      <c r="Q171" s="2"/>
      <c r="R171" s="2"/>
    </row>
    <row r="172" spans="1:18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  <c r="P172" s="7"/>
      <c r="Q172" s="2"/>
      <c r="R172" s="2"/>
    </row>
    <row r="173" spans="1:18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  <c r="P173" s="7"/>
      <c r="Q173" s="2"/>
      <c r="R173" s="2"/>
    </row>
    <row r="174" spans="1:18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  <c r="P174" s="7"/>
      <c r="Q174" s="2"/>
      <c r="R174" s="2"/>
    </row>
    <row r="175" spans="1:18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  <c r="P175" s="7"/>
      <c r="Q175" s="2"/>
      <c r="R175" s="2"/>
    </row>
    <row r="176" spans="1:18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  <c r="P176" s="7"/>
      <c r="Q176" s="2"/>
      <c r="R176" s="2"/>
    </row>
    <row r="177" spans="1:18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  <c r="P177" s="7"/>
      <c r="Q177" s="2"/>
      <c r="R177" s="2"/>
    </row>
    <row r="178" spans="1:18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  <c r="P178" s="7"/>
      <c r="Q178" s="2"/>
      <c r="R178" s="2"/>
    </row>
    <row r="179" spans="1:18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  <c r="P179" s="7"/>
      <c r="Q179" s="2"/>
      <c r="R179" s="2"/>
    </row>
    <row r="180" spans="1:18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  <c r="P180" s="7"/>
      <c r="Q180" s="2"/>
      <c r="R180" s="2"/>
    </row>
    <row r="181" spans="1:18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  <c r="P181" s="7"/>
      <c r="Q181" s="2"/>
      <c r="R181" s="2"/>
    </row>
    <row r="182" spans="1:18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  <c r="P182" s="7"/>
      <c r="Q182" s="2"/>
      <c r="R182" s="2"/>
    </row>
    <row r="183" spans="1:18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  <c r="P183" s="7"/>
      <c r="Q183" s="2"/>
      <c r="R183" s="2"/>
    </row>
    <row r="184" spans="1:18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  <c r="P184" s="7"/>
      <c r="Q184" s="2"/>
      <c r="R184" s="2"/>
    </row>
    <row r="185" spans="1:18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  <c r="P185" s="7"/>
      <c r="Q185" s="2"/>
      <c r="R185" s="2"/>
    </row>
    <row r="186" spans="1:18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  <c r="P186" s="7"/>
      <c r="Q186" s="2"/>
      <c r="R186" s="2"/>
    </row>
    <row r="187" spans="1:18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  <c r="P187" s="7"/>
      <c r="Q187" s="2"/>
      <c r="R187" s="2"/>
    </row>
    <row r="188" spans="1:18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  <c r="P188" s="7"/>
      <c r="Q188" s="2"/>
      <c r="R188" s="2"/>
    </row>
    <row r="189" spans="1:18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  <c r="P189" s="7"/>
      <c r="Q189" s="2"/>
      <c r="R189" s="2"/>
    </row>
    <row r="190" spans="1:18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  <c r="P190" s="7"/>
      <c r="Q190" s="2"/>
      <c r="R190" s="2"/>
    </row>
    <row r="191" spans="1:18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  <c r="P191" s="7"/>
      <c r="Q191" s="2"/>
      <c r="R191" s="2"/>
    </row>
    <row r="192" spans="1:18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  <c r="P192" s="7"/>
      <c r="Q192" s="2"/>
      <c r="R192" s="2"/>
    </row>
    <row r="193" spans="1:18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  <c r="P193" s="7"/>
      <c r="Q193" s="2"/>
      <c r="R193" s="2"/>
    </row>
    <row r="194" spans="1:18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  <c r="P194" s="7"/>
      <c r="Q194" s="2"/>
      <c r="R194" s="2"/>
    </row>
    <row r="195" spans="1:18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  <c r="P195" s="7"/>
      <c r="Q195" s="2"/>
      <c r="R195" s="2"/>
    </row>
    <row r="196" spans="1:18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  <c r="P196" s="7"/>
      <c r="Q196" s="2"/>
      <c r="R196" s="2"/>
    </row>
    <row r="197" spans="1:18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  <c r="P197" s="7"/>
      <c r="Q197" s="2"/>
      <c r="R197" s="2"/>
    </row>
    <row r="198" spans="1:18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  <c r="P198" s="7"/>
      <c r="Q198" s="2"/>
      <c r="R198" s="2"/>
    </row>
    <row r="199" spans="1:18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  <c r="P199" s="7"/>
      <c r="Q199" s="2"/>
      <c r="R199" s="2"/>
    </row>
    <row r="200" spans="1:18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  <c r="P200" s="7"/>
      <c r="Q200" s="2"/>
      <c r="R200" s="2"/>
    </row>
    <row r="201" spans="1:18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  <c r="P201" s="7"/>
      <c r="Q201" s="2"/>
      <c r="R201" s="2"/>
    </row>
    <row r="202" spans="1:18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  <c r="P202" s="7"/>
      <c r="Q202" s="2"/>
      <c r="R202" s="2"/>
    </row>
    <row r="203" spans="1:18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  <c r="P203" s="7"/>
      <c r="Q203" s="2"/>
      <c r="R203" s="2"/>
    </row>
    <row r="204" spans="1:18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  <c r="P204" s="7"/>
      <c r="Q204" s="2"/>
      <c r="R204" s="2"/>
    </row>
    <row r="205" spans="1:18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  <c r="P205" s="7"/>
      <c r="Q205" s="2"/>
      <c r="R205" s="2"/>
    </row>
    <row r="206" spans="1:18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  <c r="P206" s="7"/>
      <c r="Q206" s="2"/>
      <c r="R206" s="2"/>
    </row>
    <row r="207" spans="1:18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  <c r="P207" s="7"/>
      <c r="Q207" s="2"/>
      <c r="R207" s="2"/>
    </row>
    <row r="208" spans="1:18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  <c r="P208" s="7"/>
      <c r="Q208" s="2"/>
      <c r="R208" s="2"/>
    </row>
    <row r="209" spans="1:18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  <c r="P209" s="7"/>
      <c r="Q209" s="2"/>
      <c r="R209" s="2"/>
    </row>
    <row r="210" spans="1:18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  <c r="P210" s="7"/>
      <c r="Q210" s="2"/>
      <c r="R210" s="2"/>
    </row>
    <row r="211" spans="1:18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  <c r="P211" s="7"/>
      <c r="Q211" s="2"/>
      <c r="R211" s="2"/>
    </row>
    <row r="212" spans="1:18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  <c r="P212" s="7"/>
      <c r="Q212" s="2"/>
      <c r="R212" s="2"/>
    </row>
    <row r="213" spans="1:18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  <c r="P213" s="7"/>
      <c r="Q213" s="2"/>
      <c r="R213" s="2"/>
    </row>
    <row r="214" spans="1:18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  <c r="P214" s="7"/>
      <c r="Q214" s="2"/>
      <c r="R214" s="2"/>
    </row>
    <row r="215" spans="1:18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  <c r="P215" s="7"/>
      <c r="Q215" s="2"/>
      <c r="R215" s="2"/>
    </row>
    <row r="216" spans="1:18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  <c r="P216" s="7"/>
      <c r="Q216" s="2"/>
      <c r="R216" s="2"/>
    </row>
    <row r="217" spans="1:18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  <c r="P217" s="7"/>
      <c r="Q217" s="2"/>
      <c r="R217" s="2"/>
    </row>
    <row r="218" spans="1:18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  <c r="P218" s="7"/>
      <c r="Q218" s="2"/>
      <c r="R218" s="2"/>
    </row>
    <row r="219" spans="1:18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  <c r="P219" s="7"/>
      <c r="Q219" s="2"/>
      <c r="R219" s="2"/>
    </row>
    <row r="220" spans="1:18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  <c r="P220" s="7"/>
      <c r="Q220" s="2"/>
      <c r="R220" s="2"/>
    </row>
    <row r="221" spans="1:18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  <c r="P221" s="7"/>
      <c r="Q221" s="2"/>
      <c r="R221" s="2"/>
    </row>
    <row r="222" spans="1:18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  <c r="P222" s="7"/>
      <c r="Q222" s="2"/>
      <c r="R222" s="2"/>
    </row>
    <row r="223" spans="1:18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  <c r="P223" s="7"/>
      <c r="Q223" s="2"/>
      <c r="R223" s="2"/>
    </row>
    <row r="224" spans="1:18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  <c r="P224" s="7"/>
      <c r="Q224" s="2"/>
      <c r="R224" s="2"/>
    </row>
    <row r="225" spans="1:18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  <c r="P225" s="7"/>
      <c r="Q225" s="2"/>
      <c r="R225" s="2"/>
    </row>
    <row r="226" spans="1:18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  <c r="P226" s="7"/>
      <c r="Q226" s="2"/>
      <c r="R226" s="2"/>
    </row>
    <row r="227" spans="1:18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  <c r="P227" s="7"/>
      <c r="Q227" s="2"/>
      <c r="R227" s="2"/>
    </row>
    <row r="228" spans="1:18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  <c r="P228" s="7"/>
      <c r="Q228" s="2"/>
      <c r="R228" s="2"/>
    </row>
    <row r="229" spans="1:18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  <c r="P229" s="7"/>
      <c r="Q229" s="2"/>
      <c r="R229" s="2"/>
    </row>
    <row r="230" spans="1:18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  <c r="P230" s="7"/>
      <c r="Q230" s="2"/>
      <c r="R230" s="2"/>
    </row>
    <row r="231" spans="1:18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  <c r="P231" s="7"/>
      <c r="Q231" s="2"/>
      <c r="R231" s="2"/>
    </row>
    <row r="232" spans="1:18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  <c r="P232" s="7"/>
      <c r="Q232" s="2"/>
      <c r="R232" s="2"/>
    </row>
    <row r="233" spans="1:18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  <c r="P233" s="7"/>
      <c r="Q233" s="2"/>
      <c r="R233" s="2"/>
    </row>
    <row r="234" spans="1:18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  <c r="P234" s="7"/>
      <c r="Q234" s="2"/>
      <c r="R234" s="2"/>
    </row>
    <row r="235" spans="1:18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  <c r="P235" s="7"/>
      <c r="Q235" s="2"/>
      <c r="R235" s="2"/>
    </row>
    <row r="236" spans="1:18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  <c r="P236" s="7"/>
      <c r="Q236" s="2"/>
      <c r="R236" s="2"/>
    </row>
    <row r="237" spans="1:18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  <c r="P237" s="7"/>
      <c r="Q237" s="2"/>
      <c r="R237" s="2"/>
    </row>
    <row r="238" spans="1:18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  <c r="P238" s="7"/>
      <c r="Q238" s="2"/>
      <c r="R238" s="2"/>
    </row>
    <row r="239" spans="1:18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  <c r="P239" s="7"/>
      <c r="Q239" s="2"/>
      <c r="R239" s="2"/>
    </row>
    <row r="240" spans="1:18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  <c r="P240" s="7"/>
      <c r="Q240" s="2"/>
      <c r="R240" s="2"/>
    </row>
    <row r="241" spans="1:18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  <c r="P241" s="7"/>
      <c r="Q241" s="2"/>
      <c r="R241" s="2"/>
    </row>
    <row r="242" spans="1:18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  <c r="P242" s="7"/>
      <c r="Q242" s="2"/>
      <c r="R242" s="2"/>
    </row>
    <row r="243" spans="1:18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  <c r="P243" s="7"/>
      <c r="Q243" s="2"/>
      <c r="R243" s="2"/>
    </row>
    <row r="244" spans="1:18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  <c r="P244" s="7"/>
      <c r="Q244" s="2"/>
      <c r="R244" s="2"/>
    </row>
    <row r="245" spans="1:18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  <c r="P245" s="7"/>
      <c r="Q245" s="2"/>
      <c r="R245" s="2"/>
    </row>
    <row r="246" spans="1:18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  <c r="P246" s="7"/>
      <c r="Q246" s="2"/>
      <c r="R246" s="2"/>
    </row>
    <row r="247" spans="1:18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  <c r="P247" s="7"/>
      <c r="Q247" s="2"/>
      <c r="R247" s="2"/>
    </row>
    <row r="248" spans="1:18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  <c r="P248" s="7"/>
      <c r="Q248" s="2"/>
      <c r="R248" s="2"/>
    </row>
    <row r="249" spans="1:18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  <c r="P249" s="7"/>
      <c r="Q249" s="2"/>
      <c r="R249" s="2"/>
    </row>
    <row r="250" spans="1:18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  <c r="P250" s="7"/>
      <c r="Q250" s="2"/>
      <c r="R250" s="2"/>
    </row>
    <row r="251" spans="1:18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  <c r="P251" s="7"/>
      <c r="Q251" s="2"/>
      <c r="R251" s="2"/>
    </row>
    <row r="252" spans="1:18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  <c r="P252" s="7"/>
      <c r="Q252" s="2"/>
      <c r="R252" s="2"/>
    </row>
    <row r="253" spans="1:18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  <c r="P253" s="7"/>
      <c r="Q253" s="2"/>
      <c r="R253" s="2"/>
    </row>
    <row r="254" spans="1:18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  <c r="P254" s="7"/>
      <c r="Q254" s="2"/>
      <c r="R254" s="2"/>
    </row>
    <row r="255" spans="1:18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  <c r="P255" s="7"/>
      <c r="Q255" s="2"/>
      <c r="R255" s="2"/>
    </row>
    <row r="256" spans="1:18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  <c r="P256" s="7"/>
      <c r="Q256" s="2"/>
      <c r="R256" s="2"/>
    </row>
    <row r="257" spans="1:18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  <c r="P257" s="7"/>
      <c r="Q257" s="2"/>
      <c r="R257" s="2"/>
    </row>
    <row r="258" spans="1:18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  <c r="P258" s="7"/>
      <c r="Q258" s="2"/>
      <c r="R258" s="2"/>
    </row>
    <row r="259" spans="1:18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  <c r="P259" s="7"/>
      <c r="Q259" s="2"/>
      <c r="R259" s="2"/>
    </row>
    <row r="260" spans="1:18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  <c r="P260" s="7"/>
      <c r="Q260" s="2"/>
      <c r="R260" s="2"/>
    </row>
    <row r="261" spans="1:18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  <c r="P261" s="7"/>
      <c r="Q261" s="2"/>
      <c r="R261" s="2"/>
    </row>
    <row r="262" spans="1:18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  <c r="P262" s="7"/>
      <c r="Q262" s="2"/>
      <c r="R262" s="2"/>
    </row>
    <row r="263" spans="1:18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  <c r="P263" s="7"/>
      <c r="Q263" s="2"/>
      <c r="R263" s="2"/>
    </row>
    <row r="264" spans="1:18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  <c r="P264" s="7"/>
      <c r="Q264" s="2"/>
      <c r="R264" s="2"/>
    </row>
    <row r="265" spans="1:18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  <c r="P265" s="7"/>
      <c r="Q265" s="2"/>
      <c r="R265" s="2"/>
    </row>
    <row r="266" spans="1:18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  <c r="P266" s="7"/>
      <c r="Q266" s="2"/>
      <c r="R266" s="2"/>
    </row>
    <row r="267" spans="1:18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  <c r="P267" s="7"/>
      <c r="Q267" s="2"/>
      <c r="R267" s="2"/>
    </row>
    <row r="268" spans="1:18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  <c r="P268" s="7"/>
      <c r="Q268" s="2"/>
      <c r="R268" s="2"/>
    </row>
    <row r="269" spans="1:18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  <c r="P269" s="7"/>
      <c r="Q269" s="2"/>
      <c r="R269" s="2"/>
    </row>
    <row r="270" spans="1:18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  <c r="P270" s="7"/>
      <c r="Q270" s="2"/>
      <c r="R270" s="2"/>
    </row>
    <row r="271" spans="1:18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  <c r="P271" s="7"/>
      <c r="Q271" s="2"/>
      <c r="R271" s="2"/>
    </row>
    <row r="272" spans="1:18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  <c r="P272" s="7"/>
      <c r="Q272" s="2"/>
      <c r="R272" s="2"/>
    </row>
    <row r="273" spans="1:18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  <c r="P273" s="7"/>
      <c r="Q273" s="2"/>
      <c r="R273" s="2"/>
    </row>
    <row r="274" spans="1:18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  <c r="P274" s="7"/>
      <c r="Q274" s="2"/>
      <c r="R274" s="2"/>
    </row>
    <row r="275" spans="1:18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  <c r="P275" s="7"/>
      <c r="Q275" s="2"/>
      <c r="R275" s="2"/>
    </row>
    <row r="276" spans="1:18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  <c r="P276" s="7"/>
      <c r="Q276" s="2"/>
      <c r="R276" s="2"/>
    </row>
    <row r="277" spans="1:18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  <c r="P277" s="7"/>
      <c r="Q277" s="2"/>
      <c r="R277" s="2"/>
    </row>
    <row r="278" spans="1:18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  <c r="P278" s="7"/>
      <c r="Q278" s="2"/>
      <c r="R278" s="2"/>
    </row>
    <row r="279" spans="1:18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  <c r="P279" s="7"/>
      <c r="Q279" s="2"/>
      <c r="R279" s="2"/>
    </row>
    <row r="280" spans="1:18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  <c r="P280" s="7"/>
      <c r="Q280" s="2"/>
      <c r="R280" s="2"/>
    </row>
    <row r="281" spans="1:18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  <c r="P281" s="7"/>
      <c r="Q281" s="2"/>
      <c r="R281" s="2"/>
    </row>
    <row r="282" spans="1:18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  <c r="P282" s="7"/>
      <c r="Q282" s="2"/>
      <c r="R282" s="2"/>
    </row>
    <row r="283" spans="1:18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  <c r="P283" s="7"/>
      <c r="Q283" s="2"/>
      <c r="R283" s="2"/>
    </row>
    <row r="284" spans="1:18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  <c r="P284" s="7"/>
      <c r="Q284" s="2"/>
      <c r="R284" s="2"/>
    </row>
    <row r="285" spans="1:18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  <c r="P285" s="7"/>
      <c r="Q285" s="2"/>
      <c r="R285" s="2"/>
    </row>
    <row r="286" spans="1:18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  <c r="P286" s="7"/>
      <c r="Q286" s="2"/>
      <c r="R286" s="2"/>
    </row>
    <row r="287" spans="1:18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  <c r="P287" s="7"/>
      <c r="Q287" s="2"/>
      <c r="R287" s="2"/>
    </row>
    <row r="288" spans="1:18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  <c r="P288" s="7"/>
      <c r="Q288" s="2"/>
      <c r="R288" s="2"/>
    </row>
    <row r="289" spans="1:18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  <c r="P289" s="7"/>
      <c r="Q289" s="2"/>
      <c r="R289" s="2"/>
    </row>
    <row r="290" spans="1:18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  <c r="P290" s="7"/>
      <c r="Q290" s="2"/>
      <c r="R290" s="2"/>
    </row>
    <row r="291" spans="1:18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  <c r="P291" s="7"/>
      <c r="Q291" s="2"/>
      <c r="R291" s="2"/>
    </row>
    <row r="292" spans="1:18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  <c r="P292" s="7"/>
      <c r="Q292" s="2"/>
      <c r="R292" s="2"/>
    </row>
    <row r="293" spans="1:18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  <c r="P293" s="7"/>
      <c r="Q293" s="2"/>
      <c r="R293" s="2"/>
    </row>
    <row r="294" spans="1:18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  <c r="P294" s="7"/>
      <c r="Q294" s="2"/>
      <c r="R294" s="2"/>
    </row>
    <row r="295" spans="1:18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  <c r="P295" s="7"/>
      <c r="Q295" s="2"/>
      <c r="R295" s="2"/>
    </row>
    <row r="296" spans="1:18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  <c r="P296" s="7"/>
      <c r="Q296" s="2"/>
      <c r="R296" s="2"/>
    </row>
    <row r="297" spans="1:18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  <c r="P297" s="7"/>
      <c r="Q297" s="2"/>
      <c r="R297" s="2"/>
    </row>
    <row r="298" spans="1:18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  <c r="P298" s="7"/>
      <c r="Q298" s="2"/>
      <c r="R298" s="2"/>
    </row>
    <row r="299" spans="1:18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  <c r="P299" s="7"/>
      <c r="Q299" s="2"/>
      <c r="R299" s="2"/>
    </row>
    <row r="300" spans="1:18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  <c r="P300" s="7"/>
      <c r="Q300" s="2"/>
      <c r="R300" s="2"/>
    </row>
    <row r="301" spans="1:18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  <c r="P301" s="7"/>
      <c r="Q301" s="2"/>
      <c r="R301" s="2"/>
    </row>
    <row r="302" spans="1:18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  <c r="P302" s="7"/>
      <c r="Q302" s="2"/>
      <c r="R302" s="2"/>
    </row>
    <row r="303" spans="1:18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  <c r="P303" s="7"/>
      <c r="Q303" s="2"/>
      <c r="R303" s="2"/>
    </row>
    <row r="304" spans="1:18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  <c r="P304" s="7"/>
      <c r="Q304" s="2"/>
      <c r="R304" s="2"/>
    </row>
    <row r="305" spans="1:18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  <c r="P305" s="7"/>
      <c r="Q305" s="2"/>
      <c r="R305" s="2"/>
    </row>
    <row r="306" spans="1:18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  <c r="P306" s="7"/>
      <c r="Q306" s="2"/>
      <c r="R306" s="2"/>
    </row>
    <row r="307" spans="1:18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  <c r="P307" s="7"/>
      <c r="Q307" s="2"/>
      <c r="R307" s="2"/>
    </row>
    <row r="308" spans="1:18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  <c r="P308" s="7"/>
      <c r="Q308" s="2"/>
      <c r="R308" s="2"/>
    </row>
    <row r="309" spans="1:18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  <c r="P309" s="7"/>
      <c r="Q309" s="2"/>
      <c r="R309" s="2"/>
    </row>
    <row r="310" spans="1:18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  <c r="P310" s="7"/>
      <c r="Q310" s="2"/>
      <c r="R310" s="2"/>
    </row>
    <row r="311" spans="1:18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  <c r="P311" s="7"/>
      <c r="Q311" s="2"/>
      <c r="R311" s="2"/>
    </row>
    <row r="312" spans="1:18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  <c r="P312" s="7"/>
      <c r="Q312" s="2"/>
      <c r="R312" s="2"/>
    </row>
    <row r="313" spans="1:18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  <c r="P313" s="7"/>
      <c r="Q313" s="2"/>
      <c r="R313" s="2"/>
    </row>
    <row r="314" spans="1:18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  <c r="P314" s="7"/>
      <c r="Q314" s="2"/>
      <c r="R314" s="2"/>
    </row>
    <row r="315" spans="1:18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  <c r="P315" s="7"/>
      <c r="Q315" s="2"/>
      <c r="R315" s="2"/>
    </row>
    <row r="316" spans="1:18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  <c r="P316" s="7"/>
      <c r="Q316" s="2"/>
      <c r="R316" s="2"/>
    </row>
    <row r="317" spans="1:18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  <c r="P317" s="7"/>
      <c r="Q317" s="2"/>
      <c r="R317" s="2"/>
    </row>
    <row r="318" spans="1:18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  <c r="P318" s="7"/>
      <c r="Q318" s="2"/>
      <c r="R318" s="2"/>
    </row>
    <row r="319" spans="1:18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  <c r="P319" s="7"/>
      <c r="Q319" s="2"/>
      <c r="R319" s="2"/>
    </row>
    <row r="320" spans="1:18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  <c r="P320" s="7"/>
      <c r="Q320" s="2"/>
      <c r="R320" s="2"/>
    </row>
    <row r="321" spans="1:18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  <c r="P321" s="7"/>
      <c r="Q321" s="2"/>
      <c r="R321" s="2"/>
    </row>
    <row r="322" spans="1:18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  <c r="P322" s="7"/>
      <c r="Q322" s="2"/>
      <c r="R322" s="2"/>
    </row>
    <row r="323" spans="1:18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  <c r="P323" s="7"/>
      <c r="Q323" s="2"/>
      <c r="R323" s="2"/>
    </row>
    <row r="324" spans="1:18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  <c r="P324" s="7"/>
      <c r="Q324" s="2"/>
      <c r="R324" s="2"/>
    </row>
    <row r="325" spans="1:18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  <c r="P325" s="7"/>
      <c r="Q325" s="2"/>
      <c r="R325" s="2"/>
    </row>
    <row r="326" spans="1:18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  <c r="P326" s="7"/>
      <c r="Q326" s="2"/>
      <c r="R326" s="2"/>
    </row>
    <row r="327" spans="1:18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  <c r="P327" s="7"/>
      <c r="Q327" s="2"/>
      <c r="R327" s="2"/>
    </row>
    <row r="328" spans="1:18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  <c r="P328" s="7"/>
      <c r="Q328" s="2"/>
      <c r="R328" s="2"/>
    </row>
    <row r="329" spans="1:18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  <c r="P329" s="7"/>
      <c r="Q329" s="2"/>
      <c r="R329" s="2"/>
    </row>
    <row r="330" spans="1:18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  <c r="P330" s="7"/>
      <c r="Q330" s="2"/>
      <c r="R330" s="2"/>
    </row>
    <row r="331" spans="1:18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  <c r="P331" s="7"/>
      <c r="Q331" s="2"/>
      <c r="R331" s="2"/>
    </row>
    <row r="332" spans="1:18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  <c r="P332" s="7"/>
      <c r="Q332" s="2"/>
      <c r="R332" s="2"/>
    </row>
    <row r="333" spans="1:18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  <c r="P333" s="7"/>
      <c r="Q333" s="2"/>
      <c r="R333" s="2"/>
    </row>
    <row r="334" spans="1:18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  <c r="P334" s="7"/>
      <c r="Q334" s="2"/>
      <c r="R334" s="2"/>
    </row>
    <row r="335" spans="1:18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  <c r="P335" s="7"/>
      <c r="Q335" s="2"/>
      <c r="R335" s="2"/>
    </row>
    <row r="336" spans="1:18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  <c r="P336" s="7"/>
      <c r="Q336" s="2"/>
      <c r="R336" s="2"/>
    </row>
    <row r="337" spans="1:18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  <c r="P337" s="7"/>
      <c r="Q337" s="2"/>
      <c r="R337" s="2"/>
    </row>
    <row r="338" spans="1:18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  <c r="P338" s="7"/>
      <c r="Q338" s="2"/>
      <c r="R338" s="2"/>
    </row>
    <row r="339" spans="1:18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  <c r="P339" s="7"/>
      <c r="Q339" s="2"/>
      <c r="R339" s="2"/>
    </row>
    <row r="340" spans="1:18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  <c r="P340" s="7"/>
      <c r="Q340" s="2"/>
      <c r="R340" s="2"/>
    </row>
    <row r="341" spans="1:18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  <c r="P341" s="7"/>
      <c r="Q341" s="2"/>
      <c r="R341" s="2"/>
    </row>
    <row r="342" spans="1:18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  <c r="P342" s="7"/>
      <c r="Q342" s="2"/>
      <c r="R342" s="2"/>
    </row>
    <row r="343" spans="1:18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  <c r="P343" s="7"/>
      <c r="Q343" s="2"/>
      <c r="R343" s="2"/>
    </row>
    <row r="344" spans="1:18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  <c r="P344" s="7"/>
      <c r="Q344" s="2"/>
      <c r="R344" s="2"/>
    </row>
    <row r="345" spans="1:18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  <c r="P345" s="7"/>
      <c r="Q345" s="2"/>
      <c r="R345" s="2"/>
    </row>
    <row r="346" spans="1:18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  <c r="P346" s="7"/>
      <c r="Q346" s="2"/>
      <c r="R346" s="2"/>
    </row>
    <row r="347" spans="1:18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  <c r="P347" s="7"/>
      <c r="Q347" s="2"/>
      <c r="R347" s="2"/>
    </row>
    <row r="348" spans="1:18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  <c r="P348" s="7"/>
      <c r="Q348" s="2"/>
      <c r="R348" s="2"/>
    </row>
    <row r="349" spans="1:18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  <c r="P349" s="7"/>
      <c r="Q349" s="2"/>
      <c r="R349" s="2"/>
    </row>
    <row r="350" spans="1:18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  <c r="P350" s="7"/>
      <c r="Q350" s="2"/>
      <c r="R350" s="2"/>
    </row>
    <row r="351" spans="1:18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  <c r="P351" s="7"/>
      <c r="Q351" s="2"/>
      <c r="R351" s="2"/>
    </row>
    <row r="352" spans="1:18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  <c r="P352" s="7"/>
      <c r="Q352" s="2"/>
      <c r="R352" s="2"/>
    </row>
    <row r="353" spans="1:18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  <c r="P353" s="7"/>
      <c r="Q353" s="2"/>
      <c r="R353" s="2"/>
    </row>
    <row r="354" spans="1:18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  <c r="P354" s="7"/>
      <c r="Q354" s="2"/>
      <c r="R354" s="2"/>
    </row>
    <row r="355" spans="1:18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  <c r="P355" s="7"/>
      <c r="Q355" s="2"/>
      <c r="R355" s="2"/>
    </row>
    <row r="356" spans="1:18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  <c r="P356" s="7"/>
      <c r="Q356" s="2"/>
      <c r="R356" s="2"/>
    </row>
    <row r="357" spans="1:18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  <c r="P357" s="7"/>
      <c r="Q357" s="2"/>
      <c r="R357" s="2"/>
    </row>
    <row r="358" spans="1:18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  <c r="P358" s="7"/>
      <c r="Q358" s="2"/>
      <c r="R358" s="2"/>
    </row>
    <row r="359" spans="1:18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  <c r="P359" s="7"/>
      <c r="Q359" s="2"/>
      <c r="R359" s="2"/>
    </row>
    <row r="360" spans="1:18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  <c r="P360" s="7"/>
      <c r="Q360" s="2"/>
      <c r="R360" s="2"/>
    </row>
    <row r="361" spans="1:18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  <c r="P361" s="7"/>
      <c r="Q361" s="2"/>
      <c r="R361" s="2"/>
    </row>
    <row r="362" spans="1:18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  <c r="P362" s="7"/>
      <c r="Q362" s="2"/>
      <c r="R362" s="2"/>
    </row>
    <row r="363" spans="1:18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  <c r="P363" s="7"/>
      <c r="Q363" s="2"/>
      <c r="R363" s="2"/>
    </row>
    <row r="364" spans="1:18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  <c r="P364" s="7"/>
      <c r="Q364" s="2"/>
      <c r="R364" s="2"/>
    </row>
    <row r="365" spans="1:18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  <c r="P365" s="7"/>
      <c r="Q365" s="2"/>
      <c r="R365" s="2"/>
    </row>
    <row r="366" spans="1:18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  <c r="P366" s="7"/>
      <c r="Q366" s="2"/>
      <c r="R366" s="2"/>
    </row>
    <row r="367" spans="1:18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  <c r="P367" s="7"/>
      <c r="Q367" s="2"/>
      <c r="R367" s="2"/>
    </row>
    <row r="368" spans="1:18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  <c r="P368" s="7"/>
      <c r="Q368" s="2"/>
      <c r="R368" s="2"/>
    </row>
    <row r="369" spans="1:18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  <c r="P369" s="7"/>
      <c r="Q369" s="2"/>
      <c r="R369" s="2"/>
    </row>
    <row r="370" spans="1:18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  <c r="P370" s="7"/>
      <c r="Q370" s="2"/>
      <c r="R370" s="2"/>
    </row>
    <row r="371" spans="1:18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  <c r="P371" s="7"/>
      <c r="Q371" s="2"/>
      <c r="R371" s="2"/>
    </row>
    <row r="372" spans="1:18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  <c r="P372" s="7"/>
      <c r="Q372" s="2"/>
      <c r="R372" s="2"/>
    </row>
    <row r="373" spans="1:18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  <c r="P373" s="7"/>
      <c r="Q373" s="2"/>
      <c r="R373" s="2"/>
    </row>
    <row r="374" spans="1:18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  <c r="P374" s="7"/>
      <c r="Q374" s="2"/>
      <c r="R374" s="2"/>
    </row>
    <row r="375" spans="1:18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  <c r="P375" s="7"/>
      <c r="Q375" s="2"/>
      <c r="R375" s="2"/>
    </row>
    <row r="376" spans="1:18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  <c r="P376" s="7"/>
      <c r="Q376" s="2"/>
      <c r="R376" s="2"/>
    </row>
    <row r="377" spans="1:18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  <c r="P377" s="7"/>
      <c r="Q377" s="2"/>
      <c r="R377" s="2"/>
    </row>
    <row r="378" spans="1:18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  <c r="P378" s="7"/>
      <c r="Q378" s="2"/>
      <c r="R378" s="2"/>
    </row>
    <row r="379" spans="1:18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  <c r="P379" s="7"/>
      <c r="Q379" s="2"/>
      <c r="R379" s="2"/>
    </row>
    <row r="380" spans="1:18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  <c r="P380" s="7"/>
      <c r="Q380" s="2"/>
      <c r="R380" s="2"/>
    </row>
    <row r="381" spans="1:18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  <c r="P381" s="7"/>
      <c r="Q381" s="2"/>
      <c r="R381" s="2"/>
    </row>
    <row r="382" spans="1:18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  <c r="P382" s="7"/>
      <c r="Q382" s="2"/>
      <c r="R382" s="2"/>
    </row>
    <row r="383" spans="1:18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  <c r="P383" s="7"/>
      <c r="Q383" s="2"/>
      <c r="R383" s="2"/>
    </row>
    <row r="384" spans="1:18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  <c r="P384" s="7"/>
      <c r="Q384" s="2"/>
      <c r="R384" s="2"/>
    </row>
    <row r="385" spans="1:18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  <c r="P385" s="7"/>
      <c r="Q385" s="2"/>
      <c r="R385" s="2"/>
    </row>
    <row r="386" spans="1:18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  <c r="P386" s="7"/>
      <c r="Q386" s="2"/>
      <c r="R386" s="2"/>
    </row>
    <row r="387" spans="1:18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  <c r="P387" s="7"/>
      <c r="Q387" s="2"/>
      <c r="R387" s="2"/>
    </row>
    <row r="388" spans="1:18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  <c r="P388" s="7"/>
      <c r="Q388" s="2"/>
      <c r="R388" s="2"/>
    </row>
    <row r="389" spans="1:18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  <c r="P389" s="7"/>
      <c r="Q389" s="2"/>
      <c r="R389" s="2"/>
    </row>
    <row r="390" spans="1:18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  <c r="P390" s="7"/>
      <c r="Q390" s="2"/>
      <c r="R390" s="2"/>
    </row>
    <row r="391" spans="1:18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  <c r="P391" s="7"/>
      <c r="Q391" s="2"/>
      <c r="R391" s="2"/>
    </row>
    <row r="392" spans="1:18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  <c r="P392" s="7"/>
      <c r="Q392" s="2"/>
      <c r="R392" s="2"/>
    </row>
    <row r="393" spans="1:18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  <c r="P393" s="7"/>
      <c r="Q393" s="2"/>
      <c r="R393" s="2"/>
    </row>
    <row r="394" spans="1:18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  <c r="P394" s="7"/>
      <c r="Q394" s="2"/>
      <c r="R394" s="2"/>
    </row>
    <row r="395" spans="1:18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  <c r="P395" s="7"/>
      <c r="Q395" s="2"/>
      <c r="R395" s="2"/>
    </row>
    <row r="396" spans="1:18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  <c r="P396" s="7"/>
      <c r="Q396" s="2"/>
      <c r="R396" s="2"/>
    </row>
    <row r="397" spans="1:18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  <c r="P397" s="7"/>
      <c r="Q397" s="2"/>
      <c r="R397" s="2"/>
    </row>
    <row r="398" spans="1:18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  <c r="P398" s="7"/>
      <c r="Q398" s="2"/>
      <c r="R398" s="2"/>
    </row>
    <row r="399" spans="1:18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  <c r="P399" s="7"/>
      <c r="Q399" s="2"/>
      <c r="R399" s="2"/>
    </row>
    <row r="400" spans="1:18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  <c r="P400" s="7"/>
      <c r="Q400" s="2"/>
      <c r="R400" s="2"/>
    </row>
    <row r="401" spans="1:18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  <c r="P401" s="7"/>
      <c r="Q401" s="2"/>
      <c r="R401" s="2"/>
    </row>
    <row r="402" spans="1:18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  <c r="P402" s="7"/>
      <c r="Q402" s="2"/>
      <c r="R402" s="2"/>
    </row>
    <row r="403" spans="1:18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  <c r="P403" s="7"/>
      <c r="Q403" s="2"/>
      <c r="R403" s="2"/>
    </row>
    <row r="404" spans="1:18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  <c r="P404" s="7"/>
      <c r="Q404" s="2"/>
      <c r="R404" s="2"/>
    </row>
    <row r="405" spans="1:18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  <c r="P405" s="7"/>
      <c r="Q405" s="2"/>
      <c r="R405" s="2"/>
    </row>
    <row r="406" spans="1:18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  <c r="P406" s="7"/>
      <c r="Q406" s="2"/>
      <c r="R406" s="2"/>
    </row>
    <row r="407" spans="1:18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  <c r="P407" s="7"/>
      <c r="Q407" s="2"/>
      <c r="R407" s="2"/>
    </row>
    <row r="408" spans="1:18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  <c r="P408" s="7"/>
      <c r="Q408" s="2"/>
      <c r="R408" s="2"/>
    </row>
    <row r="409" spans="1:18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  <c r="P409" s="7"/>
      <c r="Q409" s="2"/>
      <c r="R409" s="2"/>
    </row>
    <row r="410" spans="1:18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  <c r="P410" s="7"/>
      <c r="Q410" s="2"/>
      <c r="R410" s="2"/>
    </row>
    <row r="411" spans="1:18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  <c r="P411" s="7"/>
      <c r="Q411" s="2"/>
      <c r="R411" s="2"/>
    </row>
    <row r="412" spans="1:18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  <c r="P412" s="7"/>
      <c r="Q412" s="2"/>
      <c r="R412" s="2"/>
    </row>
    <row r="413" spans="1:18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  <c r="P413" s="7"/>
      <c r="Q413" s="2"/>
      <c r="R413" s="2"/>
    </row>
    <row r="414" spans="1:18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  <c r="P414" s="7"/>
      <c r="Q414" s="2"/>
      <c r="R414" s="2"/>
    </row>
    <row r="415" spans="1:18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  <c r="P415" s="7"/>
      <c r="Q415" s="2"/>
      <c r="R415" s="2"/>
    </row>
    <row r="416" spans="1:18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  <c r="P416" s="7"/>
      <c r="Q416" s="2"/>
      <c r="R416" s="2"/>
    </row>
    <row r="417" spans="1:18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  <c r="P417" s="7"/>
      <c r="Q417" s="2"/>
      <c r="R417" s="2"/>
    </row>
    <row r="418" spans="1:18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  <c r="P418" s="7"/>
      <c r="Q418" s="2"/>
      <c r="R418" s="2"/>
    </row>
    <row r="419" spans="1:18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  <c r="P419" s="7"/>
      <c r="Q419" s="2"/>
      <c r="R419" s="2"/>
    </row>
    <row r="420" spans="1:18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  <c r="P420" s="7"/>
      <c r="Q420" s="2"/>
      <c r="R420" s="2"/>
    </row>
    <row r="421" spans="1:18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  <c r="P421" s="7"/>
      <c r="Q421" s="2"/>
      <c r="R421" s="2"/>
    </row>
    <row r="422" spans="1:18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  <c r="P422" s="7"/>
      <c r="Q422" s="2"/>
      <c r="R422" s="2"/>
    </row>
    <row r="423" spans="1:18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  <c r="P423" s="7"/>
      <c r="Q423" s="2"/>
      <c r="R423" s="2"/>
    </row>
    <row r="424" spans="1:18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  <c r="P424" s="7"/>
      <c r="Q424" s="2"/>
      <c r="R424" s="2"/>
    </row>
    <row r="425" spans="1:18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  <c r="P425" s="7"/>
      <c r="Q425" s="2"/>
      <c r="R425" s="2"/>
    </row>
    <row r="426" spans="1:18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  <c r="P426" s="7"/>
      <c r="Q426" s="2"/>
      <c r="R426" s="2"/>
    </row>
    <row r="427" spans="1:18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  <c r="P427" s="7"/>
      <c r="Q427" s="2"/>
      <c r="R427" s="2"/>
    </row>
    <row r="428" spans="1:18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  <c r="P428" s="7"/>
      <c r="Q428" s="2"/>
      <c r="R428" s="2"/>
    </row>
    <row r="429" spans="1:18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  <c r="P429" s="7"/>
      <c r="Q429" s="2"/>
      <c r="R429" s="2"/>
    </row>
    <row r="430" spans="1:18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  <c r="P430" s="7"/>
      <c r="Q430" s="2"/>
      <c r="R430" s="2"/>
    </row>
    <row r="431" spans="1:18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  <c r="P431" s="7"/>
      <c r="Q431" s="2"/>
      <c r="R431" s="2"/>
    </row>
    <row r="432" spans="1:18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  <c r="P432" s="7"/>
      <c r="Q432" s="2"/>
      <c r="R432" s="2"/>
    </row>
    <row r="433" spans="1:18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  <c r="P433" s="7"/>
      <c r="Q433" s="2"/>
      <c r="R433" s="2"/>
    </row>
    <row r="434" spans="1:18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  <c r="P434" s="7"/>
      <c r="Q434" s="2"/>
      <c r="R434" s="2"/>
    </row>
    <row r="435" spans="1:18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  <c r="P435" s="7"/>
      <c r="Q435" s="2"/>
      <c r="R435" s="2"/>
    </row>
    <row r="436" spans="1:18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  <c r="P436" s="7"/>
      <c r="Q436" s="2"/>
      <c r="R436" s="2"/>
    </row>
    <row r="437" spans="1:18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  <c r="P437" s="7"/>
      <c r="Q437" s="2"/>
      <c r="R437" s="2"/>
    </row>
    <row r="438" spans="1:18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  <c r="P438" s="7"/>
      <c r="Q438" s="2"/>
      <c r="R438" s="2"/>
    </row>
    <row r="439" spans="1:18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  <c r="P439" s="7"/>
      <c r="Q439" s="2"/>
      <c r="R439" s="2"/>
    </row>
    <row r="440" spans="1:18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  <c r="P440" s="7"/>
      <c r="Q440" s="2"/>
      <c r="R440" s="2"/>
    </row>
    <row r="441" spans="1:18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  <c r="P441" s="7"/>
      <c r="Q441" s="2"/>
      <c r="R441" s="2"/>
    </row>
    <row r="442" spans="1:18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  <c r="P442" s="7"/>
      <c r="Q442" s="2"/>
      <c r="R442" s="2"/>
    </row>
    <row r="443" spans="1:18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  <c r="P443" s="7"/>
      <c r="Q443" s="2"/>
      <c r="R443" s="2"/>
    </row>
    <row r="444" spans="1:18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  <c r="P444" s="7"/>
      <c r="Q444" s="2"/>
      <c r="R444" s="2"/>
    </row>
    <row r="445" spans="1:18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  <c r="P445" s="7"/>
      <c r="Q445" s="2"/>
      <c r="R445" s="2"/>
    </row>
    <row r="446" spans="1:18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  <c r="P446" s="7"/>
      <c r="Q446" s="2"/>
      <c r="R446" s="2"/>
    </row>
    <row r="447" spans="1:18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  <c r="P447" s="7"/>
      <c r="Q447" s="2"/>
      <c r="R447" s="2"/>
    </row>
    <row r="448" spans="1:18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  <c r="P448" s="7"/>
      <c r="Q448" s="2"/>
      <c r="R448" s="2"/>
    </row>
    <row r="449" spans="1:18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  <c r="P449" s="7"/>
      <c r="Q449" s="2"/>
      <c r="R449" s="2"/>
    </row>
    <row r="450" spans="1:18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  <c r="P450" s="7"/>
      <c r="Q450" s="2"/>
      <c r="R450" s="2"/>
    </row>
    <row r="451" spans="1:18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  <c r="P451" s="7"/>
      <c r="Q451" s="2"/>
      <c r="R451" s="2"/>
    </row>
    <row r="452" spans="1:18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  <c r="P452" s="7"/>
      <c r="Q452" s="2"/>
      <c r="R452" s="2"/>
    </row>
    <row r="453" spans="1:18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  <c r="P453" s="7"/>
      <c r="Q453" s="2"/>
      <c r="R453" s="2"/>
    </row>
    <row r="454" spans="1:18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  <c r="P454" s="7"/>
      <c r="Q454" s="2"/>
      <c r="R454" s="2"/>
    </row>
    <row r="455" spans="1:18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  <c r="P455" s="7"/>
      <c r="Q455" s="2"/>
      <c r="R455" s="2"/>
    </row>
    <row r="456" spans="1:18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  <c r="P456" s="7"/>
      <c r="Q456" s="2"/>
      <c r="R456" s="2"/>
    </row>
    <row r="457" spans="1:18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  <c r="P457" s="7"/>
      <c r="Q457" s="2"/>
      <c r="R457" s="2"/>
    </row>
    <row r="458" spans="1:18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  <c r="P458" s="7"/>
      <c r="Q458" s="2"/>
      <c r="R458" s="2"/>
    </row>
    <row r="459" spans="1:18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  <c r="P459" s="7"/>
      <c r="Q459" s="2"/>
      <c r="R459" s="2"/>
    </row>
    <row r="460" spans="1:18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  <c r="P460" s="7"/>
      <c r="Q460" s="2"/>
      <c r="R460" s="2"/>
    </row>
    <row r="461" spans="1:18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  <c r="P461" s="7"/>
      <c r="Q461" s="2"/>
      <c r="R461" s="2"/>
    </row>
    <row r="462" spans="1:18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  <c r="P462" s="7"/>
      <c r="Q462" s="2"/>
      <c r="R462" s="2"/>
    </row>
    <row r="463" spans="1:18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  <c r="P463" s="7"/>
      <c r="Q463" s="2"/>
      <c r="R463" s="2"/>
    </row>
    <row r="464" spans="1:18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  <c r="P464" s="7"/>
      <c r="Q464" s="2"/>
      <c r="R464" s="2"/>
    </row>
    <row r="465" spans="1:18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  <c r="P465" s="7"/>
      <c r="Q465" s="2"/>
      <c r="R465" s="2"/>
    </row>
    <row r="466" spans="1:18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  <c r="P466" s="7"/>
      <c r="Q466" s="2"/>
      <c r="R466" s="2"/>
    </row>
    <row r="467" spans="1:18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  <c r="P467" s="7"/>
      <c r="Q467" s="2"/>
      <c r="R467" s="2"/>
    </row>
    <row r="468" spans="1:18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  <c r="P468" s="7"/>
      <c r="Q468" s="2"/>
      <c r="R468" s="2"/>
    </row>
    <row r="469" spans="1:18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  <c r="P469" s="7"/>
      <c r="Q469" s="2"/>
      <c r="R469" s="2"/>
    </row>
    <row r="470" spans="1:18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  <c r="P470" s="7"/>
      <c r="Q470" s="2"/>
      <c r="R470" s="2"/>
    </row>
    <row r="471" spans="1:18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  <c r="P471" s="7"/>
      <c r="Q471" s="2"/>
      <c r="R471" s="2"/>
    </row>
    <row r="472" spans="1:18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  <c r="P472" s="7"/>
      <c r="Q472" s="2"/>
      <c r="R472" s="2"/>
    </row>
    <row r="473" spans="1:18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  <c r="P473" s="7"/>
      <c r="Q473" s="2"/>
      <c r="R473" s="2"/>
    </row>
    <row r="474" spans="1:18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  <c r="P474" s="7"/>
      <c r="Q474" s="2"/>
      <c r="R474" s="2"/>
    </row>
    <row r="475" spans="1:18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  <c r="P475" s="7"/>
      <c r="Q475" s="2"/>
      <c r="R475" s="2"/>
    </row>
    <row r="476" spans="1:18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  <c r="P476" s="7"/>
      <c r="Q476" s="2"/>
      <c r="R476" s="2"/>
    </row>
    <row r="477" spans="1:18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  <c r="P477" s="7"/>
      <c r="Q477" s="2"/>
      <c r="R477" s="2"/>
    </row>
    <row r="478" spans="1:18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  <c r="P478" s="7"/>
      <c r="Q478" s="2"/>
      <c r="R478" s="2"/>
    </row>
    <row r="479" spans="1:18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  <c r="P479" s="7"/>
      <c r="Q479" s="2"/>
      <c r="R479" s="2"/>
    </row>
    <row r="480" spans="1:18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  <c r="P480" s="7"/>
      <c r="Q480" s="2"/>
      <c r="R480" s="2"/>
    </row>
    <row r="481" spans="1:18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  <c r="P481" s="7"/>
      <c r="Q481" s="2"/>
      <c r="R481" s="2"/>
    </row>
    <row r="482" spans="1:18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  <c r="P482" s="7"/>
      <c r="Q482" s="2"/>
      <c r="R482" s="2"/>
    </row>
    <row r="483" spans="1:18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  <c r="P483" s="7"/>
      <c r="Q483" s="2"/>
      <c r="R483" s="2"/>
    </row>
    <row r="484" spans="1:18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  <c r="P484" s="7"/>
      <c r="Q484" s="2"/>
      <c r="R484" s="2"/>
    </row>
    <row r="485" spans="1:18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  <c r="P485" s="7"/>
      <c r="Q485" s="2"/>
      <c r="R485" s="2"/>
    </row>
    <row r="486" spans="1:18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  <c r="P486" s="7"/>
      <c r="Q486" s="2"/>
      <c r="R486" s="2"/>
    </row>
    <row r="487" spans="1:18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  <c r="P487" s="7"/>
      <c r="Q487" s="2"/>
      <c r="R487" s="2"/>
    </row>
    <row r="488" spans="1:18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  <c r="P488" s="7"/>
      <c r="Q488" s="2"/>
      <c r="R488" s="2"/>
    </row>
    <row r="489" spans="1:18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  <c r="P489" s="7"/>
      <c r="Q489" s="2"/>
      <c r="R489" s="2"/>
    </row>
    <row r="490" spans="1:18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  <c r="P490" s="7"/>
      <c r="Q490" s="2"/>
      <c r="R490" s="2"/>
    </row>
    <row r="491" spans="1:18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  <c r="P491" s="7"/>
      <c r="Q491" s="2"/>
      <c r="R491" s="2"/>
    </row>
    <row r="492" spans="1:18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  <c r="P492" s="7"/>
      <c r="Q492" s="2"/>
      <c r="R492" s="2"/>
    </row>
    <row r="493" spans="1:18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  <c r="P493" s="7"/>
      <c r="Q493" s="2"/>
      <c r="R493" s="2"/>
    </row>
    <row r="494" spans="1:18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  <c r="P494" s="7"/>
      <c r="Q494" s="2"/>
      <c r="R494" s="2"/>
    </row>
    <row r="495" spans="1:18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  <c r="P495" s="7"/>
      <c r="Q495" s="2"/>
      <c r="R495" s="2"/>
    </row>
    <row r="496" spans="1:18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  <c r="P496" s="7"/>
      <c r="Q496" s="2"/>
      <c r="R496" s="2"/>
    </row>
    <row r="497" spans="1:18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  <c r="P497" s="7"/>
      <c r="Q497" s="2"/>
      <c r="R497" s="2"/>
    </row>
    <row r="498" spans="1:18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  <c r="P498" s="7"/>
      <c r="Q498" s="2"/>
      <c r="R498" s="2"/>
    </row>
    <row r="499" spans="1:18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  <c r="P499" s="7"/>
      <c r="Q499" s="2"/>
      <c r="R499" s="2"/>
    </row>
    <row r="500" spans="1:18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  <c r="P500" s="7"/>
      <c r="Q500" s="2"/>
      <c r="R500" s="2"/>
    </row>
    <row r="501" spans="1:18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  <c r="P501" s="7"/>
      <c r="Q501" s="2"/>
      <c r="R501" s="2"/>
    </row>
    <row r="502" spans="1:18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  <c r="P502" s="7"/>
      <c r="Q502" s="2"/>
      <c r="R502" s="2"/>
    </row>
    <row r="503" spans="1:18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  <c r="P503" s="7"/>
      <c r="Q503" s="2"/>
      <c r="R503" s="2"/>
    </row>
    <row r="504" spans="1:18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  <c r="P504" s="7"/>
      <c r="Q504" s="2"/>
      <c r="R504" s="2"/>
    </row>
    <row r="505" spans="1:18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  <c r="P505" s="7"/>
      <c r="Q505" s="2"/>
      <c r="R505" s="2"/>
    </row>
    <row r="506" spans="1:18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  <c r="P506" s="7"/>
      <c r="Q506" s="2"/>
      <c r="R506" s="2"/>
    </row>
    <row r="507" spans="1:18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  <c r="P507" s="7"/>
      <c r="Q507" s="2"/>
      <c r="R507" s="2"/>
    </row>
    <row r="508" spans="1:18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  <c r="P508" s="7"/>
      <c r="Q508" s="2"/>
      <c r="R508" s="2"/>
    </row>
    <row r="509" spans="1:18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  <c r="P509" s="7"/>
      <c r="Q509" s="2"/>
      <c r="R509" s="2"/>
    </row>
    <row r="510" spans="1:18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  <c r="P510" s="7"/>
      <c r="Q510" s="2"/>
      <c r="R510" s="2"/>
    </row>
    <row r="511" spans="1:18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  <c r="P511" s="7"/>
      <c r="Q511" s="2"/>
      <c r="R511" s="2"/>
    </row>
    <row r="512" spans="1:18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  <c r="P512" s="7"/>
      <c r="Q512" s="2"/>
      <c r="R512" s="2"/>
    </row>
    <row r="513" spans="1:18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  <c r="P513" s="7"/>
      <c r="Q513" s="2"/>
      <c r="R513" s="2"/>
    </row>
    <row r="514" spans="1:18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  <c r="P514" s="7"/>
      <c r="Q514" s="2"/>
      <c r="R514" s="2"/>
    </row>
    <row r="515" spans="1:18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  <c r="P515" s="7"/>
      <c r="Q515" s="2"/>
      <c r="R515" s="2"/>
    </row>
    <row r="516" spans="1:18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  <c r="P516" s="7"/>
      <c r="Q516" s="2"/>
      <c r="R516" s="2"/>
    </row>
    <row r="517" spans="1:18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  <c r="P517" s="7"/>
      <c r="Q517" s="2"/>
      <c r="R517" s="2"/>
    </row>
    <row r="518" spans="1:18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  <c r="P518" s="7"/>
      <c r="Q518" s="2"/>
      <c r="R518" s="2"/>
    </row>
    <row r="519" spans="1:18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  <c r="P519" s="7"/>
      <c r="Q519" s="2"/>
      <c r="R519" s="2"/>
    </row>
    <row r="520" spans="1:18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  <c r="P520" s="7"/>
      <c r="Q520" s="2"/>
      <c r="R520" s="2"/>
    </row>
    <row r="521" spans="1:18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  <c r="P521" s="7"/>
      <c r="Q521" s="2"/>
      <c r="R521" s="2"/>
    </row>
    <row r="522" spans="1:18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  <c r="P522" s="7"/>
      <c r="Q522" s="2"/>
      <c r="R522" s="2"/>
    </row>
    <row r="523" spans="1:18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  <c r="P523" s="7"/>
      <c r="Q523" s="2"/>
      <c r="R523" s="2"/>
    </row>
    <row r="524" spans="1:18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  <c r="P524" s="7"/>
      <c r="Q524" s="2"/>
      <c r="R524" s="2"/>
    </row>
    <row r="525" spans="1:18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  <c r="P525" s="7"/>
      <c r="Q525" s="2"/>
      <c r="R525" s="2"/>
    </row>
    <row r="526" spans="1:18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  <c r="P526" s="7"/>
      <c r="Q526" s="2"/>
      <c r="R526" s="2"/>
    </row>
    <row r="527" spans="1:18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  <c r="P527" s="7"/>
      <c r="Q527" s="2"/>
      <c r="R527" s="2"/>
    </row>
    <row r="528" spans="1:18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  <c r="P528" s="7"/>
      <c r="Q528" s="2"/>
      <c r="R528" s="2"/>
    </row>
    <row r="529" spans="1:18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  <c r="P529" s="7"/>
      <c r="Q529" s="2"/>
      <c r="R529" s="2"/>
    </row>
    <row r="530" spans="1:18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  <c r="P530" s="7"/>
      <c r="Q530" s="2"/>
      <c r="R530" s="2"/>
    </row>
    <row r="531" spans="1:18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  <c r="P531" s="7"/>
      <c r="Q531" s="2"/>
      <c r="R531" s="2"/>
    </row>
    <row r="532" spans="1:18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  <c r="P532" s="7"/>
      <c r="Q532" s="2"/>
      <c r="R532" s="2"/>
    </row>
    <row r="533" spans="1:18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  <c r="P533" s="7"/>
      <c r="Q533" s="2"/>
      <c r="R533" s="2"/>
    </row>
    <row r="534" spans="1:18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  <c r="P534" s="7"/>
      <c r="Q534" s="2"/>
      <c r="R534" s="2"/>
    </row>
    <row r="535" spans="1:18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  <c r="P535" s="7"/>
      <c r="Q535" s="2"/>
      <c r="R535" s="2"/>
    </row>
    <row r="536" spans="1:18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  <c r="P536" s="7"/>
      <c r="Q536" s="2"/>
      <c r="R536" s="2"/>
    </row>
    <row r="537" spans="1:18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  <c r="P537" s="7"/>
      <c r="Q537" s="2"/>
      <c r="R537" s="2"/>
    </row>
    <row r="538" spans="1:18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  <c r="P538" s="7"/>
      <c r="Q538" s="2"/>
      <c r="R538" s="2"/>
    </row>
    <row r="539" spans="1:18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  <c r="P539" s="7"/>
      <c r="Q539" s="2"/>
      <c r="R539" s="2"/>
    </row>
    <row r="540" spans="1:18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  <c r="P540" s="7"/>
      <c r="Q540" s="2"/>
      <c r="R540" s="2"/>
    </row>
    <row r="541" spans="1:18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  <c r="P541" s="7"/>
      <c r="Q541" s="2"/>
      <c r="R541" s="2"/>
    </row>
    <row r="542" spans="1:18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  <c r="P542" s="7"/>
      <c r="Q542" s="2"/>
      <c r="R542" s="2"/>
    </row>
    <row r="543" spans="1:18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  <c r="P543" s="7"/>
      <c r="Q543" s="2"/>
      <c r="R543" s="2"/>
    </row>
    <row r="544" spans="1:18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  <c r="P544" s="7"/>
      <c r="Q544" s="2"/>
      <c r="R544" s="2"/>
    </row>
    <row r="545" spans="1:18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  <c r="P545" s="7"/>
      <c r="Q545" s="2"/>
      <c r="R545" s="2"/>
    </row>
    <row r="546" spans="1:18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  <c r="P546" s="7"/>
      <c r="Q546" s="2"/>
      <c r="R546" s="2"/>
    </row>
    <row r="547" spans="1:18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  <c r="P547" s="7"/>
      <c r="Q547" s="2"/>
      <c r="R547" s="2"/>
    </row>
    <row r="548" spans="1:18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  <c r="P548" s="7"/>
      <c r="Q548" s="2"/>
      <c r="R548" s="2"/>
    </row>
    <row r="549" spans="1:18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  <c r="P549" s="7"/>
      <c r="Q549" s="2"/>
      <c r="R549" s="2"/>
    </row>
    <row r="550" spans="1:18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  <c r="P550" s="7"/>
      <c r="Q550" s="2"/>
      <c r="R550" s="2"/>
    </row>
    <row r="551" spans="1:18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  <c r="P551" s="7"/>
      <c r="Q551" s="2"/>
      <c r="R551" s="2"/>
    </row>
    <row r="552" spans="1:18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  <c r="P552" s="7"/>
      <c r="Q552" s="2"/>
      <c r="R552" s="2"/>
    </row>
    <row r="553" spans="1:18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  <c r="P553" s="7"/>
      <c r="Q553" s="2"/>
      <c r="R553" s="2"/>
    </row>
    <row r="554" spans="1:18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  <c r="P554" s="7"/>
      <c r="Q554" s="2"/>
      <c r="R554" s="2"/>
    </row>
    <row r="555" spans="1:18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  <c r="P555" s="7"/>
      <c r="Q555" s="2"/>
      <c r="R555" s="2"/>
    </row>
    <row r="556" spans="1:18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  <c r="P556" s="7"/>
      <c r="Q556" s="2"/>
      <c r="R556" s="2"/>
    </row>
    <row r="557" spans="1:18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  <c r="P557" s="7"/>
      <c r="Q557" s="2"/>
      <c r="R557" s="2"/>
    </row>
    <row r="558" spans="1:18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  <c r="P558" s="7"/>
      <c r="Q558" s="2"/>
      <c r="R558" s="2"/>
    </row>
    <row r="559" spans="1:18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  <c r="P559" s="7"/>
      <c r="Q559" s="2"/>
      <c r="R559" s="2"/>
    </row>
    <row r="560" spans="1:18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  <c r="P560" s="7"/>
      <c r="Q560" s="2"/>
      <c r="R560" s="2"/>
    </row>
    <row r="561" spans="1:18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  <c r="P561" s="7"/>
      <c r="Q561" s="2"/>
      <c r="R561" s="2"/>
    </row>
    <row r="562" spans="1:18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  <c r="P562" s="7"/>
      <c r="Q562" s="2"/>
      <c r="R562" s="2"/>
    </row>
    <row r="563" spans="1:18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  <c r="P563" s="7"/>
      <c r="Q563" s="2"/>
      <c r="R563" s="2"/>
    </row>
    <row r="564" spans="1:18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  <c r="P564" s="7"/>
      <c r="Q564" s="2"/>
      <c r="R564" s="2"/>
    </row>
    <row r="565" spans="1:18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  <c r="P565" s="7"/>
      <c r="Q565" s="2"/>
      <c r="R565" s="2"/>
    </row>
    <row r="566" spans="1:18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  <c r="P566" s="7"/>
      <c r="Q566" s="2"/>
      <c r="R566" s="2"/>
    </row>
    <row r="567" spans="1:18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  <c r="P567" s="7"/>
      <c r="Q567" s="2"/>
      <c r="R567" s="2"/>
    </row>
    <row r="568" spans="1:18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  <c r="P568" s="7"/>
      <c r="Q568" s="2"/>
      <c r="R568" s="2"/>
    </row>
    <row r="569" spans="1:18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  <c r="P569" s="7"/>
      <c r="Q569" s="2"/>
      <c r="R569" s="2"/>
    </row>
    <row r="570" spans="1:18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  <c r="P570" s="7"/>
      <c r="Q570" s="2"/>
      <c r="R570" s="2"/>
    </row>
    <row r="571" spans="1:18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  <c r="P571" s="7"/>
      <c r="Q571" s="2"/>
      <c r="R571" s="2"/>
    </row>
    <row r="572" spans="1:18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  <c r="P572" s="7"/>
      <c r="Q572" s="2"/>
      <c r="R572" s="2"/>
    </row>
    <row r="573" spans="1:18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  <c r="P573" s="7"/>
      <c r="Q573" s="2"/>
      <c r="R573" s="2"/>
    </row>
    <row r="574" spans="1:18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  <c r="P574" s="7"/>
      <c r="Q574" s="2"/>
      <c r="R574" s="2"/>
    </row>
    <row r="575" spans="1:18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  <c r="P575" s="7"/>
      <c r="Q575" s="2"/>
      <c r="R575" s="2"/>
    </row>
    <row r="576" spans="1:18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  <c r="P576" s="7"/>
      <c r="Q576" s="2"/>
      <c r="R576" s="2"/>
    </row>
    <row r="577" spans="1:18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  <c r="P577" s="7"/>
      <c r="Q577" s="2"/>
      <c r="R577" s="2"/>
    </row>
    <row r="578" spans="1:18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  <c r="P578" s="7"/>
      <c r="Q578" s="2"/>
      <c r="R578" s="2"/>
    </row>
    <row r="579" spans="1:18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  <c r="P579" s="7"/>
      <c r="Q579" s="2"/>
      <c r="R579" s="2"/>
    </row>
    <row r="580" spans="1:18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  <c r="P580" s="7"/>
      <c r="Q580" s="2"/>
      <c r="R580" s="2"/>
    </row>
    <row r="581" spans="1:18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  <c r="P581" s="7"/>
      <c r="Q581" s="2"/>
      <c r="R581" s="2"/>
    </row>
    <row r="582" spans="1:18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  <c r="P582" s="7"/>
      <c r="Q582" s="2"/>
      <c r="R582" s="2"/>
    </row>
    <row r="583" spans="1:18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  <c r="P583" s="7"/>
      <c r="Q583" s="2"/>
      <c r="R583" s="2"/>
    </row>
    <row r="584" spans="1:18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  <c r="P584" s="7"/>
      <c r="Q584" s="2"/>
      <c r="R584" s="2"/>
    </row>
    <row r="585" spans="1:18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  <c r="P585" s="7"/>
      <c r="Q585" s="2"/>
      <c r="R585" s="2"/>
    </row>
    <row r="586" spans="1:18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  <c r="P586" s="7"/>
      <c r="Q586" s="2"/>
      <c r="R586" s="2"/>
    </row>
    <row r="587" spans="1:18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  <c r="P587" s="7"/>
      <c r="Q587" s="2"/>
      <c r="R587" s="2"/>
    </row>
    <row r="588" spans="1:18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  <c r="P588" s="7"/>
      <c r="Q588" s="2"/>
      <c r="R588" s="2"/>
    </row>
    <row r="589" spans="1:18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  <c r="P589" s="7"/>
      <c r="Q589" s="2"/>
      <c r="R589" s="2"/>
    </row>
    <row r="590" spans="1:18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  <c r="P590" s="7"/>
      <c r="Q590" s="2"/>
      <c r="R590" s="2"/>
    </row>
    <row r="591" spans="1:18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  <c r="P591" s="7"/>
      <c r="Q591" s="2"/>
      <c r="R591" s="2"/>
    </row>
    <row r="592" spans="1:18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  <c r="P592" s="7"/>
      <c r="Q592" s="2"/>
      <c r="R592" s="2"/>
    </row>
    <row r="593" spans="1:18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  <c r="P593" s="7"/>
      <c r="Q593" s="2"/>
      <c r="R593" s="2"/>
    </row>
    <row r="594" spans="1:18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  <c r="P594" s="7"/>
      <c r="Q594" s="2"/>
      <c r="R594" s="2"/>
    </row>
    <row r="595" spans="1:18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  <c r="P595" s="7"/>
      <c r="Q595" s="2"/>
      <c r="R595" s="2"/>
    </row>
    <row r="596" spans="1:18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  <c r="P596" s="7"/>
      <c r="Q596" s="2"/>
      <c r="R596" s="2"/>
    </row>
    <row r="597" spans="1:18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  <c r="P597" s="7"/>
      <c r="Q597" s="2"/>
      <c r="R597" s="2"/>
    </row>
    <row r="598" spans="1:18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  <c r="P598" s="7"/>
      <c r="Q598" s="2"/>
      <c r="R598" s="2"/>
    </row>
    <row r="599" spans="1:18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  <c r="P599" s="7"/>
      <c r="Q599" s="2"/>
      <c r="R599" s="2"/>
    </row>
    <row r="600" spans="1:18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  <c r="P600" s="7"/>
      <c r="Q600" s="2"/>
      <c r="R600" s="2"/>
    </row>
    <row r="601" spans="1:18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  <c r="P601" s="7"/>
      <c r="Q601" s="2"/>
      <c r="R601" s="2"/>
    </row>
    <row r="602" spans="1:18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  <c r="P602" s="7"/>
      <c r="Q602" s="2"/>
      <c r="R602" s="2"/>
    </row>
    <row r="603" spans="1:18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  <c r="P603" s="7"/>
      <c r="Q603" s="2"/>
      <c r="R603" s="2"/>
    </row>
    <row r="604" spans="1:18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  <c r="P604" s="7"/>
      <c r="Q604" s="2"/>
      <c r="R604" s="2"/>
    </row>
    <row r="605" spans="1:18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  <c r="P605" s="7"/>
      <c r="Q605" s="2"/>
      <c r="R605" s="2"/>
    </row>
    <row r="606" spans="1:18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  <c r="P606" s="7"/>
      <c r="Q606" s="2"/>
      <c r="R606" s="2"/>
    </row>
    <row r="607" spans="1:18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  <c r="P607" s="7"/>
      <c r="Q607" s="2"/>
      <c r="R607" s="2"/>
    </row>
    <row r="608" spans="1:18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  <c r="P608" s="7"/>
      <c r="Q608" s="2"/>
      <c r="R608" s="2"/>
    </row>
    <row r="609" spans="1:18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  <c r="P609" s="7"/>
      <c r="Q609" s="2"/>
      <c r="R609" s="2"/>
    </row>
    <row r="610" spans="1:18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  <c r="P610" s="7"/>
      <c r="Q610" s="2"/>
      <c r="R610" s="2"/>
    </row>
    <row r="611" spans="1:18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  <c r="P611" s="7"/>
      <c r="Q611" s="2"/>
      <c r="R611" s="2"/>
    </row>
    <row r="612" spans="1:18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  <c r="P612" s="7"/>
      <c r="Q612" s="2"/>
      <c r="R612" s="2"/>
    </row>
    <row r="613" spans="1:18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  <c r="P613" s="7"/>
      <c r="Q613" s="2"/>
      <c r="R613" s="2"/>
    </row>
    <row r="614" spans="1:18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  <c r="P614" s="7"/>
      <c r="Q614" s="2"/>
      <c r="R614" s="2"/>
    </row>
    <row r="615" spans="1:18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  <c r="P615" s="7"/>
      <c r="Q615" s="2"/>
      <c r="R615" s="2"/>
    </row>
    <row r="616" spans="1:18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  <c r="P616" s="7"/>
      <c r="Q616" s="2"/>
      <c r="R616" s="2"/>
    </row>
    <row r="617" spans="1:18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  <c r="P617" s="7"/>
      <c r="Q617" s="2"/>
      <c r="R617" s="2"/>
    </row>
    <row r="618" spans="1:18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  <c r="P618" s="7"/>
      <c r="Q618" s="2"/>
      <c r="R618" s="2"/>
    </row>
    <row r="619" spans="1:18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  <c r="P619" s="7"/>
      <c r="Q619" s="2"/>
      <c r="R619" s="2"/>
    </row>
    <row r="620" spans="1:18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  <c r="P620" s="7"/>
      <c r="Q620" s="2"/>
      <c r="R620" s="2"/>
    </row>
    <row r="621" spans="1:18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  <c r="P621" s="7"/>
      <c r="Q621" s="2"/>
      <c r="R621" s="2"/>
    </row>
    <row r="622" spans="1:18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  <c r="P622" s="7"/>
      <c r="Q622" s="2"/>
      <c r="R622" s="2"/>
    </row>
    <row r="623" spans="1:18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  <c r="P623" s="7"/>
      <c r="Q623" s="2"/>
      <c r="R623" s="2"/>
    </row>
    <row r="624" spans="1:18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  <c r="P624" s="7"/>
      <c r="Q624" s="2"/>
      <c r="R624" s="2"/>
    </row>
    <row r="625" spans="1:18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  <c r="P625" s="7"/>
      <c r="Q625" s="2"/>
      <c r="R625" s="2"/>
    </row>
    <row r="626" spans="1:18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  <c r="P626" s="7"/>
      <c r="Q626" s="2"/>
      <c r="R626" s="2"/>
    </row>
    <row r="627" spans="1:18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  <c r="P627" s="7"/>
      <c r="Q627" s="2"/>
      <c r="R627" s="2"/>
    </row>
    <row r="628" spans="1:18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  <c r="P628" s="7"/>
      <c r="Q628" s="2"/>
      <c r="R628" s="2"/>
    </row>
    <row r="629" spans="1:18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  <c r="P629" s="7"/>
      <c r="Q629" s="2"/>
      <c r="R629" s="2"/>
    </row>
    <row r="630" spans="1:18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  <c r="P630" s="7"/>
      <c r="Q630" s="2"/>
      <c r="R630" s="2"/>
    </row>
    <row r="631" spans="1:18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  <c r="P631" s="7"/>
      <c r="Q631" s="2"/>
      <c r="R631" s="2"/>
    </row>
    <row r="632" spans="1:18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  <c r="P632" s="7"/>
      <c r="Q632" s="2"/>
      <c r="R632" s="2"/>
    </row>
    <row r="633" spans="1:18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  <c r="P633" s="7"/>
      <c r="Q633" s="2"/>
      <c r="R633" s="2"/>
    </row>
    <row r="634" spans="1:18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  <c r="P634" s="7"/>
      <c r="Q634" s="2"/>
      <c r="R634" s="2"/>
    </row>
    <row r="635" spans="1:18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  <c r="P635" s="7"/>
      <c r="Q635" s="2"/>
      <c r="R635" s="2"/>
    </row>
    <row r="636" spans="1:18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  <c r="P636" s="7"/>
      <c r="Q636" s="2"/>
      <c r="R636" s="2"/>
    </row>
    <row r="637" spans="1:18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  <c r="P637" s="7"/>
      <c r="Q637" s="2"/>
      <c r="R637" s="2"/>
    </row>
    <row r="638" spans="1:18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  <c r="P638" s="7"/>
      <c r="Q638" s="2"/>
      <c r="R638" s="2"/>
    </row>
    <row r="639" spans="1:18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  <c r="P639" s="7"/>
      <c r="Q639" s="2"/>
      <c r="R639" s="2"/>
    </row>
    <row r="640" spans="1:18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  <c r="P640" s="7"/>
      <c r="Q640" s="2"/>
      <c r="R640" s="2"/>
    </row>
    <row r="641" spans="1:18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  <c r="P641" s="7"/>
      <c r="Q641" s="2"/>
      <c r="R641" s="2"/>
    </row>
    <row r="642" spans="1:18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  <c r="P642" s="7"/>
      <c r="Q642" s="2"/>
      <c r="R642" s="2"/>
    </row>
    <row r="643" spans="1:18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  <c r="P643" s="7"/>
      <c r="Q643" s="2"/>
      <c r="R643" s="2"/>
    </row>
    <row r="644" spans="1:18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  <c r="P644" s="7"/>
      <c r="Q644" s="2"/>
      <c r="R644" s="2"/>
    </row>
    <row r="645" spans="1:18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  <c r="P645" s="7"/>
      <c r="Q645" s="2"/>
      <c r="R645" s="2"/>
    </row>
    <row r="646" spans="1:18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  <c r="P646" s="7"/>
      <c r="Q646" s="2"/>
      <c r="R646" s="2"/>
    </row>
    <row r="647" spans="1:18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  <c r="P647" s="7"/>
      <c r="Q647" s="2"/>
      <c r="R647" s="2"/>
    </row>
    <row r="648" spans="1:18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  <c r="P648" s="7"/>
      <c r="Q648" s="2"/>
      <c r="R648" s="2"/>
    </row>
    <row r="649" spans="1:18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  <c r="P649" s="7"/>
      <c r="Q649" s="2"/>
      <c r="R649" s="2"/>
    </row>
    <row r="650" spans="1:18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  <c r="P650" s="7"/>
      <c r="Q650" s="2"/>
      <c r="R650" s="2"/>
    </row>
    <row r="651" spans="1:18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  <c r="P651" s="7"/>
      <c r="Q651" s="2"/>
      <c r="R651" s="2"/>
    </row>
    <row r="652" spans="1:18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  <c r="P652" s="7"/>
      <c r="Q652" s="2"/>
      <c r="R652" s="2"/>
    </row>
    <row r="653" spans="1:18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  <c r="P653" s="7"/>
      <c r="Q653" s="2"/>
      <c r="R653" s="2"/>
    </row>
    <row r="654" spans="1:18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  <c r="P654" s="7"/>
      <c r="Q654" s="2"/>
      <c r="R654" s="2"/>
    </row>
    <row r="655" spans="1:18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  <c r="P655" s="7"/>
      <c r="Q655" s="2"/>
      <c r="R655" s="2"/>
    </row>
    <row r="656" spans="1:18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  <c r="P656" s="7"/>
      <c r="Q656" s="2"/>
      <c r="R656" s="2"/>
    </row>
    <row r="657" spans="1:18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  <c r="P657" s="7"/>
      <c r="Q657" s="2"/>
      <c r="R657" s="2"/>
    </row>
    <row r="658" spans="1:18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  <c r="P658" s="7"/>
      <c r="Q658" s="2"/>
      <c r="R658" s="2"/>
    </row>
    <row r="659" spans="1:18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  <c r="P659" s="7"/>
      <c r="Q659" s="2"/>
      <c r="R659" s="2"/>
    </row>
    <row r="660" spans="1:18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  <c r="P660" s="7"/>
      <c r="Q660" s="2"/>
      <c r="R660" s="2"/>
    </row>
    <row r="661" spans="1:18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  <c r="P661" s="7"/>
      <c r="Q661" s="2"/>
      <c r="R661" s="2"/>
    </row>
    <row r="662" spans="1:18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  <c r="P662" s="7"/>
      <c r="Q662" s="2"/>
      <c r="R662" s="2"/>
    </row>
    <row r="663" spans="1:18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  <c r="P663" s="7"/>
      <c r="Q663" s="2"/>
      <c r="R663" s="2"/>
    </row>
    <row r="664" spans="1:18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  <c r="P664" s="7"/>
      <c r="Q664" s="2"/>
      <c r="R664" s="2"/>
    </row>
    <row r="665" spans="1:18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  <c r="P665" s="7"/>
      <c r="Q665" s="2"/>
      <c r="R665" s="2"/>
    </row>
    <row r="666" spans="1:18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  <c r="P666" s="7"/>
      <c r="Q666" s="2"/>
      <c r="R666" s="2"/>
    </row>
    <row r="667" spans="1:18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  <c r="P667" s="7"/>
      <c r="Q667" s="2"/>
      <c r="R667" s="2"/>
    </row>
    <row r="668" spans="1:18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  <c r="P668" s="7"/>
      <c r="Q668" s="2"/>
      <c r="R668" s="2"/>
    </row>
    <row r="669" spans="1:18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  <c r="P669" s="7"/>
      <c r="Q669" s="2"/>
      <c r="R669" s="2"/>
    </row>
    <row r="670" spans="1:18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  <c r="P670" s="7"/>
      <c r="Q670" s="2"/>
      <c r="R670" s="2"/>
    </row>
    <row r="671" spans="1:18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  <c r="P671" s="7"/>
      <c r="Q671" s="2"/>
      <c r="R671" s="2"/>
    </row>
    <row r="672" spans="1:18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  <c r="P672" s="7"/>
      <c r="Q672" s="2"/>
      <c r="R672" s="2"/>
    </row>
    <row r="673" spans="1:18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  <c r="P673" s="7"/>
      <c r="Q673" s="2"/>
      <c r="R673" s="2"/>
    </row>
    <row r="674" spans="1:18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  <c r="P674" s="7"/>
      <c r="Q674" s="2"/>
      <c r="R674" s="2"/>
    </row>
    <row r="675" spans="1:18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  <c r="P675" s="7"/>
      <c r="Q675" s="2"/>
      <c r="R675" s="2"/>
    </row>
    <row r="676" spans="1:18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  <c r="P676" s="7"/>
      <c r="Q676" s="2"/>
      <c r="R676" s="2"/>
    </row>
    <row r="677" spans="1:18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  <c r="P677" s="7"/>
      <c r="Q677" s="2"/>
      <c r="R677" s="2"/>
    </row>
    <row r="678" spans="1:18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  <c r="P678" s="7"/>
      <c r="Q678" s="2"/>
      <c r="R678" s="2"/>
    </row>
    <row r="679" spans="1:18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  <c r="P679" s="7"/>
      <c r="Q679" s="2"/>
      <c r="R679" s="2"/>
    </row>
    <row r="680" spans="1:18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  <c r="P680" s="7"/>
      <c r="Q680" s="2"/>
      <c r="R680" s="2"/>
    </row>
    <row r="681" spans="1:18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  <c r="P681" s="7"/>
      <c r="Q681" s="2"/>
      <c r="R681" s="2"/>
    </row>
    <row r="682" spans="1:18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  <c r="P682" s="7"/>
      <c r="Q682" s="2"/>
      <c r="R682" s="2"/>
    </row>
    <row r="683" spans="1:18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  <c r="P683" s="7"/>
      <c r="Q683" s="2"/>
      <c r="R683" s="2"/>
    </row>
    <row r="684" spans="1:18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  <c r="P684" s="7"/>
      <c r="Q684" s="2"/>
      <c r="R684" s="2"/>
    </row>
    <row r="685" spans="1:18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  <c r="P685" s="7"/>
      <c r="Q685" s="2"/>
      <c r="R685" s="2"/>
    </row>
    <row r="686" spans="1:18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  <c r="P686" s="7"/>
      <c r="Q686" s="2"/>
      <c r="R686" s="2"/>
    </row>
    <row r="687" spans="1:18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  <c r="P687" s="7"/>
      <c r="Q687" s="2"/>
      <c r="R687" s="2"/>
    </row>
    <row r="688" spans="1:18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  <c r="P688" s="7"/>
      <c r="Q688" s="2"/>
      <c r="R688" s="2"/>
    </row>
    <row r="689" spans="1:18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  <c r="P689" s="7"/>
      <c r="Q689" s="2"/>
      <c r="R689" s="2"/>
    </row>
    <row r="690" spans="1:18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  <c r="P690" s="7"/>
      <c r="Q690" s="2"/>
      <c r="R690" s="2"/>
    </row>
    <row r="691" spans="1:18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  <c r="P691" s="7"/>
      <c r="Q691" s="2"/>
      <c r="R691" s="2"/>
    </row>
    <row r="692" spans="1:18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  <c r="P692" s="7"/>
      <c r="Q692" s="2"/>
      <c r="R692" s="2"/>
    </row>
    <row r="693" spans="1:18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  <c r="P693" s="7"/>
      <c r="Q693" s="2"/>
      <c r="R693" s="2"/>
    </row>
    <row r="694" spans="1:18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  <c r="P694" s="7"/>
      <c r="Q694" s="2"/>
      <c r="R694" s="2"/>
    </row>
    <row r="695" spans="1:18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  <c r="P695" s="7"/>
      <c r="Q695" s="2"/>
      <c r="R695" s="2"/>
    </row>
    <row r="696" spans="1:18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  <c r="P696" s="7"/>
      <c r="Q696" s="2"/>
      <c r="R696" s="2"/>
    </row>
    <row r="697" spans="1:18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  <c r="P697" s="7"/>
      <c r="Q697" s="2"/>
      <c r="R697" s="2"/>
    </row>
    <row r="698" spans="1:18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  <c r="P698" s="7"/>
      <c r="Q698" s="2"/>
      <c r="R698" s="2"/>
    </row>
    <row r="699" spans="1:18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  <c r="P699" s="7"/>
      <c r="Q699" s="2"/>
      <c r="R699" s="2"/>
    </row>
    <row r="700" spans="1:18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  <c r="P700" s="7"/>
      <c r="Q700" s="2"/>
      <c r="R700" s="2"/>
    </row>
    <row r="701" spans="1:18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  <c r="P701" s="7"/>
      <c r="Q701" s="2"/>
      <c r="R701" s="2"/>
    </row>
    <row r="702" spans="1:18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  <c r="P702" s="7"/>
      <c r="Q702" s="2"/>
      <c r="R702" s="2"/>
    </row>
    <row r="703" spans="1:18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  <c r="P703" s="7"/>
      <c r="Q703" s="2"/>
      <c r="R703" s="2"/>
    </row>
    <row r="704" spans="1:18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  <c r="P704" s="7"/>
      <c r="Q704" s="2"/>
      <c r="R704" s="2"/>
    </row>
    <row r="705" spans="1:18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  <c r="P705" s="7"/>
      <c r="Q705" s="2"/>
      <c r="R705" s="2"/>
    </row>
    <row r="706" spans="1:18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  <c r="P706" s="7"/>
      <c r="Q706" s="2"/>
      <c r="R706" s="2"/>
    </row>
    <row r="707" spans="1:18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  <c r="P707" s="7"/>
      <c r="Q707" s="2"/>
      <c r="R707" s="2"/>
    </row>
    <row r="708" spans="1:18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  <c r="P708" s="7"/>
      <c r="Q708" s="2"/>
      <c r="R708" s="2"/>
    </row>
    <row r="709" spans="1:18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  <c r="P709" s="7"/>
      <c r="Q709" s="2"/>
      <c r="R709" s="2"/>
    </row>
    <row r="710" spans="1:18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  <c r="P710" s="7"/>
      <c r="Q710" s="2"/>
      <c r="R710" s="2"/>
    </row>
    <row r="711" spans="1:18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  <c r="P711" s="7"/>
      <c r="Q711" s="2"/>
      <c r="R711" s="2"/>
    </row>
    <row r="712" spans="1:18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  <c r="P712" s="7"/>
      <c r="Q712" s="2"/>
      <c r="R712" s="2"/>
    </row>
    <row r="713" spans="1:18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  <c r="P713" s="7"/>
      <c r="Q713" s="2"/>
      <c r="R713" s="2"/>
    </row>
    <row r="714" spans="1:18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  <c r="P714" s="7"/>
      <c r="Q714" s="2"/>
      <c r="R714" s="2"/>
    </row>
    <row r="715" spans="1:18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  <c r="P715" s="7"/>
      <c r="Q715" s="2"/>
      <c r="R715" s="2"/>
    </row>
    <row r="716" spans="1:18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  <c r="P716" s="7"/>
      <c r="Q716" s="2"/>
      <c r="R716" s="2"/>
    </row>
    <row r="717" spans="1:18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  <c r="P717" s="7"/>
      <c r="Q717" s="2"/>
      <c r="R717" s="2"/>
    </row>
    <row r="718" spans="1:18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  <c r="P718" s="7"/>
      <c r="Q718" s="2"/>
      <c r="R718" s="2"/>
    </row>
    <row r="719" spans="1:18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  <c r="P719" s="7"/>
      <c r="Q719" s="2"/>
      <c r="R719" s="2"/>
    </row>
    <row r="720" spans="1:18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  <c r="P720" s="7"/>
      <c r="Q720" s="2"/>
      <c r="R720" s="2"/>
    </row>
    <row r="721" spans="1:18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  <c r="P721" s="7"/>
      <c r="Q721" s="2"/>
      <c r="R721" s="2"/>
    </row>
    <row r="722" spans="1:18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  <c r="P722" s="7"/>
      <c r="Q722" s="2"/>
      <c r="R722" s="2"/>
    </row>
    <row r="723" spans="1:18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  <c r="P723" s="7"/>
      <c r="Q723" s="2"/>
      <c r="R723" s="2"/>
    </row>
    <row r="724" spans="1:18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  <c r="P724" s="7"/>
      <c r="Q724" s="2"/>
      <c r="R724" s="2"/>
    </row>
    <row r="725" spans="1:18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  <c r="P725" s="7"/>
      <c r="Q725" s="2"/>
      <c r="R725" s="2"/>
    </row>
    <row r="726" spans="1:18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  <c r="P726" s="7"/>
      <c r="Q726" s="2"/>
      <c r="R726" s="2"/>
    </row>
    <row r="727" spans="1:18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  <c r="P727" s="7"/>
      <c r="Q727" s="2"/>
      <c r="R727" s="2"/>
    </row>
    <row r="728" spans="1:18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  <c r="P728" s="7"/>
      <c r="Q728" s="2"/>
      <c r="R728" s="2"/>
    </row>
    <row r="729" spans="1:18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  <c r="P729" s="7"/>
      <c r="Q729" s="2"/>
      <c r="R729" s="2"/>
    </row>
    <row r="730" spans="1:18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  <c r="P730" s="7"/>
      <c r="Q730" s="2"/>
      <c r="R730" s="2"/>
    </row>
    <row r="731" spans="1:18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  <c r="P731" s="7"/>
      <c r="Q731" s="2"/>
      <c r="R731" s="2"/>
    </row>
    <row r="732" spans="1:18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  <c r="P732" s="7"/>
      <c r="Q732" s="2"/>
      <c r="R732" s="2"/>
    </row>
    <row r="733" spans="1:18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  <c r="P733" s="7"/>
      <c r="Q733" s="2"/>
      <c r="R733" s="2"/>
    </row>
    <row r="734" spans="1:18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  <c r="P734" s="7"/>
      <c r="Q734" s="2"/>
      <c r="R734" s="2"/>
    </row>
    <row r="735" spans="1:18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  <c r="P735" s="7"/>
      <c r="Q735" s="2"/>
      <c r="R735" s="2"/>
    </row>
    <row r="736" spans="1:18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  <c r="P736" s="7"/>
      <c r="Q736" s="2"/>
      <c r="R736" s="2"/>
    </row>
    <row r="737" spans="1:18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  <c r="P737" s="7"/>
      <c r="Q737" s="2"/>
      <c r="R737" s="2"/>
    </row>
    <row r="738" spans="1:18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  <c r="P738" s="7"/>
      <c r="Q738" s="2"/>
      <c r="R738" s="2"/>
    </row>
    <row r="739" spans="1:18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  <c r="P739" s="7"/>
      <c r="Q739" s="2"/>
      <c r="R739" s="2"/>
    </row>
    <row r="740" spans="1:18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  <c r="P740" s="7"/>
      <c r="Q740" s="2"/>
      <c r="R740" s="2"/>
    </row>
    <row r="741" spans="1:18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  <c r="P741" s="7"/>
      <c r="Q741" s="2"/>
      <c r="R741" s="2"/>
    </row>
    <row r="742" spans="1:18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  <c r="P742" s="7"/>
      <c r="Q742" s="2"/>
      <c r="R742" s="2"/>
    </row>
    <row r="743" spans="1:18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  <c r="P743" s="7"/>
      <c r="Q743" s="2"/>
      <c r="R743" s="2"/>
    </row>
    <row r="744" spans="1:18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  <c r="P744" s="7"/>
      <c r="Q744" s="2"/>
      <c r="R744" s="2"/>
    </row>
    <row r="745" spans="1:18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  <c r="P745" s="7"/>
      <c r="Q745" s="2"/>
      <c r="R745" s="2"/>
    </row>
    <row r="746" spans="1:18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  <c r="P746" s="7"/>
      <c r="Q746" s="2"/>
      <c r="R746" s="2"/>
    </row>
    <row r="747" spans="1:18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  <c r="P747" s="7"/>
      <c r="Q747" s="2"/>
      <c r="R747" s="2"/>
    </row>
    <row r="748" spans="1:18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  <c r="P748" s="7"/>
      <c r="Q748" s="2"/>
      <c r="R748" s="2"/>
    </row>
    <row r="749" spans="1:18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  <c r="P749" s="7"/>
      <c r="Q749" s="2"/>
      <c r="R749" s="2"/>
    </row>
    <row r="750" spans="1:18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  <c r="P750" s="7"/>
      <c r="Q750" s="2"/>
      <c r="R750" s="2"/>
    </row>
    <row r="751" spans="1:18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  <c r="P751" s="7"/>
      <c r="Q751" s="2"/>
      <c r="R751" s="2"/>
    </row>
    <row r="752" spans="1:18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  <c r="P752" s="7"/>
      <c r="Q752" s="2"/>
      <c r="R752" s="2"/>
    </row>
    <row r="753" spans="1:18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  <c r="P753" s="7"/>
      <c r="Q753" s="2"/>
      <c r="R753" s="2"/>
    </row>
    <row r="754" spans="1:18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  <c r="P754" s="7"/>
      <c r="Q754" s="2"/>
      <c r="R754" s="2"/>
    </row>
    <row r="755" spans="1:18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  <c r="P755" s="7"/>
      <c r="Q755" s="2"/>
      <c r="R755" s="2"/>
    </row>
    <row r="756" spans="1:18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  <c r="P756" s="7"/>
      <c r="Q756" s="2"/>
      <c r="R756" s="2"/>
    </row>
    <row r="757" spans="1:18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  <c r="P757" s="7"/>
      <c r="Q757" s="2"/>
      <c r="R757" s="2"/>
    </row>
    <row r="758" spans="1:18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  <c r="P758" s="7"/>
      <c r="Q758" s="2"/>
      <c r="R758" s="2"/>
    </row>
    <row r="759" spans="1:18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  <c r="P759" s="7"/>
      <c r="Q759" s="2"/>
      <c r="R759" s="2"/>
    </row>
    <row r="760" spans="1:18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  <c r="P760" s="7"/>
      <c r="Q760" s="2"/>
      <c r="R760" s="2"/>
    </row>
    <row r="761" spans="1:18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  <c r="P761" s="7"/>
      <c r="Q761" s="2"/>
      <c r="R761" s="2"/>
    </row>
    <row r="762" spans="1:18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  <c r="P762" s="7"/>
      <c r="Q762" s="2"/>
      <c r="R762" s="2"/>
    </row>
    <row r="763" spans="1:18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  <c r="P763" s="7"/>
      <c r="Q763" s="2"/>
      <c r="R763" s="2"/>
    </row>
    <row r="764" spans="1:18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  <c r="P764" s="7"/>
      <c r="Q764" s="2"/>
      <c r="R764" s="2"/>
    </row>
    <row r="765" spans="1:18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  <c r="P765" s="7"/>
      <c r="Q765" s="2"/>
      <c r="R765" s="2"/>
    </row>
    <row r="766" spans="1:18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  <c r="P766" s="7"/>
      <c r="Q766" s="2"/>
      <c r="R766" s="2"/>
    </row>
    <row r="767" spans="1:18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  <c r="P767" s="7"/>
      <c r="Q767" s="2"/>
      <c r="R767" s="2"/>
    </row>
    <row r="768" spans="1:18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  <c r="P768" s="7"/>
      <c r="Q768" s="2"/>
      <c r="R768" s="2"/>
    </row>
    <row r="769" spans="1:18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  <c r="P769" s="7"/>
      <c r="Q769" s="2"/>
      <c r="R769" s="2"/>
    </row>
    <row r="770" spans="1:18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  <c r="P770" s="7"/>
      <c r="Q770" s="2"/>
      <c r="R770" s="2"/>
    </row>
    <row r="771" spans="1:18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  <c r="P771" s="7"/>
      <c r="Q771" s="2"/>
      <c r="R771" s="2"/>
    </row>
    <row r="772" spans="1:18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  <c r="P772" s="7"/>
      <c r="Q772" s="2"/>
      <c r="R772" s="2"/>
    </row>
    <row r="773" spans="1:18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  <c r="P773" s="7"/>
      <c r="Q773" s="2"/>
      <c r="R773" s="2"/>
    </row>
    <row r="774" spans="1:18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  <c r="P774" s="7"/>
      <c r="Q774" s="2"/>
      <c r="R774" s="2"/>
    </row>
    <row r="775" spans="1:18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  <c r="P775" s="7"/>
      <c r="Q775" s="2"/>
      <c r="R775" s="2"/>
    </row>
    <row r="776" spans="1:18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  <c r="P776" s="7"/>
      <c r="Q776" s="2"/>
      <c r="R776" s="2"/>
    </row>
    <row r="777" spans="1:18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  <c r="P777" s="7"/>
      <c r="Q777" s="2"/>
      <c r="R777" s="2"/>
    </row>
    <row r="778" spans="1:18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  <c r="P778" s="7"/>
      <c r="Q778" s="2"/>
      <c r="R778" s="2"/>
    </row>
    <row r="779" spans="1:18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  <c r="P779" s="7"/>
      <c r="Q779" s="2"/>
      <c r="R779" s="2"/>
    </row>
    <row r="780" spans="1:18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  <c r="P780" s="7"/>
      <c r="Q780" s="2"/>
      <c r="R780" s="2"/>
    </row>
    <row r="781" spans="1:18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  <c r="P781" s="7"/>
      <c r="Q781" s="2"/>
      <c r="R781" s="2"/>
    </row>
    <row r="782" spans="1:18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  <c r="P782" s="7"/>
      <c r="Q782" s="2"/>
      <c r="R782" s="2"/>
    </row>
    <row r="783" spans="1:18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  <c r="P783" s="7"/>
      <c r="Q783" s="2"/>
      <c r="R783" s="2"/>
    </row>
    <row r="784" spans="1:18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  <c r="P784" s="7"/>
      <c r="Q784" s="2"/>
      <c r="R784" s="2"/>
    </row>
    <row r="785" spans="1:18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  <c r="P785" s="7"/>
      <c r="Q785" s="2"/>
      <c r="R785" s="2"/>
    </row>
    <row r="786" spans="1:18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  <c r="P786" s="7"/>
      <c r="Q786" s="2"/>
      <c r="R786" s="2"/>
    </row>
    <row r="787" spans="1:18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  <c r="P787" s="7"/>
      <c r="Q787" s="2"/>
      <c r="R787" s="2"/>
    </row>
    <row r="788" spans="1:18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  <c r="P788" s="7"/>
      <c r="Q788" s="2"/>
      <c r="R788" s="2"/>
    </row>
    <row r="789" spans="1:18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  <c r="P789" s="7"/>
      <c r="Q789" s="2"/>
      <c r="R789" s="2"/>
    </row>
    <row r="790" spans="1:18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  <c r="P790" s="7"/>
      <c r="Q790" s="2"/>
      <c r="R790" s="2"/>
    </row>
    <row r="791" spans="1:18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  <c r="P791" s="7"/>
      <c r="Q791" s="2"/>
      <c r="R791" s="2"/>
    </row>
    <row r="792" spans="1:18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  <c r="P792" s="7"/>
      <c r="Q792" s="2"/>
      <c r="R792" s="2"/>
    </row>
    <row r="793" spans="1:18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  <c r="P793" s="7"/>
      <c r="Q793" s="2"/>
      <c r="R793" s="2"/>
    </row>
    <row r="794" spans="1:18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  <c r="P794" s="7"/>
      <c r="Q794" s="2"/>
      <c r="R794" s="2"/>
    </row>
    <row r="795" spans="1:18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  <c r="P795" s="7"/>
      <c r="Q795" s="2"/>
      <c r="R795" s="2"/>
    </row>
    <row r="796" spans="1:18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  <c r="P796" s="7"/>
      <c r="Q796" s="2"/>
      <c r="R796" s="2"/>
    </row>
    <row r="797" spans="1:18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  <c r="P797" s="7"/>
      <c r="Q797" s="2"/>
      <c r="R797" s="2"/>
    </row>
    <row r="798" spans="1:18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  <c r="P798" s="7"/>
      <c r="Q798" s="2"/>
      <c r="R798" s="2"/>
    </row>
    <row r="799" spans="1:18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  <c r="P799" s="7"/>
      <c r="Q799" s="2"/>
      <c r="R799" s="2"/>
    </row>
    <row r="800" spans="1:18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  <c r="P800" s="7"/>
      <c r="Q800" s="2"/>
      <c r="R800" s="2"/>
    </row>
    <row r="801" spans="1:18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  <c r="P801" s="7"/>
      <c r="Q801" s="2"/>
      <c r="R801" s="2"/>
    </row>
    <row r="802" spans="1:18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  <c r="P802" s="7"/>
      <c r="Q802" s="2"/>
      <c r="R802" s="2"/>
    </row>
    <row r="803" spans="1:18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  <c r="P803" s="7"/>
      <c r="Q803" s="2"/>
      <c r="R803" s="2"/>
    </row>
    <row r="804" spans="1:18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  <c r="P804" s="7"/>
      <c r="Q804" s="2"/>
      <c r="R804" s="2"/>
    </row>
    <row r="805" spans="1:18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  <c r="P805" s="7"/>
      <c r="Q805" s="2"/>
      <c r="R805" s="2"/>
    </row>
    <row r="806" spans="1:18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  <c r="P806" s="7"/>
      <c r="Q806" s="2"/>
      <c r="R806" s="2"/>
    </row>
    <row r="807" spans="1:18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  <c r="P807" s="7"/>
      <c r="Q807" s="2"/>
      <c r="R807" s="2"/>
    </row>
    <row r="808" spans="1:18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  <c r="P808" s="7"/>
      <c r="Q808" s="2"/>
      <c r="R808" s="2"/>
    </row>
    <row r="809" spans="1:18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  <c r="P809" s="7"/>
      <c r="Q809" s="2"/>
      <c r="R809" s="2"/>
    </row>
    <row r="810" spans="1:18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  <c r="P810" s="7"/>
      <c r="Q810" s="2"/>
      <c r="R810" s="2"/>
    </row>
    <row r="811" spans="1:18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  <c r="P811" s="7"/>
      <c r="Q811" s="2"/>
      <c r="R811" s="2"/>
    </row>
    <row r="812" spans="1:18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  <c r="P812" s="7"/>
      <c r="Q812" s="2"/>
      <c r="R812" s="2"/>
    </row>
    <row r="813" spans="1:18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  <c r="P813" s="7"/>
      <c r="Q813" s="2"/>
      <c r="R813" s="2"/>
    </row>
    <row r="814" spans="1:18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  <c r="P814" s="7"/>
      <c r="Q814" s="2"/>
      <c r="R814" s="2"/>
    </row>
    <row r="815" spans="1:18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  <c r="P815" s="7"/>
      <c r="Q815" s="2"/>
      <c r="R815" s="2"/>
    </row>
    <row r="816" spans="1:18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  <c r="P816" s="7"/>
      <c r="Q816" s="2"/>
      <c r="R816" s="2"/>
    </row>
    <row r="817" spans="1:18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  <c r="P817" s="7"/>
      <c r="Q817" s="2"/>
      <c r="R817" s="2"/>
    </row>
    <row r="818" spans="1:18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  <c r="P818" s="7"/>
      <c r="Q818" s="2"/>
      <c r="R818" s="2"/>
    </row>
    <row r="819" spans="1:18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  <c r="P819" s="7"/>
      <c r="Q819" s="2"/>
      <c r="R819" s="2"/>
    </row>
    <row r="820" spans="1:18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  <c r="P820" s="7"/>
      <c r="Q820" s="2"/>
      <c r="R820" s="2"/>
    </row>
    <row r="821" spans="1:18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  <c r="P821" s="7"/>
      <c r="Q821" s="2"/>
      <c r="R821" s="2"/>
    </row>
    <row r="822" spans="1:18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  <c r="P822" s="7"/>
      <c r="Q822" s="2"/>
      <c r="R822" s="2"/>
    </row>
    <row r="823" spans="1:18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  <c r="P823" s="7"/>
      <c r="Q823" s="2"/>
      <c r="R823" s="2"/>
    </row>
    <row r="824" spans="1:18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  <c r="P824" s="7"/>
      <c r="Q824" s="2"/>
      <c r="R824" s="2"/>
    </row>
    <row r="825" spans="1:18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  <c r="P825" s="7"/>
      <c r="Q825" s="2"/>
      <c r="R825" s="2"/>
    </row>
    <row r="826" spans="1:18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  <c r="P826" s="7"/>
      <c r="Q826" s="2"/>
      <c r="R826" s="2"/>
    </row>
    <row r="827" spans="1:18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  <c r="P827" s="7"/>
      <c r="Q827" s="2"/>
      <c r="R827" s="2"/>
    </row>
    <row r="828" spans="1:18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  <c r="P828" s="7"/>
      <c r="Q828" s="2"/>
      <c r="R828" s="2"/>
    </row>
    <row r="829" spans="1:18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  <c r="P829" s="7"/>
      <c r="Q829" s="2"/>
      <c r="R829" s="2"/>
    </row>
    <row r="830" spans="1:18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  <c r="P830" s="7"/>
      <c r="Q830" s="2"/>
      <c r="R830" s="2"/>
    </row>
    <row r="831" spans="1:18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  <c r="P831" s="7"/>
      <c r="Q831" s="2"/>
      <c r="R831" s="2"/>
    </row>
    <row r="832" spans="1:18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  <c r="P832" s="7"/>
      <c r="Q832" s="2"/>
      <c r="R832" s="2"/>
    </row>
    <row r="833" spans="1:18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  <c r="P833" s="7"/>
      <c r="Q833" s="2"/>
      <c r="R833" s="2"/>
    </row>
    <row r="834" spans="1:18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  <c r="P834" s="7"/>
      <c r="Q834" s="2"/>
      <c r="R834" s="2"/>
    </row>
    <row r="835" spans="1:18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  <c r="P835" s="7"/>
      <c r="Q835" s="2"/>
      <c r="R835" s="2"/>
    </row>
    <row r="836" spans="1:18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  <c r="P836" s="7"/>
      <c r="Q836" s="2"/>
      <c r="R836" s="2"/>
    </row>
    <row r="837" spans="1:18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  <c r="P837" s="7"/>
      <c r="Q837" s="2"/>
      <c r="R837" s="2"/>
    </row>
    <row r="838" spans="1:18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  <c r="P838" s="7"/>
      <c r="Q838" s="2"/>
      <c r="R838" s="2"/>
    </row>
    <row r="839" spans="1:18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  <c r="P839" s="7"/>
      <c r="Q839" s="2"/>
      <c r="R839" s="2"/>
    </row>
    <row r="840" spans="1:18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  <c r="P840" s="7"/>
      <c r="Q840" s="2"/>
      <c r="R840" s="2"/>
    </row>
    <row r="841" spans="1:18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  <c r="P841" s="7"/>
      <c r="Q841" s="2"/>
      <c r="R841" s="2"/>
    </row>
    <row r="842" spans="1:18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  <c r="P842" s="7"/>
      <c r="Q842" s="2"/>
      <c r="R842" s="2"/>
    </row>
    <row r="843" spans="1:18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  <c r="P843" s="7"/>
      <c r="Q843" s="2"/>
      <c r="R843" s="2"/>
    </row>
    <row r="844" spans="1:18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  <c r="P844" s="7"/>
      <c r="Q844" s="2"/>
      <c r="R844" s="2"/>
    </row>
    <row r="845" spans="1:18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  <c r="P845" s="7"/>
      <c r="Q845" s="2"/>
      <c r="R845" s="2"/>
    </row>
    <row r="846" spans="1:18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  <c r="P846" s="7"/>
      <c r="Q846" s="2"/>
      <c r="R846" s="2"/>
    </row>
    <row r="847" spans="1:18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  <c r="P847" s="7"/>
      <c r="Q847" s="2"/>
      <c r="R847" s="2"/>
    </row>
    <row r="848" spans="1:18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  <c r="P848" s="7"/>
      <c r="Q848" s="2"/>
      <c r="R848" s="2"/>
    </row>
    <row r="849" spans="1:18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  <c r="P849" s="7"/>
      <c r="Q849" s="2"/>
      <c r="R849" s="2"/>
    </row>
    <row r="850" spans="1:18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  <c r="P850" s="7"/>
      <c r="Q850" s="2"/>
      <c r="R850" s="2"/>
    </row>
    <row r="851" spans="1:18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  <c r="P851" s="7"/>
      <c r="Q851" s="2"/>
      <c r="R851" s="2"/>
    </row>
    <row r="852" spans="1:18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  <c r="P852" s="7"/>
      <c r="Q852" s="2"/>
      <c r="R852" s="2"/>
    </row>
    <row r="853" spans="1:18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  <c r="P853" s="7"/>
      <c r="Q853" s="2"/>
      <c r="R853" s="2"/>
    </row>
    <row r="854" spans="1:18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  <c r="P854" s="7"/>
      <c r="Q854" s="2"/>
      <c r="R854" s="2"/>
    </row>
    <row r="855" spans="1:18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  <c r="P855" s="7"/>
      <c r="Q855" s="2"/>
      <c r="R855" s="2"/>
    </row>
    <row r="856" spans="1:18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  <c r="P856" s="7"/>
      <c r="Q856" s="2"/>
      <c r="R856" s="2"/>
    </row>
    <row r="857" spans="1:18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  <c r="P857" s="7"/>
      <c r="Q857" s="2"/>
      <c r="R857" s="2"/>
    </row>
    <row r="858" spans="1:18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  <c r="P858" s="7"/>
      <c r="Q858" s="2"/>
      <c r="R858" s="2"/>
    </row>
    <row r="859" spans="1:18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  <c r="P859" s="7"/>
      <c r="Q859" s="2"/>
      <c r="R859" s="2"/>
    </row>
    <row r="860" spans="1:18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  <c r="P860" s="7"/>
      <c r="Q860" s="2"/>
      <c r="R860" s="2"/>
    </row>
    <row r="861" spans="1:18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  <c r="P861" s="7"/>
      <c r="Q861" s="2"/>
      <c r="R861" s="2"/>
    </row>
    <row r="862" spans="1:18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  <c r="P862" s="7"/>
      <c r="Q862" s="2"/>
      <c r="R862" s="2"/>
    </row>
    <row r="863" spans="1:18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  <c r="P863" s="7"/>
      <c r="Q863" s="2"/>
      <c r="R863" s="2"/>
    </row>
    <row r="864" spans="1:18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  <c r="P864" s="7"/>
      <c r="Q864" s="2"/>
      <c r="R864" s="2"/>
    </row>
    <row r="865" spans="1:18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  <c r="P865" s="7"/>
      <c r="Q865" s="2"/>
      <c r="R865" s="2"/>
    </row>
    <row r="866" spans="1:18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  <c r="P866" s="7"/>
      <c r="Q866" s="2"/>
      <c r="R866" s="2"/>
    </row>
    <row r="867" spans="1:18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  <c r="P867" s="7"/>
      <c r="Q867" s="2"/>
      <c r="R867" s="2"/>
    </row>
    <row r="868" spans="1:18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  <c r="P868" s="7"/>
      <c r="Q868" s="2"/>
      <c r="R868" s="2"/>
    </row>
    <row r="869" spans="1:18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  <c r="P869" s="7"/>
      <c r="Q869" s="2"/>
      <c r="R869" s="2"/>
    </row>
    <row r="870" spans="1:18" ht="12.75" customHeight="1" x14ac:dyDescent="0.2">
      <c r="A870" s="10"/>
      <c r="B870" s="1"/>
      <c r="C870" s="1"/>
      <c r="D870" s="1"/>
      <c r="E870" s="1"/>
      <c r="F870" s="1"/>
      <c r="G870" s="10"/>
      <c r="H870" s="10"/>
      <c r="I870" s="10"/>
      <c r="J870" s="4"/>
      <c r="K870" s="11"/>
      <c r="L870" s="11"/>
      <c r="M870" s="5"/>
      <c r="N870" s="5"/>
      <c r="O870" s="2"/>
      <c r="P870" s="7"/>
      <c r="Q870" s="2"/>
      <c r="R870" s="2"/>
    </row>
  </sheetData>
  <autoFilter ref="A2:R2" xr:uid="{68C67286-3CA4-47AC-B859-E9D0263B93CF}"/>
  <mergeCells count="1">
    <mergeCell ref="B1:R1"/>
  </mergeCells>
  <pageMargins left="0.511811024" right="0.511811024" top="0.78740157499999996" bottom="0.78740157499999996" header="0.31496062000000002" footer="0.31496062000000002"/>
  <pageSetup paperSize="9" scale="68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41A62-9A8B-4386-BB99-343535C15A20}">
  <sheetPr>
    <tabColor rgb="FF33CCFF"/>
    <pageSetUpPr fitToPage="1"/>
  </sheetPr>
  <dimension ref="A1:V872"/>
  <sheetViews>
    <sheetView showGridLines="0" zoomScale="55" zoomScaleNormal="55" workbookViewId="0">
      <selection activeCell="B4" sqref="B4"/>
    </sheetView>
  </sheetViews>
  <sheetFormatPr defaultColWidth="14.42578125" defaultRowHeight="12.75" x14ac:dyDescent="0.2"/>
  <cols>
    <col min="1" max="1" width="24.5703125" style="15" customWidth="1"/>
    <col min="2" max="2" width="69.7109375" style="15" customWidth="1"/>
    <col min="3" max="3" width="41.5703125" style="9" customWidth="1"/>
    <col min="4" max="4" width="31.140625" style="9" customWidth="1"/>
    <col min="5" max="5" width="31.140625" style="74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" width="28.5703125" style="73" customWidth="1"/>
    <col min="17" max="17" width="32.28515625" style="9" bestFit="1" customWidth="1"/>
    <col min="18" max="18" width="29" style="9" customWidth="1"/>
    <col min="19" max="19" width="32.28515625" style="9" bestFit="1" customWidth="1"/>
    <col min="20" max="20" width="26.140625" style="9" customWidth="1"/>
    <col min="21" max="21" width="31.85546875" style="9" bestFit="1" customWidth="1"/>
    <col min="22" max="22" width="26.140625" style="9" customWidth="1"/>
    <col min="23" max="24" width="14.42578125" style="15" customWidth="1"/>
    <col min="25" max="16384" width="14.42578125" style="15"/>
  </cols>
  <sheetData>
    <row r="1" spans="1:22" ht="71.45" customHeight="1" x14ac:dyDescent="0.2">
      <c r="A1" s="3" t="s">
        <v>1</v>
      </c>
      <c r="B1" s="695" t="s">
        <v>1205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96"/>
      <c r="Q1" s="696"/>
      <c r="R1" s="696"/>
      <c r="S1" s="696"/>
      <c r="T1" s="696"/>
      <c r="U1" s="696"/>
      <c r="V1" s="696"/>
    </row>
    <row r="2" spans="1:22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72" t="s">
        <v>19</v>
      </c>
      <c r="Q2" s="262" t="s">
        <v>626</v>
      </c>
      <c r="R2" s="262" t="s">
        <v>622</v>
      </c>
      <c r="S2" s="277" t="s">
        <v>634</v>
      </c>
      <c r="T2" s="277" t="s">
        <v>635</v>
      </c>
      <c r="U2" s="271" t="s">
        <v>627</v>
      </c>
      <c r="V2" s="271" t="s">
        <v>628</v>
      </c>
    </row>
    <row r="3" spans="1:22" s="49" customFormat="1" ht="103.5" x14ac:dyDescent="0.2">
      <c r="A3" s="243" t="s">
        <v>567</v>
      </c>
      <c r="B3" s="97" t="s">
        <v>568</v>
      </c>
      <c r="C3" s="209" t="s">
        <v>1006</v>
      </c>
      <c r="D3" s="366" t="s">
        <v>809</v>
      </c>
      <c r="E3" s="218"/>
      <c r="F3" s="16"/>
      <c r="G3" s="27"/>
      <c r="H3" s="27"/>
      <c r="I3" s="67"/>
      <c r="J3" s="38"/>
      <c r="K3" s="68"/>
      <c r="L3" s="28"/>
      <c r="M3" s="29">
        <v>500.85</v>
      </c>
      <c r="N3" s="30">
        <v>500.85</v>
      </c>
      <c r="O3" s="290" t="s">
        <v>625</v>
      </c>
      <c r="P3" s="86">
        <v>3.4</v>
      </c>
      <c r="Q3" s="76"/>
      <c r="R3" s="77"/>
      <c r="S3" s="368"/>
      <c r="T3" s="369"/>
      <c r="U3" s="78">
        <f>P3*V3</f>
        <v>176.79999999999998</v>
      </c>
      <c r="V3" s="80">
        <v>52</v>
      </c>
    </row>
    <row r="4" spans="1:22" s="49" customFormat="1" ht="105" x14ac:dyDescent="0.2">
      <c r="A4" s="243" t="s">
        <v>569</v>
      </c>
      <c r="B4" s="97" t="s">
        <v>570</v>
      </c>
      <c r="C4" s="209" t="s">
        <v>786</v>
      </c>
      <c r="D4" s="366" t="s">
        <v>809</v>
      </c>
      <c r="E4" s="403" t="s">
        <v>1533</v>
      </c>
      <c r="F4" s="16"/>
      <c r="G4" s="27"/>
      <c r="H4" s="27"/>
      <c r="I4" s="67"/>
      <c r="J4" s="38" t="s">
        <v>1393</v>
      </c>
      <c r="K4" s="68"/>
      <c r="L4" s="28"/>
      <c r="M4" s="29">
        <v>500.85</v>
      </c>
      <c r="N4" s="414">
        <f>397.8+103.05</f>
        <v>500.85</v>
      </c>
      <c r="O4" s="85" t="s">
        <v>580</v>
      </c>
      <c r="P4" s="86"/>
      <c r="Q4" s="76"/>
      <c r="R4" s="77"/>
      <c r="S4" s="368"/>
      <c r="T4" s="369"/>
      <c r="U4" s="78"/>
      <c r="V4" s="80"/>
    </row>
    <row r="5" spans="1:22" ht="78" customHeight="1" thickBot="1" x14ac:dyDescent="0.25">
      <c r="A5" s="243" t="s">
        <v>571</v>
      </c>
      <c r="B5" s="97" t="s">
        <v>572</v>
      </c>
      <c r="C5" s="209" t="s">
        <v>1297</v>
      </c>
      <c r="D5" s="366" t="s">
        <v>809</v>
      </c>
      <c r="E5" s="218"/>
      <c r="F5" s="17" t="s">
        <v>1030</v>
      </c>
      <c r="G5" s="58" t="s">
        <v>1029</v>
      </c>
      <c r="H5" s="58"/>
      <c r="I5" s="37" t="s">
        <v>1022</v>
      </c>
      <c r="J5" s="33"/>
      <c r="K5" s="34"/>
      <c r="L5" s="35"/>
      <c r="M5" s="29">
        <v>500.85</v>
      </c>
      <c r="N5" s="30">
        <v>500.85</v>
      </c>
      <c r="O5" s="69" t="s">
        <v>623</v>
      </c>
      <c r="P5" s="57">
        <v>4</v>
      </c>
      <c r="Q5" s="76">
        <f>P5*R5</f>
        <v>208</v>
      </c>
      <c r="R5" s="77">
        <v>52</v>
      </c>
      <c r="S5" s="368"/>
      <c r="T5" s="369"/>
      <c r="U5" s="78"/>
      <c r="V5" s="80"/>
    </row>
    <row r="6" spans="1:22" ht="42.75" customHeight="1" thickBot="1" x14ac:dyDescent="0.25">
      <c r="A6" s="10"/>
      <c r="B6" s="1"/>
      <c r="C6" s="1"/>
      <c r="D6" s="1"/>
      <c r="E6" s="2"/>
      <c r="F6" s="1"/>
      <c r="G6" s="10"/>
      <c r="H6" s="10"/>
      <c r="I6" s="10"/>
      <c r="J6" s="4"/>
      <c r="K6" s="11"/>
      <c r="L6" s="11"/>
      <c r="M6" s="5"/>
      <c r="N6" s="197">
        <f>SUM(N3:N5)</f>
        <v>1502.5500000000002</v>
      </c>
      <c r="O6" s="2"/>
      <c r="P6" s="7"/>
      <c r="Q6" s="197">
        <f>SUM(Q3:Q5)</f>
        <v>208</v>
      </c>
      <c r="R6" s="2"/>
      <c r="S6" s="197">
        <f>SUM(S3:S5)</f>
        <v>0</v>
      </c>
      <c r="T6" s="2"/>
      <c r="U6" s="197">
        <f>SUM(U3:U5)</f>
        <v>176.79999999999998</v>
      </c>
      <c r="V6" s="2"/>
    </row>
    <row r="7" spans="1:22" ht="57.75" customHeight="1" x14ac:dyDescent="0.2">
      <c r="A7" s="10"/>
      <c r="B7" s="1"/>
      <c r="C7" s="1"/>
      <c r="D7" s="1"/>
      <c r="E7" s="2"/>
      <c r="F7" s="1"/>
      <c r="G7" s="10"/>
      <c r="H7" s="10"/>
      <c r="I7" s="10"/>
      <c r="J7" s="4"/>
      <c r="K7" s="11"/>
      <c r="L7" s="11"/>
      <c r="M7" s="5"/>
      <c r="N7" s="196" t="s">
        <v>80</v>
      </c>
      <c r="O7" s="2"/>
      <c r="P7" s="7"/>
      <c r="Q7" s="196" t="s">
        <v>623</v>
      </c>
      <c r="R7" s="2"/>
      <c r="S7" s="196" t="s">
        <v>639</v>
      </c>
      <c r="T7" s="2"/>
      <c r="U7" s="196" t="s">
        <v>1294</v>
      </c>
      <c r="V7" s="2"/>
    </row>
    <row r="8" spans="1:22" ht="12.75" customHeight="1" x14ac:dyDescent="0.2">
      <c r="A8" s="10"/>
      <c r="B8" s="1"/>
      <c r="C8" s="1"/>
      <c r="D8" s="1"/>
      <c r="E8" s="2"/>
      <c r="F8" s="1"/>
      <c r="G8" s="10"/>
      <c r="H8" s="10"/>
      <c r="I8" s="10"/>
      <c r="J8" s="4"/>
      <c r="K8" s="11"/>
      <c r="L8" s="11"/>
      <c r="M8" s="5"/>
      <c r="N8" s="5"/>
      <c r="O8" s="2"/>
      <c r="P8" s="7"/>
      <c r="Q8" s="2"/>
      <c r="R8" s="2"/>
      <c r="S8" s="2"/>
      <c r="T8" s="2"/>
      <c r="U8" s="2"/>
      <c r="V8" s="2"/>
    </row>
    <row r="9" spans="1:22" ht="12.75" customHeight="1" x14ac:dyDescent="0.2">
      <c r="A9" s="10"/>
      <c r="B9" s="1"/>
      <c r="C9" s="1"/>
      <c r="D9" s="1"/>
      <c r="E9" s="2"/>
      <c r="F9" s="1"/>
      <c r="G9" s="10"/>
      <c r="H9" s="10"/>
      <c r="I9" s="10"/>
      <c r="J9" s="4"/>
      <c r="K9" s="11"/>
      <c r="L9" s="11"/>
      <c r="M9" s="5"/>
      <c r="N9" s="5"/>
      <c r="O9" s="2"/>
      <c r="P9" s="7"/>
      <c r="Q9" s="2"/>
      <c r="R9" s="2"/>
      <c r="S9" s="2"/>
      <c r="T9" s="2"/>
      <c r="U9" s="2"/>
      <c r="V9" s="2"/>
    </row>
    <row r="10" spans="1:22" ht="12.75" customHeight="1" x14ac:dyDescent="0.2">
      <c r="A10" s="10"/>
      <c r="B10" s="1"/>
      <c r="C10" s="1"/>
      <c r="D10" s="1"/>
      <c r="E10" s="2"/>
      <c r="F10" s="1"/>
      <c r="G10" s="10"/>
      <c r="H10" s="10"/>
      <c r="I10" s="10"/>
      <c r="J10" s="4"/>
      <c r="K10" s="11"/>
      <c r="L10" s="11"/>
      <c r="M10" s="5"/>
      <c r="N10" s="5"/>
      <c r="O10" s="2"/>
      <c r="P10" s="7"/>
      <c r="Q10" s="2"/>
      <c r="R10" s="2"/>
      <c r="S10" s="2"/>
      <c r="T10" s="2"/>
      <c r="U10" s="2"/>
      <c r="V10" s="2"/>
    </row>
    <row r="11" spans="1:22" ht="12.75" customHeight="1" x14ac:dyDescent="0.2">
      <c r="A11" s="10"/>
      <c r="B11" s="1"/>
      <c r="C11" s="1"/>
      <c r="D11" s="1"/>
      <c r="E11" s="2"/>
      <c r="F11" s="1"/>
      <c r="G11" s="10"/>
      <c r="H11" s="10"/>
      <c r="I11" s="10"/>
      <c r="J11" s="4"/>
      <c r="K11" s="11"/>
      <c r="L11" s="11"/>
      <c r="M11" s="5"/>
      <c r="N11" s="5"/>
      <c r="O11" s="2"/>
      <c r="P11" s="7"/>
      <c r="Q11" s="2"/>
      <c r="R11" s="2"/>
      <c r="S11" s="2"/>
      <c r="T11" s="2"/>
      <c r="U11" s="2"/>
      <c r="V11" s="2"/>
    </row>
    <row r="12" spans="1:22" ht="12.75" customHeight="1" x14ac:dyDescent="0.2">
      <c r="A12" s="10"/>
      <c r="B12" s="1"/>
      <c r="C12" s="1"/>
      <c r="D12" s="1"/>
      <c r="E12" s="2"/>
      <c r="F12" s="1"/>
      <c r="G12" s="10"/>
      <c r="H12" s="10"/>
      <c r="I12" s="10"/>
      <c r="J12" s="4"/>
      <c r="K12" s="11"/>
      <c r="L12" s="11"/>
      <c r="M12" s="5"/>
      <c r="N12" s="5"/>
      <c r="O12" s="2"/>
      <c r="P12" s="7"/>
      <c r="Q12" s="2"/>
      <c r="R12" s="2"/>
      <c r="S12" s="2"/>
      <c r="T12" s="2"/>
      <c r="U12" s="2"/>
      <c r="V12" s="2"/>
    </row>
    <row r="13" spans="1:22" ht="12.75" customHeight="1" x14ac:dyDescent="0.2">
      <c r="A13" s="10"/>
      <c r="B13" s="1"/>
      <c r="C13" s="1"/>
      <c r="D13" s="1"/>
      <c r="E13" s="2"/>
      <c r="F13" s="1"/>
      <c r="G13" s="10"/>
      <c r="H13" s="10"/>
      <c r="I13" s="10"/>
      <c r="J13" s="4"/>
      <c r="K13" s="11"/>
      <c r="L13" s="11"/>
      <c r="M13" s="5"/>
      <c r="N13" s="5"/>
      <c r="O13" s="2"/>
      <c r="P13" s="7"/>
      <c r="Q13" s="2"/>
      <c r="R13" s="2"/>
      <c r="S13" s="2"/>
      <c r="T13" s="2"/>
      <c r="U13" s="2"/>
      <c r="V13" s="2"/>
    </row>
    <row r="14" spans="1:22" ht="12.75" customHeight="1" x14ac:dyDescent="0.2">
      <c r="A14" s="10"/>
      <c r="B14" s="1"/>
      <c r="C14" s="1"/>
      <c r="D14" s="1"/>
      <c r="E14" s="2"/>
      <c r="F14" s="1"/>
      <c r="G14" s="10"/>
      <c r="H14" s="10"/>
      <c r="I14" s="10"/>
      <c r="J14" s="4"/>
      <c r="K14" s="11"/>
      <c r="L14" s="11"/>
      <c r="M14" s="5"/>
      <c r="N14" s="5"/>
      <c r="O14" s="2"/>
      <c r="P14" s="7"/>
      <c r="Q14" s="2"/>
      <c r="R14" s="2"/>
      <c r="S14" s="2"/>
      <c r="T14" s="2"/>
      <c r="U14" s="2"/>
      <c r="V14" s="2"/>
    </row>
    <row r="15" spans="1:22" ht="12.75" customHeight="1" x14ac:dyDescent="0.2">
      <c r="A15" s="10"/>
      <c r="B15" s="1"/>
      <c r="C15" s="1"/>
      <c r="D15" s="1"/>
      <c r="E15" s="2"/>
      <c r="F15" s="1"/>
      <c r="G15" s="10"/>
      <c r="H15" s="10"/>
      <c r="I15" s="10"/>
      <c r="J15" s="4"/>
      <c r="K15" s="11"/>
      <c r="L15" s="11"/>
      <c r="M15" s="5"/>
      <c r="N15" s="5"/>
      <c r="O15" s="2"/>
      <c r="P15" s="7"/>
      <c r="Q15" s="2"/>
      <c r="R15" s="2"/>
      <c r="S15" s="2"/>
      <c r="T15" s="2"/>
      <c r="U15" s="2"/>
      <c r="V15" s="2"/>
    </row>
    <row r="16" spans="1:22" ht="12.75" customHeight="1" x14ac:dyDescent="0.2">
      <c r="A16" s="10"/>
      <c r="B16" s="1"/>
      <c r="C16" s="1"/>
      <c r="D16" s="1"/>
      <c r="E16" s="2"/>
      <c r="F16" s="1"/>
      <c r="G16" s="10"/>
      <c r="H16" s="10"/>
      <c r="I16" s="10"/>
      <c r="J16" s="4"/>
      <c r="K16" s="11"/>
      <c r="L16" s="11"/>
      <c r="M16" s="5"/>
      <c r="N16" s="5"/>
      <c r="O16" s="2"/>
      <c r="P16" s="7"/>
      <c r="Q16" s="2"/>
      <c r="R16" s="2"/>
      <c r="S16" s="2"/>
      <c r="T16" s="2"/>
      <c r="U16" s="2"/>
      <c r="V16" s="2"/>
    </row>
    <row r="17" spans="1:22" ht="12.75" customHeight="1" x14ac:dyDescent="0.2">
      <c r="A17" s="10"/>
      <c r="B17" s="1"/>
      <c r="C17" s="1"/>
      <c r="D17" s="1"/>
      <c r="E17" s="2"/>
      <c r="F17" s="1"/>
      <c r="G17" s="10"/>
      <c r="H17" s="10"/>
      <c r="I17" s="10"/>
      <c r="J17" s="4"/>
      <c r="K17" s="11"/>
      <c r="L17" s="11"/>
      <c r="M17" s="5"/>
      <c r="N17" s="5"/>
      <c r="O17" s="2"/>
      <c r="P17" s="7"/>
      <c r="Q17" s="2"/>
      <c r="R17" s="2"/>
      <c r="S17" s="2"/>
      <c r="T17" s="2"/>
      <c r="U17" s="2"/>
      <c r="V17" s="2"/>
    </row>
    <row r="18" spans="1:22" ht="12.75" customHeight="1" x14ac:dyDescent="0.2">
      <c r="A18" s="10"/>
      <c r="B18" s="1"/>
      <c r="C18" s="1"/>
      <c r="D18" s="1"/>
      <c r="E18" s="2"/>
      <c r="F18" s="1"/>
      <c r="G18" s="10"/>
      <c r="H18" s="10"/>
      <c r="I18" s="10"/>
      <c r="J18" s="4"/>
      <c r="K18" s="11"/>
      <c r="L18" s="11"/>
      <c r="M18" s="5"/>
      <c r="N18" s="5"/>
      <c r="O18" s="2"/>
      <c r="P18" s="7"/>
      <c r="Q18" s="2"/>
      <c r="R18" s="2"/>
      <c r="S18" s="2"/>
      <c r="T18" s="2"/>
      <c r="U18" s="2"/>
      <c r="V18" s="2"/>
    </row>
    <row r="19" spans="1:22" ht="12.75" customHeight="1" x14ac:dyDescent="0.2">
      <c r="A19" s="10"/>
      <c r="B19" s="1"/>
      <c r="C19" s="1"/>
      <c r="D19" s="1"/>
      <c r="E19" s="2"/>
      <c r="F19" s="1"/>
      <c r="G19" s="10"/>
      <c r="H19" s="10"/>
      <c r="I19" s="10"/>
      <c r="J19" s="4"/>
      <c r="K19" s="11"/>
      <c r="L19" s="11"/>
      <c r="M19" s="5"/>
      <c r="N19" s="5"/>
      <c r="O19" s="2"/>
      <c r="P19" s="7"/>
      <c r="Q19" s="2"/>
      <c r="R19" s="2"/>
      <c r="S19" s="2"/>
      <c r="T19" s="2"/>
      <c r="U19" s="2"/>
      <c r="V19" s="2"/>
    </row>
    <row r="20" spans="1:22" ht="12.75" customHeight="1" x14ac:dyDescent="0.2">
      <c r="A20" s="10"/>
      <c r="B20" s="1"/>
      <c r="C20" s="1"/>
      <c r="D20" s="1"/>
      <c r="E20" s="2"/>
      <c r="F20" s="1"/>
      <c r="G20" s="10"/>
      <c r="H20" s="10"/>
      <c r="I20" s="10"/>
      <c r="J20" s="4"/>
      <c r="K20" s="11"/>
      <c r="L20" s="11"/>
      <c r="M20" s="5"/>
      <c r="N20" s="5"/>
      <c r="O20" s="2"/>
      <c r="P20" s="7"/>
      <c r="Q20" s="2"/>
      <c r="R20" s="2"/>
      <c r="S20" s="2"/>
      <c r="T20" s="2"/>
      <c r="U20" s="2"/>
      <c r="V20" s="2"/>
    </row>
    <row r="21" spans="1:22" ht="12.75" customHeight="1" x14ac:dyDescent="0.2">
      <c r="A21" s="10"/>
      <c r="B21" s="1"/>
      <c r="C21" s="1"/>
      <c r="D21" s="1"/>
      <c r="E21" s="2"/>
      <c r="F21" s="1"/>
      <c r="G21" s="10"/>
      <c r="H21" s="10"/>
      <c r="I21" s="10"/>
      <c r="J21" s="4"/>
      <c r="K21" s="11"/>
      <c r="L21" s="11"/>
      <c r="M21" s="5"/>
      <c r="N21" s="5"/>
      <c r="O21" s="2"/>
      <c r="P21" s="7"/>
      <c r="Q21" s="2"/>
      <c r="R21" s="2"/>
      <c r="S21" s="2"/>
      <c r="T21" s="2"/>
      <c r="U21" s="2"/>
      <c r="V21" s="2"/>
    </row>
    <row r="22" spans="1:22" ht="12.75" customHeight="1" x14ac:dyDescent="0.2">
      <c r="A22" s="10"/>
      <c r="B22" s="1"/>
      <c r="C22" s="1"/>
      <c r="D22" s="1"/>
      <c r="E22" s="2"/>
      <c r="F22" s="1"/>
      <c r="G22" s="10"/>
      <c r="H22" s="10"/>
      <c r="I22" s="10"/>
      <c r="J22" s="4"/>
      <c r="K22" s="11"/>
      <c r="L22" s="11"/>
      <c r="M22" s="5"/>
      <c r="N22" s="5"/>
      <c r="O22" s="2"/>
      <c r="P22" s="7"/>
      <c r="Q22" s="2"/>
      <c r="R22" s="2"/>
      <c r="S22" s="2"/>
      <c r="T22" s="2"/>
      <c r="U22" s="2"/>
      <c r="V22" s="2"/>
    </row>
    <row r="23" spans="1:22" ht="12.75" customHeight="1" x14ac:dyDescent="0.2">
      <c r="A23" s="10"/>
      <c r="B23" s="1"/>
      <c r="C23" s="1"/>
      <c r="D23" s="1"/>
      <c r="E23" s="2"/>
      <c r="F23" s="1"/>
      <c r="G23" s="10"/>
      <c r="H23" s="10"/>
      <c r="I23" s="10"/>
      <c r="J23" s="4"/>
      <c r="K23" s="11"/>
      <c r="L23" s="11"/>
      <c r="M23" s="5"/>
      <c r="N23" s="5"/>
      <c r="O23" s="2"/>
      <c r="P23" s="7"/>
      <c r="Q23" s="2"/>
      <c r="R23" s="2"/>
      <c r="S23" s="2"/>
      <c r="T23" s="2"/>
      <c r="U23" s="2"/>
      <c r="V23" s="2"/>
    </row>
    <row r="24" spans="1:22" ht="11.45" customHeight="1" x14ac:dyDescent="0.2">
      <c r="A24" s="10"/>
      <c r="B24" s="1"/>
      <c r="C24" s="1"/>
      <c r="D24" s="1"/>
      <c r="E24" s="2"/>
      <c r="F24" s="1"/>
      <c r="G24" s="10"/>
      <c r="H24" s="10"/>
      <c r="I24" s="10"/>
      <c r="J24" s="4"/>
      <c r="K24" s="11"/>
      <c r="L24" s="11"/>
      <c r="M24" s="5"/>
      <c r="N24" s="5"/>
      <c r="O24" s="2"/>
      <c r="P24" s="7"/>
      <c r="Q24" s="2"/>
      <c r="R24" s="2"/>
      <c r="S24" s="2"/>
      <c r="T24" s="2"/>
      <c r="U24" s="2"/>
      <c r="V24" s="2"/>
    </row>
    <row r="25" spans="1:22" ht="12.75" customHeight="1" x14ac:dyDescent="0.2">
      <c r="A25" s="10"/>
      <c r="B25" s="1"/>
      <c r="C25" s="1"/>
      <c r="D25" s="1"/>
      <c r="E25" s="2"/>
      <c r="F25" s="1"/>
      <c r="G25" s="10"/>
      <c r="H25" s="10"/>
      <c r="I25" s="10"/>
      <c r="J25" s="4"/>
      <c r="K25" s="11"/>
      <c r="L25" s="11"/>
      <c r="M25" s="5"/>
      <c r="N25" s="5"/>
      <c r="O25" s="2"/>
      <c r="P25" s="7"/>
      <c r="Q25" s="2"/>
      <c r="R25" s="2"/>
      <c r="S25" s="2"/>
      <c r="T25" s="2"/>
      <c r="U25" s="2"/>
      <c r="V25" s="2"/>
    </row>
    <row r="26" spans="1:22" ht="12.75" customHeight="1" x14ac:dyDescent="0.2">
      <c r="A26" s="10"/>
      <c r="B26" s="1"/>
      <c r="C26" s="1"/>
      <c r="D26" s="1"/>
      <c r="E26" s="2"/>
      <c r="F26" s="1"/>
      <c r="G26" s="10"/>
      <c r="H26" s="10"/>
      <c r="I26" s="10"/>
      <c r="J26" s="4"/>
      <c r="K26" s="11"/>
      <c r="L26" s="11"/>
      <c r="M26" s="5"/>
      <c r="N26" s="5"/>
      <c r="O26" s="2"/>
      <c r="P26" s="7"/>
      <c r="Q26" s="2"/>
      <c r="R26" s="2"/>
      <c r="S26" s="2"/>
      <c r="T26" s="2"/>
      <c r="U26" s="2"/>
      <c r="V26" s="2"/>
    </row>
    <row r="27" spans="1:22" ht="12.75" customHeight="1" x14ac:dyDescent="0.2">
      <c r="A27" s="10"/>
      <c r="B27" s="1"/>
      <c r="C27" s="1"/>
      <c r="D27" s="1"/>
      <c r="E27" s="2"/>
      <c r="F27" s="1"/>
      <c r="G27" s="10"/>
      <c r="H27" s="10"/>
      <c r="I27" s="10"/>
      <c r="J27" s="4"/>
      <c r="K27" s="11"/>
      <c r="L27" s="11"/>
      <c r="M27" s="5"/>
      <c r="N27" s="5"/>
      <c r="O27" s="2"/>
      <c r="P27" s="7"/>
      <c r="Q27" s="2"/>
      <c r="R27" s="2"/>
      <c r="S27" s="2"/>
      <c r="T27" s="2"/>
      <c r="U27" s="2"/>
      <c r="V27" s="2"/>
    </row>
    <row r="28" spans="1:22" ht="12.75" customHeight="1" x14ac:dyDescent="0.2">
      <c r="A28" s="10"/>
      <c r="B28" s="1"/>
      <c r="C28" s="1"/>
      <c r="D28" s="1"/>
      <c r="E28" s="2"/>
      <c r="F28" s="1"/>
      <c r="G28" s="10"/>
      <c r="H28" s="10"/>
      <c r="I28" s="10"/>
      <c r="J28" s="4"/>
      <c r="K28" s="11"/>
      <c r="L28" s="11"/>
      <c r="M28" s="5"/>
      <c r="N28" s="5"/>
      <c r="O28" s="2"/>
      <c r="P28" s="7"/>
      <c r="Q28" s="2"/>
      <c r="R28" s="2"/>
      <c r="S28" s="2"/>
      <c r="T28" s="2"/>
      <c r="U28" s="2"/>
      <c r="V28" s="2"/>
    </row>
    <row r="29" spans="1:22" ht="12.75" customHeight="1" x14ac:dyDescent="0.2">
      <c r="A29" s="10"/>
      <c r="B29" s="1"/>
      <c r="C29" s="1"/>
      <c r="D29" s="1"/>
      <c r="E29" s="2"/>
      <c r="F29" s="1"/>
      <c r="G29" s="10"/>
      <c r="H29" s="10"/>
      <c r="I29" s="10"/>
      <c r="J29" s="4"/>
      <c r="K29" s="11"/>
      <c r="L29" s="11"/>
      <c r="M29" s="5"/>
      <c r="N29" s="5"/>
      <c r="O29" s="2"/>
      <c r="P29" s="7"/>
      <c r="Q29" s="2"/>
      <c r="R29" s="2"/>
      <c r="S29" s="2"/>
      <c r="T29" s="2"/>
      <c r="U29" s="2"/>
      <c r="V29" s="2"/>
    </row>
    <row r="30" spans="1:22" ht="12.75" customHeight="1" x14ac:dyDescent="0.2">
      <c r="A30" s="10"/>
      <c r="B30" s="1"/>
      <c r="C30" s="1"/>
      <c r="D30" s="1"/>
      <c r="E30" s="2"/>
      <c r="F30" s="1"/>
      <c r="G30" s="10"/>
      <c r="H30" s="10"/>
      <c r="I30" s="10"/>
      <c r="J30" s="4"/>
      <c r="K30" s="11"/>
      <c r="L30" s="11"/>
      <c r="M30" s="5"/>
      <c r="N30" s="5"/>
      <c r="O30" s="2"/>
      <c r="P30" s="7"/>
      <c r="Q30" s="2"/>
      <c r="R30" s="2"/>
      <c r="S30" s="2"/>
      <c r="T30" s="2"/>
      <c r="U30" s="2"/>
      <c r="V30" s="2"/>
    </row>
    <row r="31" spans="1:22" ht="12.75" customHeight="1" x14ac:dyDescent="0.2">
      <c r="A31" s="10"/>
      <c r="B31" s="1"/>
      <c r="C31" s="1"/>
      <c r="D31" s="1"/>
      <c r="E31" s="2"/>
      <c r="F31" s="1"/>
      <c r="G31" s="10"/>
      <c r="H31" s="10"/>
      <c r="I31" s="10"/>
      <c r="J31" s="4"/>
      <c r="K31" s="11"/>
      <c r="L31" s="11"/>
      <c r="M31" s="5"/>
      <c r="N31" s="5"/>
      <c r="O31" s="2"/>
      <c r="P31" s="7"/>
      <c r="Q31" s="2"/>
      <c r="R31" s="2"/>
      <c r="S31" s="2"/>
      <c r="T31" s="2"/>
      <c r="U31" s="2"/>
      <c r="V31" s="2"/>
    </row>
    <row r="32" spans="1:22" ht="12.75" customHeight="1" x14ac:dyDescent="0.2">
      <c r="A32" s="10"/>
      <c r="B32" s="1"/>
      <c r="C32" s="1"/>
      <c r="D32" s="1"/>
      <c r="E32" s="2"/>
      <c r="F32" s="1"/>
      <c r="G32" s="10"/>
      <c r="H32" s="10"/>
      <c r="I32" s="10"/>
      <c r="J32" s="4"/>
      <c r="K32" s="11"/>
      <c r="L32" s="11"/>
      <c r="M32" s="5"/>
      <c r="N32" s="5"/>
      <c r="O32" s="2"/>
      <c r="P32" s="7"/>
      <c r="Q32" s="2"/>
      <c r="R32" s="2"/>
      <c r="S32" s="2"/>
      <c r="T32" s="2"/>
      <c r="U32" s="2"/>
      <c r="V32" s="2"/>
    </row>
    <row r="33" spans="1:22" ht="12.75" customHeight="1" x14ac:dyDescent="0.2">
      <c r="A33" s="10"/>
      <c r="B33" s="1"/>
      <c r="C33" s="1"/>
      <c r="D33" s="1"/>
      <c r="E33" s="2"/>
      <c r="F33" s="1"/>
      <c r="G33" s="10"/>
      <c r="H33" s="10"/>
      <c r="I33" s="10"/>
      <c r="J33" s="4"/>
      <c r="K33" s="11"/>
      <c r="L33" s="11"/>
      <c r="M33" s="5"/>
      <c r="N33" s="5"/>
      <c r="O33" s="2"/>
      <c r="P33" s="7"/>
      <c r="Q33" s="2"/>
      <c r="R33" s="2"/>
      <c r="S33" s="2"/>
      <c r="T33" s="2"/>
      <c r="U33" s="2"/>
      <c r="V33" s="2"/>
    </row>
    <row r="34" spans="1:22" ht="12.75" customHeight="1" x14ac:dyDescent="0.2">
      <c r="A34" s="10"/>
      <c r="B34" s="1"/>
      <c r="C34" s="1"/>
      <c r="D34" s="1"/>
      <c r="E34" s="2"/>
      <c r="F34" s="1"/>
      <c r="G34" s="10"/>
      <c r="H34" s="10"/>
      <c r="I34" s="10"/>
      <c r="J34" s="4"/>
      <c r="K34" s="11"/>
      <c r="L34" s="11"/>
      <c r="M34" s="5"/>
      <c r="N34" s="5"/>
      <c r="O34" s="2"/>
      <c r="P34" s="7"/>
      <c r="Q34" s="2"/>
      <c r="R34" s="2"/>
      <c r="S34" s="2"/>
      <c r="T34" s="2"/>
      <c r="U34" s="2"/>
      <c r="V34" s="2"/>
    </row>
    <row r="35" spans="1:22" ht="12.75" customHeight="1" x14ac:dyDescent="0.2">
      <c r="A35" s="10"/>
      <c r="B35" s="1"/>
      <c r="C35" s="1"/>
      <c r="D35" s="1"/>
      <c r="E35" s="2"/>
      <c r="F35" s="1"/>
      <c r="G35" s="10"/>
      <c r="H35" s="10"/>
      <c r="I35" s="10"/>
      <c r="J35" s="4"/>
      <c r="K35" s="11"/>
      <c r="L35" s="11"/>
      <c r="M35" s="5"/>
      <c r="N35" s="5"/>
      <c r="O35" s="2"/>
      <c r="P35" s="7"/>
      <c r="Q35" s="2"/>
      <c r="R35" s="2"/>
      <c r="S35" s="2"/>
      <c r="T35" s="2"/>
      <c r="U35" s="2"/>
      <c r="V35" s="2"/>
    </row>
    <row r="36" spans="1:22" ht="12.75" customHeight="1" x14ac:dyDescent="0.2">
      <c r="A36" s="10"/>
      <c r="B36" s="1"/>
      <c r="C36" s="1"/>
      <c r="D36" s="1"/>
      <c r="E36" s="2"/>
      <c r="F36" s="1"/>
      <c r="G36" s="10"/>
      <c r="H36" s="10"/>
      <c r="I36" s="10"/>
      <c r="J36" s="4"/>
      <c r="K36" s="11"/>
      <c r="L36" s="11"/>
      <c r="M36" s="5"/>
      <c r="N36" s="5"/>
      <c r="O36" s="2"/>
      <c r="P36" s="7"/>
      <c r="Q36" s="2"/>
      <c r="R36" s="2"/>
      <c r="S36" s="2"/>
      <c r="T36" s="2"/>
      <c r="U36" s="2"/>
      <c r="V36" s="2"/>
    </row>
    <row r="37" spans="1:22" ht="12.75" customHeight="1" x14ac:dyDescent="0.2">
      <c r="A37" s="10"/>
      <c r="B37" s="1"/>
      <c r="C37" s="1"/>
      <c r="D37" s="1"/>
      <c r="E37" s="2"/>
      <c r="F37" s="1"/>
      <c r="G37" s="10"/>
      <c r="H37" s="10"/>
      <c r="I37" s="10"/>
      <c r="J37" s="4"/>
      <c r="K37" s="11"/>
      <c r="L37" s="11"/>
      <c r="M37" s="5"/>
      <c r="N37" s="5"/>
      <c r="O37" s="2"/>
      <c r="P37" s="7"/>
      <c r="Q37" s="2"/>
      <c r="R37" s="2"/>
      <c r="S37" s="2"/>
      <c r="T37" s="2"/>
      <c r="U37" s="2"/>
      <c r="V37" s="2"/>
    </row>
    <row r="38" spans="1:22" ht="12.75" customHeight="1" x14ac:dyDescent="0.2">
      <c r="A38" s="10"/>
      <c r="B38" s="1"/>
      <c r="C38" s="1"/>
      <c r="D38" s="1"/>
      <c r="E38" s="2"/>
      <c r="F38" s="1"/>
      <c r="G38" s="10"/>
      <c r="H38" s="10"/>
      <c r="I38" s="10"/>
      <c r="J38" s="4"/>
      <c r="K38" s="11"/>
      <c r="L38" s="11"/>
      <c r="M38" s="5"/>
      <c r="N38" s="5"/>
      <c r="O38" s="2"/>
      <c r="P38" s="7"/>
      <c r="Q38" s="2"/>
      <c r="R38" s="2"/>
      <c r="S38" s="2"/>
      <c r="T38" s="2"/>
      <c r="U38" s="2"/>
      <c r="V38" s="2"/>
    </row>
    <row r="39" spans="1:22" ht="12.75" customHeight="1" x14ac:dyDescent="0.2">
      <c r="A39" s="10"/>
      <c r="B39" s="1"/>
      <c r="C39" s="1"/>
      <c r="D39" s="1"/>
      <c r="E39" s="2"/>
      <c r="F39" s="1"/>
      <c r="G39" s="10"/>
      <c r="H39" s="10"/>
      <c r="I39" s="10"/>
      <c r="J39" s="4"/>
      <c r="K39" s="11"/>
      <c r="L39" s="11"/>
      <c r="M39" s="5"/>
      <c r="N39" s="5"/>
      <c r="O39" s="2"/>
      <c r="P39" s="7"/>
      <c r="Q39" s="2"/>
      <c r="R39" s="2"/>
      <c r="S39" s="2"/>
      <c r="T39" s="2"/>
      <c r="U39" s="2"/>
      <c r="V39" s="2"/>
    </row>
    <row r="40" spans="1:22" ht="12.75" customHeight="1" x14ac:dyDescent="0.2">
      <c r="A40" s="10"/>
      <c r="B40" s="1"/>
      <c r="C40" s="1"/>
      <c r="D40" s="1"/>
      <c r="E40" s="2"/>
      <c r="F40" s="1"/>
      <c r="G40" s="10"/>
      <c r="H40" s="10"/>
      <c r="I40" s="10"/>
      <c r="J40" s="4"/>
      <c r="K40" s="11"/>
      <c r="L40" s="11"/>
      <c r="M40" s="5"/>
      <c r="N40" s="5"/>
      <c r="O40" s="2"/>
      <c r="P40" s="7"/>
      <c r="Q40" s="2"/>
      <c r="R40" s="2"/>
      <c r="S40" s="2"/>
      <c r="T40" s="2"/>
      <c r="U40" s="2"/>
      <c r="V40" s="2"/>
    </row>
    <row r="41" spans="1:22" ht="12.75" customHeight="1" x14ac:dyDescent="0.2">
      <c r="A41" s="10"/>
      <c r="B41" s="1"/>
      <c r="C41" s="1"/>
      <c r="D41" s="1"/>
      <c r="E41" s="2"/>
      <c r="F41" s="1"/>
      <c r="G41" s="10"/>
      <c r="H41" s="10"/>
      <c r="I41" s="10"/>
      <c r="J41" s="4"/>
      <c r="K41" s="11"/>
      <c r="L41" s="11"/>
      <c r="M41" s="5"/>
      <c r="N41" s="5"/>
      <c r="O41" s="2"/>
      <c r="P41" s="7"/>
      <c r="Q41" s="2"/>
      <c r="R41" s="2"/>
      <c r="S41" s="2"/>
      <c r="T41" s="2"/>
      <c r="U41" s="2"/>
      <c r="V41" s="2"/>
    </row>
    <row r="42" spans="1:22" ht="12.75" customHeight="1" x14ac:dyDescent="0.2">
      <c r="A42" s="10"/>
      <c r="B42" s="1"/>
      <c r="C42" s="1"/>
      <c r="D42" s="1"/>
      <c r="E42" s="2"/>
      <c r="F42" s="1"/>
      <c r="G42" s="10"/>
      <c r="H42" s="10"/>
      <c r="I42" s="10"/>
      <c r="J42" s="4"/>
      <c r="K42" s="11"/>
      <c r="L42" s="11"/>
      <c r="M42" s="5"/>
      <c r="N42" s="5"/>
      <c r="O42" s="2"/>
      <c r="P42" s="7"/>
      <c r="Q42" s="2"/>
      <c r="R42" s="2"/>
      <c r="S42" s="2"/>
      <c r="T42" s="2"/>
      <c r="U42" s="2"/>
      <c r="V42" s="2"/>
    </row>
    <row r="43" spans="1:22" ht="12.75" customHeight="1" x14ac:dyDescent="0.2">
      <c r="A43" s="10"/>
      <c r="B43" s="1"/>
      <c r="C43" s="1"/>
      <c r="D43" s="1"/>
      <c r="E43" s="2"/>
      <c r="F43" s="1"/>
      <c r="G43" s="10"/>
      <c r="H43" s="10"/>
      <c r="I43" s="10"/>
      <c r="J43" s="4"/>
      <c r="K43" s="11"/>
      <c r="L43" s="11"/>
      <c r="M43" s="5"/>
      <c r="N43" s="5"/>
      <c r="O43" s="2"/>
      <c r="P43" s="7"/>
      <c r="Q43" s="2"/>
      <c r="R43" s="2"/>
      <c r="S43" s="2"/>
      <c r="T43" s="2"/>
      <c r="U43" s="2"/>
      <c r="V43" s="2"/>
    </row>
    <row r="44" spans="1:22" ht="12.75" customHeight="1" x14ac:dyDescent="0.2">
      <c r="A44" s="10"/>
      <c r="B44" s="1"/>
      <c r="C44" s="1"/>
      <c r="D44" s="1"/>
      <c r="E44" s="2"/>
      <c r="F44" s="1"/>
      <c r="G44" s="10"/>
      <c r="H44" s="10"/>
      <c r="I44" s="10"/>
      <c r="J44" s="4"/>
      <c r="K44" s="11"/>
      <c r="L44" s="11"/>
      <c r="M44" s="5"/>
      <c r="N44" s="5"/>
      <c r="O44" s="2"/>
      <c r="P44" s="7"/>
      <c r="Q44" s="2"/>
      <c r="R44" s="2"/>
      <c r="S44" s="2"/>
      <c r="T44" s="2"/>
      <c r="U44" s="2"/>
      <c r="V44" s="2"/>
    </row>
    <row r="45" spans="1:22" ht="12.75" customHeight="1" x14ac:dyDescent="0.2">
      <c r="A45" s="10"/>
      <c r="B45" s="1"/>
      <c r="C45" s="1"/>
      <c r="D45" s="1"/>
      <c r="E45" s="2"/>
      <c r="F45" s="1"/>
      <c r="G45" s="10"/>
      <c r="H45" s="10"/>
      <c r="I45" s="10"/>
      <c r="J45" s="4"/>
      <c r="K45" s="11"/>
      <c r="L45" s="11"/>
      <c r="M45" s="5"/>
      <c r="N45" s="5"/>
      <c r="O45" s="2"/>
      <c r="P45" s="7"/>
      <c r="Q45" s="2"/>
      <c r="R45" s="2"/>
      <c r="S45" s="2"/>
      <c r="T45" s="2"/>
      <c r="U45" s="2"/>
      <c r="V45" s="2"/>
    </row>
    <row r="46" spans="1:22" ht="12.75" customHeight="1" x14ac:dyDescent="0.2">
      <c r="A46" s="10"/>
      <c r="B46" s="1"/>
      <c r="C46" s="1"/>
      <c r="D46" s="1"/>
      <c r="E46" s="2"/>
      <c r="F46" s="1"/>
      <c r="G46" s="10"/>
      <c r="H46" s="10"/>
      <c r="I46" s="10"/>
      <c r="J46" s="4"/>
      <c r="K46" s="11"/>
      <c r="L46" s="11"/>
      <c r="M46" s="5"/>
      <c r="N46" s="5"/>
      <c r="O46" s="2"/>
      <c r="P46" s="7"/>
      <c r="Q46" s="2"/>
      <c r="R46" s="2"/>
      <c r="S46" s="2"/>
      <c r="T46" s="2"/>
      <c r="U46" s="2"/>
      <c r="V46" s="2"/>
    </row>
    <row r="47" spans="1:22" ht="12.75" customHeight="1" x14ac:dyDescent="0.2">
      <c r="A47" s="10"/>
      <c r="B47" s="1"/>
      <c r="C47" s="1"/>
      <c r="D47" s="1"/>
      <c r="E47" s="2"/>
      <c r="F47" s="1"/>
      <c r="G47" s="10"/>
      <c r="H47" s="10"/>
      <c r="I47" s="10"/>
      <c r="J47" s="4"/>
      <c r="K47" s="11"/>
      <c r="L47" s="11"/>
      <c r="M47" s="5"/>
      <c r="N47" s="5"/>
      <c r="O47" s="2"/>
      <c r="P47" s="7"/>
      <c r="Q47" s="2"/>
      <c r="R47" s="2"/>
      <c r="S47" s="2"/>
      <c r="T47" s="2"/>
      <c r="U47" s="2"/>
      <c r="V47" s="2"/>
    </row>
    <row r="48" spans="1:22" ht="12.75" customHeight="1" x14ac:dyDescent="0.2">
      <c r="A48" s="10"/>
      <c r="B48" s="1"/>
      <c r="C48" s="1"/>
      <c r="D48" s="1"/>
      <c r="E48" s="2"/>
      <c r="F48" s="1"/>
      <c r="G48" s="10"/>
      <c r="H48" s="10"/>
      <c r="I48" s="10"/>
      <c r="J48" s="4"/>
      <c r="K48" s="11"/>
      <c r="L48" s="11"/>
      <c r="M48" s="5"/>
      <c r="N48" s="5"/>
      <c r="O48" s="2"/>
      <c r="P48" s="7"/>
      <c r="Q48" s="2"/>
      <c r="R48" s="2"/>
      <c r="S48" s="2"/>
      <c r="T48" s="2"/>
      <c r="U48" s="2"/>
      <c r="V48" s="2"/>
    </row>
    <row r="49" spans="1:22" ht="12.75" customHeight="1" x14ac:dyDescent="0.2">
      <c r="A49" s="10"/>
      <c r="B49" s="1"/>
      <c r="C49" s="1"/>
      <c r="D49" s="1"/>
      <c r="E49" s="2"/>
      <c r="F49" s="1"/>
      <c r="G49" s="10"/>
      <c r="H49" s="10"/>
      <c r="I49" s="10"/>
      <c r="J49" s="4"/>
      <c r="K49" s="11"/>
      <c r="L49" s="11"/>
      <c r="M49" s="5"/>
      <c r="N49" s="5"/>
      <c r="O49" s="2"/>
      <c r="P49" s="7"/>
      <c r="Q49" s="2"/>
      <c r="R49" s="2"/>
      <c r="S49" s="2"/>
      <c r="T49" s="2"/>
      <c r="U49" s="2"/>
      <c r="V49" s="2"/>
    </row>
    <row r="50" spans="1:22" ht="12.75" customHeight="1" x14ac:dyDescent="0.2">
      <c r="A50" s="10"/>
      <c r="B50" s="1"/>
      <c r="C50" s="1"/>
      <c r="D50" s="1"/>
      <c r="E50" s="2"/>
      <c r="F50" s="1"/>
      <c r="G50" s="10"/>
      <c r="H50" s="10"/>
      <c r="I50" s="10"/>
      <c r="J50" s="4"/>
      <c r="K50" s="11"/>
      <c r="L50" s="11"/>
      <c r="M50" s="5"/>
      <c r="N50" s="5"/>
      <c r="O50" s="2"/>
      <c r="P50" s="7"/>
      <c r="Q50" s="2"/>
      <c r="R50" s="2"/>
      <c r="S50" s="2"/>
      <c r="T50" s="2"/>
      <c r="U50" s="2"/>
      <c r="V50" s="2"/>
    </row>
    <row r="51" spans="1:22" ht="12.75" customHeight="1" x14ac:dyDescent="0.2">
      <c r="A51" s="10"/>
      <c r="B51" s="1"/>
      <c r="C51" s="1"/>
      <c r="D51" s="1"/>
      <c r="E51" s="2"/>
      <c r="F51" s="1"/>
      <c r="G51" s="10"/>
      <c r="H51" s="10"/>
      <c r="I51" s="10"/>
      <c r="J51" s="4"/>
      <c r="K51" s="11"/>
      <c r="L51" s="11"/>
      <c r="M51" s="5"/>
      <c r="N51" s="5"/>
      <c r="O51" s="2"/>
      <c r="P51" s="7"/>
      <c r="Q51" s="2"/>
      <c r="R51" s="2"/>
      <c r="S51" s="2"/>
      <c r="T51" s="2"/>
      <c r="U51" s="2"/>
      <c r="V51" s="2"/>
    </row>
    <row r="52" spans="1:22" ht="12.75" customHeight="1" x14ac:dyDescent="0.2">
      <c r="A52" s="10"/>
      <c r="B52" s="1"/>
      <c r="C52" s="1"/>
      <c r="D52" s="1"/>
      <c r="E52" s="2"/>
      <c r="F52" s="1"/>
      <c r="G52" s="10"/>
      <c r="H52" s="10"/>
      <c r="I52" s="10"/>
      <c r="J52" s="4"/>
      <c r="K52" s="11"/>
      <c r="L52" s="11"/>
      <c r="M52" s="5"/>
      <c r="N52" s="5"/>
      <c r="O52" s="2"/>
      <c r="P52" s="7"/>
      <c r="Q52" s="2"/>
      <c r="R52" s="2"/>
      <c r="S52" s="2"/>
      <c r="T52" s="2"/>
      <c r="U52" s="2"/>
      <c r="V52" s="2"/>
    </row>
    <row r="53" spans="1:22" ht="12.75" customHeight="1" x14ac:dyDescent="0.2">
      <c r="A53" s="10"/>
      <c r="B53" s="1"/>
      <c r="C53" s="1"/>
      <c r="D53" s="1"/>
      <c r="E53" s="2"/>
      <c r="F53" s="1"/>
      <c r="G53" s="10"/>
      <c r="H53" s="10"/>
      <c r="I53" s="10"/>
      <c r="J53" s="4"/>
      <c r="K53" s="11"/>
      <c r="L53" s="11"/>
      <c r="M53" s="5"/>
      <c r="N53" s="5"/>
      <c r="O53" s="2"/>
      <c r="P53" s="7"/>
      <c r="Q53" s="2"/>
      <c r="R53" s="2"/>
      <c r="S53" s="2"/>
      <c r="T53" s="2"/>
      <c r="U53" s="2"/>
      <c r="V53" s="2"/>
    </row>
    <row r="54" spans="1:22" ht="12.75" customHeight="1" x14ac:dyDescent="0.2">
      <c r="A54" s="10"/>
      <c r="B54" s="1"/>
      <c r="C54" s="1"/>
      <c r="D54" s="1"/>
      <c r="E54" s="2"/>
      <c r="F54" s="1"/>
      <c r="G54" s="10"/>
      <c r="H54" s="10"/>
      <c r="I54" s="10"/>
      <c r="J54" s="4"/>
      <c r="K54" s="11"/>
      <c r="L54" s="11"/>
      <c r="M54" s="5"/>
      <c r="N54" s="5"/>
      <c r="O54" s="2"/>
      <c r="P54" s="7"/>
      <c r="Q54" s="2"/>
      <c r="R54" s="2"/>
      <c r="S54" s="2"/>
      <c r="T54" s="2"/>
      <c r="U54" s="2"/>
      <c r="V54" s="2"/>
    </row>
    <row r="55" spans="1:22" ht="12.75" customHeight="1" x14ac:dyDescent="0.2">
      <c r="A55" s="10"/>
      <c r="B55" s="1"/>
      <c r="C55" s="1"/>
      <c r="D55" s="1"/>
      <c r="E55" s="2"/>
      <c r="F55" s="1"/>
      <c r="G55" s="10"/>
      <c r="H55" s="10"/>
      <c r="I55" s="10"/>
      <c r="J55" s="4"/>
      <c r="K55" s="11"/>
      <c r="L55" s="11"/>
      <c r="M55" s="5"/>
      <c r="N55" s="5"/>
      <c r="O55" s="2"/>
      <c r="P55" s="7"/>
      <c r="Q55" s="2"/>
      <c r="R55" s="2"/>
      <c r="S55" s="2"/>
      <c r="T55" s="2"/>
      <c r="U55" s="2"/>
      <c r="V55" s="2"/>
    </row>
    <row r="56" spans="1:22" ht="12.75" customHeight="1" x14ac:dyDescent="0.2">
      <c r="A56" s="10"/>
      <c r="B56" s="1"/>
      <c r="C56" s="1"/>
      <c r="D56" s="1"/>
      <c r="E56" s="2"/>
      <c r="F56" s="1"/>
      <c r="G56" s="10"/>
      <c r="H56" s="10"/>
      <c r="I56" s="10"/>
      <c r="J56" s="4"/>
      <c r="K56" s="11"/>
      <c r="L56" s="11"/>
      <c r="M56" s="5"/>
      <c r="N56" s="5"/>
      <c r="O56" s="2"/>
      <c r="P56" s="7"/>
      <c r="Q56" s="2"/>
      <c r="R56" s="2"/>
      <c r="S56" s="2"/>
      <c r="T56" s="2"/>
      <c r="U56" s="2"/>
      <c r="V56" s="2"/>
    </row>
    <row r="57" spans="1:22" ht="12.75" customHeight="1" x14ac:dyDescent="0.2">
      <c r="A57" s="10"/>
      <c r="B57" s="1"/>
      <c r="C57" s="1"/>
      <c r="D57" s="1"/>
      <c r="E57" s="2"/>
      <c r="F57" s="1"/>
      <c r="G57" s="10"/>
      <c r="H57" s="10"/>
      <c r="I57" s="10"/>
      <c r="J57" s="4"/>
      <c r="K57" s="11"/>
      <c r="L57" s="11"/>
      <c r="M57" s="5"/>
      <c r="N57" s="5"/>
      <c r="O57" s="2"/>
      <c r="P57" s="7"/>
      <c r="Q57" s="2"/>
      <c r="R57" s="2"/>
      <c r="S57" s="2"/>
      <c r="T57" s="2"/>
      <c r="U57" s="2"/>
      <c r="V57" s="2"/>
    </row>
    <row r="58" spans="1:22" ht="12.75" customHeight="1" x14ac:dyDescent="0.2">
      <c r="A58" s="10"/>
      <c r="B58" s="1"/>
      <c r="C58" s="1"/>
      <c r="D58" s="1"/>
      <c r="E58" s="2"/>
      <c r="F58" s="1"/>
      <c r="G58" s="10"/>
      <c r="H58" s="10"/>
      <c r="I58" s="10"/>
      <c r="J58" s="4"/>
      <c r="K58" s="11"/>
      <c r="L58" s="11"/>
      <c r="M58" s="5"/>
      <c r="N58" s="5"/>
      <c r="O58" s="2"/>
      <c r="P58" s="7"/>
      <c r="Q58" s="2"/>
      <c r="R58" s="2"/>
      <c r="S58" s="2"/>
      <c r="T58" s="2"/>
      <c r="U58" s="2"/>
      <c r="V58" s="2"/>
    </row>
    <row r="59" spans="1:22" ht="12.75" customHeight="1" x14ac:dyDescent="0.2">
      <c r="A59" s="10"/>
      <c r="B59" s="1"/>
      <c r="C59" s="1"/>
      <c r="D59" s="1"/>
      <c r="E59" s="2"/>
      <c r="F59" s="1"/>
      <c r="G59" s="10"/>
      <c r="H59" s="10"/>
      <c r="I59" s="10"/>
      <c r="J59" s="4"/>
      <c r="K59" s="11"/>
      <c r="L59" s="11"/>
      <c r="M59" s="5"/>
      <c r="N59" s="5"/>
      <c r="O59" s="2"/>
      <c r="P59" s="7"/>
      <c r="Q59" s="2"/>
      <c r="R59" s="2"/>
      <c r="S59" s="2"/>
      <c r="T59" s="2"/>
      <c r="U59" s="2"/>
      <c r="V59" s="2"/>
    </row>
    <row r="60" spans="1:22" ht="12.75" customHeight="1" x14ac:dyDescent="0.2">
      <c r="A60" s="10"/>
      <c r="B60" s="1"/>
      <c r="C60" s="1"/>
      <c r="D60" s="1"/>
      <c r="E60" s="2"/>
      <c r="F60" s="1"/>
      <c r="G60" s="10"/>
      <c r="H60" s="10"/>
      <c r="I60" s="10"/>
      <c r="J60" s="4"/>
      <c r="K60" s="11"/>
      <c r="L60" s="11"/>
      <c r="M60" s="5"/>
      <c r="N60" s="5"/>
      <c r="O60" s="2"/>
      <c r="P60" s="7"/>
      <c r="Q60" s="2"/>
      <c r="R60" s="2"/>
      <c r="S60" s="2"/>
      <c r="T60" s="2"/>
      <c r="U60" s="2"/>
      <c r="V60" s="2"/>
    </row>
    <row r="61" spans="1:22" ht="12.75" customHeight="1" x14ac:dyDescent="0.2">
      <c r="A61" s="10"/>
      <c r="B61" s="1"/>
      <c r="C61" s="1"/>
      <c r="D61" s="1"/>
      <c r="E61" s="2"/>
      <c r="F61" s="1"/>
      <c r="G61" s="10"/>
      <c r="H61" s="10"/>
      <c r="I61" s="10"/>
      <c r="J61" s="4"/>
      <c r="K61" s="11"/>
      <c r="L61" s="11"/>
      <c r="M61" s="5"/>
      <c r="N61" s="5"/>
      <c r="O61" s="2"/>
      <c r="P61" s="7"/>
      <c r="Q61" s="2"/>
      <c r="R61" s="2"/>
      <c r="S61" s="2"/>
      <c r="T61" s="2"/>
      <c r="U61" s="2"/>
      <c r="V61" s="2"/>
    </row>
    <row r="62" spans="1:22" ht="12.75" customHeight="1" x14ac:dyDescent="0.2">
      <c r="A62" s="10"/>
      <c r="B62" s="1"/>
      <c r="C62" s="1"/>
      <c r="D62" s="1"/>
      <c r="E62" s="2"/>
      <c r="F62" s="1"/>
      <c r="G62" s="10"/>
      <c r="H62" s="10"/>
      <c r="I62" s="10"/>
      <c r="J62" s="4"/>
      <c r="K62" s="11"/>
      <c r="L62" s="11"/>
      <c r="M62" s="5"/>
      <c r="N62" s="5"/>
      <c r="O62" s="2"/>
      <c r="P62" s="7"/>
      <c r="Q62" s="2"/>
      <c r="R62" s="2"/>
      <c r="S62" s="2"/>
      <c r="T62" s="2"/>
      <c r="U62" s="2"/>
      <c r="V62" s="2"/>
    </row>
    <row r="63" spans="1:22" ht="12.75" customHeight="1" x14ac:dyDescent="0.2">
      <c r="A63" s="10"/>
      <c r="B63" s="1"/>
      <c r="C63" s="1"/>
      <c r="D63" s="1"/>
      <c r="E63" s="2"/>
      <c r="F63" s="1"/>
      <c r="G63" s="10"/>
      <c r="H63" s="10"/>
      <c r="I63" s="10"/>
      <c r="J63" s="4"/>
      <c r="K63" s="11"/>
      <c r="L63" s="11"/>
      <c r="M63" s="5"/>
      <c r="N63" s="5"/>
      <c r="O63" s="2"/>
      <c r="P63" s="7"/>
      <c r="Q63" s="2"/>
      <c r="R63" s="2"/>
      <c r="S63" s="2"/>
      <c r="T63" s="2"/>
      <c r="U63" s="2"/>
      <c r="V63" s="2"/>
    </row>
    <row r="64" spans="1:22" ht="12.75" customHeight="1" x14ac:dyDescent="0.2">
      <c r="A64" s="10"/>
      <c r="B64" s="1"/>
      <c r="C64" s="1"/>
      <c r="D64" s="1"/>
      <c r="E64" s="2"/>
      <c r="F64" s="1"/>
      <c r="G64" s="10"/>
      <c r="H64" s="10"/>
      <c r="I64" s="10"/>
      <c r="J64" s="4"/>
      <c r="K64" s="11"/>
      <c r="L64" s="11"/>
      <c r="M64" s="5"/>
      <c r="N64" s="5"/>
      <c r="O64" s="2"/>
      <c r="P64" s="7"/>
      <c r="Q64" s="2"/>
      <c r="R64" s="2"/>
      <c r="S64" s="2"/>
      <c r="T64" s="2"/>
      <c r="U64" s="2"/>
      <c r="V64" s="2"/>
    </row>
    <row r="65" spans="1:22" ht="12.75" customHeight="1" x14ac:dyDescent="0.2">
      <c r="A65" s="10"/>
      <c r="B65" s="1"/>
      <c r="C65" s="1"/>
      <c r="D65" s="1"/>
      <c r="E65" s="2"/>
      <c r="F65" s="1"/>
      <c r="G65" s="10"/>
      <c r="H65" s="10"/>
      <c r="I65" s="10"/>
      <c r="J65" s="4"/>
      <c r="K65" s="11"/>
      <c r="L65" s="11"/>
      <c r="M65" s="5"/>
      <c r="N65" s="5"/>
      <c r="O65" s="2"/>
      <c r="P65" s="7"/>
      <c r="Q65" s="2"/>
      <c r="R65" s="2"/>
      <c r="S65" s="2"/>
      <c r="T65" s="2"/>
      <c r="U65" s="2"/>
      <c r="V65" s="2"/>
    </row>
    <row r="66" spans="1:22" ht="12.75" customHeight="1" x14ac:dyDescent="0.2">
      <c r="A66" s="10"/>
      <c r="B66" s="1"/>
      <c r="C66" s="1"/>
      <c r="D66" s="1"/>
      <c r="E66" s="2"/>
      <c r="F66" s="1"/>
      <c r="G66" s="10"/>
      <c r="H66" s="10"/>
      <c r="I66" s="10"/>
      <c r="J66" s="4"/>
      <c r="K66" s="11"/>
      <c r="L66" s="11"/>
      <c r="M66" s="5"/>
      <c r="N66" s="5"/>
      <c r="O66" s="2"/>
      <c r="P66" s="7"/>
      <c r="Q66" s="2"/>
      <c r="R66" s="2"/>
      <c r="S66" s="2"/>
      <c r="T66" s="2"/>
      <c r="U66" s="2"/>
      <c r="V66" s="2"/>
    </row>
    <row r="67" spans="1:22" ht="12.75" customHeight="1" x14ac:dyDescent="0.2">
      <c r="A67" s="10"/>
      <c r="B67" s="1"/>
      <c r="C67" s="1"/>
      <c r="D67" s="1"/>
      <c r="E67" s="2"/>
      <c r="F67" s="1"/>
      <c r="G67" s="10"/>
      <c r="H67" s="10"/>
      <c r="I67" s="10"/>
      <c r="J67" s="4"/>
      <c r="K67" s="11"/>
      <c r="L67" s="11"/>
      <c r="M67" s="5"/>
      <c r="N67" s="5"/>
      <c r="O67" s="2"/>
      <c r="P67" s="7"/>
      <c r="Q67" s="2"/>
      <c r="R67" s="2"/>
      <c r="S67" s="2"/>
      <c r="T67" s="2"/>
      <c r="U67" s="2"/>
      <c r="V67" s="2"/>
    </row>
    <row r="68" spans="1:22" ht="12.75" customHeight="1" x14ac:dyDescent="0.2">
      <c r="A68" s="10"/>
      <c r="B68" s="1"/>
      <c r="C68" s="1"/>
      <c r="D68" s="1"/>
      <c r="E68" s="2"/>
      <c r="F68" s="1"/>
      <c r="G68" s="10"/>
      <c r="H68" s="10"/>
      <c r="I68" s="10"/>
      <c r="J68" s="4"/>
      <c r="K68" s="11"/>
      <c r="L68" s="11"/>
      <c r="M68" s="5"/>
      <c r="N68" s="5"/>
      <c r="O68" s="2"/>
      <c r="P68" s="7"/>
      <c r="Q68" s="2"/>
      <c r="R68" s="2"/>
      <c r="S68" s="2"/>
      <c r="T68" s="2"/>
      <c r="U68" s="2"/>
      <c r="V68" s="2"/>
    </row>
    <row r="69" spans="1:22" ht="12.75" customHeight="1" x14ac:dyDescent="0.2">
      <c r="A69" s="10"/>
      <c r="B69" s="1"/>
      <c r="C69" s="1"/>
      <c r="D69" s="1"/>
      <c r="E69" s="2"/>
      <c r="F69" s="1"/>
      <c r="G69" s="10"/>
      <c r="H69" s="10"/>
      <c r="I69" s="10"/>
      <c r="J69" s="4"/>
      <c r="K69" s="11"/>
      <c r="L69" s="11"/>
      <c r="M69" s="5"/>
      <c r="N69" s="5"/>
      <c r="O69" s="2"/>
      <c r="P69" s="7"/>
      <c r="Q69" s="2"/>
      <c r="R69" s="2"/>
      <c r="S69" s="2"/>
      <c r="T69" s="2"/>
      <c r="U69" s="2"/>
      <c r="V69" s="2"/>
    </row>
    <row r="70" spans="1:22" ht="12.75" customHeight="1" x14ac:dyDescent="0.2">
      <c r="A70" s="10"/>
      <c r="B70" s="1"/>
      <c r="C70" s="1"/>
      <c r="D70" s="1"/>
      <c r="E70" s="2"/>
      <c r="F70" s="1"/>
      <c r="G70" s="10"/>
      <c r="H70" s="10"/>
      <c r="I70" s="10"/>
      <c r="J70" s="4"/>
      <c r="K70" s="11"/>
      <c r="L70" s="11"/>
      <c r="M70" s="5"/>
      <c r="N70" s="5"/>
      <c r="O70" s="2"/>
      <c r="P70" s="7"/>
      <c r="Q70" s="2"/>
      <c r="R70" s="2"/>
      <c r="S70" s="2"/>
      <c r="T70" s="2"/>
      <c r="U70" s="2"/>
      <c r="V70" s="2"/>
    </row>
    <row r="71" spans="1:22" ht="12.75" customHeight="1" x14ac:dyDescent="0.2">
      <c r="A71" s="10"/>
      <c r="B71" s="1"/>
      <c r="C71" s="1"/>
      <c r="D71" s="1"/>
      <c r="E71" s="2"/>
      <c r="F71" s="1"/>
      <c r="G71" s="10"/>
      <c r="H71" s="10"/>
      <c r="I71" s="10"/>
      <c r="J71" s="4"/>
      <c r="K71" s="11"/>
      <c r="L71" s="11"/>
      <c r="M71" s="5"/>
      <c r="N71" s="5"/>
      <c r="O71" s="2"/>
      <c r="P71" s="7"/>
      <c r="Q71" s="2"/>
      <c r="R71" s="2"/>
      <c r="S71" s="2"/>
      <c r="T71" s="2"/>
      <c r="U71" s="2"/>
      <c r="V71" s="2"/>
    </row>
    <row r="72" spans="1:22" ht="12.75" customHeight="1" x14ac:dyDescent="0.2">
      <c r="A72" s="10"/>
      <c r="B72" s="1"/>
      <c r="C72" s="1"/>
      <c r="D72" s="1"/>
      <c r="E72" s="2"/>
      <c r="F72" s="1"/>
      <c r="G72" s="10"/>
      <c r="H72" s="10"/>
      <c r="I72" s="10"/>
      <c r="J72" s="4"/>
      <c r="K72" s="11"/>
      <c r="L72" s="11"/>
      <c r="M72" s="5"/>
      <c r="N72" s="5"/>
      <c r="O72" s="2"/>
      <c r="P72" s="7"/>
      <c r="Q72" s="2"/>
      <c r="R72" s="2"/>
      <c r="S72" s="2"/>
      <c r="T72" s="2"/>
      <c r="U72" s="2"/>
      <c r="V72" s="2"/>
    </row>
    <row r="73" spans="1:22" ht="12.75" customHeight="1" x14ac:dyDescent="0.2">
      <c r="A73" s="10"/>
      <c r="B73" s="1"/>
      <c r="C73" s="1"/>
      <c r="D73" s="1"/>
      <c r="E73" s="2"/>
      <c r="F73" s="1"/>
      <c r="G73" s="10"/>
      <c r="H73" s="10"/>
      <c r="I73" s="10"/>
      <c r="J73" s="4"/>
      <c r="K73" s="11"/>
      <c r="L73" s="11"/>
      <c r="M73" s="5"/>
      <c r="N73" s="5"/>
      <c r="O73" s="2"/>
      <c r="P73" s="7"/>
      <c r="Q73" s="2"/>
      <c r="R73" s="2"/>
      <c r="S73" s="2"/>
      <c r="T73" s="2"/>
      <c r="U73" s="2"/>
      <c r="V73" s="2"/>
    </row>
    <row r="74" spans="1:22" ht="12.75" customHeight="1" x14ac:dyDescent="0.2">
      <c r="A74" s="10"/>
      <c r="B74" s="1"/>
      <c r="C74" s="1"/>
      <c r="D74" s="1"/>
      <c r="E74" s="2"/>
      <c r="F74" s="1"/>
      <c r="G74" s="10"/>
      <c r="H74" s="10"/>
      <c r="I74" s="10"/>
      <c r="J74" s="4"/>
      <c r="K74" s="11"/>
      <c r="L74" s="11"/>
      <c r="M74" s="5"/>
      <c r="N74" s="5"/>
      <c r="O74" s="2"/>
      <c r="P74" s="7"/>
      <c r="Q74" s="2"/>
      <c r="R74" s="2"/>
      <c r="S74" s="2"/>
      <c r="T74" s="2"/>
      <c r="U74" s="2"/>
      <c r="V74" s="2"/>
    </row>
    <row r="75" spans="1:22" ht="12.75" customHeight="1" x14ac:dyDescent="0.2">
      <c r="A75" s="10"/>
      <c r="B75" s="1"/>
      <c r="C75" s="1"/>
      <c r="D75" s="1"/>
      <c r="E75" s="2"/>
      <c r="F75" s="1"/>
      <c r="G75" s="10"/>
      <c r="H75" s="10"/>
      <c r="I75" s="10"/>
      <c r="J75" s="4"/>
      <c r="K75" s="11"/>
      <c r="L75" s="11"/>
      <c r="M75" s="5"/>
      <c r="N75" s="5"/>
      <c r="O75" s="2"/>
      <c r="P75" s="7"/>
      <c r="Q75" s="2"/>
      <c r="R75" s="2"/>
      <c r="S75" s="2"/>
      <c r="T75" s="2"/>
      <c r="U75" s="2"/>
      <c r="V75" s="2"/>
    </row>
    <row r="76" spans="1:22" ht="12.75" customHeight="1" x14ac:dyDescent="0.2">
      <c r="A76" s="10"/>
      <c r="B76" s="1"/>
      <c r="C76" s="1"/>
      <c r="D76" s="1"/>
      <c r="E76" s="2"/>
      <c r="F76" s="1"/>
      <c r="G76" s="10"/>
      <c r="H76" s="10"/>
      <c r="I76" s="10"/>
      <c r="J76" s="4"/>
      <c r="K76" s="11"/>
      <c r="L76" s="11"/>
      <c r="M76" s="5"/>
      <c r="N76" s="5"/>
      <c r="O76" s="2"/>
      <c r="P76" s="7"/>
      <c r="Q76" s="2"/>
      <c r="R76" s="2"/>
      <c r="S76" s="2"/>
      <c r="T76" s="2"/>
      <c r="U76" s="2"/>
      <c r="V76" s="2"/>
    </row>
    <row r="77" spans="1:22" ht="12.75" customHeight="1" x14ac:dyDescent="0.2">
      <c r="A77" s="10"/>
      <c r="B77" s="1"/>
      <c r="C77" s="1"/>
      <c r="D77" s="1"/>
      <c r="E77" s="2"/>
      <c r="F77" s="1"/>
      <c r="G77" s="10"/>
      <c r="H77" s="10"/>
      <c r="I77" s="10"/>
      <c r="J77" s="4"/>
      <c r="K77" s="11"/>
      <c r="L77" s="11"/>
      <c r="M77" s="5"/>
      <c r="N77" s="5"/>
      <c r="O77" s="2"/>
      <c r="P77" s="7"/>
      <c r="Q77" s="2"/>
      <c r="R77" s="2"/>
      <c r="S77" s="2"/>
      <c r="T77" s="2"/>
      <c r="U77" s="2"/>
      <c r="V77" s="2"/>
    </row>
    <row r="78" spans="1:22" ht="12.75" customHeight="1" x14ac:dyDescent="0.2">
      <c r="A78" s="10"/>
      <c r="B78" s="1"/>
      <c r="C78" s="1"/>
      <c r="D78" s="1"/>
      <c r="E78" s="2"/>
      <c r="F78" s="1"/>
      <c r="G78" s="10"/>
      <c r="H78" s="10"/>
      <c r="I78" s="10"/>
      <c r="J78" s="4"/>
      <c r="K78" s="11"/>
      <c r="L78" s="11"/>
      <c r="M78" s="5"/>
      <c r="N78" s="5"/>
      <c r="O78" s="2"/>
      <c r="P78" s="7"/>
      <c r="Q78" s="2"/>
      <c r="R78" s="2"/>
      <c r="S78" s="2"/>
      <c r="T78" s="2"/>
      <c r="U78" s="2"/>
      <c r="V78" s="2"/>
    </row>
    <row r="79" spans="1:22" ht="12.75" customHeight="1" x14ac:dyDescent="0.2">
      <c r="A79" s="10"/>
      <c r="B79" s="1"/>
      <c r="C79" s="1"/>
      <c r="D79" s="1"/>
      <c r="E79" s="2"/>
      <c r="F79" s="1"/>
      <c r="G79" s="10"/>
      <c r="H79" s="10"/>
      <c r="I79" s="10"/>
      <c r="J79" s="4"/>
      <c r="K79" s="11"/>
      <c r="L79" s="11"/>
      <c r="M79" s="5"/>
      <c r="N79" s="5"/>
      <c r="O79" s="2"/>
      <c r="P79" s="7"/>
      <c r="Q79" s="2"/>
      <c r="R79" s="2"/>
      <c r="S79" s="2"/>
      <c r="T79" s="2"/>
      <c r="U79" s="2"/>
      <c r="V79" s="2"/>
    </row>
    <row r="80" spans="1:22" ht="12.75" customHeight="1" x14ac:dyDescent="0.2">
      <c r="A80" s="10"/>
      <c r="B80" s="1"/>
      <c r="C80" s="1"/>
      <c r="D80" s="1"/>
      <c r="E80" s="2"/>
      <c r="F80" s="1"/>
      <c r="G80" s="10"/>
      <c r="H80" s="10"/>
      <c r="I80" s="10"/>
      <c r="J80" s="4"/>
      <c r="K80" s="11"/>
      <c r="L80" s="11"/>
      <c r="M80" s="5"/>
      <c r="N80" s="5"/>
      <c r="O80" s="2"/>
      <c r="P80" s="7"/>
      <c r="Q80" s="2"/>
      <c r="R80" s="2"/>
      <c r="S80" s="2"/>
      <c r="T80" s="2"/>
      <c r="U80" s="2"/>
      <c r="V80" s="2"/>
    </row>
    <row r="81" spans="1:22" ht="12.75" customHeight="1" x14ac:dyDescent="0.2">
      <c r="A81" s="10"/>
      <c r="B81" s="1"/>
      <c r="C81" s="1"/>
      <c r="D81" s="1"/>
      <c r="E81" s="2"/>
      <c r="F81" s="1"/>
      <c r="G81" s="10"/>
      <c r="H81" s="10"/>
      <c r="I81" s="10"/>
      <c r="J81" s="4"/>
      <c r="K81" s="11"/>
      <c r="L81" s="11"/>
      <c r="M81" s="5"/>
      <c r="N81" s="5"/>
      <c r="O81" s="2"/>
      <c r="P81" s="7"/>
      <c r="Q81" s="2"/>
      <c r="R81" s="2"/>
      <c r="S81" s="2"/>
      <c r="T81" s="2"/>
      <c r="U81" s="2"/>
      <c r="V81" s="2"/>
    </row>
    <row r="82" spans="1:22" ht="12.75" customHeight="1" x14ac:dyDescent="0.2">
      <c r="A82" s="10"/>
      <c r="B82" s="1"/>
      <c r="C82" s="1"/>
      <c r="D82" s="1"/>
      <c r="E82" s="2"/>
      <c r="F82" s="1"/>
      <c r="G82" s="10"/>
      <c r="H82" s="10"/>
      <c r="I82" s="10"/>
      <c r="J82" s="4"/>
      <c r="K82" s="11"/>
      <c r="L82" s="11"/>
      <c r="M82" s="5"/>
      <c r="N82" s="5"/>
      <c r="O82" s="2"/>
      <c r="P82" s="7"/>
      <c r="Q82" s="2"/>
      <c r="R82" s="2"/>
      <c r="S82" s="2"/>
      <c r="T82" s="2"/>
      <c r="U82" s="2"/>
      <c r="V82" s="2"/>
    </row>
    <row r="83" spans="1:22" ht="12.75" customHeight="1" x14ac:dyDescent="0.2">
      <c r="A83" s="10"/>
      <c r="B83" s="1"/>
      <c r="C83" s="1"/>
      <c r="D83" s="1"/>
      <c r="E83" s="2"/>
      <c r="F83" s="1"/>
      <c r="G83" s="10"/>
      <c r="H83" s="10"/>
      <c r="I83" s="10"/>
      <c r="J83" s="4"/>
      <c r="K83" s="11"/>
      <c r="L83" s="11"/>
      <c r="M83" s="5"/>
      <c r="N83" s="5"/>
      <c r="O83" s="2"/>
      <c r="P83" s="7"/>
      <c r="Q83" s="2"/>
      <c r="R83" s="2"/>
      <c r="S83" s="2"/>
      <c r="T83" s="2"/>
      <c r="U83" s="2"/>
      <c r="V83" s="2"/>
    </row>
    <row r="84" spans="1:22" ht="12.75" customHeight="1" x14ac:dyDescent="0.2">
      <c r="A84" s="10"/>
      <c r="B84" s="1"/>
      <c r="C84" s="1"/>
      <c r="D84" s="1"/>
      <c r="E84" s="2"/>
      <c r="F84" s="1"/>
      <c r="G84" s="10"/>
      <c r="H84" s="10"/>
      <c r="I84" s="10"/>
      <c r="J84" s="4"/>
      <c r="K84" s="11"/>
      <c r="L84" s="11"/>
      <c r="M84" s="5"/>
      <c r="N84" s="5"/>
      <c r="O84" s="2"/>
      <c r="P84" s="7"/>
      <c r="Q84" s="2"/>
      <c r="R84" s="2"/>
      <c r="S84" s="2"/>
      <c r="T84" s="2"/>
      <c r="U84" s="2"/>
      <c r="V84" s="2"/>
    </row>
    <row r="85" spans="1:22" ht="12.75" customHeight="1" x14ac:dyDescent="0.2">
      <c r="A85" s="10"/>
      <c r="B85" s="1"/>
      <c r="C85" s="1"/>
      <c r="D85" s="1"/>
      <c r="E85" s="2"/>
      <c r="F85" s="1"/>
      <c r="G85" s="10"/>
      <c r="H85" s="10"/>
      <c r="I85" s="10"/>
      <c r="J85" s="4"/>
      <c r="K85" s="11"/>
      <c r="L85" s="11"/>
      <c r="M85" s="5"/>
      <c r="N85" s="5"/>
      <c r="O85" s="2"/>
      <c r="P85" s="7"/>
      <c r="Q85" s="2"/>
      <c r="R85" s="2"/>
      <c r="S85" s="2"/>
      <c r="T85" s="2"/>
      <c r="U85" s="2"/>
      <c r="V85" s="2"/>
    </row>
    <row r="86" spans="1:22" ht="12.75" customHeight="1" x14ac:dyDescent="0.2">
      <c r="A86" s="10"/>
      <c r="B86" s="1"/>
      <c r="C86" s="1"/>
      <c r="D86" s="1"/>
      <c r="E86" s="2"/>
      <c r="F86" s="1"/>
      <c r="G86" s="10"/>
      <c r="H86" s="10"/>
      <c r="I86" s="10"/>
      <c r="J86" s="4"/>
      <c r="K86" s="11"/>
      <c r="L86" s="11"/>
      <c r="M86" s="5"/>
      <c r="N86" s="5"/>
      <c r="O86" s="2"/>
      <c r="P86" s="7"/>
      <c r="Q86" s="2"/>
      <c r="R86" s="2"/>
      <c r="S86" s="2"/>
      <c r="T86" s="2"/>
      <c r="U86" s="2"/>
      <c r="V86" s="2"/>
    </row>
    <row r="87" spans="1:22" ht="12.75" customHeight="1" x14ac:dyDescent="0.2">
      <c r="A87" s="10"/>
      <c r="B87" s="1"/>
      <c r="C87" s="1"/>
      <c r="D87" s="1"/>
      <c r="E87" s="2"/>
      <c r="F87" s="1"/>
      <c r="G87" s="10"/>
      <c r="H87" s="10"/>
      <c r="I87" s="10"/>
      <c r="J87" s="4"/>
      <c r="K87" s="11"/>
      <c r="L87" s="11"/>
      <c r="M87" s="5"/>
      <c r="N87" s="5"/>
      <c r="O87" s="2"/>
      <c r="P87" s="7"/>
      <c r="Q87" s="2"/>
      <c r="R87" s="2"/>
      <c r="S87" s="2"/>
      <c r="T87" s="2"/>
      <c r="U87" s="2"/>
      <c r="V87" s="2"/>
    </row>
    <row r="88" spans="1:22" ht="12.75" customHeight="1" x14ac:dyDescent="0.2">
      <c r="A88" s="10"/>
      <c r="B88" s="1"/>
      <c r="C88" s="1"/>
      <c r="D88" s="1"/>
      <c r="E88" s="2"/>
      <c r="F88" s="1"/>
      <c r="G88" s="10"/>
      <c r="H88" s="10"/>
      <c r="I88" s="10"/>
      <c r="J88" s="4"/>
      <c r="K88" s="11"/>
      <c r="L88" s="11"/>
      <c r="M88" s="5"/>
      <c r="N88" s="5"/>
      <c r="O88" s="2"/>
      <c r="P88" s="7"/>
      <c r="Q88" s="2"/>
      <c r="R88" s="2"/>
      <c r="S88" s="2"/>
      <c r="T88" s="2"/>
      <c r="U88" s="2"/>
      <c r="V88" s="2"/>
    </row>
    <row r="89" spans="1:22" ht="12.75" customHeight="1" x14ac:dyDescent="0.2">
      <c r="A89" s="10"/>
      <c r="B89" s="1"/>
      <c r="C89" s="1"/>
      <c r="D89" s="1"/>
      <c r="E89" s="2"/>
      <c r="F89" s="1"/>
      <c r="G89" s="10"/>
      <c r="H89" s="10"/>
      <c r="I89" s="10"/>
      <c r="J89" s="4"/>
      <c r="K89" s="11"/>
      <c r="L89" s="11"/>
      <c r="M89" s="5"/>
      <c r="N89" s="5"/>
      <c r="O89" s="2"/>
      <c r="P89" s="7"/>
      <c r="Q89" s="2"/>
      <c r="R89" s="2"/>
      <c r="S89" s="2"/>
      <c r="T89" s="2"/>
      <c r="U89" s="2"/>
      <c r="V89" s="2"/>
    </row>
    <row r="90" spans="1:22" ht="12.75" customHeight="1" x14ac:dyDescent="0.2">
      <c r="A90" s="10"/>
      <c r="B90" s="1"/>
      <c r="C90" s="1"/>
      <c r="D90" s="1"/>
      <c r="E90" s="2"/>
      <c r="F90" s="1"/>
      <c r="G90" s="10"/>
      <c r="H90" s="10"/>
      <c r="I90" s="10"/>
      <c r="J90" s="4"/>
      <c r="K90" s="11"/>
      <c r="L90" s="11"/>
      <c r="M90" s="5"/>
      <c r="N90" s="5"/>
      <c r="O90" s="2"/>
      <c r="P90" s="7"/>
      <c r="Q90" s="2"/>
      <c r="R90" s="2"/>
      <c r="S90" s="2"/>
      <c r="T90" s="2"/>
      <c r="U90" s="2"/>
      <c r="V90" s="2"/>
    </row>
    <row r="91" spans="1:22" ht="12.75" customHeight="1" x14ac:dyDescent="0.2">
      <c r="A91" s="10"/>
      <c r="B91" s="1"/>
      <c r="C91" s="1"/>
      <c r="D91" s="1"/>
      <c r="E91" s="2"/>
      <c r="F91" s="1"/>
      <c r="G91" s="10"/>
      <c r="H91" s="10"/>
      <c r="I91" s="10"/>
      <c r="J91" s="4"/>
      <c r="K91" s="11"/>
      <c r="L91" s="11"/>
      <c r="M91" s="5"/>
      <c r="N91" s="5"/>
      <c r="O91" s="2"/>
      <c r="P91" s="7"/>
      <c r="Q91" s="2"/>
      <c r="R91" s="2"/>
      <c r="S91" s="2"/>
      <c r="T91" s="2"/>
      <c r="U91" s="2"/>
      <c r="V91" s="2"/>
    </row>
    <row r="92" spans="1:22" ht="12.75" customHeight="1" x14ac:dyDescent="0.2">
      <c r="A92" s="10"/>
      <c r="B92" s="1"/>
      <c r="C92" s="1"/>
      <c r="D92" s="1"/>
      <c r="E92" s="2"/>
      <c r="F92" s="1"/>
      <c r="G92" s="10"/>
      <c r="H92" s="10"/>
      <c r="I92" s="10"/>
      <c r="J92" s="4"/>
      <c r="K92" s="11"/>
      <c r="L92" s="11"/>
      <c r="M92" s="5"/>
      <c r="N92" s="5"/>
      <c r="O92" s="2"/>
      <c r="P92" s="7"/>
      <c r="Q92" s="2"/>
      <c r="R92" s="2"/>
      <c r="S92" s="2"/>
      <c r="T92" s="2"/>
      <c r="U92" s="2"/>
      <c r="V92" s="2"/>
    </row>
    <row r="93" spans="1:22" ht="12.75" customHeight="1" x14ac:dyDescent="0.2">
      <c r="A93" s="10"/>
      <c r="B93" s="1"/>
      <c r="C93" s="1"/>
      <c r="D93" s="1"/>
      <c r="E93" s="2"/>
      <c r="F93" s="1"/>
      <c r="G93" s="10"/>
      <c r="H93" s="10"/>
      <c r="I93" s="10"/>
      <c r="J93" s="4"/>
      <c r="K93" s="11"/>
      <c r="L93" s="11"/>
      <c r="M93" s="5"/>
      <c r="N93" s="5"/>
      <c r="O93" s="2"/>
      <c r="P93" s="7"/>
      <c r="Q93" s="2"/>
      <c r="R93" s="2"/>
      <c r="S93" s="2"/>
      <c r="T93" s="2"/>
      <c r="U93" s="2"/>
      <c r="V93" s="2"/>
    </row>
    <row r="94" spans="1:22" ht="12.75" customHeight="1" x14ac:dyDescent="0.2">
      <c r="A94" s="10"/>
      <c r="B94" s="1"/>
      <c r="C94" s="1"/>
      <c r="D94" s="1"/>
      <c r="E94" s="2"/>
      <c r="F94" s="1"/>
      <c r="G94" s="10"/>
      <c r="H94" s="10"/>
      <c r="I94" s="10"/>
      <c r="J94" s="4"/>
      <c r="K94" s="11"/>
      <c r="L94" s="11"/>
      <c r="M94" s="5"/>
      <c r="N94" s="5"/>
      <c r="O94" s="2"/>
      <c r="P94" s="7"/>
      <c r="Q94" s="2"/>
      <c r="R94" s="2"/>
      <c r="S94" s="2"/>
      <c r="T94" s="2"/>
      <c r="U94" s="2"/>
      <c r="V94" s="2"/>
    </row>
    <row r="95" spans="1:22" ht="12.75" customHeight="1" x14ac:dyDescent="0.2">
      <c r="A95" s="10"/>
      <c r="B95" s="1"/>
      <c r="C95" s="1"/>
      <c r="D95" s="1"/>
      <c r="E95" s="2"/>
      <c r="F95" s="1"/>
      <c r="G95" s="10"/>
      <c r="H95" s="10"/>
      <c r="I95" s="10"/>
      <c r="J95" s="4"/>
      <c r="K95" s="11"/>
      <c r="L95" s="11"/>
      <c r="M95" s="5"/>
      <c r="N95" s="5"/>
      <c r="O95" s="2"/>
      <c r="P95" s="7"/>
      <c r="Q95" s="2"/>
      <c r="R95" s="2"/>
      <c r="S95" s="2"/>
      <c r="T95" s="2"/>
      <c r="U95" s="2"/>
      <c r="V95" s="2"/>
    </row>
    <row r="96" spans="1:22" ht="12.75" customHeight="1" x14ac:dyDescent="0.2">
      <c r="A96" s="10"/>
      <c r="B96" s="1"/>
      <c r="C96" s="1"/>
      <c r="D96" s="1"/>
      <c r="E96" s="2"/>
      <c r="F96" s="1"/>
      <c r="G96" s="10"/>
      <c r="H96" s="10"/>
      <c r="I96" s="10"/>
      <c r="J96" s="4"/>
      <c r="K96" s="11"/>
      <c r="L96" s="11"/>
      <c r="M96" s="5"/>
      <c r="N96" s="5"/>
      <c r="O96" s="2"/>
      <c r="P96" s="7"/>
      <c r="Q96" s="2"/>
      <c r="R96" s="2"/>
      <c r="S96" s="2"/>
      <c r="T96" s="2"/>
      <c r="U96" s="2"/>
      <c r="V96" s="2"/>
    </row>
    <row r="97" spans="1:22" ht="12.75" customHeight="1" x14ac:dyDescent="0.2">
      <c r="A97" s="10"/>
      <c r="B97" s="1"/>
      <c r="C97" s="1"/>
      <c r="D97" s="1"/>
      <c r="E97" s="2"/>
      <c r="F97" s="1"/>
      <c r="G97" s="10"/>
      <c r="H97" s="10"/>
      <c r="I97" s="10"/>
      <c r="J97" s="4"/>
      <c r="K97" s="11"/>
      <c r="L97" s="11"/>
      <c r="M97" s="5"/>
      <c r="N97" s="5"/>
      <c r="O97" s="2"/>
      <c r="P97" s="7"/>
      <c r="Q97" s="2"/>
      <c r="R97" s="2"/>
      <c r="S97" s="2"/>
      <c r="T97" s="2"/>
      <c r="U97" s="2"/>
      <c r="V97" s="2"/>
    </row>
    <row r="98" spans="1:22" ht="12.75" customHeight="1" x14ac:dyDescent="0.2">
      <c r="A98" s="10"/>
      <c r="B98" s="1"/>
      <c r="C98" s="1"/>
      <c r="D98" s="1"/>
      <c r="E98" s="2"/>
      <c r="F98" s="1"/>
      <c r="G98" s="10"/>
      <c r="H98" s="10"/>
      <c r="I98" s="10"/>
      <c r="J98" s="4"/>
      <c r="K98" s="11"/>
      <c r="L98" s="11"/>
      <c r="M98" s="5"/>
      <c r="N98" s="5"/>
      <c r="O98" s="2"/>
      <c r="P98" s="7"/>
      <c r="Q98" s="2"/>
      <c r="R98" s="2"/>
      <c r="S98" s="2"/>
      <c r="T98" s="2"/>
      <c r="U98" s="2"/>
      <c r="V98" s="2"/>
    </row>
    <row r="99" spans="1:22" ht="12.75" customHeight="1" x14ac:dyDescent="0.2">
      <c r="A99" s="10"/>
      <c r="B99" s="1"/>
      <c r="C99" s="1"/>
      <c r="D99" s="1"/>
      <c r="E99" s="2"/>
      <c r="F99" s="1"/>
      <c r="G99" s="10"/>
      <c r="H99" s="10"/>
      <c r="I99" s="10"/>
      <c r="J99" s="4"/>
      <c r="K99" s="11"/>
      <c r="L99" s="11"/>
      <c r="M99" s="5"/>
      <c r="N99" s="5"/>
      <c r="O99" s="2"/>
      <c r="P99" s="7"/>
      <c r="Q99" s="2"/>
      <c r="R99" s="2"/>
      <c r="S99" s="2"/>
      <c r="T99" s="2"/>
      <c r="U99" s="2"/>
      <c r="V99" s="2"/>
    </row>
    <row r="100" spans="1:22" ht="12.75" customHeight="1" x14ac:dyDescent="0.2">
      <c r="A100" s="10"/>
      <c r="B100" s="1"/>
      <c r="C100" s="1"/>
      <c r="D100" s="1"/>
      <c r="E100" s="2"/>
      <c r="F100" s="1"/>
      <c r="G100" s="10"/>
      <c r="H100" s="10"/>
      <c r="I100" s="10"/>
      <c r="J100" s="4"/>
      <c r="K100" s="11"/>
      <c r="L100" s="11"/>
      <c r="M100" s="5"/>
      <c r="N100" s="5"/>
      <c r="O100" s="2"/>
      <c r="P100" s="7"/>
      <c r="Q100" s="2"/>
      <c r="R100" s="2"/>
      <c r="S100" s="2"/>
      <c r="T100" s="2"/>
      <c r="U100" s="2"/>
      <c r="V100" s="2"/>
    </row>
    <row r="101" spans="1:22" ht="12.75" customHeight="1" x14ac:dyDescent="0.2">
      <c r="A101" s="10"/>
      <c r="B101" s="1"/>
      <c r="C101" s="1"/>
      <c r="D101" s="1"/>
      <c r="E101" s="2"/>
      <c r="F101" s="1"/>
      <c r="G101" s="10"/>
      <c r="H101" s="10"/>
      <c r="I101" s="10"/>
      <c r="J101" s="4"/>
      <c r="K101" s="11"/>
      <c r="L101" s="11"/>
      <c r="M101" s="5"/>
      <c r="N101" s="5"/>
      <c r="O101" s="2"/>
      <c r="P101" s="7"/>
      <c r="Q101" s="2"/>
      <c r="R101" s="2"/>
      <c r="S101" s="2"/>
      <c r="T101" s="2"/>
      <c r="U101" s="2"/>
      <c r="V101" s="2"/>
    </row>
    <row r="102" spans="1:22" ht="12.75" customHeight="1" x14ac:dyDescent="0.2">
      <c r="A102" s="10"/>
      <c r="B102" s="1"/>
      <c r="C102" s="1"/>
      <c r="D102" s="1"/>
      <c r="E102" s="2"/>
      <c r="F102" s="1"/>
      <c r="G102" s="10"/>
      <c r="H102" s="10"/>
      <c r="I102" s="10"/>
      <c r="J102" s="4"/>
      <c r="K102" s="11"/>
      <c r="L102" s="11"/>
      <c r="M102" s="5"/>
      <c r="N102" s="5"/>
      <c r="O102" s="2"/>
      <c r="P102" s="7"/>
      <c r="Q102" s="2"/>
      <c r="R102" s="2"/>
      <c r="S102" s="2"/>
      <c r="T102" s="2"/>
      <c r="U102" s="2"/>
      <c r="V102" s="2"/>
    </row>
    <row r="103" spans="1:22" ht="12.75" customHeight="1" x14ac:dyDescent="0.2">
      <c r="A103" s="10"/>
      <c r="B103" s="1"/>
      <c r="C103" s="1"/>
      <c r="D103" s="1"/>
      <c r="E103" s="2"/>
      <c r="F103" s="1"/>
      <c r="G103" s="10"/>
      <c r="H103" s="10"/>
      <c r="I103" s="10"/>
      <c r="J103" s="4"/>
      <c r="K103" s="11"/>
      <c r="L103" s="11"/>
      <c r="M103" s="5"/>
      <c r="N103" s="5"/>
      <c r="O103" s="2"/>
      <c r="P103" s="7"/>
      <c r="Q103" s="2"/>
      <c r="R103" s="2"/>
      <c r="S103" s="2"/>
      <c r="T103" s="2"/>
      <c r="U103" s="2"/>
      <c r="V103" s="2"/>
    </row>
    <row r="104" spans="1:22" ht="12.75" customHeight="1" x14ac:dyDescent="0.2">
      <c r="A104" s="10"/>
      <c r="B104" s="1"/>
      <c r="C104" s="1"/>
      <c r="D104" s="1"/>
      <c r="E104" s="2"/>
      <c r="F104" s="1"/>
      <c r="G104" s="10"/>
      <c r="H104" s="10"/>
      <c r="I104" s="10"/>
      <c r="J104" s="4"/>
      <c r="K104" s="11"/>
      <c r="L104" s="11"/>
      <c r="M104" s="5"/>
      <c r="N104" s="5"/>
      <c r="O104" s="2"/>
      <c r="P104" s="7"/>
      <c r="Q104" s="2"/>
      <c r="R104" s="2"/>
      <c r="S104" s="2"/>
      <c r="T104" s="2"/>
      <c r="U104" s="2"/>
      <c r="V104" s="2"/>
    </row>
    <row r="105" spans="1:22" ht="12.75" customHeight="1" x14ac:dyDescent="0.2">
      <c r="A105" s="10"/>
      <c r="B105" s="1"/>
      <c r="C105" s="1"/>
      <c r="D105" s="1"/>
      <c r="E105" s="2"/>
      <c r="F105" s="1"/>
      <c r="G105" s="10"/>
      <c r="H105" s="10"/>
      <c r="I105" s="10"/>
      <c r="J105" s="4"/>
      <c r="K105" s="11"/>
      <c r="L105" s="11"/>
      <c r="M105" s="5"/>
      <c r="N105" s="5"/>
      <c r="O105" s="2"/>
      <c r="P105" s="7"/>
      <c r="Q105" s="2"/>
      <c r="R105" s="2"/>
      <c r="S105" s="2"/>
      <c r="T105" s="2"/>
      <c r="U105" s="2"/>
      <c r="V105" s="2"/>
    </row>
    <row r="106" spans="1:22" ht="12.75" customHeight="1" x14ac:dyDescent="0.2">
      <c r="A106" s="10"/>
      <c r="B106" s="1"/>
      <c r="C106" s="1"/>
      <c r="D106" s="1"/>
      <c r="E106" s="2"/>
      <c r="F106" s="1"/>
      <c r="G106" s="10"/>
      <c r="H106" s="10"/>
      <c r="I106" s="10"/>
      <c r="J106" s="4"/>
      <c r="K106" s="11"/>
      <c r="L106" s="11"/>
      <c r="M106" s="5"/>
      <c r="N106" s="5"/>
      <c r="O106" s="2"/>
      <c r="P106" s="7"/>
      <c r="Q106" s="2"/>
      <c r="R106" s="2"/>
      <c r="S106" s="2"/>
      <c r="T106" s="2"/>
      <c r="U106" s="2"/>
      <c r="V106" s="2"/>
    </row>
    <row r="107" spans="1:22" ht="12.75" customHeight="1" x14ac:dyDescent="0.2">
      <c r="A107" s="10"/>
      <c r="B107" s="1"/>
      <c r="C107" s="1"/>
      <c r="D107" s="1"/>
      <c r="E107" s="2"/>
      <c r="F107" s="1"/>
      <c r="G107" s="10"/>
      <c r="H107" s="10"/>
      <c r="I107" s="10"/>
      <c r="J107" s="4"/>
      <c r="K107" s="11"/>
      <c r="L107" s="11"/>
      <c r="M107" s="5"/>
      <c r="N107" s="5"/>
      <c r="O107" s="2"/>
      <c r="P107" s="7"/>
      <c r="Q107" s="2"/>
      <c r="R107" s="2"/>
      <c r="S107" s="2"/>
      <c r="T107" s="2"/>
      <c r="U107" s="2"/>
      <c r="V107" s="2"/>
    </row>
    <row r="108" spans="1:22" ht="12.75" customHeight="1" x14ac:dyDescent="0.2">
      <c r="A108" s="10"/>
      <c r="B108" s="1"/>
      <c r="C108" s="1"/>
      <c r="D108" s="1"/>
      <c r="E108" s="2"/>
      <c r="F108" s="1"/>
      <c r="G108" s="10"/>
      <c r="H108" s="10"/>
      <c r="I108" s="10"/>
      <c r="J108" s="4"/>
      <c r="K108" s="11"/>
      <c r="L108" s="11"/>
      <c r="M108" s="5"/>
      <c r="N108" s="5"/>
      <c r="O108" s="2"/>
      <c r="P108" s="7"/>
      <c r="Q108" s="2"/>
      <c r="R108" s="2"/>
      <c r="S108" s="2"/>
      <c r="T108" s="2"/>
      <c r="U108" s="2"/>
      <c r="V108" s="2"/>
    </row>
    <row r="109" spans="1:22" ht="12.75" customHeight="1" x14ac:dyDescent="0.2">
      <c r="A109" s="10"/>
      <c r="B109" s="1"/>
      <c r="C109" s="1"/>
      <c r="D109" s="1"/>
      <c r="E109" s="2"/>
      <c r="F109" s="1"/>
      <c r="G109" s="10"/>
      <c r="H109" s="10"/>
      <c r="I109" s="10"/>
      <c r="J109" s="4"/>
      <c r="K109" s="11"/>
      <c r="L109" s="11"/>
      <c r="M109" s="5"/>
      <c r="N109" s="5"/>
      <c r="O109" s="2"/>
      <c r="P109" s="7"/>
      <c r="Q109" s="2"/>
      <c r="R109" s="2"/>
      <c r="S109" s="2"/>
      <c r="T109" s="2"/>
      <c r="U109" s="2"/>
      <c r="V109" s="2"/>
    </row>
    <row r="110" spans="1:22" ht="12.75" customHeight="1" x14ac:dyDescent="0.2">
      <c r="A110" s="10"/>
      <c r="B110" s="1"/>
      <c r="C110" s="1"/>
      <c r="D110" s="1"/>
      <c r="E110" s="2"/>
      <c r="F110" s="1"/>
      <c r="G110" s="10"/>
      <c r="H110" s="10"/>
      <c r="I110" s="10"/>
      <c r="J110" s="4"/>
      <c r="K110" s="11"/>
      <c r="L110" s="11"/>
      <c r="M110" s="5"/>
      <c r="N110" s="5"/>
      <c r="O110" s="2"/>
      <c r="P110" s="7"/>
      <c r="Q110" s="2"/>
      <c r="R110" s="2"/>
      <c r="S110" s="2"/>
      <c r="T110" s="2"/>
      <c r="U110" s="2"/>
      <c r="V110" s="2"/>
    </row>
    <row r="111" spans="1:22" ht="12.75" customHeight="1" x14ac:dyDescent="0.2">
      <c r="A111" s="10"/>
      <c r="B111" s="1"/>
      <c r="C111" s="1"/>
      <c r="D111" s="1"/>
      <c r="E111" s="2"/>
      <c r="F111" s="1"/>
      <c r="G111" s="10"/>
      <c r="H111" s="10"/>
      <c r="I111" s="10"/>
      <c r="J111" s="4"/>
      <c r="K111" s="11"/>
      <c r="L111" s="11"/>
      <c r="M111" s="5"/>
      <c r="N111" s="5"/>
      <c r="O111" s="2"/>
      <c r="P111" s="7"/>
      <c r="Q111" s="2"/>
      <c r="R111" s="2"/>
      <c r="S111" s="2"/>
      <c r="T111" s="2"/>
      <c r="U111" s="2"/>
      <c r="V111" s="2"/>
    </row>
    <row r="112" spans="1:22" ht="12.75" customHeight="1" x14ac:dyDescent="0.2">
      <c r="A112" s="10"/>
      <c r="B112" s="1"/>
      <c r="C112" s="1"/>
      <c r="D112" s="1"/>
      <c r="E112" s="2"/>
      <c r="F112" s="1"/>
      <c r="G112" s="10"/>
      <c r="H112" s="10"/>
      <c r="I112" s="10"/>
      <c r="J112" s="4"/>
      <c r="K112" s="11"/>
      <c r="L112" s="11"/>
      <c r="M112" s="5"/>
      <c r="N112" s="5"/>
      <c r="O112" s="2"/>
      <c r="P112" s="7"/>
      <c r="Q112" s="2"/>
      <c r="R112" s="2"/>
      <c r="S112" s="2"/>
      <c r="T112" s="2"/>
      <c r="U112" s="2"/>
      <c r="V112" s="2"/>
    </row>
    <row r="113" spans="1:22" ht="12.75" customHeight="1" x14ac:dyDescent="0.2">
      <c r="A113" s="10"/>
      <c r="B113" s="1"/>
      <c r="C113" s="1"/>
      <c r="D113" s="1"/>
      <c r="E113" s="2"/>
      <c r="F113" s="1"/>
      <c r="G113" s="10"/>
      <c r="H113" s="10"/>
      <c r="I113" s="10"/>
      <c r="J113" s="4"/>
      <c r="K113" s="11"/>
      <c r="L113" s="11"/>
      <c r="M113" s="5"/>
      <c r="N113" s="5"/>
      <c r="O113" s="2"/>
      <c r="P113" s="7"/>
      <c r="Q113" s="2"/>
      <c r="R113" s="2"/>
      <c r="S113" s="2"/>
      <c r="T113" s="2"/>
      <c r="U113" s="2"/>
      <c r="V113" s="2"/>
    </row>
    <row r="114" spans="1:22" ht="12.75" customHeight="1" x14ac:dyDescent="0.2">
      <c r="A114" s="10"/>
      <c r="B114" s="1"/>
      <c r="C114" s="1"/>
      <c r="D114" s="1"/>
      <c r="E114" s="2"/>
      <c r="F114" s="1"/>
      <c r="G114" s="10"/>
      <c r="H114" s="10"/>
      <c r="I114" s="10"/>
      <c r="J114" s="4"/>
      <c r="K114" s="11"/>
      <c r="L114" s="11"/>
      <c r="M114" s="5"/>
      <c r="N114" s="5"/>
      <c r="O114" s="2"/>
      <c r="P114" s="7"/>
      <c r="Q114" s="2"/>
      <c r="R114" s="2"/>
      <c r="S114" s="2"/>
      <c r="T114" s="2"/>
      <c r="U114" s="2"/>
      <c r="V114" s="2"/>
    </row>
    <row r="115" spans="1:22" ht="12.75" customHeight="1" x14ac:dyDescent="0.2">
      <c r="A115" s="10"/>
      <c r="B115" s="1"/>
      <c r="C115" s="1"/>
      <c r="D115" s="1"/>
      <c r="E115" s="2"/>
      <c r="F115" s="1"/>
      <c r="G115" s="10"/>
      <c r="H115" s="10"/>
      <c r="I115" s="10"/>
      <c r="J115" s="4"/>
      <c r="K115" s="11"/>
      <c r="L115" s="11"/>
      <c r="M115" s="5"/>
      <c r="N115" s="5"/>
      <c r="O115" s="2"/>
      <c r="P115" s="7"/>
      <c r="Q115" s="2"/>
      <c r="R115" s="2"/>
      <c r="S115" s="2"/>
      <c r="T115" s="2"/>
      <c r="U115" s="2"/>
      <c r="V115" s="2"/>
    </row>
    <row r="116" spans="1:22" ht="12.75" customHeight="1" x14ac:dyDescent="0.2">
      <c r="A116" s="10"/>
      <c r="B116" s="1"/>
      <c r="C116" s="1"/>
      <c r="D116" s="1"/>
      <c r="E116" s="2"/>
      <c r="F116" s="1"/>
      <c r="G116" s="10"/>
      <c r="H116" s="10"/>
      <c r="I116" s="10"/>
      <c r="J116" s="4"/>
      <c r="K116" s="11"/>
      <c r="L116" s="11"/>
      <c r="M116" s="5"/>
      <c r="N116" s="5"/>
      <c r="O116" s="2"/>
      <c r="P116" s="7"/>
      <c r="Q116" s="2"/>
      <c r="R116" s="2"/>
      <c r="S116" s="2"/>
      <c r="T116" s="2"/>
      <c r="U116" s="2"/>
      <c r="V116" s="2"/>
    </row>
    <row r="117" spans="1:22" ht="12.75" customHeight="1" x14ac:dyDescent="0.2">
      <c r="A117" s="10"/>
      <c r="B117" s="1"/>
      <c r="C117" s="1"/>
      <c r="D117" s="1"/>
      <c r="E117" s="2"/>
      <c r="F117" s="1"/>
      <c r="G117" s="10"/>
      <c r="H117" s="10"/>
      <c r="I117" s="10"/>
      <c r="J117" s="4"/>
      <c r="K117" s="11"/>
      <c r="L117" s="11"/>
      <c r="M117" s="5"/>
      <c r="N117" s="5"/>
      <c r="O117" s="2"/>
      <c r="P117" s="7"/>
      <c r="Q117" s="2"/>
      <c r="R117" s="2"/>
      <c r="S117" s="2"/>
      <c r="T117" s="2"/>
      <c r="U117" s="2"/>
      <c r="V117" s="2"/>
    </row>
    <row r="118" spans="1:22" ht="12.75" customHeight="1" x14ac:dyDescent="0.2">
      <c r="A118" s="10"/>
      <c r="B118" s="1"/>
      <c r="C118" s="1"/>
      <c r="D118" s="1"/>
      <c r="E118" s="2"/>
      <c r="F118" s="1"/>
      <c r="G118" s="10"/>
      <c r="H118" s="10"/>
      <c r="I118" s="10"/>
      <c r="J118" s="4"/>
      <c r="K118" s="11"/>
      <c r="L118" s="11"/>
      <c r="M118" s="5"/>
      <c r="N118" s="5"/>
      <c r="O118" s="2"/>
      <c r="P118" s="7"/>
      <c r="Q118" s="2"/>
      <c r="R118" s="2"/>
      <c r="S118" s="2"/>
      <c r="T118" s="2"/>
      <c r="U118" s="2"/>
      <c r="V118" s="2"/>
    </row>
    <row r="119" spans="1:22" ht="12.75" customHeight="1" x14ac:dyDescent="0.2">
      <c r="A119" s="10"/>
      <c r="B119" s="1"/>
      <c r="C119" s="1"/>
      <c r="D119" s="1"/>
      <c r="E119" s="2"/>
      <c r="F119" s="1"/>
      <c r="G119" s="10"/>
      <c r="H119" s="10"/>
      <c r="I119" s="10"/>
      <c r="J119" s="4"/>
      <c r="K119" s="11"/>
      <c r="L119" s="11"/>
      <c r="M119" s="5"/>
      <c r="N119" s="5"/>
      <c r="O119" s="2"/>
      <c r="P119" s="7"/>
      <c r="Q119" s="2"/>
      <c r="R119" s="2"/>
      <c r="S119" s="2"/>
      <c r="T119" s="2"/>
      <c r="U119" s="2"/>
      <c r="V119" s="2"/>
    </row>
    <row r="120" spans="1:22" ht="12.75" customHeight="1" x14ac:dyDescent="0.2">
      <c r="A120" s="10"/>
      <c r="B120" s="1"/>
      <c r="C120" s="1"/>
      <c r="D120" s="1"/>
      <c r="E120" s="2"/>
      <c r="F120" s="1"/>
      <c r="G120" s="10"/>
      <c r="H120" s="10"/>
      <c r="I120" s="10"/>
      <c r="J120" s="4"/>
      <c r="K120" s="11"/>
      <c r="L120" s="11"/>
      <c r="M120" s="5"/>
      <c r="N120" s="5"/>
      <c r="O120" s="2"/>
      <c r="P120" s="7"/>
      <c r="Q120" s="2"/>
      <c r="R120" s="2"/>
      <c r="S120" s="2"/>
      <c r="T120" s="2"/>
      <c r="U120" s="2"/>
      <c r="V120" s="2"/>
    </row>
    <row r="121" spans="1:22" ht="12.75" customHeight="1" x14ac:dyDescent="0.2">
      <c r="A121" s="10"/>
      <c r="B121" s="1"/>
      <c r="C121" s="1"/>
      <c r="D121" s="1"/>
      <c r="E121" s="2"/>
      <c r="F121" s="1"/>
      <c r="G121" s="10"/>
      <c r="H121" s="10"/>
      <c r="I121" s="10"/>
      <c r="J121" s="4"/>
      <c r="K121" s="11"/>
      <c r="L121" s="11"/>
      <c r="M121" s="5"/>
      <c r="N121" s="5"/>
      <c r="O121" s="2"/>
      <c r="P121" s="7"/>
      <c r="Q121" s="2"/>
      <c r="R121" s="2"/>
      <c r="S121" s="2"/>
      <c r="T121" s="2"/>
      <c r="U121" s="2"/>
      <c r="V121" s="2"/>
    </row>
    <row r="122" spans="1:22" ht="12.75" customHeight="1" x14ac:dyDescent="0.2">
      <c r="A122" s="10"/>
      <c r="B122" s="1"/>
      <c r="C122" s="1"/>
      <c r="D122" s="1"/>
      <c r="E122" s="2"/>
      <c r="F122" s="1"/>
      <c r="G122" s="10"/>
      <c r="H122" s="10"/>
      <c r="I122" s="10"/>
      <c r="J122" s="4"/>
      <c r="K122" s="11"/>
      <c r="L122" s="11"/>
      <c r="M122" s="5"/>
      <c r="N122" s="5"/>
      <c r="O122" s="2"/>
      <c r="P122" s="7"/>
      <c r="Q122" s="2"/>
      <c r="R122" s="2"/>
      <c r="S122" s="2"/>
      <c r="T122" s="2"/>
      <c r="U122" s="2"/>
      <c r="V122" s="2"/>
    </row>
    <row r="123" spans="1:22" ht="12.75" customHeight="1" x14ac:dyDescent="0.2">
      <c r="A123" s="10"/>
      <c r="B123" s="1"/>
      <c r="C123" s="1"/>
      <c r="D123" s="1"/>
      <c r="E123" s="2"/>
      <c r="F123" s="1"/>
      <c r="G123" s="10"/>
      <c r="H123" s="10"/>
      <c r="I123" s="10"/>
      <c r="J123" s="4"/>
      <c r="K123" s="11"/>
      <c r="L123" s="11"/>
      <c r="M123" s="5"/>
      <c r="N123" s="5"/>
      <c r="O123" s="2"/>
      <c r="P123" s="7"/>
      <c r="Q123" s="2"/>
      <c r="R123" s="2"/>
      <c r="S123" s="2"/>
      <c r="T123" s="2"/>
      <c r="U123" s="2"/>
      <c r="V123" s="2"/>
    </row>
    <row r="124" spans="1:22" ht="12.75" customHeight="1" x14ac:dyDescent="0.2">
      <c r="A124" s="10"/>
      <c r="B124" s="1"/>
      <c r="C124" s="1"/>
      <c r="D124" s="1"/>
      <c r="E124" s="2"/>
      <c r="F124" s="1"/>
      <c r="G124" s="10"/>
      <c r="H124" s="10"/>
      <c r="I124" s="10"/>
      <c r="J124" s="4"/>
      <c r="K124" s="11"/>
      <c r="L124" s="11"/>
      <c r="M124" s="5"/>
      <c r="N124" s="5"/>
      <c r="O124" s="2"/>
      <c r="P124" s="7"/>
      <c r="Q124" s="2"/>
      <c r="R124" s="2"/>
      <c r="S124" s="2"/>
      <c r="T124" s="2"/>
      <c r="U124" s="2"/>
      <c r="V124" s="2"/>
    </row>
    <row r="125" spans="1:22" ht="12.75" customHeight="1" x14ac:dyDescent="0.2">
      <c r="A125" s="10"/>
      <c r="B125" s="1"/>
      <c r="C125" s="1"/>
      <c r="D125" s="1"/>
      <c r="E125" s="2"/>
      <c r="F125" s="1"/>
      <c r="G125" s="10"/>
      <c r="H125" s="10"/>
      <c r="I125" s="10"/>
      <c r="J125" s="4"/>
      <c r="K125" s="11"/>
      <c r="L125" s="11"/>
      <c r="M125" s="5"/>
      <c r="N125" s="5"/>
      <c r="O125" s="2"/>
      <c r="P125" s="7"/>
      <c r="Q125" s="2"/>
      <c r="R125" s="2"/>
      <c r="S125" s="2"/>
      <c r="T125" s="2"/>
      <c r="U125" s="2"/>
      <c r="V125" s="2"/>
    </row>
    <row r="126" spans="1:22" ht="12.75" customHeight="1" x14ac:dyDescent="0.2">
      <c r="A126" s="10"/>
      <c r="B126" s="1"/>
      <c r="C126" s="1"/>
      <c r="D126" s="1"/>
      <c r="E126" s="2"/>
      <c r="F126" s="1"/>
      <c r="G126" s="10"/>
      <c r="H126" s="10"/>
      <c r="I126" s="10"/>
      <c r="J126" s="4"/>
      <c r="K126" s="11"/>
      <c r="L126" s="11"/>
      <c r="M126" s="5"/>
      <c r="N126" s="5"/>
      <c r="O126" s="2"/>
      <c r="P126" s="7"/>
      <c r="Q126" s="2"/>
      <c r="R126" s="2"/>
      <c r="S126" s="2"/>
      <c r="T126" s="2"/>
      <c r="U126" s="2"/>
      <c r="V126" s="2"/>
    </row>
    <row r="127" spans="1:22" ht="12.75" customHeight="1" x14ac:dyDescent="0.2">
      <c r="A127" s="10"/>
      <c r="B127" s="1"/>
      <c r="C127" s="1"/>
      <c r="D127" s="1"/>
      <c r="E127" s="2"/>
      <c r="F127" s="1"/>
      <c r="G127" s="10"/>
      <c r="H127" s="10"/>
      <c r="I127" s="10"/>
      <c r="J127" s="4"/>
      <c r="K127" s="11"/>
      <c r="L127" s="11"/>
      <c r="M127" s="5"/>
      <c r="N127" s="5"/>
      <c r="O127" s="2"/>
      <c r="P127" s="7"/>
      <c r="Q127" s="2"/>
      <c r="R127" s="2"/>
      <c r="S127" s="2"/>
      <c r="T127" s="2"/>
      <c r="U127" s="2"/>
      <c r="V127" s="2"/>
    </row>
    <row r="128" spans="1:22" ht="12.75" customHeight="1" x14ac:dyDescent="0.2">
      <c r="A128" s="10"/>
      <c r="B128" s="1"/>
      <c r="C128" s="1"/>
      <c r="D128" s="1"/>
      <c r="E128" s="2"/>
      <c r="F128" s="1"/>
      <c r="G128" s="10"/>
      <c r="H128" s="10"/>
      <c r="I128" s="10"/>
      <c r="J128" s="4"/>
      <c r="K128" s="11"/>
      <c r="L128" s="11"/>
      <c r="M128" s="5"/>
      <c r="N128" s="5"/>
      <c r="O128" s="2"/>
      <c r="P128" s="7"/>
      <c r="Q128" s="2"/>
      <c r="R128" s="2"/>
      <c r="S128" s="2"/>
      <c r="T128" s="2"/>
      <c r="U128" s="2"/>
      <c r="V128" s="2"/>
    </row>
    <row r="129" spans="1:22" ht="12.75" customHeight="1" x14ac:dyDescent="0.2">
      <c r="A129" s="10"/>
      <c r="B129" s="1"/>
      <c r="C129" s="1"/>
      <c r="D129" s="1"/>
      <c r="E129" s="2"/>
      <c r="F129" s="1"/>
      <c r="G129" s="10"/>
      <c r="H129" s="10"/>
      <c r="I129" s="10"/>
      <c r="J129" s="4"/>
      <c r="K129" s="11"/>
      <c r="L129" s="11"/>
      <c r="M129" s="5"/>
      <c r="N129" s="5"/>
      <c r="O129" s="2"/>
      <c r="P129" s="7"/>
      <c r="Q129" s="2"/>
      <c r="R129" s="2"/>
      <c r="S129" s="2"/>
      <c r="T129" s="2"/>
      <c r="U129" s="2"/>
      <c r="V129" s="2"/>
    </row>
    <row r="130" spans="1:22" ht="12.75" customHeight="1" x14ac:dyDescent="0.2">
      <c r="A130" s="10"/>
      <c r="B130" s="1"/>
      <c r="C130" s="1"/>
      <c r="D130" s="1"/>
      <c r="E130" s="2"/>
      <c r="F130" s="1"/>
      <c r="G130" s="10"/>
      <c r="H130" s="10"/>
      <c r="I130" s="10"/>
      <c r="J130" s="4"/>
      <c r="K130" s="11"/>
      <c r="L130" s="11"/>
      <c r="M130" s="5"/>
      <c r="N130" s="5"/>
      <c r="O130" s="2"/>
      <c r="P130" s="7"/>
      <c r="Q130" s="2"/>
      <c r="R130" s="2"/>
      <c r="S130" s="2"/>
      <c r="T130" s="2"/>
      <c r="U130" s="2"/>
      <c r="V130" s="2"/>
    </row>
    <row r="131" spans="1:22" ht="12.75" customHeight="1" x14ac:dyDescent="0.2">
      <c r="A131" s="10"/>
      <c r="B131" s="1"/>
      <c r="C131" s="1"/>
      <c r="D131" s="1"/>
      <c r="E131" s="2"/>
      <c r="F131" s="1"/>
      <c r="G131" s="10"/>
      <c r="H131" s="10"/>
      <c r="I131" s="10"/>
      <c r="J131" s="4"/>
      <c r="K131" s="11"/>
      <c r="L131" s="11"/>
      <c r="M131" s="5"/>
      <c r="N131" s="5"/>
      <c r="O131" s="2"/>
      <c r="P131" s="7"/>
      <c r="Q131" s="2"/>
      <c r="R131" s="2"/>
      <c r="S131" s="2"/>
      <c r="T131" s="2"/>
      <c r="U131" s="2"/>
      <c r="V131" s="2"/>
    </row>
    <row r="132" spans="1:22" ht="12.75" customHeight="1" x14ac:dyDescent="0.2">
      <c r="A132" s="10"/>
      <c r="B132" s="1"/>
      <c r="C132" s="1"/>
      <c r="D132" s="1"/>
      <c r="E132" s="2"/>
      <c r="F132" s="1"/>
      <c r="G132" s="10"/>
      <c r="H132" s="10"/>
      <c r="I132" s="10"/>
      <c r="J132" s="4"/>
      <c r="K132" s="11"/>
      <c r="L132" s="11"/>
      <c r="M132" s="5"/>
      <c r="N132" s="5"/>
      <c r="O132" s="2"/>
      <c r="P132" s="7"/>
      <c r="Q132" s="2"/>
      <c r="R132" s="2"/>
      <c r="S132" s="2"/>
      <c r="T132" s="2"/>
      <c r="U132" s="2"/>
      <c r="V132" s="2"/>
    </row>
    <row r="133" spans="1:22" ht="12.75" customHeight="1" x14ac:dyDescent="0.2">
      <c r="A133" s="10"/>
      <c r="B133" s="1"/>
      <c r="C133" s="1"/>
      <c r="D133" s="1"/>
      <c r="E133" s="2"/>
      <c r="F133" s="1"/>
      <c r="G133" s="10"/>
      <c r="H133" s="10"/>
      <c r="I133" s="10"/>
      <c r="J133" s="4"/>
      <c r="K133" s="11"/>
      <c r="L133" s="11"/>
      <c r="M133" s="5"/>
      <c r="N133" s="5"/>
      <c r="O133" s="2"/>
      <c r="P133" s="7"/>
      <c r="Q133" s="2"/>
      <c r="R133" s="2"/>
      <c r="S133" s="2"/>
      <c r="T133" s="2"/>
      <c r="U133" s="2"/>
      <c r="V133" s="2"/>
    </row>
    <row r="134" spans="1:22" ht="12.75" customHeight="1" x14ac:dyDescent="0.2">
      <c r="A134" s="10"/>
      <c r="B134" s="1"/>
      <c r="C134" s="1"/>
      <c r="D134" s="1"/>
      <c r="E134" s="2"/>
      <c r="F134" s="1"/>
      <c r="G134" s="10"/>
      <c r="H134" s="10"/>
      <c r="I134" s="10"/>
      <c r="J134" s="4"/>
      <c r="K134" s="11"/>
      <c r="L134" s="11"/>
      <c r="M134" s="5"/>
      <c r="N134" s="5"/>
      <c r="O134" s="2"/>
      <c r="P134" s="7"/>
      <c r="Q134" s="2"/>
      <c r="R134" s="2"/>
      <c r="S134" s="2"/>
      <c r="T134" s="2"/>
      <c r="U134" s="2"/>
      <c r="V134" s="2"/>
    </row>
    <row r="135" spans="1:22" ht="12.75" customHeight="1" x14ac:dyDescent="0.2">
      <c r="A135" s="10"/>
      <c r="B135" s="1"/>
      <c r="C135" s="1"/>
      <c r="D135" s="1"/>
      <c r="E135" s="2"/>
      <c r="F135" s="1"/>
      <c r="G135" s="10"/>
      <c r="H135" s="10"/>
      <c r="I135" s="10"/>
      <c r="J135" s="4"/>
      <c r="K135" s="11"/>
      <c r="L135" s="11"/>
      <c r="M135" s="5"/>
      <c r="N135" s="5"/>
      <c r="O135" s="2"/>
      <c r="P135" s="7"/>
      <c r="Q135" s="2"/>
      <c r="R135" s="2"/>
      <c r="S135" s="2"/>
      <c r="T135" s="2"/>
      <c r="U135" s="2"/>
      <c r="V135" s="2"/>
    </row>
    <row r="136" spans="1:22" ht="12.75" customHeight="1" x14ac:dyDescent="0.2">
      <c r="A136" s="10"/>
      <c r="B136" s="1"/>
      <c r="C136" s="1"/>
      <c r="D136" s="1"/>
      <c r="E136" s="2"/>
      <c r="F136" s="1"/>
      <c r="G136" s="10"/>
      <c r="H136" s="10"/>
      <c r="I136" s="10"/>
      <c r="J136" s="4"/>
      <c r="K136" s="11"/>
      <c r="L136" s="11"/>
      <c r="M136" s="5"/>
      <c r="N136" s="5"/>
      <c r="O136" s="2"/>
      <c r="P136" s="7"/>
      <c r="Q136" s="2"/>
      <c r="R136" s="2"/>
      <c r="S136" s="2"/>
      <c r="T136" s="2"/>
      <c r="U136" s="2"/>
      <c r="V136" s="2"/>
    </row>
    <row r="137" spans="1:22" ht="12.75" customHeight="1" x14ac:dyDescent="0.2">
      <c r="A137" s="10"/>
      <c r="B137" s="1"/>
      <c r="C137" s="1"/>
      <c r="D137" s="1"/>
      <c r="E137" s="2"/>
      <c r="F137" s="1"/>
      <c r="G137" s="10"/>
      <c r="H137" s="10"/>
      <c r="I137" s="10"/>
      <c r="J137" s="4"/>
      <c r="K137" s="11"/>
      <c r="L137" s="11"/>
      <c r="M137" s="5"/>
      <c r="N137" s="5"/>
      <c r="O137" s="2"/>
      <c r="P137" s="7"/>
      <c r="Q137" s="2"/>
      <c r="R137" s="2"/>
      <c r="S137" s="2"/>
      <c r="T137" s="2"/>
      <c r="U137" s="2"/>
      <c r="V137" s="2"/>
    </row>
    <row r="138" spans="1:22" ht="12.75" customHeight="1" x14ac:dyDescent="0.2">
      <c r="A138" s="10"/>
      <c r="B138" s="1"/>
      <c r="C138" s="1"/>
      <c r="D138" s="1"/>
      <c r="E138" s="2"/>
      <c r="F138" s="1"/>
      <c r="G138" s="10"/>
      <c r="H138" s="10"/>
      <c r="I138" s="10"/>
      <c r="J138" s="4"/>
      <c r="K138" s="11"/>
      <c r="L138" s="11"/>
      <c r="M138" s="5"/>
      <c r="N138" s="5"/>
      <c r="O138" s="2"/>
      <c r="P138" s="7"/>
      <c r="Q138" s="2"/>
      <c r="R138" s="2"/>
      <c r="S138" s="2"/>
      <c r="T138" s="2"/>
      <c r="U138" s="2"/>
      <c r="V138" s="2"/>
    </row>
    <row r="139" spans="1:22" ht="12.75" customHeight="1" x14ac:dyDescent="0.2">
      <c r="A139" s="10"/>
      <c r="B139" s="1"/>
      <c r="C139" s="1"/>
      <c r="D139" s="1"/>
      <c r="E139" s="2"/>
      <c r="F139" s="1"/>
      <c r="G139" s="10"/>
      <c r="H139" s="10"/>
      <c r="I139" s="10"/>
      <c r="J139" s="4"/>
      <c r="K139" s="11"/>
      <c r="L139" s="11"/>
      <c r="M139" s="5"/>
      <c r="N139" s="5"/>
      <c r="O139" s="2"/>
      <c r="P139" s="7"/>
      <c r="Q139" s="2"/>
      <c r="R139" s="2"/>
      <c r="S139" s="2"/>
      <c r="T139" s="2"/>
      <c r="U139" s="2"/>
      <c r="V139" s="2"/>
    </row>
    <row r="140" spans="1:22" ht="12.75" customHeight="1" x14ac:dyDescent="0.2">
      <c r="A140" s="10"/>
      <c r="B140" s="1"/>
      <c r="C140" s="1"/>
      <c r="D140" s="1"/>
      <c r="E140" s="2"/>
      <c r="F140" s="1"/>
      <c r="G140" s="10"/>
      <c r="H140" s="10"/>
      <c r="I140" s="10"/>
      <c r="J140" s="4"/>
      <c r="K140" s="11"/>
      <c r="L140" s="11"/>
      <c r="M140" s="5"/>
      <c r="N140" s="5"/>
      <c r="O140" s="2"/>
      <c r="P140" s="7"/>
      <c r="Q140" s="2"/>
      <c r="R140" s="2"/>
      <c r="S140" s="2"/>
      <c r="T140" s="2"/>
      <c r="U140" s="2"/>
      <c r="V140" s="2"/>
    </row>
    <row r="141" spans="1:22" ht="12.75" customHeight="1" x14ac:dyDescent="0.2">
      <c r="A141" s="10"/>
      <c r="B141" s="1"/>
      <c r="C141" s="1"/>
      <c r="D141" s="1"/>
      <c r="E141" s="2"/>
      <c r="F141" s="1"/>
      <c r="G141" s="10"/>
      <c r="H141" s="10"/>
      <c r="I141" s="10"/>
      <c r="J141" s="4"/>
      <c r="K141" s="11"/>
      <c r="L141" s="11"/>
      <c r="M141" s="5"/>
      <c r="N141" s="5"/>
      <c r="O141" s="2"/>
      <c r="P141" s="7"/>
      <c r="Q141" s="2"/>
      <c r="R141" s="2"/>
      <c r="S141" s="2"/>
      <c r="T141" s="2"/>
      <c r="U141" s="2"/>
      <c r="V141" s="2"/>
    </row>
    <row r="142" spans="1:22" ht="12.75" customHeight="1" x14ac:dyDescent="0.2">
      <c r="A142" s="10"/>
      <c r="B142" s="1"/>
      <c r="C142" s="1"/>
      <c r="D142" s="1"/>
      <c r="E142" s="2"/>
      <c r="F142" s="1"/>
      <c r="G142" s="10"/>
      <c r="H142" s="10"/>
      <c r="I142" s="10"/>
      <c r="J142" s="4"/>
      <c r="K142" s="11"/>
      <c r="L142" s="11"/>
      <c r="M142" s="5"/>
      <c r="N142" s="5"/>
      <c r="O142" s="2"/>
      <c r="P142" s="7"/>
      <c r="Q142" s="2"/>
      <c r="R142" s="2"/>
      <c r="S142" s="2"/>
      <c r="T142" s="2"/>
      <c r="U142" s="2"/>
      <c r="V142" s="2"/>
    </row>
    <row r="143" spans="1:22" ht="12.75" customHeight="1" x14ac:dyDescent="0.2">
      <c r="A143" s="10"/>
      <c r="B143" s="1"/>
      <c r="C143" s="1"/>
      <c r="D143" s="1"/>
      <c r="E143" s="2"/>
      <c r="F143" s="1"/>
      <c r="G143" s="10"/>
      <c r="H143" s="10"/>
      <c r="I143" s="10"/>
      <c r="J143" s="4"/>
      <c r="K143" s="11"/>
      <c r="L143" s="11"/>
      <c r="M143" s="5"/>
      <c r="N143" s="5"/>
      <c r="O143" s="2"/>
      <c r="P143" s="7"/>
      <c r="Q143" s="2"/>
      <c r="R143" s="2"/>
      <c r="S143" s="2"/>
      <c r="T143" s="2"/>
      <c r="U143" s="2"/>
      <c r="V143" s="2"/>
    </row>
    <row r="144" spans="1:22" ht="12.75" customHeight="1" x14ac:dyDescent="0.2">
      <c r="A144" s="10"/>
      <c r="B144" s="1"/>
      <c r="C144" s="1"/>
      <c r="D144" s="1"/>
      <c r="E144" s="2"/>
      <c r="F144" s="1"/>
      <c r="G144" s="10"/>
      <c r="H144" s="10"/>
      <c r="I144" s="10"/>
      <c r="J144" s="4"/>
      <c r="K144" s="11"/>
      <c r="L144" s="11"/>
      <c r="M144" s="5"/>
      <c r="N144" s="5"/>
      <c r="O144" s="2"/>
      <c r="P144" s="7"/>
      <c r="Q144" s="2"/>
      <c r="R144" s="2"/>
      <c r="S144" s="2"/>
      <c r="T144" s="2"/>
      <c r="U144" s="2"/>
      <c r="V144" s="2"/>
    </row>
    <row r="145" spans="1:22" ht="12.75" customHeight="1" x14ac:dyDescent="0.2">
      <c r="A145" s="10"/>
      <c r="B145" s="1"/>
      <c r="C145" s="1"/>
      <c r="D145" s="1"/>
      <c r="E145" s="2"/>
      <c r="F145" s="1"/>
      <c r="G145" s="10"/>
      <c r="H145" s="10"/>
      <c r="I145" s="10"/>
      <c r="J145" s="4"/>
      <c r="K145" s="11"/>
      <c r="L145" s="11"/>
      <c r="M145" s="5"/>
      <c r="N145" s="5"/>
      <c r="O145" s="2"/>
      <c r="P145" s="7"/>
      <c r="Q145" s="2"/>
      <c r="R145" s="2"/>
      <c r="S145" s="2"/>
      <c r="T145" s="2"/>
      <c r="U145" s="2"/>
      <c r="V145" s="2"/>
    </row>
    <row r="146" spans="1:22" ht="12.75" customHeight="1" x14ac:dyDescent="0.2">
      <c r="A146" s="10"/>
      <c r="B146" s="1"/>
      <c r="C146" s="1"/>
      <c r="D146" s="1"/>
      <c r="E146" s="2"/>
      <c r="F146" s="1"/>
      <c r="G146" s="10"/>
      <c r="H146" s="10"/>
      <c r="I146" s="10"/>
      <c r="J146" s="4"/>
      <c r="K146" s="11"/>
      <c r="L146" s="11"/>
      <c r="M146" s="5"/>
      <c r="N146" s="5"/>
      <c r="O146" s="2"/>
      <c r="P146" s="7"/>
      <c r="Q146" s="2"/>
      <c r="R146" s="2"/>
      <c r="S146" s="2"/>
      <c r="T146" s="2"/>
      <c r="U146" s="2"/>
      <c r="V146" s="2"/>
    </row>
    <row r="147" spans="1:22" ht="12.75" customHeight="1" x14ac:dyDescent="0.2">
      <c r="A147" s="10"/>
      <c r="B147" s="1"/>
      <c r="C147" s="1"/>
      <c r="D147" s="1"/>
      <c r="E147" s="2"/>
      <c r="F147" s="1"/>
      <c r="G147" s="10"/>
      <c r="H147" s="10"/>
      <c r="I147" s="10"/>
      <c r="J147" s="4"/>
      <c r="K147" s="11"/>
      <c r="L147" s="11"/>
      <c r="M147" s="5"/>
      <c r="N147" s="5"/>
      <c r="O147" s="2"/>
      <c r="P147" s="7"/>
      <c r="Q147" s="2"/>
      <c r="R147" s="2"/>
      <c r="S147" s="2"/>
      <c r="T147" s="2"/>
      <c r="U147" s="2"/>
      <c r="V147" s="2"/>
    </row>
    <row r="148" spans="1:22" ht="12.75" customHeight="1" x14ac:dyDescent="0.2">
      <c r="A148" s="10"/>
      <c r="B148" s="1"/>
      <c r="C148" s="1"/>
      <c r="D148" s="1"/>
      <c r="E148" s="2"/>
      <c r="F148" s="1"/>
      <c r="G148" s="10"/>
      <c r="H148" s="10"/>
      <c r="I148" s="10"/>
      <c r="J148" s="4"/>
      <c r="K148" s="11"/>
      <c r="L148" s="11"/>
      <c r="M148" s="5"/>
      <c r="N148" s="5"/>
      <c r="O148" s="2"/>
      <c r="P148" s="7"/>
      <c r="Q148" s="2"/>
      <c r="R148" s="2"/>
      <c r="S148" s="2"/>
      <c r="T148" s="2"/>
      <c r="U148" s="2"/>
      <c r="V148" s="2"/>
    </row>
    <row r="149" spans="1:22" ht="12.75" customHeight="1" x14ac:dyDescent="0.2">
      <c r="A149" s="10"/>
      <c r="B149" s="1"/>
      <c r="C149" s="1"/>
      <c r="D149" s="1"/>
      <c r="E149" s="2"/>
      <c r="F149" s="1"/>
      <c r="G149" s="10"/>
      <c r="H149" s="10"/>
      <c r="I149" s="10"/>
      <c r="J149" s="4"/>
      <c r="K149" s="11"/>
      <c r="L149" s="11"/>
      <c r="M149" s="5"/>
      <c r="N149" s="5"/>
      <c r="O149" s="2"/>
      <c r="P149" s="7"/>
      <c r="Q149" s="2"/>
      <c r="R149" s="2"/>
      <c r="S149" s="2"/>
      <c r="T149" s="2"/>
      <c r="U149" s="2"/>
      <c r="V149" s="2"/>
    </row>
    <row r="150" spans="1:22" ht="12.75" customHeight="1" x14ac:dyDescent="0.2">
      <c r="A150" s="10"/>
      <c r="B150" s="1"/>
      <c r="C150" s="1"/>
      <c r="D150" s="1"/>
      <c r="E150" s="2"/>
      <c r="F150" s="1"/>
      <c r="G150" s="10"/>
      <c r="H150" s="10"/>
      <c r="I150" s="10"/>
      <c r="J150" s="4"/>
      <c r="K150" s="11"/>
      <c r="L150" s="11"/>
      <c r="M150" s="5"/>
      <c r="N150" s="5"/>
      <c r="O150" s="2"/>
      <c r="P150" s="7"/>
      <c r="Q150" s="2"/>
      <c r="R150" s="2"/>
      <c r="S150" s="2"/>
      <c r="T150" s="2"/>
      <c r="U150" s="2"/>
      <c r="V150" s="2"/>
    </row>
    <row r="151" spans="1:22" ht="12.75" customHeight="1" x14ac:dyDescent="0.2">
      <c r="A151" s="10"/>
      <c r="B151" s="1"/>
      <c r="C151" s="1"/>
      <c r="D151" s="1"/>
      <c r="E151" s="2"/>
      <c r="F151" s="1"/>
      <c r="G151" s="10"/>
      <c r="H151" s="10"/>
      <c r="I151" s="10"/>
      <c r="J151" s="4"/>
      <c r="K151" s="11"/>
      <c r="L151" s="11"/>
      <c r="M151" s="5"/>
      <c r="N151" s="5"/>
      <c r="O151" s="2"/>
      <c r="P151" s="7"/>
      <c r="Q151" s="2"/>
      <c r="R151" s="2"/>
      <c r="S151" s="2"/>
      <c r="T151" s="2"/>
      <c r="U151" s="2"/>
      <c r="V151" s="2"/>
    </row>
    <row r="152" spans="1:22" ht="12.75" customHeight="1" x14ac:dyDescent="0.2">
      <c r="A152" s="10"/>
      <c r="B152" s="1"/>
      <c r="C152" s="1"/>
      <c r="D152" s="1"/>
      <c r="E152" s="2"/>
      <c r="F152" s="1"/>
      <c r="G152" s="10"/>
      <c r="H152" s="10"/>
      <c r="I152" s="10"/>
      <c r="J152" s="4"/>
      <c r="K152" s="11"/>
      <c r="L152" s="11"/>
      <c r="M152" s="5"/>
      <c r="N152" s="5"/>
      <c r="O152" s="2"/>
      <c r="P152" s="7"/>
      <c r="Q152" s="2"/>
      <c r="R152" s="2"/>
      <c r="S152" s="2"/>
      <c r="T152" s="2"/>
      <c r="U152" s="2"/>
      <c r="V152" s="2"/>
    </row>
    <row r="153" spans="1:22" ht="12.75" customHeight="1" x14ac:dyDescent="0.2">
      <c r="A153" s="10"/>
      <c r="B153" s="1"/>
      <c r="C153" s="1"/>
      <c r="D153" s="1"/>
      <c r="E153" s="2"/>
      <c r="F153" s="1"/>
      <c r="G153" s="10"/>
      <c r="H153" s="10"/>
      <c r="I153" s="10"/>
      <c r="J153" s="4"/>
      <c r="K153" s="11"/>
      <c r="L153" s="11"/>
      <c r="M153" s="5"/>
      <c r="N153" s="5"/>
      <c r="O153" s="2"/>
      <c r="P153" s="7"/>
      <c r="Q153" s="2"/>
      <c r="R153" s="2"/>
      <c r="S153" s="2"/>
      <c r="T153" s="2"/>
      <c r="U153" s="2"/>
      <c r="V153" s="2"/>
    </row>
    <row r="154" spans="1:22" ht="12.75" customHeight="1" x14ac:dyDescent="0.2">
      <c r="A154" s="10"/>
      <c r="B154" s="1"/>
      <c r="C154" s="1"/>
      <c r="D154" s="1"/>
      <c r="E154" s="2"/>
      <c r="F154" s="1"/>
      <c r="G154" s="10"/>
      <c r="H154" s="10"/>
      <c r="I154" s="10"/>
      <c r="J154" s="4"/>
      <c r="K154" s="11"/>
      <c r="L154" s="11"/>
      <c r="M154" s="5"/>
      <c r="N154" s="5"/>
      <c r="O154" s="2"/>
      <c r="P154" s="7"/>
      <c r="Q154" s="2"/>
      <c r="R154" s="2"/>
      <c r="S154" s="2"/>
      <c r="T154" s="2"/>
      <c r="U154" s="2"/>
      <c r="V154" s="2"/>
    </row>
    <row r="155" spans="1:22" ht="12.75" customHeight="1" x14ac:dyDescent="0.2">
      <c r="A155" s="10"/>
      <c r="B155" s="1"/>
      <c r="C155" s="1"/>
      <c r="D155" s="1"/>
      <c r="E155" s="2"/>
      <c r="F155" s="1"/>
      <c r="G155" s="10"/>
      <c r="H155" s="10"/>
      <c r="I155" s="10"/>
      <c r="J155" s="4"/>
      <c r="K155" s="11"/>
      <c r="L155" s="11"/>
      <c r="M155" s="5"/>
      <c r="N155" s="5"/>
      <c r="O155" s="2"/>
      <c r="P155" s="7"/>
      <c r="Q155" s="2"/>
      <c r="R155" s="2"/>
      <c r="S155" s="2"/>
      <c r="T155" s="2"/>
      <c r="U155" s="2"/>
      <c r="V155" s="2"/>
    </row>
    <row r="156" spans="1:22" ht="12.75" customHeight="1" x14ac:dyDescent="0.2">
      <c r="A156" s="10"/>
      <c r="B156" s="1"/>
      <c r="C156" s="1"/>
      <c r="D156" s="1"/>
      <c r="E156" s="2"/>
      <c r="F156" s="1"/>
      <c r="G156" s="10"/>
      <c r="H156" s="10"/>
      <c r="I156" s="10"/>
      <c r="J156" s="4"/>
      <c r="K156" s="11"/>
      <c r="L156" s="11"/>
      <c r="M156" s="5"/>
      <c r="N156" s="5"/>
      <c r="O156" s="2"/>
      <c r="P156" s="7"/>
      <c r="Q156" s="2"/>
      <c r="R156" s="2"/>
      <c r="S156" s="2"/>
      <c r="T156" s="2"/>
      <c r="U156" s="2"/>
      <c r="V156" s="2"/>
    </row>
    <row r="157" spans="1:22" ht="12.75" customHeight="1" x14ac:dyDescent="0.2">
      <c r="A157" s="10"/>
      <c r="B157" s="1"/>
      <c r="C157" s="1"/>
      <c r="D157" s="1"/>
      <c r="E157" s="2"/>
      <c r="F157" s="1"/>
      <c r="G157" s="10"/>
      <c r="H157" s="10"/>
      <c r="I157" s="10"/>
      <c r="J157" s="4"/>
      <c r="K157" s="11"/>
      <c r="L157" s="11"/>
      <c r="M157" s="5"/>
      <c r="N157" s="5"/>
      <c r="O157" s="2"/>
      <c r="P157" s="7"/>
      <c r="Q157" s="2"/>
      <c r="R157" s="2"/>
      <c r="S157" s="2"/>
      <c r="T157" s="2"/>
      <c r="U157" s="2"/>
      <c r="V157" s="2"/>
    </row>
    <row r="158" spans="1:22" ht="12.75" customHeight="1" x14ac:dyDescent="0.2">
      <c r="A158" s="10"/>
      <c r="B158" s="1"/>
      <c r="C158" s="1"/>
      <c r="D158" s="1"/>
      <c r="E158" s="2"/>
      <c r="F158" s="1"/>
      <c r="G158" s="10"/>
      <c r="H158" s="10"/>
      <c r="I158" s="10"/>
      <c r="J158" s="4"/>
      <c r="K158" s="11"/>
      <c r="L158" s="11"/>
      <c r="M158" s="5"/>
      <c r="N158" s="5"/>
      <c r="O158" s="2"/>
      <c r="P158" s="7"/>
      <c r="Q158" s="2"/>
      <c r="R158" s="2"/>
      <c r="S158" s="2"/>
      <c r="T158" s="2"/>
      <c r="U158" s="2"/>
      <c r="V158" s="2"/>
    </row>
    <row r="159" spans="1:22" ht="12.75" customHeight="1" x14ac:dyDescent="0.2">
      <c r="A159" s="10"/>
      <c r="B159" s="1"/>
      <c r="C159" s="1"/>
      <c r="D159" s="1"/>
      <c r="E159" s="2"/>
      <c r="F159" s="1"/>
      <c r="G159" s="10"/>
      <c r="H159" s="10"/>
      <c r="I159" s="10"/>
      <c r="J159" s="4"/>
      <c r="K159" s="11"/>
      <c r="L159" s="11"/>
      <c r="M159" s="5"/>
      <c r="N159" s="5"/>
      <c r="O159" s="2"/>
      <c r="P159" s="7"/>
      <c r="Q159" s="2"/>
      <c r="R159" s="2"/>
      <c r="S159" s="2"/>
      <c r="T159" s="2"/>
      <c r="U159" s="2"/>
      <c r="V159" s="2"/>
    </row>
    <row r="160" spans="1:22" ht="12.75" customHeight="1" x14ac:dyDescent="0.2">
      <c r="A160" s="10"/>
      <c r="B160" s="1"/>
      <c r="C160" s="1"/>
      <c r="D160" s="1"/>
      <c r="E160" s="2"/>
      <c r="F160" s="1"/>
      <c r="G160" s="10"/>
      <c r="H160" s="10"/>
      <c r="I160" s="10"/>
      <c r="J160" s="4"/>
      <c r="K160" s="11"/>
      <c r="L160" s="11"/>
      <c r="M160" s="5"/>
      <c r="N160" s="5"/>
      <c r="O160" s="2"/>
      <c r="P160" s="7"/>
      <c r="Q160" s="2"/>
      <c r="R160" s="2"/>
      <c r="S160" s="2"/>
      <c r="T160" s="2"/>
      <c r="U160" s="2"/>
      <c r="V160" s="2"/>
    </row>
    <row r="161" spans="1:22" ht="12.75" customHeight="1" x14ac:dyDescent="0.2">
      <c r="A161" s="10"/>
      <c r="B161" s="1"/>
      <c r="C161" s="1"/>
      <c r="D161" s="1"/>
      <c r="E161" s="2"/>
      <c r="F161" s="1"/>
      <c r="G161" s="10"/>
      <c r="H161" s="10"/>
      <c r="I161" s="10"/>
      <c r="J161" s="4"/>
      <c r="K161" s="11"/>
      <c r="L161" s="11"/>
      <c r="M161" s="5"/>
      <c r="N161" s="5"/>
      <c r="O161" s="2"/>
      <c r="P161" s="7"/>
      <c r="Q161" s="2"/>
      <c r="R161" s="2"/>
      <c r="S161" s="2"/>
      <c r="T161" s="2"/>
      <c r="U161" s="2"/>
      <c r="V161" s="2"/>
    </row>
    <row r="162" spans="1:22" ht="12.75" customHeight="1" x14ac:dyDescent="0.2">
      <c r="A162" s="10"/>
      <c r="B162" s="1"/>
      <c r="C162" s="1"/>
      <c r="D162" s="1"/>
      <c r="E162" s="2"/>
      <c r="F162" s="1"/>
      <c r="G162" s="10"/>
      <c r="H162" s="10"/>
      <c r="I162" s="10"/>
      <c r="J162" s="4"/>
      <c r="K162" s="11"/>
      <c r="L162" s="11"/>
      <c r="M162" s="5"/>
      <c r="N162" s="5"/>
      <c r="O162" s="2"/>
      <c r="P162" s="7"/>
      <c r="Q162" s="2"/>
      <c r="R162" s="2"/>
      <c r="S162" s="2"/>
      <c r="T162" s="2"/>
      <c r="U162" s="2"/>
      <c r="V162" s="2"/>
    </row>
    <row r="163" spans="1:22" ht="12.75" customHeight="1" x14ac:dyDescent="0.2">
      <c r="A163" s="10"/>
      <c r="B163" s="1"/>
      <c r="C163" s="1"/>
      <c r="D163" s="1"/>
      <c r="E163" s="2"/>
      <c r="F163" s="1"/>
      <c r="G163" s="10"/>
      <c r="H163" s="10"/>
      <c r="I163" s="10"/>
      <c r="J163" s="4"/>
      <c r="K163" s="11"/>
      <c r="L163" s="11"/>
      <c r="M163" s="5"/>
      <c r="N163" s="5"/>
      <c r="O163" s="2"/>
      <c r="P163" s="7"/>
      <c r="Q163" s="2"/>
      <c r="R163" s="2"/>
      <c r="S163" s="2"/>
      <c r="T163" s="2"/>
      <c r="U163" s="2"/>
      <c r="V163" s="2"/>
    </row>
    <row r="164" spans="1:22" ht="12.75" customHeight="1" x14ac:dyDescent="0.2">
      <c r="A164" s="10"/>
      <c r="B164" s="1"/>
      <c r="C164" s="1"/>
      <c r="D164" s="1"/>
      <c r="E164" s="2"/>
      <c r="F164" s="1"/>
      <c r="G164" s="10"/>
      <c r="H164" s="10"/>
      <c r="I164" s="10"/>
      <c r="J164" s="4"/>
      <c r="K164" s="11"/>
      <c r="L164" s="11"/>
      <c r="M164" s="5"/>
      <c r="N164" s="5"/>
      <c r="O164" s="2"/>
      <c r="P164" s="7"/>
      <c r="Q164" s="2"/>
      <c r="R164" s="2"/>
      <c r="S164" s="2"/>
      <c r="T164" s="2"/>
      <c r="U164" s="2"/>
      <c r="V164" s="2"/>
    </row>
    <row r="165" spans="1:22" ht="12.75" customHeight="1" x14ac:dyDescent="0.2">
      <c r="A165" s="10"/>
      <c r="B165" s="1"/>
      <c r="C165" s="1"/>
      <c r="D165" s="1"/>
      <c r="E165" s="2"/>
      <c r="F165" s="1"/>
      <c r="G165" s="10"/>
      <c r="H165" s="10"/>
      <c r="I165" s="10"/>
      <c r="J165" s="4"/>
      <c r="K165" s="11"/>
      <c r="L165" s="11"/>
      <c r="M165" s="5"/>
      <c r="N165" s="5"/>
      <c r="O165" s="2"/>
      <c r="P165" s="7"/>
      <c r="Q165" s="2"/>
      <c r="R165" s="2"/>
      <c r="S165" s="2"/>
      <c r="T165" s="2"/>
      <c r="U165" s="2"/>
      <c r="V165" s="2"/>
    </row>
    <row r="166" spans="1:22" ht="12.75" customHeight="1" x14ac:dyDescent="0.2">
      <c r="A166" s="10"/>
      <c r="B166" s="1"/>
      <c r="C166" s="1"/>
      <c r="D166" s="1"/>
      <c r="E166" s="2"/>
      <c r="F166" s="1"/>
      <c r="G166" s="10"/>
      <c r="H166" s="10"/>
      <c r="I166" s="10"/>
      <c r="J166" s="4"/>
      <c r="K166" s="11"/>
      <c r="L166" s="11"/>
      <c r="M166" s="5"/>
      <c r="N166" s="5"/>
      <c r="O166" s="2"/>
      <c r="P166" s="7"/>
      <c r="Q166" s="2"/>
      <c r="R166" s="2"/>
      <c r="S166" s="2"/>
      <c r="T166" s="2"/>
      <c r="U166" s="2"/>
      <c r="V166" s="2"/>
    </row>
    <row r="167" spans="1:22" ht="12.75" customHeight="1" x14ac:dyDescent="0.2">
      <c r="A167" s="10"/>
      <c r="B167" s="1"/>
      <c r="C167" s="1"/>
      <c r="D167" s="1"/>
      <c r="E167" s="2"/>
      <c r="F167" s="1"/>
      <c r="G167" s="10"/>
      <c r="H167" s="10"/>
      <c r="I167" s="10"/>
      <c r="J167" s="4"/>
      <c r="K167" s="11"/>
      <c r="L167" s="11"/>
      <c r="M167" s="5"/>
      <c r="N167" s="5"/>
      <c r="O167" s="2"/>
      <c r="P167" s="7"/>
      <c r="Q167" s="2"/>
      <c r="R167" s="2"/>
      <c r="S167" s="2"/>
      <c r="T167" s="2"/>
      <c r="U167" s="2"/>
      <c r="V167" s="2"/>
    </row>
    <row r="168" spans="1:22" ht="12.75" customHeight="1" x14ac:dyDescent="0.2">
      <c r="A168" s="10"/>
      <c r="B168" s="1"/>
      <c r="C168" s="1"/>
      <c r="D168" s="1"/>
      <c r="E168" s="2"/>
      <c r="F168" s="1"/>
      <c r="G168" s="10"/>
      <c r="H168" s="10"/>
      <c r="I168" s="10"/>
      <c r="J168" s="4"/>
      <c r="K168" s="11"/>
      <c r="L168" s="11"/>
      <c r="M168" s="5"/>
      <c r="N168" s="5"/>
      <c r="O168" s="2"/>
      <c r="P168" s="7"/>
      <c r="Q168" s="2"/>
      <c r="R168" s="2"/>
      <c r="S168" s="2"/>
      <c r="T168" s="2"/>
      <c r="U168" s="2"/>
      <c r="V168" s="2"/>
    </row>
    <row r="169" spans="1:22" ht="12.75" customHeight="1" x14ac:dyDescent="0.2">
      <c r="A169" s="10"/>
      <c r="B169" s="1"/>
      <c r="C169" s="1"/>
      <c r="D169" s="1"/>
      <c r="E169" s="2"/>
      <c r="F169" s="1"/>
      <c r="G169" s="10"/>
      <c r="H169" s="10"/>
      <c r="I169" s="10"/>
      <c r="J169" s="4"/>
      <c r="K169" s="11"/>
      <c r="L169" s="11"/>
      <c r="M169" s="5"/>
      <c r="N169" s="5"/>
      <c r="O169" s="2"/>
      <c r="P169" s="7"/>
      <c r="Q169" s="2"/>
      <c r="R169" s="2"/>
      <c r="S169" s="2"/>
      <c r="T169" s="2"/>
      <c r="U169" s="2"/>
      <c r="V169" s="2"/>
    </row>
    <row r="170" spans="1:22" ht="12.75" customHeight="1" x14ac:dyDescent="0.2">
      <c r="A170" s="10"/>
      <c r="B170" s="1"/>
      <c r="C170" s="1"/>
      <c r="D170" s="1"/>
      <c r="E170" s="2"/>
      <c r="F170" s="1"/>
      <c r="G170" s="10"/>
      <c r="H170" s="10"/>
      <c r="I170" s="10"/>
      <c r="J170" s="4"/>
      <c r="K170" s="11"/>
      <c r="L170" s="11"/>
      <c r="M170" s="5"/>
      <c r="N170" s="5"/>
      <c r="O170" s="2"/>
      <c r="P170" s="7"/>
      <c r="Q170" s="2"/>
      <c r="R170" s="2"/>
      <c r="S170" s="2"/>
      <c r="T170" s="2"/>
      <c r="U170" s="2"/>
      <c r="V170" s="2"/>
    </row>
    <row r="171" spans="1:22" ht="12.75" customHeight="1" x14ac:dyDescent="0.2">
      <c r="A171" s="10"/>
      <c r="B171" s="1"/>
      <c r="C171" s="1"/>
      <c r="D171" s="1"/>
      <c r="E171" s="2"/>
      <c r="F171" s="1"/>
      <c r="G171" s="10"/>
      <c r="H171" s="10"/>
      <c r="I171" s="10"/>
      <c r="J171" s="4"/>
      <c r="K171" s="11"/>
      <c r="L171" s="11"/>
      <c r="M171" s="5"/>
      <c r="N171" s="5"/>
      <c r="O171" s="2"/>
      <c r="P171" s="7"/>
      <c r="Q171" s="2"/>
      <c r="R171" s="2"/>
      <c r="S171" s="2"/>
      <c r="T171" s="2"/>
      <c r="U171" s="2"/>
      <c r="V171" s="2"/>
    </row>
    <row r="172" spans="1:22" ht="12.75" customHeight="1" x14ac:dyDescent="0.2">
      <c r="A172" s="10"/>
      <c r="B172" s="1"/>
      <c r="C172" s="1"/>
      <c r="D172" s="1"/>
      <c r="E172" s="2"/>
      <c r="F172" s="1"/>
      <c r="G172" s="10"/>
      <c r="H172" s="10"/>
      <c r="I172" s="10"/>
      <c r="J172" s="4"/>
      <c r="K172" s="11"/>
      <c r="L172" s="11"/>
      <c r="M172" s="5"/>
      <c r="N172" s="5"/>
      <c r="O172" s="2"/>
      <c r="P172" s="7"/>
      <c r="Q172" s="2"/>
      <c r="R172" s="2"/>
      <c r="S172" s="2"/>
      <c r="T172" s="2"/>
      <c r="U172" s="2"/>
      <c r="V172" s="2"/>
    </row>
    <row r="173" spans="1:22" ht="12.75" customHeight="1" x14ac:dyDescent="0.2">
      <c r="A173" s="10"/>
      <c r="B173" s="1"/>
      <c r="C173" s="1"/>
      <c r="D173" s="1"/>
      <c r="E173" s="2"/>
      <c r="F173" s="1"/>
      <c r="G173" s="10"/>
      <c r="H173" s="10"/>
      <c r="I173" s="10"/>
      <c r="J173" s="4"/>
      <c r="K173" s="11"/>
      <c r="L173" s="11"/>
      <c r="M173" s="5"/>
      <c r="N173" s="5"/>
      <c r="O173" s="2"/>
      <c r="P173" s="7"/>
      <c r="Q173" s="2"/>
      <c r="R173" s="2"/>
      <c r="S173" s="2"/>
      <c r="T173" s="2"/>
      <c r="U173" s="2"/>
      <c r="V173" s="2"/>
    </row>
    <row r="174" spans="1:22" ht="12.75" customHeight="1" x14ac:dyDescent="0.2">
      <c r="A174" s="10"/>
      <c r="B174" s="1"/>
      <c r="C174" s="1"/>
      <c r="D174" s="1"/>
      <c r="E174" s="2"/>
      <c r="F174" s="1"/>
      <c r="G174" s="10"/>
      <c r="H174" s="10"/>
      <c r="I174" s="10"/>
      <c r="J174" s="4"/>
      <c r="K174" s="11"/>
      <c r="L174" s="11"/>
      <c r="M174" s="5"/>
      <c r="N174" s="5"/>
      <c r="O174" s="2"/>
      <c r="P174" s="7"/>
      <c r="Q174" s="2"/>
      <c r="R174" s="2"/>
      <c r="S174" s="2"/>
      <c r="T174" s="2"/>
      <c r="U174" s="2"/>
      <c r="V174" s="2"/>
    </row>
    <row r="175" spans="1:22" ht="12.75" customHeight="1" x14ac:dyDescent="0.2">
      <c r="A175" s="10"/>
      <c r="B175" s="1"/>
      <c r="C175" s="1"/>
      <c r="D175" s="1"/>
      <c r="E175" s="2"/>
      <c r="F175" s="1"/>
      <c r="G175" s="10"/>
      <c r="H175" s="10"/>
      <c r="I175" s="10"/>
      <c r="J175" s="4"/>
      <c r="K175" s="11"/>
      <c r="L175" s="11"/>
      <c r="M175" s="5"/>
      <c r="N175" s="5"/>
      <c r="O175" s="2"/>
      <c r="P175" s="7"/>
      <c r="Q175" s="2"/>
      <c r="R175" s="2"/>
      <c r="S175" s="2"/>
      <c r="T175" s="2"/>
      <c r="U175" s="2"/>
      <c r="V175" s="2"/>
    </row>
    <row r="176" spans="1:22" ht="12.75" customHeight="1" x14ac:dyDescent="0.2">
      <c r="A176" s="10"/>
      <c r="B176" s="1"/>
      <c r="C176" s="1"/>
      <c r="D176" s="1"/>
      <c r="E176" s="2"/>
      <c r="F176" s="1"/>
      <c r="G176" s="10"/>
      <c r="H176" s="10"/>
      <c r="I176" s="10"/>
      <c r="J176" s="4"/>
      <c r="K176" s="11"/>
      <c r="L176" s="11"/>
      <c r="M176" s="5"/>
      <c r="N176" s="5"/>
      <c r="O176" s="2"/>
      <c r="P176" s="7"/>
      <c r="Q176" s="2"/>
      <c r="R176" s="2"/>
      <c r="S176" s="2"/>
      <c r="T176" s="2"/>
      <c r="U176" s="2"/>
      <c r="V176" s="2"/>
    </row>
    <row r="177" spans="1:22" ht="12.75" customHeight="1" x14ac:dyDescent="0.2">
      <c r="A177" s="10"/>
      <c r="B177" s="1"/>
      <c r="C177" s="1"/>
      <c r="D177" s="1"/>
      <c r="E177" s="2"/>
      <c r="F177" s="1"/>
      <c r="G177" s="10"/>
      <c r="H177" s="10"/>
      <c r="I177" s="10"/>
      <c r="J177" s="4"/>
      <c r="K177" s="11"/>
      <c r="L177" s="11"/>
      <c r="M177" s="5"/>
      <c r="N177" s="5"/>
      <c r="O177" s="2"/>
      <c r="P177" s="7"/>
      <c r="Q177" s="2"/>
      <c r="R177" s="2"/>
      <c r="S177" s="2"/>
      <c r="T177" s="2"/>
      <c r="U177" s="2"/>
      <c r="V177" s="2"/>
    </row>
    <row r="178" spans="1:22" ht="12.75" customHeight="1" x14ac:dyDescent="0.2">
      <c r="A178" s="10"/>
      <c r="B178" s="1"/>
      <c r="C178" s="1"/>
      <c r="D178" s="1"/>
      <c r="E178" s="2"/>
      <c r="F178" s="1"/>
      <c r="G178" s="10"/>
      <c r="H178" s="10"/>
      <c r="I178" s="10"/>
      <c r="J178" s="4"/>
      <c r="K178" s="11"/>
      <c r="L178" s="11"/>
      <c r="M178" s="5"/>
      <c r="N178" s="5"/>
      <c r="O178" s="2"/>
      <c r="P178" s="7"/>
      <c r="Q178" s="2"/>
      <c r="R178" s="2"/>
      <c r="S178" s="2"/>
      <c r="T178" s="2"/>
      <c r="U178" s="2"/>
      <c r="V178" s="2"/>
    </row>
    <row r="179" spans="1:22" ht="12.75" customHeight="1" x14ac:dyDescent="0.2">
      <c r="A179" s="10"/>
      <c r="B179" s="1"/>
      <c r="C179" s="1"/>
      <c r="D179" s="1"/>
      <c r="E179" s="2"/>
      <c r="F179" s="1"/>
      <c r="G179" s="10"/>
      <c r="H179" s="10"/>
      <c r="I179" s="10"/>
      <c r="J179" s="4"/>
      <c r="K179" s="11"/>
      <c r="L179" s="11"/>
      <c r="M179" s="5"/>
      <c r="N179" s="5"/>
      <c r="O179" s="2"/>
      <c r="P179" s="7"/>
      <c r="Q179" s="2"/>
      <c r="R179" s="2"/>
      <c r="S179" s="2"/>
      <c r="T179" s="2"/>
      <c r="U179" s="2"/>
      <c r="V179" s="2"/>
    </row>
    <row r="180" spans="1:22" ht="12.75" customHeight="1" x14ac:dyDescent="0.2">
      <c r="A180" s="10"/>
      <c r="B180" s="1"/>
      <c r="C180" s="1"/>
      <c r="D180" s="1"/>
      <c r="E180" s="2"/>
      <c r="F180" s="1"/>
      <c r="G180" s="10"/>
      <c r="H180" s="10"/>
      <c r="I180" s="10"/>
      <c r="J180" s="4"/>
      <c r="K180" s="11"/>
      <c r="L180" s="11"/>
      <c r="M180" s="5"/>
      <c r="N180" s="5"/>
      <c r="O180" s="2"/>
      <c r="P180" s="7"/>
      <c r="Q180" s="2"/>
      <c r="R180" s="2"/>
      <c r="S180" s="2"/>
      <c r="T180" s="2"/>
      <c r="U180" s="2"/>
      <c r="V180" s="2"/>
    </row>
    <row r="181" spans="1:22" ht="12.75" customHeight="1" x14ac:dyDescent="0.2">
      <c r="A181" s="10"/>
      <c r="B181" s="1"/>
      <c r="C181" s="1"/>
      <c r="D181" s="1"/>
      <c r="E181" s="2"/>
      <c r="F181" s="1"/>
      <c r="G181" s="10"/>
      <c r="H181" s="10"/>
      <c r="I181" s="10"/>
      <c r="J181" s="4"/>
      <c r="K181" s="11"/>
      <c r="L181" s="11"/>
      <c r="M181" s="5"/>
      <c r="N181" s="5"/>
      <c r="O181" s="2"/>
      <c r="P181" s="7"/>
      <c r="Q181" s="2"/>
      <c r="R181" s="2"/>
      <c r="S181" s="2"/>
      <c r="T181" s="2"/>
      <c r="U181" s="2"/>
      <c r="V181" s="2"/>
    </row>
    <row r="182" spans="1:22" ht="12.75" customHeight="1" x14ac:dyDescent="0.2">
      <c r="A182" s="10"/>
      <c r="B182" s="1"/>
      <c r="C182" s="1"/>
      <c r="D182" s="1"/>
      <c r="E182" s="2"/>
      <c r="F182" s="1"/>
      <c r="G182" s="10"/>
      <c r="H182" s="10"/>
      <c r="I182" s="10"/>
      <c r="J182" s="4"/>
      <c r="K182" s="11"/>
      <c r="L182" s="11"/>
      <c r="M182" s="5"/>
      <c r="N182" s="5"/>
      <c r="O182" s="2"/>
      <c r="P182" s="7"/>
      <c r="Q182" s="2"/>
      <c r="R182" s="2"/>
      <c r="S182" s="2"/>
      <c r="T182" s="2"/>
      <c r="U182" s="2"/>
      <c r="V182" s="2"/>
    </row>
    <row r="183" spans="1:22" ht="12.75" customHeight="1" x14ac:dyDescent="0.2">
      <c r="A183" s="10"/>
      <c r="B183" s="1"/>
      <c r="C183" s="1"/>
      <c r="D183" s="1"/>
      <c r="E183" s="2"/>
      <c r="F183" s="1"/>
      <c r="G183" s="10"/>
      <c r="H183" s="10"/>
      <c r="I183" s="10"/>
      <c r="J183" s="4"/>
      <c r="K183" s="11"/>
      <c r="L183" s="11"/>
      <c r="M183" s="5"/>
      <c r="N183" s="5"/>
      <c r="O183" s="2"/>
      <c r="P183" s="7"/>
      <c r="Q183" s="2"/>
      <c r="R183" s="2"/>
      <c r="S183" s="2"/>
      <c r="T183" s="2"/>
      <c r="U183" s="2"/>
      <c r="V183" s="2"/>
    </row>
    <row r="184" spans="1:22" ht="12.75" customHeight="1" x14ac:dyDescent="0.2">
      <c r="A184" s="10"/>
      <c r="B184" s="1"/>
      <c r="C184" s="1"/>
      <c r="D184" s="1"/>
      <c r="E184" s="2"/>
      <c r="F184" s="1"/>
      <c r="G184" s="10"/>
      <c r="H184" s="10"/>
      <c r="I184" s="10"/>
      <c r="J184" s="4"/>
      <c r="K184" s="11"/>
      <c r="L184" s="11"/>
      <c r="M184" s="5"/>
      <c r="N184" s="5"/>
      <c r="O184" s="2"/>
      <c r="P184" s="7"/>
      <c r="Q184" s="2"/>
      <c r="R184" s="2"/>
      <c r="S184" s="2"/>
      <c r="T184" s="2"/>
      <c r="U184" s="2"/>
      <c r="V184" s="2"/>
    </row>
    <row r="185" spans="1:22" ht="12.75" customHeight="1" x14ac:dyDescent="0.2">
      <c r="A185" s="10"/>
      <c r="B185" s="1"/>
      <c r="C185" s="1"/>
      <c r="D185" s="1"/>
      <c r="E185" s="2"/>
      <c r="F185" s="1"/>
      <c r="G185" s="10"/>
      <c r="H185" s="10"/>
      <c r="I185" s="10"/>
      <c r="J185" s="4"/>
      <c r="K185" s="11"/>
      <c r="L185" s="11"/>
      <c r="M185" s="5"/>
      <c r="N185" s="5"/>
      <c r="O185" s="2"/>
      <c r="P185" s="7"/>
      <c r="Q185" s="2"/>
      <c r="R185" s="2"/>
      <c r="S185" s="2"/>
      <c r="T185" s="2"/>
      <c r="U185" s="2"/>
      <c r="V185" s="2"/>
    </row>
    <row r="186" spans="1:22" ht="12.75" customHeight="1" x14ac:dyDescent="0.2">
      <c r="A186" s="10"/>
      <c r="B186" s="1"/>
      <c r="C186" s="1"/>
      <c r="D186" s="1"/>
      <c r="E186" s="2"/>
      <c r="F186" s="1"/>
      <c r="G186" s="10"/>
      <c r="H186" s="10"/>
      <c r="I186" s="10"/>
      <c r="J186" s="4"/>
      <c r="K186" s="11"/>
      <c r="L186" s="11"/>
      <c r="M186" s="5"/>
      <c r="N186" s="5"/>
      <c r="O186" s="2"/>
      <c r="P186" s="7"/>
      <c r="Q186" s="2"/>
      <c r="R186" s="2"/>
      <c r="S186" s="2"/>
      <c r="T186" s="2"/>
      <c r="U186" s="2"/>
      <c r="V186" s="2"/>
    </row>
    <row r="187" spans="1:22" ht="12.75" customHeight="1" x14ac:dyDescent="0.2">
      <c r="A187" s="10"/>
      <c r="B187" s="1"/>
      <c r="C187" s="1"/>
      <c r="D187" s="1"/>
      <c r="E187" s="2"/>
      <c r="F187" s="1"/>
      <c r="G187" s="10"/>
      <c r="H187" s="10"/>
      <c r="I187" s="10"/>
      <c r="J187" s="4"/>
      <c r="K187" s="11"/>
      <c r="L187" s="11"/>
      <c r="M187" s="5"/>
      <c r="N187" s="5"/>
      <c r="O187" s="2"/>
      <c r="P187" s="7"/>
      <c r="Q187" s="2"/>
      <c r="R187" s="2"/>
      <c r="S187" s="2"/>
      <c r="T187" s="2"/>
      <c r="U187" s="2"/>
      <c r="V187" s="2"/>
    </row>
    <row r="188" spans="1:22" ht="12.75" customHeight="1" x14ac:dyDescent="0.2">
      <c r="A188" s="10"/>
      <c r="B188" s="1"/>
      <c r="C188" s="1"/>
      <c r="D188" s="1"/>
      <c r="E188" s="2"/>
      <c r="F188" s="1"/>
      <c r="G188" s="10"/>
      <c r="H188" s="10"/>
      <c r="I188" s="10"/>
      <c r="J188" s="4"/>
      <c r="K188" s="11"/>
      <c r="L188" s="11"/>
      <c r="M188" s="5"/>
      <c r="N188" s="5"/>
      <c r="O188" s="2"/>
      <c r="P188" s="7"/>
      <c r="Q188" s="2"/>
      <c r="R188" s="2"/>
      <c r="S188" s="2"/>
      <c r="T188" s="2"/>
      <c r="U188" s="2"/>
      <c r="V188" s="2"/>
    </row>
    <row r="189" spans="1:22" ht="12.75" customHeight="1" x14ac:dyDescent="0.2">
      <c r="A189" s="10"/>
      <c r="B189" s="1"/>
      <c r="C189" s="1"/>
      <c r="D189" s="1"/>
      <c r="E189" s="2"/>
      <c r="F189" s="1"/>
      <c r="G189" s="10"/>
      <c r="H189" s="10"/>
      <c r="I189" s="10"/>
      <c r="J189" s="4"/>
      <c r="K189" s="11"/>
      <c r="L189" s="11"/>
      <c r="M189" s="5"/>
      <c r="N189" s="5"/>
      <c r="O189" s="2"/>
      <c r="P189" s="7"/>
      <c r="Q189" s="2"/>
      <c r="R189" s="2"/>
      <c r="S189" s="2"/>
      <c r="T189" s="2"/>
      <c r="U189" s="2"/>
      <c r="V189" s="2"/>
    </row>
    <row r="190" spans="1:22" ht="12.75" customHeight="1" x14ac:dyDescent="0.2">
      <c r="A190" s="10"/>
      <c r="B190" s="1"/>
      <c r="C190" s="1"/>
      <c r="D190" s="1"/>
      <c r="E190" s="2"/>
      <c r="F190" s="1"/>
      <c r="G190" s="10"/>
      <c r="H190" s="10"/>
      <c r="I190" s="10"/>
      <c r="J190" s="4"/>
      <c r="K190" s="11"/>
      <c r="L190" s="11"/>
      <c r="M190" s="5"/>
      <c r="N190" s="5"/>
      <c r="O190" s="2"/>
      <c r="P190" s="7"/>
      <c r="Q190" s="2"/>
      <c r="R190" s="2"/>
      <c r="S190" s="2"/>
      <c r="T190" s="2"/>
      <c r="U190" s="2"/>
      <c r="V190" s="2"/>
    </row>
    <row r="191" spans="1:22" ht="12.75" customHeight="1" x14ac:dyDescent="0.2">
      <c r="A191" s="10"/>
      <c r="B191" s="1"/>
      <c r="C191" s="1"/>
      <c r="D191" s="1"/>
      <c r="E191" s="2"/>
      <c r="F191" s="1"/>
      <c r="G191" s="10"/>
      <c r="H191" s="10"/>
      <c r="I191" s="10"/>
      <c r="J191" s="4"/>
      <c r="K191" s="11"/>
      <c r="L191" s="11"/>
      <c r="M191" s="5"/>
      <c r="N191" s="5"/>
      <c r="O191" s="2"/>
      <c r="P191" s="7"/>
      <c r="Q191" s="2"/>
      <c r="R191" s="2"/>
      <c r="S191" s="2"/>
      <c r="T191" s="2"/>
      <c r="U191" s="2"/>
      <c r="V191" s="2"/>
    </row>
    <row r="192" spans="1:22" ht="12.75" customHeight="1" x14ac:dyDescent="0.2">
      <c r="A192" s="10"/>
      <c r="B192" s="1"/>
      <c r="C192" s="1"/>
      <c r="D192" s="1"/>
      <c r="E192" s="2"/>
      <c r="F192" s="1"/>
      <c r="G192" s="10"/>
      <c r="H192" s="10"/>
      <c r="I192" s="10"/>
      <c r="J192" s="4"/>
      <c r="K192" s="11"/>
      <c r="L192" s="11"/>
      <c r="M192" s="5"/>
      <c r="N192" s="5"/>
      <c r="O192" s="2"/>
      <c r="P192" s="7"/>
      <c r="Q192" s="2"/>
      <c r="R192" s="2"/>
      <c r="S192" s="2"/>
      <c r="T192" s="2"/>
      <c r="U192" s="2"/>
      <c r="V192" s="2"/>
    </row>
    <row r="193" spans="1:22" ht="12.75" customHeight="1" x14ac:dyDescent="0.2">
      <c r="A193" s="10"/>
      <c r="B193" s="1"/>
      <c r="C193" s="1"/>
      <c r="D193" s="1"/>
      <c r="E193" s="2"/>
      <c r="F193" s="1"/>
      <c r="G193" s="10"/>
      <c r="H193" s="10"/>
      <c r="I193" s="10"/>
      <c r="J193" s="4"/>
      <c r="K193" s="11"/>
      <c r="L193" s="11"/>
      <c r="M193" s="5"/>
      <c r="N193" s="5"/>
      <c r="O193" s="2"/>
      <c r="P193" s="7"/>
      <c r="Q193" s="2"/>
      <c r="R193" s="2"/>
      <c r="S193" s="2"/>
      <c r="T193" s="2"/>
      <c r="U193" s="2"/>
      <c r="V193" s="2"/>
    </row>
    <row r="194" spans="1:22" ht="12.75" customHeight="1" x14ac:dyDescent="0.2">
      <c r="A194" s="10"/>
      <c r="B194" s="1"/>
      <c r="C194" s="1"/>
      <c r="D194" s="1"/>
      <c r="E194" s="2"/>
      <c r="F194" s="1"/>
      <c r="G194" s="10"/>
      <c r="H194" s="10"/>
      <c r="I194" s="10"/>
      <c r="J194" s="4"/>
      <c r="K194" s="11"/>
      <c r="L194" s="11"/>
      <c r="M194" s="5"/>
      <c r="N194" s="5"/>
      <c r="O194" s="2"/>
      <c r="P194" s="7"/>
      <c r="Q194" s="2"/>
      <c r="R194" s="2"/>
      <c r="S194" s="2"/>
      <c r="T194" s="2"/>
      <c r="U194" s="2"/>
      <c r="V194" s="2"/>
    </row>
    <row r="195" spans="1:22" ht="12.75" customHeight="1" x14ac:dyDescent="0.2">
      <c r="A195" s="10"/>
      <c r="B195" s="1"/>
      <c r="C195" s="1"/>
      <c r="D195" s="1"/>
      <c r="E195" s="2"/>
      <c r="F195" s="1"/>
      <c r="G195" s="10"/>
      <c r="H195" s="10"/>
      <c r="I195" s="10"/>
      <c r="J195" s="4"/>
      <c r="K195" s="11"/>
      <c r="L195" s="11"/>
      <c r="M195" s="5"/>
      <c r="N195" s="5"/>
      <c r="O195" s="2"/>
      <c r="P195" s="7"/>
      <c r="Q195" s="2"/>
      <c r="R195" s="2"/>
      <c r="S195" s="2"/>
      <c r="T195" s="2"/>
      <c r="U195" s="2"/>
      <c r="V195" s="2"/>
    </row>
    <row r="196" spans="1:22" ht="12.75" customHeight="1" x14ac:dyDescent="0.2">
      <c r="A196" s="10"/>
      <c r="B196" s="1"/>
      <c r="C196" s="1"/>
      <c r="D196" s="1"/>
      <c r="E196" s="2"/>
      <c r="F196" s="1"/>
      <c r="G196" s="10"/>
      <c r="H196" s="10"/>
      <c r="I196" s="10"/>
      <c r="J196" s="4"/>
      <c r="K196" s="11"/>
      <c r="L196" s="11"/>
      <c r="M196" s="5"/>
      <c r="N196" s="5"/>
      <c r="O196" s="2"/>
      <c r="P196" s="7"/>
      <c r="Q196" s="2"/>
      <c r="R196" s="2"/>
      <c r="S196" s="2"/>
      <c r="T196" s="2"/>
      <c r="U196" s="2"/>
      <c r="V196" s="2"/>
    </row>
    <row r="197" spans="1:22" ht="12.75" customHeight="1" x14ac:dyDescent="0.2">
      <c r="A197" s="10"/>
      <c r="B197" s="1"/>
      <c r="C197" s="1"/>
      <c r="D197" s="1"/>
      <c r="E197" s="2"/>
      <c r="F197" s="1"/>
      <c r="G197" s="10"/>
      <c r="H197" s="10"/>
      <c r="I197" s="10"/>
      <c r="J197" s="4"/>
      <c r="K197" s="11"/>
      <c r="L197" s="11"/>
      <c r="M197" s="5"/>
      <c r="N197" s="5"/>
      <c r="O197" s="2"/>
      <c r="P197" s="7"/>
      <c r="Q197" s="2"/>
      <c r="R197" s="2"/>
      <c r="S197" s="2"/>
      <c r="T197" s="2"/>
      <c r="U197" s="2"/>
      <c r="V197" s="2"/>
    </row>
    <row r="198" spans="1:22" ht="12.75" customHeight="1" x14ac:dyDescent="0.2">
      <c r="A198" s="10"/>
      <c r="B198" s="1"/>
      <c r="C198" s="1"/>
      <c r="D198" s="1"/>
      <c r="E198" s="2"/>
      <c r="F198" s="1"/>
      <c r="G198" s="10"/>
      <c r="H198" s="10"/>
      <c r="I198" s="10"/>
      <c r="J198" s="4"/>
      <c r="K198" s="11"/>
      <c r="L198" s="11"/>
      <c r="M198" s="5"/>
      <c r="N198" s="5"/>
      <c r="O198" s="2"/>
      <c r="P198" s="7"/>
      <c r="Q198" s="2"/>
      <c r="R198" s="2"/>
      <c r="S198" s="2"/>
      <c r="T198" s="2"/>
      <c r="U198" s="2"/>
      <c r="V198" s="2"/>
    </row>
    <row r="199" spans="1:22" ht="12.75" customHeight="1" x14ac:dyDescent="0.2">
      <c r="A199" s="10"/>
      <c r="B199" s="1"/>
      <c r="C199" s="1"/>
      <c r="D199" s="1"/>
      <c r="E199" s="2"/>
      <c r="F199" s="1"/>
      <c r="G199" s="10"/>
      <c r="H199" s="10"/>
      <c r="I199" s="10"/>
      <c r="J199" s="4"/>
      <c r="K199" s="11"/>
      <c r="L199" s="11"/>
      <c r="M199" s="5"/>
      <c r="N199" s="5"/>
      <c r="O199" s="2"/>
      <c r="P199" s="7"/>
      <c r="Q199" s="2"/>
      <c r="R199" s="2"/>
      <c r="S199" s="2"/>
      <c r="T199" s="2"/>
      <c r="U199" s="2"/>
      <c r="V199" s="2"/>
    </row>
    <row r="200" spans="1:22" ht="12.75" customHeight="1" x14ac:dyDescent="0.2">
      <c r="A200" s="10"/>
      <c r="B200" s="1"/>
      <c r="C200" s="1"/>
      <c r="D200" s="1"/>
      <c r="E200" s="2"/>
      <c r="F200" s="1"/>
      <c r="G200" s="10"/>
      <c r="H200" s="10"/>
      <c r="I200" s="10"/>
      <c r="J200" s="4"/>
      <c r="K200" s="11"/>
      <c r="L200" s="11"/>
      <c r="M200" s="5"/>
      <c r="N200" s="5"/>
      <c r="O200" s="2"/>
      <c r="P200" s="7"/>
      <c r="Q200" s="2"/>
      <c r="R200" s="2"/>
      <c r="S200" s="2"/>
      <c r="T200" s="2"/>
      <c r="U200" s="2"/>
      <c r="V200" s="2"/>
    </row>
    <row r="201" spans="1:22" ht="12.75" customHeight="1" x14ac:dyDescent="0.2">
      <c r="A201" s="10"/>
      <c r="B201" s="1"/>
      <c r="C201" s="1"/>
      <c r="D201" s="1"/>
      <c r="E201" s="2"/>
      <c r="F201" s="1"/>
      <c r="G201" s="10"/>
      <c r="H201" s="10"/>
      <c r="I201" s="10"/>
      <c r="J201" s="4"/>
      <c r="K201" s="11"/>
      <c r="L201" s="11"/>
      <c r="M201" s="5"/>
      <c r="N201" s="5"/>
      <c r="O201" s="2"/>
      <c r="P201" s="7"/>
      <c r="Q201" s="2"/>
      <c r="R201" s="2"/>
      <c r="S201" s="2"/>
      <c r="T201" s="2"/>
      <c r="U201" s="2"/>
      <c r="V201" s="2"/>
    </row>
    <row r="202" spans="1:22" ht="12.75" customHeight="1" x14ac:dyDescent="0.2">
      <c r="A202" s="10"/>
      <c r="B202" s="1"/>
      <c r="C202" s="1"/>
      <c r="D202" s="1"/>
      <c r="E202" s="2"/>
      <c r="F202" s="1"/>
      <c r="G202" s="10"/>
      <c r="H202" s="10"/>
      <c r="I202" s="10"/>
      <c r="J202" s="4"/>
      <c r="K202" s="11"/>
      <c r="L202" s="11"/>
      <c r="M202" s="5"/>
      <c r="N202" s="5"/>
      <c r="O202" s="2"/>
      <c r="P202" s="7"/>
      <c r="Q202" s="2"/>
      <c r="R202" s="2"/>
      <c r="S202" s="2"/>
      <c r="T202" s="2"/>
      <c r="U202" s="2"/>
      <c r="V202" s="2"/>
    </row>
    <row r="203" spans="1:22" ht="12.75" customHeight="1" x14ac:dyDescent="0.2">
      <c r="A203" s="10"/>
      <c r="B203" s="1"/>
      <c r="C203" s="1"/>
      <c r="D203" s="1"/>
      <c r="E203" s="2"/>
      <c r="F203" s="1"/>
      <c r="G203" s="10"/>
      <c r="H203" s="10"/>
      <c r="I203" s="10"/>
      <c r="J203" s="4"/>
      <c r="K203" s="11"/>
      <c r="L203" s="11"/>
      <c r="M203" s="5"/>
      <c r="N203" s="5"/>
      <c r="O203" s="2"/>
      <c r="P203" s="7"/>
      <c r="Q203" s="2"/>
      <c r="R203" s="2"/>
      <c r="S203" s="2"/>
      <c r="T203" s="2"/>
      <c r="U203" s="2"/>
      <c r="V203" s="2"/>
    </row>
    <row r="204" spans="1:22" ht="12.75" customHeight="1" x14ac:dyDescent="0.2">
      <c r="A204" s="10"/>
      <c r="B204" s="1"/>
      <c r="C204" s="1"/>
      <c r="D204" s="1"/>
      <c r="E204" s="2"/>
      <c r="F204" s="1"/>
      <c r="G204" s="10"/>
      <c r="H204" s="10"/>
      <c r="I204" s="10"/>
      <c r="J204" s="4"/>
      <c r="K204" s="11"/>
      <c r="L204" s="11"/>
      <c r="M204" s="5"/>
      <c r="N204" s="5"/>
      <c r="O204" s="2"/>
      <c r="P204" s="7"/>
      <c r="Q204" s="2"/>
      <c r="R204" s="2"/>
      <c r="S204" s="2"/>
      <c r="T204" s="2"/>
      <c r="U204" s="2"/>
      <c r="V204" s="2"/>
    </row>
    <row r="205" spans="1:22" ht="12.75" customHeight="1" x14ac:dyDescent="0.2">
      <c r="A205" s="10"/>
      <c r="B205" s="1"/>
      <c r="C205" s="1"/>
      <c r="D205" s="1"/>
      <c r="E205" s="2"/>
      <c r="F205" s="1"/>
      <c r="G205" s="10"/>
      <c r="H205" s="10"/>
      <c r="I205" s="10"/>
      <c r="J205" s="4"/>
      <c r="K205" s="11"/>
      <c r="L205" s="11"/>
      <c r="M205" s="5"/>
      <c r="N205" s="5"/>
      <c r="O205" s="2"/>
      <c r="P205" s="7"/>
      <c r="Q205" s="2"/>
      <c r="R205" s="2"/>
      <c r="S205" s="2"/>
      <c r="T205" s="2"/>
      <c r="U205" s="2"/>
      <c r="V205" s="2"/>
    </row>
    <row r="206" spans="1:22" ht="12.75" customHeight="1" x14ac:dyDescent="0.2">
      <c r="A206" s="10"/>
      <c r="B206" s="1"/>
      <c r="C206" s="1"/>
      <c r="D206" s="1"/>
      <c r="E206" s="2"/>
      <c r="F206" s="1"/>
      <c r="G206" s="10"/>
      <c r="H206" s="10"/>
      <c r="I206" s="10"/>
      <c r="J206" s="4"/>
      <c r="K206" s="11"/>
      <c r="L206" s="11"/>
      <c r="M206" s="5"/>
      <c r="N206" s="5"/>
      <c r="O206" s="2"/>
      <c r="P206" s="7"/>
      <c r="Q206" s="2"/>
      <c r="R206" s="2"/>
      <c r="S206" s="2"/>
      <c r="T206" s="2"/>
      <c r="U206" s="2"/>
      <c r="V206" s="2"/>
    </row>
    <row r="207" spans="1:22" ht="12.75" customHeight="1" x14ac:dyDescent="0.2">
      <c r="A207" s="10"/>
      <c r="B207" s="1"/>
      <c r="C207" s="1"/>
      <c r="D207" s="1"/>
      <c r="E207" s="2"/>
      <c r="F207" s="1"/>
      <c r="G207" s="10"/>
      <c r="H207" s="10"/>
      <c r="I207" s="10"/>
      <c r="J207" s="4"/>
      <c r="K207" s="11"/>
      <c r="L207" s="11"/>
      <c r="M207" s="5"/>
      <c r="N207" s="5"/>
      <c r="O207" s="2"/>
      <c r="P207" s="7"/>
      <c r="Q207" s="2"/>
      <c r="R207" s="2"/>
      <c r="S207" s="2"/>
      <c r="T207" s="2"/>
      <c r="U207" s="2"/>
      <c r="V207" s="2"/>
    </row>
    <row r="208" spans="1:22" ht="12.75" customHeight="1" x14ac:dyDescent="0.2">
      <c r="A208" s="10"/>
      <c r="B208" s="1"/>
      <c r="C208" s="1"/>
      <c r="D208" s="1"/>
      <c r="E208" s="2"/>
      <c r="F208" s="1"/>
      <c r="G208" s="10"/>
      <c r="H208" s="10"/>
      <c r="I208" s="10"/>
      <c r="J208" s="4"/>
      <c r="K208" s="11"/>
      <c r="L208" s="11"/>
      <c r="M208" s="5"/>
      <c r="N208" s="5"/>
      <c r="O208" s="2"/>
      <c r="P208" s="7"/>
      <c r="Q208" s="2"/>
      <c r="R208" s="2"/>
      <c r="S208" s="2"/>
      <c r="T208" s="2"/>
      <c r="U208" s="2"/>
      <c r="V208" s="2"/>
    </row>
    <row r="209" spans="1:22" ht="12.75" customHeight="1" x14ac:dyDescent="0.2">
      <c r="A209" s="10"/>
      <c r="B209" s="1"/>
      <c r="C209" s="1"/>
      <c r="D209" s="1"/>
      <c r="E209" s="2"/>
      <c r="F209" s="1"/>
      <c r="G209" s="10"/>
      <c r="H209" s="10"/>
      <c r="I209" s="10"/>
      <c r="J209" s="4"/>
      <c r="K209" s="11"/>
      <c r="L209" s="11"/>
      <c r="M209" s="5"/>
      <c r="N209" s="5"/>
      <c r="O209" s="2"/>
      <c r="P209" s="7"/>
      <c r="Q209" s="2"/>
      <c r="R209" s="2"/>
      <c r="S209" s="2"/>
      <c r="T209" s="2"/>
      <c r="U209" s="2"/>
      <c r="V209" s="2"/>
    </row>
    <row r="210" spans="1:22" ht="12.75" customHeight="1" x14ac:dyDescent="0.2">
      <c r="A210" s="10"/>
      <c r="B210" s="1"/>
      <c r="C210" s="1"/>
      <c r="D210" s="1"/>
      <c r="E210" s="2"/>
      <c r="F210" s="1"/>
      <c r="G210" s="10"/>
      <c r="H210" s="10"/>
      <c r="I210" s="10"/>
      <c r="J210" s="4"/>
      <c r="K210" s="11"/>
      <c r="L210" s="11"/>
      <c r="M210" s="5"/>
      <c r="N210" s="5"/>
      <c r="O210" s="2"/>
      <c r="P210" s="7"/>
      <c r="Q210" s="2"/>
      <c r="R210" s="2"/>
      <c r="S210" s="2"/>
      <c r="T210" s="2"/>
      <c r="U210" s="2"/>
      <c r="V210" s="2"/>
    </row>
    <row r="211" spans="1:22" ht="12.75" customHeight="1" x14ac:dyDescent="0.2">
      <c r="A211" s="10"/>
      <c r="B211" s="1"/>
      <c r="C211" s="1"/>
      <c r="D211" s="1"/>
      <c r="E211" s="2"/>
      <c r="F211" s="1"/>
      <c r="G211" s="10"/>
      <c r="H211" s="10"/>
      <c r="I211" s="10"/>
      <c r="J211" s="4"/>
      <c r="K211" s="11"/>
      <c r="L211" s="11"/>
      <c r="M211" s="5"/>
      <c r="N211" s="5"/>
      <c r="O211" s="2"/>
      <c r="P211" s="7"/>
      <c r="Q211" s="2"/>
      <c r="R211" s="2"/>
      <c r="S211" s="2"/>
      <c r="T211" s="2"/>
      <c r="U211" s="2"/>
      <c r="V211" s="2"/>
    </row>
    <row r="212" spans="1:22" ht="12.75" customHeight="1" x14ac:dyDescent="0.2">
      <c r="A212" s="10"/>
      <c r="B212" s="1"/>
      <c r="C212" s="1"/>
      <c r="D212" s="1"/>
      <c r="E212" s="2"/>
      <c r="F212" s="1"/>
      <c r="G212" s="10"/>
      <c r="H212" s="10"/>
      <c r="I212" s="10"/>
      <c r="J212" s="4"/>
      <c r="K212" s="11"/>
      <c r="L212" s="11"/>
      <c r="M212" s="5"/>
      <c r="N212" s="5"/>
      <c r="O212" s="2"/>
      <c r="P212" s="7"/>
      <c r="Q212" s="2"/>
      <c r="R212" s="2"/>
      <c r="S212" s="2"/>
      <c r="T212" s="2"/>
      <c r="U212" s="2"/>
      <c r="V212" s="2"/>
    </row>
    <row r="213" spans="1:22" ht="12.75" customHeight="1" x14ac:dyDescent="0.2">
      <c r="A213" s="10"/>
      <c r="B213" s="1"/>
      <c r="C213" s="1"/>
      <c r="D213" s="1"/>
      <c r="E213" s="2"/>
      <c r="F213" s="1"/>
      <c r="G213" s="10"/>
      <c r="H213" s="10"/>
      <c r="I213" s="10"/>
      <c r="J213" s="4"/>
      <c r="K213" s="11"/>
      <c r="L213" s="11"/>
      <c r="M213" s="5"/>
      <c r="N213" s="5"/>
      <c r="O213" s="2"/>
      <c r="P213" s="7"/>
      <c r="Q213" s="2"/>
      <c r="R213" s="2"/>
      <c r="S213" s="2"/>
      <c r="T213" s="2"/>
      <c r="U213" s="2"/>
      <c r="V213" s="2"/>
    </row>
    <row r="214" spans="1:22" ht="12.75" customHeight="1" x14ac:dyDescent="0.2">
      <c r="A214" s="10"/>
      <c r="B214" s="1"/>
      <c r="C214" s="1"/>
      <c r="D214" s="1"/>
      <c r="E214" s="2"/>
      <c r="F214" s="1"/>
      <c r="G214" s="10"/>
      <c r="H214" s="10"/>
      <c r="I214" s="10"/>
      <c r="J214" s="4"/>
      <c r="K214" s="11"/>
      <c r="L214" s="11"/>
      <c r="M214" s="5"/>
      <c r="N214" s="5"/>
      <c r="O214" s="2"/>
      <c r="P214" s="7"/>
      <c r="Q214" s="2"/>
      <c r="R214" s="2"/>
      <c r="S214" s="2"/>
      <c r="T214" s="2"/>
      <c r="U214" s="2"/>
      <c r="V214" s="2"/>
    </row>
    <row r="215" spans="1:22" ht="12.75" customHeight="1" x14ac:dyDescent="0.2">
      <c r="A215" s="10"/>
      <c r="B215" s="1"/>
      <c r="C215" s="1"/>
      <c r="D215" s="1"/>
      <c r="E215" s="2"/>
      <c r="F215" s="1"/>
      <c r="G215" s="10"/>
      <c r="H215" s="10"/>
      <c r="I215" s="10"/>
      <c r="J215" s="4"/>
      <c r="K215" s="11"/>
      <c r="L215" s="11"/>
      <c r="M215" s="5"/>
      <c r="N215" s="5"/>
      <c r="O215" s="2"/>
      <c r="P215" s="7"/>
      <c r="Q215" s="2"/>
      <c r="R215" s="2"/>
      <c r="S215" s="2"/>
      <c r="T215" s="2"/>
      <c r="U215" s="2"/>
      <c r="V215" s="2"/>
    </row>
    <row r="216" spans="1:22" ht="12.75" customHeight="1" x14ac:dyDescent="0.2">
      <c r="A216" s="10"/>
      <c r="B216" s="1"/>
      <c r="C216" s="1"/>
      <c r="D216" s="1"/>
      <c r="E216" s="2"/>
      <c r="F216" s="1"/>
      <c r="G216" s="10"/>
      <c r="H216" s="10"/>
      <c r="I216" s="10"/>
      <c r="J216" s="4"/>
      <c r="K216" s="11"/>
      <c r="L216" s="11"/>
      <c r="M216" s="5"/>
      <c r="N216" s="5"/>
      <c r="O216" s="2"/>
      <c r="P216" s="7"/>
      <c r="Q216" s="2"/>
      <c r="R216" s="2"/>
      <c r="S216" s="2"/>
      <c r="T216" s="2"/>
      <c r="U216" s="2"/>
      <c r="V216" s="2"/>
    </row>
    <row r="217" spans="1:22" ht="12.75" customHeight="1" x14ac:dyDescent="0.2">
      <c r="A217" s="10"/>
      <c r="B217" s="1"/>
      <c r="C217" s="1"/>
      <c r="D217" s="1"/>
      <c r="E217" s="2"/>
      <c r="F217" s="1"/>
      <c r="G217" s="10"/>
      <c r="H217" s="10"/>
      <c r="I217" s="10"/>
      <c r="J217" s="4"/>
      <c r="K217" s="11"/>
      <c r="L217" s="11"/>
      <c r="M217" s="5"/>
      <c r="N217" s="5"/>
      <c r="O217" s="2"/>
      <c r="P217" s="7"/>
      <c r="Q217" s="2"/>
      <c r="R217" s="2"/>
      <c r="S217" s="2"/>
      <c r="T217" s="2"/>
      <c r="U217" s="2"/>
      <c r="V217" s="2"/>
    </row>
    <row r="218" spans="1:22" ht="12.75" customHeight="1" x14ac:dyDescent="0.2">
      <c r="A218" s="10"/>
      <c r="B218" s="1"/>
      <c r="C218" s="1"/>
      <c r="D218" s="1"/>
      <c r="E218" s="2"/>
      <c r="F218" s="1"/>
      <c r="G218" s="10"/>
      <c r="H218" s="10"/>
      <c r="I218" s="10"/>
      <c r="J218" s="4"/>
      <c r="K218" s="11"/>
      <c r="L218" s="11"/>
      <c r="M218" s="5"/>
      <c r="N218" s="5"/>
      <c r="O218" s="2"/>
      <c r="P218" s="7"/>
      <c r="Q218" s="2"/>
      <c r="R218" s="2"/>
      <c r="S218" s="2"/>
      <c r="T218" s="2"/>
      <c r="U218" s="2"/>
      <c r="V218" s="2"/>
    </row>
    <row r="219" spans="1:22" ht="12.75" customHeight="1" x14ac:dyDescent="0.2">
      <c r="A219" s="10"/>
      <c r="B219" s="1"/>
      <c r="C219" s="1"/>
      <c r="D219" s="1"/>
      <c r="E219" s="2"/>
      <c r="F219" s="1"/>
      <c r="G219" s="10"/>
      <c r="H219" s="10"/>
      <c r="I219" s="10"/>
      <c r="J219" s="4"/>
      <c r="K219" s="11"/>
      <c r="L219" s="11"/>
      <c r="M219" s="5"/>
      <c r="N219" s="5"/>
      <c r="O219" s="2"/>
      <c r="P219" s="7"/>
      <c r="Q219" s="2"/>
      <c r="R219" s="2"/>
      <c r="S219" s="2"/>
      <c r="T219" s="2"/>
      <c r="U219" s="2"/>
      <c r="V219" s="2"/>
    </row>
    <row r="220" spans="1:22" ht="12.75" customHeight="1" x14ac:dyDescent="0.2">
      <c r="A220" s="10"/>
      <c r="B220" s="1"/>
      <c r="C220" s="1"/>
      <c r="D220" s="1"/>
      <c r="E220" s="2"/>
      <c r="F220" s="1"/>
      <c r="G220" s="10"/>
      <c r="H220" s="10"/>
      <c r="I220" s="10"/>
      <c r="J220" s="4"/>
      <c r="K220" s="11"/>
      <c r="L220" s="11"/>
      <c r="M220" s="5"/>
      <c r="N220" s="5"/>
      <c r="O220" s="2"/>
      <c r="P220" s="7"/>
      <c r="Q220" s="2"/>
      <c r="R220" s="2"/>
      <c r="S220" s="2"/>
      <c r="T220" s="2"/>
      <c r="U220" s="2"/>
      <c r="V220" s="2"/>
    </row>
    <row r="221" spans="1:22" ht="12.75" customHeight="1" x14ac:dyDescent="0.2">
      <c r="A221" s="10"/>
      <c r="B221" s="1"/>
      <c r="C221" s="1"/>
      <c r="D221" s="1"/>
      <c r="E221" s="2"/>
      <c r="F221" s="1"/>
      <c r="G221" s="10"/>
      <c r="H221" s="10"/>
      <c r="I221" s="10"/>
      <c r="J221" s="4"/>
      <c r="K221" s="11"/>
      <c r="L221" s="11"/>
      <c r="M221" s="5"/>
      <c r="N221" s="5"/>
      <c r="O221" s="2"/>
      <c r="P221" s="7"/>
      <c r="Q221" s="2"/>
      <c r="R221" s="2"/>
      <c r="S221" s="2"/>
      <c r="T221" s="2"/>
      <c r="U221" s="2"/>
      <c r="V221" s="2"/>
    </row>
    <row r="222" spans="1:22" ht="12.75" customHeight="1" x14ac:dyDescent="0.2">
      <c r="A222" s="10"/>
      <c r="B222" s="1"/>
      <c r="C222" s="1"/>
      <c r="D222" s="1"/>
      <c r="E222" s="2"/>
      <c r="F222" s="1"/>
      <c r="G222" s="10"/>
      <c r="H222" s="10"/>
      <c r="I222" s="10"/>
      <c r="J222" s="4"/>
      <c r="K222" s="11"/>
      <c r="L222" s="11"/>
      <c r="M222" s="5"/>
      <c r="N222" s="5"/>
      <c r="O222" s="2"/>
      <c r="P222" s="7"/>
      <c r="Q222" s="2"/>
      <c r="R222" s="2"/>
      <c r="S222" s="2"/>
      <c r="T222" s="2"/>
      <c r="U222" s="2"/>
      <c r="V222" s="2"/>
    </row>
    <row r="223" spans="1:22" ht="12.75" customHeight="1" x14ac:dyDescent="0.2">
      <c r="A223" s="10"/>
      <c r="B223" s="1"/>
      <c r="C223" s="1"/>
      <c r="D223" s="1"/>
      <c r="E223" s="2"/>
      <c r="F223" s="1"/>
      <c r="G223" s="10"/>
      <c r="H223" s="10"/>
      <c r="I223" s="10"/>
      <c r="J223" s="4"/>
      <c r="K223" s="11"/>
      <c r="L223" s="11"/>
      <c r="M223" s="5"/>
      <c r="N223" s="5"/>
      <c r="O223" s="2"/>
      <c r="P223" s="7"/>
      <c r="Q223" s="2"/>
      <c r="R223" s="2"/>
      <c r="S223" s="2"/>
      <c r="T223" s="2"/>
      <c r="U223" s="2"/>
      <c r="V223" s="2"/>
    </row>
    <row r="224" spans="1:22" ht="12.75" customHeight="1" x14ac:dyDescent="0.2">
      <c r="A224" s="10"/>
      <c r="B224" s="1"/>
      <c r="C224" s="1"/>
      <c r="D224" s="1"/>
      <c r="E224" s="2"/>
      <c r="F224" s="1"/>
      <c r="G224" s="10"/>
      <c r="H224" s="10"/>
      <c r="I224" s="10"/>
      <c r="J224" s="4"/>
      <c r="K224" s="11"/>
      <c r="L224" s="11"/>
      <c r="M224" s="5"/>
      <c r="N224" s="5"/>
      <c r="O224" s="2"/>
      <c r="P224" s="7"/>
      <c r="Q224" s="2"/>
      <c r="R224" s="2"/>
      <c r="S224" s="2"/>
      <c r="T224" s="2"/>
      <c r="U224" s="2"/>
      <c r="V224" s="2"/>
    </row>
    <row r="225" spans="1:22" ht="12.75" customHeight="1" x14ac:dyDescent="0.2">
      <c r="A225" s="10"/>
      <c r="B225" s="1"/>
      <c r="C225" s="1"/>
      <c r="D225" s="1"/>
      <c r="E225" s="2"/>
      <c r="F225" s="1"/>
      <c r="G225" s="10"/>
      <c r="H225" s="10"/>
      <c r="I225" s="10"/>
      <c r="J225" s="4"/>
      <c r="K225" s="11"/>
      <c r="L225" s="11"/>
      <c r="M225" s="5"/>
      <c r="N225" s="5"/>
      <c r="O225" s="2"/>
      <c r="P225" s="7"/>
      <c r="Q225" s="2"/>
      <c r="R225" s="2"/>
      <c r="S225" s="2"/>
      <c r="T225" s="2"/>
      <c r="U225" s="2"/>
      <c r="V225" s="2"/>
    </row>
    <row r="226" spans="1:22" ht="12.75" customHeight="1" x14ac:dyDescent="0.2">
      <c r="A226" s="10"/>
      <c r="B226" s="1"/>
      <c r="C226" s="1"/>
      <c r="D226" s="1"/>
      <c r="E226" s="2"/>
      <c r="F226" s="1"/>
      <c r="G226" s="10"/>
      <c r="H226" s="10"/>
      <c r="I226" s="10"/>
      <c r="J226" s="4"/>
      <c r="K226" s="11"/>
      <c r="L226" s="11"/>
      <c r="M226" s="5"/>
      <c r="N226" s="5"/>
      <c r="O226" s="2"/>
      <c r="P226" s="7"/>
      <c r="Q226" s="2"/>
      <c r="R226" s="2"/>
      <c r="S226" s="2"/>
      <c r="T226" s="2"/>
      <c r="U226" s="2"/>
      <c r="V226" s="2"/>
    </row>
    <row r="227" spans="1:22" ht="12.75" customHeight="1" x14ac:dyDescent="0.2">
      <c r="A227" s="10"/>
      <c r="B227" s="1"/>
      <c r="C227" s="1"/>
      <c r="D227" s="1"/>
      <c r="E227" s="2"/>
      <c r="F227" s="1"/>
      <c r="G227" s="10"/>
      <c r="H227" s="10"/>
      <c r="I227" s="10"/>
      <c r="J227" s="4"/>
      <c r="K227" s="11"/>
      <c r="L227" s="11"/>
      <c r="M227" s="5"/>
      <c r="N227" s="5"/>
      <c r="O227" s="2"/>
      <c r="P227" s="7"/>
      <c r="Q227" s="2"/>
      <c r="R227" s="2"/>
      <c r="S227" s="2"/>
      <c r="T227" s="2"/>
      <c r="U227" s="2"/>
      <c r="V227" s="2"/>
    </row>
    <row r="228" spans="1:22" ht="12.75" customHeight="1" x14ac:dyDescent="0.2">
      <c r="A228" s="10"/>
      <c r="B228" s="1"/>
      <c r="C228" s="1"/>
      <c r="D228" s="1"/>
      <c r="E228" s="2"/>
      <c r="F228" s="1"/>
      <c r="G228" s="10"/>
      <c r="H228" s="10"/>
      <c r="I228" s="10"/>
      <c r="J228" s="4"/>
      <c r="K228" s="11"/>
      <c r="L228" s="11"/>
      <c r="M228" s="5"/>
      <c r="N228" s="5"/>
      <c r="O228" s="2"/>
      <c r="P228" s="7"/>
      <c r="Q228" s="2"/>
      <c r="R228" s="2"/>
      <c r="S228" s="2"/>
      <c r="T228" s="2"/>
      <c r="U228" s="2"/>
      <c r="V228" s="2"/>
    </row>
    <row r="229" spans="1:22" ht="12.75" customHeight="1" x14ac:dyDescent="0.2">
      <c r="A229" s="10"/>
      <c r="B229" s="1"/>
      <c r="C229" s="1"/>
      <c r="D229" s="1"/>
      <c r="E229" s="2"/>
      <c r="F229" s="1"/>
      <c r="G229" s="10"/>
      <c r="H229" s="10"/>
      <c r="I229" s="10"/>
      <c r="J229" s="4"/>
      <c r="K229" s="11"/>
      <c r="L229" s="11"/>
      <c r="M229" s="5"/>
      <c r="N229" s="5"/>
      <c r="O229" s="2"/>
      <c r="P229" s="7"/>
      <c r="Q229" s="2"/>
      <c r="R229" s="2"/>
      <c r="S229" s="2"/>
      <c r="T229" s="2"/>
      <c r="U229" s="2"/>
      <c r="V229" s="2"/>
    </row>
    <row r="230" spans="1:22" ht="12.75" customHeight="1" x14ac:dyDescent="0.2">
      <c r="A230" s="10"/>
      <c r="B230" s="1"/>
      <c r="C230" s="1"/>
      <c r="D230" s="1"/>
      <c r="E230" s="2"/>
      <c r="F230" s="1"/>
      <c r="G230" s="10"/>
      <c r="H230" s="10"/>
      <c r="I230" s="10"/>
      <c r="J230" s="4"/>
      <c r="K230" s="11"/>
      <c r="L230" s="11"/>
      <c r="M230" s="5"/>
      <c r="N230" s="5"/>
      <c r="O230" s="2"/>
      <c r="P230" s="7"/>
      <c r="Q230" s="2"/>
      <c r="R230" s="2"/>
      <c r="S230" s="2"/>
      <c r="T230" s="2"/>
      <c r="U230" s="2"/>
      <c r="V230" s="2"/>
    </row>
    <row r="231" spans="1:22" ht="12.75" customHeight="1" x14ac:dyDescent="0.2">
      <c r="A231" s="10"/>
      <c r="B231" s="1"/>
      <c r="C231" s="1"/>
      <c r="D231" s="1"/>
      <c r="E231" s="2"/>
      <c r="F231" s="1"/>
      <c r="G231" s="10"/>
      <c r="H231" s="10"/>
      <c r="I231" s="10"/>
      <c r="J231" s="4"/>
      <c r="K231" s="11"/>
      <c r="L231" s="11"/>
      <c r="M231" s="5"/>
      <c r="N231" s="5"/>
      <c r="O231" s="2"/>
      <c r="P231" s="7"/>
      <c r="Q231" s="2"/>
      <c r="R231" s="2"/>
      <c r="S231" s="2"/>
      <c r="T231" s="2"/>
      <c r="U231" s="2"/>
      <c r="V231" s="2"/>
    </row>
    <row r="232" spans="1:22" ht="12.75" customHeight="1" x14ac:dyDescent="0.2">
      <c r="A232" s="10"/>
      <c r="B232" s="1"/>
      <c r="C232" s="1"/>
      <c r="D232" s="1"/>
      <c r="E232" s="2"/>
      <c r="F232" s="1"/>
      <c r="G232" s="10"/>
      <c r="H232" s="10"/>
      <c r="I232" s="10"/>
      <c r="J232" s="4"/>
      <c r="K232" s="11"/>
      <c r="L232" s="11"/>
      <c r="M232" s="5"/>
      <c r="N232" s="5"/>
      <c r="O232" s="2"/>
      <c r="P232" s="7"/>
      <c r="Q232" s="2"/>
      <c r="R232" s="2"/>
      <c r="S232" s="2"/>
      <c r="T232" s="2"/>
      <c r="U232" s="2"/>
      <c r="V232" s="2"/>
    </row>
    <row r="233" spans="1:22" ht="12.75" customHeight="1" x14ac:dyDescent="0.2">
      <c r="A233" s="10"/>
      <c r="B233" s="1"/>
      <c r="C233" s="1"/>
      <c r="D233" s="1"/>
      <c r="E233" s="2"/>
      <c r="F233" s="1"/>
      <c r="G233" s="10"/>
      <c r="H233" s="10"/>
      <c r="I233" s="10"/>
      <c r="J233" s="4"/>
      <c r="K233" s="11"/>
      <c r="L233" s="11"/>
      <c r="M233" s="5"/>
      <c r="N233" s="5"/>
      <c r="O233" s="2"/>
      <c r="P233" s="7"/>
      <c r="Q233" s="2"/>
      <c r="R233" s="2"/>
      <c r="S233" s="2"/>
      <c r="T233" s="2"/>
      <c r="U233" s="2"/>
      <c r="V233" s="2"/>
    </row>
    <row r="234" spans="1:22" ht="12.75" customHeight="1" x14ac:dyDescent="0.2">
      <c r="A234" s="10"/>
      <c r="B234" s="1"/>
      <c r="C234" s="1"/>
      <c r="D234" s="1"/>
      <c r="E234" s="2"/>
      <c r="F234" s="1"/>
      <c r="G234" s="10"/>
      <c r="H234" s="10"/>
      <c r="I234" s="10"/>
      <c r="J234" s="4"/>
      <c r="K234" s="11"/>
      <c r="L234" s="11"/>
      <c r="M234" s="5"/>
      <c r="N234" s="5"/>
      <c r="O234" s="2"/>
      <c r="P234" s="7"/>
      <c r="Q234" s="2"/>
      <c r="R234" s="2"/>
      <c r="S234" s="2"/>
      <c r="T234" s="2"/>
      <c r="U234" s="2"/>
      <c r="V234" s="2"/>
    </row>
    <row r="235" spans="1:22" ht="12.75" customHeight="1" x14ac:dyDescent="0.2">
      <c r="A235" s="10"/>
      <c r="B235" s="1"/>
      <c r="C235" s="1"/>
      <c r="D235" s="1"/>
      <c r="E235" s="2"/>
      <c r="F235" s="1"/>
      <c r="G235" s="10"/>
      <c r="H235" s="10"/>
      <c r="I235" s="10"/>
      <c r="J235" s="4"/>
      <c r="K235" s="11"/>
      <c r="L235" s="11"/>
      <c r="M235" s="5"/>
      <c r="N235" s="5"/>
      <c r="O235" s="2"/>
      <c r="P235" s="7"/>
      <c r="Q235" s="2"/>
      <c r="R235" s="2"/>
      <c r="S235" s="2"/>
      <c r="T235" s="2"/>
      <c r="U235" s="2"/>
      <c r="V235" s="2"/>
    </row>
    <row r="236" spans="1:22" ht="12.75" customHeight="1" x14ac:dyDescent="0.2">
      <c r="A236" s="10"/>
      <c r="B236" s="1"/>
      <c r="C236" s="1"/>
      <c r="D236" s="1"/>
      <c r="E236" s="2"/>
      <c r="F236" s="1"/>
      <c r="G236" s="10"/>
      <c r="H236" s="10"/>
      <c r="I236" s="10"/>
      <c r="J236" s="4"/>
      <c r="K236" s="11"/>
      <c r="L236" s="11"/>
      <c r="M236" s="5"/>
      <c r="N236" s="5"/>
      <c r="O236" s="2"/>
      <c r="P236" s="7"/>
      <c r="Q236" s="2"/>
      <c r="R236" s="2"/>
      <c r="S236" s="2"/>
      <c r="T236" s="2"/>
      <c r="U236" s="2"/>
      <c r="V236" s="2"/>
    </row>
    <row r="237" spans="1:22" ht="12.75" customHeight="1" x14ac:dyDescent="0.2">
      <c r="A237" s="10"/>
      <c r="B237" s="1"/>
      <c r="C237" s="1"/>
      <c r="D237" s="1"/>
      <c r="E237" s="2"/>
      <c r="F237" s="1"/>
      <c r="G237" s="10"/>
      <c r="H237" s="10"/>
      <c r="I237" s="10"/>
      <c r="J237" s="4"/>
      <c r="K237" s="11"/>
      <c r="L237" s="11"/>
      <c r="M237" s="5"/>
      <c r="N237" s="5"/>
      <c r="O237" s="2"/>
      <c r="P237" s="7"/>
      <c r="Q237" s="2"/>
      <c r="R237" s="2"/>
      <c r="S237" s="2"/>
      <c r="T237" s="2"/>
      <c r="U237" s="2"/>
      <c r="V237" s="2"/>
    </row>
    <row r="238" spans="1:22" ht="12.75" customHeight="1" x14ac:dyDescent="0.2">
      <c r="A238" s="10"/>
      <c r="B238" s="1"/>
      <c r="C238" s="1"/>
      <c r="D238" s="1"/>
      <c r="E238" s="2"/>
      <c r="F238" s="1"/>
      <c r="G238" s="10"/>
      <c r="H238" s="10"/>
      <c r="I238" s="10"/>
      <c r="J238" s="4"/>
      <c r="K238" s="11"/>
      <c r="L238" s="11"/>
      <c r="M238" s="5"/>
      <c r="N238" s="5"/>
      <c r="O238" s="2"/>
      <c r="P238" s="7"/>
      <c r="Q238" s="2"/>
      <c r="R238" s="2"/>
      <c r="S238" s="2"/>
      <c r="T238" s="2"/>
      <c r="U238" s="2"/>
      <c r="V238" s="2"/>
    </row>
    <row r="239" spans="1:22" ht="12.75" customHeight="1" x14ac:dyDescent="0.2">
      <c r="A239" s="10"/>
      <c r="B239" s="1"/>
      <c r="C239" s="1"/>
      <c r="D239" s="1"/>
      <c r="E239" s="2"/>
      <c r="F239" s="1"/>
      <c r="G239" s="10"/>
      <c r="H239" s="10"/>
      <c r="I239" s="10"/>
      <c r="J239" s="4"/>
      <c r="K239" s="11"/>
      <c r="L239" s="11"/>
      <c r="M239" s="5"/>
      <c r="N239" s="5"/>
      <c r="O239" s="2"/>
      <c r="P239" s="7"/>
      <c r="Q239" s="2"/>
      <c r="R239" s="2"/>
      <c r="S239" s="2"/>
      <c r="T239" s="2"/>
      <c r="U239" s="2"/>
      <c r="V239" s="2"/>
    </row>
    <row r="240" spans="1:22" ht="12.75" customHeight="1" x14ac:dyDescent="0.2">
      <c r="A240" s="10"/>
      <c r="B240" s="1"/>
      <c r="C240" s="1"/>
      <c r="D240" s="1"/>
      <c r="E240" s="2"/>
      <c r="F240" s="1"/>
      <c r="G240" s="10"/>
      <c r="H240" s="10"/>
      <c r="I240" s="10"/>
      <c r="J240" s="4"/>
      <c r="K240" s="11"/>
      <c r="L240" s="11"/>
      <c r="M240" s="5"/>
      <c r="N240" s="5"/>
      <c r="O240" s="2"/>
      <c r="P240" s="7"/>
      <c r="Q240" s="2"/>
      <c r="R240" s="2"/>
      <c r="S240" s="2"/>
      <c r="T240" s="2"/>
      <c r="U240" s="2"/>
      <c r="V240" s="2"/>
    </row>
    <row r="241" spans="1:22" ht="12.75" customHeight="1" x14ac:dyDescent="0.2">
      <c r="A241" s="10"/>
      <c r="B241" s="1"/>
      <c r="C241" s="1"/>
      <c r="D241" s="1"/>
      <c r="E241" s="2"/>
      <c r="F241" s="1"/>
      <c r="G241" s="10"/>
      <c r="H241" s="10"/>
      <c r="I241" s="10"/>
      <c r="J241" s="4"/>
      <c r="K241" s="11"/>
      <c r="L241" s="11"/>
      <c r="M241" s="5"/>
      <c r="N241" s="5"/>
      <c r="O241" s="2"/>
      <c r="P241" s="7"/>
      <c r="Q241" s="2"/>
      <c r="R241" s="2"/>
      <c r="S241" s="2"/>
      <c r="T241" s="2"/>
      <c r="U241" s="2"/>
      <c r="V241" s="2"/>
    </row>
    <row r="242" spans="1:22" ht="12.75" customHeight="1" x14ac:dyDescent="0.2">
      <c r="A242" s="10"/>
      <c r="B242" s="1"/>
      <c r="C242" s="1"/>
      <c r="D242" s="1"/>
      <c r="E242" s="2"/>
      <c r="F242" s="1"/>
      <c r="G242" s="10"/>
      <c r="H242" s="10"/>
      <c r="I242" s="10"/>
      <c r="J242" s="4"/>
      <c r="K242" s="11"/>
      <c r="L242" s="11"/>
      <c r="M242" s="5"/>
      <c r="N242" s="5"/>
      <c r="O242" s="2"/>
      <c r="P242" s="7"/>
      <c r="Q242" s="2"/>
      <c r="R242" s="2"/>
      <c r="S242" s="2"/>
      <c r="T242" s="2"/>
      <c r="U242" s="2"/>
      <c r="V242" s="2"/>
    </row>
    <row r="243" spans="1:22" ht="12.75" customHeight="1" x14ac:dyDescent="0.2">
      <c r="A243" s="10"/>
      <c r="B243" s="1"/>
      <c r="C243" s="1"/>
      <c r="D243" s="1"/>
      <c r="E243" s="2"/>
      <c r="F243" s="1"/>
      <c r="G243" s="10"/>
      <c r="H243" s="10"/>
      <c r="I243" s="10"/>
      <c r="J243" s="4"/>
      <c r="K243" s="11"/>
      <c r="L243" s="11"/>
      <c r="M243" s="5"/>
      <c r="N243" s="5"/>
      <c r="O243" s="2"/>
      <c r="P243" s="7"/>
      <c r="Q243" s="2"/>
      <c r="R243" s="2"/>
      <c r="S243" s="2"/>
      <c r="T243" s="2"/>
      <c r="U243" s="2"/>
      <c r="V243" s="2"/>
    </row>
    <row r="244" spans="1:22" ht="12.75" customHeight="1" x14ac:dyDescent="0.2">
      <c r="A244" s="10"/>
      <c r="B244" s="1"/>
      <c r="C244" s="1"/>
      <c r="D244" s="1"/>
      <c r="E244" s="2"/>
      <c r="F244" s="1"/>
      <c r="G244" s="10"/>
      <c r="H244" s="10"/>
      <c r="I244" s="10"/>
      <c r="J244" s="4"/>
      <c r="K244" s="11"/>
      <c r="L244" s="11"/>
      <c r="M244" s="5"/>
      <c r="N244" s="5"/>
      <c r="O244" s="2"/>
      <c r="P244" s="7"/>
      <c r="Q244" s="2"/>
      <c r="R244" s="2"/>
      <c r="S244" s="2"/>
      <c r="T244" s="2"/>
      <c r="U244" s="2"/>
      <c r="V244" s="2"/>
    </row>
    <row r="245" spans="1:22" ht="12.75" customHeight="1" x14ac:dyDescent="0.2">
      <c r="A245" s="10"/>
      <c r="B245" s="1"/>
      <c r="C245" s="1"/>
      <c r="D245" s="1"/>
      <c r="E245" s="2"/>
      <c r="F245" s="1"/>
      <c r="G245" s="10"/>
      <c r="H245" s="10"/>
      <c r="I245" s="10"/>
      <c r="J245" s="4"/>
      <c r="K245" s="11"/>
      <c r="L245" s="11"/>
      <c r="M245" s="5"/>
      <c r="N245" s="5"/>
      <c r="O245" s="2"/>
      <c r="P245" s="7"/>
      <c r="Q245" s="2"/>
      <c r="R245" s="2"/>
      <c r="S245" s="2"/>
      <c r="T245" s="2"/>
      <c r="U245" s="2"/>
      <c r="V245" s="2"/>
    </row>
    <row r="246" spans="1:22" ht="12.75" customHeight="1" x14ac:dyDescent="0.2">
      <c r="A246" s="10"/>
      <c r="B246" s="1"/>
      <c r="C246" s="1"/>
      <c r="D246" s="1"/>
      <c r="E246" s="2"/>
      <c r="F246" s="1"/>
      <c r="G246" s="10"/>
      <c r="H246" s="10"/>
      <c r="I246" s="10"/>
      <c r="J246" s="4"/>
      <c r="K246" s="11"/>
      <c r="L246" s="11"/>
      <c r="M246" s="5"/>
      <c r="N246" s="5"/>
      <c r="O246" s="2"/>
      <c r="P246" s="7"/>
      <c r="Q246" s="2"/>
      <c r="R246" s="2"/>
      <c r="S246" s="2"/>
      <c r="T246" s="2"/>
      <c r="U246" s="2"/>
      <c r="V246" s="2"/>
    </row>
    <row r="247" spans="1:22" ht="12.75" customHeight="1" x14ac:dyDescent="0.2">
      <c r="A247" s="10"/>
      <c r="B247" s="1"/>
      <c r="C247" s="1"/>
      <c r="D247" s="1"/>
      <c r="E247" s="2"/>
      <c r="F247" s="1"/>
      <c r="G247" s="10"/>
      <c r="H247" s="10"/>
      <c r="I247" s="10"/>
      <c r="J247" s="4"/>
      <c r="K247" s="11"/>
      <c r="L247" s="11"/>
      <c r="M247" s="5"/>
      <c r="N247" s="5"/>
      <c r="O247" s="2"/>
      <c r="P247" s="7"/>
      <c r="Q247" s="2"/>
      <c r="R247" s="2"/>
      <c r="S247" s="2"/>
      <c r="T247" s="2"/>
      <c r="U247" s="2"/>
      <c r="V247" s="2"/>
    </row>
    <row r="248" spans="1:22" ht="12.75" customHeight="1" x14ac:dyDescent="0.2">
      <c r="A248" s="10"/>
      <c r="B248" s="1"/>
      <c r="C248" s="1"/>
      <c r="D248" s="1"/>
      <c r="E248" s="2"/>
      <c r="F248" s="1"/>
      <c r="G248" s="10"/>
      <c r="H248" s="10"/>
      <c r="I248" s="10"/>
      <c r="J248" s="4"/>
      <c r="K248" s="11"/>
      <c r="L248" s="11"/>
      <c r="M248" s="5"/>
      <c r="N248" s="5"/>
      <c r="O248" s="2"/>
      <c r="P248" s="7"/>
      <c r="Q248" s="2"/>
      <c r="R248" s="2"/>
      <c r="S248" s="2"/>
      <c r="T248" s="2"/>
      <c r="U248" s="2"/>
      <c r="V248" s="2"/>
    </row>
    <row r="249" spans="1:22" ht="12.75" customHeight="1" x14ac:dyDescent="0.2">
      <c r="A249" s="10"/>
      <c r="B249" s="1"/>
      <c r="C249" s="1"/>
      <c r="D249" s="1"/>
      <c r="E249" s="2"/>
      <c r="F249" s="1"/>
      <c r="G249" s="10"/>
      <c r="H249" s="10"/>
      <c r="I249" s="10"/>
      <c r="J249" s="4"/>
      <c r="K249" s="11"/>
      <c r="L249" s="11"/>
      <c r="M249" s="5"/>
      <c r="N249" s="5"/>
      <c r="O249" s="2"/>
      <c r="P249" s="7"/>
      <c r="Q249" s="2"/>
      <c r="R249" s="2"/>
      <c r="S249" s="2"/>
      <c r="T249" s="2"/>
      <c r="U249" s="2"/>
      <c r="V249" s="2"/>
    </row>
    <row r="250" spans="1:22" ht="12.75" customHeight="1" x14ac:dyDescent="0.2">
      <c r="A250" s="10"/>
      <c r="B250" s="1"/>
      <c r="C250" s="1"/>
      <c r="D250" s="1"/>
      <c r="E250" s="2"/>
      <c r="F250" s="1"/>
      <c r="G250" s="10"/>
      <c r="H250" s="10"/>
      <c r="I250" s="10"/>
      <c r="J250" s="4"/>
      <c r="K250" s="11"/>
      <c r="L250" s="11"/>
      <c r="M250" s="5"/>
      <c r="N250" s="5"/>
      <c r="O250" s="2"/>
      <c r="P250" s="7"/>
      <c r="Q250" s="2"/>
      <c r="R250" s="2"/>
      <c r="S250" s="2"/>
      <c r="T250" s="2"/>
      <c r="U250" s="2"/>
      <c r="V250" s="2"/>
    </row>
    <row r="251" spans="1:22" ht="12.75" customHeight="1" x14ac:dyDescent="0.2">
      <c r="A251" s="10"/>
      <c r="B251" s="1"/>
      <c r="C251" s="1"/>
      <c r="D251" s="1"/>
      <c r="E251" s="2"/>
      <c r="F251" s="1"/>
      <c r="G251" s="10"/>
      <c r="H251" s="10"/>
      <c r="I251" s="10"/>
      <c r="J251" s="4"/>
      <c r="K251" s="11"/>
      <c r="L251" s="11"/>
      <c r="M251" s="5"/>
      <c r="N251" s="5"/>
      <c r="O251" s="2"/>
      <c r="P251" s="7"/>
      <c r="Q251" s="2"/>
      <c r="R251" s="2"/>
      <c r="S251" s="2"/>
      <c r="T251" s="2"/>
      <c r="U251" s="2"/>
      <c r="V251" s="2"/>
    </row>
    <row r="252" spans="1:22" ht="12.75" customHeight="1" x14ac:dyDescent="0.2">
      <c r="A252" s="10"/>
      <c r="B252" s="1"/>
      <c r="C252" s="1"/>
      <c r="D252" s="1"/>
      <c r="E252" s="2"/>
      <c r="F252" s="1"/>
      <c r="G252" s="10"/>
      <c r="H252" s="10"/>
      <c r="I252" s="10"/>
      <c r="J252" s="4"/>
      <c r="K252" s="11"/>
      <c r="L252" s="11"/>
      <c r="M252" s="5"/>
      <c r="N252" s="5"/>
      <c r="O252" s="2"/>
      <c r="P252" s="7"/>
      <c r="Q252" s="2"/>
      <c r="R252" s="2"/>
      <c r="S252" s="2"/>
      <c r="T252" s="2"/>
      <c r="U252" s="2"/>
      <c r="V252" s="2"/>
    </row>
    <row r="253" spans="1:22" ht="12.75" customHeight="1" x14ac:dyDescent="0.2">
      <c r="A253" s="10"/>
      <c r="B253" s="1"/>
      <c r="C253" s="1"/>
      <c r="D253" s="1"/>
      <c r="E253" s="2"/>
      <c r="F253" s="1"/>
      <c r="G253" s="10"/>
      <c r="H253" s="10"/>
      <c r="I253" s="10"/>
      <c r="J253" s="4"/>
      <c r="K253" s="11"/>
      <c r="L253" s="11"/>
      <c r="M253" s="5"/>
      <c r="N253" s="5"/>
      <c r="O253" s="2"/>
      <c r="P253" s="7"/>
      <c r="Q253" s="2"/>
      <c r="R253" s="2"/>
      <c r="S253" s="2"/>
      <c r="T253" s="2"/>
      <c r="U253" s="2"/>
      <c r="V253" s="2"/>
    </row>
    <row r="254" spans="1:22" ht="12.75" customHeight="1" x14ac:dyDescent="0.2">
      <c r="A254" s="10"/>
      <c r="B254" s="1"/>
      <c r="C254" s="1"/>
      <c r="D254" s="1"/>
      <c r="E254" s="2"/>
      <c r="F254" s="1"/>
      <c r="G254" s="10"/>
      <c r="H254" s="10"/>
      <c r="I254" s="10"/>
      <c r="J254" s="4"/>
      <c r="K254" s="11"/>
      <c r="L254" s="11"/>
      <c r="M254" s="5"/>
      <c r="N254" s="5"/>
      <c r="O254" s="2"/>
      <c r="P254" s="7"/>
      <c r="Q254" s="2"/>
      <c r="R254" s="2"/>
      <c r="S254" s="2"/>
      <c r="T254" s="2"/>
      <c r="U254" s="2"/>
      <c r="V254" s="2"/>
    </row>
    <row r="255" spans="1:22" ht="12.75" customHeight="1" x14ac:dyDescent="0.2">
      <c r="A255" s="10"/>
      <c r="B255" s="1"/>
      <c r="C255" s="1"/>
      <c r="D255" s="1"/>
      <c r="E255" s="2"/>
      <c r="F255" s="1"/>
      <c r="G255" s="10"/>
      <c r="H255" s="10"/>
      <c r="I255" s="10"/>
      <c r="J255" s="4"/>
      <c r="K255" s="11"/>
      <c r="L255" s="11"/>
      <c r="M255" s="5"/>
      <c r="N255" s="5"/>
      <c r="O255" s="2"/>
      <c r="P255" s="7"/>
      <c r="Q255" s="2"/>
      <c r="R255" s="2"/>
      <c r="S255" s="2"/>
      <c r="T255" s="2"/>
      <c r="U255" s="2"/>
      <c r="V255" s="2"/>
    </row>
    <row r="256" spans="1:22" ht="12.75" customHeight="1" x14ac:dyDescent="0.2">
      <c r="A256" s="10"/>
      <c r="B256" s="1"/>
      <c r="C256" s="1"/>
      <c r="D256" s="1"/>
      <c r="E256" s="2"/>
      <c r="F256" s="1"/>
      <c r="G256" s="10"/>
      <c r="H256" s="10"/>
      <c r="I256" s="10"/>
      <c r="J256" s="4"/>
      <c r="K256" s="11"/>
      <c r="L256" s="11"/>
      <c r="M256" s="5"/>
      <c r="N256" s="5"/>
      <c r="O256" s="2"/>
      <c r="P256" s="7"/>
      <c r="Q256" s="2"/>
      <c r="R256" s="2"/>
      <c r="S256" s="2"/>
      <c r="T256" s="2"/>
      <c r="U256" s="2"/>
      <c r="V256" s="2"/>
    </row>
    <row r="257" spans="1:22" ht="12.75" customHeight="1" x14ac:dyDescent="0.2">
      <c r="A257" s="10"/>
      <c r="B257" s="1"/>
      <c r="C257" s="1"/>
      <c r="D257" s="1"/>
      <c r="E257" s="2"/>
      <c r="F257" s="1"/>
      <c r="G257" s="10"/>
      <c r="H257" s="10"/>
      <c r="I257" s="10"/>
      <c r="J257" s="4"/>
      <c r="K257" s="11"/>
      <c r="L257" s="11"/>
      <c r="M257" s="5"/>
      <c r="N257" s="5"/>
      <c r="O257" s="2"/>
      <c r="P257" s="7"/>
      <c r="Q257" s="2"/>
      <c r="R257" s="2"/>
      <c r="S257" s="2"/>
      <c r="T257" s="2"/>
      <c r="U257" s="2"/>
      <c r="V257" s="2"/>
    </row>
    <row r="258" spans="1:22" ht="12.75" customHeight="1" x14ac:dyDescent="0.2">
      <c r="A258" s="10"/>
      <c r="B258" s="1"/>
      <c r="C258" s="1"/>
      <c r="D258" s="1"/>
      <c r="E258" s="2"/>
      <c r="F258" s="1"/>
      <c r="G258" s="10"/>
      <c r="H258" s="10"/>
      <c r="I258" s="10"/>
      <c r="J258" s="4"/>
      <c r="K258" s="11"/>
      <c r="L258" s="11"/>
      <c r="M258" s="5"/>
      <c r="N258" s="5"/>
      <c r="O258" s="2"/>
      <c r="P258" s="7"/>
      <c r="Q258" s="2"/>
      <c r="R258" s="2"/>
      <c r="S258" s="2"/>
      <c r="T258" s="2"/>
      <c r="U258" s="2"/>
      <c r="V258" s="2"/>
    </row>
    <row r="259" spans="1:22" ht="12.75" customHeight="1" x14ac:dyDescent="0.2">
      <c r="A259" s="10"/>
      <c r="B259" s="1"/>
      <c r="C259" s="1"/>
      <c r="D259" s="1"/>
      <c r="E259" s="2"/>
      <c r="F259" s="1"/>
      <c r="G259" s="10"/>
      <c r="H259" s="10"/>
      <c r="I259" s="10"/>
      <c r="J259" s="4"/>
      <c r="K259" s="11"/>
      <c r="L259" s="11"/>
      <c r="M259" s="5"/>
      <c r="N259" s="5"/>
      <c r="O259" s="2"/>
      <c r="P259" s="7"/>
      <c r="Q259" s="2"/>
      <c r="R259" s="2"/>
      <c r="S259" s="2"/>
      <c r="T259" s="2"/>
      <c r="U259" s="2"/>
      <c r="V259" s="2"/>
    </row>
    <row r="260" spans="1:22" ht="12.75" customHeight="1" x14ac:dyDescent="0.2">
      <c r="A260" s="10"/>
      <c r="B260" s="1"/>
      <c r="C260" s="1"/>
      <c r="D260" s="1"/>
      <c r="E260" s="2"/>
      <c r="F260" s="1"/>
      <c r="G260" s="10"/>
      <c r="H260" s="10"/>
      <c r="I260" s="10"/>
      <c r="J260" s="4"/>
      <c r="K260" s="11"/>
      <c r="L260" s="11"/>
      <c r="M260" s="5"/>
      <c r="N260" s="5"/>
      <c r="O260" s="2"/>
      <c r="P260" s="7"/>
      <c r="Q260" s="2"/>
      <c r="R260" s="2"/>
      <c r="S260" s="2"/>
      <c r="T260" s="2"/>
      <c r="U260" s="2"/>
      <c r="V260" s="2"/>
    </row>
    <row r="261" spans="1:22" ht="12.75" customHeight="1" x14ac:dyDescent="0.2">
      <c r="A261" s="10"/>
      <c r="B261" s="1"/>
      <c r="C261" s="1"/>
      <c r="D261" s="1"/>
      <c r="E261" s="2"/>
      <c r="F261" s="1"/>
      <c r="G261" s="10"/>
      <c r="H261" s="10"/>
      <c r="I261" s="10"/>
      <c r="J261" s="4"/>
      <c r="K261" s="11"/>
      <c r="L261" s="11"/>
      <c r="M261" s="5"/>
      <c r="N261" s="5"/>
      <c r="O261" s="2"/>
      <c r="P261" s="7"/>
      <c r="Q261" s="2"/>
      <c r="R261" s="2"/>
      <c r="S261" s="2"/>
      <c r="T261" s="2"/>
      <c r="U261" s="2"/>
      <c r="V261" s="2"/>
    </row>
    <row r="262" spans="1:22" ht="12.75" customHeight="1" x14ac:dyDescent="0.2">
      <c r="A262" s="10"/>
      <c r="B262" s="1"/>
      <c r="C262" s="1"/>
      <c r="D262" s="1"/>
      <c r="E262" s="2"/>
      <c r="F262" s="1"/>
      <c r="G262" s="10"/>
      <c r="H262" s="10"/>
      <c r="I262" s="10"/>
      <c r="J262" s="4"/>
      <c r="K262" s="11"/>
      <c r="L262" s="11"/>
      <c r="M262" s="5"/>
      <c r="N262" s="5"/>
      <c r="O262" s="2"/>
      <c r="P262" s="7"/>
      <c r="Q262" s="2"/>
      <c r="R262" s="2"/>
      <c r="S262" s="2"/>
      <c r="T262" s="2"/>
      <c r="U262" s="2"/>
      <c r="V262" s="2"/>
    </row>
    <row r="263" spans="1:22" ht="12.75" customHeight="1" x14ac:dyDescent="0.2">
      <c r="A263" s="10"/>
      <c r="B263" s="1"/>
      <c r="C263" s="1"/>
      <c r="D263" s="1"/>
      <c r="E263" s="2"/>
      <c r="F263" s="1"/>
      <c r="G263" s="10"/>
      <c r="H263" s="10"/>
      <c r="I263" s="10"/>
      <c r="J263" s="4"/>
      <c r="K263" s="11"/>
      <c r="L263" s="11"/>
      <c r="M263" s="5"/>
      <c r="N263" s="5"/>
      <c r="O263" s="2"/>
      <c r="P263" s="7"/>
      <c r="Q263" s="2"/>
      <c r="R263" s="2"/>
      <c r="S263" s="2"/>
      <c r="T263" s="2"/>
      <c r="U263" s="2"/>
      <c r="V263" s="2"/>
    </row>
    <row r="264" spans="1:22" ht="12.75" customHeight="1" x14ac:dyDescent="0.2">
      <c r="A264" s="10"/>
      <c r="B264" s="1"/>
      <c r="C264" s="1"/>
      <c r="D264" s="1"/>
      <c r="E264" s="2"/>
      <c r="F264" s="1"/>
      <c r="G264" s="10"/>
      <c r="H264" s="10"/>
      <c r="I264" s="10"/>
      <c r="J264" s="4"/>
      <c r="K264" s="11"/>
      <c r="L264" s="11"/>
      <c r="M264" s="5"/>
      <c r="N264" s="5"/>
      <c r="O264" s="2"/>
      <c r="P264" s="7"/>
      <c r="Q264" s="2"/>
      <c r="R264" s="2"/>
      <c r="S264" s="2"/>
      <c r="T264" s="2"/>
      <c r="U264" s="2"/>
      <c r="V264" s="2"/>
    </row>
    <row r="265" spans="1:22" ht="12.75" customHeight="1" x14ac:dyDescent="0.2">
      <c r="A265" s="10"/>
      <c r="B265" s="1"/>
      <c r="C265" s="1"/>
      <c r="D265" s="1"/>
      <c r="E265" s="2"/>
      <c r="F265" s="1"/>
      <c r="G265" s="10"/>
      <c r="H265" s="10"/>
      <c r="I265" s="10"/>
      <c r="J265" s="4"/>
      <c r="K265" s="11"/>
      <c r="L265" s="11"/>
      <c r="M265" s="5"/>
      <c r="N265" s="5"/>
      <c r="O265" s="2"/>
      <c r="P265" s="7"/>
      <c r="Q265" s="2"/>
      <c r="R265" s="2"/>
      <c r="S265" s="2"/>
      <c r="T265" s="2"/>
      <c r="U265" s="2"/>
      <c r="V265" s="2"/>
    </row>
    <row r="266" spans="1:22" ht="12.75" customHeight="1" x14ac:dyDescent="0.2">
      <c r="A266" s="10"/>
      <c r="B266" s="1"/>
      <c r="C266" s="1"/>
      <c r="D266" s="1"/>
      <c r="E266" s="2"/>
      <c r="F266" s="1"/>
      <c r="G266" s="10"/>
      <c r="H266" s="10"/>
      <c r="I266" s="10"/>
      <c r="J266" s="4"/>
      <c r="K266" s="11"/>
      <c r="L266" s="11"/>
      <c r="M266" s="5"/>
      <c r="N266" s="5"/>
      <c r="O266" s="2"/>
      <c r="P266" s="7"/>
      <c r="Q266" s="2"/>
      <c r="R266" s="2"/>
      <c r="S266" s="2"/>
      <c r="T266" s="2"/>
      <c r="U266" s="2"/>
      <c r="V266" s="2"/>
    </row>
    <row r="267" spans="1:22" ht="12.75" customHeight="1" x14ac:dyDescent="0.2">
      <c r="A267" s="10"/>
      <c r="B267" s="1"/>
      <c r="C267" s="1"/>
      <c r="D267" s="1"/>
      <c r="E267" s="2"/>
      <c r="F267" s="1"/>
      <c r="G267" s="10"/>
      <c r="H267" s="10"/>
      <c r="I267" s="10"/>
      <c r="J267" s="4"/>
      <c r="K267" s="11"/>
      <c r="L267" s="11"/>
      <c r="M267" s="5"/>
      <c r="N267" s="5"/>
      <c r="O267" s="2"/>
      <c r="P267" s="7"/>
      <c r="Q267" s="2"/>
      <c r="R267" s="2"/>
      <c r="S267" s="2"/>
      <c r="T267" s="2"/>
      <c r="U267" s="2"/>
      <c r="V267" s="2"/>
    </row>
    <row r="268" spans="1:22" ht="12.75" customHeight="1" x14ac:dyDescent="0.2">
      <c r="A268" s="10"/>
      <c r="B268" s="1"/>
      <c r="C268" s="1"/>
      <c r="D268" s="1"/>
      <c r="E268" s="2"/>
      <c r="F268" s="1"/>
      <c r="G268" s="10"/>
      <c r="H268" s="10"/>
      <c r="I268" s="10"/>
      <c r="J268" s="4"/>
      <c r="K268" s="11"/>
      <c r="L268" s="11"/>
      <c r="M268" s="5"/>
      <c r="N268" s="5"/>
      <c r="O268" s="2"/>
      <c r="P268" s="7"/>
      <c r="Q268" s="2"/>
      <c r="R268" s="2"/>
      <c r="S268" s="2"/>
      <c r="T268" s="2"/>
      <c r="U268" s="2"/>
      <c r="V268" s="2"/>
    </row>
    <row r="269" spans="1:22" ht="12.75" customHeight="1" x14ac:dyDescent="0.2">
      <c r="A269" s="10"/>
      <c r="B269" s="1"/>
      <c r="C269" s="1"/>
      <c r="D269" s="1"/>
      <c r="E269" s="2"/>
      <c r="F269" s="1"/>
      <c r="G269" s="10"/>
      <c r="H269" s="10"/>
      <c r="I269" s="10"/>
      <c r="J269" s="4"/>
      <c r="K269" s="11"/>
      <c r="L269" s="11"/>
      <c r="M269" s="5"/>
      <c r="N269" s="5"/>
      <c r="O269" s="2"/>
      <c r="P269" s="7"/>
      <c r="Q269" s="2"/>
      <c r="R269" s="2"/>
      <c r="S269" s="2"/>
      <c r="T269" s="2"/>
      <c r="U269" s="2"/>
      <c r="V269" s="2"/>
    </row>
    <row r="270" spans="1:22" ht="12.75" customHeight="1" x14ac:dyDescent="0.2">
      <c r="A270" s="10"/>
      <c r="B270" s="1"/>
      <c r="C270" s="1"/>
      <c r="D270" s="1"/>
      <c r="E270" s="2"/>
      <c r="F270" s="1"/>
      <c r="G270" s="10"/>
      <c r="H270" s="10"/>
      <c r="I270" s="10"/>
      <c r="J270" s="4"/>
      <c r="K270" s="11"/>
      <c r="L270" s="11"/>
      <c r="M270" s="5"/>
      <c r="N270" s="5"/>
      <c r="O270" s="2"/>
      <c r="P270" s="7"/>
      <c r="Q270" s="2"/>
      <c r="R270" s="2"/>
      <c r="S270" s="2"/>
      <c r="T270" s="2"/>
      <c r="U270" s="2"/>
      <c r="V270" s="2"/>
    </row>
    <row r="271" spans="1:22" ht="12.75" customHeight="1" x14ac:dyDescent="0.2">
      <c r="A271" s="10"/>
      <c r="B271" s="1"/>
      <c r="C271" s="1"/>
      <c r="D271" s="1"/>
      <c r="E271" s="2"/>
      <c r="F271" s="1"/>
      <c r="G271" s="10"/>
      <c r="H271" s="10"/>
      <c r="I271" s="10"/>
      <c r="J271" s="4"/>
      <c r="K271" s="11"/>
      <c r="L271" s="11"/>
      <c r="M271" s="5"/>
      <c r="N271" s="5"/>
      <c r="O271" s="2"/>
      <c r="P271" s="7"/>
      <c r="Q271" s="2"/>
      <c r="R271" s="2"/>
      <c r="S271" s="2"/>
      <c r="T271" s="2"/>
      <c r="U271" s="2"/>
      <c r="V271" s="2"/>
    </row>
    <row r="272" spans="1:22" ht="12.75" customHeight="1" x14ac:dyDescent="0.2">
      <c r="A272" s="10"/>
      <c r="B272" s="1"/>
      <c r="C272" s="1"/>
      <c r="D272" s="1"/>
      <c r="E272" s="2"/>
      <c r="F272" s="1"/>
      <c r="G272" s="10"/>
      <c r="H272" s="10"/>
      <c r="I272" s="10"/>
      <c r="J272" s="4"/>
      <c r="K272" s="11"/>
      <c r="L272" s="11"/>
      <c r="M272" s="5"/>
      <c r="N272" s="5"/>
      <c r="O272" s="2"/>
      <c r="P272" s="7"/>
      <c r="Q272" s="2"/>
      <c r="R272" s="2"/>
      <c r="S272" s="2"/>
      <c r="T272" s="2"/>
      <c r="U272" s="2"/>
      <c r="V272" s="2"/>
    </row>
    <row r="273" spans="1:22" ht="12.75" customHeight="1" x14ac:dyDescent="0.2">
      <c r="A273" s="10"/>
      <c r="B273" s="1"/>
      <c r="C273" s="1"/>
      <c r="D273" s="1"/>
      <c r="E273" s="2"/>
      <c r="F273" s="1"/>
      <c r="G273" s="10"/>
      <c r="H273" s="10"/>
      <c r="I273" s="10"/>
      <c r="J273" s="4"/>
      <c r="K273" s="11"/>
      <c r="L273" s="11"/>
      <c r="M273" s="5"/>
      <c r="N273" s="5"/>
      <c r="O273" s="2"/>
      <c r="P273" s="7"/>
      <c r="Q273" s="2"/>
      <c r="R273" s="2"/>
      <c r="S273" s="2"/>
      <c r="T273" s="2"/>
      <c r="U273" s="2"/>
      <c r="V273" s="2"/>
    </row>
    <row r="274" spans="1:22" ht="12.75" customHeight="1" x14ac:dyDescent="0.2">
      <c r="A274" s="10"/>
      <c r="B274" s="1"/>
      <c r="C274" s="1"/>
      <c r="D274" s="1"/>
      <c r="E274" s="2"/>
      <c r="F274" s="1"/>
      <c r="G274" s="10"/>
      <c r="H274" s="10"/>
      <c r="I274" s="10"/>
      <c r="J274" s="4"/>
      <c r="K274" s="11"/>
      <c r="L274" s="11"/>
      <c r="M274" s="5"/>
      <c r="N274" s="5"/>
      <c r="O274" s="2"/>
      <c r="P274" s="7"/>
      <c r="Q274" s="2"/>
      <c r="R274" s="2"/>
      <c r="S274" s="2"/>
      <c r="T274" s="2"/>
      <c r="U274" s="2"/>
      <c r="V274" s="2"/>
    </row>
    <row r="275" spans="1:22" ht="12.75" customHeight="1" x14ac:dyDescent="0.2">
      <c r="A275" s="10"/>
      <c r="B275" s="1"/>
      <c r="C275" s="1"/>
      <c r="D275" s="1"/>
      <c r="E275" s="2"/>
      <c r="F275" s="1"/>
      <c r="G275" s="10"/>
      <c r="H275" s="10"/>
      <c r="I275" s="10"/>
      <c r="J275" s="4"/>
      <c r="K275" s="11"/>
      <c r="L275" s="11"/>
      <c r="M275" s="5"/>
      <c r="N275" s="5"/>
      <c r="O275" s="2"/>
      <c r="P275" s="7"/>
      <c r="Q275" s="2"/>
      <c r="R275" s="2"/>
      <c r="S275" s="2"/>
      <c r="T275" s="2"/>
      <c r="U275" s="2"/>
      <c r="V275" s="2"/>
    </row>
    <row r="276" spans="1:22" ht="12.75" customHeight="1" x14ac:dyDescent="0.2">
      <c r="A276" s="10"/>
      <c r="B276" s="1"/>
      <c r="C276" s="1"/>
      <c r="D276" s="1"/>
      <c r="E276" s="2"/>
      <c r="F276" s="1"/>
      <c r="G276" s="10"/>
      <c r="H276" s="10"/>
      <c r="I276" s="10"/>
      <c r="J276" s="4"/>
      <c r="K276" s="11"/>
      <c r="L276" s="11"/>
      <c r="M276" s="5"/>
      <c r="N276" s="5"/>
      <c r="O276" s="2"/>
      <c r="P276" s="7"/>
      <c r="Q276" s="2"/>
      <c r="R276" s="2"/>
      <c r="S276" s="2"/>
      <c r="T276" s="2"/>
      <c r="U276" s="2"/>
      <c r="V276" s="2"/>
    </row>
    <row r="277" spans="1:22" ht="12.75" customHeight="1" x14ac:dyDescent="0.2">
      <c r="A277" s="10"/>
      <c r="B277" s="1"/>
      <c r="C277" s="1"/>
      <c r="D277" s="1"/>
      <c r="E277" s="2"/>
      <c r="F277" s="1"/>
      <c r="G277" s="10"/>
      <c r="H277" s="10"/>
      <c r="I277" s="10"/>
      <c r="J277" s="4"/>
      <c r="K277" s="11"/>
      <c r="L277" s="11"/>
      <c r="M277" s="5"/>
      <c r="N277" s="5"/>
      <c r="O277" s="2"/>
      <c r="P277" s="7"/>
      <c r="Q277" s="2"/>
      <c r="R277" s="2"/>
      <c r="S277" s="2"/>
      <c r="T277" s="2"/>
      <c r="U277" s="2"/>
      <c r="V277" s="2"/>
    </row>
    <row r="278" spans="1:22" ht="12.75" customHeight="1" x14ac:dyDescent="0.2">
      <c r="A278" s="10"/>
      <c r="B278" s="1"/>
      <c r="C278" s="1"/>
      <c r="D278" s="1"/>
      <c r="E278" s="2"/>
      <c r="F278" s="1"/>
      <c r="G278" s="10"/>
      <c r="H278" s="10"/>
      <c r="I278" s="10"/>
      <c r="J278" s="4"/>
      <c r="K278" s="11"/>
      <c r="L278" s="11"/>
      <c r="M278" s="5"/>
      <c r="N278" s="5"/>
      <c r="O278" s="2"/>
      <c r="P278" s="7"/>
      <c r="Q278" s="2"/>
      <c r="R278" s="2"/>
      <c r="S278" s="2"/>
      <c r="T278" s="2"/>
      <c r="U278" s="2"/>
      <c r="V278" s="2"/>
    </row>
    <row r="279" spans="1:22" ht="12.75" customHeight="1" x14ac:dyDescent="0.2">
      <c r="A279" s="10"/>
      <c r="B279" s="1"/>
      <c r="C279" s="1"/>
      <c r="D279" s="1"/>
      <c r="E279" s="2"/>
      <c r="F279" s="1"/>
      <c r="G279" s="10"/>
      <c r="H279" s="10"/>
      <c r="I279" s="10"/>
      <c r="J279" s="4"/>
      <c r="K279" s="11"/>
      <c r="L279" s="11"/>
      <c r="M279" s="5"/>
      <c r="N279" s="5"/>
      <c r="O279" s="2"/>
      <c r="P279" s="7"/>
      <c r="Q279" s="2"/>
      <c r="R279" s="2"/>
      <c r="S279" s="2"/>
      <c r="T279" s="2"/>
      <c r="U279" s="2"/>
      <c r="V279" s="2"/>
    </row>
    <row r="280" spans="1:22" ht="12.75" customHeight="1" x14ac:dyDescent="0.2">
      <c r="A280" s="10"/>
      <c r="B280" s="1"/>
      <c r="C280" s="1"/>
      <c r="D280" s="1"/>
      <c r="E280" s="2"/>
      <c r="F280" s="1"/>
      <c r="G280" s="10"/>
      <c r="H280" s="10"/>
      <c r="I280" s="10"/>
      <c r="J280" s="4"/>
      <c r="K280" s="11"/>
      <c r="L280" s="11"/>
      <c r="M280" s="5"/>
      <c r="N280" s="5"/>
      <c r="O280" s="2"/>
      <c r="P280" s="7"/>
      <c r="Q280" s="2"/>
      <c r="R280" s="2"/>
      <c r="S280" s="2"/>
      <c r="T280" s="2"/>
      <c r="U280" s="2"/>
      <c r="V280" s="2"/>
    </row>
    <row r="281" spans="1:22" ht="12.75" customHeight="1" x14ac:dyDescent="0.2">
      <c r="A281" s="10"/>
      <c r="B281" s="1"/>
      <c r="C281" s="1"/>
      <c r="D281" s="1"/>
      <c r="E281" s="2"/>
      <c r="F281" s="1"/>
      <c r="G281" s="10"/>
      <c r="H281" s="10"/>
      <c r="I281" s="10"/>
      <c r="J281" s="4"/>
      <c r="K281" s="11"/>
      <c r="L281" s="11"/>
      <c r="M281" s="5"/>
      <c r="N281" s="5"/>
      <c r="O281" s="2"/>
      <c r="P281" s="7"/>
      <c r="Q281" s="2"/>
      <c r="R281" s="2"/>
      <c r="S281" s="2"/>
      <c r="T281" s="2"/>
      <c r="U281" s="2"/>
      <c r="V281" s="2"/>
    </row>
    <row r="282" spans="1:22" ht="12.75" customHeight="1" x14ac:dyDescent="0.2">
      <c r="A282" s="10"/>
      <c r="B282" s="1"/>
      <c r="C282" s="1"/>
      <c r="D282" s="1"/>
      <c r="E282" s="2"/>
      <c r="F282" s="1"/>
      <c r="G282" s="10"/>
      <c r="H282" s="10"/>
      <c r="I282" s="10"/>
      <c r="J282" s="4"/>
      <c r="K282" s="11"/>
      <c r="L282" s="11"/>
      <c r="M282" s="5"/>
      <c r="N282" s="5"/>
      <c r="O282" s="2"/>
      <c r="P282" s="7"/>
      <c r="Q282" s="2"/>
      <c r="R282" s="2"/>
      <c r="S282" s="2"/>
      <c r="T282" s="2"/>
      <c r="U282" s="2"/>
      <c r="V282" s="2"/>
    </row>
    <row r="283" spans="1:22" ht="12.75" customHeight="1" x14ac:dyDescent="0.2">
      <c r="A283" s="10"/>
      <c r="B283" s="1"/>
      <c r="C283" s="1"/>
      <c r="D283" s="1"/>
      <c r="E283" s="2"/>
      <c r="F283" s="1"/>
      <c r="G283" s="10"/>
      <c r="H283" s="10"/>
      <c r="I283" s="10"/>
      <c r="J283" s="4"/>
      <c r="K283" s="11"/>
      <c r="L283" s="11"/>
      <c r="M283" s="5"/>
      <c r="N283" s="5"/>
      <c r="O283" s="2"/>
      <c r="P283" s="7"/>
      <c r="Q283" s="2"/>
      <c r="R283" s="2"/>
      <c r="S283" s="2"/>
      <c r="T283" s="2"/>
      <c r="U283" s="2"/>
      <c r="V283" s="2"/>
    </row>
    <row r="284" spans="1:22" ht="12.75" customHeight="1" x14ac:dyDescent="0.2">
      <c r="A284" s="10"/>
      <c r="B284" s="1"/>
      <c r="C284" s="1"/>
      <c r="D284" s="1"/>
      <c r="E284" s="2"/>
      <c r="F284" s="1"/>
      <c r="G284" s="10"/>
      <c r="H284" s="10"/>
      <c r="I284" s="10"/>
      <c r="J284" s="4"/>
      <c r="K284" s="11"/>
      <c r="L284" s="11"/>
      <c r="M284" s="5"/>
      <c r="N284" s="5"/>
      <c r="O284" s="2"/>
      <c r="P284" s="7"/>
      <c r="Q284" s="2"/>
      <c r="R284" s="2"/>
      <c r="S284" s="2"/>
      <c r="T284" s="2"/>
      <c r="U284" s="2"/>
      <c r="V284" s="2"/>
    </row>
    <row r="285" spans="1:22" ht="12.75" customHeight="1" x14ac:dyDescent="0.2">
      <c r="A285" s="10"/>
      <c r="B285" s="1"/>
      <c r="C285" s="1"/>
      <c r="D285" s="1"/>
      <c r="E285" s="2"/>
      <c r="F285" s="1"/>
      <c r="G285" s="10"/>
      <c r="H285" s="10"/>
      <c r="I285" s="10"/>
      <c r="J285" s="4"/>
      <c r="K285" s="11"/>
      <c r="L285" s="11"/>
      <c r="M285" s="5"/>
      <c r="N285" s="5"/>
      <c r="O285" s="2"/>
      <c r="P285" s="7"/>
      <c r="Q285" s="2"/>
      <c r="R285" s="2"/>
      <c r="S285" s="2"/>
      <c r="T285" s="2"/>
      <c r="U285" s="2"/>
      <c r="V285" s="2"/>
    </row>
    <row r="286" spans="1:22" ht="12.75" customHeight="1" x14ac:dyDescent="0.2">
      <c r="A286" s="10"/>
      <c r="B286" s="1"/>
      <c r="C286" s="1"/>
      <c r="D286" s="1"/>
      <c r="E286" s="2"/>
      <c r="F286" s="1"/>
      <c r="G286" s="10"/>
      <c r="H286" s="10"/>
      <c r="I286" s="10"/>
      <c r="J286" s="4"/>
      <c r="K286" s="11"/>
      <c r="L286" s="11"/>
      <c r="M286" s="5"/>
      <c r="N286" s="5"/>
      <c r="O286" s="2"/>
      <c r="P286" s="7"/>
      <c r="Q286" s="2"/>
      <c r="R286" s="2"/>
      <c r="S286" s="2"/>
      <c r="T286" s="2"/>
      <c r="U286" s="2"/>
      <c r="V286" s="2"/>
    </row>
    <row r="287" spans="1:22" ht="12.75" customHeight="1" x14ac:dyDescent="0.2">
      <c r="A287" s="10"/>
      <c r="B287" s="1"/>
      <c r="C287" s="1"/>
      <c r="D287" s="1"/>
      <c r="E287" s="2"/>
      <c r="F287" s="1"/>
      <c r="G287" s="10"/>
      <c r="H287" s="10"/>
      <c r="I287" s="10"/>
      <c r="J287" s="4"/>
      <c r="K287" s="11"/>
      <c r="L287" s="11"/>
      <c r="M287" s="5"/>
      <c r="N287" s="5"/>
      <c r="O287" s="2"/>
      <c r="P287" s="7"/>
      <c r="Q287" s="2"/>
      <c r="R287" s="2"/>
      <c r="S287" s="2"/>
      <c r="T287" s="2"/>
      <c r="U287" s="2"/>
      <c r="V287" s="2"/>
    </row>
    <row r="288" spans="1:22" ht="12.75" customHeight="1" x14ac:dyDescent="0.2">
      <c r="A288" s="10"/>
      <c r="B288" s="1"/>
      <c r="C288" s="1"/>
      <c r="D288" s="1"/>
      <c r="E288" s="2"/>
      <c r="F288" s="1"/>
      <c r="G288" s="10"/>
      <c r="H288" s="10"/>
      <c r="I288" s="10"/>
      <c r="J288" s="4"/>
      <c r="K288" s="11"/>
      <c r="L288" s="11"/>
      <c r="M288" s="5"/>
      <c r="N288" s="5"/>
      <c r="O288" s="2"/>
      <c r="P288" s="7"/>
      <c r="Q288" s="2"/>
      <c r="R288" s="2"/>
      <c r="S288" s="2"/>
      <c r="T288" s="2"/>
      <c r="U288" s="2"/>
      <c r="V288" s="2"/>
    </row>
    <row r="289" spans="1:22" ht="12.75" customHeight="1" x14ac:dyDescent="0.2">
      <c r="A289" s="10"/>
      <c r="B289" s="1"/>
      <c r="C289" s="1"/>
      <c r="D289" s="1"/>
      <c r="E289" s="2"/>
      <c r="F289" s="1"/>
      <c r="G289" s="10"/>
      <c r="H289" s="10"/>
      <c r="I289" s="10"/>
      <c r="J289" s="4"/>
      <c r="K289" s="11"/>
      <c r="L289" s="11"/>
      <c r="M289" s="5"/>
      <c r="N289" s="5"/>
      <c r="O289" s="2"/>
      <c r="P289" s="7"/>
      <c r="Q289" s="2"/>
      <c r="R289" s="2"/>
      <c r="S289" s="2"/>
      <c r="T289" s="2"/>
      <c r="U289" s="2"/>
      <c r="V289" s="2"/>
    </row>
    <row r="290" spans="1:22" ht="12.75" customHeight="1" x14ac:dyDescent="0.2">
      <c r="A290" s="10"/>
      <c r="B290" s="1"/>
      <c r="C290" s="1"/>
      <c r="D290" s="1"/>
      <c r="E290" s="2"/>
      <c r="F290" s="1"/>
      <c r="G290" s="10"/>
      <c r="H290" s="10"/>
      <c r="I290" s="10"/>
      <c r="J290" s="4"/>
      <c r="K290" s="11"/>
      <c r="L290" s="11"/>
      <c r="M290" s="5"/>
      <c r="N290" s="5"/>
      <c r="O290" s="2"/>
      <c r="P290" s="7"/>
      <c r="Q290" s="2"/>
      <c r="R290" s="2"/>
      <c r="S290" s="2"/>
      <c r="T290" s="2"/>
      <c r="U290" s="2"/>
      <c r="V290" s="2"/>
    </row>
    <row r="291" spans="1:22" ht="12.75" customHeight="1" x14ac:dyDescent="0.2">
      <c r="A291" s="10"/>
      <c r="B291" s="1"/>
      <c r="C291" s="1"/>
      <c r="D291" s="1"/>
      <c r="E291" s="2"/>
      <c r="F291" s="1"/>
      <c r="G291" s="10"/>
      <c r="H291" s="10"/>
      <c r="I291" s="10"/>
      <c r="J291" s="4"/>
      <c r="K291" s="11"/>
      <c r="L291" s="11"/>
      <c r="M291" s="5"/>
      <c r="N291" s="5"/>
      <c r="O291" s="2"/>
      <c r="P291" s="7"/>
      <c r="Q291" s="2"/>
      <c r="R291" s="2"/>
      <c r="S291" s="2"/>
      <c r="T291" s="2"/>
      <c r="U291" s="2"/>
      <c r="V291" s="2"/>
    </row>
    <row r="292" spans="1:22" ht="12.75" customHeight="1" x14ac:dyDescent="0.2">
      <c r="A292" s="10"/>
      <c r="B292" s="1"/>
      <c r="C292" s="1"/>
      <c r="D292" s="1"/>
      <c r="E292" s="2"/>
      <c r="F292" s="1"/>
      <c r="G292" s="10"/>
      <c r="H292" s="10"/>
      <c r="I292" s="10"/>
      <c r="J292" s="4"/>
      <c r="K292" s="11"/>
      <c r="L292" s="11"/>
      <c r="M292" s="5"/>
      <c r="N292" s="5"/>
      <c r="O292" s="2"/>
      <c r="P292" s="7"/>
      <c r="Q292" s="2"/>
      <c r="R292" s="2"/>
      <c r="S292" s="2"/>
      <c r="T292" s="2"/>
      <c r="U292" s="2"/>
      <c r="V292" s="2"/>
    </row>
    <row r="293" spans="1:22" ht="12.75" customHeight="1" x14ac:dyDescent="0.2">
      <c r="A293" s="10"/>
      <c r="B293" s="1"/>
      <c r="C293" s="1"/>
      <c r="D293" s="1"/>
      <c r="E293" s="2"/>
      <c r="F293" s="1"/>
      <c r="G293" s="10"/>
      <c r="H293" s="10"/>
      <c r="I293" s="10"/>
      <c r="J293" s="4"/>
      <c r="K293" s="11"/>
      <c r="L293" s="11"/>
      <c r="M293" s="5"/>
      <c r="N293" s="5"/>
      <c r="O293" s="2"/>
      <c r="P293" s="7"/>
      <c r="Q293" s="2"/>
      <c r="R293" s="2"/>
      <c r="S293" s="2"/>
      <c r="T293" s="2"/>
      <c r="U293" s="2"/>
      <c r="V293" s="2"/>
    </row>
    <row r="294" spans="1:22" ht="12.75" customHeight="1" x14ac:dyDescent="0.2">
      <c r="A294" s="10"/>
      <c r="B294" s="1"/>
      <c r="C294" s="1"/>
      <c r="D294" s="1"/>
      <c r="E294" s="2"/>
      <c r="F294" s="1"/>
      <c r="G294" s="10"/>
      <c r="H294" s="10"/>
      <c r="I294" s="10"/>
      <c r="J294" s="4"/>
      <c r="K294" s="11"/>
      <c r="L294" s="11"/>
      <c r="M294" s="5"/>
      <c r="N294" s="5"/>
      <c r="O294" s="2"/>
      <c r="P294" s="7"/>
      <c r="Q294" s="2"/>
      <c r="R294" s="2"/>
      <c r="S294" s="2"/>
      <c r="T294" s="2"/>
      <c r="U294" s="2"/>
      <c r="V294" s="2"/>
    </row>
    <row r="295" spans="1:22" ht="12.75" customHeight="1" x14ac:dyDescent="0.2">
      <c r="A295" s="10"/>
      <c r="B295" s="1"/>
      <c r="C295" s="1"/>
      <c r="D295" s="1"/>
      <c r="E295" s="2"/>
      <c r="F295" s="1"/>
      <c r="G295" s="10"/>
      <c r="H295" s="10"/>
      <c r="I295" s="10"/>
      <c r="J295" s="4"/>
      <c r="K295" s="11"/>
      <c r="L295" s="11"/>
      <c r="M295" s="5"/>
      <c r="N295" s="5"/>
      <c r="O295" s="2"/>
      <c r="P295" s="7"/>
      <c r="Q295" s="2"/>
      <c r="R295" s="2"/>
      <c r="S295" s="2"/>
      <c r="T295" s="2"/>
      <c r="U295" s="2"/>
      <c r="V295" s="2"/>
    </row>
    <row r="296" spans="1:22" ht="12.75" customHeight="1" x14ac:dyDescent="0.2">
      <c r="A296" s="10"/>
      <c r="B296" s="1"/>
      <c r="C296" s="1"/>
      <c r="D296" s="1"/>
      <c r="E296" s="2"/>
      <c r="F296" s="1"/>
      <c r="G296" s="10"/>
      <c r="H296" s="10"/>
      <c r="I296" s="10"/>
      <c r="J296" s="4"/>
      <c r="K296" s="11"/>
      <c r="L296" s="11"/>
      <c r="M296" s="5"/>
      <c r="N296" s="5"/>
      <c r="O296" s="2"/>
      <c r="P296" s="7"/>
      <c r="Q296" s="2"/>
      <c r="R296" s="2"/>
      <c r="S296" s="2"/>
      <c r="T296" s="2"/>
      <c r="U296" s="2"/>
      <c r="V296" s="2"/>
    </row>
    <row r="297" spans="1:22" ht="12.75" customHeight="1" x14ac:dyDescent="0.2">
      <c r="A297" s="10"/>
      <c r="B297" s="1"/>
      <c r="C297" s="1"/>
      <c r="D297" s="1"/>
      <c r="E297" s="2"/>
      <c r="F297" s="1"/>
      <c r="G297" s="10"/>
      <c r="H297" s="10"/>
      <c r="I297" s="10"/>
      <c r="J297" s="4"/>
      <c r="K297" s="11"/>
      <c r="L297" s="11"/>
      <c r="M297" s="5"/>
      <c r="N297" s="5"/>
      <c r="O297" s="2"/>
      <c r="P297" s="7"/>
      <c r="Q297" s="2"/>
      <c r="R297" s="2"/>
      <c r="S297" s="2"/>
      <c r="T297" s="2"/>
      <c r="U297" s="2"/>
      <c r="V297" s="2"/>
    </row>
    <row r="298" spans="1:22" ht="12.75" customHeight="1" x14ac:dyDescent="0.2">
      <c r="A298" s="10"/>
      <c r="B298" s="1"/>
      <c r="C298" s="1"/>
      <c r="D298" s="1"/>
      <c r="E298" s="2"/>
      <c r="F298" s="1"/>
      <c r="G298" s="10"/>
      <c r="H298" s="10"/>
      <c r="I298" s="10"/>
      <c r="J298" s="4"/>
      <c r="K298" s="11"/>
      <c r="L298" s="11"/>
      <c r="M298" s="5"/>
      <c r="N298" s="5"/>
      <c r="O298" s="2"/>
      <c r="P298" s="7"/>
      <c r="Q298" s="2"/>
      <c r="R298" s="2"/>
      <c r="S298" s="2"/>
      <c r="T298" s="2"/>
      <c r="U298" s="2"/>
      <c r="V298" s="2"/>
    </row>
    <row r="299" spans="1:22" ht="12.75" customHeight="1" x14ac:dyDescent="0.2">
      <c r="A299" s="10"/>
      <c r="B299" s="1"/>
      <c r="C299" s="1"/>
      <c r="D299" s="1"/>
      <c r="E299" s="2"/>
      <c r="F299" s="1"/>
      <c r="G299" s="10"/>
      <c r="H299" s="10"/>
      <c r="I299" s="10"/>
      <c r="J299" s="4"/>
      <c r="K299" s="11"/>
      <c r="L299" s="11"/>
      <c r="M299" s="5"/>
      <c r="N299" s="5"/>
      <c r="O299" s="2"/>
      <c r="P299" s="7"/>
      <c r="Q299" s="2"/>
      <c r="R299" s="2"/>
      <c r="S299" s="2"/>
      <c r="T299" s="2"/>
      <c r="U299" s="2"/>
      <c r="V299" s="2"/>
    </row>
    <row r="300" spans="1:22" ht="12.75" customHeight="1" x14ac:dyDescent="0.2">
      <c r="A300" s="10"/>
      <c r="B300" s="1"/>
      <c r="C300" s="1"/>
      <c r="D300" s="1"/>
      <c r="E300" s="2"/>
      <c r="F300" s="1"/>
      <c r="G300" s="10"/>
      <c r="H300" s="10"/>
      <c r="I300" s="10"/>
      <c r="J300" s="4"/>
      <c r="K300" s="11"/>
      <c r="L300" s="11"/>
      <c r="M300" s="5"/>
      <c r="N300" s="5"/>
      <c r="O300" s="2"/>
      <c r="P300" s="7"/>
      <c r="Q300" s="2"/>
      <c r="R300" s="2"/>
      <c r="S300" s="2"/>
      <c r="T300" s="2"/>
      <c r="U300" s="2"/>
      <c r="V300" s="2"/>
    </row>
    <row r="301" spans="1:22" ht="12.75" customHeight="1" x14ac:dyDescent="0.2">
      <c r="A301" s="10"/>
      <c r="B301" s="1"/>
      <c r="C301" s="1"/>
      <c r="D301" s="1"/>
      <c r="E301" s="2"/>
      <c r="F301" s="1"/>
      <c r="G301" s="10"/>
      <c r="H301" s="10"/>
      <c r="I301" s="10"/>
      <c r="J301" s="4"/>
      <c r="K301" s="11"/>
      <c r="L301" s="11"/>
      <c r="M301" s="5"/>
      <c r="N301" s="5"/>
      <c r="O301" s="2"/>
      <c r="P301" s="7"/>
      <c r="Q301" s="2"/>
      <c r="R301" s="2"/>
      <c r="S301" s="2"/>
      <c r="T301" s="2"/>
      <c r="U301" s="2"/>
      <c r="V301" s="2"/>
    </row>
    <row r="302" spans="1:22" ht="12.75" customHeight="1" x14ac:dyDescent="0.2">
      <c r="A302" s="10"/>
      <c r="B302" s="1"/>
      <c r="C302" s="1"/>
      <c r="D302" s="1"/>
      <c r="E302" s="2"/>
      <c r="F302" s="1"/>
      <c r="G302" s="10"/>
      <c r="H302" s="10"/>
      <c r="I302" s="10"/>
      <c r="J302" s="4"/>
      <c r="K302" s="11"/>
      <c r="L302" s="11"/>
      <c r="M302" s="5"/>
      <c r="N302" s="5"/>
      <c r="O302" s="2"/>
      <c r="P302" s="7"/>
      <c r="Q302" s="2"/>
      <c r="R302" s="2"/>
      <c r="S302" s="2"/>
      <c r="T302" s="2"/>
      <c r="U302" s="2"/>
      <c r="V302" s="2"/>
    </row>
    <row r="303" spans="1:22" ht="12.75" customHeight="1" x14ac:dyDescent="0.2">
      <c r="A303" s="10"/>
      <c r="B303" s="1"/>
      <c r="C303" s="1"/>
      <c r="D303" s="1"/>
      <c r="E303" s="2"/>
      <c r="F303" s="1"/>
      <c r="G303" s="10"/>
      <c r="H303" s="10"/>
      <c r="I303" s="10"/>
      <c r="J303" s="4"/>
      <c r="K303" s="11"/>
      <c r="L303" s="11"/>
      <c r="M303" s="5"/>
      <c r="N303" s="5"/>
      <c r="O303" s="2"/>
      <c r="P303" s="7"/>
      <c r="Q303" s="2"/>
      <c r="R303" s="2"/>
      <c r="S303" s="2"/>
      <c r="T303" s="2"/>
      <c r="U303" s="2"/>
      <c r="V303" s="2"/>
    </row>
    <row r="304" spans="1:22" ht="12.75" customHeight="1" x14ac:dyDescent="0.2">
      <c r="A304" s="10"/>
      <c r="B304" s="1"/>
      <c r="C304" s="1"/>
      <c r="D304" s="1"/>
      <c r="E304" s="2"/>
      <c r="F304" s="1"/>
      <c r="G304" s="10"/>
      <c r="H304" s="10"/>
      <c r="I304" s="10"/>
      <c r="J304" s="4"/>
      <c r="K304" s="11"/>
      <c r="L304" s="11"/>
      <c r="M304" s="5"/>
      <c r="N304" s="5"/>
      <c r="O304" s="2"/>
      <c r="P304" s="7"/>
      <c r="Q304" s="2"/>
      <c r="R304" s="2"/>
      <c r="S304" s="2"/>
      <c r="T304" s="2"/>
      <c r="U304" s="2"/>
      <c r="V304" s="2"/>
    </row>
    <row r="305" spans="1:22" ht="12.75" customHeight="1" x14ac:dyDescent="0.2">
      <c r="A305" s="10"/>
      <c r="B305" s="1"/>
      <c r="C305" s="1"/>
      <c r="D305" s="1"/>
      <c r="E305" s="2"/>
      <c r="F305" s="1"/>
      <c r="G305" s="10"/>
      <c r="H305" s="10"/>
      <c r="I305" s="10"/>
      <c r="J305" s="4"/>
      <c r="K305" s="11"/>
      <c r="L305" s="11"/>
      <c r="M305" s="5"/>
      <c r="N305" s="5"/>
      <c r="O305" s="2"/>
      <c r="P305" s="7"/>
      <c r="Q305" s="2"/>
      <c r="R305" s="2"/>
      <c r="S305" s="2"/>
      <c r="T305" s="2"/>
      <c r="U305" s="2"/>
      <c r="V305" s="2"/>
    </row>
    <row r="306" spans="1:22" ht="12.75" customHeight="1" x14ac:dyDescent="0.2">
      <c r="A306" s="10"/>
      <c r="B306" s="1"/>
      <c r="C306" s="1"/>
      <c r="D306" s="1"/>
      <c r="E306" s="2"/>
      <c r="F306" s="1"/>
      <c r="G306" s="10"/>
      <c r="H306" s="10"/>
      <c r="I306" s="10"/>
      <c r="J306" s="4"/>
      <c r="K306" s="11"/>
      <c r="L306" s="11"/>
      <c r="M306" s="5"/>
      <c r="N306" s="5"/>
      <c r="O306" s="2"/>
      <c r="P306" s="7"/>
      <c r="Q306" s="2"/>
      <c r="R306" s="2"/>
      <c r="S306" s="2"/>
      <c r="T306" s="2"/>
      <c r="U306" s="2"/>
      <c r="V306" s="2"/>
    </row>
    <row r="307" spans="1:22" ht="12.75" customHeight="1" x14ac:dyDescent="0.2">
      <c r="A307" s="10"/>
      <c r="B307" s="1"/>
      <c r="C307" s="1"/>
      <c r="D307" s="1"/>
      <c r="E307" s="2"/>
      <c r="F307" s="1"/>
      <c r="G307" s="10"/>
      <c r="H307" s="10"/>
      <c r="I307" s="10"/>
      <c r="J307" s="4"/>
      <c r="K307" s="11"/>
      <c r="L307" s="11"/>
      <c r="M307" s="5"/>
      <c r="N307" s="5"/>
      <c r="O307" s="2"/>
      <c r="P307" s="7"/>
      <c r="Q307" s="2"/>
      <c r="R307" s="2"/>
      <c r="S307" s="2"/>
      <c r="T307" s="2"/>
      <c r="U307" s="2"/>
      <c r="V307" s="2"/>
    </row>
    <row r="308" spans="1:22" ht="12.75" customHeight="1" x14ac:dyDescent="0.2">
      <c r="A308" s="10"/>
      <c r="B308" s="1"/>
      <c r="C308" s="1"/>
      <c r="D308" s="1"/>
      <c r="E308" s="2"/>
      <c r="F308" s="1"/>
      <c r="G308" s="10"/>
      <c r="H308" s="10"/>
      <c r="I308" s="10"/>
      <c r="J308" s="4"/>
      <c r="K308" s="11"/>
      <c r="L308" s="11"/>
      <c r="M308" s="5"/>
      <c r="N308" s="5"/>
      <c r="O308" s="2"/>
      <c r="P308" s="7"/>
      <c r="Q308" s="2"/>
      <c r="R308" s="2"/>
      <c r="S308" s="2"/>
      <c r="T308" s="2"/>
      <c r="U308" s="2"/>
      <c r="V308" s="2"/>
    </row>
    <row r="309" spans="1:22" ht="12.75" customHeight="1" x14ac:dyDescent="0.2">
      <c r="A309" s="10"/>
      <c r="B309" s="1"/>
      <c r="C309" s="1"/>
      <c r="D309" s="1"/>
      <c r="E309" s="2"/>
      <c r="F309" s="1"/>
      <c r="G309" s="10"/>
      <c r="H309" s="10"/>
      <c r="I309" s="10"/>
      <c r="J309" s="4"/>
      <c r="K309" s="11"/>
      <c r="L309" s="11"/>
      <c r="M309" s="5"/>
      <c r="N309" s="5"/>
      <c r="O309" s="2"/>
      <c r="P309" s="7"/>
      <c r="Q309" s="2"/>
      <c r="R309" s="2"/>
      <c r="S309" s="2"/>
      <c r="T309" s="2"/>
      <c r="U309" s="2"/>
      <c r="V309" s="2"/>
    </row>
    <row r="310" spans="1:22" ht="12.75" customHeight="1" x14ac:dyDescent="0.2">
      <c r="A310" s="10"/>
      <c r="B310" s="1"/>
      <c r="C310" s="1"/>
      <c r="D310" s="1"/>
      <c r="E310" s="2"/>
      <c r="F310" s="1"/>
      <c r="G310" s="10"/>
      <c r="H310" s="10"/>
      <c r="I310" s="10"/>
      <c r="J310" s="4"/>
      <c r="K310" s="11"/>
      <c r="L310" s="11"/>
      <c r="M310" s="5"/>
      <c r="N310" s="5"/>
      <c r="O310" s="2"/>
      <c r="P310" s="7"/>
      <c r="Q310" s="2"/>
      <c r="R310" s="2"/>
      <c r="S310" s="2"/>
      <c r="T310" s="2"/>
      <c r="U310" s="2"/>
      <c r="V310" s="2"/>
    </row>
    <row r="311" spans="1:22" ht="12.75" customHeight="1" x14ac:dyDescent="0.2">
      <c r="A311" s="10"/>
      <c r="B311" s="1"/>
      <c r="C311" s="1"/>
      <c r="D311" s="1"/>
      <c r="E311" s="2"/>
      <c r="F311" s="1"/>
      <c r="G311" s="10"/>
      <c r="H311" s="10"/>
      <c r="I311" s="10"/>
      <c r="J311" s="4"/>
      <c r="K311" s="11"/>
      <c r="L311" s="11"/>
      <c r="M311" s="5"/>
      <c r="N311" s="5"/>
      <c r="O311" s="2"/>
      <c r="P311" s="7"/>
      <c r="Q311" s="2"/>
      <c r="R311" s="2"/>
      <c r="S311" s="2"/>
      <c r="T311" s="2"/>
      <c r="U311" s="2"/>
      <c r="V311" s="2"/>
    </row>
    <row r="312" spans="1:22" ht="12.75" customHeight="1" x14ac:dyDescent="0.2">
      <c r="A312" s="10"/>
      <c r="B312" s="1"/>
      <c r="C312" s="1"/>
      <c r="D312" s="1"/>
      <c r="E312" s="2"/>
      <c r="F312" s="1"/>
      <c r="G312" s="10"/>
      <c r="H312" s="10"/>
      <c r="I312" s="10"/>
      <c r="J312" s="4"/>
      <c r="K312" s="11"/>
      <c r="L312" s="11"/>
      <c r="M312" s="5"/>
      <c r="N312" s="5"/>
      <c r="O312" s="2"/>
      <c r="P312" s="7"/>
      <c r="Q312" s="2"/>
      <c r="R312" s="2"/>
      <c r="S312" s="2"/>
      <c r="T312" s="2"/>
      <c r="U312" s="2"/>
      <c r="V312" s="2"/>
    </row>
    <row r="313" spans="1:22" ht="12.75" customHeight="1" x14ac:dyDescent="0.2">
      <c r="A313" s="10"/>
      <c r="B313" s="1"/>
      <c r="C313" s="1"/>
      <c r="D313" s="1"/>
      <c r="E313" s="2"/>
      <c r="F313" s="1"/>
      <c r="G313" s="10"/>
      <c r="H313" s="10"/>
      <c r="I313" s="10"/>
      <c r="J313" s="4"/>
      <c r="K313" s="11"/>
      <c r="L313" s="11"/>
      <c r="M313" s="5"/>
      <c r="N313" s="5"/>
      <c r="O313" s="2"/>
      <c r="P313" s="7"/>
      <c r="Q313" s="2"/>
      <c r="R313" s="2"/>
      <c r="S313" s="2"/>
      <c r="T313" s="2"/>
      <c r="U313" s="2"/>
      <c r="V313" s="2"/>
    </row>
    <row r="314" spans="1:22" ht="12.75" customHeight="1" x14ac:dyDescent="0.2">
      <c r="A314" s="10"/>
      <c r="B314" s="1"/>
      <c r="C314" s="1"/>
      <c r="D314" s="1"/>
      <c r="E314" s="2"/>
      <c r="F314" s="1"/>
      <c r="G314" s="10"/>
      <c r="H314" s="10"/>
      <c r="I314" s="10"/>
      <c r="J314" s="4"/>
      <c r="K314" s="11"/>
      <c r="L314" s="11"/>
      <c r="M314" s="5"/>
      <c r="N314" s="5"/>
      <c r="O314" s="2"/>
      <c r="P314" s="7"/>
      <c r="Q314" s="2"/>
      <c r="R314" s="2"/>
      <c r="S314" s="2"/>
      <c r="T314" s="2"/>
      <c r="U314" s="2"/>
      <c r="V314" s="2"/>
    </row>
    <row r="315" spans="1:22" ht="12.75" customHeight="1" x14ac:dyDescent="0.2">
      <c r="A315" s="10"/>
      <c r="B315" s="1"/>
      <c r="C315" s="1"/>
      <c r="D315" s="1"/>
      <c r="E315" s="2"/>
      <c r="F315" s="1"/>
      <c r="G315" s="10"/>
      <c r="H315" s="10"/>
      <c r="I315" s="10"/>
      <c r="J315" s="4"/>
      <c r="K315" s="11"/>
      <c r="L315" s="11"/>
      <c r="M315" s="5"/>
      <c r="N315" s="5"/>
      <c r="O315" s="2"/>
      <c r="P315" s="7"/>
      <c r="Q315" s="2"/>
      <c r="R315" s="2"/>
      <c r="S315" s="2"/>
      <c r="T315" s="2"/>
      <c r="U315" s="2"/>
      <c r="V315" s="2"/>
    </row>
    <row r="316" spans="1:22" ht="12.75" customHeight="1" x14ac:dyDescent="0.2">
      <c r="A316" s="10"/>
      <c r="B316" s="1"/>
      <c r="C316" s="1"/>
      <c r="D316" s="1"/>
      <c r="E316" s="2"/>
      <c r="F316" s="1"/>
      <c r="G316" s="10"/>
      <c r="H316" s="10"/>
      <c r="I316" s="10"/>
      <c r="J316" s="4"/>
      <c r="K316" s="11"/>
      <c r="L316" s="11"/>
      <c r="M316" s="5"/>
      <c r="N316" s="5"/>
      <c r="O316" s="2"/>
      <c r="P316" s="7"/>
      <c r="Q316" s="2"/>
      <c r="R316" s="2"/>
      <c r="S316" s="2"/>
      <c r="T316" s="2"/>
      <c r="U316" s="2"/>
      <c r="V316" s="2"/>
    </row>
    <row r="317" spans="1:22" ht="12.75" customHeight="1" x14ac:dyDescent="0.2">
      <c r="A317" s="10"/>
      <c r="B317" s="1"/>
      <c r="C317" s="1"/>
      <c r="D317" s="1"/>
      <c r="E317" s="2"/>
      <c r="F317" s="1"/>
      <c r="G317" s="10"/>
      <c r="H317" s="10"/>
      <c r="I317" s="10"/>
      <c r="J317" s="4"/>
      <c r="K317" s="11"/>
      <c r="L317" s="11"/>
      <c r="M317" s="5"/>
      <c r="N317" s="5"/>
      <c r="O317" s="2"/>
      <c r="P317" s="7"/>
      <c r="Q317" s="2"/>
      <c r="R317" s="2"/>
      <c r="S317" s="2"/>
      <c r="T317" s="2"/>
      <c r="U317" s="2"/>
      <c r="V317" s="2"/>
    </row>
    <row r="318" spans="1:22" ht="12.75" customHeight="1" x14ac:dyDescent="0.2">
      <c r="A318" s="10"/>
      <c r="B318" s="1"/>
      <c r="C318" s="1"/>
      <c r="D318" s="1"/>
      <c r="E318" s="2"/>
      <c r="F318" s="1"/>
      <c r="G318" s="10"/>
      <c r="H318" s="10"/>
      <c r="I318" s="10"/>
      <c r="J318" s="4"/>
      <c r="K318" s="11"/>
      <c r="L318" s="11"/>
      <c r="M318" s="5"/>
      <c r="N318" s="5"/>
      <c r="O318" s="2"/>
      <c r="P318" s="7"/>
      <c r="Q318" s="2"/>
      <c r="R318" s="2"/>
      <c r="S318" s="2"/>
      <c r="T318" s="2"/>
      <c r="U318" s="2"/>
      <c r="V318" s="2"/>
    </row>
    <row r="319" spans="1:22" ht="12.75" customHeight="1" x14ac:dyDescent="0.2">
      <c r="A319" s="10"/>
      <c r="B319" s="1"/>
      <c r="C319" s="1"/>
      <c r="D319" s="1"/>
      <c r="E319" s="2"/>
      <c r="F319" s="1"/>
      <c r="G319" s="10"/>
      <c r="H319" s="10"/>
      <c r="I319" s="10"/>
      <c r="J319" s="4"/>
      <c r="K319" s="11"/>
      <c r="L319" s="11"/>
      <c r="M319" s="5"/>
      <c r="N319" s="5"/>
      <c r="O319" s="2"/>
      <c r="P319" s="7"/>
      <c r="Q319" s="2"/>
      <c r="R319" s="2"/>
      <c r="S319" s="2"/>
      <c r="T319" s="2"/>
      <c r="U319" s="2"/>
      <c r="V319" s="2"/>
    </row>
    <row r="320" spans="1:22" ht="12.75" customHeight="1" x14ac:dyDescent="0.2">
      <c r="A320" s="10"/>
      <c r="B320" s="1"/>
      <c r="C320" s="1"/>
      <c r="D320" s="1"/>
      <c r="E320" s="2"/>
      <c r="F320" s="1"/>
      <c r="G320" s="10"/>
      <c r="H320" s="10"/>
      <c r="I320" s="10"/>
      <c r="J320" s="4"/>
      <c r="K320" s="11"/>
      <c r="L320" s="11"/>
      <c r="M320" s="5"/>
      <c r="N320" s="5"/>
      <c r="O320" s="2"/>
      <c r="P320" s="7"/>
      <c r="Q320" s="2"/>
      <c r="R320" s="2"/>
      <c r="S320" s="2"/>
      <c r="T320" s="2"/>
      <c r="U320" s="2"/>
      <c r="V320" s="2"/>
    </row>
    <row r="321" spans="1:22" ht="12.75" customHeight="1" x14ac:dyDescent="0.2">
      <c r="A321" s="10"/>
      <c r="B321" s="1"/>
      <c r="C321" s="1"/>
      <c r="D321" s="1"/>
      <c r="E321" s="2"/>
      <c r="F321" s="1"/>
      <c r="G321" s="10"/>
      <c r="H321" s="10"/>
      <c r="I321" s="10"/>
      <c r="J321" s="4"/>
      <c r="K321" s="11"/>
      <c r="L321" s="11"/>
      <c r="M321" s="5"/>
      <c r="N321" s="5"/>
      <c r="O321" s="2"/>
      <c r="P321" s="7"/>
      <c r="Q321" s="2"/>
      <c r="R321" s="2"/>
      <c r="S321" s="2"/>
      <c r="T321" s="2"/>
      <c r="U321" s="2"/>
      <c r="V321" s="2"/>
    </row>
    <row r="322" spans="1:22" ht="12.75" customHeight="1" x14ac:dyDescent="0.2">
      <c r="A322" s="10"/>
      <c r="B322" s="1"/>
      <c r="C322" s="1"/>
      <c r="D322" s="1"/>
      <c r="E322" s="2"/>
      <c r="F322" s="1"/>
      <c r="G322" s="10"/>
      <c r="H322" s="10"/>
      <c r="I322" s="10"/>
      <c r="J322" s="4"/>
      <c r="K322" s="11"/>
      <c r="L322" s="11"/>
      <c r="M322" s="5"/>
      <c r="N322" s="5"/>
      <c r="O322" s="2"/>
      <c r="P322" s="7"/>
      <c r="Q322" s="2"/>
      <c r="R322" s="2"/>
      <c r="S322" s="2"/>
      <c r="T322" s="2"/>
      <c r="U322" s="2"/>
      <c r="V322" s="2"/>
    </row>
    <row r="323" spans="1:22" ht="12.75" customHeight="1" x14ac:dyDescent="0.2">
      <c r="A323" s="10"/>
      <c r="B323" s="1"/>
      <c r="C323" s="1"/>
      <c r="D323" s="1"/>
      <c r="E323" s="2"/>
      <c r="F323" s="1"/>
      <c r="G323" s="10"/>
      <c r="H323" s="10"/>
      <c r="I323" s="10"/>
      <c r="J323" s="4"/>
      <c r="K323" s="11"/>
      <c r="L323" s="11"/>
      <c r="M323" s="5"/>
      <c r="N323" s="5"/>
      <c r="O323" s="2"/>
      <c r="P323" s="7"/>
      <c r="Q323" s="2"/>
      <c r="R323" s="2"/>
      <c r="S323" s="2"/>
      <c r="T323" s="2"/>
      <c r="U323" s="2"/>
      <c r="V323" s="2"/>
    </row>
    <row r="324" spans="1:22" ht="12.75" customHeight="1" x14ac:dyDescent="0.2">
      <c r="A324" s="10"/>
      <c r="B324" s="1"/>
      <c r="C324" s="1"/>
      <c r="D324" s="1"/>
      <c r="E324" s="2"/>
      <c r="F324" s="1"/>
      <c r="G324" s="10"/>
      <c r="H324" s="10"/>
      <c r="I324" s="10"/>
      <c r="J324" s="4"/>
      <c r="K324" s="11"/>
      <c r="L324" s="11"/>
      <c r="M324" s="5"/>
      <c r="N324" s="5"/>
      <c r="O324" s="2"/>
      <c r="P324" s="7"/>
      <c r="Q324" s="2"/>
      <c r="R324" s="2"/>
      <c r="S324" s="2"/>
      <c r="T324" s="2"/>
      <c r="U324" s="2"/>
      <c r="V324" s="2"/>
    </row>
    <row r="325" spans="1:22" ht="12.75" customHeight="1" x14ac:dyDescent="0.2">
      <c r="A325" s="10"/>
      <c r="B325" s="1"/>
      <c r="C325" s="1"/>
      <c r="D325" s="1"/>
      <c r="E325" s="2"/>
      <c r="F325" s="1"/>
      <c r="G325" s="10"/>
      <c r="H325" s="10"/>
      <c r="I325" s="10"/>
      <c r="J325" s="4"/>
      <c r="K325" s="11"/>
      <c r="L325" s="11"/>
      <c r="M325" s="5"/>
      <c r="N325" s="5"/>
      <c r="O325" s="2"/>
      <c r="P325" s="7"/>
      <c r="Q325" s="2"/>
      <c r="R325" s="2"/>
      <c r="S325" s="2"/>
      <c r="T325" s="2"/>
      <c r="U325" s="2"/>
      <c r="V325" s="2"/>
    </row>
    <row r="326" spans="1:22" ht="12.75" customHeight="1" x14ac:dyDescent="0.2">
      <c r="A326" s="10"/>
      <c r="B326" s="1"/>
      <c r="C326" s="1"/>
      <c r="D326" s="1"/>
      <c r="E326" s="2"/>
      <c r="F326" s="1"/>
      <c r="G326" s="10"/>
      <c r="H326" s="10"/>
      <c r="I326" s="10"/>
      <c r="J326" s="4"/>
      <c r="K326" s="11"/>
      <c r="L326" s="11"/>
      <c r="M326" s="5"/>
      <c r="N326" s="5"/>
      <c r="O326" s="2"/>
      <c r="P326" s="7"/>
      <c r="Q326" s="2"/>
      <c r="R326" s="2"/>
      <c r="S326" s="2"/>
      <c r="T326" s="2"/>
      <c r="U326" s="2"/>
      <c r="V326" s="2"/>
    </row>
    <row r="327" spans="1:22" ht="12.75" customHeight="1" x14ac:dyDescent="0.2">
      <c r="A327" s="10"/>
      <c r="B327" s="1"/>
      <c r="C327" s="1"/>
      <c r="D327" s="1"/>
      <c r="E327" s="2"/>
      <c r="F327" s="1"/>
      <c r="G327" s="10"/>
      <c r="H327" s="10"/>
      <c r="I327" s="10"/>
      <c r="J327" s="4"/>
      <c r="K327" s="11"/>
      <c r="L327" s="11"/>
      <c r="M327" s="5"/>
      <c r="N327" s="5"/>
      <c r="O327" s="2"/>
      <c r="P327" s="7"/>
      <c r="Q327" s="2"/>
      <c r="R327" s="2"/>
      <c r="S327" s="2"/>
      <c r="T327" s="2"/>
      <c r="U327" s="2"/>
      <c r="V327" s="2"/>
    </row>
    <row r="328" spans="1:22" ht="12.75" customHeight="1" x14ac:dyDescent="0.2">
      <c r="A328" s="10"/>
      <c r="B328" s="1"/>
      <c r="C328" s="1"/>
      <c r="D328" s="1"/>
      <c r="E328" s="2"/>
      <c r="F328" s="1"/>
      <c r="G328" s="10"/>
      <c r="H328" s="10"/>
      <c r="I328" s="10"/>
      <c r="J328" s="4"/>
      <c r="K328" s="11"/>
      <c r="L328" s="11"/>
      <c r="M328" s="5"/>
      <c r="N328" s="5"/>
      <c r="O328" s="2"/>
      <c r="P328" s="7"/>
      <c r="Q328" s="2"/>
      <c r="R328" s="2"/>
      <c r="S328" s="2"/>
      <c r="T328" s="2"/>
      <c r="U328" s="2"/>
      <c r="V328" s="2"/>
    </row>
    <row r="329" spans="1:22" ht="12.75" customHeight="1" x14ac:dyDescent="0.2">
      <c r="A329" s="10"/>
      <c r="B329" s="1"/>
      <c r="C329" s="1"/>
      <c r="D329" s="1"/>
      <c r="E329" s="2"/>
      <c r="F329" s="1"/>
      <c r="G329" s="10"/>
      <c r="H329" s="10"/>
      <c r="I329" s="10"/>
      <c r="J329" s="4"/>
      <c r="K329" s="11"/>
      <c r="L329" s="11"/>
      <c r="M329" s="5"/>
      <c r="N329" s="5"/>
      <c r="O329" s="2"/>
      <c r="P329" s="7"/>
      <c r="Q329" s="2"/>
      <c r="R329" s="2"/>
      <c r="S329" s="2"/>
      <c r="T329" s="2"/>
      <c r="U329" s="2"/>
      <c r="V329" s="2"/>
    </row>
    <row r="330" spans="1:22" ht="12.75" customHeight="1" x14ac:dyDescent="0.2">
      <c r="A330" s="10"/>
      <c r="B330" s="1"/>
      <c r="C330" s="1"/>
      <c r="D330" s="1"/>
      <c r="E330" s="2"/>
      <c r="F330" s="1"/>
      <c r="G330" s="10"/>
      <c r="H330" s="10"/>
      <c r="I330" s="10"/>
      <c r="J330" s="4"/>
      <c r="K330" s="11"/>
      <c r="L330" s="11"/>
      <c r="M330" s="5"/>
      <c r="N330" s="5"/>
      <c r="O330" s="2"/>
      <c r="P330" s="7"/>
      <c r="Q330" s="2"/>
      <c r="R330" s="2"/>
      <c r="S330" s="2"/>
      <c r="T330" s="2"/>
      <c r="U330" s="2"/>
      <c r="V330" s="2"/>
    </row>
    <row r="331" spans="1:22" ht="12.75" customHeight="1" x14ac:dyDescent="0.2">
      <c r="A331" s="10"/>
      <c r="B331" s="1"/>
      <c r="C331" s="1"/>
      <c r="D331" s="1"/>
      <c r="E331" s="2"/>
      <c r="F331" s="1"/>
      <c r="G331" s="10"/>
      <c r="H331" s="10"/>
      <c r="I331" s="10"/>
      <c r="J331" s="4"/>
      <c r="K331" s="11"/>
      <c r="L331" s="11"/>
      <c r="M331" s="5"/>
      <c r="N331" s="5"/>
      <c r="O331" s="2"/>
      <c r="P331" s="7"/>
      <c r="Q331" s="2"/>
      <c r="R331" s="2"/>
      <c r="S331" s="2"/>
      <c r="T331" s="2"/>
      <c r="U331" s="2"/>
      <c r="V331" s="2"/>
    </row>
    <row r="332" spans="1:22" ht="12.75" customHeight="1" x14ac:dyDescent="0.2">
      <c r="A332" s="10"/>
      <c r="B332" s="1"/>
      <c r="C332" s="1"/>
      <c r="D332" s="1"/>
      <c r="E332" s="2"/>
      <c r="F332" s="1"/>
      <c r="G332" s="10"/>
      <c r="H332" s="10"/>
      <c r="I332" s="10"/>
      <c r="J332" s="4"/>
      <c r="K332" s="11"/>
      <c r="L332" s="11"/>
      <c r="M332" s="5"/>
      <c r="N332" s="5"/>
      <c r="O332" s="2"/>
      <c r="P332" s="7"/>
      <c r="Q332" s="2"/>
      <c r="R332" s="2"/>
      <c r="S332" s="2"/>
      <c r="T332" s="2"/>
      <c r="U332" s="2"/>
      <c r="V332" s="2"/>
    </row>
    <row r="333" spans="1:22" ht="12.75" customHeight="1" x14ac:dyDescent="0.2">
      <c r="A333" s="10"/>
      <c r="B333" s="1"/>
      <c r="C333" s="1"/>
      <c r="D333" s="1"/>
      <c r="E333" s="2"/>
      <c r="F333" s="1"/>
      <c r="G333" s="10"/>
      <c r="H333" s="10"/>
      <c r="I333" s="10"/>
      <c r="J333" s="4"/>
      <c r="K333" s="11"/>
      <c r="L333" s="11"/>
      <c r="M333" s="5"/>
      <c r="N333" s="5"/>
      <c r="O333" s="2"/>
      <c r="P333" s="7"/>
      <c r="Q333" s="2"/>
      <c r="R333" s="2"/>
      <c r="S333" s="2"/>
      <c r="T333" s="2"/>
      <c r="U333" s="2"/>
      <c r="V333" s="2"/>
    </row>
    <row r="334" spans="1:22" ht="12.75" customHeight="1" x14ac:dyDescent="0.2">
      <c r="A334" s="10"/>
      <c r="B334" s="1"/>
      <c r="C334" s="1"/>
      <c r="D334" s="1"/>
      <c r="E334" s="2"/>
      <c r="F334" s="1"/>
      <c r="G334" s="10"/>
      <c r="H334" s="10"/>
      <c r="I334" s="10"/>
      <c r="J334" s="4"/>
      <c r="K334" s="11"/>
      <c r="L334" s="11"/>
      <c r="M334" s="5"/>
      <c r="N334" s="5"/>
      <c r="O334" s="2"/>
      <c r="P334" s="7"/>
      <c r="Q334" s="2"/>
      <c r="R334" s="2"/>
      <c r="S334" s="2"/>
      <c r="T334" s="2"/>
      <c r="U334" s="2"/>
      <c r="V334" s="2"/>
    </row>
    <row r="335" spans="1:22" ht="12.75" customHeight="1" x14ac:dyDescent="0.2">
      <c r="A335" s="10"/>
      <c r="B335" s="1"/>
      <c r="C335" s="1"/>
      <c r="D335" s="1"/>
      <c r="E335" s="2"/>
      <c r="F335" s="1"/>
      <c r="G335" s="10"/>
      <c r="H335" s="10"/>
      <c r="I335" s="10"/>
      <c r="J335" s="4"/>
      <c r="K335" s="11"/>
      <c r="L335" s="11"/>
      <c r="M335" s="5"/>
      <c r="N335" s="5"/>
      <c r="O335" s="2"/>
      <c r="P335" s="7"/>
      <c r="Q335" s="2"/>
      <c r="R335" s="2"/>
      <c r="S335" s="2"/>
      <c r="T335" s="2"/>
      <c r="U335" s="2"/>
      <c r="V335" s="2"/>
    </row>
    <row r="336" spans="1:22" ht="12.75" customHeight="1" x14ac:dyDescent="0.2">
      <c r="A336" s="10"/>
      <c r="B336" s="1"/>
      <c r="C336" s="1"/>
      <c r="D336" s="1"/>
      <c r="E336" s="2"/>
      <c r="F336" s="1"/>
      <c r="G336" s="10"/>
      <c r="H336" s="10"/>
      <c r="I336" s="10"/>
      <c r="J336" s="4"/>
      <c r="K336" s="11"/>
      <c r="L336" s="11"/>
      <c r="M336" s="5"/>
      <c r="N336" s="5"/>
      <c r="O336" s="2"/>
      <c r="P336" s="7"/>
      <c r="Q336" s="2"/>
      <c r="R336" s="2"/>
      <c r="S336" s="2"/>
      <c r="T336" s="2"/>
      <c r="U336" s="2"/>
      <c r="V336" s="2"/>
    </row>
    <row r="337" spans="1:22" ht="12.75" customHeight="1" x14ac:dyDescent="0.2">
      <c r="A337" s="10"/>
      <c r="B337" s="1"/>
      <c r="C337" s="1"/>
      <c r="D337" s="1"/>
      <c r="E337" s="2"/>
      <c r="F337" s="1"/>
      <c r="G337" s="10"/>
      <c r="H337" s="10"/>
      <c r="I337" s="10"/>
      <c r="J337" s="4"/>
      <c r="K337" s="11"/>
      <c r="L337" s="11"/>
      <c r="M337" s="5"/>
      <c r="N337" s="5"/>
      <c r="O337" s="2"/>
      <c r="P337" s="7"/>
      <c r="Q337" s="2"/>
      <c r="R337" s="2"/>
      <c r="S337" s="2"/>
      <c r="T337" s="2"/>
      <c r="U337" s="2"/>
      <c r="V337" s="2"/>
    </row>
    <row r="338" spans="1:22" ht="12.75" customHeight="1" x14ac:dyDescent="0.2">
      <c r="A338" s="10"/>
      <c r="B338" s="1"/>
      <c r="C338" s="1"/>
      <c r="D338" s="1"/>
      <c r="E338" s="2"/>
      <c r="F338" s="1"/>
      <c r="G338" s="10"/>
      <c r="H338" s="10"/>
      <c r="I338" s="10"/>
      <c r="J338" s="4"/>
      <c r="K338" s="11"/>
      <c r="L338" s="11"/>
      <c r="M338" s="5"/>
      <c r="N338" s="5"/>
      <c r="O338" s="2"/>
      <c r="P338" s="7"/>
      <c r="Q338" s="2"/>
      <c r="R338" s="2"/>
      <c r="S338" s="2"/>
      <c r="T338" s="2"/>
      <c r="U338" s="2"/>
      <c r="V338" s="2"/>
    </row>
    <row r="339" spans="1:22" ht="12.75" customHeight="1" x14ac:dyDescent="0.2">
      <c r="A339" s="10"/>
      <c r="B339" s="1"/>
      <c r="C339" s="1"/>
      <c r="D339" s="1"/>
      <c r="E339" s="2"/>
      <c r="F339" s="1"/>
      <c r="G339" s="10"/>
      <c r="H339" s="10"/>
      <c r="I339" s="10"/>
      <c r="J339" s="4"/>
      <c r="K339" s="11"/>
      <c r="L339" s="11"/>
      <c r="M339" s="5"/>
      <c r="N339" s="5"/>
      <c r="O339" s="2"/>
      <c r="P339" s="7"/>
      <c r="Q339" s="2"/>
      <c r="R339" s="2"/>
      <c r="S339" s="2"/>
      <c r="T339" s="2"/>
      <c r="U339" s="2"/>
      <c r="V339" s="2"/>
    </row>
    <row r="340" spans="1:22" ht="12.75" customHeight="1" x14ac:dyDescent="0.2">
      <c r="A340" s="10"/>
      <c r="B340" s="1"/>
      <c r="C340" s="1"/>
      <c r="D340" s="1"/>
      <c r="E340" s="2"/>
      <c r="F340" s="1"/>
      <c r="G340" s="10"/>
      <c r="H340" s="10"/>
      <c r="I340" s="10"/>
      <c r="J340" s="4"/>
      <c r="K340" s="11"/>
      <c r="L340" s="11"/>
      <c r="M340" s="5"/>
      <c r="N340" s="5"/>
      <c r="O340" s="2"/>
      <c r="P340" s="7"/>
      <c r="Q340" s="2"/>
      <c r="R340" s="2"/>
      <c r="S340" s="2"/>
      <c r="T340" s="2"/>
      <c r="U340" s="2"/>
      <c r="V340" s="2"/>
    </row>
    <row r="341" spans="1:22" ht="12.75" customHeight="1" x14ac:dyDescent="0.2">
      <c r="A341" s="10"/>
      <c r="B341" s="1"/>
      <c r="C341" s="1"/>
      <c r="D341" s="1"/>
      <c r="E341" s="2"/>
      <c r="F341" s="1"/>
      <c r="G341" s="10"/>
      <c r="H341" s="10"/>
      <c r="I341" s="10"/>
      <c r="J341" s="4"/>
      <c r="K341" s="11"/>
      <c r="L341" s="11"/>
      <c r="M341" s="5"/>
      <c r="N341" s="5"/>
      <c r="O341" s="2"/>
      <c r="P341" s="7"/>
      <c r="Q341" s="2"/>
      <c r="R341" s="2"/>
      <c r="S341" s="2"/>
      <c r="T341" s="2"/>
      <c r="U341" s="2"/>
      <c r="V341" s="2"/>
    </row>
    <row r="342" spans="1:22" ht="12.75" customHeight="1" x14ac:dyDescent="0.2">
      <c r="A342" s="10"/>
      <c r="B342" s="1"/>
      <c r="C342" s="1"/>
      <c r="D342" s="1"/>
      <c r="E342" s="2"/>
      <c r="F342" s="1"/>
      <c r="G342" s="10"/>
      <c r="H342" s="10"/>
      <c r="I342" s="10"/>
      <c r="J342" s="4"/>
      <c r="K342" s="11"/>
      <c r="L342" s="11"/>
      <c r="M342" s="5"/>
      <c r="N342" s="5"/>
      <c r="O342" s="2"/>
      <c r="P342" s="7"/>
      <c r="Q342" s="2"/>
      <c r="R342" s="2"/>
      <c r="S342" s="2"/>
      <c r="T342" s="2"/>
      <c r="U342" s="2"/>
      <c r="V342" s="2"/>
    </row>
    <row r="343" spans="1:22" ht="12.75" customHeight="1" x14ac:dyDescent="0.2">
      <c r="A343" s="10"/>
      <c r="B343" s="1"/>
      <c r="C343" s="1"/>
      <c r="D343" s="1"/>
      <c r="E343" s="2"/>
      <c r="F343" s="1"/>
      <c r="G343" s="10"/>
      <c r="H343" s="10"/>
      <c r="I343" s="10"/>
      <c r="J343" s="4"/>
      <c r="K343" s="11"/>
      <c r="L343" s="11"/>
      <c r="M343" s="5"/>
      <c r="N343" s="5"/>
      <c r="O343" s="2"/>
      <c r="P343" s="7"/>
      <c r="Q343" s="2"/>
      <c r="R343" s="2"/>
      <c r="S343" s="2"/>
      <c r="T343" s="2"/>
      <c r="U343" s="2"/>
      <c r="V343" s="2"/>
    </row>
    <row r="344" spans="1:22" ht="12.75" customHeight="1" x14ac:dyDescent="0.2">
      <c r="A344" s="10"/>
      <c r="B344" s="1"/>
      <c r="C344" s="1"/>
      <c r="D344" s="1"/>
      <c r="E344" s="2"/>
      <c r="F344" s="1"/>
      <c r="G344" s="10"/>
      <c r="H344" s="10"/>
      <c r="I344" s="10"/>
      <c r="J344" s="4"/>
      <c r="K344" s="11"/>
      <c r="L344" s="11"/>
      <c r="M344" s="5"/>
      <c r="N344" s="5"/>
      <c r="O344" s="2"/>
      <c r="P344" s="7"/>
      <c r="Q344" s="2"/>
      <c r="R344" s="2"/>
      <c r="S344" s="2"/>
      <c r="T344" s="2"/>
      <c r="U344" s="2"/>
      <c r="V344" s="2"/>
    </row>
    <row r="345" spans="1:22" ht="12.75" customHeight="1" x14ac:dyDescent="0.2">
      <c r="A345" s="10"/>
      <c r="B345" s="1"/>
      <c r="C345" s="1"/>
      <c r="D345" s="1"/>
      <c r="E345" s="2"/>
      <c r="F345" s="1"/>
      <c r="G345" s="10"/>
      <c r="H345" s="10"/>
      <c r="I345" s="10"/>
      <c r="J345" s="4"/>
      <c r="K345" s="11"/>
      <c r="L345" s="11"/>
      <c r="M345" s="5"/>
      <c r="N345" s="5"/>
      <c r="O345" s="2"/>
      <c r="P345" s="7"/>
      <c r="Q345" s="2"/>
      <c r="R345" s="2"/>
      <c r="S345" s="2"/>
      <c r="T345" s="2"/>
      <c r="U345" s="2"/>
      <c r="V345" s="2"/>
    </row>
    <row r="346" spans="1:22" ht="12.75" customHeight="1" x14ac:dyDescent="0.2">
      <c r="A346" s="10"/>
      <c r="B346" s="1"/>
      <c r="C346" s="1"/>
      <c r="D346" s="1"/>
      <c r="E346" s="2"/>
      <c r="F346" s="1"/>
      <c r="G346" s="10"/>
      <c r="H346" s="10"/>
      <c r="I346" s="10"/>
      <c r="J346" s="4"/>
      <c r="K346" s="11"/>
      <c r="L346" s="11"/>
      <c r="M346" s="5"/>
      <c r="N346" s="5"/>
      <c r="O346" s="2"/>
      <c r="P346" s="7"/>
      <c r="Q346" s="2"/>
      <c r="R346" s="2"/>
      <c r="S346" s="2"/>
      <c r="T346" s="2"/>
      <c r="U346" s="2"/>
      <c r="V346" s="2"/>
    </row>
    <row r="347" spans="1:22" ht="12.75" customHeight="1" x14ac:dyDescent="0.2">
      <c r="A347" s="10"/>
      <c r="B347" s="1"/>
      <c r="C347" s="1"/>
      <c r="D347" s="1"/>
      <c r="E347" s="2"/>
      <c r="F347" s="1"/>
      <c r="G347" s="10"/>
      <c r="H347" s="10"/>
      <c r="I347" s="10"/>
      <c r="J347" s="4"/>
      <c r="K347" s="11"/>
      <c r="L347" s="11"/>
      <c r="M347" s="5"/>
      <c r="N347" s="5"/>
      <c r="O347" s="2"/>
      <c r="P347" s="7"/>
      <c r="Q347" s="2"/>
      <c r="R347" s="2"/>
      <c r="S347" s="2"/>
      <c r="T347" s="2"/>
      <c r="U347" s="2"/>
      <c r="V347" s="2"/>
    </row>
    <row r="348" spans="1:22" ht="12.75" customHeight="1" x14ac:dyDescent="0.2">
      <c r="A348" s="10"/>
      <c r="B348" s="1"/>
      <c r="C348" s="1"/>
      <c r="D348" s="1"/>
      <c r="E348" s="2"/>
      <c r="F348" s="1"/>
      <c r="G348" s="10"/>
      <c r="H348" s="10"/>
      <c r="I348" s="10"/>
      <c r="J348" s="4"/>
      <c r="K348" s="11"/>
      <c r="L348" s="11"/>
      <c r="M348" s="5"/>
      <c r="N348" s="5"/>
      <c r="O348" s="2"/>
      <c r="P348" s="7"/>
      <c r="Q348" s="2"/>
      <c r="R348" s="2"/>
      <c r="S348" s="2"/>
      <c r="T348" s="2"/>
      <c r="U348" s="2"/>
      <c r="V348" s="2"/>
    </row>
    <row r="349" spans="1:22" ht="12.75" customHeight="1" x14ac:dyDescent="0.2">
      <c r="A349" s="10"/>
      <c r="B349" s="1"/>
      <c r="C349" s="1"/>
      <c r="D349" s="1"/>
      <c r="E349" s="2"/>
      <c r="F349" s="1"/>
      <c r="G349" s="10"/>
      <c r="H349" s="10"/>
      <c r="I349" s="10"/>
      <c r="J349" s="4"/>
      <c r="K349" s="11"/>
      <c r="L349" s="11"/>
      <c r="M349" s="5"/>
      <c r="N349" s="5"/>
      <c r="O349" s="2"/>
      <c r="P349" s="7"/>
      <c r="Q349" s="2"/>
      <c r="R349" s="2"/>
      <c r="S349" s="2"/>
      <c r="T349" s="2"/>
      <c r="U349" s="2"/>
      <c r="V349" s="2"/>
    </row>
    <row r="350" spans="1:22" ht="12.75" customHeight="1" x14ac:dyDescent="0.2">
      <c r="A350" s="10"/>
      <c r="B350" s="1"/>
      <c r="C350" s="1"/>
      <c r="D350" s="1"/>
      <c r="E350" s="2"/>
      <c r="F350" s="1"/>
      <c r="G350" s="10"/>
      <c r="H350" s="10"/>
      <c r="I350" s="10"/>
      <c r="J350" s="4"/>
      <c r="K350" s="11"/>
      <c r="L350" s="11"/>
      <c r="M350" s="5"/>
      <c r="N350" s="5"/>
      <c r="O350" s="2"/>
      <c r="P350" s="7"/>
      <c r="Q350" s="2"/>
      <c r="R350" s="2"/>
      <c r="S350" s="2"/>
      <c r="T350" s="2"/>
      <c r="U350" s="2"/>
      <c r="V350" s="2"/>
    </row>
    <row r="351" spans="1:22" ht="12.75" customHeight="1" x14ac:dyDescent="0.2">
      <c r="A351" s="10"/>
      <c r="B351" s="1"/>
      <c r="C351" s="1"/>
      <c r="D351" s="1"/>
      <c r="E351" s="2"/>
      <c r="F351" s="1"/>
      <c r="G351" s="10"/>
      <c r="H351" s="10"/>
      <c r="I351" s="10"/>
      <c r="J351" s="4"/>
      <c r="K351" s="11"/>
      <c r="L351" s="11"/>
      <c r="M351" s="5"/>
      <c r="N351" s="5"/>
      <c r="O351" s="2"/>
      <c r="P351" s="7"/>
      <c r="Q351" s="2"/>
      <c r="R351" s="2"/>
      <c r="S351" s="2"/>
      <c r="T351" s="2"/>
      <c r="U351" s="2"/>
      <c r="V351" s="2"/>
    </row>
    <row r="352" spans="1:22" ht="12.75" customHeight="1" x14ac:dyDescent="0.2">
      <c r="A352" s="10"/>
      <c r="B352" s="1"/>
      <c r="C352" s="1"/>
      <c r="D352" s="1"/>
      <c r="E352" s="2"/>
      <c r="F352" s="1"/>
      <c r="G352" s="10"/>
      <c r="H352" s="10"/>
      <c r="I352" s="10"/>
      <c r="J352" s="4"/>
      <c r="K352" s="11"/>
      <c r="L352" s="11"/>
      <c r="M352" s="5"/>
      <c r="N352" s="5"/>
      <c r="O352" s="2"/>
      <c r="P352" s="7"/>
      <c r="Q352" s="2"/>
      <c r="R352" s="2"/>
      <c r="S352" s="2"/>
      <c r="T352" s="2"/>
      <c r="U352" s="2"/>
      <c r="V352" s="2"/>
    </row>
    <row r="353" spans="1:22" ht="12.75" customHeight="1" x14ac:dyDescent="0.2">
      <c r="A353" s="10"/>
      <c r="B353" s="1"/>
      <c r="C353" s="1"/>
      <c r="D353" s="1"/>
      <c r="E353" s="2"/>
      <c r="F353" s="1"/>
      <c r="G353" s="10"/>
      <c r="H353" s="10"/>
      <c r="I353" s="10"/>
      <c r="J353" s="4"/>
      <c r="K353" s="11"/>
      <c r="L353" s="11"/>
      <c r="M353" s="5"/>
      <c r="N353" s="5"/>
      <c r="O353" s="2"/>
      <c r="P353" s="7"/>
      <c r="Q353" s="2"/>
      <c r="R353" s="2"/>
      <c r="S353" s="2"/>
      <c r="T353" s="2"/>
      <c r="U353" s="2"/>
      <c r="V353" s="2"/>
    </row>
    <row r="354" spans="1:22" ht="12.75" customHeight="1" x14ac:dyDescent="0.2">
      <c r="A354" s="10"/>
      <c r="B354" s="1"/>
      <c r="C354" s="1"/>
      <c r="D354" s="1"/>
      <c r="E354" s="2"/>
      <c r="F354" s="1"/>
      <c r="G354" s="10"/>
      <c r="H354" s="10"/>
      <c r="I354" s="10"/>
      <c r="J354" s="4"/>
      <c r="K354" s="11"/>
      <c r="L354" s="11"/>
      <c r="M354" s="5"/>
      <c r="N354" s="5"/>
      <c r="O354" s="2"/>
      <c r="P354" s="7"/>
      <c r="Q354" s="2"/>
      <c r="R354" s="2"/>
      <c r="S354" s="2"/>
      <c r="T354" s="2"/>
      <c r="U354" s="2"/>
      <c r="V354" s="2"/>
    </row>
    <row r="355" spans="1:22" ht="12.75" customHeight="1" x14ac:dyDescent="0.2">
      <c r="A355" s="10"/>
      <c r="B355" s="1"/>
      <c r="C355" s="1"/>
      <c r="D355" s="1"/>
      <c r="E355" s="2"/>
      <c r="F355" s="1"/>
      <c r="G355" s="10"/>
      <c r="H355" s="10"/>
      <c r="I355" s="10"/>
      <c r="J355" s="4"/>
      <c r="K355" s="11"/>
      <c r="L355" s="11"/>
      <c r="M355" s="5"/>
      <c r="N355" s="5"/>
      <c r="O355" s="2"/>
      <c r="P355" s="7"/>
      <c r="Q355" s="2"/>
      <c r="R355" s="2"/>
      <c r="S355" s="2"/>
      <c r="T355" s="2"/>
      <c r="U355" s="2"/>
      <c r="V355" s="2"/>
    </row>
    <row r="356" spans="1:22" ht="12.75" customHeight="1" x14ac:dyDescent="0.2">
      <c r="A356" s="10"/>
      <c r="B356" s="1"/>
      <c r="C356" s="1"/>
      <c r="D356" s="1"/>
      <c r="E356" s="2"/>
      <c r="F356" s="1"/>
      <c r="G356" s="10"/>
      <c r="H356" s="10"/>
      <c r="I356" s="10"/>
      <c r="J356" s="4"/>
      <c r="K356" s="11"/>
      <c r="L356" s="11"/>
      <c r="M356" s="5"/>
      <c r="N356" s="5"/>
      <c r="O356" s="2"/>
      <c r="P356" s="7"/>
      <c r="Q356" s="2"/>
      <c r="R356" s="2"/>
      <c r="S356" s="2"/>
      <c r="T356" s="2"/>
      <c r="U356" s="2"/>
      <c r="V356" s="2"/>
    </row>
    <row r="357" spans="1:22" ht="12.75" customHeight="1" x14ac:dyDescent="0.2">
      <c r="A357" s="10"/>
      <c r="B357" s="1"/>
      <c r="C357" s="1"/>
      <c r="D357" s="1"/>
      <c r="E357" s="2"/>
      <c r="F357" s="1"/>
      <c r="G357" s="10"/>
      <c r="H357" s="10"/>
      <c r="I357" s="10"/>
      <c r="J357" s="4"/>
      <c r="K357" s="11"/>
      <c r="L357" s="11"/>
      <c r="M357" s="5"/>
      <c r="N357" s="5"/>
      <c r="O357" s="2"/>
      <c r="P357" s="7"/>
      <c r="Q357" s="2"/>
      <c r="R357" s="2"/>
      <c r="S357" s="2"/>
      <c r="T357" s="2"/>
      <c r="U357" s="2"/>
      <c r="V357" s="2"/>
    </row>
    <row r="358" spans="1:22" ht="12.75" customHeight="1" x14ac:dyDescent="0.2">
      <c r="A358" s="10"/>
      <c r="B358" s="1"/>
      <c r="C358" s="1"/>
      <c r="D358" s="1"/>
      <c r="E358" s="2"/>
      <c r="F358" s="1"/>
      <c r="G358" s="10"/>
      <c r="H358" s="10"/>
      <c r="I358" s="10"/>
      <c r="J358" s="4"/>
      <c r="K358" s="11"/>
      <c r="L358" s="11"/>
      <c r="M358" s="5"/>
      <c r="N358" s="5"/>
      <c r="O358" s="2"/>
      <c r="P358" s="7"/>
      <c r="Q358" s="2"/>
      <c r="R358" s="2"/>
      <c r="S358" s="2"/>
      <c r="T358" s="2"/>
      <c r="U358" s="2"/>
      <c r="V358" s="2"/>
    </row>
    <row r="359" spans="1:22" ht="12.75" customHeight="1" x14ac:dyDescent="0.2">
      <c r="A359" s="10"/>
      <c r="B359" s="1"/>
      <c r="C359" s="1"/>
      <c r="D359" s="1"/>
      <c r="E359" s="2"/>
      <c r="F359" s="1"/>
      <c r="G359" s="10"/>
      <c r="H359" s="10"/>
      <c r="I359" s="10"/>
      <c r="J359" s="4"/>
      <c r="K359" s="11"/>
      <c r="L359" s="11"/>
      <c r="M359" s="5"/>
      <c r="N359" s="5"/>
      <c r="O359" s="2"/>
      <c r="P359" s="7"/>
      <c r="Q359" s="2"/>
      <c r="R359" s="2"/>
      <c r="S359" s="2"/>
      <c r="T359" s="2"/>
      <c r="U359" s="2"/>
      <c r="V359" s="2"/>
    </row>
    <row r="360" spans="1:22" ht="12.75" customHeight="1" x14ac:dyDescent="0.2">
      <c r="A360" s="10"/>
      <c r="B360" s="1"/>
      <c r="C360" s="1"/>
      <c r="D360" s="1"/>
      <c r="E360" s="2"/>
      <c r="F360" s="1"/>
      <c r="G360" s="10"/>
      <c r="H360" s="10"/>
      <c r="I360" s="10"/>
      <c r="J360" s="4"/>
      <c r="K360" s="11"/>
      <c r="L360" s="11"/>
      <c r="M360" s="5"/>
      <c r="N360" s="5"/>
      <c r="O360" s="2"/>
      <c r="P360" s="7"/>
      <c r="Q360" s="2"/>
      <c r="R360" s="2"/>
      <c r="S360" s="2"/>
      <c r="T360" s="2"/>
      <c r="U360" s="2"/>
      <c r="V360" s="2"/>
    </row>
    <row r="361" spans="1:22" ht="12.75" customHeight="1" x14ac:dyDescent="0.2">
      <c r="A361" s="10"/>
      <c r="B361" s="1"/>
      <c r="C361" s="1"/>
      <c r="D361" s="1"/>
      <c r="E361" s="2"/>
      <c r="F361" s="1"/>
      <c r="G361" s="10"/>
      <c r="H361" s="10"/>
      <c r="I361" s="10"/>
      <c r="J361" s="4"/>
      <c r="K361" s="11"/>
      <c r="L361" s="11"/>
      <c r="M361" s="5"/>
      <c r="N361" s="5"/>
      <c r="O361" s="2"/>
      <c r="P361" s="7"/>
      <c r="Q361" s="2"/>
      <c r="R361" s="2"/>
      <c r="S361" s="2"/>
      <c r="T361" s="2"/>
      <c r="U361" s="2"/>
      <c r="V361" s="2"/>
    </row>
    <row r="362" spans="1:22" ht="12.75" customHeight="1" x14ac:dyDescent="0.2">
      <c r="A362" s="10"/>
      <c r="B362" s="1"/>
      <c r="C362" s="1"/>
      <c r="D362" s="1"/>
      <c r="E362" s="2"/>
      <c r="F362" s="1"/>
      <c r="G362" s="10"/>
      <c r="H362" s="10"/>
      <c r="I362" s="10"/>
      <c r="J362" s="4"/>
      <c r="K362" s="11"/>
      <c r="L362" s="11"/>
      <c r="M362" s="5"/>
      <c r="N362" s="5"/>
      <c r="O362" s="2"/>
      <c r="P362" s="7"/>
      <c r="Q362" s="2"/>
      <c r="R362" s="2"/>
      <c r="S362" s="2"/>
      <c r="T362" s="2"/>
      <c r="U362" s="2"/>
      <c r="V362" s="2"/>
    </row>
    <row r="363" spans="1:22" ht="12.75" customHeight="1" x14ac:dyDescent="0.2">
      <c r="A363" s="10"/>
      <c r="B363" s="1"/>
      <c r="C363" s="1"/>
      <c r="D363" s="1"/>
      <c r="E363" s="2"/>
      <c r="F363" s="1"/>
      <c r="G363" s="10"/>
      <c r="H363" s="10"/>
      <c r="I363" s="10"/>
      <c r="J363" s="4"/>
      <c r="K363" s="11"/>
      <c r="L363" s="11"/>
      <c r="M363" s="5"/>
      <c r="N363" s="5"/>
      <c r="O363" s="2"/>
      <c r="P363" s="7"/>
      <c r="Q363" s="2"/>
      <c r="R363" s="2"/>
      <c r="S363" s="2"/>
      <c r="T363" s="2"/>
      <c r="U363" s="2"/>
      <c r="V363" s="2"/>
    </row>
    <row r="364" spans="1:22" ht="12.75" customHeight="1" x14ac:dyDescent="0.2">
      <c r="A364" s="10"/>
      <c r="B364" s="1"/>
      <c r="C364" s="1"/>
      <c r="D364" s="1"/>
      <c r="E364" s="2"/>
      <c r="F364" s="1"/>
      <c r="G364" s="10"/>
      <c r="H364" s="10"/>
      <c r="I364" s="10"/>
      <c r="J364" s="4"/>
      <c r="K364" s="11"/>
      <c r="L364" s="11"/>
      <c r="M364" s="5"/>
      <c r="N364" s="5"/>
      <c r="O364" s="2"/>
      <c r="P364" s="7"/>
      <c r="Q364" s="2"/>
      <c r="R364" s="2"/>
      <c r="S364" s="2"/>
      <c r="T364" s="2"/>
      <c r="U364" s="2"/>
      <c r="V364" s="2"/>
    </row>
    <row r="365" spans="1:22" ht="12.75" customHeight="1" x14ac:dyDescent="0.2">
      <c r="A365" s="10"/>
      <c r="B365" s="1"/>
      <c r="C365" s="1"/>
      <c r="D365" s="1"/>
      <c r="E365" s="2"/>
      <c r="F365" s="1"/>
      <c r="G365" s="10"/>
      <c r="H365" s="10"/>
      <c r="I365" s="10"/>
      <c r="J365" s="4"/>
      <c r="K365" s="11"/>
      <c r="L365" s="11"/>
      <c r="M365" s="5"/>
      <c r="N365" s="5"/>
      <c r="O365" s="2"/>
      <c r="P365" s="7"/>
      <c r="Q365" s="2"/>
      <c r="R365" s="2"/>
      <c r="S365" s="2"/>
      <c r="T365" s="2"/>
      <c r="U365" s="2"/>
      <c r="V365" s="2"/>
    </row>
    <row r="366" spans="1:22" ht="12.75" customHeight="1" x14ac:dyDescent="0.2">
      <c r="A366" s="10"/>
      <c r="B366" s="1"/>
      <c r="C366" s="1"/>
      <c r="D366" s="1"/>
      <c r="E366" s="2"/>
      <c r="F366" s="1"/>
      <c r="G366" s="10"/>
      <c r="H366" s="10"/>
      <c r="I366" s="10"/>
      <c r="J366" s="4"/>
      <c r="K366" s="11"/>
      <c r="L366" s="11"/>
      <c r="M366" s="5"/>
      <c r="N366" s="5"/>
      <c r="O366" s="2"/>
      <c r="P366" s="7"/>
      <c r="Q366" s="2"/>
      <c r="R366" s="2"/>
      <c r="S366" s="2"/>
      <c r="T366" s="2"/>
      <c r="U366" s="2"/>
      <c r="V366" s="2"/>
    </row>
    <row r="367" spans="1:22" ht="12.75" customHeight="1" x14ac:dyDescent="0.2">
      <c r="A367" s="10"/>
      <c r="B367" s="1"/>
      <c r="C367" s="1"/>
      <c r="D367" s="1"/>
      <c r="E367" s="2"/>
      <c r="F367" s="1"/>
      <c r="G367" s="10"/>
      <c r="H367" s="10"/>
      <c r="I367" s="10"/>
      <c r="J367" s="4"/>
      <c r="K367" s="11"/>
      <c r="L367" s="11"/>
      <c r="M367" s="5"/>
      <c r="N367" s="5"/>
      <c r="O367" s="2"/>
      <c r="P367" s="7"/>
      <c r="Q367" s="2"/>
      <c r="R367" s="2"/>
      <c r="S367" s="2"/>
      <c r="T367" s="2"/>
      <c r="U367" s="2"/>
      <c r="V367" s="2"/>
    </row>
    <row r="368" spans="1:22" ht="12.75" customHeight="1" x14ac:dyDescent="0.2">
      <c r="A368" s="10"/>
      <c r="B368" s="1"/>
      <c r="C368" s="1"/>
      <c r="D368" s="1"/>
      <c r="E368" s="2"/>
      <c r="F368" s="1"/>
      <c r="G368" s="10"/>
      <c r="H368" s="10"/>
      <c r="I368" s="10"/>
      <c r="J368" s="4"/>
      <c r="K368" s="11"/>
      <c r="L368" s="11"/>
      <c r="M368" s="5"/>
      <c r="N368" s="5"/>
      <c r="O368" s="2"/>
      <c r="P368" s="7"/>
      <c r="Q368" s="2"/>
      <c r="R368" s="2"/>
      <c r="S368" s="2"/>
      <c r="T368" s="2"/>
      <c r="U368" s="2"/>
      <c r="V368" s="2"/>
    </row>
    <row r="369" spans="1:22" ht="12.75" customHeight="1" x14ac:dyDescent="0.2">
      <c r="A369" s="10"/>
      <c r="B369" s="1"/>
      <c r="C369" s="1"/>
      <c r="D369" s="1"/>
      <c r="E369" s="2"/>
      <c r="F369" s="1"/>
      <c r="G369" s="10"/>
      <c r="H369" s="10"/>
      <c r="I369" s="10"/>
      <c r="J369" s="4"/>
      <c r="K369" s="11"/>
      <c r="L369" s="11"/>
      <c r="M369" s="5"/>
      <c r="N369" s="5"/>
      <c r="O369" s="2"/>
      <c r="P369" s="7"/>
      <c r="Q369" s="2"/>
      <c r="R369" s="2"/>
      <c r="S369" s="2"/>
      <c r="T369" s="2"/>
      <c r="U369" s="2"/>
      <c r="V369" s="2"/>
    </row>
    <row r="370" spans="1:22" ht="12.75" customHeight="1" x14ac:dyDescent="0.2">
      <c r="A370" s="10"/>
      <c r="B370" s="1"/>
      <c r="C370" s="1"/>
      <c r="D370" s="1"/>
      <c r="E370" s="2"/>
      <c r="F370" s="1"/>
      <c r="G370" s="10"/>
      <c r="H370" s="10"/>
      <c r="I370" s="10"/>
      <c r="J370" s="4"/>
      <c r="K370" s="11"/>
      <c r="L370" s="11"/>
      <c r="M370" s="5"/>
      <c r="N370" s="5"/>
      <c r="O370" s="2"/>
      <c r="P370" s="7"/>
      <c r="Q370" s="2"/>
      <c r="R370" s="2"/>
      <c r="S370" s="2"/>
      <c r="T370" s="2"/>
      <c r="U370" s="2"/>
      <c r="V370" s="2"/>
    </row>
    <row r="371" spans="1:22" ht="12.75" customHeight="1" x14ac:dyDescent="0.2">
      <c r="A371" s="10"/>
      <c r="B371" s="1"/>
      <c r="C371" s="1"/>
      <c r="D371" s="1"/>
      <c r="E371" s="2"/>
      <c r="F371" s="1"/>
      <c r="G371" s="10"/>
      <c r="H371" s="10"/>
      <c r="I371" s="10"/>
      <c r="J371" s="4"/>
      <c r="K371" s="11"/>
      <c r="L371" s="11"/>
      <c r="M371" s="5"/>
      <c r="N371" s="5"/>
      <c r="O371" s="2"/>
      <c r="P371" s="7"/>
      <c r="Q371" s="2"/>
      <c r="R371" s="2"/>
      <c r="S371" s="2"/>
      <c r="T371" s="2"/>
      <c r="U371" s="2"/>
      <c r="V371" s="2"/>
    </row>
    <row r="372" spans="1:22" ht="12.75" customHeight="1" x14ac:dyDescent="0.2">
      <c r="A372" s="10"/>
      <c r="B372" s="1"/>
      <c r="C372" s="1"/>
      <c r="D372" s="1"/>
      <c r="E372" s="2"/>
      <c r="F372" s="1"/>
      <c r="G372" s="10"/>
      <c r="H372" s="10"/>
      <c r="I372" s="10"/>
      <c r="J372" s="4"/>
      <c r="K372" s="11"/>
      <c r="L372" s="11"/>
      <c r="M372" s="5"/>
      <c r="N372" s="5"/>
      <c r="O372" s="2"/>
      <c r="P372" s="7"/>
      <c r="Q372" s="2"/>
      <c r="R372" s="2"/>
      <c r="S372" s="2"/>
      <c r="T372" s="2"/>
      <c r="U372" s="2"/>
      <c r="V372" s="2"/>
    </row>
    <row r="373" spans="1:22" ht="12.75" customHeight="1" x14ac:dyDescent="0.2">
      <c r="A373" s="10"/>
      <c r="B373" s="1"/>
      <c r="C373" s="1"/>
      <c r="D373" s="1"/>
      <c r="E373" s="2"/>
      <c r="F373" s="1"/>
      <c r="G373" s="10"/>
      <c r="H373" s="10"/>
      <c r="I373" s="10"/>
      <c r="J373" s="4"/>
      <c r="K373" s="11"/>
      <c r="L373" s="11"/>
      <c r="M373" s="5"/>
      <c r="N373" s="5"/>
      <c r="O373" s="2"/>
      <c r="P373" s="7"/>
      <c r="Q373" s="2"/>
      <c r="R373" s="2"/>
      <c r="S373" s="2"/>
      <c r="T373" s="2"/>
      <c r="U373" s="2"/>
      <c r="V373" s="2"/>
    </row>
    <row r="374" spans="1:22" ht="12.75" customHeight="1" x14ac:dyDescent="0.2">
      <c r="A374" s="10"/>
      <c r="B374" s="1"/>
      <c r="C374" s="1"/>
      <c r="D374" s="1"/>
      <c r="E374" s="2"/>
      <c r="F374" s="1"/>
      <c r="G374" s="10"/>
      <c r="H374" s="10"/>
      <c r="I374" s="10"/>
      <c r="J374" s="4"/>
      <c r="K374" s="11"/>
      <c r="L374" s="11"/>
      <c r="M374" s="5"/>
      <c r="N374" s="5"/>
      <c r="O374" s="2"/>
      <c r="P374" s="7"/>
      <c r="Q374" s="2"/>
      <c r="R374" s="2"/>
      <c r="S374" s="2"/>
      <c r="T374" s="2"/>
      <c r="U374" s="2"/>
      <c r="V374" s="2"/>
    </row>
    <row r="375" spans="1:22" ht="12.75" customHeight="1" x14ac:dyDescent="0.2">
      <c r="A375" s="10"/>
      <c r="B375" s="1"/>
      <c r="C375" s="1"/>
      <c r="D375" s="1"/>
      <c r="E375" s="2"/>
      <c r="F375" s="1"/>
      <c r="G375" s="10"/>
      <c r="H375" s="10"/>
      <c r="I375" s="10"/>
      <c r="J375" s="4"/>
      <c r="K375" s="11"/>
      <c r="L375" s="11"/>
      <c r="M375" s="5"/>
      <c r="N375" s="5"/>
      <c r="O375" s="2"/>
      <c r="P375" s="7"/>
      <c r="Q375" s="2"/>
      <c r="R375" s="2"/>
      <c r="S375" s="2"/>
      <c r="T375" s="2"/>
      <c r="U375" s="2"/>
      <c r="V375" s="2"/>
    </row>
    <row r="376" spans="1:22" ht="12.75" customHeight="1" x14ac:dyDescent="0.2">
      <c r="A376" s="10"/>
      <c r="B376" s="1"/>
      <c r="C376" s="1"/>
      <c r="D376" s="1"/>
      <c r="E376" s="2"/>
      <c r="F376" s="1"/>
      <c r="G376" s="10"/>
      <c r="H376" s="10"/>
      <c r="I376" s="10"/>
      <c r="J376" s="4"/>
      <c r="K376" s="11"/>
      <c r="L376" s="11"/>
      <c r="M376" s="5"/>
      <c r="N376" s="5"/>
      <c r="O376" s="2"/>
      <c r="P376" s="7"/>
      <c r="Q376" s="2"/>
      <c r="R376" s="2"/>
      <c r="S376" s="2"/>
      <c r="T376" s="2"/>
      <c r="U376" s="2"/>
      <c r="V376" s="2"/>
    </row>
    <row r="377" spans="1:22" ht="12.75" customHeight="1" x14ac:dyDescent="0.2">
      <c r="A377" s="10"/>
      <c r="B377" s="1"/>
      <c r="C377" s="1"/>
      <c r="D377" s="1"/>
      <c r="E377" s="2"/>
      <c r="F377" s="1"/>
      <c r="G377" s="10"/>
      <c r="H377" s="10"/>
      <c r="I377" s="10"/>
      <c r="J377" s="4"/>
      <c r="K377" s="11"/>
      <c r="L377" s="11"/>
      <c r="M377" s="5"/>
      <c r="N377" s="5"/>
      <c r="O377" s="2"/>
      <c r="P377" s="7"/>
      <c r="Q377" s="2"/>
      <c r="R377" s="2"/>
      <c r="S377" s="2"/>
      <c r="T377" s="2"/>
      <c r="U377" s="2"/>
      <c r="V377" s="2"/>
    </row>
    <row r="378" spans="1:22" ht="12.75" customHeight="1" x14ac:dyDescent="0.2">
      <c r="A378" s="10"/>
      <c r="B378" s="1"/>
      <c r="C378" s="1"/>
      <c r="D378" s="1"/>
      <c r="E378" s="2"/>
      <c r="F378" s="1"/>
      <c r="G378" s="10"/>
      <c r="H378" s="10"/>
      <c r="I378" s="10"/>
      <c r="J378" s="4"/>
      <c r="K378" s="11"/>
      <c r="L378" s="11"/>
      <c r="M378" s="5"/>
      <c r="N378" s="5"/>
      <c r="O378" s="2"/>
      <c r="P378" s="7"/>
      <c r="Q378" s="2"/>
      <c r="R378" s="2"/>
      <c r="S378" s="2"/>
      <c r="T378" s="2"/>
      <c r="U378" s="2"/>
      <c r="V378" s="2"/>
    </row>
    <row r="379" spans="1:22" ht="12.75" customHeight="1" x14ac:dyDescent="0.2">
      <c r="A379" s="10"/>
      <c r="B379" s="1"/>
      <c r="C379" s="1"/>
      <c r="D379" s="1"/>
      <c r="E379" s="2"/>
      <c r="F379" s="1"/>
      <c r="G379" s="10"/>
      <c r="H379" s="10"/>
      <c r="I379" s="10"/>
      <c r="J379" s="4"/>
      <c r="K379" s="11"/>
      <c r="L379" s="11"/>
      <c r="M379" s="5"/>
      <c r="N379" s="5"/>
      <c r="O379" s="2"/>
      <c r="P379" s="7"/>
      <c r="Q379" s="2"/>
      <c r="R379" s="2"/>
      <c r="S379" s="2"/>
      <c r="T379" s="2"/>
      <c r="U379" s="2"/>
      <c r="V379" s="2"/>
    </row>
    <row r="380" spans="1:22" ht="12.75" customHeight="1" x14ac:dyDescent="0.2">
      <c r="A380" s="10"/>
      <c r="B380" s="1"/>
      <c r="C380" s="1"/>
      <c r="D380" s="1"/>
      <c r="E380" s="2"/>
      <c r="F380" s="1"/>
      <c r="G380" s="10"/>
      <c r="H380" s="10"/>
      <c r="I380" s="10"/>
      <c r="J380" s="4"/>
      <c r="K380" s="11"/>
      <c r="L380" s="11"/>
      <c r="M380" s="5"/>
      <c r="N380" s="5"/>
      <c r="O380" s="2"/>
      <c r="P380" s="7"/>
      <c r="Q380" s="2"/>
      <c r="R380" s="2"/>
      <c r="S380" s="2"/>
      <c r="T380" s="2"/>
      <c r="U380" s="2"/>
      <c r="V380" s="2"/>
    </row>
    <row r="381" spans="1:22" ht="12.75" customHeight="1" x14ac:dyDescent="0.2">
      <c r="A381" s="10"/>
      <c r="B381" s="1"/>
      <c r="C381" s="1"/>
      <c r="D381" s="1"/>
      <c r="E381" s="2"/>
      <c r="F381" s="1"/>
      <c r="G381" s="10"/>
      <c r="H381" s="10"/>
      <c r="I381" s="10"/>
      <c r="J381" s="4"/>
      <c r="K381" s="11"/>
      <c r="L381" s="11"/>
      <c r="M381" s="5"/>
      <c r="N381" s="5"/>
      <c r="O381" s="2"/>
      <c r="P381" s="7"/>
      <c r="Q381" s="2"/>
      <c r="R381" s="2"/>
      <c r="S381" s="2"/>
      <c r="T381" s="2"/>
      <c r="U381" s="2"/>
      <c r="V381" s="2"/>
    </row>
    <row r="382" spans="1:22" ht="12.75" customHeight="1" x14ac:dyDescent="0.2">
      <c r="A382" s="10"/>
      <c r="B382" s="1"/>
      <c r="C382" s="1"/>
      <c r="D382" s="1"/>
      <c r="E382" s="2"/>
      <c r="F382" s="1"/>
      <c r="G382" s="10"/>
      <c r="H382" s="10"/>
      <c r="I382" s="10"/>
      <c r="J382" s="4"/>
      <c r="K382" s="11"/>
      <c r="L382" s="11"/>
      <c r="M382" s="5"/>
      <c r="N382" s="5"/>
      <c r="O382" s="2"/>
      <c r="P382" s="7"/>
      <c r="Q382" s="2"/>
      <c r="R382" s="2"/>
      <c r="S382" s="2"/>
      <c r="T382" s="2"/>
      <c r="U382" s="2"/>
      <c r="V382" s="2"/>
    </row>
    <row r="383" spans="1:22" ht="12.75" customHeight="1" x14ac:dyDescent="0.2">
      <c r="A383" s="10"/>
      <c r="B383" s="1"/>
      <c r="C383" s="1"/>
      <c r="D383" s="1"/>
      <c r="E383" s="2"/>
      <c r="F383" s="1"/>
      <c r="G383" s="10"/>
      <c r="H383" s="10"/>
      <c r="I383" s="10"/>
      <c r="J383" s="4"/>
      <c r="K383" s="11"/>
      <c r="L383" s="11"/>
      <c r="M383" s="5"/>
      <c r="N383" s="5"/>
      <c r="O383" s="2"/>
      <c r="P383" s="7"/>
      <c r="Q383" s="2"/>
      <c r="R383" s="2"/>
      <c r="S383" s="2"/>
      <c r="T383" s="2"/>
      <c r="U383" s="2"/>
      <c r="V383" s="2"/>
    </row>
    <row r="384" spans="1:22" ht="12.75" customHeight="1" x14ac:dyDescent="0.2">
      <c r="A384" s="10"/>
      <c r="B384" s="1"/>
      <c r="C384" s="1"/>
      <c r="D384" s="1"/>
      <c r="E384" s="2"/>
      <c r="F384" s="1"/>
      <c r="G384" s="10"/>
      <c r="H384" s="10"/>
      <c r="I384" s="10"/>
      <c r="J384" s="4"/>
      <c r="K384" s="11"/>
      <c r="L384" s="11"/>
      <c r="M384" s="5"/>
      <c r="N384" s="5"/>
      <c r="O384" s="2"/>
      <c r="P384" s="7"/>
      <c r="Q384" s="2"/>
      <c r="R384" s="2"/>
      <c r="S384" s="2"/>
      <c r="T384" s="2"/>
      <c r="U384" s="2"/>
      <c r="V384" s="2"/>
    </row>
    <row r="385" spans="1:22" ht="12.75" customHeight="1" x14ac:dyDescent="0.2">
      <c r="A385" s="10"/>
      <c r="B385" s="1"/>
      <c r="C385" s="1"/>
      <c r="D385" s="1"/>
      <c r="E385" s="2"/>
      <c r="F385" s="1"/>
      <c r="G385" s="10"/>
      <c r="H385" s="10"/>
      <c r="I385" s="10"/>
      <c r="J385" s="4"/>
      <c r="K385" s="11"/>
      <c r="L385" s="11"/>
      <c r="M385" s="5"/>
      <c r="N385" s="5"/>
      <c r="O385" s="2"/>
      <c r="P385" s="7"/>
      <c r="Q385" s="2"/>
      <c r="R385" s="2"/>
      <c r="S385" s="2"/>
      <c r="T385" s="2"/>
      <c r="U385" s="2"/>
      <c r="V385" s="2"/>
    </row>
    <row r="386" spans="1:22" ht="12.75" customHeight="1" x14ac:dyDescent="0.2">
      <c r="A386" s="10"/>
      <c r="B386" s="1"/>
      <c r="C386" s="1"/>
      <c r="D386" s="1"/>
      <c r="E386" s="2"/>
      <c r="F386" s="1"/>
      <c r="G386" s="10"/>
      <c r="H386" s="10"/>
      <c r="I386" s="10"/>
      <c r="J386" s="4"/>
      <c r="K386" s="11"/>
      <c r="L386" s="11"/>
      <c r="M386" s="5"/>
      <c r="N386" s="5"/>
      <c r="O386" s="2"/>
      <c r="P386" s="7"/>
      <c r="Q386" s="2"/>
      <c r="R386" s="2"/>
      <c r="S386" s="2"/>
      <c r="T386" s="2"/>
      <c r="U386" s="2"/>
      <c r="V386" s="2"/>
    </row>
    <row r="387" spans="1:22" ht="12.75" customHeight="1" x14ac:dyDescent="0.2">
      <c r="A387" s="10"/>
      <c r="B387" s="1"/>
      <c r="C387" s="1"/>
      <c r="D387" s="1"/>
      <c r="E387" s="2"/>
      <c r="F387" s="1"/>
      <c r="G387" s="10"/>
      <c r="H387" s="10"/>
      <c r="I387" s="10"/>
      <c r="J387" s="4"/>
      <c r="K387" s="11"/>
      <c r="L387" s="11"/>
      <c r="M387" s="5"/>
      <c r="N387" s="5"/>
      <c r="O387" s="2"/>
      <c r="P387" s="7"/>
      <c r="Q387" s="2"/>
      <c r="R387" s="2"/>
      <c r="S387" s="2"/>
      <c r="T387" s="2"/>
      <c r="U387" s="2"/>
      <c r="V387" s="2"/>
    </row>
    <row r="388" spans="1:22" ht="12.75" customHeight="1" x14ac:dyDescent="0.2">
      <c r="A388" s="10"/>
      <c r="B388" s="1"/>
      <c r="C388" s="1"/>
      <c r="D388" s="1"/>
      <c r="E388" s="2"/>
      <c r="F388" s="1"/>
      <c r="G388" s="10"/>
      <c r="H388" s="10"/>
      <c r="I388" s="10"/>
      <c r="J388" s="4"/>
      <c r="K388" s="11"/>
      <c r="L388" s="11"/>
      <c r="M388" s="5"/>
      <c r="N388" s="5"/>
      <c r="O388" s="2"/>
      <c r="P388" s="7"/>
      <c r="Q388" s="2"/>
      <c r="R388" s="2"/>
      <c r="S388" s="2"/>
      <c r="T388" s="2"/>
      <c r="U388" s="2"/>
      <c r="V388" s="2"/>
    </row>
    <row r="389" spans="1:22" ht="12.75" customHeight="1" x14ac:dyDescent="0.2">
      <c r="A389" s="10"/>
      <c r="B389" s="1"/>
      <c r="C389" s="1"/>
      <c r="D389" s="1"/>
      <c r="E389" s="2"/>
      <c r="F389" s="1"/>
      <c r="G389" s="10"/>
      <c r="H389" s="10"/>
      <c r="I389" s="10"/>
      <c r="J389" s="4"/>
      <c r="K389" s="11"/>
      <c r="L389" s="11"/>
      <c r="M389" s="5"/>
      <c r="N389" s="5"/>
      <c r="O389" s="2"/>
      <c r="P389" s="7"/>
      <c r="Q389" s="2"/>
      <c r="R389" s="2"/>
      <c r="S389" s="2"/>
      <c r="T389" s="2"/>
      <c r="U389" s="2"/>
      <c r="V389" s="2"/>
    </row>
    <row r="390" spans="1:22" ht="12.75" customHeight="1" x14ac:dyDescent="0.2">
      <c r="A390" s="10"/>
      <c r="B390" s="1"/>
      <c r="C390" s="1"/>
      <c r="D390" s="1"/>
      <c r="E390" s="2"/>
      <c r="F390" s="1"/>
      <c r="G390" s="10"/>
      <c r="H390" s="10"/>
      <c r="I390" s="10"/>
      <c r="J390" s="4"/>
      <c r="K390" s="11"/>
      <c r="L390" s="11"/>
      <c r="M390" s="5"/>
      <c r="N390" s="5"/>
      <c r="O390" s="2"/>
      <c r="P390" s="7"/>
      <c r="Q390" s="2"/>
      <c r="R390" s="2"/>
      <c r="S390" s="2"/>
      <c r="T390" s="2"/>
      <c r="U390" s="2"/>
      <c r="V390" s="2"/>
    </row>
    <row r="391" spans="1:22" ht="12.75" customHeight="1" x14ac:dyDescent="0.2">
      <c r="A391" s="10"/>
      <c r="B391" s="1"/>
      <c r="C391" s="1"/>
      <c r="D391" s="1"/>
      <c r="E391" s="2"/>
      <c r="F391" s="1"/>
      <c r="G391" s="10"/>
      <c r="H391" s="10"/>
      <c r="I391" s="10"/>
      <c r="J391" s="4"/>
      <c r="K391" s="11"/>
      <c r="L391" s="11"/>
      <c r="M391" s="5"/>
      <c r="N391" s="5"/>
      <c r="O391" s="2"/>
      <c r="P391" s="7"/>
      <c r="Q391" s="2"/>
      <c r="R391" s="2"/>
      <c r="S391" s="2"/>
      <c r="T391" s="2"/>
      <c r="U391" s="2"/>
      <c r="V391" s="2"/>
    </row>
    <row r="392" spans="1:22" ht="12.75" customHeight="1" x14ac:dyDescent="0.2">
      <c r="A392" s="10"/>
      <c r="B392" s="1"/>
      <c r="C392" s="1"/>
      <c r="D392" s="1"/>
      <c r="E392" s="2"/>
      <c r="F392" s="1"/>
      <c r="G392" s="10"/>
      <c r="H392" s="10"/>
      <c r="I392" s="10"/>
      <c r="J392" s="4"/>
      <c r="K392" s="11"/>
      <c r="L392" s="11"/>
      <c r="M392" s="5"/>
      <c r="N392" s="5"/>
      <c r="O392" s="2"/>
      <c r="P392" s="7"/>
      <c r="Q392" s="2"/>
      <c r="R392" s="2"/>
      <c r="S392" s="2"/>
      <c r="T392" s="2"/>
      <c r="U392" s="2"/>
      <c r="V392" s="2"/>
    </row>
    <row r="393" spans="1:22" ht="12.75" customHeight="1" x14ac:dyDescent="0.2">
      <c r="A393" s="10"/>
      <c r="B393" s="1"/>
      <c r="C393" s="1"/>
      <c r="D393" s="1"/>
      <c r="E393" s="2"/>
      <c r="F393" s="1"/>
      <c r="G393" s="10"/>
      <c r="H393" s="10"/>
      <c r="I393" s="10"/>
      <c r="J393" s="4"/>
      <c r="K393" s="11"/>
      <c r="L393" s="11"/>
      <c r="M393" s="5"/>
      <c r="N393" s="5"/>
      <c r="O393" s="2"/>
      <c r="P393" s="7"/>
      <c r="Q393" s="2"/>
      <c r="R393" s="2"/>
      <c r="S393" s="2"/>
      <c r="T393" s="2"/>
      <c r="U393" s="2"/>
      <c r="V393" s="2"/>
    </row>
    <row r="394" spans="1:22" ht="12.75" customHeight="1" x14ac:dyDescent="0.2">
      <c r="A394" s="10"/>
      <c r="B394" s="1"/>
      <c r="C394" s="1"/>
      <c r="D394" s="1"/>
      <c r="E394" s="2"/>
      <c r="F394" s="1"/>
      <c r="G394" s="10"/>
      <c r="H394" s="10"/>
      <c r="I394" s="10"/>
      <c r="J394" s="4"/>
      <c r="K394" s="11"/>
      <c r="L394" s="11"/>
      <c r="M394" s="5"/>
      <c r="N394" s="5"/>
      <c r="O394" s="2"/>
      <c r="P394" s="7"/>
      <c r="Q394" s="2"/>
      <c r="R394" s="2"/>
      <c r="S394" s="2"/>
      <c r="T394" s="2"/>
      <c r="U394" s="2"/>
      <c r="V394" s="2"/>
    </row>
    <row r="395" spans="1:22" ht="12.75" customHeight="1" x14ac:dyDescent="0.2">
      <c r="A395" s="10"/>
      <c r="B395" s="1"/>
      <c r="C395" s="1"/>
      <c r="D395" s="1"/>
      <c r="E395" s="2"/>
      <c r="F395" s="1"/>
      <c r="G395" s="10"/>
      <c r="H395" s="10"/>
      <c r="I395" s="10"/>
      <c r="J395" s="4"/>
      <c r="K395" s="11"/>
      <c r="L395" s="11"/>
      <c r="M395" s="5"/>
      <c r="N395" s="5"/>
      <c r="O395" s="2"/>
      <c r="P395" s="7"/>
      <c r="Q395" s="2"/>
      <c r="R395" s="2"/>
      <c r="S395" s="2"/>
      <c r="T395" s="2"/>
      <c r="U395" s="2"/>
      <c r="V395" s="2"/>
    </row>
    <row r="396" spans="1:22" ht="12.75" customHeight="1" x14ac:dyDescent="0.2">
      <c r="A396" s="10"/>
      <c r="B396" s="1"/>
      <c r="C396" s="1"/>
      <c r="D396" s="1"/>
      <c r="E396" s="2"/>
      <c r="F396" s="1"/>
      <c r="G396" s="10"/>
      <c r="H396" s="10"/>
      <c r="I396" s="10"/>
      <c r="J396" s="4"/>
      <c r="K396" s="11"/>
      <c r="L396" s="11"/>
      <c r="M396" s="5"/>
      <c r="N396" s="5"/>
      <c r="O396" s="2"/>
      <c r="P396" s="7"/>
      <c r="Q396" s="2"/>
      <c r="R396" s="2"/>
      <c r="S396" s="2"/>
      <c r="T396" s="2"/>
      <c r="U396" s="2"/>
      <c r="V396" s="2"/>
    </row>
    <row r="397" spans="1:22" ht="12.75" customHeight="1" x14ac:dyDescent="0.2">
      <c r="A397" s="10"/>
      <c r="B397" s="1"/>
      <c r="C397" s="1"/>
      <c r="D397" s="1"/>
      <c r="E397" s="2"/>
      <c r="F397" s="1"/>
      <c r="G397" s="10"/>
      <c r="H397" s="10"/>
      <c r="I397" s="10"/>
      <c r="J397" s="4"/>
      <c r="K397" s="11"/>
      <c r="L397" s="11"/>
      <c r="M397" s="5"/>
      <c r="N397" s="5"/>
      <c r="O397" s="2"/>
      <c r="P397" s="7"/>
      <c r="Q397" s="2"/>
      <c r="R397" s="2"/>
      <c r="S397" s="2"/>
      <c r="T397" s="2"/>
      <c r="U397" s="2"/>
      <c r="V397" s="2"/>
    </row>
    <row r="398" spans="1:22" ht="12.75" customHeight="1" x14ac:dyDescent="0.2">
      <c r="A398" s="10"/>
      <c r="B398" s="1"/>
      <c r="C398" s="1"/>
      <c r="D398" s="1"/>
      <c r="E398" s="2"/>
      <c r="F398" s="1"/>
      <c r="G398" s="10"/>
      <c r="H398" s="10"/>
      <c r="I398" s="10"/>
      <c r="J398" s="4"/>
      <c r="K398" s="11"/>
      <c r="L398" s="11"/>
      <c r="M398" s="5"/>
      <c r="N398" s="5"/>
      <c r="O398" s="2"/>
      <c r="P398" s="7"/>
      <c r="Q398" s="2"/>
      <c r="R398" s="2"/>
      <c r="S398" s="2"/>
      <c r="T398" s="2"/>
      <c r="U398" s="2"/>
      <c r="V398" s="2"/>
    </row>
    <row r="399" spans="1:22" ht="12.75" customHeight="1" x14ac:dyDescent="0.2">
      <c r="A399" s="10"/>
      <c r="B399" s="1"/>
      <c r="C399" s="1"/>
      <c r="D399" s="1"/>
      <c r="E399" s="2"/>
      <c r="F399" s="1"/>
      <c r="G399" s="10"/>
      <c r="H399" s="10"/>
      <c r="I399" s="10"/>
      <c r="J399" s="4"/>
      <c r="K399" s="11"/>
      <c r="L399" s="11"/>
      <c r="M399" s="5"/>
      <c r="N399" s="5"/>
      <c r="O399" s="2"/>
      <c r="P399" s="7"/>
      <c r="Q399" s="2"/>
      <c r="R399" s="2"/>
      <c r="S399" s="2"/>
      <c r="T399" s="2"/>
      <c r="U399" s="2"/>
      <c r="V399" s="2"/>
    </row>
    <row r="400" spans="1:22" ht="12.75" customHeight="1" x14ac:dyDescent="0.2">
      <c r="A400" s="10"/>
      <c r="B400" s="1"/>
      <c r="C400" s="1"/>
      <c r="D400" s="1"/>
      <c r="E400" s="2"/>
      <c r="F400" s="1"/>
      <c r="G400" s="10"/>
      <c r="H400" s="10"/>
      <c r="I400" s="10"/>
      <c r="J400" s="4"/>
      <c r="K400" s="11"/>
      <c r="L400" s="11"/>
      <c r="M400" s="5"/>
      <c r="N400" s="5"/>
      <c r="O400" s="2"/>
      <c r="P400" s="7"/>
      <c r="Q400" s="2"/>
      <c r="R400" s="2"/>
      <c r="S400" s="2"/>
      <c r="T400" s="2"/>
      <c r="U400" s="2"/>
      <c r="V400" s="2"/>
    </row>
    <row r="401" spans="1:22" ht="12.75" customHeight="1" x14ac:dyDescent="0.2">
      <c r="A401" s="10"/>
      <c r="B401" s="1"/>
      <c r="C401" s="1"/>
      <c r="D401" s="1"/>
      <c r="E401" s="2"/>
      <c r="F401" s="1"/>
      <c r="G401" s="10"/>
      <c r="H401" s="10"/>
      <c r="I401" s="10"/>
      <c r="J401" s="4"/>
      <c r="K401" s="11"/>
      <c r="L401" s="11"/>
      <c r="M401" s="5"/>
      <c r="N401" s="5"/>
      <c r="O401" s="2"/>
      <c r="P401" s="7"/>
      <c r="Q401" s="2"/>
      <c r="R401" s="2"/>
      <c r="S401" s="2"/>
      <c r="T401" s="2"/>
      <c r="U401" s="2"/>
      <c r="V401" s="2"/>
    </row>
    <row r="402" spans="1:22" ht="12.75" customHeight="1" x14ac:dyDescent="0.2">
      <c r="A402" s="10"/>
      <c r="B402" s="1"/>
      <c r="C402" s="1"/>
      <c r="D402" s="1"/>
      <c r="E402" s="2"/>
      <c r="F402" s="1"/>
      <c r="G402" s="10"/>
      <c r="H402" s="10"/>
      <c r="I402" s="10"/>
      <c r="J402" s="4"/>
      <c r="K402" s="11"/>
      <c r="L402" s="11"/>
      <c r="M402" s="5"/>
      <c r="N402" s="5"/>
      <c r="O402" s="2"/>
      <c r="P402" s="7"/>
      <c r="Q402" s="2"/>
      <c r="R402" s="2"/>
      <c r="S402" s="2"/>
      <c r="T402" s="2"/>
      <c r="U402" s="2"/>
      <c r="V402" s="2"/>
    </row>
    <row r="403" spans="1:22" ht="12.75" customHeight="1" x14ac:dyDescent="0.2">
      <c r="A403" s="10"/>
      <c r="B403" s="1"/>
      <c r="C403" s="1"/>
      <c r="D403" s="1"/>
      <c r="E403" s="2"/>
      <c r="F403" s="1"/>
      <c r="G403" s="10"/>
      <c r="H403" s="10"/>
      <c r="I403" s="10"/>
      <c r="J403" s="4"/>
      <c r="K403" s="11"/>
      <c r="L403" s="11"/>
      <c r="M403" s="5"/>
      <c r="N403" s="5"/>
      <c r="O403" s="2"/>
      <c r="P403" s="7"/>
      <c r="Q403" s="2"/>
      <c r="R403" s="2"/>
      <c r="S403" s="2"/>
      <c r="T403" s="2"/>
      <c r="U403" s="2"/>
      <c r="V403" s="2"/>
    </row>
    <row r="404" spans="1:22" ht="12.75" customHeight="1" x14ac:dyDescent="0.2">
      <c r="A404" s="10"/>
      <c r="B404" s="1"/>
      <c r="C404" s="1"/>
      <c r="D404" s="1"/>
      <c r="E404" s="2"/>
      <c r="F404" s="1"/>
      <c r="G404" s="10"/>
      <c r="H404" s="10"/>
      <c r="I404" s="10"/>
      <c r="J404" s="4"/>
      <c r="K404" s="11"/>
      <c r="L404" s="11"/>
      <c r="M404" s="5"/>
      <c r="N404" s="5"/>
      <c r="O404" s="2"/>
      <c r="P404" s="7"/>
      <c r="Q404" s="2"/>
      <c r="R404" s="2"/>
      <c r="S404" s="2"/>
      <c r="T404" s="2"/>
      <c r="U404" s="2"/>
      <c r="V404" s="2"/>
    </row>
    <row r="405" spans="1:22" ht="12.75" customHeight="1" x14ac:dyDescent="0.2">
      <c r="A405" s="10"/>
      <c r="B405" s="1"/>
      <c r="C405" s="1"/>
      <c r="D405" s="1"/>
      <c r="E405" s="2"/>
      <c r="F405" s="1"/>
      <c r="G405" s="10"/>
      <c r="H405" s="10"/>
      <c r="I405" s="10"/>
      <c r="J405" s="4"/>
      <c r="K405" s="11"/>
      <c r="L405" s="11"/>
      <c r="M405" s="5"/>
      <c r="N405" s="5"/>
      <c r="O405" s="2"/>
      <c r="P405" s="7"/>
      <c r="Q405" s="2"/>
      <c r="R405" s="2"/>
      <c r="S405" s="2"/>
      <c r="T405" s="2"/>
      <c r="U405" s="2"/>
      <c r="V405" s="2"/>
    </row>
    <row r="406" spans="1:22" ht="12.75" customHeight="1" x14ac:dyDescent="0.2">
      <c r="A406" s="10"/>
      <c r="B406" s="1"/>
      <c r="C406" s="1"/>
      <c r="D406" s="1"/>
      <c r="E406" s="2"/>
      <c r="F406" s="1"/>
      <c r="G406" s="10"/>
      <c r="H406" s="10"/>
      <c r="I406" s="10"/>
      <c r="J406" s="4"/>
      <c r="K406" s="11"/>
      <c r="L406" s="11"/>
      <c r="M406" s="5"/>
      <c r="N406" s="5"/>
      <c r="O406" s="2"/>
      <c r="P406" s="7"/>
      <c r="Q406" s="2"/>
      <c r="R406" s="2"/>
      <c r="S406" s="2"/>
      <c r="T406" s="2"/>
      <c r="U406" s="2"/>
      <c r="V406" s="2"/>
    </row>
    <row r="407" spans="1:22" ht="12.75" customHeight="1" x14ac:dyDescent="0.2">
      <c r="A407" s="10"/>
      <c r="B407" s="1"/>
      <c r="C407" s="1"/>
      <c r="D407" s="1"/>
      <c r="E407" s="2"/>
      <c r="F407" s="1"/>
      <c r="G407" s="10"/>
      <c r="H407" s="10"/>
      <c r="I407" s="10"/>
      <c r="J407" s="4"/>
      <c r="K407" s="11"/>
      <c r="L407" s="11"/>
      <c r="M407" s="5"/>
      <c r="N407" s="5"/>
      <c r="O407" s="2"/>
      <c r="P407" s="7"/>
      <c r="Q407" s="2"/>
      <c r="R407" s="2"/>
      <c r="S407" s="2"/>
      <c r="T407" s="2"/>
      <c r="U407" s="2"/>
      <c r="V407" s="2"/>
    </row>
    <row r="408" spans="1:22" ht="12.75" customHeight="1" x14ac:dyDescent="0.2">
      <c r="A408" s="10"/>
      <c r="B408" s="1"/>
      <c r="C408" s="1"/>
      <c r="D408" s="1"/>
      <c r="E408" s="2"/>
      <c r="F408" s="1"/>
      <c r="G408" s="10"/>
      <c r="H408" s="10"/>
      <c r="I408" s="10"/>
      <c r="J408" s="4"/>
      <c r="K408" s="11"/>
      <c r="L408" s="11"/>
      <c r="M408" s="5"/>
      <c r="N408" s="5"/>
      <c r="O408" s="2"/>
      <c r="P408" s="7"/>
      <c r="Q408" s="2"/>
      <c r="R408" s="2"/>
      <c r="S408" s="2"/>
      <c r="T408" s="2"/>
      <c r="U408" s="2"/>
      <c r="V408" s="2"/>
    </row>
    <row r="409" spans="1:22" ht="12.75" customHeight="1" x14ac:dyDescent="0.2">
      <c r="A409" s="10"/>
      <c r="B409" s="1"/>
      <c r="C409" s="1"/>
      <c r="D409" s="1"/>
      <c r="E409" s="2"/>
      <c r="F409" s="1"/>
      <c r="G409" s="10"/>
      <c r="H409" s="10"/>
      <c r="I409" s="10"/>
      <c r="J409" s="4"/>
      <c r="K409" s="11"/>
      <c r="L409" s="11"/>
      <c r="M409" s="5"/>
      <c r="N409" s="5"/>
      <c r="O409" s="2"/>
      <c r="P409" s="7"/>
      <c r="Q409" s="2"/>
      <c r="R409" s="2"/>
      <c r="S409" s="2"/>
      <c r="T409" s="2"/>
      <c r="U409" s="2"/>
      <c r="V409" s="2"/>
    </row>
    <row r="410" spans="1:22" ht="12.75" customHeight="1" x14ac:dyDescent="0.2">
      <c r="A410" s="10"/>
      <c r="B410" s="1"/>
      <c r="C410" s="1"/>
      <c r="D410" s="1"/>
      <c r="E410" s="2"/>
      <c r="F410" s="1"/>
      <c r="G410" s="10"/>
      <c r="H410" s="10"/>
      <c r="I410" s="10"/>
      <c r="J410" s="4"/>
      <c r="K410" s="11"/>
      <c r="L410" s="11"/>
      <c r="M410" s="5"/>
      <c r="N410" s="5"/>
      <c r="O410" s="2"/>
      <c r="P410" s="7"/>
      <c r="Q410" s="2"/>
      <c r="R410" s="2"/>
      <c r="S410" s="2"/>
      <c r="T410" s="2"/>
      <c r="U410" s="2"/>
      <c r="V410" s="2"/>
    </row>
    <row r="411" spans="1:22" ht="12.75" customHeight="1" x14ac:dyDescent="0.2">
      <c r="A411" s="10"/>
      <c r="B411" s="1"/>
      <c r="C411" s="1"/>
      <c r="D411" s="1"/>
      <c r="E411" s="2"/>
      <c r="F411" s="1"/>
      <c r="G411" s="10"/>
      <c r="H411" s="10"/>
      <c r="I411" s="10"/>
      <c r="J411" s="4"/>
      <c r="K411" s="11"/>
      <c r="L411" s="11"/>
      <c r="M411" s="5"/>
      <c r="N411" s="5"/>
      <c r="O411" s="2"/>
      <c r="P411" s="7"/>
      <c r="Q411" s="2"/>
      <c r="R411" s="2"/>
      <c r="S411" s="2"/>
      <c r="T411" s="2"/>
      <c r="U411" s="2"/>
      <c r="V411" s="2"/>
    </row>
    <row r="412" spans="1:22" ht="12.75" customHeight="1" x14ac:dyDescent="0.2">
      <c r="A412" s="10"/>
      <c r="B412" s="1"/>
      <c r="C412" s="1"/>
      <c r="D412" s="1"/>
      <c r="E412" s="2"/>
      <c r="F412" s="1"/>
      <c r="G412" s="10"/>
      <c r="H412" s="10"/>
      <c r="I412" s="10"/>
      <c r="J412" s="4"/>
      <c r="K412" s="11"/>
      <c r="L412" s="11"/>
      <c r="M412" s="5"/>
      <c r="N412" s="5"/>
      <c r="O412" s="2"/>
      <c r="P412" s="7"/>
      <c r="Q412" s="2"/>
      <c r="R412" s="2"/>
      <c r="S412" s="2"/>
      <c r="T412" s="2"/>
      <c r="U412" s="2"/>
      <c r="V412" s="2"/>
    </row>
    <row r="413" spans="1:22" ht="12.75" customHeight="1" x14ac:dyDescent="0.2">
      <c r="A413" s="10"/>
      <c r="B413" s="1"/>
      <c r="C413" s="1"/>
      <c r="D413" s="1"/>
      <c r="E413" s="2"/>
      <c r="F413" s="1"/>
      <c r="G413" s="10"/>
      <c r="H413" s="10"/>
      <c r="I413" s="10"/>
      <c r="J413" s="4"/>
      <c r="K413" s="11"/>
      <c r="L413" s="11"/>
      <c r="M413" s="5"/>
      <c r="N413" s="5"/>
      <c r="O413" s="2"/>
      <c r="P413" s="7"/>
      <c r="Q413" s="2"/>
      <c r="R413" s="2"/>
      <c r="S413" s="2"/>
      <c r="T413" s="2"/>
      <c r="U413" s="2"/>
      <c r="V413" s="2"/>
    </row>
    <row r="414" spans="1:22" ht="12.75" customHeight="1" x14ac:dyDescent="0.2">
      <c r="A414" s="10"/>
      <c r="B414" s="1"/>
      <c r="C414" s="1"/>
      <c r="D414" s="1"/>
      <c r="E414" s="2"/>
      <c r="F414" s="1"/>
      <c r="G414" s="10"/>
      <c r="H414" s="10"/>
      <c r="I414" s="10"/>
      <c r="J414" s="4"/>
      <c r="K414" s="11"/>
      <c r="L414" s="11"/>
      <c r="M414" s="5"/>
      <c r="N414" s="5"/>
      <c r="O414" s="2"/>
      <c r="P414" s="7"/>
      <c r="Q414" s="2"/>
      <c r="R414" s="2"/>
      <c r="S414" s="2"/>
      <c r="T414" s="2"/>
      <c r="U414" s="2"/>
      <c r="V414" s="2"/>
    </row>
    <row r="415" spans="1:22" ht="12.75" customHeight="1" x14ac:dyDescent="0.2">
      <c r="A415" s="10"/>
      <c r="B415" s="1"/>
      <c r="C415" s="1"/>
      <c r="D415" s="1"/>
      <c r="E415" s="2"/>
      <c r="F415" s="1"/>
      <c r="G415" s="10"/>
      <c r="H415" s="10"/>
      <c r="I415" s="10"/>
      <c r="J415" s="4"/>
      <c r="K415" s="11"/>
      <c r="L415" s="11"/>
      <c r="M415" s="5"/>
      <c r="N415" s="5"/>
      <c r="O415" s="2"/>
      <c r="P415" s="7"/>
      <c r="Q415" s="2"/>
      <c r="R415" s="2"/>
      <c r="S415" s="2"/>
      <c r="T415" s="2"/>
      <c r="U415" s="2"/>
      <c r="V415" s="2"/>
    </row>
    <row r="416" spans="1:22" ht="12.75" customHeight="1" x14ac:dyDescent="0.2">
      <c r="A416" s="10"/>
      <c r="B416" s="1"/>
      <c r="C416" s="1"/>
      <c r="D416" s="1"/>
      <c r="E416" s="2"/>
      <c r="F416" s="1"/>
      <c r="G416" s="10"/>
      <c r="H416" s="10"/>
      <c r="I416" s="10"/>
      <c r="J416" s="4"/>
      <c r="K416" s="11"/>
      <c r="L416" s="11"/>
      <c r="M416" s="5"/>
      <c r="N416" s="5"/>
      <c r="O416" s="2"/>
      <c r="P416" s="7"/>
      <c r="Q416" s="2"/>
      <c r="R416" s="2"/>
      <c r="S416" s="2"/>
      <c r="T416" s="2"/>
      <c r="U416" s="2"/>
      <c r="V416" s="2"/>
    </row>
    <row r="417" spans="1:22" ht="12.75" customHeight="1" x14ac:dyDescent="0.2">
      <c r="A417" s="10"/>
      <c r="B417" s="1"/>
      <c r="C417" s="1"/>
      <c r="D417" s="1"/>
      <c r="E417" s="2"/>
      <c r="F417" s="1"/>
      <c r="G417" s="10"/>
      <c r="H417" s="10"/>
      <c r="I417" s="10"/>
      <c r="J417" s="4"/>
      <c r="K417" s="11"/>
      <c r="L417" s="11"/>
      <c r="M417" s="5"/>
      <c r="N417" s="5"/>
      <c r="O417" s="2"/>
      <c r="P417" s="7"/>
      <c r="Q417" s="2"/>
      <c r="R417" s="2"/>
      <c r="S417" s="2"/>
      <c r="T417" s="2"/>
      <c r="U417" s="2"/>
      <c r="V417" s="2"/>
    </row>
    <row r="418" spans="1:22" ht="12.75" customHeight="1" x14ac:dyDescent="0.2">
      <c r="A418" s="10"/>
      <c r="B418" s="1"/>
      <c r="C418" s="1"/>
      <c r="D418" s="1"/>
      <c r="E418" s="2"/>
      <c r="F418" s="1"/>
      <c r="G418" s="10"/>
      <c r="H418" s="10"/>
      <c r="I418" s="10"/>
      <c r="J418" s="4"/>
      <c r="K418" s="11"/>
      <c r="L418" s="11"/>
      <c r="M418" s="5"/>
      <c r="N418" s="5"/>
      <c r="O418" s="2"/>
      <c r="P418" s="7"/>
      <c r="Q418" s="2"/>
      <c r="R418" s="2"/>
      <c r="S418" s="2"/>
      <c r="T418" s="2"/>
      <c r="U418" s="2"/>
      <c r="V418" s="2"/>
    </row>
    <row r="419" spans="1:22" ht="12.75" customHeight="1" x14ac:dyDescent="0.2">
      <c r="A419" s="10"/>
      <c r="B419" s="1"/>
      <c r="C419" s="1"/>
      <c r="D419" s="1"/>
      <c r="E419" s="2"/>
      <c r="F419" s="1"/>
      <c r="G419" s="10"/>
      <c r="H419" s="10"/>
      <c r="I419" s="10"/>
      <c r="J419" s="4"/>
      <c r="K419" s="11"/>
      <c r="L419" s="11"/>
      <c r="M419" s="5"/>
      <c r="N419" s="5"/>
      <c r="O419" s="2"/>
      <c r="P419" s="7"/>
      <c r="Q419" s="2"/>
      <c r="R419" s="2"/>
      <c r="S419" s="2"/>
      <c r="T419" s="2"/>
      <c r="U419" s="2"/>
      <c r="V419" s="2"/>
    </row>
    <row r="420" spans="1:22" ht="12.75" customHeight="1" x14ac:dyDescent="0.2">
      <c r="A420" s="10"/>
      <c r="B420" s="1"/>
      <c r="C420" s="1"/>
      <c r="D420" s="1"/>
      <c r="E420" s="2"/>
      <c r="F420" s="1"/>
      <c r="G420" s="10"/>
      <c r="H420" s="10"/>
      <c r="I420" s="10"/>
      <c r="J420" s="4"/>
      <c r="K420" s="11"/>
      <c r="L420" s="11"/>
      <c r="M420" s="5"/>
      <c r="N420" s="5"/>
      <c r="O420" s="2"/>
      <c r="P420" s="7"/>
      <c r="Q420" s="2"/>
      <c r="R420" s="2"/>
      <c r="S420" s="2"/>
      <c r="T420" s="2"/>
      <c r="U420" s="2"/>
      <c r="V420" s="2"/>
    </row>
    <row r="421" spans="1:22" ht="12.75" customHeight="1" x14ac:dyDescent="0.2">
      <c r="A421" s="10"/>
      <c r="B421" s="1"/>
      <c r="C421" s="1"/>
      <c r="D421" s="1"/>
      <c r="E421" s="2"/>
      <c r="F421" s="1"/>
      <c r="G421" s="10"/>
      <c r="H421" s="10"/>
      <c r="I421" s="10"/>
      <c r="J421" s="4"/>
      <c r="K421" s="11"/>
      <c r="L421" s="11"/>
      <c r="M421" s="5"/>
      <c r="N421" s="5"/>
      <c r="O421" s="2"/>
      <c r="P421" s="7"/>
      <c r="Q421" s="2"/>
      <c r="R421" s="2"/>
      <c r="S421" s="2"/>
      <c r="T421" s="2"/>
      <c r="U421" s="2"/>
      <c r="V421" s="2"/>
    </row>
    <row r="422" spans="1:22" ht="12.75" customHeight="1" x14ac:dyDescent="0.2">
      <c r="A422" s="10"/>
      <c r="B422" s="1"/>
      <c r="C422" s="1"/>
      <c r="D422" s="1"/>
      <c r="E422" s="2"/>
      <c r="F422" s="1"/>
      <c r="G422" s="10"/>
      <c r="H422" s="10"/>
      <c r="I422" s="10"/>
      <c r="J422" s="4"/>
      <c r="K422" s="11"/>
      <c r="L422" s="11"/>
      <c r="M422" s="5"/>
      <c r="N422" s="5"/>
      <c r="O422" s="2"/>
      <c r="P422" s="7"/>
      <c r="Q422" s="2"/>
      <c r="R422" s="2"/>
      <c r="S422" s="2"/>
      <c r="T422" s="2"/>
      <c r="U422" s="2"/>
      <c r="V422" s="2"/>
    </row>
    <row r="423" spans="1:22" ht="12.75" customHeight="1" x14ac:dyDescent="0.2">
      <c r="A423" s="10"/>
      <c r="B423" s="1"/>
      <c r="C423" s="1"/>
      <c r="D423" s="1"/>
      <c r="E423" s="2"/>
      <c r="F423" s="1"/>
      <c r="G423" s="10"/>
      <c r="H423" s="10"/>
      <c r="I423" s="10"/>
      <c r="J423" s="4"/>
      <c r="K423" s="11"/>
      <c r="L423" s="11"/>
      <c r="M423" s="5"/>
      <c r="N423" s="5"/>
      <c r="O423" s="2"/>
      <c r="P423" s="7"/>
      <c r="Q423" s="2"/>
      <c r="R423" s="2"/>
      <c r="S423" s="2"/>
      <c r="T423" s="2"/>
      <c r="U423" s="2"/>
      <c r="V423" s="2"/>
    </row>
    <row r="424" spans="1:22" ht="12.75" customHeight="1" x14ac:dyDescent="0.2">
      <c r="A424" s="10"/>
      <c r="B424" s="1"/>
      <c r="C424" s="1"/>
      <c r="D424" s="1"/>
      <c r="E424" s="2"/>
      <c r="F424" s="1"/>
      <c r="G424" s="10"/>
      <c r="H424" s="10"/>
      <c r="I424" s="10"/>
      <c r="J424" s="4"/>
      <c r="K424" s="11"/>
      <c r="L424" s="11"/>
      <c r="M424" s="5"/>
      <c r="N424" s="5"/>
      <c r="O424" s="2"/>
      <c r="P424" s="7"/>
      <c r="Q424" s="2"/>
      <c r="R424" s="2"/>
      <c r="S424" s="2"/>
      <c r="T424" s="2"/>
      <c r="U424" s="2"/>
      <c r="V424" s="2"/>
    </row>
    <row r="425" spans="1:22" ht="12.75" customHeight="1" x14ac:dyDescent="0.2">
      <c r="A425" s="10"/>
      <c r="B425" s="1"/>
      <c r="C425" s="1"/>
      <c r="D425" s="1"/>
      <c r="E425" s="2"/>
      <c r="F425" s="1"/>
      <c r="G425" s="10"/>
      <c r="H425" s="10"/>
      <c r="I425" s="10"/>
      <c r="J425" s="4"/>
      <c r="K425" s="11"/>
      <c r="L425" s="11"/>
      <c r="M425" s="5"/>
      <c r="N425" s="5"/>
      <c r="O425" s="2"/>
      <c r="P425" s="7"/>
      <c r="Q425" s="2"/>
      <c r="R425" s="2"/>
      <c r="S425" s="2"/>
      <c r="T425" s="2"/>
      <c r="U425" s="2"/>
      <c r="V425" s="2"/>
    </row>
    <row r="426" spans="1:22" ht="12.75" customHeight="1" x14ac:dyDescent="0.2">
      <c r="A426" s="10"/>
      <c r="B426" s="1"/>
      <c r="C426" s="1"/>
      <c r="D426" s="1"/>
      <c r="E426" s="2"/>
      <c r="F426" s="1"/>
      <c r="G426" s="10"/>
      <c r="H426" s="10"/>
      <c r="I426" s="10"/>
      <c r="J426" s="4"/>
      <c r="K426" s="11"/>
      <c r="L426" s="11"/>
      <c r="M426" s="5"/>
      <c r="N426" s="5"/>
      <c r="O426" s="2"/>
      <c r="P426" s="7"/>
      <c r="Q426" s="2"/>
      <c r="R426" s="2"/>
      <c r="S426" s="2"/>
      <c r="T426" s="2"/>
      <c r="U426" s="2"/>
      <c r="V426" s="2"/>
    </row>
    <row r="427" spans="1:22" ht="12.75" customHeight="1" x14ac:dyDescent="0.2">
      <c r="A427" s="10"/>
      <c r="B427" s="1"/>
      <c r="C427" s="1"/>
      <c r="D427" s="1"/>
      <c r="E427" s="2"/>
      <c r="F427" s="1"/>
      <c r="G427" s="10"/>
      <c r="H427" s="10"/>
      <c r="I427" s="10"/>
      <c r="J427" s="4"/>
      <c r="K427" s="11"/>
      <c r="L427" s="11"/>
      <c r="M427" s="5"/>
      <c r="N427" s="5"/>
      <c r="O427" s="2"/>
      <c r="P427" s="7"/>
      <c r="Q427" s="2"/>
      <c r="R427" s="2"/>
      <c r="S427" s="2"/>
      <c r="T427" s="2"/>
      <c r="U427" s="2"/>
      <c r="V427" s="2"/>
    </row>
    <row r="428" spans="1:22" ht="12.75" customHeight="1" x14ac:dyDescent="0.2">
      <c r="A428" s="10"/>
      <c r="B428" s="1"/>
      <c r="C428" s="1"/>
      <c r="D428" s="1"/>
      <c r="E428" s="2"/>
      <c r="F428" s="1"/>
      <c r="G428" s="10"/>
      <c r="H428" s="10"/>
      <c r="I428" s="10"/>
      <c r="J428" s="4"/>
      <c r="K428" s="11"/>
      <c r="L428" s="11"/>
      <c r="M428" s="5"/>
      <c r="N428" s="5"/>
      <c r="O428" s="2"/>
      <c r="P428" s="7"/>
      <c r="Q428" s="2"/>
      <c r="R428" s="2"/>
      <c r="S428" s="2"/>
      <c r="T428" s="2"/>
      <c r="U428" s="2"/>
      <c r="V428" s="2"/>
    </row>
    <row r="429" spans="1:22" ht="12.75" customHeight="1" x14ac:dyDescent="0.2">
      <c r="A429" s="10"/>
      <c r="B429" s="1"/>
      <c r="C429" s="1"/>
      <c r="D429" s="1"/>
      <c r="E429" s="2"/>
      <c r="F429" s="1"/>
      <c r="G429" s="10"/>
      <c r="H429" s="10"/>
      <c r="I429" s="10"/>
      <c r="J429" s="4"/>
      <c r="K429" s="11"/>
      <c r="L429" s="11"/>
      <c r="M429" s="5"/>
      <c r="N429" s="5"/>
      <c r="O429" s="2"/>
      <c r="P429" s="7"/>
      <c r="Q429" s="2"/>
      <c r="R429" s="2"/>
      <c r="S429" s="2"/>
      <c r="T429" s="2"/>
      <c r="U429" s="2"/>
      <c r="V429" s="2"/>
    </row>
    <row r="430" spans="1:22" ht="12.75" customHeight="1" x14ac:dyDescent="0.2">
      <c r="A430" s="10"/>
      <c r="B430" s="1"/>
      <c r="C430" s="1"/>
      <c r="D430" s="1"/>
      <c r="E430" s="2"/>
      <c r="F430" s="1"/>
      <c r="G430" s="10"/>
      <c r="H430" s="10"/>
      <c r="I430" s="10"/>
      <c r="J430" s="4"/>
      <c r="K430" s="11"/>
      <c r="L430" s="11"/>
      <c r="M430" s="5"/>
      <c r="N430" s="5"/>
      <c r="O430" s="2"/>
      <c r="P430" s="7"/>
      <c r="Q430" s="2"/>
      <c r="R430" s="2"/>
      <c r="S430" s="2"/>
      <c r="T430" s="2"/>
      <c r="U430" s="2"/>
      <c r="V430" s="2"/>
    </row>
    <row r="431" spans="1:22" ht="12.75" customHeight="1" x14ac:dyDescent="0.2">
      <c r="A431" s="10"/>
      <c r="B431" s="1"/>
      <c r="C431" s="1"/>
      <c r="D431" s="1"/>
      <c r="E431" s="2"/>
      <c r="F431" s="1"/>
      <c r="G431" s="10"/>
      <c r="H431" s="10"/>
      <c r="I431" s="10"/>
      <c r="J431" s="4"/>
      <c r="K431" s="11"/>
      <c r="L431" s="11"/>
      <c r="M431" s="5"/>
      <c r="N431" s="5"/>
      <c r="O431" s="2"/>
      <c r="P431" s="7"/>
      <c r="Q431" s="2"/>
      <c r="R431" s="2"/>
      <c r="S431" s="2"/>
      <c r="T431" s="2"/>
      <c r="U431" s="2"/>
      <c r="V431" s="2"/>
    </row>
    <row r="432" spans="1:22" ht="12.75" customHeight="1" x14ac:dyDescent="0.2">
      <c r="A432" s="10"/>
      <c r="B432" s="1"/>
      <c r="C432" s="1"/>
      <c r="D432" s="1"/>
      <c r="E432" s="2"/>
      <c r="F432" s="1"/>
      <c r="G432" s="10"/>
      <c r="H432" s="10"/>
      <c r="I432" s="10"/>
      <c r="J432" s="4"/>
      <c r="K432" s="11"/>
      <c r="L432" s="11"/>
      <c r="M432" s="5"/>
      <c r="N432" s="5"/>
      <c r="O432" s="2"/>
      <c r="P432" s="7"/>
      <c r="Q432" s="2"/>
      <c r="R432" s="2"/>
      <c r="S432" s="2"/>
      <c r="T432" s="2"/>
      <c r="U432" s="2"/>
      <c r="V432" s="2"/>
    </row>
    <row r="433" spans="1:22" ht="12.75" customHeight="1" x14ac:dyDescent="0.2">
      <c r="A433" s="10"/>
      <c r="B433" s="1"/>
      <c r="C433" s="1"/>
      <c r="D433" s="1"/>
      <c r="E433" s="2"/>
      <c r="F433" s="1"/>
      <c r="G433" s="10"/>
      <c r="H433" s="10"/>
      <c r="I433" s="10"/>
      <c r="J433" s="4"/>
      <c r="K433" s="11"/>
      <c r="L433" s="11"/>
      <c r="M433" s="5"/>
      <c r="N433" s="5"/>
      <c r="O433" s="2"/>
      <c r="P433" s="7"/>
      <c r="Q433" s="2"/>
      <c r="R433" s="2"/>
      <c r="S433" s="2"/>
      <c r="T433" s="2"/>
      <c r="U433" s="2"/>
      <c r="V433" s="2"/>
    </row>
    <row r="434" spans="1:22" ht="12.75" customHeight="1" x14ac:dyDescent="0.2">
      <c r="A434" s="10"/>
      <c r="B434" s="1"/>
      <c r="C434" s="1"/>
      <c r="D434" s="1"/>
      <c r="E434" s="2"/>
      <c r="F434" s="1"/>
      <c r="G434" s="10"/>
      <c r="H434" s="10"/>
      <c r="I434" s="10"/>
      <c r="J434" s="4"/>
      <c r="K434" s="11"/>
      <c r="L434" s="11"/>
      <c r="M434" s="5"/>
      <c r="N434" s="5"/>
      <c r="O434" s="2"/>
      <c r="P434" s="7"/>
      <c r="Q434" s="2"/>
      <c r="R434" s="2"/>
      <c r="S434" s="2"/>
      <c r="T434" s="2"/>
      <c r="U434" s="2"/>
      <c r="V434" s="2"/>
    </row>
    <row r="435" spans="1:22" ht="12.75" customHeight="1" x14ac:dyDescent="0.2">
      <c r="A435" s="10"/>
      <c r="B435" s="1"/>
      <c r="C435" s="1"/>
      <c r="D435" s="1"/>
      <c r="E435" s="2"/>
      <c r="F435" s="1"/>
      <c r="G435" s="10"/>
      <c r="H435" s="10"/>
      <c r="I435" s="10"/>
      <c r="J435" s="4"/>
      <c r="K435" s="11"/>
      <c r="L435" s="11"/>
      <c r="M435" s="5"/>
      <c r="N435" s="5"/>
      <c r="O435" s="2"/>
      <c r="P435" s="7"/>
      <c r="Q435" s="2"/>
      <c r="R435" s="2"/>
      <c r="S435" s="2"/>
      <c r="T435" s="2"/>
      <c r="U435" s="2"/>
      <c r="V435" s="2"/>
    </row>
    <row r="436" spans="1:22" ht="12.75" customHeight="1" x14ac:dyDescent="0.2">
      <c r="A436" s="10"/>
      <c r="B436" s="1"/>
      <c r="C436" s="1"/>
      <c r="D436" s="1"/>
      <c r="E436" s="2"/>
      <c r="F436" s="1"/>
      <c r="G436" s="10"/>
      <c r="H436" s="10"/>
      <c r="I436" s="10"/>
      <c r="J436" s="4"/>
      <c r="K436" s="11"/>
      <c r="L436" s="11"/>
      <c r="M436" s="5"/>
      <c r="N436" s="5"/>
      <c r="O436" s="2"/>
      <c r="P436" s="7"/>
      <c r="Q436" s="2"/>
      <c r="R436" s="2"/>
      <c r="S436" s="2"/>
      <c r="T436" s="2"/>
      <c r="U436" s="2"/>
      <c r="V436" s="2"/>
    </row>
    <row r="437" spans="1:22" ht="12.75" customHeight="1" x14ac:dyDescent="0.2">
      <c r="A437" s="10"/>
      <c r="B437" s="1"/>
      <c r="C437" s="1"/>
      <c r="D437" s="1"/>
      <c r="E437" s="2"/>
      <c r="F437" s="1"/>
      <c r="G437" s="10"/>
      <c r="H437" s="10"/>
      <c r="I437" s="10"/>
      <c r="J437" s="4"/>
      <c r="K437" s="11"/>
      <c r="L437" s="11"/>
      <c r="M437" s="5"/>
      <c r="N437" s="5"/>
      <c r="O437" s="2"/>
      <c r="P437" s="7"/>
      <c r="Q437" s="2"/>
      <c r="R437" s="2"/>
      <c r="S437" s="2"/>
      <c r="T437" s="2"/>
      <c r="U437" s="2"/>
      <c r="V437" s="2"/>
    </row>
    <row r="438" spans="1:22" ht="12.75" customHeight="1" x14ac:dyDescent="0.2">
      <c r="A438" s="10"/>
      <c r="B438" s="1"/>
      <c r="C438" s="1"/>
      <c r="D438" s="1"/>
      <c r="E438" s="2"/>
      <c r="F438" s="1"/>
      <c r="G438" s="10"/>
      <c r="H438" s="10"/>
      <c r="I438" s="10"/>
      <c r="J438" s="4"/>
      <c r="K438" s="11"/>
      <c r="L438" s="11"/>
      <c r="M438" s="5"/>
      <c r="N438" s="5"/>
      <c r="O438" s="2"/>
      <c r="P438" s="7"/>
      <c r="Q438" s="2"/>
      <c r="R438" s="2"/>
      <c r="S438" s="2"/>
      <c r="T438" s="2"/>
      <c r="U438" s="2"/>
      <c r="V438" s="2"/>
    </row>
    <row r="439" spans="1:22" ht="12.75" customHeight="1" x14ac:dyDescent="0.2">
      <c r="A439" s="10"/>
      <c r="B439" s="1"/>
      <c r="C439" s="1"/>
      <c r="D439" s="1"/>
      <c r="E439" s="2"/>
      <c r="F439" s="1"/>
      <c r="G439" s="10"/>
      <c r="H439" s="10"/>
      <c r="I439" s="10"/>
      <c r="J439" s="4"/>
      <c r="K439" s="11"/>
      <c r="L439" s="11"/>
      <c r="M439" s="5"/>
      <c r="N439" s="5"/>
      <c r="O439" s="2"/>
      <c r="P439" s="7"/>
      <c r="Q439" s="2"/>
      <c r="R439" s="2"/>
      <c r="S439" s="2"/>
      <c r="T439" s="2"/>
      <c r="U439" s="2"/>
      <c r="V439" s="2"/>
    </row>
    <row r="440" spans="1:22" ht="12.75" customHeight="1" x14ac:dyDescent="0.2">
      <c r="A440" s="10"/>
      <c r="B440" s="1"/>
      <c r="C440" s="1"/>
      <c r="D440" s="1"/>
      <c r="E440" s="2"/>
      <c r="F440" s="1"/>
      <c r="G440" s="10"/>
      <c r="H440" s="10"/>
      <c r="I440" s="10"/>
      <c r="J440" s="4"/>
      <c r="K440" s="11"/>
      <c r="L440" s="11"/>
      <c r="M440" s="5"/>
      <c r="N440" s="5"/>
      <c r="O440" s="2"/>
      <c r="P440" s="7"/>
      <c r="Q440" s="2"/>
      <c r="R440" s="2"/>
      <c r="S440" s="2"/>
      <c r="T440" s="2"/>
      <c r="U440" s="2"/>
      <c r="V440" s="2"/>
    </row>
    <row r="441" spans="1:22" ht="12.75" customHeight="1" x14ac:dyDescent="0.2">
      <c r="A441" s="10"/>
      <c r="B441" s="1"/>
      <c r="C441" s="1"/>
      <c r="D441" s="1"/>
      <c r="E441" s="2"/>
      <c r="F441" s="1"/>
      <c r="G441" s="10"/>
      <c r="H441" s="10"/>
      <c r="I441" s="10"/>
      <c r="J441" s="4"/>
      <c r="K441" s="11"/>
      <c r="L441" s="11"/>
      <c r="M441" s="5"/>
      <c r="N441" s="5"/>
      <c r="O441" s="2"/>
      <c r="P441" s="7"/>
      <c r="Q441" s="2"/>
      <c r="R441" s="2"/>
      <c r="S441" s="2"/>
      <c r="T441" s="2"/>
      <c r="U441" s="2"/>
      <c r="V441" s="2"/>
    </row>
    <row r="442" spans="1:22" ht="12.75" customHeight="1" x14ac:dyDescent="0.2">
      <c r="A442" s="10"/>
      <c r="B442" s="1"/>
      <c r="C442" s="1"/>
      <c r="D442" s="1"/>
      <c r="E442" s="2"/>
      <c r="F442" s="1"/>
      <c r="G442" s="10"/>
      <c r="H442" s="10"/>
      <c r="I442" s="10"/>
      <c r="J442" s="4"/>
      <c r="K442" s="11"/>
      <c r="L442" s="11"/>
      <c r="M442" s="5"/>
      <c r="N442" s="5"/>
      <c r="O442" s="2"/>
      <c r="P442" s="7"/>
      <c r="Q442" s="2"/>
      <c r="R442" s="2"/>
      <c r="S442" s="2"/>
      <c r="T442" s="2"/>
      <c r="U442" s="2"/>
      <c r="V442" s="2"/>
    </row>
    <row r="443" spans="1:22" ht="12.75" customHeight="1" x14ac:dyDescent="0.2">
      <c r="A443" s="10"/>
      <c r="B443" s="1"/>
      <c r="C443" s="1"/>
      <c r="D443" s="1"/>
      <c r="E443" s="2"/>
      <c r="F443" s="1"/>
      <c r="G443" s="10"/>
      <c r="H443" s="10"/>
      <c r="I443" s="10"/>
      <c r="J443" s="4"/>
      <c r="K443" s="11"/>
      <c r="L443" s="11"/>
      <c r="M443" s="5"/>
      <c r="N443" s="5"/>
      <c r="O443" s="2"/>
      <c r="P443" s="7"/>
      <c r="Q443" s="2"/>
      <c r="R443" s="2"/>
      <c r="S443" s="2"/>
      <c r="T443" s="2"/>
      <c r="U443" s="2"/>
      <c r="V443" s="2"/>
    </row>
    <row r="444" spans="1:22" ht="12.75" customHeight="1" x14ac:dyDescent="0.2">
      <c r="A444" s="10"/>
      <c r="B444" s="1"/>
      <c r="C444" s="1"/>
      <c r="D444" s="1"/>
      <c r="E444" s="2"/>
      <c r="F444" s="1"/>
      <c r="G444" s="10"/>
      <c r="H444" s="10"/>
      <c r="I444" s="10"/>
      <c r="J444" s="4"/>
      <c r="K444" s="11"/>
      <c r="L444" s="11"/>
      <c r="M444" s="5"/>
      <c r="N444" s="5"/>
      <c r="O444" s="2"/>
      <c r="P444" s="7"/>
      <c r="Q444" s="2"/>
      <c r="R444" s="2"/>
      <c r="S444" s="2"/>
      <c r="T444" s="2"/>
      <c r="U444" s="2"/>
      <c r="V444" s="2"/>
    </row>
    <row r="445" spans="1:22" ht="12.75" customHeight="1" x14ac:dyDescent="0.2">
      <c r="A445" s="10"/>
      <c r="B445" s="1"/>
      <c r="C445" s="1"/>
      <c r="D445" s="1"/>
      <c r="E445" s="2"/>
      <c r="F445" s="1"/>
      <c r="G445" s="10"/>
      <c r="H445" s="10"/>
      <c r="I445" s="10"/>
      <c r="J445" s="4"/>
      <c r="K445" s="11"/>
      <c r="L445" s="11"/>
      <c r="M445" s="5"/>
      <c r="N445" s="5"/>
      <c r="O445" s="2"/>
      <c r="P445" s="7"/>
      <c r="Q445" s="2"/>
      <c r="R445" s="2"/>
      <c r="S445" s="2"/>
      <c r="T445" s="2"/>
      <c r="U445" s="2"/>
      <c r="V445" s="2"/>
    </row>
    <row r="446" spans="1:22" ht="12.75" customHeight="1" x14ac:dyDescent="0.2">
      <c r="A446" s="10"/>
      <c r="B446" s="1"/>
      <c r="C446" s="1"/>
      <c r="D446" s="1"/>
      <c r="E446" s="2"/>
      <c r="F446" s="1"/>
      <c r="G446" s="10"/>
      <c r="H446" s="10"/>
      <c r="I446" s="10"/>
      <c r="J446" s="4"/>
      <c r="K446" s="11"/>
      <c r="L446" s="11"/>
      <c r="M446" s="5"/>
      <c r="N446" s="5"/>
      <c r="O446" s="2"/>
      <c r="P446" s="7"/>
      <c r="Q446" s="2"/>
      <c r="R446" s="2"/>
      <c r="S446" s="2"/>
      <c r="T446" s="2"/>
      <c r="U446" s="2"/>
      <c r="V446" s="2"/>
    </row>
    <row r="447" spans="1:22" ht="12.75" customHeight="1" x14ac:dyDescent="0.2">
      <c r="A447" s="10"/>
      <c r="B447" s="1"/>
      <c r="C447" s="1"/>
      <c r="D447" s="1"/>
      <c r="E447" s="2"/>
      <c r="F447" s="1"/>
      <c r="G447" s="10"/>
      <c r="H447" s="10"/>
      <c r="I447" s="10"/>
      <c r="J447" s="4"/>
      <c r="K447" s="11"/>
      <c r="L447" s="11"/>
      <c r="M447" s="5"/>
      <c r="N447" s="5"/>
      <c r="O447" s="2"/>
      <c r="P447" s="7"/>
      <c r="Q447" s="2"/>
      <c r="R447" s="2"/>
      <c r="S447" s="2"/>
      <c r="T447" s="2"/>
      <c r="U447" s="2"/>
      <c r="V447" s="2"/>
    </row>
    <row r="448" spans="1:22" ht="12.75" customHeight="1" x14ac:dyDescent="0.2">
      <c r="A448" s="10"/>
      <c r="B448" s="1"/>
      <c r="C448" s="1"/>
      <c r="D448" s="1"/>
      <c r="E448" s="2"/>
      <c r="F448" s="1"/>
      <c r="G448" s="10"/>
      <c r="H448" s="10"/>
      <c r="I448" s="10"/>
      <c r="J448" s="4"/>
      <c r="K448" s="11"/>
      <c r="L448" s="11"/>
      <c r="M448" s="5"/>
      <c r="N448" s="5"/>
      <c r="O448" s="2"/>
      <c r="P448" s="7"/>
      <c r="Q448" s="2"/>
      <c r="R448" s="2"/>
      <c r="S448" s="2"/>
      <c r="T448" s="2"/>
      <c r="U448" s="2"/>
      <c r="V448" s="2"/>
    </row>
    <row r="449" spans="1:22" ht="12.75" customHeight="1" x14ac:dyDescent="0.2">
      <c r="A449" s="10"/>
      <c r="B449" s="1"/>
      <c r="C449" s="1"/>
      <c r="D449" s="1"/>
      <c r="E449" s="2"/>
      <c r="F449" s="1"/>
      <c r="G449" s="10"/>
      <c r="H449" s="10"/>
      <c r="I449" s="10"/>
      <c r="J449" s="4"/>
      <c r="K449" s="11"/>
      <c r="L449" s="11"/>
      <c r="M449" s="5"/>
      <c r="N449" s="5"/>
      <c r="O449" s="2"/>
      <c r="P449" s="7"/>
      <c r="Q449" s="2"/>
      <c r="R449" s="2"/>
      <c r="S449" s="2"/>
      <c r="T449" s="2"/>
      <c r="U449" s="2"/>
      <c r="V449" s="2"/>
    </row>
    <row r="450" spans="1:22" ht="12.75" customHeight="1" x14ac:dyDescent="0.2">
      <c r="A450" s="10"/>
      <c r="B450" s="1"/>
      <c r="C450" s="1"/>
      <c r="D450" s="1"/>
      <c r="E450" s="2"/>
      <c r="F450" s="1"/>
      <c r="G450" s="10"/>
      <c r="H450" s="10"/>
      <c r="I450" s="10"/>
      <c r="J450" s="4"/>
      <c r="K450" s="11"/>
      <c r="L450" s="11"/>
      <c r="M450" s="5"/>
      <c r="N450" s="5"/>
      <c r="O450" s="2"/>
      <c r="P450" s="7"/>
      <c r="Q450" s="2"/>
      <c r="R450" s="2"/>
      <c r="S450" s="2"/>
      <c r="T450" s="2"/>
      <c r="U450" s="2"/>
      <c r="V450" s="2"/>
    </row>
    <row r="451" spans="1:22" ht="12.75" customHeight="1" x14ac:dyDescent="0.2">
      <c r="A451" s="10"/>
      <c r="B451" s="1"/>
      <c r="C451" s="1"/>
      <c r="D451" s="1"/>
      <c r="E451" s="2"/>
      <c r="F451" s="1"/>
      <c r="G451" s="10"/>
      <c r="H451" s="10"/>
      <c r="I451" s="10"/>
      <c r="J451" s="4"/>
      <c r="K451" s="11"/>
      <c r="L451" s="11"/>
      <c r="M451" s="5"/>
      <c r="N451" s="5"/>
      <c r="O451" s="2"/>
      <c r="P451" s="7"/>
      <c r="Q451" s="2"/>
      <c r="R451" s="2"/>
      <c r="S451" s="2"/>
      <c r="T451" s="2"/>
      <c r="U451" s="2"/>
      <c r="V451" s="2"/>
    </row>
    <row r="452" spans="1:22" ht="12.75" customHeight="1" x14ac:dyDescent="0.2">
      <c r="A452" s="10"/>
      <c r="B452" s="1"/>
      <c r="C452" s="1"/>
      <c r="D452" s="1"/>
      <c r="E452" s="2"/>
      <c r="F452" s="1"/>
      <c r="G452" s="10"/>
      <c r="H452" s="10"/>
      <c r="I452" s="10"/>
      <c r="J452" s="4"/>
      <c r="K452" s="11"/>
      <c r="L452" s="11"/>
      <c r="M452" s="5"/>
      <c r="N452" s="5"/>
      <c r="O452" s="2"/>
      <c r="P452" s="7"/>
      <c r="Q452" s="2"/>
      <c r="R452" s="2"/>
      <c r="S452" s="2"/>
      <c r="T452" s="2"/>
      <c r="U452" s="2"/>
      <c r="V452" s="2"/>
    </row>
    <row r="453" spans="1:22" ht="12.75" customHeight="1" x14ac:dyDescent="0.2">
      <c r="A453" s="10"/>
      <c r="B453" s="1"/>
      <c r="C453" s="1"/>
      <c r="D453" s="1"/>
      <c r="E453" s="2"/>
      <c r="F453" s="1"/>
      <c r="G453" s="10"/>
      <c r="H453" s="10"/>
      <c r="I453" s="10"/>
      <c r="J453" s="4"/>
      <c r="K453" s="11"/>
      <c r="L453" s="11"/>
      <c r="M453" s="5"/>
      <c r="N453" s="5"/>
      <c r="O453" s="2"/>
      <c r="P453" s="7"/>
      <c r="Q453" s="2"/>
      <c r="R453" s="2"/>
      <c r="S453" s="2"/>
      <c r="T453" s="2"/>
      <c r="U453" s="2"/>
      <c r="V453" s="2"/>
    </row>
    <row r="454" spans="1:22" ht="12.75" customHeight="1" x14ac:dyDescent="0.2">
      <c r="A454" s="10"/>
      <c r="B454" s="1"/>
      <c r="C454" s="1"/>
      <c r="D454" s="1"/>
      <c r="E454" s="2"/>
      <c r="F454" s="1"/>
      <c r="G454" s="10"/>
      <c r="H454" s="10"/>
      <c r="I454" s="10"/>
      <c r="J454" s="4"/>
      <c r="K454" s="11"/>
      <c r="L454" s="11"/>
      <c r="M454" s="5"/>
      <c r="N454" s="5"/>
      <c r="O454" s="2"/>
      <c r="P454" s="7"/>
      <c r="Q454" s="2"/>
      <c r="R454" s="2"/>
      <c r="S454" s="2"/>
      <c r="T454" s="2"/>
      <c r="U454" s="2"/>
      <c r="V454" s="2"/>
    </row>
    <row r="455" spans="1:22" ht="12.75" customHeight="1" x14ac:dyDescent="0.2">
      <c r="A455" s="10"/>
      <c r="B455" s="1"/>
      <c r="C455" s="1"/>
      <c r="D455" s="1"/>
      <c r="E455" s="2"/>
      <c r="F455" s="1"/>
      <c r="G455" s="10"/>
      <c r="H455" s="10"/>
      <c r="I455" s="10"/>
      <c r="J455" s="4"/>
      <c r="K455" s="11"/>
      <c r="L455" s="11"/>
      <c r="M455" s="5"/>
      <c r="N455" s="5"/>
      <c r="O455" s="2"/>
      <c r="P455" s="7"/>
      <c r="Q455" s="2"/>
      <c r="R455" s="2"/>
      <c r="S455" s="2"/>
      <c r="T455" s="2"/>
      <c r="U455" s="2"/>
      <c r="V455" s="2"/>
    </row>
    <row r="456" spans="1:22" ht="12.75" customHeight="1" x14ac:dyDescent="0.2">
      <c r="A456" s="10"/>
      <c r="B456" s="1"/>
      <c r="C456" s="1"/>
      <c r="D456" s="1"/>
      <c r="E456" s="2"/>
      <c r="F456" s="1"/>
      <c r="G456" s="10"/>
      <c r="H456" s="10"/>
      <c r="I456" s="10"/>
      <c r="J456" s="4"/>
      <c r="K456" s="11"/>
      <c r="L456" s="11"/>
      <c r="M456" s="5"/>
      <c r="N456" s="5"/>
      <c r="O456" s="2"/>
      <c r="P456" s="7"/>
      <c r="Q456" s="2"/>
      <c r="R456" s="2"/>
      <c r="S456" s="2"/>
      <c r="T456" s="2"/>
      <c r="U456" s="2"/>
      <c r="V456" s="2"/>
    </row>
    <row r="457" spans="1:22" ht="12.75" customHeight="1" x14ac:dyDescent="0.2">
      <c r="A457" s="10"/>
      <c r="B457" s="1"/>
      <c r="C457" s="1"/>
      <c r="D457" s="1"/>
      <c r="E457" s="2"/>
      <c r="F457" s="1"/>
      <c r="G457" s="10"/>
      <c r="H457" s="10"/>
      <c r="I457" s="10"/>
      <c r="J457" s="4"/>
      <c r="K457" s="11"/>
      <c r="L457" s="11"/>
      <c r="M457" s="5"/>
      <c r="N457" s="5"/>
      <c r="O457" s="2"/>
      <c r="P457" s="7"/>
      <c r="Q457" s="2"/>
      <c r="R457" s="2"/>
      <c r="S457" s="2"/>
      <c r="T457" s="2"/>
      <c r="U457" s="2"/>
      <c r="V457" s="2"/>
    </row>
    <row r="458" spans="1:22" ht="12.75" customHeight="1" x14ac:dyDescent="0.2">
      <c r="A458" s="10"/>
      <c r="B458" s="1"/>
      <c r="C458" s="1"/>
      <c r="D458" s="1"/>
      <c r="E458" s="2"/>
      <c r="F458" s="1"/>
      <c r="G458" s="10"/>
      <c r="H458" s="10"/>
      <c r="I458" s="10"/>
      <c r="J458" s="4"/>
      <c r="K458" s="11"/>
      <c r="L458" s="11"/>
      <c r="M458" s="5"/>
      <c r="N458" s="5"/>
      <c r="O458" s="2"/>
      <c r="P458" s="7"/>
      <c r="Q458" s="2"/>
      <c r="R458" s="2"/>
      <c r="S458" s="2"/>
      <c r="T458" s="2"/>
      <c r="U458" s="2"/>
      <c r="V458" s="2"/>
    </row>
    <row r="459" spans="1:22" ht="12.75" customHeight="1" x14ac:dyDescent="0.2">
      <c r="A459" s="10"/>
      <c r="B459" s="1"/>
      <c r="C459" s="1"/>
      <c r="D459" s="1"/>
      <c r="E459" s="2"/>
      <c r="F459" s="1"/>
      <c r="G459" s="10"/>
      <c r="H459" s="10"/>
      <c r="I459" s="10"/>
      <c r="J459" s="4"/>
      <c r="K459" s="11"/>
      <c r="L459" s="11"/>
      <c r="M459" s="5"/>
      <c r="N459" s="5"/>
      <c r="O459" s="2"/>
      <c r="P459" s="7"/>
      <c r="Q459" s="2"/>
      <c r="R459" s="2"/>
      <c r="S459" s="2"/>
      <c r="T459" s="2"/>
      <c r="U459" s="2"/>
      <c r="V459" s="2"/>
    </row>
    <row r="460" spans="1:22" ht="12.75" customHeight="1" x14ac:dyDescent="0.2">
      <c r="A460" s="10"/>
      <c r="B460" s="1"/>
      <c r="C460" s="1"/>
      <c r="D460" s="1"/>
      <c r="E460" s="2"/>
      <c r="F460" s="1"/>
      <c r="G460" s="10"/>
      <c r="H460" s="10"/>
      <c r="I460" s="10"/>
      <c r="J460" s="4"/>
      <c r="K460" s="11"/>
      <c r="L460" s="11"/>
      <c r="M460" s="5"/>
      <c r="N460" s="5"/>
      <c r="O460" s="2"/>
      <c r="P460" s="7"/>
      <c r="Q460" s="2"/>
      <c r="R460" s="2"/>
      <c r="S460" s="2"/>
      <c r="T460" s="2"/>
      <c r="U460" s="2"/>
      <c r="V460" s="2"/>
    </row>
    <row r="461" spans="1:22" ht="12.75" customHeight="1" x14ac:dyDescent="0.2">
      <c r="A461" s="10"/>
      <c r="B461" s="1"/>
      <c r="C461" s="1"/>
      <c r="D461" s="1"/>
      <c r="E461" s="2"/>
      <c r="F461" s="1"/>
      <c r="G461" s="10"/>
      <c r="H461" s="10"/>
      <c r="I461" s="10"/>
      <c r="J461" s="4"/>
      <c r="K461" s="11"/>
      <c r="L461" s="11"/>
      <c r="M461" s="5"/>
      <c r="N461" s="5"/>
      <c r="O461" s="2"/>
      <c r="P461" s="7"/>
      <c r="Q461" s="2"/>
      <c r="R461" s="2"/>
      <c r="S461" s="2"/>
      <c r="T461" s="2"/>
      <c r="U461" s="2"/>
      <c r="V461" s="2"/>
    </row>
    <row r="462" spans="1:22" ht="12.75" customHeight="1" x14ac:dyDescent="0.2">
      <c r="A462" s="10"/>
      <c r="B462" s="1"/>
      <c r="C462" s="1"/>
      <c r="D462" s="1"/>
      <c r="E462" s="2"/>
      <c r="F462" s="1"/>
      <c r="G462" s="10"/>
      <c r="H462" s="10"/>
      <c r="I462" s="10"/>
      <c r="J462" s="4"/>
      <c r="K462" s="11"/>
      <c r="L462" s="11"/>
      <c r="M462" s="5"/>
      <c r="N462" s="5"/>
      <c r="O462" s="2"/>
      <c r="P462" s="7"/>
      <c r="Q462" s="2"/>
      <c r="R462" s="2"/>
      <c r="S462" s="2"/>
      <c r="T462" s="2"/>
      <c r="U462" s="2"/>
      <c r="V462" s="2"/>
    </row>
    <row r="463" spans="1:22" ht="12.75" customHeight="1" x14ac:dyDescent="0.2">
      <c r="A463" s="10"/>
      <c r="B463" s="1"/>
      <c r="C463" s="1"/>
      <c r="D463" s="1"/>
      <c r="E463" s="2"/>
      <c r="F463" s="1"/>
      <c r="G463" s="10"/>
      <c r="H463" s="10"/>
      <c r="I463" s="10"/>
      <c r="J463" s="4"/>
      <c r="K463" s="11"/>
      <c r="L463" s="11"/>
      <c r="M463" s="5"/>
      <c r="N463" s="5"/>
      <c r="O463" s="2"/>
      <c r="P463" s="7"/>
      <c r="Q463" s="2"/>
      <c r="R463" s="2"/>
      <c r="S463" s="2"/>
      <c r="T463" s="2"/>
      <c r="U463" s="2"/>
      <c r="V463" s="2"/>
    </row>
    <row r="464" spans="1:22" ht="12.75" customHeight="1" x14ac:dyDescent="0.2">
      <c r="A464" s="10"/>
      <c r="B464" s="1"/>
      <c r="C464" s="1"/>
      <c r="D464" s="1"/>
      <c r="E464" s="2"/>
      <c r="F464" s="1"/>
      <c r="G464" s="10"/>
      <c r="H464" s="10"/>
      <c r="I464" s="10"/>
      <c r="J464" s="4"/>
      <c r="K464" s="11"/>
      <c r="L464" s="11"/>
      <c r="M464" s="5"/>
      <c r="N464" s="5"/>
      <c r="O464" s="2"/>
      <c r="P464" s="7"/>
      <c r="Q464" s="2"/>
      <c r="R464" s="2"/>
      <c r="S464" s="2"/>
      <c r="T464" s="2"/>
      <c r="U464" s="2"/>
      <c r="V464" s="2"/>
    </row>
    <row r="465" spans="1:22" ht="12.75" customHeight="1" x14ac:dyDescent="0.2">
      <c r="A465" s="10"/>
      <c r="B465" s="1"/>
      <c r="C465" s="1"/>
      <c r="D465" s="1"/>
      <c r="E465" s="2"/>
      <c r="F465" s="1"/>
      <c r="G465" s="10"/>
      <c r="H465" s="10"/>
      <c r="I465" s="10"/>
      <c r="J465" s="4"/>
      <c r="K465" s="11"/>
      <c r="L465" s="11"/>
      <c r="M465" s="5"/>
      <c r="N465" s="5"/>
      <c r="O465" s="2"/>
      <c r="P465" s="7"/>
      <c r="Q465" s="2"/>
      <c r="R465" s="2"/>
      <c r="S465" s="2"/>
      <c r="T465" s="2"/>
      <c r="U465" s="2"/>
      <c r="V465" s="2"/>
    </row>
    <row r="466" spans="1:22" ht="12.75" customHeight="1" x14ac:dyDescent="0.2">
      <c r="A466" s="10"/>
      <c r="B466" s="1"/>
      <c r="C466" s="1"/>
      <c r="D466" s="1"/>
      <c r="E466" s="2"/>
      <c r="F466" s="1"/>
      <c r="G466" s="10"/>
      <c r="H466" s="10"/>
      <c r="I466" s="10"/>
      <c r="J466" s="4"/>
      <c r="K466" s="11"/>
      <c r="L466" s="11"/>
      <c r="M466" s="5"/>
      <c r="N466" s="5"/>
      <c r="O466" s="2"/>
      <c r="P466" s="7"/>
      <c r="Q466" s="2"/>
      <c r="R466" s="2"/>
      <c r="S466" s="2"/>
      <c r="T466" s="2"/>
      <c r="U466" s="2"/>
      <c r="V466" s="2"/>
    </row>
    <row r="467" spans="1:22" ht="12.75" customHeight="1" x14ac:dyDescent="0.2">
      <c r="A467" s="10"/>
      <c r="B467" s="1"/>
      <c r="C467" s="1"/>
      <c r="D467" s="1"/>
      <c r="E467" s="2"/>
      <c r="F467" s="1"/>
      <c r="G467" s="10"/>
      <c r="H467" s="10"/>
      <c r="I467" s="10"/>
      <c r="J467" s="4"/>
      <c r="K467" s="11"/>
      <c r="L467" s="11"/>
      <c r="M467" s="5"/>
      <c r="N467" s="5"/>
      <c r="O467" s="2"/>
      <c r="P467" s="7"/>
      <c r="Q467" s="2"/>
      <c r="R467" s="2"/>
      <c r="S467" s="2"/>
      <c r="T467" s="2"/>
      <c r="U467" s="2"/>
      <c r="V467" s="2"/>
    </row>
    <row r="468" spans="1:22" ht="12.75" customHeight="1" x14ac:dyDescent="0.2">
      <c r="A468" s="10"/>
      <c r="B468" s="1"/>
      <c r="C468" s="1"/>
      <c r="D468" s="1"/>
      <c r="E468" s="2"/>
      <c r="F468" s="1"/>
      <c r="G468" s="10"/>
      <c r="H468" s="10"/>
      <c r="I468" s="10"/>
      <c r="J468" s="4"/>
      <c r="K468" s="11"/>
      <c r="L468" s="11"/>
      <c r="M468" s="5"/>
      <c r="N468" s="5"/>
      <c r="O468" s="2"/>
      <c r="P468" s="7"/>
      <c r="Q468" s="2"/>
      <c r="R468" s="2"/>
      <c r="S468" s="2"/>
      <c r="T468" s="2"/>
      <c r="U468" s="2"/>
      <c r="V468" s="2"/>
    </row>
    <row r="469" spans="1:22" ht="12.75" customHeight="1" x14ac:dyDescent="0.2">
      <c r="A469" s="10"/>
      <c r="B469" s="1"/>
      <c r="C469" s="1"/>
      <c r="D469" s="1"/>
      <c r="E469" s="2"/>
      <c r="F469" s="1"/>
      <c r="G469" s="10"/>
      <c r="H469" s="10"/>
      <c r="I469" s="10"/>
      <c r="J469" s="4"/>
      <c r="K469" s="11"/>
      <c r="L469" s="11"/>
      <c r="M469" s="5"/>
      <c r="N469" s="5"/>
      <c r="O469" s="2"/>
      <c r="P469" s="7"/>
      <c r="Q469" s="2"/>
      <c r="R469" s="2"/>
      <c r="S469" s="2"/>
      <c r="T469" s="2"/>
      <c r="U469" s="2"/>
      <c r="V469" s="2"/>
    </row>
    <row r="470" spans="1:22" ht="12.75" customHeight="1" x14ac:dyDescent="0.2">
      <c r="A470" s="10"/>
      <c r="B470" s="1"/>
      <c r="C470" s="1"/>
      <c r="D470" s="1"/>
      <c r="E470" s="2"/>
      <c r="F470" s="1"/>
      <c r="G470" s="10"/>
      <c r="H470" s="10"/>
      <c r="I470" s="10"/>
      <c r="J470" s="4"/>
      <c r="K470" s="11"/>
      <c r="L470" s="11"/>
      <c r="M470" s="5"/>
      <c r="N470" s="5"/>
      <c r="O470" s="2"/>
      <c r="P470" s="7"/>
      <c r="Q470" s="2"/>
      <c r="R470" s="2"/>
      <c r="S470" s="2"/>
      <c r="T470" s="2"/>
      <c r="U470" s="2"/>
      <c r="V470" s="2"/>
    </row>
    <row r="471" spans="1:22" ht="12.75" customHeight="1" x14ac:dyDescent="0.2">
      <c r="A471" s="10"/>
      <c r="B471" s="1"/>
      <c r="C471" s="1"/>
      <c r="D471" s="1"/>
      <c r="E471" s="2"/>
      <c r="F471" s="1"/>
      <c r="G471" s="10"/>
      <c r="H471" s="10"/>
      <c r="I471" s="10"/>
      <c r="J471" s="4"/>
      <c r="K471" s="11"/>
      <c r="L471" s="11"/>
      <c r="M471" s="5"/>
      <c r="N471" s="5"/>
      <c r="O471" s="2"/>
      <c r="P471" s="7"/>
      <c r="Q471" s="2"/>
      <c r="R471" s="2"/>
      <c r="S471" s="2"/>
      <c r="T471" s="2"/>
      <c r="U471" s="2"/>
      <c r="V471" s="2"/>
    </row>
    <row r="472" spans="1:22" ht="12.75" customHeight="1" x14ac:dyDescent="0.2">
      <c r="A472" s="10"/>
      <c r="B472" s="1"/>
      <c r="C472" s="1"/>
      <c r="D472" s="1"/>
      <c r="E472" s="2"/>
      <c r="F472" s="1"/>
      <c r="G472" s="10"/>
      <c r="H472" s="10"/>
      <c r="I472" s="10"/>
      <c r="J472" s="4"/>
      <c r="K472" s="11"/>
      <c r="L472" s="11"/>
      <c r="M472" s="5"/>
      <c r="N472" s="5"/>
      <c r="O472" s="2"/>
      <c r="P472" s="7"/>
      <c r="Q472" s="2"/>
      <c r="R472" s="2"/>
      <c r="S472" s="2"/>
      <c r="T472" s="2"/>
      <c r="U472" s="2"/>
      <c r="V472" s="2"/>
    </row>
    <row r="473" spans="1:22" ht="12.75" customHeight="1" x14ac:dyDescent="0.2">
      <c r="A473" s="10"/>
      <c r="B473" s="1"/>
      <c r="C473" s="1"/>
      <c r="D473" s="1"/>
      <c r="E473" s="2"/>
      <c r="F473" s="1"/>
      <c r="G473" s="10"/>
      <c r="H473" s="10"/>
      <c r="I473" s="10"/>
      <c r="J473" s="4"/>
      <c r="K473" s="11"/>
      <c r="L473" s="11"/>
      <c r="M473" s="5"/>
      <c r="N473" s="5"/>
      <c r="O473" s="2"/>
      <c r="P473" s="7"/>
      <c r="Q473" s="2"/>
      <c r="R473" s="2"/>
      <c r="S473" s="2"/>
      <c r="T473" s="2"/>
      <c r="U473" s="2"/>
      <c r="V473" s="2"/>
    </row>
    <row r="474" spans="1:22" ht="12.75" customHeight="1" x14ac:dyDescent="0.2">
      <c r="A474" s="10"/>
      <c r="B474" s="1"/>
      <c r="C474" s="1"/>
      <c r="D474" s="1"/>
      <c r="E474" s="2"/>
      <c r="F474" s="1"/>
      <c r="G474" s="10"/>
      <c r="H474" s="10"/>
      <c r="I474" s="10"/>
      <c r="J474" s="4"/>
      <c r="K474" s="11"/>
      <c r="L474" s="11"/>
      <c r="M474" s="5"/>
      <c r="N474" s="5"/>
      <c r="O474" s="2"/>
      <c r="P474" s="7"/>
      <c r="Q474" s="2"/>
      <c r="R474" s="2"/>
      <c r="S474" s="2"/>
      <c r="T474" s="2"/>
      <c r="U474" s="2"/>
      <c r="V474" s="2"/>
    </row>
    <row r="475" spans="1:22" ht="12.75" customHeight="1" x14ac:dyDescent="0.2">
      <c r="A475" s="10"/>
      <c r="B475" s="1"/>
      <c r="C475" s="1"/>
      <c r="D475" s="1"/>
      <c r="E475" s="2"/>
      <c r="F475" s="1"/>
      <c r="G475" s="10"/>
      <c r="H475" s="10"/>
      <c r="I475" s="10"/>
      <c r="J475" s="4"/>
      <c r="K475" s="11"/>
      <c r="L475" s="11"/>
      <c r="M475" s="5"/>
      <c r="N475" s="5"/>
      <c r="O475" s="2"/>
      <c r="P475" s="7"/>
      <c r="Q475" s="2"/>
      <c r="R475" s="2"/>
      <c r="S475" s="2"/>
      <c r="T475" s="2"/>
      <c r="U475" s="2"/>
      <c r="V475" s="2"/>
    </row>
    <row r="476" spans="1:22" ht="12.75" customHeight="1" x14ac:dyDescent="0.2">
      <c r="A476" s="10"/>
      <c r="B476" s="1"/>
      <c r="C476" s="1"/>
      <c r="D476" s="1"/>
      <c r="E476" s="2"/>
      <c r="F476" s="1"/>
      <c r="G476" s="10"/>
      <c r="H476" s="10"/>
      <c r="I476" s="10"/>
      <c r="J476" s="4"/>
      <c r="K476" s="11"/>
      <c r="L476" s="11"/>
      <c r="M476" s="5"/>
      <c r="N476" s="5"/>
      <c r="O476" s="2"/>
      <c r="P476" s="7"/>
      <c r="Q476" s="2"/>
      <c r="R476" s="2"/>
      <c r="S476" s="2"/>
      <c r="T476" s="2"/>
      <c r="U476" s="2"/>
      <c r="V476" s="2"/>
    </row>
    <row r="477" spans="1:22" ht="12.75" customHeight="1" x14ac:dyDescent="0.2">
      <c r="A477" s="10"/>
      <c r="B477" s="1"/>
      <c r="C477" s="1"/>
      <c r="D477" s="1"/>
      <c r="E477" s="2"/>
      <c r="F477" s="1"/>
      <c r="G477" s="10"/>
      <c r="H477" s="10"/>
      <c r="I477" s="10"/>
      <c r="J477" s="4"/>
      <c r="K477" s="11"/>
      <c r="L477" s="11"/>
      <c r="M477" s="5"/>
      <c r="N477" s="5"/>
      <c r="O477" s="2"/>
      <c r="P477" s="7"/>
      <c r="Q477" s="2"/>
      <c r="R477" s="2"/>
      <c r="S477" s="2"/>
      <c r="T477" s="2"/>
      <c r="U477" s="2"/>
      <c r="V477" s="2"/>
    </row>
    <row r="478" spans="1:22" ht="12.75" customHeight="1" x14ac:dyDescent="0.2">
      <c r="A478" s="10"/>
      <c r="B478" s="1"/>
      <c r="C478" s="1"/>
      <c r="D478" s="1"/>
      <c r="E478" s="2"/>
      <c r="F478" s="1"/>
      <c r="G478" s="10"/>
      <c r="H478" s="10"/>
      <c r="I478" s="10"/>
      <c r="J478" s="4"/>
      <c r="K478" s="11"/>
      <c r="L478" s="11"/>
      <c r="M478" s="5"/>
      <c r="N478" s="5"/>
      <c r="O478" s="2"/>
      <c r="P478" s="7"/>
      <c r="Q478" s="2"/>
      <c r="R478" s="2"/>
      <c r="S478" s="2"/>
      <c r="T478" s="2"/>
      <c r="U478" s="2"/>
      <c r="V478" s="2"/>
    </row>
    <row r="479" spans="1:22" ht="12.75" customHeight="1" x14ac:dyDescent="0.2">
      <c r="A479" s="10"/>
      <c r="B479" s="1"/>
      <c r="C479" s="1"/>
      <c r="D479" s="1"/>
      <c r="E479" s="2"/>
      <c r="F479" s="1"/>
      <c r="G479" s="10"/>
      <c r="H479" s="10"/>
      <c r="I479" s="10"/>
      <c r="J479" s="4"/>
      <c r="K479" s="11"/>
      <c r="L479" s="11"/>
      <c r="M479" s="5"/>
      <c r="N479" s="5"/>
      <c r="O479" s="2"/>
      <c r="P479" s="7"/>
      <c r="Q479" s="2"/>
      <c r="R479" s="2"/>
      <c r="S479" s="2"/>
      <c r="T479" s="2"/>
      <c r="U479" s="2"/>
      <c r="V479" s="2"/>
    </row>
    <row r="480" spans="1:22" ht="12.75" customHeight="1" x14ac:dyDescent="0.2">
      <c r="A480" s="10"/>
      <c r="B480" s="1"/>
      <c r="C480" s="1"/>
      <c r="D480" s="1"/>
      <c r="E480" s="2"/>
      <c r="F480" s="1"/>
      <c r="G480" s="10"/>
      <c r="H480" s="10"/>
      <c r="I480" s="10"/>
      <c r="J480" s="4"/>
      <c r="K480" s="11"/>
      <c r="L480" s="11"/>
      <c r="M480" s="5"/>
      <c r="N480" s="5"/>
      <c r="O480" s="2"/>
      <c r="P480" s="7"/>
      <c r="Q480" s="2"/>
      <c r="R480" s="2"/>
      <c r="S480" s="2"/>
      <c r="T480" s="2"/>
      <c r="U480" s="2"/>
      <c r="V480" s="2"/>
    </row>
    <row r="481" spans="1:22" ht="12.75" customHeight="1" x14ac:dyDescent="0.2">
      <c r="A481" s="10"/>
      <c r="B481" s="1"/>
      <c r="C481" s="1"/>
      <c r="D481" s="1"/>
      <c r="E481" s="2"/>
      <c r="F481" s="1"/>
      <c r="G481" s="10"/>
      <c r="H481" s="10"/>
      <c r="I481" s="10"/>
      <c r="J481" s="4"/>
      <c r="K481" s="11"/>
      <c r="L481" s="11"/>
      <c r="M481" s="5"/>
      <c r="N481" s="5"/>
      <c r="O481" s="2"/>
      <c r="P481" s="7"/>
      <c r="Q481" s="2"/>
      <c r="R481" s="2"/>
      <c r="S481" s="2"/>
      <c r="T481" s="2"/>
      <c r="U481" s="2"/>
      <c r="V481" s="2"/>
    </row>
    <row r="482" spans="1:22" ht="12.75" customHeight="1" x14ac:dyDescent="0.2">
      <c r="A482" s="10"/>
      <c r="B482" s="1"/>
      <c r="C482" s="1"/>
      <c r="D482" s="1"/>
      <c r="E482" s="2"/>
      <c r="F482" s="1"/>
      <c r="G482" s="10"/>
      <c r="H482" s="10"/>
      <c r="I482" s="10"/>
      <c r="J482" s="4"/>
      <c r="K482" s="11"/>
      <c r="L482" s="11"/>
      <c r="M482" s="5"/>
      <c r="N482" s="5"/>
      <c r="O482" s="2"/>
      <c r="P482" s="7"/>
      <c r="Q482" s="2"/>
      <c r="R482" s="2"/>
      <c r="S482" s="2"/>
      <c r="T482" s="2"/>
      <c r="U482" s="2"/>
      <c r="V482" s="2"/>
    </row>
    <row r="483" spans="1:22" ht="12.75" customHeight="1" x14ac:dyDescent="0.2">
      <c r="A483" s="10"/>
      <c r="B483" s="1"/>
      <c r="C483" s="1"/>
      <c r="D483" s="1"/>
      <c r="E483" s="2"/>
      <c r="F483" s="1"/>
      <c r="G483" s="10"/>
      <c r="H483" s="10"/>
      <c r="I483" s="10"/>
      <c r="J483" s="4"/>
      <c r="K483" s="11"/>
      <c r="L483" s="11"/>
      <c r="M483" s="5"/>
      <c r="N483" s="5"/>
      <c r="O483" s="2"/>
      <c r="P483" s="7"/>
      <c r="Q483" s="2"/>
      <c r="R483" s="2"/>
      <c r="S483" s="2"/>
      <c r="T483" s="2"/>
      <c r="U483" s="2"/>
      <c r="V483" s="2"/>
    </row>
    <row r="484" spans="1:22" ht="12.75" customHeight="1" x14ac:dyDescent="0.2">
      <c r="A484" s="10"/>
      <c r="B484" s="1"/>
      <c r="C484" s="1"/>
      <c r="D484" s="1"/>
      <c r="E484" s="2"/>
      <c r="F484" s="1"/>
      <c r="G484" s="10"/>
      <c r="H484" s="10"/>
      <c r="I484" s="10"/>
      <c r="J484" s="4"/>
      <c r="K484" s="11"/>
      <c r="L484" s="11"/>
      <c r="M484" s="5"/>
      <c r="N484" s="5"/>
      <c r="O484" s="2"/>
      <c r="P484" s="7"/>
      <c r="Q484" s="2"/>
      <c r="R484" s="2"/>
      <c r="S484" s="2"/>
      <c r="T484" s="2"/>
      <c r="U484" s="2"/>
      <c r="V484" s="2"/>
    </row>
    <row r="485" spans="1:22" ht="12.75" customHeight="1" x14ac:dyDescent="0.2">
      <c r="A485" s="10"/>
      <c r="B485" s="1"/>
      <c r="C485" s="1"/>
      <c r="D485" s="1"/>
      <c r="E485" s="2"/>
      <c r="F485" s="1"/>
      <c r="G485" s="10"/>
      <c r="H485" s="10"/>
      <c r="I485" s="10"/>
      <c r="J485" s="4"/>
      <c r="K485" s="11"/>
      <c r="L485" s="11"/>
      <c r="M485" s="5"/>
      <c r="N485" s="5"/>
      <c r="O485" s="2"/>
      <c r="P485" s="7"/>
      <c r="Q485" s="2"/>
      <c r="R485" s="2"/>
      <c r="S485" s="2"/>
      <c r="T485" s="2"/>
      <c r="U485" s="2"/>
      <c r="V485" s="2"/>
    </row>
    <row r="486" spans="1:22" ht="12.75" customHeight="1" x14ac:dyDescent="0.2">
      <c r="A486" s="10"/>
      <c r="B486" s="1"/>
      <c r="C486" s="1"/>
      <c r="D486" s="1"/>
      <c r="E486" s="2"/>
      <c r="F486" s="1"/>
      <c r="G486" s="10"/>
      <c r="H486" s="10"/>
      <c r="I486" s="10"/>
      <c r="J486" s="4"/>
      <c r="K486" s="11"/>
      <c r="L486" s="11"/>
      <c r="M486" s="5"/>
      <c r="N486" s="5"/>
      <c r="O486" s="2"/>
      <c r="P486" s="7"/>
      <c r="Q486" s="2"/>
      <c r="R486" s="2"/>
      <c r="S486" s="2"/>
      <c r="T486" s="2"/>
      <c r="U486" s="2"/>
      <c r="V486" s="2"/>
    </row>
    <row r="487" spans="1:22" ht="12.75" customHeight="1" x14ac:dyDescent="0.2">
      <c r="A487" s="10"/>
      <c r="B487" s="1"/>
      <c r="C487" s="1"/>
      <c r="D487" s="1"/>
      <c r="E487" s="2"/>
      <c r="F487" s="1"/>
      <c r="G487" s="10"/>
      <c r="H487" s="10"/>
      <c r="I487" s="10"/>
      <c r="J487" s="4"/>
      <c r="K487" s="11"/>
      <c r="L487" s="11"/>
      <c r="M487" s="5"/>
      <c r="N487" s="5"/>
      <c r="O487" s="2"/>
      <c r="P487" s="7"/>
      <c r="Q487" s="2"/>
      <c r="R487" s="2"/>
      <c r="S487" s="2"/>
      <c r="T487" s="2"/>
      <c r="U487" s="2"/>
      <c r="V487" s="2"/>
    </row>
    <row r="488" spans="1:22" ht="12.75" customHeight="1" x14ac:dyDescent="0.2">
      <c r="A488" s="10"/>
      <c r="B488" s="1"/>
      <c r="C488" s="1"/>
      <c r="D488" s="1"/>
      <c r="E488" s="2"/>
      <c r="F488" s="1"/>
      <c r="G488" s="10"/>
      <c r="H488" s="10"/>
      <c r="I488" s="10"/>
      <c r="J488" s="4"/>
      <c r="K488" s="11"/>
      <c r="L488" s="11"/>
      <c r="M488" s="5"/>
      <c r="N488" s="5"/>
      <c r="O488" s="2"/>
      <c r="P488" s="7"/>
      <c r="Q488" s="2"/>
      <c r="R488" s="2"/>
      <c r="S488" s="2"/>
      <c r="T488" s="2"/>
      <c r="U488" s="2"/>
      <c r="V488" s="2"/>
    </row>
    <row r="489" spans="1:22" ht="12.75" customHeight="1" x14ac:dyDescent="0.2">
      <c r="A489" s="10"/>
      <c r="B489" s="1"/>
      <c r="C489" s="1"/>
      <c r="D489" s="1"/>
      <c r="E489" s="2"/>
      <c r="F489" s="1"/>
      <c r="G489" s="10"/>
      <c r="H489" s="10"/>
      <c r="I489" s="10"/>
      <c r="J489" s="4"/>
      <c r="K489" s="11"/>
      <c r="L489" s="11"/>
      <c r="M489" s="5"/>
      <c r="N489" s="5"/>
      <c r="O489" s="2"/>
      <c r="P489" s="7"/>
      <c r="Q489" s="2"/>
      <c r="R489" s="2"/>
      <c r="S489" s="2"/>
      <c r="T489" s="2"/>
      <c r="U489" s="2"/>
      <c r="V489" s="2"/>
    </row>
    <row r="490" spans="1:22" ht="12.75" customHeight="1" x14ac:dyDescent="0.2">
      <c r="A490" s="10"/>
      <c r="B490" s="1"/>
      <c r="C490" s="1"/>
      <c r="D490" s="1"/>
      <c r="E490" s="2"/>
      <c r="F490" s="1"/>
      <c r="G490" s="10"/>
      <c r="H490" s="10"/>
      <c r="I490" s="10"/>
      <c r="J490" s="4"/>
      <c r="K490" s="11"/>
      <c r="L490" s="11"/>
      <c r="M490" s="5"/>
      <c r="N490" s="5"/>
      <c r="O490" s="2"/>
      <c r="P490" s="7"/>
      <c r="Q490" s="2"/>
      <c r="R490" s="2"/>
      <c r="S490" s="2"/>
      <c r="T490" s="2"/>
      <c r="U490" s="2"/>
      <c r="V490" s="2"/>
    </row>
    <row r="491" spans="1:22" ht="12.75" customHeight="1" x14ac:dyDescent="0.2">
      <c r="A491" s="10"/>
      <c r="B491" s="1"/>
      <c r="C491" s="1"/>
      <c r="D491" s="1"/>
      <c r="E491" s="2"/>
      <c r="F491" s="1"/>
      <c r="G491" s="10"/>
      <c r="H491" s="10"/>
      <c r="I491" s="10"/>
      <c r="J491" s="4"/>
      <c r="K491" s="11"/>
      <c r="L491" s="11"/>
      <c r="M491" s="5"/>
      <c r="N491" s="5"/>
      <c r="O491" s="2"/>
      <c r="P491" s="7"/>
      <c r="Q491" s="2"/>
      <c r="R491" s="2"/>
      <c r="S491" s="2"/>
      <c r="T491" s="2"/>
      <c r="U491" s="2"/>
      <c r="V491" s="2"/>
    </row>
    <row r="492" spans="1:22" ht="12.75" customHeight="1" x14ac:dyDescent="0.2">
      <c r="A492" s="10"/>
      <c r="B492" s="1"/>
      <c r="C492" s="1"/>
      <c r="D492" s="1"/>
      <c r="E492" s="2"/>
      <c r="F492" s="1"/>
      <c r="G492" s="10"/>
      <c r="H492" s="10"/>
      <c r="I492" s="10"/>
      <c r="J492" s="4"/>
      <c r="K492" s="11"/>
      <c r="L492" s="11"/>
      <c r="M492" s="5"/>
      <c r="N492" s="5"/>
      <c r="O492" s="2"/>
      <c r="P492" s="7"/>
      <c r="Q492" s="2"/>
      <c r="R492" s="2"/>
      <c r="S492" s="2"/>
      <c r="T492" s="2"/>
      <c r="U492" s="2"/>
      <c r="V492" s="2"/>
    </row>
    <row r="493" spans="1:22" ht="12.75" customHeight="1" x14ac:dyDescent="0.2">
      <c r="A493" s="10"/>
      <c r="B493" s="1"/>
      <c r="C493" s="1"/>
      <c r="D493" s="1"/>
      <c r="E493" s="2"/>
      <c r="F493" s="1"/>
      <c r="G493" s="10"/>
      <c r="H493" s="10"/>
      <c r="I493" s="10"/>
      <c r="J493" s="4"/>
      <c r="K493" s="11"/>
      <c r="L493" s="11"/>
      <c r="M493" s="5"/>
      <c r="N493" s="5"/>
      <c r="O493" s="2"/>
      <c r="P493" s="7"/>
      <c r="Q493" s="2"/>
      <c r="R493" s="2"/>
      <c r="S493" s="2"/>
      <c r="T493" s="2"/>
      <c r="U493" s="2"/>
      <c r="V493" s="2"/>
    </row>
    <row r="494" spans="1:22" ht="12.75" customHeight="1" x14ac:dyDescent="0.2">
      <c r="A494" s="10"/>
      <c r="B494" s="1"/>
      <c r="C494" s="1"/>
      <c r="D494" s="1"/>
      <c r="E494" s="2"/>
      <c r="F494" s="1"/>
      <c r="G494" s="10"/>
      <c r="H494" s="10"/>
      <c r="I494" s="10"/>
      <c r="J494" s="4"/>
      <c r="K494" s="11"/>
      <c r="L494" s="11"/>
      <c r="M494" s="5"/>
      <c r="N494" s="5"/>
      <c r="O494" s="2"/>
      <c r="P494" s="7"/>
      <c r="Q494" s="2"/>
      <c r="R494" s="2"/>
      <c r="S494" s="2"/>
      <c r="T494" s="2"/>
      <c r="U494" s="2"/>
      <c r="V494" s="2"/>
    </row>
    <row r="495" spans="1:22" ht="12.75" customHeight="1" x14ac:dyDescent="0.2">
      <c r="A495" s="10"/>
      <c r="B495" s="1"/>
      <c r="C495" s="1"/>
      <c r="D495" s="1"/>
      <c r="E495" s="2"/>
      <c r="F495" s="1"/>
      <c r="G495" s="10"/>
      <c r="H495" s="10"/>
      <c r="I495" s="10"/>
      <c r="J495" s="4"/>
      <c r="K495" s="11"/>
      <c r="L495" s="11"/>
      <c r="M495" s="5"/>
      <c r="N495" s="5"/>
      <c r="O495" s="2"/>
      <c r="P495" s="7"/>
      <c r="Q495" s="2"/>
      <c r="R495" s="2"/>
      <c r="S495" s="2"/>
      <c r="T495" s="2"/>
      <c r="U495" s="2"/>
      <c r="V495" s="2"/>
    </row>
    <row r="496" spans="1:22" ht="12.75" customHeight="1" x14ac:dyDescent="0.2">
      <c r="A496" s="10"/>
      <c r="B496" s="1"/>
      <c r="C496" s="1"/>
      <c r="D496" s="1"/>
      <c r="E496" s="2"/>
      <c r="F496" s="1"/>
      <c r="G496" s="10"/>
      <c r="H496" s="10"/>
      <c r="I496" s="10"/>
      <c r="J496" s="4"/>
      <c r="K496" s="11"/>
      <c r="L496" s="11"/>
      <c r="M496" s="5"/>
      <c r="N496" s="5"/>
      <c r="O496" s="2"/>
      <c r="P496" s="7"/>
      <c r="Q496" s="2"/>
      <c r="R496" s="2"/>
      <c r="S496" s="2"/>
      <c r="T496" s="2"/>
      <c r="U496" s="2"/>
      <c r="V496" s="2"/>
    </row>
    <row r="497" spans="1:22" ht="12.75" customHeight="1" x14ac:dyDescent="0.2">
      <c r="A497" s="10"/>
      <c r="B497" s="1"/>
      <c r="C497" s="1"/>
      <c r="D497" s="1"/>
      <c r="E497" s="2"/>
      <c r="F497" s="1"/>
      <c r="G497" s="10"/>
      <c r="H497" s="10"/>
      <c r="I497" s="10"/>
      <c r="J497" s="4"/>
      <c r="K497" s="11"/>
      <c r="L497" s="11"/>
      <c r="M497" s="5"/>
      <c r="N497" s="5"/>
      <c r="O497" s="2"/>
      <c r="P497" s="7"/>
      <c r="Q497" s="2"/>
      <c r="R497" s="2"/>
      <c r="S497" s="2"/>
      <c r="T497" s="2"/>
      <c r="U497" s="2"/>
      <c r="V497" s="2"/>
    </row>
    <row r="498" spans="1:22" ht="12.75" customHeight="1" x14ac:dyDescent="0.2">
      <c r="A498" s="10"/>
      <c r="B498" s="1"/>
      <c r="C498" s="1"/>
      <c r="D498" s="1"/>
      <c r="E498" s="2"/>
      <c r="F498" s="1"/>
      <c r="G498" s="10"/>
      <c r="H498" s="10"/>
      <c r="I498" s="10"/>
      <c r="J498" s="4"/>
      <c r="K498" s="11"/>
      <c r="L498" s="11"/>
      <c r="M498" s="5"/>
      <c r="N498" s="5"/>
      <c r="O498" s="2"/>
      <c r="P498" s="7"/>
      <c r="Q498" s="2"/>
      <c r="R498" s="2"/>
      <c r="S498" s="2"/>
      <c r="T498" s="2"/>
      <c r="U498" s="2"/>
      <c r="V498" s="2"/>
    </row>
    <row r="499" spans="1:22" ht="12.75" customHeight="1" x14ac:dyDescent="0.2">
      <c r="A499" s="10"/>
      <c r="B499" s="1"/>
      <c r="C499" s="1"/>
      <c r="D499" s="1"/>
      <c r="E499" s="2"/>
      <c r="F499" s="1"/>
      <c r="G499" s="10"/>
      <c r="H499" s="10"/>
      <c r="I499" s="10"/>
      <c r="J499" s="4"/>
      <c r="K499" s="11"/>
      <c r="L499" s="11"/>
      <c r="M499" s="5"/>
      <c r="N499" s="5"/>
      <c r="O499" s="2"/>
      <c r="P499" s="7"/>
      <c r="Q499" s="2"/>
      <c r="R499" s="2"/>
      <c r="S499" s="2"/>
      <c r="T499" s="2"/>
      <c r="U499" s="2"/>
      <c r="V499" s="2"/>
    </row>
    <row r="500" spans="1:22" ht="12.75" customHeight="1" x14ac:dyDescent="0.2">
      <c r="A500" s="10"/>
      <c r="B500" s="1"/>
      <c r="C500" s="1"/>
      <c r="D500" s="1"/>
      <c r="E500" s="2"/>
      <c r="F500" s="1"/>
      <c r="G500" s="10"/>
      <c r="H500" s="10"/>
      <c r="I500" s="10"/>
      <c r="J500" s="4"/>
      <c r="K500" s="11"/>
      <c r="L500" s="11"/>
      <c r="M500" s="5"/>
      <c r="N500" s="5"/>
      <c r="O500" s="2"/>
      <c r="P500" s="7"/>
      <c r="Q500" s="2"/>
      <c r="R500" s="2"/>
      <c r="S500" s="2"/>
      <c r="T500" s="2"/>
      <c r="U500" s="2"/>
      <c r="V500" s="2"/>
    </row>
    <row r="501" spans="1:22" ht="12.75" customHeight="1" x14ac:dyDescent="0.2">
      <c r="A501" s="10"/>
      <c r="B501" s="1"/>
      <c r="C501" s="1"/>
      <c r="D501" s="1"/>
      <c r="E501" s="2"/>
      <c r="F501" s="1"/>
      <c r="G501" s="10"/>
      <c r="H501" s="10"/>
      <c r="I501" s="10"/>
      <c r="J501" s="4"/>
      <c r="K501" s="11"/>
      <c r="L501" s="11"/>
      <c r="M501" s="5"/>
      <c r="N501" s="5"/>
      <c r="O501" s="2"/>
      <c r="P501" s="7"/>
      <c r="Q501" s="2"/>
      <c r="R501" s="2"/>
      <c r="S501" s="2"/>
      <c r="T501" s="2"/>
      <c r="U501" s="2"/>
      <c r="V501" s="2"/>
    </row>
    <row r="502" spans="1:22" ht="12.75" customHeight="1" x14ac:dyDescent="0.2">
      <c r="A502" s="10"/>
      <c r="B502" s="1"/>
      <c r="C502" s="1"/>
      <c r="D502" s="1"/>
      <c r="E502" s="2"/>
      <c r="F502" s="1"/>
      <c r="G502" s="10"/>
      <c r="H502" s="10"/>
      <c r="I502" s="10"/>
      <c r="J502" s="4"/>
      <c r="K502" s="11"/>
      <c r="L502" s="11"/>
      <c r="M502" s="5"/>
      <c r="N502" s="5"/>
      <c r="O502" s="2"/>
      <c r="P502" s="7"/>
      <c r="Q502" s="2"/>
      <c r="R502" s="2"/>
      <c r="S502" s="2"/>
      <c r="T502" s="2"/>
      <c r="U502" s="2"/>
      <c r="V502" s="2"/>
    </row>
    <row r="503" spans="1:22" ht="12.75" customHeight="1" x14ac:dyDescent="0.2">
      <c r="A503" s="10"/>
      <c r="B503" s="1"/>
      <c r="C503" s="1"/>
      <c r="D503" s="1"/>
      <c r="E503" s="2"/>
      <c r="F503" s="1"/>
      <c r="G503" s="10"/>
      <c r="H503" s="10"/>
      <c r="I503" s="10"/>
      <c r="J503" s="4"/>
      <c r="K503" s="11"/>
      <c r="L503" s="11"/>
      <c r="M503" s="5"/>
      <c r="N503" s="5"/>
      <c r="O503" s="2"/>
      <c r="P503" s="7"/>
      <c r="Q503" s="2"/>
      <c r="R503" s="2"/>
      <c r="S503" s="2"/>
      <c r="T503" s="2"/>
      <c r="U503" s="2"/>
      <c r="V503" s="2"/>
    </row>
    <row r="504" spans="1:22" ht="12.75" customHeight="1" x14ac:dyDescent="0.2">
      <c r="A504" s="10"/>
      <c r="B504" s="1"/>
      <c r="C504" s="1"/>
      <c r="D504" s="1"/>
      <c r="E504" s="2"/>
      <c r="F504" s="1"/>
      <c r="G504" s="10"/>
      <c r="H504" s="10"/>
      <c r="I504" s="10"/>
      <c r="J504" s="4"/>
      <c r="K504" s="11"/>
      <c r="L504" s="11"/>
      <c r="M504" s="5"/>
      <c r="N504" s="5"/>
      <c r="O504" s="2"/>
      <c r="P504" s="7"/>
      <c r="Q504" s="2"/>
      <c r="R504" s="2"/>
      <c r="S504" s="2"/>
      <c r="T504" s="2"/>
      <c r="U504" s="2"/>
      <c r="V504" s="2"/>
    </row>
    <row r="505" spans="1:22" ht="12.75" customHeight="1" x14ac:dyDescent="0.2">
      <c r="A505" s="10"/>
      <c r="B505" s="1"/>
      <c r="C505" s="1"/>
      <c r="D505" s="1"/>
      <c r="E505" s="2"/>
      <c r="F505" s="1"/>
      <c r="G505" s="10"/>
      <c r="H505" s="10"/>
      <c r="I505" s="10"/>
      <c r="J505" s="4"/>
      <c r="K505" s="11"/>
      <c r="L505" s="11"/>
      <c r="M505" s="5"/>
      <c r="N505" s="5"/>
      <c r="O505" s="2"/>
      <c r="P505" s="7"/>
      <c r="Q505" s="2"/>
      <c r="R505" s="2"/>
      <c r="S505" s="2"/>
      <c r="T505" s="2"/>
      <c r="U505" s="2"/>
      <c r="V505" s="2"/>
    </row>
    <row r="506" spans="1:22" ht="12.75" customHeight="1" x14ac:dyDescent="0.2">
      <c r="A506" s="10"/>
      <c r="B506" s="1"/>
      <c r="C506" s="1"/>
      <c r="D506" s="1"/>
      <c r="E506" s="2"/>
      <c r="F506" s="1"/>
      <c r="G506" s="10"/>
      <c r="H506" s="10"/>
      <c r="I506" s="10"/>
      <c r="J506" s="4"/>
      <c r="K506" s="11"/>
      <c r="L506" s="11"/>
      <c r="M506" s="5"/>
      <c r="N506" s="5"/>
      <c r="O506" s="2"/>
      <c r="P506" s="7"/>
      <c r="Q506" s="2"/>
      <c r="R506" s="2"/>
      <c r="S506" s="2"/>
      <c r="T506" s="2"/>
      <c r="U506" s="2"/>
      <c r="V506" s="2"/>
    </row>
    <row r="507" spans="1:22" ht="12.75" customHeight="1" x14ac:dyDescent="0.2">
      <c r="A507" s="10"/>
      <c r="B507" s="1"/>
      <c r="C507" s="1"/>
      <c r="D507" s="1"/>
      <c r="E507" s="2"/>
      <c r="F507" s="1"/>
      <c r="G507" s="10"/>
      <c r="H507" s="10"/>
      <c r="I507" s="10"/>
      <c r="J507" s="4"/>
      <c r="K507" s="11"/>
      <c r="L507" s="11"/>
      <c r="M507" s="5"/>
      <c r="N507" s="5"/>
      <c r="O507" s="2"/>
      <c r="P507" s="7"/>
      <c r="Q507" s="2"/>
      <c r="R507" s="2"/>
      <c r="S507" s="2"/>
      <c r="T507" s="2"/>
      <c r="U507" s="2"/>
      <c r="V507" s="2"/>
    </row>
    <row r="508" spans="1:22" ht="12.75" customHeight="1" x14ac:dyDescent="0.2">
      <c r="A508" s="10"/>
      <c r="B508" s="1"/>
      <c r="C508" s="1"/>
      <c r="D508" s="1"/>
      <c r="E508" s="2"/>
      <c r="F508" s="1"/>
      <c r="G508" s="10"/>
      <c r="H508" s="10"/>
      <c r="I508" s="10"/>
      <c r="J508" s="4"/>
      <c r="K508" s="11"/>
      <c r="L508" s="11"/>
      <c r="M508" s="5"/>
      <c r="N508" s="5"/>
      <c r="O508" s="2"/>
      <c r="P508" s="7"/>
      <c r="Q508" s="2"/>
      <c r="R508" s="2"/>
      <c r="S508" s="2"/>
      <c r="T508" s="2"/>
      <c r="U508" s="2"/>
      <c r="V508" s="2"/>
    </row>
    <row r="509" spans="1:22" ht="12.75" customHeight="1" x14ac:dyDescent="0.2">
      <c r="A509" s="10"/>
      <c r="B509" s="1"/>
      <c r="C509" s="1"/>
      <c r="D509" s="1"/>
      <c r="E509" s="2"/>
      <c r="F509" s="1"/>
      <c r="G509" s="10"/>
      <c r="H509" s="10"/>
      <c r="I509" s="10"/>
      <c r="J509" s="4"/>
      <c r="K509" s="11"/>
      <c r="L509" s="11"/>
      <c r="M509" s="5"/>
      <c r="N509" s="5"/>
      <c r="O509" s="2"/>
      <c r="P509" s="7"/>
      <c r="Q509" s="2"/>
      <c r="R509" s="2"/>
      <c r="S509" s="2"/>
      <c r="T509" s="2"/>
      <c r="U509" s="2"/>
      <c r="V509" s="2"/>
    </row>
    <row r="510" spans="1:22" ht="12.75" customHeight="1" x14ac:dyDescent="0.2">
      <c r="A510" s="10"/>
      <c r="B510" s="1"/>
      <c r="C510" s="1"/>
      <c r="D510" s="1"/>
      <c r="E510" s="2"/>
      <c r="F510" s="1"/>
      <c r="G510" s="10"/>
      <c r="H510" s="10"/>
      <c r="I510" s="10"/>
      <c r="J510" s="4"/>
      <c r="K510" s="11"/>
      <c r="L510" s="11"/>
      <c r="M510" s="5"/>
      <c r="N510" s="5"/>
      <c r="O510" s="2"/>
      <c r="P510" s="7"/>
      <c r="Q510" s="2"/>
      <c r="R510" s="2"/>
      <c r="S510" s="2"/>
      <c r="T510" s="2"/>
      <c r="U510" s="2"/>
      <c r="V510" s="2"/>
    </row>
    <row r="511" spans="1:22" ht="12.75" customHeight="1" x14ac:dyDescent="0.2">
      <c r="A511" s="10"/>
      <c r="B511" s="1"/>
      <c r="C511" s="1"/>
      <c r="D511" s="1"/>
      <c r="E511" s="2"/>
      <c r="F511" s="1"/>
      <c r="G511" s="10"/>
      <c r="H511" s="10"/>
      <c r="I511" s="10"/>
      <c r="J511" s="4"/>
      <c r="K511" s="11"/>
      <c r="L511" s="11"/>
      <c r="M511" s="5"/>
      <c r="N511" s="5"/>
      <c r="O511" s="2"/>
      <c r="P511" s="7"/>
      <c r="Q511" s="2"/>
      <c r="R511" s="2"/>
      <c r="S511" s="2"/>
      <c r="T511" s="2"/>
      <c r="U511" s="2"/>
      <c r="V511" s="2"/>
    </row>
    <row r="512" spans="1:22" ht="12.75" customHeight="1" x14ac:dyDescent="0.2">
      <c r="A512" s="10"/>
      <c r="B512" s="1"/>
      <c r="C512" s="1"/>
      <c r="D512" s="1"/>
      <c r="E512" s="2"/>
      <c r="F512" s="1"/>
      <c r="G512" s="10"/>
      <c r="H512" s="10"/>
      <c r="I512" s="10"/>
      <c r="J512" s="4"/>
      <c r="K512" s="11"/>
      <c r="L512" s="11"/>
      <c r="M512" s="5"/>
      <c r="N512" s="5"/>
      <c r="O512" s="2"/>
      <c r="P512" s="7"/>
      <c r="Q512" s="2"/>
      <c r="R512" s="2"/>
      <c r="S512" s="2"/>
      <c r="T512" s="2"/>
      <c r="U512" s="2"/>
      <c r="V512" s="2"/>
    </row>
    <row r="513" spans="1:22" ht="12.75" customHeight="1" x14ac:dyDescent="0.2">
      <c r="A513" s="10"/>
      <c r="B513" s="1"/>
      <c r="C513" s="1"/>
      <c r="D513" s="1"/>
      <c r="E513" s="2"/>
      <c r="F513" s="1"/>
      <c r="G513" s="10"/>
      <c r="H513" s="10"/>
      <c r="I513" s="10"/>
      <c r="J513" s="4"/>
      <c r="K513" s="11"/>
      <c r="L513" s="11"/>
      <c r="M513" s="5"/>
      <c r="N513" s="5"/>
      <c r="O513" s="2"/>
      <c r="P513" s="7"/>
      <c r="Q513" s="2"/>
      <c r="R513" s="2"/>
      <c r="S513" s="2"/>
      <c r="T513" s="2"/>
      <c r="U513" s="2"/>
      <c r="V513" s="2"/>
    </row>
    <row r="514" spans="1:22" ht="12.75" customHeight="1" x14ac:dyDescent="0.2">
      <c r="A514" s="10"/>
      <c r="B514" s="1"/>
      <c r="C514" s="1"/>
      <c r="D514" s="1"/>
      <c r="E514" s="2"/>
      <c r="F514" s="1"/>
      <c r="G514" s="10"/>
      <c r="H514" s="10"/>
      <c r="I514" s="10"/>
      <c r="J514" s="4"/>
      <c r="K514" s="11"/>
      <c r="L514" s="11"/>
      <c r="M514" s="5"/>
      <c r="N514" s="5"/>
      <c r="O514" s="2"/>
      <c r="P514" s="7"/>
      <c r="Q514" s="2"/>
      <c r="R514" s="2"/>
      <c r="S514" s="2"/>
      <c r="T514" s="2"/>
      <c r="U514" s="2"/>
      <c r="V514" s="2"/>
    </row>
    <row r="515" spans="1:22" ht="12.75" customHeight="1" x14ac:dyDescent="0.2">
      <c r="A515" s="10"/>
      <c r="B515" s="1"/>
      <c r="C515" s="1"/>
      <c r="D515" s="1"/>
      <c r="E515" s="2"/>
      <c r="F515" s="1"/>
      <c r="G515" s="10"/>
      <c r="H515" s="10"/>
      <c r="I515" s="10"/>
      <c r="J515" s="4"/>
      <c r="K515" s="11"/>
      <c r="L515" s="11"/>
      <c r="M515" s="5"/>
      <c r="N515" s="5"/>
      <c r="O515" s="2"/>
      <c r="P515" s="7"/>
      <c r="Q515" s="2"/>
      <c r="R515" s="2"/>
      <c r="S515" s="2"/>
      <c r="T515" s="2"/>
      <c r="U515" s="2"/>
      <c r="V515" s="2"/>
    </row>
    <row r="516" spans="1:22" ht="12.75" customHeight="1" x14ac:dyDescent="0.2">
      <c r="A516" s="10"/>
      <c r="B516" s="1"/>
      <c r="C516" s="1"/>
      <c r="D516" s="1"/>
      <c r="E516" s="2"/>
      <c r="F516" s="1"/>
      <c r="G516" s="10"/>
      <c r="H516" s="10"/>
      <c r="I516" s="10"/>
      <c r="J516" s="4"/>
      <c r="K516" s="11"/>
      <c r="L516" s="11"/>
      <c r="M516" s="5"/>
      <c r="N516" s="5"/>
      <c r="O516" s="2"/>
      <c r="P516" s="7"/>
      <c r="Q516" s="2"/>
      <c r="R516" s="2"/>
      <c r="S516" s="2"/>
      <c r="T516" s="2"/>
      <c r="U516" s="2"/>
      <c r="V516" s="2"/>
    </row>
    <row r="517" spans="1:22" ht="12.75" customHeight="1" x14ac:dyDescent="0.2">
      <c r="A517" s="10"/>
      <c r="B517" s="1"/>
      <c r="C517" s="1"/>
      <c r="D517" s="1"/>
      <c r="E517" s="2"/>
      <c r="F517" s="1"/>
      <c r="G517" s="10"/>
      <c r="H517" s="10"/>
      <c r="I517" s="10"/>
      <c r="J517" s="4"/>
      <c r="K517" s="11"/>
      <c r="L517" s="11"/>
      <c r="M517" s="5"/>
      <c r="N517" s="5"/>
      <c r="O517" s="2"/>
      <c r="P517" s="7"/>
      <c r="Q517" s="2"/>
      <c r="R517" s="2"/>
      <c r="S517" s="2"/>
      <c r="T517" s="2"/>
      <c r="U517" s="2"/>
      <c r="V517" s="2"/>
    </row>
    <row r="518" spans="1:22" ht="12.75" customHeight="1" x14ac:dyDescent="0.2">
      <c r="A518" s="10"/>
      <c r="B518" s="1"/>
      <c r="C518" s="1"/>
      <c r="D518" s="1"/>
      <c r="E518" s="2"/>
      <c r="F518" s="1"/>
      <c r="G518" s="10"/>
      <c r="H518" s="10"/>
      <c r="I518" s="10"/>
      <c r="J518" s="4"/>
      <c r="K518" s="11"/>
      <c r="L518" s="11"/>
      <c r="M518" s="5"/>
      <c r="N518" s="5"/>
      <c r="O518" s="2"/>
      <c r="P518" s="7"/>
      <c r="Q518" s="2"/>
      <c r="R518" s="2"/>
      <c r="S518" s="2"/>
      <c r="T518" s="2"/>
      <c r="U518" s="2"/>
      <c r="V518" s="2"/>
    </row>
    <row r="519" spans="1:22" ht="12.75" customHeight="1" x14ac:dyDescent="0.2">
      <c r="A519" s="10"/>
      <c r="B519" s="1"/>
      <c r="C519" s="1"/>
      <c r="D519" s="1"/>
      <c r="E519" s="2"/>
      <c r="F519" s="1"/>
      <c r="G519" s="10"/>
      <c r="H519" s="10"/>
      <c r="I519" s="10"/>
      <c r="J519" s="4"/>
      <c r="K519" s="11"/>
      <c r="L519" s="11"/>
      <c r="M519" s="5"/>
      <c r="N519" s="5"/>
      <c r="O519" s="2"/>
      <c r="P519" s="7"/>
      <c r="Q519" s="2"/>
      <c r="R519" s="2"/>
      <c r="S519" s="2"/>
      <c r="T519" s="2"/>
      <c r="U519" s="2"/>
      <c r="V519" s="2"/>
    </row>
    <row r="520" spans="1:22" ht="12.75" customHeight="1" x14ac:dyDescent="0.2">
      <c r="A520" s="10"/>
      <c r="B520" s="1"/>
      <c r="C520" s="1"/>
      <c r="D520" s="1"/>
      <c r="E520" s="2"/>
      <c r="F520" s="1"/>
      <c r="G520" s="10"/>
      <c r="H520" s="10"/>
      <c r="I520" s="10"/>
      <c r="J520" s="4"/>
      <c r="K520" s="11"/>
      <c r="L520" s="11"/>
      <c r="M520" s="5"/>
      <c r="N520" s="5"/>
      <c r="O520" s="2"/>
      <c r="P520" s="7"/>
      <c r="Q520" s="2"/>
      <c r="R520" s="2"/>
      <c r="S520" s="2"/>
      <c r="T520" s="2"/>
      <c r="U520" s="2"/>
      <c r="V520" s="2"/>
    </row>
    <row r="521" spans="1:22" ht="12.75" customHeight="1" x14ac:dyDescent="0.2">
      <c r="A521" s="10"/>
      <c r="B521" s="1"/>
      <c r="C521" s="1"/>
      <c r="D521" s="1"/>
      <c r="E521" s="2"/>
      <c r="F521" s="1"/>
      <c r="G521" s="10"/>
      <c r="H521" s="10"/>
      <c r="I521" s="10"/>
      <c r="J521" s="4"/>
      <c r="K521" s="11"/>
      <c r="L521" s="11"/>
      <c r="M521" s="5"/>
      <c r="N521" s="5"/>
      <c r="O521" s="2"/>
      <c r="P521" s="7"/>
      <c r="Q521" s="2"/>
      <c r="R521" s="2"/>
      <c r="S521" s="2"/>
      <c r="T521" s="2"/>
      <c r="U521" s="2"/>
      <c r="V521" s="2"/>
    </row>
    <row r="522" spans="1:22" ht="12.75" customHeight="1" x14ac:dyDescent="0.2">
      <c r="A522" s="10"/>
      <c r="B522" s="1"/>
      <c r="C522" s="1"/>
      <c r="D522" s="1"/>
      <c r="E522" s="2"/>
      <c r="F522" s="1"/>
      <c r="G522" s="10"/>
      <c r="H522" s="10"/>
      <c r="I522" s="10"/>
      <c r="J522" s="4"/>
      <c r="K522" s="11"/>
      <c r="L522" s="11"/>
      <c r="M522" s="5"/>
      <c r="N522" s="5"/>
      <c r="O522" s="2"/>
      <c r="P522" s="7"/>
      <c r="Q522" s="2"/>
      <c r="R522" s="2"/>
      <c r="S522" s="2"/>
      <c r="T522" s="2"/>
      <c r="U522" s="2"/>
      <c r="V522" s="2"/>
    </row>
    <row r="523" spans="1:22" ht="12.75" customHeight="1" x14ac:dyDescent="0.2">
      <c r="A523" s="10"/>
      <c r="B523" s="1"/>
      <c r="C523" s="1"/>
      <c r="D523" s="1"/>
      <c r="E523" s="2"/>
      <c r="F523" s="1"/>
      <c r="G523" s="10"/>
      <c r="H523" s="10"/>
      <c r="I523" s="10"/>
      <c r="J523" s="4"/>
      <c r="K523" s="11"/>
      <c r="L523" s="11"/>
      <c r="M523" s="5"/>
      <c r="N523" s="5"/>
      <c r="O523" s="2"/>
      <c r="P523" s="7"/>
      <c r="Q523" s="2"/>
      <c r="R523" s="2"/>
      <c r="S523" s="2"/>
      <c r="T523" s="2"/>
      <c r="U523" s="2"/>
      <c r="V523" s="2"/>
    </row>
    <row r="524" spans="1:22" ht="12.75" customHeight="1" x14ac:dyDescent="0.2">
      <c r="A524" s="10"/>
      <c r="B524" s="1"/>
      <c r="C524" s="1"/>
      <c r="D524" s="1"/>
      <c r="E524" s="2"/>
      <c r="F524" s="1"/>
      <c r="G524" s="10"/>
      <c r="H524" s="10"/>
      <c r="I524" s="10"/>
      <c r="J524" s="4"/>
      <c r="K524" s="11"/>
      <c r="L524" s="11"/>
      <c r="M524" s="5"/>
      <c r="N524" s="5"/>
      <c r="O524" s="2"/>
      <c r="P524" s="7"/>
      <c r="Q524" s="2"/>
      <c r="R524" s="2"/>
      <c r="S524" s="2"/>
      <c r="T524" s="2"/>
      <c r="U524" s="2"/>
      <c r="V524" s="2"/>
    </row>
    <row r="525" spans="1:22" ht="12.75" customHeight="1" x14ac:dyDescent="0.2">
      <c r="A525" s="10"/>
      <c r="B525" s="1"/>
      <c r="C525" s="1"/>
      <c r="D525" s="1"/>
      <c r="E525" s="2"/>
      <c r="F525" s="1"/>
      <c r="G525" s="10"/>
      <c r="H525" s="10"/>
      <c r="I525" s="10"/>
      <c r="J525" s="4"/>
      <c r="K525" s="11"/>
      <c r="L525" s="11"/>
      <c r="M525" s="5"/>
      <c r="N525" s="5"/>
      <c r="O525" s="2"/>
      <c r="P525" s="7"/>
      <c r="Q525" s="2"/>
      <c r="R525" s="2"/>
      <c r="S525" s="2"/>
      <c r="T525" s="2"/>
      <c r="U525" s="2"/>
      <c r="V525" s="2"/>
    </row>
    <row r="526" spans="1:22" ht="12.75" customHeight="1" x14ac:dyDescent="0.2">
      <c r="A526" s="10"/>
      <c r="B526" s="1"/>
      <c r="C526" s="1"/>
      <c r="D526" s="1"/>
      <c r="E526" s="2"/>
      <c r="F526" s="1"/>
      <c r="G526" s="10"/>
      <c r="H526" s="10"/>
      <c r="I526" s="10"/>
      <c r="J526" s="4"/>
      <c r="K526" s="11"/>
      <c r="L526" s="11"/>
      <c r="M526" s="5"/>
      <c r="N526" s="5"/>
      <c r="O526" s="2"/>
      <c r="P526" s="7"/>
      <c r="Q526" s="2"/>
      <c r="R526" s="2"/>
      <c r="S526" s="2"/>
      <c r="T526" s="2"/>
      <c r="U526" s="2"/>
      <c r="V526" s="2"/>
    </row>
    <row r="527" spans="1:22" ht="12.75" customHeight="1" x14ac:dyDescent="0.2">
      <c r="A527" s="10"/>
      <c r="B527" s="1"/>
      <c r="C527" s="1"/>
      <c r="D527" s="1"/>
      <c r="E527" s="2"/>
      <c r="F527" s="1"/>
      <c r="G527" s="10"/>
      <c r="H527" s="10"/>
      <c r="I527" s="10"/>
      <c r="J527" s="4"/>
      <c r="K527" s="11"/>
      <c r="L527" s="11"/>
      <c r="M527" s="5"/>
      <c r="N527" s="5"/>
      <c r="O527" s="2"/>
      <c r="P527" s="7"/>
      <c r="Q527" s="2"/>
      <c r="R527" s="2"/>
      <c r="S527" s="2"/>
      <c r="T527" s="2"/>
      <c r="U527" s="2"/>
      <c r="V527" s="2"/>
    </row>
    <row r="528" spans="1:22" ht="12.75" customHeight="1" x14ac:dyDescent="0.2">
      <c r="A528" s="10"/>
      <c r="B528" s="1"/>
      <c r="C528" s="1"/>
      <c r="D528" s="1"/>
      <c r="E528" s="2"/>
      <c r="F528" s="1"/>
      <c r="G528" s="10"/>
      <c r="H528" s="10"/>
      <c r="I528" s="10"/>
      <c r="J528" s="4"/>
      <c r="K528" s="11"/>
      <c r="L528" s="11"/>
      <c r="M528" s="5"/>
      <c r="N528" s="5"/>
      <c r="O528" s="2"/>
      <c r="P528" s="7"/>
      <c r="Q528" s="2"/>
      <c r="R528" s="2"/>
      <c r="S528" s="2"/>
      <c r="T528" s="2"/>
      <c r="U528" s="2"/>
      <c r="V528" s="2"/>
    </row>
    <row r="529" spans="1:22" ht="12.75" customHeight="1" x14ac:dyDescent="0.2">
      <c r="A529" s="10"/>
      <c r="B529" s="1"/>
      <c r="C529" s="1"/>
      <c r="D529" s="1"/>
      <c r="E529" s="2"/>
      <c r="F529" s="1"/>
      <c r="G529" s="10"/>
      <c r="H529" s="10"/>
      <c r="I529" s="10"/>
      <c r="J529" s="4"/>
      <c r="K529" s="11"/>
      <c r="L529" s="11"/>
      <c r="M529" s="5"/>
      <c r="N529" s="5"/>
      <c r="O529" s="2"/>
      <c r="P529" s="7"/>
      <c r="Q529" s="2"/>
      <c r="R529" s="2"/>
      <c r="S529" s="2"/>
      <c r="T529" s="2"/>
      <c r="U529" s="2"/>
      <c r="V529" s="2"/>
    </row>
    <row r="530" spans="1:22" ht="12.75" customHeight="1" x14ac:dyDescent="0.2">
      <c r="A530" s="10"/>
      <c r="B530" s="1"/>
      <c r="C530" s="1"/>
      <c r="D530" s="1"/>
      <c r="E530" s="2"/>
      <c r="F530" s="1"/>
      <c r="G530" s="10"/>
      <c r="H530" s="10"/>
      <c r="I530" s="10"/>
      <c r="J530" s="4"/>
      <c r="K530" s="11"/>
      <c r="L530" s="11"/>
      <c r="M530" s="5"/>
      <c r="N530" s="5"/>
      <c r="O530" s="2"/>
      <c r="P530" s="7"/>
      <c r="Q530" s="2"/>
      <c r="R530" s="2"/>
      <c r="S530" s="2"/>
      <c r="T530" s="2"/>
      <c r="U530" s="2"/>
      <c r="V530" s="2"/>
    </row>
    <row r="531" spans="1:22" ht="12.75" customHeight="1" x14ac:dyDescent="0.2">
      <c r="A531" s="10"/>
      <c r="B531" s="1"/>
      <c r="C531" s="1"/>
      <c r="D531" s="1"/>
      <c r="E531" s="2"/>
      <c r="F531" s="1"/>
      <c r="G531" s="10"/>
      <c r="H531" s="10"/>
      <c r="I531" s="10"/>
      <c r="J531" s="4"/>
      <c r="K531" s="11"/>
      <c r="L531" s="11"/>
      <c r="M531" s="5"/>
      <c r="N531" s="5"/>
      <c r="O531" s="2"/>
      <c r="P531" s="7"/>
      <c r="Q531" s="2"/>
      <c r="R531" s="2"/>
      <c r="S531" s="2"/>
      <c r="T531" s="2"/>
      <c r="U531" s="2"/>
      <c r="V531" s="2"/>
    </row>
    <row r="532" spans="1:22" ht="12.75" customHeight="1" x14ac:dyDescent="0.2">
      <c r="A532" s="10"/>
      <c r="B532" s="1"/>
      <c r="C532" s="1"/>
      <c r="D532" s="1"/>
      <c r="E532" s="2"/>
      <c r="F532" s="1"/>
      <c r="G532" s="10"/>
      <c r="H532" s="10"/>
      <c r="I532" s="10"/>
      <c r="J532" s="4"/>
      <c r="K532" s="11"/>
      <c r="L532" s="11"/>
      <c r="M532" s="5"/>
      <c r="N532" s="5"/>
      <c r="O532" s="2"/>
      <c r="P532" s="7"/>
      <c r="Q532" s="2"/>
      <c r="R532" s="2"/>
      <c r="S532" s="2"/>
      <c r="T532" s="2"/>
      <c r="U532" s="2"/>
      <c r="V532" s="2"/>
    </row>
    <row r="533" spans="1:22" ht="12.75" customHeight="1" x14ac:dyDescent="0.2">
      <c r="A533" s="10"/>
      <c r="B533" s="1"/>
      <c r="C533" s="1"/>
      <c r="D533" s="1"/>
      <c r="E533" s="2"/>
      <c r="F533" s="1"/>
      <c r="G533" s="10"/>
      <c r="H533" s="10"/>
      <c r="I533" s="10"/>
      <c r="J533" s="4"/>
      <c r="K533" s="11"/>
      <c r="L533" s="11"/>
      <c r="M533" s="5"/>
      <c r="N533" s="5"/>
      <c r="O533" s="2"/>
      <c r="P533" s="7"/>
      <c r="Q533" s="2"/>
      <c r="R533" s="2"/>
      <c r="S533" s="2"/>
      <c r="T533" s="2"/>
      <c r="U533" s="2"/>
      <c r="V533" s="2"/>
    </row>
    <row r="534" spans="1:22" ht="12.75" customHeight="1" x14ac:dyDescent="0.2">
      <c r="A534" s="10"/>
      <c r="B534" s="1"/>
      <c r="C534" s="1"/>
      <c r="D534" s="1"/>
      <c r="E534" s="2"/>
      <c r="F534" s="1"/>
      <c r="G534" s="10"/>
      <c r="H534" s="10"/>
      <c r="I534" s="10"/>
      <c r="J534" s="4"/>
      <c r="K534" s="11"/>
      <c r="L534" s="11"/>
      <c r="M534" s="5"/>
      <c r="N534" s="5"/>
      <c r="O534" s="2"/>
      <c r="P534" s="7"/>
      <c r="Q534" s="2"/>
      <c r="R534" s="2"/>
      <c r="S534" s="2"/>
      <c r="T534" s="2"/>
      <c r="U534" s="2"/>
      <c r="V534" s="2"/>
    </row>
    <row r="535" spans="1:22" ht="12.75" customHeight="1" x14ac:dyDescent="0.2">
      <c r="A535" s="10"/>
      <c r="B535" s="1"/>
      <c r="C535" s="1"/>
      <c r="D535" s="1"/>
      <c r="E535" s="2"/>
      <c r="F535" s="1"/>
      <c r="G535" s="10"/>
      <c r="H535" s="10"/>
      <c r="I535" s="10"/>
      <c r="J535" s="4"/>
      <c r="K535" s="11"/>
      <c r="L535" s="11"/>
      <c r="M535" s="5"/>
      <c r="N535" s="5"/>
      <c r="O535" s="2"/>
      <c r="P535" s="7"/>
      <c r="Q535" s="2"/>
      <c r="R535" s="2"/>
      <c r="S535" s="2"/>
      <c r="T535" s="2"/>
      <c r="U535" s="2"/>
      <c r="V535" s="2"/>
    </row>
    <row r="536" spans="1:22" ht="12.75" customHeight="1" x14ac:dyDescent="0.2">
      <c r="A536" s="10"/>
      <c r="B536" s="1"/>
      <c r="C536" s="1"/>
      <c r="D536" s="1"/>
      <c r="E536" s="2"/>
      <c r="F536" s="1"/>
      <c r="G536" s="10"/>
      <c r="H536" s="10"/>
      <c r="I536" s="10"/>
      <c r="J536" s="4"/>
      <c r="K536" s="11"/>
      <c r="L536" s="11"/>
      <c r="M536" s="5"/>
      <c r="N536" s="5"/>
      <c r="O536" s="2"/>
      <c r="P536" s="7"/>
      <c r="Q536" s="2"/>
      <c r="R536" s="2"/>
      <c r="S536" s="2"/>
      <c r="T536" s="2"/>
      <c r="U536" s="2"/>
      <c r="V536" s="2"/>
    </row>
    <row r="537" spans="1:22" ht="12.75" customHeight="1" x14ac:dyDescent="0.2">
      <c r="A537" s="10"/>
      <c r="B537" s="1"/>
      <c r="C537" s="1"/>
      <c r="D537" s="1"/>
      <c r="E537" s="2"/>
      <c r="F537" s="1"/>
      <c r="G537" s="10"/>
      <c r="H537" s="10"/>
      <c r="I537" s="10"/>
      <c r="J537" s="4"/>
      <c r="K537" s="11"/>
      <c r="L537" s="11"/>
      <c r="M537" s="5"/>
      <c r="N537" s="5"/>
      <c r="O537" s="2"/>
      <c r="P537" s="7"/>
      <c r="Q537" s="2"/>
      <c r="R537" s="2"/>
      <c r="S537" s="2"/>
      <c r="T537" s="2"/>
      <c r="U537" s="2"/>
      <c r="V537" s="2"/>
    </row>
    <row r="538" spans="1:22" ht="12.75" customHeight="1" x14ac:dyDescent="0.2">
      <c r="A538" s="10"/>
      <c r="B538" s="1"/>
      <c r="C538" s="1"/>
      <c r="D538" s="1"/>
      <c r="E538" s="2"/>
      <c r="F538" s="1"/>
      <c r="G538" s="10"/>
      <c r="H538" s="10"/>
      <c r="I538" s="10"/>
      <c r="J538" s="4"/>
      <c r="K538" s="11"/>
      <c r="L538" s="11"/>
      <c r="M538" s="5"/>
      <c r="N538" s="5"/>
      <c r="O538" s="2"/>
      <c r="P538" s="7"/>
      <c r="Q538" s="2"/>
      <c r="R538" s="2"/>
      <c r="S538" s="2"/>
      <c r="T538" s="2"/>
      <c r="U538" s="2"/>
      <c r="V538" s="2"/>
    </row>
    <row r="539" spans="1:22" ht="12.75" customHeight="1" x14ac:dyDescent="0.2">
      <c r="A539" s="10"/>
      <c r="B539" s="1"/>
      <c r="C539" s="1"/>
      <c r="D539" s="1"/>
      <c r="E539" s="2"/>
      <c r="F539" s="1"/>
      <c r="G539" s="10"/>
      <c r="H539" s="10"/>
      <c r="I539" s="10"/>
      <c r="J539" s="4"/>
      <c r="K539" s="11"/>
      <c r="L539" s="11"/>
      <c r="M539" s="5"/>
      <c r="N539" s="5"/>
      <c r="O539" s="2"/>
      <c r="P539" s="7"/>
      <c r="Q539" s="2"/>
      <c r="R539" s="2"/>
      <c r="S539" s="2"/>
      <c r="T539" s="2"/>
      <c r="U539" s="2"/>
      <c r="V539" s="2"/>
    </row>
    <row r="540" spans="1:22" ht="12.75" customHeight="1" x14ac:dyDescent="0.2">
      <c r="A540" s="10"/>
      <c r="B540" s="1"/>
      <c r="C540" s="1"/>
      <c r="D540" s="1"/>
      <c r="E540" s="2"/>
      <c r="F540" s="1"/>
      <c r="G540" s="10"/>
      <c r="H540" s="10"/>
      <c r="I540" s="10"/>
      <c r="J540" s="4"/>
      <c r="K540" s="11"/>
      <c r="L540" s="11"/>
      <c r="M540" s="5"/>
      <c r="N540" s="5"/>
      <c r="O540" s="2"/>
      <c r="P540" s="7"/>
      <c r="Q540" s="2"/>
      <c r="R540" s="2"/>
      <c r="S540" s="2"/>
      <c r="T540" s="2"/>
      <c r="U540" s="2"/>
      <c r="V540" s="2"/>
    </row>
    <row r="541" spans="1:22" ht="12.75" customHeight="1" x14ac:dyDescent="0.2">
      <c r="A541" s="10"/>
      <c r="B541" s="1"/>
      <c r="C541" s="1"/>
      <c r="D541" s="1"/>
      <c r="E541" s="2"/>
      <c r="F541" s="1"/>
      <c r="G541" s="10"/>
      <c r="H541" s="10"/>
      <c r="I541" s="10"/>
      <c r="J541" s="4"/>
      <c r="K541" s="11"/>
      <c r="L541" s="11"/>
      <c r="M541" s="5"/>
      <c r="N541" s="5"/>
      <c r="O541" s="2"/>
      <c r="P541" s="7"/>
      <c r="Q541" s="2"/>
      <c r="R541" s="2"/>
      <c r="S541" s="2"/>
      <c r="T541" s="2"/>
      <c r="U541" s="2"/>
      <c r="V541" s="2"/>
    </row>
    <row r="542" spans="1:22" ht="12.75" customHeight="1" x14ac:dyDescent="0.2">
      <c r="A542" s="10"/>
      <c r="B542" s="1"/>
      <c r="C542" s="1"/>
      <c r="D542" s="1"/>
      <c r="E542" s="2"/>
      <c r="F542" s="1"/>
      <c r="G542" s="10"/>
      <c r="H542" s="10"/>
      <c r="I542" s="10"/>
      <c r="J542" s="4"/>
      <c r="K542" s="11"/>
      <c r="L542" s="11"/>
      <c r="M542" s="5"/>
      <c r="N542" s="5"/>
      <c r="O542" s="2"/>
      <c r="P542" s="7"/>
      <c r="Q542" s="2"/>
      <c r="R542" s="2"/>
      <c r="S542" s="2"/>
      <c r="T542" s="2"/>
      <c r="U542" s="2"/>
      <c r="V542" s="2"/>
    </row>
    <row r="543" spans="1:22" ht="12.75" customHeight="1" x14ac:dyDescent="0.2">
      <c r="A543" s="10"/>
      <c r="B543" s="1"/>
      <c r="C543" s="1"/>
      <c r="D543" s="1"/>
      <c r="E543" s="2"/>
      <c r="F543" s="1"/>
      <c r="G543" s="10"/>
      <c r="H543" s="10"/>
      <c r="I543" s="10"/>
      <c r="J543" s="4"/>
      <c r="K543" s="11"/>
      <c r="L543" s="11"/>
      <c r="M543" s="5"/>
      <c r="N543" s="5"/>
      <c r="O543" s="2"/>
      <c r="P543" s="7"/>
      <c r="Q543" s="2"/>
      <c r="R543" s="2"/>
      <c r="S543" s="2"/>
      <c r="T543" s="2"/>
      <c r="U543" s="2"/>
      <c r="V543" s="2"/>
    </row>
    <row r="544" spans="1:22" ht="12.75" customHeight="1" x14ac:dyDescent="0.2">
      <c r="A544" s="10"/>
      <c r="B544" s="1"/>
      <c r="C544" s="1"/>
      <c r="D544" s="1"/>
      <c r="E544" s="2"/>
      <c r="F544" s="1"/>
      <c r="G544" s="10"/>
      <c r="H544" s="10"/>
      <c r="I544" s="10"/>
      <c r="J544" s="4"/>
      <c r="K544" s="11"/>
      <c r="L544" s="11"/>
      <c r="M544" s="5"/>
      <c r="N544" s="5"/>
      <c r="O544" s="2"/>
      <c r="P544" s="7"/>
      <c r="Q544" s="2"/>
      <c r="R544" s="2"/>
      <c r="S544" s="2"/>
      <c r="T544" s="2"/>
      <c r="U544" s="2"/>
      <c r="V544" s="2"/>
    </row>
    <row r="545" spans="1:22" ht="12.75" customHeight="1" x14ac:dyDescent="0.2">
      <c r="A545" s="10"/>
      <c r="B545" s="1"/>
      <c r="C545" s="1"/>
      <c r="D545" s="1"/>
      <c r="E545" s="2"/>
      <c r="F545" s="1"/>
      <c r="G545" s="10"/>
      <c r="H545" s="10"/>
      <c r="I545" s="10"/>
      <c r="J545" s="4"/>
      <c r="K545" s="11"/>
      <c r="L545" s="11"/>
      <c r="M545" s="5"/>
      <c r="N545" s="5"/>
      <c r="O545" s="2"/>
      <c r="P545" s="7"/>
      <c r="Q545" s="2"/>
      <c r="R545" s="2"/>
      <c r="S545" s="2"/>
      <c r="T545" s="2"/>
      <c r="U545" s="2"/>
      <c r="V545" s="2"/>
    </row>
    <row r="546" spans="1:22" ht="12.75" customHeight="1" x14ac:dyDescent="0.2">
      <c r="A546" s="10"/>
      <c r="B546" s="1"/>
      <c r="C546" s="1"/>
      <c r="D546" s="1"/>
      <c r="E546" s="2"/>
      <c r="F546" s="1"/>
      <c r="G546" s="10"/>
      <c r="H546" s="10"/>
      <c r="I546" s="10"/>
      <c r="J546" s="4"/>
      <c r="K546" s="11"/>
      <c r="L546" s="11"/>
      <c r="M546" s="5"/>
      <c r="N546" s="5"/>
      <c r="O546" s="2"/>
      <c r="P546" s="7"/>
      <c r="Q546" s="2"/>
      <c r="R546" s="2"/>
      <c r="S546" s="2"/>
      <c r="T546" s="2"/>
      <c r="U546" s="2"/>
      <c r="V546" s="2"/>
    </row>
    <row r="547" spans="1:22" ht="12.75" customHeight="1" x14ac:dyDescent="0.2">
      <c r="A547" s="10"/>
      <c r="B547" s="1"/>
      <c r="C547" s="1"/>
      <c r="D547" s="1"/>
      <c r="E547" s="2"/>
      <c r="F547" s="1"/>
      <c r="G547" s="10"/>
      <c r="H547" s="10"/>
      <c r="I547" s="10"/>
      <c r="J547" s="4"/>
      <c r="K547" s="11"/>
      <c r="L547" s="11"/>
      <c r="M547" s="5"/>
      <c r="N547" s="5"/>
      <c r="O547" s="2"/>
      <c r="P547" s="7"/>
      <c r="Q547" s="2"/>
      <c r="R547" s="2"/>
      <c r="S547" s="2"/>
      <c r="T547" s="2"/>
      <c r="U547" s="2"/>
      <c r="V547" s="2"/>
    </row>
    <row r="548" spans="1:22" ht="12.75" customHeight="1" x14ac:dyDescent="0.2">
      <c r="A548" s="10"/>
      <c r="B548" s="1"/>
      <c r="C548" s="1"/>
      <c r="D548" s="1"/>
      <c r="E548" s="2"/>
      <c r="F548" s="1"/>
      <c r="G548" s="10"/>
      <c r="H548" s="10"/>
      <c r="I548" s="10"/>
      <c r="J548" s="4"/>
      <c r="K548" s="11"/>
      <c r="L548" s="11"/>
      <c r="M548" s="5"/>
      <c r="N548" s="5"/>
      <c r="O548" s="2"/>
      <c r="P548" s="7"/>
      <c r="Q548" s="2"/>
      <c r="R548" s="2"/>
      <c r="S548" s="2"/>
      <c r="T548" s="2"/>
      <c r="U548" s="2"/>
      <c r="V548" s="2"/>
    </row>
    <row r="549" spans="1:22" ht="12.75" customHeight="1" x14ac:dyDescent="0.2">
      <c r="A549" s="10"/>
      <c r="B549" s="1"/>
      <c r="C549" s="1"/>
      <c r="D549" s="1"/>
      <c r="E549" s="2"/>
      <c r="F549" s="1"/>
      <c r="G549" s="10"/>
      <c r="H549" s="10"/>
      <c r="I549" s="10"/>
      <c r="J549" s="4"/>
      <c r="K549" s="11"/>
      <c r="L549" s="11"/>
      <c r="M549" s="5"/>
      <c r="N549" s="5"/>
      <c r="O549" s="2"/>
      <c r="P549" s="7"/>
      <c r="Q549" s="2"/>
      <c r="R549" s="2"/>
      <c r="S549" s="2"/>
      <c r="T549" s="2"/>
      <c r="U549" s="2"/>
      <c r="V549" s="2"/>
    </row>
    <row r="550" spans="1:22" ht="12.75" customHeight="1" x14ac:dyDescent="0.2">
      <c r="A550" s="10"/>
      <c r="B550" s="1"/>
      <c r="C550" s="1"/>
      <c r="D550" s="1"/>
      <c r="E550" s="2"/>
      <c r="F550" s="1"/>
      <c r="G550" s="10"/>
      <c r="H550" s="10"/>
      <c r="I550" s="10"/>
      <c r="J550" s="4"/>
      <c r="K550" s="11"/>
      <c r="L550" s="11"/>
      <c r="M550" s="5"/>
      <c r="N550" s="5"/>
      <c r="O550" s="2"/>
      <c r="P550" s="7"/>
      <c r="Q550" s="2"/>
      <c r="R550" s="2"/>
      <c r="S550" s="2"/>
      <c r="T550" s="2"/>
      <c r="U550" s="2"/>
      <c r="V550" s="2"/>
    </row>
    <row r="551" spans="1:22" ht="12.75" customHeight="1" x14ac:dyDescent="0.2">
      <c r="A551" s="10"/>
      <c r="B551" s="1"/>
      <c r="C551" s="1"/>
      <c r="D551" s="1"/>
      <c r="E551" s="2"/>
      <c r="F551" s="1"/>
      <c r="G551" s="10"/>
      <c r="H551" s="10"/>
      <c r="I551" s="10"/>
      <c r="J551" s="4"/>
      <c r="K551" s="11"/>
      <c r="L551" s="11"/>
      <c r="M551" s="5"/>
      <c r="N551" s="5"/>
      <c r="O551" s="2"/>
      <c r="P551" s="7"/>
      <c r="Q551" s="2"/>
      <c r="R551" s="2"/>
      <c r="S551" s="2"/>
      <c r="T551" s="2"/>
      <c r="U551" s="2"/>
      <c r="V551" s="2"/>
    </row>
    <row r="552" spans="1:22" ht="12.75" customHeight="1" x14ac:dyDescent="0.2">
      <c r="A552" s="10"/>
      <c r="B552" s="1"/>
      <c r="C552" s="1"/>
      <c r="D552" s="1"/>
      <c r="E552" s="2"/>
      <c r="F552" s="1"/>
      <c r="G552" s="10"/>
      <c r="H552" s="10"/>
      <c r="I552" s="10"/>
      <c r="J552" s="4"/>
      <c r="K552" s="11"/>
      <c r="L552" s="11"/>
      <c r="M552" s="5"/>
      <c r="N552" s="5"/>
      <c r="O552" s="2"/>
      <c r="P552" s="7"/>
      <c r="Q552" s="2"/>
      <c r="R552" s="2"/>
      <c r="S552" s="2"/>
      <c r="T552" s="2"/>
      <c r="U552" s="2"/>
      <c r="V552" s="2"/>
    </row>
    <row r="553" spans="1:22" ht="12.75" customHeight="1" x14ac:dyDescent="0.2">
      <c r="A553" s="10"/>
      <c r="B553" s="1"/>
      <c r="C553" s="1"/>
      <c r="D553" s="1"/>
      <c r="E553" s="2"/>
      <c r="F553" s="1"/>
      <c r="G553" s="10"/>
      <c r="H553" s="10"/>
      <c r="I553" s="10"/>
      <c r="J553" s="4"/>
      <c r="K553" s="11"/>
      <c r="L553" s="11"/>
      <c r="M553" s="5"/>
      <c r="N553" s="5"/>
      <c r="O553" s="2"/>
      <c r="P553" s="7"/>
      <c r="Q553" s="2"/>
      <c r="R553" s="2"/>
      <c r="S553" s="2"/>
      <c r="T553" s="2"/>
      <c r="U553" s="2"/>
      <c r="V553" s="2"/>
    </row>
    <row r="554" spans="1:22" ht="12.75" customHeight="1" x14ac:dyDescent="0.2">
      <c r="A554" s="10"/>
      <c r="B554" s="1"/>
      <c r="C554" s="1"/>
      <c r="D554" s="1"/>
      <c r="E554" s="2"/>
      <c r="F554" s="1"/>
      <c r="G554" s="10"/>
      <c r="H554" s="10"/>
      <c r="I554" s="10"/>
      <c r="J554" s="4"/>
      <c r="K554" s="11"/>
      <c r="L554" s="11"/>
      <c r="M554" s="5"/>
      <c r="N554" s="5"/>
      <c r="O554" s="2"/>
      <c r="P554" s="7"/>
      <c r="Q554" s="2"/>
      <c r="R554" s="2"/>
      <c r="S554" s="2"/>
      <c r="T554" s="2"/>
      <c r="U554" s="2"/>
      <c r="V554" s="2"/>
    </row>
    <row r="555" spans="1:22" ht="12.75" customHeight="1" x14ac:dyDescent="0.2">
      <c r="A555" s="10"/>
      <c r="B555" s="1"/>
      <c r="C555" s="1"/>
      <c r="D555" s="1"/>
      <c r="E555" s="2"/>
      <c r="F555" s="1"/>
      <c r="G555" s="10"/>
      <c r="H555" s="10"/>
      <c r="I555" s="10"/>
      <c r="J555" s="4"/>
      <c r="K555" s="11"/>
      <c r="L555" s="11"/>
      <c r="M555" s="5"/>
      <c r="N555" s="5"/>
      <c r="O555" s="2"/>
      <c r="P555" s="7"/>
      <c r="Q555" s="2"/>
      <c r="R555" s="2"/>
      <c r="S555" s="2"/>
      <c r="T555" s="2"/>
      <c r="U555" s="2"/>
      <c r="V555" s="2"/>
    </row>
    <row r="556" spans="1:22" ht="12.75" customHeight="1" x14ac:dyDescent="0.2">
      <c r="A556" s="10"/>
      <c r="B556" s="1"/>
      <c r="C556" s="1"/>
      <c r="D556" s="1"/>
      <c r="E556" s="2"/>
      <c r="F556" s="1"/>
      <c r="G556" s="10"/>
      <c r="H556" s="10"/>
      <c r="I556" s="10"/>
      <c r="J556" s="4"/>
      <c r="K556" s="11"/>
      <c r="L556" s="11"/>
      <c r="M556" s="5"/>
      <c r="N556" s="5"/>
      <c r="O556" s="2"/>
      <c r="P556" s="7"/>
      <c r="Q556" s="2"/>
      <c r="R556" s="2"/>
      <c r="S556" s="2"/>
      <c r="T556" s="2"/>
      <c r="U556" s="2"/>
      <c r="V556" s="2"/>
    </row>
    <row r="557" spans="1:22" ht="12.75" customHeight="1" x14ac:dyDescent="0.2">
      <c r="A557" s="10"/>
      <c r="B557" s="1"/>
      <c r="C557" s="1"/>
      <c r="D557" s="1"/>
      <c r="E557" s="2"/>
      <c r="F557" s="1"/>
      <c r="G557" s="10"/>
      <c r="H557" s="10"/>
      <c r="I557" s="10"/>
      <c r="J557" s="4"/>
      <c r="K557" s="11"/>
      <c r="L557" s="11"/>
      <c r="M557" s="5"/>
      <c r="N557" s="5"/>
      <c r="O557" s="2"/>
      <c r="P557" s="7"/>
      <c r="Q557" s="2"/>
      <c r="R557" s="2"/>
      <c r="S557" s="2"/>
      <c r="T557" s="2"/>
      <c r="U557" s="2"/>
      <c r="V557" s="2"/>
    </row>
    <row r="558" spans="1:22" ht="12.75" customHeight="1" x14ac:dyDescent="0.2">
      <c r="A558" s="10"/>
      <c r="B558" s="1"/>
      <c r="C558" s="1"/>
      <c r="D558" s="1"/>
      <c r="E558" s="2"/>
      <c r="F558" s="1"/>
      <c r="G558" s="10"/>
      <c r="H558" s="10"/>
      <c r="I558" s="10"/>
      <c r="J558" s="4"/>
      <c r="K558" s="11"/>
      <c r="L558" s="11"/>
      <c r="M558" s="5"/>
      <c r="N558" s="5"/>
      <c r="O558" s="2"/>
      <c r="P558" s="7"/>
      <c r="Q558" s="2"/>
      <c r="R558" s="2"/>
      <c r="S558" s="2"/>
      <c r="T558" s="2"/>
      <c r="U558" s="2"/>
      <c r="V558" s="2"/>
    </row>
    <row r="559" spans="1:22" ht="12.75" customHeight="1" x14ac:dyDescent="0.2">
      <c r="A559" s="10"/>
      <c r="B559" s="1"/>
      <c r="C559" s="1"/>
      <c r="D559" s="1"/>
      <c r="E559" s="2"/>
      <c r="F559" s="1"/>
      <c r="G559" s="10"/>
      <c r="H559" s="10"/>
      <c r="I559" s="10"/>
      <c r="J559" s="4"/>
      <c r="K559" s="11"/>
      <c r="L559" s="11"/>
      <c r="M559" s="5"/>
      <c r="N559" s="5"/>
      <c r="O559" s="2"/>
      <c r="P559" s="7"/>
      <c r="Q559" s="2"/>
      <c r="R559" s="2"/>
      <c r="S559" s="2"/>
      <c r="T559" s="2"/>
      <c r="U559" s="2"/>
      <c r="V559" s="2"/>
    </row>
    <row r="560" spans="1:22" ht="12.75" customHeight="1" x14ac:dyDescent="0.2">
      <c r="A560" s="10"/>
      <c r="B560" s="1"/>
      <c r="C560" s="1"/>
      <c r="D560" s="1"/>
      <c r="E560" s="2"/>
      <c r="F560" s="1"/>
      <c r="G560" s="10"/>
      <c r="H560" s="10"/>
      <c r="I560" s="10"/>
      <c r="J560" s="4"/>
      <c r="K560" s="11"/>
      <c r="L560" s="11"/>
      <c r="M560" s="5"/>
      <c r="N560" s="5"/>
      <c r="O560" s="2"/>
      <c r="P560" s="7"/>
      <c r="Q560" s="2"/>
      <c r="R560" s="2"/>
      <c r="S560" s="2"/>
      <c r="T560" s="2"/>
      <c r="U560" s="2"/>
      <c r="V560" s="2"/>
    </row>
    <row r="561" spans="1:22" ht="12.75" customHeight="1" x14ac:dyDescent="0.2">
      <c r="A561" s="10"/>
      <c r="B561" s="1"/>
      <c r="C561" s="1"/>
      <c r="D561" s="1"/>
      <c r="E561" s="2"/>
      <c r="F561" s="1"/>
      <c r="G561" s="10"/>
      <c r="H561" s="10"/>
      <c r="I561" s="10"/>
      <c r="J561" s="4"/>
      <c r="K561" s="11"/>
      <c r="L561" s="11"/>
      <c r="M561" s="5"/>
      <c r="N561" s="5"/>
      <c r="O561" s="2"/>
      <c r="P561" s="7"/>
      <c r="Q561" s="2"/>
      <c r="R561" s="2"/>
      <c r="S561" s="2"/>
      <c r="T561" s="2"/>
      <c r="U561" s="2"/>
      <c r="V561" s="2"/>
    </row>
    <row r="562" spans="1:22" ht="12.75" customHeight="1" x14ac:dyDescent="0.2">
      <c r="A562" s="10"/>
      <c r="B562" s="1"/>
      <c r="C562" s="1"/>
      <c r="D562" s="1"/>
      <c r="E562" s="2"/>
      <c r="F562" s="1"/>
      <c r="G562" s="10"/>
      <c r="H562" s="10"/>
      <c r="I562" s="10"/>
      <c r="J562" s="4"/>
      <c r="K562" s="11"/>
      <c r="L562" s="11"/>
      <c r="M562" s="5"/>
      <c r="N562" s="5"/>
      <c r="O562" s="2"/>
      <c r="P562" s="7"/>
      <c r="Q562" s="2"/>
      <c r="R562" s="2"/>
      <c r="S562" s="2"/>
      <c r="T562" s="2"/>
      <c r="U562" s="2"/>
      <c r="V562" s="2"/>
    </row>
    <row r="563" spans="1:22" ht="12.75" customHeight="1" x14ac:dyDescent="0.2">
      <c r="A563" s="10"/>
      <c r="B563" s="1"/>
      <c r="C563" s="1"/>
      <c r="D563" s="1"/>
      <c r="E563" s="2"/>
      <c r="F563" s="1"/>
      <c r="G563" s="10"/>
      <c r="H563" s="10"/>
      <c r="I563" s="10"/>
      <c r="J563" s="4"/>
      <c r="K563" s="11"/>
      <c r="L563" s="11"/>
      <c r="M563" s="5"/>
      <c r="N563" s="5"/>
      <c r="O563" s="2"/>
      <c r="P563" s="7"/>
      <c r="Q563" s="2"/>
      <c r="R563" s="2"/>
      <c r="S563" s="2"/>
      <c r="T563" s="2"/>
      <c r="U563" s="2"/>
      <c r="V563" s="2"/>
    </row>
    <row r="564" spans="1:22" ht="12.75" customHeight="1" x14ac:dyDescent="0.2">
      <c r="A564" s="10"/>
      <c r="B564" s="1"/>
      <c r="C564" s="1"/>
      <c r="D564" s="1"/>
      <c r="E564" s="2"/>
      <c r="F564" s="1"/>
      <c r="G564" s="10"/>
      <c r="H564" s="10"/>
      <c r="I564" s="10"/>
      <c r="J564" s="4"/>
      <c r="K564" s="11"/>
      <c r="L564" s="11"/>
      <c r="M564" s="5"/>
      <c r="N564" s="5"/>
      <c r="O564" s="2"/>
      <c r="P564" s="7"/>
      <c r="Q564" s="2"/>
      <c r="R564" s="2"/>
      <c r="S564" s="2"/>
      <c r="T564" s="2"/>
      <c r="U564" s="2"/>
      <c r="V564" s="2"/>
    </row>
    <row r="565" spans="1:22" ht="12.75" customHeight="1" x14ac:dyDescent="0.2">
      <c r="A565" s="10"/>
      <c r="B565" s="1"/>
      <c r="C565" s="1"/>
      <c r="D565" s="1"/>
      <c r="E565" s="2"/>
      <c r="F565" s="1"/>
      <c r="G565" s="10"/>
      <c r="H565" s="10"/>
      <c r="I565" s="10"/>
      <c r="J565" s="4"/>
      <c r="K565" s="11"/>
      <c r="L565" s="11"/>
      <c r="M565" s="5"/>
      <c r="N565" s="5"/>
      <c r="O565" s="2"/>
      <c r="P565" s="7"/>
      <c r="Q565" s="2"/>
      <c r="R565" s="2"/>
      <c r="S565" s="2"/>
      <c r="T565" s="2"/>
      <c r="U565" s="2"/>
      <c r="V565" s="2"/>
    </row>
    <row r="566" spans="1:22" ht="12.75" customHeight="1" x14ac:dyDescent="0.2">
      <c r="A566" s="10"/>
      <c r="B566" s="1"/>
      <c r="C566" s="1"/>
      <c r="D566" s="1"/>
      <c r="E566" s="2"/>
      <c r="F566" s="1"/>
      <c r="G566" s="10"/>
      <c r="H566" s="10"/>
      <c r="I566" s="10"/>
      <c r="J566" s="4"/>
      <c r="K566" s="11"/>
      <c r="L566" s="11"/>
      <c r="M566" s="5"/>
      <c r="N566" s="5"/>
      <c r="O566" s="2"/>
      <c r="P566" s="7"/>
      <c r="Q566" s="2"/>
      <c r="R566" s="2"/>
      <c r="S566" s="2"/>
      <c r="T566" s="2"/>
      <c r="U566" s="2"/>
      <c r="V566" s="2"/>
    </row>
    <row r="567" spans="1:22" ht="12.75" customHeight="1" x14ac:dyDescent="0.2">
      <c r="A567" s="10"/>
      <c r="B567" s="1"/>
      <c r="C567" s="1"/>
      <c r="D567" s="1"/>
      <c r="E567" s="2"/>
      <c r="F567" s="1"/>
      <c r="G567" s="10"/>
      <c r="H567" s="10"/>
      <c r="I567" s="10"/>
      <c r="J567" s="4"/>
      <c r="K567" s="11"/>
      <c r="L567" s="11"/>
      <c r="M567" s="5"/>
      <c r="N567" s="5"/>
      <c r="O567" s="2"/>
      <c r="P567" s="7"/>
      <c r="Q567" s="2"/>
      <c r="R567" s="2"/>
      <c r="S567" s="2"/>
      <c r="T567" s="2"/>
      <c r="U567" s="2"/>
      <c r="V567" s="2"/>
    </row>
    <row r="568" spans="1:22" ht="12.75" customHeight="1" x14ac:dyDescent="0.2">
      <c r="A568" s="10"/>
      <c r="B568" s="1"/>
      <c r="C568" s="1"/>
      <c r="D568" s="1"/>
      <c r="E568" s="2"/>
      <c r="F568" s="1"/>
      <c r="G568" s="10"/>
      <c r="H568" s="10"/>
      <c r="I568" s="10"/>
      <c r="J568" s="4"/>
      <c r="K568" s="11"/>
      <c r="L568" s="11"/>
      <c r="M568" s="5"/>
      <c r="N568" s="5"/>
      <c r="O568" s="2"/>
      <c r="P568" s="7"/>
      <c r="Q568" s="2"/>
      <c r="R568" s="2"/>
      <c r="S568" s="2"/>
      <c r="T568" s="2"/>
      <c r="U568" s="2"/>
      <c r="V568" s="2"/>
    </row>
    <row r="569" spans="1:22" ht="12.75" customHeight="1" x14ac:dyDescent="0.2">
      <c r="A569" s="10"/>
      <c r="B569" s="1"/>
      <c r="C569" s="1"/>
      <c r="D569" s="1"/>
      <c r="E569" s="2"/>
      <c r="F569" s="1"/>
      <c r="G569" s="10"/>
      <c r="H569" s="10"/>
      <c r="I569" s="10"/>
      <c r="J569" s="4"/>
      <c r="K569" s="11"/>
      <c r="L569" s="11"/>
      <c r="M569" s="5"/>
      <c r="N569" s="5"/>
      <c r="O569" s="2"/>
      <c r="P569" s="7"/>
      <c r="Q569" s="2"/>
      <c r="R569" s="2"/>
      <c r="S569" s="2"/>
      <c r="T569" s="2"/>
      <c r="U569" s="2"/>
      <c r="V569" s="2"/>
    </row>
    <row r="570" spans="1:22" ht="12.75" customHeight="1" x14ac:dyDescent="0.2">
      <c r="A570" s="10"/>
      <c r="B570" s="1"/>
      <c r="C570" s="1"/>
      <c r="D570" s="1"/>
      <c r="E570" s="2"/>
      <c r="F570" s="1"/>
      <c r="G570" s="10"/>
      <c r="H570" s="10"/>
      <c r="I570" s="10"/>
      <c r="J570" s="4"/>
      <c r="K570" s="11"/>
      <c r="L570" s="11"/>
      <c r="M570" s="5"/>
      <c r="N570" s="5"/>
      <c r="O570" s="2"/>
      <c r="P570" s="7"/>
      <c r="Q570" s="2"/>
      <c r="R570" s="2"/>
      <c r="S570" s="2"/>
      <c r="T570" s="2"/>
      <c r="U570" s="2"/>
      <c r="V570" s="2"/>
    </row>
    <row r="571" spans="1:22" ht="12.75" customHeight="1" x14ac:dyDescent="0.2">
      <c r="A571" s="10"/>
      <c r="B571" s="1"/>
      <c r="C571" s="1"/>
      <c r="D571" s="1"/>
      <c r="E571" s="2"/>
      <c r="F571" s="1"/>
      <c r="G571" s="10"/>
      <c r="H571" s="10"/>
      <c r="I571" s="10"/>
      <c r="J571" s="4"/>
      <c r="K571" s="11"/>
      <c r="L571" s="11"/>
      <c r="M571" s="5"/>
      <c r="N571" s="5"/>
      <c r="O571" s="2"/>
      <c r="P571" s="7"/>
      <c r="Q571" s="2"/>
      <c r="R571" s="2"/>
      <c r="S571" s="2"/>
      <c r="T571" s="2"/>
      <c r="U571" s="2"/>
      <c r="V571" s="2"/>
    </row>
    <row r="572" spans="1:22" ht="12.75" customHeight="1" x14ac:dyDescent="0.2">
      <c r="A572" s="10"/>
      <c r="B572" s="1"/>
      <c r="C572" s="1"/>
      <c r="D572" s="1"/>
      <c r="E572" s="2"/>
      <c r="F572" s="1"/>
      <c r="G572" s="10"/>
      <c r="H572" s="10"/>
      <c r="I572" s="10"/>
      <c r="J572" s="4"/>
      <c r="K572" s="11"/>
      <c r="L572" s="11"/>
      <c r="M572" s="5"/>
      <c r="N572" s="5"/>
      <c r="O572" s="2"/>
      <c r="P572" s="7"/>
      <c r="Q572" s="2"/>
      <c r="R572" s="2"/>
      <c r="S572" s="2"/>
      <c r="T572" s="2"/>
      <c r="U572" s="2"/>
      <c r="V572" s="2"/>
    </row>
    <row r="573" spans="1:22" ht="12.75" customHeight="1" x14ac:dyDescent="0.2">
      <c r="A573" s="10"/>
      <c r="B573" s="1"/>
      <c r="C573" s="1"/>
      <c r="D573" s="1"/>
      <c r="E573" s="2"/>
      <c r="F573" s="1"/>
      <c r="G573" s="10"/>
      <c r="H573" s="10"/>
      <c r="I573" s="10"/>
      <c r="J573" s="4"/>
      <c r="K573" s="11"/>
      <c r="L573" s="11"/>
      <c r="M573" s="5"/>
      <c r="N573" s="5"/>
      <c r="O573" s="2"/>
      <c r="P573" s="7"/>
      <c r="Q573" s="2"/>
      <c r="R573" s="2"/>
      <c r="S573" s="2"/>
      <c r="T573" s="2"/>
      <c r="U573" s="2"/>
      <c r="V573" s="2"/>
    </row>
    <row r="574" spans="1:22" ht="12.75" customHeight="1" x14ac:dyDescent="0.2">
      <c r="A574" s="10"/>
      <c r="B574" s="1"/>
      <c r="C574" s="1"/>
      <c r="D574" s="1"/>
      <c r="E574" s="2"/>
      <c r="F574" s="1"/>
      <c r="G574" s="10"/>
      <c r="H574" s="10"/>
      <c r="I574" s="10"/>
      <c r="J574" s="4"/>
      <c r="K574" s="11"/>
      <c r="L574" s="11"/>
      <c r="M574" s="5"/>
      <c r="N574" s="5"/>
      <c r="O574" s="2"/>
      <c r="P574" s="7"/>
      <c r="Q574" s="2"/>
      <c r="R574" s="2"/>
      <c r="S574" s="2"/>
      <c r="T574" s="2"/>
      <c r="U574" s="2"/>
      <c r="V574" s="2"/>
    </row>
    <row r="575" spans="1:22" ht="12.75" customHeight="1" x14ac:dyDescent="0.2">
      <c r="A575" s="10"/>
      <c r="B575" s="1"/>
      <c r="C575" s="1"/>
      <c r="D575" s="1"/>
      <c r="E575" s="2"/>
      <c r="F575" s="1"/>
      <c r="G575" s="10"/>
      <c r="H575" s="10"/>
      <c r="I575" s="10"/>
      <c r="J575" s="4"/>
      <c r="K575" s="11"/>
      <c r="L575" s="11"/>
      <c r="M575" s="5"/>
      <c r="N575" s="5"/>
      <c r="O575" s="2"/>
      <c r="P575" s="7"/>
      <c r="Q575" s="2"/>
      <c r="R575" s="2"/>
      <c r="S575" s="2"/>
      <c r="T575" s="2"/>
      <c r="U575" s="2"/>
      <c r="V575" s="2"/>
    </row>
    <row r="576" spans="1:22" ht="12.75" customHeight="1" x14ac:dyDescent="0.2">
      <c r="A576" s="10"/>
      <c r="B576" s="1"/>
      <c r="C576" s="1"/>
      <c r="D576" s="1"/>
      <c r="E576" s="2"/>
      <c r="F576" s="1"/>
      <c r="G576" s="10"/>
      <c r="H576" s="10"/>
      <c r="I576" s="10"/>
      <c r="J576" s="4"/>
      <c r="K576" s="11"/>
      <c r="L576" s="11"/>
      <c r="M576" s="5"/>
      <c r="N576" s="5"/>
      <c r="O576" s="2"/>
      <c r="P576" s="7"/>
      <c r="Q576" s="2"/>
      <c r="R576" s="2"/>
      <c r="S576" s="2"/>
      <c r="T576" s="2"/>
      <c r="U576" s="2"/>
      <c r="V576" s="2"/>
    </row>
    <row r="577" spans="1:22" ht="12.75" customHeight="1" x14ac:dyDescent="0.2">
      <c r="A577" s="10"/>
      <c r="B577" s="1"/>
      <c r="C577" s="1"/>
      <c r="D577" s="1"/>
      <c r="E577" s="2"/>
      <c r="F577" s="1"/>
      <c r="G577" s="10"/>
      <c r="H577" s="10"/>
      <c r="I577" s="10"/>
      <c r="J577" s="4"/>
      <c r="K577" s="11"/>
      <c r="L577" s="11"/>
      <c r="M577" s="5"/>
      <c r="N577" s="5"/>
      <c r="O577" s="2"/>
      <c r="P577" s="7"/>
      <c r="Q577" s="2"/>
      <c r="R577" s="2"/>
      <c r="S577" s="2"/>
      <c r="T577" s="2"/>
      <c r="U577" s="2"/>
      <c r="V577" s="2"/>
    </row>
    <row r="578" spans="1:22" ht="12.75" customHeight="1" x14ac:dyDescent="0.2">
      <c r="A578" s="10"/>
      <c r="B578" s="1"/>
      <c r="C578" s="1"/>
      <c r="D578" s="1"/>
      <c r="E578" s="2"/>
      <c r="F578" s="1"/>
      <c r="G578" s="10"/>
      <c r="H578" s="10"/>
      <c r="I578" s="10"/>
      <c r="J578" s="4"/>
      <c r="K578" s="11"/>
      <c r="L578" s="11"/>
      <c r="M578" s="5"/>
      <c r="N578" s="5"/>
      <c r="O578" s="2"/>
      <c r="P578" s="7"/>
      <c r="Q578" s="2"/>
      <c r="R578" s="2"/>
      <c r="S578" s="2"/>
      <c r="T578" s="2"/>
      <c r="U578" s="2"/>
      <c r="V578" s="2"/>
    </row>
    <row r="579" spans="1:22" ht="12.75" customHeight="1" x14ac:dyDescent="0.2">
      <c r="A579" s="10"/>
      <c r="B579" s="1"/>
      <c r="C579" s="1"/>
      <c r="D579" s="1"/>
      <c r="E579" s="2"/>
      <c r="F579" s="1"/>
      <c r="G579" s="10"/>
      <c r="H579" s="10"/>
      <c r="I579" s="10"/>
      <c r="J579" s="4"/>
      <c r="K579" s="11"/>
      <c r="L579" s="11"/>
      <c r="M579" s="5"/>
      <c r="N579" s="5"/>
      <c r="O579" s="2"/>
      <c r="P579" s="7"/>
      <c r="Q579" s="2"/>
      <c r="R579" s="2"/>
      <c r="S579" s="2"/>
      <c r="T579" s="2"/>
      <c r="U579" s="2"/>
      <c r="V579" s="2"/>
    </row>
    <row r="580" spans="1:22" ht="12.75" customHeight="1" x14ac:dyDescent="0.2">
      <c r="A580" s="10"/>
      <c r="B580" s="1"/>
      <c r="C580" s="1"/>
      <c r="D580" s="1"/>
      <c r="E580" s="2"/>
      <c r="F580" s="1"/>
      <c r="G580" s="10"/>
      <c r="H580" s="10"/>
      <c r="I580" s="10"/>
      <c r="J580" s="4"/>
      <c r="K580" s="11"/>
      <c r="L580" s="11"/>
      <c r="M580" s="5"/>
      <c r="N580" s="5"/>
      <c r="O580" s="2"/>
      <c r="P580" s="7"/>
      <c r="Q580" s="2"/>
      <c r="R580" s="2"/>
      <c r="S580" s="2"/>
      <c r="T580" s="2"/>
      <c r="U580" s="2"/>
      <c r="V580" s="2"/>
    </row>
    <row r="581" spans="1:22" ht="12.75" customHeight="1" x14ac:dyDescent="0.2">
      <c r="A581" s="10"/>
      <c r="B581" s="1"/>
      <c r="C581" s="1"/>
      <c r="D581" s="1"/>
      <c r="E581" s="2"/>
      <c r="F581" s="1"/>
      <c r="G581" s="10"/>
      <c r="H581" s="10"/>
      <c r="I581" s="10"/>
      <c r="J581" s="4"/>
      <c r="K581" s="11"/>
      <c r="L581" s="11"/>
      <c r="M581" s="5"/>
      <c r="N581" s="5"/>
      <c r="O581" s="2"/>
      <c r="P581" s="7"/>
      <c r="Q581" s="2"/>
      <c r="R581" s="2"/>
      <c r="S581" s="2"/>
      <c r="T581" s="2"/>
      <c r="U581" s="2"/>
      <c r="V581" s="2"/>
    </row>
    <row r="582" spans="1:22" ht="12.75" customHeight="1" x14ac:dyDescent="0.2">
      <c r="A582" s="10"/>
      <c r="B582" s="1"/>
      <c r="C582" s="1"/>
      <c r="D582" s="1"/>
      <c r="E582" s="2"/>
      <c r="F582" s="1"/>
      <c r="G582" s="10"/>
      <c r="H582" s="10"/>
      <c r="I582" s="10"/>
      <c r="J582" s="4"/>
      <c r="K582" s="11"/>
      <c r="L582" s="11"/>
      <c r="M582" s="5"/>
      <c r="N582" s="5"/>
      <c r="O582" s="2"/>
      <c r="P582" s="7"/>
      <c r="Q582" s="2"/>
      <c r="R582" s="2"/>
      <c r="S582" s="2"/>
      <c r="T582" s="2"/>
      <c r="U582" s="2"/>
      <c r="V582" s="2"/>
    </row>
    <row r="583" spans="1:22" ht="12.75" customHeight="1" x14ac:dyDescent="0.2">
      <c r="A583" s="10"/>
      <c r="B583" s="1"/>
      <c r="C583" s="1"/>
      <c r="D583" s="1"/>
      <c r="E583" s="2"/>
      <c r="F583" s="1"/>
      <c r="G583" s="10"/>
      <c r="H583" s="10"/>
      <c r="I583" s="10"/>
      <c r="J583" s="4"/>
      <c r="K583" s="11"/>
      <c r="L583" s="11"/>
      <c r="M583" s="5"/>
      <c r="N583" s="5"/>
      <c r="O583" s="2"/>
      <c r="P583" s="7"/>
      <c r="Q583" s="2"/>
      <c r="R583" s="2"/>
      <c r="S583" s="2"/>
      <c r="T583" s="2"/>
      <c r="U583" s="2"/>
      <c r="V583" s="2"/>
    </row>
    <row r="584" spans="1:22" ht="12.75" customHeight="1" x14ac:dyDescent="0.2">
      <c r="A584" s="10"/>
      <c r="B584" s="1"/>
      <c r="C584" s="1"/>
      <c r="D584" s="1"/>
      <c r="E584" s="2"/>
      <c r="F584" s="1"/>
      <c r="G584" s="10"/>
      <c r="H584" s="10"/>
      <c r="I584" s="10"/>
      <c r="J584" s="4"/>
      <c r="K584" s="11"/>
      <c r="L584" s="11"/>
      <c r="M584" s="5"/>
      <c r="N584" s="5"/>
      <c r="O584" s="2"/>
      <c r="P584" s="7"/>
      <c r="Q584" s="2"/>
      <c r="R584" s="2"/>
      <c r="S584" s="2"/>
      <c r="T584" s="2"/>
      <c r="U584" s="2"/>
      <c r="V584" s="2"/>
    </row>
    <row r="585" spans="1:22" ht="12.75" customHeight="1" x14ac:dyDescent="0.2">
      <c r="A585" s="10"/>
      <c r="B585" s="1"/>
      <c r="C585" s="1"/>
      <c r="D585" s="1"/>
      <c r="E585" s="2"/>
      <c r="F585" s="1"/>
      <c r="G585" s="10"/>
      <c r="H585" s="10"/>
      <c r="I585" s="10"/>
      <c r="J585" s="4"/>
      <c r="K585" s="11"/>
      <c r="L585" s="11"/>
      <c r="M585" s="5"/>
      <c r="N585" s="5"/>
      <c r="O585" s="2"/>
      <c r="P585" s="7"/>
      <c r="Q585" s="2"/>
      <c r="R585" s="2"/>
      <c r="S585" s="2"/>
      <c r="T585" s="2"/>
      <c r="U585" s="2"/>
      <c r="V585" s="2"/>
    </row>
    <row r="586" spans="1:22" ht="12.75" customHeight="1" x14ac:dyDescent="0.2">
      <c r="A586" s="10"/>
      <c r="B586" s="1"/>
      <c r="C586" s="1"/>
      <c r="D586" s="1"/>
      <c r="E586" s="2"/>
      <c r="F586" s="1"/>
      <c r="G586" s="10"/>
      <c r="H586" s="10"/>
      <c r="I586" s="10"/>
      <c r="J586" s="4"/>
      <c r="K586" s="11"/>
      <c r="L586" s="11"/>
      <c r="M586" s="5"/>
      <c r="N586" s="5"/>
      <c r="O586" s="2"/>
      <c r="P586" s="7"/>
      <c r="Q586" s="2"/>
      <c r="R586" s="2"/>
      <c r="S586" s="2"/>
      <c r="T586" s="2"/>
      <c r="U586" s="2"/>
      <c r="V586" s="2"/>
    </row>
    <row r="587" spans="1:22" ht="12.75" customHeight="1" x14ac:dyDescent="0.2">
      <c r="A587" s="10"/>
      <c r="B587" s="1"/>
      <c r="C587" s="1"/>
      <c r="D587" s="1"/>
      <c r="E587" s="2"/>
      <c r="F587" s="1"/>
      <c r="G587" s="10"/>
      <c r="H587" s="10"/>
      <c r="I587" s="10"/>
      <c r="J587" s="4"/>
      <c r="K587" s="11"/>
      <c r="L587" s="11"/>
      <c r="M587" s="5"/>
      <c r="N587" s="5"/>
      <c r="O587" s="2"/>
      <c r="P587" s="7"/>
      <c r="Q587" s="2"/>
      <c r="R587" s="2"/>
      <c r="S587" s="2"/>
      <c r="T587" s="2"/>
      <c r="U587" s="2"/>
      <c r="V587" s="2"/>
    </row>
    <row r="588" spans="1:22" ht="12.75" customHeight="1" x14ac:dyDescent="0.2">
      <c r="A588" s="10"/>
      <c r="B588" s="1"/>
      <c r="C588" s="1"/>
      <c r="D588" s="1"/>
      <c r="E588" s="2"/>
      <c r="F588" s="1"/>
      <c r="G588" s="10"/>
      <c r="H588" s="10"/>
      <c r="I588" s="10"/>
      <c r="J588" s="4"/>
      <c r="K588" s="11"/>
      <c r="L588" s="11"/>
      <c r="M588" s="5"/>
      <c r="N588" s="5"/>
      <c r="O588" s="2"/>
      <c r="P588" s="7"/>
      <c r="Q588" s="2"/>
      <c r="R588" s="2"/>
      <c r="S588" s="2"/>
      <c r="T588" s="2"/>
      <c r="U588" s="2"/>
      <c r="V588" s="2"/>
    </row>
    <row r="589" spans="1:22" ht="12.75" customHeight="1" x14ac:dyDescent="0.2">
      <c r="A589" s="10"/>
      <c r="B589" s="1"/>
      <c r="C589" s="1"/>
      <c r="D589" s="1"/>
      <c r="E589" s="2"/>
      <c r="F589" s="1"/>
      <c r="G589" s="10"/>
      <c r="H589" s="10"/>
      <c r="I589" s="10"/>
      <c r="J589" s="4"/>
      <c r="K589" s="11"/>
      <c r="L589" s="11"/>
      <c r="M589" s="5"/>
      <c r="N589" s="5"/>
      <c r="O589" s="2"/>
      <c r="P589" s="7"/>
      <c r="Q589" s="2"/>
      <c r="R589" s="2"/>
      <c r="S589" s="2"/>
      <c r="T589" s="2"/>
      <c r="U589" s="2"/>
      <c r="V589" s="2"/>
    </row>
    <row r="590" spans="1:22" ht="12.75" customHeight="1" x14ac:dyDescent="0.2">
      <c r="A590" s="10"/>
      <c r="B590" s="1"/>
      <c r="C590" s="1"/>
      <c r="D590" s="1"/>
      <c r="E590" s="2"/>
      <c r="F590" s="1"/>
      <c r="G590" s="10"/>
      <c r="H590" s="10"/>
      <c r="I590" s="10"/>
      <c r="J590" s="4"/>
      <c r="K590" s="11"/>
      <c r="L590" s="11"/>
      <c r="M590" s="5"/>
      <c r="N590" s="5"/>
      <c r="O590" s="2"/>
      <c r="P590" s="7"/>
      <c r="Q590" s="2"/>
      <c r="R590" s="2"/>
      <c r="S590" s="2"/>
      <c r="T590" s="2"/>
      <c r="U590" s="2"/>
      <c r="V590" s="2"/>
    </row>
    <row r="591" spans="1:22" ht="12.75" customHeight="1" x14ac:dyDescent="0.2">
      <c r="A591" s="10"/>
      <c r="B591" s="1"/>
      <c r="C591" s="1"/>
      <c r="D591" s="1"/>
      <c r="E591" s="2"/>
      <c r="F591" s="1"/>
      <c r="G591" s="10"/>
      <c r="H591" s="10"/>
      <c r="I591" s="10"/>
      <c r="J591" s="4"/>
      <c r="K591" s="11"/>
      <c r="L591" s="11"/>
      <c r="M591" s="5"/>
      <c r="N591" s="5"/>
      <c r="O591" s="2"/>
      <c r="P591" s="7"/>
      <c r="Q591" s="2"/>
      <c r="R591" s="2"/>
      <c r="S591" s="2"/>
      <c r="T591" s="2"/>
      <c r="U591" s="2"/>
      <c r="V591" s="2"/>
    </row>
    <row r="592" spans="1:22" ht="12.75" customHeight="1" x14ac:dyDescent="0.2">
      <c r="A592" s="10"/>
      <c r="B592" s="1"/>
      <c r="C592" s="1"/>
      <c r="D592" s="1"/>
      <c r="E592" s="2"/>
      <c r="F592" s="1"/>
      <c r="G592" s="10"/>
      <c r="H592" s="10"/>
      <c r="I592" s="10"/>
      <c r="J592" s="4"/>
      <c r="K592" s="11"/>
      <c r="L592" s="11"/>
      <c r="M592" s="5"/>
      <c r="N592" s="5"/>
      <c r="O592" s="2"/>
      <c r="P592" s="7"/>
      <c r="Q592" s="2"/>
      <c r="R592" s="2"/>
      <c r="S592" s="2"/>
      <c r="T592" s="2"/>
      <c r="U592" s="2"/>
      <c r="V592" s="2"/>
    </row>
    <row r="593" spans="1:22" ht="12.75" customHeight="1" x14ac:dyDescent="0.2">
      <c r="A593" s="10"/>
      <c r="B593" s="1"/>
      <c r="C593" s="1"/>
      <c r="D593" s="1"/>
      <c r="E593" s="2"/>
      <c r="F593" s="1"/>
      <c r="G593" s="10"/>
      <c r="H593" s="10"/>
      <c r="I593" s="10"/>
      <c r="J593" s="4"/>
      <c r="K593" s="11"/>
      <c r="L593" s="11"/>
      <c r="M593" s="5"/>
      <c r="N593" s="5"/>
      <c r="O593" s="2"/>
      <c r="P593" s="7"/>
      <c r="Q593" s="2"/>
      <c r="R593" s="2"/>
      <c r="S593" s="2"/>
      <c r="T593" s="2"/>
      <c r="U593" s="2"/>
      <c r="V593" s="2"/>
    </row>
    <row r="594" spans="1:22" ht="12.75" customHeight="1" x14ac:dyDescent="0.2">
      <c r="A594" s="10"/>
      <c r="B594" s="1"/>
      <c r="C594" s="1"/>
      <c r="D594" s="1"/>
      <c r="E594" s="2"/>
      <c r="F594" s="1"/>
      <c r="G594" s="10"/>
      <c r="H594" s="10"/>
      <c r="I594" s="10"/>
      <c r="J594" s="4"/>
      <c r="K594" s="11"/>
      <c r="L594" s="11"/>
      <c r="M594" s="5"/>
      <c r="N594" s="5"/>
      <c r="O594" s="2"/>
      <c r="P594" s="7"/>
      <c r="Q594" s="2"/>
      <c r="R594" s="2"/>
      <c r="S594" s="2"/>
      <c r="T594" s="2"/>
      <c r="U594" s="2"/>
      <c r="V594" s="2"/>
    </row>
    <row r="595" spans="1:22" ht="12.75" customHeight="1" x14ac:dyDescent="0.2">
      <c r="A595" s="10"/>
      <c r="B595" s="1"/>
      <c r="C595" s="1"/>
      <c r="D595" s="1"/>
      <c r="E595" s="2"/>
      <c r="F595" s="1"/>
      <c r="G595" s="10"/>
      <c r="H595" s="10"/>
      <c r="I595" s="10"/>
      <c r="J595" s="4"/>
      <c r="K595" s="11"/>
      <c r="L595" s="11"/>
      <c r="M595" s="5"/>
      <c r="N595" s="5"/>
      <c r="O595" s="2"/>
      <c r="P595" s="7"/>
      <c r="Q595" s="2"/>
      <c r="R595" s="2"/>
      <c r="S595" s="2"/>
      <c r="T595" s="2"/>
      <c r="U595" s="2"/>
      <c r="V595" s="2"/>
    </row>
    <row r="596" spans="1:22" ht="12.75" customHeight="1" x14ac:dyDescent="0.2">
      <c r="A596" s="10"/>
      <c r="B596" s="1"/>
      <c r="C596" s="1"/>
      <c r="D596" s="1"/>
      <c r="E596" s="2"/>
      <c r="F596" s="1"/>
      <c r="G596" s="10"/>
      <c r="H596" s="10"/>
      <c r="I596" s="10"/>
      <c r="J596" s="4"/>
      <c r="K596" s="11"/>
      <c r="L596" s="11"/>
      <c r="M596" s="5"/>
      <c r="N596" s="5"/>
      <c r="O596" s="2"/>
      <c r="P596" s="7"/>
      <c r="Q596" s="2"/>
      <c r="R596" s="2"/>
      <c r="S596" s="2"/>
      <c r="T596" s="2"/>
      <c r="U596" s="2"/>
      <c r="V596" s="2"/>
    </row>
    <row r="597" spans="1:22" ht="12.75" customHeight="1" x14ac:dyDescent="0.2">
      <c r="A597" s="10"/>
      <c r="B597" s="1"/>
      <c r="C597" s="1"/>
      <c r="D597" s="1"/>
      <c r="E597" s="2"/>
      <c r="F597" s="1"/>
      <c r="G597" s="10"/>
      <c r="H597" s="10"/>
      <c r="I597" s="10"/>
      <c r="J597" s="4"/>
      <c r="K597" s="11"/>
      <c r="L597" s="11"/>
      <c r="M597" s="5"/>
      <c r="N597" s="5"/>
      <c r="O597" s="2"/>
      <c r="P597" s="7"/>
      <c r="Q597" s="2"/>
      <c r="R597" s="2"/>
      <c r="S597" s="2"/>
      <c r="T597" s="2"/>
      <c r="U597" s="2"/>
      <c r="V597" s="2"/>
    </row>
    <row r="598" spans="1:22" ht="12.75" customHeight="1" x14ac:dyDescent="0.2">
      <c r="A598" s="10"/>
      <c r="B598" s="1"/>
      <c r="C598" s="1"/>
      <c r="D598" s="1"/>
      <c r="E598" s="2"/>
      <c r="F598" s="1"/>
      <c r="G598" s="10"/>
      <c r="H598" s="10"/>
      <c r="I598" s="10"/>
      <c r="J598" s="4"/>
      <c r="K598" s="11"/>
      <c r="L598" s="11"/>
      <c r="M598" s="5"/>
      <c r="N598" s="5"/>
      <c r="O598" s="2"/>
      <c r="P598" s="7"/>
      <c r="Q598" s="2"/>
      <c r="R598" s="2"/>
      <c r="S598" s="2"/>
      <c r="T598" s="2"/>
      <c r="U598" s="2"/>
      <c r="V598" s="2"/>
    </row>
    <row r="599" spans="1:22" ht="12.75" customHeight="1" x14ac:dyDescent="0.2">
      <c r="A599" s="10"/>
      <c r="B599" s="1"/>
      <c r="C599" s="1"/>
      <c r="D599" s="1"/>
      <c r="E599" s="2"/>
      <c r="F599" s="1"/>
      <c r="G599" s="10"/>
      <c r="H599" s="10"/>
      <c r="I599" s="10"/>
      <c r="J599" s="4"/>
      <c r="K599" s="11"/>
      <c r="L599" s="11"/>
      <c r="M599" s="5"/>
      <c r="N599" s="5"/>
      <c r="O599" s="2"/>
      <c r="P599" s="7"/>
      <c r="Q599" s="2"/>
      <c r="R599" s="2"/>
      <c r="S599" s="2"/>
      <c r="T599" s="2"/>
      <c r="U599" s="2"/>
      <c r="V599" s="2"/>
    </row>
    <row r="600" spans="1:22" ht="12.75" customHeight="1" x14ac:dyDescent="0.2">
      <c r="A600" s="10"/>
      <c r="B600" s="1"/>
      <c r="C600" s="1"/>
      <c r="D600" s="1"/>
      <c r="E600" s="2"/>
      <c r="F600" s="1"/>
      <c r="G600" s="10"/>
      <c r="H600" s="10"/>
      <c r="I600" s="10"/>
      <c r="J600" s="4"/>
      <c r="K600" s="11"/>
      <c r="L600" s="11"/>
      <c r="M600" s="5"/>
      <c r="N600" s="5"/>
      <c r="O600" s="2"/>
      <c r="P600" s="7"/>
      <c r="Q600" s="2"/>
      <c r="R600" s="2"/>
      <c r="S600" s="2"/>
      <c r="T600" s="2"/>
      <c r="U600" s="2"/>
      <c r="V600" s="2"/>
    </row>
    <row r="601" spans="1:22" ht="12.75" customHeight="1" x14ac:dyDescent="0.2">
      <c r="A601" s="10"/>
      <c r="B601" s="1"/>
      <c r="C601" s="1"/>
      <c r="D601" s="1"/>
      <c r="E601" s="2"/>
      <c r="F601" s="1"/>
      <c r="G601" s="10"/>
      <c r="H601" s="10"/>
      <c r="I601" s="10"/>
      <c r="J601" s="4"/>
      <c r="K601" s="11"/>
      <c r="L601" s="11"/>
      <c r="M601" s="5"/>
      <c r="N601" s="5"/>
      <c r="O601" s="2"/>
      <c r="P601" s="7"/>
      <c r="Q601" s="2"/>
      <c r="R601" s="2"/>
      <c r="S601" s="2"/>
      <c r="T601" s="2"/>
      <c r="U601" s="2"/>
      <c r="V601" s="2"/>
    </row>
    <row r="602" spans="1:22" ht="12.75" customHeight="1" x14ac:dyDescent="0.2">
      <c r="A602" s="10"/>
      <c r="B602" s="1"/>
      <c r="C602" s="1"/>
      <c r="D602" s="1"/>
      <c r="E602" s="2"/>
      <c r="F602" s="1"/>
      <c r="G602" s="10"/>
      <c r="H602" s="10"/>
      <c r="I602" s="10"/>
      <c r="J602" s="4"/>
      <c r="K602" s="11"/>
      <c r="L602" s="11"/>
      <c r="M602" s="5"/>
      <c r="N602" s="5"/>
      <c r="O602" s="2"/>
      <c r="P602" s="7"/>
      <c r="Q602" s="2"/>
      <c r="R602" s="2"/>
      <c r="S602" s="2"/>
      <c r="T602" s="2"/>
      <c r="U602" s="2"/>
      <c r="V602" s="2"/>
    </row>
    <row r="603" spans="1:22" ht="12.75" customHeight="1" x14ac:dyDescent="0.2">
      <c r="A603" s="10"/>
      <c r="B603" s="1"/>
      <c r="C603" s="1"/>
      <c r="D603" s="1"/>
      <c r="E603" s="2"/>
      <c r="F603" s="1"/>
      <c r="G603" s="10"/>
      <c r="H603" s="10"/>
      <c r="I603" s="10"/>
      <c r="J603" s="4"/>
      <c r="K603" s="11"/>
      <c r="L603" s="11"/>
      <c r="M603" s="5"/>
      <c r="N603" s="5"/>
      <c r="O603" s="2"/>
      <c r="P603" s="7"/>
      <c r="Q603" s="2"/>
      <c r="R603" s="2"/>
      <c r="S603" s="2"/>
      <c r="T603" s="2"/>
      <c r="U603" s="2"/>
      <c r="V603" s="2"/>
    </row>
    <row r="604" spans="1:22" ht="12.75" customHeight="1" x14ac:dyDescent="0.2">
      <c r="A604" s="10"/>
      <c r="B604" s="1"/>
      <c r="C604" s="1"/>
      <c r="D604" s="1"/>
      <c r="E604" s="2"/>
      <c r="F604" s="1"/>
      <c r="G604" s="10"/>
      <c r="H604" s="10"/>
      <c r="I604" s="10"/>
      <c r="J604" s="4"/>
      <c r="K604" s="11"/>
      <c r="L604" s="11"/>
      <c r="M604" s="5"/>
      <c r="N604" s="5"/>
      <c r="O604" s="2"/>
      <c r="P604" s="7"/>
      <c r="Q604" s="2"/>
      <c r="R604" s="2"/>
      <c r="S604" s="2"/>
      <c r="T604" s="2"/>
      <c r="U604" s="2"/>
      <c r="V604" s="2"/>
    </row>
    <row r="605" spans="1:22" ht="12.75" customHeight="1" x14ac:dyDescent="0.2">
      <c r="A605" s="10"/>
      <c r="B605" s="1"/>
      <c r="C605" s="1"/>
      <c r="D605" s="1"/>
      <c r="E605" s="2"/>
      <c r="F605" s="1"/>
      <c r="G605" s="10"/>
      <c r="H605" s="10"/>
      <c r="I605" s="10"/>
      <c r="J605" s="4"/>
      <c r="K605" s="11"/>
      <c r="L605" s="11"/>
      <c r="M605" s="5"/>
      <c r="N605" s="5"/>
      <c r="O605" s="2"/>
      <c r="P605" s="7"/>
      <c r="Q605" s="2"/>
      <c r="R605" s="2"/>
      <c r="S605" s="2"/>
      <c r="T605" s="2"/>
      <c r="U605" s="2"/>
      <c r="V605" s="2"/>
    </row>
    <row r="606" spans="1:22" ht="12.75" customHeight="1" x14ac:dyDescent="0.2">
      <c r="A606" s="10"/>
      <c r="B606" s="1"/>
      <c r="C606" s="1"/>
      <c r="D606" s="1"/>
      <c r="E606" s="2"/>
      <c r="F606" s="1"/>
      <c r="G606" s="10"/>
      <c r="H606" s="10"/>
      <c r="I606" s="10"/>
      <c r="J606" s="4"/>
      <c r="K606" s="11"/>
      <c r="L606" s="11"/>
      <c r="M606" s="5"/>
      <c r="N606" s="5"/>
      <c r="O606" s="2"/>
      <c r="P606" s="7"/>
      <c r="Q606" s="2"/>
      <c r="R606" s="2"/>
      <c r="S606" s="2"/>
      <c r="T606" s="2"/>
      <c r="U606" s="2"/>
      <c r="V606" s="2"/>
    </row>
    <row r="607" spans="1:22" ht="12.75" customHeight="1" x14ac:dyDescent="0.2">
      <c r="A607" s="10"/>
      <c r="B607" s="1"/>
      <c r="C607" s="1"/>
      <c r="D607" s="1"/>
      <c r="E607" s="2"/>
      <c r="F607" s="1"/>
      <c r="G607" s="10"/>
      <c r="H607" s="10"/>
      <c r="I607" s="10"/>
      <c r="J607" s="4"/>
      <c r="K607" s="11"/>
      <c r="L607" s="11"/>
      <c r="M607" s="5"/>
      <c r="N607" s="5"/>
      <c r="O607" s="2"/>
      <c r="P607" s="7"/>
      <c r="Q607" s="2"/>
      <c r="R607" s="2"/>
      <c r="S607" s="2"/>
      <c r="T607" s="2"/>
      <c r="U607" s="2"/>
      <c r="V607" s="2"/>
    </row>
    <row r="608" spans="1:22" ht="12.75" customHeight="1" x14ac:dyDescent="0.2">
      <c r="A608" s="10"/>
      <c r="B608" s="1"/>
      <c r="C608" s="1"/>
      <c r="D608" s="1"/>
      <c r="E608" s="2"/>
      <c r="F608" s="1"/>
      <c r="G608" s="10"/>
      <c r="H608" s="10"/>
      <c r="I608" s="10"/>
      <c r="J608" s="4"/>
      <c r="K608" s="11"/>
      <c r="L608" s="11"/>
      <c r="M608" s="5"/>
      <c r="N608" s="5"/>
      <c r="O608" s="2"/>
      <c r="P608" s="7"/>
      <c r="Q608" s="2"/>
      <c r="R608" s="2"/>
      <c r="S608" s="2"/>
      <c r="T608" s="2"/>
      <c r="U608" s="2"/>
      <c r="V608" s="2"/>
    </row>
    <row r="609" spans="1:22" ht="12.75" customHeight="1" x14ac:dyDescent="0.2">
      <c r="A609" s="10"/>
      <c r="B609" s="1"/>
      <c r="C609" s="1"/>
      <c r="D609" s="1"/>
      <c r="E609" s="2"/>
      <c r="F609" s="1"/>
      <c r="G609" s="10"/>
      <c r="H609" s="10"/>
      <c r="I609" s="10"/>
      <c r="J609" s="4"/>
      <c r="K609" s="11"/>
      <c r="L609" s="11"/>
      <c r="M609" s="5"/>
      <c r="N609" s="5"/>
      <c r="O609" s="2"/>
      <c r="P609" s="7"/>
      <c r="Q609" s="2"/>
      <c r="R609" s="2"/>
      <c r="S609" s="2"/>
      <c r="T609" s="2"/>
      <c r="U609" s="2"/>
      <c r="V609" s="2"/>
    </row>
    <row r="610" spans="1:22" ht="12.75" customHeight="1" x14ac:dyDescent="0.2">
      <c r="A610" s="10"/>
      <c r="B610" s="1"/>
      <c r="C610" s="1"/>
      <c r="D610" s="1"/>
      <c r="E610" s="2"/>
      <c r="F610" s="1"/>
      <c r="G610" s="10"/>
      <c r="H610" s="10"/>
      <c r="I610" s="10"/>
      <c r="J610" s="4"/>
      <c r="K610" s="11"/>
      <c r="L610" s="11"/>
      <c r="M610" s="5"/>
      <c r="N610" s="5"/>
      <c r="O610" s="2"/>
      <c r="P610" s="7"/>
      <c r="Q610" s="2"/>
      <c r="R610" s="2"/>
      <c r="S610" s="2"/>
      <c r="T610" s="2"/>
      <c r="U610" s="2"/>
      <c r="V610" s="2"/>
    </row>
    <row r="611" spans="1:22" ht="12.75" customHeight="1" x14ac:dyDescent="0.2">
      <c r="A611" s="10"/>
      <c r="B611" s="1"/>
      <c r="C611" s="1"/>
      <c r="D611" s="1"/>
      <c r="E611" s="2"/>
      <c r="F611" s="1"/>
      <c r="G611" s="10"/>
      <c r="H611" s="10"/>
      <c r="I611" s="10"/>
      <c r="J611" s="4"/>
      <c r="K611" s="11"/>
      <c r="L611" s="11"/>
      <c r="M611" s="5"/>
      <c r="N611" s="5"/>
      <c r="O611" s="2"/>
      <c r="P611" s="7"/>
      <c r="Q611" s="2"/>
      <c r="R611" s="2"/>
      <c r="S611" s="2"/>
      <c r="T611" s="2"/>
      <c r="U611" s="2"/>
      <c r="V611" s="2"/>
    </row>
    <row r="612" spans="1:22" ht="12.75" customHeight="1" x14ac:dyDescent="0.2">
      <c r="A612" s="10"/>
      <c r="B612" s="1"/>
      <c r="C612" s="1"/>
      <c r="D612" s="1"/>
      <c r="E612" s="2"/>
      <c r="F612" s="1"/>
      <c r="G612" s="10"/>
      <c r="H612" s="10"/>
      <c r="I612" s="10"/>
      <c r="J612" s="4"/>
      <c r="K612" s="11"/>
      <c r="L612" s="11"/>
      <c r="M612" s="5"/>
      <c r="N612" s="5"/>
      <c r="O612" s="2"/>
      <c r="P612" s="7"/>
      <c r="Q612" s="2"/>
      <c r="R612" s="2"/>
      <c r="S612" s="2"/>
      <c r="T612" s="2"/>
      <c r="U612" s="2"/>
      <c r="V612" s="2"/>
    </row>
    <row r="613" spans="1:22" ht="12.75" customHeight="1" x14ac:dyDescent="0.2">
      <c r="A613" s="10"/>
      <c r="B613" s="1"/>
      <c r="C613" s="1"/>
      <c r="D613" s="1"/>
      <c r="E613" s="2"/>
      <c r="F613" s="1"/>
      <c r="G613" s="10"/>
      <c r="H613" s="10"/>
      <c r="I613" s="10"/>
      <c r="J613" s="4"/>
      <c r="K613" s="11"/>
      <c r="L613" s="11"/>
      <c r="M613" s="5"/>
      <c r="N613" s="5"/>
      <c r="O613" s="2"/>
      <c r="P613" s="7"/>
      <c r="Q613" s="2"/>
      <c r="R613" s="2"/>
      <c r="S613" s="2"/>
      <c r="T613" s="2"/>
      <c r="U613" s="2"/>
      <c r="V613" s="2"/>
    </row>
    <row r="614" spans="1:22" ht="12.75" customHeight="1" x14ac:dyDescent="0.2">
      <c r="A614" s="10"/>
      <c r="B614" s="1"/>
      <c r="C614" s="1"/>
      <c r="D614" s="1"/>
      <c r="E614" s="2"/>
      <c r="F614" s="1"/>
      <c r="G614" s="10"/>
      <c r="H614" s="10"/>
      <c r="I614" s="10"/>
      <c r="J614" s="4"/>
      <c r="K614" s="11"/>
      <c r="L614" s="11"/>
      <c r="M614" s="5"/>
      <c r="N614" s="5"/>
      <c r="O614" s="2"/>
      <c r="P614" s="7"/>
      <c r="Q614" s="2"/>
      <c r="R614" s="2"/>
      <c r="S614" s="2"/>
      <c r="T614" s="2"/>
      <c r="U614" s="2"/>
      <c r="V614" s="2"/>
    </row>
    <row r="615" spans="1:22" ht="12.75" customHeight="1" x14ac:dyDescent="0.2">
      <c r="A615" s="10"/>
      <c r="B615" s="1"/>
      <c r="C615" s="1"/>
      <c r="D615" s="1"/>
      <c r="E615" s="2"/>
      <c r="F615" s="1"/>
      <c r="G615" s="10"/>
      <c r="H615" s="10"/>
      <c r="I615" s="10"/>
      <c r="J615" s="4"/>
      <c r="K615" s="11"/>
      <c r="L615" s="11"/>
      <c r="M615" s="5"/>
      <c r="N615" s="5"/>
      <c r="O615" s="2"/>
      <c r="P615" s="7"/>
      <c r="Q615" s="2"/>
      <c r="R615" s="2"/>
      <c r="S615" s="2"/>
      <c r="T615" s="2"/>
      <c r="U615" s="2"/>
      <c r="V615" s="2"/>
    </row>
    <row r="616" spans="1:22" ht="12.75" customHeight="1" x14ac:dyDescent="0.2">
      <c r="A616" s="10"/>
      <c r="B616" s="1"/>
      <c r="C616" s="1"/>
      <c r="D616" s="1"/>
      <c r="E616" s="2"/>
      <c r="F616" s="1"/>
      <c r="G616" s="10"/>
      <c r="H616" s="10"/>
      <c r="I616" s="10"/>
      <c r="J616" s="4"/>
      <c r="K616" s="11"/>
      <c r="L616" s="11"/>
      <c r="M616" s="5"/>
      <c r="N616" s="5"/>
      <c r="O616" s="2"/>
      <c r="P616" s="7"/>
      <c r="Q616" s="2"/>
      <c r="R616" s="2"/>
      <c r="S616" s="2"/>
      <c r="T616" s="2"/>
      <c r="U616" s="2"/>
      <c r="V616" s="2"/>
    </row>
    <row r="617" spans="1:22" ht="12.75" customHeight="1" x14ac:dyDescent="0.2">
      <c r="A617" s="10"/>
      <c r="B617" s="1"/>
      <c r="C617" s="1"/>
      <c r="D617" s="1"/>
      <c r="E617" s="2"/>
      <c r="F617" s="1"/>
      <c r="G617" s="10"/>
      <c r="H617" s="10"/>
      <c r="I617" s="10"/>
      <c r="J617" s="4"/>
      <c r="K617" s="11"/>
      <c r="L617" s="11"/>
      <c r="M617" s="5"/>
      <c r="N617" s="5"/>
      <c r="O617" s="2"/>
      <c r="P617" s="7"/>
      <c r="Q617" s="2"/>
      <c r="R617" s="2"/>
      <c r="S617" s="2"/>
      <c r="T617" s="2"/>
      <c r="U617" s="2"/>
      <c r="V617" s="2"/>
    </row>
    <row r="618" spans="1:22" ht="12.75" customHeight="1" x14ac:dyDescent="0.2">
      <c r="A618" s="10"/>
      <c r="B618" s="1"/>
      <c r="C618" s="1"/>
      <c r="D618" s="1"/>
      <c r="E618" s="2"/>
      <c r="F618" s="1"/>
      <c r="G618" s="10"/>
      <c r="H618" s="10"/>
      <c r="I618" s="10"/>
      <c r="J618" s="4"/>
      <c r="K618" s="11"/>
      <c r="L618" s="11"/>
      <c r="M618" s="5"/>
      <c r="N618" s="5"/>
      <c r="O618" s="2"/>
      <c r="P618" s="7"/>
      <c r="Q618" s="2"/>
      <c r="R618" s="2"/>
      <c r="S618" s="2"/>
      <c r="T618" s="2"/>
      <c r="U618" s="2"/>
      <c r="V618" s="2"/>
    </row>
    <row r="619" spans="1:22" ht="12.75" customHeight="1" x14ac:dyDescent="0.2">
      <c r="A619" s="10"/>
      <c r="B619" s="1"/>
      <c r="C619" s="1"/>
      <c r="D619" s="1"/>
      <c r="E619" s="2"/>
      <c r="F619" s="1"/>
      <c r="G619" s="10"/>
      <c r="H619" s="10"/>
      <c r="I619" s="10"/>
      <c r="J619" s="4"/>
      <c r="K619" s="11"/>
      <c r="L619" s="11"/>
      <c r="M619" s="5"/>
      <c r="N619" s="5"/>
      <c r="O619" s="2"/>
      <c r="P619" s="7"/>
      <c r="Q619" s="2"/>
      <c r="R619" s="2"/>
      <c r="S619" s="2"/>
      <c r="T619" s="2"/>
      <c r="U619" s="2"/>
      <c r="V619" s="2"/>
    </row>
    <row r="620" spans="1:22" ht="12.75" customHeight="1" x14ac:dyDescent="0.2">
      <c r="A620" s="10"/>
      <c r="B620" s="1"/>
      <c r="C620" s="1"/>
      <c r="D620" s="1"/>
      <c r="E620" s="2"/>
      <c r="F620" s="1"/>
      <c r="G620" s="10"/>
      <c r="H620" s="10"/>
      <c r="I620" s="10"/>
      <c r="J620" s="4"/>
      <c r="K620" s="11"/>
      <c r="L620" s="11"/>
      <c r="M620" s="5"/>
      <c r="N620" s="5"/>
      <c r="O620" s="2"/>
      <c r="P620" s="7"/>
      <c r="Q620" s="2"/>
      <c r="R620" s="2"/>
      <c r="S620" s="2"/>
      <c r="T620" s="2"/>
      <c r="U620" s="2"/>
      <c r="V620" s="2"/>
    </row>
    <row r="621" spans="1:22" ht="12.75" customHeight="1" x14ac:dyDescent="0.2">
      <c r="A621" s="10"/>
      <c r="B621" s="1"/>
      <c r="C621" s="1"/>
      <c r="D621" s="1"/>
      <c r="E621" s="2"/>
      <c r="F621" s="1"/>
      <c r="G621" s="10"/>
      <c r="H621" s="10"/>
      <c r="I621" s="10"/>
      <c r="J621" s="4"/>
      <c r="K621" s="11"/>
      <c r="L621" s="11"/>
      <c r="M621" s="5"/>
      <c r="N621" s="5"/>
      <c r="O621" s="2"/>
      <c r="P621" s="7"/>
      <c r="Q621" s="2"/>
      <c r="R621" s="2"/>
      <c r="S621" s="2"/>
      <c r="T621" s="2"/>
      <c r="U621" s="2"/>
      <c r="V621" s="2"/>
    </row>
    <row r="622" spans="1:22" ht="12.75" customHeight="1" x14ac:dyDescent="0.2">
      <c r="A622" s="10"/>
      <c r="B622" s="1"/>
      <c r="C622" s="1"/>
      <c r="D622" s="1"/>
      <c r="E622" s="2"/>
      <c r="F622" s="1"/>
      <c r="G622" s="10"/>
      <c r="H622" s="10"/>
      <c r="I622" s="10"/>
      <c r="J622" s="4"/>
      <c r="K622" s="11"/>
      <c r="L622" s="11"/>
      <c r="M622" s="5"/>
      <c r="N622" s="5"/>
      <c r="O622" s="2"/>
      <c r="P622" s="7"/>
      <c r="Q622" s="2"/>
      <c r="R622" s="2"/>
      <c r="S622" s="2"/>
      <c r="T622" s="2"/>
      <c r="U622" s="2"/>
      <c r="V622" s="2"/>
    </row>
    <row r="623" spans="1:22" ht="12.75" customHeight="1" x14ac:dyDescent="0.2">
      <c r="A623" s="10"/>
      <c r="B623" s="1"/>
      <c r="C623" s="1"/>
      <c r="D623" s="1"/>
      <c r="E623" s="2"/>
      <c r="F623" s="1"/>
      <c r="G623" s="10"/>
      <c r="H623" s="10"/>
      <c r="I623" s="10"/>
      <c r="J623" s="4"/>
      <c r="K623" s="11"/>
      <c r="L623" s="11"/>
      <c r="M623" s="5"/>
      <c r="N623" s="5"/>
      <c r="O623" s="2"/>
      <c r="P623" s="7"/>
      <c r="Q623" s="2"/>
      <c r="R623" s="2"/>
      <c r="S623" s="2"/>
      <c r="T623" s="2"/>
      <c r="U623" s="2"/>
      <c r="V623" s="2"/>
    </row>
    <row r="624" spans="1:22" ht="12.75" customHeight="1" x14ac:dyDescent="0.2">
      <c r="A624" s="10"/>
      <c r="B624" s="1"/>
      <c r="C624" s="1"/>
      <c r="D624" s="1"/>
      <c r="E624" s="2"/>
      <c r="F624" s="1"/>
      <c r="G624" s="10"/>
      <c r="H624" s="10"/>
      <c r="I624" s="10"/>
      <c r="J624" s="4"/>
      <c r="K624" s="11"/>
      <c r="L624" s="11"/>
      <c r="M624" s="5"/>
      <c r="N624" s="5"/>
      <c r="O624" s="2"/>
      <c r="P624" s="7"/>
      <c r="Q624" s="2"/>
      <c r="R624" s="2"/>
      <c r="S624" s="2"/>
      <c r="T624" s="2"/>
      <c r="U624" s="2"/>
      <c r="V624" s="2"/>
    </row>
    <row r="625" spans="1:22" ht="12.75" customHeight="1" x14ac:dyDescent="0.2">
      <c r="A625" s="10"/>
      <c r="B625" s="1"/>
      <c r="C625" s="1"/>
      <c r="D625" s="1"/>
      <c r="E625" s="2"/>
      <c r="F625" s="1"/>
      <c r="G625" s="10"/>
      <c r="H625" s="10"/>
      <c r="I625" s="10"/>
      <c r="J625" s="4"/>
      <c r="K625" s="11"/>
      <c r="L625" s="11"/>
      <c r="M625" s="5"/>
      <c r="N625" s="5"/>
      <c r="O625" s="2"/>
      <c r="P625" s="7"/>
      <c r="Q625" s="2"/>
      <c r="R625" s="2"/>
      <c r="S625" s="2"/>
      <c r="T625" s="2"/>
      <c r="U625" s="2"/>
      <c r="V625" s="2"/>
    </row>
    <row r="626" spans="1:22" ht="12.75" customHeight="1" x14ac:dyDescent="0.2">
      <c r="A626" s="10"/>
      <c r="B626" s="1"/>
      <c r="C626" s="1"/>
      <c r="D626" s="1"/>
      <c r="E626" s="2"/>
      <c r="F626" s="1"/>
      <c r="G626" s="10"/>
      <c r="H626" s="10"/>
      <c r="I626" s="10"/>
      <c r="J626" s="4"/>
      <c r="K626" s="11"/>
      <c r="L626" s="11"/>
      <c r="M626" s="5"/>
      <c r="N626" s="5"/>
      <c r="O626" s="2"/>
      <c r="P626" s="7"/>
      <c r="Q626" s="2"/>
      <c r="R626" s="2"/>
      <c r="S626" s="2"/>
      <c r="T626" s="2"/>
      <c r="U626" s="2"/>
      <c r="V626" s="2"/>
    </row>
    <row r="627" spans="1:22" ht="12.75" customHeight="1" x14ac:dyDescent="0.2">
      <c r="A627" s="10"/>
      <c r="B627" s="1"/>
      <c r="C627" s="1"/>
      <c r="D627" s="1"/>
      <c r="E627" s="2"/>
      <c r="F627" s="1"/>
      <c r="G627" s="10"/>
      <c r="H627" s="10"/>
      <c r="I627" s="10"/>
      <c r="J627" s="4"/>
      <c r="K627" s="11"/>
      <c r="L627" s="11"/>
      <c r="M627" s="5"/>
      <c r="N627" s="5"/>
      <c r="O627" s="2"/>
      <c r="P627" s="7"/>
      <c r="Q627" s="2"/>
      <c r="R627" s="2"/>
      <c r="S627" s="2"/>
      <c r="T627" s="2"/>
      <c r="U627" s="2"/>
      <c r="V627" s="2"/>
    </row>
    <row r="628" spans="1:22" ht="12.75" customHeight="1" x14ac:dyDescent="0.2">
      <c r="A628" s="10"/>
      <c r="B628" s="1"/>
      <c r="C628" s="1"/>
      <c r="D628" s="1"/>
      <c r="E628" s="2"/>
      <c r="F628" s="1"/>
      <c r="G628" s="10"/>
      <c r="H628" s="10"/>
      <c r="I628" s="10"/>
      <c r="J628" s="4"/>
      <c r="K628" s="11"/>
      <c r="L628" s="11"/>
      <c r="M628" s="5"/>
      <c r="N628" s="5"/>
      <c r="O628" s="2"/>
      <c r="P628" s="7"/>
      <c r="Q628" s="2"/>
      <c r="R628" s="2"/>
      <c r="S628" s="2"/>
      <c r="T628" s="2"/>
      <c r="U628" s="2"/>
      <c r="V628" s="2"/>
    </row>
    <row r="629" spans="1:22" ht="12.75" customHeight="1" x14ac:dyDescent="0.2">
      <c r="A629" s="10"/>
      <c r="B629" s="1"/>
      <c r="C629" s="1"/>
      <c r="D629" s="1"/>
      <c r="E629" s="2"/>
      <c r="F629" s="1"/>
      <c r="G629" s="10"/>
      <c r="H629" s="10"/>
      <c r="I629" s="10"/>
      <c r="J629" s="4"/>
      <c r="K629" s="11"/>
      <c r="L629" s="11"/>
      <c r="M629" s="5"/>
      <c r="N629" s="5"/>
      <c r="O629" s="2"/>
      <c r="P629" s="7"/>
      <c r="Q629" s="2"/>
      <c r="R629" s="2"/>
      <c r="S629" s="2"/>
      <c r="T629" s="2"/>
      <c r="U629" s="2"/>
      <c r="V629" s="2"/>
    </row>
    <row r="630" spans="1:22" ht="12.75" customHeight="1" x14ac:dyDescent="0.2">
      <c r="A630" s="10"/>
      <c r="B630" s="1"/>
      <c r="C630" s="1"/>
      <c r="D630" s="1"/>
      <c r="E630" s="2"/>
      <c r="F630" s="1"/>
      <c r="G630" s="10"/>
      <c r="H630" s="10"/>
      <c r="I630" s="10"/>
      <c r="J630" s="4"/>
      <c r="K630" s="11"/>
      <c r="L630" s="11"/>
      <c r="M630" s="5"/>
      <c r="N630" s="5"/>
      <c r="O630" s="2"/>
      <c r="P630" s="7"/>
      <c r="Q630" s="2"/>
      <c r="R630" s="2"/>
      <c r="S630" s="2"/>
      <c r="T630" s="2"/>
      <c r="U630" s="2"/>
      <c r="V630" s="2"/>
    </row>
    <row r="631" spans="1:22" ht="12.75" customHeight="1" x14ac:dyDescent="0.2">
      <c r="A631" s="10"/>
      <c r="B631" s="1"/>
      <c r="C631" s="1"/>
      <c r="D631" s="1"/>
      <c r="E631" s="2"/>
      <c r="F631" s="1"/>
      <c r="G631" s="10"/>
      <c r="H631" s="10"/>
      <c r="I631" s="10"/>
      <c r="J631" s="4"/>
      <c r="K631" s="11"/>
      <c r="L631" s="11"/>
      <c r="M631" s="5"/>
      <c r="N631" s="5"/>
      <c r="O631" s="2"/>
      <c r="P631" s="7"/>
      <c r="Q631" s="2"/>
      <c r="R631" s="2"/>
      <c r="S631" s="2"/>
      <c r="T631" s="2"/>
      <c r="U631" s="2"/>
      <c r="V631" s="2"/>
    </row>
    <row r="632" spans="1:22" ht="12.75" customHeight="1" x14ac:dyDescent="0.2">
      <c r="A632" s="10"/>
      <c r="B632" s="1"/>
      <c r="C632" s="1"/>
      <c r="D632" s="1"/>
      <c r="E632" s="2"/>
      <c r="F632" s="1"/>
      <c r="G632" s="10"/>
      <c r="H632" s="10"/>
      <c r="I632" s="10"/>
      <c r="J632" s="4"/>
      <c r="K632" s="11"/>
      <c r="L632" s="11"/>
      <c r="M632" s="5"/>
      <c r="N632" s="5"/>
      <c r="O632" s="2"/>
      <c r="P632" s="7"/>
      <c r="Q632" s="2"/>
      <c r="R632" s="2"/>
      <c r="S632" s="2"/>
      <c r="T632" s="2"/>
      <c r="U632" s="2"/>
      <c r="V632" s="2"/>
    </row>
    <row r="633" spans="1:22" ht="12.75" customHeight="1" x14ac:dyDescent="0.2">
      <c r="A633" s="10"/>
      <c r="B633" s="1"/>
      <c r="C633" s="1"/>
      <c r="D633" s="1"/>
      <c r="E633" s="2"/>
      <c r="F633" s="1"/>
      <c r="G633" s="10"/>
      <c r="H633" s="10"/>
      <c r="I633" s="10"/>
      <c r="J633" s="4"/>
      <c r="K633" s="11"/>
      <c r="L633" s="11"/>
      <c r="M633" s="5"/>
      <c r="N633" s="5"/>
      <c r="O633" s="2"/>
      <c r="P633" s="7"/>
      <c r="Q633" s="2"/>
      <c r="R633" s="2"/>
      <c r="S633" s="2"/>
      <c r="T633" s="2"/>
      <c r="U633" s="2"/>
      <c r="V633" s="2"/>
    </row>
    <row r="634" spans="1:22" ht="12.75" customHeight="1" x14ac:dyDescent="0.2">
      <c r="A634" s="10"/>
      <c r="B634" s="1"/>
      <c r="C634" s="1"/>
      <c r="D634" s="1"/>
      <c r="E634" s="2"/>
      <c r="F634" s="1"/>
      <c r="G634" s="10"/>
      <c r="H634" s="10"/>
      <c r="I634" s="10"/>
      <c r="J634" s="4"/>
      <c r="K634" s="11"/>
      <c r="L634" s="11"/>
      <c r="M634" s="5"/>
      <c r="N634" s="5"/>
      <c r="O634" s="2"/>
      <c r="P634" s="7"/>
      <c r="Q634" s="2"/>
      <c r="R634" s="2"/>
      <c r="S634" s="2"/>
      <c r="T634" s="2"/>
      <c r="U634" s="2"/>
      <c r="V634" s="2"/>
    </row>
    <row r="635" spans="1:22" ht="12.75" customHeight="1" x14ac:dyDescent="0.2">
      <c r="A635" s="10"/>
      <c r="B635" s="1"/>
      <c r="C635" s="1"/>
      <c r="D635" s="1"/>
      <c r="E635" s="2"/>
      <c r="F635" s="1"/>
      <c r="G635" s="10"/>
      <c r="H635" s="10"/>
      <c r="I635" s="10"/>
      <c r="J635" s="4"/>
      <c r="K635" s="11"/>
      <c r="L635" s="11"/>
      <c r="M635" s="5"/>
      <c r="N635" s="5"/>
      <c r="O635" s="2"/>
      <c r="P635" s="7"/>
      <c r="Q635" s="2"/>
      <c r="R635" s="2"/>
      <c r="S635" s="2"/>
      <c r="T635" s="2"/>
      <c r="U635" s="2"/>
      <c r="V635" s="2"/>
    </row>
    <row r="636" spans="1:22" ht="12.75" customHeight="1" x14ac:dyDescent="0.2">
      <c r="A636" s="10"/>
      <c r="B636" s="1"/>
      <c r="C636" s="1"/>
      <c r="D636" s="1"/>
      <c r="E636" s="2"/>
      <c r="F636" s="1"/>
      <c r="G636" s="10"/>
      <c r="H636" s="10"/>
      <c r="I636" s="10"/>
      <c r="J636" s="4"/>
      <c r="K636" s="11"/>
      <c r="L636" s="11"/>
      <c r="M636" s="5"/>
      <c r="N636" s="5"/>
      <c r="O636" s="2"/>
      <c r="P636" s="7"/>
      <c r="Q636" s="2"/>
      <c r="R636" s="2"/>
      <c r="S636" s="2"/>
      <c r="T636" s="2"/>
      <c r="U636" s="2"/>
      <c r="V636" s="2"/>
    </row>
    <row r="637" spans="1:22" ht="12.75" customHeight="1" x14ac:dyDescent="0.2">
      <c r="A637" s="10"/>
      <c r="B637" s="1"/>
      <c r="C637" s="1"/>
      <c r="D637" s="1"/>
      <c r="E637" s="2"/>
      <c r="F637" s="1"/>
      <c r="G637" s="10"/>
      <c r="H637" s="10"/>
      <c r="I637" s="10"/>
      <c r="J637" s="4"/>
      <c r="K637" s="11"/>
      <c r="L637" s="11"/>
      <c r="M637" s="5"/>
      <c r="N637" s="5"/>
      <c r="O637" s="2"/>
      <c r="P637" s="7"/>
      <c r="Q637" s="2"/>
      <c r="R637" s="2"/>
      <c r="S637" s="2"/>
      <c r="T637" s="2"/>
      <c r="U637" s="2"/>
      <c r="V637" s="2"/>
    </row>
    <row r="638" spans="1:22" ht="12.75" customHeight="1" x14ac:dyDescent="0.2">
      <c r="A638" s="10"/>
      <c r="B638" s="1"/>
      <c r="C638" s="1"/>
      <c r="D638" s="1"/>
      <c r="E638" s="2"/>
      <c r="F638" s="1"/>
      <c r="G638" s="10"/>
      <c r="H638" s="10"/>
      <c r="I638" s="10"/>
      <c r="J638" s="4"/>
      <c r="K638" s="11"/>
      <c r="L638" s="11"/>
      <c r="M638" s="5"/>
      <c r="N638" s="5"/>
      <c r="O638" s="2"/>
      <c r="P638" s="7"/>
      <c r="Q638" s="2"/>
      <c r="R638" s="2"/>
      <c r="S638" s="2"/>
      <c r="T638" s="2"/>
      <c r="U638" s="2"/>
      <c r="V638" s="2"/>
    </row>
    <row r="639" spans="1:22" ht="12.75" customHeight="1" x14ac:dyDescent="0.2">
      <c r="A639" s="10"/>
      <c r="B639" s="1"/>
      <c r="C639" s="1"/>
      <c r="D639" s="1"/>
      <c r="E639" s="2"/>
      <c r="F639" s="1"/>
      <c r="G639" s="10"/>
      <c r="H639" s="10"/>
      <c r="I639" s="10"/>
      <c r="J639" s="4"/>
      <c r="K639" s="11"/>
      <c r="L639" s="11"/>
      <c r="M639" s="5"/>
      <c r="N639" s="5"/>
      <c r="O639" s="2"/>
      <c r="P639" s="7"/>
      <c r="Q639" s="2"/>
      <c r="R639" s="2"/>
      <c r="S639" s="2"/>
      <c r="T639" s="2"/>
      <c r="U639" s="2"/>
      <c r="V639" s="2"/>
    </row>
    <row r="640" spans="1:22" ht="12.75" customHeight="1" x14ac:dyDescent="0.2">
      <c r="A640" s="10"/>
      <c r="B640" s="1"/>
      <c r="C640" s="1"/>
      <c r="D640" s="1"/>
      <c r="E640" s="2"/>
      <c r="F640" s="1"/>
      <c r="G640" s="10"/>
      <c r="H640" s="10"/>
      <c r="I640" s="10"/>
      <c r="J640" s="4"/>
      <c r="K640" s="11"/>
      <c r="L640" s="11"/>
      <c r="M640" s="5"/>
      <c r="N640" s="5"/>
      <c r="O640" s="2"/>
      <c r="P640" s="7"/>
      <c r="Q640" s="2"/>
      <c r="R640" s="2"/>
      <c r="S640" s="2"/>
      <c r="T640" s="2"/>
      <c r="U640" s="2"/>
      <c r="V640" s="2"/>
    </row>
    <row r="641" spans="1:22" ht="12.75" customHeight="1" x14ac:dyDescent="0.2">
      <c r="A641" s="10"/>
      <c r="B641" s="1"/>
      <c r="C641" s="1"/>
      <c r="D641" s="1"/>
      <c r="E641" s="2"/>
      <c r="F641" s="1"/>
      <c r="G641" s="10"/>
      <c r="H641" s="10"/>
      <c r="I641" s="10"/>
      <c r="J641" s="4"/>
      <c r="K641" s="11"/>
      <c r="L641" s="11"/>
      <c r="M641" s="5"/>
      <c r="N641" s="5"/>
      <c r="O641" s="2"/>
      <c r="P641" s="7"/>
      <c r="Q641" s="2"/>
      <c r="R641" s="2"/>
      <c r="S641" s="2"/>
      <c r="T641" s="2"/>
      <c r="U641" s="2"/>
      <c r="V641" s="2"/>
    </row>
    <row r="642" spans="1:22" ht="12.75" customHeight="1" x14ac:dyDescent="0.2">
      <c r="A642" s="10"/>
      <c r="B642" s="1"/>
      <c r="C642" s="1"/>
      <c r="D642" s="1"/>
      <c r="E642" s="2"/>
      <c r="F642" s="1"/>
      <c r="G642" s="10"/>
      <c r="H642" s="10"/>
      <c r="I642" s="10"/>
      <c r="J642" s="4"/>
      <c r="K642" s="11"/>
      <c r="L642" s="11"/>
      <c r="M642" s="5"/>
      <c r="N642" s="5"/>
      <c r="O642" s="2"/>
      <c r="P642" s="7"/>
      <c r="Q642" s="2"/>
      <c r="R642" s="2"/>
      <c r="S642" s="2"/>
      <c r="T642" s="2"/>
      <c r="U642" s="2"/>
      <c r="V642" s="2"/>
    </row>
    <row r="643" spans="1:22" ht="12.75" customHeight="1" x14ac:dyDescent="0.2">
      <c r="A643" s="10"/>
      <c r="B643" s="1"/>
      <c r="C643" s="1"/>
      <c r="D643" s="1"/>
      <c r="E643" s="2"/>
      <c r="F643" s="1"/>
      <c r="G643" s="10"/>
      <c r="H643" s="10"/>
      <c r="I643" s="10"/>
      <c r="J643" s="4"/>
      <c r="K643" s="11"/>
      <c r="L643" s="11"/>
      <c r="M643" s="5"/>
      <c r="N643" s="5"/>
      <c r="O643" s="2"/>
      <c r="P643" s="7"/>
      <c r="Q643" s="2"/>
      <c r="R643" s="2"/>
      <c r="S643" s="2"/>
      <c r="T643" s="2"/>
      <c r="U643" s="2"/>
      <c r="V643" s="2"/>
    </row>
    <row r="644" spans="1:22" ht="12.75" customHeight="1" x14ac:dyDescent="0.2">
      <c r="A644" s="10"/>
      <c r="B644" s="1"/>
      <c r="C644" s="1"/>
      <c r="D644" s="1"/>
      <c r="E644" s="2"/>
      <c r="F644" s="1"/>
      <c r="G644" s="10"/>
      <c r="H644" s="10"/>
      <c r="I644" s="10"/>
      <c r="J644" s="4"/>
      <c r="K644" s="11"/>
      <c r="L644" s="11"/>
      <c r="M644" s="5"/>
      <c r="N644" s="5"/>
      <c r="O644" s="2"/>
      <c r="P644" s="7"/>
      <c r="Q644" s="2"/>
      <c r="R644" s="2"/>
      <c r="S644" s="2"/>
      <c r="T644" s="2"/>
      <c r="U644" s="2"/>
      <c r="V644" s="2"/>
    </row>
    <row r="645" spans="1:22" ht="12.75" customHeight="1" x14ac:dyDescent="0.2">
      <c r="A645" s="10"/>
      <c r="B645" s="1"/>
      <c r="C645" s="1"/>
      <c r="D645" s="1"/>
      <c r="E645" s="2"/>
      <c r="F645" s="1"/>
      <c r="G645" s="10"/>
      <c r="H645" s="10"/>
      <c r="I645" s="10"/>
      <c r="J645" s="4"/>
      <c r="K645" s="11"/>
      <c r="L645" s="11"/>
      <c r="M645" s="5"/>
      <c r="N645" s="5"/>
      <c r="O645" s="2"/>
      <c r="P645" s="7"/>
      <c r="Q645" s="2"/>
      <c r="R645" s="2"/>
      <c r="S645" s="2"/>
      <c r="T645" s="2"/>
      <c r="U645" s="2"/>
      <c r="V645" s="2"/>
    </row>
    <row r="646" spans="1:22" ht="12.75" customHeight="1" x14ac:dyDescent="0.2">
      <c r="A646" s="10"/>
      <c r="B646" s="1"/>
      <c r="C646" s="1"/>
      <c r="D646" s="1"/>
      <c r="E646" s="2"/>
      <c r="F646" s="1"/>
      <c r="G646" s="10"/>
      <c r="H646" s="10"/>
      <c r="I646" s="10"/>
      <c r="J646" s="4"/>
      <c r="K646" s="11"/>
      <c r="L646" s="11"/>
      <c r="M646" s="5"/>
      <c r="N646" s="5"/>
      <c r="O646" s="2"/>
      <c r="P646" s="7"/>
      <c r="Q646" s="2"/>
      <c r="R646" s="2"/>
      <c r="S646" s="2"/>
      <c r="T646" s="2"/>
      <c r="U646" s="2"/>
      <c r="V646" s="2"/>
    </row>
    <row r="647" spans="1:22" ht="12.75" customHeight="1" x14ac:dyDescent="0.2">
      <c r="A647" s="10"/>
      <c r="B647" s="1"/>
      <c r="C647" s="1"/>
      <c r="D647" s="1"/>
      <c r="E647" s="2"/>
      <c r="F647" s="1"/>
      <c r="G647" s="10"/>
      <c r="H647" s="10"/>
      <c r="I647" s="10"/>
      <c r="J647" s="4"/>
      <c r="K647" s="11"/>
      <c r="L647" s="11"/>
      <c r="M647" s="5"/>
      <c r="N647" s="5"/>
      <c r="O647" s="2"/>
      <c r="P647" s="7"/>
      <c r="Q647" s="2"/>
      <c r="R647" s="2"/>
      <c r="S647" s="2"/>
      <c r="T647" s="2"/>
      <c r="U647" s="2"/>
      <c r="V647" s="2"/>
    </row>
    <row r="648" spans="1:22" ht="12.75" customHeight="1" x14ac:dyDescent="0.2">
      <c r="A648" s="10"/>
      <c r="B648" s="1"/>
      <c r="C648" s="1"/>
      <c r="D648" s="1"/>
      <c r="E648" s="2"/>
      <c r="F648" s="1"/>
      <c r="G648" s="10"/>
      <c r="H648" s="10"/>
      <c r="I648" s="10"/>
      <c r="J648" s="4"/>
      <c r="K648" s="11"/>
      <c r="L648" s="11"/>
      <c r="M648" s="5"/>
      <c r="N648" s="5"/>
      <c r="O648" s="2"/>
      <c r="P648" s="7"/>
      <c r="Q648" s="2"/>
      <c r="R648" s="2"/>
      <c r="S648" s="2"/>
      <c r="T648" s="2"/>
      <c r="U648" s="2"/>
      <c r="V648" s="2"/>
    </row>
    <row r="649" spans="1:22" ht="12.75" customHeight="1" x14ac:dyDescent="0.2">
      <c r="A649" s="10"/>
      <c r="B649" s="1"/>
      <c r="C649" s="1"/>
      <c r="D649" s="1"/>
      <c r="E649" s="2"/>
      <c r="F649" s="1"/>
      <c r="G649" s="10"/>
      <c r="H649" s="10"/>
      <c r="I649" s="10"/>
      <c r="J649" s="4"/>
      <c r="K649" s="11"/>
      <c r="L649" s="11"/>
      <c r="M649" s="5"/>
      <c r="N649" s="5"/>
      <c r="O649" s="2"/>
      <c r="P649" s="7"/>
      <c r="Q649" s="2"/>
      <c r="R649" s="2"/>
      <c r="S649" s="2"/>
      <c r="T649" s="2"/>
      <c r="U649" s="2"/>
      <c r="V649" s="2"/>
    </row>
    <row r="650" spans="1:22" ht="12.75" customHeight="1" x14ac:dyDescent="0.2">
      <c r="A650" s="10"/>
      <c r="B650" s="1"/>
      <c r="C650" s="1"/>
      <c r="D650" s="1"/>
      <c r="E650" s="2"/>
      <c r="F650" s="1"/>
      <c r="G650" s="10"/>
      <c r="H650" s="10"/>
      <c r="I650" s="10"/>
      <c r="J650" s="4"/>
      <c r="K650" s="11"/>
      <c r="L650" s="11"/>
      <c r="M650" s="5"/>
      <c r="N650" s="5"/>
      <c r="O650" s="2"/>
      <c r="P650" s="7"/>
      <c r="Q650" s="2"/>
      <c r="R650" s="2"/>
      <c r="S650" s="2"/>
      <c r="T650" s="2"/>
      <c r="U650" s="2"/>
      <c r="V650" s="2"/>
    </row>
    <row r="651" spans="1:22" ht="12.75" customHeight="1" x14ac:dyDescent="0.2">
      <c r="A651" s="10"/>
      <c r="B651" s="1"/>
      <c r="C651" s="1"/>
      <c r="D651" s="1"/>
      <c r="E651" s="2"/>
      <c r="F651" s="1"/>
      <c r="G651" s="10"/>
      <c r="H651" s="10"/>
      <c r="I651" s="10"/>
      <c r="J651" s="4"/>
      <c r="K651" s="11"/>
      <c r="L651" s="11"/>
      <c r="M651" s="5"/>
      <c r="N651" s="5"/>
      <c r="O651" s="2"/>
      <c r="P651" s="7"/>
      <c r="Q651" s="2"/>
      <c r="R651" s="2"/>
      <c r="S651" s="2"/>
      <c r="T651" s="2"/>
      <c r="U651" s="2"/>
      <c r="V651" s="2"/>
    </row>
    <row r="652" spans="1:22" ht="12.75" customHeight="1" x14ac:dyDescent="0.2">
      <c r="A652" s="10"/>
      <c r="B652" s="1"/>
      <c r="C652" s="1"/>
      <c r="D652" s="1"/>
      <c r="E652" s="2"/>
      <c r="F652" s="1"/>
      <c r="G652" s="10"/>
      <c r="H652" s="10"/>
      <c r="I652" s="10"/>
      <c r="J652" s="4"/>
      <c r="K652" s="11"/>
      <c r="L652" s="11"/>
      <c r="M652" s="5"/>
      <c r="N652" s="5"/>
      <c r="O652" s="2"/>
      <c r="P652" s="7"/>
      <c r="Q652" s="2"/>
      <c r="R652" s="2"/>
      <c r="S652" s="2"/>
      <c r="T652" s="2"/>
      <c r="U652" s="2"/>
      <c r="V652" s="2"/>
    </row>
    <row r="653" spans="1:22" ht="12.75" customHeight="1" x14ac:dyDescent="0.2">
      <c r="A653" s="10"/>
      <c r="B653" s="1"/>
      <c r="C653" s="1"/>
      <c r="D653" s="1"/>
      <c r="E653" s="2"/>
      <c r="F653" s="1"/>
      <c r="G653" s="10"/>
      <c r="H653" s="10"/>
      <c r="I653" s="10"/>
      <c r="J653" s="4"/>
      <c r="K653" s="11"/>
      <c r="L653" s="11"/>
      <c r="M653" s="5"/>
      <c r="N653" s="5"/>
      <c r="O653" s="2"/>
      <c r="P653" s="7"/>
      <c r="Q653" s="2"/>
      <c r="R653" s="2"/>
      <c r="S653" s="2"/>
      <c r="T653" s="2"/>
      <c r="U653" s="2"/>
      <c r="V653" s="2"/>
    </row>
    <row r="654" spans="1:22" ht="12.75" customHeight="1" x14ac:dyDescent="0.2">
      <c r="A654" s="10"/>
      <c r="B654" s="1"/>
      <c r="C654" s="1"/>
      <c r="D654" s="1"/>
      <c r="E654" s="2"/>
      <c r="F654" s="1"/>
      <c r="G654" s="10"/>
      <c r="H654" s="10"/>
      <c r="I654" s="10"/>
      <c r="J654" s="4"/>
      <c r="K654" s="11"/>
      <c r="L654" s="11"/>
      <c r="M654" s="5"/>
      <c r="N654" s="5"/>
      <c r="O654" s="2"/>
      <c r="P654" s="7"/>
      <c r="Q654" s="2"/>
      <c r="R654" s="2"/>
      <c r="S654" s="2"/>
      <c r="T654" s="2"/>
      <c r="U654" s="2"/>
      <c r="V654" s="2"/>
    </row>
    <row r="655" spans="1:22" ht="12.75" customHeight="1" x14ac:dyDescent="0.2">
      <c r="A655" s="10"/>
      <c r="B655" s="1"/>
      <c r="C655" s="1"/>
      <c r="D655" s="1"/>
      <c r="E655" s="2"/>
      <c r="F655" s="1"/>
      <c r="G655" s="10"/>
      <c r="H655" s="10"/>
      <c r="I655" s="10"/>
      <c r="J655" s="4"/>
      <c r="K655" s="11"/>
      <c r="L655" s="11"/>
      <c r="M655" s="5"/>
      <c r="N655" s="5"/>
      <c r="O655" s="2"/>
      <c r="P655" s="7"/>
      <c r="Q655" s="2"/>
      <c r="R655" s="2"/>
      <c r="S655" s="2"/>
      <c r="T655" s="2"/>
      <c r="U655" s="2"/>
      <c r="V655" s="2"/>
    </row>
    <row r="656" spans="1:22" ht="12.75" customHeight="1" x14ac:dyDescent="0.2">
      <c r="A656" s="10"/>
      <c r="B656" s="1"/>
      <c r="C656" s="1"/>
      <c r="D656" s="1"/>
      <c r="E656" s="2"/>
      <c r="F656" s="1"/>
      <c r="G656" s="10"/>
      <c r="H656" s="10"/>
      <c r="I656" s="10"/>
      <c r="J656" s="4"/>
      <c r="K656" s="11"/>
      <c r="L656" s="11"/>
      <c r="M656" s="5"/>
      <c r="N656" s="5"/>
      <c r="O656" s="2"/>
      <c r="P656" s="7"/>
      <c r="Q656" s="2"/>
      <c r="R656" s="2"/>
      <c r="S656" s="2"/>
      <c r="T656" s="2"/>
      <c r="U656" s="2"/>
      <c r="V656" s="2"/>
    </row>
    <row r="657" spans="1:22" ht="12.75" customHeight="1" x14ac:dyDescent="0.2">
      <c r="A657" s="10"/>
      <c r="B657" s="1"/>
      <c r="C657" s="1"/>
      <c r="D657" s="1"/>
      <c r="E657" s="2"/>
      <c r="F657" s="1"/>
      <c r="G657" s="10"/>
      <c r="H657" s="10"/>
      <c r="I657" s="10"/>
      <c r="J657" s="4"/>
      <c r="K657" s="11"/>
      <c r="L657" s="11"/>
      <c r="M657" s="5"/>
      <c r="N657" s="5"/>
      <c r="O657" s="2"/>
      <c r="P657" s="7"/>
      <c r="Q657" s="2"/>
      <c r="R657" s="2"/>
      <c r="S657" s="2"/>
      <c r="T657" s="2"/>
      <c r="U657" s="2"/>
      <c r="V657" s="2"/>
    </row>
    <row r="658" spans="1:22" ht="12.75" customHeight="1" x14ac:dyDescent="0.2">
      <c r="A658" s="10"/>
      <c r="B658" s="1"/>
      <c r="C658" s="1"/>
      <c r="D658" s="1"/>
      <c r="E658" s="2"/>
      <c r="F658" s="1"/>
      <c r="G658" s="10"/>
      <c r="H658" s="10"/>
      <c r="I658" s="10"/>
      <c r="J658" s="4"/>
      <c r="K658" s="11"/>
      <c r="L658" s="11"/>
      <c r="M658" s="5"/>
      <c r="N658" s="5"/>
      <c r="O658" s="2"/>
      <c r="P658" s="7"/>
      <c r="Q658" s="2"/>
      <c r="R658" s="2"/>
      <c r="S658" s="2"/>
      <c r="T658" s="2"/>
      <c r="U658" s="2"/>
      <c r="V658" s="2"/>
    </row>
    <row r="659" spans="1:22" ht="12.75" customHeight="1" x14ac:dyDescent="0.2">
      <c r="A659" s="10"/>
      <c r="B659" s="1"/>
      <c r="C659" s="1"/>
      <c r="D659" s="1"/>
      <c r="E659" s="2"/>
      <c r="F659" s="1"/>
      <c r="G659" s="10"/>
      <c r="H659" s="10"/>
      <c r="I659" s="10"/>
      <c r="J659" s="4"/>
      <c r="K659" s="11"/>
      <c r="L659" s="11"/>
      <c r="M659" s="5"/>
      <c r="N659" s="5"/>
      <c r="O659" s="2"/>
      <c r="P659" s="7"/>
      <c r="Q659" s="2"/>
      <c r="R659" s="2"/>
      <c r="S659" s="2"/>
      <c r="T659" s="2"/>
      <c r="U659" s="2"/>
      <c r="V659" s="2"/>
    </row>
    <row r="660" spans="1:22" ht="12.75" customHeight="1" x14ac:dyDescent="0.2">
      <c r="A660" s="10"/>
      <c r="B660" s="1"/>
      <c r="C660" s="1"/>
      <c r="D660" s="1"/>
      <c r="E660" s="2"/>
      <c r="F660" s="1"/>
      <c r="G660" s="10"/>
      <c r="H660" s="10"/>
      <c r="I660" s="10"/>
      <c r="J660" s="4"/>
      <c r="K660" s="11"/>
      <c r="L660" s="11"/>
      <c r="M660" s="5"/>
      <c r="N660" s="5"/>
      <c r="O660" s="2"/>
      <c r="P660" s="7"/>
      <c r="Q660" s="2"/>
      <c r="R660" s="2"/>
      <c r="S660" s="2"/>
      <c r="T660" s="2"/>
      <c r="U660" s="2"/>
      <c r="V660" s="2"/>
    </row>
    <row r="661" spans="1:22" ht="12.75" customHeight="1" x14ac:dyDescent="0.2">
      <c r="A661" s="10"/>
      <c r="B661" s="1"/>
      <c r="C661" s="1"/>
      <c r="D661" s="1"/>
      <c r="E661" s="2"/>
      <c r="F661" s="1"/>
      <c r="G661" s="10"/>
      <c r="H661" s="10"/>
      <c r="I661" s="10"/>
      <c r="J661" s="4"/>
      <c r="K661" s="11"/>
      <c r="L661" s="11"/>
      <c r="M661" s="5"/>
      <c r="N661" s="5"/>
      <c r="O661" s="2"/>
      <c r="P661" s="7"/>
      <c r="Q661" s="2"/>
      <c r="R661" s="2"/>
      <c r="S661" s="2"/>
      <c r="T661" s="2"/>
      <c r="U661" s="2"/>
      <c r="V661" s="2"/>
    </row>
    <row r="662" spans="1:22" ht="12.75" customHeight="1" x14ac:dyDescent="0.2">
      <c r="A662" s="10"/>
      <c r="B662" s="1"/>
      <c r="C662" s="1"/>
      <c r="D662" s="1"/>
      <c r="E662" s="2"/>
      <c r="F662" s="1"/>
      <c r="G662" s="10"/>
      <c r="H662" s="10"/>
      <c r="I662" s="10"/>
      <c r="J662" s="4"/>
      <c r="K662" s="11"/>
      <c r="L662" s="11"/>
      <c r="M662" s="5"/>
      <c r="N662" s="5"/>
      <c r="O662" s="2"/>
      <c r="P662" s="7"/>
      <c r="Q662" s="2"/>
      <c r="R662" s="2"/>
      <c r="S662" s="2"/>
      <c r="T662" s="2"/>
      <c r="U662" s="2"/>
      <c r="V662" s="2"/>
    </row>
    <row r="663" spans="1:22" ht="12.75" customHeight="1" x14ac:dyDescent="0.2">
      <c r="A663" s="10"/>
      <c r="B663" s="1"/>
      <c r="C663" s="1"/>
      <c r="D663" s="1"/>
      <c r="E663" s="2"/>
      <c r="F663" s="1"/>
      <c r="G663" s="10"/>
      <c r="H663" s="10"/>
      <c r="I663" s="10"/>
      <c r="J663" s="4"/>
      <c r="K663" s="11"/>
      <c r="L663" s="11"/>
      <c r="M663" s="5"/>
      <c r="N663" s="5"/>
      <c r="O663" s="2"/>
      <c r="P663" s="7"/>
      <c r="Q663" s="2"/>
      <c r="R663" s="2"/>
      <c r="S663" s="2"/>
      <c r="T663" s="2"/>
      <c r="U663" s="2"/>
      <c r="V663" s="2"/>
    </row>
    <row r="664" spans="1:22" ht="12.75" customHeight="1" x14ac:dyDescent="0.2">
      <c r="A664" s="10"/>
      <c r="B664" s="1"/>
      <c r="C664" s="1"/>
      <c r="D664" s="1"/>
      <c r="E664" s="2"/>
      <c r="F664" s="1"/>
      <c r="G664" s="10"/>
      <c r="H664" s="10"/>
      <c r="I664" s="10"/>
      <c r="J664" s="4"/>
      <c r="K664" s="11"/>
      <c r="L664" s="11"/>
      <c r="M664" s="5"/>
      <c r="N664" s="5"/>
      <c r="O664" s="2"/>
      <c r="P664" s="7"/>
      <c r="Q664" s="2"/>
      <c r="R664" s="2"/>
      <c r="S664" s="2"/>
      <c r="T664" s="2"/>
      <c r="U664" s="2"/>
      <c r="V664" s="2"/>
    </row>
    <row r="665" spans="1:22" ht="12.75" customHeight="1" x14ac:dyDescent="0.2">
      <c r="A665" s="10"/>
      <c r="B665" s="1"/>
      <c r="C665" s="1"/>
      <c r="D665" s="1"/>
      <c r="E665" s="2"/>
      <c r="F665" s="1"/>
      <c r="G665" s="10"/>
      <c r="H665" s="10"/>
      <c r="I665" s="10"/>
      <c r="J665" s="4"/>
      <c r="K665" s="11"/>
      <c r="L665" s="11"/>
      <c r="M665" s="5"/>
      <c r="N665" s="5"/>
      <c r="O665" s="2"/>
      <c r="P665" s="7"/>
      <c r="Q665" s="2"/>
      <c r="R665" s="2"/>
      <c r="S665" s="2"/>
      <c r="T665" s="2"/>
      <c r="U665" s="2"/>
      <c r="V665" s="2"/>
    </row>
    <row r="666" spans="1:22" ht="12.75" customHeight="1" x14ac:dyDescent="0.2">
      <c r="A666" s="10"/>
      <c r="B666" s="1"/>
      <c r="C666" s="1"/>
      <c r="D666" s="1"/>
      <c r="E666" s="2"/>
      <c r="F666" s="1"/>
      <c r="G666" s="10"/>
      <c r="H666" s="10"/>
      <c r="I666" s="10"/>
      <c r="J666" s="4"/>
      <c r="K666" s="11"/>
      <c r="L666" s="11"/>
      <c r="M666" s="5"/>
      <c r="N666" s="5"/>
      <c r="O666" s="2"/>
      <c r="P666" s="7"/>
      <c r="Q666" s="2"/>
      <c r="R666" s="2"/>
      <c r="S666" s="2"/>
      <c r="T666" s="2"/>
      <c r="U666" s="2"/>
      <c r="V666" s="2"/>
    </row>
    <row r="667" spans="1:22" ht="12.75" customHeight="1" x14ac:dyDescent="0.2">
      <c r="A667" s="10"/>
      <c r="B667" s="1"/>
      <c r="C667" s="1"/>
      <c r="D667" s="1"/>
      <c r="E667" s="2"/>
      <c r="F667" s="1"/>
      <c r="G667" s="10"/>
      <c r="H667" s="10"/>
      <c r="I667" s="10"/>
      <c r="J667" s="4"/>
      <c r="K667" s="11"/>
      <c r="L667" s="11"/>
      <c r="M667" s="5"/>
      <c r="N667" s="5"/>
      <c r="O667" s="2"/>
      <c r="P667" s="7"/>
      <c r="Q667" s="2"/>
      <c r="R667" s="2"/>
      <c r="S667" s="2"/>
      <c r="T667" s="2"/>
      <c r="U667" s="2"/>
      <c r="V667" s="2"/>
    </row>
    <row r="668" spans="1:22" ht="12.75" customHeight="1" x14ac:dyDescent="0.2">
      <c r="A668" s="10"/>
      <c r="B668" s="1"/>
      <c r="C668" s="1"/>
      <c r="D668" s="1"/>
      <c r="E668" s="2"/>
      <c r="F668" s="1"/>
      <c r="G668" s="10"/>
      <c r="H668" s="10"/>
      <c r="I668" s="10"/>
      <c r="J668" s="4"/>
      <c r="K668" s="11"/>
      <c r="L668" s="11"/>
      <c r="M668" s="5"/>
      <c r="N668" s="5"/>
      <c r="O668" s="2"/>
      <c r="P668" s="7"/>
      <c r="Q668" s="2"/>
      <c r="R668" s="2"/>
      <c r="S668" s="2"/>
      <c r="T668" s="2"/>
      <c r="U668" s="2"/>
      <c r="V668" s="2"/>
    </row>
    <row r="669" spans="1:22" ht="12.75" customHeight="1" x14ac:dyDescent="0.2">
      <c r="A669" s="10"/>
      <c r="B669" s="1"/>
      <c r="C669" s="1"/>
      <c r="D669" s="1"/>
      <c r="E669" s="2"/>
      <c r="F669" s="1"/>
      <c r="G669" s="10"/>
      <c r="H669" s="10"/>
      <c r="I669" s="10"/>
      <c r="J669" s="4"/>
      <c r="K669" s="11"/>
      <c r="L669" s="11"/>
      <c r="M669" s="5"/>
      <c r="N669" s="5"/>
      <c r="O669" s="2"/>
      <c r="P669" s="7"/>
      <c r="Q669" s="2"/>
      <c r="R669" s="2"/>
      <c r="S669" s="2"/>
      <c r="T669" s="2"/>
      <c r="U669" s="2"/>
      <c r="V669" s="2"/>
    </row>
    <row r="670" spans="1:22" ht="12.75" customHeight="1" x14ac:dyDescent="0.2">
      <c r="A670" s="10"/>
      <c r="B670" s="1"/>
      <c r="C670" s="1"/>
      <c r="D670" s="1"/>
      <c r="E670" s="2"/>
      <c r="F670" s="1"/>
      <c r="G670" s="10"/>
      <c r="H670" s="10"/>
      <c r="I670" s="10"/>
      <c r="J670" s="4"/>
      <c r="K670" s="11"/>
      <c r="L670" s="11"/>
      <c r="M670" s="5"/>
      <c r="N670" s="5"/>
      <c r="O670" s="2"/>
      <c r="P670" s="7"/>
      <c r="Q670" s="2"/>
      <c r="R670" s="2"/>
      <c r="S670" s="2"/>
      <c r="T670" s="2"/>
      <c r="U670" s="2"/>
      <c r="V670" s="2"/>
    </row>
    <row r="671" spans="1:22" ht="12.75" customHeight="1" x14ac:dyDescent="0.2">
      <c r="A671" s="10"/>
      <c r="B671" s="1"/>
      <c r="C671" s="1"/>
      <c r="D671" s="1"/>
      <c r="E671" s="2"/>
      <c r="F671" s="1"/>
      <c r="G671" s="10"/>
      <c r="H671" s="10"/>
      <c r="I671" s="10"/>
      <c r="J671" s="4"/>
      <c r="K671" s="11"/>
      <c r="L671" s="11"/>
      <c r="M671" s="5"/>
      <c r="N671" s="5"/>
      <c r="O671" s="2"/>
      <c r="P671" s="7"/>
      <c r="Q671" s="2"/>
      <c r="R671" s="2"/>
      <c r="S671" s="2"/>
      <c r="T671" s="2"/>
      <c r="U671" s="2"/>
      <c r="V671" s="2"/>
    </row>
    <row r="672" spans="1:22" ht="12.75" customHeight="1" x14ac:dyDescent="0.2">
      <c r="A672" s="10"/>
      <c r="B672" s="1"/>
      <c r="C672" s="1"/>
      <c r="D672" s="1"/>
      <c r="E672" s="2"/>
      <c r="F672" s="1"/>
      <c r="G672" s="10"/>
      <c r="H672" s="10"/>
      <c r="I672" s="10"/>
      <c r="J672" s="4"/>
      <c r="K672" s="11"/>
      <c r="L672" s="11"/>
      <c r="M672" s="5"/>
      <c r="N672" s="5"/>
      <c r="O672" s="2"/>
      <c r="P672" s="7"/>
      <c r="Q672" s="2"/>
      <c r="R672" s="2"/>
      <c r="S672" s="2"/>
      <c r="T672" s="2"/>
      <c r="U672" s="2"/>
      <c r="V672" s="2"/>
    </row>
    <row r="673" spans="1:22" ht="12.75" customHeight="1" x14ac:dyDescent="0.2">
      <c r="A673" s="10"/>
      <c r="B673" s="1"/>
      <c r="C673" s="1"/>
      <c r="D673" s="1"/>
      <c r="E673" s="2"/>
      <c r="F673" s="1"/>
      <c r="G673" s="10"/>
      <c r="H673" s="10"/>
      <c r="I673" s="10"/>
      <c r="J673" s="4"/>
      <c r="K673" s="11"/>
      <c r="L673" s="11"/>
      <c r="M673" s="5"/>
      <c r="N673" s="5"/>
      <c r="O673" s="2"/>
      <c r="P673" s="7"/>
      <c r="Q673" s="2"/>
      <c r="R673" s="2"/>
      <c r="S673" s="2"/>
      <c r="T673" s="2"/>
      <c r="U673" s="2"/>
      <c r="V673" s="2"/>
    </row>
    <row r="674" spans="1:22" ht="12.75" customHeight="1" x14ac:dyDescent="0.2">
      <c r="A674" s="10"/>
      <c r="B674" s="1"/>
      <c r="C674" s="1"/>
      <c r="D674" s="1"/>
      <c r="E674" s="2"/>
      <c r="F674" s="1"/>
      <c r="G674" s="10"/>
      <c r="H674" s="10"/>
      <c r="I674" s="10"/>
      <c r="J674" s="4"/>
      <c r="K674" s="11"/>
      <c r="L674" s="11"/>
      <c r="M674" s="5"/>
      <c r="N674" s="5"/>
      <c r="O674" s="2"/>
      <c r="P674" s="7"/>
      <c r="Q674" s="2"/>
      <c r="R674" s="2"/>
      <c r="S674" s="2"/>
      <c r="T674" s="2"/>
      <c r="U674" s="2"/>
      <c r="V674" s="2"/>
    </row>
    <row r="675" spans="1:22" ht="12.75" customHeight="1" x14ac:dyDescent="0.2">
      <c r="A675" s="10"/>
      <c r="B675" s="1"/>
      <c r="C675" s="1"/>
      <c r="D675" s="1"/>
      <c r="E675" s="2"/>
      <c r="F675" s="1"/>
      <c r="G675" s="10"/>
      <c r="H675" s="10"/>
      <c r="I675" s="10"/>
      <c r="J675" s="4"/>
      <c r="K675" s="11"/>
      <c r="L675" s="11"/>
      <c r="M675" s="5"/>
      <c r="N675" s="5"/>
      <c r="O675" s="2"/>
      <c r="P675" s="7"/>
      <c r="Q675" s="2"/>
      <c r="R675" s="2"/>
      <c r="S675" s="2"/>
      <c r="T675" s="2"/>
      <c r="U675" s="2"/>
      <c r="V675" s="2"/>
    </row>
    <row r="676" spans="1:22" ht="12.75" customHeight="1" x14ac:dyDescent="0.2">
      <c r="A676" s="10"/>
      <c r="B676" s="1"/>
      <c r="C676" s="1"/>
      <c r="D676" s="1"/>
      <c r="E676" s="2"/>
      <c r="F676" s="1"/>
      <c r="G676" s="10"/>
      <c r="H676" s="10"/>
      <c r="I676" s="10"/>
      <c r="J676" s="4"/>
      <c r="K676" s="11"/>
      <c r="L676" s="11"/>
      <c r="M676" s="5"/>
      <c r="N676" s="5"/>
      <c r="O676" s="2"/>
      <c r="P676" s="7"/>
      <c r="Q676" s="2"/>
      <c r="R676" s="2"/>
      <c r="S676" s="2"/>
      <c r="T676" s="2"/>
      <c r="U676" s="2"/>
      <c r="V676" s="2"/>
    </row>
    <row r="677" spans="1:22" ht="12.75" customHeight="1" x14ac:dyDescent="0.2">
      <c r="A677" s="10"/>
      <c r="B677" s="1"/>
      <c r="C677" s="1"/>
      <c r="D677" s="1"/>
      <c r="E677" s="2"/>
      <c r="F677" s="1"/>
      <c r="G677" s="10"/>
      <c r="H677" s="10"/>
      <c r="I677" s="10"/>
      <c r="J677" s="4"/>
      <c r="K677" s="11"/>
      <c r="L677" s="11"/>
      <c r="M677" s="5"/>
      <c r="N677" s="5"/>
      <c r="O677" s="2"/>
      <c r="P677" s="7"/>
      <c r="Q677" s="2"/>
      <c r="R677" s="2"/>
      <c r="S677" s="2"/>
      <c r="T677" s="2"/>
      <c r="U677" s="2"/>
      <c r="V677" s="2"/>
    </row>
    <row r="678" spans="1:22" ht="12.75" customHeight="1" x14ac:dyDescent="0.2">
      <c r="A678" s="10"/>
      <c r="B678" s="1"/>
      <c r="C678" s="1"/>
      <c r="D678" s="1"/>
      <c r="E678" s="2"/>
      <c r="F678" s="1"/>
      <c r="G678" s="10"/>
      <c r="H678" s="10"/>
      <c r="I678" s="10"/>
      <c r="J678" s="4"/>
      <c r="K678" s="11"/>
      <c r="L678" s="11"/>
      <c r="M678" s="5"/>
      <c r="N678" s="5"/>
      <c r="O678" s="2"/>
      <c r="P678" s="7"/>
      <c r="Q678" s="2"/>
      <c r="R678" s="2"/>
      <c r="S678" s="2"/>
      <c r="T678" s="2"/>
      <c r="U678" s="2"/>
      <c r="V678" s="2"/>
    </row>
    <row r="679" spans="1:22" ht="12.75" customHeight="1" x14ac:dyDescent="0.2">
      <c r="A679" s="10"/>
      <c r="B679" s="1"/>
      <c r="C679" s="1"/>
      <c r="D679" s="1"/>
      <c r="E679" s="2"/>
      <c r="F679" s="1"/>
      <c r="G679" s="10"/>
      <c r="H679" s="10"/>
      <c r="I679" s="10"/>
      <c r="J679" s="4"/>
      <c r="K679" s="11"/>
      <c r="L679" s="11"/>
      <c r="M679" s="5"/>
      <c r="N679" s="5"/>
      <c r="O679" s="2"/>
      <c r="P679" s="7"/>
      <c r="Q679" s="2"/>
      <c r="R679" s="2"/>
      <c r="S679" s="2"/>
      <c r="T679" s="2"/>
      <c r="U679" s="2"/>
      <c r="V679" s="2"/>
    </row>
    <row r="680" spans="1:22" ht="12.75" customHeight="1" x14ac:dyDescent="0.2">
      <c r="A680" s="10"/>
      <c r="B680" s="1"/>
      <c r="C680" s="1"/>
      <c r="D680" s="1"/>
      <c r="E680" s="2"/>
      <c r="F680" s="1"/>
      <c r="G680" s="10"/>
      <c r="H680" s="10"/>
      <c r="I680" s="10"/>
      <c r="J680" s="4"/>
      <c r="K680" s="11"/>
      <c r="L680" s="11"/>
      <c r="M680" s="5"/>
      <c r="N680" s="5"/>
      <c r="O680" s="2"/>
      <c r="P680" s="7"/>
      <c r="Q680" s="2"/>
      <c r="R680" s="2"/>
      <c r="S680" s="2"/>
      <c r="T680" s="2"/>
      <c r="U680" s="2"/>
      <c r="V680" s="2"/>
    </row>
    <row r="681" spans="1:22" ht="12.75" customHeight="1" x14ac:dyDescent="0.2">
      <c r="A681" s="10"/>
      <c r="B681" s="1"/>
      <c r="C681" s="1"/>
      <c r="D681" s="1"/>
      <c r="E681" s="2"/>
      <c r="F681" s="1"/>
      <c r="G681" s="10"/>
      <c r="H681" s="10"/>
      <c r="I681" s="10"/>
      <c r="J681" s="4"/>
      <c r="K681" s="11"/>
      <c r="L681" s="11"/>
      <c r="M681" s="5"/>
      <c r="N681" s="5"/>
      <c r="O681" s="2"/>
      <c r="P681" s="7"/>
      <c r="Q681" s="2"/>
      <c r="R681" s="2"/>
      <c r="S681" s="2"/>
      <c r="T681" s="2"/>
      <c r="U681" s="2"/>
      <c r="V681" s="2"/>
    </row>
    <row r="682" spans="1:22" ht="12.75" customHeight="1" x14ac:dyDescent="0.2">
      <c r="A682" s="10"/>
      <c r="B682" s="1"/>
      <c r="C682" s="1"/>
      <c r="D682" s="1"/>
      <c r="E682" s="2"/>
      <c r="F682" s="1"/>
      <c r="G682" s="10"/>
      <c r="H682" s="10"/>
      <c r="I682" s="10"/>
      <c r="J682" s="4"/>
      <c r="K682" s="11"/>
      <c r="L682" s="11"/>
      <c r="M682" s="5"/>
      <c r="N682" s="5"/>
      <c r="O682" s="2"/>
      <c r="P682" s="7"/>
      <c r="Q682" s="2"/>
      <c r="R682" s="2"/>
      <c r="S682" s="2"/>
      <c r="T682" s="2"/>
      <c r="U682" s="2"/>
      <c r="V682" s="2"/>
    </row>
    <row r="683" spans="1:22" ht="12.75" customHeight="1" x14ac:dyDescent="0.2">
      <c r="A683" s="10"/>
      <c r="B683" s="1"/>
      <c r="C683" s="1"/>
      <c r="D683" s="1"/>
      <c r="E683" s="2"/>
      <c r="F683" s="1"/>
      <c r="G683" s="10"/>
      <c r="H683" s="10"/>
      <c r="I683" s="10"/>
      <c r="J683" s="4"/>
      <c r="K683" s="11"/>
      <c r="L683" s="11"/>
      <c r="M683" s="5"/>
      <c r="N683" s="5"/>
      <c r="O683" s="2"/>
      <c r="P683" s="7"/>
      <c r="Q683" s="2"/>
      <c r="R683" s="2"/>
      <c r="S683" s="2"/>
      <c r="T683" s="2"/>
      <c r="U683" s="2"/>
      <c r="V683" s="2"/>
    </row>
    <row r="684" spans="1:22" ht="12.75" customHeight="1" x14ac:dyDescent="0.2">
      <c r="A684" s="10"/>
      <c r="B684" s="1"/>
      <c r="C684" s="1"/>
      <c r="D684" s="1"/>
      <c r="E684" s="2"/>
      <c r="F684" s="1"/>
      <c r="G684" s="10"/>
      <c r="H684" s="10"/>
      <c r="I684" s="10"/>
      <c r="J684" s="4"/>
      <c r="K684" s="11"/>
      <c r="L684" s="11"/>
      <c r="M684" s="5"/>
      <c r="N684" s="5"/>
      <c r="O684" s="2"/>
      <c r="P684" s="7"/>
      <c r="Q684" s="2"/>
      <c r="R684" s="2"/>
      <c r="S684" s="2"/>
      <c r="T684" s="2"/>
      <c r="U684" s="2"/>
      <c r="V684" s="2"/>
    </row>
    <row r="685" spans="1:22" ht="12.75" customHeight="1" x14ac:dyDescent="0.2">
      <c r="A685" s="10"/>
      <c r="B685" s="1"/>
      <c r="C685" s="1"/>
      <c r="D685" s="1"/>
      <c r="E685" s="2"/>
      <c r="F685" s="1"/>
      <c r="G685" s="10"/>
      <c r="H685" s="10"/>
      <c r="I685" s="10"/>
      <c r="J685" s="4"/>
      <c r="K685" s="11"/>
      <c r="L685" s="11"/>
      <c r="M685" s="5"/>
      <c r="N685" s="5"/>
      <c r="O685" s="2"/>
      <c r="P685" s="7"/>
      <c r="Q685" s="2"/>
      <c r="R685" s="2"/>
      <c r="S685" s="2"/>
      <c r="T685" s="2"/>
      <c r="U685" s="2"/>
      <c r="V685" s="2"/>
    </row>
    <row r="686" spans="1:22" ht="12.75" customHeight="1" x14ac:dyDescent="0.2">
      <c r="A686" s="10"/>
      <c r="B686" s="1"/>
      <c r="C686" s="1"/>
      <c r="D686" s="1"/>
      <c r="E686" s="2"/>
      <c r="F686" s="1"/>
      <c r="G686" s="10"/>
      <c r="H686" s="10"/>
      <c r="I686" s="10"/>
      <c r="J686" s="4"/>
      <c r="K686" s="11"/>
      <c r="L686" s="11"/>
      <c r="M686" s="5"/>
      <c r="N686" s="5"/>
      <c r="O686" s="2"/>
      <c r="P686" s="7"/>
      <c r="Q686" s="2"/>
      <c r="R686" s="2"/>
      <c r="S686" s="2"/>
      <c r="T686" s="2"/>
      <c r="U686" s="2"/>
      <c r="V686" s="2"/>
    </row>
    <row r="687" spans="1:22" ht="12.75" customHeight="1" x14ac:dyDescent="0.2">
      <c r="A687" s="10"/>
      <c r="B687" s="1"/>
      <c r="C687" s="1"/>
      <c r="D687" s="1"/>
      <c r="E687" s="2"/>
      <c r="F687" s="1"/>
      <c r="G687" s="10"/>
      <c r="H687" s="10"/>
      <c r="I687" s="10"/>
      <c r="J687" s="4"/>
      <c r="K687" s="11"/>
      <c r="L687" s="11"/>
      <c r="M687" s="5"/>
      <c r="N687" s="5"/>
      <c r="O687" s="2"/>
      <c r="P687" s="7"/>
      <c r="Q687" s="2"/>
      <c r="R687" s="2"/>
      <c r="S687" s="2"/>
      <c r="T687" s="2"/>
      <c r="U687" s="2"/>
      <c r="V687" s="2"/>
    </row>
    <row r="688" spans="1:22" ht="12.75" customHeight="1" x14ac:dyDescent="0.2">
      <c r="A688" s="10"/>
      <c r="B688" s="1"/>
      <c r="C688" s="1"/>
      <c r="D688" s="1"/>
      <c r="E688" s="2"/>
      <c r="F688" s="1"/>
      <c r="G688" s="10"/>
      <c r="H688" s="10"/>
      <c r="I688" s="10"/>
      <c r="J688" s="4"/>
      <c r="K688" s="11"/>
      <c r="L688" s="11"/>
      <c r="M688" s="5"/>
      <c r="N688" s="5"/>
      <c r="O688" s="2"/>
      <c r="P688" s="7"/>
      <c r="Q688" s="2"/>
      <c r="R688" s="2"/>
      <c r="S688" s="2"/>
      <c r="T688" s="2"/>
      <c r="U688" s="2"/>
      <c r="V688" s="2"/>
    </row>
    <row r="689" spans="1:22" ht="12.75" customHeight="1" x14ac:dyDescent="0.2">
      <c r="A689" s="10"/>
      <c r="B689" s="1"/>
      <c r="C689" s="1"/>
      <c r="D689" s="1"/>
      <c r="E689" s="2"/>
      <c r="F689" s="1"/>
      <c r="G689" s="10"/>
      <c r="H689" s="10"/>
      <c r="I689" s="10"/>
      <c r="J689" s="4"/>
      <c r="K689" s="11"/>
      <c r="L689" s="11"/>
      <c r="M689" s="5"/>
      <c r="N689" s="5"/>
      <c r="O689" s="2"/>
      <c r="P689" s="7"/>
      <c r="Q689" s="2"/>
      <c r="R689" s="2"/>
      <c r="S689" s="2"/>
      <c r="T689" s="2"/>
      <c r="U689" s="2"/>
      <c r="V689" s="2"/>
    </row>
    <row r="690" spans="1:22" ht="12.75" customHeight="1" x14ac:dyDescent="0.2">
      <c r="A690" s="10"/>
      <c r="B690" s="1"/>
      <c r="C690" s="1"/>
      <c r="D690" s="1"/>
      <c r="E690" s="2"/>
      <c r="F690" s="1"/>
      <c r="G690" s="10"/>
      <c r="H690" s="10"/>
      <c r="I690" s="10"/>
      <c r="J690" s="4"/>
      <c r="K690" s="11"/>
      <c r="L690" s="11"/>
      <c r="M690" s="5"/>
      <c r="N690" s="5"/>
      <c r="O690" s="2"/>
      <c r="P690" s="7"/>
      <c r="Q690" s="2"/>
      <c r="R690" s="2"/>
      <c r="S690" s="2"/>
      <c r="T690" s="2"/>
      <c r="U690" s="2"/>
      <c r="V690" s="2"/>
    </row>
    <row r="691" spans="1:22" ht="12.75" customHeight="1" x14ac:dyDescent="0.2">
      <c r="A691" s="10"/>
      <c r="B691" s="1"/>
      <c r="C691" s="1"/>
      <c r="D691" s="1"/>
      <c r="E691" s="2"/>
      <c r="F691" s="1"/>
      <c r="G691" s="10"/>
      <c r="H691" s="10"/>
      <c r="I691" s="10"/>
      <c r="J691" s="4"/>
      <c r="K691" s="11"/>
      <c r="L691" s="11"/>
      <c r="M691" s="5"/>
      <c r="N691" s="5"/>
      <c r="O691" s="2"/>
      <c r="P691" s="7"/>
      <c r="Q691" s="2"/>
      <c r="R691" s="2"/>
      <c r="S691" s="2"/>
      <c r="T691" s="2"/>
      <c r="U691" s="2"/>
      <c r="V691" s="2"/>
    </row>
    <row r="692" spans="1:22" ht="12.75" customHeight="1" x14ac:dyDescent="0.2">
      <c r="A692" s="10"/>
      <c r="B692" s="1"/>
      <c r="C692" s="1"/>
      <c r="D692" s="1"/>
      <c r="E692" s="2"/>
      <c r="F692" s="1"/>
      <c r="G692" s="10"/>
      <c r="H692" s="10"/>
      <c r="I692" s="10"/>
      <c r="J692" s="4"/>
      <c r="K692" s="11"/>
      <c r="L692" s="11"/>
      <c r="M692" s="5"/>
      <c r="N692" s="5"/>
      <c r="O692" s="2"/>
      <c r="P692" s="7"/>
      <c r="Q692" s="2"/>
      <c r="R692" s="2"/>
      <c r="S692" s="2"/>
      <c r="T692" s="2"/>
      <c r="U692" s="2"/>
      <c r="V692" s="2"/>
    </row>
    <row r="693" spans="1:22" ht="12.75" customHeight="1" x14ac:dyDescent="0.2">
      <c r="A693" s="10"/>
      <c r="B693" s="1"/>
      <c r="C693" s="1"/>
      <c r="D693" s="1"/>
      <c r="E693" s="2"/>
      <c r="F693" s="1"/>
      <c r="G693" s="10"/>
      <c r="H693" s="10"/>
      <c r="I693" s="10"/>
      <c r="J693" s="4"/>
      <c r="K693" s="11"/>
      <c r="L693" s="11"/>
      <c r="M693" s="5"/>
      <c r="N693" s="5"/>
      <c r="O693" s="2"/>
      <c r="P693" s="7"/>
      <c r="Q693" s="2"/>
      <c r="R693" s="2"/>
      <c r="S693" s="2"/>
      <c r="T693" s="2"/>
      <c r="U693" s="2"/>
      <c r="V693" s="2"/>
    </row>
    <row r="694" spans="1:22" ht="12.75" customHeight="1" x14ac:dyDescent="0.2">
      <c r="A694" s="10"/>
      <c r="B694" s="1"/>
      <c r="C694" s="1"/>
      <c r="D694" s="1"/>
      <c r="E694" s="2"/>
      <c r="F694" s="1"/>
      <c r="G694" s="10"/>
      <c r="H694" s="10"/>
      <c r="I694" s="10"/>
      <c r="J694" s="4"/>
      <c r="K694" s="11"/>
      <c r="L694" s="11"/>
      <c r="M694" s="5"/>
      <c r="N694" s="5"/>
      <c r="O694" s="2"/>
      <c r="P694" s="7"/>
      <c r="Q694" s="2"/>
      <c r="R694" s="2"/>
      <c r="S694" s="2"/>
      <c r="T694" s="2"/>
      <c r="U694" s="2"/>
      <c r="V694" s="2"/>
    </row>
    <row r="695" spans="1:22" ht="12.75" customHeight="1" x14ac:dyDescent="0.2">
      <c r="A695" s="10"/>
      <c r="B695" s="1"/>
      <c r="C695" s="1"/>
      <c r="D695" s="1"/>
      <c r="E695" s="2"/>
      <c r="F695" s="1"/>
      <c r="G695" s="10"/>
      <c r="H695" s="10"/>
      <c r="I695" s="10"/>
      <c r="J695" s="4"/>
      <c r="K695" s="11"/>
      <c r="L695" s="11"/>
      <c r="M695" s="5"/>
      <c r="N695" s="5"/>
      <c r="O695" s="2"/>
      <c r="P695" s="7"/>
      <c r="Q695" s="2"/>
      <c r="R695" s="2"/>
      <c r="S695" s="2"/>
      <c r="T695" s="2"/>
      <c r="U695" s="2"/>
      <c r="V695" s="2"/>
    </row>
    <row r="696" spans="1:22" ht="12.75" customHeight="1" x14ac:dyDescent="0.2">
      <c r="A696" s="10"/>
      <c r="B696" s="1"/>
      <c r="C696" s="1"/>
      <c r="D696" s="1"/>
      <c r="E696" s="2"/>
      <c r="F696" s="1"/>
      <c r="G696" s="10"/>
      <c r="H696" s="10"/>
      <c r="I696" s="10"/>
      <c r="J696" s="4"/>
      <c r="K696" s="11"/>
      <c r="L696" s="11"/>
      <c r="M696" s="5"/>
      <c r="N696" s="5"/>
      <c r="O696" s="2"/>
      <c r="P696" s="7"/>
      <c r="Q696" s="2"/>
      <c r="R696" s="2"/>
      <c r="S696" s="2"/>
      <c r="T696" s="2"/>
      <c r="U696" s="2"/>
      <c r="V696" s="2"/>
    </row>
    <row r="697" spans="1:22" ht="12.75" customHeight="1" x14ac:dyDescent="0.2">
      <c r="A697" s="10"/>
      <c r="B697" s="1"/>
      <c r="C697" s="1"/>
      <c r="D697" s="1"/>
      <c r="E697" s="2"/>
      <c r="F697" s="1"/>
      <c r="G697" s="10"/>
      <c r="H697" s="10"/>
      <c r="I697" s="10"/>
      <c r="J697" s="4"/>
      <c r="K697" s="11"/>
      <c r="L697" s="11"/>
      <c r="M697" s="5"/>
      <c r="N697" s="5"/>
      <c r="O697" s="2"/>
      <c r="P697" s="7"/>
      <c r="Q697" s="2"/>
      <c r="R697" s="2"/>
      <c r="S697" s="2"/>
      <c r="T697" s="2"/>
      <c r="U697" s="2"/>
      <c r="V697" s="2"/>
    </row>
    <row r="698" spans="1:22" ht="12.75" customHeight="1" x14ac:dyDescent="0.2">
      <c r="A698" s="10"/>
      <c r="B698" s="1"/>
      <c r="C698" s="1"/>
      <c r="D698" s="1"/>
      <c r="E698" s="2"/>
      <c r="F698" s="1"/>
      <c r="G698" s="10"/>
      <c r="H698" s="10"/>
      <c r="I698" s="10"/>
      <c r="J698" s="4"/>
      <c r="K698" s="11"/>
      <c r="L698" s="11"/>
      <c r="M698" s="5"/>
      <c r="N698" s="5"/>
      <c r="O698" s="2"/>
      <c r="P698" s="7"/>
      <c r="Q698" s="2"/>
      <c r="R698" s="2"/>
      <c r="S698" s="2"/>
      <c r="T698" s="2"/>
      <c r="U698" s="2"/>
      <c r="V698" s="2"/>
    </row>
    <row r="699" spans="1:22" ht="12.75" customHeight="1" x14ac:dyDescent="0.2">
      <c r="A699" s="10"/>
      <c r="B699" s="1"/>
      <c r="C699" s="1"/>
      <c r="D699" s="1"/>
      <c r="E699" s="2"/>
      <c r="F699" s="1"/>
      <c r="G699" s="10"/>
      <c r="H699" s="10"/>
      <c r="I699" s="10"/>
      <c r="J699" s="4"/>
      <c r="K699" s="11"/>
      <c r="L699" s="11"/>
      <c r="M699" s="5"/>
      <c r="N699" s="5"/>
      <c r="O699" s="2"/>
      <c r="P699" s="7"/>
      <c r="Q699" s="2"/>
      <c r="R699" s="2"/>
      <c r="S699" s="2"/>
      <c r="T699" s="2"/>
      <c r="U699" s="2"/>
      <c r="V699" s="2"/>
    </row>
    <row r="700" spans="1:22" ht="12.75" customHeight="1" x14ac:dyDescent="0.2">
      <c r="A700" s="10"/>
      <c r="B700" s="1"/>
      <c r="C700" s="1"/>
      <c r="D700" s="1"/>
      <c r="E700" s="2"/>
      <c r="F700" s="1"/>
      <c r="G700" s="10"/>
      <c r="H700" s="10"/>
      <c r="I700" s="10"/>
      <c r="J700" s="4"/>
      <c r="K700" s="11"/>
      <c r="L700" s="11"/>
      <c r="M700" s="5"/>
      <c r="N700" s="5"/>
      <c r="O700" s="2"/>
      <c r="P700" s="7"/>
      <c r="Q700" s="2"/>
      <c r="R700" s="2"/>
      <c r="S700" s="2"/>
      <c r="T700" s="2"/>
      <c r="U700" s="2"/>
      <c r="V700" s="2"/>
    </row>
    <row r="701" spans="1:22" ht="12.75" customHeight="1" x14ac:dyDescent="0.2">
      <c r="A701" s="10"/>
      <c r="B701" s="1"/>
      <c r="C701" s="1"/>
      <c r="D701" s="1"/>
      <c r="E701" s="2"/>
      <c r="F701" s="1"/>
      <c r="G701" s="10"/>
      <c r="H701" s="10"/>
      <c r="I701" s="10"/>
      <c r="J701" s="4"/>
      <c r="K701" s="11"/>
      <c r="L701" s="11"/>
      <c r="M701" s="5"/>
      <c r="N701" s="5"/>
      <c r="O701" s="2"/>
      <c r="P701" s="7"/>
      <c r="Q701" s="2"/>
      <c r="R701" s="2"/>
      <c r="S701" s="2"/>
      <c r="T701" s="2"/>
      <c r="U701" s="2"/>
      <c r="V701" s="2"/>
    </row>
    <row r="702" spans="1:22" ht="12.75" customHeight="1" x14ac:dyDescent="0.2">
      <c r="A702" s="10"/>
      <c r="B702" s="1"/>
      <c r="C702" s="1"/>
      <c r="D702" s="1"/>
      <c r="E702" s="2"/>
      <c r="F702" s="1"/>
      <c r="G702" s="10"/>
      <c r="H702" s="10"/>
      <c r="I702" s="10"/>
      <c r="J702" s="4"/>
      <c r="K702" s="11"/>
      <c r="L702" s="11"/>
      <c r="M702" s="5"/>
      <c r="N702" s="5"/>
      <c r="O702" s="2"/>
      <c r="P702" s="7"/>
      <c r="Q702" s="2"/>
      <c r="R702" s="2"/>
      <c r="S702" s="2"/>
      <c r="T702" s="2"/>
      <c r="U702" s="2"/>
      <c r="V702" s="2"/>
    </row>
    <row r="703" spans="1:22" ht="12.75" customHeight="1" x14ac:dyDescent="0.2">
      <c r="A703" s="10"/>
      <c r="B703" s="1"/>
      <c r="C703" s="1"/>
      <c r="D703" s="1"/>
      <c r="E703" s="2"/>
      <c r="F703" s="1"/>
      <c r="G703" s="10"/>
      <c r="H703" s="10"/>
      <c r="I703" s="10"/>
      <c r="J703" s="4"/>
      <c r="K703" s="11"/>
      <c r="L703" s="11"/>
      <c r="M703" s="5"/>
      <c r="N703" s="5"/>
      <c r="O703" s="2"/>
      <c r="P703" s="7"/>
      <c r="Q703" s="2"/>
      <c r="R703" s="2"/>
      <c r="S703" s="2"/>
      <c r="T703" s="2"/>
      <c r="U703" s="2"/>
      <c r="V703" s="2"/>
    </row>
    <row r="704" spans="1:22" ht="12.75" customHeight="1" x14ac:dyDescent="0.2">
      <c r="A704" s="10"/>
      <c r="B704" s="1"/>
      <c r="C704" s="1"/>
      <c r="D704" s="1"/>
      <c r="E704" s="2"/>
      <c r="F704" s="1"/>
      <c r="G704" s="10"/>
      <c r="H704" s="10"/>
      <c r="I704" s="10"/>
      <c r="J704" s="4"/>
      <c r="K704" s="11"/>
      <c r="L704" s="11"/>
      <c r="M704" s="5"/>
      <c r="N704" s="5"/>
      <c r="O704" s="2"/>
      <c r="P704" s="7"/>
      <c r="Q704" s="2"/>
      <c r="R704" s="2"/>
      <c r="S704" s="2"/>
      <c r="T704" s="2"/>
      <c r="U704" s="2"/>
      <c r="V704" s="2"/>
    </row>
    <row r="705" spans="1:22" ht="12.75" customHeight="1" x14ac:dyDescent="0.2">
      <c r="A705" s="10"/>
      <c r="B705" s="1"/>
      <c r="C705" s="1"/>
      <c r="D705" s="1"/>
      <c r="E705" s="2"/>
      <c r="F705" s="1"/>
      <c r="G705" s="10"/>
      <c r="H705" s="10"/>
      <c r="I705" s="10"/>
      <c r="J705" s="4"/>
      <c r="K705" s="11"/>
      <c r="L705" s="11"/>
      <c r="M705" s="5"/>
      <c r="N705" s="5"/>
      <c r="O705" s="2"/>
      <c r="P705" s="7"/>
      <c r="Q705" s="2"/>
      <c r="R705" s="2"/>
      <c r="S705" s="2"/>
      <c r="T705" s="2"/>
      <c r="U705" s="2"/>
      <c r="V705" s="2"/>
    </row>
    <row r="706" spans="1:22" ht="12.75" customHeight="1" x14ac:dyDescent="0.2">
      <c r="A706" s="10"/>
      <c r="B706" s="1"/>
      <c r="C706" s="1"/>
      <c r="D706" s="1"/>
      <c r="E706" s="2"/>
      <c r="F706" s="1"/>
      <c r="G706" s="10"/>
      <c r="H706" s="10"/>
      <c r="I706" s="10"/>
      <c r="J706" s="4"/>
      <c r="K706" s="11"/>
      <c r="L706" s="11"/>
      <c r="M706" s="5"/>
      <c r="N706" s="5"/>
      <c r="O706" s="2"/>
      <c r="P706" s="7"/>
      <c r="Q706" s="2"/>
      <c r="R706" s="2"/>
      <c r="S706" s="2"/>
      <c r="T706" s="2"/>
      <c r="U706" s="2"/>
      <c r="V706" s="2"/>
    </row>
    <row r="707" spans="1:22" ht="12.75" customHeight="1" x14ac:dyDescent="0.2">
      <c r="A707" s="10"/>
      <c r="B707" s="1"/>
      <c r="C707" s="1"/>
      <c r="D707" s="1"/>
      <c r="E707" s="2"/>
      <c r="F707" s="1"/>
      <c r="G707" s="10"/>
      <c r="H707" s="10"/>
      <c r="I707" s="10"/>
      <c r="J707" s="4"/>
      <c r="K707" s="11"/>
      <c r="L707" s="11"/>
      <c r="M707" s="5"/>
      <c r="N707" s="5"/>
      <c r="O707" s="2"/>
      <c r="P707" s="7"/>
      <c r="Q707" s="2"/>
      <c r="R707" s="2"/>
      <c r="S707" s="2"/>
      <c r="T707" s="2"/>
      <c r="U707" s="2"/>
      <c r="V707" s="2"/>
    </row>
    <row r="708" spans="1:22" ht="12.75" customHeight="1" x14ac:dyDescent="0.2">
      <c r="A708" s="10"/>
      <c r="B708" s="1"/>
      <c r="C708" s="1"/>
      <c r="D708" s="1"/>
      <c r="E708" s="2"/>
      <c r="F708" s="1"/>
      <c r="G708" s="10"/>
      <c r="H708" s="10"/>
      <c r="I708" s="10"/>
      <c r="J708" s="4"/>
      <c r="K708" s="11"/>
      <c r="L708" s="11"/>
      <c r="M708" s="5"/>
      <c r="N708" s="5"/>
      <c r="O708" s="2"/>
      <c r="P708" s="7"/>
      <c r="Q708" s="2"/>
      <c r="R708" s="2"/>
      <c r="S708" s="2"/>
      <c r="T708" s="2"/>
      <c r="U708" s="2"/>
      <c r="V708" s="2"/>
    </row>
    <row r="709" spans="1:22" ht="12.75" customHeight="1" x14ac:dyDescent="0.2">
      <c r="A709" s="10"/>
      <c r="B709" s="1"/>
      <c r="C709" s="1"/>
      <c r="D709" s="1"/>
      <c r="E709" s="2"/>
      <c r="F709" s="1"/>
      <c r="G709" s="10"/>
      <c r="H709" s="10"/>
      <c r="I709" s="10"/>
      <c r="J709" s="4"/>
      <c r="K709" s="11"/>
      <c r="L709" s="11"/>
      <c r="M709" s="5"/>
      <c r="N709" s="5"/>
      <c r="O709" s="2"/>
      <c r="P709" s="7"/>
      <c r="Q709" s="2"/>
      <c r="R709" s="2"/>
      <c r="S709" s="2"/>
      <c r="T709" s="2"/>
      <c r="U709" s="2"/>
      <c r="V709" s="2"/>
    </row>
    <row r="710" spans="1:22" ht="12.75" customHeight="1" x14ac:dyDescent="0.2">
      <c r="A710" s="10"/>
      <c r="B710" s="1"/>
      <c r="C710" s="1"/>
      <c r="D710" s="1"/>
      <c r="E710" s="2"/>
      <c r="F710" s="1"/>
      <c r="G710" s="10"/>
      <c r="H710" s="10"/>
      <c r="I710" s="10"/>
      <c r="J710" s="4"/>
      <c r="K710" s="11"/>
      <c r="L710" s="11"/>
      <c r="M710" s="5"/>
      <c r="N710" s="5"/>
      <c r="O710" s="2"/>
      <c r="P710" s="7"/>
      <c r="Q710" s="2"/>
      <c r="R710" s="2"/>
      <c r="S710" s="2"/>
      <c r="T710" s="2"/>
      <c r="U710" s="2"/>
      <c r="V710" s="2"/>
    </row>
    <row r="711" spans="1:22" ht="12.75" customHeight="1" x14ac:dyDescent="0.2">
      <c r="A711" s="10"/>
      <c r="B711" s="1"/>
      <c r="C711" s="1"/>
      <c r="D711" s="1"/>
      <c r="E711" s="2"/>
      <c r="F711" s="1"/>
      <c r="G711" s="10"/>
      <c r="H711" s="10"/>
      <c r="I711" s="10"/>
      <c r="J711" s="4"/>
      <c r="K711" s="11"/>
      <c r="L711" s="11"/>
      <c r="M711" s="5"/>
      <c r="N711" s="5"/>
      <c r="O711" s="2"/>
      <c r="P711" s="7"/>
      <c r="Q711" s="2"/>
      <c r="R711" s="2"/>
      <c r="S711" s="2"/>
      <c r="T711" s="2"/>
      <c r="U711" s="2"/>
      <c r="V711" s="2"/>
    </row>
    <row r="712" spans="1:22" ht="12.75" customHeight="1" x14ac:dyDescent="0.2">
      <c r="A712" s="10"/>
      <c r="B712" s="1"/>
      <c r="C712" s="1"/>
      <c r="D712" s="1"/>
      <c r="E712" s="2"/>
      <c r="F712" s="1"/>
      <c r="G712" s="10"/>
      <c r="H712" s="10"/>
      <c r="I712" s="10"/>
      <c r="J712" s="4"/>
      <c r="K712" s="11"/>
      <c r="L712" s="11"/>
      <c r="M712" s="5"/>
      <c r="N712" s="5"/>
      <c r="O712" s="2"/>
      <c r="P712" s="7"/>
      <c r="Q712" s="2"/>
      <c r="R712" s="2"/>
      <c r="S712" s="2"/>
      <c r="T712" s="2"/>
      <c r="U712" s="2"/>
      <c r="V712" s="2"/>
    </row>
    <row r="713" spans="1:22" ht="12.75" customHeight="1" x14ac:dyDescent="0.2">
      <c r="A713" s="10"/>
      <c r="B713" s="1"/>
      <c r="C713" s="1"/>
      <c r="D713" s="1"/>
      <c r="E713" s="2"/>
      <c r="F713" s="1"/>
      <c r="G713" s="10"/>
      <c r="H713" s="10"/>
      <c r="I713" s="10"/>
      <c r="J713" s="4"/>
      <c r="K713" s="11"/>
      <c r="L713" s="11"/>
      <c r="M713" s="5"/>
      <c r="N713" s="5"/>
      <c r="O713" s="2"/>
      <c r="P713" s="7"/>
      <c r="Q713" s="2"/>
      <c r="R713" s="2"/>
      <c r="S713" s="2"/>
      <c r="T713" s="2"/>
      <c r="U713" s="2"/>
      <c r="V713" s="2"/>
    </row>
    <row r="714" spans="1:22" ht="12.75" customHeight="1" x14ac:dyDescent="0.2">
      <c r="A714" s="10"/>
      <c r="B714" s="1"/>
      <c r="C714" s="1"/>
      <c r="D714" s="1"/>
      <c r="E714" s="2"/>
      <c r="F714" s="1"/>
      <c r="G714" s="10"/>
      <c r="H714" s="10"/>
      <c r="I714" s="10"/>
      <c r="J714" s="4"/>
      <c r="K714" s="11"/>
      <c r="L714" s="11"/>
      <c r="M714" s="5"/>
      <c r="N714" s="5"/>
      <c r="O714" s="2"/>
      <c r="P714" s="7"/>
      <c r="Q714" s="2"/>
      <c r="R714" s="2"/>
      <c r="S714" s="2"/>
      <c r="T714" s="2"/>
      <c r="U714" s="2"/>
      <c r="V714" s="2"/>
    </row>
    <row r="715" spans="1:22" ht="12.75" customHeight="1" x14ac:dyDescent="0.2">
      <c r="A715" s="10"/>
      <c r="B715" s="1"/>
      <c r="C715" s="1"/>
      <c r="D715" s="1"/>
      <c r="E715" s="2"/>
      <c r="F715" s="1"/>
      <c r="G715" s="10"/>
      <c r="H715" s="10"/>
      <c r="I715" s="10"/>
      <c r="J715" s="4"/>
      <c r="K715" s="11"/>
      <c r="L715" s="11"/>
      <c r="M715" s="5"/>
      <c r="N715" s="5"/>
      <c r="O715" s="2"/>
      <c r="P715" s="7"/>
      <c r="Q715" s="2"/>
      <c r="R715" s="2"/>
      <c r="S715" s="2"/>
      <c r="T715" s="2"/>
      <c r="U715" s="2"/>
      <c r="V715" s="2"/>
    </row>
    <row r="716" spans="1:22" ht="12.75" customHeight="1" x14ac:dyDescent="0.2">
      <c r="A716" s="10"/>
      <c r="B716" s="1"/>
      <c r="C716" s="1"/>
      <c r="D716" s="1"/>
      <c r="E716" s="2"/>
      <c r="F716" s="1"/>
      <c r="G716" s="10"/>
      <c r="H716" s="10"/>
      <c r="I716" s="10"/>
      <c r="J716" s="4"/>
      <c r="K716" s="11"/>
      <c r="L716" s="11"/>
      <c r="M716" s="5"/>
      <c r="N716" s="5"/>
      <c r="O716" s="2"/>
      <c r="P716" s="7"/>
      <c r="Q716" s="2"/>
      <c r="R716" s="2"/>
      <c r="S716" s="2"/>
      <c r="T716" s="2"/>
      <c r="U716" s="2"/>
      <c r="V716" s="2"/>
    </row>
    <row r="717" spans="1:22" ht="12.75" customHeight="1" x14ac:dyDescent="0.2">
      <c r="A717" s="10"/>
      <c r="B717" s="1"/>
      <c r="C717" s="1"/>
      <c r="D717" s="1"/>
      <c r="E717" s="2"/>
      <c r="F717" s="1"/>
      <c r="G717" s="10"/>
      <c r="H717" s="10"/>
      <c r="I717" s="10"/>
      <c r="J717" s="4"/>
      <c r="K717" s="11"/>
      <c r="L717" s="11"/>
      <c r="M717" s="5"/>
      <c r="N717" s="5"/>
      <c r="O717" s="2"/>
      <c r="P717" s="7"/>
      <c r="Q717" s="2"/>
      <c r="R717" s="2"/>
      <c r="S717" s="2"/>
      <c r="T717" s="2"/>
      <c r="U717" s="2"/>
      <c r="V717" s="2"/>
    </row>
    <row r="718" spans="1:22" ht="12.75" customHeight="1" x14ac:dyDescent="0.2">
      <c r="A718" s="10"/>
      <c r="B718" s="1"/>
      <c r="C718" s="1"/>
      <c r="D718" s="1"/>
      <c r="E718" s="2"/>
      <c r="F718" s="1"/>
      <c r="G718" s="10"/>
      <c r="H718" s="10"/>
      <c r="I718" s="10"/>
      <c r="J718" s="4"/>
      <c r="K718" s="11"/>
      <c r="L718" s="11"/>
      <c r="M718" s="5"/>
      <c r="N718" s="5"/>
      <c r="O718" s="2"/>
      <c r="P718" s="7"/>
      <c r="Q718" s="2"/>
      <c r="R718" s="2"/>
      <c r="S718" s="2"/>
      <c r="T718" s="2"/>
      <c r="U718" s="2"/>
      <c r="V718" s="2"/>
    </row>
    <row r="719" spans="1:22" ht="12.75" customHeight="1" x14ac:dyDescent="0.2">
      <c r="A719" s="10"/>
      <c r="B719" s="1"/>
      <c r="C719" s="1"/>
      <c r="D719" s="1"/>
      <c r="E719" s="2"/>
      <c r="F719" s="1"/>
      <c r="G719" s="10"/>
      <c r="H719" s="10"/>
      <c r="I719" s="10"/>
      <c r="J719" s="4"/>
      <c r="K719" s="11"/>
      <c r="L719" s="11"/>
      <c r="M719" s="5"/>
      <c r="N719" s="5"/>
      <c r="O719" s="2"/>
      <c r="P719" s="7"/>
      <c r="Q719" s="2"/>
      <c r="R719" s="2"/>
      <c r="S719" s="2"/>
      <c r="T719" s="2"/>
      <c r="U719" s="2"/>
      <c r="V719" s="2"/>
    </row>
    <row r="720" spans="1:22" ht="12.75" customHeight="1" x14ac:dyDescent="0.2">
      <c r="A720" s="10"/>
      <c r="B720" s="1"/>
      <c r="C720" s="1"/>
      <c r="D720" s="1"/>
      <c r="E720" s="2"/>
      <c r="F720" s="1"/>
      <c r="G720" s="10"/>
      <c r="H720" s="10"/>
      <c r="I720" s="10"/>
      <c r="J720" s="4"/>
      <c r="K720" s="11"/>
      <c r="L720" s="11"/>
      <c r="M720" s="5"/>
      <c r="N720" s="5"/>
      <c r="O720" s="2"/>
      <c r="P720" s="7"/>
      <c r="Q720" s="2"/>
      <c r="R720" s="2"/>
      <c r="S720" s="2"/>
      <c r="T720" s="2"/>
      <c r="U720" s="2"/>
      <c r="V720" s="2"/>
    </row>
    <row r="721" spans="1:22" ht="12.75" customHeight="1" x14ac:dyDescent="0.2">
      <c r="A721" s="10"/>
      <c r="B721" s="1"/>
      <c r="C721" s="1"/>
      <c r="D721" s="1"/>
      <c r="E721" s="2"/>
      <c r="F721" s="1"/>
      <c r="G721" s="10"/>
      <c r="H721" s="10"/>
      <c r="I721" s="10"/>
      <c r="J721" s="4"/>
      <c r="K721" s="11"/>
      <c r="L721" s="11"/>
      <c r="M721" s="5"/>
      <c r="N721" s="5"/>
      <c r="O721" s="2"/>
      <c r="P721" s="7"/>
      <c r="Q721" s="2"/>
      <c r="R721" s="2"/>
      <c r="S721" s="2"/>
      <c r="T721" s="2"/>
      <c r="U721" s="2"/>
      <c r="V721" s="2"/>
    </row>
    <row r="722" spans="1:22" ht="12.75" customHeight="1" x14ac:dyDescent="0.2">
      <c r="A722" s="10"/>
      <c r="B722" s="1"/>
      <c r="C722" s="1"/>
      <c r="D722" s="1"/>
      <c r="E722" s="2"/>
      <c r="F722" s="1"/>
      <c r="G722" s="10"/>
      <c r="H722" s="10"/>
      <c r="I722" s="10"/>
      <c r="J722" s="4"/>
      <c r="K722" s="11"/>
      <c r="L722" s="11"/>
      <c r="M722" s="5"/>
      <c r="N722" s="5"/>
      <c r="O722" s="2"/>
      <c r="P722" s="7"/>
      <c r="Q722" s="2"/>
      <c r="R722" s="2"/>
      <c r="S722" s="2"/>
      <c r="T722" s="2"/>
      <c r="U722" s="2"/>
      <c r="V722" s="2"/>
    </row>
    <row r="723" spans="1:22" ht="12.75" customHeight="1" x14ac:dyDescent="0.2">
      <c r="A723" s="10"/>
      <c r="B723" s="1"/>
      <c r="C723" s="1"/>
      <c r="D723" s="1"/>
      <c r="E723" s="2"/>
      <c r="F723" s="1"/>
      <c r="G723" s="10"/>
      <c r="H723" s="10"/>
      <c r="I723" s="10"/>
      <c r="J723" s="4"/>
      <c r="K723" s="11"/>
      <c r="L723" s="11"/>
      <c r="M723" s="5"/>
      <c r="N723" s="5"/>
      <c r="O723" s="2"/>
      <c r="P723" s="7"/>
      <c r="Q723" s="2"/>
      <c r="R723" s="2"/>
      <c r="S723" s="2"/>
      <c r="T723" s="2"/>
      <c r="U723" s="2"/>
      <c r="V723" s="2"/>
    </row>
    <row r="724" spans="1:22" ht="12.75" customHeight="1" x14ac:dyDescent="0.2">
      <c r="A724" s="10"/>
      <c r="B724" s="1"/>
      <c r="C724" s="1"/>
      <c r="D724" s="1"/>
      <c r="E724" s="2"/>
      <c r="F724" s="1"/>
      <c r="G724" s="10"/>
      <c r="H724" s="10"/>
      <c r="I724" s="10"/>
      <c r="J724" s="4"/>
      <c r="K724" s="11"/>
      <c r="L724" s="11"/>
      <c r="M724" s="5"/>
      <c r="N724" s="5"/>
      <c r="O724" s="2"/>
      <c r="P724" s="7"/>
      <c r="Q724" s="2"/>
      <c r="R724" s="2"/>
      <c r="S724" s="2"/>
      <c r="T724" s="2"/>
      <c r="U724" s="2"/>
      <c r="V724" s="2"/>
    </row>
    <row r="725" spans="1:22" ht="12.75" customHeight="1" x14ac:dyDescent="0.2">
      <c r="A725" s="10"/>
      <c r="B725" s="1"/>
      <c r="C725" s="1"/>
      <c r="D725" s="1"/>
      <c r="E725" s="2"/>
      <c r="F725" s="1"/>
      <c r="G725" s="10"/>
      <c r="H725" s="10"/>
      <c r="I725" s="10"/>
      <c r="J725" s="4"/>
      <c r="K725" s="11"/>
      <c r="L725" s="11"/>
      <c r="M725" s="5"/>
      <c r="N725" s="5"/>
      <c r="O725" s="2"/>
      <c r="P725" s="7"/>
      <c r="Q725" s="2"/>
      <c r="R725" s="2"/>
      <c r="S725" s="2"/>
      <c r="T725" s="2"/>
      <c r="U725" s="2"/>
      <c r="V725" s="2"/>
    </row>
    <row r="726" spans="1:22" ht="12.75" customHeight="1" x14ac:dyDescent="0.2">
      <c r="A726" s="10"/>
      <c r="B726" s="1"/>
      <c r="C726" s="1"/>
      <c r="D726" s="1"/>
      <c r="E726" s="2"/>
      <c r="F726" s="1"/>
      <c r="G726" s="10"/>
      <c r="H726" s="10"/>
      <c r="I726" s="10"/>
      <c r="J726" s="4"/>
      <c r="K726" s="11"/>
      <c r="L726" s="11"/>
      <c r="M726" s="5"/>
      <c r="N726" s="5"/>
      <c r="O726" s="2"/>
      <c r="P726" s="7"/>
      <c r="Q726" s="2"/>
      <c r="R726" s="2"/>
      <c r="S726" s="2"/>
      <c r="T726" s="2"/>
      <c r="U726" s="2"/>
      <c r="V726" s="2"/>
    </row>
    <row r="727" spans="1:22" ht="12.75" customHeight="1" x14ac:dyDescent="0.2">
      <c r="A727" s="10"/>
      <c r="B727" s="1"/>
      <c r="C727" s="1"/>
      <c r="D727" s="1"/>
      <c r="E727" s="2"/>
      <c r="F727" s="1"/>
      <c r="G727" s="10"/>
      <c r="H727" s="10"/>
      <c r="I727" s="10"/>
      <c r="J727" s="4"/>
      <c r="K727" s="11"/>
      <c r="L727" s="11"/>
      <c r="M727" s="5"/>
      <c r="N727" s="5"/>
      <c r="O727" s="2"/>
      <c r="P727" s="7"/>
      <c r="Q727" s="2"/>
      <c r="R727" s="2"/>
      <c r="S727" s="2"/>
      <c r="T727" s="2"/>
      <c r="U727" s="2"/>
      <c r="V727" s="2"/>
    </row>
    <row r="728" spans="1:22" ht="12.75" customHeight="1" x14ac:dyDescent="0.2">
      <c r="A728" s="10"/>
      <c r="B728" s="1"/>
      <c r="C728" s="1"/>
      <c r="D728" s="1"/>
      <c r="E728" s="2"/>
      <c r="F728" s="1"/>
      <c r="G728" s="10"/>
      <c r="H728" s="10"/>
      <c r="I728" s="10"/>
      <c r="J728" s="4"/>
      <c r="K728" s="11"/>
      <c r="L728" s="11"/>
      <c r="M728" s="5"/>
      <c r="N728" s="5"/>
      <c r="O728" s="2"/>
      <c r="P728" s="7"/>
      <c r="Q728" s="2"/>
      <c r="R728" s="2"/>
      <c r="S728" s="2"/>
      <c r="T728" s="2"/>
      <c r="U728" s="2"/>
      <c r="V728" s="2"/>
    </row>
    <row r="729" spans="1:22" ht="12.75" customHeight="1" x14ac:dyDescent="0.2">
      <c r="A729" s="10"/>
      <c r="B729" s="1"/>
      <c r="C729" s="1"/>
      <c r="D729" s="1"/>
      <c r="E729" s="2"/>
      <c r="F729" s="1"/>
      <c r="G729" s="10"/>
      <c r="H729" s="10"/>
      <c r="I729" s="10"/>
      <c r="J729" s="4"/>
      <c r="K729" s="11"/>
      <c r="L729" s="11"/>
      <c r="M729" s="5"/>
      <c r="N729" s="5"/>
      <c r="O729" s="2"/>
      <c r="P729" s="7"/>
      <c r="Q729" s="2"/>
      <c r="R729" s="2"/>
      <c r="S729" s="2"/>
      <c r="T729" s="2"/>
      <c r="U729" s="2"/>
      <c r="V729" s="2"/>
    </row>
    <row r="730" spans="1:22" ht="12.75" customHeight="1" x14ac:dyDescent="0.2">
      <c r="A730" s="10"/>
      <c r="B730" s="1"/>
      <c r="C730" s="1"/>
      <c r="D730" s="1"/>
      <c r="E730" s="2"/>
      <c r="F730" s="1"/>
      <c r="G730" s="10"/>
      <c r="H730" s="10"/>
      <c r="I730" s="10"/>
      <c r="J730" s="4"/>
      <c r="K730" s="11"/>
      <c r="L730" s="11"/>
      <c r="M730" s="5"/>
      <c r="N730" s="5"/>
      <c r="O730" s="2"/>
      <c r="P730" s="7"/>
      <c r="Q730" s="2"/>
      <c r="R730" s="2"/>
      <c r="S730" s="2"/>
      <c r="T730" s="2"/>
      <c r="U730" s="2"/>
      <c r="V730" s="2"/>
    </row>
    <row r="731" spans="1:22" ht="12.75" customHeight="1" x14ac:dyDescent="0.2">
      <c r="A731" s="10"/>
      <c r="B731" s="1"/>
      <c r="C731" s="1"/>
      <c r="D731" s="1"/>
      <c r="E731" s="2"/>
      <c r="F731" s="1"/>
      <c r="G731" s="10"/>
      <c r="H731" s="10"/>
      <c r="I731" s="10"/>
      <c r="J731" s="4"/>
      <c r="K731" s="11"/>
      <c r="L731" s="11"/>
      <c r="M731" s="5"/>
      <c r="N731" s="5"/>
      <c r="O731" s="2"/>
      <c r="P731" s="7"/>
      <c r="Q731" s="2"/>
      <c r="R731" s="2"/>
      <c r="S731" s="2"/>
      <c r="T731" s="2"/>
      <c r="U731" s="2"/>
      <c r="V731" s="2"/>
    </row>
    <row r="732" spans="1:22" ht="12.75" customHeight="1" x14ac:dyDescent="0.2">
      <c r="A732" s="10"/>
      <c r="B732" s="1"/>
      <c r="C732" s="1"/>
      <c r="D732" s="1"/>
      <c r="E732" s="2"/>
      <c r="F732" s="1"/>
      <c r="G732" s="10"/>
      <c r="H732" s="10"/>
      <c r="I732" s="10"/>
      <c r="J732" s="4"/>
      <c r="K732" s="11"/>
      <c r="L732" s="11"/>
      <c r="M732" s="5"/>
      <c r="N732" s="5"/>
      <c r="O732" s="2"/>
      <c r="P732" s="7"/>
      <c r="Q732" s="2"/>
      <c r="R732" s="2"/>
      <c r="S732" s="2"/>
      <c r="T732" s="2"/>
      <c r="U732" s="2"/>
      <c r="V732" s="2"/>
    </row>
    <row r="733" spans="1:22" ht="12.75" customHeight="1" x14ac:dyDescent="0.2">
      <c r="A733" s="10"/>
      <c r="B733" s="1"/>
      <c r="C733" s="1"/>
      <c r="D733" s="1"/>
      <c r="E733" s="2"/>
      <c r="F733" s="1"/>
      <c r="G733" s="10"/>
      <c r="H733" s="10"/>
      <c r="I733" s="10"/>
      <c r="J733" s="4"/>
      <c r="K733" s="11"/>
      <c r="L733" s="11"/>
      <c r="M733" s="5"/>
      <c r="N733" s="5"/>
      <c r="O733" s="2"/>
      <c r="P733" s="7"/>
      <c r="Q733" s="2"/>
      <c r="R733" s="2"/>
      <c r="S733" s="2"/>
      <c r="T733" s="2"/>
      <c r="U733" s="2"/>
      <c r="V733" s="2"/>
    </row>
    <row r="734" spans="1:22" ht="12.75" customHeight="1" x14ac:dyDescent="0.2">
      <c r="A734" s="10"/>
      <c r="B734" s="1"/>
      <c r="C734" s="1"/>
      <c r="D734" s="1"/>
      <c r="E734" s="2"/>
      <c r="F734" s="1"/>
      <c r="G734" s="10"/>
      <c r="H734" s="10"/>
      <c r="I734" s="10"/>
      <c r="J734" s="4"/>
      <c r="K734" s="11"/>
      <c r="L734" s="11"/>
      <c r="M734" s="5"/>
      <c r="N734" s="5"/>
      <c r="O734" s="2"/>
      <c r="P734" s="7"/>
      <c r="Q734" s="2"/>
      <c r="R734" s="2"/>
      <c r="S734" s="2"/>
      <c r="T734" s="2"/>
      <c r="U734" s="2"/>
      <c r="V734" s="2"/>
    </row>
    <row r="735" spans="1:22" ht="12.75" customHeight="1" x14ac:dyDescent="0.2">
      <c r="A735" s="10"/>
      <c r="B735" s="1"/>
      <c r="C735" s="1"/>
      <c r="D735" s="1"/>
      <c r="E735" s="2"/>
      <c r="F735" s="1"/>
      <c r="G735" s="10"/>
      <c r="H735" s="10"/>
      <c r="I735" s="10"/>
      <c r="J735" s="4"/>
      <c r="K735" s="11"/>
      <c r="L735" s="11"/>
      <c r="M735" s="5"/>
      <c r="N735" s="5"/>
      <c r="O735" s="2"/>
      <c r="P735" s="7"/>
      <c r="Q735" s="2"/>
      <c r="R735" s="2"/>
      <c r="S735" s="2"/>
      <c r="T735" s="2"/>
      <c r="U735" s="2"/>
      <c r="V735" s="2"/>
    </row>
    <row r="736" spans="1:22" ht="12.75" customHeight="1" x14ac:dyDescent="0.2">
      <c r="A736" s="10"/>
      <c r="B736" s="1"/>
      <c r="C736" s="1"/>
      <c r="D736" s="1"/>
      <c r="E736" s="2"/>
      <c r="F736" s="1"/>
      <c r="G736" s="10"/>
      <c r="H736" s="10"/>
      <c r="I736" s="10"/>
      <c r="J736" s="4"/>
      <c r="K736" s="11"/>
      <c r="L736" s="11"/>
      <c r="M736" s="5"/>
      <c r="N736" s="5"/>
      <c r="O736" s="2"/>
      <c r="P736" s="7"/>
      <c r="Q736" s="2"/>
      <c r="R736" s="2"/>
      <c r="S736" s="2"/>
      <c r="T736" s="2"/>
      <c r="U736" s="2"/>
      <c r="V736" s="2"/>
    </row>
    <row r="737" spans="1:22" ht="12.75" customHeight="1" x14ac:dyDescent="0.2">
      <c r="A737" s="10"/>
      <c r="B737" s="1"/>
      <c r="C737" s="1"/>
      <c r="D737" s="1"/>
      <c r="E737" s="2"/>
      <c r="F737" s="1"/>
      <c r="G737" s="10"/>
      <c r="H737" s="10"/>
      <c r="I737" s="10"/>
      <c r="J737" s="4"/>
      <c r="K737" s="11"/>
      <c r="L737" s="11"/>
      <c r="M737" s="5"/>
      <c r="N737" s="5"/>
      <c r="O737" s="2"/>
      <c r="P737" s="7"/>
      <c r="Q737" s="2"/>
      <c r="R737" s="2"/>
      <c r="S737" s="2"/>
      <c r="T737" s="2"/>
      <c r="U737" s="2"/>
      <c r="V737" s="2"/>
    </row>
    <row r="738" spans="1:22" ht="12.75" customHeight="1" x14ac:dyDescent="0.2">
      <c r="A738" s="10"/>
      <c r="B738" s="1"/>
      <c r="C738" s="1"/>
      <c r="D738" s="1"/>
      <c r="E738" s="2"/>
      <c r="F738" s="1"/>
      <c r="G738" s="10"/>
      <c r="H738" s="10"/>
      <c r="I738" s="10"/>
      <c r="J738" s="4"/>
      <c r="K738" s="11"/>
      <c r="L738" s="11"/>
      <c r="M738" s="5"/>
      <c r="N738" s="5"/>
      <c r="O738" s="2"/>
      <c r="P738" s="7"/>
      <c r="Q738" s="2"/>
      <c r="R738" s="2"/>
      <c r="S738" s="2"/>
      <c r="T738" s="2"/>
      <c r="U738" s="2"/>
      <c r="V738" s="2"/>
    </row>
    <row r="739" spans="1:22" ht="12.75" customHeight="1" x14ac:dyDescent="0.2">
      <c r="A739" s="10"/>
      <c r="B739" s="1"/>
      <c r="C739" s="1"/>
      <c r="D739" s="1"/>
      <c r="E739" s="2"/>
      <c r="F739" s="1"/>
      <c r="G739" s="10"/>
      <c r="H739" s="10"/>
      <c r="I739" s="10"/>
      <c r="J739" s="4"/>
      <c r="K739" s="11"/>
      <c r="L739" s="11"/>
      <c r="M739" s="5"/>
      <c r="N739" s="5"/>
      <c r="O739" s="2"/>
      <c r="P739" s="7"/>
      <c r="Q739" s="2"/>
      <c r="R739" s="2"/>
      <c r="S739" s="2"/>
      <c r="T739" s="2"/>
      <c r="U739" s="2"/>
      <c r="V739" s="2"/>
    </row>
    <row r="740" spans="1:22" ht="12.75" customHeight="1" x14ac:dyDescent="0.2">
      <c r="A740" s="10"/>
      <c r="B740" s="1"/>
      <c r="C740" s="1"/>
      <c r="D740" s="1"/>
      <c r="E740" s="2"/>
      <c r="F740" s="1"/>
      <c r="G740" s="10"/>
      <c r="H740" s="10"/>
      <c r="I740" s="10"/>
      <c r="J740" s="4"/>
      <c r="K740" s="11"/>
      <c r="L740" s="11"/>
      <c r="M740" s="5"/>
      <c r="N740" s="5"/>
      <c r="O740" s="2"/>
      <c r="P740" s="7"/>
      <c r="Q740" s="2"/>
      <c r="R740" s="2"/>
      <c r="S740" s="2"/>
      <c r="T740" s="2"/>
      <c r="U740" s="2"/>
      <c r="V740" s="2"/>
    </row>
    <row r="741" spans="1:22" ht="12.75" customHeight="1" x14ac:dyDescent="0.2">
      <c r="A741" s="10"/>
      <c r="B741" s="1"/>
      <c r="C741" s="1"/>
      <c r="D741" s="1"/>
      <c r="E741" s="2"/>
      <c r="F741" s="1"/>
      <c r="G741" s="10"/>
      <c r="H741" s="10"/>
      <c r="I741" s="10"/>
      <c r="J741" s="4"/>
      <c r="K741" s="11"/>
      <c r="L741" s="11"/>
      <c r="M741" s="5"/>
      <c r="N741" s="5"/>
      <c r="O741" s="2"/>
      <c r="P741" s="7"/>
      <c r="Q741" s="2"/>
      <c r="R741" s="2"/>
      <c r="S741" s="2"/>
      <c r="T741" s="2"/>
      <c r="U741" s="2"/>
      <c r="V741" s="2"/>
    </row>
    <row r="742" spans="1:22" ht="12.75" customHeight="1" x14ac:dyDescent="0.2">
      <c r="A742" s="10"/>
      <c r="B742" s="1"/>
      <c r="C742" s="1"/>
      <c r="D742" s="1"/>
      <c r="E742" s="2"/>
      <c r="F742" s="1"/>
      <c r="G742" s="10"/>
      <c r="H742" s="10"/>
      <c r="I742" s="10"/>
      <c r="J742" s="4"/>
      <c r="K742" s="11"/>
      <c r="L742" s="11"/>
      <c r="M742" s="5"/>
      <c r="N742" s="5"/>
      <c r="O742" s="2"/>
      <c r="P742" s="7"/>
      <c r="Q742" s="2"/>
      <c r="R742" s="2"/>
      <c r="S742" s="2"/>
      <c r="T742" s="2"/>
      <c r="U742" s="2"/>
      <c r="V742" s="2"/>
    </row>
    <row r="743" spans="1:22" ht="12.75" customHeight="1" x14ac:dyDescent="0.2">
      <c r="A743" s="10"/>
      <c r="B743" s="1"/>
      <c r="C743" s="1"/>
      <c r="D743" s="1"/>
      <c r="E743" s="2"/>
      <c r="F743" s="1"/>
      <c r="G743" s="10"/>
      <c r="H743" s="10"/>
      <c r="I743" s="10"/>
      <c r="J743" s="4"/>
      <c r="K743" s="11"/>
      <c r="L743" s="11"/>
      <c r="M743" s="5"/>
      <c r="N743" s="5"/>
      <c r="O743" s="2"/>
      <c r="P743" s="7"/>
      <c r="Q743" s="2"/>
      <c r="R743" s="2"/>
      <c r="S743" s="2"/>
      <c r="T743" s="2"/>
      <c r="U743" s="2"/>
      <c r="V743" s="2"/>
    </row>
    <row r="744" spans="1:22" ht="12.75" customHeight="1" x14ac:dyDescent="0.2">
      <c r="A744" s="10"/>
      <c r="B744" s="1"/>
      <c r="C744" s="1"/>
      <c r="D744" s="1"/>
      <c r="E744" s="2"/>
      <c r="F744" s="1"/>
      <c r="G744" s="10"/>
      <c r="H744" s="10"/>
      <c r="I744" s="10"/>
      <c r="J744" s="4"/>
      <c r="K744" s="11"/>
      <c r="L744" s="11"/>
      <c r="M744" s="5"/>
      <c r="N744" s="5"/>
      <c r="O744" s="2"/>
      <c r="P744" s="7"/>
      <c r="Q744" s="2"/>
      <c r="R744" s="2"/>
      <c r="S744" s="2"/>
      <c r="T744" s="2"/>
      <c r="U744" s="2"/>
      <c r="V744" s="2"/>
    </row>
    <row r="745" spans="1:22" ht="12.75" customHeight="1" x14ac:dyDescent="0.2">
      <c r="A745" s="10"/>
      <c r="B745" s="1"/>
      <c r="C745" s="1"/>
      <c r="D745" s="1"/>
      <c r="E745" s="2"/>
      <c r="F745" s="1"/>
      <c r="G745" s="10"/>
      <c r="H745" s="10"/>
      <c r="I745" s="10"/>
      <c r="J745" s="4"/>
      <c r="K745" s="11"/>
      <c r="L745" s="11"/>
      <c r="M745" s="5"/>
      <c r="N745" s="5"/>
      <c r="O745" s="2"/>
      <c r="P745" s="7"/>
      <c r="Q745" s="2"/>
      <c r="R745" s="2"/>
      <c r="S745" s="2"/>
      <c r="T745" s="2"/>
      <c r="U745" s="2"/>
      <c r="V745" s="2"/>
    </row>
    <row r="746" spans="1:22" ht="12.75" customHeight="1" x14ac:dyDescent="0.2">
      <c r="A746" s="10"/>
      <c r="B746" s="1"/>
      <c r="C746" s="1"/>
      <c r="D746" s="1"/>
      <c r="E746" s="2"/>
      <c r="F746" s="1"/>
      <c r="G746" s="10"/>
      <c r="H746" s="10"/>
      <c r="I746" s="10"/>
      <c r="J746" s="4"/>
      <c r="K746" s="11"/>
      <c r="L746" s="11"/>
      <c r="M746" s="5"/>
      <c r="N746" s="5"/>
      <c r="O746" s="2"/>
      <c r="P746" s="7"/>
      <c r="Q746" s="2"/>
      <c r="R746" s="2"/>
      <c r="S746" s="2"/>
      <c r="T746" s="2"/>
      <c r="U746" s="2"/>
      <c r="V746" s="2"/>
    </row>
    <row r="747" spans="1:22" ht="12.75" customHeight="1" x14ac:dyDescent="0.2">
      <c r="A747" s="10"/>
      <c r="B747" s="1"/>
      <c r="C747" s="1"/>
      <c r="D747" s="1"/>
      <c r="E747" s="2"/>
      <c r="F747" s="1"/>
      <c r="G747" s="10"/>
      <c r="H747" s="10"/>
      <c r="I747" s="10"/>
      <c r="J747" s="4"/>
      <c r="K747" s="11"/>
      <c r="L747" s="11"/>
      <c r="M747" s="5"/>
      <c r="N747" s="5"/>
      <c r="O747" s="2"/>
      <c r="P747" s="7"/>
      <c r="Q747" s="2"/>
      <c r="R747" s="2"/>
      <c r="S747" s="2"/>
      <c r="T747" s="2"/>
      <c r="U747" s="2"/>
      <c r="V747" s="2"/>
    </row>
    <row r="748" spans="1:22" ht="12.75" customHeight="1" x14ac:dyDescent="0.2">
      <c r="A748" s="10"/>
      <c r="B748" s="1"/>
      <c r="C748" s="1"/>
      <c r="D748" s="1"/>
      <c r="E748" s="2"/>
      <c r="F748" s="1"/>
      <c r="G748" s="10"/>
      <c r="H748" s="10"/>
      <c r="I748" s="10"/>
      <c r="J748" s="4"/>
      <c r="K748" s="11"/>
      <c r="L748" s="11"/>
      <c r="M748" s="5"/>
      <c r="N748" s="5"/>
      <c r="O748" s="2"/>
      <c r="P748" s="7"/>
      <c r="Q748" s="2"/>
      <c r="R748" s="2"/>
      <c r="S748" s="2"/>
      <c r="T748" s="2"/>
      <c r="U748" s="2"/>
      <c r="V748" s="2"/>
    </row>
    <row r="749" spans="1:22" ht="12.75" customHeight="1" x14ac:dyDescent="0.2">
      <c r="A749" s="10"/>
      <c r="B749" s="1"/>
      <c r="C749" s="1"/>
      <c r="D749" s="1"/>
      <c r="E749" s="2"/>
      <c r="F749" s="1"/>
      <c r="G749" s="10"/>
      <c r="H749" s="10"/>
      <c r="I749" s="10"/>
      <c r="J749" s="4"/>
      <c r="K749" s="11"/>
      <c r="L749" s="11"/>
      <c r="M749" s="5"/>
      <c r="N749" s="5"/>
      <c r="O749" s="2"/>
      <c r="P749" s="7"/>
      <c r="Q749" s="2"/>
      <c r="R749" s="2"/>
      <c r="S749" s="2"/>
      <c r="T749" s="2"/>
      <c r="U749" s="2"/>
      <c r="V749" s="2"/>
    </row>
    <row r="750" spans="1:22" ht="12.75" customHeight="1" x14ac:dyDescent="0.2">
      <c r="A750" s="10"/>
      <c r="B750" s="1"/>
      <c r="C750" s="1"/>
      <c r="D750" s="1"/>
      <c r="E750" s="2"/>
      <c r="F750" s="1"/>
      <c r="G750" s="10"/>
      <c r="H750" s="10"/>
      <c r="I750" s="10"/>
      <c r="J750" s="4"/>
      <c r="K750" s="11"/>
      <c r="L750" s="11"/>
      <c r="M750" s="5"/>
      <c r="N750" s="5"/>
      <c r="O750" s="2"/>
      <c r="P750" s="7"/>
      <c r="Q750" s="2"/>
      <c r="R750" s="2"/>
      <c r="S750" s="2"/>
      <c r="T750" s="2"/>
      <c r="U750" s="2"/>
      <c r="V750" s="2"/>
    </row>
    <row r="751" spans="1:22" ht="12.75" customHeight="1" x14ac:dyDescent="0.2">
      <c r="A751" s="10"/>
      <c r="B751" s="1"/>
      <c r="C751" s="1"/>
      <c r="D751" s="1"/>
      <c r="E751" s="2"/>
      <c r="F751" s="1"/>
      <c r="G751" s="10"/>
      <c r="H751" s="10"/>
      <c r="I751" s="10"/>
      <c r="J751" s="4"/>
      <c r="K751" s="11"/>
      <c r="L751" s="11"/>
      <c r="M751" s="5"/>
      <c r="N751" s="5"/>
      <c r="O751" s="2"/>
      <c r="P751" s="7"/>
      <c r="Q751" s="2"/>
      <c r="R751" s="2"/>
      <c r="S751" s="2"/>
      <c r="T751" s="2"/>
      <c r="U751" s="2"/>
      <c r="V751" s="2"/>
    </row>
    <row r="752" spans="1:22" ht="12.75" customHeight="1" x14ac:dyDescent="0.2">
      <c r="A752" s="10"/>
      <c r="B752" s="1"/>
      <c r="C752" s="1"/>
      <c r="D752" s="1"/>
      <c r="E752" s="2"/>
      <c r="F752" s="1"/>
      <c r="G752" s="10"/>
      <c r="H752" s="10"/>
      <c r="I752" s="10"/>
      <c r="J752" s="4"/>
      <c r="K752" s="11"/>
      <c r="L752" s="11"/>
      <c r="M752" s="5"/>
      <c r="N752" s="5"/>
      <c r="O752" s="2"/>
      <c r="P752" s="7"/>
      <c r="Q752" s="2"/>
      <c r="R752" s="2"/>
      <c r="S752" s="2"/>
      <c r="T752" s="2"/>
      <c r="U752" s="2"/>
      <c r="V752" s="2"/>
    </row>
    <row r="753" spans="1:22" ht="12.75" customHeight="1" x14ac:dyDescent="0.2">
      <c r="A753" s="10"/>
      <c r="B753" s="1"/>
      <c r="C753" s="1"/>
      <c r="D753" s="1"/>
      <c r="E753" s="2"/>
      <c r="F753" s="1"/>
      <c r="G753" s="10"/>
      <c r="H753" s="10"/>
      <c r="I753" s="10"/>
      <c r="J753" s="4"/>
      <c r="K753" s="11"/>
      <c r="L753" s="11"/>
      <c r="M753" s="5"/>
      <c r="N753" s="5"/>
      <c r="O753" s="2"/>
      <c r="P753" s="7"/>
      <c r="Q753" s="2"/>
      <c r="R753" s="2"/>
      <c r="S753" s="2"/>
      <c r="T753" s="2"/>
      <c r="U753" s="2"/>
      <c r="V753" s="2"/>
    </row>
    <row r="754" spans="1:22" ht="12.75" customHeight="1" x14ac:dyDescent="0.2">
      <c r="A754" s="10"/>
      <c r="B754" s="1"/>
      <c r="C754" s="1"/>
      <c r="D754" s="1"/>
      <c r="E754" s="2"/>
      <c r="F754" s="1"/>
      <c r="G754" s="10"/>
      <c r="H754" s="10"/>
      <c r="I754" s="10"/>
      <c r="J754" s="4"/>
      <c r="K754" s="11"/>
      <c r="L754" s="11"/>
      <c r="M754" s="5"/>
      <c r="N754" s="5"/>
      <c r="O754" s="2"/>
      <c r="P754" s="7"/>
      <c r="Q754" s="2"/>
      <c r="R754" s="2"/>
      <c r="S754" s="2"/>
      <c r="T754" s="2"/>
      <c r="U754" s="2"/>
      <c r="V754" s="2"/>
    </row>
    <row r="755" spans="1:22" ht="12.75" customHeight="1" x14ac:dyDescent="0.2">
      <c r="A755" s="10"/>
      <c r="B755" s="1"/>
      <c r="C755" s="1"/>
      <c r="D755" s="1"/>
      <c r="E755" s="2"/>
      <c r="F755" s="1"/>
      <c r="G755" s="10"/>
      <c r="H755" s="10"/>
      <c r="I755" s="10"/>
      <c r="J755" s="4"/>
      <c r="K755" s="11"/>
      <c r="L755" s="11"/>
      <c r="M755" s="5"/>
      <c r="N755" s="5"/>
      <c r="O755" s="2"/>
      <c r="P755" s="7"/>
      <c r="Q755" s="2"/>
      <c r="R755" s="2"/>
      <c r="S755" s="2"/>
      <c r="T755" s="2"/>
      <c r="U755" s="2"/>
      <c r="V755" s="2"/>
    </row>
    <row r="756" spans="1:22" ht="12.75" customHeight="1" x14ac:dyDescent="0.2">
      <c r="A756" s="10"/>
      <c r="B756" s="1"/>
      <c r="C756" s="1"/>
      <c r="D756" s="1"/>
      <c r="E756" s="2"/>
      <c r="F756" s="1"/>
      <c r="G756" s="10"/>
      <c r="H756" s="10"/>
      <c r="I756" s="10"/>
      <c r="J756" s="4"/>
      <c r="K756" s="11"/>
      <c r="L756" s="11"/>
      <c r="M756" s="5"/>
      <c r="N756" s="5"/>
      <c r="O756" s="2"/>
      <c r="P756" s="7"/>
      <c r="Q756" s="2"/>
      <c r="R756" s="2"/>
      <c r="S756" s="2"/>
      <c r="T756" s="2"/>
      <c r="U756" s="2"/>
      <c r="V756" s="2"/>
    </row>
    <row r="757" spans="1:22" ht="12.75" customHeight="1" x14ac:dyDescent="0.2">
      <c r="A757" s="10"/>
      <c r="B757" s="1"/>
      <c r="C757" s="1"/>
      <c r="D757" s="1"/>
      <c r="E757" s="2"/>
      <c r="F757" s="1"/>
      <c r="G757" s="10"/>
      <c r="H757" s="10"/>
      <c r="I757" s="10"/>
      <c r="J757" s="4"/>
      <c r="K757" s="11"/>
      <c r="L757" s="11"/>
      <c r="M757" s="5"/>
      <c r="N757" s="5"/>
      <c r="O757" s="2"/>
      <c r="P757" s="7"/>
      <c r="Q757" s="2"/>
      <c r="R757" s="2"/>
      <c r="S757" s="2"/>
      <c r="T757" s="2"/>
      <c r="U757" s="2"/>
      <c r="V757" s="2"/>
    </row>
    <row r="758" spans="1:22" ht="12.75" customHeight="1" x14ac:dyDescent="0.2">
      <c r="A758" s="10"/>
      <c r="B758" s="1"/>
      <c r="C758" s="1"/>
      <c r="D758" s="1"/>
      <c r="E758" s="2"/>
      <c r="F758" s="1"/>
      <c r="G758" s="10"/>
      <c r="H758" s="10"/>
      <c r="I758" s="10"/>
      <c r="J758" s="4"/>
      <c r="K758" s="11"/>
      <c r="L758" s="11"/>
      <c r="M758" s="5"/>
      <c r="N758" s="5"/>
      <c r="O758" s="2"/>
      <c r="P758" s="7"/>
      <c r="Q758" s="2"/>
      <c r="R758" s="2"/>
      <c r="S758" s="2"/>
      <c r="T758" s="2"/>
      <c r="U758" s="2"/>
      <c r="V758" s="2"/>
    </row>
    <row r="759" spans="1:22" ht="12.75" customHeight="1" x14ac:dyDescent="0.2">
      <c r="A759" s="10"/>
      <c r="B759" s="1"/>
      <c r="C759" s="1"/>
      <c r="D759" s="1"/>
      <c r="E759" s="2"/>
      <c r="F759" s="1"/>
      <c r="G759" s="10"/>
      <c r="H759" s="10"/>
      <c r="I759" s="10"/>
      <c r="J759" s="4"/>
      <c r="K759" s="11"/>
      <c r="L759" s="11"/>
      <c r="M759" s="5"/>
      <c r="N759" s="5"/>
      <c r="O759" s="2"/>
      <c r="P759" s="7"/>
      <c r="Q759" s="2"/>
      <c r="R759" s="2"/>
      <c r="S759" s="2"/>
      <c r="T759" s="2"/>
      <c r="U759" s="2"/>
      <c r="V759" s="2"/>
    </row>
    <row r="760" spans="1:22" ht="12.75" customHeight="1" x14ac:dyDescent="0.2">
      <c r="A760" s="10"/>
      <c r="B760" s="1"/>
      <c r="C760" s="1"/>
      <c r="D760" s="1"/>
      <c r="E760" s="2"/>
      <c r="F760" s="1"/>
      <c r="G760" s="10"/>
      <c r="H760" s="10"/>
      <c r="I760" s="10"/>
      <c r="J760" s="4"/>
      <c r="K760" s="11"/>
      <c r="L760" s="11"/>
      <c r="M760" s="5"/>
      <c r="N760" s="5"/>
      <c r="O760" s="2"/>
      <c r="P760" s="7"/>
      <c r="Q760" s="2"/>
      <c r="R760" s="2"/>
      <c r="S760" s="2"/>
      <c r="T760" s="2"/>
      <c r="U760" s="2"/>
      <c r="V760" s="2"/>
    </row>
    <row r="761" spans="1:22" ht="12.75" customHeight="1" x14ac:dyDescent="0.2">
      <c r="A761" s="10"/>
      <c r="B761" s="1"/>
      <c r="C761" s="1"/>
      <c r="D761" s="1"/>
      <c r="E761" s="2"/>
      <c r="F761" s="1"/>
      <c r="G761" s="10"/>
      <c r="H761" s="10"/>
      <c r="I761" s="10"/>
      <c r="J761" s="4"/>
      <c r="K761" s="11"/>
      <c r="L761" s="11"/>
      <c r="M761" s="5"/>
      <c r="N761" s="5"/>
      <c r="O761" s="2"/>
      <c r="P761" s="7"/>
      <c r="Q761" s="2"/>
      <c r="R761" s="2"/>
      <c r="S761" s="2"/>
      <c r="T761" s="2"/>
      <c r="U761" s="2"/>
      <c r="V761" s="2"/>
    </row>
    <row r="762" spans="1:22" ht="12.75" customHeight="1" x14ac:dyDescent="0.2">
      <c r="A762" s="10"/>
      <c r="B762" s="1"/>
      <c r="C762" s="1"/>
      <c r="D762" s="1"/>
      <c r="E762" s="2"/>
      <c r="F762" s="1"/>
      <c r="G762" s="10"/>
      <c r="H762" s="10"/>
      <c r="I762" s="10"/>
      <c r="J762" s="4"/>
      <c r="K762" s="11"/>
      <c r="L762" s="11"/>
      <c r="M762" s="5"/>
      <c r="N762" s="5"/>
      <c r="O762" s="2"/>
      <c r="P762" s="7"/>
      <c r="Q762" s="2"/>
      <c r="R762" s="2"/>
      <c r="S762" s="2"/>
      <c r="T762" s="2"/>
      <c r="U762" s="2"/>
      <c r="V762" s="2"/>
    </row>
    <row r="763" spans="1:22" ht="12.75" customHeight="1" x14ac:dyDescent="0.2">
      <c r="A763" s="10"/>
      <c r="B763" s="1"/>
      <c r="C763" s="1"/>
      <c r="D763" s="1"/>
      <c r="E763" s="2"/>
      <c r="F763" s="1"/>
      <c r="G763" s="10"/>
      <c r="H763" s="10"/>
      <c r="I763" s="10"/>
      <c r="J763" s="4"/>
      <c r="K763" s="11"/>
      <c r="L763" s="11"/>
      <c r="M763" s="5"/>
      <c r="N763" s="5"/>
      <c r="O763" s="2"/>
      <c r="P763" s="7"/>
      <c r="Q763" s="2"/>
      <c r="R763" s="2"/>
      <c r="S763" s="2"/>
      <c r="T763" s="2"/>
      <c r="U763" s="2"/>
      <c r="V763" s="2"/>
    </row>
    <row r="764" spans="1:22" ht="12.75" customHeight="1" x14ac:dyDescent="0.2">
      <c r="A764" s="10"/>
      <c r="B764" s="1"/>
      <c r="C764" s="1"/>
      <c r="D764" s="1"/>
      <c r="E764" s="2"/>
      <c r="F764" s="1"/>
      <c r="G764" s="10"/>
      <c r="H764" s="10"/>
      <c r="I764" s="10"/>
      <c r="J764" s="4"/>
      <c r="K764" s="11"/>
      <c r="L764" s="11"/>
      <c r="M764" s="5"/>
      <c r="N764" s="5"/>
      <c r="O764" s="2"/>
      <c r="P764" s="7"/>
      <c r="Q764" s="2"/>
      <c r="R764" s="2"/>
      <c r="S764" s="2"/>
      <c r="T764" s="2"/>
      <c r="U764" s="2"/>
      <c r="V764" s="2"/>
    </row>
    <row r="765" spans="1:22" ht="12.75" customHeight="1" x14ac:dyDescent="0.2">
      <c r="A765" s="10"/>
      <c r="B765" s="1"/>
      <c r="C765" s="1"/>
      <c r="D765" s="1"/>
      <c r="E765" s="2"/>
      <c r="F765" s="1"/>
      <c r="G765" s="10"/>
      <c r="H765" s="10"/>
      <c r="I765" s="10"/>
      <c r="J765" s="4"/>
      <c r="K765" s="11"/>
      <c r="L765" s="11"/>
      <c r="M765" s="5"/>
      <c r="N765" s="5"/>
      <c r="O765" s="2"/>
      <c r="P765" s="7"/>
      <c r="Q765" s="2"/>
      <c r="R765" s="2"/>
      <c r="S765" s="2"/>
      <c r="T765" s="2"/>
      <c r="U765" s="2"/>
      <c r="V765" s="2"/>
    </row>
    <row r="766" spans="1:22" ht="12.75" customHeight="1" x14ac:dyDescent="0.2">
      <c r="A766" s="10"/>
      <c r="B766" s="1"/>
      <c r="C766" s="1"/>
      <c r="D766" s="1"/>
      <c r="E766" s="2"/>
      <c r="F766" s="1"/>
      <c r="G766" s="10"/>
      <c r="H766" s="10"/>
      <c r="I766" s="10"/>
      <c r="J766" s="4"/>
      <c r="K766" s="11"/>
      <c r="L766" s="11"/>
      <c r="M766" s="5"/>
      <c r="N766" s="5"/>
      <c r="O766" s="2"/>
      <c r="P766" s="7"/>
      <c r="Q766" s="2"/>
      <c r="R766" s="2"/>
      <c r="S766" s="2"/>
      <c r="T766" s="2"/>
      <c r="U766" s="2"/>
      <c r="V766" s="2"/>
    </row>
    <row r="767" spans="1:22" ht="12.75" customHeight="1" x14ac:dyDescent="0.2">
      <c r="A767" s="10"/>
      <c r="B767" s="1"/>
      <c r="C767" s="1"/>
      <c r="D767" s="1"/>
      <c r="E767" s="2"/>
      <c r="F767" s="1"/>
      <c r="G767" s="10"/>
      <c r="H767" s="10"/>
      <c r="I767" s="10"/>
      <c r="J767" s="4"/>
      <c r="K767" s="11"/>
      <c r="L767" s="11"/>
      <c r="M767" s="5"/>
      <c r="N767" s="5"/>
      <c r="O767" s="2"/>
      <c r="P767" s="7"/>
      <c r="Q767" s="2"/>
      <c r="R767" s="2"/>
      <c r="S767" s="2"/>
      <c r="T767" s="2"/>
      <c r="U767" s="2"/>
      <c r="V767" s="2"/>
    </row>
    <row r="768" spans="1:22" ht="12.75" customHeight="1" x14ac:dyDescent="0.2">
      <c r="A768" s="10"/>
      <c r="B768" s="1"/>
      <c r="C768" s="1"/>
      <c r="D768" s="1"/>
      <c r="E768" s="2"/>
      <c r="F768" s="1"/>
      <c r="G768" s="10"/>
      <c r="H768" s="10"/>
      <c r="I768" s="10"/>
      <c r="J768" s="4"/>
      <c r="K768" s="11"/>
      <c r="L768" s="11"/>
      <c r="M768" s="5"/>
      <c r="N768" s="5"/>
      <c r="O768" s="2"/>
      <c r="P768" s="7"/>
      <c r="Q768" s="2"/>
      <c r="R768" s="2"/>
      <c r="S768" s="2"/>
      <c r="T768" s="2"/>
      <c r="U768" s="2"/>
      <c r="V768" s="2"/>
    </row>
    <row r="769" spans="1:22" ht="12.75" customHeight="1" x14ac:dyDescent="0.2">
      <c r="A769" s="10"/>
      <c r="B769" s="1"/>
      <c r="C769" s="1"/>
      <c r="D769" s="1"/>
      <c r="E769" s="2"/>
      <c r="F769" s="1"/>
      <c r="G769" s="10"/>
      <c r="H769" s="10"/>
      <c r="I769" s="10"/>
      <c r="J769" s="4"/>
      <c r="K769" s="11"/>
      <c r="L769" s="11"/>
      <c r="M769" s="5"/>
      <c r="N769" s="5"/>
      <c r="O769" s="2"/>
      <c r="P769" s="7"/>
      <c r="Q769" s="2"/>
      <c r="R769" s="2"/>
      <c r="S769" s="2"/>
      <c r="T769" s="2"/>
      <c r="U769" s="2"/>
      <c r="V769" s="2"/>
    </row>
    <row r="770" spans="1:22" ht="12.75" customHeight="1" x14ac:dyDescent="0.2">
      <c r="A770" s="10"/>
      <c r="B770" s="1"/>
      <c r="C770" s="1"/>
      <c r="D770" s="1"/>
      <c r="E770" s="2"/>
      <c r="F770" s="1"/>
      <c r="G770" s="10"/>
      <c r="H770" s="10"/>
      <c r="I770" s="10"/>
      <c r="J770" s="4"/>
      <c r="K770" s="11"/>
      <c r="L770" s="11"/>
      <c r="M770" s="5"/>
      <c r="N770" s="5"/>
      <c r="O770" s="2"/>
      <c r="P770" s="7"/>
      <c r="Q770" s="2"/>
      <c r="R770" s="2"/>
      <c r="S770" s="2"/>
      <c r="T770" s="2"/>
      <c r="U770" s="2"/>
      <c r="V770" s="2"/>
    </row>
    <row r="771" spans="1:22" ht="12.75" customHeight="1" x14ac:dyDescent="0.2">
      <c r="A771" s="10"/>
      <c r="B771" s="1"/>
      <c r="C771" s="1"/>
      <c r="D771" s="1"/>
      <c r="E771" s="2"/>
      <c r="F771" s="1"/>
      <c r="G771" s="10"/>
      <c r="H771" s="10"/>
      <c r="I771" s="10"/>
      <c r="J771" s="4"/>
      <c r="K771" s="11"/>
      <c r="L771" s="11"/>
      <c r="M771" s="5"/>
      <c r="N771" s="5"/>
      <c r="O771" s="2"/>
      <c r="P771" s="7"/>
      <c r="Q771" s="2"/>
      <c r="R771" s="2"/>
      <c r="S771" s="2"/>
      <c r="T771" s="2"/>
      <c r="U771" s="2"/>
      <c r="V771" s="2"/>
    </row>
    <row r="772" spans="1:22" ht="12.75" customHeight="1" x14ac:dyDescent="0.2">
      <c r="A772" s="10"/>
      <c r="B772" s="1"/>
      <c r="C772" s="1"/>
      <c r="D772" s="1"/>
      <c r="E772" s="2"/>
      <c r="F772" s="1"/>
      <c r="G772" s="10"/>
      <c r="H772" s="10"/>
      <c r="I772" s="10"/>
      <c r="J772" s="4"/>
      <c r="K772" s="11"/>
      <c r="L772" s="11"/>
      <c r="M772" s="5"/>
      <c r="N772" s="5"/>
      <c r="O772" s="2"/>
      <c r="P772" s="7"/>
      <c r="Q772" s="2"/>
      <c r="R772" s="2"/>
      <c r="S772" s="2"/>
      <c r="T772" s="2"/>
      <c r="U772" s="2"/>
      <c r="V772" s="2"/>
    </row>
    <row r="773" spans="1:22" ht="12.75" customHeight="1" x14ac:dyDescent="0.2">
      <c r="A773" s="10"/>
      <c r="B773" s="1"/>
      <c r="C773" s="1"/>
      <c r="D773" s="1"/>
      <c r="E773" s="2"/>
      <c r="F773" s="1"/>
      <c r="G773" s="10"/>
      <c r="H773" s="10"/>
      <c r="I773" s="10"/>
      <c r="J773" s="4"/>
      <c r="K773" s="11"/>
      <c r="L773" s="11"/>
      <c r="M773" s="5"/>
      <c r="N773" s="5"/>
      <c r="O773" s="2"/>
      <c r="P773" s="7"/>
      <c r="Q773" s="2"/>
      <c r="R773" s="2"/>
      <c r="S773" s="2"/>
      <c r="T773" s="2"/>
      <c r="U773" s="2"/>
      <c r="V773" s="2"/>
    </row>
    <row r="774" spans="1:22" ht="12.75" customHeight="1" x14ac:dyDescent="0.2">
      <c r="A774" s="10"/>
      <c r="B774" s="1"/>
      <c r="C774" s="1"/>
      <c r="D774" s="1"/>
      <c r="E774" s="2"/>
      <c r="F774" s="1"/>
      <c r="G774" s="10"/>
      <c r="H774" s="10"/>
      <c r="I774" s="10"/>
      <c r="J774" s="4"/>
      <c r="K774" s="11"/>
      <c r="L774" s="11"/>
      <c r="M774" s="5"/>
      <c r="N774" s="5"/>
      <c r="O774" s="2"/>
      <c r="P774" s="7"/>
      <c r="Q774" s="2"/>
      <c r="R774" s="2"/>
      <c r="S774" s="2"/>
      <c r="T774" s="2"/>
      <c r="U774" s="2"/>
      <c r="V774" s="2"/>
    </row>
    <row r="775" spans="1:22" ht="12.75" customHeight="1" x14ac:dyDescent="0.2">
      <c r="A775" s="10"/>
      <c r="B775" s="1"/>
      <c r="C775" s="1"/>
      <c r="D775" s="1"/>
      <c r="E775" s="2"/>
      <c r="F775" s="1"/>
      <c r="G775" s="10"/>
      <c r="H775" s="10"/>
      <c r="I775" s="10"/>
      <c r="J775" s="4"/>
      <c r="K775" s="11"/>
      <c r="L775" s="11"/>
      <c r="M775" s="5"/>
      <c r="N775" s="5"/>
      <c r="O775" s="2"/>
      <c r="P775" s="7"/>
      <c r="Q775" s="2"/>
      <c r="R775" s="2"/>
      <c r="S775" s="2"/>
      <c r="T775" s="2"/>
      <c r="U775" s="2"/>
      <c r="V775" s="2"/>
    </row>
    <row r="776" spans="1:22" ht="12.75" customHeight="1" x14ac:dyDescent="0.2">
      <c r="A776" s="10"/>
      <c r="B776" s="1"/>
      <c r="C776" s="1"/>
      <c r="D776" s="1"/>
      <c r="E776" s="2"/>
      <c r="F776" s="1"/>
      <c r="G776" s="10"/>
      <c r="H776" s="10"/>
      <c r="I776" s="10"/>
      <c r="J776" s="4"/>
      <c r="K776" s="11"/>
      <c r="L776" s="11"/>
      <c r="M776" s="5"/>
      <c r="N776" s="5"/>
      <c r="O776" s="2"/>
      <c r="P776" s="7"/>
      <c r="Q776" s="2"/>
      <c r="R776" s="2"/>
      <c r="S776" s="2"/>
      <c r="T776" s="2"/>
      <c r="U776" s="2"/>
      <c r="V776" s="2"/>
    </row>
    <row r="777" spans="1:22" ht="12.75" customHeight="1" x14ac:dyDescent="0.2">
      <c r="A777" s="10"/>
      <c r="B777" s="1"/>
      <c r="C777" s="1"/>
      <c r="D777" s="1"/>
      <c r="E777" s="2"/>
      <c r="F777" s="1"/>
      <c r="G777" s="10"/>
      <c r="H777" s="10"/>
      <c r="I777" s="10"/>
      <c r="J777" s="4"/>
      <c r="K777" s="11"/>
      <c r="L777" s="11"/>
      <c r="M777" s="5"/>
      <c r="N777" s="5"/>
      <c r="O777" s="2"/>
      <c r="P777" s="7"/>
      <c r="Q777" s="2"/>
      <c r="R777" s="2"/>
      <c r="S777" s="2"/>
      <c r="T777" s="2"/>
      <c r="U777" s="2"/>
      <c r="V777" s="2"/>
    </row>
    <row r="778" spans="1:22" ht="12.75" customHeight="1" x14ac:dyDescent="0.2">
      <c r="A778" s="10"/>
      <c r="B778" s="1"/>
      <c r="C778" s="1"/>
      <c r="D778" s="1"/>
      <c r="E778" s="2"/>
      <c r="F778" s="1"/>
      <c r="G778" s="10"/>
      <c r="H778" s="10"/>
      <c r="I778" s="10"/>
      <c r="J778" s="4"/>
      <c r="K778" s="11"/>
      <c r="L778" s="11"/>
      <c r="M778" s="5"/>
      <c r="N778" s="5"/>
      <c r="O778" s="2"/>
      <c r="P778" s="7"/>
      <c r="Q778" s="2"/>
      <c r="R778" s="2"/>
      <c r="S778" s="2"/>
      <c r="T778" s="2"/>
      <c r="U778" s="2"/>
      <c r="V778" s="2"/>
    </row>
    <row r="779" spans="1:22" ht="12.75" customHeight="1" x14ac:dyDescent="0.2">
      <c r="A779" s="10"/>
      <c r="B779" s="1"/>
      <c r="C779" s="1"/>
      <c r="D779" s="1"/>
      <c r="E779" s="2"/>
      <c r="F779" s="1"/>
      <c r="G779" s="10"/>
      <c r="H779" s="10"/>
      <c r="I779" s="10"/>
      <c r="J779" s="4"/>
      <c r="K779" s="11"/>
      <c r="L779" s="11"/>
      <c r="M779" s="5"/>
      <c r="N779" s="5"/>
      <c r="O779" s="2"/>
      <c r="P779" s="7"/>
      <c r="Q779" s="2"/>
      <c r="R779" s="2"/>
      <c r="S779" s="2"/>
      <c r="T779" s="2"/>
      <c r="U779" s="2"/>
      <c r="V779" s="2"/>
    </row>
    <row r="780" spans="1:22" ht="12.75" customHeight="1" x14ac:dyDescent="0.2">
      <c r="A780" s="10"/>
      <c r="B780" s="1"/>
      <c r="C780" s="1"/>
      <c r="D780" s="1"/>
      <c r="E780" s="2"/>
      <c r="F780" s="1"/>
      <c r="G780" s="10"/>
      <c r="H780" s="10"/>
      <c r="I780" s="10"/>
      <c r="J780" s="4"/>
      <c r="K780" s="11"/>
      <c r="L780" s="11"/>
      <c r="M780" s="5"/>
      <c r="N780" s="5"/>
      <c r="O780" s="2"/>
      <c r="P780" s="7"/>
      <c r="Q780" s="2"/>
      <c r="R780" s="2"/>
      <c r="S780" s="2"/>
      <c r="T780" s="2"/>
      <c r="U780" s="2"/>
      <c r="V780" s="2"/>
    </row>
    <row r="781" spans="1:22" ht="12.75" customHeight="1" x14ac:dyDescent="0.2">
      <c r="A781" s="10"/>
      <c r="B781" s="1"/>
      <c r="C781" s="1"/>
      <c r="D781" s="1"/>
      <c r="E781" s="2"/>
      <c r="F781" s="1"/>
      <c r="G781" s="10"/>
      <c r="H781" s="10"/>
      <c r="I781" s="10"/>
      <c r="J781" s="4"/>
      <c r="K781" s="11"/>
      <c r="L781" s="11"/>
      <c r="M781" s="5"/>
      <c r="N781" s="5"/>
      <c r="O781" s="2"/>
      <c r="P781" s="7"/>
      <c r="Q781" s="2"/>
      <c r="R781" s="2"/>
      <c r="S781" s="2"/>
      <c r="T781" s="2"/>
      <c r="U781" s="2"/>
      <c r="V781" s="2"/>
    </row>
    <row r="782" spans="1:22" ht="12.75" customHeight="1" x14ac:dyDescent="0.2">
      <c r="A782" s="10"/>
      <c r="B782" s="1"/>
      <c r="C782" s="1"/>
      <c r="D782" s="1"/>
      <c r="E782" s="2"/>
      <c r="F782" s="1"/>
      <c r="G782" s="10"/>
      <c r="H782" s="10"/>
      <c r="I782" s="10"/>
      <c r="J782" s="4"/>
      <c r="K782" s="11"/>
      <c r="L782" s="11"/>
      <c r="M782" s="5"/>
      <c r="N782" s="5"/>
      <c r="O782" s="2"/>
      <c r="P782" s="7"/>
      <c r="Q782" s="2"/>
      <c r="R782" s="2"/>
      <c r="S782" s="2"/>
      <c r="T782" s="2"/>
      <c r="U782" s="2"/>
      <c r="V782" s="2"/>
    </row>
    <row r="783" spans="1:22" ht="12.75" customHeight="1" x14ac:dyDescent="0.2">
      <c r="A783" s="10"/>
      <c r="B783" s="1"/>
      <c r="C783" s="1"/>
      <c r="D783" s="1"/>
      <c r="E783" s="2"/>
      <c r="F783" s="1"/>
      <c r="G783" s="10"/>
      <c r="H783" s="10"/>
      <c r="I783" s="10"/>
      <c r="J783" s="4"/>
      <c r="K783" s="11"/>
      <c r="L783" s="11"/>
      <c r="M783" s="5"/>
      <c r="N783" s="5"/>
      <c r="O783" s="2"/>
      <c r="P783" s="7"/>
      <c r="Q783" s="2"/>
      <c r="R783" s="2"/>
      <c r="S783" s="2"/>
      <c r="T783" s="2"/>
      <c r="U783" s="2"/>
      <c r="V783" s="2"/>
    </row>
    <row r="784" spans="1:22" ht="12.75" customHeight="1" x14ac:dyDescent="0.2">
      <c r="A784" s="10"/>
      <c r="B784" s="1"/>
      <c r="C784" s="1"/>
      <c r="D784" s="1"/>
      <c r="E784" s="2"/>
      <c r="F784" s="1"/>
      <c r="G784" s="10"/>
      <c r="H784" s="10"/>
      <c r="I784" s="10"/>
      <c r="J784" s="4"/>
      <c r="K784" s="11"/>
      <c r="L784" s="11"/>
      <c r="M784" s="5"/>
      <c r="N784" s="5"/>
      <c r="O784" s="2"/>
      <c r="P784" s="7"/>
      <c r="Q784" s="2"/>
      <c r="R784" s="2"/>
      <c r="S784" s="2"/>
      <c r="T784" s="2"/>
      <c r="U784" s="2"/>
      <c r="V784" s="2"/>
    </row>
    <row r="785" spans="1:22" ht="12.75" customHeight="1" x14ac:dyDescent="0.2">
      <c r="A785" s="10"/>
      <c r="B785" s="1"/>
      <c r="C785" s="1"/>
      <c r="D785" s="1"/>
      <c r="E785" s="2"/>
      <c r="F785" s="1"/>
      <c r="G785" s="10"/>
      <c r="H785" s="10"/>
      <c r="I785" s="10"/>
      <c r="J785" s="4"/>
      <c r="K785" s="11"/>
      <c r="L785" s="11"/>
      <c r="M785" s="5"/>
      <c r="N785" s="5"/>
      <c r="O785" s="2"/>
      <c r="P785" s="7"/>
      <c r="Q785" s="2"/>
      <c r="R785" s="2"/>
      <c r="S785" s="2"/>
      <c r="T785" s="2"/>
      <c r="U785" s="2"/>
      <c r="V785" s="2"/>
    </row>
    <row r="786" spans="1:22" ht="12.75" customHeight="1" x14ac:dyDescent="0.2">
      <c r="A786" s="10"/>
      <c r="B786" s="1"/>
      <c r="C786" s="1"/>
      <c r="D786" s="1"/>
      <c r="E786" s="2"/>
      <c r="F786" s="1"/>
      <c r="G786" s="10"/>
      <c r="H786" s="10"/>
      <c r="I786" s="10"/>
      <c r="J786" s="4"/>
      <c r="K786" s="11"/>
      <c r="L786" s="11"/>
      <c r="M786" s="5"/>
      <c r="N786" s="5"/>
      <c r="O786" s="2"/>
      <c r="P786" s="7"/>
      <c r="Q786" s="2"/>
      <c r="R786" s="2"/>
      <c r="S786" s="2"/>
      <c r="T786" s="2"/>
      <c r="U786" s="2"/>
      <c r="V786" s="2"/>
    </row>
    <row r="787" spans="1:22" ht="12.75" customHeight="1" x14ac:dyDescent="0.2">
      <c r="A787" s="10"/>
      <c r="B787" s="1"/>
      <c r="C787" s="1"/>
      <c r="D787" s="1"/>
      <c r="E787" s="2"/>
      <c r="F787" s="1"/>
      <c r="G787" s="10"/>
      <c r="H787" s="10"/>
      <c r="I787" s="10"/>
      <c r="J787" s="4"/>
      <c r="K787" s="11"/>
      <c r="L787" s="11"/>
      <c r="M787" s="5"/>
      <c r="N787" s="5"/>
      <c r="O787" s="2"/>
      <c r="P787" s="7"/>
      <c r="Q787" s="2"/>
      <c r="R787" s="2"/>
      <c r="S787" s="2"/>
      <c r="T787" s="2"/>
      <c r="U787" s="2"/>
      <c r="V787" s="2"/>
    </row>
    <row r="788" spans="1:22" ht="12.75" customHeight="1" x14ac:dyDescent="0.2">
      <c r="A788" s="10"/>
      <c r="B788" s="1"/>
      <c r="C788" s="1"/>
      <c r="D788" s="1"/>
      <c r="E788" s="2"/>
      <c r="F788" s="1"/>
      <c r="G788" s="10"/>
      <c r="H788" s="10"/>
      <c r="I788" s="10"/>
      <c r="J788" s="4"/>
      <c r="K788" s="11"/>
      <c r="L788" s="11"/>
      <c r="M788" s="5"/>
      <c r="N788" s="5"/>
      <c r="O788" s="2"/>
      <c r="P788" s="7"/>
      <c r="Q788" s="2"/>
      <c r="R788" s="2"/>
      <c r="S788" s="2"/>
      <c r="T788" s="2"/>
      <c r="U788" s="2"/>
      <c r="V788" s="2"/>
    </row>
    <row r="789" spans="1:22" ht="12.75" customHeight="1" x14ac:dyDescent="0.2">
      <c r="A789" s="10"/>
      <c r="B789" s="1"/>
      <c r="C789" s="1"/>
      <c r="D789" s="1"/>
      <c r="E789" s="2"/>
      <c r="F789" s="1"/>
      <c r="G789" s="10"/>
      <c r="H789" s="10"/>
      <c r="I789" s="10"/>
      <c r="J789" s="4"/>
      <c r="K789" s="11"/>
      <c r="L789" s="11"/>
      <c r="M789" s="5"/>
      <c r="N789" s="5"/>
      <c r="O789" s="2"/>
      <c r="P789" s="7"/>
      <c r="Q789" s="2"/>
      <c r="R789" s="2"/>
      <c r="S789" s="2"/>
      <c r="T789" s="2"/>
      <c r="U789" s="2"/>
      <c r="V789" s="2"/>
    </row>
    <row r="790" spans="1:22" ht="12.75" customHeight="1" x14ac:dyDescent="0.2">
      <c r="A790" s="10"/>
      <c r="B790" s="1"/>
      <c r="C790" s="1"/>
      <c r="D790" s="1"/>
      <c r="E790" s="2"/>
      <c r="F790" s="1"/>
      <c r="G790" s="10"/>
      <c r="H790" s="10"/>
      <c r="I790" s="10"/>
      <c r="J790" s="4"/>
      <c r="K790" s="11"/>
      <c r="L790" s="11"/>
      <c r="M790" s="5"/>
      <c r="N790" s="5"/>
      <c r="O790" s="2"/>
      <c r="P790" s="7"/>
      <c r="Q790" s="2"/>
      <c r="R790" s="2"/>
      <c r="S790" s="2"/>
      <c r="T790" s="2"/>
      <c r="U790" s="2"/>
      <c r="V790" s="2"/>
    </row>
    <row r="791" spans="1:22" ht="12.75" customHeight="1" x14ac:dyDescent="0.2">
      <c r="A791" s="10"/>
      <c r="B791" s="1"/>
      <c r="C791" s="1"/>
      <c r="D791" s="1"/>
      <c r="E791" s="2"/>
      <c r="F791" s="1"/>
      <c r="G791" s="10"/>
      <c r="H791" s="10"/>
      <c r="I791" s="10"/>
      <c r="J791" s="4"/>
      <c r="K791" s="11"/>
      <c r="L791" s="11"/>
      <c r="M791" s="5"/>
      <c r="N791" s="5"/>
      <c r="O791" s="2"/>
      <c r="P791" s="7"/>
      <c r="Q791" s="2"/>
      <c r="R791" s="2"/>
      <c r="S791" s="2"/>
      <c r="T791" s="2"/>
      <c r="U791" s="2"/>
      <c r="V791" s="2"/>
    </row>
    <row r="792" spans="1:22" ht="12.75" customHeight="1" x14ac:dyDescent="0.2">
      <c r="A792" s="10"/>
      <c r="B792" s="1"/>
      <c r="C792" s="1"/>
      <c r="D792" s="1"/>
      <c r="E792" s="2"/>
      <c r="F792" s="1"/>
      <c r="G792" s="10"/>
      <c r="H792" s="10"/>
      <c r="I792" s="10"/>
      <c r="J792" s="4"/>
      <c r="K792" s="11"/>
      <c r="L792" s="11"/>
      <c r="M792" s="5"/>
      <c r="N792" s="5"/>
      <c r="O792" s="2"/>
      <c r="P792" s="7"/>
      <c r="Q792" s="2"/>
      <c r="R792" s="2"/>
      <c r="S792" s="2"/>
      <c r="T792" s="2"/>
      <c r="U792" s="2"/>
      <c r="V792" s="2"/>
    </row>
    <row r="793" spans="1:22" ht="12.75" customHeight="1" x14ac:dyDescent="0.2">
      <c r="A793" s="10"/>
      <c r="B793" s="1"/>
      <c r="C793" s="1"/>
      <c r="D793" s="1"/>
      <c r="E793" s="2"/>
      <c r="F793" s="1"/>
      <c r="G793" s="10"/>
      <c r="H793" s="10"/>
      <c r="I793" s="10"/>
      <c r="J793" s="4"/>
      <c r="K793" s="11"/>
      <c r="L793" s="11"/>
      <c r="M793" s="5"/>
      <c r="N793" s="5"/>
      <c r="O793" s="2"/>
      <c r="P793" s="7"/>
      <c r="Q793" s="2"/>
      <c r="R793" s="2"/>
      <c r="S793" s="2"/>
      <c r="T793" s="2"/>
      <c r="U793" s="2"/>
      <c r="V793" s="2"/>
    </row>
    <row r="794" spans="1:22" ht="12.75" customHeight="1" x14ac:dyDescent="0.2">
      <c r="A794" s="10"/>
      <c r="B794" s="1"/>
      <c r="C794" s="1"/>
      <c r="D794" s="1"/>
      <c r="E794" s="2"/>
      <c r="F794" s="1"/>
      <c r="G794" s="10"/>
      <c r="H794" s="10"/>
      <c r="I794" s="10"/>
      <c r="J794" s="4"/>
      <c r="K794" s="11"/>
      <c r="L794" s="11"/>
      <c r="M794" s="5"/>
      <c r="N794" s="5"/>
      <c r="O794" s="2"/>
      <c r="P794" s="7"/>
      <c r="Q794" s="2"/>
      <c r="R794" s="2"/>
      <c r="S794" s="2"/>
      <c r="T794" s="2"/>
      <c r="U794" s="2"/>
      <c r="V794" s="2"/>
    </row>
    <row r="795" spans="1:22" ht="12.75" customHeight="1" x14ac:dyDescent="0.2">
      <c r="A795" s="10"/>
      <c r="B795" s="1"/>
      <c r="C795" s="1"/>
      <c r="D795" s="1"/>
      <c r="E795" s="2"/>
      <c r="F795" s="1"/>
      <c r="G795" s="10"/>
      <c r="H795" s="10"/>
      <c r="I795" s="10"/>
      <c r="J795" s="4"/>
      <c r="K795" s="11"/>
      <c r="L795" s="11"/>
      <c r="M795" s="5"/>
      <c r="N795" s="5"/>
      <c r="O795" s="2"/>
      <c r="P795" s="7"/>
      <c r="Q795" s="2"/>
      <c r="R795" s="2"/>
      <c r="S795" s="2"/>
      <c r="T795" s="2"/>
      <c r="U795" s="2"/>
      <c r="V795" s="2"/>
    </row>
    <row r="796" spans="1:22" ht="12.75" customHeight="1" x14ac:dyDescent="0.2">
      <c r="A796" s="10"/>
      <c r="B796" s="1"/>
      <c r="C796" s="1"/>
      <c r="D796" s="1"/>
      <c r="E796" s="2"/>
      <c r="F796" s="1"/>
      <c r="G796" s="10"/>
      <c r="H796" s="10"/>
      <c r="I796" s="10"/>
      <c r="J796" s="4"/>
      <c r="K796" s="11"/>
      <c r="L796" s="11"/>
      <c r="M796" s="5"/>
      <c r="N796" s="5"/>
      <c r="O796" s="2"/>
      <c r="P796" s="7"/>
      <c r="Q796" s="2"/>
      <c r="R796" s="2"/>
      <c r="S796" s="2"/>
      <c r="T796" s="2"/>
      <c r="U796" s="2"/>
      <c r="V796" s="2"/>
    </row>
    <row r="797" spans="1:22" ht="12.75" customHeight="1" x14ac:dyDescent="0.2">
      <c r="A797" s="10"/>
      <c r="B797" s="1"/>
      <c r="C797" s="1"/>
      <c r="D797" s="1"/>
      <c r="E797" s="2"/>
      <c r="F797" s="1"/>
      <c r="G797" s="10"/>
      <c r="H797" s="10"/>
      <c r="I797" s="10"/>
      <c r="J797" s="4"/>
      <c r="K797" s="11"/>
      <c r="L797" s="11"/>
      <c r="M797" s="5"/>
      <c r="N797" s="5"/>
      <c r="O797" s="2"/>
      <c r="P797" s="7"/>
      <c r="Q797" s="2"/>
      <c r="R797" s="2"/>
      <c r="S797" s="2"/>
      <c r="T797" s="2"/>
      <c r="U797" s="2"/>
      <c r="V797" s="2"/>
    </row>
    <row r="798" spans="1:22" ht="12.75" customHeight="1" x14ac:dyDescent="0.2">
      <c r="A798" s="10"/>
      <c r="B798" s="1"/>
      <c r="C798" s="1"/>
      <c r="D798" s="1"/>
      <c r="E798" s="2"/>
      <c r="F798" s="1"/>
      <c r="G798" s="10"/>
      <c r="H798" s="10"/>
      <c r="I798" s="10"/>
      <c r="J798" s="4"/>
      <c r="K798" s="11"/>
      <c r="L798" s="11"/>
      <c r="M798" s="5"/>
      <c r="N798" s="5"/>
      <c r="O798" s="2"/>
      <c r="P798" s="7"/>
      <c r="Q798" s="2"/>
      <c r="R798" s="2"/>
      <c r="S798" s="2"/>
      <c r="T798" s="2"/>
      <c r="U798" s="2"/>
      <c r="V798" s="2"/>
    </row>
    <row r="799" spans="1:22" ht="12.75" customHeight="1" x14ac:dyDescent="0.2">
      <c r="A799" s="10"/>
      <c r="B799" s="1"/>
      <c r="C799" s="1"/>
      <c r="D799" s="1"/>
      <c r="E799" s="2"/>
      <c r="F799" s="1"/>
      <c r="G799" s="10"/>
      <c r="H799" s="10"/>
      <c r="I799" s="10"/>
      <c r="J799" s="4"/>
      <c r="K799" s="11"/>
      <c r="L799" s="11"/>
      <c r="M799" s="5"/>
      <c r="N799" s="5"/>
      <c r="O799" s="2"/>
      <c r="P799" s="7"/>
      <c r="Q799" s="2"/>
      <c r="R799" s="2"/>
      <c r="S799" s="2"/>
      <c r="T799" s="2"/>
      <c r="U799" s="2"/>
      <c r="V799" s="2"/>
    </row>
    <row r="800" spans="1:22" ht="12.75" customHeight="1" x14ac:dyDescent="0.2">
      <c r="A800" s="10"/>
      <c r="B800" s="1"/>
      <c r="C800" s="1"/>
      <c r="D800" s="1"/>
      <c r="E800" s="2"/>
      <c r="F800" s="1"/>
      <c r="G800" s="10"/>
      <c r="H800" s="10"/>
      <c r="I800" s="10"/>
      <c r="J800" s="4"/>
      <c r="K800" s="11"/>
      <c r="L800" s="11"/>
      <c r="M800" s="5"/>
      <c r="N800" s="5"/>
      <c r="O800" s="2"/>
      <c r="P800" s="7"/>
      <c r="Q800" s="2"/>
      <c r="R800" s="2"/>
      <c r="S800" s="2"/>
      <c r="T800" s="2"/>
      <c r="U800" s="2"/>
      <c r="V800" s="2"/>
    </row>
    <row r="801" spans="1:22" ht="12.75" customHeight="1" x14ac:dyDescent="0.2">
      <c r="A801" s="10"/>
      <c r="B801" s="1"/>
      <c r="C801" s="1"/>
      <c r="D801" s="1"/>
      <c r="E801" s="2"/>
      <c r="F801" s="1"/>
      <c r="G801" s="10"/>
      <c r="H801" s="10"/>
      <c r="I801" s="10"/>
      <c r="J801" s="4"/>
      <c r="K801" s="11"/>
      <c r="L801" s="11"/>
      <c r="M801" s="5"/>
      <c r="N801" s="5"/>
      <c r="O801" s="2"/>
      <c r="P801" s="7"/>
      <c r="Q801" s="2"/>
      <c r="R801" s="2"/>
      <c r="S801" s="2"/>
      <c r="T801" s="2"/>
      <c r="U801" s="2"/>
      <c r="V801" s="2"/>
    </row>
    <row r="802" spans="1:22" ht="12.75" customHeight="1" x14ac:dyDescent="0.2">
      <c r="A802" s="10"/>
      <c r="B802" s="1"/>
      <c r="C802" s="1"/>
      <c r="D802" s="1"/>
      <c r="E802" s="2"/>
      <c r="F802" s="1"/>
      <c r="G802" s="10"/>
      <c r="H802" s="10"/>
      <c r="I802" s="10"/>
      <c r="J802" s="4"/>
      <c r="K802" s="11"/>
      <c r="L802" s="11"/>
      <c r="M802" s="5"/>
      <c r="N802" s="5"/>
      <c r="O802" s="2"/>
      <c r="P802" s="7"/>
      <c r="Q802" s="2"/>
      <c r="R802" s="2"/>
      <c r="S802" s="2"/>
      <c r="T802" s="2"/>
      <c r="U802" s="2"/>
      <c r="V802" s="2"/>
    </row>
    <row r="803" spans="1:22" ht="12.75" customHeight="1" x14ac:dyDescent="0.2">
      <c r="A803" s="10"/>
      <c r="B803" s="1"/>
      <c r="C803" s="1"/>
      <c r="D803" s="1"/>
      <c r="E803" s="2"/>
      <c r="F803" s="1"/>
      <c r="G803" s="10"/>
      <c r="H803" s="10"/>
      <c r="I803" s="10"/>
      <c r="J803" s="4"/>
      <c r="K803" s="11"/>
      <c r="L803" s="11"/>
      <c r="M803" s="5"/>
      <c r="N803" s="5"/>
      <c r="O803" s="2"/>
      <c r="P803" s="7"/>
      <c r="Q803" s="2"/>
      <c r="R803" s="2"/>
      <c r="S803" s="2"/>
      <c r="T803" s="2"/>
      <c r="U803" s="2"/>
      <c r="V803" s="2"/>
    </row>
    <row r="804" spans="1:22" ht="12.75" customHeight="1" x14ac:dyDescent="0.2">
      <c r="A804" s="10"/>
      <c r="B804" s="1"/>
      <c r="C804" s="1"/>
      <c r="D804" s="1"/>
      <c r="E804" s="2"/>
      <c r="F804" s="1"/>
      <c r="G804" s="10"/>
      <c r="H804" s="10"/>
      <c r="I804" s="10"/>
      <c r="J804" s="4"/>
      <c r="K804" s="11"/>
      <c r="L804" s="11"/>
      <c r="M804" s="5"/>
      <c r="N804" s="5"/>
      <c r="O804" s="2"/>
      <c r="P804" s="7"/>
      <c r="Q804" s="2"/>
      <c r="R804" s="2"/>
      <c r="S804" s="2"/>
      <c r="T804" s="2"/>
      <c r="U804" s="2"/>
      <c r="V804" s="2"/>
    </row>
    <row r="805" spans="1:22" ht="12.75" customHeight="1" x14ac:dyDescent="0.2">
      <c r="A805" s="10"/>
      <c r="B805" s="1"/>
      <c r="C805" s="1"/>
      <c r="D805" s="1"/>
      <c r="E805" s="2"/>
      <c r="F805" s="1"/>
      <c r="G805" s="10"/>
      <c r="H805" s="10"/>
      <c r="I805" s="10"/>
      <c r="J805" s="4"/>
      <c r="K805" s="11"/>
      <c r="L805" s="11"/>
      <c r="M805" s="5"/>
      <c r="N805" s="5"/>
      <c r="O805" s="2"/>
      <c r="P805" s="7"/>
      <c r="Q805" s="2"/>
      <c r="R805" s="2"/>
      <c r="S805" s="2"/>
      <c r="T805" s="2"/>
      <c r="U805" s="2"/>
      <c r="V805" s="2"/>
    </row>
    <row r="806" spans="1:22" ht="12.75" customHeight="1" x14ac:dyDescent="0.2">
      <c r="A806" s="10"/>
      <c r="B806" s="1"/>
      <c r="C806" s="1"/>
      <c r="D806" s="1"/>
      <c r="E806" s="2"/>
      <c r="F806" s="1"/>
      <c r="G806" s="10"/>
      <c r="H806" s="10"/>
      <c r="I806" s="10"/>
      <c r="J806" s="4"/>
      <c r="K806" s="11"/>
      <c r="L806" s="11"/>
      <c r="M806" s="5"/>
      <c r="N806" s="5"/>
      <c r="O806" s="2"/>
      <c r="P806" s="7"/>
      <c r="Q806" s="2"/>
      <c r="R806" s="2"/>
      <c r="S806" s="2"/>
      <c r="T806" s="2"/>
      <c r="U806" s="2"/>
      <c r="V806" s="2"/>
    </row>
    <row r="807" spans="1:22" ht="12.75" customHeight="1" x14ac:dyDescent="0.2">
      <c r="A807" s="10"/>
      <c r="B807" s="1"/>
      <c r="C807" s="1"/>
      <c r="D807" s="1"/>
      <c r="E807" s="2"/>
      <c r="F807" s="1"/>
      <c r="G807" s="10"/>
      <c r="H807" s="10"/>
      <c r="I807" s="10"/>
      <c r="J807" s="4"/>
      <c r="K807" s="11"/>
      <c r="L807" s="11"/>
      <c r="M807" s="5"/>
      <c r="N807" s="5"/>
      <c r="O807" s="2"/>
      <c r="P807" s="7"/>
      <c r="Q807" s="2"/>
      <c r="R807" s="2"/>
      <c r="S807" s="2"/>
      <c r="T807" s="2"/>
      <c r="U807" s="2"/>
      <c r="V807" s="2"/>
    </row>
    <row r="808" spans="1:22" ht="12.75" customHeight="1" x14ac:dyDescent="0.2">
      <c r="A808" s="10"/>
      <c r="B808" s="1"/>
      <c r="C808" s="1"/>
      <c r="D808" s="1"/>
      <c r="E808" s="2"/>
      <c r="F808" s="1"/>
      <c r="G808" s="10"/>
      <c r="H808" s="10"/>
      <c r="I808" s="10"/>
      <c r="J808" s="4"/>
      <c r="K808" s="11"/>
      <c r="L808" s="11"/>
      <c r="M808" s="5"/>
      <c r="N808" s="5"/>
      <c r="O808" s="2"/>
      <c r="P808" s="7"/>
      <c r="Q808" s="2"/>
      <c r="R808" s="2"/>
      <c r="S808" s="2"/>
      <c r="T808" s="2"/>
      <c r="U808" s="2"/>
      <c r="V808" s="2"/>
    </row>
    <row r="809" spans="1:22" ht="12.75" customHeight="1" x14ac:dyDescent="0.2">
      <c r="A809" s="10"/>
      <c r="B809" s="1"/>
      <c r="C809" s="1"/>
      <c r="D809" s="1"/>
      <c r="E809" s="2"/>
      <c r="F809" s="1"/>
      <c r="G809" s="10"/>
      <c r="H809" s="10"/>
      <c r="I809" s="10"/>
      <c r="J809" s="4"/>
      <c r="K809" s="11"/>
      <c r="L809" s="11"/>
      <c r="M809" s="5"/>
      <c r="N809" s="5"/>
      <c r="O809" s="2"/>
      <c r="P809" s="7"/>
      <c r="Q809" s="2"/>
      <c r="R809" s="2"/>
      <c r="S809" s="2"/>
      <c r="T809" s="2"/>
      <c r="U809" s="2"/>
      <c r="V809" s="2"/>
    </row>
    <row r="810" spans="1:22" ht="12.75" customHeight="1" x14ac:dyDescent="0.2">
      <c r="A810" s="10"/>
      <c r="B810" s="1"/>
      <c r="C810" s="1"/>
      <c r="D810" s="1"/>
      <c r="E810" s="2"/>
      <c r="F810" s="1"/>
      <c r="G810" s="10"/>
      <c r="H810" s="10"/>
      <c r="I810" s="10"/>
      <c r="J810" s="4"/>
      <c r="K810" s="11"/>
      <c r="L810" s="11"/>
      <c r="M810" s="5"/>
      <c r="N810" s="5"/>
      <c r="O810" s="2"/>
      <c r="P810" s="7"/>
      <c r="Q810" s="2"/>
      <c r="R810" s="2"/>
      <c r="S810" s="2"/>
      <c r="T810" s="2"/>
      <c r="U810" s="2"/>
      <c r="V810" s="2"/>
    </row>
    <row r="811" spans="1:22" ht="12.75" customHeight="1" x14ac:dyDescent="0.2">
      <c r="A811" s="10"/>
      <c r="B811" s="1"/>
      <c r="C811" s="1"/>
      <c r="D811" s="1"/>
      <c r="E811" s="2"/>
      <c r="F811" s="1"/>
      <c r="G811" s="10"/>
      <c r="H811" s="10"/>
      <c r="I811" s="10"/>
      <c r="J811" s="4"/>
      <c r="K811" s="11"/>
      <c r="L811" s="11"/>
      <c r="M811" s="5"/>
      <c r="N811" s="5"/>
      <c r="O811" s="2"/>
      <c r="P811" s="7"/>
      <c r="Q811" s="2"/>
      <c r="R811" s="2"/>
      <c r="S811" s="2"/>
      <c r="T811" s="2"/>
      <c r="U811" s="2"/>
      <c r="V811" s="2"/>
    </row>
    <row r="812" spans="1:22" ht="12.75" customHeight="1" x14ac:dyDescent="0.2">
      <c r="A812" s="10"/>
      <c r="B812" s="1"/>
      <c r="C812" s="1"/>
      <c r="D812" s="1"/>
      <c r="E812" s="2"/>
      <c r="F812" s="1"/>
      <c r="G812" s="10"/>
      <c r="H812" s="10"/>
      <c r="I812" s="10"/>
      <c r="J812" s="4"/>
      <c r="K812" s="11"/>
      <c r="L812" s="11"/>
      <c r="M812" s="5"/>
      <c r="N812" s="5"/>
      <c r="O812" s="2"/>
      <c r="P812" s="7"/>
      <c r="Q812" s="2"/>
      <c r="R812" s="2"/>
      <c r="S812" s="2"/>
      <c r="T812" s="2"/>
      <c r="U812" s="2"/>
      <c r="V812" s="2"/>
    </row>
    <row r="813" spans="1:22" ht="12.75" customHeight="1" x14ac:dyDescent="0.2">
      <c r="A813" s="10"/>
      <c r="B813" s="1"/>
      <c r="C813" s="1"/>
      <c r="D813" s="1"/>
      <c r="E813" s="2"/>
      <c r="F813" s="1"/>
      <c r="G813" s="10"/>
      <c r="H813" s="10"/>
      <c r="I813" s="10"/>
      <c r="J813" s="4"/>
      <c r="K813" s="11"/>
      <c r="L813" s="11"/>
      <c r="M813" s="5"/>
      <c r="N813" s="5"/>
      <c r="O813" s="2"/>
      <c r="P813" s="7"/>
      <c r="Q813" s="2"/>
      <c r="R813" s="2"/>
      <c r="S813" s="2"/>
      <c r="T813" s="2"/>
      <c r="U813" s="2"/>
      <c r="V813" s="2"/>
    </row>
    <row r="814" spans="1:22" ht="12.75" customHeight="1" x14ac:dyDescent="0.2">
      <c r="A814" s="10"/>
      <c r="B814" s="1"/>
      <c r="C814" s="1"/>
      <c r="D814" s="1"/>
      <c r="E814" s="2"/>
      <c r="F814" s="1"/>
      <c r="G814" s="10"/>
      <c r="H814" s="10"/>
      <c r="I814" s="10"/>
      <c r="J814" s="4"/>
      <c r="K814" s="11"/>
      <c r="L814" s="11"/>
      <c r="M814" s="5"/>
      <c r="N814" s="5"/>
      <c r="O814" s="2"/>
      <c r="P814" s="7"/>
      <c r="Q814" s="2"/>
      <c r="R814" s="2"/>
      <c r="S814" s="2"/>
      <c r="T814" s="2"/>
      <c r="U814" s="2"/>
      <c r="V814" s="2"/>
    </row>
    <row r="815" spans="1:22" ht="12.75" customHeight="1" x14ac:dyDescent="0.2">
      <c r="A815" s="10"/>
      <c r="B815" s="1"/>
      <c r="C815" s="1"/>
      <c r="D815" s="1"/>
      <c r="E815" s="2"/>
      <c r="F815" s="1"/>
      <c r="G815" s="10"/>
      <c r="H815" s="10"/>
      <c r="I815" s="10"/>
      <c r="J815" s="4"/>
      <c r="K815" s="11"/>
      <c r="L815" s="11"/>
      <c r="M815" s="5"/>
      <c r="N815" s="5"/>
      <c r="O815" s="2"/>
      <c r="P815" s="7"/>
      <c r="Q815" s="2"/>
      <c r="R815" s="2"/>
      <c r="S815" s="2"/>
      <c r="T815" s="2"/>
      <c r="U815" s="2"/>
      <c r="V815" s="2"/>
    </row>
    <row r="816" spans="1:22" ht="12.75" customHeight="1" x14ac:dyDescent="0.2">
      <c r="A816" s="10"/>
      <c r="B816" s="1"/>
      <c r="C816" s="1"/>
      <c r="D816" s="1"/>
      <c r="E816" s="2"/>
      <c r="F816" s="1"/>
      <c r="G816" s="10"/>
      <c r="H816" s="10"/>
      <c r="I816" s="10"/>
      <c r="J816" s="4"/>
      <c r="K816" s="11"/>
      <c r="L816" s="11"/>
      <c r="M816" s="5"/>
      <c r="N816" s="5"/>
      <c r="O816" s="2"/>
      <c r="P816" s="7"/>
      <c r="Q816" s="2"/>
      <c r="R816" s="2"/>
      <c r="S816" s="2"/>
      <c r="T816" s="2"/>
      <c r="U816" s="2"/>
      <c r="V816" s="2"/>
    </row>
    <row r="817" spans="1:22" ht="12.75" customHeight="1" x14ac:dyDescent="0.2">
      <c r="A817" s="10"/>
      <c r="B817" s="1"/>
      <c r="C817" s="1"/>
      <c r="D817" s="1"/>
      <c r="E817" s="2"/>
      <c r="F817" s="1"/>
      <c r="G817" s="10"/>
      <c r="H817" s="10"/>
      <c r="I817" s="10"/>
      <c r="J817" s="4"/>
      <c r="K817" s="11"/>
      <c r="L817" s="11"/>
      <c r="M817" s="5"/>
      <c r="N817" s="5"/>
      <c r="O817" s="2"/>
      <c r="P817" s="7"/>
      <c r="Q817" s="2"/>
      <c r="R817" s="2"/>
      <c r="S817" s="2"/>
      <c r="T817" s="2"/>
      <c r="U817" s="2"/>
      <c r="V817" s="2"/>
    </row>
    <row r="818" spans="1:22" ht="12.75" customHeight="1" x14ac:dyDescent="0.2">
      <c r="A818" s="10"/>
      <c r="B818" s="1"/>
      <c r="C818" s="1"/>
      <c r="D818" s="1"/>
      <c r="E818" s="2"/>
      <c r="F818" s="1"/>
      <c r="G818" s="10"/>
      <c r="H818" s="10"/>
      <c r="I818" s="10"/>
      <c r="J818" s="4"/>
      <c r="K818" s="11"/>
      <c r="L818" s="11"/>
      <c r="M818" s="5"/>
      <c r="N818" s="5"/>
      <c r="O818" s="2"/>
      <c r="P818" s="7"/>
      <c r="Q818" s="2"/>
      <c r="R818" s="2"/>
      <c r="S818" s="2"/>
      <c r="T818" s="2"/>
      <c r="U818" s="2"/>
      <c r="V818" s="2"/>
    </row>
    <row r="819" spans="1:22" ht="12.75" customHeight="1" x14ac:dyDescent="0.2">
      <c r="A819" s="10"/>
      <c r="B819" s="1"/>
      <c r="C819" s="1"/>
      <c r="D819" s="1"/>
      <c r="E819" s="2"/>
      <c r="F819" s="1"/>
      <c r="G819" s="10"/>
      <c r="H819" s="10"/>
      <c r="I819" s="10"/>
      <c r="J819" s="4"/>
      <c r="K819" s="11"/>
      <c r="L819" s="11"/>
      <c r="M819" s="5"/>
      <c r="N819" s="5"/>
      <c r="O819" s="2"/>
      <c r="P819" s="7"/>
      <c r="Q819" s="2"/>
      <c r="R819" s="2"/>
      <c r="S819" s="2"/>
      <c r="T819" s="2"/>
      <c r="U819" s="2"/>
      <c r="V819" s="2"/>
    </row>
    <row r="820" spans="1:22" ht="12.75" customHeight="1" x14ac:dyDescent="0.2">
      <c r="A820" s="10"/>
      <c r="B820" s="1"/>
      <c r="C820" s="1"/>
      <c r="D820" s="1"/>
      <c r="E820" s="2"/>
      <c r="F820" s="1"/>
      <c r="G820" s="10"/>
      <c r="H820" s="10"/>
      <c r="I820" s="10"/>
      <c r="J820" s="4"/>
      <c r="K820" s="11"/>
      <c r="L820" s="11"/>
      <c r="M820" s="5"/>
      <c r="N820" s="5"/>
      <c r="O820" s="2"/>
      <c r="P820" s="7"/>
      <c r="Q820" s="2"/>
      <c r="R820" s="2"/>
      <c r="S820" s="2"/>
      <c r="T820" s="2"/>
      <c r="U820" s="2"/>
      <c r="V820" s="2"/>
    </row>
    <row r="821" spans="1:22" ht="12.75" customHeight="1" x14ac:dyDescent="0.2">
      <c r="A821" s="10"/>
      <c r="B821" s="1"/>
      <c r="C821" s="1"/>
      <c r="D821" s="1"/>
      <c r="E821" s="2"/>
      <c r="F821" s="1"/>
      <c r="G821" s="10"/>
      <c r="H821" s="10"/>
      <c r="I821" s="10"/>
      <c r="J821" s="4"/>
      <c r="K821" s="11"/>
      <c r="L821" s="11"/>
      <c r="M821" s="5"/>
      <c r="N821" s="5"/>
      <c r="O821" s="2"/>
      <c r="P821" s="7"/>
      <c r="Q821" s="2"/>
      <c r="R821" s="2"/>
      <c r="S821" s="2"/>
      <c r="T821" s="2"/>
      <c r="U821" s="2"/>
      <c r="V821" s="2"/>
    </row>
    <row r="822" spans="1:22" ht="12.75" customHeight="1" x14ac:dyDescent="0.2">
      <c r="A822" s="10"/>
      <c r="B822" s="1"/>
      <c r="C822" s="1"/>
      <c r="D822" s="1"/>
      <c r="E822" s="2"/>
      <c r="F822" s="1"/>
      <c r="G822" s="10"/>
      <c r="H822" s="10"/>
      <c r="I822" s="10"/>
      <c r="J822" s="4"/>
      <c r="K822" s="11"/>
      <c r="L822" s="11"/>
      <c r="M822" s="5"/>
      <c r="N822" s="5"/>
      <c r="O822" s="2"/>
      <c r="P822" s="7"/>
      <c r="Q822" s="2"/>
      <c r="R822" s="2"/>
      <c r="S822" s="2"/>
      <c r="T822" s="2"/>
      <c r="U822" s="2"/>
      <c r="V822" s="2"/>
    </row>
    <row r="823" spans="1:22" ht="12.75" customHeight="1" x14ac:dyDescent="0.2">
      <c r="A823" s="10"/>
      <c r="B823" s="1"/>
      <c r="C823" s="1"/>
      <c r="D823" s="1"/>
      <c r="E823" s="2"/>
      <c r="F823" s="1"/>
      <c r="G823" s="10"/>
      <c r="H823" s="10"/>
      <c r="I823" s="10"/>
      <c r="J823" s="4"/>
      <c r="K823" s="11"/>
      <c r="L823" s="11"/>
      <c r="M823" s="5"/>
      <c r="N823" s="5"/>
      <c r="O823" s="2"/>
      <c r="P823" s="7"/>
      <c r="Q823" s="2"/>
      <c r="R823" s="2"/>
      <c r="S823" s="2"/>
      <c r="T823" s="2"/>
      <c r="U823" s="2"/>
      <c r="V823" s="2"/>
    </row>
    <row r="824" spans="1:22" ht="12.75" customHeight="1" x14ac:dyDescent="0.2">
      <c r="A824" s="10"/>
      <c r="B824" s="1"/>
      <c r="C824" s="1"/>
      <c r="D824" s="1"/>
      <c r="E824" s="2"/>
      <c r="F824" s="1"/>
      <c r="G824" s="10"/>
      <c r="H824" s="10"/>
      <c r="I824" s="10"/>
      <c r="J824" s="4"/>
      <c r="K824" s="11"/>
      <c r="L824" s="11"/>
      <c r="M824" s="5"/>
      <c r="N824" s="5"/>
      <c r="O824" s="2"/>
      <c r="P824" s="7"/>
      <c r="Q824" s="2"/>
      <c r="R824" s="2"/>
      <c r="S824" s="2"/>
      <c r="T824" s="2"/>
      <c r="U824" s="2"/>
      <c r="V824" s="2"/>
    </row>
    <row r="825" spans="1:22" ht="12.75" customHeight="1" x14ac:dyDescent="0.2">
      <c r="A825" s="10"/>
      <c r="B825" s="1"/>
      <c r="C825" s="1"/>
      <c r="D825" s="1"/>
      <c r="E825" s="2"/>
      <c r="F825" s="1"/>
      <c r="G825" s="10"/>
      <c r="H825" s="10"/>
      <c r="I825" s="10"/>
      <c r="J825" s="4"/>
      <c r="K825" s="11"/>
      <c r="L825" s="11"/>
      <c r="M825" s="5"/>
      <c r="N825" s="5"/>
      <c r="O825" s="2"/>
      <c r="P825" s="7"/>
      <c r="Q825" s="2"/>
      <c r="R825" s="2"/>
      <c r="S825" s="2"/>
      <c r="T825" s="2"/>
      <c r="U825" s="2"/>
      <c r="V825" s="2"/>
    </row>
    <row r="826" spans="1:22" ht="12.75" customHeight="1" x14ac:dyDescent="0.2">
      <c r="A826" s="10"/>
      <c r="B826" s="1"/>
      <c r="C826" s="1"/>
      <c r="D826" s="1"/>
      <c r="E826" s="2"/>
      <c r="F826" s="1"/>
      <c r="G826" s="10"/>
      <c r="H826" s="10"/>
      <c r="I826" s="10"/>
      <c r="J826" s="4"/>
      <c r="K826" s="11"/>
      <c r="L826" s="11"/>
      <c r="M826" s="5"/>
      <c r="N826" s="5"/>
      <c r="O826" s="2"/>
      <c r="P826" s="7"/>
      <c r="Q826" s="2"/>
      <c r="R826" s="2"/>
      <c r="S826" s="2"/>
      <c r="T826" s="2"/>
      <c r="U826" s="2"/>
      <c r="V826" s="2"/>
    </row>
    <row r="827" spans="1:22" ht="12.75" customHeight="1" x14ac:dyDescent="0.2">
      <c r="A827" s="10"/>
      <c r="B827" s="1"/>
      <c r="C827" s="1"/>
      <c r="D827" s="1"/>
      <c r="E827" s="2"/>
      <c r="F827" s="1"/>
      <c r="G827" s="10"/>
      <c r="H827" s="10"/>
      <c r="I827" s="10"/>
      <c r="J827" s="4"/>
      <c r="K827" s="11"/>
      <c r="L827" s="11"/>
      <c r="M827" s="5"/>
      <c r="N827" s="5"/>
      <c r="O827" s="2"/>
      <c r="P827" s="7"/>
      <c r="Q827" s="2"/>
      <c r="R827" s="2"/>
      <c r="S827" s="2"/>
      <c r="T827" s="2"/>
      <c r="U827" s="2"/>
      <c r="V827" s="2"/>
    </row>
    <row r="828" spans="1:22" ht="12.75" customHeight="1" x14ac:dyDescent="0.2">
      <c r="A828" s="10"/>
      <c r="B828" s="1"/>
      <c r="C828" s="1"/>
      <c r="D828" s="1"/>
      <c r="E828" s="2"/>
      <c r="F828" s="1"/>
      <c r="G828" s="10"/>
      <c r="H828" s="10"/>
      <c r="I828" s="10"/>
      <c r="J828" s="4"/>
      <c r="K828" s="11"/>
      <c r="L828" s="11"/>
      <c r="M828" s="5"/>
      <c r="N828" s="5"/>
      <c r="O828" s="2"/>
      <c r="P828" s="7"/>
      <c r="Q828" s="2"/>
      <c r="R828" s="2"/>
      <c r="S828" s="2"/>
      <c r="T828" s="2"/>
      <c r="U828" s="2"/>
      <c r="V828" s="2"/>
    </row>
    <row r="829" spans="1:22" ht="12.75" customHeight="1" x14ac:dyDescent="0.2">
      <c r="A829" s="10"/>
      <c r="B829" s="1"/>
      <c r="C829" s="1"/>
      <c r="D829" s="1"/>
      <c r="E829" s="2"/>
      <c r="F829" s="1"/>
      <c r="G829" s="10"/>
      <c r="H829" s="10"/>
      <c r="I829" s="10"/>
      <c r="J829" s="4"/>
      <c r="K829" s="11"/>
      <c r="L829" s="11"/>
      <c r="M829" s="5"/>
      <c r="N829" s="5"/>
      <c r="O829" s="2"/>
      <c r="P829" s="7"/>
      <c r="Q829" s="2"/>
      <c r="R829" s="2"/>
      <c r="S829" s="2"/>
      <c r="T829" s="2"/>
      <c r="U829" s="2"/>
      <c r="V829" s="2"/>
    </row>
    <row r="830" spans="1:22" ht="12.75" customHeight="1" x14ac:dyDescent="0.2">
      <c r="A830" s="10"/>
      <c r="B830" s="1"/>
      <c r="C830" s="1"/>
      <c r="D830" s="1"/>
      <c r="E830" s="2"/>
      <c r="F830" s="1"/>
      <c r="G830" s="10"/>
      <c r="H830" s="10"/>
      <c r="I830" s="10"/>
      <c r="J830" s="4"/>
      <c r="K830" s="11"/>
      <c r="L830" s="11"/>
      <c r="M830" s="5"/>
      <c r="N830" s="5"/>
      <c r="O830" s="2"/>
      <c r="P830" s="7"/>
      <c r="Q830" s="2"/>
      <c r="R830" s="2"/>
      <c r="S830" s="2"/>
      <c r="T830" s="2"/>
      <c r="U830" s="2"/>
      <c r="V830" s="2"/>
    </row>
    <row r="831" spans="1:22" ht="12.75" customHeight="1" x14ac:dyDescent="0.2">
      <c r="A831" s="10"/>
      <c r="B831" s="1"/>
      <c r="C831" s="1"/>
      <c r="D831" s="1"/>
      <c r="E831" s="2"/>
      <c r="F831" s="1"/>
      <c r="G831" s="10"/>
      <c r="H831" s="10"/>
      <c r="I831" s="10"/>
      <c r="J831" s="4"/>
      <c r="K831" s="11"/>
      <c r="L831" s="11"/>
      <c r="M831" s="5"/>
      <c r="N831" s="5"/>
      <c r="O831" s="2"/>
      <c r="P831" s="7"/>
      <c r="Q831" s="2"/>
      <c r="R831" s="2"/>
      <c r="S831" s="2"/>
      <c r="T831" s="2"/>
      <c r="U831" s="2"/>
      <c r="V831" s="2"/>
    </row>
    <row r="832" spans="1:22" ht="12.75" customHeight="1" x14ac:dyDescent="0.2">
      <c r="A832" s="10"/>
      <c r="B832" s="1"/>
      <c r="C832" s="1"/>
      <c r="D832" s="1"/>
      <c r="E832" s="2"/>
      <c r="F832" s="1"/>
      <c r="G832" s="10"/>
      <c r="H832" s="10"/>
      <c r="I832" s="10"/>
      <c r="J832" s="4"/>
      <c r="K832" s="11"/>
      <c r="L832" s="11"/>
      <c r="M832" s="5"/>
      <c r="N832" s="5"/>
      <c r="O832" s="2"/>
      <c r="P832" s="7"/>
      <c r="Q832" s="2"/>
      <c r="R832" s="2"/>
      <c r="S832" s="2"/>
      <c r="T832" s="2"/>
      <c r="U832" s="2"/>
      <c r="V832" s="2"/>
    </row>
    <row r="833" spans="1:22" ht="12.75" customHeight="1" x14ac:dyDescent="0.2">
      <c r="A833" s="10"/>
      <c r="B833" s="1"/>
      <c r="C833" s="1"/>
      <c r="D833" s="1"/>
      <c r="E833" s="2"/>
      <c r="F833" s="1"/>
      <c r="G833" s="10"/>
      <c r="H833" s="10"/>
      <c r="I833" s="10"/>
      <c r="J833" s="4"/>
      <c r="K833" s="11"/>
      <c r="L833" s="11"/>
      <c r="M833" s="5"/>
      <c r="N833" s="5"/>
      <c r="O833" s="2"/>
      <c r="P833" s="7"/>
      <c r="Q833" s="2"/>
      <c r="R833" s="2"/>
      <c r="S833" s="2"/>
      <c r="T833" s="2"/>
      <c r="U833" s="2"/>
      <c r="V833" s="2"/>
    </row>
    <row r="834" spans="1:22" ht="12.75" customHeight="1" x14ac:dyDescent="0.2">
      <c r="A834" s="10"/>
      <c r="B834" s="1"/>
      <c r="C834" s="1"/>
      <c r="D834" s="1"/>
      <c r="E834" s="2"/>
      <c r="F834" s="1"/>
      <c r="G834" s="10"/>
      <c r="H834" s="10"/>
      <c r="I834" s="10"/>
      <c r="J834" s="4"/>
      <c r="K834" s="11"/>
      <c r="L834" s="11"/>
      <c r="M834" s="5"/>
      <c r="N834" s="5"/>
      <c r="O834" s="2"/>
      <c r="P834" s="7"/>
      <c r="Q834" s="2"/>
      <c r="R834" s="2"/>
      <c r="S834" s="2"/>
      <c r="T834" s="2"/>
      <c r="U834" s="2"/>
      <c r="V834" s="2"/>
    </row>
    <row r="835" spans="1:22" ht="12.75" customHeight="1" x14ac:dyDescent="0.2">
      <c r="A835" s="10"/>
      <c r="B835" s="1"/>
      <c r="C835" s="1"/>
      <c r="D835" s="1"/>
      <c r="E835" s="2"/>
      <c r="F835" s="1"/>
      <c r="G835" s="10"/>
      <c r="H835" s="10"/>
      <c r="I835" s="10"/>
      <c r="J835" s="4"/>
      <c r="K835" s="11"/>
      <c r="L835" s="11"/>
      <c r="M835" s="5"/>
      <c r="N835" s="5"/>
      <c r="O835" s="2"/>
      <c r="P835" s="7"/>
      <c r="Q835" s="2"/>
      <c r="R835" s="2"/>
      <c r="S835" s="2"/>
      <c r="T835" s="2"/>
      <c r="U835" s="2"/>
      <c r="V835" s="2"/>
    </row>
    <row r="836" spans="1:22" ht="12.75" customHeight="1" x14ac:dyDescent="0.2">
      <c r="A836" s="10"/>
      <c r="B836" s="1"/>
      <c r="C836" s="1"/>
      <c r="D836" s="1"/>
      <c r="E836" s="2"/>
      <c r="F836" s="1"/>
      <c r="G836" s="10"/>
      <c r="H836" s="10"/>
      <c r="I836" s="10"/>
      <c r="J836" s="4"/>
      <c r="K836" s="11"/>
      <c r="L836" s="11"/>
      <c r="M836" s="5"/>
      <c r="N836" s="5"/>
      <c r="O836" s="2"/>
      <c r="P836" s="7"/>
      <c r="Q836" s="2"/>
      <c r="R836" s="2"/>
      <c r="S836" s="2"/>
      <c r="T836" s="2"/>
      <c r="U836" s="2"/>
      <c r="V836" s="2"/>
    </row>
    <row r="837" spans="1:22" ht="12.75" customHeight="1" x14ac:dyDescent="0.2">
      <c r="A837" s="10"/>
      <c r="B837" s="1"/>
      <c r="C837" s="1"/>
      <c r="D837" s="1"/>
      <c r="E837" s="2"/>
      <c r="F837" s="1"/>
      <c r="G837" s="10"/>
      <c r="H837" s="10"/>
      <c r="I837" s="10"/>
      <c r="J837" s="4"/>
      <c r="K837" s="11"/>
      <c r="L837" s="11"/>
      <c r="M837" s="5"/>
      <c r="N837" s="5"/>
      <c r="O837" s="2"/>
      <c r="P837" s="7"/>
      <c r="Q837" s="2"/>
      <c r="R837" s="2"/>
      <c r="S837" s="2"/>
      <c r="T837" s="2"/>
      <c r="U837" s="2"/>
      <c r="V837" s="2"/>
    </row>
    <row r="838" spans="1:22" ht="12.75" customHeight="1" x14ac:dyDescent="0.2">
      <c r="A838" s="10"/>
      <c r="B838" s="1"/>
      <c r="C838" s="1"/>
      <c r="D838" s="1"/>
      <c r="E838" s="2"/>
      <c r="F838" s="1"/>
      <c r="G838" s="10"/>
      <c r="H838" s="10"/>
      <c r="I838" s="10"/>
      <c r="J838" s="4"/>
      <c r="K838" s="11"/>
      <c r="L838" s="11"/>
      <c r="M838" s="5"/>
      <c r="N838" s="5"/>
      <c r="O838" s="2"/>
      <c r="P838" s="7"/>
      <c r="Q838" s="2"/>
      <c r="R838" s="2"/>
      <c r="S838" s="2"/>
      <c r="T838" s="2"/>
      <c r="U838" s="2"/>
      <c r="V838" s="2"/>
    </row>
    <row r="839" spans="1:22" ht="12.75" customHeight="1" x14ac:dyDescent="0.2">
      <c r="A839" s="10"/>
      <c r="B839" s="1"/>
      <c r="C839" s="1"/>
      <c r="D839" s="1"/>
      <c r="E839" s="2"/>
      <c r="F839" s="1"/>
      <c r="G839" s="10"/>
      <c r="H839" s="10"/>
      <c r="I839" s="10"/>
      <c r="J839" s="4"/>
      <c r="K839" s="11"/>
      <c r="L839" s="11"/>
      <c r="M839" s="5"/>
      <c r="N839" s="5"/>
      <c r="O839" s="2"/>
      <c r="P839" s="7"/>
      <c r="Q839" s="2"/>
      <c r="R839" s="2"/>
      <c r="S839" s="2"/>
      <c r="T839" s="2"/>
      <c r="U839" s="2"/>
      <c r="V839" s="2"/>
    </row>
    <row r="840" spans="1:22" ht="12.75" customHeight="1" x14ac:dyDescent="0.2">
      <c r="A840" s="10"/>
      <c r="B840" s="1"/>
      <c r="C840" s="1"/>
      <c r="D840" s="1"/>
      <c r="E840" s="2"/>
      <c r="F840" s="1"/>
      <c r="G840" s="10"/>
      <c r="H840" s="10"/>
      <c r="I840" s="10"/>
      <c r="J840" s="4"/>
      <c r="K840" s="11"/>
      <c r="L840" s="11"/>
      <c r="M840" s="5"/>
      <c r="N840" s="5"/>
      <c r="O840" s="2"/>
      <c r="P840" s="7"/>
      <c r="Q840" s="2"/>
      <c r="R840" s="2"/>
      <c r="S840" s="2"/>
      <c r="T840" s="2"/>
      <c r="U840" s="2"/>
      <c r="V840" s="2"/>
    </row>
    <row r="841" spans="1:22" ht="12.75" customHeight="1" x14ac:dyDescent="0.2">
      <c r="A841" s="10"/>
      <c r="B841" s="1"/>
      <c r="C841" s="1"/>
      <c r="D841" s="1"/>
      <c r="E841" s="2"/>
      <c r="F841" s="1"/>
      <c r="G841" s="10"/>
      <c r="H841" s="10"/>
      <c r="I841" s="10"/>
      <c r="J841" s="4"/>
      <c r="K841" s="11"/>
      <c r="L841" s="11"/>
      <c r="M841" s="5"/>
      <c r="N841" s="5"/>
      <c r="O841" s="2"/>
      <c r="P841" s="7"/>
      <c r="Q841" s="2"/>
      <c r="R841" s="2"/>
      <c r="S841" s="2"/>
      <c r="T841" s="2"/>
      <c r="U841" s="2"/>
      <c r="V841" s="2"/>
    </row>
    <row r="842" spans="1:22" ht="12.75" customHeight="1" x14ac:dyDescent="0.2">
      <c r="A842" s="10"/>
      <c r="B842" s="1"/>
      <c r="C842" s="1"/>
      <c r="D842" s="1"/>
      <c r="E842" s="2"/>
      <c r="F842" s="1"/>
      <c r="G842" s="10"/>
      <c r="H842" s="10"/>
      <c r="I842" s="10"/>
      <c r="J842" s="4"/>
      <c r="K842" s="11"/>
      <c r="L842" s="11"/>
      <c r="M842" s="5"/>
      <c r="N842" s="5"/>
      <c r="O842" s="2"/>
      <c r="P842" s="7"/>
      <c r="Q842" s="2"/>
      <c r="R842" s="2"/>
      <c r="S842" s="2"/>
      <c r="T842" s="2"/>
      <c r="U842" s="2"/>
      <c r="V842" s="2"/>
    </row>
    <row r="843" spans="1:22" ht="12.75" customHeight="1" x14ac:dyDescent="0.2">
      <c r="A843" s="10"/>
      <c r="B843" s="1"/>
      <c r="C843" s="1"/>
      <c r="D843" s="1"/>
      <c r="E843" s="2"/>
      <c r="F843" s="1"/>
      <c r="G843" s="10"/>
      <c r="H843" s="10"/>
      <c r="I843" s="10"/>
      <c r="J843" s="4"/>
      <c r="K843" s="11"/>
      <c r="L843" s="11"/>
      <c r="M843" s="5"/>
      <c r="N843" s="5"/>
      <c r="O843" s="2"/>
      <c r="P843" s="7"/>
      <c r="Q843" s="2"/>
      <c r="R843" s="2"/>
      <c r="S843" s="2"/>
      <c r="T843" s="2"/>
      <c r="U843" s="2"/>
      <c r="V843" s="2"/>
    </row>
    <row r="844" spans="1:22" ht="12.75" customHeight="1" x14ac:dyDescent="0.2">
      <c r="A844" s="10"/>
      <c r="B844" s="1"/>
      <c r="C844" s="1"/>
      <c r="D844" s="1"/>
      <c r="E844" s="2"/>
      <c r="F844" s="1"/>
      <c r="G844" s="10"/>
      <c r="H844" s="10"/>
      <c r="I844" s="10"/>
      <c r="J844" s="4"/>
      <c r="K844" s="11"/>
      <c r="L844" s="11"/>
      <c r="M844" s="5"/>
      <c r="N844" s="5"/>
      <c r="O844" s="2"/>
      <c r="P844" s="7"/>
      <c r="Q844" s="2"/>
      <c r="R844" s="2"/>
      <c r="S844" s="2"/>
      <c r="T844" s="2"/>
      <c r="U844" s="2"/>
      <c r="V844" s="2"/>
    </row>
    <row r="845" spans="1:22" ht="12.75" customHeight="1" x14ac:dyDescent="0.2">
      <c r="A845" s="10"/>
      <c r="B845" s="1"/>
      <c r="C845" s="1"/>
      <c r="D845" s="1"/>
      <c r="E845" s="2"/>
      <c r="F845" s="1"/>
      <c r="G845" s="10"/>
      <c r="H845" s="10"/>
      <c r="I845" s="10"/>
      <c r="J845" s="4"/>
      <c r="K845" s="11"/>
      <c r="L845" s="11"/>
      <c r="M845" s="5"/>
      <c r="N845" s="5"/>
      <c r="O845" s="2"/>
      <c r="P845" s="7"/>
      <c r="Q845" s="2"/>
      <c r="R845" s="2"/>
      <c r="S845" s="2"/>
      <c r="T845" s="2"/>
      <c r="U845" s="2"/>
      <c r="V845" s="2"/>
    </row>
    <row r="846" spans="1:22" ht="12.75" customHeight="1" x14ac:dyDescent="0.2">
      <c r="A846" s="10"/>
      <c r="B846" s="1"/>
      <c r="C846" s="1"/>
      <c r="D846" s="1"/>
      <c r="E846" s="2"/>
      <c r="F846" s="1"/>
      <c r="G846" s="10"/>
      <c r="H846" s="10"/>
      <c r="I846" s="10"/>
      <c r="J846" s="4"/>
      <c r="K846" s="11"/>
      <c r="L846" s="11"/>
      <c r="M846" s="5"/>
      <c r="N846" s="5"/>
      <c r="O846" s="2"/>
      <c r="P846" s="7"/>
      <c r="Q846" s="2"/>
      <c r="R846" s="2"/>
      <c r="S846" s="2"/>
      <c r="T846" s="2"/>
      <c r="U846" s="2"/>
      <c r="V846" s="2"/>
    </row>
    <row r="847" spans="1:22" ht="12.75" customHeight="1" x14ac:dyDescent="0.2">
      <c r="A847" s="10"/>
      <c r="B847" s="1"/>
      <c r="C847" s="1"/>
      <c r="D847" s="1"/>
      <c r="E847" s="2"/>
      <c r="F847" s="1"/>
      <c r="G847" s="10"/>
      <c r="H847" s="10"/>
      <c r="I847" s="10"/>
      <c r="J847" s="4"/>
      <c r="K847" s="11"/>
      <c r="L847" s="11"/>
      <c r="M847" s="5"/>
      <c r="N847" s="5"/>
      <c r="O847" s="2"/>
      <c r="P847" s="7"/>
      <c r="Q847" s="2"/>
      <c r="R847" s="2"/>
      <c r="S847" s="2"/>
      <c r="T847" s="2"/>
      <c r="U847" s="2"/>
      <c r="V847" s="2"/>
    </row>
    <row r="848" spans="1:22" ht="12.75" customHeight="1" x14ac:dyDescent="0.2">
      <c r="A848" s="10"/>
      <c r="B848" s="1"/>
      <c r="C848" s="1"/>
      <c r="D848" s="1"/>
      <c r="E848" s="2"/>
      <c r="F848" s="1"/>
      <c r="G848" s="10"/>
      <c r="H848" s="10"/>
      <c r="I848" s="10"/>
      <c r="J848" s="4"/>
      <c r="K848" s="11"/>
      <c r="L848" s="11"/>
      <c r="M848" s="5"/>
      <c r="N848" s="5"/>
      <c r="O848" s="2"/>
      <c r="P848" s="7"/>
      <c r="Q848" s="2"/>
      <c r="R848" s="2"/>
      <c r="S848" s="2"/>
      <c r="T848" s="2"/>
      <c r="U848" s="2"/>
      <c r="V848" s="2"/>
    </row>
    <row r="849" spans="1:22" ht="12.75" customHeight="1" x14ac:dyDescent="0.2">
      <c r="A849" s="10"/>
      <c r="B849" s="1"/>
      <c r="C849" s="1"/>
      <c r="D849" s="1"/>
      <c r="E849" s="2"/>
      <c r="F849" s="1"/>
      <c r="G849" s="10"/>
      <c r="H849" s="10"/>
      <c r="I849" s="10"/>
      <c r="J849" s="4"/>
      <c r="K849" s="11"/>
      <c r="L849" s="11"/>
      <c r="M849" s="5"/>
      <c r="N849" s="5"/>
      <c r="O849" s="2"/>
      <c r="P849" s="7"/>
      <c r="Q849" s="2"/>
      <c r="R849" s="2"/>
      <c r="S849" s="2"/>
      <c r="T849" s="2"/>
      <c r="U849" s="2"/>
      <c r="V849" s="2"/>
    </row>
    <row r="850" spans="1:22" ht="12.75" customHeight="1" x14ac:dyDescent="0.2">
      <c r="A850" s="10"/>
      <c r="B850" s="1"/>
      <c r="C850" s="1"/>
      <c r="D850" s="1"/>
      <c r="E850" s="2"/>
      <c r="F850" s="1"/>
      <c r="G850" s="10"/>
      <c r="H850" s="10"/>
      <c r="I850" s="10"/>
      <c r="J850" s="4"/>
      <c r="K850" s="11"/>
      <c r="L850" s="11"/>
      <c r="M850" s="5"/>
      <c r="N850" s="5"/>
      <c r="O850" s="2"/>
      <c r="P850" s="7"/>
      <c r="Q850" s="2"/>
      <c r="R850" s="2"/>
      <c r="S850" s="2"/>
      <c r="T850" s="2"/>
      <c r="U850" s="2"/>
      <c r="V850" s="2"/>
    </row>
    <row r="851" spans="1:22" ht="12.75" customHeight="1" x14ac:dyDescent="0.2">
      <c r="A851" s="10"/>
      <c r="B851" s="1"/>
      <c r="C851" s="1"/>
      <c r="D851" s="1"/>
      <c r="E851" s="2"/>
      <c r="F851" s="1"/>
      <c r="G851" s="10"/>
      <c r="H851" s="10"/>
      <c r="I851" s="10"/>
      <c r="J851" s="4"/>
      <c r="K851" s="11"/>
      <c r="L851" s="11"/>
      <c r="M851" s="5"/>
      <c r="N851" s="5"/>
      <c r="O851" s="2"/>
      <c r="P851" s="7"/>
      <c r="Q851" s="2"/>
      <c r="R851" s="2"/>
      <c r="S851" s="2"/>
      <c r="T851" s="2"/>
      <c r="U851" s="2"/>
      <c r="V851" s="2"/>
    </row>
    <row r="852" spans="1:22" ht="12.75" customHeight="1" x14ac:dyDescent="0.2">
      <c r="A852" s="10"/>
      <c r="B852" s="1"/>
      <c r="C852" s="1"/>
      <c r="D852" s="1"/>
      <c r="E852" s="2"/>
      <c r="F852" s="1"/>
      <c r="G852" s="10"/>
      <c r="H852" s="10"/>
      <c r="I852" s="10"/>
      <c r="J852" s="4"/>
      <c r="K852" s="11"/>
      <c r="L852" s="11"/>
      <c r="M852" s="5"/>
      <c r="N852" s="5"/>
      <c r="O852" s="2"/>
      <c r="P852" s="7"/>
      <c r="Q852" s="2"/>
      <c r="R852" s="2"/>
      <c r="S852" s="2"/>
      <c r="T852" s="2"/>
      <c r="U852" s="2"/>
      <c r="V852" s="2"/>
    </row>
    <row r="853" spans="1:22" ht="12.75" customHeight="1" x14ac:dyDescent="0.2">
      <c r="A853" s="10"/>
      <c r="B853" s="1"/>
      <c r="C853" s="1"/>
      <c r="D853" s="1"/>
      <c r="E853" s="2"/>
      <c r="F853" s="1"/>
      <c r="G853" s="10"/>
      <c r="H853" s="10"/>
      <c r="I853" s="10"/>
      <c r="J853" s="4"/>
      <c r="K853" s="11"/>
      <c r="L853" s="11"/>
      <c r="M853" s="5"/>
      <c r="N853" s="5"/>
      <c r="O853" s="2"/>
      <c r="P853" s="7"/>
      <c r="Q853" s="2"/>
      <c r="R853" s="2"/>
      <c r="S853" s="2"/>
      <c r="T853" s="2"/>
      <c r="U853" s="2"/>
      <c r="V853" s="2"/>
    </row>
    <row r="854" spans="1:22" ht="12.75" customHeight="1" x14ac:dyDescent="0.2">
      <c r="A854" s="10"/>
      <c r="B854" s="1"/>
      <c r="C854" s="1"/>
      <c r="D854" s="1"/>
      <c r="E854" s="2"/>
      <c r="F854" s="1"/>
      <c r="G854" s="10"/>
      <c r="H854" s="10"/>
      <c r="I854" s="10"/>
      <c r="J854" s="4"/>
      <c r="K854" s="11"/>
      <c r="L854" s="11"/>
      <c r="M854" s="5"/>
      <c r="N854" s="5"/>
      <c r="O854" s="2"/>
      <c r="P854" s="7"/>
      <c r="Q854" s="2"/>
      <c r="R854" s="2"/>
      <c r="S854" s="2"/>
      <c r="T854" s="2"/>
      <c r="U854" s="2"/>
      <c r="V854" s="2"/>
    </row>
    <row r="855" spans="1:22" ht="12.75" customHeight="1" x14ac:dyDescent="0.2">
      <c r="A855" s="10"/>
      <c r="B855" s="1"/>
      <c r="C855" s="1"/>
      <c r="D855" s="1"/>
      <c r="E855" s="2"/>
      <c r="F855" s="1"/>
      <c r="G855" s="10"/>
      <c r="H855" s="10"/>
      <c r="I855" s="10"/>
      <c r="J855" s="4"/>
      <c r="K855" s="11"/>
      <c r="L855" s="11"/>
      <c r="M855" s="5"/>
      <c r="N855" s="5"/>
      <c r="O855" s="2"/>
      <c r="P855" s="7"/>
      <c r="Q855" s="2"/>
      <c r="R855" s="2"/>
      <c r="S855" s="2"/>
      <c r="T855" s="2"/>
      <c r="U855" s="2"/>
      <c r="V855" s="2"/>
    </row>
    <row r="856" spans="1:22" ht="12.75" customHeight="1" x14ac:dyDescent="0.2">
      <c r="A856" s="10"/>
      <c r="B856" s="1"/>
      <c r="C856" s="1"/>
      <c r="D856" s="1"/>
      <c r="E856" s="2"/>
      <c r="F856" s="1"/>
      <c r="G856" s="10"/>
      <c r="H856" s="10"/>
      <c r="I856" s="10"/>
      <c r="J856" s="4"/>
      <c r="K856" s="11"/>
      <c r="L856" s="11"/>
      <c r="M856" s="5"/>
      <c r="N856" s="5"/>
      <c r="O856" s="2"/>
      <c r="P856" s="7"/>
      <c r="Q856" s="2"/>
      <c r="R856" s="2"/>
      <c r="S856" s="2"/>
      <c r="T856" s="2"/>
      <c r="U856" s="2"/>
      <c r="V856" s="2"/>
    </row>
    <row r="857" spans="1:22" ht="12.75" customHeight="1" x14ac:dyDescent="0.2">
      <c r="A857" s="10"/>
      <c r="B857" s="1"/>
      <c r="C857" s="1"/>
      <c r="D857" s="1"/>
      <c r="E857" s="2"/>
      <c r="F857" s="1"/>
      <c r="G857" s="10"/>
      <c r="H857" s="10"/>
      <c r="I857" s="10"/>
      <c r="J857" s="4"/>
      <c r="K857" s="11"/>
      <c r="L857" s="11"/>
      <c r="M857" s="5"/>
      <c r="N857" s="5"/>
      <c r="O857" s="2"/>
      <c r="P857" s="7"/>
      <c r="Q857" s="2"/>
      <c r="R857" s="2"/>
      <c r="S857" s="2"/>
      <c r="T857" s="2"/>
      <c r="U857" s="2"/>
      <c r="V857" s="2"/>
    </row>
    <row r="858" spans="1:22" ht="12.75" customHeight="1" x14ac:dyDescent="0.2">
      <c r="A858" s="10"/>
      <c r="B858" s="1"/>
      <c r="C858" s="1"/>
      <c r="D858" s="1"/>
      <c r="E858" s="2"/>
      <c r="F858" s="1"/>
      <c r="G858" s="10"/>
      <c r="H858" s="10"/>
      <c r="I858" s="10"/>
      <c r="J858" s="4"/>
      <c r="K858" s="11"/>
      <c r="L858" s="11"/>
      <c r="M858" s="5"/>
      <c r="N858" s="5"/>
      <c r="O858" s="2"/>
      <c r="P858" s="7"/>
      <c r="Q858" s="2"/>
      <c r="R858" s="2"/>
      <c r="S858" s="2"/>
      <c r="T858" s="2"/>
      <c r="U858" s="2"/>
      <c r="V858" s="2"/>
    </row>
    <row r="859" spans="1:22" ht="12.75" customHeight="1" x14ac:dyDescent="0.2">
      <c r="A859" s="10"/>
      <c r="B859" s="1"/>
      <c r="C859" s="1"/>
      <c r="D859" s="1"/>
      <c r="E859" s="2"/>
      <c r="F859" s="1"/>
      <c r="G859" s="10"/>
      <c r="H859" s="10"/>
      <c r="I859" s="10"/>
      <c r="J859" s="4"/>
      <c r="K859" s="11"/>
      <c r="L859" s="11"/>
      <c r="M859" s="5"/>
      <c r="N859" s="5"/>
      <c r="O859" s="2"/>
      <c r="P859" s="7"/>
      <c r="Q859" s="2"/>
      <c r="R859" s="2"/>
      <c r="S859" s="2"/>
      <c r="T859" s="2"/>
      <c r="U859" s="2"/>
      <c r="V859" s="2"/>
    </row>
    <row r="860" spans="1:22" ht="12.75" customHeight="1" x14ac:dyDescent="0.2">
      <c r="A860" s="10"/>
      <c r="B860" s="1"/>
      <c r="C860" s="1"/>
      <c r="D860" s="1"/>
      <c r="E860" s="2"/>
      <c r="F860" s="1"/>
      <c r="G860" s="10"/>
      <c r="H860" s="10"/>
      <c r="I860" s="10"/>
      <c r="J860" s="4"/>
      <c r="K860" s="11"/>
      <c r="L860" s="11"/>
      <c r="M860" s="5"/>
      <c r="N860" s="5"/>
      <c r="O860" s="2"/>
      <c r="P860" s="7"/>
      <c r="Q860" s="2"/>
      <c r="R860" s="2"/>
      <c r="S860" s="2"/>
      <c r="T860" s="2"/>
      <c r="U860" s="2"/>
      <c r="V860" s="2"/>
    </row>
    <row r="861" spans="1:22" ht="12.75" customHeight="1" x14ac:dyDescent="0.2">
      <c r="A861" s="10"/>
      <c r="B861" s="1"/>
      <c r="C861" s="1"/>
      <c r="D861" s="1"/>
      <c r="E861" s="2"/>
      <c r="F861" s="1"/>
      <c r="G861" s="10"/>
      <c r="H861" s="10"/>
      <c r="I861" s="10"/>
      <c r="J861" s="4"/>
      <c r="K861" s="11"/>
      <c r="L861" s="11"/>
      <c r="M861" s="5"/>
      <c r="N861" s="5"/>
      <c r="O861" s="2"/>
      <c r="P861" s="7"/>
      <c r="Q861" s="2"/>
      <c r="R861" s="2"/>
      <c r="S861" s="2"/>
      <c r="T861" s="2"/>
      <c r="U861" s="2"/>
      <c r="V861" s="2"/>
    </row>
    <row r="862" spans="1:22" ht="12.75" customHeight="1" x14ac:dyDescent="0.2">
      <c r="A862" s="10"/>
      <c r="B862" s="1"/>
      <c r="C862" s="1"/>
      <c r="D862" s="1"/>
      <c r="E862" s="2"/>
      <c r="F862" s="1"/>
      <c r="G862" s="10"/>
      <c r="H862" s="10"/>
      <c r="I862" s="10"/>
      <c r="J862" s="4"/>
      <c r="K862" s="11"/>
      <c r="L862" s="11"/>
      <c r="M862" s="5"/>
      <c r="N862" s="5"/>
      <c r="O862" s="2"/>
      <c r="P862" s="7"/>
      <c r="Q862" s="2"/>
      <c r="R862" s="2"/>
      <c r="S862" s="2"/>
      <c r="T862" s="2"/>
      <c r="U862" s="2"/>
      <c r="V862" s="2"/>
    </row>
    <row r="863" spans="1:22" ht="12.75" customHeight="1" x14ac:dyDescent="0.2">
      <c r="A863" s="10"/>
      <c r="B863" s="1"/>
      <c r="C863" s="1"/>
      <c r="D863" s="1"/>
      <c r="E863" s="2"/>
      <c r="F863" s="1"/>
      <c r="G863" s="10"/>
      <c r="H863" s="10"/>
      <c r="I863" s="10"/>
      <c r="J863" s="4"/>
      <c r="K863" s="11"/>
      <c r="L863" s="11"/>
      <c r="M863" s="5"/>
      <c r="N863" s="5"/>
      <c r="O863" s="2"/>
      <c r="P863" s="7"/>
      <c r="Q863" s="2"/>
      <c r="R863" s="2"/>
      <c r="S863" s="2"/>
      <c r="T863" s="2"/>
      <c r="U863" s="2"/>
      <c r="V863" s="2"/>
    </row>
    <row r="864" spans="1:22" ht="12.75" customHeight="1" x14ac:dyDescent="0.2">
      <c r="A864" s="10"/>
      <c r="B864" s="1"/>
      <c r="C864" s="1"/>
      <c r="D864" s="1"/>
      <c r="E864" s="2"/>
      <c r="F864" s="1"/>
      <c r="G864" s="10"/>
      <c r="H864" s="10"/>
      <c r="I864" s="10"/>
      <c r="J864" s="4"/>
      <c r="K864" s="11"/>
      <c r="L864" s="11"/>
      <c r="M864" s="5"/>
      <c r="N864" s="5"/>
      <c r="O864" s="2"/>
      <c r="P864" s="7"/>
      <c r="Q864" s="2"/>
      <c r="R864" s="2"/>
      <c r="S864" s="2"/>
      <c r="T864" s="2"/>
      <c r="U864" s="2"/>
      <c r="V864" s="2"/>
    </row>
    <row r="865" spans="1:22" ht="12.75" customHeight="1" x14ac:dyDescent="0.2">
      <c r="A865" s="10"/>
      <c r="B865" s="1"/>
      <c r="C865" s="1"/>
      <c r="D865" s="1"/>
      <c r="E865" s="2"/>
      <c r="F865" s="1"/>
      <c r="G865" s="10"/>
      <c r="H865" s="10"/>
      <c r="I865" s="10"/>
      <c r="J865" s="4"/>
      <c r="K865" s="11"/>
      <c r="L865" s="11"/>
      <c r="M865" s="5"/>
      <c r="N865" s="5"/>
      <c r="O865" s="2"/>
      <c r="P865" s="7"/>
      <c r="Q865" s="2"/>
      <c r="R865" s="2"/>
      <c r="S865" s="2"/>
      <c r="T865" s="2"/>
      <c r="U865" s="2"/>
      <c r="V865" s="2"/>
    </row>
    <row r="866" spans="1:22" ht="12.75" customHeight="1" x14ac:dyDescent="0.2">
      <c r="A866" s="10"/>
      <c r="B866" s="1"/>
      <c r="C866" s="1"/>
      <c r="D866" s="1"/>
      <c r="E866" s="2"/>
      <c r="F866" s="1"/>
      <c r="G866" s="10"/>
      <c r="H866" s="10"/>
      <c r="I866" s="10"/>
      <c r="J866" s="4"/>
      <c r="K866" s="11"/>
      <c r="L866" s="11"/>
      <c r="M866" s="5"/>
      <c r="N866" s="5"/>
      <c r="O866" s="2"/>
      <c r="P866" s="7"/>
      <c r="Q866" s="2"/>
      <c r="R866" s="2"/>
      <c r="S866" s="2"/>
      <c r="T866" s="2"/>
      <c r="U866" s="2"/>
      <c r="V866" s="2"/>
    </row>
    <row r="867" spans="1:22" ht="12.75" customHeight="1" x14ac:dyDescent="0.2">
      <c r="A867" s="10"/>
      <c r="B867" s="1"/>
      <c r="C867" s="1"/>
      <c r="D867" s="1"/>
      <c r="E867" s="2"/>
      <c r="F867" s="1"/>
      <c r="G867" s="10"/>
      <c r="H867" s="10"/>
      <c r="I867" s="10"/>
      <c r="J867" s="4"/>
      <c r="K867" s="11"/>
      <c r="L867" s="11"/>
      <c r="M867" s="5"/>
      <c r="N867" s="5"/>
      <c r="O867" s="2"/>
      <c r="P867" s="7"/>
      <c r="Q867" s="2"/>
      <c r="R867" s="2"/>
      <c r="S867" s="2"/>
      <c r="T867" s="2"/>
      <c r="U867" s="2"/>
      <c r="V867" s="2"/>
    </row>
    <row r="868" spans="1:22" ht="12.75" customHeight="1" x14ac:dyDescent="0.2">
      <c r="A868" s="10"/>
      <c r="B868" s="1"/>
      <c r="C868" s="1"/>
      <c r="D868" s="1"/>
      <c r="E868" s="2"/>
      <c r="F868" s="1"/>
      <c r="G868" s="10"/>
      <c r="H868" s="10"/>
      <c r="I868" s="10"/>
      <c r="J868" s="4"/>
      <c r="K868" s="11"/>
      <c r="L868" s="11"/>
      <c r="M868" s="5"/>
      <c r="N868" s="5"/>
      <c r="O868" s="2"/>
      <c r="P868" s="7"/>
      <c r="Q868" s="2"/>
      <c r="R868" s="2"/>
      <c r="S868" s="2"/>
      <c r="T868" s="2"/>
      <c r="U868" s="2"/>
      <c r="V868" s="2"/>
    </row>
    <row r="869" spans="1:22" ht="12.75" customHeight="1" x14ac:dyDescent="0.2">
      <c r="A869" s="10"/>
      <c r="B869" s="1"/>
      <c r="C869" s="1"/>
      <c r="D869" s="1"/>
      <c r="E869" s="2"/>
      <c r="F869" s="1"/>
      <c r="G869" s="10"/>
      <c r="H869" s="10"/>
      <c r="I869" s="10"/>
      <c r="J869" s="4"/>
      <c r="K869" s="11"/>
      <c r="L869" s="11"/>
      <c r="M869" s="5"/>
      <c r="N869" s="5"/>
      <c r="O869" s="2"/>
      <c r="P869" s="7"/>
      <c r="Q869" s="2"/>
      <c r="R869" s="2"/>
      <c r="S869" s="2"/>
      <c r="T869" s="2"/>
      <c r="U869" s="2"/>
      <c r="V869" s="2"/>
    </row>
    <row r="870" spans="1:22" ht="12.75" customHeight="1" x14ac:dyDescent="0.2">
      <c r="A870" s="10"/>
      <c r="B870" s="1"/>
      <c r="C870" s="1"/>
      <c r="D870" s="1"/>
      <c r="E870" s="2"/>
      <c r="F870" s="1"/>
      <c r="G870" s="10"/>
      <c r="H870" s="10"/>
      <c r="I870" s="10"/>
      <c r="J870" s="4"/>
      <c r="K870" s="11"/>
      <c r="L870" s="11"/>
      <c r="M870" s="5"/>
      <c r="N870" s="5"/>
      <c r="O870" s="2"/>
      <c r="P870" s="7"/>
      <c r="Q870" s="2"/>
      <c r="R870" s="2"/>
      <c r="S870" s="2"/>
      <c r="T870" s="2"/>
      <c r="U870" s="2"/>
      <c r="V870" s="2"/>
    </row>
    <row r="871" spans="1:22" ht="12.75" customHeight="1" x14ac:dyDescent="0.2">
      <c r="A871" s="10"/>
      <c r="B871" s="1"/>
      <c r="C871" s="1"/>
      <c r="D871" s="1"/>
      <c r="E871" s="2"/>
      <c r="F871" s="1"/>
      <c r="G871" s="10"/>
      <c r="H871" s="10"/>
      <c r="I871" s="10"/>
      <c r="J871" s="4"/>
      <c r="K871" s="11"/>
      <c r="L871" s="11"/>
      <c r="M871" s="5"/>
      <c r="N871" s="5"/>
      <c r="O871" s="2"/>
      <c r="P871" s="7"/>
      <c r="Q871" s="2"/>
      <c r="R871" s="2"/>
      <c r="S871" s="2"/>
      <c r="T871" s="2"/>
      <c r="U871" s="2"/>
      <c r="V871" s="2"/>
    </row>
    <row r="872" spans="1:22" ht="12.75" customHeight="1" x14ac:dyDescent="0.2">
      <c r="A872" s="10"/>
      <c r="B872" s="1"/>
      <c r="C872" s="1"/>
      <c r="D872" s="1"/>
      <c r="E872" s="2"/>
      <c r="F872" s="1"/>
      <c r="G872" s="10"/>
      <c r="H872" s="10"/>
      <c r="I872" s="10"/>
      <c r="J872" s="4"/>
      <c r="K872" s="11"/>
      <c r="L872" s="11"/>
      <c r="M872" s="5"/>
      <c r="N872" s="5"/>
      <c r="O872" s="2"/>
      <c r="P872" s="7"/>
      <c r="Q872" s="2"/>
      <c r="R872" s="2"/>
      <c r="S872" s="2"/>
      <c r="T872" s="2"/>
      <c r="U872" s="2"/>
      <c r="V872" s="2"/>
    </row>
  </sheetData>
  <autoFilter ref="A2:V7" xr:uid="{DC041A62-9A8B-4386-BB99-343535C15A20}"/>
  <mergeCells count="1">
    <mergeCell ref="B1:V1"/>
  </mergeCells>
  <pageMargins left="0.511811024" right="0.511811024" top="0.78740157499999996" bottom="0.78740157499999996" header="0.31496062000000002" footer="0.31496062000000002"/>
  <pageSetup paperSize="9" scale="57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7662D-5084-4FFB-8EF9-DEDDF347EE79}">
  <sheetPr>
    <tabColor rgb="FF33CCFF"/>
    <pageSetUpPr fitToPage="1"/>
  </sheetPr>
  <dimension ref="A1:R872"/>
  <sheetViews>
    <sheetView showGridLines="0" topLeftCell="J1" zoomScale="70" zoomScaleNormal="70" workbookViewId="0">
      <selection activeCell="J4" sqref="J4"/>
    </sheetView>
  </sheetViews>
  <sheetFormatPr defaultColWidth="14.42578125" defaultRowHeight="12.75" x14ac:dyDescent="0.2"/>
  <cols>
    <col min="1" max="1" width="23.28515625" style="15" customWidth="1"/>
    <col min="2" max="2" width="70.5703125" style="15" customWidth="1"/>
    <col min="3" max="3" width="63.7109375" style="9" customWidth="1"/>
    <col min="4" max="4" width="31.140625" style="9" customWidth="1"/>
    <col min="5" max="5" width="31.140625" style="74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" width="23.140625" style="73" customWidth="1"/>
    <col min="17" max="17" width="30.7109375" style="9" bestFit="1" customWidth="1"/>
    <col min="18" max="18" width="29" style="9" customWidth="1"/>
    <col min="19" max="21" width="14.42578125" style="15" customWidth="1"/>
    <col min="22" max="16384" width="14.42578125" style="15"/>
  </cols>
  <sheetData>
    <row r="1" spans="1:18" ht="71.45" customHeight="1" x14ac:dyDescent="0.2">
      <c r="A1" s="3" t="s">
        <v>1</v>
      </c>
      <c r="B1" s="695" t="s">
        <v>1206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96"/>
      <c r="Q1" s="696"/>
      <c r="R1" s="696"/>
    </row>
    <row r="2" spans="1:18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72" t="s">
        <v>19</v>
      </c>
      <c r="Q2" s="64" t="s">
        <v>20</v>
      </c>
      <c r="R2" s="64" t="s">
        <v>11</v>
      </c>
    </row>
    <row r="3" spans="1:18" s="49" customFormat="1" ht="131.25" x14ac:dyDescent="0.2">
      <c r="A3" s="325" t="s">
        <v>1517</v>
      </c>
      <c r="B3" s="97" t="s">
        <v>1519</v>
      </c>
      <c r="C3" s="89" t="s">
        <v>741</v>
      </c>
      <c r="D3" s="366" t="s">
        <v>824</v>
      </c>
      <c r="E3" s="218"/>
      <c r="F3" s="98" t="s">
        <v>1520</v>
      </c>
      <c r="G3" s="27"/>
      <c r="H3" s="27"/>
      <c r="I3" s="67"/>
      <c r="J3" s="38"/>
      <c r="K3" s="68"/>
      <c r="L3" s="28"/>
      <c r="M3" s="29">
        <v>500.85</v>
      </c>
      <c r="N3" s="30">
        <f>500.85/30*28</f>
        <v>467.46000000000004</v>
      </c>
      <c r="O3" s="84" t="s">
        <v>623</v>
      </c>
      <c r="P3" s="41">
        <v>4</v>
      </c>
      <c r="Q3" s="62">
        <f>P3*R3</f>
        <v>160</v>
      </c>
      <c r="R3" s="63">
        <v>40</v>
      </c>
    </row>
    <row r="4" spans="1:18" s="49" customFormat="1" ht="78" x14ac:dyDescent="0.2">
      <c r="A4" s="170" t="s">
        <v>662</v>
      </c>
      <c r="B4" s="97" t="s">
        <v>663</v>
      </c>
      <c r="C4" s="89" t="s">
        <v>741</v>
      </c>
      <c r="D4" s="366" t="s">
        <v>824</v>
      </c>
      <c r="E4" s="218"/>
      <c r="F4" s="16" t="s">
        <v>1518</v>
      </c>
      <c r="G4" s="27"/>
      <c r="H4" s="27"/>
      <c r="I4" s="67"/>
      <c r="J4" s="38"/>
      <c r="K4" s="68"/>
      <c r="L4" s="28"/>
      <c r="M4" s="29">
        <v>500.85</v>
      </c>
      <c r="N4" s="30">
        <f>500.85-K4-L4</f>
        <v>500.85</v>
      </c>
      <c r="O4" s="366" t="s">
        <v>580</v>
      </c>
      <c r="P4" s="41"/>
      <c r="Q4" s="62"/>
      <c r="R4" s="63"/>
    </row>
    <row r="5" spans="1:18" s="49" customFormat="1" ht="78" x14ac:dyDescent="0.2">
      <c r="A5" s="170" t="s">
        <v>664</v>
      </c>
      <c r="B5" s="97" t="s">
        <v>665</v>
      </c>
      <c r="C5" s="89" t="s">
        <v>741</v>
      </c>
      <c r="D5" s="366" t="s">
        <v>824</v>
      </c>
      <c r="E5" s="218"/>
      <c r="F5" s="16"/>
      <c r="G5" s="27"/>
      <c r="H5" s="27"/>
      <c r="I5" s="67"/>
      <c r="J5" s="38"/>
      <c r="K5" s="68"/>
      <c r="L5" s="28"/>
      <c r="M5" s="29">
        <v>500.85</v>
      </c>
      <c r="N5" s="30">
        <v>500.85</v>
      </c>
      <c r="O5" s="84" t="s">
        <v>623</v>
      </c>
      <c r="P5" s="41">
        <v>4</v>
      </c>
      <c r="Q5" s="62">
        <f>P5*R5</f>
        <v>168</v>
      </c>
      <c r="R5" s="63">
        <v>42</v>
      </c>
    </row>
    <row r="6" spans="1:18" ht="42.75" customHeight="1" thickBot="1" x14ac:dyDescent="0.25">
      <c r="A6" s="345"/>
      <c r="B6" s="346"/>
      <c r="C6" s="346"/>
      <c r="D6" s="346"/>
      <c r="E6" s="351"/>
      <c r="F6" s="346"/>
      <c r="G6" s="345"/>
      <c r="H6" s="345"/>
      <c r="I6" s="345"/>
      <c r="J6" s="347"/>
      <c r="K6" s="348"/>
      <c r="L6" s="348"/>
      <c r="M6" s="349"/>
      <c r="N6" s="350">
        <f>SUM(N4:N5)</f>
        <v>1001.7</v>
      </c>
      <c r="O6" s="351"/>
      <c r="P6" s="352"/>
      <c r="Q6" s="350">
        <f>SUM(Q4:Q5)</f>
        <v>168</v>
      </c>
      <c r="R6" s="351"/>
    </row>
    <row r="7" spans="1:18" ht="57.75" customHeight="1" x14ac:dyDescent="0.2">
      <c r="A7" s="10"/>
      <c r="B7" s="1"/>
      <c r="C7" s="1"/>
      <c r="D7" s="1"/>
      <c r="E7" s="2"/>
      <c r="F7" s="1"/>
      <c r="G7" s="10"/>
      <c r="H7" s="10"/>
      <c r="I7" s="10"/>
      <c r="J7" s="4"/>
      <c r="K7" s="11"/>
      <c r="L7" s="11"/>
      <c r="M7" s="5"/>
      <c r="N7" s="196" t="s">
        <v>80</v>
      </c>
      <c r="O7" s="2"/>
      <c r="P7" s="7"/>
      <c r="Q7" s="196" t="s">
        <v>623</v>
      </c>
      <c r="R7" s="2"/>
    </row>
    <row r="8" spans="1:18" ht="12.75" customHeight="1" x14ac:dyDescent="0.2">
      <c r="A8" s="10"/>
      <c r="B8" s="1"/>
      <c r="C8" s="1"/>
      <c r="D8" s="1"/>
      <c r="E8" s="2"/>
      <c r="F8" s="1"/>
      <c r="G8" s="10"/>
      <c r="H8" s="10"/>
      <c r="I8" s="10"/>
      <c r="J8" s="4"/>
      <c r="K8" s="11"/>
      <c r="L8" s="11"/>
      <c r="M8" s="5"/>
      <c r="N8" s="5"/>
      <c r="O8" s="2"/>
      <c r="P8" s="7"/>
      <c r="Q8" s="2"/>
      <c r="R8" s="2"/>
    </row>
    <row r="9" spans="1:18" ht="12.75" customHeight="1" x14ac:dyDescent="0.2">
      <c r="A9" s="10"/>
      <c r="B9" s="1"/>
      <c r="C9" s="1"/>
      <c r="D9" s="1"/>
      <c r="E9" s="2"/>
      <c r="F9" s="1"/>
      <c r="G9" s="10"/>
      <c r="H9" s="10"/>
      <c r="I9" s="10"/>
      <c r="J9" s="4"/>
      <c r="K9" s="11"/>
      <c r="L9" s="11"/>
      <c r="M9" s="5"/>
      <c r="N9" s="5"/>
      <c r="O9" s="2"/>
      <c r="P9" s="7"/>
      <c r="Q9" s="2"/>
      <c r="R9" s="2"/>
    </row>
    <row r="10" spans="1:18" ht="12.75" customHeight="1" x14ac:dyDescent="0.2">
      <c r="A10" s="10"/>
      <c r="B10" s="1"/>
      <c r="C10" s="1"/>
      <c r="D10" s="1"/>
      <c r="E10" s="2"/>
      <c r="F10" s="1"/>
      <c r="G10" s="10"/>
      <c r="H10" s="10"/>
      <c r="I10" s="10"/>
      <c r="J10" s="4"/>
      <c r="K10" s="11"/>
      <c r="L10" s="11"/>
      <c r="M10" s="5"/>
      <c r="N10" s="5"/>
      <c r="O10" s="2"/>
      <c r="P10" s="7"/>
      <c r="Q10" s="2"/>
      <c r="R10" s="2"/>
    </row>
    <row r="11" spans="1:18" ht="12.75" customHeight="1" x14ac:dyDescent="0.2">
      <c r="A11" s="10"/>
      <c r="B11" s="1"/>
      <c r="C11" s="1"/>
      <c r="D11" s="1"/>
      <c r="E11" s="2"/>
      <c r="F11" s="1"/>
      <c r="G11" s="10"/>
      <c r="H11" s="10"/>
      <c r="I11" s="10"/>
      <c r="J11" s="4"/>
      <c r="K11" s="11"/>
      <c r="L11" s="11"/>
      <c r="M11" s="5"/>
      <c r="N11" s="5"/>
      <c r="O11" s="2"/>
      <c r="P11" s="7"/>
      <c r="Q11" s="2"/>
      <c r="R11" s="2"/>
    </row>
    <row r="12" spans="1:18" ht="12.75" customHeight="1" x14ac:dyDescent="0.2">
      <c r="A12" s="10"/>
      <c r="B12" s="1"/>
      <c r="C12" s="1"/>
      <c r="D12" s="1"/>
      <c r="E12" s="2"/>
      <c r="F12" s="1"/>
      <c r="G12" s="10"/>
      <c r="H12" s="10"/>
      <c r="I12" s="10"/>
      <c r="J12" s="4"/>
      <c r="K12" s="11"/>
      <c r="L12" s="11"/>
      <c r="M12" s="5"/>
      <c r="N12" s="5"/>
      <c r="O12" s="2"/>
      <c r="P12" s="7"/>
      <c r="Q12" s="2"/>
      <c r="R12" s="2"/>
    </row>
    <row r="13" spans="1:18" ht="12.75" customHeight="1" x14ac:dyDescent="0.2">
      <c r="A13" s="10"/>
      <c r="B13" s="1"/>
      <c r="C13" s="1"/>
      <c r="D13" s="1"/>
      <c r="E13" s="2"/>
      <c r="F13" s="1"/>
      <c r="G13" s="10"/>
      <c r="H13" s="10"/>
      <c r="I13" s="10"/>
      <c r="J13" s="4"/>
      <c r="K13" s="11"/>
      <c r="L13" s="11"/>
      <c r="M13" s="5"/>
      <c r="N13" s="5"/>
      <c r="O13" s="2"/>
      <c r="P13" s="7"/>
      <c r="Q13" s="2"/>
      <c r="R13" s="2"/>
    </row>
    <row r="14" spans="1:18" ht="12.75" customHeight="1" x14ac:dyDescent="0.2">
      <c r="A14" s="10"/>
      <c r="B14" s="1"/>
      <c r="C14" s="1"/>
      <c r="D14" s="1"/>
      <c r="E14" s="2"/>
      <c r="F14" s="1"/>
      <c r="G14" s="10"/>
      <c r="H14" s="10"/>
      <c r="I14" s="10"/>
      <c r="J14" s="4"/>
      <c r="K14" s="11"/>
      <c r="L14" s="11"/>
      <c r="M14" s="5"/>
      <c r="N14" s="5"/>
      <c r="O14" s="2"/>
      <c r="P14" s="7"/>
      <c r="Q14" s="2"/>
      <c r="R14" s="2"/>
    </row>
    <row r="15" spans="1:18" ht="12.75" customHeight="1" x14ac:dyDescent="0.2">
      <c r="A15" s="10"/>
      <c r="B15" s="1"/>
      <c r="C15" s="1"/>
      <c r="D15" s="1"/>
      <c r="E15" s="2"/>
      <c r="F15" s="1"/>
      <c r="G15" s="10"/>
      <c r="H15" s="10"/>
      <c r="I15" s="10"/>
      <c r="J15" s="4"/>
      <c r="K15" s="11"/>
      <c r="L15" s="11"/>
      <c r="M15" s="5"/>
      <c r="N15" s="5"/>
      <c r="O15" s="2"/>
      <c r="P15" s="7"/>
      <c r="Q15" s="2"/>
      <c r="R15" s="2"/>
    </row>
    <row r="16" spans="1:18" ht="12.75" customHeight="1" x14ac:dyDescent="0.2">
      <c r="A16" s="10"/>
      <c r="B16" s="1"/>
      <c r="C16" s="1"/>
      <c r="D16" s="1"/>
      <c r="E16" s="2"/>
      <c r="F16" s="1"/>
      <c r="G16" s="10"/>
      <c r="H16" s="10"/>
      <c r="I16" s="10"/>
      <c r="J16" s="4"/>
      <c r="K16" s="11"/>
      <c r="L16" s="11"/>
      <c r="M16" s="5"/>
      <c r="N16" s="5"/>
      <c r="O16" s="2"/>
      <c r="P16" s="7"/>
      <c r="Q16" s="2"/>
      <c r="R16" s="2"/>
    </row>
    <row r="17" spans="1:18" ht="12.75" customHeight="1" x14ac:dyDescent="0.2">
      <c r="A17" s="10"/>
      <c r="B17" s="1"/>
      <c r="C17" s="1"/>
      <c r="D17" s="1"/>
      <c r="E17" s="2"/>
      <c r="F17" s="1"/>
      <c r="G17" s="10"/>
      <c r="H17" s="10"/>
      <c r="I17" s="10"/>
      <c r="J17" s="4"/>
      <c r="K17" s="11"/>
      <c r="L17" s="11"/>
      <c r="M17" s="5"/>
      <c r="N17" s="5"/>
      <c r="O17" s="2"/>
      <c r="P17" s="7"/>
      <c r="Q17" s="2"/>
      <c r="R17" s="2"/>
    </row>
    <row r="18" spans="1:18" ht="12.75" customHeight="1" x14ac:dyDescent="0.2">
      <c r="A18" s="10"/>
      <c r="B18" s="1"/>
      <c r="C18" s="1"/>
      <c r="D18" s="1"/>
      <c r="E18" s="2"/>
      <c r="F18" s="1"/>
      <c r="G18" s="10"/>
      <c r="H18" s="10"/>
      <c r="I18" s="10"/>
      <c r="J18" s="4"/>
      <c r="K18" s="11"/>
      <c r="L18" s="11"/>
      <c r="M18" s="5"/>
      <c r="N18" s="5"/>
      <c r="O18" s="2"/>
      <c r="P18" s="7"/>
      <c r="Q18" s="2"/>
      <c r="R18" s="2"/>
    </row>
    <row r="19" spans="1:18" ht="12.75" customHeight="1" x14ac:dyDescent="0.2">
      <c r="A19" s="10"/>
      <c r="B19" s="1"/>
      <c r="C19" s="1"/>
      <c r="D19" s="1"/>
      <c r="E19" s="2"/>
      <c r="F19" s="1"/>
      <c r="G19" s="10"/>
      <c r="H19" s="10"/>
      <c r="I19" s="10"/>
      <c r="J19" s="4"/>
      <c r="K19" s="11"/>
      <c r="L19" s="11"/>
      <c r="M19" s="5"/>
      <c r="N19" s="5"/>
      <c r="O19" s="2"/>
      <c r="P19" s="7"/>
      <c r="Q19" s="2"/>
      <c r="R19" s="2"/>
    </row>
    <row r="20" spans="1:18" ht="12.75" customHeight="1" x14ac:dyDescent="0.2">
      <c r="A20" s="10"/>
      <c r="B20" s="1"/>
      <c r="C20" s="1"/>
      <c r="D20" s="1"/>
      <c r="E20" s="2"/>
      <c r="F20" s="1"/>
      <c r="G20" s="10"/>
      <c r="H20" s="10"/>
      <c r="I20" s="10"/>
      <c r="J20" s="4"/>
      <c r="K20" s="11"/>
      <c r="L20" s="11"/>
      <c r="M20" s="5"/>
      <c r="N20" s="5"/>
      <c r="O20" s="2"/>
      <c r="P20" s="7"/>
      <c r="Q20" s="2"/>
      <c r="R20" s="2"/>
    </row>
    <row r="21" spans="1:18" ht="12.75" customHeight="1" x14ac:dyDescent="0.2">
      <c r="A21" s="10"/>
      <c r="B21" s="1"/>
      <c r="C21" s="1"/>
      <c r="D21" s="1"/>
      <c r="E21" s="2"/>
      <c r="F21" s="1"/>
      <c r="G21" s="10"/>
      <c r="H21" s="10"/>
      <c r="I21" s="10"/>
      <c r="J21" s="4"/>
      <c r="K21" s="11"/>
      <c r="L21" s="11"/>
      <c r="M21" s="5"/>
      <c r="N21" s="5"/>
      <c r="O21" s="2"/>
      <c r="P21" s="7"/>
      <c r="Q21" s="2"/>
      <c r="R21" s="2"/>
    </row>
    <row r="22" spans="1:18" ht="12.75" customHeight="1" x14ac:dyDescent="0.2">
      <c r="A22" s="10"/>
      <c r="B22" s="1"/>
      <c r="C22" s="1"/>
      <c r="D22" s="1"/>
      <c r="E22" s="2"/>
      <c r="F22" s="1"/>
      <c r="G22" s="10"/>
      <c r="H22" s="10"/>
      <c r="I22" s="10"/>
      <c r="J22" s="4"/>
      <c r="K22" s="11"/>
      <c r="L22" s="11"/>
      <c r="M22" s="5"/>
      <c r="N22" s="5"/>
      <c r="O22" s="2"/>
      <c r="P22" s="7"/>
      <c r="Q22" s="2"/>
      <c r="R22" s="2"/>
    </row>
    <row r="23" spans="1:18" ht="12.75" customHeight="1" x14ac:dyDescent="0.2">
      <c r="A23" s="10"/>
      <c r="B23" s="1"/>
      <c r="C23" s="1"/>
      <c r="D23" s="1"/>
      <c r="E23" s="2"/>
      <c r="F23" s="1"/>
      <c r="G23" s="10"/>
      <c r="H23" s="10"/>
      <c r="I23" s="10"/>
      <c r="J23" s="4"/>
      <c r="K23" s="11"/>
      <c r="L23" s="11"/>
      <c r="M23" s="5"/>
      <c r="N23" s="5"/>
      <c r="O23" s="2"/>
      <c r="P23" s="7"/>
      <c r="Q23" s="2"/>
      <c r="R23" s="2"/>
    </row>
    <row r="24" spans="1:18" ht="12.75" customHeight="1" x14ac:dyDescent="0.2">
      <c r="A24" s="10"/>
      <c r="B24" s="1"/>
      <c r="C24" s="1"/>
      <c r="D24" s="1"/>
      <c r="E24" s="2"/>
      <c r="F24" s="1"/>
      <c r="G24" s="10"/>
      <c r="H24" s="10"/>
      <c r="I24" s="10"/>
      <c r="J24" s="4"/>
      <c r="K24" s="11"/>
      <c r="L24" s="11"/>
      <c r="M24" s="5"/>
      <c r="N24" s="5"/>
      <c r="O24" s="2"/>
      <c r="P24" s="7"/>
      <c r="Q24" s="2"/>
      <c r="R24" s="2"/>
    </row>
    <row r="25" spans="1:18" ht="12.75" customHeight="1" x14ac:dyDescent="0.2">
      <c r="A25" s="10"/>
      <c r="B25" s="1"/>
      <c r="C25" s="1"/>
      <c r="D25" s="1"/>
      <c r="E25" s="2"/>
      <c r="F25" s="1"/>
      <c r="G25" s="10"/>
      <c r="H25" s="10"/>
      <c r="I25" s="10"/>
      <c r="J25" s="4"/>
      <c r="K25" s="11"/>
      <c r="L25" s="11"/>
      <c r="M25" s="5"/>
      <c r="N25" s="5"/>
      <c r="O25" s="2"/>
      <c r="P25" s="7"/>
      <c r="Q25" s="2"/>
      <c r="R25" s="2"/>
    </row>
    <row r="26" spans="1:18" ht="12.75" customHeight="1" x14ac:dyDescent="0.2">
      <c r="A26" s="10"/>
      <c r="B26" s="1"/>
      <c r="C26" s="1"/>
      <c r="D26" s="1"/>
      <c r="E26" s="2"/>
      <c r="F26" s="1"/>
      <c r="G26" s="10"/>
      <c r="H26" s="10"/>
      <c r="I26" s="10"/>
      <c r="J26" s="4"/>
      <c r="K26" s="11"/>
      <c r="L26" s="11"/>
      <c r="M26" s="5"/>
      <c r="N26" s="5"/>
      <c r="O26" s="2"/>
      <c r="P26" s="7"/>
      <c r="Q26" s="2"/>
      <c r="R26" s="2"/>
    </row>
    <row r="27" spans="1:18" ht="12.75" customHeight="1" x14ac:dyDescent="0.2">
      <c r="A27" s="10"/>
      <c r="B27" s="1"/>
      <c r="C27" s="1"/>
      <c r="D27" s="1"/>
      <c r="E27" s="2"/>
      <c r="F27" s="1"/>
      <c r="G27" s="10"/>
      <c r="H27" s="10"/>
      <c r="I27" s="10"/>
      <c r="J27" s="4"/>
      <c r="K27" s="11"/>
      <c r="L27" s="11"/>
      <c r="M27" s="5"/>
      <c r="N27" s="5"/>
      <c r="O27" s="2"/>
      <c r="P27" s="7"/>
      <c r="Q27" s="2"/>
      <c r="R27" s="2"/>
    </row>
    <row r="28" spans="1:18" ht="12.75" customHeight="1" x14ac:dyDescent="0.2">
      <c r="A28" s="10"/>
      <c r="B28" s="1"/>
      <c r="C28" s="1"/>
      <c r="D28" s="1"/>
      <c r="E28" s="2"/>
      <c r="F28" s="1"/>
      <c r="G28" s="10"/>
      <c r="H28" s="10"/>
      <c r="I28" s="10"/>
      <c r="J28" s="4"/>
      <c r="K28" s="11"/>
      <c r="L28" s="11"/>
      <c r="M28" s="5"/>
      <c r="N28" s="5"/>
      <c r="O28" s="2"/>
      <c r="P28" s="7"/>
      <c r="Q28" s="2"/>
      <c r="R28" s="2"/>
    </row>
    <row r="29" spans="1:18" ht="12.75" customHeight="1" x14ac:dyDescent="0.2">
      <c r="A29" s="10"/>
      <c r="B29" s="1"/>
      <c r="C29" s="1"/>
      <c r="D29" s="1"/>
      <c r="E29" s="2"/>
      <c r="F29" s="1"/>
      <c r="G29" s="10"/>
      <c r="H29" s="10"/>
      <c r="I29" s="10"/>
      <c r="J29" s="4"/>
      <c r="K29" s="11"/>
      <c r="L29" s="11"/>
      <c r="M29" s="5"/>
      <c r="N29" s="5"/>
      <c r="O29" s="2"/>
      <c r="P29" s="7"/>
      <c r="Q29" s="2"/>
      <c r="R29" s="2"/>
    </row>
    <row r="30" spans="1:18" ht="12.75" customHeight="1" x14ac:dyDescent="0.2">
      <c r="A30" s="10"/>
      <c r="B30" s="1"/>
      <c r="C30" s="1"/>
      <c r="D30" s="1"/>
      <c r="E30" s="2"/>
      <c r="F30" s="1"/>
      <c r="G30" s="10"/>
      <c r="H30" s="10"/>
      <c r="I30" s="10"/>
      <c r="J30" s="4"/>
      <c r="K30" s="11"/>
      <c r="L30" s="11"/>
      <c r="M30" s="5"/>
      <c r="N30" s="5"/>
      <c r="O30" s="2"/>
      <c r="P30" s="7"/>
      <c r="Q30" s="2"/>
      <c r="R30" s="2"/>
    </row>
    <row r="31" spans="1:18" ht="12.75" customHeight="1" x14ac:dyDescent="0.2">
      <c r="A31" s="10"/>
      <c r="B31" s="1"/>
      <c r="C31" s="1"/>
      <c r="D31" s="1"/>
      <c r="E31" s="2"/>
      <c r="F31" s="1"/>
      <c r="G31" s="10"/>
      <c r="H31" s="10"/>
      <c r="I31" s="10"/>
      <c r="J31" s="4"/>
      <c r="K31" s="11"/>
      <c r="L31" s="11"/>
      <c r="M31" s="5"/>
      <c r="N31" s="5"/>
      <c r="O31" s="2"/>
      <c r="P31" s="7"/>
      <c r="Q31" s="2"/>
      <c r="R31" s="2"/>
    </row>
    <row r="32" spans="1:18" ht="12.75" customHeight="1" x14ac:dyDescent="0.2">
      <c r="A32" s="10"/>
      <c r="B32" s="1"/>
      <c r="C32" s="1"/>
      <c r="D32" s="1"/>
      <c r="E32" s="2"/>
      <c r="F32" s="1"/>
      <c r="G32" s="10"/>
      <c r="H32" s="10"/>
      <c r="I32" s="10"/>
      <c r="J32" s="4"/>
      <c r="K32" s="11"/>
      <c r="L32" s="11"/>
      <c r="M32" s="5"/>
      <c r="N32" s="5"/>
      <c r="O32" s="2"/>
      <c r="P32" s="7"/>
      <c r="Q32" s="2"/>
      <c r="R32" s="2"/>
    </row>
    <row r="33" spans="1:18" ht="12.75" customHeight="1" x14ac:dyDescent="0.2">
      <c r="A33" s="10"/>
      <c r="B33" s="1"/>
      <c r="C33" s="1"/>
      <c r="D33" s="1"/>
      <c r="E33" s="2"/>
      <c r="F33" s="1"/>
      <c r="G33" s="10"/>
      <c r="H33" s="10"/>
      <c r="I33" s="10"/>
      <c r="J33" s="4"/>
      <c r="K33" s="11"/>
      <c r="L33" s="11"/>
      <c r="M33" s="5"/>
      <c r="N33" s="5"/>
      <c r="O33" s="2"/>
      <c r="P33" s="7"/>
      <c r="Q33" s="2"/>
      <c r="R33" s="2"/>
    </row>
    <row r="34" spans="1:18" ht="12.75" customHeight="1" x14ac:dyDescent="0.2">
      <c r="A34" s="10"/>
      <c r="B34" s="1"/>
      <c r="C34" s="1"/>
      <c r="D34" s="1"/>
      <c r="E34" s="2"/>
      <c r="F34" s="1"/>
      <c r="G34" s="10"/>
      <c r="H34" s="10"/>
      <c r="I34" s="10"/>
      <c r="J34" s="4"/>
      <c r="K34" s="11"/>
      <c r="L34" s="11"/>
      <c r="M34" s="5"/>
      <c r="N34" s="5"/>
      <c r="O34" s="2"/>
      <c r="P34" s="7"/>
      <c r="Q34" s="2"/>
      <c r="R34" s="2"/>
    </row>
    <row r="35" spans="1:18" ht="12.75" customHeight="1" x14ac:dyDescent="0.2">
      <c r="A35" s="10"/>
      <c r="B35" s="1"/>
      <c r="C35" s="1"/>
      <c r="D35" s="1"/>
      <c r="E35" s="2"/>
      <c r="F35" s="1"/>
      <c r="G35" s="10"/>
      <c r="H35" s="10"/>
      <c r="I35" s="10"/>
      <c r="J35" s="4"/>
      <c r="K35" s="11"/>
      <c r="L35" s="11"/>
      <c r="M35" s="5"/>
      <c r="N35" s="5"/>
      <c r="O35" s="2"/>
      <c r="P35" s="7"/>
      <c r="Q35" s="2"/>
      <c r="R35" s="2"/>
    </row>
    <row r="36" spans="1:18" ht="12.75" customHeight="1" x14ac:dyDescent="0.2">
      <c r="A36" s="10"/>
      <c r="B36" s="1"/>
      <c r="C36" s="1"/>
      <c r="D36" s="1"/>
      <c r="E36" s="2"/>
      <c r="F36" s="1"/>
      <c r="G36" s="10"/>
      <c r="H36" s="10"/>
      <c r="I36" s="10"/>
      <c r="J36" s="4"/>
      <c r="K36" s="11"/>
      <c r="L36" s="11"/>
      <c r="M36" s="5"/>
      <c r="N36" s="5"/>
      <c r="O36" s="2"/>
      <c r="P36" s="7"/>
      <c r="Q36" s="2"/>
      <c r="R36" s="2"/>
    </row>
    <row r="37" spans="1:18" ht="12.75" customHeight="1" x14ac:dyDescent="0.2">
      <c r="A37" s="10"/>
      <c r="B37" s="1"/>
      <c r="C37" s="1"/>
      <c r="D37" s="1"/>
      <c r="E37" s="2"/>
      <c r="F37" s="1"/>
      <c r="G37" s="10"/>
      <c r="H37" s="10"/>
      <c r="I37" s="10"/>
      <c r="J37" s="4"/>
      <c r="K37" s="11"/>
      <c r="L37" s="11"/>
      <c r="M37" s="5"/>
      <c r="N37" s="5"/>
      <c r="O37" s="2"/>
      <c r="P37" s="7"/>
      <c r="Q37" s="2"/>
      <c r="R37" s="2"/>
    </row>
    <row r="38" spans="1:18" ht="12.75" customHeight="1" x14ac:dyDescent="0.2">
      <c r="A38" s="10"/>
      <c r="B38" s="1"/>
      <c r="C38" s="1"/>
      <c r="D38" s="1"/>
      <c r="E38" s="2"/>
      <c r="F38" s="1"/>
      <c r="G38" s="10"/>
      <c r="H38" s="10"/>
      <c r="I38" s="10"/>
      <c r="J38" s="4"/>
      <c r="K38" s="11"/>
      <c r="L38" s="11"/>
      <c r="M38" s="5"/>
      <c r="N38" s="5"/>
      <c r="O38" s="2"/>
      <c r="P38" s="7"/>
      <c r="Q38" s="2"/>
      <c r="R38" s="2"/>
    </row>
    <row r="39" spans="1:18" ht="12.75" customHeight="1" x14ac:dyDescent="0.2">
      <c r="A39" s="10"/>
      <c r="B39" s="1"/>
      <c r="C39" s="1"/>
      <c r="D39" s="1"/>
      <c r="E39" s="2"/>
      <c r="F39" s="1"/>
      <c r="G39" s="10"/>
      <c r="H39" s="10"/>
      <c r="I39" s="10"/>
      <c r="J39" s="4"/>
      <c r="K39" s="11"/>
      <c r="L39" s="11"/>
      <c r="M39" s="5"/>
      <c r="N39" s="5"/>
      <c r="O39" s="2"/>
      <c r="P39" s="7"/>
      <c r="Q39" s="2"/>
      <c r="R39" s="2"/>
    </row>
    <row r="40" spans="1:18" ht="12.75" customHeight="1" x14ac:dyDescent="0.2">
      <c r="A40" s="10"/>
      <c r="B40" s="1"/>
      <c r="C40" s="1"/>
      <c r="D40" s="1"/>
      <c r="E40" s="2"/>
      <c r="F40" s="1"/>
      <c r="G40" s="10"/>
      <c r="H40" s="10"/>
      <c r="I40" s="10"/>
      <c r="J40" s="4"/>
      <c r="K40" s="11"/>
      <c r="L40" s="11"/>
      <c r="M40" s="5"/>
      <c r="N40" s="5"/>
      <c r="O40" s="2"/>
      <c r="P40" s="7"/>
      <c r="Q40" s="2"/>
      <c r="R40" s="2"/>
    </row>
    <row r="41" spans="1:18" ht="12.75" customHeight="1" x14ac:dyDescent="0.2">
      <c r="A41" s="10"/>
      <c r="B41" s="1"/>
      <c r="C41" s="1"/>
      <c r="D41" s="1"/>
      <c r="E41" s="2"/>
      <c r="F41" s="1"/>
      <c r="G41" s="10"/>
      <c r="H41" s="10"/>
      <c r="I41" s="10"/>
      <c r="J41" s="4"/>
      <c r="K41" s="11"/>
      <c r="L41" s="11"/>
      <c r="M41" s="5"/>
      <c r="N41" s="5"/>
      <c r="O41" s="2"/>
      <c r="P41" s="7"/>
      <c r="Q41" s="2"/>
      <c r="R41" s="2"/>
    </row>
    <row r="42" spans="1:18" ht="12.75" customHeight="1" x14ac:dyDescent="0.2">
      <c r="A42" s="10"/>
      <c r="B42" s="1"/>
      <c r="C42" s="1"/>
      <c r="D42" s="1"/>
      <c r="E42" s="2"/>
      <c r="F42" s="1"/>
      <c r="G42" s="10"/>
      <c r="H42" s="10"/>
      <c r="I42" s="10"/>
      <c r="J42" s="4"/>
      <c r="K42" s="11"/>
      <c r="L42" s="11"/>
      <c r="M42" s="5"/>
      <c r="N42" s="5"/>
      <c r="O42" s="2"/>
      <c r="P42" s="7"/>
      <c r="Q42" s="2"/>
      <c r="R42" s="2"/>
    </row>
    <row r="43" spans="1:18" ht="12.75" customHeight="1" x14ac:dyDescent="0.2">
      <c r="A43" s="10"/>
      <c r="B43" s="1"/>
      <c r="C43" s="1"/>
      <c r="D43" s="1"/>
      <c r="E43" s="2"/>
      <c r="F43" s="1"/>
      <c r="G43" s="10"/>
      <c r="H43" s="10"/>
      <c r="I43" s="10"/>
      <c r="J43" s="4"/>
      <c r="K43" s="11"/>
      <c r="L43" s="11"/>
      <c r="M43" s="5"/>
      <c r="N43" s="5"/>
      <c r="O43" s="2"/>
      <c r="P43" s="7"/>
      <c r="Q43" s="2"/>
      <c r="R43" s="2"/>
    </row>
    <row r="44" spans="1:18" ht="12.75" customHeight="1" x14ac:dyDescent="0.2">
      <c r="A44" s="10"/>
      <c r="B44" s="1"/>
      <c r="C44" s="1"/>
      <c r="D44" s="1"/>
      <c r="E44" s="2"/>
      <c r="F44" s="1"/>
      <c r="G44" s="10"/>
      <c r="H44" s="10"/>
      <c r="I44" s="10"/>
      <c r="J44" s="4"/>
      <c r="K44" s="11"/>
      <c r="L44" s="11"/>
      <c r="M44" s="5"/>
      <c r="N44" s="5"/>
      <c r="O44" s="2"/>
      <c r="P44" s="7"/>
      <c r="Q44" s="2"/>
      <c r="R44" s="2"/>
    </row>
    <row r="45" spans="1:18" ht="12.75" customHeight="1" x14ac:dyDescent="0.2">
      <c r="A45" s="10"/>
      <c r="B45" s="1"/>
      <c r="C45" s="1"/>
      <c r="D45" s="1"/>
      <c r="E45" s="2"/>
      <c r="F45" s="1"/>
      <c r="G45" s="10"/>
      <c r="H45" s="10"/>
      <c r="I45" s="10"/>
      <c r="J45" s="4"/>
      <c r="K45" s="11"/>
      <c r="L45" s="11"/>
      <c r="M45" s="5"/>
      <c r="N45" s="5"/>
      <c r="O45" s="2"/>
      <c r="P45" s="7"/>
      <c r="Q45" s="2"/>
      <c r="R45" s="2"/>
    </row>
    <row r="46" spans="1:18" ht="12.75" customHeight="1" x14ac:dyDescent="0.2">
      <c r="A46" s="10"/>
      <c r="B46" s="1"/>
      <c r="C46" s="1"/>
      <c r="D46" s="1"/>
      <c r="E46" s="2"/>
      <c r="F46" s="1"/>
      <c r="G46" s="10"/>
      <c r="H46" s="10"/>
      <c r="I46" s="10"/>
      <c r="J46" s="4"/>
      <c r="K46" s="11"/>
      <c r="L46" s="11"/>
      <c r="M46" s="5"/>
      <c r="N46" s="5"/>
      <c r="O46" s="2"/>
      <c r="P46" s="7"/>
      <c r="Q46" s="2"/>
      <c r="R46" s="2"/>
    </row>
    <row r="47" spans="1:18" ht="12.75" customHeight="1" x14ac:dyDescent="0.2">
      <c r="A47" s="10"/>
      <c r="B47" s="1"/>
      <c r="C47" s="1"/>
      <c r="D47" s="1"/>
      <c r="E47" s="2"/>
      <c r="F47" s="1"/>
      <c r="G47" s="10"/>
      <c r="H47" s="10"/>
      <c r="I47" s="10"/>
      <c r="J47" s="4"/>
      <c r="K47" s="11"/>
      <c r="L47" s="11"/>
      <c r="M47" s="5"/>
      <c r="N47" s="5"/>
      <c r="O47" s="2"/>
      <c r="P47" s="7"/>
      <c r="Q47" s="2"/>
      <c r="R47" s="2"/>
    </row>
    <row r="48" spans="1:18" ht="12.75" customHeight="1" x14ac:dyDescent="0.2">
      <c r="A48" s="10"/>
      <c r="B48" s="1"/>
      <c r="C48" s="1"/>
      <c r="D48" s="1"/>
      <c r="E48" s="2"/>
      <c r="F48" s="1"/>
      <c r="G48" s="10"/>
      <c r="H48" s="10"/>
      <c r="I48" s="10"/>
      <c r="J48" s="4"/>
      <c r="K48" s="11"/>
      <c r="L48" s="11"/>
      <c r="M48" s="5"/>
      <c r="N48" s="5"/>
      <c r="O48" s="2"/>
      <c r="P48" s="7"/>
      <c r="Q48" s="2"/>
      <c r="R48" s="2"/>
    </row>
    <row r="49" spans="1:18" ht="12.75" customHeight="1" x14ac:dyDescent="0.2">
      <c r="A49" s="10"/>
      <c r="B49" s="1"/>
      <c r="C49" s="1"/>
      <c r="D49" s="1"/>
      <c r="E49" s="2"/>
      <c r="F49" s="1"/>
      <c r="G49" s="10"/>
      <c r="H49" s="10"/>
      <c r="I49" s="10"/>
      <c r="J49" s="4"/>
      <c r="K49" s="11"/>
      <c r="L49" s="11"/>
      <c r="M49" s="5"/>
      <c r="N49" s="5"/>
      <c r="O49" s="2"/>
      <c r="P49" s="7"/>
      <c r="Q49" s="2"/>
      <c r="R49" s="2"/>
    </row>
    <row r="50" spans="1:18" ht="12.75" customHeight="1" x14ac:dyDescent="0.2">
      <c r="A50" s="10"/>
      <c r="B50" s="1"/>
      <c r="C50" s="1"/>
      <c r="D50" s="1"/>
      <c r="E50" s="2"/>
      <c r="F50" s="1"/>
      <c r="G50" s="10"/>
      <c r="H50" s="10"/>
      <c r="I50" s="10"/>
      <c r="J50" s="4"/>
      <c r="K50" s="11"/>
      <c r="L50" s="11"/>
      <c r="M50" s="5"/>
      <c r="N50" s="5"/>
      <c r="O50" s="2"/>
      <c r="P50" s="7"/>
      <c r="Q50" s="2"/>
      <c r="R50" s="2"/>
    </row>
    <row r="51" spans="1:18" ht="12.75" customHeight="1" x14ac:dyDescent="0.2">
      <c r="A51" s="10"/>
      <c r="B51" s="1"/>
      <c r="C51" s="1"/>
      <c r="D51" s="1"/>
      <c r="E51" s="2"/>
      <c r="F51" s="1"/>
      <c r="G51" s="10"/>
      <c r="H51" s="10"/>
      <c r="I51" s="10"/>
      <c r="J51" s="4"/>
      <c r="K51" s="11"/>
      <c r="L51" s="11"/>
      <c r="M51" s="5"/>
      <c r="N51" s="5"/>
      <c r="O51" s="2"/>
      <c r="P51" s="7"/>
      <c r="Q51" s="2"/>
      <c r="R51" s="2"/>
    </row>
    <row r="52" spans="1:18" ht="12.75" customHeight="1" x14ac:dyDescent="0.2">
      <c r="A52" s="10"/>
      <c r="B52" s="1"/>
      <c r="C52" s="1"/>
      <c r="D52" s="1"/>
      <c r="E52" s="2"/>
      <c r="F52" s="1"/>
      <c r="G52" s="10"/>
      <c r="H52" s="10"/>
      <c r="I52" s="10"/>
      <c r="J52" s="4"/>
      <c r="K52" s="11"/>
      <c r="L52" s="11"/>
      <c r="M52" s="5"/>
      <c r="N52" s="5"/>
      <c r="O52" s="2"/>
      <c r="P52" s="7"/>
      <c r="Q52" s="2"/>
      <c r="R52" s="2"/>
    </row>
    <row r="53" spans="1:18" ht="12.75" customHeight="1" x14ac:dyDescent="0.2">
      <c r="A53" s="10"/>
      <c r="B53" s="1"/>
      <c r="C53" s="1"/>
      <c r="D53" s="1"/>
      <c r="E53" s="2"/>
      <c r="F53" s="1"/>
      <c r="G53" s="10"/>
      <c r="H53" s="10"/>
      <c r="I53" s="10"/>
      <c r="J53" s="4"/>
      <c r="K53" s="11"/>
      <c r="L53" s="11"/>
      <c r="M53" s="5"/>
      <c r="N53" s="5"/>
      <c r="O53" s="2"/>
      <c r="P53" s="7"/>
      <c r="Q53" s="2"/>
      <c r="R53" s="2"/>
    </row>
    <row r="54" spans="1:18" ht="12.75" customHeight="1" x14ac:dyDescent="0.2">
      <c r="A54" s="10"/>
      <c r="B54" s="1"/>
      <c r="C54" s="1"/>
      <c r="D54" s="1"/>
      <c r="E54" s="2"/>
      <c r="F54" s="1"/>
      <c r="G54" s="10"/>
      <c r="H54" s="10"/>
      <c r="I54" s="10"/>
      <c r="J54" s="4"/>
      <c r="K54" s="11"/>
      <c r="L54" s="11"/>
      <c r="M54" s="5"/>
      <c r="N54" s="5"/>
      <c r="O54" s="2"/>
      <c r="P54" s="7"/>
      <c r="Q54" s="2"/>
      <c r="R54" s="2"/>
    </row>
    <row r="55" spans="1:18" ht="12.75" customHeight="1" x14ac:dyDescent="0.2">
      <c r="A55" s="10"/>
      <c r="B55" s="1"/>
      <c r="C55" s="1"/>
      <c r="D55" s="1"/>
      <c r="E55" s="2"/>
      <c r="F55" s="1"/>
      <c r="G55" s="10"/>
      <c r="H55" s="10"/>
      <c r="I55" s="10"/>
      <c r="J55" s="4"/>
      <c r="K55" s="11"/>
      <c r="L55" s="11"/>
      <c r="M55" s="5"/>
      <c r="N55" s="5"/>
      <c r="O55" s="2"/>
      <c r="P55" s="7"/>
      <c r="Q55" s="2"/>
      <c r="R55" s="2"/>
    </row>
    <row r="56" spans="1:18" ht="12.75" customHeight="1" x14ac:dyDescent="0.2">
      <c r="A56" s="10"/>
      <c r="B56" s="1"/>
      <c r="C56" s="1"/>
      <c r="D56" s="1"/>
      <c r="E56" s="2"/>
      <c r="F56" s="1"/>
      <c r="G56" s="10"/>
      <c r="H56" s="10"/>
      <c r="I56" s="10"/>
      <c r="J56" s="4"/>
      <c r="K56" s="11"/>
      <c r="L56" s="11"/>
      <c r="M56" s="5"/>
      <c r="N56" s="5"/>
      <c r="O56" s="2"/>
      <c r="P56" s="7"/>
      <c r="Q56" s="2"/>
      <c r="R56" s="2"/>
    </row>
    <row r="57" spans="1:18" ht="12.75" customHeight="1" x14ac:dyDescent="0.2">
      <c r="A57" s="10"/>
      <c r="B57" s="1"/>
      <c r="C57" s="1"/>
      <c r="D57" s="1"/>
      <c r="E57" s="2"/>
      <c r="F57" s="1"/>
      <c r="G57" s="10"/>
      <c r="H57" s="10"/>
      <c r="I57" s="10"/>
      <c r="J57" s="4"/>
      <c r="K57" s="11"/>
      <c r="L57" s="11"/>
      <c r="M57" s="5"/>
      <c r="N57" s="5"/>
      <c r="O57" s="2"/>
      <c r="P57" s="7"/>
      <c r="Q57" s="2"/>
      <c r="R57" s="2"/>
    </row>
    <row r="58" spans="1:18" ht="12.75" customHeight="1" x14ac:dyDescent="0.2">
      <c r="A58" s="10"/>
      <c r="B58" s="1"/>
      <c r="C58" s="1"/>
      <c r="D58" s="1"/>
      <c r="E58" s="2"/>
      <c r="F58" s="1"/>
      <c r="G58" s="10"/>
      <c r="H58" s="10"/>
      <c r="I58" s="10"/>
      <c r="J58" s="4"/>
      <c r="K58" s="11"/>
      <c r="L58" s="11"/>
      <c r="M58" s="5"/>
      <c r="N58" s="5"/>
      <c r="O58" s="2"/>
      <c r="P58" s="7"/>
      <c r="Q58" s="2"/>
      <c r="R58" s="2"/>
    </row>
    <row r="59" spans="1:18" ht="12.75" customHeight="1" x14ac:dyDescent="0.2">
      <c r="A59" s="10"/>
      <c r="B59" s="1"/>
      <c r="C59" s="1"/>
      <c r="D59" s="1"/>
      <c r="E59" s="2"/>
      <c r="F59" s="1"/>
      <c r="G59" s="10"/>
      <c r="H59" s="10"/>
      <c r="I59" s="10"/>
      <c r="J59" s="4"/>
      <c r="K59" s="11"/>
      <c r="L59" s="11"/>
      <c r="M59" s="5"/>
      <c r="N59" s="5"/>
      <c r="O59" s="2"/>
      <c r="P59" s="7"/>
      <c r="Q59" s="2"/>
      <c r="R59" s="2"/>
    </row>
    <row r="60" spans="1:18" ht="12.75" customHeight="1" x14ac:dyDescent="0.2">
      <c r="A60" s="10"/>
      <c r="B60" s="1"/>
      <c r="C60" s="1"/>
      <c r="D60" s="1"/>
      <c r="E60" s="2"/>
      <c r="F60" s="1"/>
      <c r="G60" s="10"/>
      <c r="H60" s="10"/>
      <c r="I60" s="10"/>
      <c r="J60" s="4"/>
      <c r="K60" s="11"/>
      <c r="L60" s="11"/>
      <c r="M60" s="5"/>
      <c r="N60" s="5"/>
      <c r="O60" s="2"/>
      <c r="P60" s="7"/>
      <c r="Q60" s="2"/>
      <c r="R60" s="2"/>
    </row>
    <row r="61" spans="1:18" ht="12.75" customHeight="1" x14ac:dyDescent="0.2">
      <c r="A61" s="10"/>
      <c r="B61" s="1"/>
      <c r="C61" s="1"/>
      <c r="D61" s="1"/>
      <c r="E61" s="2"/>
      <c r="F61" s="1"/>
      <c r="G61" s="10"/>
      <c r="H61" s="10"/>
      <c r="I61" s="10"/>
      <c r="J61" s="4"/>
      <c r="K61" s="11"/>
      <c r="L61" s="11"/>
      <c r="M61" s="5"/>
      <c r="N61" s="5"/>
      <c r="O61" s="2"/>
      <c r="P61" s="7"/>
      <c r="Q61" s="2"/>
      <c r="R61" s="2"/>
    </row>
    <row r="62" spans="1:18" ht="12.75" customHeight="1" x14ac:dyDescent="0.2">
      <c r="A62" s="10"/>
      <c r="B62" s="1"/>
      <c r="C62" s="1"/>
      <c r="D62" s="1"/>
      <c r="E62" s="2"/>
      <c r="F62" s="1"/>
      <c r="G62" s="10"/>
      <c r="H62" s="10"/>
      <c r="I62" s="10"/>
      <c r="J62" s="4"/>
      <c r="K62" s="11"/>
      <c r="L62" s="11"/>
      <c r="M62" s="5"/>
      <c r="N62" s="5"/>
      <c r="O62" s="2"/>
      <c r="P62" s="7"/>
      <c r="Q62" s="2"/>
      <c r="R62" s="2"/>
    </row>
    <row r="63" spans="1:18" ht="12.75" customHeight="1" x14ac:dyDescent="0.2">
      <c r="A63" s="10"/>
      <c r="B63" s="1"/>
      <c r="C63" s="1"/>
      <c r="D63" s="1"/>
      <c r="E63" s="2"/>
      <c r="F63" s="1"/>
      <c r="G63" s="10"/>
      <c r="H63" s="10"/>
      <c r="I63" s="10"/>
      <c r="J63" s="4"/>
      <c r="K63" s="11"/>
      <c r="L63" s="11"/>
      <c r="M63" s="5"/>
      <c r="N63" s="5"/>
      <c r="O63" s="2"/>
      <c r="P63" s="7"/>
      <c r="Q63" s="2"/>
      <c r="R63" s="2"/>
    </row>
    <row r="64" spans="1:18" ht="12.75" customHeight="1" x14ac:dyDescent="0.2">
      <c r="A64" s="10"/>
      <c r="B64" s="1"/>
      <c r="C64" s="1"/>
      <c r="D64" s="1"/>
      <c r="E64" s="2"/>
      <c r="F64" s="1"/>
      <c r="G64" s="10"/>
      <c r="H64" s="10"/>
      <c r="I64" s="10"/>
      <c r="J64" s="4"/>
      <c r="K64" s="11"/>
      <c r="L64" s="11"/>
      <c r="M64" s="5"/>
      <c r="N64" s="5"/>
      <c r="O64" s="2"/>
      <c r="P64" s="7"/>
      <c r="Q64" s="2"/>
      <c r="R64" s="2"/>
    </row>
    <row r="65" spans="1:18" ht="12.75" customHeight="1" x14ac:dyDescent="0.2">
      <c r="A65" s="10"/>
      <c r="B65" s="1"/>
      <c r="C65" s="1"/>
      <c r="D65" s="1"/>
      <c r="E65" s="2"/>
      <c r="F65" s="1"/>
      <c r="G65" s="10"/>
      <c r="H65" s="10"/>
      <c r="I65" s="10"/>
      <c r="J65" s="4"/>
      <c r="K65" s="11"/>
      <c r="L65" s="11"/>
      <c r="M65" s="5"/>
      <c r="N65" s="5"/>
      <c r="O65" s="2"/>
      <c r="P65" s="7"/>
      <c r="Q65" s="2"/>
      <c r="R65" s="2"/>
    </row>
    <row r="66" spans="1:18" ht="12.75" customHeight="1" x14ac:dyDescent="0.2">
      <c r="A66" s="10"/>
      <c r="B66" s="1"/>
      <c r="C66" s="1"/>
      <c r="D66" s="1"/>
      <c r="E66" s="2"/>
      <c r="F66" s="1"/>
      <c r="G66" s="10"/>
      <c r="H66" s="10"/>
      <c r="I66" s="10"/>
      <c r="J66" s="4"/>
      <c r="K66" s="11"/>
      <c r="L66" s="11"/>
      <c r="M66" s="5"/>
      <c r="N66" s="5"/>
      <c r="O66" s="2"/>
      <c r="P66" s="7"/>
      <c r="Q66" s="2"/>
      <c r="R66" s="2"/>
    </row>
    <row r="67" spans="1:18" ht="12.75" customHeight="1" x14ac:dyDescent="0.2">
      <c r="A67" s="10"/>
      <c r="B67" s="1"/>
      <c r="C67" s="1"/>
      <c r="D67" s="1"/>
      <c r="E67" s="2"/>
      <c r="F67" s="1"/>
      <c r="G67" s="10"/>
      <c r="H67" s="10"/>
      <c r="I67" s="10"/>
      <c r="J67" s="4"/>
      <c r="K67" s="11"/>
      <c r="L67" s="11"/>
      <c r="M67" s="5"/>
      <c r="N67" s="5"/>
      <c r="O67" s="2"/>
      <c r="P67" s="7"/>
      <c r="Q67" s="2"/>
      <c r="R67" s="2"/>
    </row>
    <row r="68" spans="1:18" ht="12.75" customHeight="1" x14ac:dyDescent="0.2">
      <c r="A68" s="10"/>
      <c r="B68" s="1"/>
      <c r="C68" s="1"/>
      <c r="D68" s="1"/>
      <c r="E68" s="2"/>
      <c r="F68" s="1"/>
      <c r="G68" s="10"/>
      <c r="H68" s="10"/>
      <c r="I68" s="10"/>
      <c r="J68" s="4"/>
      <c r="K68" s="11"/>
      <c r="L68" s="11"/>
      <c r="M68" s="5"/>
      <c r="N68" s="5"/>
      <c r="O68" s="2"/>
      <c r="P68" s="7"/>
      <c r="Q68" s="2"/>
      <c r="R68" s="2"/>
    </row>
    <row r="69" spans="1:18" ht="12.75" customHeight="1" x14ac:dyDescent="0.2">
      <c r="A69" s="10"/>
      <c r="B69" s="1"/>
      <c r="C69" s="1"/>
      <c r="D69" s="1"/>
      <c r="E69" s="2"/>
      <c r="F69" s="1"/>
      <c r="G69" s="10"/>
      <c r="H69" s="10"/>
      <c r="I69" s="10"/>
      <c r="J69" s="4"/>
      <c r="K69" s="11"/>
      <c r="L69" s="11"/>
      <c r="M69" s="5"/>
      <c r="N69" s="5"/>
      <c r="O69" s="2"/>
      <c r="P69" s="7"/>
      <c r="Q69" s="2"/>
      <c r="R69" s="2"/>
    </row>
    <row r="70" spans="1:18" ht="12.75" customHeight="1" x14ac:dyDescent="0.2">
      <c r="A70" s="10"/>
      <c r="B70" s="1"/>
      <c r="C70" s="1"/>
      <c r="D70" s="1"/>
      <c r="E70" s="2"/>
      <c r="F70" s="1"/>
      <c r="G70" s="10"/>
      <c r="H70" s="10"/>
      <c r="I70" s="10"/>
      <c r="J70" s="4"/>
      <c r="K70" s="11"/>
      <c r="L70" s="11"/>
      <c r="M70" s="5"/>
      <c r="N70" s="5"/>
      <c r="O70" s="2"/>
      <c r="P70" s="7"/>
      <c r="Q70" s="2"/>
      <c r="R70" s="2"/>
    </row>
    <row r="71" spans="1:18" ht="12.75" customHeight="1" x14ac:dyDescent="0.2">
      <c r="A71" s="10"/>
      <c r="B71" s="1"/>
      <c r="C71" s="1"/>
      <c r="D71" s="1"/>
      <c r="E71" s="2"/>
      <c r="F71" s="1"/>
      <c r="G71" s="10"/>
      <c r="H71" s="10"/>
      <c r="I71" s="10"/>
      <c r="J71" s="4"/>
      <c r="K71" s="11"/>
      <c r="L71" s="11"/>
      <c r="M71" s="5"/>
      <c r="N71" s="5"/>
      <c r="O71" s="2"/>
      <c r="P71" s="7"/>
      <c r="Q71" s="2"/>
      <c r="R71" s="2"/>
    </row>
    <row r="72" spans="1:18" ht="12.75" customHeight="1" x14ac:dyDescent="0.2">
      <c r="A72" s="10"/>
      <c r="B72" s="1"/>
      <c r="C72" s="1"/>
      <c r="D72" s="1"/>
      <c r="E72" s="2"/>
      <c r="F72" s="1"/>
      <c r="G72" s="10"/>
      <c r="H72" s="10"/>
      <c r="I72" s="10"/>
      <c r="J72" s="4"/>
      <c r="K72" s="11"/>
      <c r="L72" s="11"/>
      <c r="M72" s="5"/>
      <c r="N72" s="5"/>
      <c r="O72" s="2"/>
      <c r="P72" s="7"/>
      <c r="Q72" s="2"/>
      <c r="R72" s="2"/>
    </row>
    <row r="73" spans="1:18" ht="12.75" customHeight="1" x14ac:dyDescent="0.2">
      <c r="A73" s="10"/>
      <c r="B73" s="1"/>
      <c r="C73" s="1"/>
      <c r="D73" s="1"/>
      <c r="E73" s="2"/>
      <c r="F73" s="1"/>
      <c r="G73" s="10"/>
      <c r="H73" s="10"/>
      <c r="I73" s="10"/>
      <c r="J73" s="4"/>
      <c r="K73" s="11"/>
      <c r="L73" s="11"/>
      <c r="M73" s="5"/>
      <c r="N73" s="5"/>
      <c r="O73" s="2"/>
      <c r="P73" s="7"/>
      <c r="Q73" s="2"/>
      <c r="R73" s="2"/>
    </row>
    <row r="74" spans="1:18" ht="12.75" customHeight="1" x14ac:dyDescent="0.2">
      <c r="A74" s="10"/>
      <c r="B74" s="1"/>
      <c r="C74" s="1"/>
      <c r="D74" s="1"/>
      <c r="E74" s="2"/>
      <c r="F74" s="1"/>
      <c r="G74" s="10"/>
      <c r="H74" s="10"/>
      <c r="I74" s="10"/>
      <c r="J74" s="4"/>
      <c r="K74" s="11"/>
      <c r="L74" s="11"/>
      <c r="M74" s="5"/>
      <c r="N74" s="5"/>
      <c r="O74" s="2"/>
      <c r="P74" s="7"/>
      <c r="Q74" s="2"/>
      <c r="R74" s="2"/>
    </row>
    <row r="75" spans="1:18" ht="12.75" customHeight="1" x14ac:dyDescent="0.2">
      <c r="A75" s="10"/>
      <c r="B75" s="1"/>
      <c r="C75" s="1"/>
      <c r="D75" s="1"/>
      <c r="E75" s="2"/>
      <c r="F75" s="1"/>
      <c r="G75" s="10"/>
      <c r="H75" s="10"/>
      <c r="I75" s="10"/>
      <c r="J75" s="4"/>
      <c r="K75" s="11"/>
      <c r="L75" s="11"/>
      <c r="M75" s="5"/>
      <c r="N75" s="5"/>
      <c r="O75" s="2"/>
      <c r="P75" s="7"/>
      <c r="Q75" s="2"/>
      <c r="R75" s="2"/>
    </row>
    <row r="76" spans="1:18" ht="12.75" customHeight="1" x14ac:dyDescent="0.2">
      <c r="A76" s="10"/>
      <c r="B76" s="1"/>
      <c r="C76" s="1"/>
      <c r="D76" s="1"/>
      <c r="E76" s="2"/>
      <c r="F76" s="1"/>
      <c r="G76" s="10"/>
      <c r="H76" s="10"/>
      <c r="I76" s="10"/>
      <c r="J76" s="4"/>
      <c r="K76" s="11"/>
      <c r="L76" s="11"/>
      <c r="M76" s="5"/>
      <c r="N76" s="5"/>
      <c r="O76" s="2"/>
      <c r="P76" s="7"/>
      <c r="Q76" s="2"/>
      <c r="R76" s="2"/>
    </row>
    <row r="77" spans="1:18" ht="12.75" customHeight="1" x14ac:dyDescent="0.2">
      <c r="A77" s="10"/>
      <c r="B77" s="1"/>
      <c r="C77" s="1"/>
      <c r="D77" s="1"/>
      <c r="E77" s="2"/>
      <c r="F77" s="1"/>
      <c r="G77" s="10"/>
      <c r="H77" s="10"/>
      <c r="I77" s="10"/>
      <c r="J77" s="4"/>
      <c r="K77" s="11"/>
      <c r="L77" s="11"/>
      <c r="M77" s="5"/>
      <c r="N77" s="5"/>
      <c r="O77" s="2"/>
      <c r="P77" s="7"/>
      <c r="Q77" s="2"/>
      <c r="R77" s="2"/>
    </row>
    <row r="78" spans="1:18" ht="12.75" customHeight="1" x14ac:dyDescent="0.2">
      <c r="A78" s="10"/>
      <c r="B78" s="1"/>
      <c r="C78" s="1"/>
      <c r="D78" s="1"/>
      <c r="E78" s="2"/>
      <c r="F78" s="1"/>
      <c r="G78" s="10"/>
      <c r="H78" s="10"/>
      <c r="I78" s="10"/>
      <c r="J78" s="4"/>
      <c r="K78" s="11"/>
      <c r="L78" s="11"/>
      <c r="M78" s="5"/>
      <c r="N78" s="5"/>
      <c r="O78" s="2"/>
      <c r="P78" s="7"/>
      <c r="Q78" s="2"/>
      <c r="R78" s="2"/>
    </row>
    <row r="79" spans="1:18" ht="12.75" customHeight="1" x14ac:dyDescent="0.2">
      <c r="A79" s="10"/>
      <c r="B79" s="1"/>
      <c r="C79" s="1"/>
      <c r="D79" s="1"/>
      <c r="E79" s="2"/>
      <c r="F79" s="1"/>
      <c r="G79" s="10"/>
      <c r="H79" s="10"/>
      <c r="I79" s="10"/>
      <c r="J79" s="4"/>
      <c r="K79" s="11"/>
      <c r="L79" s="11"/>
      <c r="M79" s="5"/>
      <c r="N79" s="5"/>
      <c r="O79" s="2"/>
      <c r="P79" s="7"/>
      <c r="Q79" s="2"/>
      <c r="R79" s="2"/>
    </row>
    <row r="80" spans="1:18" ht="12.75" customHeight="1" x14ac:dyDescent="0.2">
      <c r="A80" s="10"/>
      <c r="B80" s="1"/>
      <c r="C80" s="1"/>
      <c r="D80" s="1"/>
      <c r="E80" s="2"/>
      <c r="F80" s="1"/>
      <c r="G80" s="10"/>
      <c r="H80" s="10"/>
      <c r="I80" s="10"/>
      <c r="J80" s="4"/>
      <c r="K80" s="11"/>
      <c r="L80" s="11"/>
      <c r="M80" s="5"/>
      <c r="N80" s="5"/>
      <c r="O80" s="2"/>
      <c r="P80" s="7"/>
      <c r="Q80" s="2"/>
      <c r="R80" s="2"/>
    </row>
    <row r="81" spans="1:18" ht="12.75" customHeight="1" x14ac:dyDescent="0.2">
      <c r="A81" s="10"/>
      <c r="B81" s="1"/>
      <c r="C81" s="1"/>
      <c r="D81" s="1"/>
      <c r="E81" s="2"/>
      <c r="F81" s="1"/>
      <c r="G81" s="10"/>
      <c r="H81" s="10"/>
      <c r="I81" s="10"/>
      <c r="J81" s="4"/>
      <c r="K81" s="11"/>
      <c r="L81" s="11"/>
      <c r="M81" s="5"/>
      <c r="N81" s="5"/>
      <c r="O81" s="2"/>
      <c r="P81" s="7"/>
      <c r="Q81" s="2"/>
      <c r="R81" s="2"/>
    </row>
    <row r="82" spans="1:18" ht="12.75" customHeight="1" x14ac:dyDescent="0.2">
      <c r="A82" s="10"/>
      <c r="B82" s="1"/>
      <c r="C82" s="1"/>
      <c r="D82" s="1"/>
      <c r="E82" s="2"/>
      <c r="F82" s="1"/>
      <c r="G82" s="10"/>
      <c r="H82" s="10"/>
      <c r="I82" s="10"/>
      <c r="J82" s="4"/>
      <c r="K82" s="11"/>
      <c r="L82" s="11"/>
      <c r="M82" s="5"/>
      <c r="N82" s="5"/>
      <c r="O82" s="2"/>
      <c r="P82" s="7"/>
      <c r="Q82" s="2"/>
      <c r="R82" s="2"/>
    </row>
    <row r="83" spans="1:18" ht="12.75" customHeight="1" x14ac:dyDescent="0.2">
      <c r="A83" s="10"/>
      <c r="B83" s="1"/>
      <c r="C83" s="1"/>
      <c r="D83" s="1"/>
      <c r="E83" s="2"/>
      <c r="F83" s="1"/>
      <c r="G83" s="10"/>
      <c r="H83" s="10"/>
      <c r="I83" s="10"/>
      <c r="J83" s="4"/>
      <c r="K83" s="11"/>
      <c r="L83" s="11"/>
      <c r="M83" s="5"/>
      <c r="N83" s="5"/>
      <c r="O83" s="2"/>
      <c r="P83" s="7"/>
      <c r="Q83" s="2"/>
      <c r="R83" s="2"/>
    </row>
    <row r="84" spans="1:18" ht="12.75" customHeight="1" x14ac:dyDescent="0.2">
      <c r="A84" s="10"/>
      <c r="B84" s="1"/>
      <c r="C84" s="1"/>
      <c r="D84" s="1"/>
      <c r="E84" s="2"/>
      <c r="F84" s="1"/>
      <c r="G84" s="10"/>
      <c r="H84" s="10"/>
      <c r="I84" s="10"/>
      <c r="J84" s="4"/>
      <c r="K84" s="11"/>
      <c r="L84" s="11"/>
      <c r="M84" s="5"/>
      <c r="N84" s="5"/>
      <c r="O84" s="2"/>
      <c r="P84" s="7"/>
      <c r="Q84" s="2"/>
      <c r="R84" s="2"/>
    </row>
    <row r="85" spans="1:18" ht="12.75" customHeight="1" x14ac:dyDescent="0.2">
      <c r="A85" s="10"/>
      <c r="B85" s="1"/>
      <c r="C85" s="1"/>
      <c r="D85" s="1"/>
      <c r="E85" s="2"/>
      <c r="F85" s="1"/>
      <c r="G85" s="10"/>
      <c r="H85" s="10"/>
      <c r="I85" s="10"/>
      <c r="J85" s="4"/>
      <c r="K85" s="11"/>
      <c r="L85" s="11"/>
      <c r="M85" s="5"/>
      <c r="N85" s="5"/>
      <c r="O85" s="2"/>
      <c r="P85" s="7"/>
      <c r="Q85" s="2"/>
      <c r="R85" s="2"/>
    </row>
    <row r="86" spans="1:18" ht="12.75" customHeight="1" x14ac:dyDescent="0.2">
      <c r="A86" s="10"/>
      <c r="B86" s="1"/>
      <c r="C86" s="1"/>
      <c r="D86" s="1"/>
      <c r="E86" s="2"/>
      <c r="F86" s="1"/>
      <c r="G86" s="10"/>
      <c r="H86" s="10"/>
      <c r="I86" s="10"/>
      <c r="J86" s="4"/>
      <c r="K86" s="11"/>
      <c r="L86" s="11"/>
      <c r="M86" s="5"/>
      <c r="N86" s="5"/>
      <c r="O86" s="2"/>
      <c r="P86" s="7"/>
      <c r="Q86" s="2"/>
      <c r="R86" s="2"/>
    </row>
    <row r="87" spans="1:18" ht="12.75" customHeight="1" x14ac:dyDescent="0.2">
      <c r="A87" s="10"/>
      <c r="B87" s="1"/>
      <c r="C87" s="1"/>
      <c r="D87" s="1"/>
      <c r="E87" s="2"/>
      <c r="F87" s="1"/>
      <c r="G87" s="10"/>
      <c r="H87" s="10"/>
      <c r="I87" s="10"/>
      <c r="J87" s="4"/>
      <c r="K87" s="11"/>
      <c r="L87" s="11"/>
      <c r="M87" s="5"/>
      <c r="N87" s="5"/>
      <c r="O87" s="2"/>
      <c r="P87" s="7"/>
      <c r="Q87" s="2"/>
      <c r="R87" s="2"/>
    </row>
    <row r="88" spans="1:18" ht="12.75" customHeight="1" x14ac:dyDescent="0.2">
      <c r="A88" s="10"/>
      <c r="B88" s="1"/>
      <c r="C88" s="1"/>
      <c r="D88" s="1"/>
      <c r="E88" s="2"/>
      <c r="F88" s="1"/>
      <c r="G88" s="10"/>
      <c r="H88" s="10"/>
      <c r="I88" s="10"/>
      <c r="J88" s="4"/>
      <c r="K88" s="11"/>
      <c r="L88" s="11"/>
      <c r="M88" s="5"/>
      <c r="N88" s="5"/>
      <c r="O88" s="2"/>
      <c r="P88" s="7"/>
      <c r="Q88" s="2"/>
      <c r="R88" s="2"/>
    </row>
    <row r="89" spans="1:18" ht="12.75" customHeight="1" x14ac:dyDescent="0.2">
      <c r="A89" s="10"/>
      <c r="B89" s="1"/>
      <c r="C89" s="1"/>
      <c r="D89" s="1"/>
      <c r="E89" s="2"/>
      <c r="F89" s="1"/>
      <c r="G89" s="10"/>
      <c r="H89" s="10"/>
      <c r="I89" s="10"/>
      <c r="J89" s="4"/>
      <c r="K89" s="11"/>
      <c r="L89" s="11"/>
      <c r="M89" s="5"/>
      <c r="N89" s="5"/>
      <c r="O89" s="2"/>
      <c r="P89" s="7"/>
      <c r="Q89" s="2"/>
      <c r="R89" s="2"/>
    </row>
    <row r="90" spans="1:18" ht="12.75" customHeight="1" x14ac:dyDescent="0.2">
      <c r="A90" s="10"/>
      <c r="B90" s="1"/>
      <c r="C90" s="1"/>
      <c r="D90" s="1"/>
      <c r="E90" s="2"/>
      <c r="F90" s="1"/>
      <c r="G90" s="10"/>
      <c r="H90" s="10"/>
      <c r="I90" s="10"/>
      <c r="J90" s="4"/>
      <c r="K90" s="11"/>
      <c r="L90" s="11"/>
      <c r="M90" s="5"/>
      <c r="N90" s="5"/>
      <c r="O90" s="2"/>
      <c r="P90" s="7"/>
      <c r="Q90" s="2"/>
      <c r="R90" s="2"/>
    </row>
    <row r="91" spans="1:18" ht="12.75" customHeight="1" x14ac:dyDescent="0.2">
      <c r="A91" s="10"/>
      <c r="B91" s="1"/>
      <c r="C91" s="1"/>
      <c r="D91" s="1"/>
      <c r="E91" s="2"/>
      <c r="F91" s="1"/>
      <c r="G91" s="10"/>
      <c r="H91" s="10"/>
      <c r="I91" s="10"/>
      <c r="J91" s="4"/>
      <c r="K91" s="11"/>
      <c r="L91" s="11"/>
      <c r="M91" s="5"/>
      <c r="N91" s="5"/>
      <c r="O91" s="2"/>
      <c r="P91" s="7"/>
      <c r="Q91" s="2"/>
      <c r="R91" s="2"/>
    </row>
    <row r="92" spans="1:18" ht="12.75" customHeight="1" x14ac:dyDescent="0.2">
      <c r="A92" s="10"/>
      <c r="B92" s="1"/>
      <c r="C92" s="1"/>
      <c r="D92" s="1"/>
      <c r="E92" s="2"/>
      <c r="F92" s="1"/>
      <c r="G92" s="10"/>
      <c r="H92" s="10"/>
      <c r="I92" s="10"/>
      <c r="J92" s="4"/>
      <c r="K92" s="11"/>
      <c r="L92" s="11"/>
      <c r="M92" s="5"/>
      <c r="N92" s="5"/>
      <c r="O92" s="2"/>
      <c r="P92" s="7"/>
      <c r="Q92" s="2"/>
      <c r="R92" s="2"/>
    </row>
    <row r="93" spans="1:18" ht="12.75" customHeight="1" x14ac:dyDescent="0.2">
      <c r="A93" s="10"/>
      <c r="B93" s="1"/>
      <c r="C93" s="1"/>
      <c r="D93" s="1"/>
      <c r="E93" s="2"/>
      <c r="F93" s="1"/>
      <c r="G93" s="10"/>
      <c r="H93" s="10"/>
      <c r="I93" s="10"/>
      <c r="J93" s="4"/>
      <c r="K93" s="11"/>
      <c r="L93" s="11"/>
      <c r="M93" s="5"/>
      <c r="N93" s="5"/>
      <c r="O93" s="2"/>
      <c r="P93" s="7"/>
      <c r="Q93" s="2"/>
      <c r="R93" s="2"/>
    </row>
    <row r="94" spans="1:18" ht="12.75" customHeight="1" x14ac:dyDescent="0.2">
      <c r="A94" s="10"/>
      <c r="B94" s="1"/>
      <c r="C94" s="1"/>
      <c r="D94" s="1"/>
      <c r="E94" s="2"/>
      <c r="F94" s="1"/>
      <c r="G94" s="10"/>
      <c r="H94" s="10"/>
      <c r="I94" s="10"/>
      <c r="J94" s="4"/>
      <c r="K94" s="11"/>
      <c r="L94" s="11"/>
      <c r="M94" s="5"/>
      <c r="N94" s="5"/>
      <c r="O94" s="2"/>
      <c r="P94" s="7"/>
      <c r="Q94" s="2"/>
      <c r="R94" s="2"/>
    </row>
    <row r="95" spans="1:18" ht="12.75" customHeight="1" x14ac:dyDescent="0.2">
      <c r="A95" s="10"/>
      <c r="B95" s="1"/>
      <c r="C95" s="1"/>
      <c r="D95" s="1"/>
      <c r="E95" s="2"/>
      <c r="F95" s="1"/>
      <c r="G95" s="10"/>
      <c r="H95" s="10"/>
      <c r="I95" s="10"/>
      <c r="J95" s="4"/>
      <c r="K95" s="11"/>
      <c r="L95" s="11"/>
      <c r="M95" s="5"/>
      <c r="N95" s="5"/>
      <c r="O95" s="2"/>
      <c r="P95" s="7"/>
      <c r="Q95" s="2"/>
      <c r="R95" s="2"/>
    </row>
    <row r="96" spans="1:18" ht="12.75" customHeight="1" x14ac:dyDescent="0.2">
      <c r="A96" s="10"/>
      <c r="B96" s="1"/>
      <c r="C96" s="1"/>
      <c r="D96" s="1"/>
      <c r="E96" s="2"/>
      <c r="F96" s="1"/>
      <c r="G96" s="10"/>
      <c r="H96" s="10"/>
      <c r="I96" s="10"/>
      <c r="J96" s="4"/>
      <c r="K96" s="11"/>
      <c r="L96" s="11"/>
      <c r="M96" s="5"/>
      <c r="N96" s="5"/>
      <c r="O96" s="2"/>
      <c r="P96" s="7"/>
      <c r="Q96" s="2"/>
      <c r="R96" s="2"/>
    </row>
    <row r="97" spans="1:18" ht="12.75" customHeight="1" x14ac:dyDescent="0.2">
      <c r="A97" s="10"/>
      <c r="B97" s="1"/>
      <c r="C97" s="1"/>
      <c r="D97" s="1"/>
      <c r="E97" s="2"/>
      <c r="F97" s="1"/>
      <c r="G97" s="10"/>
      <c r="H97" s="10"/>
      <c r="I97" s="10"/>
      <c r="J97" s="4"/>
      <c r="K97" s="11"/>
      <c r="L97" s="11"/>
      <c r="M97" s="5"/>
      <c r="N97" s="5"/>
      <c r="O97" s="2"/>
      <c r="P97" s="7"/>
      <c r="Q97" s="2"/>
      <c r="R97" s="2"/>
    </row>
    <row r="98" spans="1:18" ht="12.75" customHeight="1" x14ac:dyDescent="0.2">
      <c r="A98" s="10"/>
      <c r="B98" s="1"/>
      <c r="C98" s="1"/>
      <c r="D98" s="1"/>
      <c r="E98" s="2"/>
      <c r="F98" s="1"/>
      <c r="G98" s="10"/>
      <c r="H98" s="10"/>
      <c r="I98" s="10"/>
      <c r="J98" s="4"/>
      <c r="K98" s="11"/>
      <c r="L98" s="11"/>
      <c r="M98" s="5"/>
      <c r="N98" s="5"/>
      <c r="O98" s="2"/>
      <c r="P98" s="7"/>
      <c r="Q98" s="2"/>
      <c r="R98" s="2"/>
    </row>
    <row r="99" spans="1:18" ht="12.75" customHeight="1" x14ac:dyDescent="0.2">
      <c r="A99" s="10"/>
      <c r="B99" s="1"/>
      <c r="C99" s="1"/>
      <c r="D99" s="1"/>
      <c r="E99" s="2"/>
      <c r="F99" s="1"/>
      <c r="G99" s="10"/>
      <c r="H99" s="10"/>
      <c r="I99" s="10"/>
      <c r="J99" s="4"/>
      <c r="K99" s="11"/>
      <c r="L99" s="11"/>
      <c r="M99" s="5"/>
      <c r="N99" s="5"/>
      <c r="O99" s="2"/>
      <c r="P99" s="7"/>
      <c r="Q99" s="2"/>
      <c r="R99" s="2"/>
    </row>
    <row r="100" spans="1:18" ht="12.75" customHeight="1" x14ac:dyDescent="0.2">
      <c r="A100" s="10"/>
      <c r="B100" s="1"/>
      <c r="C100" s="1"/>
      <c r="D100" s="1"/>
      <c r="E100" s="2"/>
      <c r="F100" s="1"/>
      <c r="G100" s="10"/>
      <c r="H100" s="10"/>
      <c r="I100" s="10"/>
      <c r="J100" s="4"/>
      <c r="K100" s="11"/>
      <c r="L100" s="11"/>
      <c r="M100" s="5"/>
      <c r="N100" s="5"/>
      <c r="O100" s="2"/>
      <c r="P100" s="7"/>
      <c r="Q100" s="2"/>
      <c r="R100" s="2"/>
    </row>
    <row r="101" spans="1:18" ht="12.75" customHeight="1" x14ac:dyDescent="0.2">
      <c r="A101" s="10"/>
      <c r="B101" s="1"/>
      <c r="C101" s="1"/>
      <c r="D101" s="1"/>
      <c r="E101" s="2"/>
      <c r="F101" s="1"/>
      <c r="G101" s="10"/>
      <c r="H101" s="10"/>
      <c r="I101" s="10"/>
      <c r="J101" s="4"/>
      <c r="K101" s="11"/>
      <c r="L101" s="11"/>
      <c r="M101" s="5"/>
      <c r="N101" s="5"/>
      <c r="O101" s="2"/>
      <c r="P101" s="7"/>
      <c r="Q101" s="2"/>
      <c r="R101" s="2"/>
    </row>
    <row r="102" spans="1:18" ht="12.75" customHeight="1" x14ac:dyDescent="0.2">
      <c r="A102" s="10"/>
      <c r="B102" s="1"/>
      <c r="C102" s="1"/>
      <c r="D102" s="1"/>
      <c r="E102" s="2"/>
      <c r="F102" s="1"/>
      <c r="G102" s="10"/>
      <c r="H102" s="10"/>
      <c r="I102" s="10"/>
      <c r="J102" s="4"/>
      <c r="K102" s="11"/>
      <c r="L102" s="11"/>
      <c r="M102" s="5"/>
      <c r="N102" s="5"/>
      <c r="O102" s="2"/>
      <c r="P102" s="7"/>
      <c r="Q102" s="2"/>
      <c r="R102" s="2"/>
    </row>
    <row r="103" spans="1:18" ht="12.75" customHeight="1" x14ac:dyDescent="0.2">
      <c r="A103" s="10"/>
      <c r="B103" s="1"/>
      <c r="C103" s="1"/>
      <c r="D103" s="1"/>
      <c r="E103" s="2"/>
      <c r="F103" s="1"/>
      <c r="G103" s="10"/>
      <c r="H103" s="10"/>
      <c r="I103" s="10"/>
      <c r="J103" s="4"/>
      <c r="K103" s="11"/>
      <c r="L103" s="11"/>
      <c r="M103" s="5"/>
      <c r="N103" s="5"/>
      <c r="O103" s="2"/>
      <c r="P103" s="7"/>
      <c r="Q103" s="2"/>
      <c r="R103" s="2"/>
    </row>
    <row r="104" spans="1:18" ht="12.75" customHeight="1" x14ac:dyDescent="0.2">
      <c r="A104" s="10"/>
      <c r="B104" s="1"/>
      <c r="C104" s="1"/>
      <c r="D104" s="1"/>
      <c r="E104" s="2"/>
      <c r="F104" s="1"/>
      <c r="G104" s="10"/>
      <c r="H104" s="10"/>
      <c r="I104" s="10"/>
      <c r="J104" s="4"/>
      <c r="K104" s="11"/>
      <c r="L104" s="11"/>
      <c r="M104" s="5"/>
      <c r="N104" s="5"/>
      <c r="O104" s="2"/>
      <c r="P104" s="7"/>
      <c r="Q104" s="2"/>
      <c r="R104" s="2"/>
    </row>
    <row r="105" spans="1:18" ht="12.75" customHeight="1" x14ac:dyDescent="0.2">
      <c r="A105" s="10"/>
      <c r="B105" s="1"/>
      <c r="C105" s="1"/>
      <c r="D105" s="1"/>
      <c r="E105" s="2"/>
      <c r="F105" s="1"/>
      <c r="G105" s="10"/>
      <c r="H105" s="10"/>
      <c r="I105" s="10"/>
      <c r="J105" s="4"/>
      <c r="K105" s="11"/>
      <c r="L105" s="11"/>
      <c r="M105" s="5"/>
      <c r="N105" s="5"/>
      <c r="O105" s="2"/>
      <c r="P105" s="7"/>
      <c r="Q105" s="2"/>
      <c r="R105" s="2"/>
    </row>
    <row r="106" spans="1:18" ht="12.75" customHeight="1" x14ac:dyDescent="0.2">
      <c r="A106" s="10"/>
      <c r="B106" s="1"/>
      <c r="C106" s="1"/>
      <c r="D106" s="1"/>
      <c r="E106" s="2"/>
      <c r="F106" s="1"/>
      <c r="G106" s="10"/>
      <c r="H106" s="10"/>
      <c r="I106" s="10"/>
      <c r="J106" s="4"/>
      <c r="K106" s="11"/>
      <c r="L106" s="11"/>
      <c r="M106" s="5"/>
      <c r="N106" s="5"/>
      <c r="O106" s="2"/>
      <c r="P106" s="7"/>
      <c r="Q106" s="2"/>
      <c r="R106" s="2"/>
    </row>
    <row r="107" spans="1:18" ht="12.75" customHeight="1" x14ac:dyDescent="0.2">
      <c r="A107" s="10"/>
      <c r="B107" s="1"/>
      <c r="C107" s="1"/>
      <c r="D107" s="1"/>
      <c r="E107" s="2"/>
      <c r="F107" s="1"/>
      <c r="G107" s="10"/>
      <c r="H107" s="10"/>
      <c r="I107" s="10"/>
      <c r="J107" s="4"/>
      <c r="K107" s="11"/>
      <c r="L107" s="11"/>
      <c r="M107" s="5"/>
      <c r="N107" s="5"/>
      <c r="O107" s="2"/>
      <c r="P107" s="7"/>
      <c r="Q107" s="2"/>
      <c r="R107" s="2"/>
    </row>
    <row r="108" spans="1:18" ht="12.75" customHeight="1" x14ac:dyDescent="0.2">
      <c r="A108" s="10"/>
      <c r="B108" s="1"/>
      <c r="C108" s="1"/>
      <c r="D108" s="1"/>
      <c r="E108" s="2"/>
      <c r="F108" s="1"/>
      <c r="G108" s="10"/>
      <c r="H108" s="10"/>
      <c r="I108" s="10"/>
      <c r="J108" s="4"/>
      <c r="K108" s="11"/>
      <c r="L108" s="11"/>
      <c r="M108" s="5"/>
      <c r="N108" s="5"/>
      <c r="O108" s="2"/>
      <c r="P108" s="7"/>
      <c r="Q108" s="2"/>
      <c r="R108" s="2"/>
    </row>
    <row r="109" spans="1:18" ht="12.75" customHeight="1" x14ac:dyDescent="0.2">
      <c r="A109" s="10"/>
      <c r="B109" s="1"/>
      <c r="C109" s="1"/>
      <c r="D109" s="1"/>
      <c r="E109" s="2"/>
      <c r="F109" s="1"/>
      <c r="G109" s="10"/>
      <c r="H109" s="10"/>
      <c r="I109" s="10"/>
      <c r="J109" s="4"/>
      <c r="K109" s="11"/>
      <c r="L109" s="11"/>
      <c r="M109" s="5"/>
      <c r="N109" s="5"/>
      <c r="O109" s="2"/>
      <c r="P109" s="7"/>
      <c r="Q109" s="2"/>
      <c r="R109" s="2"/>
    </row>
    <row r="110" spans="1:18" ht="12.75" customHeight="1" x14ac:dyDescent="0.2">
      <c r="A110" s="10"/>
      <c r="B110" s="1"/>
      <c r="C110" s="1"/>
      <c r="D110" s="1"/>
      <c r="E110" s="2"/>
      <c r="F110" s="1"/>
      <c r="G110" s="10"/>
      <c r="H110" s="10"/>
      <c r="I110" s="10"/>
      <c r="J110" s="4"/>
      <c r="K110" s="11"/>
      <c r="L110" s="11"/>
      <c r="M110" s="5"/>
      <c r="N110" s="5"/>
      <c r="O110" s="2"/>
      <c r="P110" s="7"/>
      <c r="Q110" s="2"/>
      <c r="R110" s="2"/>
    </row>
    <row r="111" spans="1:18" ht="12.75" customHeight="1" x14ac:dyDescent="0.2">
      <c r="A111" s="10"/>
      <c r="B111" s="1"/>
      <c r="C111" s="1"/>
      <c r="D111" s="1"/>
      <c r="E111" s="2"/>
      <c r="F111" s="1"/>
      <c r="G111" s="10"/>
      <c r="H111" s="10"/>
      <c r="I111" s="10"/>
      <c r="J111" s="4"/>
      <c r="K111" s="11"/>
      <c r="L111" s="11"/>
      <c r="M111" s="5"/>
      <c r="N111" s="5"/>
      <c r="O111" s="2"/>
      <c r="P111" s="7"/>
      <c r="Q111" s="2"/>
      <c r="R111" s="2"/>
    </row>
    <row r="112" spans="1:18" ht="12.75" customHeight="1" x14ac:dyDescent="0.2">
      <c r="A112" s="10"/>
      <c r="B112" s="1"/>
      <c r="C112" s="1"/>
      <c r="D112" s="1"/>
      <c r="E112" s="2"/>
      <c r="F112" s="1"/>
      <c r="G112" s="10"/>
      <c r="H112" s="10"/>
      <c r="I112" s="10"/>
      <c r="J112" s="4"/>
      <c r="K112" s="11"/>
      <c r="L112" s="11"/>
      <c r="M112" s="5"/>
      <c r="N112" s="5"/>
      <c r="O112" s="2"/>
      <c r="P112" s="7"/>
      <c r="Q112" s="2"/>
      <c r="R112" s="2"/>
    </row>
    <row r="113" spans="1:18" ht="12.75" customHeight="1" x14ac:dyDescent="0.2">
      <c r="A113" s="10"/>
      <c r="B113" s="1"/>
      <c r="C113" s="1"/>
      <c r="D113" s="1"/>
      <c r="E113" s="2"/>
      <c r="F113" s="1"/>
      <c r="G113" s="10"/>
      <c r="H113" s="10"/>
      <c r="I113" s="10"/>
      <c r="J113" s="4"/>
      <c r="K113" s="11"/>
      <c r="L113" s="11"/>
      <c r="M113" s="5"/>
      <c r="N113" s="5"/>
      <c r="O113" s="2"/>
      <c r="P113" s="7"/>
      <c r="Q113" s="2"/>
      <c r="R113" s="2"/>
    </row>
    <row r="114" spans="1:18" ht="12.75" customHeight="1" x14ac:dyDescent="0.2">
      <c r="A114" s="10"/>
      <c r="B114" s="1"/>
      <c r="C114" s="1"/>
      <c r="D114" s="1"/>
      <c r="E114" s="2"/>
      <c r="F114" s="1"/>
      <c r="G114" s="10"/>
      <c r="H114" s="10"/>
      <c r="I114" s="10"/>
      <c r="J114" s="4"/>
      <c r="K114" s="11"/>
      <c r="L114" s="11"/>
      <c r="M114" s="5"/>
      <c r="N114" s="5"/>
      <c r="O114" s="2"/>
      <c r="P114" s="7"/>
      <c r="Q114" s="2"/>
      <c r="R114" s="2"/>
    </row>
    <row r="115" spans="1:18" ht="12.75" customHeight="1" x14ac:dyDescent="0.2">
      <c r="A115" s="10"/>
      <c r="B115" s="1"/>
      <c r="C115" s="1"/>
      <c r="D115" s="1"/>
      <c r="E115" s="2"/>
      <c r="F115" s="1"/>
      <c r="G115" s="10"/>
      <c r="H115" s="10"/>
      <c r="I115" s="10"/>
      <c r="J115" s="4"/>
      <c r="K115" s="11"/>
      <c r="L115" s="11"/>
      <c r="M115" s="5"/>
      <c r="N115" s="5"/>
      <c r="O115" s="2"/>
      <c r="P115" s="7"/>
      <c r="Q115" s="2"/>
      <c r="R115" s="2"/>
    </row>
    <row r="116" spans="1:18" ht="12.75" customHeight="1" x14ac:dyDescent="0.2">
      <c r="A116" s="10"/>
      <c r="B116" s="1"/>
      <c r="C116" s="1"/>
      <c r="D116" s="1"/>
      <c r="E116" s="2"/>
      <c r="F116" s="1"/>
      <c r="G116" s="10"/>
      <c r="H116" s="10"/>
      <c r="I116" s="10"/>
      <c r="J116" s="4"/>
      <c r="K116" s="11"/>
      <c r="L116" s="11"/>
      <c r="M116" s="5"/>
      <c r="N116" s="5"/>
      <c r="O116" s="2"/>
      <c r="P116" s="7"/>
      <c r="Q116" s="2"/>
      <c r="R116" s="2"/>
    </row>
    <row r="117" spans="1:18" ht="12.75" customHeight="1" x14ac:dyDescent="0.2">
      <c r="A117" s="10"/>
      <c r="B117" s="1"/>
      <c r="C117" s="1"/>
      <c r="D117" s="1"/>
      <c r="E117" s="2"/>
      <c r="F117" s="1"/>
      <c r="G117" s="10"/>
      <c r="H117" s="10"/>
      <c r="I117" s="10"/>
      <c r="J117" s="4"/>
      <c r="K117" s="11"/>
      <c r="L117" s="11"/>
      <c r="M117" s="5"/>
      <c r="N117" s="5"/>
      <c r="O117" s="2"/>
      <c r="P117" s="7"/>
      <c r="Q117" s="2"/>
      <c r="R117" s="2"/>
    </row>
    <row r="118" spans="1:18" ht="12.75" customHeight="1" x14ac:dyDescent="0.2">
      <c r="A118" s="10"/>
      <c r="B118" s="1"/>
      <c r="C118" s="1"/>
      <c r="D118" s="1"/>
      <c r="E118" s="2"/>
      <c r="F118" s="1"/>
      <c r="G118" s="10"/>
      <c r="H118" s="10"/>
      <c r="I118" s="10"/>
      <c r="J118" s="4"/>
      <c r="K118" s="11"/>
      <c r="L118" s="11"/>
      <c r="M118" s="5"/>
      <c r="N118" s="5"/>
      <c r="O118" s="2"/>
      <c r="P118" s="7"/>
      <c r="Q118" s="2"/>
      <c r="R118" s="2"/>
    </row>
    <row r="119" spans="1:18" ht="12.75" customHeight="1" x14ac:dyDescent="0.2">
      <c r="A119" s="10"/>
      <c r="B119" s="1"/>
      <c r="C119" s="1"/>
      <c r="D119" s="1"/>
      <c r="E119" s="2"/>
      <c r="F119" s="1"/>
      <c r="G119" s="10"/>
      <c r="H119" s="10"/>
      <c r="I119" s="10"/>
      <c r="J119" s="4"/>
      <c r="K119" s="11"/>
      <c r="L119" s="11"/>
      <c r="M119" s="5"/>
      <c r="N119" s="5"/>
      <c r="O119" s="2"/>
      <c r="P119" s="7"/>
      <c r="Q119" s="2"/>
      <c r="R119" s="2"/>
    </row>
    <row r="120" spans="1:18" ht="12.75" customHeight="1" x14ac:dyDescent="0.2">
      <c r="A120" s="10"/>
      <c r="B120" s="1"/>
      <c r="C120" s="1"/>
      <c r="D120" s="1"/>
      <c r="E120" s="2"/>
      <c r="F120" s="1"/>
      <c r="G120" s="10"/>
      <c r="H120" s="10"/>
      <c r="I120" s="10"/>
      <c r="J120" s="4"/>
      <c r="K120" s="11"/>
      <c r="L120" s="11"/>
      <c r="M120" s="5"/>
      <c r="N120" s="5"/>
      <c r="O120" s="2"/>
      <c r="P120" s="7"/>
      <c r="Q120" s="2"/>
      <c r="R120" s="2"/>
    </row>
    <row r="121" spans="1:18" ht="12.75" customHeight="1" x14ac:dyDescent="0.2">
      <c r="A121" s="10"/>
      <c r="B121" s="1"/>
      <c r="C121" s="1"/>
      <c r="D121" s="1"/>
      <c r="E121" s="2"/>
      <c r="F121" s="1"/>
      <c r="G121" s="10"/>
      <c r="H121" s="10"/>
      <c r="I121" s="10"/>
      <c r="J121" s="4"/>
      <c r="K121" s="11"/>
      <c r="L121" s="11"/>
      <c r="M121" s="5"/>
      <c r="N121" s="5"/>
      <c r="O121" s="2"/>
      <c r="P121" s="7"/>
      <c r="Q121" s="2"/>
      <c r="R121" s="2"/>
    </row>
    <row r="122" spans="1:18" ht="12.75" customHeight="1" x14ac:dyDescent="0.2">
      <c r="A122" s="10"/>
      <c r="B122" s="1"/>
      <c r="C122" s="1"/>
      <c r="D122" s="1"/>
      <c r="E122" s="2"/>
      <c r="F122" s="1"/>
      <c r="G122" s="10"/>
      <c r="H122" s="10"/>
      <c r="I122" s="10"/>
      <c r="J122" s="4"/>
      <c r="K122" s="11"/>
      <c r="L122" s="11"/>
      <c r="M122" s="5"/>
      <c r="N122" s="5"/>
      <c r="O122" s="2"/>
      <c r="P122" s="7"/>
      <c r="Q122" s="2"/>
      <c r="R122" s="2"/>
    </row>
    <row r="123" spans="1:18" ht="12.75" customHeight="1" x14ac:dyDescent="0.2">
      <c r="A123" s="10"/>
      <c r="B123" s="1"/>
      <c r="C123" s="1"/>
      <c r="D123" s="1"/>
      <c r="E123" s="2"/>
      <c r="F123" s="1"/>
      <c r="G123" s="10"/>
      <c r="H123" s="10"/>
      <c r="I123" s="10"/>
      <c r="J123" s="4"/>
      <c r="K123" s="11"/>
      <c r="L123" s="11"/>
      <c r="M123" s="5"/>
      <c r="N123" s="5"/>
      <c r="O123" s="2"/>
      <c r="P123" s="7"/>
      <c r="Q123" s="2"/>
      <c r="R123" s="2"/>
    </row>
    <row r="124" spans="1:18" ht="12.75" customHeight="1" x14ac:dyDescent="0.2">
      <c r="A124" s="10"/>
      <c r="B124" s="1"/>
      <c r="C124" s="1"/>
      <c r="D124" s="1"/>
      <c r="E124" s="2"/>
      <c r="F124" s="1"/>
      <c r="G124" s="10"/>
      <c r="H124" s="10"/>
      <c r="I124" s="10"/>
      <c r="J124" s="4"/>
      <c r="K124" s="11"/>
      <c r="L124" s="11"/>
      <c r="M124" s="5"/>
      <c r="N124" s="5"/>
      <c r="O124" s="2"/>
      <c r="P124" s="7"/>
      <c r="Q124" s="2"/>
      <c r="R124" s="2"/>
    </row>
    <row r="125" spans="1:18" ht="12.75" customHeight="1" x14ac:dyDescent="0.2">
      <c r="A125" s="10"/>
      <c r="B125" s="1"/>
      <c r="C125" s="1"/>
      <c r="D125" s="1"/>
      <c r="E125" s="2"/>
      <c r="F125" s="1"/>
      <c r="G125" s="10"/>
      <c r="H125" s="10"/>
      <c r="I125" s="10"/>
      <c r="J125" s="4"/>
      <c r="K125" s="11"/>
      <c r="L125" s="11"/>
      <c r="M125" s="5"/>
      <c r="N125" s="5"/>
      <c r="O125" s="2"/>
      <c r="P125" s="7"/>
      <c r="Q125" s="2"/>
      <c r="R125" s="2"/>
    </row>
    <row r="126" spans="1:18" ht="12.75" customHeight="1" x14ac:dyDescent="0.2">
      <c r="A126" s="10"/>
      <c r="B126" s="1"/>
      <c r="C126" s="1"/>
      <c r="D126" s="1"/>
      <c r="E126" s="2"/>
      <c r="F126" s="1"/>
      <c r="G126" s="10"/>
      <c r="H126" s="10"/>
      <c r="I126" s="10"/>
      <c r="J126" s="4"/>
      <c r="K126" s="11"/>
      <c r="L126" s="11"/>
      <c r="M126" s="5"/>
      <c r="N126" s="5"/>
      <c r="O126" s="2"/>
      <c r="P126" s="7"/>
      <c r="Q126" s="2"/>
      <c r="R126" s="2"/>
    </row>
    <row r="127" spans="1:18" ht="12.75" customHeight="1" x14ac:dyDescent="0.2">
      <c r="A127" s="10"/>
      <c r="B127" s="1"/>
      <c r="C127" s="1"/>
      <c r="D127" s="1"/>
      <c r="E127" s="2"/>
      <c r="F127" s="1"/>
      <c r="G127" s="10"/>
      <c r="H127" s="10"/>
      <c r="I127" s="10"/>
      <c r="J127" s="4"/>
      <c r="K127" s="11"/>
      <c r="L127" s="11"/>
      <c r="M127" s="5"/>
      <c r="N127" s="5"/>
      <c r="O127" s="2"/>
      <c r="P127" s="7"/>
      <c r="Q127" s="2"/>
      <c r="R127" s="2"/>
    </row>
    <row r="128" spans="1:18" ht="12.75" customHeight="1" x14ac:dyDescent="0.2">
      <c r="A128" s="10"/>
      <c r="B128" s="1"/>
      <c r="C128" s="1"/>
      <c r="D128" s="1"/>
      <c r="E128" s="2"/>
      <c r="F128" s="1"/>
      <c r="G128" s="10"/>
      <c r="H128" s="10"/>
      <c r="I128" s="10"/>
      <c r="J128" s="4"/>
      <c r="K128" s="11"/>
      <c r="L128" s="11"/>
      <c r="M128" s="5"/>
      <c r="N128" s="5"/>
      <c r="O128" s="2"/>
      <c r="P128" s="7"/>
      <c r="Q128" s="2"/>
      <c r="R128" s="2"/>
    </row>
    <row r="129" spans="1:18" ht="12.75" customHeight="1" x14ac:dyDescent="0.2">
      <c r="A129" s="10"/>
      <c r="B129" s="1"/>
      <c r="C129" s="1"/>
      <c r="D129" s="1"/>
      <c r="E129" s="2"/>
      <c r="F129" s="1"/>
      <c r="G129" s="10"/>
      <c r="H129" s="10"/>
      <c r="I129" s="10"/>
      <c r="J129" s="4"/>
      <c r="K129" s="11"/>
      <c r="L129" s="11"/>
      <c r="M129" s="5"/>
      <c r="N129" s="5"/>
      <c r="O129" s="2"/>
      <c r="P129" s="7"/>
      <c r="Q129" s="2"/>
      <c r="R129" s="2"/>
    </row>
    <row r="130" spans="1:18" ht="12.75" customHeight="1" x14ac:dyDescent="0.2">
      <c r="A130" s="10"/>
      <c r="B130" s="1"/>
      <c r="C130" s="1"/>
      <c r="D130" s="1"/>
      <c r="E130" s="2"/>
      <c r="F130" s="1"/>
      <c r="G130" s="10"/>
      <c r="H130" s="10"/>
      <c r="I130" s="10"/>
      <c r="J130" s="4"/>
      <c r="K130" s="11"/>
      <c r="L130" s="11"/>
      <c r="M130" s="5"/>
      <c r="N130" s="5"/>
      <c r="O130" s="2"/>
      <c r="P130" s="7"/>
      <c r="Q130" s="2"/>
      <c r="R130" s="2"/>
    </row>
    <row r="131" spans="1:18" ht="12.75" customHeight="1" x14ac:dyDescent="0.2">
      <c r="A131" s="10"/>
      <c r="B131" s="1"/>
      <c r="C131" s="1"/>
      <c r="D131" s="1"/>
      <c r="E131" s="2"/>
      <c r="F131" s="1"/>
      <c r="G131" s="10"/>
      <c r="H131" s="10"/>
      <c r="I131" s="10"/>
      <c r="J131" s="4"/>
      <c r="K131" s="11"/>
      <c r="L131" s="11"/>
      <c r="M131" s="5"/>
      <c r="N131" s="5"/>
      <c r="O131" s="2"/>
      <c r="P131" s="7"/>
      <c r="Q131" s="2"/>
      <c r="R131" s="2"/>
    </row>
    <row r="132" spans="1:18" ht="12.75" customHeight="1" x14ac:dyDescent="0.2">
      <c r="A132" s="10"/>
      <c r="B132" s="1"/>
      <c r="C132" s="1"/>
      <c r="D132" s="1"/>
      <c r="E132" s="2"/>
      <c r="F132" s="1"/>
      <c r="G132" s="10"/>
      <c r="H132" s="10"/>
      <c r="I132" s="10"/>
      <c r="J132" s="4"/>
      <c r="K132" s="11"/>
      <c r="L132" s="11"/>
      <c r="M132" s="5"/>
      <c r="N132" s="5"/>
      <c r="O132" s="2"/>
      <c r="P132" s="7"/>
      <c r="Q132" s="2"/>
      <c r="R132" s="2"/>
    </row>
    <row r="133" spans="1:18" ht="12.75" customHeight="1" x14ac:dyDescent="0.2">
      <c r="A133" s="10"/>
      <c r="B133" s="1"/>
      <c r="C133" s="1"/>
      <c r="D133" s="1"/>
      <c r="E133" s="2"/>
      <c r="F133" s="1"/>
      <c r="G133" s="10"/>
      <c r="H133" s="10"/>
      <c r="I133" s="10"/>
      <c r="J133" s="4"/>
      <c r="K133" s="11"/>
      <c r="L133" s="11"/>
      <c r="M133" s="5"/>
      <c r="N133" s="5"/>
      <c r="O133" s="2"/>
      <c r="P133" s="7"/>
      <c r="Q133" s="2"/>
      <c r="R133" s="2"/>
    </row>
    <row r="134" spans="1:18" ht="12.75" customHeight="1" x14ac:dyDescent="0.2">
      <c r="A134" s="10"/>
      <c r="B134" s="1"/>
      <c r="C134" s="1"/>
      <c r="D134" s="1"/>
      <c r="E134" s="2"/>
      <c r="F134" s="1"/>
      <c r="G134" s="10"/>
      <c r="H134" s="10"/>
      <c r="I134" s="10"/>
      <c r="J134" s="4"/>
      <c r="K134" s="11"/>
      <c r="L134" s="11"/>
      <c r="M134" s="5"/>
      <c r="N134" s="5"/>
      <c r="O134" s="2"/>
      <c r="P134" s="7"/>
      <c r="Q134" s="2"/>
      <c r="R134" s="2"/>
    </row>
    <row r="135" spans="1:18" ht="12.75" customHeight="1" x14ac:dyDescent="0.2">
      <c r="A135" s="10"/>
      <c r="B135" s="1"/>
      <c r="C135" s="1"/>
      <c r="D135" s="1"/>
      <c r="E135" s="2"/>
      <c r="F135" s="1"/>
      <c r="G135" s="10"/>
      <c r="H135" s="10"/>
      <c r="I135" s="10"/>
      <c r="J135" s="4"/>
      <c r="K135" s="11"/>
      <c r="L135" s="11"/>
      <c r="M135" s="5"/>
      <c r="N135" s="5"/>
      <c r="O135" s="2"/>
      <c r="P135" s="7"/>
      <c r="Q135" s="2"/>
      <c r="R135" s="2"/>
    </row>
    <row r="136" spans="1:18" ht="12.75" customHeight="1" x14ac:dyDescent="0.2">
      <c r="A136" s="10"/>
      <c r="B136" s="1"/>
      <c r="C136" s="1"/>
      <c r="D136" s="1"/>
      <c r="E136" s="2"/>
      <c r="F136" s="1"/>
      <c r="G136" s="10"/>
      <c r="H136" s="10"/>
      <c r="I136" s="10"/>
      <c r="J136" s="4"/>
      <c r="K136" s="11"/>
      <c r="L136" s="11"/>
      <c r="M136" s="5"/>
      <c r="N136" s="5"/>
      <c r="O136" s="2"/>
      <c r="P136" s="7"/>
      <c r="Q136" s="2"/>
      <c r="R136" s="2"/>
    </row>
    <row r="137" spans="1:18" ht="12.75" customHeight="1" x14ac:dyDescent="0.2">
      <c r="A137" s="10"/>
      <c r="B137" s="1"/>
      <c r="C137" s="1"/>
      <c r="D137" s="1"/>
      <c r="E137" s="2"/>
      <c r="F137" s="1"/>
      <c r="G137" s="10"/>
      <c r="H137" s="10"/>
      <c r="I137" s="10"/>
      <c r="J137" s="4"/>
      <c r="K137" s="11"/>
      <c r="L137" s="11"/>
      <c r="M137" s="5"/>
      <c r="N137" s="5"/>
      <c r="O137" s="2"/>
      <c r="P137" s="7"/>
      <c r="Q137" s="2"/>
      <c r="R137" s="2"/>
    </row>
    <row r="138" spans="1:18" ht="12.75" customHeight="1" x14ac:dyDescent="0.2">
      <c r="A138" s="10"/>
      <c r="B138" s="1"/>
      <c r="C138" s="1"/>
      <c r="D138" s="1"/>
      <c r="E138" s="2"/>
      <c r="F138" s="1"/>
      <c r="G138" s="10"/>
      <c r="H138" s="10"/>
      <c r="I138" s="10"/>
      <c r="J138" s="4"/>
      <c r="K138" s="11"/>
      <c r="L138" s="11"/>
      <c r="M138" s="5"/>
      <c r="N138" s="5"/>
      <c r="O138" s="2"/>
      <c r="P138" s="7"/>
      <c r="Q138" s="2"/>
      <c r="R138" s="2"/>
    </row>
    <row r="139" spans="1:18" ht="12.75" customHeight="1" x14ac:dyDescent="0.2">
      <c r="A139" s="10"/>
      <c r="B139" s="1"/>
      <c r="C139" s="1"/>
      <c r="D139" s="1"/>
      <c r="E139" s="2"/>
      <c r="F139" s="1"/>
      <c r="G139" s="10"/>
      <c r="H139" s="10"/>
      <c r="I139" s="10"/>
      <c r="J139" s="4"/>
      <c r="K139" s="11"/>
      <c r="L139" s="11"/>
      <c r="M139" s="5"/>
      <c r="N139" s="5"/>
      <c r="O139" s="2"/>
      <c r="P139" s="7"/>
      <c r="Q139" s="2"/>
      <c r="R139" s="2"/>
    </row>
    <row r="140" spans="1:18" ht="12.75" customHeight="1" x14ac:dyDescent="0.2">
      <c r="A140" s="10"/>
      <c r="B140" s="1"/>
      <c r="C140" s="1"/>
      <c r="D140" s="1"/>
      <c r="E140" s="2"/>
      <c r="F140" s="1"/>
      <c r="G140" s="10"/>
      <c r="H140" s="10"/>
      <c r="I140" s="10"/>
      <c r="J140" s="4"/>
      <c r="K140" s="11"/>
      <c r="L140" s="11"/>
      <c r="M140" s="5"/>
      <c r="N140" s="5"/>
      <c r="O140" s="2"/>
      <c r="P140" s="7"/>
      <c r="Q140" s="2"/>
      <c r="R140" s="2"/>
    </row>
    <row r="141" spans="1:18" ht="12.75" customHeight="1" x14ac:dyDescent="0.2">
      <c r="A141" s="10"/>
      <c r="B141" s="1"/>
      <c r="C141" s="1"/>
      <c r="D141" s="1"/>
      <c r="E141" s="2"/>
      <c r="F141" s="1"/>
      <c r="G141" s="10"/>
      <c r="H141" s="10"/>
      <c r="I141" s="10"/>
      <c r="J141" s="4"/>
      <c r="K141" s="11"/>
      <c r="L141" s="11"/>
      <c r="M141" s="5"/>
      <c r="N141" s="5"/>
      <c r="O141" s="2"/>
      <c r="P141" s="7"/>
      <c r="Q141" s="2"/>
      <c r="R141" s="2"/>
    </row>
    <row r="142" spans="1:18" ht="12.75" customHeight="1" x14ac:dyDescent="0.2">
      <c r="A142" s="10"/>
      <c r="B142" s="1"/>
      <c r="C142" s="1"/>
      <c r="D142" s="1"/>
      <c r="E142" s="2"/>
      <c r="F142" s="1"/>
      <c r="G142" s="10"/>
      <c r="H142" s="10"/>
      <c r="I142" s="10"/>
      <c r="J142" s="4"/>
      <c r="K142" s="11"/>
      <c r="L142" s="11"/>
      <c r="M142" s="5"/>
      <c r="N142" s="5"/>
      <c r="O142" s="2"/>
      <c r="P142" s="7"/>
      <c r="Q142" s="2"/>
      <c r="R142" s="2"/>
    </row>
    <row r="143" spans="1:18" ht="12.75" customHeight="1" x14ac:dyDescent="0.2">
      <c r="A143" s="10"/>
      <c r="B143" s="1"/>
      <c r="C143" s="1"/>
      <c r="D143" s="1"/>
      <c r="E143" s="2"/>
      <c r="F143" s="1"/>
      <c r="G143" s="10"/>
      <c r="H143" s="10"/>
      <c r="I143" s="10"/>
      <c r="J143" s="4"/>
      <c r="K143" s="11"/>
      <c r="L143" s="11"/>
      <c r="M143" s="5"/>
      <c r="N143" s="5"/>
      <c r="O143" s="2"/>
      <c r="P143" s="7"/>
      <c r="Q143" s="2"/>
      <c r="R143" s="2"/>
    </row>
    <row r="144" spans="1:18" ht="12.75" customHeight="1" x14ac:dyDescent="0.2">
      <c r="A144" s="10"/>
      <c r="B144" s="1"/>
      <c r="C144" s="1"/>
      <c r="D144" s="1"/>
      <c r="E144" s="2"/>
      <c r="F144" s="1"/>
      <c r="G144" s="10"/>
      <c r="H144" s="10"/>
      <c r="I144" s="10"/>
      <c r="J144" s="4"/>
      <c r="K144" s="11"/>
      <c r="L144" s="11"/>
      <c r="M144" s="5"/>
      <c r="N144" s="5"/>
      <c r="O144" s="2"/>
      <c r="P144" s="7"/>
      <c r="Q144" s="2"/>
      <c r="R144" s="2"/>
    </row>
    <row r="145" spans="1:18" ht="12.75" customHeight="1" x14ac:dyDescent="0.2">
      <c r="A145" s="10"/>
      <c r="B145" s="1"/>
      <c r="C145" s="1"/>
      <c r="D145" s="1"/>
      <c r="E145" s="2"/>
      <c r="F145" s="1"/>
      <c r="G145" s="10"/>
      <c r="H145" s="10"/>
      <c r="I145" s="10"/>
      <c r="J145" s="4"/>
      <c r="K145" s="11"/>
      <c r="L145" s="11"/>
      <c r="M145" s="5"/>
      <c r="N145" s="5"/>
      <c r="O145" s="2"/>
      <c r="P145" s="7"/>
      <c r="Q145" s="2"/>
      <c r="R145" s="2"/>
    </row>
    <row r="146" spans="1:18" ht="12.75" customHeight="1" x14ac:dyDescent="0.2">
      <c r="A146" s="10"/>
      <c r="B146" s="1"/>
      <c r="C146" s="1"/>
      <c r="D146" s="1"/>
      <c r="E146" s="2"/>
      <c r="F146" s="1"/>
      <c r="G146" s="10"/>
      <c r="H146" s="10"/>
      <c r="I146" s="10"/>
      <c r="J146" s="4"/>
      <c r="K146" s="11"/>
      <c r="L146" s="11"/>
      <c r="M146" s="5"/>
      <c r="N146" s="5"/>
      <c r="O146" s="2"/>
      <c r="P146" s="7"/>
      <c r="Q146" s="2"/>
      <c r="R146" s="2"/>
    </row>
    <row r="147" spans="1:18" ht="12.75" customHeight="1" x14ac:dyDescent="0.2">
      <c r="A147" s="10"/>
      <c r="B147" s="1"/>
      <c r="C147" s="1"/>
      <c r="D147" s="1"/>
      <c r="E147" s="2"/>
      <c r="F147" s="1"/>
      <c r="G147" s="10"/>
      <c r="H147" s="10"/>
      <c r="I147" s="10"/>
      <c r="J147" s="4"/>
      <c r="K147" s="11"/>
      <c r="L147" s="11"/>
      <c r="M147" s="5"/>
      <c r="N147" s="5"/>
      <c r="O147" s="2"/>
      <c r="P147" s="7"/>
      <c r="Q147" s="2"/>
      <c r="R147" s="2"/>
    </row>
    <row r="148" spans="1:18" ht="12.75" customHeight="1" x14ac:dyDescent="0.2">
      <c r="A148" s="10"/>
      <c r="B148" s="1"/>
      <c r="C148" s="1"/>
      <c r="D148" s="1"/>
      <c r="E148" s="2"/>
      <c r="F148" s="1"/>
      <c r="G148" s="10"/>
      <c r="H148" s="10"/>
      <c r="I148" s="10"/>
      <c r="J148" s="4"/>
      <c r="K148" s="11"/>
      <c r="L148" s="11"/>
      <c r="M148" s="5"/>
      <c r="N148" s="5"/>
      <c r="O148" s="2"/>
      <c r="P148" s="7"/>
      <c r="Q148" s="2"/>
      <c r="R148" s="2"/>
    </row>
    <row r="149" spans="1:18" ht="12.75" customHeight="1" x14ac:dyDescent="0.2">
      <c r="A149" s="10"/>
      <c r="B149" s="1"/>
      <c r="C149" s="1"/>
      <c r="D149" s="1"/>
      <c r="E149" s="2"/>
      <c r="F149" s="1"/>
      <c r="G149" s="10"/>
      <c r="H149" s="10"/>
      <c r="I149" s="10"/>
      <c r="J149" s="4"/>
      <c r="K149" s="11"/>
      <c r="L149" s="11"/>
      <c r="M149" s="5"/>
      <c r="N149" s="5"/>
      <c r="O149" s="2"/>
      <c r="P149" s="7"/>
      <c r="Q149" s="2"/>
      <c r="R149" s="2"/>
    </row>
    <row r="150" spans="1:18" ht="12.75" customHeight="1" x14ac:dyDescent="0.2">
      <c r="A150" s="10"/>
      <c r="B150" s="1"/>
      <c r="C150" s="1"/>
      <c r="D150" s="1"/>
      <c r="E150" s="2"/>
      <c r="F150" s="1"/>
      <c r="G150" s="10"/>
      <c r="H150" s="10"/>
      <c r="I150" s="10"/>
      <c r="J150" s="4"/>
      <c r="K150" s="11"/>
      <c r="L150" s="11"/>
      <c r="M150" s="5"/>
      <c r="N150" s="5"/>
      <c r="O150" s="2"/>
      <c r="P150" s="7"/>
      <c r="Q150" s="2"/>
      <c r="R150" s="2"/>
    </row>
    <row r="151" spans="1:18" ht="12.75" customHeight="1" x14ac:dyDescent="0.2">
      <c r="A151" s="10"/>
      <c r="B151" s="1"/>
      <c r="C151" s="1"/>
      <c r="D151" s="1"/>
      <c r="E151" s="2"/>
      <c r="F151" s="1"/>
      <c r="G151" s="10"/>
      <c r="H151" s="10"/>
      <c r="I151" s="10"/>
      <c r="J151" s="4"/>
      <c r="K151" s="11"/>
      <c r="L151" s="11"/>
      <c r="M151" s="5"/>
      <c r="N151" s="5"/>
      <c r="O151" s="2"/>
      <c r="P151" s="7"/>
      <c r="Q151" s="2"/>
      <c r="R151" s="2"/>
    </row>
    <row r="152" spans="1:18" ht="12.75" customHeight="1" x14ac:dyDescent="0.2">
      <c r="A152" s="10"/>
      <c r="B152" s="1"/>
      <c r="C152" s="1"/>
      <c r="D152" s="1"/>
      <c r="E152" s="2"/>
      <c r="F152" s="1"/>
      <c r="G152" s="10"/>
      <c r="H152" s="10"/>
      <c r="I152" s="10"/>
      <c r="J152" s="4"/>
      <c r="K152" s="11"/>
      <c r="L152" s="11"/>
      <c r="M152" s="5"/>
      <c r="N152" s="5"/>
      <c r="O152" s="2"/>
      <c r="P152" s="7"/>
      <c r="Q152" s="2"/>
      <c r="R152" s="2"/>
    </row>
    <row r="153" spans="1:18" ht="12.75" customHeight="1" x14ac:dyDescent="0.2">
      <c r="A153" s="10"/>
      <c r="B153" s="1"/>
      <c r="C153" s="1"/>
      <c r="D153" s="1"/>
      <c r="E153" s="2"/>
      <c r="F153" s="1"/>
      <c r="G153" s="10"/>
      <c r="H153" s="10"/>
      <c r="I153" s="10"/>
      <c r="J153" s="4"/>
      <c r="K153" s="11"/>
      <c r="L153" s="11"/>
      <c r="M153" s="5"/>
      <c r="N153" s="5"/>
      <c r="O153" s="2"/>
      <c r="P153" s="7"/>
      <c r="Q153" s="2"/>
      <c r="R153" s="2"/>
    </row>
    <row r="154" spans="1:18" ht="12.75" customHeight="1" x14ac:dyDescent="0.2">
      <c r="A154" s="10"/>
      <c r="B154" s="1"/>
      <c r="C154" s="1"/>
      <c r="D154" s="1"/>
      <c r="E154" s="2"/>
      <c r="F154" s="1"/>
      <c r="G154" s="10"/>
      <c r="H154" s="10"/>
      <c r="I154" s="10"/>
      <c r="J154" s="4"/>
      <c r="K154" s="11"/>
      <c r="L154" s="11"/>
      <c r="M154" s="5"/>
      <c r="N154" s="5"/>
      <c r="O154" s="2"/>
      <c r="P154" s="7"/>
      <c r="Q154" s="2"/>
      <c r="R154" s="2"/>
    </row>
    <row r="155" spans="1:18" ht="12.75" customHeight="1" x14ac:dyDescent="0.2">
      <c r="A155" s="10"/>
      <c r="B155" s="1"/>
      <c r="C155" s="1"/>
      <c r="D155" s="1"/>
      <c r="E155" s="2"/>
      <c r="F155" s="1"/>
      <c r="G155" s="10"/>
      <c r="H155" s="10"/>
      <c r="I155" s="10"/>
      <c r="J155" s="4"/>
      <c r="K155" s="11"/>
      <c r="L155" s="11"/>
      <c r="M155" s="5"/>
      <c r="N155" s="5"/>
      <c r="O155" s="2"/>
      <c r="P155" s="7"/>
      <c r="Q155" s="2"/>
      <c r="R155" s="2"/>
    </row>
    <row r="156" spans="1:18" ht="12.75" customHeight="1" x14ac:dyDescent="0.2">
      <c r="A156" s="10"/>
      <c r="B156" s="1"/>
      <c r="C156" s="1"/>
      <c r="D156" s="1"/>
      <c r="E156" s="2"/>
      <c r="F156" s="1"/>
      <c r="G156" s="10"/>
      <c r="H156" s="10"/>
      <c r="I156" s="10"/>
      <c r="J156" s="4"/>
      <c r="K156" s="11"/>
      <c r="L156" s="11"/>
      <c r="M156" s="5"/>
      <c r="N156" s="5"/>
      <c r="O156" s="2"/>
      <c r="P156" s="7"/>
      <c r="Q156" s="2"/>
      <c r="R156" s="2"/>
    </row>
    <row r="157" spans="1:18" ht="12.75" customHeight="1" x14ac:dyDescent="0.2">
      <c r="A157" s="10"/>
      <c r="B157" s="1"/>
      <c r="C157" s="1"/>
      <c r="D157" s="1"/>
      <c r="E157" s="2"/>
      <c r="F157" s="1"/>
      <c r="G157" s="10"/>
      <c r="H157" s="10"/>
      <c r="I157" s="10"/>
      <c r="J157" s="4"/>
      <c r="K157" s="11"/>
      <c r="L157" s="11"/>
      <c r="M157" s="5"/>
      <c r="N157" s="5"/>
      <c r="O157" s="2"/>
      <c r="P157" s="7"/>
      <c r="Q157" s="2"/>
      <c r="R157" s="2"/>
    </row>
    <row r="158" spans="1:18" ht="12.75" customHeight="1" x14ac:dyDescent="0.2">
      <c r="A158" s="10"/>
      <c r="B158" s="1"/>
      <c r="C158" s="1"/>
      <c r="D158" s="1"/>
      <c r="E158" s="2"/>
      <c r="F158" s="1"/>
      <c r="G158" s="10"/>
      <c r="H158" s="10"/>
      <c r="I158" s="10"/>
      <c r="J158" s="4"/>
      <c r="K158" s="11"/>
      <c r="L158" s="11"/>
      <c r="M158" s="5"/>
      <c r="N158" s="5"/>
      <c r="O158" s="2"/>
      <c r="P158" s="7"/>
      <c r="Q158" s="2"/>
      <c r="R158" s="2"/>
    </row>
    <row r="159" spans="1:18" ht="12.75" customHeight="1" x14ac:dyDescent="0.2">
      <c r="A159" s="10"/>
      <c r="B159" s="1"/>
      <c r="C159" s="1"/>
      <c r="D159" s="1"/>
      <c r="E159" s="2"/>
      <c r="F159" s="1"/>
      <c r="G159" s="10"/>
      <c r="H159" s="10"/>
      <c r="I159" s="10"/>
      <c r="J159" s="4"/>
      <c r="K159" s="11"/>
      <c r="L159" s="11"/>
      <c r="M159" s="5"/>
      <c r="N159" s="5"/>
      <c r="O159" s="2"/>
      <c r="P159" s="7"/>
      <c r="Q159" s="2"/>
      <c r="R159" s="2"/>
    </row>
    <row r="160" spans="1:18" ht="12.75" customHeight="1" x14ac:dyDescent="0.2">
      <c r="A160" s="10"/>
      <c r="B160" s="1"/>
      <c r="C160" s="1"/>
      <c r="D160" s="1"/>
      <c r="E160" s="2"/>
      <c r="F160" s="1"/>
      <c r="G160" s="10"/>
      <c r="H160" s="10"/>
      <c r="I160" s="10"/>
      <c r="J160" s="4"/>
      <c r="K160" s="11"/>
      <c r="L160" s="11"/>
      <c r="M160" s="5"/>
      <c r="N160" s="5"/>
      <c r="O160" s="2"/>
      <c r="P160" s="7"/>
      <c r="Q160" s="2"/>
      <c r="R160" s="2"/>
    </row>
    <row r="161" spans="1:18" ht="12.75" customHeight="1" x14ac:dyDescent="0.2">
      <c r="A161" s="10"/>
      <c r="B161" s="1"/>
      <c r="C161" s="1"/>
      <c r="D161" s="1"/>
      <c r="E161" s="2"/>
      <c r="F161" s="1"/>
      <c r="G161" s="10"/>
      <c r="H161" s="10"/>
      <c r="I161" s="10"/>
      <c r="J161" s="4"/>
      <c r="K161" s="11"/>
      <c r="L161" s="11"/>
      <c r="M161" s="5"/>
      <c r="N161" s="5"/>
      <c r="O161" s="2"/>
      <c r="P161" s="7"/>
      <c r="Q161" s="2"/>
      <c r="R161" s="2"/>
    </row>
    <row r="162" spans="1:18" ht="12.75" customHeight="1" x14ac:dyDescent="0.2">
      <c r="A162" s="10"/>
      <c r="B162" s="1"/>
      <c r="C162" s="1"/>
      <c r="D162" s="1"/>
      <c r="E162" s="2"/>
      <c r="F162" s="1"/>
      <c r="G162" s="10"/>
      <c r="H162" s="10"/>
      <c r="I162" s="10"/>
      <c r="J162" s="4"/>
      <c r="K162" s="11"/>
      <c r="L162" s="11"/>
      <c r="M162" s="5"/>
      <c r="N162" s="5"/>
      <c r="O162" s="2"/>
      <c r="P162" s="7"/>
      <c r="Q162" s="2"/>
      <c r="R162" s="2"/>
    </row>
    <row r="163" spans="1:18" ht="12.75" customHeight="1" x14ac:dyDescent="0.2">
      <c r="A163" s="10"/>
      <c r="B163" s="1"/>
      <c r="C163" s="1"/>
      <c r="D163" s="1"/>
      <c r="E163" s="2"/>
      <c r="F163" s="1"/>
      <c r="G163" s="10"/>
      <c r="H163" s="10"/>
      <c r="I163" s="10"/>
      <c r="J163" s="4"/>
      <c r="K163" s="11"/>
      <c r="L163" s="11"/>
      <c r="M163" s="5"/>
      <c r="N163" s="5"/>
      <c r="O163" s="2"/>
      <c r="P163" s="7"/>
      <c r="Q163" s="2"/>
      <c r="R163" s="2"/>
    </row>
    <row r="164" spans="1:18" ht="12.75" customHeight="1" x14ac:dyDescent="0.2">
      <c r="A164" s="10"/>
      <c r="B164" s="1"/>
      <c r="C164" s="1"/>
      <c r="D164" s="1"/>
      <c r="E164" s="2"/>
      <c r="F164" s="1"/>
      <c r="G164" s="10"/>
      <c r="H164" s="10"/>
      <c r="I164" s="10"/>
      <c r="J164" s="4"/>
      <c r="K164" s="11"/>
      <c r="L164" s="11"/>
      <c r="M164" s="5"/>
      <c r="N164" s="5"/>
      <c r="O164" s="2"/>
      <c r="P164" s="7"/>
      <c r="Q164" s="2"/>
      <c r="R164" s="2"/>
    </row>
    <row r="165" spans="1:18" ht="12.75" customHeight="1" x14ac:dyDescent="0.2">
      <c r="A165" s="10"/>
      <c r="B165" s="1"/>
      <c r="C165" s="1"/>
      <c r="D165" s="1"/>
      <c r="E165" s="2"/>
      <c r="F165" s="1"/>
      <c r="G165" s="10"/>
      <c r="H165" s="10"/>
      <c r="I165" s="10"/>
      <c r="J165" s="4"/>
      <c r="K165" s="11"/>
      <c r="L165" s="11"/>
      <c r="M165" s="5"/>
      <c r="N165" s="5"/>
      <c r="O165" s="2"/>
      <c r="P165" s="7"/>
      <c r="Q165" s="2"/>
      <c r="R165" s="2"/>
    </row>
    <row r="166" spans="1:18" ht="12.75" customHeight="1" x14ac:dyDescent="0.2">
      <c r="A166" s="10"/>
      <c r="B166" s="1"/>
      <c r="C166" s="1"/>
      <c r="D166" s="1"/>
      <c r="E166" s="2"/>
      <c r="F166" s="1"/>
      <c r="G166" s="10"/>
      <c r="H166" s="10"/>
      <c r="I166" s="10"/>
      <c r="J166" s="4"/>
      <c r="K166" s="11"/>
      <c r="L166" s="11"/>
      <c r="M166" s="5"/>
      <c r="N166" s="5"/>
      <c r="O166" s="2"/>
      <c r="P166" s="7"/>
      <c r="Q166" s="2"/>
      <c r="R166" s="2"/>
    </row>
    <row r="167" spans="1:18" ht="12.75" customHeight="1" x14ac:dyDescent="0.2">
      <c r="A167" s="10"/>
      <c r="B167" s="1"/>
      <c r="C167" s="1"/>
      <c r="D167" s="1"/>
      <c r="E167" s="2"/>
      <c r="F167" s="1"/>
      <c r="G167" s="10"/>
      <c r="H167" s="10"/>
      <c r="I167" s="10"/>
      <c r="J167" s="4"/>
      <c r="K167" s="11"/>
      <c r="L167" s="11"/>
      <c r="M167" s="5"/>
      <c r="N167" s="5"/>
      <c r="O167" s="2"/>
      <c r="P167" s="7"/>
      <c r="Q167" s="2"/>
      <c r="R167" s="2"/>
    </row>
    <row r="168" spans="1:18" ht="12.75" customHeight="1" x14ac:dyDescent="0.2">
      <c r="A168" s="10"/>
      <c r="B168" s="1"/>
      <c r="C168" s="1"/>
      <c r="D168" s="1"/>
      <c r="E168" s="2"/>
      <c r="F168" s="1"/>
      <c r="G168" s="10"/>
      <c r="H168" s="10"/>
      <c r="I168" s="10"/>
      <c r="J168" s="4"/>
      <c r="K168" s="11"/>
      <c r="L168" s="11"/>
      <c r="M168" s="5"/>
      <c r="N168" s="5"/>
      <c r="O168" s="2"/>
      <c r="P168" s="7"/>
      <c r="Q168" s="2"/>
      <c r="R168" s="2"/>
    </row>
    <row r="169" spans="1:18" ht="12.75" customHeight="1" x14ac:dyDescent="0.2">
      <c r="A169" s="10"/>
      <c r="B169" s="1"/>
      <c r="C169" s="1"/>
      <c r="D169" s="1"/>
      <c r="E169" s="2"/>
      <c r="F169" s="1"/>
      <c r="G169" s="10"/>
      <c r="H169" s="10"/>
      <c r="I169" s="10"/>
      <c r="J169" s="4"/>
      <c r="K169" s="11"/>
      <c r="L169" s="11"/>
      <c r="M169" s="5"/>
      <c r="N169" s="5"/>
      <c r="O169" s="2"/>
      <c r="P169" s="7"/>
      <c r="Q169" s="2"/>
      <c r="R169" s="2"/>
    </row>
    <row r="170" spans="1:18" ht="12.75" customHeight="1" x14ac:dyDescent="0.2">
      <c r="A170" s="10"/>
      <c r="B170" s="1"/>
      <c r="C170" s="1"/>
      <c r="D170" s="1"/>
      <c r="E170" s="2"/>
      <c r="F170" s="1"/>
      <c r="G170" s="10"/>
      <c r="H170" s="10"/>
      <c r="I170" s="10"/>
      <c r="J170" s="4"/>
      <c r="K170" s="11"/>
      <c r="L170" s="11"/>
      <c r="M170" s="5"/>
      <c r="N170" s="5"/>
      <c r="O170" s="2"/>
      <c r="P170" s="7"/>
      <c r="Q170" s="2"/>
      <c r="R170" s="2"/>
    </row>
    <row r="171" spans="1:18" ht="12.75" customHeight="1" x14ac:dyDescent="0.2">
      <c r="A171" s="10"/>
      <c r="B171" s="1"/>
      <c r="C171" s="1"/>
      <c r="D171" s="1"/>
      <c r="E171" s="2"/>
      <c r="F171" s="1"/>
      <c r="G171" s="10"/>
      <c r="H171" s="10"/>
      <c r="I171" s="10"/>
      <c r="J171" s="4"/>
      <c r="K171" s="11"/>
      <c r="L171" s="11"/>
      <c r="M171" s="5"/>
      <c r="N171" s="5"/>
      <c r="O171" s="2"/>
      <c r="P171" s="7"/>
      <c r="Q171" s="2"/>
      <c r="R171" s="2"/>
    </row>
    <row r="172" spans="1:18" ht="12.75" customHeight="1" x14ac:dyDescent="0.2">
      <c r="A172" s="10"/>
      <c r="B172" s="1"/>
      <c r="C172" s="1"/>
      <c r="D172" s="1"/>
      <c r="E172" s="2"/>
      <c r="F172" s="1"/>
      <c r="G172" s="10"/>
      <c r="H172" s="10"/>
      <c r="I172" s="10"/>
      <c r="J172" s="4"/>
      <c r="K172" s="11"/>
      <c r="L172" s="11"/>
      <c r="M172" s="5"/>
      <c r="N172" s="5"/>
      <c r="O172" s="2"/>
      <c r="P172" s="7"/>
      <c r="Q172" s="2"/>
      <c r="R172" s="2"/>
    </row>
    <row r="173" spans="1:18" ht="12.75" customHeight="1" x14ac:dyDescent="0.2">
      <c r="A173" s="10"/>
      <c r="B173" s="1"/>
      <c r="C173" s="1"/>
      <c r="D173" s="1"/>
      <c r="E173" s="2"/>
      <c r="F173" s="1"/>
      <c r="G173" s="10"/>
      <c r="H173" s="10"/>
      <c r="I173" s="10"/>
      <c r="J173" s="4"/>
      <c r="K173" s="11"/>
      <c r="L173" s="11"/>
      <c r="M173" s="5"/>
      <c r="N173" s="5"/>
      <c r="O173" s="2"/>
      <c r="P173" s="7"/>
      <c r="Q173" s="2"/>
      <c r="R173" s="2"/>
    </row>
    <row r="174" spans="1:18" ht="12.75" customHeight="1" x14ac:dyDescent="0.2">
      <c r="A174" s="10"/>
      <c r="B174" s="1"/>
      <c r="C174" s="1"/>
      <c r="D174" s="1"/>
      <c r="E174" s="2"/>
      <c r="F174" s="1"/>
      <c r="G174" s="10"/>
      <c r="H174" s="10"/>
      <c r="I174" s="10"/>
      <c r="J174" s="4"/>
      <c r="K174" s="11"/>
      <c r="L174" s="11"/>
      <c r="M174" s="5"/>
      <c r="N174" s="5"/>
      <c r="O174" s="2"/>
      <c r="P174" s="7"/>
      <c r="Q174" s="2"/>
      <c r="R174" s="2"/>
    </row>
    <row r="175" spans="1:18" ht="12.75" customHeight="1" x14ac:dyDescent="0.2">
      <c r="A175" s="10"/>
      <c r="B175" s="1"/>
      <c r="C175" s="1"/>
      <c r="D175" s="1"/>
      <c r="E175" s="2"/>
      <c r="F175" s="1"/>
      <c r="G175" s="10"/>
      <c r="H175" s="10"/>
      <c r="I175" s="10"/>
      <c r="J175" s="4"/>
      <c r="K175" s="11"/>
      <c r="L175" s="11"/>
      <c r="M175" s="5"/>
      <c r="N175" s="5"/>
      <c r="O175" s="2"/>
      <c r="P175" s="7"/>
      <c r="Q175" s="2"/>
      <c r="R175" s="2"/>
    </row>
    <row r="176" spans="1:18" ht="12.75" customHeight="1" x14ac:dyDescent="0.2">
      <c r="A176" s="10"/>
      <c r="B176" s="1"/>
      <c r="C176" s="1"/>
      <c r="D176" s="1"/>
      <c r="E176" s="2"/>
      <c r="F176" s="1"/>
      <c r="G176" s="10"/>
      <c r="H176" s="10"/>
      <c r="I176" s="10"/>
      <c r="J176" s="4"/>
      <c r="K176" s="11"/>
      <c r="L176" s="11"/>
      <c r="M176" s="5"/>
      <c r="N176" s="5"/>
      <c r="O176" s="2"/>
      <c r="P176" s="7"/>
      <c r="Q176" s="2"/>
      <c r="R176" s="2"/>
    </row>
    <row r="177" spans="1:18" ht="12.75" customHeight="1" x14ac:dyDescent="0.2">
      <c r="A177" s="10"/>
      <c r="B177" s="1"/>
      <c r="C177" s="1"/>
      <c r="D177" s="1"/>
      <c r="E177" s="2"/>
      <c r="F177" s="1"/>
      <c r="G177" s="10"/>
      <c r="H177" s="10"/>
      <c r="I177" s="10"/>
      <c r="J177" s="4"/>
      <c r="K177" s="11"/>
      <c r="L177" s="11"/>
      <c r="M177" s="5"/>
      <c r="N177" s="5"/>
      <c r="O177" s="2"/>
      <c r="P177" s="7"/>
      <c r="Q177" s="2"/>
      <c r="R177" s="2"/>
    </row>
    <row r="178" spans="1:18" ht="12.75" customHeight="1" x14ac:dyDescent="0.2">
      <c r="A178" s="10"/>
      <c r="B178" s="1"/>
      <c r="C178" s="1"/>
      <c r="D178" s="1"/>
      <c r="E178" s="2"/>
      <c r="F178" s="1"/>
      <c r="G178" s="10"/>
      <c r="H178" s="10"/>
      <c r="I178" s="10"/>
      <c r="J178" s="4"/>
      <c r="K178" s="11"/>
      <c r="L178" s="11"/>
      <c r="M178" s="5"/>
      <c r="N178" s="5"/>
      <c r="O178" s="2"/>
      <c r="P178" s="7"/>
      <c r="Q178" s="2"/>
      <c r="R178" s="2"/>
    </row>
    <row r="179" spans="1:18" ht="12.75" customHeight="1" x14ac:dyDescent="0.2">
      <c r="A179" s="10"/>
      <c r="B179" s="1"/>
      <c r="C179" s="1"/>
      <c r="D179" s="1"/>
      <c r="E179" s="2"/>
      <c r="F179" s="1"/>
      <c r="G179" s="10"/>
      <c r="H179" s="10"/>
      <c r="I179" s="10"/>
      <c r="J179" s="4"/>
      <c r="K179" s="11"/>
      <c r="L179" s="11"/>
      <c r="M179" s="5"/>
      <c r="N179" s="5"/>
      <c r="O179" s="2"/>
      <c r="P179" s="7"/>
      <c r="Q179" s="2"/>
      <c r="R179" s="2"/>
    </row>
    <row r="180" spans="1:18" ht="12.75" customHeight="1" x14ac:dyDescent="0.2">
      <c r="A180" s="10"/>
      <c r="B180" s="1"/>
      <c r="C180" s="1"/>
      <c r="D180" s="1"/>
      <c r="E180" s="2"/>
      <c r="F180" s="1"/>
      <c r="G180" s="10"/>
      <c r="H180" s="10"/>
      <c r="I180" s="10"/>
      <c r="J180" s="4"/>
      <c r="K180" s="11"/>
      <c r="L180" s="11"/>
      <c r="M180" s="5"/>
      <c r="N180" s="5"/>
      <c r="O180" s="2"/>
      <c r="P180" s="7"/>
      <c r="Q180" s="2"/>
      <c r="R180" s="2"/>
    </row>
    <row r="181" spans="1:18" ht="12.75" customHeight="1" x14ac:dyDescent="0.2">
      <c r="A181" s="10"/>
      <c r="B181" s="1"/>
      <c r="C181" s="1"/>
      <c r="D181" s="1"/>
      <c r="E181" s="2"/>
      <c r="F181" s="1"/>
      <c r="G181" s="10"/>
      <c r="H181" s="10"/>
      <c r="I181" s="10"/>
      <c r="J181" s="4"/>
      <c r="K181" s="11"/>
      <c r="L181" s="11"/>
      <c r="M181" s="5"/>
      <c r="N181" s="5"/>
      <c r="O181" s="2"/>
      <c r="P181" s="7"/>
      <c r="Q181" s="2"/>
      <c r="R181" s="2"/>
    </row>
    <row r="182" spans="1:18" ht="12.75" customHeight="1" x14ac:dyDescent="0.2">
      <c r="A182" s="10"/>
      <c r="B182" s="1"/>
      <c r="C182" s="1"/>
      <c r="D182" s="1"/>
      <c r="E182" s="2"/>
      <c r="F182" s="1"/>
      <c r="G182" s="10"/>
      <c r="H182" s="10"/>
      <c r="I182" s="10"/>
      <c r="J182" s="4"/>
      <c r="K182" s="11"/>
      <c r="L182" s="11"/>
      <c r="M182" s="5"/>
      <c r="N182" s="5"/>
      <c r="O182" s="2"/>
      <c r="P182" s="7"/>
      <c r="Q182" s="2"/>
      <c r="R182" s="2"/>
    </row>
    <row r="183" spans="1:18" ht="12.75" customHeight="1" x14ac:dyDescent="0.2">
      <c r="A183" s="10"/>
      <c r="B183" s="1"/>
      <c r="C183" s="1"/>
      <c r="D183" s="1"/>
      <c r="E183" s="2"/>
      <c r="F183" s="1"/>
      <c r="G183" s="10"/>
      <c r="H183" s="10"/>
      <c r="I183" s="10"/>
      <c r="J183" s="4"/>
      <c r="K183" s="11"/>
      <c r="L183" s="11"/>
      <c r="M183" s="5"/>
      <c r="N183" s="5"/>
      <c r="O183" s="2"/>
      <c r="P183" s="7"/>
      <c r="Q183" s="2"/>
      <c r="R183" s="2"/>
    </row>
    <row r="184" spans="1:18" ht="12.75" customHeight="1" x14ac:dyDescent="0.2">
      <c r="A184" s="10"/>
      <c r="B184" s="1"/>
      <c r="C184" s="1"/>
      <c r="D184" s="1"/>
      <c r="E184" s="2"/>
      <c r="F184" s="1"/>
      <c r="G184" s="10"/>
      <c r="H184" s="10"/>
      <c r="I184" s="10"/>
      <c r="J184" s="4"/>
      <c r="K184" s="11"/>
      <c r="L184" s="11"/>
      <c r="M184" s="5"/>
      <c r="N184" s="5"/>
      <c r="O184" s="2"/>
      <c r="P184" s="7"/>
      <c r="Q184" s="2"/>
      <c r="R184" s="2"/>
    </row>
    <row r="185" spans="1:18" ht="12.75" customHeight="1" x14ac:dyDescent="0.2">
      <c r="A185" s="10"/>
      <c r="B185" s="1"/>
      <c r="C185" s="1"/>
      <c r="D185" s="1"/>
      <c r="E185" s="2"/>
      <c r="F185" s="1"/>
      <c r="G185" s="10"/>
      <c r="H185" s="10"/>
      <c r="I185" s="10"/>
      <c r="J185" s="4"/>
      <c r="K185" s="11"/>
      <c r="L185" s="11"/>
      <c r="M185" s="5"/>
      <c r="N185" s="5"/>
      <c r="O185" s="2"/>
      <c r="P185" s="7"/>
      <c r="Q185" s="2"/>
      <c r="R185" s="2"/>
    </row>
    <row r="186" spans="1:18" ht="12.75" customHeight="1" x14ac:dyDescent="0.2">
      <c r="A186" s="10"/>
      <c r="B186" s="1"/>
      <c r="C186" s="1"/>
      <c r="D186" s="1"/>
      <c r="E186" s="2"/>
      <c r="F186" s="1"/>
      <c r="G186" s="10"/>
      <c r="H186" s="10"/>
      <c r="I186" s="10"/>
      <c r="J186" s="4"/>
      <c r="K186" s="11"/>
      <c r="L186" s="11"/>
      <c r="M186" s="5"/>
      <c r="N186" s="5"/>
      <c r="O186" s="2"/>
      <c r="P186" s="7"/>
      <c r="Q186" s="2"/>
      <c r="R186" s="2"/>
    </row>
    <row r="187" spans="1:18" ht="12.75" customHeight="1" x14ac:dyDescent="0.2">
      <c r="A187" s="10"/>
      <c r="B187" s="1"/>
      <c r="C187" s="1"/>
      <c r="D187" s="1"/>
      <c r="E187" s="2"/>
      <c r="F187" s="1"/>
      <c r="G187" s="10"/>
      <c r="H187" s="10"/>
      <c r="I187" s="10"/>
      <c r="J187" s="4"/>
      <c r="K187" s="11"/>
      <c r="L187" s="11"/>
      <c r="M187" s="5"/>
      <c r="N187" s="5"/>
      <c r="O187" s="2"/>
      <c r="P187" s="7"/>
      <c r="Q187" s="2"/>
      <c r="R187" s="2"/>
    </row>
    <row r="188" spans="1:18" ht="12.75" customHeight="1" x14ac:dyDescent="0.2">
      <c r="A188" s="10"/>
      <c r="B188" s="1"/>
      <c r="C188" s="1"/>
      <c r="D188" s="1"/>
      <c r="E188" s="2"/>
      <c r="F188" s="1"/>
      <c r="G188" s="10"/>
      <c r="H188" s="10"/>
      <c r="I188" s="10"/>
      <c r="J188" s="4"/>
      <c r="K188" s="11"/>
      <c r="L188" s="11"/>
      <c r="M188" s="5"/>
      <c r="N188" s="5"/>
      <c r="O188" s="2"/>
      <c r="P188" s="7"/>
      <c r="Q188" s="2"/>
      <c r="R188" s="2"/>
    </row>
    <row r="189" spans="1:18" ht="12.75" customHeight="1" x14ac:dyDescent="0.2">
      <c r="A189" s="10"/>
      <c r="B189" s="1"/>
      <c r="C189" s="1"/>
      <c r="D189" s="1"/>
      <c r="E189" s="2"/>
      <c r="F189" s="1"/>
      <c r="G189" s="10"/>
      <c r="H189" s="10"/>
      <c r="I189" s="10"/>
      <c r="J189" s="4"/>
      <c r="K189" s="11"/>
      <c r="L189" s="11"/>
      <c r="M189" s="5"/>
      <c r="N189" s="5"/>
      <c r="O189" s="2"/>
      <c r="P189" s="7"/>
      <c r="Q189" s="2"/>
      <c r="R189" s="2"/>
    </row>
    <row r="190" spans="1:18" ht="12.75" customHeight="1" x14ac:dyDescent="0.2">
      <c r="A190" s="10"/>
      <c r="B190" s="1"/>
      <c r="C190" s="1"/>
      <c r="D190" s="1"/>
      <c r="E190" s="2"/>
      <c r="F190" s="1"/>
      <c r="G190" s="10"/>
      <c r="H190" s="10"/>
      <c r="I190" s="10"/>
      <c r="J190" s="4"/>
      <c r="K190" s="11"/>
      <c r="L190" s="11"/>
      <c r="M190" s="5"/>
      <c r="N190" s="5"/>
      <c r="O190" s="2"/>
      <c r="P190" s="7"/>
      <c r="Q190" s="2"/>
      <c r="R190" s="2"/>
    </row>
    <row r="191" spans="1:18" ht="12.75" customHeight="1" x14ac:dyDescent="0.2">
      <c r="A191" s="10"/>
      <c r="B191" s="1"/>
      <c r="C191" s="1"/>
      <c r="D191" s="1"/>
      <c r="E191" s="2"/>
      <c r="F191" s="1"/>
      <c r="G191" s="10"/>
      <c r="H191" s="10"/>
      <c r="I191" s="10"/>
      <c r="J191" s="4"/>
      <c r="K191" s="11"/>
      <c r="L191" s="11"/>
      <c r="M191" s="5"/>
      <c r="N191" s="5"/>
      <c r="O191" s="2"/>
      <c r="P191" s="7"/>
      <c r="Q191" s="2"/>
      <c r="R191" s="2"/>
    </row>
    <row r="192" spans="1:18" ht="12.75" customHeight="1" x14ac:dyDescent="0.2">
      <c r="A192" s="10"/>
      <c r="B192" s="1"/>
      <c r="C192" s="1"/>
      <c r="D192" s="1"/>
      <c r="E192" s="2"/>
      <c r="F192" s="1"/>
      <c r="G192" s="10"/>
      <c r="H192" s="10"/>
      <c r="I192" s="10"/>
      <c r="J192" s="4"/>
      <c r="K192" s="11"/>
      <c r="L192" s="11"/>
      <c r="M192" s="5"/>
      <c r="N192" s="5"/>
      <c r="O192" s="2"/>
      <c r="P192" s="7"/>
      <c r="Q192" s="2"/>
      <c r="R192" s="2"/>
    </row>
    <row r="193" spans="1:18" ht="12.75" customHeight="1" x14ac:dyDescent="0.2">
      <c r="A193" s="10"/>
      <c r="B193" s="1"/>
      <c r="C193" s="1"/>
      <c r="D193" s="1"/>
      <c r="E193" s="2"/>
      <c r="F193" s="1"/>
      <c r="G193" s="10"/>
      <c r="H193" s="10"/>
      <c r="I193" s="10"/>
      <c r="J193" s="4"/>
      <c r="K193" s="11"/>
      <c r="L193" s="11"/>
      <c r="M193" s="5"/>
      <c r="N193" s="5"/>
      <c r="O193" s="2"/>
      <c r="P193" s="7"/>
      <c r="Q193" s="2"/>
      <c r="R193" s="2"/>
    </row>
    <row r="194" spans="1:18" ht="12.75" customHeight="1" x14ac:dyDescent="0.2">
      <c r="A194" s="10"/>
      <c r="B194" s="1"/>
      <c r="C194" s="1"/>
      <c r="D194" s="1"/>
      <c r="E194" s="2"/>
      <c r="F194" s="1"/>
      <c r="G194" s="10"/>
      <c r="H194" s="10"/>
      <c r="I194" s="10"/>
      <c r="J194" s="4"/>
      <c r="K194" s="11"/>
      <c r="L194" s="11"/>
      <c r="M194" s="5"/>
      <c r="N194" s="5"/>
      <c r="O194" s="2"/>
      <c r="P194" s="7"/>
      <c r="Q194" s="2"/>
      <c r="R194" s="2"/>
    </row>
    <row r="195" spans="1:18" ht="12.75" customHeight="1" x14ac:dyDescent="0.2">
      <c r="A195" s="10"/>
      <c r="B195" s="1"/>
      <c r="C195" s="1"/>
      <c r="D195" s="1"/>
      <c r="E195" s="2"/>
      <c r="F195" s="1"/>
      <c r="G195" s="10"/>
      <c r="H195" s="10"/>
      <c r="I195" s="10"/>
      <c r="J195" s="4"/>
      <c r="K195" s="11"/>
      <c r="L195" s="11"/>
      <c r="M195" s="5"/>
      <c r="N195" s="5"/>
      <c r="O195" s="2"/>
      <c r="P195" s="7"/>
      <c r="Q195" s="2"/>
      <c r="R195" s="2"/>
    </row>
    <row r="196" spans="1:18" ht="12.75" customHeight="1" x14ac:dyDescent="0.2">
      <c r="A196" s="10"/>
      <c r="B196" s="1"/>
      <c r="C196" s="1"/>
      <c r="D196" s="1"/>
      <c r="E196" s="2"/>
      <c r="F196" s="1"/>
      <c r="G196" s="10"/>
      <c r="H196" s="10"/>
      <c r="I196" s="10"/>
      <c r="J196" s="4"/>
      <c r="K196" s="11"/>
      <c r="L196" s="11"/>
      <c r="M196" s="5"/>
      <c r="N196" s="5"/>
      <c r="O196" s="2"/>
      <c r="P196" s="7"/>
      <c r="Q196" s="2"/>
      <c r="R196" s="2"/>
    </row>
    <row r="197" spans="1:18" ht="12.75" customHeight="1" x14ac:dyDescent="0.2">
      <c r="A197" s="10"/>
      <c r="B197" s="1"/>
      <c r="C197" s="1"/>
      <c r="D197" s="1"/>
      <c r="E197" s="2"/>
      <c r="F197" s="1"/>
      <c r="G197" s="10"/>
      <c r="H197" s="10"/>
      <c r="I197" s="10"/>
      <c r="J197" s="4"/>
      <c r="K197" s="11"/>
      <c r="L197" s="11"/>
      <c r="M197" s="5"/>
      <c r="N197" s="5"/>
      <c r="O197" s="2"/>
      <c r="P197" s="7"/>
      <c r="Q197" s="2"/>
      <c r="R197" s="2"/>
    </row>
    <row r="198" spans="1:18" ht="12.75" customHeight="1" x14ac:dyDescent="0.2">
      <c r="A198" s="10"/>
      <c r="B198" s="1"/>
      <c r="C198" s="1"/>
      <c r="D198" s="1"/>
      <c r="E198" s="2"/>
      <c r="F198" s="1"/>
      <c r="G198" s="10"/>
      <c r="H198" s="10"/>
      <c r="I198" s="10"/>
      <c r="J198" s="4"/>
      <c r="K198" s="11"/>
      <c r="L198" s="11"/>
      <c r="M198" s="5"/>
      <c r="N198" s="5"/>
      <c r="O198" s="2"/>
      <c r="P198" s="7"/>
      <c r="Q198" s="2"/>
      <c r="R198" s="2"/>
    </row>
    <row r="199" spans="1:18" ht="12.75" customHeight="1" x14ac:dyDescent="0.2">
      <c r="A199" s="10"/>
      <c r="B199" s="1"/>
      <c r="C199" s="1"/>
      <c r="D199" s="1"/>
      <c r="E199" s="2"/>
      <c r="F199" s="1"/>
      <c r="G199" s="10"/>
      <c r="H199" s="10"/>
      <c r="I199" s="10"/>
      <c r="J199" s="4"/>
      <c r="K199" s="11"/>
      <c r="L199" s="11"/>
      <c r="M199" s="5"/>
      <c r="N199" s="5"/>
      <c r="O199" s="2"/>
      <c r="P199" s="7"/>
      <c r="Q199" s="2"/>
      <c r="R199" s="2"/>
    </row>
    <row r="200" spans="1:18" ht="12.75" customHeight="1" x14ac:dyDescent="0.2">
      <c r="A200" s="10"/>
      <c r="B200" s="1"/>
      <c r="C200" s="1"/>
      <c r="D200" s="1"/>
      <c r="E200" s="2"/>
      <c r="F200" s="1"/>
      <c r="G200" s="10"/>
      <c r="H200" s="10"/>
      <c r="I200" s="10"/>
      <c r="J200" s="4"/>
      <c r="K200" s="11"/>
      <c r="L200" s="11"/>
      <c r="M200" s="5"/>
      <c r="N200" s="5"/>
      <c r="O200" s="2"/>
      <c r="P200" s="7"/>
      <c r="Q200" s="2"/>
      <c r="R200" s="2"/>
    </row>
    <row r="201" spans="1:18" ht="12.75" customHeight="1" x14ac:dyDescent="0.2">
      <c r="A201" s="10"/>
      <c r="B201" s="1"/>
      <c r="C201" s="1"/>
      <c r="D201" s="1"/>
      <c r="E201" s="2"/>
      <c r="F201" s="1"/>
      <c r="G201" s="10"/>
      <c r="H201" s="10"/>
      <c r="I201" s="10"/>
      <c r="J201" s="4"/>
      <c r="K201" s="11"/>
      <c r="L201" s="11"/>
      <c r="M201" s="5"/>
      <c r="N201" s="5"/>
      <c r="O201" s="2"/>
      <c r="P201" s="7"/>
      <c r="Q201" s="2"/>
      <c r="R201" s="2"/>
    </row>
    <row r="202" spans="1:18" ht="12.75" customHeight="1" x14ac:dyDescent="0.2">
      <c r="A202" s="10"/>
      <c r="B202" s="1"/>
      <c r="C202" s="1"/>
      <c r="D202" s="1"/>
      <c r="E202" s="2"/>
      <c r="F202" s="1"/>
      <c r="G202" s="10"/>
      <c r="H202" s="10"/>
      <c r="I202" s="10"/>
      <c r="J202" s="4"/>
      <c r="K202" s="11"/>
      <c r="L202" s="11"/>
      <c r="M202" s="5"/>
      <c r="N202" s="5"/>
      <c r="O202" s="2"/>
      <c r="P202" s="7"/>
      <c r="Q202" s="2"/>
      <c r="R202" s="2"/>
    </row>
    <row r="203" spans="1:18" ht="12.75" customHeight="1" x14ac:dyDescent="0.2">
      <c r="A203" s="10"/>
      <c r="B203" s="1"/>
      <c r="C203" s="1"/>
      <c r="D203" s="1"/>
      <c r="E203" s="2"/>
      <c r="F203" s="1"/>
      <c r="G203" s="10"/>
      <c r="H203" s="10"/>
      <c r="I203" s="10"/>
      <c r="J203" s="4"/>
      <c r="K203" s="11"/>
      <c r="L203" s="11"/>
      <c r="M203" s="5"/>
      <c r="N203" s="5"/>
      <c r="O203" s="2"/>
      <c r="P203" s="7"/>
      <c r="Q203" s="2"/>
      <c r="R203" s="2"/>
    </row>
    <row r="204" spans="1:18" ht="12.75" customHeight="1" x14ac:dyDescent="0.2">
      <c r="A204" s="10"/>
      <c r="B204" s="1"/>
      <c r="C204" s="1"/>
      <c r="D204" s="1"/>
      <c r="E204" s="2"/>
      <c r="F204" s="1"/>
      <c r="G204" s="10"/>
      <c r="H204" s="10"/>
      <c r="I204" s="10"/>
      <c r="J204" s="4"/>
      <c r="K204" s="11"/>
      <c r="L204" s="11"/>
      <c r="M204" s="5"/>
      <c r="N204" s="5"/>
      <c r="O204" s="2"/>
      <c r="P204" s="7"/>
      <c r="Q204" s="2"/>
      <c r="R204" s="2"/>
    </row>
    <row r="205" spans="1:18" ht="12.75" customHeight="1" x14ac:dyDescent="0.2">
      <c r="A205" s="10"/>
      <c r="B205" s="1"/>
      <c r="C205" s="1"/>
      <c r="D205" s="1"/>
      <c r="E205" s="2"/>
      <c r="F205" s="1"/>
      <c r="G205" s="10"/>
      <c r="H205" s="10"/>
      <c r="I205" s="10"/>
      <c r="J205" s="4"/>
      <c r="K205" s="11"/>
      <c r="L205" s="11"/>
      <c r="M205" s="5"/>
      <c r="N205" s="5"/>
      <c r="O205" s="2"/>
      <c r="P205" s="7"/>
      <c r="Q205" s="2"/>
      <c r="R205" s="2"/>
    </row>
    <row r="206" spans="1:18" ht="12.75" customHeight="1" x14ac:dyDescent="0.2">
      <c r="A206" s="10"/>
      <c r="B206" s="1"/>
      <c r="C206" s="1"/>
      <c r="D206" s="1"/>
      <c r="E206" s="2"/>
      <c r="F206" s="1"/>
      <c r="G206" s="10"/>
      <c r="H206" s="10"/>
      <c r="I206" s="10"/>
      <c r="J206" s="4"/>
      <c r="K206" s="11"/>
      <c r="L206" s="11"/>
      <c r="M206" s="5"/>
      <c r="N206" s="5"/>
      <c r="O206" s="2"/>
      <c r="P206" s="7"/>
      <c r="Q206" s="2"/>
      <c r="R206" s="2"/>
    </row>
    <row r="207" spans="1:18" ht="12.75" customHeight="1" x14ac:dyDescent="0.2">
      <c r="A207" s="10"/>
      <c r="B207" s="1"/>
      <c r="C207" s="1"/>
      <c r="D207" s="1"/>
      <c r="E207" s="2"/>
      <c r="F207" s="1"/>
      <c r="G207" s="10"/>
      <c r="H207" s="10"/>
      <c r="I207" s="10"/>
      <c r="J207" s="4"/>
      <c r="K207" s="11"/>
      <c r="L207" s="11"/>
      <c r="M207" s="5"/>
      <c r="N207" s="5"/>
      <c r="O207" s="2"/>
      <c r="P207" s="7"/>
      <c r="Q207" s="2"/>
      <c r="R207" s="2"/>
    </row>
    <row r="208" spans="1:18" ht="12.75" customHeight="1" x14ac:dyDescent="0.2">
      <c r="A208" s="10"/>
      <c r="B208" s="1"/>
      <c r="C208" s="1"/>
      <c r="D208" s="1"/>
      <c r="E208" s="2"/>
      <c r="F208" s="1"/>
      <c r="G208" s="10"/>
      <c r="H208" s="10"/>
      <c r="I208" s="10"/>
      <c r="J208" s="4"/>
      <c r="K208" s="11"/>
      <c r="L208" s="11"/>
      <c r="M208" s="5"/>
      <c r="N208" s="5"/>
      <c r="O208" s="2"/>
      <c r="P208" s="7"/>
      <c r="Q208" s="2"/>
      <c r="R208" s="2"/>
    </row>
    <row r="209" spans="1:18" ht="12.75" customHeight="1" x14ac:dyDescent="0.2">
      <c r="A209" s="10"/>
      <c r="B209" s="1"/>
      <c r="C209" s="1"/>
      <c r="D209" s="1"/>
      <c r="E209" s="2"/>
      <c r="F209" s="1"/>
      <c r="G209" s="10"/>
      <c r="H209" s="10"/>
      <c r="I209" s="10"/>
      <c r="J209" s="4"/>
      <c r="K209" s="11"/>
      <c r="L209" s="11"/>
      <c r="M209" s="5"/>
      <c r="N209" s="5"/>
      <c r="O209" s="2"/>
      <c r="P209" s="7"/>
      <c r="Q209" s="2"/>
      <c r="R209" s="2"/>
    </row>
    <row r="210" spans="1:18" ht="12.75" customHeight="1" x14ac:dyDescent="0.2">
      <c r="A210" s="10"/>
      <c r="B210" s="1"/>
      <c r="C210" s="1"/>
      <c r="D210" s="1"/>
      <c r="E210" s="2"/>
      <c r="F210" s="1"/>
      <c r="G210" s="10"/>
      <c r="H210" s="10"/>
      <c r="I210" s="10"/>
      <c r="J210" s="4"/>
      <c r="K210" s="11"/>
      <c r="L210" s="11"/>
      <c r="M210" s="5"/>
      <c r="N210" s="5"/>
      <c r="O210" s="2"/>
      <c r="P210" s="7"/>
      <c r="Q210" s="2"/>
      <c r="R210" s="2"/>
    </row>
    <row r="211" spans="1:18" ht="12.75" customHeight="1" x14ac:dyDescent="0.2">
      <c r="A211" s="10"/>
      <c r="B211" s="1"/>
      <c r="C211" s="1"/>
      <c r="D211" s="1"/>
      <c r="E211" s="2"/>
      <c r="F211" s="1"/>
      <c r="G211" s="10"/>
      <c r="H211" s="10"/>
      <c r="I211" s="10"/>
      <c r="J211" s="4"/>
      <c r="K211" s="11"/>
      <c r="L211" s="11"/>
      <c r="M211" s="5"/>
      <c r="N211" s="5"/>
      <c r="O211" s="2"/>
      <c r="P211" s="7"/>
      <c r="Q211" s="2"/>
      <c r="R211" s="2"/>
    </row>
    <row r="212" spans="1:18" ht="12.75" customHeight="1" x14ac:dyDescent="0.2">
      <c r="A212" s="10"/>
      <c r="B212" s="1"/>
      <c r="C212" s="1"/>
      <c r="D212" s="1"/>
      <c r="E212" s="2"/>
      <c r="F212" s="1"/>
      <c r="G212" s="10"/>
      <c r="H212" s="10"/>
      <c r="I212" s="10"/>
      <c r="J212" s="4"/>
      <c r="K212" s="11"/>
      <c r="L212" s="11"/>
      <c r="M212" s="5"/>
      <c r="N212" s="5"/>
      <c r="O212" s="2"/>
      <c r="P212" s="7"/>
      <c r="Q212" s="2"/>
      <c r="R212" s="2"/>
    </row>
    <row r="213" spans="1:18" ht="12.75" customHeight="1" x14ac:dyDescent="0.2">
      <c r="A213" s="10"/>
      <c r="B213" s="1"/>
      <c r="C213" s="1"/>
      <c r="D213" s="1"/>
      <c r="E213" s="2"/>
      <c r="F213" s="1"/>
      <c r="G213" s="10"/>
      <c r="H213" s="10"/>
      <c r="I213" s="10"/>
      <c r="J213" s="4"/>
      <c r="K213" s="11"/>
      <c r="L213" s="11"/>
      <c r="M213" s="5"/>
      <c r="N213" s="5"/>
      <c r="O213" s="2"/>
      <c r="P213" s="7"/>
      <c r="Q213" s="2"/>
      <c r="R213" s="2"/>
    </row>
    <row r="214" spans="1:18" ht="12.75" customHeight="1" x14ac:dyDescent="0.2">
      <c r="A214" s="10"/>
      <c r="B214" s="1"/>
      <c r="C214" s="1"/>
      <c r="D214" s="1"/>
      <c r="E214" s="2"/>
      <c r="F214" s="1"/>
      <c r="G214" s="10"/>
      <c r="H214" s="10"/>
      <c r="I214" s="10"/>
      <c r="J214" s="4"/>
      <c r="K214" s="11"/>
      <c r="L214" s="11"/>
      <c r="M214" s="5"/>
      <c r="N214" s="5"/>
      <c r="O214" s="2"/>
      <c r="P214" s="7"/>
      <c r="Q214" s="2"/>
      <c r="R214" s="2"/>
    </row>
    <row r="215" spans="1:18" ht="12.75" customHeight="1" x14ac:dyDescent="0.2">
      <c r="A215" s="10"/>
      <c r="B215" s="1"/>
      <c r="C215" s="1"/>
      <c r="D215" s="1"/>
      <c r="E215" s="2"/>
      <c r="F215" s="1"/>
      <c r="G215" s="10"/>
      <c r="H215" s="10"/>
      <c r="I215" s="10"/>
      <c r="J215" s="4"/>
      <c r="K215" s="11"/>
      <c r="L215" s="11"/>
      <c r="M215" s="5"/>
      <c r="N215" s="5"/>
      <c r="O215" s="2"/>
      <c r="P215" s="7"/>
      <c r="Q215" s="2"/>
      <c r="R215" s="2"/>
    </row>
    <row r="216" spans="1:18" ht="12.75" customHeight="1" x14ac:dyDescent="0.2">
      <c r="A216" s="10"/>
      <c r="B216" s="1"/>
      <c r="C216" s="1"/>
      <c r="D216" s="1"/>
      <c r="E216" s="2"/>
      <c r="F216" s="1"/>
      <c r="G216" s="10"/>
      <c r="H216" s="10"/>
      <c r="I216" s="10"/>
      <c r="J216" s="4"/>
      <c r="K216" s="11"/>
      <c r="L216" s="11"/>
      <c r="M216" s="5"/>
      <c r="N216" s="5"/>
      <c r="O216" s="2"/>
      <c r="P216" s="7"/>
      <c r="Q216" s="2"/>
      <c r="R216" s="2"/>
    </row>
    <row r="217" spans="1:18" ht="12.75" customHeight="1" x14ac:dyDescent="0.2">
      <c r="A217" s="10"/>
      <c r="B217" s="1"/>
      <c r="C217" s="1"/>
      <c r="D217" s="1"/>
      <c r="E217" s="2"/>
      <c r="F217" s="1"/>
      <c r="G217" s="10"/>
      <c r="H217" s="10"/>
      <c r="I217" s="10"/>
      <c r="J217" s="4"/>
      <c r="K217" s="11"/>
      <c r="L217" s="11"/>
      <c r="M217" s="5"/>
      <c r="N217" s="5"/>
      <c r="O217" s="2"/>
      <c r="P217" s="7"/>
      <c r="Q217" s="2"/>
      <c r="R217" s="2"/>
    </row>
    <row r="218" spans="1:18" ht="12.75" customHeight="1" x14ac:dyDescent="0.2">
      <c r="A218" s="10"/>
      <c r="B218" s="1"/>
      <c r="C218" s="1"/>
      <c r="D218" s="1"/>
      <c r="E218" s="2"/>
      <c r="F218" s="1"/>
      <c r="G218" s="10"/>
      <c r="H218" s="10"/>
      <c r="I218" s="10"/>
      <c r="J218" s="4"/>
      <c r="K218" s="11"/>
      <c r="L218" s="11"/>
      <c r="M218" s="5"/>
      <c r="N218" s="5"/>
      <c r="O218" s="2"/>
      <c r="P218" s="7"/>
      <c r="Q218" s="2"/>
      <c r="R218" s="2"/>
    </row>
    <row r="219" spans="1:18" ht="12.75" customHeight="1" x14ac:dyDescent="0.2">
      <c r="A219" s="10"/>
      <c r="B219" s="1"/>
      <c r="C219" s="1"/>
      <c r="D219" s="1"/>
      <c r="E219" s="2"/>
      <c r="F219" s="1"/>
      <c r="G219" s="10"/>
      <c r="H219" s="10"/>
      <c r="I219" s="10"/>
      <c r="J219" s="4"/>
      <c r="K219" s="11"/>
      <c r="L219" s="11"/>
      <c r="M219" s="5"/>
      <c r="N219" s="5"/>
      <c r="O219" s="2"/>
      <c r="P219" s="7"/>
      <c r="Q219" s="2"/>
      <c r="R219" s="2"/>
    </row>
    <row r="220" spans="1:18" ht="12.75" customHeight="1" x14ac:dyDescent="0.2">
      <c r="A220" s="10"/>
      <c r="B220" s="1"/>
      <c r="C220" s="1"/>
      <c r="D220" s="1"/>
      <c r="E220" s="2"/>
      <c r="F220" s="1"/>
      <c r="G220" s="10"/>
      <c r="H220" s="10"/>
      <c r="I220" s="10"/>
      <c r="J220" s="4"/>
      <c r="K220" s="11"/>
      <c r="L220" s="11"/>
      <c r="M220" s="5"/>
      <c r="N220" s="5"/>
      <c r="O220" s="2"/>
      <c r="P220" s="7"/>
      <c r="Q220" s="2"/>
      <c r="R220" s="2"/>
    </row>
    <row r="221" spans="1:18" ht="12.75" customHeight="1" x14ac:dyDescent="0.2">
      <c r="A221" s="10"/>
      <c r="B221" s="1"/>
      <c r="C221" s="1"/>
      <c r="D221" s="1"/>
      <c r="E221" s="2"/>
      <c r="F221" s="1"/>
      <c r="G221" s="10"/>
      <c r="H221" s="10"/>
      <c r="I221" s="10"/>
      <c r="J221" s="4"/>
      <c r="K221" s="11"/>
      <c r="L221" s="11"/>
      <c r="M221" s="5"/>
      <c r="N221" s="5"/>
      <c r="O221" s="2"/>
      <c r="P221" s="7"/>
      <c r="Q221" s="2"/>
      <c r="R221" s="2"/>
    </row>
    <row r="222" spans="1:18" ht="12.75" customHeight="1" x14ac:dyDescent="0.2">
      <c r="A222" s="10"/>
      <c r="B222" s="1"/>
      <c r="C222" s="1"/>
      <c r="D222" s="1"/>
      <c r="E222" s="2"/>
      <c r="F222" s="1"/>
      <c r="G222" s="10"/>
      <c r="H222" s="10"/>
      <c r="I222" s="10"/>
      <c r="J222" s="4"/>
      <c r="K222" s="11"/>
      <c r="L222" s="11"/>
      <c r="M222" s="5"/>
      <c r="N222" s="5"/>
      <c r="O222" s="2"/>
      <c r="P222" s="7"/>
      <c r="Q222" s="2"/>
      <c r="R222" s="2"/>
    </row>
    <row r="223" spans="1:18" ht="12.75" customHeight="1" x14ac:dyDescent="0.2">
      <c r="A223" s="10"/>
      <c r="B223" s="1"/>
      <c r="C223" s="1"/>
      <c r="D223" s="1"/>
      <c r="E223" s="2"/>
      <c r="F223" s="1"/>
      <c r="G223" s="10"/>
      <c r="H223" s="10"/>
      <c r="I223" s="10"/>
      <c r="J223" s="4"/>
      <c r="K223" s="11"/>
      <c r="L223" s="11"/>
      <c r="M223" s="5"/>
      <c r="N223" s="5"/>
      <c r="O223" s="2"/>
      <c r="P223" s="7"/>
      <c r="Q223" s="2"/>
      <c r="R223" s="2"/>
    </row>
    <row r="224" spans="1:18" ht="12.75" customHeight="1" x14ac:dyDescent="0.2">
      <c r="A224" s="10"/>
      <c r="B224" s="1"/>
      <c r="C224" s="1"/>
      <c r="D224" s="1"/>
      <c r="E224" s="2"/>
      <c r="F224" s="1"/>
      <c r="G224" s="10"/>
      <c r="H224" s="10"/>
      <c r="I224" s="10"/>
      <c r="J224" s="4"/>
      <c r="K224" s="11"/>
      <c r="L224" s="11"/>
      <c r="M224" s="5"/>
      <c r="N224" s="5"/>
      <c r="O224" s="2"/>
      <c r="P224" s="7"/>
      <c r="Q224" s="2"/>
      <c r="R224" s="2"/>
    </row>
    <row r="225" spans="1:18" ht="12.75" customHeight="1" x14ac:dyDescent="0.2">
      <c r="A225" s="10"/>
      <c r="B225" s="1"/>
      <c r="C225" s="1"/>
      <c r="D225" s="1"/>
      <c r="E225" s="2"/>
      <c r="F225" s="1"/>
      <c r="G225" s="10"/>
      <c r="H225" s="10"/>
      <c r="I225" s="10"/>
      <c r="J225" s="4"/>
      <c r="K225" s="11"/>
      <c r="L225" s="11"/>
      <c r="M225" s="5"/>
      <c r="N225" s="5"/>
      <c r="O225" s="2"/>
      <c r="P225" s="7"/>
      <c r="Q225" s="2"/>
      <c r="R225" s="2"/>
    </row>
    <row r="226" spans="1:18" ht="12.75" customHeight="1" x14ac:dyDescent="0.2">
      <c r="A226" s="10"/>
      <c r="B226" s="1"/>
      <c r="C226" s="1"/>
      <c r="D226" s="1"/>
      <c r="E226" s="2"/>
      <c r="F226" s="1"/>
      <c r="G226" s="10"/>
      <c r="H226" s="10"/>
      <c r="I226" s="10"/>
      <c r="J226" s="4"/>
      <c r="K226" s="11"/>
      <c r="L226" s="11"/>
      <c r="M226" s="5"/>
      <c r="N226" s="5"/>
      <c r="O226" s="2"/>
      <c r="P226" s="7"/>
      <c r="Q226" s="2"/>
      <c r="R226" s="2"/>
    </row>
    <row r="227" spans="1:18" ht="12.75" customHeight="1" x14ac:dyDescent="0.2">
      <c r="A227" s="10"/>
      <c r="B227" s="1"/>
      <c r="C227" s="1"/>
      <c r="D227" s="1"/>
      <c r="E227" s="2"/>
      <c r="F227" s="1"/>
      <c r="G227" s="10"/>
      <c r="H227" s="10"/>
      <c r="I227" s="10"/>
      <c r="J227" s="4"/>
      <c r="K227" s="11"/>
      <c r="L227" s="11"/>
      <c r="M227" s="5"/>
      <c r="N227" s="5"/>
      <c r="O227" s="2"/>
      <c r="P227" s="7"/>
      <c r="Q227" s="2"/>
      <c r="R227" s="2"/>
    </row>
    <row r="228" spans="1:18" ht="12.75" customHeight="1" x14ac:dyDescent="0.2">
      <c r="A228" s="10"/>
      <c r="B228" s="1"/>
      <c r="C228" s="1"/>
      <c r="D228" s="1"/>
      <c r="E228" s="2"/>
      <c r="F228" s="1"/>
      <c r="G228" s="10"/>
      <c r="H228" s="10"/>
      <c r="I228" s="10"/>
      <c r="J228" s="4"/>
      <c r="K228" s="11"/>
      <c r="L228" s="11"/>
      <c r="M228" s="5"/>
      <c r="N228" s="5"/>
      <c r="O228" s="2"/>
      <c r="P228" s="7"/>
      <c r="Q228" s="2"/>
      <c r="R228" s="2"/>
    </row>
    <row r="229" spans="1:18" ht="12.75" customHeight="1" x14ac:dyDescent="0.2">
      <c r="A229" s="10"/>
      <c r="B229" s="1"/>
      <c r="C229" s="1"/>
      <c r="D229" s="1"/>
      <c r="E229" s="2"/>
      <c r="F229" s="1"/>
      <c r="G229" s="10"/>
      <c r="H229" s="10"/>
      <c r="I229" s="10"/>
      <c r="J229" s="4"/>
      <c r="K229" s="11"/>
      <c r="L229" s="11"/>
      <c r="M229" s="5"/>
      <c r="N229" s="5"/>
      <c r="O229" s="2"/>
      <c r="P229" s="7"/>
      <c r="Q229" s="2"/>
      <c r="R229" s="2"/>
    </row>
    <row r="230" spans="1:18" ht="12.75" customHeight="1" x14ac:dyDescent="0.2">
      <c r="A230" s="10"/>
      <c r="B230" s="1"/>
      <c r="C230" s="1"/>
      <c r="D230" s="1"/>
      <c r="E230" s="2"/>
      <c r="F230" s="1"/>
      <c r="G230" s="10"/>
      <c r="H230" s="10"/>
      <c r="I230" s="10"/>
      <c r="J230" s="4"/>
      <c r="K230" s="11"/>
      <c r="L230" s="11"/>
      <c r="M230" s="5"/>
      <c r="N230" s="5"/>
      <c r="O230" s="2"/>
      <c r="P230" s="7"/>
      <c r="Q230" s="2"/>
      <c r="R230" s="2"/>
    </row>
    <row r="231" spans="1:18" ht="12.75" customHeight="1" x14ac:dyDescent="0.2">
      <c r="A231" s="10"/>
      <c r="B231" s="1"/>
      <c r="C231" s="1"/>
      <c r="D231" s="1"/>
      <c r="E231" s="2"/>
      <c r="F231" s="1"/>
      <c r="G231" s="10"/>
      <c r="H231" s="10"/>
      <c r="I231" s="10"/>
      <c r="J231" s="4"/>
      <c r="K231" s="11"/>
      <c r="L231" s="11"/>
      <c r="M231" s="5"/>
      <c r="N231" s="5"/>
      <c r="O231" s="2"/>
      <c r="P231" s="7"/>
      <c r="Q231" s="2"/>
      <c r="R231" s="2"/>
    </row>
    <row r="232" spans="1:18" ht="12.75" customHeight="1" x14ac:dyDescent="0.2">
      <c r="A232" s="10"/>
      <c r="B232" s="1"/>
      <c r="C232" s="1"/>
      <c r="D232" s="1"/>
      <c r="E232" s="2"/>
      <c r="F232" s="1"/>
      <c r="G232" s="10"/>
      <c r="H232" s="10"/>
      <c r="I232" s="10"/>
      <c r="J232" s="4"/>
      <c r="K232" s="11"/>
      <c r="L232" s="11"/>
      <c r="M232" s="5"/>
      <c r="N232" s="5"/>
      <c r="O232" s="2"/>
      <c r="P232" s="7"/>
      <c r="Q232" s="2"/>
      <c r="R232" s="2"/>
    </row>
    <row r="233" spans="1:18" ht="12.75" customHeight="1" x14ac:dyDescent="0.2">
      <c r="A233" s="10"/>
      <c r="B233" s="1"/>
      <c r="C233" s="1"/>
      <c r="D233" s="1"/>
      <c r="E233" s="2"/>
      <c r="F233" s="1"/>
      <c r="G233" s="10"/>
      <c r="H233" s="10"/>
      <c r="I233" s="10"/>
      <c r="J233" s="4"/>
      <c r="K233" s="11"/>
      <c r="L233" s="11"/>
      <c r="M233" s="5"/>
      <c r="N233" s="5"/>
      <c r="O233" s="2"/>
      <c r="P233" s="7"/>
      <c r="Q233" s="2"/>
      <c r="R233" s="2"/>
    </row>
    <row r="234" spans="1:18" ht="12.75" customHeight="1" x14ac:dyDescent="0.2">
      <c r="A234" s="10"/>
      <c r="B234" s="1"/>
      <c r="C234" s="1"/>
      <c r="D234" s="1"/>
      <c r="E234" s="2"/>
      <c r="F234" s="1"/>
      <c r="G234" s="10"/>
      <c r="H234" s="10"/>
      <c r="I234" s="10"/>
      <c r="J234" s="4"/>
      <c r="K234" s="11"/>
      <c r="L234" s="11"/>
      <c r="M234" s="5"/>
      <c r="N234" s="5"/>
      <c r="O234" s="2"/>
      <c r="P234" s="7"/>
      <c r="Q234" s="2"/>
      <c r="R234" s="2"/>
    </row>
    <row r="235" spans="1:18" ht="12.75" customHeight="1" x14ac:dyDescent="0.2">
      <c r="A235" s="10"/>
      <c r="B235" s="1"/>
      <c r="C235" s="1"/>
      <c r="D235" s="1"/>
      <c r="E235" s="2"/>
      <c r="F235" s="1"/>
      <c r="G235" s="10"/>
      <c r="H235" s="10"/>
      <c r="I235" s="10"/>
      <c r="J235" s="4"/>
      <c r="K235" s="11"/>
      <c r="L235" s="11"/>
      <c r="M235" s="5"/>
      <c r="N235" s="5"/>
      <c r="O235" s="2"/>
      <c r="P235" s="7"/>
      <c r="Q235" s="2"/>
      <c r="R235" s="2"/>
    </row>
    <row r="236" spans="1:18" ht="12.75" customHeight="1" x14ac:dyDescent="0.2">
      <c r="A236" s="10"/>
      <c r="B236" s="1"/>
      <c r="C236" s="1"/>
      <c r="D236" s="1"/>
      <c r="E236" s="2"/>
      <c r="F236" s="1"/>
      <c r="G236" s="10"/>
      <c r="H236" s="10"/>
      <c r="I236" s="10"/>
      <c r="J236" s="4"/>
      <c r="K236" s="11"/>
      <c r="L236" s="11"/>
      <c r="M236" s="5"/>
      <c r="N236" s="5"/>
      <c r="O236" s="2"/>
      <c r="P236" s="7"/>
      <c r="Q236" s="2"/>
      <c r="R236" s="2"/>
    </row>
    <row r="237" spans="1:18" ht="12.75" customHeight="1" x14ac:dyDescent="0.2">
      <c r="A237" s="10"/>
      <c r="B237" s="1"/>
      <c r="C237" s="1"/>
      <c r="D237" s="1"/>
      <c r="E237" s="2"/>
      <c r="F237" s="1"/>
      <c r="G237" s="10"/>
      <c r="H237" s="10"/>
      <c r="I237" s="10"/>
      <c r="J237" s="4"/>
      <c r="K237" s="11"/>
      <c r="L237" s="11"/>
      <c r="M237" s="5"/>
      <c r="N237" s="5"/>
      <c r="O237" s="2"/>
      <c r="P237" s="7"/>
      <c r="Q237" s="2"/>
      <c r="R237" s="2"/>
    </row>
    <row r="238" spans="1:18" ht="12.75" customHeight="1" x14ac:dyDescent="0.2">
      <c r="A238" s="10"/>
      <c r="B238" s="1"/>
      <c r="C238" s="1"/>
      <c r="D238" s="1"/>
      <c r="E238" s="2"/>
      <c r="F238" s="1"/>
      <c r="G238" s="10"/>
      <c r="H238" s="10"/>
      <c r="I238" s="10"/>
      <c r="J238" s="4"/>
      <c r="K238" s="11"/>
      <c r="L238" s="11"/>
      <c r="M238" s="5"/>
      <c r="N238" s="5"/>
      <c r="O238" s="2"/>
      <c r="P238" s="7"/>
      <c r="Q238" s="2"/>
      <c r="R238" s="2"/>
    </row>
    <row r="239" spans="1:18" ht="12.75" customHeight="1" x14ac:dyDescent="0.2">
      <c r="A239" s="10"/>
      <c r="B239" s="1"/>
      <c r="C239" s="1"/>
      <c r="D239" s="1"/>
      <c r="E239" s="2"/>
      <c r="F239" s="1"/>
      <c r="G239" s="10"/>
      <c r="H239" s="10"/>
      <c r="I239" s="10"/>
      <c r="J239" s="4"/>
      <c r="K239" s="11"/>
      <c r="L239" s="11"/>
      <c r="M239" s="5"/>
      <c r="N239" s="5"/>
      <c r="O239" s="2"/>
      <c r="P239" s="7"/>
      <c r="Q239" s="2"/>
      <c r="R239" s="2"/>
    </row>
    <row r="240" spans="1:18" ht="12.75" customHeight="1" x14ac:dyDescent="0.2">
      <c r="A240" s="10"/>
      <c r="B240" s="1"/>
      <c r="C240" s="1"/>
      <c r="D240" s="1"/>
      <c r="E240" s="2"/>
      <c r="F240" s="1"/>
      <c r="G240" s="10"/>
      <c r="H240" s="10"/>
      <c r="I240" s="10"/>
      <c r="J240" s="4"/>
      <c r="K240" s="11"/>
      <c r="L240" s="11"/>
      <c r="M240" s="5"/>
      <c r="N240" s="5"/>
      <c r="O240" s="2"/>
      <c r="P240" s="7"/>
      <c r="Q240" s="2"/>
      <c r="R240" s="2"/>
    </row>
    <row r="241" spans="1:18" ht="12.75" customHeight="1" x14ac:dyDescent="0.2">
      <c r="A241" s="10"/>
      <c r="B241" s="1"/>
      <c r="C241" s="1"/>
      <c r="D241" s="1"/>
      <c r="E241" s="2"/>
      <c r="F241" s="1"/>
      <c r="G241" s="10"/>
      <c r="H241" s="10"/>
      <c r="I241" s="10"/>
      <c r="J241" s="4"/>
      <c r="K241" s="11"/>
      <c r="L241" s="11"/>
      <c r="M241" s="5"/>
      <c r="N241" s="5"/>
      <c r="O241" s="2"/>
      <c r="P241" s="7"/>
      <c r="Q241" s="2"/>
      <c r="R241" s="2"/>
    </row>
    <row r="242" spans="1:18" ht="12.75" customHeight="1" x14ac:dyDescent="0.2">
      <c r="A242" s="10"/>
      <c r="B242" s="1"/>
      <c r="C242" s="1"/>
      <c r="D242" s="1"/>
      <c r="E242" s="2"/>
      <c r="F242" s="1"/>
      <c r="G242" s="10"/>
      <c r="H242" s="10"/>
      <c r="I242" s="10"/>
      <c r="J242" s="4"/>
      <c r="K242" s="11"/>
      <c r="L242" s="11"/>
      <c r="M242" s="5"/>
      <c r="N242" s="5"/>
      <c r="O242" s="2"/>
      <c r="P242" s="7"/>
      <c r="Q242" s="2"/>
      <c r="R242" s="2"/>
    </row>
    <row r="243" spans="1:18" ht="12.75" customHeight="1" x14ac:dyDescent="0.2">
      <c r="A243" s="10"/>
      <c r="B243" s="1"/>
      <c r="C243" s="1"/>
      <c r="D243" s="1"/>
      <c r="E243" s="2"/>
      <c r="F243" s="1"/>
      <c r="G243" s="10"/>
      <c r="H243" s="10"/>
      <c r="I243" s="10"/>
      <c r="J243" s="4"/>
      <c r="K243" s="11"/>
      <c r="L243" s="11"/>
      <c r="M243" s="5"/>
      <c r="N243" s="5"/>
      <c r="O243" s="2"/>
      <c r="P243" s="7"/>
      <c r="Q243" s="2"/>
      <c r="R243" s="2"/>
    </row>
    <row r="244" spans="1:18" ht="12.75" customHeight="1" x14ac:dyDescent="0.2">
      <c r="A244" s="10"/>
      <c r="B244" s="1"/>
      <c r="C244" s="1"/>
      <c r="D244" s="1"/>
      <c r="E244" s="2"/>
      <c r="F244" s="1"/>
      <c r="G244" s="10"/>
      <c r="H244" s="10"/>
      <c r="I244" s="10"/>
      <c r="J244" s="4"/>
      <c r="K244" s="11"/>
      <c r="L244" s="11"/>
      <c r="M244" s="5"/>
      <c r="N244" s="5"/>
      <c r="O244" s="2"/>
      <c r="P244" s="7"/>
      <c r="Q244" s="2"/>
      <c r="R244" s="2"/>
    </row>
    <row r="245" spans="1:18" ht="12.75" customHeight="1" x14ac:dyDescent="0.2">
      <c r="A245" s="10"/>
      <c r="B245" s="1"/>
      <c r="C245" s="1"/>
      <c r="D245" s="1"/>
      <c r="E245" s="2"/>
      <c r="F245" s="1"/>
      <c r="G245" s="10"/>
      <c r="H245" s="10"/>
      <c r="I245" s="10"/>
      <c r="J245" s="4"/>
      <c r="K245" s="11"/>
      <c r="L245" s="11"/>
      <c r="M245" s="5"/>
      <c r="N245" s="5"/>
      <c r="O245" s="2"/>
      <c r="P245" s="7"/>
      <c r="Q245" s="2"/>
      <c r="R245" s="2"/>
    </row>
    <row r="246" spans="1:18" ht="12.75" customHeight="1" x14ac:dyDescent="0.2">
      <c r="A246" s="10"/>
      <c r="B246" s="1"/>
      <c r="C246" s="1"/>
      <c r="D246" s="1"/>
      <c r="E246" s="2"/>
      <c r="F246" s="1"/>
      <c r="G246" s="10"/>
      <c r="H246" s="10"/>
      <c r="I246" s="10"/>
      <c r="J246" s="4"/>
      <c r="K246" s="11"/>
      <c r="L246" s="11"/>
      <c r="M246" s="5"/>
      <c r="N246" s="5"/>
      <c r="O246" s="2"/>
      <c r="P246" s="7"/>
      <c r="Q246" s="2"/>
      <c r="R246" s="2"/>
    </row>
    <row r="247" spans="1:18" ht="12.75" customHeight="1" x14ac:dyDescent="0.2">
      <c r="A247" s="10"/>
      <c r="B247" s="1"/>
      <c r="C247" s="1"/>
      <c r="D247" s="1"/>
      <c r="E247" s="2"/>
      <c r="F247" s="1"/>
      <c r="G247" s="10"/>
      <c r="H247" s="10"/>
      <c r="I247" s="10"/>
      <c r="J247" s="4"/>
      <c r="K247" s="11"/>
      <c r="L247" s="11"/>
      <c r="M247" s="5"/>
      <c r="N247" s="5"/>
      <c r="O247" s="2"/>
      <c r="P247" s="7"/>
      <c r="Q247" s="2"/>
      <c r="R247" s="2"/>
    </row>
    <row r="248" spans="1:18" ht="12.75" customHeight="1" x14ac:dyDescent="0.2">
      <c r="A248" s="10"/>
      <c r="B248" s="1"/>
      <c r="C248" s="1"/>
      <c r="D248" s="1"/>
      <c r="E248" s="2"/>
      <c r="F248" s="1"/>
      <c r="G248" s="10"/>
      <c r="H248" s="10"/>
      <c r="I248" s="10"/>
      <c r="J248" s="4"/>
      <c r="K248" s="11"/>
      <c r="L248" s="11"/>
      <c r="M248" s="5"/>
      <c r="N248" s="5"/>
      <c r="O248" s="2"/>
      <c r="P248" s="7"/>
      <c r="Q248" s="2"/>
      <c r="R248" s="2"/>
    </row>
    <row r="249" spans="1:18" ht="12.75" customHeight="1" x14ac:dyDescent="0.2">
      <c r="A249" s="10"/>
      <c r="B249" s="1"/>
      <c r="C249" s="1"/>
      <c r="D249" s="1"/>
      <c r="E249" s="2"/>
      <c r="F249" s="1"/>
      <c r="G249" s="10"/>
      <c r="H249" s="10"/>
      <c r="I249" s="10"/>
      <c r="J249" s="4"/>
      <c r="K249" s="11"/>
      <c r="L249" s="11"/>
      <c r="M249" s="5"/>
      <c r="N249" s="5"/>
      <c r="O249" s="2"/>
      <c r="P249" s="7"/>
      <c r="Q249" s="2"/>
      <c r="R249" s="2"/>
    </row>
    <row r="250" spans="1:18" ht="12.75" customHeight="1" x14ac:dyDescent="0.2">
      <c r="A250" s="10"/>
      <c r="B250" s="1"/>
      <c r="C250" s="1"/>
      <c r="D250" s="1"/>
      <c r="E250" s="2"/>
      <c r="F250" s="1"/>
      <c r="G250" s="10"/>
      <c r="H250" s="10"/>
      <c r="I250" s="10"/>
      <c r="J250" s="4"/>
      <c r="K250" s="11"/>
      <c r="L250" s="11"/>
      <c r="M250" s="5"/>
      <c r="N250" s="5"/>
      <c r="O250" s="2"/>
      <c r="P250" s="7"/>
      <c r="Q250" s="2"/>
      <c r="R250" s="2"/>
    </row>
    <row r="251" spans="1:18" ht="12.75" customHeight="1" x14ac:dyDescent="0.2">
      <c r="A251" s="10"/>
      <c r="B251" s="1"/>
      <c r="C251" s="1"/>
      <c r="D251" s="1"/>
      <c r="E251" s="2"/>
      <c r="F251" s="1"/>
      <c r="G251" s="10"/>
      <c r="H251" s="10"/>
      <c r="I251" s="10"/>
      <c r="J251" s="4"/>
      <c r="K251" s="11"/>
      <c r="L251" s="11"/>
      <c r="M251" s="5"/>
      <c r="N251" s="5"/>
      <c r="O251" s="2"/>
      <c r="P251" s="7"/>
      <c r="Q251" s="2"/>
      <c r="R251" s="2"/>
    </row>
    <row r="252" spans="1:18" ht="12.75" customHeight="1" x14ac:dyDescent="0.2">
      <c r="A252" s="10"/>
      <c r="B252" s="1"/>
      <c r="C252" s="1"/>
      <c r="D252" s="1"/>
      <c r="E252" s="2"/>
      <c r="F252" s="1"/>
      <c r="G252" s="10"/>
      <c r="H252" s="10"/>
      <c r="I252" s="10"/>
      <c r="J252" s="4"/>
      <c r="K252" s="11"/>
      <c r="L252" s="11"/>
      <c r="M252" s="5"/>
      <c r="N252" s="5"/>
      <c r="O252" s="2"/>
      <c r="P252" s="7"/>
      <c r="Q252" s="2"/>
      <c r="R252" s="2"/>
    </row>
    <row r="253" spans="1:18" ht="12.75" customHeight="1" x14ac:dyDescent="0.2">
      <c r="A253" s="10"/>
      <c r="B253" s="1"/>
      <c r="C253" s="1"/>
      <c r="D253" s="1"/>
      <c r="E253" s="2"/>
      <c r="F253" s="1"/>
      <c r="G253" s="10"/>
      <c r="H253" s="10"/>
      <c r="I253" s="10"/>
      <c r="J253" s="4"/>
      <c r="K253" s="11"/>
      <c r="L253" s="11"/>
      <c r="M253" s="5"/>
      <c r="N253" s="5"/>
      <c r="O253" s="2"/>
      <c r="P253" s="7"/>
      <c r="Q253" s="2"/>
      <c r="R253" s="2"/>
    </row>
    <row r="254" spans="1:18" ht="12.75" customHeight="1" x14ac:dyDescent="0.2">
      <c r="A254" s="10"/>
      <c r="B254" s="1"/>
      <c r="C254" s="1"/>
      <c r="D254" s="1"/>
      <c r="E254" s="2"/>
      <c r="F254" s="1"/>
      <c r="G254" s="10"/>
      <c r="H254" s="10"/>
      <c r="I254" s="10"/>
      <c r="J254" s="4"/>
      <c r="K254" s="11"/>
      <c r="L254" s="11"/>
      <c r="M254" s="5"/>
      <c r="N254" s="5"/>
      <c r="O254" s="2"/>
      <c r="P254" s="7"/>
      <c r="Q254" s="2"/>
      <c r="R254" s="2"/>
    </row>
    <row r="255" spans="1:18" ht="12.75" customHeight="1" x14ac:dyDescent="0.2">
      <c r="A255" s="10"/>
      <c r="B255" s="1"/>
      <c r="C255" s="1"/>
      <c r="D255" s="1"/>
      <c r="E255" s="2"/>
      <c r="F255" s="1"/>
      <c r="G255" s="10"/>
      <c r="H255" s="10"/>
      <c r="I255" s="10"/>
      <c r="J255" s="4"/>
      <c r="K255" s="11"/>
      <c r="L255" s="11"/>
      <c r="M255" s="5"/>
      <c r="N255" s="5"/>
      <c r="O255" s="2"/>
      <c r="P255" s="7"/>
      <c r="Q255" s="2"/>
      <c r="R255" s="2"/>
    </row>
    <row r="256" spans="1:18" ht="12.75" customHeight="1" x14ac:dyDescent="0.2">
      <c r="A256" s="10"/>
      <c r="B256" s="1"/>
      <c r="C256" s="1"/>
      <c r="D256" s="1"/>
      <c r="E256" s="2"/>
      <c r="F256" s="1"/>
      <c r="G256" s="10"/>
      <c r="H256" s="10"/>
      <c r="I256" s="10"/>
      <c r="J256" s="4"/>
      <c r="K256" s="11"/>
      <c r="L256" s="11"/>
      <c r="M256" s="5"/>
      <c r="N256" s="5"/>
      <c r="O256" s="2"/>
      <c r="P256" s="7"/>
      <c r="Q256" s="2"/>
      <c r="R256" s="2"/>
    </row>
    <row r="257" spans="1:18" ht="12.75" customHeight="1" x14ac:dyDescent="0.2">
      <c r="A257" s="10"/>
      <c r="B257" s="1"/>
      <c r="C257" s="1"/>
      <c r="D257" s="1"/>
      <c r="E257" s="2"/>
      <c r="F257" s="1"/>
      <c r="G257" s="10"/>
      <c r="H257" s="10"/>
      <c r="I257" s="10"/>
      <c r="J257" s="4"/>
      <c r="K257" s="11"/>
      <c r="L257" s="11"/>
      <c r="M257" s="5"/>
      <c r="N257" s="5"/>
      <c r="O257" s="2"/>
      <c r="P257" s="7"/>
      <c r="Q257" s="2"/>
      <c r="R257" s="2"/>
    </row>
    <row r="258" spans="1:18" ht="12.75" customHeight="1" x14ac:dyDescent="0.2">
      <c r="A258" s="10"/>
      <c r="B258" s="1"/>
      <c r="C258" s="1"/>
      <c r="D258" s="1"/>
      <c r="E258" s="2"/>
      <c r="F258" s="1"/>
      <c r="G258" s="10"/>
      <c r="H258" s="10"/>
      <c r="I258" s="10"/>
      <c r="J258" s="4"/>
      <c r="K258" s="11"/>
      <c r="L258" s="11"/>
      <c r="M258" s="5"/>
      <c r="N258" s="5"/>
      <c r="O258" s="2"/>
      <c r="P258" s="7"/>
      <c r="Q258" s="2"/>
      <c r="R258" s="2"/>
    </row>
    <row r="259" spans="1:18" ht="12.75" customHeight="1" x14ac:dyDescent="0.2">
      <c r="A259" s="10"/>
      <c r="B259" s="1"/>
      <c r="C259" s="1"/>
      <c r="D259" s="1"/>
      <c r="E259" s="2"/>
      <c r="F259" s="1"/>
      <c r="G259" s="10"/>
      <c r="H259" s="10"/>
      <c r="I259" s="10"/>
      <c r="J259" s="4"/>
      <c r="K259" s="11"/>
      <c r="L259" s="11"/>
      <c r="M259" s="5"/>
      <c r="N259" s="5"/>
      <c r="O259" s="2"/>
      <c r="P259" s="7"/>
      <c r="Q259" s="2"/>
      <c r="R259" s="2"/>
    </row>
    <row r="260" spans="1:18" ht="12.75" customHeight="1" x14ac:dyDescent="0.2">
      <c r="A260" s="10"/>
      <c r="B260" s="1"/>
      <c r="C260" s="1"/>
      <c r="D260" s="1"/>
      <c r="E260" s="2"/>
      <c r="F260" s="1"/>
      <c r="G260" s="10"/>
      <c r="H260" s="10"/>
      <c r="I260" s="10"/>
      <c r="J260" s="4"/>
      <c r="K260" s="11"/>
      <c r="L260" s="11"/>
      <c r="M260" s="5"/>
      <c r="N260" s="5"/>
      <c r="O260" s="2"/>
      <c r="P260" s="7"/>
      <c r="Q260" s="2"/>
      <c r="R260" s="2"/>
    </row>
    <row r="261" spans="1:18" ht="12.75" customHeight="1" x14ac:dyDescent="0.2">
      <c r="A261" s="10"/>
      <c r="B261" s="1"/>
      <c r="C261" s="1"/>
      <c r="D261" s="1"/>
      <c r="E261" s="2"/>
      <c r="F261" s="1"/>
      <c r="G261" s="10"/>
      <c r="H261" s="10"/>
      <c r="I261" s="10"/>
      <c r="J261" s="4"/>
      <c r="K261" s="11"/>
      <c r="L261" s="11"/>
      <c r="M261" s="5"/>
      <c r="N261" s="5"/>
      <c r="O261" s="2"/>
      <c r="P261" s="7"/>
      <c r="Q261" s="2"/>
      <c r="R261" s="2"/>
    </row>
    <row r="262" spans="1:18" ht="12.75" customHeight="1" x14ac:dyDescent="0.2">
      <c r="A262" s="10"/>
      <c r="B262" s="1"/>
      <c r="C262" s="1"/>
      <c r="D262" s="1"/>
      <c r="E262" s="2"/>
      <c r="F262" s="1"/>
      <c r="G262" s="10"/>
      <c r="H262" s="10"/>
      <c r="I262" s="10"/>
      <c r="J262" s="4"/>
      <c r="K262" s="11"/>
      <c r="L262" s="11"/>
      <c r="M262" s="5"/>
      <c r="N262" s="5"/>
      <c r="O262" s="2"/>
      <c r="P262" s="7"/>
      <c r="Q262" s="2"/>
      <c r="R262" s="2"/>
    </row>
    <row r="263" spans="1:18" ht="12.75" customHeight="1" x14ac:dyDescent="0.2">
      <c r="A263" s="10"/>
      <c r="B263" s="1"/>
      <c r="C263" s="1"/>
      <c r="D263" s="1"/>
      <c r="E263" s="2"/>
      <c r="F263" s="1"/>
      <c r="G263" s="10"/>
      <c r="H263" s="10"/>
      <c r="I263" s="10"/>
      <c r="J263" s="4"/>
      <c r="K263" s="11"/>
      <c r="L263" s="11"/>
      <c r="M263" s="5"/>
      <c r="N263" s="5"/>
      <c r="O263" s="2"/>
      <c r="P263" s="7"/>
      <c r="Q263" s="2"/>
      <c r="R263" s="2"/>
    </row>
    <row r="264" spans="1:18" ht="12.75" customHeight="1" x14ac:dyDescent="0.2">
      <c r="A264" s="10"/>
      <c r="B264" s="1"/>
      <c r="C264" s="1"/>
      <c r="D264" s="1"/>
      <c r="E264" s="2"/>
      <c r="F264" s="1"/>
      <c r="G264" s="10"/>
      <c r="H264" s="10"/>
      <c r="I264" s="10"/>
      <c r="J264" s="4"/>
      <c r="K264" s="11"/>
      <c r="L264" s="11"/>
      <c r="M264" s="5"/>
      <c r="N264" s="5"/>
      <c r="O264" s="2"/>
      <c r="P264" s="7"/>
      <c r="Q264" s="2"/>
      <c r="R264" s="2"/>
    </row>
    <row r="265" spans="1:18" ht="12.75" customHeight="1" x14ac:dyDescent="0.2">
      <c r="A265" s="10"/>
      <c r="B265" s="1"/>
      <c r="C265" s="1"/>
      <c r="D265" s="1"/>
      <c r="E265" s="2"/>
      <c r="F265" s="1"/>
      <c r="G265" s="10"/>
      <c r="H265" s="10"/>
      <c r="I265" s="10"/>
      <c r="J265" s="4"/>
      <c r="K265" s="11"/>
      <c r="L265" s="11"/>
      <c r="M265" s="5"/>
      <c r="N265" s="5"/>
      <c r="O265" s="2"/>
      <c r="P265" s="7"/>
      <c r="Q265" s="2"/>
      <c r="R265" s="2"/>
    </row>
    <row r="266" spans="1:18" ht="12.75" customHeight="1" x14ac:dyDescent="0.2">
      <c r="A266" s="10"/>
      <c r="B266" s="1"/>
      <c r="C266" s="1"/>
      <c r="D266" s="1"/>
      <c r="E266" s="2"/>
      <c r="F266" s="1"/>
      <c r="G266" s="10"/>
      <c r="H266" s="10"/>
      <c r="I266" s="10"/>
      <c r="J266" s="4"/>
      <c r="K266" s="11"/>
      <c r="L266" s="11"/>
      <c r="M266" s="5"/>
      <c r="N266" s="5"/>
      <c r="O266" s="2"/>
      <c r="P266" s="7"/>
      <c r="Q266" s="2"/>
      <c r="R266" s="2"/>
    </row>
    <row r="267" spans="1:18" ht="12.75" customHeight="1" x14ac:dyDescent="0.2">
      <c r="A267" s="10"/>
      <c r="B267" s="1"/>
      <c r="C267" s="1"/>
      <c r="D267" s="1"/>
      <c r="E267" s="2"/>
      <c r="F267" s="1"/>
      <c r="G267" s="10"/>
      <c r="H267" s="10"/>
      <c r="I267" s="10"/>
      <c r="J267" s="4"/>
      <c r="K267" s="11"/>
      <c r="L267" s="11"/>
      <c r="M267" s="5"/>
      <c r="N267" s="5"/>
      <c r="O267" s="2"/>
      <c r="P267" s="7"/>
      <c r="Q267" s="2"/>
      <c r="R267" s="2"/>
    </row>
    <row r="268" spans="1:18" ht="12.75" customHeight="1" x14ac:dyDescent="0.2">
      <c r="A268" s="10"/>
      <c r="B268" s="1"/>
      <c r="C268" s="1"/>
      <c r="D268" s="1"/>
      <c r="E268" s="2"/>
      <c r="F268" s="1"/>
      <c r="G268" s="10"/>
      <c r="H268" s="10"/>
      <c r="I268" s="10"/>
      <c r="J268" s="4"/>
      <c r="K268" s="11"/>
      <c r="L268" s="11"/>
      <c r="M268" s="5"/>
      <c r="N268" s="5"/>
      <c r="O268" s="2"/>
      <c r="P268" s="7"/>
      <c r="Q268" s="2"/>
      <c r="R268" s="2"/>
    </row>
    <row r="269" spans="1:18" ht="12.75" customHeight="1" x14ac:dyDescent="0.2">
      <c r="A269" s="10"/>
      <c r="B269" s="1"/>
      <c r="C269" s="1"/>
      <c r="D269" s="1"/>
      <c r="E269" s="2"/>
      <c r="F269" s="1"/>
      <c r="G269" s="10"/>
      <c r="H269" s="10"/>
      <c r="I269" s="10"/>
      <c r="J269" s="4"/>
      <c r="K269" s="11"/>
      <c r="L269" s="11"/>
      <c r="M269" s="5"/>
      <c r="N269" s="5"/>
      <c r="O269" s="2"/>
      <c r="P269" s="7"/>
      <c r="Q269" s="2"/>
      <c r="R269" s="2"/>
    </row>
    <row r="270" spans="1:18" ht="12.75" customHeight="1" x14ac:dyDescent="0.2">
      <c r="A270" s="10"/>
      <c r="B270" s="1"/>
      <c r="C270" s="1"/>
      <c r="D270" s="1"/>
      <c r="E270" s="2"/>
      <c r="F270" s="1"/>
      <c r="G270" s="10"/>
      <c r="H270" s="10"/>
      <c r="I270" s="10"/>
      <c r="J270" s="4"/>
      <c r="K270" s="11"/>
      <c r="L270" s="11"/>
      <c r="M270" s="5"/>
      <c r="N270" s="5"/>
      <c r="O270" s="2"/>
      <c r="P270" s="7"/>
      <c r="Q270" s="2"/>
      <c r="R270" s="2"/>
    </row>
    <row r="271" spans="1:18" ht="12.75" customHeight="1" x14ac:dyDescent="0.2">
      <c r="A271" s="10"/>
      <c r="B271" s="1"/>
      <c r="C271" s="1"/>
      <c r="D271" s="1"/>
      <c r="E271" s="2"/>
      <c r="F271" s="1"/>
      <c r="G271" s="10"/>
      <c r="H271" s="10"/>
      <c r="I271" s="10"/>
      <c r="J271" s="4"/>
      <c r="K271" s="11"/>
      <c r="L271" s="11"/>
      <c r="M271" s="5"/>
      <c r="N271" s="5"/>
      <c r="O271" s="2"/>
      <c r="P271" s="7"/>
      <c r="Q271" s="2"/>
      <c r="R271" s="2"/>
    </row>
    <row r="272" spans="1:18" ht="12.75" customHeight="1" x14ac:dyDescent="0.2">
      <c r="A272" s="10"/>
      <c r="B272" s="1"/>
      <c r="C272" s="1"/>
      <c r="D272" s="1"/>
      <c r="E272" s="2"/>
      <c r="F272" s="1"/>
      <c r="G272" s="10"/>
      <c r="H272" s="10"/>
      <c r="I272" s="10"/>
      <c r="J272" s="4"/>
      <c r="K272" s="11"/>
      <c r="L272" s="11"/>
      <c r="M272" s="5"/>
      <c r="N272" s="5"/>
      <c r="O272" s="2"/>
      <c r="P272" s="7"/>
      <c r="Q272" s="2"/>
      <c r="R272" s="2"/>
    </row>
    <row r="273" spans="1:18" ht="12.75" customHeight="1" x14ac:dyDescent="0.2">
      <c r="A273" s="10"/>
      <c r="B273" s="1"/>
      <c r="C273" s="1"/>
      <c r="D273" s="1"/>
      <c r="E273" s="2"/>
      <c r="F273" s="1"/>
      <c r="G273" s="10"/>
      <c r="H273" s="10"/>
      <c r="I273" s="10"/>
      <c r="J273" s="4"/>
      <c r="K273" s="11"/>
      <c r="L273" s="11"/>
      <c r="M273" s="5"/>
      <c r="N273" s="5"/>
      <c r="O273" s="2"/>
      <c r="P273" s="7"/>
      <c r="Q273" s="2"/>
      <c r="R273" s="2"/>
    </row>
    <row r="274" spans="1:18" ht="12.75" customHeight="1" x14ac:dyDescent="0.2">
      <c r="A274" s="10"/>
      <c r="B274" s="1"/>
      <c r="C274" s="1"/>
      <c r="D274" s="1"/>
      <c r="E274" s="2"/>
      <c r="F274" s="1"/>
      <c r="G274" s="10"/>
      <c r="H274" s="10"/>
      <c r="I274" s="10"/>
      <c r="J274" s="4"/>
      <c r="K274" s="11"/>
      <c r="L274" s="11"/>
      <c r="M274" s="5"/>
      <c r="N274" s="5"/>
      <c r="O274" s="2"/>
      <c r="P274" s="7"/>
      <c r="Q274" s="2"/>
      <c r="R274" s="2"/>
    </row>
    <row r="275" spans="1:18" ht="12.75" customHeight="1" x14ac:dyDescent="0.2">
      <c r="A275" s="10"/>
      <c r="B275" s="1"/>
      <c r="C275" s="1"/>
      <c r="D275" s="1"/>
      <c r="E275" s="2"/>
      <c r="F275" s="1"/>
      <c r="G275" s="10"/>
      <c r="H275" s="10"/>
      <c r="I275" s="10"/>
      <c r="J275" s="4"/>
      <c r="K275" s="11"/>
      <c r="L275" s="11"/>
      <c r="M275" s="5"/>
      <c r="N275" s="5"/>
      <c r="O275" s="2"/>
      <c r="P275" s="7"/>
      <c r="Q275" s="2"/>
      <c r="R275" s="2"/>
    </row>
    <row r="276" spans="1:18" ht="12.75" customHeight="1" x14ac:dyDescent="0.2">
      <c r="A276" s="10"/>
      <c r="B276" s="1"/>
      <c r="C276" s="1"/>
      <c r="D276" s="1"/>
      <c r="E276" s="2"/>
      <c r="F276" s="1"/>
      <c r="G276" s="10"/>
      <c r="H276" s="10"/>
      <c r="I276" s="10"/>
      <c r="J276" s="4"/>
      <c r="K276" s="11"/>
      <c r="L276" s="11"/>
      <c r="M276" s="5"/>
      <c r="N276" s="5"/>
      <c r="O276" s="2"/>
      <c r="P276" s="7"/>
      <c r="Q276" s="2"/>
      <c r="R276" s="2"/>
    </row>
    <row r="277" spans="1:18" ht="12.75" customHeight="1" x14ac:dyDescent="0.2">
      <c r="A277" s="10"/>
      <c r="B277" s="1"/>
      <c r="C277" s="1"/>
      <c r="D277" s="1"/>
      <c r="E277" s="2"/>
      <c r="F277" s="1"/>
      <c r="G277" s="10"/>
      <c r="H277" s="10"/>
      <c r="I277" s="10"/>
      <c r="J277" s="4"/>
      <c r="K277" s="11"/>
      <c r="L277" s="11"/>
      <c r="M277" s="5"/>
      <c r="N277" s="5"/>
      <c r="O277" s="2"/>
      <c r="P277" s="7"/>
      <c r="Q277" s="2"/>
      <c r="R277" s="2"/>
    </row>
    <row r="278" spans="1:18" ht="12.75" customHeight="1" x14ac:dyDescent="0.2">
      <c r="A278" s="10"/>
      <c r="B278" s="1"/>
      <c r="C278" s="1"/>
      <c r="D278" s="1"/>
      <c r="E278" s="2"/>
      <c r="F278" s="1"/>
      <c r="G278" s="10"/>
      <c r="H278" s="10"/>
      <c r="I278" s="10"/>
      <c r="J278" s="4"/>
      <c r="K278" s="11"/>
      <c r="L278" s="11"/>
      <c r="M278" s="5"/>
      <c r="N278" s="5"/>
      <c r="O278" s="2"/>
      <c r="P278" s="7"/>
      <c r="Q278" s="2"/>
      <c r="R278" s="2"/>
    </row>
    <row r="279" spans="1:18" ht="12.75" customHeight="1" x14ac:dyDescent="0.2">
      <c r="A279" s="10"/>
      <c r="B279" s="1"/>
      <c r="C279" s="1"/>
      <c r="D279" s="1"/>
      <c r="E279" s="2"/>
      <c r="F279" s="1"/>
      <c r="G279" s="10"/>
      <c r="H279" s="10"/>
      <c r="I279" s="10"/>
      <c r="J279" s="4"/>
      <c r="K279" s="11"/>
      <c r="L279" s="11"/>
      <c r="M279" s="5"/>
      <c r="N279" s="5"/>
      <c r="O279" s="2"/>
      <c r="P279" s="7"/>
      <c r="Q279" s="2"/>
      <c r="R279" s="2"/>
    </row>
    <row r="280" spans="1:18" ht="12.75" customHeight="1" x14ac:dyDescent="0.2">
      <c r="A280" s="10"/>
      <c r="B280" s="1"/>
      <c r="C280" s="1"/>
      <c r="D280" s="1"/>
      <c r="E280" s="2"/>
      <c r="F280" s="1"/>
      <c r="G280" s="10"/>
      <c r="H280" s="10"/>
      <c r="I280" s="10"/>
      <c r="J280" s="4"/>
      <c r="K280" s="11"/>
      <c r="L280" s="11"/>
      <c r="M280" s="5"/>
      <c r="N280" s="5"/>
      <c r="O280" s="2"/>
      <c r="P280" s="7"/>
      <c r="Q280" s="2"/>
      <c r="R280" s="2"/>
    </row>
    <row r="281" spans="1:18" ht="12.75" customHeight="1" x14ac:dyDescent="0.2">
      <c r="A281" s="10"/>
      <c r="B281" s="1"/>
      <c r="C281" s="1"/>
      <c r="D281" s="1"/>
      <c r="E281" s="2"/>
      <c r="F281" s="1"/>
      <c r="G281" s="10"/>
      <c r="H281" s="10"/>
      <c r="I281" s="10"/>
      <c r="J281" s="4"/>
      <c r="K281" s="11"/>
      <c r="L281" s="11"/>
      <c r="M281" s="5"/>
      <c r="N281" s="5"/>
      <c r="O281" s="2"/>
      <c r="P281" s="7"/>
      <c r="Q281" s="2"/>
      <c r="R281" s="2"/>
    </row>
    <row r="282" spans="1:18" ht="12.75" customHeight="1" x14ac:dyDescent="0.2">
      <c r="A282" s="10"/>
      <c r="B282" s="1"/>
      <c r="C282" s="1"/>
      <c r="D282" s="1"/>
      <c r="E282" s="2"/>
      <c r="F282" s="1"/>
      <c r="G282" s="10"/>
      <c r="H282" s="10"/>
      <c r="I282" s="10"/>
      <c r="J282" s="4"/>
      <c r="K282" s="11"/>
      <c r="L282" s="11"/>
      <c r="M282" s="5"/>
      <c r="N282" s="5"/>
      <c r="O282" s="2"/>
      <c r="P282" s="7"/>
      <c r="Q282" s="2"/>
      <c r="R282" s="2"/>
    </row>
    <row r="283" spans="1:18" ht="12.75" customHeight="1" x14ac:dyDescent="0.2">
      <c r="A283" s="10"/>
      <c r="B283" s="1"/>
      <c r="C283" s="1"/>
      <c r="D283" s="1"/>
      <c r="E283" s="2"/>
      <c r="F283" s="1"/>
      <c r="G283" s="10"/>
      <c r="H283" s="10"/>
      <c r="I283" s="10"/>
      <c r="J283" s="4"/>
      <c r="K283" s="11"/>
      <c r="L283" s="11"/>
      <c r="M283" s="5"/>
      <c r="N283" s="5"/>
      <c r="O283" s="2"/>
      <c r="P283" s="7"/>
      <c r="Q283" s="2"/>
      <c r="R283" s="2"/>
    </row>
    <row r="284" spans="1:18" ht="12.75" customHeight="1" x14ac:dyDescent="0.2">
      <c r="A284" s="10"/>
      <c r="B284" s="1"/>
      <c r="C284" s="1"/>
      <c r="D284" s="1"/>
      <c r="E284" s="2"/>
      <c r="F284" s="1"/>
      <c r="G284" s="10"/>
      <c r="H284" s="10"/>
      <c r="I284" s="10"/>
      <c r="J284" s="4"/>
      <c r="K284" s="11"/>
      <c r="L284" s="11"/>
      <c r="M284" s="5"/>
      <c r="N284" s="5"/>
      <c r="O284" s="2"/>
      <c r="P284" s="7"/>
      <c r="Q284" s="2"/>
      <c r="R284" s="2"/>
    </row>
    <row r="285" spans="1:18" ht="12.75" customHeight="1" x14ac:dyDescent="0.2">
      <c r="A285" s="10"/>
      <c r="B285" s="1"/>
      <c r="C285" s="1"/>
      <c r="D285" s="1"/>
      <c r="E285" s="2"/>
      <c r="F285" s="1"/>
      <c r="G285" s="10"/>
      <c r="H285" s="10"/>
      <c r="I285" s="10"/>
      <c r="J285" s="4"/>
      <c r="K285" s="11"/>
      <c r="L285" s="11"/>
      <c r="M285" s="5"/>
      <c r="N285" s="5"/>
      <c r="O285" s="2"/>
      <c r="P285" s="7"/>
      <c r="Q285" s="2"/>
      <c r="R285" s="2"/>
    </row>
    <row r="286" spans="1:18" ht="12.75" customHeight="1" x14ac:dyDescent="0.2">
      <c r="A286" s="10"/>
      <c r="B286" s="1"/>
      <c r="C286" s="1"/>
      <c r="D286" s="1"/>
      <c r="E286" s="2"/>
      <c r="F286" s="1"/>
      <c r="G286" s="10"/>
      <c r="H286" s="10"/>
      <c r="I286" s="10"/>
      <c r="J286" s="4"/>
      <c r="K286" s="11"/>
      <c r="L286" s="11"/>
      <c r="M286" s="5"/>
      <c r="N286" s="5"/>
      <c r="O286" s="2"/>
      <c r="P286" s="7"/>
      <c r="Q286" s="2"/>
      <c r="R286" s="2"/>
    </row>
    <row r="287" spans="1:18" ht="12.75" customHeight="1" x14ac:dyDescent="0.2">
      <c r="A287" s="10"/>
      <c r="B287" s="1"/>
      <c r="C287" s="1"/>
      <c r="D287" s="1"/>
      <c r="E287" s="2"/>
      <c r="F287" s="1"/>
      <c r="G287" s="10"/>
      <c r="H287" s="10"/>
      <c r="I287" s="10"/>
      <c r="J287" s="4"/>
      <c r="K287" s="11"/>
      <c r="L287" s="11"/>
      <c r="M287" s="5"/>
      <c r="N287" s="5"/>
      <c r="O287" s="2"/>
      <c r="P287" s="7"/>
      <c r="Q287" s="2"/>
      <c r="R287" s="2"/>
    </row>
    <row r="288" spans="1:18" ht="12.75" customHeight="1" x14ac:dyDescent="0.2">
      <c r="A288" s="10"/>
      <c r="B288" s="1"/>
      <c r="C288" s="1"/>
      <c r="D288" s="1"/>
      <c r="E288" s="2"/>
      <c r="F288" s="1"/>
      <c r="G288" s="10"/>
      <c r="H288" s="10"/>
      <c r="I288" s="10"/>
      <c r="J288" s="4"/>
      <c r="K288" s="11"/>
      <c r="L288" s="11"/>
      <c r="M288" s="5"/>
      <c r="N288" s="5"/>
      <c r="O288" s="2"/>
      <c r="P288" s="7"/>
      <c r="Q288" s="2"/>
      <c r="R288" s="2"/>
    </row>
    <row r="289" spans="1:18" ht="12.75" customHeight="1" x14ac:dyDescent="0.2">
      <c r="A289" s="10"/>
      <c r="B289" s="1"/>
      <c r="C289" s="1"/>
      <c r="D289" s="1"/>
      <c r="E289" s="2"/>
      <c r="F289" s="1"/>
      <c r="G289" s="10"/>
      <c r="H289" s="10"/>
      <c r="I289" s="10"/>
      <c r="J289" s="4"/>
      <c r="K289" s="11"/>
      <c r="L289" s="11"/>
      <c r="M289" s="5"/>
      <c r="N289" s="5"/>
      <c r="O289" s="2"/>
      <c r="P289" s="7"/>
      <c r="Q289" s="2"/>
      <c r="R289" s="2"/>
    </row>
    <row r="290" spans="1:18" ht="12.75" customHeight="1" x14ac:dyDescent="0.2">
      <c r="A290" s="10"/>
      <c r="B290" s="1"/>
      <c r="C290" s="1"/>
      <c r="D290" s="1"/>
      <c r="E290" s="2"/>
      <c r="F290" s="1"/>
      <c r="G290" s="10"/>
      <c r="H290" s="10"/>
      <c r="I290" s="10"/>
      <c r="J290" s="4"/>
      <c r="K290" s="11"/>
      <c r="L290" s="11"/>
      <c r="M290" s="5"/>
      <c r="N290" s="5"/>
      <c r="O290" s="2"/>
      <c r="P290" s="7"/>
      <c r="Q290" s="2"/>
      <c r="R290" s="2"/>
    </row>
    <row r="291" spans="1:18" ht="12.75" customHeight="1" x14ac:dyDescent="0.2">
      <c r="A291" s="10"/>
      <c r="B291" s="1"/>
      <c r="C291" s="1"/>
      <c r="D291" s="1"/>
      <c r="E291" s="2"/>
      <c r="F291" s="1"/>
      <c r="G291" s="10"/>
      <c r="H291" s="10"/>
      <c r="I291" s="10"/>
      <c r="J291" s="4"/>
      <c r="K291" s="11"/>
      <c r="L291" s="11"/>
      <c r="M291" s="5"/>
      <c r="N291" s="5"/>
      <c r="O291" s="2"/>
      <c r="P291" s="7"/>
      <c r="Q291" s="2"/>
      <c r="R291" s="2"/>
    </row>
    <row r="292" spans="1:18" ht="12.75" customHeight="1" x14ac:dyDescent="0.2">
      <c r="A292" s="10"/>
      <c r="B292" s="1"/>
      <c r="C292" s="1"/>
      <c r="D292" s="1"/>
      <c r="E292" s="2"/>
      <c r="F292" s="1"/>
      <c r="G292" s="10"/>
      <c r="H292" s="10"/>
      <c r="I292" s="10"/>
      <c r="J292" s="4"/>
      <c r="K292" s="11"/>
      <c r="L292" s="11"/>
      <c r="M292" s="5"/>
      <c r="N292" s="5"/>
      <c r="O292" s="2"/>
      <c r="P292" s="7"/>
      <c r="Q292" s="2"/>
      <c r="R292" s="2"/>
    </row>
    <row r="293" spans="1:18" ht="12.75" customHeight="1" x14ac:dyDescent="0.2">
      <c r="A293" s="10"/>
      <c r="B293" s="1"/>
      <c r="C293" s="1"/>
      <c r="D293" s="1"/>
      <c r="E293" s="2"/>
      <c r="F293" s="1"/>
      <c r="G293" s="10"/>
      <c r="H293" s="10"/>
      <c r="I293" s="10"/>
      <c r="J293" s="4"/>
      <c r="K293" s="11"/>
      <c r="L293" s="11"/>
      <c r="M293" s="5"/>
      <c r="N293" s="5"/>
      <c r="O293" s="2"/>
      <c r="P293" s="7"/>
      <c r="Q293" s="2"/>
      <c r="R293" s="2"/>
    </row>
    <row r="294" spans="1:18" ht="12.75" customHeight="1" x14ac:dyDescent="0.2">
      <c r="A294" s="10"/>
      <c r="B294" s="1"/>
      <c r="C294" s="1"/>
      <c r="D294" s="1"/>
      <c r="E294" s="2"/>
      <c r="F294" s="1"/>
      <c r="G294" s="10"/>
      <c r="H294" s="10"/>
      <c r="I294" s="10"/>
      <c r="J294" s="4"/>
      <c r="K294" s="11"/>
      <c r="L294" s="11"/>
      <c r="M294" s="5"/>
      <c r="N294" s="5"/>
      <c r="O294" s="2"/>
      <c r="P294" s="7"/>
      <c r="Q294" s="2"/>
      <c r="R294" s="2"/>
    </row>
    <row r="295" spans="1:18" ht="12.75" customHeight="1" x14ac:dyDescent="0.2">
      <c r="A295" s="10"/>
      <c r="B295" s="1"/>
      <c r="C295" s="1"/>
      <c r="D295" s="1"/>
      <c r="E295" s="2"/>
      <c r="F295" s="1"/>
      <c r="G295" s="10"/>
      <c r="H295" s="10"/>
      <c r="I295" s="10"/>
      <c r="J295" s="4"/>
      <c r="K295" s="11"/>
      <c r="L295" s="11"/>
      <c r="M295" s="5"/>
      <c r="N295" s="5"/>
      <c r="O295" s="2"/>
      <c r="P295" s="7"/>
      <c r="Q295" s="2"/>
      <c r="R295" s="2"/>
    </row>
    <row r="296" spans="1:18" ht="12.75" customHeight="1" x14ac:dyDescent="0.2">
      <c r="A296" s="10"/>
      <c r="B296" s="1"/>
      <c r="C296" s="1"/>
      <c r="D296" s="1"/>
      <c r="E296" s="2"/>
      <c r="F296" s="1"/>
      <c r="G296" s="10"/>
      <c r="H296" s="10"/>
      <c r="I296" s="10"/>
      <c r="J296" s="4"/>
      <c r="K296" s="11"/>
      <c r="L296" s="11"/>
      <c r="M296" s="5"/>
      <c r="N296" s="5"/>
      <c r="O296" s="2"/>
      <c r="P296" s="7"/>
      <c r="Q296" s="2"/>
      <c r="R296" s="2"/>
    </row>
    <row r="297" spans="1:18" ht="12.75" customHeight="1" x14ac:dyDescent="0.2">
      <c r="A297" s="10"/>
      <c r="B297" s="1"/>
      <c r="C297" s="1"/>
      <c r="D297" s="1"/>
      <c r="E297" s="2"/>
      <c r="F297" s="1"/>
      <c r="G297" s="10"/>
      <c r="H297" s="10"/>
      <c r="I297" s="10"/>
      <c r="J297" s="4"/>
      <c r="K297" s="11"/>
      <c r="L297" s="11"/>
      <c r="M297" s="5"/>
      <c r="N297" s="5"/>
      <c r="O297" s="2"/>
      <c r="P297" s="7"/>
      <c r="Q297" s="2"/>
      <c r="R297" s="2"/>
    </row>
    <row r="298" spans="1:18" ht="12.75" customHeight="1" x14ac:dyDescent="0.2">
      <c r="A298" s="10"/>
      <c r="B298" s="1"/>
      <c r="C298" s="1"/>
      <c r="D298" s="1"/>
      <c r="E298" s="2"/>
      <c r="F298" s="1"/>
      <c r="G298" s="10"/>
      <c r="H298" s="10"/>
      <c r="I298" s="10"/>
      <c r="J298" s="4"/>
      <c r="K298" s="11"/>
      <c r="L298" s="11"/>
      <c r="M298" s="5"/>
      <c r="N298" s="5"/>
      <c r="O298" s="2"/>
      <c r="P298" s="7"/>
      <c r="Q298" s="2"/>
      <c r="R298" s="2"/>
    </row>
    <row r="299" spans="1:18" ht="12.75" customHeight="1" x14ac:dyDescent="0.2">
      <c r="A299" s="10"/>
      <c r="B299" s="1"/>
      <c r="C299" s="1"/>
      <c r="D299" s="1"/>
      <c r="E299" s="2"/>
      <c r="F299" s="1"/>
      <c r="G299" s="10"/>
      <c r="H299" s="10"/>
      <c r="I299" s="10"/>
      <c r="J299" s="4"/>
      <c r="K299" s="11"/>
      <c r="L299" s="11"/>
      <c r="M299" s="5"/>
      <c r="N299" s="5"/>
      <c r="O299" s="2"/>
      <c r="P299" s="7"/>
      <c r="Q299" s="2"/>
      <c r="R299" s="2"/>
    </row>
    <row r="300" spans="1:18" ht="12.75" customHeight="1" x14ac:dyDescent="0.2">
      <c r="A300" s="10"/>
      <c r="B300" s="1"/>
      <c r="C300" s="1"/>
      <c r="D300" s="1"/>
      <c r="E300" s="2"/>
      <c r="F300" s="1"/>
      <c r="G300" s="10"/>
      <c r="H300" s="10"/>
      <c r="I300" s="10"/>
      <c r="J300" s="4"/>
      <c r="K300" s="11"/>
      <c r="L300" s="11"/>
      <c r="M300" s="5"/>
      <c r="N300" s="5"/>
      <c r="O300" s="2"/>
      <c r="P300" s="7"/>
      <c r="Q300" s="2"/>
      <c r="R300" s="2"/>
    </row>
    <row r="301" spans="1:18" ht="12.75" customHeight="1" x14ac:dyDescent="0.2">
      <c r="A301" s="10"/>
      <c r="B301" s="1"/>
      <c r="C301" s="1"/>
      <c r="D301" s="1"/>
      <c r="E301" s="2"/>
      <c r="F301" s="1"/>
      <c r="G301" s="10"/>
      <c r="H301" s="10"/>
      <c r="I301" s="10"/>
      <c r="J301" s="4"/>
      <c r="K301" s="11"/>
      <c r="L301" s="11"/>
      <c r="M301" s="5"/>
      <c r="N301" s="5"/>
      <c r="O301" s="2"/>
      <c r="P301" s="7"/>
      <c r="Q301" s="2"/>
      <c r="R301" s="2"/>
    </row>
    <row r="302" spans="1:18" ht="12.75" customHeight="1" x14ac:dyDescent="0.2">
      <c r="A302" s="10"/>
      <c r="B302" s="1"/>
      <c r="C302" s="1"/>
      <c r="D302" s="1"/>
      <c r="E302" s="2"/>
      <c r="F302" s="1"/>
      <c r="G302" s="10"/>
      <c r="H302" s="10"/>
      <c r="I302" s="10"/>
      <c r="J302" s="4"/>
      <c r="K302" s="11"/>
      <c r="L302" s="11"/>
      <c r="M302" s="5"/>
      <c r="N302" s="5"/>
      <c r="O302" s="2"/>
      <c r="P302" s="7"/>
      <c r="Q302" s="2"/>
      <c r="R302" s="2"/>
    </row>
    <row r="303" spans="1:18" ht="12.75" customHeight="1" x14ac:dyDescent="0.2">
      <c r="A303" s="10"/>
      <c r="B303" s="1"/>
      <c r="C303" s="1"/>
      <c r="D303" s="1"/>
      <c r="E303" s="2"/>
      <c r="F303" s="1"/>
      <c r="G303" s="10"/>
      <c r="H303" s="10"/>
      <c r="I303" s="10"/>
      <c r="J303" s="4"/>
      <c r="K303" s="11"/>
      <c r="L303" s="11"/>
      <c r="M303" s="5"/>
      <c r="N303" s="5"/>
      <c r="O303" s="2"/>
      <c r="P303" s="7"/>
      <c r="Q303" s="2"/>
      <c r="R303" s="2"/>
    </row>
    <row r="304" spans="1:18" ht="12.75" customHeight="1" x14ac:dyDescent="0.2">
      <c r="A304" s="10"/>
      <c r="B304" s="1"/>
      <c r="C304" s="1"/>
      <c r="D304" s="1"/>
      <c r="E304" s="2"/>
      <c r="F304" s="1"/>
      <c r="G304" s="10"/>
      <c r="H304" s="10"/>
      <c r="I304" s="10"/>
      <c r="J304" s="4"/>
      <c r="K304" s="11"/>
      <c r="L304" s="11"/>
      <c r="M304" s="5"/>
      <c r="N304" s="5"/>
      <c r="O304" s="2"/>
      <c r="P304" s="7"/>
      <c r="Q304" s="2"/>
      <c r="R304" s="2"/>
    </row>
    <row r="305" spans="1:18" ht="12.75" customHeight="1" x14ac:dyDescent="0.2">
      <c r="A305" s="10"/>
      <c r="B305" s="1"/>
      <c r="C305" s="1"/>
      <c r="D305" s="1"/>
      <c r="E305" s="2"/>
      <c r="F305" s="1"/>
      <c r="G305" s="10"/>
      <c r="H305" s="10"/>
      <c r="I305" s="10"/>
      <c r="J305" s="4"/>
      <c r="K305" s="11"/>
      <c r="L305" s="11"/>
      <c r="M305" s="5"/>
      <c r="N305" s="5"/>
      <c r="O305" s="2"/>
      <c r="P305" s="7"/>
      <c r="Q305" s="2"/>
      <c r="R305" s="2"/>
    </row>
    <row r="306" spans="1:18" ht="12.75" customHeight="1" x14ac:dyDescent="0.2">
      <c r="A306" s="10"/>
      <c r="B306" s="1"/>
      <c r="C306" s="1"/>
      <c r="D306" s="1"/>
      <c r="E306" s="2"/>
      <c r="F306" s="1"/>
      <c r="G306" s="10"/>
      <c r="H306" s="10"/>
      <c r="I306" s="10"/>
      <c r="J306" s="4"/>
      <c r="K306" s="11"/>
      <c r="L306" s="11"/>
      <c r="M306" s="5"/>
      <c r="N306" s="5"/>
      <c r="O306" s="2"/>
      <c r="P306" s="7"/>
      <c r="Q306" s="2"/>
      <c r="R306" s="2"/>
    </row>
    <row r="307" spans="1:18" ht="12.75" customHeight="1" x14ac:dyDescent="0.2">
      <c r="A307" s="10"/>
      <c r="B307" s="1"/>
      <c r="C307" s="1"/>
      <c r="D307" s="1"/>
      <c r="E307" s="2"/>
      <c r="F307" s="1"/>
      <c r="G307" s="10"/>
      <c r="H307" s="10"/>
      <c r="I307" s="10"/>
      <c r="J307" s="4"/>
      <c r="K307" s="11"/>
      <c r="L307" s="11"/>
      <c r="M307" s="5"/>
      <c r="N307" s="5"/>
      <c r="O307" s="2"/>
      <c r="P307" s="7"/>
      <c r="Q307" s="2"/>
      <c r="R307" s="2"/>
    </row>
    <row r="308" spans="1:18" ht="12.75" customHeight="1" x14ac:dyDescent="0.2">
      <c r="A308" s="10"/>
      <c r="B308" s="1"/>
      <c r="C308" s="1"/>
      <c r="D308" s="1"/>
      <c r="E308" s="2"/>
      <c r="F308" s="1"/>
      <c r="G308" s="10"/>
      <c r="H308" s="10"/>
      <c r="I308" s="10"/>
      <c r="J308" s="4"/>
      <c r="K308" s="11"/>
      <c r="L308" s="11"/>
      <c r="M308" s="5"/>
      <c r="N308" s="5"/>
      <c r="O308" s="2"/>
      <c r="P308" s="7"/>
      <c r="Q308" s="2"/>
      <c r="R308" s="2"/>
    </row>
    <row r="309" spans="1:18" ht="12.75" customHeight="1" x14ac:dyDescent="0.2">
      <c r="A309" s="10"/>
      <c r="B309" s="1"/>
      <c r="C309" s="1"/>
      <c r="D309" s="1"/>
      <c r="E309" s="2"/>
      <c r="F309" s="1"/>
      <c r="G309" s="10"/>
      <c r="H309" s="10"/>
      <c r="I309" s="10"/>
      <c r="J309" s="4"/>
      <c r="K309" s="11"/>
      <c r="L309" s="11"/>
      <c r="M309" s="5"/>
      <c r="N309" s="5"/>
      <c r="O309" s="2"/>
      <c r="P309" s="7"/>
      <c r="Q309" s="2"/>
      <c r="R309" s="2"/>
    </row>
    <row r="310" spans="1:18" ht="12.75" customHeight="1" x14ac:dyDescent="0.2">
      <c r="A310" s="10"/>
      <c r="B310" s="1"/>
      <c r="C310" s="1"/>
      <c r="D310" s="1"/>
      <c r="E310" s="2"/>
      <c r="F310" s="1"/>
      <c r="G310" s="10"/>
      <c r="H310" s="10"/>
      <c r="I310" s="10"/>
      <c r="J310" s="4"/>
      <c r="K310" s="11"/>
      <c r="L310" s="11"/>
      <c r="M310" s="5"/>
      <c r="N310" s="5"/>
      <c r="O310" s="2"/>
      <c r="P310" s="7"/>
      <c r="Q310" s="2"/>
      <c r="R310" s="2"/>
    </row>
    <row r="311" spans="1:18" ht="12.75" customHeight="1" x14ac:dyDescent="0.2">
      <c r="A311" s="10"/>
      <c r="B311" s="1"/>
      <c r="C311" s="1"/>
      <c r="D311" s="1"/>
      <c r="E311" s="2"/>
      <c r="F311" s="1"/>
      <c r="G311" s="10"/>
      <c r="H311" s="10"/>
      <c r="I311" s="10"/>
      <c r="J311" s="4"/>
      <c r="K311" s="11"/>
      <c r="L311" s="11"/>
      <c r="M311" s="5"/>
      <c r="N311" s="5"/>
      <c r="O311" s="2"/>
      <c r="P311" s="7"/>
      <c r="Q311" s="2"/>
      <c r="R311" s="2"/>
    </row>
    <row r="312" spans="1:18" ht="12.75" customHeight="1" x14ac:dyDescent="0.2">
      <c r="A312" s="10"/>
      <c r="B312" s="1"/>
      <c r="C312" s="1"/>
      <c r="D312" s="1"/>
      <c r="E312" s="2"/>
      <c r="F312" s="1"/>
      <c r="G312" s="10"/>
      <c r="H312" s="10"/>
      <c r="I312" s="10"/>
      <c r="J312" s="4"/>
      <c r="K312" s="11"/>
      <c r="L312" s="11"/>
      <c r="M312" s="5"/>
      <c r="N312" s="5"/>
      <c r="O312" s="2"/>
      <c r="P312" s="7"/>
      <c r="Q312" s="2"/>
      <c r="R312" s="2"/>
    </row>
    <row r="313" spans="1:18" ht="12.75" customHeight="1" x14ac:dyDescent="0.2">
      <c r="A313" s="10"/>
      <c r="B313" s="1"/>
      <c r="C313" s="1"/>
      <c r="D313" s="1"/>
      <c r="E313" s="2"/>
      <c r="F313" s="1"/>
      <c r="G313" s="10"/>
      <c r="H313" s="10"/>
      <c r="I313" s="10"/>
      <c r="J313" s="4"/>
      <c r="K313" s="11"/>
      <c r="L313" s="11"/>
      <c r="M313" s="5"/>
      <c r="N313" s="5"/>
      <c r="O313" s="2"/>
      <c r="P313" s="7"/>
      <c r="Q313" s="2"/>
      <c r="R313" s="2"/>
    </row>
    <row r="314" spans="1:18" ht="12.75" customHeight="1" x14ac:dyDescent="0.2">
      <c r="A314" s="10"/>
      <c r="B314" s="1"/>
      <c r="C314" s="1"/>
      <c r="D314" s="1"/>
      <c r="E314" s="2"/>
      <c r="F314" s="1"/>
      <c r="G314" s="10"/>
      <c r="H314" s="10"/>
      <c r="I314" s="10"/>
      <c r="J314" s="4"/>
      <c r="K314" s="11"/>
      <c r="L314" s="11"/>
      <c r="M314" s="5"/>
      <c r="N314" s="5"/>
      <c r="O314" s="2"/>
      <c r="P314" s="7"/>
      <c r="Q314" s="2"/>
      <c r="R314" s="2"/>
    </row>
    <row r="315" spans="1:18" ht="12.75" customHeight="1" x14ac:dyDescent="0.2">
      <c r="A315" s="10"/>
      <c r="B315" s="1"/>
      <c r="C315" s="1"/>
      <c r="D315" s="1"/>
      <c r="E315" s="2"/>
      <c r="F315" s="1"/>
      <c r="G315" s="10"/>
      <c r="H315" s="10"/>
      <c r="I315" s="10"/>
      <c r="J315" s="4"/>
      <c r="K315" s="11"/>
      <c r="L315" s="11"/>
      <c r="M315" s="5"/>
      <c r="N315" s="5"/>
      <c r="O315" s="2"/>
      <c r="P315" s="7"/>
      <c r="Q315" s="2"/>
      <c r="R315" s="2"/>
    </row>
    <row r="316" spans="1:18" ht="12.75" customHeight="1" x14ac:dyDescent="0.2">
      <c r="A316" s="10"/>
      <c r="B316" s="1"/>
      <c r="C316" s="1"/>
      <c r="D316" s="1"/>
      <c r="E316" s="2"/>
      <c r="F316" s="1"/>
      <c r="G316" s="10"/>
      <c r="H316" s="10"/>
      <c r="I316" s="10"/>
      <c r="J316" s="4"/>
      <c r="K316" s="11"/>
      <c r="L316" s="11"/>
      <c r="M316" s="5"/>
      <c r="N316" s="5"/>
      <c r="O316" s="2"/>
      <c r="P316" s="7"/>
      <c r="Q316" s="2"/>
      <c r="R316" s="2"/>
    </row>
    <row r="317" spans="1:18" ht="12.75" customHeight="1" x14ac:dyDescent="0.2">
      <c r="A317" s="10"/>
      <c r="B317" s="1"/>
      <c r="C317" s="1"/>
      <c r="D317" s="1"/>
      <c r="E317" s="2"/>
      <c r="F317" s="1"/>
      <c r="G317" s="10"/>
      <c r="H317" s="10"/>
      <c r="I317" s="10"/>
      <c r="J317" s="4"/>
      <c r="K317" s="11"/>
      <c r="L317" s="11"/>
      <c r="M317" s="5"/>
      <c r="N317" s="5"/>
      <c r="O317" s="2"/>
      <c r="P317" s="7"/>
      <c r="Q317" s="2"/>
      <c r="R317" s="2"/>
    </row>
    <row r="318" spans="1:18" ht="12.75" customHeight="1" x14ac:dyDescent="0.2">
      <c r="A318" s="10"/>
      <c r="B318" s="1"/>
      <c r="C318" s="1"/>
      <c r="D318" s="1"/>
      <c r="E318" s="2"/>
      <c r="F318" s="1"/>
      <c r="G318" s="10"/>
      <c r="H318" s="10"/>
      <c r="I318" s="10"/>
      <c r="J318" s="4"/>
      <c r="K318" s="11"/>
      <c r="L318" s="11"/>
      <c r="M318" s="5"/>
      <c r="N318" s="5"/>
      <c r="O318" s="2"/>
      <c r="P318" s="7"/>
      <c r="Q318" s="2"/>
      <c r="R318" s="2"/>
    </row>
    <row r="319" spans="1:18" ht="12.75" customHeight="1" x14ac:dyDescent="0.2">
      <c r="A319" s="10"/>
      <c r="B319" s="1"/>
      <c r="C319" s="1"/>
      <c r="D319" s="1"/>
      <c r="E319" s="2"/>
      <c r="F319" s="1"/>
      <c r="G319" s="10"/>
      <c r="H319" s="10"/>
      <c r="I319" s="10"/>
      <c r="J319" s="4"/>
      <c r="K319" s="11"/>
      <c r="L319" s="11"/>
      <c r="M319" s="5"/>
      <c r="N319" s="5"/>
      <c r="O319" s="2"/>
      <c r="P319" s="7"/>
      <c r="Q319" s="2"/>
      <c r="R319" s="2"/>
    </row>
    <row r="320" spans="1:18" ht="12.75" customHeight="1" x14ac:dyDescent="0.2">
      <c r="A320" s="10"/>
      <c r="B320" s="1"/>
      <c r="C320" s="1"/>
      <c r="D320" s="1"/>
      <c r="E320" s="2"/>
      <c r="F320" s="1"/>
      <c r="G320" s="10"/>
      <c r="H320" s="10"/>
      <c r="I320" s="10"/>
      <c r="J320" s="4"/>
      <c r="K320" s="11"/>
      <c r="L320" s="11"/>
      <c r="M320" s="5"/>
      <c r="N320" s="5"/>
      <c r="O320" s="2"/>
      <c r="P320" s="7"/>
      <c r="Q320" s="2"/>
      <c r="R320" s="2"/>
    </row>
    <row r="321" spans="1:18" ht="12.75" customHeight="1" x14ac:dyDescent="0.2">
      <c r="A321" s="10"/>
      <c r="B321" s="1"/>
      <c r="C321" s="1"/>
      <c r="D321" s="1"/>
      <c r="E321" s="2"/>
      <c r="F321" s="1"/>
      <c r="G321" s="10"/>
      <c r="H321" s="10"/>
      <c r="I321" s="10"/>
      <c r="J321" s="4"/>
      <c r="K321" s="11"/>
      <c r="L321" s="11"/>
      <c r="M321" s="5"/>
      <c r="N321" s="5"/>
      <c r="O321" s="2"/>
      <c r="P321" s="7"/>
      <c r="Q321" s="2"/>
      <c r="R321" s="2"/>
    </row>
    <row r="322" spans="1:18" ht="12.75" customHeight="1" x14ac:dyDescent="0.2">
      <c r="A322" s="10"/>
      <c r="B322" s="1"/>
      <c r="C322" s="1"/>
      <c r="D322" s="1"/>
      <c r="E322" s="2"/>
      <c r="F322" s="1"/>
      <c r="G322" s="10"/>
      <c r="H322" s="10"/>
      <c r="I322" s="10"/>
      <c r="J322" s="4"/>
      <c r="K322" s="11"/>
      <c r="L322" s="11"/>
      <c r="M322" s="5"/>
      <c r="N322" s="5"/>
      <c r="O322" s="2"/>
      <c r="P322" s="7"/>
      <c r="Q322" s="2"/>
      <c r="R322" s="2"/>
    </row>
    <row r="323" spans="1:18" ht="12.75" customHeight="1" x14ac:dyDescent="0.2">
      <c r="A323" s="10"/>
      <c r="B323" s="1"/>
      <c r="C323" s="1"/>
      <c r="D323" s="1"/>
      <c r="E323" s="2"/>
      <c r="F323" s="1"/>
      <c r="G323" s="10"/>
      <c r="H323" s="10"/>
      <c r="I323" s="10"/>
      <c r="J323" s="4"/>
      <c r="K323" s="11"/>
      <c r="L323" s="11"/>
      <c r="M323" s="5"/>
      <c r="N323" s="5"/>
      <c r="O323" s="2"/>
      <c r="P323" s="7"/>
      <c r="Q323" s="2"/>
      <c r="R323" s="2"/>
    </row>
    <row r="324" spans="1:18" ht="12.75" customHeight="1" x14ac:dyDescent="0.2">
      <c r="A324" s="10"/>
      <c r="B324" s="1"/>
      <c r="C324" s="1"/>
      <c r="D324" s="1"/>
      <c r="E324" s="2"/>
      <c r="F324" s="1"/>
      <c r="G324" s="10"/>
      <c r="H324" s="10"/>
      <c r="I324" s="10"/>
      <c r="J324" s="4"/>
      <c r="K324" s="11"/>
      <c r="L324" s="11"/>
      <c r="M324" s="5"/>
      <c r="N324" s="5"/>
      <c r="O324" s="2"/>
      <c r="P324" s="7"/>
      <c r="Q324" s="2"/>
      <c r="R324" s="2"/>
    </row>
    <row r="325" spans="1:18" ht="12.75" customHeight="1" x14ac:dyDescent="0.2">
      <c r="A325" s="10"/>
      <c r="B325" s="1"/>
      <c r="C325" s="1"/>
      <c r="D325" s="1"/>
      <c r="E325" s="2"/>
      <c r="F325" s="1"/>
      <c r="G325" s="10"/>
      <c r="H325" s="10"/>
      <c r="I325" s="10"/>
      <c r="J325" s="4"/>
      <c r="K325" s="11"/>
      <c r="L325" s="11"/>
      <c r="M325" s="5"/>
      <c r="N325" s="5"/>
      <c r="O325" s="2"/>
      <c r="P325" s="7"/>
      <c r="Q325" s="2"/>
      <c r="R325" s="2"/>
    </row>
    <row r="326" spans="1:18" ht="12.75" customHeight="1" x14ac:dyDescent="0.2">
      <c r="A326" s="10"/>
      <c r="B326" s="1"/>
      <c r="C326" s="1"/>
      <c r="D326" s="1"/>
      <c r="E326" s="2"/>
      <c r="F326" s="1"/>
      <c r="G326" s="10"/>
      <c r="H326" s="10"/>
      <c r="I326" s="10"/>
      <c r="J326" s="4"/>
      <c r="K326" s="11"/>
      <c r="L326" s="11"/>
      <c r="M326" s="5"/>
      <c r="N326" s="5"/>
      <c r="O326" s="2"/>
      <c r="P326" s="7"/>
      <c r="Q326" s="2"/>
      <c r="R326" s="2"/>
    </row>
    <row r="327" spans="1:18" ht="12.75" customHeight="1" x14ac:dyDescent="0.2">
      <c r="A327" s="10"/>
      <c r="B327" s="1"/>
      <c r="C327" s="1"/>
      <c r="D327" s="1"/>
      <c r="E327" s="2"/>
      <c r="F327" s="1"/>
      <c r="G327" s="10"/>
      <c r="H327" s="10"/>
      <c r="I327" s="10"/>
      <c r="J327" s="4"/>
      <c r="K327" s="11"/>
      <c r="L327" s="11"/>
      <c r="M327" s="5"/>
      <c r="N327" s="5"/>
      <c r="O327" s="2"/>
      <c r="P327" s="7"/>
      <c r="Q327" s="2"/>
      <c r="R327" s="2"/>
    </row>
    <row r="328" spans="1:18" ht="12.75" customHeight="1" x14ac:dyDescent="0.2">
      <c r="A328" s="10"/>
      <c r="B328" s="1"/>
      <c r="C328" s="1"/>
      <c r="D328" s="1"/>
      <c r="E328" s="2"/>
      <c r="F328" s="1"/>
      <c r="G328" s="10"/>
      <c r="H328" s="10"/>
      <c r="I328" s="10"/>
      <c r="J328" s="4"/>
      <c r="K328" s="11"/>
      <c r="L328" s="11"/>
      <c r="M328" s="5"/>
      <c r="N328" s="5"/>
      <c r="O328" s="2"/>
      <c r="P328" s="7"/>
      <c r="Q328" s="2"/>
      <c r="R328" s="2"/>
    </row>
    <row r="329" spans="1:18" ht="12.75" customHeight="1" x14ac:dyDescent="0.2">
      <c r="A329" s="10"/>
      <c r="B329" s="1"/>
      <c r="C329" s="1"/>
      <c r="D329" s="1"/>
      <c r="E329" s="2"/>
      <c r="F329" s="1"/>
      <c r="G329" s="10"/>
      <c r="H329" s="10"/>
      <c r="I329" s="10"/>
      <c r="J329" s="4"/>
      <c r="K329" s="11"/>
      <c r="L329" s="11"/>
      <c r="M329" s="5"/>
      <c r="N329" s="5"/>
      <c r="O329" s="2"/>
      <c r="P329" s="7"/>
      <c r="Q329" s="2"/>
      <c r="R329" s="2"/>
    </row>
    <row r="330" spans="1:18" ht="12.75" customHeight="1" x14ac:dyDescent="0.2">
      <c r="A330" s="10"/>
      <c r="B330" s="1"/>
      <c r="C330" s="1"/>
      <c r="D330" s="1"/>
      <c r="E330" s="2"/>
      <c r="F330" s="1"/>
      <c r="G330" s="10"/>
      <c r="H330" s="10"/>
      <c r="I330" s="10"/>
      <c r="J330" s="4"/>
      <c r="K330" s="11"/>
      <c r="L330" s="11"/>
      <c r="M330" s="5"/>
      <c r="N330" s="5"/>
      <c r="O330" s="2"/>
      <c r="P330" s="7"/>
      <c r="Q330" s="2"/>
      <c r="R330" s="2"/>
    </row>
    <row r="331" spans="1:18" ht="12.75" customHeight="1" x14ac:dyDescent="0.2">
      <c r="A331" s="10"/>
      <c r="B331" s="1"/>
      <c r="C331" s="1"/>
      <c r="D331" s="1"/>
      <c r="E331" s="2"/>
      <c r="F331" s="1"/>
      <c r="G331" s="10"/>
      <c r="H331" s="10"/>
      <c r="I331" s="10"/>
      <c r="J331" s="4"/>
      <c r="K331" s="11"/>
      <c r="L331" s="11"/>
      <c r="M331" s="5"/>
      <c r="N331" s="5"/>
      <c r="O331" s="2"/>
      <c r="P331" s="7"/>
      <c r="Q331" s="2"/>
      <c r="R331" s="2"/>
    </row>
    <row r="332" spans="1:18" ht="12.75" customHeight="1" x14ac:dyDescent="0.2">
      <c r="A332" s="10"/>
      <c r="B332" s="1"/>
      <c r="C332" s="1"/>
      <c r="D332" s="1"/>
      <c r="E332" s="2"/>
      <c r="F332" s="1"/>
      <c r="G332" s="10"/>
      <c r="H332" s="10"/>
      <c r="I332" s="10"/>
      <c r="J332" s="4"/>
      <c r="K332" s="11"/>
      <c r="L332" s="11"/>
      <c r="M332" s="5"/>
      <c r="N332" s="5"/>
      <c r="O332" s="2"/>
      <c r="P332" s="7"/>
      <c r="Q332" s="2"/>
      <c r="R332" s="2"/>
    </row>
    <row r="333" spans="1:18" ht="12.75" customHeight="1" x14ac:dyDescent="0.2">
      <c r="A333" s="10"/>
      <c r="B333" s="1"/>
      <c r="C333" s="1"/>
      <c r="D333" s="1"/>
      <c r="E333" s="2"/>
      <c r="F333" s="1"/>
      <c r="G333" s="10"/>
      <c r="H333" s="10"/>
      <c r="I333" s="10"/>
      <c r="J333" s="4"/>
      <c r="K333" s="11"/>
      <c r="L333" s="11"/>
      <c r="M333" s="5"/>
      <c r="N333" s="5"/>
      <c r="O333" s="2"/>
      <c r="P333" s="7"/>
      <c r="Q333" s="2"/>
      <c r="R333" s="2"/>
    </row>
    <row r="334" spans="1:18" ht="12.75" customHeight="1" x14ac:dyDescent="0.2">
      <c r="A334" s="10"/>
      <c r="B334" s="1"/>
      <c r="C334" s="1"/>
      <c r="D334" s="1"/>
      <c r="E334" s="2"/>
      <c r="F334" s="1"/>
      <c r="G334" s="10"/>
      <c r="H334" s="10"/>
      <c r="I334" s="10"/>
      <c r="J334" s="4"/>
      <c r="K334" s="11"/>
      <c r="L334" s="11"/>
      <c r="M334" s="5"/>
      <c r="N334" s="5"/>
      <c r="O334" s="2"/>
      <c r="P334" s="7"/>
      <c r="Q334" s="2"/>
      <c r="R334" s="2"/>
    </row>
    <row r="335" spans="1:18" ht="12.75" customHeight="1" x14ac:dyDescent="0.2">
      <c r="A335" s="10"/>
      <c r="B335" s="1"/>
      <c r="C335" s="1"/>
      <c r="D335" s="1"/>
      <c r="E335" s="2"/>
      <c r="F335" s="1"/>
      <c r="G335" s="10"/>
      <c r="H335" s="10"/>
      <c r="I335" s="10"/>
      <c r="J335" s="4"/>
      <c r="K335" s="11"/>
      <c r="L335" s="11"/>
      <c r="M335" s="5"/>
      <c r="N335" s="5"/>
      <c r="O335" s="2"/>
      <c r="P335" s="7"/>
      <c r="Q335" s="2"/>
      <c r="R335" s="2"/>
    </row>
    <row r="336" spans="1:18" ht="12.75" customHeight="1" x14ac:dyDescent="0.2">
      <c r="A336" s="10"/>
      <c r="B336" s="1"/>
      <c r="C336" s="1"/>
      <c r="D336" s="1"/>
      <c r="E336" s="2"/>
      <c r="F336" s="1"/>
      <c r="G336" s="10"/>
      <c r="H336" s="10"/>
      <c r="I336" s="10"/>
      <c r="J336" s="4"/>
      <c r="K336" s="11"/>
      <c r="L336" s="11"/>
      <c r="M336" s="5"/>
      <c r="N336" s="5"/>
      <c r="O336" s="2"/>
      <c r="P336" s="7"/>
      <c r="Q336" s="2"/>
      <c r="R336" s="2"/>
    </row>
    <row r="337" spans="1:18" ht="12.75" customHeight="1" x14ac:dyDescent="0.2">
      <c r="A337" s="10"/>
      <c r="B337" s="1"/>
      <c r="C337" s="1"/>
      <c r="D337" s="1"/>
      <c r="E337" s="2"/>
      <c r="F337" s="1"/>
      <c r="G337" s="10"/>
      <c r="H337" s="10"/>
      <c r="I337" s="10"/>
      <c r="J337" s="4"/>
      <c r="K337" s="11"/>
      <c r="L337" s="11"/>
      <c r="M337" s="5"/>
      <c r="N337" s="5"/>
      <c r="O337" s="2"/>
      <c r="P337" s="7"/>
      <c r="Q337" s="2"/>
      <c r="R337" s="2"/>
    </row>
    <row r="338" spans="1:18" ht="12.75" customHeight="1" x14ac:dyDescent="0.2">
      <c r="A338" s="10"/>
      <c r="B338" s="1"/>
      <c r="C338" s="1"/>
      <c r="D338" s="1"/>
      <c r="E338" s="2"/>
      <c r="F338" s="1"/>
      <c r="G338" s="10"/>
      <c r="H338" s="10"/>
      <c r="I338" s="10"/>
      <c r="J338" s="4"/>
      <c r="K338" s="11"/>
      <c r="L338" s="11"/>
      <c r="M338" s="5"/>
      <c r="N338" s="5"/>
      <c r="O338" s="2"/>
      <c r="P338" s="7"/>
      <c r="Q338" s="2"/>
      <c r="R338" s="2"/>
    </row>
    <row r="339" spans="1:18" ht="12.75" customHeight="1" x14ac:dyDescent="0.2">
      <c r="A339" s="10"/>
      <c r="B339" s="1"/>
      <c r="C339" s="1"/>
      <c r="D339" s="1"/>
      <c r="E339" s="2"/>
      <c r="F339" s="1"/>
      <c r="G339" s="10"/>
      <c r="H339" s="10"/>
      <c r="I339" s="10"/>
      <c r="J339" s="4"/>
      <c r="K339" s="11"/>
      <c r="L339" s="11"/>
      <c r="M339" s="5"/>
      <c r="N339" s="5"/>
      <c r="O339" s="2"/>
      <c r="P339" s="7"/>
      <c r="Q339" s="2"/>
      <c r="R339" s="2"/>
    </row>
    <row r="340" spans="1:18" ht="12.75" customHeight="1" x14ac:dyDescent="0.2">
      <c r="A340" s="10"/>
      <c r="B340" s="1"/>
      <c r="C340" s="1"/>
      <c r="D340" s="1"/>
      <c r="E340" s="2"/>
      <c r="F340" s="1"/>
      <c r="G340" s="10"/>
      <c r="H340" s="10"/>
      <c r="I340" s="10"/>
      <c r="J340" s="4"/>
      <c r="K340" s="11"/>
      <c r="L340" s="11"/>
      <c r="M340" s="5"/>
      <c r="N340" s="5"/>
      <c r="O340" s="2"/>
      <c r="P340" s="7"/>
      <c r="Q340" s="2"/>
      <c r="R340" s="2"/>
    </row>
    <row r="341" spans="1:18" ht="12.75" customHeight="1" x14ac:dyDescent="0.2">
      <c r="A341" s="10"/>
      <c r="B341" s="1"/>
      <c r="C341" s="1"/>
      <c r="D341" s="1"/>
      <c r="E341" s="2"/>
      <c r="F341" s="1"/>
      <c r="G341" s="10"/>
      <c r="H341" s="10"/>
      <c r="I341" s="10"/>
      <c r="J341" s="4"/>
      <c r="K341" s="11"/>
      <c r="L341" s="11"/>
      <c r="M341" s="5"/>
      <c r="N341" s="5"/>
      <c r="O341" s="2"/>
      <c r="P341" s="7"/>
      <c r="Q341" s="2"/>
      <c r="R341" s="2"/>
    </row>
    <row r="342" spans="1:18" ht="12.75" customHeight="1" x14ac:dyDescent="0.2">
      <c r="A342" s="10"/>
      <c r="B342" s="1"/>
      <c r="C342" s="1"/>
      <c r="D342" s="1"/>
      <c r="E342" s="2"/>
      <c r="F342" s="1"/>
      <c r="G342" s="10"/>
      <c r="H342" s="10"/>
      <c r="I342" s="10"/>
      <c r="J342" s="4"/>
      <c r="K342" s="11"/>
      <c r="L342" s="11"/>
      <c r="M342" s="5"/>
      <c r="N342" s="5"/>
      <c r="O342" s="2"/>
      <c r="P342" s="7"/>
      <c r="Q342" s="2"/>
      <c r="R342" s="2"/>
    </row>
    <row r="343" spans="1:18" ht="12.75" customHeight="1" x14ac:dyDescent="0.2">
      <c r="A343" s="10"/>
      <c r="B343" s="1"/>
      <c r="C343" s="1"/>
      <c r="D343" s="1"/>
      <c r="E343" s="2"/>
      <c r="F343" s="1"/>
      <c r="G343" s="10"/>
      <c r="H343" s="10"/>
      <c r="I343" s="10"/>
      <c r="J343" s="4"/>
      <c r="K343" s="11"/>
      <c r="L343" s="11"/>
      <c r="M343" s="5"/>
      <c r="N343" s="5"/>
      <c r="O343" s="2"/>
      <c r="P343" s="7"/>
      <c r="Q343" s="2"/>
      <c r="R343" s="2"/>
    </row>
    <row r="344" spans="1:18" ht="12.75" customHeight="1" x14ac:dyDescent="0.2">
      <c r="A344" s="10"/>
      <c r="B344" s="1"/>
      <c r="C344" s="1"/>
      <c r="D344" s="1"/>
      <c r="E344" s="2"/>
      <c r="F344" s="1"/>
      <c r="G344" s="10"/>
      <c r="H344" s="10"/>
      <c r="I344" s="10"/>
      <c r="J344" s="4"/>
      <c r="K344" s="11"/>
      <c r="L344" s="11"/>
      <c r="M344" s="5"/>
      <c r="N344" s="5"/>
      <c r="O344" s="2"/>
      <c r="P344" s="7"/>
      <c r="Q344" s="2"/>
      <c r="R344" s="2"/>
    </row>
    <row r="345" spans="1:18" ht="12.75" customHeight="1" x14ac:dyDescent="0.2">
      <c r="A345" s="10"/>
      <c r="B345" s="1"/>
      <c r="C345" s="1"/>
      <c r="D345" s="1"/>
      <c r="E345" s="2"/>
      <c r="F345" s="1"/>
      <c r="G345" s="10"/>
      <c r="H345" s="10"/>
      <c r="I345" s="10"/>
      <c r="J345" s="4"/>
      <c r="K345" s="11"/>
      <c r="L345" s="11"/>
      <c r="M345" s="5"/>
      <c r="N345" s="5"/>
      <c r="O345" s="2"/>
      <c r="P345" s="7"/>
      <c r="Q345" s="2"/>
      <c r="R345" s="2"/>
    </row>
    <row r="346" spans="1:18" ht="12.75" customHeight="1" x14ac:dyDescent="0.2">
      <c r="A346" s="10"/>
      <c r="B346" s="1"/>
      <c r="C346" s="1"/>
      <c r="D346" s="1"/>
      <c r="E346" s="2"/>
      <c r="F346" s="1"/>
      <c r="G346" s="10"/>
      <c r="H346" s="10"/>
      <c r="I346" s="10"/>
      <c r="J346" s="4"/>
      <c r="K346" s="11"/>
      <c r="L346" s="11"/>
      <c r="M346" s="5"/>
      <c r="N346" s="5"/>
      <c r="O346" s="2"/>
      <c r="P346" s="7"/>
      <c r="Q346" s="2"/>
      <c r="R346" s="2"/>
    </row>
    <row r="347" spans="1:18" ht="12.75" customHeight="1" x14ac:dyDescent="0.2">
      <c r="A347" s="10"/>
      <c r="B347" s="1"/>
      <c r="C347" s="1"/>
      <c r="D347" s="1"/>
      <c r="E347" s="2"/>
      <c r="F347" s="1"/>
      <c r="G347" s="10"/>
      <c r="H347" s="10"/>
      <c r="I347" s="10"/>
      <c r="J347" s="4"/>
      <c r="K347" s="11"/>
      <c r="L347" s="11"/>
      <c r="M347" s="5"/>
      <c r="N347" s="5"/>
      <c r="O347" s="2"/>
      <c r="P347" s="7"/>
      <c r="Q347" s="2"/>
      <c r="R347" s="2"/>
    </row>
    <row r="348" spans="1:18" ht="12.75" customHeight="1" x14ac:dyDescent="0.2">
      <c r="A348" s="10"/>
      <c r="B348" s="1"/>
      <c r="C348" s="1"/>
      <c r="D348" s="1"/>
      <c r="E348" s="2"/>
      <c r="F348" s="1"/>
      <c r="G348" s="10"/>
      <c r="H348" s="10"/>
      <c r="I348" s="10"/>
      <c r="J348" s="4"/>
      <c r="K348" s="11"/>
      <c r="L348" s="11"/>
      <c r="M348" s="5"/>
      <c r="N348" s="5"/>
      <c r="O348" s="2"/>
      <c r="P348" s="7"/>
      <c r="Q348" s="2"/>
      <c r="R348" s="2"/>
    </row>
    <row r="349" spans="1:18" ht="12.75" customHeight="1" x14ac:dyDescent="0.2">
      <c r="A349" s="10"/>
      <c r="B349" s="1"/>
      <c r="C349" s="1"/>
      <c r="D349" s="1"/>
      <c r="E349" s="2"/>
      <c r="F349" s="1"/>
      <c r="G349" s="10"/>
      <c r="H349" s="10"/>
      <c r="I349" s="10"/>
      <c r="J349" s="4"/>
      <c r="K349" s="11"/>
      <c r="L349" s="11"/>
      <c r="M349" s="5"/>
      <c r="N349" s="5"/>
      <c r="O349" s="2"/>
      <c r="P349" s="7"/>
      <c r="Q349" s="2"/>
      <c r="R349" s="2"/>
    </row>
    <row r="350" spans="1:18" ht="12.75" customHeight="1" x14ac:dyDescent="0.2">
      <c r="A350" s="10"/>
      <c r="B350" s="1"/>
      <c r="C350" s="1"/>
      <c r="D350" s="1"/>
      <c r="E350" s="2"/>
      <c r="F350" s="1"/>
      <c r="G350" s="10"/>
      <c r="H350" s="10"/>
      <c r="I350" s="10"/>
      <c r="J350" s="4"/>
      <c r="K350" s="11"/>
      <c r="L350" s="11"/>
      <c r="M350" s="5"/>
      <c r="N350" s="5"/>
      <c r="O350" s="2"/>
      <c r="P350" s="7"/>
      <c r="Q350" s="2"/>
      <c r="R350" s="2"/>
    </row>
    <row r="351" spans="1:18" ht="12.75" customHeight="1" x14ac:dyDescent="0.2">
      <c r="A351" s="10"/>
      <c r="B351" s="1"/>
      <c r="C351" s="1"/>
      <c r="D351" s="1"/>
      <c r="E351" s="2"/>
      <c r="F351" s="1"/>
      <c r="G351" s="10"/>
      <c r="H351" s="10"/>
      <c r="I351" s="10"/>
      <c r="J351" s="4"/>
      <c r="K351" s="11"/>
      <c r="L351" s="11"/>
      <c r="M351" s="5"/>
      <c r="N351" s="5"/>
      <c r="O351" s="2"/>
      <c r="P351" s="7"/>
      <c r="Q351" s="2"/>
      <c r="R351" s="2"/>
    </row>
    <row r="352" spans="1:18" ht="12.75" customHeight="1" x14ac:dyDescent="0.2">
      <c r="A352" s="10"/>
      <c r="B352" s="1"/>
      <c r="C352" s="1"/>
      <c r="D352" s="1"/>
      <c r="E352" s="2"/>
      <c r="F352" s="1"/>
      <c r="G352" s="10"/>
      <c r="H352" s="10"/>
      <c r="I352" s="10"/>
      <c r="J352" s="4"/>
      <c r="K352" s="11"/>
      <c r="L352" s="11"/>
      <c r="M352" s="5"/>
      <c r="N352" s="5"/>
      <c r="O352" s="2"/>
      <c r="P352" s="7"/>
      <c r="Q352" s="2"/>
      <c r="R352" s="2"/>
    </row>
    <row r="353" spans="1:18" ht="12.75" customHeight="1" x14ac:dyDescent="0.2">
      <c r="A353" s="10"/>
      <c r="B353" s="1"/>
      <c r="C353" s="1"/>
      <c r="D353" s="1"/>
      <c r="E353" s="2"/>
      <c r="F353" s="1"/>
      <c r="G353" s="10"/>
      <c r="H353" s="10"/>
      <c r="I353" s="10"/>
      <c r="J353" s="4"/>
      <c r="K353" s="11"/>
      <c r="L353" s="11"/>
      <c r="M353" s="5"/>
      <c r="N353" s="5"/>
      <c r="O353" s="2"/>
      <c r="P353" s="7"/>
      <c r="Q353" s="2"/>
      <c r="R353" s="2"/>
    </row>
    <row r="354" spans="1:18" ht="12.75" customHeight="1" x14ac:dyDescent="0.2">
      <c r="A354" s="10"/>
      <c r="B354" s="1"/>
      <c r="C354" s="1"/>
      <c r="D354" s="1"/>
      <c r="E354" s="2"/>
      <c r="F354" s="1"/>
      <c r="G354" s="10"/>
      <c r="H354" s="10"/>
      <c r="I354" s="10"/>
      <c r="J354" s="4"/>
      <c r="K354" s="11"/>
      <c r="L354" s="11"/>
      <c r="M354" s="5"/>
      <c r="N354" s="5"/>
      <c r="O354" s="2"/>
      <c r="P354" s="7"/>
      <c r="Q354" s="2"/>
      <c r="R354" s="2"/>
    </row>
    <row r="355" spans="1:18" ht="12.75" customHeight="1" x14ac:dyDescent="0.2">
      <c r="A355" s="10"/>
      <c r="B355" s="1"/>
      <c r="C355" s="1"/>
      <c r="D355" s="1"/>
      <c r="E355" s="2"/>
      <c r="F355" s="1"/>
      <c r="G355" s="10"/>
      <c r="H355" s="10"/>
      <c r="I355" s="10"/>
      <c r="J355" s="4"/>
      <c r="K355" s="11"/>
      <c r="L355" s="11"/>
      <c r="M355" s="5"/>
      <c r="N355" s="5"/>
      <c r="O355" s="2"/>
      <c r="P355" s="7"/>
      <c r="Q355" s="2"/>
      <c r="R355" s="2"/>
    </row>
    <row r="356" spans="1:18" ht="12.75" customHeight="1" x14ac:dyDescent="0.2">
      <c r="A356" s="10"/>
      <c r="B356" s="1"/>
      <c r="C356" s="1"/>
      <c r="D356" s="1"/>
      <c r="E356" s="2"/>
      <c r="F356" s="1"/>
      <c r="G356" s="10"/>
      <c r="H356" s="10"/>
      <c r="I356" s="10"/>
      <c r="J356" s="4"/>
      <c r="K356" s="11"/>
      <c r="L356" s="11"/>
      <c r="M356" s="5"/>
      <c r="N356" s="5"/>
      <c r="O356" s="2"/>
      <c r="P356" s="7"/>
      <c r="Q356" s="2"/>
      <c r="R356" s="2"/>
    </row>
    <row r="357" spans="1:18" ht="12.75" customHeight="1" x14ac:dyDescent="0.2">
      <c r="A357" s="10"/>
      <c r="B357" s="1"/>
      <c r="C357" s="1"/>
      <c r="D357" s="1"/>
      <c r="E357" s="2"/>
      <c r="F357" s="1"/>
      <c r="G357" s="10"/>
      <c r="H357" s="10"/>
      <c r="I357" s="10"/>
      <c r="J357" s="4"/>
      <c r="K357" s="11"/>
      <c r="L357" s="11"/>
      <c r="M357" s="5"/>
      <c r="N357" s="5"/>
      <c r="O357" s="2"/>
      <c r="P357" s="7"/>
      <c r="Q357" s="2"/>
      <c r="R357" s="2"/>
    </row>
    <row r="358" spans="1:18" ht="12.75" customHeight="1" x14ac:dyDescent="0.2">
      <c r="A358" s="10"/>
      <c r="B358" s="1"/>
      <c r="C358" s="1"/>
      <c r="D358" s="1"/>
      <c r="E358" s="2"/>
      <c r="F358" s="1"/>
      <c r="G358" s="10"/>
      <c r="H358" s="10"/>
      <c r="I358" s="10"/>
      <c r="J358" s="4"/>
      <c r="K358" s="11"/>
      <c r="L358" s="11"/>
      <c r="M358" s="5"/>
      <c r="N358" s="5"/>
      <c r="O358" s="2"/>
      <c r="P358" s="7"/>
      <c r="Q358" s="2"/>
      <c r="R358" s="2"/>
    </row>
    <row r="359" spans="1:18" ht="12.75" customHeight="1" x14ac:dyDescent="0.2">
      <c r="A359" s="10"/>
      <c r="B359" s="1"/>
      <c r="C359" s="1"/>
      <c r="D359" s="1"/>
      <c r="E359" s="2"/>
      <c r="F359" s="1"/>
      <c r="G359" s="10"/>
      <c r="H359" s="10"/>
      <c r="I359" s="10"/>
      <c r="J359" s="4"/>
      <c r="K359" s="11"/>
      <c r="L359" s="11"/>
      <c r="M359" s="5"/>
      <c r="N359" s="5"/>
      <c r="O359" s="2"/>
      <c r="P359" s="7"/>
      <c r="Q359" s="2"/>
      <c r="R359" s="2"/>
    </row>
    <row r="360" spans="1:18" ht="12.75" customHeight="1" x14ac:dyDescent="0.2">
      <c r="A360" s="10"/>
      <c r="B360" s="1"/>
      <c r="C360" s="1"/>
      <c r="D360" s="1"/>
      <c r="E360" s="2"/>
      <c r="F360" s="1"/>
      <c r="G360" s="10"/>
      <c r="H360" s="10"/>
      <c r="I360" s="10"/>
      <c r="J360" s="4"/>
      <c r="K360" s="11"/>
      <c r="L360" s="11"/>
      <c r="M360" s="5"/>
      <c r="N360" s="5"/>
      <c r="O360" s="2"/>
      <c r="P360" s="7"/>
      <c r="Q360" s="2"/>
      <c r="R360" s="2"/>
    </row>
    <row r="361" spans="1:18" ht="12.75" customHeight="1" x14ac:dyDescent="0.2">
      <c r="A361" s="10"/>
      <c r="B361" s="1"/>
      <c r="C361" s="1"/>
      <c r="D361" s="1"/>
      <c r="E361" s="2"/>
      <c r="F361" s="1"/>
      <c r="G361" s="10"/>
      <c r="H361" s="10"/>
      <c r="I361" s="10"/>
      <c r="J361" s="4"/>
      <c r="K361" s="11"/>
      <c r="L361" s="11"/>
      <c r="M361" s="5"/>
      <c r="N361" s="5"/>
      <c r="O361" s="2"/>
      <c r="P361" s="7"/>
      <c r="Q361" s="2"/>
      <c r="R361" s="2"/>
    </row>
    <row r="362" spans="1:18" ht="12.75" customHeight="1" x14ac:dyDescent="0.2">
      <c r="A362" s="10"/>
      <c r="B362" s="1"/>
      <c r="C362" s="1"/>
      <c r="D362" s="1"/>
      <c r="E362" s="2"/>
      <c r="F362" s="1"/>
      <c r="G362" s="10"/>
      <c r="H362" s="10"/>
      <c r="I362" s="10"/>
      <c r="J362" s="4"/>
      <c r="K362" s="11"/>
      <c r="L362" s="11"/>
      <c r="M362" s="5"/>
      <c r="N362" s="5"/>
      <c r="O362" s="2"/>
      <c r="P362" s="7"/>
      <c r="Q362" s="2"/>
      <c r="R362" s="2"/>
    </row>
    <row r="363" spans="1:18" ht="12.75" customHeight="1" x14ac:dyDescent="0.2">
      <c r="A363" s="10"/>
      <c r="B363" s="1"/>
      <c r="C363" s="1"/>
      <c r="D363" s="1"/>
      <c r="E363" s="2"/>
      <c r="F363" s="1"/>
      <c r="G363" s="10"/>
      <c r="H363" s="10"/>
      <c r="I363" s="10"/>
      <c r="J363" s="4"/>
      <c r="K363" s="11"/>
      <c r="L363" s="11"/>
      <c r="M363" s="5"/>
      <c r="N363" s="5"/>
      <c r="O363" s="2"/>
      <c r="P363" s="7"/>
      <c r="Q363" s="2"/>
      <c r="R363" s="2"/>
    </row>
    <row r="364" spans="1:18" ht="12.75" customHeight="1" x14ac:dyDescent="0.2">
      <c r="A364" s="10"/>
      <c r="B364" s="1"/>
      <c r="C364" s="1"/>
      <c r="D364" s="1"/>
      <c r="E364" s="2"/>
      <c r="F364" s="1"/>
      <c r="G364" s="10"/>
      <c r="H364" s="10"/>
      <c r="I364" s="10"/>
      <c r="J364" s="4"/>
      <c r="K364" s="11"/>
      <c r="L364" s="11"/>
      <c r="M364" s="5"/>
      <c r="N364" s="5"/>
      <c r="O364" s="2"/>
      <c r="P364" s="7"/>
      <c r="Q364" s="2"/>
      <c r="R364" s="2"/>
    </row>
    <row r="365" spans="1:18" ht="12.75" customHeight="1" x14ac:dyDescent="0.2">
      <c r="A365" s="10"/>
      <c r="B365" s="1"/>
      <c r="C365" s="1"/>
      <c r="D365" s="1"/>
      <c r="E365" s="2"/>
      <c r="F365" s="1"/>
      <c r="G365" s="10"/>
      <c r="H365" s="10"/>
      <c r="I365" s="10"/>
      <c r="J365" s="4"/>
      <c r="K365" s="11"/>
      <c r="L365" s="11"/>
      <c r="M365" s="5"/>
      <c r="N365" s="5"/>
      <c r="O365" s="2"/>
      <c r="P365" s="7"/>
      <c r="Q365" s="2"/>
      <c r="R365" s="2"/>
    </row>
    <row r="366" spans="1:18" ht="12.75" customHeight="1" x14ac:dyDescent="0.2">
      <c r="A366" s="10"/>
      <c r="B366" s="1"/>
      <c r="C366" s="1"/>
      <c r="D366" s="1"/>
      <c r="E366" s="2"/>
      <c r="F366" s="1"/>
      <c r="G366" s="10"/>
      <c r="H366" s="10"/>
      <c r="I366" s="10"/>
      <c r="J366" s="4"/>
      <c r="K366" s="11"/>
      <c r="L366" s="11"/>
      <c r="M366" s="5"/>
      <c r="N366" s="5"/>
      <c r="O366" s="2"/>
      <c r="P366" s="7"/>
      <c r="Q366" s="2"/>
      <c r="R366" s="2"/>
    </row>
    <row r="367" spans="1:18" ht="12.75" customHeight="1" x14ac:dyDescent="0.2">
      <c r="A367" s="10"/>
      <c r="B367" s="1"/>
      <c r="C367" s="1"/>
      <c r="D367" s="1"/>
      <c r="E367" s="2"/>
      <c r="F367" s="1"/>
      <c r="G367" s="10"/>
      <c r="H367" s="10"/>
      <c r="I367" s="10"/>
      <c r="J367" s="4"/>
      <c r="K367" s="11"/>
      <c r="L367" s="11"/>
      <c r="M367" s="5"/>
      <c r="N367" s="5"/>
      <c r="O367" s="2"/>
      <c r="P367" s="7"/>
      <c r="Q367" s="2"/>
      <c r="R367" s="2"/>
    </row>
    <row r="368" spans="1:18" ht="12.75" customHeight="1" x14ac:dyDescent="0.2">
      <c r="A368" s="10"/>
      <c r="B368" s="1"/>
      <c r="C368" s="1"/>
      <c r="D368" s="1"/>
      <c r="E368" s="2"/>
      <c r="F368" s="1"/>
      <c r="G368" s="10"/>
      <c r="H368" s="10"/>
      <c r="I368" s="10"/>
      <c r="J368" s="4"/>
      <c r="K368" s="11"/>
      <c r="L368" s="11"/>
      <c r="M368" s="5"/>
      <c r="N368" s="5"/>
      <c r="O368" s="2"/>
      <c r="P368" s="7"/>
      <c r="Q368" s="2"/>
      <c r="R368" s="2"/>
    </row>
    <row r="369" spans="1:18" ht="12.75" customHeight="1" x14ac:dyDescent="0.2">
      <c r="A369" s="10"/>
      <c r="B369" s="1"/>
      <c r="C369" s="1"/>
      <c r="D369" s="1"/>
      <c r="E369" s="2"/>
      <c r="F369" s="1"/>
      <c r="G369" s="10"/>
      <c r="H369" s="10"/>
      <c r="I369" s="10"/>
      <c r="J369" s="4"/>
      <c r="K369" s="11"/>
      <c r="L369" s="11"/>
      <c r="M369" s="5"/>
      <c r="N369" s="5"/>
      <c r="O369" s="2"/>
      <c r="P369" s="7"/>
      <c r="Q369" s="2"/>
      <c r="R369" s="2"/>
    </row>
    <row r="370" spans="1:18" ht="12.75" customHeight="1" x14ac:dyDescent="0.2">
      <c r="A370" s="10"/>
      <c r="B370" s="1"/>
      <c r="C370" s="1"/>
      <c r="D370" s="1"/>
      <c r="E370" s="2"/>
      <c r="F370" s="1"/>
      <c r="G370" s="10"/>
      <c r="H370" s="10"/>
      <c r="I370" s="10"/>
      <c r="J370" s="4"/>
      <c r="K370" s="11"/>
      <c r="L370" s="11"/>
      <c r="M370" s="5"/>
      <c r="N370" s="5"/>
      <c r="O370" s="2"/>
      <c r="P370" s="7"/>
      <c r="Q370" s="2"/>
      <c r="R370" s="2"/>
    </row>
    <row r="371" spans="1:18" ht="12.75" customHeight="1" x14ac:dyDescent="0.2">
      <c r="A371" s="10"/>
      <c r="B371" s="1"/>
      <c r="C371" s="1"/>
      <c r="D371" s="1"/>
      <c r="E371" s="2"/>
      <c r="F371" s="1"/>
      <c r="G371" s="10"/>
      <c r="H371" s="10"/>
      <c r="I371" s="10"/>
      <c r="J371" s="4"/>
      <c r="K371" s="11"/>
      <c r="L371" s="11"/>
      <c r="M371" s="5"/>
      <c r="N371" s="5"/>
      <c r="O371" s="2"/>
      <c r="P371" s="7"/>
      <c r="Q371" s="2"/>
      <c r="R371" s="2"/>
    </row>
    <row r="372" spans="1:18" ht="12.75" customHeight="1" x14ac:dyDescent="0.2">
      <c r="A372" s="10"/>
      <c r="B372" s="1"/>
      <c r="C372" s="1"/>
      <c r="D372" s="1"/>
      <c r="E372" s="2"/>
      <c r="F372" s="1"/>
      <c r="G372" s="10"/>
      <c r="H372" s="10"/>
      <c r="I372" s="10"/>
      <c r="J372" s="4"/>
      <c r="K372" s="11"/>
      <c r="L372" s="11"/>
      <c r="M372" s="5"/>
      <c r="N372" s="5"/>
      <c r="O372" s="2"/>
      <c r="P372" s="7"/>
      <c r="Q372" s="2"/>
      <c r="R372" s="2"/>
    </row>
    <row r="373" spans="1:18" ht="12.75" customHeight="1" x14ac:dyDescent="0.2">
      <c r="A373" s="10"/>
      <c r="B373" s="1"/>
      <c r="C373" s="1"/>
      <c r="D373" s="1"/>
      <c r="E373" s="2"/>
      <c r="F373" s="1"/>
      <c r="G373" s="10"/>
      <c r="H373" s="10"/>
      <c r="I373" s="10"/>
      <c r="J373" s="4"/>
      <c r="K373" s="11"/>
      <c r="L373" s="11"/>
      <c r="M373" s="5"/>
      <c r="N373" s="5"/>
      <c r="O373" s="2"/>
      <c r="P373" s="7"/>
      <c r="Q373" s="2"/>
      <c r="R373" s="2"/>
    </row>
    <row r="374" spans="1:18" ht="12.75" customHeight="1" x14ac:dyDescent="0.2">
      <c r="A374" s="10"/>
      <c r="B374" s="1"/>
      <c r="C374" s="1"/>
      <c r="D374" s="1"/>
      <c r="E374" s="2"/>
      <c r="F374" s="1"/>
      <c r="G374" s="10"/>
      <c r="H374" s="10"/>
      <c r="I374" s="10"/>
      <c r="J374" s="4"/>
      <c r="K374" s="11"/>
      <c r="L374" s="11"/>
      <c r="M374" s="5"/>
      <c r="N374" s="5"/>
      <c r="O374" s="2"/>
      <c r="P374" s="7"/>
      <c r="Q374" s="2"/>
      <c r="R374" s="2"/>
    </row>
    <row r="375" spans="1:18" ht="12.75" customHeight="1" x14ac:dyDescent="0.2">
      <c r="A375" s="10"/>
      <c r="B375" s="1"/>
      <c r="C375" s="1"/>
      <c r="D375" s="1"/>
      <c r="E375" s="2"/>
      <c r="F375" s="1"/>
      <c r="G375" s="10"/>
      <c r="H375" s="10"/>
      <c r="I375" s="10"/>
      <c r="J375" s="4"/>
      <c r="K375" s="11"/>
      <c r="L375" s="11"/>
      <c r="M375" s="5"/>
      <c r="N375" s="5"/>
      <c r="O375" s="2"/>
      <c r="P375" s="7"/>
      <c r="Q375" s="2"/>
      <c r="R375" s="2"/>
    </row>
    <row r="376" spans="1:18" ht="12.75" customHeight="1" x14ac:dyDescent="0.2">
      <c r="A376" s="10"/>
      <c r="B376" s="1"/>
      <c r="C376" s="1"/>
      <c r="D376" s="1"/>
      <c r="E376" s="2"/>
      <c r="F376" s="1"/>
      <c r="G376" s="10"/>
      <c r="H376" s="10"/>
      <c r="I376" s="10"/>
      <c r="J376" s="4"/>
      <c r="K376" s="11"/>
      <c r="L376" s="11"/>
      <c r="M376" s="5"/>
      <c r="N376" s="5"/>
      <c r="O376" s="2"/>
      <c r="P376" s="7"/>
      <c r="Q376" s="2"/>
      <c r="R376" s="2"/>
    </row>
    <row r="377" spans="1:18" ht="12.75" customHeight="1" x14ac:dyDescent="0.2">
      <c r="A377" s="10"/>
      <c r="B377" s="1"/>
      <c r="C377" s="1"/>
      <c r="D377" s="1"/>
      <c r="E377" s="2"/>
      <c r="F377" s="1"/>
      <c r="G377" s="10"/>
      <c r="H377" s="10"/>
      <c r="I377" s="10"/>
      <c r="J377" s="4"/>
      <c r="K377" s="11"/>
      <c r="L377" s="11"/>
      <c r="M377" s="5"/>
      <c r="N377" s="5"/>
      <c r="O377" s="2"/>
      <c r="P377" s="7"/>
      <c r="Q377" s="2"/>
      <c r="R377" s="2"/>
    </row>
    <row r="378" spans="1:18" ht="12.75" customHeight="1" x14ac:dyDescent="0.2">
      <c r="A378" s="10"/>
      <c r="B378" s="1"/>
      <c r="C378" s="1"/>
      <c r="D378" s="1"/>
      <c r="E378" s="2"/>
      <c r="F378" s="1"/>
      <c r="G378" s="10"/>
      <c r="H378" s="10"/>
      <c r="I378" s="10"/>
      <c r="J378" s="4"/>
      <c r="K378" s="11"/>
      <c r="L378" s="11"/>
      <c r="M378" s="5"/>
      <c r="N378" s="5"/>
      <c r="O378" s="2"/>
      <c r="P378" s="7"/>
      <c r="Q378" s="2"/>
      <c r="R378" s="2"/>
    </row>
    <row r="379" spans="1:18" ht="12.75" customHeight="1" x14ac:dyDescent="0.2">
      <c r="A379" s="10"/>
      <c r="B379" s="1"/>
      <c r="C379" s="1"/>
      <c r="D379" s="1"/>
      <c r="E379" s="2"/>
      <c r="F379" s="1"/>
      <c r="G379" s="10"/>
      <c r="H379" s="10"/>
      <c r="I379" s="10"/>
      <c r="J379" s="4"/>
      <c r="K379" s="11"/>
      <c r="L379" s="11"/>
      <c r="M379" s="5"/>
      <c r="N379" s="5"/>
      <c r="O379" s="2"/>
      <c r="P379" s="7"/>
      <c r="Q379" s="2"/>
      <c r="R379" s="2"/>
    </row>
    <row r="380" spans="1:18" ht="12.75" customHeight="1" x14ac:dyDescent="0.2">
      <c r="A380" s="10"/>
      <c r="B380" s="1"/>
      <c r="C380" s="1"/>
      <c r="D380" s="1"/>
      <c r="E380" s="2"/>
      <c r="F380" s="1"/>
      <c r="G380" s="10"/>
      <c r="H380" s="10"/>
      <c r="I380" s="10"/>
      <c r="J380" s="4"/>
      <c r="K380" s="11"/>
      <c r="L380" s="11"/>
      <c r="M380" s="5"/>
      <c r="N380" s="5"/>
      <c r="O380" s="2"/>
      <c r="P380" s="7"/>
      <c r="Q380" s="2"/>
      <c r="R380" s="2"/>
    </row>
    <row r="381" spans="1:18" ht="12.75" customHeight="1" x14ac:dyDescent="0.2">
      <c r="A381" s="10"/>
      <c r="B381" s="1"/>
      <c r="C381" s="1"/>
      <c r="D381" s="1"/>
      <c r="E381" s="2"/>
      <c r="F381" s="1"/>
      <c r="G381" s="10"/>
      <c r="H381" s="10"/>
      <c r="I381" s="10"/>
      <c r="J381" s="4"/>
      <c r="K381" s="11"/>
      <c r="L381" s="11"/>
      <c r="M381" s="5"/>
      <c r="N381" s="5"/>
      <c r="O381" s="2"/>
      <c r="P381" s="7"/>
      <c r="Q381" s="2"/>
      <c r="R381" s="2"/>
    </row>
    <row r="382" spans="1:18" ht="12.75" customHeight="1" x14ac:dyDescent="0.2">
      <c r="A382" s="10"/>
      <c r="B382" s="1"/>
      <c r="C382" s="1"/>
      <c r="D382" s="1"/>
      <c r="E382" s="2"/>
      <c r="F382" s="1"/>
      <c r="G382" s="10"/>
      <c r="H382" s="10"/>
      <c r="I382" s="10"/>
      <c r="J382" s="4"/>
      <c r="K382" s="11"/>
      <c r="L382" s="11"/>
      <c r="M382" s="5"/>
      <c r="N382" s="5"/>
      <c r="O382" s="2"/>
      <c r="P382" s="7"/>
      <c r="Q382" s="2"/>
      <c r="R382" s="2"/>
    </row>
    <row r="383" spans="1:18" ht="12.75" customHeight="1" x14ac:dyDescent="0.2">
      <c r="A383" s="10"/>
      <c r="B383" s="1"/>
      <c r="C383" s="1"/>
      <c r="D383" s="1"/>
      <c r="E383" s="2"/>
      <c r="F383" s="1"/>
      <c r="G383" s="10"/>
      <c r="H383" s="10"/>
      <c r="I383" s="10"/>
      <c r="J383" s="4"/>
      <c r="K383" s="11"/>
      <c r="L383" s="11"/>
      <c r="M383" s="5"/>
      <c r="N383" s="5"/>
      <c r="O383" s="2"/>
      <c r="P383" s="7"/>
      <c r="Q383" s="2"/>
      <c r="R383" s="2"/>
    </row>
    <row r="384" spans="1:18" ht="12.75" customHeight="1" x14ac:dyDescent="0.2">
      <c r="A384" s="10"/>
      <c r="B384" s="1"/>
      <c r="C384" s="1"/>
      <c r="D384" s="1"/>
      <c r="E384" s="2"/>
      <c r="F384" s="1"/>
      <c r="G384" s="10"/>
      <c r="H384" s="10"/>
      <c r="I384" s="10"/>
      <c r="J384" s="4"/>
      <c r="K384" s="11"/>
      <c r="L384" s="11"/>
      <c r="M384" s="5"/>
      <c r="N384" s="5"/>
      <c r="O384" s="2"/>
      <c r="P384" s="7"/>
      <c r="Q384" s="2"/>
      <c r="R384" s="2"/>
    </row>
    <row r="385" spans="1:18" ht="12.75" customHeight="1" x14ac:dyDescent="0.2">
      <c r="A385" s="10"/>
      <c r="B385" s="1"/>
      <c r="C385" s="1"/>
      <c r="D385" s="1"/>
      <c r="E385" s="2"/>
      <c r="F385" s="1"/>
      <c r="G385" s="10"/>
      <c r="H385" s="10"/>
      <c r="I385" s="10"/>
      <c r="J385" s="4"/>
      <c r="K385" s="11"/>
      <c r="L385" s="11"/>
      <c r="M385" s="5"/>
      <c r="N385" s="5"/>
      <c r="O385" s="2"/>
      <c r="P385" s="7"/>
      <c r="Q385" s="2"/>
      <c r="R385" s="2"/>
    </row>
    <row r="386" spans="1:18" ht="12.75" customHeight="1" x14ac:dyDescent="0.2">
      <c r="A386" s="10"/>
      <c r="B386" s="1"/>
      <c r="C386" s="1"/>
      <c r="D386" s="1"/>
      <c r="E386" s="2"/>
      <c r="F386" s="1"/>
      <c r="G386" s="10"/>
      <c r="H386" s="10"/>
      <c r="I386" s="10"/>
      <c r="J386" s="4"/>
      <c r="K386" s="11"/>
      <c r="L386" s="11"/>
      <c r="M386" s="5"/>
      <c r="N386" s="5"/>
      <c r="O386" s="2"/>
      <c r="P386" s="7"/>
      <c r="Q386" s="2"/>
      <c r="R386" s="2"/>
    </row>
    <row r="387" spans="1:18" ht="12.75" customHeight="1" x14ac:dyDescent="0.2">
      <c r="A387" s="10"/>
      <c r="B387" s="1"/>
      <c r="C387" s="1"/>
      <c r="D387" s="1"/>
      <c r="E387" s="2"/>
      <c r="F387" s="1"/>
      <c r="G387" s="10"/>
      <c r="H387" s="10"/>
      <c r="I387" s="10"/>
      <c r="J387" s="4"/>
      <c r="K387" s="11"/>
      <c r="L387" s="11"/>
      <c r="M387" s="5"/>
      <c r="N387" s="5"/>
      <c r="O387" s="2"/>
      <c r="P387" s="7"/>
      <c r="Q387" s="2"/>
      <c r="R387" s="2"/>
    </row>
    <row r="388" spans="1:18" ht="12.75" customHeight="1" x14ac:dyDescent="0.2">
      <c r="A388" s="10"/>
      <c r="B388" s="1"/>
      <c r="C388" s="1"/>
      <c r="D388" s="1"/>
      <c r="E388" s="2"/>
      <c r="F388" s="1"/>
      <c r="G388" s="10"/>
      <c r="H388" s="10"/>
      <c r="I388" s="10"/>
      <c r="J388" s="4"/>
      <c r="K388" s="11"/>
      <c r="L388" s="11"/>
      <c r="M388" s="5"/>
      <c r="N388" s="5"/>
      <c r="O388" s="2"/>
      <c r="P388" s="7"/>
      <c r="Q388" s="2"/>
      <c r="R388" s="2"/>
    </row>
    <row r="389" spans="1:18" ht="12.75" customHeight="1" x14ac:dyDescent="0.2">
      <c r="A389" s="10"/>
      <c r="B389" s="1"/>
      <c r="C389" s="1"/>
      <c r="D389" s="1"/>
      <c r="E389" s="2"/>
      <c r="F389" s="1"/>
      <c r="G389" s="10"/>
      <c r="H389" s="10"/>
      <c r="I389" s="10"/>
      <c r="J389" s="4"/>
      <c r="K389" s="11"/>
      <c r="L389" s="11"/>
      <c r="M389" s="5"/>
      <c r="N389" s="5"/>
      <c r="O389" s="2"/>
      <c r="P389" s="7"/>
      <c r="Q389" s="2"/>
      <c r="R389" s="2"/>
    </row>
    <row r="390" spans="1:18" ht="12.75" customHeight="1" x14ac:dyDescent="0.2">
      <c r="A390" s="10"/>
      <c r="B390" s="1"/>
      <c r="C390" s="1"/>
      <c r="D390" s="1"/>
      <c r="E390" s="2"/>
      <c r="F390" s="1"/>
      <c r="G390" s="10"/>
      <c r="H390" s="10"/>
      <c r="I390" s="10"/>
      <c r="J390" s="4"/>
      <c r="K390" s="11"/>
      <c r="L390" s="11"/>
      <c r="M390" s="5"/>
      <c r="N390" s="5"/>
      <c r="O390" s="2"/>
      <c r="P390" s="7"/>
      <c r="Q390" s="2"/>
      <c r="R390" s="2"/>
    </row>
    <row r="391" spans="1:18" ht="12.75" customHeight="1" x14ac:dyDescent="0.2">
      <c r="A391" s="10"/>
      <c r="B391" s="1"/>
      <c r="C391" s="1"/>
      <c r="D391" s="1"/>
      <c r="E391" s="2"/>
      <c r="F391" s="1"/>
      <c r="G391" s="10"/>
      <c r="H391" s="10"/>
      <c r="I391" s="10"/>
      <c r="J391" s="4"/>
      <c r="K391" s="11"/>
      <c r="L391" s="11"/>
      <c r="M391" s="5"/>
      <c r="N391" s="5"/>
      <c r="O391" s="2"/>
      <c r="P391" s="7"/>
      <c r="Q391" s="2"/>
      <c r="R391" s="2"/>
    </row>
    <row r="392" spans="1:18" ht="12.75" customHeight="1" x14ac:dyDescent="0.2">
      <c r="A392" s="10"/>
      <c r="B392" s="1"/>
      <c r="C392" s="1"/>
      <c r="D392" s="1"/>
      <c r="E392" s="2"/>
      <c r="F392" s="1"/>
      <c r="G392" s="10"/>
      <c r="H392" s="10"/>
      <c r="I392" s="10"/>
      <c r="J392" s="4"/>
      <c r="K392" s="11"/>
      <c r="L392" s="11"/>
      <c r="M392" s="5"/>
      <c r="N392" s="5"/>
      <c r="O392" s="2"/>
      <c r="P392" s="7"/>
      <c r="Q392" s="2"/>
      <c r="R392" s="2"/>
    </row>
    <row r="393" spans="1:18" ht="12.75" customHeight="1" x14ac:dyDescent="0.2">
      <c r="A393" s="10"/>
      <c r="B393" s="1"/>
      <c r="C393" s="1"/>
      <c r="D393" s="1"/>
      <c r="E393" s="2"/>
      <c r="F393" s="1"/>
      <c r="G393" s="10"/>
      <c r="H393" s="10"/>
      <c r="I393" s="10"/>
      <c r="J393" s="4"/>
      <c r="K393" s="11"/>
      <c r="L393" s="11"/>
      <c r="M393" s="5"/>
      <c r="N393" s="5"/>
      <c r="O393" s="2"/>
      <c r="P393" s="7"/>
      <c r="Q393" s="2"/>
      <c r="R393" s="2"/>
    </row>
    <row r="394" spans="1:18" ht="12.75" customHeight="1" x14ac:dyDescent="0.2">
      <c r="A394" s="10"/>
      <c r="B394" s="1"/>
      <c r="C394" s="1"/>
      <c r="D394" s="1"/>
      <c r="E394" s="2"/>
      <c r="F394" s="1"/>
      <c r="G394" s="10"/>
      <c r="H394" s="10"/>
      <c r="I394" s="10"/>
      <c r="J394" s="4"/>
      <c r="K394" s="11"/>
      <c r="L394" s="11"/>
      <c r="M394" s="5"/>
      <c r="N394" s="5"/>
      <c r="O394" s="2"/>
      <c r="P394" s="7"/>
      <c r="Q394" s="2"/>
      <c r="R394" s="2"/>
    </row>
    <row r="395" spans="1:18" ht="12.75" customHeight="1" x14ac:dyDescent="0.2">
      <c r="A395" s="10"/>
      <c r="B395" s="1"/>
      <c r="C395" s="1"/>
      <c r="D395" s="1"/>
      <c r="E395" s="2"/>
      <c r="F395" s="1"/>
      <c r="G395" s="10"/>
      <c r="H395" s="10"/>
      <c r="I395" s="10"/>
      <c r="J395" s="4"/>
      <c r="K395" s="11"/>
      <c r="L395" s="11"/>
      <c r="M395" s="5"/>
      <c r="N395" s="5"/>
      <c r="O395" s="2"/>
      <c r="P395" s="7"/>
      <c r="Q395" s="2"/>
      <c r="R395" s="2"/>
    </row>
    <row r="396" spans="1:18" ht="12.75" customHeight="1" x14ac:dyDescent="0.2">
      <c r="A396" s="10"/>
      <c r="B396" s="1"/>
      <c r="C396" s="1"/>
      <c r="D396" s="1"/>
      <c r="E396" s="2"/>
      <c r="F396" s="1"/>
      <c r="G396" s="10"/>
      <c r="H396" s="10"/>
      <c r="I396" s="10"/>
      <c r="J396" s="4"/>
      <c r="K396" s="11"/>
      <c r="L396" s="11"/>
      <c r="M396" s="5"/>
      <c r="N396" s="5"/>
      <c r="O396" s="2"/>
      <c r="P396" s="7"/>
      <c r="Q396" s="2"/>
      <c r="R396" s="2"/>
    </row>
    <row r="397" spans="1:18" ht="12.75" customHeight="1" x14ac:dyDescent="0.2">
      <c r="A397" s="10"/>
      <c r="B397" s="1"/>
      <c r="C397" s="1"/>
      <c r="D397" s="1"/>
      <c r="E397" s="2"/>
      <c r="F397" s="1"/>
      <c r="G397" s="10"/>
      <c r="H397" s="10"/>
      <c r="I397" s="10"/>
      <c r="J397" s="4"/>
      <c r="K397" s="11"/>
      <c r="L397" s="11"/>
      <c r="M397" s="5"/>
      <c r="N397" s="5"/>
      <c r="O397" s="2"/>
      <c r="P397" s="7"/>
      <c r="Q397" s="2"/>
      <c r="R397" s="2"/>
    </row>
    <row r="398" spans="1:18" ht="12.75" customHeight="1" x14ac:dyDescent="0.2">
      <c r="A398" s="10"/>
      <c r="B398" s="1"/>
      <c r="C398" s="1"/>
      <c r="D398" s="1"/>
      <c r="E398" s="2"/>
      <c r="F398" s="1"/>
      <c r="G398" s="10"/>
      <c r="H398" s="10"/>
      <c r="I398" s="10"/>
      <c r="J398" s="4"/>
      <c r="K398" s="11"/>
      <c r="L398" s="11"/>
      <c r="M398" s="5"/>
      <c r="N398" s="5"/>
      <c r="O398" s="2"/>
      <c r="P398" s="7"/>
      <c r="Q398" s="2"/>
      <c r="R398" s="2"/>
    </row>
    <row r="399" spans="1:18" ht="12.75" customHeight="1" x14ac:dyDescent="0.2">
      <c r="A399" s="10"/>
      <c r="B399" s="1"/>
      <c r="C399" s="1"/>
      <c r="D399" s="1"/>
      <c r="E399" s="2"/>
      <c r="F399" s="1"/>
      <c r="G399" s="10"/>
      <c r="H399" s="10"/>
      <c r="I399" s="10"/>
      <c r="J399" s="4"/>
      <c r="K399" s="11"/>
      <c r="L399" s="11"/>
      <c r="M399" s="5"/>
      <c r="N399" s="5"/>
      <c r="O399" s="2"/>
      <c r="P399" s="7"/>
      <c r="Q399" s="2"/>
      <c r="R399" s="2"/>
    </row>
    <row r="400" spans="1:18" ht="12.75" customHeight="1" x14ac:dyDescent="0.2">
      <c r="A400" s="10"/>
      <c r="B400" s="1"/>
      <c r="C400" s="1"/>
      <c r="D400" s="1"/>
      <c r="E400" s="2"/>
      <c r="F400" s="1"/>
      <c r="G400" s="10"/>
      <c r="H400" s="10"/>
      <c r="I400" s="10"/>
      <c r="J400" s="4"/>
      <c r="K400" s="11"/>
      <c r="L400" s="11"/>
      <c r="M400" s="5"/>
      <c r="N400" s="5"/>
      <c r="O400" s="2"/>
      <c r="P400" s="7"/>
      <c r="Q400" s="2"/>
      <c r="R400" s="2"/>
    </row>
    <row r="401" spans="1:18" ht="12.75" customHeight="1" x14ac:dyDescent="0.2">
      <c r="A401" s="10"/>
      <c r="B401" s="1"/>
      <c r="C401" s="1"/>
      <c r="D401" s="1"/>
      <c r="E401" s="2"/>
      <c r="F401" s="1"/>
      <c r="G401" s="10"/>
      <c r="H401" s="10"/>
      <c r="I401" s="10"/>
      <c r="J401" s="4"/>
      <c r="K401" s="11"/>
      <c r="L401" s="11"/>
      <c r="M401" s="5"/>
      <c r="N401" s="5"/>
      <c r="O401" s="2"/>
      <c r="P401" s="7"/>
      <c r="Q401" s="2"/>
      <c r="R401" s="2"/>
    </row>
    <row r="402" spans="1:18" ht="12.75" customHeight="1" x14ac:dyDescent="0.2">
      <c r="A402" s="10"/>
      <c r="B402" s="1"/>
      <c r="C402" s="1"/>
      <c r="D402" s="1"/>
      <c r="E402" s="2"/>
      <c r="F402" s="1"/>
      <c r="G402" s="10"/>
      <c r="H402" s="10"/>
      <c r="I402" s="10"/>
      <c r="J402" s="4"/>
      <c r="K402" s="11"/>
      <c r="L402" s="11"/>
      <c r="M402" s="5"/>
      <c r="N402" s="5"/>
      <c r="O402" s="2"/>
      <c r="P402" s="7"/>
      <c r="Q402" s="2"/>
      <c r="R402" s="2"/>
    </row>
    <row r="403" spans="1:18" ht="12.75" customHeight="1" x14ac:dyDescent="0.2">
      <c r="A403" s="10"/>
      <c r="B403" s="1"/>
      <c r="C403" s="1"/>
      <c r="D403" s="1"/>
      <c r="E403" s="2"/>
      <c r="F403" s="1"/>
      <c r="G403" s="10"/>
      <c r="H403" s="10"/>
      <c r="I403" s="10"/>
      <c r="J403" s="4"/>
      <c r="K403" s="11"/>
      <c r="L403" s="11"/>
      <c r="M403" s="5"/>
      <c r="N403" s="5"/>
      <c r="O403" s="2"/>
      <c r="P403" s="7"/>
      <c r="Q403" s="2"/>
      <c r="R403" s="2"/>
    </row>
    <row r="404" spans="1:18" ht="12.75" customHeight="1" x14ac:dyDescent="0.2">
      <c r="A404" s="10"/>
      <c r="B404" s="1"/>
      <c r="C404" s="1"/>
      <c r="D404" s="1"/>
      <c r="E404" s="2"/>
      <c r="F404" s="1"/>
      <c r="G404" s="10"/>
      <c r="H404" s="10"/>
      <c r="I404" s="10"/>
      <c r="J404" s="4"/>
      <c r="K404" s="11"/>
      <c r="L404" s="11"/>
      <c r="M404" s="5"/>
      <c r="N404" s="5"/>
      <c r="O404" s="2"/>
      <c r="P404" s="7"/>
      <c r="Q404" s="2"/>
      <c r="R404" s="2"/>
    </row>
    <row r="405" spans="1:18" ht="12.75" customHeight="1" x14ac:dyDescent="0.2">
      <c r="A405" s="10"/>
      <c r="B405" s="1"/>
      <c r="C405" s="1"/>
      <c r="D405" s="1"/>
      <c r="E405" s="2"/>
      <c r="F405" s="1"/>
      <c r="G405" s="10"/>
      <c r="H405" s="10"/>
      <c r="I405" s="10"/>
      <c r="J405" s="4"/>
      <c r="K405" s="11"/>
      <c r="L405" s="11"/>
      <c r="M405" s="5"/>
      <c r="N405" s="5"/>
      <c r="O405" s="2"/>
      <c r="P405" s="7"/>
      <c r="Q405" s="2"/>
      <c r="R405" s="2"/>
    </row>
    <row r="406" spans="1:18" ht="12.75" customHeight="1" x14ac:dyDescent="0.2">
      <c r="A406" s="10"/>
      <c r="B406" s="1"/>
      <c r="C406" s="1"/>
      <c r="D406" s="1"/>
      <c r="E406" s="2"/>
      <c r="F406" s="1"/>
      <c r="G406" s="10"/>
      <c r="H406" s="10"/>
      <c r="I406" s="10"/>
      <c r="J406" s="4"/>
      <c r="K406" s="11"/>
      <c r="L406" s="11"/>
      <c r="M406" s="5"/>
      <c r="N406" s="5"/>
      <c r="O406" s="2"/>
      <c r="P406" s="7"/>
      <c r="Q406" s="2"/>
      <c r="R406" s="2"/>
    </row>
    <row r="407" spans="1:18" ht="12.75" customHeight="1" x14ac:dyDescent="0.2">
      <c r="A407" s="10"/>
      <c r="B407" s="1"/>
      <c r="C407" s="1"/>
      <c r="D407" s="1"/>
      <c r="E407" s="2"/>
      <c r="F407" s="1"/>
      <c r="G407" s="10"/>
      <c r="H407" s="10"/>
      <c r="I407" s="10"/>
      <c r="J407" s="4"/>
      <c r="K407" s="11"/>
      <c r="L407" s="11"/>
      <c r="M407" s="5"/>
      <c r="N407" s="5"/>
      <c r="O407" s="2"/>
      <c r="P407" s="7"/>
      <c r="Q407" s="2"/>
      <c r="R407" s="2"/>
    </row>
    <row r="408" spans="1:18" ht="12.75" customHeight="1" x14ac:dyDescent="0.2">
      <c r="A408" s="10"/>
      <c r="B408" s="1"/>
      <c r="C408" s="1"/>
      <c r="D408" s="1"/>
      <c r="E408" s="2"/>
      <c r="F408" s="1"/>
      <c r="G408" s="10"/>
      <c r="H408" s="10"/>
      <c r="I408" s="10"/>
      <c r="J408" s="4"/>
      <c r="K408" s="11"/>
      <c r="L408" s="11"/>
      <c r="M408" s="5"/>
      <c r="N408" s="5"/>
      <c r="O408" s="2"/>
      <c r="P408" s="7"/>
      <c r="Q408" s="2"/>
      <c r="R408" s="2"/>
    </row>
    <row r="409" spans="1:18" ht="12.75" customHeight="1" x14ac:dyDescent="0.2">
      <c r="A409" s="10"/>
      <c r="B409" s="1"/>
      <c r="C409" s="1"/>
      <c r="D409" s="1"/>
      <c r="E409" s="2"/>
      <c r="F409" s="1"/>
      <c r="G409" s="10"/>
      <c r="H409" s="10"/>
      <c r="I409" s="10"/>
      <c r="J409" s="4"/>
      <c r="K409" s="11"/>
      <c r="L409" s="11"/>
      <c r="M409" s="5"/>
      <c r="N409" s="5"/>
      <c r="O409" s="2"/>
      <c r="P409" s="7"/>
      <c r="Q409" s="2"/>
      <c r="R409" s="2"/>
    </row>
    <row r="410" spans="1:18" ht="12.75" customHeight="1" x14ac:dyDescent="0.2">
      <c r="A410" s="10"/>
      <c r="B410" s="1"/>
      <c r="C410" s="1"/>
      <c r="D410" s="1"/>
      <c r="E410" s="2"/>
      <c r="F410" s="1"/>
      <c r="G410" s="10"/>
      <c r="H410" s="10"/>
      <c r="I410" s="10"/>
      <c r="J410" s="4"/>
      <c r="K410" s="11"/>
      <c r="L410" s="11"/>
      <c r="M410" s="5"/>
      <c r="N410" s="5"/>
      <c r="O410" s="2"/>
      <c r="P410" s="7"/>
      <c r="Q410" s="2"/>
      <c r="R410" s="2"/>
    </row>
    <row r="411" spans="1:18" ht="12.75" customHeight="1" x14ac:dyDescent="0.2">
      <c r="A411" s="10"/>
      <c r="B411" s="1"/>
      <c r="C411" s="1"/>
      <c r="D411" s="1"/>
      <c r="E411" s="2"/>
      <c r="F411" s="1"/>
      <c r="G411" s="10"/>
      <c r="H411" s="10"/>
      <c r="I411" s="10"/>
      <c r="J411" s="4"/>
      <c r="K411" s="11"/>
      <c r="L411" s="11"/>
      <c r="M411" s="5"/>
      <c r="N411" s="5"/>
      <c r="O411" s="2"/>
      <c r="P411" s="7"/>
      <c r="Q411" s="2"/>
      <c r="R411" s="2"/>
    </row>
    <row r="412" spans="1:18" ht="12.75" customHeight="1" x14ac:dyDescent="0.2">
      <c r="A412" s="10"/>
      <c r="B412" s="1"/>
      <c r="C412" s="1"/>
      <c r="D412" s="1"/>
      <c r="E412" s="2"/>
      <c r="F412" s="1"/>
      <c r="G412" s="10"/>
      <c r="H412" s="10"/>
      <c r="I412" s="10"/>
      <c r="J412" s="4"/>
      <c r="K412" s="11"/>
      <c r="L412" s="11"/>
      <c r="M412" s="5"/>
      <c r="N412" s="5"/>
      <c r="O412" s="2"/>
      <c r="P412" s="7"/>
      <c r="Q412" s="2"/>
      <c r="R412" s="2"/>
    </row>
    <row r="413" spans="1:18" ht="12.75" customHeight="1" x14ac:dyDescent="0.2">
      <c r="A413" s="10"/>
      <c r="B413" s="1"/>
      <c r="C413" s="1"/>
      <c r="D413" s="1"/>
      <c r="E413" s="2"/>
      <c r="F413" s="1"/>
      <c r="G413" s="10"/>
      <c r="H413" s="10"/>
      <c r="I413" s="10"/>
      <c r="J413" s="4"/>
      <c r="K413" s="11"/>
      <c r="L413" s="11"/>
      <c r="M413" s="5"/>
      <c r="N413" s="5"/>
      <c r="O413" s="2"/>
      <c r="P413" s="7"/>
      <c r="Q413" s="2"/>
      <c r="R413" s="2"/>
    </row>
    <row r="414" spans="1:18" ht="12.75" customHeight="1" x14ac:dyDescent="0.2">
      <c r="A414" s="10"/>
      <c r="B414" s="1"/>
      <c r="C414" s="1"/>
      <c r="D414" s="1"/>
      <c r="E414" s="2"/>
      <c r="F414" s="1"/>
      <c r="G414" s="10"/>
      <c r="H414" s="10"/>
      <c r="I414" s="10"/>
      <c r="J414" s="4"/>
      <c r="K414" s="11"/>
      <c r="L414" s="11"/>
      <c r="M414" s="5"/>
      <c r="N414" s="5"/>
      <c r="O414" s="2"/>
      <c r="P414" s="7"/>
      <c r="Q414" s="2"/>
      <c r="R414" s="2"/>
    </row>
    <row r="415" spans="1:18" ht="12.75" customHeight="1" x14ac:dyDescent="0.2">
      <c r="A415" s="10"/>
      <c r="B415" s="1"/>
      <c r="C415" s="1"/>
      <c r="D415" s="1"/>
      <c r="E415" s="2"/>
      <c r="F415" s="1"/>
      <c r="G415" s="10"/>
      <c r="H415" s="10"/>
      <c r="I415" s="10"/>
      <c r="J415" s="4"/>
      <c r="K415" s="11"/>
      <c r="L415" s="11"/>
      <c r="M415" s="5"/>
      <c r="N415" s="5"/>
      <c r="O415" s="2"/>
      <c r="P415" s="7"/>
      <c r="Q415" s="2"/>
      <c r="R415" s="2"/>
    </row>
    <row r="416" spans="1:18" ht="12.75" customHeight="1" x14ac:dyDescent="0.2">
      <c r="A416" s="10"/>
      <c r="B416" s="1"/>
      <c r="C416" s="1"/>
      <c r="D416" s="1"/>
      <c r="E416" s="2"/>
      <c r="F416" s="1"/>
      <c r="G416" s="10"/>
      <c r="H416" s="10"/>
      <c r="I416" s="10"/>
      <c r="J416" s="4"/>
      <c r="K416" s="11"/>
      <c r="L416" s="11"/>
      <c r="M416" s="5"/>
      <c r="N416" s="5"/>
      <c r="O416" s="2"/>
      <c r="P416" s="7"/>
      <c r="Q416" s="2"/>
      <c r="R416" s="2"/>
    </row>
    <row r="417" spans="1:18" ht="12.75" customHeight="1" x14ac:dyDescent="0.2">
      <c r="A417" s="10"/>
      <c r="B417" s="1"/>
      <c r="C417" s="1"/>
      <c r="D417" s="1"/>
      <c r="E417" s="2"/>
      <c r="F417" s="1"/>
      <c r="G417" s="10"/>
      <c r="H417" s="10"/>
      <c r="I417" s="10"/>
      <c r="J417" s="4"/>
      <c r="K417" s="11"/>
      <c r="L417" s="11"/>
      <c r="M417" s="5"/>
      <c r="N417" s="5"/>
      <c r="O417" s="2"/>
      <c r="P417" s="7"/>
      <c r="Q417" s="2"/>
      <c r="R417" s="2"/>
    </row>
    <row r="418" spans="1:18" ht="12.75" customHeight="1" x14ac:dyDescent="0.2">
      <c r="A418" s="10"/>
      <c r="B418" s="1"/>
      <c r="C418" s="1"/>
      <c r="D418" s="1"/>
      <c r="E418" s="2"/>
      <c r="F418" s="1"/>
      <c r="G418" s="10"/>
      <c r="H418" s="10"/>
      <c r="I418" s="10"/>
      <c r="J418" s="4"/>
      <c r="K418" s="11"/>
      <c r="L418" s="11"/>
      <c r="M418" s="5"/>
      <c r="N418" s="5"/>
      <c r="O418" s="2"/>
      <c r="P418" s="7"/>
      <c r="Q418" s="2"/>
      <c r="R418" s="2"/>
    </row>
    <row r="419" spans="1:18" ht="12.75" customHeight="1" x14ac:dyDescent="0.2">
      <c r="A419" s="10"/>
      <c r="B419" s="1"/>
      <c r="C419" s="1"/>
      <c r="D419" s="1"/>
      <c r="E419" s="2"/>
      <c r="F419" s="1"/>
      <c r="G419" s="10"/>
      <c r="H419" s="10"/>
      <c r="I419" s="10"/>
      <c r="J419" s="4"/>
      <c r="K419" s="11"/>
      <c r="L419" s="11"/>
      <c r="M419" s="5"/>
      <c r="N419" s="5"/>
      <c r="O419" s="2"/>
      <c r="P419" s="7"/>
      <c r="Q419" s="2"/>
      <c r="R419" s="2"/>
    </row>
    <row r="420" spans="1:18" ht="12.75" customHeight="1" x14ac:dyDescent="0.2">
      <c r="A420" s="10"/>
      <c r="B420" s="1"/>
      <c r="C420" s="1"/>
      <c r="D420" s="1"/>
      <c r="E420" s="2"/>
      <c r="F420" s="1"/>
      <c r="G420" s="10"/>
      <c r="H420" s="10"/>
      <c r="I420" s="10"/>
      <c r="J420" s="4"/>
      <c r="K420" s="11"/>
      <c r="L420" s="11"/>
      <c r="M420" s="5"/>
      <c r="N420" s="5"/>
      <c r="O420" s="2"/>
      <c r="P420" s="7"/>
      <c r="Q420" s="2"/>
      <c r="R420" s="2"/>
    </row>
    <row r="421" spans="1:18" ht="12.75" customHeight="1" x14ac:dyDescent="0.2">
      <c r="A421" s="10"/>
      <c r="B421" s="1"/>
      <c r="C421" s="1"/>
      <c r="D421" s="1"/>
      <c r="E421" s="2"/>
      <c r="F421" s="1"/>
      <c r="G421" s="10"/>
      <c r="H421" s="10"/>
      <c r="I421" s="10"/>
      <c r="J421" s="4"/>
      <c r="K421" s="11"/>
      <c r="L421" s="11"/>
      <c r="M421" s="5"/>
      <c r="N421" s="5"/>
      <c r="O421" s="2"/>
      <c r="P421" s="7"/>
      <c r="Q421" s="2"/>
      <c r="R421" s="2"/>
    </row>
    <row r="422" spans="1:18" ht="12.75" customHeight="1" x14ac:dyDescent="0.2">
      <c r="A422" s="10"/>
      <c r="B422" s="1"/>
      <c r="C422" s="1"/>
      <c r="D422" s="1"/>
      <c r="E422" s="2"/>
      <c r="F422" s="1"/>
      <c r="G422" s="10"/>
      <c r="H422" s="10"/>
      <c r="I422" s="10"/>
      <c r="J422" s="4"/>
      <c r="K422" s="11"/>
      <c r="L422" s="11"/>
      <c r="M422" s="5"/>
      <c r="N422" s="5"/>
      <c r="O422" s="2"/>
      <c r="P422" s="7"/>
      <c r="Q422" s="2"/>
      <c r="R422" s="2"/>
    </row>
    <row r="423" spans="1:18" ht="12.75" customHeight="1" x14ac:dyDescent="0.2">
      <c r="A423" s="10"/>
      <c r="B423" s="1"/>
      <c r="C423" s="1"/>
      <c r="D423" s="1"/>
      <c r="E423" s="2"/>
      <c r="F423" s="1"/>
      <c r="G423" s="10"/>
      <c r="H423" s="10"/>
      <c r="I423" s="10"/>
      <c r="J423" s="4"/>
      <c r="K423" s="11"/>
      <c r="L423" s="11"/>
      <c r="M423" s="5"/>
      <c r="N423" s="5"/>
      <c r="O423" s="2"/>
      <c r="P423" s="7"/>
      <c r="Q423" s="2"/>
      <c r="R423" s="2"/>
    </row>
    <row r="424" spans="1:18" ht="12.75" customHeight="1" x14ac:dyDescent="0.2">
      <c r="A424" s="10"/>
      <c r="B424" s="1"/>
      <c r="C424" s="1"/>
      <c r="D424" s="1"/>
      <c r="E424" s="2"/>
      <c r="F424" s="1"/>
      <c r="G424" s="10"/>
      <c r="H424" s="10"/>
      <c r="I424" s="10"/>
      <c r="J424" s="4"/>
      <c r="K424" s="11"/>
      <c r="L424" s="11"/>
      <c r="M424" s="5"/>
      <c r="N424" s="5"/>
      <c r="O424" s="2"/>
      <c r="P424" s="7"/>
      <c r="Q424" s="2"/>
      <c r="R424" s="2"/>
    </row>
    <row r="425" spans="1:18" ht="12.75" customHeight="1" x14ac:dyDescent="0.2">
      <c r="A425" s="10"/>
      <c r="B425" s="1"/>
      <c r="C425" s="1"/>
      <c r="D425" s="1"/>
      <c r="E425" s="2"/>
      <c r="F425" s="1"/>
      <c r="G425" s="10"/>
      <c r="H425" s="10"/>
      <c r="I425" s="10"/>
      <c r="J425" s="4"/>
      <c r="K425" s="11"/>
      <c r="L425" s="11"/>
      <c r="M425" s="5"/>
      <c r="N425" s="5"/>
      <c r="O425" s="2"/>
      <c r="P425" s="7"/>
      <c r="Q425" s="2"/>
      <c r="R425" s="2"/>
    </row>
    <row r="426" spans="1:18" ht="12.75" customHeight="1" x14ac:dyDescent="0.2">
      <c r="A426" s="10"/>
      <c r="B426" s="1"/>
      <c r="C426" s="1"/>
      <c r="D426" s="1"/>
      <c r="E426" s="2"/>
      <c r="F426" s="1"/>
      <c r="G426" s="10"/>
      <c r="H426" s="10"/>
      <c r="I426" s="10"/>
      <c r="J426" s="4"/>
      <c r="K426" s="11"/>
      <c r="L426" s="11"/>
      <c r="M426" s="5"/>
      <c r="N426" s="5"/>
      <c r="O426" s="2"/>
      <c r="P426" s="7"/>
      <c r="Q426" s="2"/>
      <c r="R426" s="2"/>
    </row>
    <row r="427" spans="1:18" ht="12.75" customHeight="1" x14ac:dyDescent="0.2">
      <c r="A427" s="10"/>
      <c r="B427" s="1"/>
      <c r="C427" s="1"/>
      <c r="D427" s="1"/>
      <c r="E427" s="2"/>
      <c r="F427" s="1"/>
      <c r="G427" s="10"/>
      <c r="H427" s="10"/>
      <c r="I427" s="10"/>
      <c r="J427" s="4"/>
      <c r="K427" s="11"/>
      <c r="L427" s="11"/>
      <c r="M427" s="5"/>
      <c r="N427" s="5"/>
      <c r="O427" s="2"/>
      <c r="P427" s="7"/>
      <c r="Q427" s="2"/>
      <c r="R427" s="2"/>
    </row>
    <row r="428" spans="1:18" ht="12.75" customHeight="1" x14ac:dyDescent="0.2">
      <c r="A428" s="10"/>
      <c r="B428" s="1"/>
      <c r="C428" s="1"/>
      <c r="D428" s="1"/>
      <c r="E428" s="2"/>
      <c r="F428" s="1"/>
      <c r="G428" s="10"/>
      <c r="H428" s="10"/>
      <c r="I428" s="10"/>
      <c r="J428" s="4"/>
      <c r="K428" s="11"/>
      <c r="L428" s="11"/>
      <c r="M428" s="5"/>
      <c r="N428" s="5"/>
      <c r="O428" s="2"/>
      <c r="P428" s="7"/>
      <c r="Q428" s="2"/>
      <c r="R428" s="2"/>
    </row>
    <row r="429" spans="1:18" ht="12.75" customHeight="1" x14ac:dyDescent="0.2">
      <c r="A429" s="10"/>
      <c r="B429" s="1"/>
      <c r="C429" s="1"/>
      <c r="D429" s="1"/>
      <c r="E429" s="2"/>
      <c r="F429" s="1"/>
      <c r="G429" s="10"/>
      <c r="H429" s="10"/>
      <c r="I429" s="10"/>
      <c r="J429" s="4"/>
      <c r="K429" s="11"/>
      <c r="L429" s="11"/>
      <c r="M429" s="5"/>
      <c r="N429" s="5"/>
      <c r="O429" s="2"/>
      <c r="P429" s="7"/>
      <c r="Q429" s="2"/>
      <c r="R429" s="2"/>
    </row>
    <row r="430" spans="1:18" ht="12.75" customHeight="1" x14ac:dyDescent="0.2">
      <c r="A430" s="10"/>
      <c r="B430" s="1"/>
      <c r="C430" s="1"/>
      <c r="D430" s="1"/>
      <c r="E430" s="2"/>
      <c r="F430" s="1"/>
      <c r="G430" s="10"/>
      <c r="H430" s="10"/>
      <c r="I430" s="10"/>
      <c r="J430" s="4"/>
      <c r="K430" s="11"/>
      <c r="L430" s="11"/>
      <c r="M430" s="5"/>
      <c r="N430" s="5"/>
      <c r="O430" s="2"/>
      <c r="P430" s="7"/>
      <c r="Q430" s="2"/>
      <c r="R430" s="2"/>
    </row>
    <row r="431" spans="1:18" ht="12.75" customHeight="1" x14ac:dyDescent="0.2">
      <c r="A431" s="10"/>
      <c r="B431" s="1"/>
      <c r="C431" s="1"/>
      <c r="D431" s="1"/>
      <c r="E431" s="2"/>
      <c r="F431" s="1"/>
      <c r="G431" s="10"/>
      <c r="H431" s="10"/>
      <c r="I431" s="10"/>
      <c r="J431" s="4"/>
      <c r="K431" s="11"/>
      <c r="L431" s="11"/>
      <c r="M431" s="5"/>
      <c r="N431" s="5"/>
      <c r="O431" s="2"/>
      <c r="P431" s="7"/>
      <c r="Q431" s="2"/>
      <c r="R431" s="2"/>
    </row>
    <row r="432" spans="1:18" ht="12.75" customHeight="1" x14ac:dyDescent="0.2">
      <c r="A432" s="10"/>
      <c r="B432" s="1"/>
      <c r="C432" s="1"/>
      <c r="D432" s="1"/>
      <c r="E432" s="2"/>
      <c r="F432" s="1"/>
      <c r="G432" s="10"/>
      <c r="H432" s="10"/>
      <c r="I432" s="10"/>
      <c r="J432" s="4"/>
      <c r="K432" s="11"/>
      <c r="L432" s="11"/>
      <c r="M432" s="5"/>
      <c r="N432" s="5"/>
      <c r="O432" s="2"/>
      <c r="P432" s="7"/>
      <c r="Q432" s="2"/>
      <c r="R432" s="2"/>
    </row>
    <row r="433" spans="1:18" ht="12.75" customHeight="1" x14ac:dyDescent="0.2">
      <c r="A433" s="10"/>
      <c r="B433" s="1"/>
      <c r="C433" s="1"/>
      <c r="D433" s="1"/>
      <c r="E433" s="2"/>
      <c r="F433" s="1"/>
      <c r="G433" s="10"/>
      <c r="H433" s="10"/>
      <c r="I433" s="10"/>
      <c r="J433" s="4"/>
      <c r="K433" s="11"/>
      <c r="L433" s="11"/>
      <c r="M433" s="5"/>
      <c r="N433" s="5"/>
      <c r="O433" s="2"/>
      <c r="P433" s="7"/>
      <c r="Q433" s="2"/>
      <c r="R433" s="2"/>
    </row>
    <row r="434" spans="1:18" ht="12.75" customHeight="1" x14ac:dyDescent="0.2">
      <c r="A434" s="10"/>
      <c r="B434" s="1"/>
      <c r="C434" s="1"/>
      <c r="D434" s="1"/>
      <c r="E434" s="2"/>
      <c r="F434" s="1"/>
      <c r="G434" s="10"/>
      <c r="H434" s="10"/>
      <c r="I434" s="10"/>
      <c r="J434" s="4"/>
      <c r="K434" s="11"/>
      <c r="L434" s="11"/>
      <c r="M434" s="5"/>
      <c r="N434" s="5"/>
      <c r="O434" s="2"/>
      <c r="P434" s="7"/>
      <c r="Q434" s="2"/>
      <c r="R434" s="2"/>
    </row>
    <row r="435" spans="1:18" ht="12.75" customHeight="1" x14ac:dyDescent="0.2">
      <c r="A435" s="10"/>
      <c r="B435" s="1"/>
      <c r="C435" s="1"/>
      <c r="D435" s="1"/>
      <c r="E435" s="2"/>
      <c r="F435" s="1"/>
      <c r="G435" s="10"/>
      <c r="H435" s="10"/>
      <c r="I435" s="10"/>
      <c r="J435" s="4"/>
      <c r="K435" s="11"/>
      <c r="L435" s="11"/>
      <c r="M435" s="5"/>
      <c r="N435" s="5"/>
      <c r="O435" s="2"/>
      <c r="P435" s="7"/>
      <c r="Q435" s="2"/>
      <c r="R435" s="2"/>
    </row>
    <row r="436" spans="1:18" ht="12.75" customHeight="1" x14ac:dyDescent="0.2">
      <c r="A436" s="10"/>
      <c r="B436" s="1"/>
      <c r="C436" s="1"/>
      <c r="D436" s="1"/>
      <c r="E436" s="2"/>
      <c r="F436" s="1"/>
      <c r="G436" s="10"/>
      <c r="H436" s="10"/>
      <c r="I436" s="10"/>
      <c r="J436" s="4"/>
      <c r="K436" s="11"/>
      <c r="L436" s="11"/>
      <c r="M436" s="5"/>
      <c r="N436" s="5"/>
      <c r="O436" s="2"/>
      <c r="P436" s="7"/>
      <c r="Q436" s="2"/>
      <c r="R436" s="2"/>
    </row>
    <row r="437" spans="1:18" ht="12.75" customHeight="1" x14ac:dyDescent="0.2">
      <c r="A437" s="10"/>
      <c r="B437" s="1"/>
      <c r="C437" s="1"/>
      <c r="D437" s="1"/>
      <c r="E437" s="2"/>
      <c r="F437" s="1"/>
      <c r="G437" s="10"/>
      <c r="H437" s="10"/>
      <c r="I437" s="10"/>
      <c r="J437" s="4"/>
      <c r="K437" s="11"/>
      <c r="L437" s="11"/>
      <c r="M437" s="5"/>
      <c r="N437" s="5"/>
      <c r="O437" s="2"/>
      <c r="P437" s="7"/>
      <c r="Q437" s="2"/>
      <c r="R437" s="2"/>
    </row>
    <row r="438" spans="1:18" ht="12.75" customHeight="1" x14ac:dyDescent="0.2">
      <c r="A438" s="10"/>
      <c r="B438" s="1"/>
      <c r="C438" s="1"/>
      <c r="D438" s="1"/>
      <c r="E438" s="2"/>
      <c r="F438" s="1"/>
      <c r="G438" s="10"/>
      <c r="H438" s="10"/>
      <c r="I438" s="10"/>
      <c r="J438" s="4"/>
      <c r="K438" s="11"/>
      <c r="L438" s="11"/>
      <c r="M438" s="5"/>
      <c r="N438" s="5"/>
      <c r="O438" s="2"/>
      <c r="P438" s="7"/>
      <c r="Q438" s="2"/>
      <c r="R438" s="2"/>
    </row>
    <row r="439" spans="1:18" ht="12.75" customHeight="1" x14ac:dyDescent="0.2">
      <c r="A439" s="10"/>
      <c r="B439" s="1"/>
      <c r="C439" s="1"/>
      <c r="D439" s="1"/>
      <c r="E439" s="2"/>
      <c r="F439" s="1"/>
      <c r="G439" s="10"/>
      <c r="H439" s="10"/>
      <c r="I439" s="10"/>
      <c r="J439" s="4"/>
      <c r="K439" s="11"/>
      <c r="L439" s="11"/>
      <c r="M439" s="5"/>
      <c r="N439" s="5"/>
      <c r="O439" s="2"/>
      <c r="P439" s="7"/>
      <c r="Q439" s="2"/>
      <c r="R439" s="2"/>
    </row>
    <row r="440" spans="1:18" ht="12.75" customHeight="1" x14ac:dyDescent="0.2">
      <c r="A440" s="10"/>
      <c r="B440" s="1"/>
      <c r="C440" s="1"/>
      <c r="D440" s="1"/>
      <c r="E440" s="2"/>
      <c r="F440" s="1"/>
      <c r="G440" s="10"/>
      <c r="H440" s="10"/>
      <c r="I440" s="10"/>
      <c r="J440" s="4"/>
      <c r="K440" s="11"/>
      <c r="L440" s="11"/>
      <c r="M440" s="5"/>
      <c r="N440" s="5"/>
      <c r="O440" s="2"/>
      <c r="P440" s="7"/>
      <c r="Q440" s="2"/>
      <c r="R440" s="2"/>
    </row>
    <row r="441" spans="1:18" ht="12.75" customHeight="1" x14ac:dyDescent="0.2">
      <c r="A441" s="10"/>
      <c r="B441" s="1"/>
      <c r="C441" s="1"/>
      <c r="D441" s="1"/>
      <c r="E441" s="2"/>
      <c r="F441" s="1"/>
      <c r="G441" s="10"/>
      <c r="H441" s="10"/>
      <c r="I441" s="10"/>
      <c r="J441" s="4"/>
      <c r="K441" s="11"/>
      <c r="L441" s="11"/>
      <c r="M441" s="5"/>
      <c r="N441" s="5"/>
      <c r="O441" s="2"/>
      <c r="P441" s="7"/>
      <c r="Q441" s="2"/>
      <c r="R441" s="2"/>
    </row>
    <row r="442" spans="1:18" ht="12.75" customHeight="1" x14ac:dyDescent="0.2">
      <c r="A442" s="10"/>
      <c r="B442" s="1"/>
      <c r="C442" s="1"/>
      <c r="D442" s="1"/>
      <c r="E442" s="2"/>
      <c r="F442" s="1"/>
      <c r="G442" s="10"/>
      <c r="H442" s="10"/>
      <c r="I442" s="10"/>
      <c r="J442" s="4"/>
      <c r="K442" s="11"/>
      <c r="L442" s="11"/>
      <c r="M442" s="5"/>
      <c r="N442" s="5"/>
      <c r="O442" s="2"/>
      <c r="P442" s="7"/>
      <c r="Q442" s="2"/>
      <c r="R442" s="2"/>
    </row>
    <row r="443" spans="1:18" ht="12.75" customHeight="1" x14ac:dyDescent="0.2">
      <c r="A443" s="10"/>
      <c r="B443" s="1"/>
      <c r="C443" s="1"/>
      <c r="D443" s="1"/>
      <c r="E443" s="2"/>
      <c r="F443" s="1"/>
      <c r="G443" s="10"/>
      <c r="H443" s="10"/>
      <c r="I443" s="10"/>
      <c r="J443" s="4"/>
      <c r="K443" s="11"/>
      <c r="L443" s="11"/>
      <c r="M443" s="5"/>
      <c r="N443" s="5"/>
      <c r="O443" s="2"/>
      <c r="P443" s="7"/>
      <c r="Q443" s="2"/>
      <c r="R443" s="2"/>
    </row>
    <row r="444" spans="1:18" ht="12.75" customHeight="1" x14ac:dyDescent="0.2">
      <c r="A444" s="10"/>
      <c r="B444" s="1"/>
      <c r="C444" s="1"/>
      <c r="D444" s="1"/>
      <c r="E444" s="2"/>
      <c r="F444" s="1"/>
      <c r="G444" s="10"/>
      <c r="H444" s="10"/>
      <c r="I444" s="10"/>
      <c r="J444" s="4"/>
      <c r="K444" s="11"/>
      <c r="L444" s="11"/>
      <c r="M444" s="5"/>
      <c r="N444" s="5"/>
      <c r="O444" s="2"/>
      <c r="P444" s="7"/>
      <c r="Q444" s="2"/>
      <c r="R444" s="2"/>
    </row>
    <row r="445" spans="1:18" ht="12.75" customHeight="1" x14ac:dyDescent="0.2">
      <c r="A445" s="10"/>
      <c r="B445" s="1"/>
      <c r="C445" s="1"/>
      <c r="D445" s="1"/>
      <c r="E445" s="2"/>
      <c r="F445" s="1"/>
      <c r="G445" s="10"/>
      <c r="H445" s="10"/>
      <c r="I445" s="10"/>
      <c r="J445" s="4"/>
      <c r="K445" s="11"/>
      <c r="L445" s="11"/>
      <c r="M445" s="5"/>
      <c r="N445" s="5"/>
      <c r="O445" s="2"/>
      <c r="P445" s="7"/>
      <c r="Q445" s="2"/>
      <c r="R445" s="2"/>
    </row>
    <row r="446" spans="1:18" ht="12.75" customHeight="1" x14ac:dyDescent="0.2">
      <c r="A446" s="10"/>
      <c r="B446" s="1"/>
      <c r="C446" s="1"/>
      <c r="D446" s="1"/>
      <c r="E446" s="2"/>
      <c r="F446" s="1"/>
      <c r="G446" s="10"/>
      <c r="H446" s="10"/>
      <c r="I446" s="10"/>
      <c r="J446" s="4"/>
      <c r="K446" s="11"/>
      <c r="L446" s="11"/>
      <c r="M446" s="5"/>
      <c r="N446" s="5"/>
      <c r="O446" s="2"/>
      <c r="P446" s="7"/>
      <c r="Q446" s="2"/>
      <c r="R446" s="2"/>
    </row>
    <row r="447" spans="1:18" ht="12.75" customHeight="1" x14ac:dyDescent="0.2">
      <c r="A447" s="10"/>
      <c r="B447" s="1"/>
      <c r="C447" s="1"/>
      <c r="D447" s="1"/>
      <c r="E447" s="2"/>
      <c r="F447" s="1"/>
      <c r="G447" s="10"/>
      <c r="H447" s="10"/>
      <c r="I447" s="10"/>
      <c r="J447" s="4"/>
      <c r="K447" s="11"/>
      <c r="L447" s="11"/>
      <c r="M447" s="5"/>
      <c r="N447" s="5"/>
      <c r="O447" s="2"/>
      <c r="P447" s="7"/>
      <c r="Q447" s="2"/>
      <c r="R447" s="2"/>
    </row>
    <row r="448" spans="1:18" ht="12.75" customHeight="1" x14ac:dyDescent="0.2">
      <c r="A448" s="10"/>
      <c r="B448" s="1"/>
      <c r="C448" s="1"/>
      <c r="D448" s="1"/>
      <c r="E448" s="2"/>
      <c r="F448" s="1"/>
      <c r="G448" s="10"/>
      <c r="H448" s="10"/>
      <c r="I448" s="10"/>
      <c r="J448" s="4"/>
      <c r="K448" s="11"/>
      <c r="L448" s="11"/>
      <c r="M448" s="5"/>
      <c r="N448" s="5"/>
      <c r="O448" s="2"/>
      <c r="P448" s="7"/>
      <c r="Q448" s="2"/>
      <c r="R448" s="2"/>
    </row>
    <row r="449" spans="1:18" ht="12.75" customHeight="1" x14ac:dyDescent="0.2">
      <c r="A449" s="10"/>
      <c r="B449" s="1"/>
      <c r="C449" s="1"/>
      <c r="D449" s="1"/>
      <c r="E449" s="2"/>
      <c r="F449" s="1"/>
      <c r="G449" s="10"/>
      <c r="H449" s="10"/>
      <c r="I449" s="10"/>
      <c r="J449" s="4"/>
      <c r="K449" s="11"/>
      <c r="L449" s="11"/>
      <c r="M449" s="5"/>
      <c r="N449" s="5"/>
      <c r="O449" s="2"/>
      <c r="P449" s="7"/>
      <c r="Q449" s="2"/>
      <c r="R449" s="2"/>
    </row>
    <row r="450" spans="1:18" ht="12.75" customHeight="1" x14ac:dyDescent="0.2">
      <c r="A450" s="10"/>
      <c r="B450" s="1"/>
      <c r="C450" s="1"/>
      <c r="D450" s="1"/>
      <c r="E450" s="2"/>
      <c r="F450" s="1"/>
      <c r="G450" s="10"/>
      <c r="H450" s="10"/>
      <c r="I450" s="10"/>
      <c r="J450" s="4"/>
      <c r="K450" s="11"/>
      <c r="L450" s="11"/>
      <c r="M450" s="5"/>
      <c r="N450" s="5"/>
      <c r="O450" s="2"/>
      <c r="P450" s="7"/>
      <c r="Q450" s="2"/>
      <c r="R450" s="2"/>
    </row>
    <row r="451" spans="1:18" ht="12.75" customHeight="1" x14ac:dyDescent="0.2">
      <c r="A451" s="10"/>
      <c r="B451" s="1"/>
      <c r="C451" s="1"/>
      <c r="D451" s="1"/>
      <c r="E451" s="2"/>
      <c r="F451" s="1"/>
      <c r="G451" s="10"/>
      <c r="H451" s="10"/>
      <c r="I451" s="10"/>
      <c r="J451" s="4"/>
      <c r="K451" s="11"/>
      <c r="L451" s="11"/>
      <c r="M451" s="5"/>
      <c r="N451" s="5"/>
      <c r="O451" s="2"/>
      <c r="P451" s="7"/>
      <c r="Q451" s="2"/>
      <c r="R451" s="2"/>
    </row>
    <row r="452" spans="1:18" ht="12.75" customHeight="1" x14ac:dyDescent="0.2">
      <c r="A452" s="10"/>
      <c r="B452" s="1"/>
      <c r="C452" s="1"/>
      <c r="D452" s="1"/>
      <c r="E452" s="2"/>
      <c r="F452" s="1"/>
      <c r="G452" s="10"/>
      <c r="H452" s="10"/>
      <c r="I452" s="10"/>
      <c r="J452" s="4"/>
      <c r="K452" s="11"/>
      <c r="L452" s="11"/>
      <c r="M452" s="5"/>
      <c r="N452" s="5"/>
      <c r="O452" s="2"/>
      <c r="P452" s="7"/>
      <c r="Q452" s="2"/>
      <c r="R452" s="2"/>
    </row>
    <row r="453" spans="1:18" ht="12.75" customHeight="1" x14ac:dyDescent="0.2">
      <c r="A453" s="10"/>
      <c r="B453" s="1"/>
      <c r="C453" s="1"/>
      <c r="D453" s="1"/>
      <c r="E453" s="2"/>
      <c r="F453" s="1"/>
      <c r="G453" s="10"/>
      <c r="H453" s="10"/>
      <c r="I453" s="10"/>
      <c r="J453" s="4"/>
      <c r="K453" s="11"/>
      <c r="L453" s="11"/>
      <c r="M453" s="5"/>
      <c r="N453" s="5"/>
      <c r="O453" s="2"/>
      <c r="P453" s="7"/>
      <c r="Q453" s="2"/>
      <c r="R453" s="2"/>
    </row>
    <row r="454" spans="1:18" ht="12.75" customHeight="1" x14ac:dyDescent="0.2">
      <c r="A454" s="10"/>
      <c r="B454" s="1"/>
      <c r="C454" s="1"/>
      <c r="D454" s="1"/>
      <c r="E454" s="2"/>
      <c r="F454" s="1"/>
      <c r="G454" s="10"/>
      <c r="H454" s="10"/>
      <c r="I454" s="10"/>
      <c r="J454" s="4"/>
      <c r="K454" s="11"/>
      <c r="L454" s="11"/>
      <c r="M454" s="5"/>
      <c r="N454" s="5"/>
      <c r="O454" s="2"/>
      <c r="P454" s="7"/>
      <c r="Q454" s="2"/>
      <c r="R454" s="2"/>
    </row>
    <row r="455" spans="1:18" ht="12.75" customHeight="1" x14ac:dyDescent="0.2">
      <c r="A455" s="10"/>
      <c r="B455" s="1"/>
      <c r="C455" s="1"/>
      <c r="D455" s="1"/>
      <c r="E455" s="2"/>
      <c r="F455" s="1"/>
      <c r="G455" s="10"/>
      <c r="H455" s="10"/>
      <c r="I455" s="10"/>
      <c r="J455" s="4"/>
      <c r="K455" s="11"/>
      <c r="L455" s="11"/>
      <c r="M455" s="5"/>
      <c r="N455" s="5"/>
      <c r="O455" s="2"/>
      <c r="P455" s="7"/>
      <c r="Q455" s="2"/>
      <c r="R455" s="2"/>
    </row>
    <row r="456" spans="1:18" ht="12.75" customHeight="1" x14ac:dyDescent="0.2">
      <c r="A456" s="10"/>
      <c r="B456" s="1"/>
      <c r="C456" s="1"/>
      <c r="D456" s="1"/>
      <c r="E456" s="2"/>
      <c r="F456" s="1"/>
      <c r="G456" s="10"/>
      <c r="H456" s="10"/>
      <c r="I456" s="10"/>
      <c r="J456" s="4"/>
      <c r="K456" s="11"/>
      <c r="L456" s="11"/>
      <c r="M456" s="5"/>
      <c r="N456" s="5"/>
      <c r="O456" s="2"/>
      <c r="P456" s="7"/>
      <c r="Q456" s="2"/>
      <c r="R456" s="2"/>
    </row>
    <row r="457" spans="1:18" ht="12.75" customHeight="1" x14ac:dyDescent="0.2">
      <c r="A457" s="10"/>
      <c r="B457" s="1"/>
      <c r="C457" s="1"/>
      <c r="D457" s="1"/>
      <c r="E457" s="2"/>
      <c r="F457" s="1"/>
      <c r="G457" s="10"/>
      <c r="H457" s="10"/>
      <c r="I457" s="10"/>
      <c r="J457" s="4"/>
      <c r="K457" s="11"/>
      <c r="L457" s="11"/>
      <c r="M457" s="5"/>
      <c r="N457" s="5"/>
      <c r="O457" s="2"/>
      <c r="P457" s="7"/>
      <c r="Q457" s="2"/>
      <c r="R457" s="2"/>
    </row>
    <row r="458" spans="1:18" ht="12.75" customHeight="1" x14ac:dyDescent="0.2">
      <c r="A458" s="10"/>
      <c r="B458" s="1"/>
      <c r="C458" s="1"/>
      <c r="D458" s="1"/>
      <c r="E458" s="2"/>
      <c r="F458" s="1"/>
      <c r="G458" s="10"/>
      <c r="H458" s="10"/>
      <c r="I458" s="10"/>
      <c r="J458" s="4"/>
      <c r="K458" s="11"/>
      <c r="L458" s="11"/>
      <c r="M458" s="5"/>
      <c r="N458" s="5"/>
      <c r="O458" s="2"/>
      <c r="P458" s="7"/>
      <c r="Q458" s="2"/>
      <c r="R458" s="2"/>
    </row>
    <row r="459" spans="1:18" ht="12.75" customHeight="1" x14ac:dyDescent="0.2">
      <c r="A459" s="10"/>
      <c r="B459" s="1"/>
      <c r="C459" s="1"/>
      <c r="D459" s="1"/>
      <c r="E459" s="2"/>
      <c r="F459" s="1"/>
      <c r="G459" s="10"/>
      <c r="H459" s="10"/>
      <c r="I459" s="10"/>
      <c r="J459" s="4"/>
      <c r="K459" s="11"/>
      <c r="L459" s="11"/>
      <c r="M459" s="5"/>
      <c r="N459" s="5"/>
      <c r="O459" s="2"/>
      <c r="P459" s="7"/>
      <c r="Q459" s="2"/>
      <c r="R459" s="2"/>
    </row>
    <row r="460" spans="1:18" ht="12.75" customHeight="1" x14ac:dyDescent="0.2">
      <c r="A460" s="10"/>
      <c r="B460" s="1"/>
      <c r="C460" s="1"/>
      <c r="D460" s="1"/>
      <c r="E460" s="2"/>
      <c r="F460" s="1"/>
      <c r="G460" s="10"/>
      <c r="H460" s="10"/>
      <c r="I460" s="10"/>
      <c r="J460" s="4"/>
      <c r="K460" s="11"/>
      <c r="L460" s="11"/>
      <c r="M460" s="5"/>
      <c r="N460" s="5"/>
      <c r="O460" s="2"/>
      <c r="P460" s="7"/>
      <c r="Q460" s="2"/>
      <c r="R460" s="2"/>
    </row>
    <row r="461" spans="1:18" ht="12.75" customHeight="1" x14ac:dyDescent="0.2">
      <c r="A461" s="10"/>
      <c r="B461" s="1"/>
      <c r="C461" s="1"/>
      <c r="D461" s="1"/>
      <c r="E461" s="2"/>
      <c r="F461" s="1"/>
      <c r="G461" s="10"/>
      <c r="H461" s="10"/>
      <c r="I461" s="10"/>
      <c r="J461" s="4"/>
      <c r="K461" s="11"/>
      <c r="L461" s="11"/>
      <c r="M461" s="5"/>
      <c r="N461" s="5"/>
      <c r="O461" s="2"/>
      <c r="P461" s="7"/>
      <c r="Q461" s="2"/>
      <c r="R461" s="2"/>
    </row>
    <row r="462" spans="1:18" ht="12.75" customHeight="1" x14ac:dyDescent="0.2">
      <c r="A462" s="10"/>
      <c r="B462" s="1"/>
      <c r="C462" s="1"/>
      <c r="D462" s="1"/>
      <c r="E462" s="2"/>
      <c r="F462" s="1"/>
      <c r="G462" s="10"/>
      <c r="H462" s="10"/>
      <c r="I462" s="10"/>
      <c r="J462" s="4"/>
      <c r="K462" s="11"/>
      <c r="L462" s="11"/>
      <c r="M462" s="5"/>
      <c r="N462" s="5"/>
      <c r="O462" s="2"/>
      <c r="P462" s="7"/>
      <c r="Q462" s="2"/>
      <c r="R462" s="2"/>
    </row>
    <row r="463" spans="1:18" ht="12.75" customHeight="1" x14ac:dyDescent="0.2">
      <c r="A463" s="10"/>
      <c r="B463" s="1"/>
      <c r="C463" s="1"/>
      <c r="D463" s="1"/>
      <c r="E463" s="2"/>
      <c r="F463" s="1"/>
      <c r="G463" s="10"/>
      <c r="H463" s="10"/>
      <c r="I463" s="10"/>
      <c r="J463" s="4"/>
      <c r="K463" s="11"/>
      <c r="L463" s="11"/>
      <c r="M463" s="5"/>
      <c r="N463" s="5"/>
      <c r="O463" s="2"/>
      <c r="P463" s="7"/>
      <c r="Q463" s="2"/>
      <c r="R463" s="2"/>
    </row>
    <row r="464" spans="1:18" ht="12.75" customHeight="1" x14ac:dyDescent="0.2">
      <c r="A464" s="10"/>
      <c r="B464" s="1"/>
      <c r="C464" s="1"/>
      <c r="D464" s="1"/>
      <c r="E464" s="2"/>
      <c r="F464" s="1"/>
      <c r="G464" s="10"/>
      <c r="H464" s="10"/>
      <c r="I464" s="10"/>
      <c r="J464" s="4"/>
      <c r="K464" s="11"/>
      <c r="L464" s="11"/>
      <c r="M464" s="5"/>
      <c r="N464" s="5"/>
      <c r="O464" s="2"/>
      <c r="P464" s="7"/>
      <c r="Q464" s="2"/>
      <c r="R464" s="2"/>
    </row>
    <row r="465" spans="1:18" ht="12.75" customHeight="1" x14ac:dyDescent="0.2">
      <c r="A465" s="10"/>
      <c r="B465" s="1"/>
      <c r="C465" s="1"/>
      <c r="D465" s="1"/>
      <c r="E465" s="2"/>
      <c r="F465" s="1"/>
      <c r="G465" s="10"/>
      <c r="H465" s="10"/>
      <c r="I465" s="10"/>
      <c r="J465" s="4"/>
      <c r="K465" s="11"/>
      <c r="L465" s="11"/>
      <c r="M465" s="5"/>
      <c r="N465" s="5"/>
      <c r="O465" s="2"/>
      <c r="P465" s="7"/>
      <c r="Q465" s="2"/>
      <c r="R465" s="2"/>
    </row>
    <row r="466" spans="1:18" ht="12.75" customHeight="1" x14ac:dyDescent="0.2">
      <c r="A466" s="10"/>
      <c r="B466" s="1"/>
      <c r="C466" s="1"/>
      <c r="D466" s="1"/>
      <c r="E466" s="2"/>
      <c r="F466" s="1"/>
      <c r="G466" s="10"/>
      <c r="H466" s="10"/>
      <c r="I466" s="10"/>
      <c r="J466" s="4"/>
      <c r="K466" s="11"/>
      <c r="L466" s="11"/>
      <c r="M466" s="5"/>
      <c r="N466" s="5"/>
      <c r="O466" s="2"/>
      <c r="P466" s="7"/>
      <c r="Q466" s="2"/>
      <c r="R466" s="2"/>
    </row>
    <row r="467" spans="1:18" ht="12.75" customHeight="1" x14ac:dyDescent="0.2">
      <c r="A467" s="10"/>
      <c r="B467" s="1"/>
      <c r="C467" s="1"/>
      <c r="D467" s="1"/>
      <c r="E467" s="2"/>
      <c r="F467" s="1"/>
      <c r="G467" s="10"/>
      <c r="H467" s="10"/>
      <c r="I467" s="10"/>
      <c r="J467" s="4"/>
      <c r="K467" s="11"/>
      <c r="L467" s="11"/>
      <c r="M467" s="5"/>
      <c r="N467" s="5"/>
      <c r="O467" s="2"/>
      <c r="P467" s="7"/>
      <c r="Q467" s="2"/>
      <c r="R467" s="2"/>
    </row>
    <row r="468" spans="1:18" ht="12.75" customHeight="1" x14ac:dyDescent="0.2">
      <c r="A468" s="10"/>
      <c r="B468" s="1"/>
      <c r="C468" s="1"/>
      <c r="D468" s="1"/>
      <c r="E468" s="2"/>
      <c r="F468" s="1"/>
      <c r="G468" s="10"/>
      <c r="H468" s="10"/>
      <c r="I468" s="10"/>
      <c r="J468" s="4"/>
      <c r="K468" s="11"/>
      <c r="L468" s="11"/>
      <c r="M468" s="5"/>
      <c r="N468" s="5"/>
      <c r="O468" s="2"/>
      <c r="P468" s="7"/>
      <c r="Q468" s="2"/>
      <c r="R468" s="2"/>
    </row>
    <row r="469" spans="1:18" ht="12.75" customHeight="1" x14ac:dyDescent="0.2">
      <c r="A469" s="10"/>
      <c r="B469" s="1"/>
      <c r="C469" s="1"/>
      <c r="D469" s="1"/>
      <c r="E469" s="2"/>
      <c r="F469" s="1"/>
      <c r="G469" s="10"/>
      <c r="H469" s="10"/>
      <c r="I469" s="10"/>
      <c r="J469" s="4"/>
      <c r="K469" s="11"/>
      <c r="L469" s="11"/>
      <c r="M469" s="5"/>
      <c r="N469" s="5"/>
      <c r="O469" s="2"/>
      <c r="P469" s="7"/>
      <c r="Q469" s="2"/>
      <c r="R469" s="2"/>
    </row>
    <row r="470" spans="1:18" ht="12.75" customHeight="1" x14ac:dyDescent="0.2">
      <c r="A470" s="10"/>
      <c r="B470" s="1"/>
      <c r="C470" s="1"/>
      <c r="D470" s="1"/>
      <c r="E470" s="2"/>
      <c r="F470" s="1"/>
      <c r="G470" s="10"/>
      <c r="H470" s="10"/>
      <c r="I470" s="10"/>
      <c r="J470" s="4"/>
      <c r="K470" s="11"/>
      <c r="L470" s="11"/>
      <c r="M470" s="5"/>
      <c r="N470" s="5"/>
      <c r="O470" s="2"/>
      <c r="P470" s="7"/>
      <c r="Q470" s="2"/>
      <c r="R470" s="2"/>
    </row>
    <row r="471" spans="1:18" ht="12.75" customHeight="1" x14ac:dyDescent="0.2">
      <c r="A471" s="10"/>
      <c r="B471" s="1"/>
      <c r="C471" s="1"/>
      <c r="D471" s="1"/>
      <c r="E471" s="2"/>
      <c r="F471" s="1"/>
      <c r="G471" s="10"/>
      <c r="H471" s="10"/>
      <c r="I471" s="10"/>
      <c r="J471" s="4"/>
      <c r="K471" s="11"/>
      <c r="L471" s="11"/>
      <c r="M471" s="5"/>
      <c r="N471" s="5"/>
      <c r="O471" s="2"/>
      <c r="P471" s="7"/>
      <c r="Q471" s="2"/>
      <c r="R471" s="2"/>
    </row>
    <row r="472" spans="1:18" ht="12.75" customHeight="1" x14ac:dyDescent="0.2">
      <c r="A472" s="10"/>
      <c r="B472" s="1"/>
      <c r="C472" s="1"/>
      <c r="D472" s="1"/>
      <c r="E472" s="2"/>
      <c r="F472" s="1"/>
      <c r="G472" s="10"/>
      <c r="H472" s="10"/>
      <c r="I472" s="10"/>
      <c r="J472" s="4"/>
      <c r="K472" s="11"/>
      <c r="L472" s="11"/>
      <c r="M472" s="5"/>
      <c r="N472" s="5"/>
      <c r="O472" s="2"/>
      <c r="P472" s="7"/>
      <c r="Q472" s="2"/>
      <c r="R472" s="2"/>
    </row>
    <row r="473" spans="1:18" ht="12.75" customHeight="1" x14ac:dyDescent="0.2">
      <c r="A473" s="10"/>
      <c r="B473" s="1"/>
      <c r="C473" s="1"/>
      <c r="D473" s="1"/>
      <c r="E473" s="2"/>
      <c r="F473" s="1"/>
      <c r="G473" s="10"/>
      <c r="H473" s="10"/>
      <c r="I473" s="10"/>
      <c r="J473" s="4"/>
      <c r="K473" s="11"/>
      <c r="L473" s="11"/>
      <c r="M473" s="5"/>
      <c r="N473" s="5"/>
      <c r="O473" s="2"/>
      <c r="P473" s="7"/>
      <c r="Q473" s="2"/>
      <c r="R473" s="2"/>
    </row>
    <row r="474" spans="1:18" ht="12.75" customHeight="1" x14ac:dyDescent="0.2">
      <c r="A474" s="10"/>
      <c r="B474" s="1"/>
      <c r="C474" s="1"/>
      <c r="D474" s="1"/>
      <c r="E474" s="2"/>
      <c r="F474" s="1"/>
      <c r="G474" s="10"/>
      <c r="H474" s="10"/>
      <c r="I474" s="10"/>
      <c r="J474" s="4"/>
      <c r="K474" s="11"/>
      <c r="L474" s="11"/>
      <c r="M474" s="5"/>
      <c r="N474" s="5"/>
      <c r="O474" s="2"/>
      <c r="P474" s="7"/>
      <c r="Q474" s="2"/>
      <c r="R474" s="2"/>
    </row>
    <row r="475" spans="1:18" ht="12.75" customHeight="1" x14ac:dyDescent="0.2">
      <c r="A475" s="10"/>
      <c r="B475" s="1"/>
      <c r="C475" s="1"/>
      <c r="D475" s="1"/>
      <c r="E475" s="2"/>
      <c r="F475" s="1"/>
      <c r="G475" s="10"/>
      <c r="H475" s="10"/>
      <c r="I475" s="10"/>
      <c r="J475" s="4"/>
      <c r="K475" s="11"/>
      <c r="L475" s="11"/>
      <c r="M475" s="5"/>
      <c r="N475" s="5"/>
      <c r="O475" s="2"/>
      <c r="P475" s="7"/>
      <c r="Q475" s="2"/>
      <c r="R475" s="2"/>
    </row>
    <row r="476" spans="1:18" ht="12.75" customHeight="1" x14ac:dyDescent="0.2">
      <c r="A476" s="10"/>
      <c r="B476" s="1"/>
      <c r="C476" s="1"/>
      <c r="D476" s="1"/>
      <c r="E476" s="2"/>
      <c r="F476" s="1"/>
      <c r="G476" s="10"/>
      <c r="H476" s="10"/>
      <c r="I476" s="10"/>
      <c r="J476" s="4"/>
      <c r="K476" s="11"/>
      <c r="L476" s="11"/>
      <c r="M476" s="5"/>
      <c r="N476" s="5"/>
      <c r="O476" s="2"/>
      <c r="P476" s="7"/>
      <c r="Q476" s="2"/>
      <c r="R476" s="2"/>
    </row>
    <row r="477" spans="1:18" ht="12.75" customHeight="1" x14ac:dyDescent="0.2">
      <c r="A477" s="10"/>
      <c r="B477" s="1"/>
      <c r="C477" s="1"/>
      <c r="D477" s="1"/>
      <c r="E477" s="2"/>
      <c r="F477" s="1"/>
      <c r="G477" s="10"/>
      <c r="H477" s="10"/>
      <c r="I477" s="10"/>
      <c r="J477" s="4"/>
      <c r="K477" s="11"/>
      <c r="L477" s="11"/>
      <c r="M477" s="5"/>
      <c r="N477" s="5"/>
      <c r="O477" s="2"/>
      <c r="P477" s="7"/>
      <c r="Q477" s="2"/>
      <c r="R477" s="2"/>
    </row>
    <row r="478" spans="1:18" ht="12.75" customHeight="1" x14ac:dyDescent="0.2">
      <c r="A478" s="10"/>
      <c r="B478" s="1"/>
      <c r="C478" s="1"/>
      <c r="D478" s="1"/>
      <c r="E478" s="2"/>
      <c r="F478" s="1"/>
      <c r="G478" s="10"/>
      <c r="H478" s="10"/>
      <c r="I478" s="10"/>
      <c r="J478" s="4"/>
      <c r="K478" s="11"/>
      <c r="L478" s="11"/>
      <c r="M478" s="5"/>
      <c r="N478" s="5"/>
      <c r="O478" s="2"/>
      <c r="P478" s="7"/>
      <c r="Q478" s="2"/>
      <c r="R478" s="2"/>
    </row>
    <row r="479" spans="1:18" ht="12.75" customHeight="1" x14ac:dyDescent="0.2">
      <c r="A479" s="10"/>
      <c r="B479" s="1"/>
      <c r="C479" s="1"/>
      <c r="D479" s="1"/>
      <c r="E479" s="2"/>
      <c r="F479" s="1"/>
      <c r="G479" s="10"/>
      <c r="H479" s="10"/>
      <c r="I479" s="10"/>
      <c r="J479" s="4"/>
      <c r="K479" s="11"/>
      <c r="L479" s="11"/>
      <c r="M479" s="5"/>
      <c r="N479" s="5"/>
      <c r="O479" s="2"/>
      <c r="P479" s="7"/>
      <c r="Q479" s="2"/>
      <c r="R479" s="2"/>
    </row>
    <row r="480" spans="1:18" ht="12.75" customHeight="1" x14ac:dyDescent="0.2">
      <c r="A480" s="10"/>
      <c r="B480" s="1"/>
      <c r="C480" s="1"/>
      <c r="D480" s="1"/>
      <c r="E480" s="2"/>
      <c r="F480" s="1"/>
      <c r="G480" s="10"/>
      <c r="H480" s="10"/>
      <c r="I480" s="10"/>
      <c r="J480" s="4"/>
      <c r="K480" s="11"/>
      <c r="L480" s="11"/>
      <c r="M480" s="5"/>
      <c r="N480" s="5"/>
      <c r="O480" s="2"/>
      <c r="P480" s="7"/>
      <c r="Q480" s="2"/>
      <c r="R480" s="2"/>
    </row>
    <row r="481" spans="1:18" ht="12.75" customHeight="1" x14ac:dyDescent="0.2">
      <c r="A481" s="10"/>
      <c r="B481" s="1"/>
      <c r="C481" s="1"/>
      <c r="D481" s="1"/>
      <c r="E481" s="2"/>
      <c r="F481" s="1"/>
      <c r="G481" s="10"/>
      <c r="H481" s="10"/>
      <c r="I481" s="10"/>
      <c r="J481" s="4"/>
      <c r="K481" s="11"/>
      <c r="L481" s="11"/>
      <c r="M481" s="5"/>
      <c r="N481" s="5"/>
      <c r="O481" s="2"/>
      <c r="P481" s="7"/>
      <c r="Q481" s="2"/>
      <c r="R481" s="2"/>
    </row>
    <row r="482" spans="1:18" ht="12.75" customHeight="1" x14ac:dyDescent="0.2">
      <c r="A482" s="10"/>
      <c r="B482" s="1"/>
      <c r="C482" s="1"/>
      <c r="D482" s="1"/>
      <c r="E482" s="2"/>
      <c r="F482" s="1"/>
      <c r="G482" s="10"/>
      <c r="H482" s="10"/>
      <c r="I482" s="10"/>
      <c r="J482" s="4"/>
      <c r="K482" s="11"/>
      <c r="L482" s="11"/>
      <c r="M482" s="5"/>
      <c r="N482" s="5"/>
      <c r="O482" s="2"/>
      <c r="P482" s="7"/>
      <c r="Q482" s="2"/>
      <c r="R482" s="2"/>
    </row>
    <row r="483" spans="1:18" ht="12.75" customHeight="1" x14ac:dyDescent="0.2">
      <c r="A483" s="10"/>
      <c r="B483" s="1"/>
      <c r="C483" s="1"/>
      <c r="D483" s="1"/>
      <c r="E483" s="2"/>
      <c r="F483" s="1"/>
      <c r="G483" s="10"/>
      <c r="H483" s="10"/>
      <c r="I483" s="10"/>
      <c r="J483" s="4"/>
      <c r="K483" s="11"/>
      <c r="L483" s="11"/>
      <c r="M483" s="5"/>
      <c r="N483" s="5"/>
      <c r="O483" s="2"/>
      <c r="P483" s="7"/>
      <c r="Q483" s="2"/>
      <c r="R483" s="2"/>
    </row>
    <row r="484" spans="1:18" ht="12.75" customHeight="1" x14ac:dyDescent="0.2">
      <c r="A484" s="10"/>
      <c r="B484" s="1"/>
      <c r="C484" s="1"/>
      <c r="D484" s="1"/>
      <c r="E484" s="2"/>
      <c r="F484" s="1"/>
      <c r="G484" s="10"/>
      <c r="H484" s="10"/>
      <c r="I484" s="10"/>
      <c r="J484" s="4"/>
      <c r="K484" s="11"/>
      <c r="L484" s="11"/>
      <c r="M484" s="5"/>
      <c r="N484" s="5"/>
      <c r="O484" s="2"/>
      <c r="P484" s="7"/>
      <c r="Q484" s="2"/>
      <c r="R484" s="2"/>
    </row>
    <row r="485" spans="1:18" ht="12.75" customHeight="1" x14ac:dyDescent="0.2">
      <c r="A485" s="10"/>
      <c r="B485" s="1"/>
      <c r="C485" s="1"/>
      <c r="D485" s="1"/>
      <c r="E485" s="2"/>
      <c r="F485" s="1"/>
      <c r="G485" s="10"/>
      <c r="H485" s="10"/>
      <c r="I485" s="10"/>
      <c r="J485" s="4"/>
      <c r="K485" s="11"/>
      <c r="L485" s="11"/>
      <c r="M485" s="5"/>
      <c r="N485" s="5"/>
      <c r="O485" s="2"/>
      <c r="P485" s="7"/>
      <c r="Q485" s="2"/>
      <c r="R485" s="2"/>
    </row>
    <row r="486" spans="1:18" ht="12.75" customHeight="1" x14ac:dyDescent="0.2">
      <c r="A486" s="10"/>
      <c r="B486" s="1"/>
      <c r="C486" s="1"/>
      <c r="D486" s="1"/>
      <c r="E486" s="2"/>
      <c r="F486" s="1"/>
      <c r="G486" s="10"/>
      <c r="H486" s="10"/>
      <c r="I486" s="10"/>
      <c r="J486" s="4"/>
      <c r="K486" s="11"/>
      <c r="L486" s="11"/>
      <c r="M486" s="5"/>
      <c r="N486" s="5"/>
      <c r="O486" s="2"/>
      <c r="P486" s="7"/>
      <c r="Q486" s="2"/>
      <c r="R486" s="2"/>
    </row>
    <row r="487" spans="1:18" ht="12.75" customHeight="1" x14ac:dyDescent="0.2">
      <c r="A487" s="10"/>
      <c r="B487" s="1"/>
      <c r="C487" s="1"/>
      <c r="D487" s="1"/>
      <c r="E487" s="2"/>
      <c r="F487" s="1"/>
      <c r="G487" s="10"/>
      <c r="H487" s="10"/>
      <c r="I487" s="10"/>
      <c r="J487" s="4"/>
      <c r="K487" s="11"/>
      <c r="L487" s="11"/>
      <c r="M487" s="5"/>
      <c r="N487" s="5"/>
      <c r="O487" s="2"/>
      <c r="P487" s="7"/>
      <c r="Q487" s="2"/>
      <c r="R487" s="2"/>
    </row>
    <row r="488" spans="1:18" ht="12.75" customHeight="1" x14ac:dyDescent="0.2">
      <c r="A488" s="10"/>
      <c r="B488" s="1"/>
      <c r="C488" s="1"/>
      <c r="D488" s="1"/>
      <c r="E488" s="2"/>
      <c r="F488" s="1"/>
      <c r="G488" s="10"/>
      <c r="H488" s="10"/>
      <c r="I488" s="10"/>
      <c r="J488" s="4"/>
      <c r="K488" s="11"/>
      <c r="L488" s="11"/>
      <c r="M488" s="5"/>
      <c r="N488" s="5"/>
      <c r="O488" s="2"/>
      <c r="P488" s="7"/>
      <c r="Q488" s="2"/>
      <c r="R488" s="2"/>
    </row>
    <row r="489" spans="1:18" ht="12.75" customHeight="1" x14ac:dyDescent="0.2">
      <c r="A489" s="10"/>
      <c r="B489" s="1"/>
      <c r="C489" s="1"/>
      <c r="D489" s="1"/>
      <c r="E489" s="2"/>
      <c r="F489" s="1"/>
      <c r="G489" s="10"/>
      <c r="H489" s="10"/>
      <c r="I489" s="10"/>
      <c r="J489" s="4"/>
      <c r="K489" s="11"/>
      <c r="L489" s="11"/>
      <c r="M489" s="5"/>
      <c r="N489" s="5"/>
      <c r="O489" s="2"/>
      <c r="P489" s="7"/>
      <c r="Q489" s="2"/>
      <c r="R489" s="2"/>
    </row>
    <row r="490" spans="1:18" ht="12.75" customHeight="1" x14ac:dyDescent="0.2">
      <c r="A490" s="10"/>
      <c r="B490" s="1"/>
      <c r="C490" s="1"/>
      <c r="D490" s="1"/>
      <c r="E490" s="2"/>
      <c r="F490" s="1"/>
      <c r="G490" s="10"/>
      <c r="H490" s="10"/>
      <c r="I490" s="10"/>
      <c r="J490" s="4"/>
      <c r="K490" s="11"/>
      <c r="L490" s="11"/>
      <c r="M490" s="5"/>
      <c r="N490" s="5"/>
      <c r="O490" s="2"/>
      <c r="P490" s="7"/>
      <c r="Q490" s="2"/>
      <c r="R490" s="2"/>
    </row>
    <row r="491" spans="1:18" ht="12.75" customHeight="1" x14ac:dyDescent="0.2">
      <c r="A491" s="10"/>
      <c r="B491" s="1"/>
      <c r="C491" s="1"/>
      <c r="D491" s="1"/>
      <c r="E491" s="2"/>
      <c r="F491" s="1"/>
      <c r="G491" s="10"/>
      <c r="H491" s="10"/>
      <c r="I491" s="10"/>
      <c r="J491" s="4"/>
      <c r="K491" s="11"/>
      <c r="L491" s="11"/>
      <c r="M491" s="5"/>
      <c r="N491" s="5"/>
      <c r="O491" s="2"/>
      <c r="P491" s="7"/>
      <c r="Q491" s="2"/>
      <c r="R491" s="2"/>
    </row>
    <row r="492" spans="1:18" ht="12.75" customHeight="1" x14ac:dyDescent="0.2">
      <c r="A492" s="10"/>
      <c r="B492" s="1"/>
      <c r="C492" s="1"/>
      <c r="D492" s="1"/>
      <c r="E492" s="2"/>
      <c r="F492" s="1"/>
      <c r="G492" s="10"/>
      <c r="H492" s="10"/>
      <c r="I492" s="10"/>
      <c r="J492" s="4"/>
      <c r="K492" s="11"/>
      <c r="L492" s="11"/>
      <c r="M492" s="5"/>
      <c r="N492" s="5"/>
      <c r="O492" s="2"/>
      <c r="P492" s="7"/>
      <c r="Q492" s="2"/>
      <c r="R492" s="2"/>
    </row>
    <row r="493" spans="1:18" ht="12.75" customHeight="1" x14ac:dyDescent="0.2">
      <c r="A493" s="10"/>
      <c r="B493" s="1"/>
      <c r="C493" s="1"/>
      <c r="D493" s="1"/>
      <c r="E493" s="2"/>
      <c r="F493" s="1"/>
      <c r="G493" s="10"/>
      <c r="H493" s="10"/>
      <c r="I493" s="10"/>
      <c r="J493" s="4"/>
      <c r="K493" s="11"/>
      <c r="L493" s="11"/>
      <c r="M493" s="5"/>
      <c r="N493" s="5"/>
      <c r="O493" s="2"/>
      <c r="P493" s="7"/>
      <c r="Q493" s="2"/>
      <c r="R493" s="2"/>
    </row>
    <row r="494" spans="1:18" ht="12.75" customHeight="1" x14ac:dyDescent="0.2">
      <c r="A494" s="10"/>
      <c r="B494" s="1"/>
      <c r="C494" s="1"/>
      <c r="D494" s="1"/>
      <c r="E494" s="2"/>
      <c r="F494" s="1"/>
      <c r="G494" s="10"/>
      <c r="H494" s="10"/>
      <c r="I494" s="10"/>
      <c r="J494" s="4"/>
      <c r="K494" s="11"/>
      <c r="L494" s="11"/>
      <c r="M494" s="5"/>
      <c r="N494" s="5"/>
      <c r="O494" s="2"/>
      <c r="P494" s="7"/>
      <c r="Q494" s="2"/>
      <c r="R494" s="2"/>
    </row>
    <row r="495" spans="1:18" ht="12.75" customHeight="1" x14ac:dyDescent="0.2">
      <c r="A495" s="10"/>
      <c r="B495" s="1"/>
      <c r="C495" s="1"/>
      <c r="D495" s="1"/>
      <c r="E495" s="2"/>
      <c r="F495" s="1"/>
      <c r="G495" s="10"/>
      <c r="H495" s="10"/>
      <c r="I495" s="10"/>
      <c r="J495" s="4"/>
      <c r="K495" s="11"/>
      <c r="L495" s="11"/>
      <c r="M495" s="5"/>
      <c r="N495" s="5"/>
      <c r="O495" s="2"/>
      <c r="P495" s="7"/>
      <c r="Q495" s="2"/>
      <c r="R495" s="2"/>
    </row>
    <row r="496" spans="1:18" ht="12.75" customHeight="1" x14ac:dyDescent="0.2">
      <c r="A496" s="10"/>
      <c r="B496" s="1"/>
      <c r="C496" s="1"/>
      <c r="D496" s="1"/>
      <c r="E496" s="2"/>
      <c r="F496" s="1"/>
      <c r="G496" s="10"/>
      <c r="H496" s="10"/>
      <c r="I496" s="10"/>
      <c r="J496" s="4"/>
      <c r="K496" s="11"/>
      <c r="L496" s="11"/>
      <c r="M496" s="5"/>
      <c r="N496" s="5"/>
      <c r="O496" s="2"/>
      <c r="P496" s="7"/>
      <c r="Q496" s="2"/>
      <c r="R496" s="2"/>
    </row>
    <row r="497" spans="1:18" ht="12.75" customHeight="1" x14ac:dyDescent="0.2">
      <c r="A497" s="10"/>
      <c r="B497" s="1"/>
      <c r="C497" s="1"/>
      <c r="D497" s="1"/>
      <c r="E497" s="2"/>
      <c r="F497" s="1"/>
      <c r="G497" s="10"/>
      <c r="H497" s="10"/>
      <c r="I497" s="10"/>
      <c r="J497" s="4"/>
      <c r="K497" s="11"/>
      <c r="L497" s="11"/>
      <c r="M497" s="5"/>
      <c r="N497" s="5"/>
      <c r="O497" s="2"/>
      <c r="P497" s="7"/>
      <c r="Q497" s="2"/>
      <c r="R497" s="2"/>
    </row>
    <row r="498" spans="1:18" ht="12.75" customHeight="1" x14ac:dyDescent="0.2">
      <c r="A498" s="10"/>
      <c r="B498" s="1"/>
      <c r="C498" s="1"/>
      <c r="D498" s="1"/>
      <c r="E498" s="2"/>
      <c r="F498" s="1"/>
      <c r="G498" s="10"/>
      <c r="H498" s="10"/>
      <c r="I498" s="10"/>
      <c r="J498" s="4"/>
      <c r="K498" s="11"/>
      <c r="L498" s="11"/>
      <c r="M498" s="5"/>
      <c r="N498" s="5"/>
      <c r="O498" s="2"/>
      <c r="P498" s="7"/>
      <c r="Q498" s="2"/>
      <c r="R498" s="2"/>
    </row>
    <row r="499" spans="1:18" ht="12.75" customHeight="1" x14ac:dyDescent="0.2">
      <c r="A499" s="10"/>
      <c r="B499" s="1"/>
      <c r="C499" s="1"/>
      <c r="D499" s="1"/>
      <c r="E499" s="2"/>
      <c r="F499" s="1"/>
      <c r="G499" s="10"/>
      <c r="H499" s="10"/>
      <c r="I499" s="10"/>
      <c r="J499" s="4"/>
      <c r="K499" s="11"/>
      <c r="L499" s="11"/>
      <c r="M499" s="5"/>
      <c r="N499" s="5"/>
      <c r="O499" s="2"/>
      <c r="P499" s="7"/>
      <c r="Q499" s="2"/>
      <c r="R499" s="2"/>
    </row>
    <row r="500" spans="1:18" ht="12.75" customHeight="1" x14ac:dyDescent="0.2">
      <c r="A500" s="10"/>
      <c r="B500" s="1"/>
      <c r="C500" s="1"/>
      <c r="D500" s="1"/>
      <c r="E500" s="2"/>
      <c r="F500" s="1"/>
      <c r="G500" s="10"/>
      <c r="H500" s="10"/>
      <c r="I500" s="10"/>
      <c r="J500" s="4"/>
      <c r="K500" s="11"/>
      <c r="L500" s="11"/>
      <c r="M500" s="5"/>
      <c r="N500" s="5"/>
      <c r="O500" s="2"/>
      <c r="P500" s="7"/>
      <c r="Q500" s="2"/>
      <c r="R500" s="2"/>
    </row>
    <row r="501" spans="1:18" ht="12.75" customHeight="1" x14ac:dyDescent="0.2">
      <c r="A501" s="10"/>
      <c r="B501" s="1"/>
      <c r="C501" s="1"/>
      <c r="D501" s="1"/>
      <c r="E501" s="2"/>
      <c r="F501" s="1"/>
      <c r="G501" s="10"/>
      <c r="H501" s="10"/>
      <c r="I501" s="10"/>
      <c r="J501" s="4"/>
      <c r="K501" s="11"/>
      <c r="L501" s="11"/>
      <c r="M501" s="5"/>
      <c r="N501" s="5"/>
      <c r="O501" s="2"/>
      <c r="P501" s="7"/>
      <c r="Q501" s="2"/>
      <c r="R501" s="2"/>
    </row>
    <row r="502" spans="1:18" ht="12.75" customHeight="1" x14ac:dyDescent="0.2">
      <c r="A502" s="10"/>
      <c r="B502" s="1"/>
      <c r="C502" s="1"/>
      <c r="D502" s="1"/>
      <c r="E502" s="2"/>
      <c r="F502" s="1"/>
      <c r="G502" s="10"/>
      <c r="H502" s="10"/>
      <c r="I502" s="10"/>
      <c r="J502" s="4"/>
      <c r="K502" s="11"/>
      <c r="L502" s="11"/>
      <c r="M502" s="5"/>
      <c r="N502" s="5"/>
      <c r="O502" s="2"/>
      <c r="P502" s="7"/>
      <c r="Q502" s="2"/>
      <c r="R502" s="2"/>
    </row>
    <row r="503" spans="1:18" ht="12.75" customHeight="1" x14ac:dyDescent="0.2">
      <c r="A503" s="10"/>
      <c r="B503" s="1"/>
      <c r="C503" s="1"/>
      <c r="D503" s="1"/>
      <c r="E503" s="2"/>
      <c r="F503" s="1"/>
      <c r="G503" s="10"/>
      <c r="H503" s="10"/>
      <c r="I503" s="10"/>
      <c r="J503" s="4"/>
      <c r="K503" s="11"/>
      <c r="L503" s="11"/>
      <c r="M503" s="5"/>
      <c r="N503" s="5"/>
      <c r="O503" s="2"/>
      <c r="P503" s="7"/>
      <c r="Q503" s="2"/>
      <c r="R503" s="2"/>
    </row>
    <row r="504" spans="1:18" ht="12.75" customHeight="1" x14ac:dyDescent="0.2">
      <c r="A504" s="10"/>
      <c r="B504" s="1"/>
      <c r="C504" s="1"/>
      <c r="D504" s="1"/>
      <c r="E504" s="2"/>
      <c r="F504" s="1"/>
      <c r="G504" s="10"/>
      <c r="H504" s="10"/>
      <c r="I504" s="10"/>
      <c r="J504" s="4"/>
      <c r="K504" s="11"/>
      <c r="L504" s="11"/>
      <c r="M504" s="5"/>
      <c r="N504" s="5"/>
      <c r="O504" s="2"/>
      <c r="P504" s="7"/>
      <c r="Q504" s="2"/>
      <c r="R504" s="2"/>
    </row>
    <row r="505" spans="1:18" ht="12.75" customHeight="1" x14ac:dyDescent="0.2">
      <c r="A505" s="10"/>
      <c r="B505" s="1"/>
      <c r="C505" s="1"/>
      <c r="D505" s="1"/>
      <c r="E505" s="2"/>
      <c r="F505" s="1"/>
      <c r="G505" s="10"/>
      <c r="H505" s="10"/>
      <c r="I505" s="10"/>
      <c r="J505" s="4"/>
      <c r="K505" s="11"/>
      <c r="L505" s="11"/>
      <c r="M505" s="5"/>
      <c r="N505" s="5"/>
      <c r="O505" s="2"/>
      <c r="P505" s="7"/>
      <c r="Q505" s="2"/>
      <c r="R505" s="2"/>
    </row>
    <row r="506" spans="1:18" ht="12.75" customHeight="1" x14ac:dyDescent="0.2">
      <c r="A506" s="10"/>
      <c r="B506" s="1"/>
      <c r="C506" s="1"/>
      <c r="D506" s="1"/>
      <c r="E506" s="2"/>
      <c r="F506" s="1"/>
      <c r="G506" s="10"/>
      <c r="H506" s="10"/>
      <c r="I506" s="10"/>
      <c r="J506" s="4"/>
      <c r="K506" s="11"/>
      <c r="L506" s="11"/>
      <c r="M506" s="5"/>
      <c r="N506" s="5"/>
      <c r="O506" s="2"/>
      <c r="P506" s="7"/>
      <c r="Q506" s="2"/>
      <c r="R506" s="2"/>
    </row>
    <row r="507" spans="1:18" ht="12.75" customHeight="1" x14ac:dyDescent="0.2">
      <c r="A507" s="10"/>
      <c r="B507" s="1"/>
      <c r="C507" s="1"/>
      <c r="D507" s="1"/>
      <c r="E507" s="2"/>
      <c r="F507" s="1"/>
      <c r="G507" s="10"/>
      <c r="H507" s="10"/>
      <c r="I507" s="10"/>
      <c r="J507" s="4"/>
      <c r="K507" s="11"/>
      <c r="L507" s="11"/>
      <c r="M507" s="5"/>
      <c r="N507" s="5"/>
      <c r="O507" s="2"/>
      <c r="P507" s="7"/>
      <c r="Q507" s="2"/>
      <c r="R507" s="2"/>
    </row>
    <row r="508" spans="1:18" ht="12.75" customHeight="1" x14ac:dyDescent="0.2">
      <c r="A508" s="10"/>
      <c r="B508" s="1"/>
      <c r="C508" s="1"/>
      <c r="D508" s="1"/>
      <c r="E508" s="2"/>
      <c r="F508" s="1"/>
      <c r="G508" s="10"/>
      <c r="H508" s="10"/>
      <c r="I508" s="10"/>
      <c r="J508" s="4"/>
      <c r="K508" s="11"/>
      <c r="L508" s="11"/>
      <c r="M508" s="5"/>
      <c r="N508" s="5"/>
      <c r="O508" s="2"/>
      <c r="P508" s="7"/>
      <c r="Q508" s="2"/>
      <c r="R508" s="2"/>
    </row>
    <row r="509" spans="1:18" ht="12.75" customHeight="1" x14ac:dyDescent="0.2">
      <c r="A509" s="10"/>
      <c r="B509" s="1"/>
      <c r="C509" s="1"/>
      <c r="D509" s="1"/>
      <c r="E509" s="2"/>
      <c r="F509" s="1"/>
      <c r="G509" s="10"/>
      <c r="H509" s="10"/>
      <c r="I509" s="10"/>
      <c r="J509" s="4"/>
      <c r="K509" s="11"/>
      <c r="L509" s="11"/>
      <c r="M509" s="5"/>
      <c r="N509" s="5"/>
      <c r="O509" s="2"/>
      <c r="P509" s="7"/>
      <c r="Q509" s="2"/>
      <c r="R509" s="2"/>
    </row>
    <row r="510" spans="1:18" ht="12.75" customHeight="1" x14ac:dyDescent="0.2">
      <c r="A510" s="10"/>
      <c r="B510" s="1"/>
      <c r="C510" s="1"/>
      <c r="D510" s="1"/>
      <c r="E510" s="2"/>
      <c r="F510" s="1"/>
      <c r="G510" s="10"/>
      <c r="H510" s="10"/>
      <c r="I510" s="10"/>
      <c r="J510" s="4"/>
      <c r="K510" s="11"/>
      <c r="L510" s="11"/>
      <c r="M510" s="5"/>
      <c r="N510" s="5"/>
      <c r="O510" s="2"/>
      <c r="P510" s="7"/>
      <c r="Q510" s="2"/>
      <c r="R510" s="2"/>
    </row>
    <row r="511" spans="1:18" ht="12.75" customHeight="1" x14ac:dyDescent="0.2">
      <c r="A511" s="10"/>
      <c r="B511" s="1"/>
      <c r="C511" s="1"/>
      <c r="D511" s="1"/>
      <c r="E511" s="2"/>
      <c r="F511" s="1"/>
      <c r="G511" s="10"/>
      <c r="H511" s="10"/>
      <c r="I511" s="10"/>
      <c r="J511" s="4"/>
      <c r="K511" s="11"/>
      <c r="L511" s="11"/>
      <c r="M511" s="5"/>
      <c r="N511" s="5"/>
      <c r="O511" s="2"/>
      <c r="P511" s="7"/>
      <c r="Q511" s="2"/>
      <c r="R511" s="2"/>
    </row>
    <row r="512" spans="1:18" ht="12.75" customHeight="1" x14ac:dyDescent="0.2">
      <c r="A512" s="10"/>
      <c r="B512" s="1"/>
      <c r="C512" s="1"/>
      <c r="D512" s="1"/>
      <c r="E512" s="2"/>
      <c r="F512" s="1"/>
      <c r="G512" s="10"/>
      <c r="H512" s="10"/>
      <c r="I512" s="10"/>
      <c r="J512" s="4"/>
      <c r="K512" s="11"/>
      <c r="L512" s="11"/>
      <c r="M512" s="5"/>
      <c r="N512" s="5"/>
      <c r="O512" s="2"/>
      <c r="P512" s="7"/>
      <c r="Q512" s="2"/>
      <c r="R512" s="2"/>
    </row>
    <row r="513" spans="1:18" ht="12.75" customHeight="1" x14ac:dyDescent="0.2">
      <c r="A513" s="10"/>
      <c r="B513" s="1"/>
      <c r="C513" s="1"/>
      <c r="D513" s="1"/>
      <c r="E513" s="2"/>
      <c r="F513" s="1"/>
      <c r="G513" s="10"/>
      <c r="H513" s="10"/>
      <c r="I513" s="10"/>
      <c r="J513" s="4"/>
      <c r="K513" s="11"/>
      <c r="L513" s="11"/>
      <c r="M513" s="5"/>
      <c r="N513" s="5"/>
      <c r="O513" s="2"/>
      <c r="P513" s="7"/>
      <c r="Q513" s="2"/>
      <c r="R513" s="2"/>
    </row>
    <row r="514" spans="1:18" ht="12.75" customHeight="1" x14ac:dyDescent="0.2">
      <c r="A514" s="10"/>
      <c r="B514" s="1"/>
      <c r="C514" s="1"/>
      <c r="D514" s="1"/>
      <c r="E514" s="2"/>
      <c r="F514" s="1"/>
      <c r="G514" s="10"/>
      <c r="H514" s="10"/>
      <c r="I514" s="10"/>
      <c r="J514" s="4"/>
      <c r="K514" s="11"/>
      <c r="L514" s="11"/>
      <c r="M514" s="5"/>
      <c r="N514" s="5"/>
      <c r="O514" s="2"/>
      <c r="P514" s="7"/>
      <c r="Q514" s="2"/>
      <c r="R514" s="2"/>
    </row>
    <row r="515" spans="1:18" ht="12.75" customHeight="1" x14ac:dyDescent="0.2">
      <c r="A515" s="10"/>
      <c r="B515" s="1"/>
      <c r="C515" s="1"/>
      <c r="D515" s="1"/>
      <c r="E515" s="2"/>
      <c r="F515" s="1"/>
      <c r="G515" s="10"/>
      <c r="H515" s="10"/>
      <c r="I515" s="10"/>
      <c r="J515" s="4"/>
      <c r="K515" s="11"/>
      <c r="L515" s="11"/>
      <c r="M515" s="5"/>
      <c r="N515" s="5"/>
      <c r="O515" s="2"/>
      <c r="P515" s="7"/>
      <c r="Q515" s="2"/>
      <c r="R515" s="2"/>
    </row>
    <row r="516" spans="1:18" ht="12.75" customHeight="1" x14ac:dyDescent="0.2">
      <c r="A516" s="10"/>
      <c r="B516" s="1"/>
      <c r="C516" s="1"/>
      <c r="D516" s="1"/>
      <c r="E516" s="2"/>
      <c r="F516" s="1"/>
      <c r="G516" s="10"/>
      <c r="H516" s="10"/>
      <c r="I516" s="10"/>
      <c r="J516" s="4"/>
      <c r="K516" s="11"/>
      <c r="L516" s="11"/>
      <c r="M516" s="5"/>
      <c r="N516" s="5"/>
      <c r="O516" s="2"/>
      <c r="P516" s="7"/>
      <c r="Q516" s="2"/>
      <c r="R516" s="2"/>
    </row>
    <row r="517" spans="1:18" ht="12.75" customHeight="1" x14ac:dyDescent="0.2">
      <c r="A517" s="10"/>
      <c r="B517" s="1"/>
      <c r="C517" s="1"/>
      <c r="D517" s="1"/>
      <c r="E517" s="2"/>
      <c r="F517" s="1"/>
      <c r="G517" s="10"/>
      <c r="H517" s="10"/>
      <c r="I517" s="10"/>
      <c r="J517" s="4"/>
      <c r="K517" s="11"/>
      <c r="L517" s="11"/>
      <c r="M517" s="5"/>
      <c r="N517" s="5"/>
      <c r="O517" s="2"/>
      <c r="P517" s="7"/>
      <c r="Q517" s="2"/>
      <c r="R517" s="2"/>
    </row>
    <row r="518" spans="1:18" ht="12.75" customHeight="1" x14ac:dyDescent="0.2">
      <c r="A518" s="10"/>
      <c r="B518" s="1"/>
      <c r="C518" s="1"/>
      <c r="D518" s="1"/>
      <c r="E518" s="2"/>
      <c r="F518" s="1"/>
      <c r="G518" s="10"/>
      <c r="H518" s="10"/>
      <c r="I518" s="10"/>
      <c r="J518" s="4"/>
      <c r="K518" s="11"/>
      <c r="L518" s="11"/>
      <c r="M518" s="5"/>
      <c r="N518" s="5"/>
      <c r="O518" s="2"/>
      <c r="P518" s="7"/>
      <c r="Q518" s="2"/>
      <c r="R518" s="2"/>
    </row>
    <row r="519" spans="1:18" ht="12.75" customHeight="1" x14ac:dyDescent="0.2">
      <c r="A519" s="10"/>
      <c r="B519" s="1"/>
      <c r="C519" s="1"/>
      <c r="D519" s="1"/>
      <c r="E519" s="2"/>
      <c r="F519" s="1"/>
      <c r="G519" s="10"/>
      <c r="H519" s="10"/>
      <c r="I519" s="10"/>
      <c r="J519" s="4"/>
      <c r="K519" s="11"/>
      <c r="L519" s="11"/>
      <c r="M519" s="5"/>
      <c r="N519" s="5"/>
      <c r="O519" s="2"/>
      <c r="P519" s="7"/>
      <c r="Q519" s="2"/>
      <c r="R519" s="2"/>
    </row>
    <row r="520" spans="1:18" ht="12.75" customHeight="1" x14ac:dyDescent="0.2">
      <c r="A520" s="10"/>
      <c r="B520" s="1"/>
      <c r="C520" s="1"/>
      <c r="D520" s="1"/>
      <c r="E520" s="2"/>
      <c r="F520" s="1"/>
      <c r="G520" s="10"/>
      <c r="H520" s="10"/>
      <c r="I520" s="10"/>
      <c r="J520" s="4"/>
      <c r="K520" s="11"/>
      <c r="L520" s="11"/>
      <c r="M520" s="5"/>
      <c r="N520" s="5"/>
      <c r="O520" s="2"/>
      <c r="P520" s="7"/>
      <c r="Q520" s="2"/>
      <c r="R520" s="2"/>
    </row>
    <row r="521" spans="1:18" ht="12.75" customHeight="1" x14ac:dyDescent="0.2">
      <c r="A521" s="10"/>
      <c r="B521" s="1"/>
      <c r="C521" s="1"/>
      <c r="D521" s="1"/>
      <c r="E521" s="2"/>
      <c r="F521" s="1"/>
      <c r="G521" s="10"/>
      <c r="H521" s="10"/>
      <c r="I521" s="10"/>
      <c r="J521" s="4"/>
      <c r="K521" s="11"/>
      <c r="L521" s="11"/>
      <c r="M521" s="5"/>
      <c r="N521" s="5"/>
      <c r="O521" s="2"/>
      <c r="P521" s="7"/>
      <c r="Q521" s="2"/>
      <c r="R521" s="2"/>
    </row>
    <row r="522" spans="1:18" ht="12.75" customHeight="1" x14ac:dyDescent="0.2">
      <c r="A522" s="10"/>
      <c r="B522" s="1"/>
      <c r="C522" s="1"/>
      <c r="D522" s="1"/>
      <c r="E522" s="2"/>
      <c r="F522" s="1"/>
      <c r="G522" s="10"/>
      <c r="H522" s="10"/>
      <c r="I522" s="10"/>
      <c r="J522" s="4"/>
      <c r="K522" s="11"/>
      <c r="L522" s="11"/>
      <c r="M522" s="5"/>
      <c r="N522" s="5"/>
      <c r="O522" s="2"/>
      <c r="P522" s="7"/>
      <c r="Q522" s="2"/>
      <c r="R522" s="2"/>
    </row>
    <row r="523" spans="1:18" ht="12.75" customHeight="1" x14ac:dyDescent="0.2">
      <c r="A523" s="10"/>
      <c r="B523" s="1"/>
      <c r="C523" s="1"/>
      <c r="D523" s="1"/>
      <c r="E523" s="2"/>
      <c r="F523" s="1"/>
      <c r="G523" s="10"/>
      <c r="H523" s="10"/>
      <c r="I523" s="10"/>
      <c r="J523" s="4"/>
      <c r="K523" s="11"/>
      <c r="L523" s="11"/>
      <c r="M523" s="5"/>
      <c r="N523" s="5"/>
      <c r="O523" s="2"/>
      <c r="P523" s="7"/>
      <c r="Q523" s="2"/>
      <c r="R523" s="2"/>
    </row>
    <row r="524" spans="1:18" ht="12.75" customHeight="1" x14ac:dyDescent="0.2">
      <c r="A524" s="10"/>
      <c r="B524" s="1"/>
      <c r="C524" s="1"/>
      <c r="D524" s="1"/>
      <c r="E524" s="2"/>
      <c r="F524" s="1"/>
      <c r="G524" s="10"/>
      <c r="H524" s="10"/>
      <c r="I524" s="10"/>
      <c r="J524" s="4"/>
      <c r="K524" s="11"/>
      <c r="L524" s="11"/>
      <c r="M524" s="5"/>
      <c r="N524" s="5"/>
      <c r="O524" s="2"/>
      <c r="P524" s="7"/>
      <c r="Q524" s="2"/>
      <c r="R524" s="2"/>
    </row>
    <row r="525" spans="1:18" ht="12.75" customHeight="1" x14ac:dyDescent="0.2">
      <c r="A525" s="10"/>
      <c r="B525" s="1"/>
      <c r="C525" s="1"/>
      <c r="D525" s="1"/>
      <c r="E525" s="2"/>
      <c r="F525" s="1"/>
      <c r="G525" s="10"/>
      <c r="H525" s="10"/>
      <c r="I525" s="10"/>
      <c r="J525" s="4"/>
      <c r="K525" s="11"/>
      <c r="L525" s="11"/>
      <c r="M525" s="5"/>
      <c r="N525" s="5"/>
      <c r="O525" s="2"/>
      <c r="P525" s="7"/>
      <c r="Q525" s="2"/>
      <c r="R525" s="2"/>
    </row>
    <row r="526" spans="1:18" ht="12.75" customHeight="1" x14ac:dyDescent="0.2">
      <c r="A526" s="10"/>
      <c r="B526" s="1"/>
      <c r="C526" s="1"/>
      <c r="D526" s="1"/>
      <c r="E526" s="2"/>
      <c r="F526" s="1"/>
      <c r="G526" s="10"/>
      <c r="H526" s="10"/>
      <c r="I526" s="10"/>
      <c r="J526" s="4"/>
      <c r="K526" s="11"/>
      <c r="L526" s="11"/>
      <c r="M526" s="5"/>
      <c r="N526" s="5"/>
      <c r="O526" s="2"/>
      <c r="P526" s="7"/>
      <c r="Q526" s="2"/>
      <c r="R526" s="2"/>
    </row>
    <row r="527" spans="1:18" ht="12.75" customHeight="1" x14ac:dyDescent="0.2">
      <c r="A527" s="10"/>
      <c r="B527" s="1"/>
      <c r="C527" s="1"/>
      <c r="D527" s="1"/>
      <c r="E527" s="2"/>
      <c r="F527" s="1"/>
      <c r="G527" s="10"/>
      <c r="H527" s="10"/>
      <c r="I527" s="10"/>
      <c r="J527" s="4"/>
      <c r="K527" s="11"/>
      <c r="L527" s="11"/>
      <c r="M527" s="5"/>
      <c r="N527" s="5"/>
      <c r="O527" s="2"/>
      <c r="P527" s="7"/>
      <c r="Q527" s="2"/>
      <c r="R527" s="2"/>
    </row>
    <row r="528" spans="1:18" ht="12.75" customHeight="1" x14ac:dyDescent="0.2">
      <c r="A528" s="10"/>
      <c r="B528" s="1"/>
      <c r="C528" s="1"/>
      <c r="D528" s="1"/>
      <c r="E528" s="2"/>
      <c r="F528" s="1"/>
      <c r="G528" s="10"/>
      <c r="H528" s="10"/>
      <c r="I528" s="10"/>
      <c r="J528" s="4"/>
      <c r="K528" s="11"/>
      <c r="L528" s="11"/>
      <c r="M528" s="5"/>
      <c r="N528" s="5"/>
      <c r="O528" s="2"/>
      <c r="P528" s="7"/>
      <c r="Q528" s="2"/>
      <c r="R528" s="2"/>
    </row>
    <row r="529" spans="1:18" ht="12.75" customHeight="1" x14ac:dyDescent="0.2">
      <c r="A529" s="10"/>
      <c r="B529" s="1"/>
      <c r="C529" s="1"/>
      <c r="D529" s="1"/>
      <c r="E529" s="2"/>
      <c r="F529" s="1"/>
      <c r="G529" s="10"/>
      <c r="H529" s="10"/>
      <c r="I529" s="10"/>
      <c r="J529" s="4"/>
      <c r="K529" s="11"/>
      <c r="L529" s="11"/>
      <c r="M529" s="5"/>
      <c r="N529" s="5"/>
      <c r="O529" s="2"/>
      <c r="P529" s="7"/>
      <c r="Q529" s="2"/>
      <c r="R529" s="2"/>
    </row>
    <row r="530" spans="1:18" ht="12.75" customHeight="1" x14ac:dyDescent="0.2">
      <c r="A530" s="10"/>
      <c r="B530" s="1"/>
      <c r="C530" s="1"/>
      <c r="D530" s="1"/>
      <c r="E530" s="2"/>
      <c r="F530" s="1"/>
      <c r="G530" s="10"/>
      <c r="H530" s="10"/>
      <c r="I530" s="10"/>
      <c r="J530" s="4"/>
      <c r="K530" s="11"/>
      <c r="L530" s="11"/>
      <c r="M530" s="5"/>
      <c r="N530" s="5"/>
      <c r="O530" s="2"/>
      <c r="P530" s="7"/>
      <c r="Q530" s="2"/>
      <c r="R530" s="2"/>
    </row>
    <row r="531" spans="1:18" ht="12.75" customHeight="1" x14ac:dyDescent="0.2">
      <c r="A531" s="10"/>
      <c r="B531" s="1"/>
      <c r="C531" s="1"/>
      <c r="D531" s="1"/>
      <c r="E531" s="2"/>
      <c r="F531" s="1"/>
      <c r="G531" s="10"/>
      <c r="H531" s="10"/>
      <c r="I531" s="10"/>
      <c r="J531" s="4"/>
      <c r="K531" s="11"/>
      <c r="L531" s="11"/>
      <c r="M531" s="5"/>
      <c r="N531" s="5"/>
      <c r="O531" s="2"/>
      <c r="P531" s="7"/>
      <c r="Q531" s="2"/>
      <c r="R531" s="2"/>
    </row>
    <row r="532" spans="1:18" ht="12.75" customHeight="1" x14ac:dyDescent="0.2">
      <c r="A532" s="10"/>
      <c r="B532" s="1"/>
      <c r="C532" s="1"/>
      <c r="D532" s="1"/>
      <c r="E532" s="2"/>
      <c r="F532" s="1"/>
      <c r="G532" s="10"/>
      <c r="H532" s="10"/>
      <c r="I532" s="10"/>
      <c r="J532" s="4"/>
      <c r="K532" s="11"/>
      <c r="L532" s="11"/>
      <c r="M532" s="5"/>
      <c r="N532" s="5"/>
      <c r="O532" s="2"/>
      <c r="P532" s="7"/>
      <c r="Q532" s="2"/>
      <c r="R532" s="2"/>
    </row>
    <row r="533" spans="1:18" ht="12.75" customHeight="1" x14ac:dyDescent="0.2">
      <c r="A533" s="10"/>
      <c r="B533" s="1"/>
      <c r="C533" s="1"/>
      <c r="D533" s="1"/>
      <c r="E533" s="2"/>
      <c r="F533" s="1"/>
      <c r="G533" s="10"/>
      <c r="H533" s="10"/>
      <c r="I533" s="10"/>
      <c r="J533" s="4"/>
      <c r="K533" s="11"/>
      <c r="L533" s="11"/>
      <c r="M533" s="5"/>
      <c r="N533" s="5"/>
      <c r="O533" s="2"/>
      <c r="P533" s="7"/>
      <c r="Q533" s="2"/>
      <c r="R533" s="2"/>
    </row>
    <row r="534" spans="1:18" ht="12.75" customHeight="1" x14ac:dyDescent="0.2">
      <c r="A534" s="10"/>
      <c r="B534" s="1"/>
      <c r="C534" s="1"/>
      <c r="D534" s="1"/>
      <c r="E534" s="2"/>
      <c r="F534" s="1"/>
      <c r="G534" s="10"/>
      <c r="H534" s="10"/>
      <c r="I534" s="10"/>
      <c r="J534" s="4"/>
      <c r="K534" s="11"/>
      <c r="L534" s="11"/>
      <c r="M534" s="5"/>
      <c r="N534" s="5"/>
      <c r="O534" s="2"/>
      <c r="P534" s="7"/>
      <c r="Q534" s="2"/>
      <c r="R534" s="2"/>
    </row>
    <row r="535" spans="1:18" ht="12.75" customHeight="1" x14ac:dyDescent="0.2">
      <c r="A535" s="10"/>
      <c r="B535" s="1"/>
      <c r="C535" s="1"/>
      <c r="D535" s="1"/>
      <c r="E535" s="2"/>
      <c r="F535" s="1"/>
      <c r="G535" s="10"/>
      <c r="H535" s="10"/>
      <c r="I535" s="10"/>
      <c r="J535" s="4"/>
      <c r="K535" s="11"/>
      <c r="L535" s="11"/>
      <c r="M535" s="5"/>
      <c r="N535" s="5"/>
      <c r="O535" s="2"/>
      <c r="P535" s="7"/>
      <c r="Q535" s="2"/>
      <c r="R535" s="2"/>
    </row>
    <row r="536" spans="1:18" ht="12.75" customHeight="1" x14ac:dyDescent="0.2">
      <c r="A536" s="10"/>
      <c r="B536" s="1"/>
      <c r="C536" s="1"/>
      <c r="D536" s="1"/>
      <c r="E536" s="2"/>
      <c r="F536" s="1"/>
      <c r="G536" s="10"/>
      <c r="H536" s="10"/>
      <c r="I536" s="10"/>
      <c r="J536" s="4"/>
      <c r="K536" s="11"/>
      <c r="L536" s="11"/>
      <c r="M536" s="5"/>
      <c r="N536" s="5"/>
      <c r="O536" s="2"/>
      <c r="P536" s="7"/>
      <c r="Q536" s="2"/>
      <c r="R536" s="2"/>
    </row>
    <row r="537" spans="1:18" ht="12.75" customHeight="1" x14ac:dyDescent="0.2">
      <c r="A537" s="10"/>
      <c r="B537" s="1"/>
      <c r="C537" s="1"/>
      <c r="D537" s="1"/>
      <c r="E537" s="2"/>
      <c r="F537" s="1"/>
      <c r="G537" s="10"/>
      <c r="H537" s="10"/>
      <c r="I537" s="10"/>
      <c r="J537" s="4"/>
      <c r="K537" s="11"/>
      <c r="L537" s="11"/>
      <c r="M537" s="5"/>
      <c r="N537" s="5"/>
      <c r="O537" s="2"/>
      <c r="P537" s="7"/>
      <c r="Q537" s="2"/>
      <c r="R537" s="2"/>
    </row>
    <row r="538" spans="1:18" ht="12.75" customHeight="1" x14ac:dyDescent="0.2">
      <c r="A538" s="10"/>
      <c r="B538" s="1"/>
      <c r="C538" s="1"/>
      <c r="D538" s="1"/>
      <c r="E538" s="2"/>
      <c r="F538" s="1"/>
      <c r="G538" s="10"/>
      <c r="H538" s="10"/>
      <c r="I538" s="10"/>
      <c r="J538" s="4"/>
      <c r="K538" s="11"/>
      <c r="L538" s="11"/>
      <c r="M538" s="5"/>
      <c r="N538" s="5"/>
      <c r="O538" s="2"/>
      <c r="P538" s="7"/>
      <c r="Q538" s="2"/>
      <c r="R538" s="2"/>
    </row>
    <row r="539" spans="1:18" ht="12.75" customHeight="1" x14ac:dyDescent="0.2">
      <c r="A539" s="10"/>
      <c r="B539" s="1"/>
      <c r="C539" s="1"/>
      <c r="D539" s="1"/>
      <c r="E539" s="2"/>
      <c r="F539" s="1"/>
      <c r="G539" s="10"/>
      <c r="H539" s="10"/>
      <c r="I539" s="10"/>
      <c r="J539" s="4"/>
      <c r="K539" s="11"/>
      <c r="L539" s="11"/>
      <c r="M539" s="5"/>
      <c r="N539" s="5"/>
      <c r="O539" s="2"/>
      <c r="P539" s="7"/>
      <c r="Q539" s="2"/>
      <c r="R539" s="2"/>
    </row>
    <row r="540" spans="1:18" ht="12.75" customHeight="1" x14ac:dyDescent="0.2">
      <c r="A540" s="10"/>
      <c r="B540" s="1"/>
      <c r="C540" s="1"/>
      <c r="D540" s="1"/>
      <c r="E540" s="2"/>
      <c r="F540" s="1"/>
      <c r="G540" s="10"/>
      <c r="H540" s="10"/>
      <c r="I540" s="10"/>
      <c r="J540" s="4"/>
      <c r="K540" s="11"/>
      <c r="L540" s="11"/>
      <c r="M540" s="5"/>
      <c r="N540" s="5"/>
      <c r="O540" s="2"/>
      <c r="P540" s="7"/>
      <c r="Q540" s="2"/>
      <c r="R540" s="2"/>
    </row>
    <row r="541" spans="1:18" ht="12.75" customHeight="1" x14ac:dyDescent="0.2">
      <c r="A541" s="10"/>
      <c r="B541" s="1"/>
      <c r="C541" s="1"/>
      <c r="D541" s="1"/>
      <c r="E541" s="2"/>
      <c r="F541" s="1"/>
      <c r="G541" s="10"/>
      <c r="H541" s="10"/>
      <c r="I541" s="10"/>
      <c r="J541" s="4"/>
      <c r="K541" s="11"/>
      <c r="L541" s="11"/>
      <c r="M541" s="5"/>
      <c r="N541" s="5"/>
      <c r="O541" s="2"/>
      <c r="P541" s="7"/>
      <c r="Q541" s="2"/>
      <c r="R541" s="2"/>
    </row>
    <row r="542" spans="1:18" ht="12.75" customHeight="1" x14ac:dyDescent="0.2">
      <c r="A542" s="10"/>
      <c r="B542" s="1"/>
      <c r="C542" s="1"/>
      <c r="D542" s="1"/>
      <c r="E542" s="2"/>
      <c r="F542" s="1"/>
      <c r="G542" s="10"/>
      <c r="H542" s="10"/>
      <c r="I542" s="10"/>
      <c r="J542" s="4"/>
      <c r="K542" s="11"/>
      <c r="L542" s="11"/>
      <c r="M542" s="5"/>
      <c r="N542" s="5"/>
      <c r="O542" s="2"/>
      <c r="P542" s="7"/>
      <c r="Q542" s="2"/>
      <c r="R542" s="2"/>
    </row>
    <row r="543" spans="1:18" ht="12.75" customHeight="1" x14ac:dyDescent="0.2">
      <c r="A543" s="10"/>
      <c r="B543" s="1"/>
      <c r="C543" s="1"/>
      <c r="D543" s="1"/>
      <c r="E543" s="2"/>
      <c r="F543" s="1"/>
      <c r="G543" s="10"/>
      <c r="H543" s="10"/>
      <c r="I543" s="10"/>
      <c r="J543" s="4"/>
      <c r="K543" s="11"/>
      <c r="L543" s="11"/>
      <c r="M543" s="5"/>
      <c r="N543" s="5"/>
      <c r="O543" s="2"/>
      <c r="P543" s="7"/>
      <c r="Q543" s="2"/>
      <c r="R543" s="2"/>
    </row>
    <row r="544" spans="1:18" ht="12.75" customHeight="1" x14ac:dyDescent="0.2">
      <c r="A544" s="10"/>
      <c r="B544" s="1"/>
      <c r="C544" s="1"/>
      <c r="D544" s="1"/>
      <c r="E544" s="2"/>
      <c r="F544" s="1"/>
      <c r="G544" s="10"/>
      <c r="H544" s="10"/>
      <c r="I544" s="10"/>
      <c r="J544" s="4"/>
      <c r="K544" s="11"/>
      <c r="L544" s="11"/>
      <c r="M544" s="5"/>
      <c r="N544" s="5"/>
      <c r="O544" s="2"/>
      <c r="P544" s="7"/>
      <c r="Q544" s="2"/>
      <c r="R544" s="2"/>
    </row>
    <row r="545" spans="1:18" ht="12.75" customHeight="1" x14ac:dyDescent="0.2">
      <c r="A545" s="10"/>
      <c r="B545" s="1"/>
      <c r="C545" s="1"/>
      <c r="D545" s="1"/>
      <c r="E545" s="2"/>
      <c r="F545" s="1"/>
      <c r="G545" s="10"/>
      <c r="H545" s="10"/>
      <c r="I545" s="10"/>
      <c r="J545" s="4"/>
      <c r="K545" s="11"/>
      <c r="L545" s="11"/>
      <c r="M545" s="5"/>
      <c r="N545" s="5"/>
      <c r="O545" s="2"/>
      <c r="P545" s="7"/>
      <c r="Q545" s="2"/>
      <c r="R545" s="2"/>
    </row>
    <row r="546" spans="1:18" ht="12.75" customHeight="1" x14ac:dyDescent="0.2">
      <c r="A546" s="10"/>
      <c r="B546" s="1"/>
      <c r="C546" s="1"/>
      <c r="D546" s="1"/>
      <c r="E546" s="2"/>
      <c r="F546" s="1"/>
      <c r="G546" s="10"/>
      <c r="H546" s="10"/>
      <c r="I546" s="10"/>
      <c r="J546" s="4"/>
      <c r="K546" s="11"/>
      <c r="L546" s="11"/>
      <c r="M546" s="5"/>
      <c r="N546" s="5"/>
      <c r="O546" s="2"/>
      <c r="P546" s="7"/>
      <c r="Q546" s="2"/>
      <c r="R546" s="2"/>
    </row>
    <row r="547" spans="1:18" ht="12.75" customHeight="1" x14ac:dyDescent="0.2">
      <c r="A547" s="10"/>
      <c r="B547" s="1"/>
      <c r="C547" s="1"/>
      <c r="D547" s="1"/>
      <c r="E547" s="2"/>
      <c r="F547" s="1"/>
      <c r="G547" s="10"/>
      <c r="H547" s="10"/>
      <c r="I547" s="10"/>
      <c r="J547" s="4"/>
      <c r="K547" s="11"/>
      <c r="L547" s="11"/>
      <c r="M547" s="5"/>
      <c r="N547" s="5"/>
      <c r="O547" s="2"/>
      <c r="P547" s="7"/>
      <c r="Q547" s="2"/>
      <c r="R547" s="2"/>
    </row>
    <row r="548" spans="1:18" ht="12.75" customHeight="1" x14ac:dyDescent="0.2">
      <c r="A548" s="10"/>
      <c r="B548" s="1"/>
      <c r="C548" s="1"/>
      <c r="D548" s="1"/>
      <c r="E548" s="2"/>
      <c r="F548" s="1"/>
      <c r="G548" s="10"/>
      <c r="H548" s="10"/>
      <c r="I548" s="10"/>
      <c r="J548" s="4"/>
      <c r="K548" s="11"/>
      <c r="L548" s="11"/>
      <c r="M548" s="5"/>
      <c r="N548" s="5"/>
      <c r="O548" s="2"/>
      <c r="P548" s="7"/>
      <c r="Q548" s="2"/>
      <c r="R548" s="2"/>
    </row>
    <row r="549" spans="1:18" ht="12.75" customHeight="1" x14ac:dyDescent="0.2">
      <c r="A549" s="10"/>
      <c r="B549" s="1"/>
      <c r="C549" s="1"/>
      <c r="D549" s="1"/>
      <c r="E549" s="2"/>
      <c r="F549" s="1"/>
      <c r="G549" s="10"/>
      <c r="H549" s="10"/>
      <c r="I549" s="10"/>
      <c r="J549" s="4"/>
      <c r="K549" s="11"/>
      <c r="L549" s="11"/>
      <c r="M549" s="5"/>
      <c r="N549" s="5"/>
      <c r="O549" s="2"/>
      <c r="P549" s="7"/>
      <c r="Q549" s="2"/>
      <c r="R549" s="2"/>
    </row>
    <row r="550" spans="1:18" ht="12.75" customHeight="1" x14ac:dyDescent="0.2">
      <c r="A550" s="10"/>
      <c r="B550" s="1"/>
      <c r="C550" s="1"/>
      <c r="D550" s="1"/>
      <c r="E550" s="2"/>
      <c r="F550" s="1"/>
      <c r="G550" s="10"/>
      <c r="H550" s="10"/>
      <c r="I550" s="10"/>
      <c r="J550" s="4"/>
      <c r="K550" s="11"/>
      <c r="L550" s="11"/>
      <c r="M550" s="5"/>
      <c r="N550" s="5"/>
      <c r="O550" s="2"/>
      <c r="P550" s="7"/>
      <c r="Q550" s="2"/>
      <c r="R550" s="2"/>
    </row>
    <row r="551" spans="1:18" ht="12.75" customHeight="1" x14ac:dyDescent="0.2">
      <c r="A551" s="10"/>
      <c r="B551" s="1"/>
      <c r="C551" s="1"/>
      <c r="D551" s="1"/>
      <c r="E551" s="2"/>
      <c r="F551" s="1"/>
      <c r="G551" s="10"/>
      <c r="H551" s="10"/>
      <c r="I551" s="10"/>
      <c r="J551" s="4"/>
      <c r="K551" s="11"/>
      <c r="L551" s="11"/>
      <c r="M551" s="5"/>
      <c r="N551" s="5"/>
      <c r="O551" s="2"/>
      <c r="P551" s="7"/>
      <c r="Q551" s="2"/>
      <c r="R551" s="2"/>
    </row>
    <row r="552" spans="1:18" ht="12.75" customHeight="1" x14ac:dyDescent="0.2">
      <c r="A552" s="10"/>
      <c r="B552" s="1"/>
      <c r="C552" s="1"/>
      <c r="D552" s="1"/>
      <c r="E552" s="2"/>
      <c r="F552" s="1"/>
      <c r="G552" s="10"/>
      <c r="H552" s="10"/>
      <c r="I552" s="10"/>
      <c r="J552" s="4"/>
      <c r="K552" s="11"/>
      <c r="L552" s="11"/>
      <c r="M552" s="5"/>
      <c r="N552" s="5"/>
      <c r="O552" s="2"/>
      <c r="P552" s="7"/>
      <c r="Q552" s="2"/>
      <c r="R552" s="2"/>
    </row>
    <row r="553" spans="1:18" ht="12.75" customHeight="1" x14ac:dyDescent="0.2">
      <c r="A553" s="10"/>
      <c r="B553" s="1"/>
      <c r="C553" s="1"/>
      <c r="D553" s="1"/>
      <c r="E553" s="2"/>
      <c r="F553" s="1"/>
      <c r="G553" s="10"/>
      <c r="H553" s="10"/>
      <c r="I553" s="10"/>
      <c r="J553" s="4"/>
      <c r="K553" s="11"/>
      <c r="L553" s="11"/>
      <c r="M553" s="5"/>
      <c r="N553" s="5"/>
      <c r="O553" s="2"/>
      <c r="P553" s="7"/>
      <c r="Q553" s="2"/>
      <c r="R553" s="2"/>
    </row>
    <row r="554" spans="1:18" ht="12.75" customHeight="1" x14ac:dyDescent="0.2">
      <c r="A554" s="10"/>
      <c r="B554" s="1"/>
      <c r="C554" s="1"/>
      <c r="D554" s="1"/>
      <c r="E554" s="2"/>
      <c r="F554" s="1"/>
      <c r="G554" s="10"/>
      <c r="H554" s="10"/>
      <c r="I554" s="10"/>
      <c r="J554" s="4"/>
      <c r="K554" s="11"/>
      <c r="L554" s="11"/>
      <c r="M554" s="5"/>
      <c r="N554" s="5"/>
      <c r="O554" s="2"/>
      <c r="P554" s="7"/>
      <c r="Q554" s="2"/>
      <c r="R554" s="2"/>
    </row>
    <row r="555" spans="1:18" ht="12.75" customHeight="1" x14ac:dyDescent="0.2">
      <c r="A555" s="10"/>
      <c r="B555" s="1"/>
      <c r="C555" s="1"/>
      <c r="D555" s="1"/>
      <c r="E555" s="2"/>
      <c r="F555" s="1"/>
      <c r="G555" s="10"/>
      <c r="H555" s="10"/>
      <c r="I555" s="10"/>
      <c r="J555" s="4"/>
      <c r="K555" s="11"/>
      <c r="L555" s="11"/>
      <c r="M555" s="5"/>
      <c r="N555" s="5"/>
      <c r="O555" s="2"/>
      <c r="P555" s="7"/>
      <c r="Q555" s="2"/>
      <c r="R555" s="2"/>
    </row>
    <row r="556" spans="1:18" ht="12.75" customHeight="1" x14ac:dyDescent="0.2">
      <c r="A556" s="10"/>
      <c r="B556" s="1"/>
      <c r="C556" s="1"/>
      <c r="D556" s="1"/>
      <c r="E556" s="2"/>
      <c r="F556" s="1"/>
      <c r="G556" s="10"/>
      <c r="H556" s="10"/>
      <c r="I556" s="10"/>
      <c r="J556" s="4"/>
      <c r="K556" s="11"/>
      <c r="L556" s="11"/>
      <c r="M556" s="5"/>
      <c r="N556" s="5"/>
      <c r="O556" s="2"/>
      <c r="P556" s="7"/>
      <c r="Q556" s="2"/>
      <c r="R556" s="2"/>
    </row>
    <row r="557" spans="1:18" ht="12.75" customHeight="1" x14ac:dyDescent="0.2">
      <c r="A557" s="10"/>
      <c r="B557" s="1"/>
      <c r="C557" s="1"/>
      <c r="D557" s="1"/>
      <c r="E557" s="2"/>
      <c r="F557" s="1"/>
      <c r="G557" s="10"/>
      <c r="H557" s="10"/>
      <c r="I557" s="10"/>
      <c r="J557" s="4"/>
      <c r="K557" s="11"/>
      <c r="L557" s="11"/>
      <c r="M557" s="5"/>
      <c r="N557" s="5"/>
      <c r="O557" s="2"/>
      <c r="P557" s="7"/>
      <c r="Q557" s="2"/>
      <c r="R557" s="2"/>
    </row>
    <row r="558" spans="1:18" ht="12.75" customHeight="1" x14ac:dyDescent="0.2">
      <c r="A558" s="10"/>
      <c r="B558" s="1"/>
      <c r="C558" s="1"/>
      <c r="D558" s="1"/>
      <c r="E558" s="2"/>
      <c r="F558" s="1"/>
      <c r="G558" s="10"/>
      <c r="H558" s="10"/>
      <c r="I558" s="10"/>
      <c r="J558" s="4"/>
      <c r="K558" s="11"/>
      <c r="L558" s="11"/>
      <c r="M558" s="5"/>
      <c r="N558" s="5"/>
      <c r="O558" s="2"/>
      <c r="P558" s="7"/>
      <c r="Q558" s="2"/>
      <c r="R558" s="2"/>
    </row>
    <row r="559" spans="1:18" ht="12.75" customHeight="1" x14ac:dyDescent="0.2">
      <c r="A559" s="10"/>
      <c r="B559" s="1"/>
      <c r="C559" s="1"/>
      <c r="D559" s="1"/>
      <c r="E559" s="2"/>
      <c r="F559" s="1"/>
      <c r="G559" s="10"/>
      <c r="H559" s="10"/>
      <c r="I559" s="10"/>
      <c r="J559" s="4"/>
      <c r="K559" s="11"/>
      <c r="L559" s="11"/>
      <c r="M559" s="5"/>
      <c r="N559" s="5"/>
      <c r="O559" s="2"/>
      <c r="P559" s="7"/>
      <c r="Q559" s="2"/>
      <c r="R559" s="2"/>
    </row>
    <row r="560" spans="1:18" ht="12.75" customHeight="1" x14ac:dyDescent="0.2">
      <c r="A560" s="10"/>
      <c r="B560" s="1"/>
      <c r="C560" s="1"/>
      <c r="D560" s="1"/>
      <c r="E560" s="2"/>
      <c r="F560" s="1"/>
      <c r="G560" s="10"/>
      <c r="H560" s="10"/>
      <c r="I560" s="10"/>
      <c r="J560" s="4"/>
      <c r="K560" s="11"/>
      <c r="L560" s="11"/>
      <c r="M560" s="5"/>
      <c r="N560" s="5"/>
      <c r="O560" s="2"/>
      <c r="P560" s="7"/>
      <c r="Q560" s="2"/>
      <c r="R560" s="2"/>
    </row>
    <row r="561" spans="1:18" ht="12.75" customHeight="1" x14ac:dyDescent="0.2">
      <c r="A561" s="10"/>
      <c r="B561" s="1"/>
      <c r="C561" s="1"/>
      <c r="D561" s="1"/>
      <c r="E561" s="2"/>
      <c r="F561" s="1"/>
      <c r="G561" s="10"/>
      <c r="H561" s="10"/>
      <c r="I561" s="10"/>
      <c r="J561" s="4"/>
      <c r="K561" s="11"/>
      <c r="L561" s="11"/>
      <c r="M561" s="5"/>
      <c r="N561" s="5"/>
      <c r="O561" s="2"/>
      <c r="P561" s="7"/>
      <c r="Q561" s="2"/>
      <c r="R561" s="2"/>
    </row>
    <row r="562" spans="1:18" ht="12.75" customHeight="1" x14ac:dyDescent="0.2">
      <c r="A562" s="10"/>
      <c r="B562" s="1"/>
      <c r="C562" s="1"/>
      <c r="D562" s="1"/>
      <c r="E562" s="2"/>
      <c r="F562" s="1"/>
      <c r="G562" s="10"/>
      <c r="H562" s="10"/>
      <c r="I562" s="10"/>
      <c r="J562" s="4"/>
      <c r="K562" s="11"/>
      <c r="L562" s="11"/>
      <c r="M562" s="5"/>
      <c r="N562" s="5"/>
      <c r="O562" s="2"/>
      <c r="P562" s="7"/>
      <c r="Q562" s="2"/>
      <c r="R562" s="2"/>
    </row>
    <row r="563" spans="1:18" ht="12.75" customHeight="1" x14ac:dyDescent="0.2">
      <c r="A563" s="10"/>
      <c r="B563" s="1"/>
      <c r="C563" s="1"/>
      <c r="D563" s="1"/>
      <c r="E563" s="2"/>
      <c r="F563" s="1"/>
      <c r="G563" s="10"/>
      <c r="H563" s="10"/>
      <c r="I563" s="10"/>
      <c r="J563" s="4"/>
      <c r="K563" s="11"/>
      <c r="L563" s="11"/>
      <c r="M563" s="5"/>
      <c r="N563" s="5"/>
      <c r="O563" s="2"/>
      <c r="P563" s="7"/>
      <c r="Q563" s="2"/>
      <c r="R563" s="2"/>
    </row>
    <row r="564" spans="1:18" ht="12.75" customHeight="1" x14ac:dyDescent="0.2">
      <c r="A564" s="10"/>
      <c r="B564" s="1"/>
      <c r="C564" s="1"/>
      <c r="D564" s="1"/>
      <c r="E564" s="2"/>
      <c r="F564" s="1"/>
      <c r="G564" s="10"/>
      <c r="H564" s="10"/>
      <c r="I564" s="10"/>
      <c r="J564" s="4"/>
      <c r="K564" s="11"/>
      <c r="L564" s="11"/>
      <c r="M564" s="5"/>
      <c r="N564" s="5"/>
      <c r="O564" s="2"/>
      <c r="P564" s="7"/>
      <c r="Q564" s="2"/>
      <c r="R564" s="2"/>
    </row>
    <row r="565" spans="1:18" ht="12.75" customHeight="1" x14ac:dyDescent="0.2">
      <c r="A565" s="10"/>
      <c r="B565" s="1"/>
      <c r="C565" s="1"/>
      <c r="D565" s="1"/>
      <c r="E565" s="2"/>
      <c r="F565" s="1"/>
      <c r="G565" s="10"/>
      <c r="H565" s="10"/>
      <c r="I565" s="10"/>
      <c r="J565" s="4"/>
      <c r="K565" s="11"/>
      <c r="L565" s="11"/>
      <c r="M565" s="5"/>
      <c r="N565" s="5"/>
      <c r="O565" s="2"/>
      <c r="P565" s="7"/>
      <c r="Q565" s="2"/>
      <c r="R565" s="2"/>
    </row>
    <row r="566" spans="1:18" ht="12.75" customHeight="1" x14ac:dyDescent="0.2">
      <c r="A566" s="10"/>
      <c r="B566" s="1"/>
      <c r="C566" s="1"/>
      <c r="D566" s="1"/>
      <c r="E566" s="2"/>
      <c r="F566" s="1"/>
      <c r="G566" s="10"/>
      <c r="H566" s="10"/>
      <c r="I566" s="10"/>
      <c r="J566" s="4"/>
      <c r="K566" s="11"/>
      <c r="L566" s="11"/>
      <c r="M566" s="5"/>
      <c r="N566" s="5"/>
      <c r="O566" s="2"/>
      <c r="P566" s="7"/>
      <c r="Q566" s="2"/>
      <c r="R566" s="2"/>
    </row>
    <row r="567" spans="1:18" ht="12.75" customHeight="1" x14ac:dyDescent="0.2">
      <c r="A567" s="10"/>
      <c r="B567" s="1"/>
      <c r="C567" s="1"/>
      <c r="D567" s="1"/>
      <c r="E567" s="2"/>
      <c r="F567" s="1"/>
      <c r="G567" s="10"/>
      <c r="H567" s="10"/>
      <c r="I567" s="10"/>
      <c r="J567" s="4"/>
      <c r="K567" s="11"/>
      <c r="L567" s="11"/>
      <c r="M567" s="5"/>
      <c r="N567" s="5"/>
      <c r="O567" s="2"/>
      <c r="P567" s="7"/>
      <c r="Q567" s="2"/>
      <c r="R567" s="2"/>
    </row>
    <row r="568" spans="1:18" ht="12.75" customHeight="1" x14ac:dyDescent="0.2">
      <c r="A568" s="10"/>
      <c r="B568" s="1"/>
      <c r="C568" s="1"/>
      <c r="D568" s="1"/>
      <c r="E568" s="2"/>
      <c r="F568" s="1"/>
      <c r="G568" s="10"/>
      <c r="H568" s="10"/>
      <c r="I568" s="10"/>
      <c r="J568" s="4"/>
      <c r="K568" s="11"/>
      <c r="L568" s="11"/>
      <c r="M568" s="5"/>
      <c r="N568" s="5"/>
      <c r="O568" s="2"/>
      <c r="P568" s="7"/>
      <c r="Q568" s="2"/>
      <c r="R568" s="2"/>
    </row>
    <row r="569" spans="1:18" ht="12.75" customHeight="1" x14ac:dyDescent="0.2">
      <c r="A569" s="10"/>
      <c r="B569" s="1"/>
      <c r="C569" s="1"/>
      <c r="D569" s="1"/>
      <c r="E569" s="2"/>
      <c r="F569" s="1"/>
      <c r="G569" s="10"/>
      <c r="H569" s="10"/>
      <c r="I569" s="10"/>
      <c r="J569" s="4"/>
      <c r="K569" s="11"/>
      <c r="L569" s="11"/>
      <c r="M569" s="5"/>
      <c r="N569" s="5"/>
      <c r="O569" s="2"/>
      <c r="P569" s="7"/>
      <c r="Q569" s="2"/>
      <c r="R569" s="2"/>
    </row>
    <row r="570" spans="1:18" ht="12.75" customHeight="1" x14ac:dyDescent="0.2">
      <c r="A570" s="10"/>
      <c r="B570" s="1"/>
      <c r="C570" s="1"/>
      <c r="D570" s="1"/>
      <c r="E570" s="2"/>
      <c r="F570" s="1"/>
      <c r="G570" s="10"/>
      <c r="H570" s="10"/>
      <c r="I570" s="10"/>
      <c r="J570" s="4"/>
      <c r="K570" s="11"/>
      <c r="L570" s="11"/>
      <c r="M570" s="5"/>
      <c r="N570" s="5"/>
      <c r="O570" s="2"/>
      <c r="P570" s="7"/>
      <c r="Q570" s="2"/>
      <c r="R570" s="2"/>
    </row>
    <row r="571" spans="1:18" ht="12.75" customHeight="1" x14ac:dyDescent="0.2">
      <c r="A571" s="10"/>
      <c r="B571" s="1"/>
      <c r="C571" s="1"/>
      <c r="D571" s="1"/>
      <c r="E571" s="2"/>
      <c r="F571" s="1"/>
      <c r="G571" s="10"/>
      <c r="H571" s="10"/>
      <c r="I571" s="10"/>
      <c r="J571" s="4"/>
      <c r="K571" s="11"/>
      <c r="L571" s="11"/>
      <c r="M571" s="5"/>
      <c r="N571" s="5"/>
      <c r="O571" s="2"/>
      <c r="P571" s="7"/>
      <c r="Q571" s="2"/>
      <c r="R571" s="2"/>
    </row>
    <row r="572" spans="1:18" ht="12.75" customHeight="1" x14ac:dyDescent="0.2">
      <c r="A572" s="10"/>
      <c r="B572" s="1"/>
      <c r="C572" s="1"/>
      <c r="D572" s="1"/>
      <c r="E572" s="2"/>
      <c r="F572" s="1"/>
      <c r="G572" s="10"/>
      <c r="H572" s="10"/>
      <c r="I572" s="10"/>
      <c r="J572" s="4"/>
      <c r="K572" s="11"/>
      <c r="L572" s="11"/>
      <c r="M572" s="5"/>
      <c r="N572" s="5"/>
      <c r="O572" s="2"/>
      <c r="P572" s="7"/>
      <c r="Q572" s="2"/>
      <c r="R572" s="2"/>
    </row>
    <row r="573" spans="1:18" ht="12.75" customHeight="1" x14ac:dyDescent="0.2">
      <c r="A573" s="10"/>
      <c r="B573" s="1"/>
      <c r="C573" s="1"/>
      <c r="D573" s="1"/>
      <c r="E573" s="2"/>
      <c r="F573" s="1"/>
      <c r="G573" s="10"/>
      <c r="H573" s="10"/>
      <c r="I573" s="10"/>
      <c r="J573" s="4"/>
      <c r="K573" s="11"/>
      <c r="L573" s="11"/>
      <c r="M573" s="5"/>
      <c r="N573" s="5"/>
      <c r="O573" s="2"/>
      <c r="P573" s="7"/>
      <c r="Q573" s="2"/>
      <c r="R573" s="2"/>
    </row>
    <row r="574" spans="1:18" ht="12.75" customHeight="1" x14ac:dyDescent="0.2">
      <c r="A574" s="10"/>
      <c r="B574" s="1"/>
      <c r="C574" s="1"/>
      <c r="D574" s="1"/>
      <c r="E574" s="2"/>
      <c r="F574" s="1"/>
      <c r="G574" s="10"/>
      <c r="H574" s="10"/>
      <c r="I574" s="10"/>
      <c r="J574" s="4"/>
      <c r="K574" s="11"/>
      <c r="L574" s="11"/>
      <c r="M574" s="5"/>
      <c r="N574" s="5"/>
      <c r="O574" s="2"/>
      <c r="P574" s="7"/>
      <c r="Q574" s="2"/>
      <c r="R574" s="2"/>
    </row>
    <row r="575" spans="1:18" ht="12.75" customHeight="1" x14ac:dyDescent="0.2">
      <c r="A575" s="10"/>
      <c r="B575" s="1"/>
      <c r="C575" s="1"/>
      <c r="D575" s="1"/>
      <c r="E575" s="2"/>
      <c r="F575" s="1"/>
      <c r="G575" s="10"/>
      <c r="H575" s="10"/>
      <c r="I575" s="10"/>
      <c r="J575" s="4"/>
      <c r="K575" s="11"/>
      <c r="L575" s="11"/>
      <c r="M575" s="5"/>
      <c r="N575" s="5"/>
      <c r="O575" s="2"/>
      <c r="P575" s="7"/>
      <c r="Q575" s="2"/>
      <c r="R575" s="2"/>
    </row>
    <row r="576" spans="1:18" ht="12.75" customHeight="1" x14ac:dyDescent="0.2">
      <c r="A576" s="10"/>
      <c r="B576" s="1"/>
      <c r="C576" s="1"/>
      <c r="D576" s="1"/>
      <c r="E576" s="2"/>
      <c r="F576" s="1"/>
      <c r="G576" s="10"/>
      <c r="H576" s="10"/>
      <c r="I576" s="10"/>
      <c r="J576" s="4"/>
      <c r="K576" s="11"/>
      <c r="L576" s="11"/>
      <c r="M576" s="5"/>
      <c r="N576" s="5"/>
      <c r="O576" s="2"/>
      <c r="P576" s="7"/>
      <c r="Q576" s="2"/>
      <c r="R576" s="2"/>
    </row>
    <row r="577" spans="1:18" ht="12.75" customHeight="1" x14ac:dyDescent="0.2">
      <c r="A577" s="10"/>
      <c r="B577" s="1"/>
      <c r="C577" s="1"/>
      <c r="D577" s="1"/>
      <c r="E577" s="2"/>
      <c r="F577" s="1"/>
      <c r="G577" s="10"/>
      <c r="H577" s="10"/>
      <c r="I577" s="10"/>
      <c r="J577" s="4"/>
      <c r="K577" s="11"/>
      <c r="L577" s="11"/>
      <c r="M577" s="5"/>
      <c r="N577" s="5"/>
      <c r="O577" s="2"/>
      <c r="P577" s="7"/>
      <c r="Q577" s="2"/>
      <c r="R577" s="2"/>
    </row>
    <row r="578" spans="1:18" ht="12.75" customHeight="1" x14ac:dyDescent="0.2">
      <c r="A578" s="10"/>
      <c r="B578" s="1"/>
      <c r="C578" s="1"/>
      <c r="D578" s="1"/>
      <c r="E578" s="2"/>
      <c r="F578" s="1"/>
      <c r="G578" s="10"/>
      <c r="H578" s="10"/>
      <c r="I578" s="10"/>
      <c r="J578" s="4"/>
      <c r="K578" s="11"/>
      <c r="L578" s="11"/>
      <c r="M578" s="5"/>
      <c r="N578" s="5"/>
      <c r="O578" s="2"/>
      <c r="P578" s="7"/>
      <c r="Q578" s="2"/>
      <c r="R578" s="2"/>
    </row>
    <row r="579" spans="1:18" ht="12.75" customHeight="1" x14ac:dyDescent="0.2">
      <c r="A579" s="10"/>
      <c r="B579" s="1"/>
      <c r="C579" s="1"/>
      <c r="D579" s="1"/>
      <c r="E579" s="2"/>
      <c r="F579" s="1"/>
      <c r="G579" s="10"/>
      <c r="H579" s="10"/>
      <c r="I579" s="10"/>
      <c r="J579" s="4"/>
      <c r="K579" s="11"/>
      <c r="L579" s="11"/>
      <c r="M579" s="5"/>
      <c r="N579" s="5"/>
      <c r="O579" s="2"/>
      <c r="P579" s="7"/>
      <c r="Q579" s="2"/>
      <c r="R579" s="2"/>
    </row>
    <row r="580" spans="1:18" ht="12.75" customHeight="1" x14ac:dyDescent="0.2">
      <c r="A580" s="10"/>
      <c r="B580" s="1"/>
      <c r="C580" s="1"/>
      <c r="D580" s="1"/>
      <c r="E580" s="2"/>
      <c r="F580" s="1"/>
      <c r="G580" s="10"/>
      <c r="H580" s="10"/>
      <c r="I580" s="10"/>
      <c r="J580" s="4"/>
      <c r="K580" s="11"/>
      <c r="L580" s="11"/>
      <c r="M580" s="5"/>
      <c r="N580" s="5"/>
      <c r="O580" s="2"/>
      <c r="P580" s="7"/>
      <c r="Q580" s="2"/>
      <c r="R580" s="2"/>
    </row>
    <row r="581" spans="1:18" ht="12.75" customHeight="1" x14ac:dyDescent="0.2">
      <c r="A581" s="10"/>
      <c r="B581" s="1"/>
      <c r="C581" s="1"/>
      <c r="D581" s="1"/>
      <c r="E581" s="2"/>
      <c r="F581" s="1"/>
      <c r="G581" s="10"/>
      <c r="H581" s="10"/>
      <c r="I581" s="10"/>
      <c r="J581" s="4"/>
      <c r="K581" s="11"/>
      <c r="L581" s="11"/>
      <c r="M581" s="5"/>
      <c r="N581" s="5"/>
      <c r="O581" s="2"/>
      <c r="P581" s="7"/>
      <c r="Q581" s="2"/>
      <c r="R581" s="2"/>
    </row>
    <row r="582" spans="1:18" ht="12.75" customHeight="1" x14ac:dyDescent="0.2">
      <c r="A582" s="10"/>
      <c r="B582" s="1"/>
      <c r="C582" s="1"/>
      <c r="D582" s="1"/>
      <c r="E582" s="2"/>
      <c r="F582" s="1"/>
      <c r="G582" s="10"/>
      <c r="H582" s="10"/>
      <c r="I582" s="10"/>
      <c r="J582" s="4"/>
      <c r="K582" s="11"/>
      <c r="L582" s="11"/>
      <c r="M582" s="5"/>
      <c r="N582" s="5"/>
      <c r="O582" s="2"/>
      <c r="P582" s="7"/>
      <c r="Q582" s="2"/>
      <c r="R582" s="2"/>
    </row>
    <row r="583" spans="1:18" ht="12.75" customHeight="1" x14ac:dyDescent="0.2">
      <c r="A583" s="10"/>
      <c r="B583" s="1"/>
      <c r="C583" s="1"/>
      <c r="D583" s="1"/>
      <c r="E583" s="2"/>
      <c r="F583" s="1"/>
      <c r="G583" s="10"/>
      <c r="H583" s="10"/>
      <c r="I583" s="10"/>
      <c r="J583" s="4"/>
      <c r="K583" s="11"/>
      <c r="L583" s="11"/>
      <c r="M583" s="5"/>
      <c r="N583" s="5"/>
      <c r="O583" s="2"/>
      <c r="P583" s="7"/>
      <c r="Q583" s="2"/>
      <c r="R583" s="2"/>
    </row>
    <row r="584" spans="1:18" ht="12.75" customHeight="1" x14ac:dyDescent="0.2">
      <c r="A584" s="10"/>
      <c r="B584" s="1"/>
      <c r="C584" s="1"/>
      <c r="D584" s="1"/>
      <c r="E584" s="2"/>
      <c r="F584" s="1"/>
      <c r="G584" s="10"/>
      <c r="H584" s="10"/>
      <c r="I584" s="10"/>
      <c r="J584" s="4"/>
      <c r="K584" s="11"/>
      <c r="L584" s="11"/>
      <c r="M584" s="5"/>
      <c r="N584" s="5"/>
      <c r="O584" s="2"/>
      <c r="P584" s="7"/>
      <c r="Q584" s="2"/>
      <c r="R584" s="2"/>
    </row>
    <row r="585" spans="1:18" ht="12.75" customHeight="1" x14ac:dyDescent="0.2">
      <c r="A585" s="10"/>
      <c r="B585" s="1"/>
      <c r="C585" s="1"/>
      <c r="D585" s="1"/>
      <c r="E585" s="2"/>
      <c r="F585" s="1"/>
      <c r="G585" s="10"/>
      <c r="H585" s="10"/>
      <c r="I585" s="10"/>
      <c r="J585" s="4"/>
      <c r="K585" s="11"/>
      <c r="L585" s="11"/>
      <c r="M585" s="5"/>
      <c r="N585" s="5"/>
      <c r="O585" s="2"/>
      <c r="P585" s="7"/>
      <c r="Q585" s="2"/>
      <c r="R585" s="2"/>
    </row>
    <row r="586" spans="1:18" ht="12.75" customHeight="1" x14ac:dyDescent="0.2">
      <c r="A586" s="10"/>
      <c r="B586" s="1"/>
      <c r="C586" s="1"/>
      <c r="D586" s="1"/>
      <c r="E586" s="2"/>
      <c r="F586" s="1"/>
      <c r="G586" s="10"/>
      <c r="H586" s="10"/>
      <c r="I586" s="10"/>
      <c r="J586" s="4"/>
      <c r="K586" s="11"/>
      <c r="L586" s="11"/>
      <c r="M586" s="5"/>
      <c r="N586" s="5"/>
      <c r="O586" s="2"/>
      <c r="P586" s="7"/>
      <c r="Q586" s="2"/>
      <c r="R586" s="2"/>
    </row>
    <row r="587" spans="1:18" ht="12.75" customHeight="1" x14ac:dyDescent="0.2">
      <c r="A587" s="10"/>
      <c r="B587" s="1"/>
      <c r="C587" s="1"/>
      <c r="D587" s="1"/>
      <c r="E587" s="2"/>
      <c r="F587" s="1"/>
      <c r="G587" s="10"/>
      <c r="H587" s="10"/>
      <c r="I587" s="10"/>
      <c r="J587" s="4"/>
      <c r="K587" s="11"/>
      <c r="L587" s="11"/>
      <c r="M587" s="5"/>
      <c r="N587" s="5"/>
      <c r="O587" s="2"/>
      <c r="P587" s="7"/>
      <c r="Q587" s="2"/>
      <c r="R587" s="2"/>
    </row>
    <row r="588" spans="1:18" ht="12.75" customHeight="1" x14ac:dyDescent="0.2">
      <c r="A588" s="10"/>
      <c r="B588" s="1"/>
      <c r="C588" s="1"/>
      <c r="D588" s="1"/>
      <c r="E588" s="2"/>
      <c r="F588" s="1"/>
      <c r="G588" s="10"/>
      <c r="H588" s="10"/>
      <c r="I588" s="10"/>
      <c r="J588" s="4"/>
      <c r="K588" s="11"/>
      <c r="L588" s="11"/>
      <c r="M588" s="5"/>
      <c r="N588" s="5"/>
      <c r="O588" s="2"/>
      <c r="P588" s="7"/>
      <c r="Q588" s="2"/>
      <c r="R588" s="2"/>
    </row>
    <row r="589" spans="1:18" ht="12.75" customHeight="1" x14ac:dyDescent="0.2">
      <c r="A589" s="10"/>
      <c r="B589" s="1"/>
      <c r="C589" s="1"/>
      <c r="D589" s="1"/>
      <c r="E589" s="2"/>
      <c r="F589" s="1"/>
      <c r="G589" s="10"/>
      <c r="H589" s="10"/>
      <c r="I589" s="10"/>
      <c r="J589" s="4"/>
      <c r="K589" s="11"/>
      <c r="L589" s="11"/>
      <c r="M589" s="5"/>
      <c r="N589" s="5"/>
      <c r="O589" s="2"/>
      <c r="P589" s="7"/>
      <c r="Q589" s="2"/>
      <c r="R589" s="2"/>
    </row>
    <row r="590" spans="1:18" ht="12.75" customHeight="1" x14ac:dyDescent="0.2">
      <c r="A590" s="10"/>
      <c r="B590" s="1"/>
      <c r="C590" s="1"/>
      <c r="D590" s="1"/>
      <c r="E590" s="2"/>
      <c r="F590" s="1"/>
      <c r="G590" s="10"/>
      <c r="H590" s="10"/>
      <c r="I590" s="10"/>
      <c r="J590" s="4"/>
      <c r="K590" s="11"/>
      <c r="L590" s="11"/>
      <c r="M590" s="5"/>
      <c r="N590" s="5"/>
      <c r="O590" s="2"/>
      <c r="P590" s="7"/>
      <c r="Q590" s="2"/>
      <c r="R590" s="2"/>
    </row>
    <row r="591" spans="1:18" ht="12.75" customHeight="1" x14ac:dyDescent="0.2">
      <c r="A591" s="10"/>
      <c r="B591" s="1"/>
      <c r="C591" s="1"/>
      <c r="D591" s="1"/>
      <c r="E591" s="2"/>
      <c r="F591" s="1"/>
      <c r="G591" s="10"/>
      <c r="H591" s="10"/>
      <c r="I591" s="10"/>
      <c r="J591" s="4"/>
      <c r="K591" s="11"/>
      <c r="L591" s="11"/>
      <c r="M591" s="5"/>
      <c r="N591" s="5"/>
      <c r="O591" s="2"/>
      <c r="P591" s="7"/>
      <c r="Q591" s="2"/>
      <c r="R591" s="2"/>
    </row>
    <row r="592" spans="1:18" ht="12.75" customHeight="1" x14ac:dyDescent="0.2">
      <c r="A592" s="10"/>
      <c r="B592" s="1"/>
      <c r="C592" s="1"/>
      <c r="D592" s="1"/>
      <c r="E592" s="2"/>
      <c r="F592" s="1"/>
      <c r="G592" s="10"/>
      <c r="H592" s="10"/>
      <c r="I592" s="10"/>
      <c r="J592" s="4"/>
      <c r="K592" s="11"/>
      <c r="L592" s="11"/>
      <c r="M592" s="5"/>
      <c r="N592" s="5"/>
      <c r="O592" s="2"/>
      <c r="P592" s="7"/>
      <c r="Q592" s="2"/>
      <c r="R592" s="2"/>
    </row>
    <row r="593" spans="1:18" ht="12.75" customHeight="1" x14ac:dyDescent="0.2">
      <c r="A593" s="10"/>
      <c r="B593" s="1"/>
      <c r="C593" s="1"/>
      <c r="D593" s="1"/>
      <c r="E593" s="2"/>
      <c r="F593" s="1"/>
      <c r="G593" s="10"/>
      <c r="H593" s="10"/>
      <c r="I593" s="10"/>
      <c r="J593" s="4"/>
      <c r="K593" s="11"/>
      <c r="L593" s="11"/>
      <c r="M593" s="5"/>
      <c r="N593" s="5"/>
      <c r="O593" s="2"/>
      <c r="P593" s="7"/>
      <c r="Q593" s="2"/>
      <c r="R593" s="2"/>
    </row>
    <row r="594" spans="1:18" ht="12.75" customHeight="1" x14ac:dyDescent="0.2">
      <c r="A594" s="10"/>
      <c r="B594" s="1"/>
      <c r="C594" s="1"/>
      <c r="D594" s="1"/>
      <c r="E594" s="2"/>
      <c r="F594" s="1"/>
      <c r="G594" s="10"/>
      <c r="H594" s="10"/>
      <c r="I594" s="10"/>
      <c r="J594" s="4"/>
      <c r="K594" s="11"/>
      <c r="L594" s="11"/>
      <c r="M594" s="5"/>
      <c r="N594" s="5"/>
      <c r="O594" s="2"/>
      <c r="P594" s="7"/>
      <c r="Q594" s="2"/>
      <c r="R594" s="2"/>
    </row>
    <row r="595" spans="1:18" ht="12.75" customHeight="1" x14ac:dyDescent="0.2">
      <c r="A595" s="10"/>
      <c r="B595" s="1"/>
      <c r="C595" s="1"/>
      <c r="D595" s="1"/>
      <c r="E595" s="2"/>
      <c r="F595" s="1"/>
      <c r="G595" s="10"/>
      <c r="H595" s="10"/>
      <c r="I595" s="10"/>
      <c r="J595" s="4"/>
      <c r="K595" s="11"/>
      <c r="L595" s="11"/>
      <c r="M595" s="5"/>
      <c r="N595" s="5"/>
      <c r="O595" s="2"/>
      <c r="P595" s="7"/>
      <c r="Q595" s="2"/>
      <c r="R595" s="2"/>
    </row>
    <row r="596" spans="1:18" ht="12.75" customHeight="1" x14ac:dyDescent="0.2">
      <c r="A596" s="10"/>
      <c r="B596" s="1"/>
      <c r="C596" s="1"/>
      <c r="D596" s="1"/>
      <c r="E596" s="2"/>
      <c r="F596" s="1"/>
      <c r="G596" s="10"/>
      <c r="H596" s="10"/>
      <c r="I596" s="10"/>
      <c r="J596" s="4"/>
      <c r="K596" s="11"/>
      <c r="L596" s="11"/>
      <c r="M596" s="5"/>
      <c r="N596" s="5"/>
      <c r="O596" s="2"/>
      <c r="P596" s="7"/>
      <c r="Q596" s="2"/>
      <c r="R596" s="2"/>
    </row>
    <row r="597" spans="1:18" ht="12.75" customHeight="1" x14ac:dyDescent="0.2">
      <c r="A597" s="10"/>
      <c r="B597" s="1"/>
      <c r="C597" s="1"/>
      <c r="D597" s="1"/>
      <c r="E597" s="2"/>
      <c r="F597" s="1"/>
      <c r="G597" s="10"/>
      <c r="H597" s="10"/>
      <c r="I597" s="10"/>
      <c r="J597" s="4"/>
      <c r="K597" s="11"/>
      <c r="L597" s="11"/>
      <c r="M597" s="5"/>
      <c r="N597" s="5"/>
      <c r="O597" s="2"/>
      <c r="P597" s="7"/>
      <c r="Q597" s="2"/>
      <c r="R597" s="2"/>
    </row>
    <row r="598" spans="1:18" ht="12.75" customHeight="1" x14ac:dyDescent="0.2">
      <c r="A598" s="10"/>
      <c r="B598" s="1"/>
      <c r="C598" s="1"/>
      <c r="D598" s="1"/>
      <c r="E598" s="2"/>
      <c r="F598" s="1"/>
      <c r="G598" s="10"/>
      <c r="H598" s="10"/>
      <c r="I598" s="10"/>
      <c r="J598" s="4"/>
      <c r="K598" s="11"/>
      <c r="L598" s="11"/>
      <c r="M598" s="5"/>
      <c r="N598" s="5"/>
      <c r="O598" s="2"/>
      <c r="P598" s="7"/>
      <c r="Q598" s="2"/>
      <c r="R598" s="2"/>
    </row>
    <row r="599" spans="1:18" ht="12.75" customHeight="1" x14ac:dyDescent="0.2">
      <c r="A599" s="10"/>
      <c r="B599" s="1"/>
      <c r="C599" s="1"/>
      <c r="D599" s="1"/>
      <c r="E599" s="2"/>
      <c r="F599" s="1"/>
      <c r="G599" s="10"/>
      <c r="H599" s="10"/>
      <c r="I599" s="10"/>
      <c r="J599" s="4"/>
      <c r="K599" s="11"/>
      <c r="L599" s="11"/>
      <c r="M599" s="5"/>
      <c r="N599" s="5"/>
      <c r="O599" s="2"/>
      <c r="P599" s="7"/>
      <c r="Q599" s="2"/>
      <c r="R599" s="2"/>
    </row>
    <row r="600" spans="1:18" ht="12.75" customHeight="1" x14ac:dyDescent="0.2">
      <c r="A600" s="10"/>
      <c r="B600" s="1"/>
      <c r="C600" s="1"/>
      <c r="D600" s="1"/>
      <c r="E600" s="2"/>
      <c r="F600" s="1"/>
      <c r="G600" s="10"/>
      <c r="H600" s="10"/>
      <c r="I600" s="10"/>
      <c r="J600" s="4"/>
      <c r="K600" s="11"/>
      <c r="L600" s="11"/>
      <c r="M600" s="5"/>
      <c r="N600" s="5"/>
      <c r="O600" s="2"/>
      <c r="P600" s="7"/>
      <c r="Q600" s="2"/>
      <c r="R600" s="2"/>
    </row>
    <row r="601" spans="1:18" ht="12.75" customHeight="1" x14ac:dyDescent="0.2">
      <c r="A601" s="10"/>
      <c r="B601" s="1"/>
      <c r="C601" s="1"/>
      <c r="D601" s="1"/>
      <c r="E601" s="2"/>
      <c r="F601" s="1"/>
      <c r="G601" s="10"/>
      <c r="H601" s="10"/>
      <c r="I601" s="10"/>
      <c r="J601" s="4"/>
      <c r="K601" s="11"/>
      <c r="L601" s="11"/>
      <c r="M601" s="5"/>
      <c r="N601" s="5"/>
      <c r="O601" s="2"/>
      <c r="P601" s="7"/>
      <c r="Q601" s="2"/>
      <c r="R601" s="2"/>
    </row>
    <row r="602" spans="1:18" ht="12.75" customHeight="1" x14ac:dyDescent="0.2">
      <c r="A602" s="10"/>
      <c r="B602" s="1"/>
      <c r="C602" s="1"/>
      <c r="D602" s="1"/>
      <c r="E602" s="2"/>
      <c r="F602" s="1"/>
      <c r="G602" s="10"/>
      <c r="H602" s="10"/>
      <c r="I602" s="10"/>
      <c r="J602" s="4"/>
      <c r="K602" s="11"/>
      <c r="L602" s="11"/>
      <c r="M602" s="5"/>
      <c r="N602" s="5"/>
      <c r="O602" s="2"/>
      <c r="P602" s="7"/>
      <c r="Q602" s="2"/>
      <c r="R602" s="2"/>
    </row>
    <row r="603" spans="1:18" ht="12.75" customHeight="1" x14ac:dyDescent="0.2">
      <c r="A603" s="10"/>
      <c r="B603" s="1"/>
      <c r="C603" s="1"/>
      <c r="D603" s="1"/>
      <c r="E603" s="2"/>
      <c r="F603" s="1"/>
      <c r="G603" s="10"/>
      <c r="H603" s="10"/>
      <c r="I603" s="10"/>
      <c r="J603" s="4"/>
      <c r="K603" s="11"/>
      <c r="L603" s="11"/>
      <c r="M603" s="5"/>
      <c r="N603" s="5"/>
      <c r="O603" s="2"/>
      <c r="P603" s="7"/>
      <c r="Q603" s="2"/>
      <c r="R603" s="2"/>
    </row>
    <row r="604" spans="1:18" ht="12.75" customHeight="1" x14ac:dyDescent="0.2">
      <c r="A604" s="10"/>
      <c r="B604" s="1"/>
      <c r="C604" s="1"/>
      <c r="D604" s="1"/>
      <c r="E604" s="2"/>
      <c r="F604" s="1"/>
      <c r="G604" s="10"/>
      <c r="H604" s="10"/>
      <c r="I604" s="10"/>
      <c r="J604" s="4"/>
      <c r="K604" s="11"/>
      <c r="L604" s="11"/>
      <c r="M604" s="5"/>
      <c r="N604" s="5"/>
      <c r="O604" s="2"/>
      <c r="P604" s="7"/>
      <c r="Q604" s="2"/>
      <c r="R604" s="2"/>
    </row>
    <row r="605" spans="1:18" ht="12.75" customHeight="1" x14ac:dyDescent="0.2">
      <c r="A605" s="10"/>
      <c r="B605" s="1"/>
      <c r="C605" s="1"/>
      <c r="D605" s="1"/>
      <c r="E605" s="2"/>
      <c r="F605" s="1"/>
      <c r="G605" s="10"/>
      <c r="H605" s="10"/>
      <c r="I605" s="10"/>
      <c r="J605" s="4"/>
      <c r="K605" s="11"/>
      <c r="L605" s="11"/>
      <c r="M605" s="5"/>
      <c r="N605" s="5"/>
      <c r="O605" s="2"/>
      <c r="P605" s="7"/>
      <c r="Q605" s="2"/>
      <c r="R605" s="2"/>
    </row>
    <row r="606" spans="1:18" ht="12.75" customHeight="1" x14ac:dyDescent="0.2">
      <c r="A606" s="10"/>
      <c r="B606" s="1"/>
      <c r="C606" s="1"/>
      <c r="D606" s="1"/>
      <c r="E606" s="2"/>
      <c r="F606" s="1"/>
      <c r="G606" s="10"/>
      <c r="H606" s="10"/>
      <c r="I606" s="10"/>
      <c r="J606" s="4"/>
      <c r="K606" s="11"/>
      <c r="L606" s="11"/>
      <c r="M606" s="5"/>
      <c r="N606" s="5"/>
      <c r="O606" s="2"/>
      <c r="P606" s="7"/>
      <c r="Q606" s="2"/>
      <c r="R606" s="2"/>
    </row>
    <row r="607" spans="1:18" ht="12.75" customHeight="1" x14ac:dyDescent="0.2">
      <c r="A607" s="10"/>
      <c r="B607" s="1"/>
      <c r="C607" s="1"/>
      <c r="D607" s="1"/>
      <c r="E607" s="2"/>
      <c r="F607" s="1"/>
      <c r="G607" s="10"/>
      <c r="H607" s="10"/>
      <c r="I607" s="10"/>
      <c r="J607" s="4"/>
      <c r="K607" s="11"/>
      <c r="L607" s="11"/>
      <c r="M607" s="5"/>
      <c r="N607" s="5"/>
      <c r="O607" s="2"/>
      <c r="P607" s="7"/>
      <c r="Q607" s="2"/>
      <c r="R607" s="2"/>
    </row>
    <row r="608" spans="1:18" ht="12.75" customHeight="1" x14ac:dyDescent="0.2">
      <c r="A608" s="10"/>
      <c r="B608" s="1"/>
      <c r="C608" s="1"/>
      <c r="D608" s="1"/>
      <c r="E608" s="2"/>
      <c r="F608" s="1"/>
      <c r="G608" s="10"/>
      <c r="H608" s="10"/>
      <c r="I608" s="10"/>
      <c r="J608" s="4"/>
      <c r="K608" s="11"/>
      <c r="L608" s="11"/>
      <c r="M608" s="5"/>
      <c r="N608" s="5"/>
      <c r="O608" s="2"/>
      <c r="P608" s="7"/>
      <c r="Q608" s="2"/>
      <c r="R608" s="2"/>
    </row>
    <row r="609" spans="1:18" ht="12.75" customHeight="1" x14ac:dyDescent="0.2">
      <c r="A609" s="10"/>
      <c r="B609" s="1"/>
      <c r="C609" s="1"/>
      <c r="D609" s="1"/>
      <c r="E609" s="2"/>
      <c r="F609" s="1"/>
      <c r="G609" s="10"/>
      <c r="H609" s="10"/>
      <c r="I609" s="10"/>
      <c r="J609" s="4"/>
      <c r="K609" s="11"/>
      <c r="L609" s="11"/>
      <c r="M609" s="5"/>
      <c r="N609" s="5"/>
      <c r="O609" s="2"/>
      <c r="P609" s="7"/>
      <c r="Q609" s="2"/>
      <c r="R609" s="2"/>
    </row>
    <row r="610" spans="1:18" ht="12.75" customHeight="1" x14ac:dyDescent="0.2">
      <c r="A610" s="10"/>
      <c r="B610" s="1"/>
      <c r="C610" s="1"/>
      <c r="D610" s="1"/>
      <c r="E610" s="2"/>
      <c r="F610" s="1"/>
      <c r="G610" s="10"/>
      <c r="H610" s="10"/>
      <c r="I610" s="10"/>
      <c r="J610" s="4"/>
      <c r="K610" s="11"/>
      <c r="L610" s="11"/>
      <c r="M610" s="5"/>
      <c r="N610" s="5"/>
      <c r="O610" s="2"/>
      <c r="P610" s="7"/>
      <c r="Q610" s="2"/>
      <c r="R610" s="2"/>
    </row>
    <row r="611" spans="1:18" ht="12.75" customHeight="1" x14ac:dyDescent="0.2">
      <c r="A611" s="10"/>
      <c r="B611" s="1"/>
      <c r="C611" s="1"/>
      <c r="D611" s="1"/>
      <c r="E611" s="2"/>
      <c r="F611" s="1"/>
      <c r="G611" s="10"/>
      <c r="H611" s="10"/>
      <c r="I611" s="10"/>
      <c r="J611" s="4"/>
      <c r="K611" s="11"/>
      <c r="L611" s="11"/>
      <c r="M611" s="5"/>
      <c r="N611" s="5"/>
      <c r="O611" s="2"/>
      <c r="P611" s="7"/>
      <c r="Q611" s="2"/>
      <c r="R611" s="2"/>
    </row>
    <row r="612" spans="1:18" ht="12.75" customHeight="1" x14ac:dyDescent="0.2">
      <c r="A612" s="10"/>
      <c r="B612" s="1"/>
      <c r="C612" s="1"/>
      <c r="D612" s="1"/>
      <c r="E612" s="2"/>
      <c r="F612" s="1"/>
      <c r="G612" s="10"/>
      <c r="H612" s="10"/>
      <c r="I612" s="10"/>
      <c r="J612" s="4"/>
      <c r="K612" s="11"/>
      <c r="L612" s="11"/>
      <c r="M612" s="5"/>
      <c r="N612" s="5"/>
      <c r="O612" s="2"/>
      <c r="P612" s="7"/>
      <c r="Q612" s="2"/>
      <c r="R612" s="2"/>
    </row>
    <row r="613" spans="1:18" ht="12.75" customHeight="1" x14ac:dyDescent="0.2">
      <c r="A613" s="10"/>
      <c r="B613" s="1"/>
      <c r="C613" s="1"/>
      <c r="D613" s="1"/>
      <c r="E613" s="2"/>
      <c r="F613" s="1"/>
      <c r="G613" s="10"/>
      <c r="H613" s="10"/>
      <c r="I613" s="10"/>
      <c r="J613" s="4"/>
      <c r="K613" s="11"/>
      <c r="L613" s="11"/>
      <c r="M613" s="5"/>
      <c r="N613" s="5"/>
      <c r="O613" s="2"/>
      <c r="P613" s="7"/>
      <c r="Q613" s="2"/>
      <c r="R613" s="2"/>
    </row>
    <row r="614" spans="1:18" ht="12.75" customHeight="1" x14ac:dyDescent="0.2">
      <c r="A614" s="10"/>
      <c r="B614" s="1"/>
      <c r="C614" s="1"/>
      <c r="D614" s="1"/>
      <c r="E614" s="2"/>
      <c r="F614" s="1"/>
      <c r="G614" s="10"/>
      <c r="H614" s="10"/>
      <c r="I614" s="10"/>
      <c r="J614" s="4"/>
      <c r="K614" s="11"/>
      <c r="L614" s="11"/>
      <c r="M614" s="5"/>
      <c r="N614" s="5"/>
      <c r="O614" s="2"/>
      <c r="P614" s="7"/>
      <c r="Q614" s="2"/>
      <c r="R614" s="2"/>
    </row>
    <row r="615" spans="1:18" ht="12.75" customHeight="1" x14ac:dyDescent="0.2">
      <c r="A615" s="10"/>
      <c r="B615" s="1"/>
      <c r="C615" s="1"/>
      <c r="D615" s="1"/>
      <c r="E615" s="2"/>
      <c r="F615" s="1"/>
      <c r="G615" s="10"/>
      <c r="H615" s="10"/>
      <c r="I615" s="10"/>
      <c r="J615" s="4"/>
      <c r="K615" s="11"/>
      <c r="L615" s="11"/>
      <c r="M615" s="5"/>
      <c r="N615" s="5"/>
      <c r="O615" s="2"/>
      <c r="P615" s="7"/>
      <c r="Q615" s="2"/>
      <c r="R615" s="2"/>
    </row>
    <row r="616" spans="1:18" ht="12.75" customHeight="1" x14ac:dyDescent="0.2">
      <c r="A616" s="10"/>
      <c r="B616" s="1"/>
      <c r="C616" s="1"/>
      <c r="D616" s="1"/>
      <c r="E616" s="2"/>
      <c r="F616" s="1"/>
      <c r="G616" s="10"/>
      <c r="H616" s="10"/>
      <c r="I616" s="10"/>
      <c r="J616" s="4"/>
      <c r="K616" s="11"/>
      <c r="L616" s="11"/>
      <c r="M616" s="5"/>
      <c r="N616" s="5"/>
      <c r="O616" s="2"/>
      <c r="P616" s="7"/>
      <c r="Q616" s="2"/>
      <c r="R616" s="2"/>
    </row>
    <row r="617" spans="1:18" ht="12.75" customHeight="1" x14ac:dyDescent="0.2">
      <c r="A617" s="10"/>
      <c r="B617" s="1"/>
      <c r="C617" s="1"/>
      <c r="D617" s="1"/>
      <c r="E617" s="2"/>
      <c r="F617" s="1"/>
      <c r="G617" s="10"/>
      <c r="H617" s="10"/>
      <c r="I617" s="10"/>
      <c r="J617" s="4"/>
      <c r="K617" s="11"/>
      <c r="L617" s="11"/>
      <c r="M617" s="5"/>
      <c r="N617" s="5"/>
      <c r="O617" s="2"/>
      <c r="P617" s="7"/>
      <c r="Q617" s="2"/>
      <c r="R617" s="2"/>
    </row>
    <row r="618" spans="1:18" ht="12.75" customHeight="1" x14ac:dyDescent="0.2">
      <c r="A618" s="10"/>
      <c r="B618" s="1"/>
      <c r="C618" s="1"/>
      <c r="D618" s="1"/>
      <c r="E618" s="2"/>
      <c r="F618" s="1"/>
      <c r="G618" s="10"/>
      <c r="H618" s="10"/>
      <c r="I618" s="10"/>
      <c r="J618" s="4"/>
      <c r="K618" s="11"/>
      <c r="L618" s="11"/>
      <c r="M618" s="5"/>
      <c r="N618" s="5"/>
      <c r="O618" s="2"/>
      <c r="P618" s="7"/>
      <c r="Q618" s="2"/>
      <c r="R618" s="2"/>
    </row>
    <row r="619" spans="1:18" ht="12.75" customHeight="1" x14ac:dyDescent="0.2">
      <c r="A619" s="10"/>
      <c r="B619" s="1"/>
      <c r="C619" s="1"/>
      <c r="D619" s="1"/>
      <c r="E619" s="2"/>
      <c r="F619" s="1"/>
      <c r="G619" s="10"/>
      <c r="H619" s="10"/>
      <c r="I619" s="10"/>
      <c r="J619" s="4"/>
      <c r="K619" s="11"/>
      <c r="L619" s="11"/>
      <c r="M619" s="5"/>
      <c r="N619" s="5"/>
      <c r="O619" s="2"/>
      <c r="P619" s="7"/>
      <c r="Q619" s="2"/>
      <c r="R619" s="2"/>
    </row>
    <row r="620" spans="1:18" ht="12.75" customHeight="1" x14ac:dyDescent="0.2">
      <c r="A620" s="10"/>
      <c r="B620" s="1"/>
      <c r="C620" s="1"/>
      <c r="D620" s="1"/>
      <c r="E620" s="2"/>
      <c r="F620" s="1"/>
      <c r="G620" s="10"/>
      <c r="H620" s="10"/>
      <c r="I620" s="10"/>
      <c r="J620" s="4"/>
      <c r="K620" s="11"/>
      <c r="L620" s="11"/>
      <c r="M620" s="5"/>
      <c r="N620" s="5"/>
      <c r="O620" s="2"/>
      <c r="P620" s="7"/>
      <c r="Q620" s="2"/>
      <c r="R620" s="2"/>
    </row>
    <row r="621" spans="1:18" ht="12.75" customHeight="1" x14ac:dyDescent="0.2">
      <c r="A621" s="10"/>
      <c r="B621" s="1"/>
      <c r="C621" s="1"/>
      <c r="D621" s="1"/>
      <c r="E621" s="2"/>
      <c r="F621" s="1"/>
      <c r="G621" s="10"/>
      <c r="H621" s="10"/>
      <c r="I621" s="10"/>
      <c r="J621" s="4"/>
      <c r="K621" s="11"/>
      <c r="L621" s="11"/>
      <c r="M621" s="5"/>
      <c r="N621" s="5"/>
      <c r="O621" s="2"/>
      <c r="P621" s="7"/>
      <c r="Q621" s="2"/>
      <c r="R621" s="2"/>
    </row>
    <row r="622" spans="1:18" ht="12.75" customHeight="1" x14ac:dyDescent="0.2">
      <c r="A622" s="10"/>
      <c r="B622" s="1"/>
      <c r="C622" s="1"/>
      <c r="D622" s="1"/>
      <c r="E622" s="2"/>
      <c r="F622" s="1"/>
      <c r="G622" s="10"/>
      <c r="H622" s="10"/>
      <c r="I622" s="10"/>
      <c r="J622" s="4"/>
      <c r="K622" s="11"/>
      <c r="L622" s="11"/>
      <c r="M622" s="5"/>
      <c r="N622" s="5"/>
      <c r="O622" s="2"/>
      <c r="P622" s="7"/>
      <c r="Q622" s="2"/>
      <c r="R622" s="2"/>
    </row>
    <row r="623" spans="1:18" ht="12.75" customHeight="1" x14ac:dyDescent="0.2">
      <c r="A623" s="10"/>
      <c r="B623" s="1"/>
      <c r="C623" s="1"/>
      <c r="D623" s="1"/>
      <c r="E623" s="2"/>
      <c r="F623" s="1"/>
      <c r="G623" s="10"/>
      <c r="H623" s="10"/>
      <c r="I623" s="10"/>
      <c r="J623" s="4"/>
      <c r="K623" s="11"/>
      <c r="L623" s="11"/>
      <c r="M623" s="5"/>
      <c r="N623" s="5"/>
      <c r="O623" s="2"/>
      <c r="P623" s="7"/>
      <c r="Q623" s="2"/>
      <c r="R623" s="2"/>
    </row>
    <row r="624" spans="1:18" ht="12.75" customHeight="1" x14ac:dyDescent="0.2">
      <c r="A624" s="10"/>
      <c r="B624" s="1"/>
      <c r="C624" s="1"/>
      <c r="D624" s="1"/>
      <c r="E624" s="2"/>
      <c r="F624" s="1"/>
      <c r="G624" s="10"/>
      <c r="H624" s="10"/>
      <c r="I624" s="10"/>
      <c r="J624" s="4"/>
      <c r="K624" s="11"/>
      <c r="L624" s="11"/>
      <c r="M624" s="5"/>
      <c r="N624" s="5"/>
      <c r="O624" s="2"/>
      <c r="P624" s="7"/>
      <c r="Q624" s="2"/>
      <c r="R624" s="2"/>
    </row>
    <row r="625" spans="1:18" ht="12.75" customHeight="1" x14ac:dyDescent="0.2">
      <c r="A625" s="10"/>
      <c r="B625" s="1"/>
      <c r="C625" s="1"/>
      <c r="D625" s="1"/>
      <c r="E625" s="2"/>
      <c r="F625" s="1"/>
      <c r="G625" s="10"/>
      <c r="H625" s="10"/>
      <c r="I625" s="10"/>
      <c r="J625" s="4"/>
      <c r="K625" s="11"/>
      <c r="L625" s="11"/>
      <c r="M625" s="5"/>
      <c r="N625" s="5"/>
      <c r="O625" s="2"/>
      <c r="P625" s="7"/>
      <c r="Q625" s="2"/>
      <c r="R625" s="2"/>
    </row>
    <row r="626" spans="1:18" ht="12.75" customHeight="1" x14ac:dyDescent="0.2">
      <c r="A626" s="10"/>
      <c r="B626" s="1"/>
      <c r="C626" s="1"/>
      <c r="D626" s="1"/>
      <c r="E626" s="2"/>
      <c r="F626" s="1"/>
      <c r="G626" s="10"/>
      <c r="H626" s="10"/>
      <c r="I626" s="10"/>
      <c r="J626" s="4"/>
      <c r="K626" s="11"/>
      <c r="L626" s="11"/>
      <c r="M626" s="5"/>
      <c r="N626" s="5"/>
      <c r="O626" s="2"/>
      <c r="P626" s="7"/>
      <c r="Q626" s="2"/>
      <c r="R626" s="2"/>
    </row>
    <row r="627" spans="1:18" ht="12.75" customHeight="1" x14ac:dyDescent="0.2">
      <c r="A627" s="10"/>
      <c r="B627" s="1"/>
      <c r="C627" s="1"/>
      <c r="D627" s="1"/>
      <c r="E627" s="2"/>
      <c r="F627" s="1"/>
      <c r="G627" s="10"/>
      <c r="H627" s="10"/>
      <c r="I627" s="10"/>
      <c r="J627" s="4"/>
      <c r="K627" s="11"/>
      <c r="L627" s="11"/>
      <c r="M627" s="5"/>
      <c r="N627" s="5"/>
      <c r="O627" s="2"/>
      <c r="P627" s="7"/>
      <c r="Q627" s="2"/>
      <c r="R627" s="2"/>
    </row>
    <row r="628" spans="1:18" ht="12.75" customHeight="1" x14ac:dyDescent="0.2">
      <c r="A628" s="10"/>
      <c r="B628" s="1"/>
      <c r="C628" s="1"/>
      <c r="D628" s="1"/>
      <c r="E628" s="2"/>
      <c r="F628" s="1"/>
      <c r="G628" s="10"/>
      <c r="H628" s="10"/>
      <c r="I628" s="10"/>
      <c r="J628" s="4"/>
      <c r="K628" s="11"/>
      <c r="L628" s="11"/>
      <c r="M628" s="5"/>
      <c r="N628" s="5"/>
      <c r="O628" s="2"/>
      <c r="P628" s="7"/>
      <c r="Q628" s="2"/>
      <c r="R628" s="2"/>
    </row>
    <row r="629" spans="1:18" ht="12.75" customHeight="1" x14ac:dyDescent="0.2">
      <c r="A629" s="10"/>
      <c r="B629" s="1"/>
      <c r="C629" s="1"/>
      <c r="D629" s="1"/>
      <c r="E629" s="2"/>
      <c r="F629" s="1"/>
      <c r="G629" s="10"/>
      <c r="H629" s="10"/>
      <c r="I629" s="10"/>
      <c r="J629" s="4"/>
      <c r="K629" s="11"/>
      <c r="L629" s="11"/>
      <c r="M629" s="5"/>
      <c r="N629" s="5"/>
      <c r="O629" s="2"/>
      <c r="P629" s="7"/>
      <c r="Q629" s="2"/>
      <c r="R629" s="2"/>
    </row>
    <row r="630" spans="1:18" ht="12.75" customHeight="1" x14ac:dyDescent="0.2">
      <c r="A630" s="10"/>
      <c r="B630" s="1"/>
      <c r="C630" s="1"/>
      <c r="D630" s="1"/>
      <c r="E630" s="2"/>
      <c r="F630" s="1"/>
      <c r="G630" s="10"/>
      <c r="H630" s="10"/>
      <c r="I630" s="10"/>
      <c r="J630" s="4"/>
      <c r="K630" s="11"/>
      <c r="L630" s="11"/>
      <c r="M630" s="5"/>
      <c r="N630" s="5"/>
      <c r="O630" s="2"/>
      <c r="P630" s="7"/>
      <c r="Q630" s="2"/>
      <c r="R630" s="2"/>
    </row>
    <row r="631" spans="1:18" ht="12.75" customHeight="1" x14ac:dyDescent="0.2">
      <c r="A631" s="10"/>
      <c r="B631" s="1"/>
      <c r="C631" s="1"/>
      <c r="D631" s="1"/>
      <c r="E631" s="2"/>
      <c r="F631" s="1"/>
      <c r="G631" s="10"/>
      <c r="H631" s="10"/>
      <c r="I631" s="10"/>
      <c r="J631" s="4"/>
      <c r="K631" s="11"/>
      <c r="L631" s="11"/>
      <c r="M631" s="5"/>
      <c r="N631" s="5"/>
      <c r="O631" s="2"/>
      <c r="P631" s="7"/>
      <c r="Q631" s="2"/>
      <c r="R631" s="2"/>
    </row>
    <row r="632" spans="1:18" ht="12.75" customHeight="1" x14ac:dyDescent="0.2">
      <c r="A632" s="10"/>
      <c r="B632" s="1"/>
      <c r="C632" s="1"/>
      <c r="D632" s="1"/>
      <c r="E632" s="2"/>
      <c r="F632" s="1"/>
      <c r="G632" s="10"/>
      <c r="H632" s="10"/>
      <c r="I632" s="10"/>
      <c r="J632" s="4"/>
      <c r="K632" s="11"/>
      <c r="L632" s="11"/>
      <c r="M632" s="5"/>
      <c r="N632" s="5"/>
      <c r="O632" s="2"/>
      <c r="P632" s="7"/>
      <c r="Q632" s="2"/>
      <c r="R632" s="2"/>
    </row>
    <row r="633" spans="1:18" ht="12.75" customHeight="1" x14ac:dyDescent="0.2">
      <c r="A633" s="10"/>
      <c r="B633" s="1"/>
      <c r="C633" s="1"/>
      <c r="D633" s="1"/>
      <c r="E633" s="2"/>
      <c r="F633" s="1"/>
      <c r="G633" s="10"/>
      <c r="H633" s="10"/>
      <c r="I633" s="10"/>
      <c r="J633" s="4"/>
      <c r="K633" s="11"/>
      <c r="L633" s="11"/>
      <c r="M633" s="5"/>
      <c r="N633" s="5"/>
      <c r="O633" s="2"/>
      <c r="P633" s="7"/>
      <c r="Q633" s="2"/>
      <c r="R633" s="2"/>
    </row>
    <row r="634" spans="1:18" ht="12.75" customHeight="1" x14ac:dyDescent="0.2">
      <c r="A634" s="10"/>
      <c r="B634" s="1"/>
      <c r="C634" s="1"/>
      <c r="D634" s="1"/>
      <c r="E634" s="2"/>
      <c r="F634" s="1"/>
      <c r="G634" s="10"/>
      <c r="H634" s="10"/>
      <c r="I634" s="10"/>
      <c r="J634" s="4"/>
      <c r="K634" s="11"/>
      <c r="L634" s="11"/>
      <c r="M634" s="5"/>
      <c r="N634" s="5"/>
      <c r="O634" s="2"/>
      <c r="P634" s="7"/>
      <c r="Q634" s="2"/>
      <c r="R634" s="2"/>
    </row>
    <row r="635" spans="1:18" ht="12.75" customHeight="1" x14ac:dyDescent="0.2">
      <c r="A635" s="10"/>
      <c r="B635" s="1"/>
      <c r="C635" s="1"/>
      <c r="D635" s="1"/>
      <c r="E635" s="2"/>
      <c r="F635" s="1"/>
      <c r="G635" s="10"/>
      <c r="H635" s="10"/>
      <c r="I635" s="10"/>
      <c r="J635" s="4"/>
      <c r="K635" s="11"/>
      <c r="L635" s="11"/>
      <c r="M635" s="5"/>
      <c r="N635" s="5"/>
      <c r="O635" s="2"/>
      <c r="P635" s="7"/>
      <c r="Q635" s="2"/>
      <c r="R635" s="2"/>
    </row>
    <row r="636" spans="1:18" ht="12.75" customHeight="1" x14ac:dyDescent="0.2">
      <c r="A636" s="10"/>
      <c r="B636" s="1"/>
      <c r="C636" s="1"/>
      <c r="D636" s="1"/>
      <c r="E636" s="2"/>
      <c r="F636" s="1"/>
      <c r="G636" s="10"/>
      <c r="H636" s="10"/>
      <c r="I636" s="10"/>
      <c r="J636" s="4"/>
      <c r="K636" s="11"/>
      <c r="L636" s="11"/>
      <c r="M636" s="5"/>
      <c r="N636" s="5"/>
      <c r="O636" s="2"/>
      <c r="P636" s="7"/>
      <c r="Q636" s="2"/>
      <c r="R636" s="2"/>
    </row>
    <row r="637" spans="1:18" ht="12.75" customHeight="1" x14ac:dyDescent="0.2">
      <c r="A637" s="10"/>
      <c r="B637" s="1"/>
      <c r="C637" s="1"/>
      <c r="D637" s="1"/>
      <c r="E637" s="2"/>
      <c r="F637" s="1"/>
      <c r="G637" s="10"/>
      <c r="H637" s="10"/>
      <c r="I637" s="10"/>
      <c r="J637" s="4"/>
      <c r="K637" s="11"/>
      <c r="L637" s="11"/>
      <c r="M637" s="5"/>
      <c r="N637" s="5"/>
      <c r="O637" s="2"/>
      <c r="P637" s="7"/>
      <c r="Q637" s="2"/>
      <c r="R637" s="2"/>
    </row>
    <row r="638" spans="1:18" ht="12.75" customHeight="1" x14ac:dyDescent="0.2">
      <c r="A638" s="10"/>
      <c r="B638" s="1"/>
      <c r="C638" s="1"/>
      <c r="D638" s="1"/>
      <c r="E638" s="2"/>
      <c r="F638" s="1"/>
      <c r="G638" s="10"/>
      <c r="H638" s="10"/>
      <c r="I638" s="10"/>
      <c r="J638" s="4"/>
      <c r="K638" s="11"/>
      <c r="L638" s="11"/>
      <c r="M638" s="5"/>
      <c r="N638" s="5"/>
      <c r="O638" s="2"/>
      <c r="P638" s="7"/>
      <c r="Q638" s="2"/>
      <c r="R638" s="2"/>
    </row>
    <row r="639" spans="1:18" ht="12.75" customHeight="1" x14ac:dyDescent="0.2">
      <c r="A639" s="10"/>
      <c r="B639" s="1"/>
      <c r="C639" s="1"/>
      <c r="D639" s="1"/>
      <c r="E639" s="2"/>
      <c r="F639" s="1"/>
      <c r="G639" s="10"/>
      <c r="H639" s="10"/>
      <c r="I639" s="10"/>
      <c r="J639" s="4"/>
      <c r="K639" s="11"/>
      <c r="L639" s="11"/>
      <c r="M639" s="5"/>
      <c r="N639" s="5"/>
      <c r="O639" s="2"/>
      <c r="P639" s="7"/>
      <c r="Q639" s="2"/>
      <c r="R639" s="2"/>
    </row>
    <row r="640" spans="1:18" ht="12.75" customHeight="1" x14ac:dyDescent="0.2">
      <c r="A640" s="10"/>
      <c r="B640" s="1"/>
      <c r="C640" s="1"/>
      <c r="D640" s="1"/>
      <c r="E640" s="2"/>
      <c r="F640" s="1"/>
      <c r="G640" s="10"/>
      <c r="H640" s="10"/>
      <c r="I640" s="10"/>
      <c r="J640" s="4"/>
      <c r="K640" s="11"/>
      <c r="L640" s="11"/>
      <c r="M640" s="5"/>
      <c r="N640" s="5"/>
      <c r="O640" s="2"/>
      <c r="P640" s="7"/>
      <c r="Q640" s="2"/>
      <c r="R640" s="2"/>
    </row>
    <row r="641" spans="1:18" ht="12.75" customHeight="1" x14ac:dyDescent="0.2">
      <c r="A641" s="10"/>
      <c r="B641" s="1"/>
      <c r="C641" s="1"/>
      <c r="D641" s="1"/>
      <c r="E641" s="2"/>
      <c r="F641" s="1"/>
      <c r="G641" s="10"/>
      <c r="H641" s="10"/>
      <c r="I641" s="10"/>
      <c r="J641" s="4"/>
      <c r="K641" s="11"/>
      <c r="L641" s="11"/>
      <c r="M641" s="5"/>
      <c r="N641" s="5"/>
      <c r="O641" s="2"/>
      <c r="P641" s="7"/>
      <c r="Q641" s="2"/>
      <c r="R641" s="2"/>
    </row>
    <row r="642" spans="1:18" ht="12.75" customHeight="1" x14ac:dyDescent="0.2">
      <c r="A642" s="10"/>
      <c r="B642" s="1"/>
      <c r="C642" s="1"/>
      <c r="D642" s="1"/>
      <c r="E642" s="2"/>
      <c r="F642" s="1"/>
      <c r="G642" s="10"/>
      <c r="H642" s="10"/>
      <c r="I642" s="10"/>
      <c r="J642" s="4"/>
      <c r="K642" s="11"/>
      <c r="L642" s="11"/>
      <c r="M642" s="5"/>
      <c r="N642" s="5"/>
      <c r="O642" s="2"/>
      <c r="P642" s="7"/>
      <c r="Q642" s="2"/>
      <c r="R642" s="2"/>
    </row>
    <row r="643" spans="1:18" ht="12.75" customHeight="1" x14ac:dyDescent="0.2">
      <c r="A643" s="10"/>
      <c r="B643" s="1"/>
      <c r="C643" s="1"/>
      <c r="D643" s="1"/>
      <c r="E643" s="2"/>
      <c r="F643" s="1"/>
      <c r="G643" s="10"/>
      <c r="H643" s="10"/>
      <c r="I643" s="10"/>
      <c r="J643" s="4"/>
      <c r="K643" s="11"/>
      <c r="L643" s="11"/>
      <c r="M643" s="5"/>
      <c r="N643" s="5"/>
      <c r="O643" s="2"/>
      <c r="P643" s="7"/>
      <c r="Q643" s="2"/>
      <c r="R643" s="2"/>
    </row>
    <row r="644" spans="1:18" ht="12.75" customHeight="1" x14ac:dyDescent="0.2">
      <c r="A644" s="10"/>
      <c r="B644" s="1"/>
      <c r="C644" s="1"/>
      <c r="D644" s="1"/>
      <c r="E644" s="2"/>
      <c r="F644" s="1"/>
      <c r="G644" s="10"/>
      <c r="H644" s="10"/>
      <c r="I644" s="10"/>
      <c r="J644" s="4"/>
      <c r="K644" s="11"/>
      <c r="L644" s="11"/>
      <c r="M644" s="5"/>
      <c r="N644" s="5"/>
      <c r="O644" s="2"/>
      <c r="P644" s="7"/>
      <c r="Q644" s="2"/>
      <c r="R644" s="2"/>
    </row>
    <row r="645" spans="1:18" ht="12.75" customHeight="1" x14ac:dyDescent="0.2">
      <c r="A645" s="10"/>
      <c r="B645" s="1"/>
      <c r="C645" s="1"/>
      <c r="D645" s="1"/>
      <c r="E645" s="2"/>
      <c r="F645" s="1"/>
      <c r="G645" s="10"/>
      <c r="H645" s="10"/>
      <c r="I645" s="10"/>
      <c r="J645" s="4"/>
      <c r="K645" s="11"/>
      <c r="L645" s="11"/>
      <c r="M645" s="5"/>
      <c r="N645" s="5"/>
      <c r="O645" s="2"/>
      <c r="P645" s="7"/>
      <c r="Q645" s="2"/>
      <c r="R645" s="2"/>
    </row>
    <row r="646" spans="1:18" ht="12.75" customHeight="1" x14ac:dyDescent="0.2">
      <c r="A646" s="10"/>
      <c r="B646" s="1"/>
      <c r="C646" s="1"/>
      <c r="D646" s="1"/>
      <c r="E646" s="2"/>
      <c r="F646" s="1"/>
      <c r="G646" s="10"/>
      <c r="H646" s="10"/>
      <c r="I646" s="10"/>
      <c r="J646" s="4"/>
      <c r="K646" s="11"/>
      <c r="L646" s="11"/>
      <c r="M646" s="5"/>
      <c r="N646" s="5"/>
      <c r="O646" s="2"/>
      <c r="P646" s="7"/>
      <c r="Q646" s="2"/>
      <c r="R646" s="2"/>
    </row>
    <row r="647" spans="1:18" ht="12.75" customHeight="1" x14ac:dyDescent="0.2">
      <c r="A647" s="10"/>
      <c r="B647" s="1"/>
      <c r="C647" s="1"/>
      <c r="D647" s="1"/>
      <c r="E647" s="2"/>
      <c r="F647" s="1"/>
      <c r="G647" s="10"/>
      <c r="H647" s="10"/>
      <c r="I647" s="10"/>
      <c r="J647" s="4"/>
      <c r="K647" s="11"/>
      <c r="L647" s="11"/>
      <c r="M647" s="5"/>
      <c r="N647" s="5"/>
      <c r="O647" s="2"/>
      <c r="P647" s="7"/>
      <c r="Q647" s="2"/>
      <c r="R647" s="2"/>
    </row>
    <row r="648" spans="1:18" ht="12.75" customHeight="1" x14ac:dyDescent="0.2">
      <c r="A648" s="10"/>
      <c r="B648" s="1"/>
      <c r="C648" s="1"/>
      <c r="D648" s="1"/>
      <c r="E648" s="2"/>
      <c r="F648" s="1"/>
      <c r="G648" s="10"/>
      <c r="H648" s="10"/>
      <c r="I648" s="10"/>
      <c r="J648" s="4"/>
      <c r="K648" s="11"/>
      <c r="L648" s="11"/>
      <c r="M648" s="5"/>
      <c r="N648" s="5"/>
      <c r="O648" s="2"/>
      <c r="P648" s="7"/>
      <c r="Q648" s="2"/>
      <c r="R648" s="2"/>
    </row>
    <row r="649" spans="1:18" ht="12.75" customHeight="1" x14ac:dyDescent="0.2">
      <c r="A649" s="10"/>
      <c r="B649" s="1"/>
      <c r="C649" s="1"/>
      <c r="D649" s="1"/>
      <c r="E649" s="2"/>
      <c r="F649" s="1"/>
      <c r="G649" s="10"/>
      <c r="H649" s="10"/>
      <c r="I649" s="10"/>
      <c r="J649" s="4"/>
      <c r="K649" s="11"/>
      <c r="L649" s="11"/>
      <c r="M649" s="5"/>
      <c r="N649" s="5"/>
      <c r="O649" s="2"/>
      <c r="P649" s="7"/>
      <c r="Q649" s="2"/>
      <c r="R649" s="2"/>
    </row>
    <row r="650" spans="1:18" ht="12.75" customHeight="1" x14ac:dyDescent="0.2">
      <c r="A650" s="10"/>
      <c r="B650" s="1"/>
      <c r="C650" s="1"/>
      <c r="D650" s="1"/>
      <c r="E650" s="2"/>
      <c r="F650" s="1"/>
      <c r="G650" s="10"/>
      <c r="H650" s="10"/>
      <c r="I650" s="10"/>
      <c r="J650" s="4"/>
      <c r="K650" s="11"/>
      <c r="L650" s="11"/>
      <c r="M650" s="5"/>
      <c r="N650" s="5"/>
      <c r="O650" s="2"/>
      <c r="P650" s="7"/>
      <c r="Q650" s="2"/>
      <c r="R650" s="2"/>
    </row>
    <row r="651" spans="1:18" ht="12.75" customHeight="1" x14ac:dyDescent="0.2">
      <c r="A651" s="10"/>
      <c r="B651" s="1"/>
      <c r="C651" s="1"/>
      <c r="D651" s="1"/>
      <c r="E651" s="2"/>
      <c r="F651" s="1"/>
      <c r="G651" s="10"/>
      <c r="H651" s="10"/>
      <c r="I651" s="10"/>
      <c r="J651" s="4"/>
      <c r="K651" s="11"/>
      <c r="L651" s="11"/>
      <c r="M651" s="5"/>
      <c r="N651" s="5"/>
      <c r="O651" s="2"/>
      <c r="P651" s="7"/>
      <c r="Q651" s="2"/>
      <c r="R651" s="2"/>
    </row>
    <row r="652" spans="1:18" ht="12.75" customHeight="1" x14ac:dyDescent="0.2">
      <c r="A652" s="10"/>
      <c r="B652" s="1"/>
      <c r="C652" s="1"/>
      <c r="D652" s="1"/>
      <c r="E652" s="2"/>
      <c r="F652" s="1"/>
      <c r="G652" s="10"/>
      <c r="H652" s="10"/>
      <c r="I652" s="10"/>
      <c r="J652" s="4"/>
      <c r="K652" s="11"/>
      <c r="L652" s="11"/>
      <c r="M652" s="5"/>
      <c r="N652" s="5"/>
      <c r="O652" s="2"/>
      <c r="P652" s="7"/>
      <c r="Q652" s="2"/>
      <c r="R652" s="2"/>
    </row>
    <row r="653" spans="1:18" ht="12.75" customHeight="1" x14ac:dyDescent="0.2">
      <c r="A653" s="10"/>
      <c r="B653" s="1"/>
      <c r="C653" s="1"/>
      <c r="D653" s="1"/>
      <c r="E653" s="2"/>
      <c r="F653" s="1"/>
      <c r="G653" s="10"/>
      <c r="H653" s="10"/>
      <c r="I653" s="10"/>
      <c r="J653" s="4"/>
      <c r="K653" s="11"/>
      <c r="L653" s="11"/>
      <c r="M653" s="5"/>
      <c r="N653" s="5"/>
      <c r="O653" s="2"/>
      <c r="P653" s="7"/>
      <c r="Q653" s="2"/>
      <c r="R653" s="2"/>
    </row>
    <row r="654" spans="1:18" ht="12.75" customHeight="1" x14ac:dyDescent="0.2">
      <c r="A654" s="10"/>
      <c r="B654" s="1"/>
      <c r="C654" s="1"/>
      <c r="D654" s="1"/>
      <c r="E654" s="2"/>
      <c r="F654" s="1"/>
      <c r="G654" s="10"/>
      <c r="H654" s="10"/>
      <c r="I654" s="10"/>
      <c r="J654" s="4"/>
      <c r="K654" s="11"/>
      <c r="L654" s="11"/>
      <c r="M654" s="5"/>
      <c r="N654" s="5"/>
      <c r="O654" s="2"/>
      <c r="P654" s="7"/>
      <c r="Q654" s="2"/>
      <c r="R654" s="2"/>
    </row>
    <row r="655" spans="1:18" ht="12.75" customHeight="1" x14ac:dyDescent="0.2">
      <c r="A655" s="10"/>
      <c r="B655" s="1"/>
      <c r="C655" s="1"/>
      <c r="D655" s="1"/>
      <c r="E655" s="2"/>
      <c r="F655" s="1"/>
      <c r="G655" s="10"/>
      <c r="H655" s="10"/>
      <c r="I655" s="10"/>
      <c r="J655" s="4"/>
      <c r="K655" s="11"/>
      <c r="L655" s="11"/>
      <c r="M655" s="5"/>
      <c r="N655" s="5"/>
      <c r="O655" s="2"/>
      <c r="P655" s="7"/>
      <c r="Q655" s="2"/>
      <c r="R655" s="2"/>
    </row>
    <row r="656" spans="1:18" ht="12.75" customHeight="1" x14ac:dyDescent="0.2">
      <c r="A656" s="10"/>
      <c r="B656" s="1"/>
      <c r="C656" s="1"/>
      <c r="D656" s="1"/>
      <c r="E656" s="2"/>
      <c r="F656" s="1"/>
      <c r="G656" s="10"/>
      <c r="H656" s="10"/>
      <c r="I656" s="10"/>
      <c r="J656" s="4"/>
      <c r="K656" s="11"/>
      <c r="L656" s="11"/>
      <c r="M656" s="5"/>
      <c r="N656" s="5"/>
      <c r="O656" s="2"/>
      <c r="P656" s="7"/>
      <c r="Q656" s="2"/>
      <c r="R656" s="2"/>
    </row>
    <row r="657" spans="1:18" ht="12.75" customHeight="1" x14ac:dyDescent="0.2">
      <c r="A657" s="10"/>
      <c r="B657" s="1"/>
      <c r="C657" s="1"/>
      <c r="D657" s="1"/>
      <c r="E657" s="2"/>
      <c r="F657" s="1"/>
      <c r="G657" s="10"/>
      <c r="H657" s="10"/>
      <c r="I657" s="10"/>
      <c r="J657" s="4"/>
      <c r="K657" s="11"/>
      <c r="L657" s="11"/>
      <c r="M657" s="5"/>
      <c r="N657" s="5"/>
      <c r="O657" s="2"/>
      <c r="P657" s="7"/>
      <c r="Q657" s="2"/>
      <c r="R657" s="2"/>
    </row>
    <row r="658" spans="1:18" ht="12.75" customHeight="1" x14ac:dyDescent="0.2">
      <c r="A658" s="10"/>
      <c r="B658" s="1"/>
      <c r="C658" s="1"/>
      <c r="D658" s="1"/>
      <c r="E658" s="2"/>
      <c r="F658" s="1"/>
      <c r="G658" s="10"/>
      <c r="H658" s="10"/>
      <c r="I658" s="10"/>
      <c r="J658" s="4"/>
      <c r="K658" s="11"/>
      <c r="L658" s="11"/>
      <c r="M658" s="5"/>
      <c r="N658" s="5"/>
      <c r="O658" s="2"/>
      <c r="P658" s="7"/>
      <c r="Q658" s="2"/>
      <c r="R658" s="2"/>
    </row>
    <row r="659" spans="1:18" ht="12.75" customHeight="1" x14ac:dyDescent="0.2">
      <c r="A659" s="10"/>
      <c r="B659" s="1"/>
      <c r="C659" s="1"/>
      <c r="D659" s="1"/>
      <c r="E659" s="2"/>
      <c r="F659" s="1"/>
      <c r="G659" s="10"/>
      <c r="H659" s="10"/>
      <c r="I659" s="10"/>
      <c r="J659" s="4"/>
      <c r="K659" s="11"/>
      <c r="L659" s="11"/>
      <c r="M659" s="5"/>
      <c r="N659" s="5"/>
      <c r="O659" s="2"/>
      <c r="P659" s="7"/>
      <c r="Q659" s="2"/>
      <c r="R659" s="2"/>
    </row>
    <row r="660" spans="1:18" ht="12.75" customHeight="1" x14ac:dyDescent="0.2">
      <c r="A660" s="10"/>
      <c r="B660" s="1"/>
      <c r="C660" s="1"/>
      <c r="D660" s="1"/>
      <c r="E660" s="2"/>
      <c r="F660" s="1"/>
      <c r="G660" s="10"/>
      <c r="H660" s="10"/>
      <c r="I660" s="10"/>
      <c r="J660" s="4"/>
      <c r="K660" s="11"/>
      <c r="L660" s="11"/>
      <c r="M660" s="5"/>
      <c r="N660" s="5"/>
      <c r="O660" s="2"/>
      <c r="P660" s="7"/>
      <c r="Q660" s="2"/>
      <c r="R660" s="2"/>
    </row>
    <row r="661" spans="1:18" ht="12.75" customHeight="1" x14ac:dyDescent="0.2">
      <c r="A661" s="10"/>
      <c r="B661" s="1"/>
      <c r="C661" s="1"/>
      <c r="D661" s="1"/>
      <c r="E661" s="2"/>
      <c r="F661" s="1"/>
      <c r="G661" s="10"/>
      <c r="H661" s="10"/>
      <c r="I661" s="10"/>
      <c r="J661" s="4"/>
      <c r="K661" s="11"/>
      <c r="L661" s="11"/>
      <c r="M661" s="5"/>
      <c r="N661" s="5"/>
      <c r="O661" s="2"/>
      <c r="P661" s="7"/>
      <c r="Q661" s="2"/>
      <c r="R661" s="2"/>
    </row>
    <row r="662" spans="1:18" ht="12.75" customHeight="1" x14ac:dyDescent="0.2">
      <c r="A662" s="10"/>
      <c r="B662" s="1"/>
      <c r="C662" s="1"/>
      <c r="D662" s="1"/>
      <c r="E662" s="2"/>
      <c r="F662" s="1"/>
      <c r="G662" s="10"/>
      <c r="H662" s="10"/>
      <c r="I662" s="10"/>
      <c r="J662" s="4"/>
      <c r="K662" s="11"/>
      <c r="L662" s="11"/>
      <c r="M662" s="5"/>
      <c r="N662" s="5"/>
      <c r="O662" s="2"/>
      <c r="P662" s="7"/>
      <c r="Q662" s="2"/>
      <c r="R662" s="2"/>
    </row>
    <row r="663" spans="1:18" ht="12.75" customHeight="1" x14ac:dyDescent="0.2">
      <c r="A663" s="10"/>
      <c r="B663" s="1"/>
      <c r="C663" s="1"/>
      <c r="D663" s="1"/>
      <c r="E663" s="2"/>
      <c r="F663" s="1"/>
      <c r="G663" s="10"/>
      <c r="H663" s="10"/>
      <c r="I663" s="10"/>
      <c r="J663" s="4"/>
      <c r="K663" s="11"/>
      <c r="L663" s="11"/>
      <c r="M663" s="5"/>
      <c r="N663" s="5"/>
      <c r="O663" s="2"/>
      <c r="P663" s="7"/>
      <c r="Q663" s="2"/>
      <c r="R663" s="2"/>
    </row>
    <row r="664" spans="1:18" ht="12.75" customHeight="1" x14ac:dyDescent="0.2">
      <c r="A664" s="10"/>
      <c r="B664" s="1"/>
      <c r="C664" s="1"/>
      <c r="D664" s="1"/>
      <c r="E664" s="2"/>
      <c r="F664" s="1"/>
      <c r="G664" s="10"/>
      <c r="H664" s="10"/>
      <c r="I664" s="10"/>
      <c r="J664" s="4"/>
      <c r="K664" s="11"/>
      <c r="L664" s="11"/>
      <c r="M664" s="5"/>
      <c r="N664" s="5"/>
      <c r="O664" s="2"/>
      <c r="P664" s="7"/>
      <c r="Q664" s="2"/>
      <c r="R664" s="2"/>
    </row>
    <row r="665" spans="1:18" ht="12.75" customHeight="1" x14ac:dyDescent="0.2">
      <c r="A665" s="10"/>
      <c r="B665" s="1"/>
      <c r="C665" s="1"/>
      <c r="D665" s="1"/>
      <c r="E665" s="2"/>
      <c r="F665" s="1"/>
      <c r="G665" s="10"/>
      <c r="H665" s="10"/>
      <c r="I665" s="10"/>
      <c r="J665" s="4"/>
      <c r="K665" s="11"/>
      <c r="L665" s="11"/>
      <c r="M665" s="5"/>
      <c r="N665" s="5"/>
      <c r="O665" s="2"/>
      <c r="P665" s="7"/>
      <c r="Q665" s="2"/>
      <c r="R665" s="2"/>
    </row>
    <row r="666" spans="1:18" ht="12.75" customHeight="1" x14ac:dyDescent="0.2">
      <c r="A666" s="10"/>
      <c r="B666" s="1"/>
      <c r="C666" s="1"/>
      <c r="D666" s="1"/>
      <c r="E666" s="2"/>
      <c r="F666" s="1"/>
      <c r="G666" s="10"/>
      <c r="H666" s="10"/>
      <c r="I666" s="10"/>
      <c r="J666" s="4"/>
      <c r="K666" s="11"/>
      <c r="L666" s="11"/>
      <c r="M666" s="5"/>
      <c r="N666" s="5"/>
      <c r="O666" s="2"/>
      <c r="P666" s="7"/>
      <c r="Q666" s="2"/>
      <c r="R666" s="2"/>
    </row>
    <row r="667" spans="1:18" ht="12.75" customHeight="1" x14ac:dyDescent="0.2">
      <c r="A667" s="10"/>
      <c r="B667" s="1"/>
      <c r="C667" s="1"/>
      <c r="D667" s="1"/>
      <c r="E667" s="2"/>
      <c r="F667" s="1"/>
      <c r="G667" s="10"/>
      <c r="H667" s="10"/>
      <c r="I667" s="10"/>
      <c r="J667" s="4"/>
      <c r="K667" s="11"/>
      <c r="L667" s="11"/>
      <c r="M667" s="5"/>
      <c r="N667" s="5"/>
      <c r="O667" s="2"/>
      <c r="P667" s="7"/>
      <c r="Q667" s="2"/>
      <c r="R667" s="2"/>
    </row>
    <row r="668" spans="1:18" ht="12.75" customHeight="1" x14ac:dyDescent="0.2">
      <c r="A668" s="10"/>
      <c r="B668" s="1"/>
      <c r="C668" s="1"/>
      <c r="D668" s="1"/>
      <c r="E668" s="2"/>
      <c r="F668" s="1"/>
      <c r="G668" s="10"/>
      <c r="H668" s="10"/>
      <c r="I668" s="10"/>
      <c r="J668" s="4"/>
      <c r="K668" s="11"/>
      <c r="L668" s="11"/>
      <c r="M668" s="5"/>
      <c r="N668" s="5"/>
      <c r="O668" s="2"/>
      <c r="P668" s="7"/>
      <c r="Q668" s="2"/>
      <c r="R668" s="2"/>
    </row>
    <row r="669" spans="1:18" ht="12.75" customHeight="1" x14ac:dyDescent="0.2">
      <c r="A669" s="10"/>
      <c r="B669" s="1"/>
      <c r="C669" s="1"/>
      <c r="D669" s="1"/>
      <c r="E669" s="2"/>
      <c r="F669" s="1"/>
      <c r="G669" s="10"/>
      <c r="H669" s="10"/>
      <c r="I669" s="10"/>
      <c r="J669" s="4"/>
      <c r="K669" s="11"/>
      <c r="L669" s="11"/>
      <c r="M669" s="5"/>
      <c r="N669" s="5"/>
      <c r="O669" s="2"/>
      <c r="P669" s="7"/>
      <c r="Q669" s="2"/>
      <c r="R669" s="2"/>
    </row>
    <row r="670" spans="1:18" ht="12.75" customHeight="1" x14ac:dyDescent="0.2">
      <c r="A670" s="10"/>
      <c r="B670" s="1"/>
      <c r="C670" s="1"/>
      <c r="D670" s="1"/>
      <c r="E670" s="2"/>
      <c r="F670" s="1"/>
      <c r="G670" s="10"/>
      <c r="H670" s="10"/>
      <c r="I670" s="10"/>
      <c r="J670" s="4"/>
      <c r="K670" s="11"/>
      <c r="L670" s="11"/>
      <c r="M670" s="5"/>
      <c r="N670" s="5"/>
      <c r="O670" s="2"/>
      <c r="P670" s="7"/>
      <c r="Q670" s="2"/>
      <c r="R670" s="2"/>
    </row>
    <row r="671" spans="1:18" ht="12.75" customHeight="1" x14ac:dyDescent="0.2">
      <c r="A671" s="10"/>
      <c r="B671" s="1"/>
      <c r="C671" s="1"/>
      <c r="D671" s="1"/>
      <c r="E671" s="2"/>
      <c r="F671" s="1"/>
      <c r="G671" s="10"/>
      <c r="H671" s="10"/>
      <c r="I671" s="10"/>
      <c r="J671" s="4"/>
      <c r="K671" s="11"/>
      <c r="L671" s="11"/>
      <c r="M671" s="5"/>
      <c r="N671" s="5"/>
      <c r="O671" s="2"/>
      <c r="P671" s="7"/>
      <c r="Q671" s="2"/>
      <c r="R671" s="2"/>
    </row>
    <row r="672" spans="1:18" ht="12.75" customHeight="1" x14ac:dyDescent="0.2">
      <c r="A672" s="10"/>
      <c r="B672" s="1"/>
      <c r="C672" s="1"/>
      <c r="D672" s="1"/>
      <c r="E672" s="2"/>
      <c r="F672" s="1"/>
      <c r="G672" s="10"/>
      <c r="H672" s="10"/>
      <c r="I672" s="10"/>
      <c r="J672" s="4"/>
      <c r="K672" s="11"/>
      <c r="L672" s="11"/>
      <c r="M672" s="5"/>
      <c r="N672" s="5"/>
      <c r="O672" s="2"/>
      <c r="P672" s="7"/>
      <c r="Q672" s="2"/>
      <c r="R672" s="2"/>
    </row>
    <row r="673" spans="1:18" ht="12.75" customHeight="1" x14ac:dyDescent="0.2">
      <c r="A673" s="10"/>
      <c r="B673" s="1"/>
      <c r="C673" s="1"/>
      <c r="D673" s="1"/>
      <c r="E673" s="2"/>
      <c r="F673" s="1"/>
      <c r="G673" s="10"/>
      <c r="H673" s="10"/>
      <c r="I673" s="10"/>
      <c r="J673" s="4"/>
      <c r="K673" s="11"/>
      <c r="L673" s="11"/>
      <c r="M673" s="5"/>
      <c r="N673" s="5"/>
      <c r="O673" s="2"/>
      <c r="P673" s="7"/>
      <c r="Q673" s="2"/>
      <c r="R673" s="2"/>
    </row>
    <row r="674" spans="1:18" ht="12.75" customHeight="1" x14ac:dyDescent="0.2">
      <c r="A674" s="10"/>
      <c r="B674" s="1"/>
      <c r="C674" s="1"/>
      <c r="D674" s="1"/>
      <c r="E674" s="2"/>
      <c r="F674" s="1"/>
      <c r="G674" s="10"/>
      <c r="H674" s="10"/>
      <c r="I674" s="10"/>
      <c r="J674" s="4"/>
      <c r="K674" s="11"/>
      <c r="L674" s="11"/>
      <c r="M674" s="5"/>
      <c r="N674" s="5"/>
      <c r="O674" s="2"/>
      <c r="P674" s="7"/>
      <c r="Q674" s="2"/>
      <c r="R674" s="2"/>
    </row>
    <row r="675" spans="1:18" ht="12.75" customHeight="1" x14ac:dyDescent="0.2">
      <c r="A675" s="10"/>
      <c r="B675" s="1"/>
      <c r="C675" s="1"/>
      <c r="D675" s="1"/>
      <c r="E675" s="2"/>
      <c r="F675" s="1"/>
      <c r="G675" s="10"/>
      <c r="H675" s="10"/>
      <c r="I675" s="10"/>
      <c r="J675" s="4"/>
      <c r="K675" s="11"/>
      <c r="L675" s="11"/>
      <c r="M675" s="5"/>
      <c r="N675" s="5"/>
      <c r="O675" s="2"/>
      <c r="P675" s="7"/>
      <c r="Q675" s="2"/>
      <c r="R675" s="2"/>
    </row>
    <row r="676" spans="1:18" ht="12.75" customHeight="1" x14ac:dyDescent="0.2">
      <c r="A676" s="10"/>
      <c r="B676" s="1"/>
      <c r="C676" s="1"/>
      <c r="D676" s="1"/>
      <c r="E676" s="2"/>
      <c r="F676" s="1"/>
      <c r="G676" s="10"/>
      <c r="H676" s="10"/>
      <c r="I676" s="10"/>
      <c r="J676" s="4"/>
      <c r="K676" s="11"/>
      <c r="L676" s="11"/>
      <c r="M676" s="5"/>
      <c r="N676" s="5"/>
      <c r="O676" s="2"/>
      <c r="P676" s="7"/>
      <c r="Q676" s="2"/>
      <c r="R676" s="2"/>
    </row>
    <row r="677" spans="1:18" ht="12.75" customHeight="1" x14ac:dyDescent="0.2">
      <c r="A677" s="10"/>
      <c r="B677" s="1"/>
      <c r="C677" s="1"/>
      <c r="D677" s="1"/>
      <c r="E677" s="2"/>
      <c r="F677" s="1"/>
      <c r="G677" s="10"/>
      <c r="H677" s="10"/>
      <c r="I677" s="10"/>
      <c r="J677" s="4"/>
      <c r="K677" s="11"/>
      <c r="L677" s="11"/>
      <c r="M677" s="5"/>
      <c r="N677" s="5"/>
      <c r="O677" s="2"/>
      <c r="P677" s="7"/>
      <c r="Q677" s="2"/>
      <c r="R677" s="2"/>
    </row>
    <row r="678" spans="1:18" ht="12.75" customHeight="1" x14ac:dyDescent="0.2">
      <c r="A678" s="10"/>
      <c r="B678" s="1"/>
      <c r="C678" s="1"/>
      <c r="D678" s="1"/>
      <c r="E678" s="2"/>
      <c r="F678" s="1"/>
      <c r="G678" s="10"/>
      <c r="H678" s="10"/>
      <c r="I678" s="10"/>
      <c r="J678" s="4"/>
      <c r="K678" s="11"/>
      <c r="L678" s="11"/>
      <c r="M678" s="5"/>
      <c r="N678" s="5"/>
      <c r="O678" s="2"/>
      <c r="P678" s="7"/>
      <c r="Q678" s="2"/>
      <c r="R678" s="2"/>
    </row>
    <row r="679" spans="1:18" ht="12.75" customHeight="1" x14ac:dyDescent="0.2">
      <c r="A679" s="10"/>
      <c r="B679" s="1"/>
      <c r="C679" s="1"/>
      <c r="D679" s="1"/>
      <c r="E679" s="2"/>
      <c r="F679" s="1"/>
      <c r="G679" s="10"/>
      <c r="H679" s="10"/>
      <c r="I679" s="10"/>
      <c r="J679" s="4"/>
      <c r="K679" s="11"/>
      <c r="L679" s="11"/>
      <c r="M679" s="5"/>
      <c r="N679" s="5"/>
      <c r="O679" s="2"/>
      <c r="P679" s="7"/>
      <c r="Q679" s="2"/>
      <c r="R679" s="2"/>
    </row>
    <row r="680" spans="1:18" ht="12.75" customHeight="1" x14ac:dyDescent="0.2">
      <c r="A680" s="10"/>
      <c r="B680" s="1"/>
      <c r="C680" s="1"/>
      <c r="D680" s="1"/>
      <c r="E680" s="2"/>
      <c r="F680" s="1"/>
      <c r="G680" s="10"/>
      <c r="H680" s="10"/>
      <c r="I680" s="10"/>
      <c r="J680" s="4"/>
      <c r="K680" s="11"/>
      <c r="L680" s="11"/>
      <c r="M680" s="5"/>
      <c r="N680" s="5"/>
      <c r="O680" s="2"/>
      <c r="P680" s="7"/>
      <c r="Q680" s="2"/>
      <c r="R680" s="2"/>
    </row>
    <row r="681" spans="1:18" ht="12.75" customHeight="1" x14ac:dyDescent="0.2">
      <c r="A681" s="10"/>
      <c r="B681" s="1"/>
      <c r="C681" s="1"/>
      <c r="D681" s="1"/>
      <c r="E681" s="2"/>
      <c r="F681" s="1"/>
      <c r="G681" s="10"/>
      <c r="H681" s="10"/>
      <c r="I681" s="10"/>
      <c r="J681" s="4"/>
      <c r="K681" s="11"/>
      <c r="L681" s="11"/>
      <c r="M681" s="5"/>
      <c r="N681" s="5"/>
      <c r="O681" s="2"/>
      <c r="P681" s="7"/>
      <c r="Q681" s="2"/>
      <c r="R681" s="2"/>
    </row>
    <row r="682" spans="1:18" ht="12.75" customHeight="1" x14ac:dyDescent="0.2">
      <c r="A682" s="10"/>
      <c r="B682" s="1"/>
      <c r="C682" s="1"/>
      <c r="D682" s="1"/>
      <c r="E682" s="2"/>
      <c r="F682" s="1"/>
      <c r="G682" s="10"/>
      <c r="H682" s="10"/>
      <c r="I682" s="10"/>
      <c r="J682" s="4"/>
      <c r="K682" s="11"/>
      <c r="L682" s="11"/>
      <c r="M682" s="5"/>
      <c r="N682" s="5"/>
      <c r="O682" s="2"/>
      <c r="P682" s="7"/>
      <c r="Q682" s="2"/>
      <c r="R682" s="2"/>
    </row>
    <row r="683" spans="1:18" ht="12.75" customHeight="1" x14ac:dyDescent="0.2">
      <c r="A683" s="10"/>
      <c r="B683" s="1"/>
      <c r="C683" s="1"/>
      <c r="D683" s="1"/>
      <c r="E683" s="2"/>
      <c r="F683" s="1"/>
      <c r="G683" s="10"/>
      <c r="H683" s="10"/>
      <c r="I683" s="10"/>
      <c r="J683" s="4"/>
      <c r="K683" s="11"/>
      <c r="L683" s="11"/>
      <c r="M683" s="5"/>
      <c r="N683" s="5"/>
      <c r="O683" s="2"/>
      <c r="P683" s="7"/>
      <c r="Q683" s="2"/>
      <c r="R683" s="2"/>
    </row>
    <row r="684" spans="1:18" ht="12.75" customHeight="1" x14ac:dyDescent="0.2">
      <c r="A684" s="10"/>
      <c r="B684" s="1"/>
      <c r="C684" s="1"/>
      <c r="D684" s="1"/>
      <c r="E684" s="2"/>
      <c r="F684" s="1"/>
      <c r="G684" s="10"/>
      <c r="H684" s="10"/>
      <c r="I684" s="10"/>
      <c r="J684" s="4"/>
      <c r="K684" s="11"/>
      <c r="L684" s="11"/>
      <c r="M684" s="5"/>
      <c r="N684" s="5"/>
      <c r="O684" s="2"/>
      <c r="P684" s="7"/>
      <c r="Q684" s="2"/>
      <c r="R684" s="2"/>
    </row>
    <row r="685" spans="1:18" ht="12.75" customHeight="1" x14ac:dyDescent="0.2">
      <c r="A685" s="10"/>
      <c r="B685" s="1"/>
      <c r="C685" s="1"/>
      <c r="D685" s="1"/>
      <c r="E685" s="2"/>
      <c r="F685" s="1"/>
      <c r="G685" s="10"/>
      <c r="H685" s="10"/>
      <c r="I685" s="10"/>
      <c r="J685" s="4"/>
      <c r="K685" s="11"/>
      <c r="L685" s="11"/>
      <c r="M685" s="5"/>
      <c r="N685" s="5"/>
      <c r="O685" s="2"/>
      <c r="P685" s="7"/>
      <c r="Q685" s="2"/>
      <c r="R685" s="2"/>
    </row>
    <row r="686" spans="1:18" ht="12.75" customHeight="1" x14ac:dyDescent="0.2">
      <c r="A686" s="10"/>
      <c r="B686" s="1"/>
      <c r="C686" s="1"/>
      <c r="D686" s="1"/>
      <c r="E686" s="2"/>
      <c r="F686" s="1"/>
      <c r="G686" s="10"/>
      <c r="H686" s="10"/>
      <c r="I686" s="10"/>
      <c r="J686" s="4"/>
      <c r="K686" s="11"/>
      <c r="L686" s="11"/>
      <c r="M686" s="5"/>
      <c r="N686" s="5"/>
      <c r="O686" s="2"/>
      <c r="P686" s="7"/>
      <c r="Q686" s="2"/>
      <c r="R686" s="2"/>
    </row>
    <row r="687" spans="1:18" ht="12.75" customHeight="1" x14ac:dyDescent="0.2">
      <c r="A687" s="10"/>
      <c r="B687" s="1"/>
      <c r="C687" s="1"/>
      <c r="D687" s="1"/>
      <c r="E687" s="2"/>
      <c r="F687" s="1"/>
      <c r="G687" s="10"/>
      <c r="H687" s="10"/>
      <c r="I687" s="10"/>
      <c r="J687" s="4"/>
      <c r="K687" s="11"/>
      <c r="L687" s="11"/>
      <c r="M687" s="5"/>
      <c r="N687" s="5"/>
      <c r="O687" s="2"/>
      <c r="P687" s="7"/>
      <c r="Q687" s="2"/>
      <c r="R687" s="2"/>
    </row>
    <row r="688" spans="1:18" ht="12.75" customHeight="1" x14ac:dyDescent="0.2">
      <c r="A688" s="10"/>
      <c r="B688" s="1"/>
      <c r="C688" s="1"/>
      <c r="D688" s="1"/>
      <c r="E688" s="2"/>
      <c r="F688" s="1"/>
      <c r="G688" s="10"/>
      <c r="H688" s="10"/>
      <c r="I688" s="10"/>
      <c r="J688" s="4"/>
      <c r="K688" s="11"/>
      <c r="L688" s="11"/>
      <c r="M688" s="5"/>
      <c r="N688" s="5"/>
      <c r="O688" s="2"/>
      <c r="P688" s="7"/>
      <c r="Q688" s="2"/>
      <c r="R688" s="2"/>
    </row>
    <row r="689" spans="1:18" ht="12.75" customHeight="1" x14ac:dyDescent="0.2">
      <c r="A689" s="10"/>
      <c r="B689" s="1"/>
      <c r="C689" s="1"/>
      <c r="D689" s="1"/>
      <c r="E689" s="2"/>
      <c r="F689" s="1"/>
      <c r="G689" s="10"/>
      <c r="H689" s="10"/>
      <c r="I689" s="10"/>
      <c r="J689" s="4"/>
      <c r="K689" s="11"/>
      <c r="L689" s="11"/>
      <c r="M689" s="5"/>
      <c r="N689" s="5"/>
      <c r="O689" s="2"/>
      <c r="P689" s="7"/>
      <c r="Q689" s="2"/>
      <c r="R689" s="2"/>
    </row>
    <row r="690" spans="1:18" ht="12.75" customHeight="1" x14ac:dyDescent="0.2">
      <c r="A690" s="10"/>
      <c r="B690" s="1"/>
      <c r="C690" s="1"/>
      <c r="D690" s="1"/>
      <c r="E690" s="2"/>
      <c r="F690" s="1"/>
      <c r="G690" s="10"/>
      <c r="H690" s="10"/>
      <c r="I690" s="10"/>
      <c r="J690" s="4"/>
      <c r="K690" s="11"/>
      <c r="L690" s="11"/>
      <c r="M690" s="5"/>
      <c r="N690" s="5"/>
      <c r="O690" s="2"/>
      <c r="P690" s="7"/>
      <c r="Q690" s="2"/>
      <c r="R690" s="2"/>
    </row>
    <row r="691" spans="1:18" ht="12.75" customHeight="1" x14ac:dyDescent="0.2">
      <c r="A691" s="10"/>
      <c r="B691" s="1"/>
      <c r="C691" s="1"/>
      <c r="D691" s="1"/>
      <c r="E691" s="2"/>
      <c r="F691" s="1"/>
      <c r="G691" s="10"/>
      <c r="H691" s="10"/>
      <c r="I691" s="10"/>
      <c r="J691" s="4"/>
      <c r="K691" s="11"/>
      <c r="L691" s="11"/>
      <c r="M691" s="5"/>
      <c r="N691" s="5"/>
      <c r="O691" s="2"/>
      <c r="P691" s="7"/>
      <c r="Q691" s="2"/>
      <c r="R691" s="2"/>
    </row>
    <row r="692" spans="1:18" ht="12.75" customHeight="1" x14ac:dyDescent="0.2">
      <c r="A692" s="10"/>
      <c r="B692" s="1"/>
      <c r="C692" s="1"/>
      <c r="D692" s="1"/>
      <c r="E692" s="2"/>
      <c r="F692" s="1"/>
      <c r="G692" s="10"/>
      <c r="H692" s="10"/>
      <c r="I692" s="10"/>
      <c r="J692" s="4"/>
      <c r="K692" s="11"/>
      <c r="L692" s="11"/>
      <c r="M692" s="5"/>
      <c r="N692" s="5"/>
      <c r="O692" s="2"/>
      <c r="P692" s="7"/>
      <c r="Q692" s="2"/>
      <c r="R692" s="2"/>
    </row>
    <row r="693" spans="1:18" ht="12.75" customHeight="1" x14ac:dyDescent="0.2">
      <c r="A693" s="10"/>
      <c r="B693" s="1"/>
      <c r="C693" s="1"/>
      <c r="D693" s="1"/>
      <c r="E693" s="2"/>
      <c r="F693" s="1"/>
      <c r="G693" s="10"/>
      <c r="H693" s="10"/>
      <c r="I693" s="10"/>
      <c r="J693" s="4"/>
      <c r="K693" s="11"/>
      <c r="L693" s="11"/>
      <c r="M693" s="5"/>
      <c r="N693" s="5"/>
      <c r="O693" s="2"/>
      <c r="P693" s="7"/>
      <c r="Q693" s="2"/>
      <c r="R693" s="2"/>
    </row>
    <row r="694" spans="1:18" ht="12.75" customHeight="1" x14ac:dyDescent="0.2">
      <c r="A694" s="10"/>
      <c r="B694" s="1"/>
      <c r="C694" s="1"/>
      <c r="D694" s="1"/>
      <c r="E694" s="2"/>
      <c r="F694" s="1"/>
      <c r="G694" s="10"/>
      <c r="H694" s="10"/>
      <c r="I694" s="10"/>
      <c r="J694" s="4"/>
      <c r="K694" s="11"/>
      <c r="L694" s="11"/>
      <c r="M694" s="5"/>
      <c r="N694" s="5"/>
      <c r="O694" s="2"/>
      <c r="P694" s="7"/>
      <c r="Q694" s="2"/>
      <c r="R694" s="2"/>
    </row>
    <row r="695" spans="1:18" ht="12.75" customHeight="1" x14ac:dyDescent="0.2">
      <c r="A695" s="10"/>
      <c r="B695" s="1"/>
      <c r="C695" s="1"/>
      <c r="D695" s="1"/>
      <c r="E695" s="2"/>
      <c r="F695" s="1"/>
      <c r="G695" s="10"/>
      <c r="H695" s="10"/>
      <c r="I695" s="10"/>
      <c r="J695" s="4"/>
      <c r="K695" s="11"/>
      <c r="L695" s="11"/>
      <c r="M695" s="5"/>
      <c r="N695" s="5"/>
      <c r="O695" s="2"/>
      <c r="P695" s="7"/>
      <c r="Q695" s="2"/>
      <c r="R695" s="2"/>
    </row>
    <row r="696" spans="1:18" ht="12.75" customHeight="1" x14ac:dyDescent="0.2">
      <c r="A696" s="10"/>
      <c r="B696" s="1"/>
      <c r="C696" s="1"/>
      <c r="D696" s="1"/>
      <c r="E696" s="2"/>
      <c r="F696" s="1"/>
      <c r="G696" s="10"/>
      <c r="H696" s="10"/>
      <c r="I696" s="10"/>
      <c r="J696" s="4"/>
      <c r="K696" s="11"/>
      <c r="L696" s="11"/>
      <c r="M696" s="5"/>
      <c r="N696" s="5"/>
      <c r="O696" s="2"/>
      <c r="P696" s="7"/>
      <c r="Q696" s="2"/>
      <c r="R696" s="2"/>
    </row>
    <row r="697" spans="1:18" ht="12.75" customHeight="1" x14ac:dyDescent="0.2">
      <c r="A697" s="10"/>
      <c r="B697" s="1"/>
      <c r="C697" s="1"/>
      <c r="D697" s="1"/>
      <c r="E697" s="2"/>
      <c r="F697" s="1"/>
      <c r="G697" s="10"/>
      <c r="H697" s="10"/>
      <c r="I697" s="10"/>
      <c r="J697" s="4"/>
      <c r="K697" s="11"/>
      <c r="L697" s="11"/>
      <c r="M697" s="5"/>
      <c r="N697" s="5"/>
      <c r="O697" s="2"/>
      <c r="P697" s="7"/>
      <c r="Q697" s="2"/>
      <c r="R697" s="2"/>
    </row>
    <row r="698" spans="1:18" ht="12.75" customHeight="1" x14ac:dyDescent="0.2">
      <c r="A698" s="10"/>
      <c r="B698" s="1"/>
      <c r="C698" s="1"/>
      <c r="D698" s="1"/>
      <c r="E698" s="2"/>
      <c r="F698" s="1"/>
      <c r="G698" s="10"/>
      <c r="H698" s="10"/>
      <c r="I698" s="10"/>
      <c r="J698" s="4"/>
      <c r="K698" s="11"/>
      <c r="L698" s="11"/>
      <c r="M698" s="5"/>
      <c r="N698" s="5"/>
      <c r="O698" s="2"/>
      <c r="P698" s="7"/>
      <c r="Q698" s="2"/>
      <c r="R698" s="2"/>
    </row>
    <row r="699" spans="1:18" ht="12.75" customHeight="1" x14ac:dyDescent="0.2">
      <c r="A699" s="10"/>
      <c r="B699" s="1"/>
      <c r="C699" s="1"/>
      <c r="D699" s="1"/>
      <c r="E699" s="2"/>
      <c r="F699" s="1"/>
      <c r="G699" s="10"/>
      <c r="H699" s="10"/>
      <c r="I699" s="10"/>
      <c r="J699" s="4"/>
      <c r="K699" s="11"/>
      <c r="L699" s="11"/>
      <c r="M699" s="5"/>
      <c r="N699" s="5"/>
      <c r="O699" s="2"/>
      <c r="P699" s="7"/>
      <c r="Q699" s="2"/>
      <c r="R699" s="2"/>
    </row>
    <row r="700" spans="1:18" ht="12.75" customHeight="1" x14ac:dyDescent="0.2">
      <c r="A700" s="10"/>
      <c r="B700" s="1"/>
      <c r="C700" s="1"/>
      <c r="D700" s="1"/>
      <c r="E700" s="2"/>
      <c r="F700" s="1"/>
      <c r="G700" s="10"/>
      <c r="H700" s="10"/>
      <c r="I700" s="10"/>
      <c r="J700" s="4"/>
      <c r="K700" s="11"/>
      <c r="L700" s="11"/>
      <c r="M700" s="5"/>
      <c r="N700" s="5"/>
      <c r="O700" s="2"/>
      <c r="P700" s="7"/>
      <c r="Q700" s="2"/>
      <c r="R700" s="2"/>
    </row>
    <row r="701" spans="1:18" ht="12.75" customHeight="1" x14ac:dyDescent="0.2">
      <c r="A701" s="10"/>
      <c r="B701" s="1"/>
      <c r="C701" s="1"/>
      <c r="D701" s="1"/>
      <c r="E701" s="2"/>
      <c r="F701" s="1"/>
      <c r="G701" s="10"/>
      <c r="H701" s="10"/>
      <c r="I701" s="10"/>
      <c r="J701" s="4"/>
      <c r="K701" s="11"/>
      <c r="L701" s="11"/>
      <c r="M701" s="5"/>
      <c r="N701" s="5"/>
      <c r="O701" s="2"/>
      <c r="P701" s="7"/>
      <c r="Q701" s="2"/>
      <c r="R701" s="2"/>
    </row>
    <row r="702" spans="1:18" ht="12.75" customHeight="1" x14ac:dyDescent="0.2">
      <c r="A702" s="10"/>
      <c r="B702" s="1"/>
      <c r="C702" s="1"/>
      <c r="D702" s="1"/>
      <c r="E702" s="2"/>
      <c r="F702" s="1"/>
      <c r="G702" s="10"/>
      <c r="H702" s="10"/>
      <c r="I702" s="10"/>
      <c r="J702" s="4"/>
      <c r="K702" s="11"/>
      <c r="L702" s="11"/>
      <c r="M702" s="5"/>
      <c r="N702" s="5"/>
      <c r="O702" s="2"/>
      <c r="P702" s="7"/>
      <c r="Q702" s="2"/>
      <c r="R702" s="2"/>
    </row>
    <row r="703" spans="1:18" ht="12.75" customHeight="1" x14ac:dyDescent="0.2">
      <c r="A703" s="10"/>
      <c r="B703" s="1"/>
      <c r="C703" s="1"/>
      <c r="D703" s="1"/>
      <c r="E703" s="2"/>
      <c r="F703" s="1"/>
      <c r="G703" s="10"/>
      <c r="H703" s="10"/>
      <c r="I703" s="10"/>
      <c r="J703" s="4"/>
      <c r="K703" s="11"/>
      <c r="L703" s="11"/>
      <c r="M703" s="5"/>
      <c r="N703" s="5"/>
      <c r="O703" s="2"/>
      <c r="P703" s="7"/>
      <c r="Q703" s="2"/>
      <c r="R703" s="2"/>
    </row>
    <row r="704" spans="1:18" ht="12.75" customHeight="1" x14ac:dyDescent="0.2">
      <c r="A704" s="10"/>
      <c r="B704" s="1"/>
      <c r="C704" s="1"/>
      <c r="D704" s="1"/>
      <c r="E704" s="2"/>
      <c r="F704" s="1"/>
      <c r="G704" s="10"/>
      <c r="H704" s="10"/>
      <c r="I704" s="10"/>
      <c r="J704" s="4"/>
      <c r="K704" s="11"/>
      <c r="L704" s="11"/>
      <c r="M704" s="5"/>
      <c r="N704" s="5"/>
      <c r="O704" s="2"/>
      <c r="P704" s="7"/>
      <c r="Q704" s="2"/>
      <c r="R704" s="2"/>
    </row>
    <row r="705" spans="1:18" ht="12.75" customHeight="1" x14ac:dyDescent="0.2">
      <c r="A705" s="10"/>
      <c r="B705" s="1"/>
      <c r="C705" s="1"/>
      <c r="D705" s="1"/>
      <c r="E705" s="2"/>
      <c r="F705" s="1"/>
      <c r="G705" s="10"/>
      <c r="H705" s="10"/>
      <c r="I705" s="10"/>
      <c r="J705" s="4"/>
      <c r="K705" s="11"/>
      <c r="L705" s="11"/>
      <c r="M705" s="5"/>
      <c r="N705" s="5"/>
      <c r="O705" s="2"/>
      <c r="P705" s="7"/>
      <c r="Q705" s="2"/>
      <c r="R705" s="2"/>
    </row>
    <row r="706" spans="1:18" ht="12.75" customHeight="1" x14ac:dyDescent="0.2">
      <c r="A706" s="10"/>
      <c r="B706" s="1"/>
      <c r="C706" s="1"/>
      <c r="D706" s="1"/>
      <c r="E706" s="2"/>
      <c r="F706" s="1"/>
      <c r="G706" s="10"/>
      <c r="H706" s="10"/>
      <c r="I706" s="10"/>
      <c r="J706" s="4"/>
      <c r="K706" s="11"/>
      <c r="L706" s="11"/>
      <c r="M706" s="5"/>
      <c r="N706" s="5"/>
      <c r="O706" s="2"/>
      <c r="P706" s="7"/>
      <c r="Q706" s="2"/>
      <c r="R706" s="2"/>
    </row>
    <row r="707" spans="1:18" ht="12.75" customHeight="1" x14ac:dyDescent="0.2">
      <c r="A707" s="10"/>
      <c r="B707" s="1"/>
      <c r="C707" s="1"/>
      <c r="D707" s="1"/>
      <c r="E707" s="2"/>
      <c r="F707" s="1"/>
      <c r="G707" s="10"/>
      <c r="H707" s="10"/>
      <c r="I707" s="10"/>
      <c r="J707" s="4"/>
      <c r="K707" s="11"/>
      <c r="L707" s="11"/>
      <c r="M707" s="5"/>
      <c r="N707" s="5"/>
      <c r="O707" s="2"/>
      <c r="P707" s="7"/>
      <c r="Q707" s="2"/>
      <c r="R707" s="2"/>
    </row>
    <row r="708" spans="1:18" ht="12.75" customHeight="1" x14ac:dyDescent="0.2">
      <c r="A708" s="10"/>
      <c r="B708" s="1"/>
      <c r="C708" s="1"/>
      <c r="D708" s="1"/>
      <c r="E708" s="2"/>
      <c r="F708" s="1"/>
      <c r="G708" s="10"/>
      <c r="H708" s="10"/>
      <c r="I708" s="10"/>
      <c r="J708" s="4"/>
      <c r="K708" s="11"/>
      <c r="L708" s="11"/>
      <c r="M708" s="5"/>
      <c r="N708" s="5"/>
      <c r="O708" s="2"/>
      <c r="P708" s="7"/>
      <c r="Q708" s="2"/>
      <c r="R708" s="2"/>
    </row>
    <row r="709" spans="1:18" ht="12.75" customHeight="1" x14ac:dyDescent="0.2">
      <c r="A709" s="10"/>
      <c r="B709" s="1"/>
      <c r="C709" s="1"/>
      <c r="D709" s="1"/>
      <c r="E709" s="2"/>
      <c r="F709" s="1"/>
      <c r="G709" s="10"/>
      <c r="H709" s="10"/>
      <c r="I709" s="10"/>
      <c r="J709" s="4"/>
      <c r="K709" s="11"/>
      <c r="L709" s="11"/>
      <c r="M709" s="5"/>
      <c r="N709" s="5"/>
      <c r="O709" s="2"/>
      <c r="P709" s="7"/>
      <c r="Q709" s="2"/>
      <c r="R709" s="2"/>
    </row>
    <row r="710" spans="1:18" ht="12.75" customHeight="1" x14ac:dyDescent="0.2">
      <c r="A710" s="10"/>
      <c r="B710" s="1"/>
      <c r="C710" s="1"/>
      <c r="D710" s="1"/>
      <c r="E710" s="2"/>
      <c r="F710" s="1"/>
      <c r="G710" s="10"/>
      <c r="H710" s="10"/>
      <c r="I710" s="10"/>
      <c r="J710" s="4"/>
      <c r="K710" s="11"/>
      <c r="L710" s="11"/>
      <c r="M710" s="5"/>
      <c r="N710" s="5"/>
      <c r="O710" s="2"/>
      <c r="P710" s="7"/>
      <c r="Q710" s="2"/>
      <c r="R710" s="2"/>
    </row>
    <row r="711" spans="1:18" ht="12.75" customHeight="1" x14ac:dyDescent="0.2">
      <c r="A711" s="10"/>
      <c r="B711" s="1"/>
      <c r="C711" s="1"/>
      <c r="D711" s="1"/>
      <c r="E711" s="2"/>
      <c r="F711" s="1"/>
      <c r="G711" s="10"/>
      <c r="H711" s="10"/>
      <c r="I711" s="10"/>
      <c r="J711" s="4"/>
      <c r="K711" s="11"/>
      <c r="L711" s="11"/>
      <c r="M711" s="5"/>
      <c r="N711" s="5"/>
      <c r="O711" s="2"/>
      <c r="P711" s="7"/>
      <c r="Q711" s="2"/>
      <c r="R711" s="2"/>
    </row>
    <row r="712" spans="1:18" ht="12.75" customHeight="1" x14ac:dyDescent="0.2">
      <c r="A712" s="10"/>
      <c r="B712" s="1"/>
      <c r="C712" s="1"/>
      <c r="D712" s="1"/>
      <c r="E712" s="2"/>
      <c r="F712" s="1"/>
      <c r="G712" s="10"/>
      <c r="H712" s="10"/>
      <c r="I712" s="10"/>
      <c r="J712" s="4"/>
      <c r="K712" s="11"/>
      <c r="L712" s="11"/>
      <c r="M712" s="5"/>
      <c r="N712" s="5"/>
      <c r="O712" s="2"/>
      <c r="P712" s="7"/>
      <c r="Q712" s="2"/>
      <c r="R712" s="2"/>
    </row>
    <row r="713" spans="1:18" ht="12.75" customHeight="1" x14ac:dyDescent="0.2">
      <c r="A713" s="10"/>
      <c r="B713" s="1"/>
      <c r="C713" s="1"/>
      <c r="D713" s="1"/>
      <c r="E713" s="2"/>
      <c r="F713" s="1"/>
      <c r="G713" s="10"/>
      <c r="H713" s="10"/>
      <c r="I713" s="10"/>
      <c r="J713" s="4"/>
      <c r="K713" s="11"/>
      <c r="L713" s="11"/>
      <c r="M713" s="5"/>
      <c r="N713" s="5"/>
      <c r="O713" s="2"/>
      <c r="P713" s="7"/>
      <c r="Q713" s="2"/>
      <c r="R713" s="2"/>
    </row>
    <row r="714" spans="1:18" ht="12.75" customHeight="1" x14ac:dyDescent="0.2">
      <c r="A714" s="10"/>
      <c r="B714" s="1"/>
      <c r="C714" s="1"/>
      <c r="D714" s="1"/>
      <c r="E714" s="2"/>
      <c r="F714" s="1"/>
      <c r="G714" s="10"/>
      <c r="H714" s="10"/>
      <c r="I714" s="10"/>
      <c r="J714" s="4"/>
      <c r="K714" s="11"/>
      <c r="L714" s="11"/>
      <c r="M714" s="5"/>
      <c r="N714" s="5"/>
      <c r="O714" s="2"/>
      <c r="P714" s="7"/>
      <c r="Q714" s="2"/>
      <c r="R714" s="2"/>
    </row>
    <row r="715" spans="1:18" ht="12.75" customHeight="1" x14ac:dyDescent="0.2">
      <c r="A715" s="10"/>
      <c r="B715" s="1"/>
      <c r="C715" s="1"/>
      <c r="D715" s="1"/>
      <c r="E715" s="2"/>
      <c r="F715" s="1"/>
      <c r="G715" s="10"/>
      <c r="H715" s="10"/>
      <c r="I715" s="10"/>
      <c r="J715" s="4"/>
      <c r="K715" s="11"/>
      <c r="L715" s="11"/>
      <c r="M715" s="5"/>
      <c r="N715" s="5"/>
      <c r="O715" s="2"/>
      <c r="P715" s="7"/>
      <c r="Q715" s="2"/>
      <c r="R715" s="2"/>
    </row>
    <row r="716" spans="1:18" ht="12.75" customHeight="1" x14ac:dyDescent="0.2">
      <c r="A716" s="10"/>
      <c r="B716" s="1"/>
      <c r="C716" s="1"/>
      <c r="D716" s="1"/>
      <c r="E716" s="2"/>
      <c r="F716" s="1"/>
      <c r="G716" s="10"/>
      <c r="H716" s="10"/>
      <c r="I716" s="10"/>
      <c r="J716" s="4"/>
      <c r="K716" s="11"/>
      <c r="L716" s="11"/>
      <c r="M716" s="5"/>
      <c r="N716" s="5"/>
      <c r="O716" s="2"/>
      <c r="P716" s="7"/>
      <c r="Q716" s="2"/>
      <c r="R716" s="2"/>
    </row>
    <row r="717" spans="1:18" ht="12.75" customHeight="1" x14ac:dyDescent="0.2">
      <c r="A717" s="10"/>
      <c r="B717" s="1"/>
      <c r="C717" s="1"/>
      <c r="D717" s="1"/>
      <c r="E717" s="2"/>
      <c r="F717" s="1"/>
      <c r="G717" s="10"/>
      <c r="H717" s="10"/>
      <c r="I717" s="10"/>
      <c r="J717" s="4"/>
      <c r="K717" s="11"/>
      <c r="L717" s="11"/>
      <c r="M717" s="5"/>
      <c r="N717" s="5"/>
      <c r="O717" s="2"/>
      <c r="P717" s="7"/>
      <c r="Q717" s="2"/>
      <c r="R717" s="2"/>
    </row>
    <row r="718" spans="1:18" ht="12.75" customHeight="1" x14ac:dyDescent="0.2">
      <c r="A718" s="10"/>
      <c r="B718" s="1"/>
      <c r="C718" s="1"/>
      <c r="D718" s="1"/>
      <c r="E718" s="2"/>
      <c r="F718" s="1"/>
      <c r="G718" s="10"/>
      <c r="H718" s="10"/>
      <c r="I718" s="10"/>
      <c r="J718" s="4"/>
      <c r="K718" s="11"/>
      <c r="L718" s="11"/>
      <c r="M718" s="5"/>
      <c r="N718" s="5"/>
      <c r="O718" s="2"/>
      <c r="P718" s="7"/>
      <c r="Q718" s="2"/>
      <c r="R718" s="2"/>
    </row>
    <row r="719" spans="1:18" ht="12.75" customHeight="1" x14ac:dyDescent="0.2">
      <c r="A719" s="10"/>
      <c r="B719" s="1"/>
      <c r="C719" s="1"/>
      <c r="D719" s="1"/>
      <c r="E719" s="2"/>
      <c r="F719" s="1"/>
      <c r="G719" s="10"/>
      <c r="H719" s="10"/>
      <c r="I719" s="10"/>
      <c r="J719" s="4"/>
      <c r="K719" s="11"/>
      <c r="L719" s="11"/>
      <c r="M719" s="5"/>
      <c r="N719" s="5"/>
      <c r="O719" s="2"/>
      <c r="P719" s="7"/>
      <c r="Q719" s="2"/>
      <c r="R719" s="2"/>
    </row>
    <row r="720" spans="1:18" ht="12.75" customHeight="1" x14ac:dyDescent="0.2">
      <c r="A720" s="10"/>
      <c r="B720" s="1"/>
      <c r="C720" s="1"/>
      <c r="D720" s="1"/>
      <c r="E720" s="2"/>
      <c r="F720" s="1"/>
      <c r="G720" s="10"/>
      <c r="H720" s="10"/>
      <c r="I720" s="10"/>
      <c r="J720" s="4"/>
      <c r="K720" s="11"/>
      <c r="L720" s="11"/>
      <c r="M720" s="5"/>
      <c r="N720" s="5"/>
      <c r="O720" s="2"/>
      <c r="P720" s="7"/>
      <c r="Q720" s="2"/>
      <c r="R720" s="2"/>
    </row>
    <row r="721" spans="1:18" ht="12.75" customHeight="1" x14ac:dyDescent="0.2">
      <c r="A721" s="10"/>
      <c r="B721" s="1"/>
      <c r="C721" s="1"/>
      <c r="D721" s="1"/>
      <c r="E721" s="2"/>
      <c r="F721" s="1"/>
      <c r="G721" s="10"/>
      <c r="H721" s="10"/>
      <c r="I721" s="10"/>
      <c r="J721" s="4"/>
      <c r="K721" s="11"/>
      <c r="L721" s="11"/>
      <c r="M721" s="5"/>
      <c r="N721" s="5"/>
      <c r="O721" s="2"/>
      <c r="P721" s="7"/>
      <c r="Q721" s="2"/>
      <c r="R721" s="2"/>
    </row>
    <row r="722" spans="1:18" ht="12.75" customHeight="1" x14ac:dyDescent="0.2">
      <c r="A722" s="10"/>
      <c r="B722" s="1"/>
      <c r="C722" s="1"/>
      <c r="D722" s="1"/>
      <c r="E722" s="2"/>
      <c r="F722" s="1"/>
      <c r="G722" s="10"/>
      <c r="H722" s="10"/>
      <c r="I722" s="10"/>
      <c r="J722" s="4"/>
      <c r="K722" s="11"/>
      <c r="L722" s="11"/>
      <c r="M722" s="5"/>
      <c r="N722" s="5"/>
      <c r="O722" s="2"/>
      <c r="P722" s="7"/>
      <c r="Q722" s="2"/>
      <c r="R722" s="2"/>
    </row>
    <row r="723" spans="1:18" ht="12.75" customHeight="1" x14ac:dyDescent="0.2">
      <c r="A723" s="10"/>
      <c r="B723" s="1"/>
      <c r="C723" s="1"/>
      <c r="D723" s="1"/>
      <c r="E723" s="2"/>
      <c r="F723" s="1"/>
      <c r="G723" s="10"/>
      <c r="H723" s="10"/>
      <c r="I723" s="10"/>
      <c r="J723" s="4"/>
      <c r="K723" s="11"/>
      <c r="L723" s="11"/>
      <c r="M723" s="5"/>
      <c r="N723" s="5"/>
      <c r="O723" s="2"/>
      <c r="P723" s="7"/>
      <c r="Q723" s="2"/>
      <c r="R723" s="2"/>
    </row>
    <row r="724" spans="1:18" ht="12.75" customHeight="1" x14ac:dyDescent="0.2">
      <c r="A724" s="10"/>
      <c r="B724" s="1"/>
      <c r="C724" s="1"/>
      <c r="D724" s="1"/>
      <c r="E724" s="2"/>
      <c r="F724" s="1"/>
      <c r="G724" s="10"/>
      <c r="H724" s="10"/>
      <c r="I724" s="10"/>
      <c r="J724" s="4"/>
      <c r="K724" s="11"/>
      <c r="L724" s="11"/>
      <c r="M724" s="5"/>
      <c r="N724" s="5"/>
      <c r="O724" s="2"/>
      <c r="P724" s="7"/>
      <c r="Q724" s="2"/>
      <c r="R724" s="2"/>
    </row>
    <row r="725" spans="1:18" ht="12.75" customHeight="1" x14ac:dyDescent="0.2">
      <c r="A725" s="10"/>
      <c r="B725" s="1"/>
      <c r="C725" s="1"/>
      <c r="D725" s="1"/>
      <c r="E725" s="2"/>
      <c r="F725" s="1"/>
      <c r="G725" s="10"/>
      <c r="H725" s="10"/>
      <c r="I725" s="10"/>
      <c r="J725" s="4"/>
      <c r="K725" s="11"/>
      <c r="L725" s="11"/>
      <c r="M725" s="5"/>
      <c r="N725" s="5"/>
      <c r="O725" s="2"/>
      <c r="P725" s="7"/>
      <c r="Q725" s="2"/>
      <c r="R725" s="2"/>
    </row>
    <row r="726" spans="1:18" ht="12.75" customHeight="1" x14ac:dyDescent="0.2">
      <c r="A726" s="10"/>
      <c r="B726" s="1"/>
      <c r="C726" s="1"/>
      <c r="D726" s="1"/>
      <c r="E726" s="2"/>
      <c r="F726" s="1"/>
      <c r="G726" s="10"/>
      <c r="H726" s="10"/>
      <c r="I726" s="10"/>
      <c r="J726" s="4"/>
      <c r="K726" s="11"/>
      <c r="L726" s="11"/>
      <c r="M726" s="5"/>
      <c r="N726" s="5"/>
      <c r="O726" s="2"/>
      <c r="P726" s="7"/>
      <c r="Q726" s="2"/>
      <c r="R726" s="2"/>
    </row>
    <row r="727" spans="1:18" ht="12.75" customHeight="1" x14ac:dyDescent="0.2">
      <c r="A727" s="10"/>
      <c r="B727" s="1"/>
      <c r="C727" s="1"/>
      <c r="D727" s="1"/>
      <c r="E727" s="2"/>
      <c r="F727" s="1"/>
      <c r="G727" s="10"/>
      <c r="H727" s="10"/>
      <c r="I727" s="10"/>
      <c r="J727" s="4"/>
      <c r="K727" s="11"/>
      <c r="L727" s="11"/>
      <c r="M727" s="5"/>
      <c r="N727" s="5"/>
      <c r="O727" s="2"/>
      <c r="P727" s="7"/>
      <c r="Q727" s="2"/>
      <c r="R727" s="2"/>
    </row>
    <row r="728" spans="1:18" ht="12.75" customHeight="1" x14ac:dyDescent="0.2">
      <c r="A728" s="10"/>
      <c r="B728" s="1"/>
      <c r="C728" s="1"/>
      <c r="D728" s="1"/>
      <c r="E728" s="2"/>
      <c r="F728" s="1"/>
      <c r="G728" s="10"/>
      <c r="H728" s="10"/>
      <c r="I728" s="10"/>
      <c r="J728" s="4"/>
      <c r="K728" s="11"/>
      <c r="L728" s="11"/>
      <c r="M728" s="5"/>
      <c r="N728" s="5"/>
      <c r="O728" s="2"/>
      <c r="P728" s="7"/>
      <c r="Q728" s="2"/>
      <c r="R728" s="2"/>
    </row>
    <row r="729" spans="1:18" ht="12.75" customHeight="1" x14ac:dyDescent="0.2">
      <c r="A729" s="10"/>
      <c r="B729" s="1"/>
      <c r="C729" s="1"/>
      <c r="D729" s="1"/>
      <c r="E729" s="2"/>
      <c r="F729" s="1"/>
      <c r="G729" s="10"/>
      <c r="H729" s="10"/>
      <c r="I729" s="10"/>
      <c r="J729" s="4"/>
      <c r="K729" s="11"/>
      <c r="L729" s="11"/>
      <c r="M729" s="5"/>
      <c r="N729" s="5"/>
      <c r="O729" s="2"/>
      <c r="P729" s="7"/>
      <c r="Q729" s="2"/>
      <c r="R729" s="2"/>
    </row>
    <row r="730" spans="1:18" ht="12.75" customHeight="1" x14ac:dyDescent="0.2">
      <c r="A730" s="10"/>
      <c r="B730" s="1"/>
      <c r="C730" s="1"/>
      <c r="D730" s="1"/>
      <c r="E730" s="2"/>
      <c r="F730" s="1"/>
      <c r="G730" s="10"/>
      <c r="H730" s="10"/>
      <c r="I730" s="10"/>
      <c r="J730" s="4"/>
      <c r="K730" s="11"/>
      <c r="L730" s="11"/>
      <c r="M730" s="5"/>
      <c r="N730" s="5"/>
      <c r="O730" s="2"/>
      <c r="P730" s="7"/>
      <c r="Q730" s="2"/>
      <c r="R730" s="2"/>
    </row>
    <row r="731" spans="1:18" ht="12.75" customHeight="1" x14ac:dyDescent="0.2">
      <c r="A731" s="10"/>
      <c r="B731" s="1"/>
      <c r="C731" s="1"/>
      <c r="D731" s="1"/>
      <c r="E731" s="2"/>
      <c r="F731" s="1"/>
      <c r="G731" s="10"/>
      <c r="H731" s="10"/>
      <c r="I731" s="10"/>
      <c r="J731" s="4"/>
      <c r="K731" s="11"/>
      <c r="L731" s="11"/>
      <c r="M731" s="5"/>
      <c r="N731" s="5"/>
      <c r="O731" s="2"/>
      <c r="P731" s="7"/>
      <c r="Q731" s="2"/>
      <c r="R731" s="2"/>
    </row>
    <row r="732" spans="1:18" ht="12.75" customHeight="1" x14ac:dyDescent="0.2">
      <c r="A732" s="10"/>
      <c r="B732" s="1"/>
      <c r="C732" s="1"/>
      <c r="D732" s="1"/>
      <c r="E732" s="2"/>
      <c r="F732" s="1"/>
      <c r="G732" s="10"/>
      <c r="H732" s="10"/>
      <c r="I732" s="10"/>
      <c r="J732" s="4"/>
      <c r="K732" s="11"/>
      <c r="L732" s="11"/>
      <c r="M732" s="5"/>
      <c r="N732" s="5"/>
      <c r="O732" s="2"/>
      <c r="P732" s="7"/>
      <c r="Q732" s="2"/>
      <c r="R732" s="2"/>
    </row>
    <row r="733" spans="1:18" ht="12.75" customHeight="1" x14ac:dyDescent="0.2">
      <c r="A733" s="10"/>
      <c r="B733" s="1"/>
      <c r="C733" s="1"/>
      <c r="D733" s="1"/>
      <c r="E733" s="2"/>
      <c r="F733" s="1"/>
      <c r="G733" s="10"/>
      <c r="H733" s="10"/>
      <c r="I733" s="10"/>
      <c r="J733" s="4"/>
      <c r="K733" s="11"/>
      <c r="L733" s="11"/>
      <c r="M733" s="5"/>
      <c r="N733" s="5"/>
      <c r="O733" s="2"/>
      <c r="P733" s="7"/>
      <c r="Q733" s="2"/>
      <c r="R733" s="2"/>
    </row>
    <row r="734" spans="1:18" ht="12.75" customHeight="1" x14ac:dyDescent="0.2">
      <c r="A734" s="10"/>
      <c r="B734" s="1"/>
      <c r="C734" s="1"/>
      <c r="D734" s="1"/>
      <c r="E734" s="2"/>
      <c r="F734" s="1"/>
      <c r="G734" s="10"/>
      <c r="H734" s="10"/>
      <c r="I734" s="10"/>
      <c r="J734" s="4"/>
      <c r="K734" s="11"/>
      <c r="L734" s="11"/>
      <c r="M734" s="5"/>
      <c r="N734" s="5"/>
      <c r="O734" s="2"/>
      <c r="P734" s="7"/>
      <c r="Q734" s="2"/>
      <c r="R734" s="2"/>
    </row>
    <row r="735" spans="1:18" ht="12.75" customHeight="1" x14ac:dyDescent="0.2">
      <c r="A735" s="10"/>
      <c r="B735" s="1"/>
      <c r="C735" s="1"/>
      <c r="D735" s="1"/>
      <c r="E735" s="2"/>
      <c r="F735" s="1"/>
      <c r="G735" s="10"/>
      <c r="H735" s="10"/>
      <c r="I735" s="10"/>
      <c r="J735" s="4"/>
      <c r="K735" s="11"/>
      <c r="L735" s="11"/>
      <c r="M735" s="5"/>
      <c r="N735" s="5"/>
      <c r="O735" s="2"/>
      <c r="P735" s="7"/>
      <c r="Q735" s="2"/>
      <c r="R735" s="2"/>
    </row>
    <row r="736" spans="1:18" ht="12.75" customHeight="1" x14ac:dyDescent="0.2">
      <c r="A736" s="10"/>
      <c r="B736" s="1"/>
      <c r="C736" s="1"/>
      <c r="D736" s="1"/>
      <c r="E736" s="2"/>
      <c r="F736" s="1"/>
      <c r="G736" s="10"/>
      <c r="H736" s="10"/>
      <c r="I736" s="10"/>
      <c r="J736" s="4"/>
      <c r="K736" s="11"/>
      <c r="L736" s="11"/>
      <c r="M736" s="5"/>
      <c r="N736" s="5"/>
      <c r="O736" s="2"/>
      <c r="P736" s="7"/>
      <c r="Q736" s="2"/>
      <c r="R736" s="2"/>
    </row>
    <row r="737" spans="1:18" ht="12.75" customHeight="1" x14ac:dyDescent="0.2">
      <c r="A737" s="10"/>
      <c r="B737" s="1"/>
      <c r="C737" s="1"/>
      <c r="D737" s="1"/>
      <c r="E737" s="2"/>
      <c r="F737" s="1"/>
      <c r="G737" s="10"/>
      <c r="H737" s="10"/>
      <c r="I737" s="10"/>
      <c r="J737" s="4"/>
      <c r="K737" s="11"/>
      <c r="L737" s="11"/>
      <c r="M737" s="5"/>
      <c r="N737" s="5"/>
      <c r="O737" s="2"/>
      <c r="P737" s="7"/>
      <c r="Q737" s="2"/>
      <c r="R737" s="2"/>
    </row>
    <row r="738" spans="1:18" ht="12.75" customHeight="1" x14ac:dyDescent="0.2">
      <c r="A738" s="10"/>
      <c r="B738" s="1"/>
      <c r="C738" s="1"/>
      <c r="D738" s="1"/>
      <c r="E738" s="2"/>
      <c r="F738" s="1"/>
      <c r="G738" s="10"/>
      <c r="H738" s="10"/>
      <c r="I738" s="10"/>
      <c r="J738" s="4"/>
      <c r="K738" s="11"/>
      <c r="L738" s="11"/>
      <c r="M738" s="5"/>
      <c r="N738" s="5"/>
      <c r="O738" s="2"/>
      <c r="P738" s="7"/>
      <c r="Q738" s="2"/>
      <c r="R738" s="2"/>
    </row>
    <row r="739" spans="1:18" ht="12.75" customHeight="1" x14ac:dyDescent="0.2">
      <c r="A739" s="10"/>
      <c r="B739" s="1"/>
      <c r="C739" s="1"/>
      <c r="D739" s="1"/>
      <c r="E739" s="2"/>
      <c r="F739" s="1"/>
      <c r="G739" s="10"/>
      <c r="H739" s="10"/>
      <c r="I739" s="10"/>
      <c r="J739" s="4"/>
      <c r="K739" s="11"/>
      <c r="L739" s="11"/>
      <c r="M739" s="5"/>
      <c r="N739" s="5"/>
      <c r="O739" s="2"/>
      <c r="P739" s="7"/>
      <c r="Q739" s="2"/>
      <c r="R739" s="2"/>
    </row>
    <row r="740" spans="1:18" ht="12.75" customHeight="1" x14ac:dyDescent="0.2">
      <c r="A740" s="10"/>
      <c r="B740" s="1"/>
      <c r="C740" s="1"/>
      <c r="D740" s="1"/>
      <c r="E740" s="2"/>
      <c r="F740" s="1"/>
      <c r="G740" s="10"/>
      <c r="H740" s="10"/>
      <c r="I740" s="10"/>
      <c r="J740" s="4"/>
      <c r="K740" s="11"/>
      <c r="L740" s="11"/>
      <c r="M740" s="5"/>
      <c r="N740" s="5"/>
      <c r="O740" s="2"/>
      <c r="P740" s="7"/>
      <c r="Q740" s="2"/>
      <c r="R740" s="2"/>
    </row>
    <row r="741" spans="1:18" ht="12.75" customHeight="1" x14ac:dyDescent="0.2">
      <c r="A741" s="10"/>
      <c r="B741" s="1"/>
      <c r="C741" s="1"/>
      <c r="D741" s="1"/>
      <c r="E741" s="2"/>
      <c r="F741" s="1"/>
      <c r="G741" s="10"/>
      <c r="H741" s="10"/>
      <c r="I741" s="10"/>
      <c r="J741" s="4"/>
      <c r="K741" s="11"/>
      <c r="L741" s="11"/>
      <c r="M741" s="5"/>
      <c r="N741" s="5"/>
      <c r="O741" s="2"/>
      <c r="P741" s="7"/>
      <c r="Q741" s="2"/>
      <c r="R741" s="2"/>
    </row>
    <row r="742" spans="1:18" ht="12.75" customHeight="1" x14ac:dyDescent="0.2">
      <c r="A742" s="10"/>
      <c r="B742" s="1"/>
      <c r="C742" s="1"/>
      <c r="D742" s="1"/>
      <c r="E742" s="2"/>
      <c r="F742" s="1"/>
      <c r="G742" s="10"/>
      <c r="H742" s="10"/>
      <c r="I742" s="10"/>
      <c r="J742" s="4"/>
      <c r="K742" s="11"/>
      <c r="L742" s="11"/>
      <c r="M742" s="5"/>
      <c r="N742" s="5"/>
      <c r="O742" s="2"/>
      <c r="P742" s="7"/>
      <c r="Q742" s="2"/>
      <c r="R742" s="2"/>
    </row>
    <row r="743" spans="1:18" ht="12.75" customHeight="1" x14ac:dyDescent="0.2">
      <c r="A743" s="10"/>
      <c r="B743" s="1"/>
      <c r="C743" s="1"/>
      <c r="D743" s="1"/>
      <c r="E743" s="2"/>
      <c r="F743" s="1"/>
      <c r="G743" s="10"/>
      <c r="H743" s="10"/>
      <c r="I743" s="10"/>
      <c r="J743" s="4"/>
      <c r="K743" s="11"/>
      <c r="L743" s="11"/>
      <c r="M743" s="5"/>
      <c r="N743" s="5"/>
      <c r="O743" s="2"/>
      <c r="P743" s="7"/>
      <c r="Q743" s="2"/>
      <c r="R743" s="2"/>
    </row>
    <row r="744" spans="1:18" ht="12.75" customHeight="1" x14ac:dyDescent="0.2">
      <c r="A744" s="10"/>
      <c r="B744" s="1"/>
      <c r="C744" s="1"/>
      <c r="D744" s="1"/>
      <c r="E744" s="2"/>
      <c r="F744" s="1"/>
      <c r="G744" s="10"/>
      <c r="H744" s="10"/>
      <c r="I744" s="10"/>
      <c r="J744" s="4"/>
      <c r="K744" s="11"/>
      <c r="L744" s="11"/>
      <c r="M744" s="5"/>
      <c r="N744" s="5"/>
      <c r="O744" s="2"/>
      <c r="P744" s="7"/>
      <c r="Q744" s="2"/>
      <c r="R744" s="2"/>
    </row>
    <row r="745" spans="1:18" ht="12.75" customHeight="1" x14ac:dyDescent="0.2">
      <c r="A745" s="10"/>
      <c r="B745" s="1"/>
      <c r="C745" s="1"/>
      <c r="D745" s="1"/>
      <c r="E745" s="2"/>
      <c r="F745" s="1"/>
      <c r="G745" s="10"/>
      <c r="H745" s="10"/>
      <c r="I745" s="10"/>
      <c r="J745" s="4"/>
      <c r="K745" s="11"/>
      <c r="L745" s="11"/>
      <c r="M745" s="5"/>
      <c r="N745" s="5"/>
      <c r="O745" s="2"/>
      <c r="P745" s="7"/>
      <c r="Q745" s="2"/>
      <c r="R745" s="2"/>
    </row>
    <row r="746" spans="1:18" ht="12.75" customHeight="1" x14ac:dyDescent="0.2">
      <c r="A746" s="10"/>
      <c r="B746" s="1"/>
      <c r="C746" s="1"/>
      <c r="D746" s="1"/>
      <c r="E746" s="2"/>
      <c r="F746" s="1"/>
      <c r="G746" s="10"/>
      <c r="H746" s="10"/>
      <c r="I746" s="10"/>
      <c r="J746" s="4"/>
      <c r="K746" s="11"/>
      <c r="L746" s="11"/>
      <c r="M746" s="5"/>
      <c r="N746" s="5"/>
      <c r="O746" s="2"/>
      <c r="P746" s="7"/>
      <c r="Q746" s="2"/>
      <c r="R746" s="2"/>
    </row>
    <row r="747" spans="1:18" ht="12.75" customHeight="1" x14ac:dyDescent="0.2">
      <c r="A747" s="10"/>
      <c r="B747" s="1"/>
      <c r="C747" s="1"/>
      <c r="D747" s="1"/>
      <c r="E747" s="2"/>
      <c r="F747" s="1"/>
      <c r="G747" s="10"/>
      <c r="H747" s="10"/>
      <c r="I747" s="10"/>
      <c r="J747" s="4"/>
      <c r="K747" s="11"/>
      <c r="L747" s="11"/>
      <c r="M747" s="5"/>
      <c r="N747" s="5"/>
      <c r="O747" s="2"/>
      <c r="P747" s="7"/>
      <c r="Q747" s="2"/>
      <c r="R747" s="2"/>
    </row>
    <row r="748" spans="1:18" ht="12.75" customHeight="1" x14ac:dyDescent="0.2">
      <c r="A748" s="10"/>
      <c r="B748" s="1"/>
      <c r="C748" s="1"/>
      <c r="D748" s="1"/>
      <c r="E748" s="2"/>
      <c r="F748" s="1"/>
      <c r="G748" s="10"/>
      <c r="H748" s="10"/>
      <c r="I748" s="10"/>
      <c r="J748" s="4"/>
      <c r="K748" s="11"/>
      <c r="L748" s="11"/>
      <c r="M748" s="5"/>
      <c r="N748" s="5"/>
      <c r="O748" s="2"/>
      <c r="P748" s="7"/>
      <c r="Q748" s="2"/>
      <c r="R748" s="2"/>
    </row>
    <row r="749" spans="1:18" ht="12.75" customHeight="1" x14ac:dyDescent="0.2">
      <c r="A749" s="10"/>
      <c r="B749" s="1"/>
      <c r="C749" s="1"/>
      <c r="D749" s="1"/>
      <c r="E749" s="2"/>
      <c r="F749" s="1"/>
      <c r="G749" s="10"/>
      <c r="H749" s="10"/>
      <c r="I749" s="10"/>
      <c r="J749" s="4"/>
      <c r="K749" s="11"/>
      <c r="L749" s="11"/>
      <c r="M749" s="5"/>
      <c r="N749" s="5"/>
      <c r="O749" s="2"/>
      <c r="P749" s="7"/>
      <c r="Q749" s="2"/>
      <c r="R749" s="2"/>
    </row>
    <row r="750" spans="1:18" ht="12.75" customHeight="1" x14ac:dyDescent="0.2">
      <c r="A750" s="10"/>
      <c r="B750" s="1"/>
      <c r="C750" s="1"/>
      <c r="D750" s="1"/>
      <c r="E750" s="2"/>
      <c r="F750" s="1"/>
      <c r="G750" s="10"/>
      <c r="H750" s="10"/>
      <c r="I750" s="10"/>
      <c r="J750" s="4"/>
      <c r="K750" s="11"/>
      <c r="L750" s="11"/>
      <c r="M750" s="5"/>
      <c r="N750" s="5"/>
      <c r="O750" s="2"/>
      <c r="P750" s="7"/>
      <c r="Q750" s="2"/>
      <c r="R750" s="2"/>
    </row>
    <row r="751" spans="1:18" ht="12.75" customHeight="1" x14ac:dyDescent="0.2">
      <c r="A751" s="10"/>
      <c r="B751" s="1"/>
      <c r="C751" s="1"/>
      <c r="D751" s="1"/>
      <c r="E751" s="2"/>
      <c r="F751" s="1"/>
      <c r="G751" s="10"/>
      <c r="H751" s="10"/>
      <c r="I751" s="10"/>
      <c r="J751" s="4"/>
      <c r="K751" s="11"/>
      <c r="L751" s="11"/>
      <c r="M751" s="5"/>
      <c r="N751" s="5"/>
      <c r="O751" s="2"/>
      <c r="P751" s="7"/>
      <c r="Q751" s="2"/>
      <c r="R751" s="2"/>
    </row>
    <row r="752" spans="1:18" ht="12.75" customHeight="1" x14ac:dyDescent="0.2">
      <c r="A752" s="10"/>
      <c r="B752" s="1"/>
      <c r="C752" s="1"/>
      <c r="D752" s="1"/>
      <c r="E752" s="2"/>
      <c r="F752" s="1"/>
      <c r="G752" s="10"/>
      <c r="H752" s="10"/>
      <c r="I752" s="10"/>
      <c r="J752" s="4"/>
      <c r="K752" s="11"/>
      <c r="L752" s="11"/>
      <c r="M752" s="5"/>
      <c r="N752" s="5"/>
      <c r="O752" s="2"/>
      <c r="P752" s="7"/>
      <c r="Q752" s="2"/>
      <c r="R752" s="2"/>
    </row>
    <row r="753" spans="1:18" ht="12.75" customHeight="1" x14ac:dyDescent="0.2">
      <c r="A753" s="10"/>
      <c r="B753" s="1"/>
      <c r="C753" s="1"/>
      <c r="D753" s="1"/>
      <c r="E753" s="2"/>
      <c r="F753" s="1"/>
      <c r="G753" s="10"/>
      <c r="H753" s="10"/>
      <c r="I753" s="10"/>
      <c r="J753" s="4"/>
      <c r="K753" s="11"/>
      <c r="L753" s="11"/>
      <c r="M753" s="5"/>
      <c r="N753" s="5"/>
      <c r="O753" s="2"/>
      <c r="P753" s="7"/>
      <c r="Q753" s="2"/>
      <c r="R753" s="2"/>
    </row>
    <row r="754" spans="1:18" ht="12.75" customHeight="1" x14ac:dyDescent="0.2">
      <c r="A754" s="10"/>
      <c r="B754" s="1"/>
      <c r="C754" s="1"/>
      <c r="D754" s="1"/>
      <c r="E754" s="2"/>
      <c r="F754" s="1"/>
      <c r="G754" s="10"/>
      <c r="H754" s="10"/>
      <c r="I754" s="10"/>
      <c r="J754" s="4"/>
      <c r="K754" s="11"/>
      <c r="L754" s="11"/>
      <c r="M754" s="5"/>
      <c r="N754" s="5"/>
      <c r="O754" s="2"/>
      <c r="P754" s="7"/>
      <c r="Q754" s="2"/>
      <c r="R754" s="2"/>
    </row>
    <row r="755" spans="1:18" ht="12.75" customHeight="1" x14ac:dyDescent="0.2">
      <c r="A755" s="10"/>
      <c r="B755" s="1"/>
      <c r="C755" s="1"/>
      <c r="D755" s="1"/>
      <c r="E755" s="2"/>
      <c r="F755" s="1"/>
      <c r="G755" s="10"/>
      <c r="H755" s="10"/>
      <c r="I755" s="10"/>
      <c r="J755" s="4"/>
      <c r="K755" s="11"/>
      <c r="L755" s="11"/>
      <c r="M755" s="5"/>
      <c r="N755" s="5"/>
      <c r="O755" s="2"/>
      <c r="P755" s="7"/>
      <c r="Q755" s="2"/>
      <c r="R755" s="2"/>
    </row>
    <row r="756" spans="1:18" ht="12.75" customHeight="1" x14ac:dyDescent="0.2">
      <c r="A756" s="10"/>
      <c r="B756" s="1"/>
      <c r="C756" s="1"/>
      <c r="D756" s="1"/>
      <c r="E756" s="2"/>
      <c r="F756" s="1"/>
      <c r="G756" s="10"/>
      <c r="H756" s="10"/>
      <c r="I756" s="10"/>
      <c r="J756" s="4"/>
      <c r="K756" s="11"/>
      <c r="L756" s="11"/>
      <c r="M756" s="5"/>
      <c r="N756" s="5"/>
      <c r="O756" s="2"/>
      <c r="P756" s="7"/>
      <c r="Q756" s="2"/>
      <c r="R756" s="2"/>
    </row>
    <row r="757" spans="1:18" ht="12.75" customHeight="1" x14ac:dyDescent="0.2">
      <c r="A757" s="10"/>
      <c r="B757" s="1"/>
      <c r="C757" s="1"/>
      <c r="D757" s="1"/>
      <c r="E757" s="2"/>
      <c r="F757" s="1"/>
      <c r="G757" s="10"/>
      <c r="H757" s="10"/>
      <c r="I757" s="10"/>
      <c r="J757" s="4"/>
      <c r="K757" s="11"/>
      <c r="L757" s="11"/>
      <c r="M757" s="5"/>
      <c r="N757" s="5"/>
      <c r="O757" s="2"/>
      <c r="P757" s="7"/>
      <c r="Q757" s="2"/>
      <c r="R757" s="2"/>
    </row>
    <row r="758" spans="1:18" ht="12.75" customHeight="1" x14ac:dyDescent="0.2">
      <c r="A758" s="10"/>
      <c r="B758" s="1"/>
      <c r="C758" s="1"/>
      <c r="D758" s="1"/>
      <c r="E758" s="2"/>
      <c r="F758" s="1"/>
      <c r="G758" s="10"/>
      <c r="H758" s="10"/>
      <c r="I758" s="10"/>
      <c r="J758" s="4"/>
      <c r="K758" s="11"/>
      <c r="L758" s="11"/>
      <c r="M758" s="5"/>
      <c r="N758" s="5"/>
      <c r="O758" s="2"/>
      <c r="P758" s="7"/>
      <c r="Q758" s="2"/>
      <c r="R758" s="2"/>
    </row>
    <row r="759" spans="1:18" ht="12.75" customHeight="1" x14ac:dyDescent="0.2">
      <c r="A759" s="10"/>
      <c r="B759" s="1"/>
      <c r="C759" s="1"/>
      <c r="D759" s="1"/>
      <c r="E759" s="2"/>
      <c r="F759" s="1"/>
      <c r="G759" s="10"/>
      <c r="H759" s="10"/>
      <c r="I759" s="10"/>
      <c r="J759" s="4"/>
      <c r="K759" s="11"/>
      <c r="L759" s="11"/>
      <c r="M759" s="5"/>
      <c r="N759" s="5"/>
      <c r="O759" s="2"/>
      <c r="P759" s="7"/>
      <c r="Q759" s="2"/>
      <c r="R759" s="2"/>
    </row>
    <row r="760" spans="1:18" ht="12.75" customHeight="1" x14ac:dyDescent="0.2">
      <c r="A760" s="10"/>
      <c r="B760" s="1"/>
      <c r="C760" s="1"/>
      <c r="D760" s="1"/>
      <c r="E760" s="2"/>
      <c r="F760" s="1"/>
      <c r="G760" s="10"/>
      <c r="H760" s="10"/>
      <c r="I760" s="10"/>
      <c r="J760" s="4"/>
      <c r="K760" s="11"/>
      <c r="L760" s="11"/>
      <c r="M760" s="5"/>
      <c r="N760" s="5"/>
      <c r="O760" s="2"/>
      <c r="P760" s="7"/>
      <c r="Q760" s="2"/>
      <c r="R760" s="2"/>
    </row>
    <row r="761" spans="1:18" ht="12.75" customHeight="1" x14ac:dyDescent="0.2">
      <c r="A761" s="10"/>
      <c r="B761" s="1"/>
      <c r="C761" s="1"/>
      <c r="D761" s="1"/>
      <c r="E761" s="2"/>
      <c r="F761" s="1"/>
      <c r="G761" s="10"/>
      <c r="H761" s="10"/>
      <c r="I761" s="10"/>
      <c r="J761" s="4"/>
      <c r="K761" s="11"/>
      <c r="L761" s="11"/>
      <c r="M761" s="5"/>
      <c r="N761" s="5"/>
      <c r="O761" s="2"/>
      <c r="P761" s="7"/>
      <c r="Q761" s="2"/>
      <c r="R761" s="2"/>
    </row>
    <row r="762" spans="1:18" ht="12.75" customHeight="1" x14ac:dyDescent="0.2">
      <c r="A762" s="10"/>
      <c r="B762" s="1"/>
      <c r="C762" s="1"/>
      <c r="D762" s="1"/>
      <c r="E762" s="2"/>
      <c r="F762" s="1"/>
      <c r="G762" s="10"/>
      <c r="H762" s="10"/>
      <c r="I762" s="10"/>
      <c r="J762" s="4"/>
      <c r="K762" s="11"/>
      <c r="L762" s="11"/>
      <c r="M762" s="5"/>
      <c r="N762" s="5"/>
      <c r="O762" s="2"/>
      <c r="P762" s="7"/>
      <c r="Q762" s="2"/>
      <c r="R762" s="2"/>
    </row>
    <row r="763" spans="1:18" ht="12.75" customHeight="1" x14ac:dyDescent="0.2">
      <c r="A763" s="10"/>
      <c r="B763" s="1"/>
      <c r="C763" s="1"/>
      <c r="D763" s="1"/>
      <c r="E763" s="2"/>
      <c r="F763" s="1"/>
      <c r="G763" s="10"/>
      <c r="H763" s="10"/>
      <c r="I763" s="10"/>
      <c r="J763" s="4"/>
      <c r="K763" s="11"/>
      <c r="L763" s="11"/>
      <c r="M763" s="5"/>
      <c r="N763" s="5"/>
      <c r="O763" s="2"/>
      <c r="P763" s="7"/>
      <c r="Q763" s="2"/>
      <c r="R763" s="2"/>
    </row>
    <row r="764" spans="1:18" ht="12.75" customHeight="1" x14ac:dyDescent="0.2">
      <c r="A764" s="10"/>
      <c r="B764" s="1"/>
      <c r="C764" s="1"/>
      <c r="D764" s="1"/>
      <c r="E764" s="2"/>
      <c r="F764" s="1"/>
      <c r="G764" s="10"/>
      <c r="H764" s="10"/>
      <c r="I764" s="10"/>
      <c r="J764" s="4"/>
      <c r="K764" s="11"/>
      <c r="L764" s="11"/>
      <c r="M764" s="5"/>
      <c r="N764" s="5"/>
      <c r="O764" s="2"/>
      <c r="P764" s="7"/>
      <c r="Q764" s="2"/>
      <c r="R764" s="2"/>
    </row>
    <row r="765" spans="1:18" ht="12.75" customHeight="1" x14ac:dyDescent="0.2">
      <c r="A765" s="10"/>
      <c r="B765" s="1"/>
      <c r="C765" s="1"/>
      <c r="D765" s="1"/>
      <c r="E765" s="2"/>
      <c r="F765" s="1"/>
      <c r="G765" s="10"/>
      <c r="H765" s="10"/>
      <c r="I765" s="10"/>
      <c r="J765" s="4"/>
      <c r="K765" s="11"/>
      <c r="L765" s="11"/>
      <c r="M765" s="5"/>
      <c r="N765" s="5"/>
      <c r="O765" s="2"/>
      <c r="P765" s="7"/>
      <c r="Q765" s="2"/>
      <c r="R765" s="2"/>
    </row>
    <row r="766" spans="1:18" ht="12.75" customHeight="1" x14ac:dyDescent="0.2">
      <c r="A766" s="10"/>
      <c r="B766" s="1"/>
      <c r="C766" s="1"/>
      <c r="D766" s="1"/>
      <c r="E766" s="2"/>
      <c r="F766" s="1"/>
      <c r="G766" s="10"/>
      <c r="H766" s="10"/>
      <c r="I766" s="10"/>
      <c r="J766" s="4"/>
      <c r="K766" s="11"/>
      <c r="L766" s="11"/>
      <c r="M766" s="5"/>
      <c r="N766" s="5"/>
      <c r="O766" s="2"/>
      <c r="P766" s="7"/>
      <c r="Q766" s="2"/>
      <c r="R766" s="2"/>
    </row>
    <row r="767" spans="1:18" ht="12.75" customHeight="1" x14ac:dyDescent="0.2">
      <c r="A767" s="10"/>
      <c r="B767" s="1"/>
      <c r="C767" s="1"/>
      <c r="D767" s="1"/>
      <c r="E767" s="2"/>
      <c r="F767" s="1"/>
      <c r="G767" s="10"/>
      <c r="H767" s="10"/>
      <c r="I767" s="10"/>
      <c r="J767" s="4"/>
      <c r="K767" s="11"/>
      <c r="L767" s="11"/>
      <c r="M767" s="5"/>
      <c r="N767" s="5"/>
      <c r="O767" s="2"/>
      <c r="P767" s="7"/>
      <c r="Q767" s="2"/>
      <c r="R767" s="2"/>
    </row>
    <row r="768" spans="1:18" ht="12.75" customHeight="1" x14ac:dyDescent="0.2">
      <c r="A768" s="10"/>
      <c r="B768" s="1"/>
      <c r="C768" s="1"/>
      <c r="D768" s="1"/>
      <c r="E768" s="2"/>
      <c r="F768" s="1"/>
      <c r="G768" s="10"/>
      <c r="H768" s="10"/>
      <c r="I768" s="10"/>
      <c r="J768" s="4"/>
      <c r="K768" s="11"/>
      <c r="L768" s="11"/>
      <c r="M768" s="5"/>
      <c r="N768" s="5"/>
      <c r="O768" s="2"/>
      <c r="P768" s="7"/>
      <c r="Q768" s="2"/>
      <c r="R768" s="2"/>
    </row>
    <row r="769" spans="1:18" ht="12.75" customHeight="1" x14ac:dyDescent="0.2">
      <c r="A769" s="10"/>
      <c r="B769" s="1"/>
      <c r="C769" s="1"/>
      <c r="D769" s="1"/>
      <c r="E769" s="2"/>
      <c r="F769" s="1"/>
      <c r="G769" s="10"/>
      <c r="H769" s="10"/>
      <c r="I769" s="10"/>
      <c r="J769" s="4"/>
      <c r="K769" s="11"/>
      <c r="L769" s="11"/>
      <c r="M769" s="5"/>
      <c r="N769" s="5"/>
      <c r="O769" s="2"/>
      <c r="P769" s="7"/>
      <c r="Q769" s="2"/>
      <c r="R769" s="2"/>
    </row>
    <row r="770" spans="1:18" ht="12.75" customHeight="1" x14ac:dyDescent="0.2">
      <c r="A770" s="10"/>
      <c r="B770" s="1"/>
      <c r="C770" s="1"/>
      <c r="D770" s="1"/>
      <c r="E770" s="2"/>
      <c r="F770" s="1"/>
      <c r="G770" s="10"/>
      <c r="H770" s="10"/>
      <c r="I770" s="10"/>
      <c r="J770" s="4"/>
      <c r="K770" s="11"/>
      <c r="L770" s="11"/>
      <c r="M770" s="5"/>
      <c r="N770" s="5"/>
      <c r="O770" s="2"/>
      <c r="P770" s="7"/>
      <c r="Q770" s="2"/>
      <c r="R770" s="2"/>
    </row>
    <row r="771" spans="1:18" ht="12.75" customHeight="1" x14ac:dyDescent="0.2">
      <c r="A771" s="10"/>
      <c r="B771" s="1"/>
      <c r="C771" s="1"/>
      <c r="D771" s="1"/>
      <c r="E771" s="2"/>
      <c r="F771" s="1"/>
      <c r="G771" s="10"/>
      <c r="H771" s="10"/>
      <c r="I771" s="10"/>
      <c r="J771" s="4"/>
      <c r="K771" s="11"/>
      <c r="L771" s="11"/>
      <c r="M771" s="5"/>
      <c r="N771" s="5"/>
      <c r="O771" s="2"/>
      <c r="P771" s="7"/>
      <c r="Q771" s="2"/>
      <c r="R771" s="2"/>
    </row>
    <row r="772" spans="1:18" ht="12.75" customHeight="1" x14ac:dyDescent="0.2">
      <c r="A772" s="10"/>
      <c r="B772" s="1"/>
      <c r="C772" s="1"/>
      <c r="D772" s="1"/>
      <c r="E772" s="2"/>
      <c r="F772" s="1"/>
      <c r="G772" s="10"/>
      <c r="H772" s="10"/>
      <c r="I772" s="10"/>
      <c r="J772" s="4"/>
      <c r="K772" s="11"/>
      <c r="L772" s="11"/>
      <c r="M772" s="5"/>
      <c r="N772" s="5"/>
      <c r="O772" s="2"/>
      <c r="P772" s="7"/>
      <c r="Q772" s="2"/>
      <c r="R772" s="2"/>
    </row>
    <row r="773" spans="1:18" ht="12.75" customHeight="1" x14ac:dyDescent="0.2">
      <c r="A773" s="10"/>
      <c r="B773" s="1"/>
      <c r="C773" s="1"/>
      <c r="D773" s="1"/>
      <c r="E773" s="2"/>
      <c r="F773" s="1"/>
      <c r="G773" s="10"/>
      <c r="H773" s="10"/>
      <c r="I773" s="10"/>
      <c r="J773" s="4"/>
      <c r="K773" s="11"/>
      <c r="L773" s="11"/>
      <c r="M773" s="5"/>
      <c r="N773" s="5"/>
      <c r="O773" s="2"/>
      <c r="P773" s="7"/>
      <c r="Q773" s="2"/>
      <c r="R773" s="2"/>
    </row>
    <row r="774" spans="1:18" ht="12.75" customHeight="1" x14ac:dyDescent="0.2">
      <c r="A774" s="10"/>
      <c r="B774" s="1"/>
      <c r="C774" s="1"/>
      <c r="D774" s="1"/>
      <c r="E774" s="2"/>
      <c r="F774" s="1"/>
      <c r="G774" s="10"/>
      <c r="H774" s="10"/>
      <c r="I774" s="10"/>
      <c r="J774" s="4"/>
      <c r="K774" s="11"/>
      <c r="L774" s="11"/>
      <c r="M774" s="5"/>
      <c r="N774" s="5"/>
      <c r="O774" s="2"/>
      <c r="P774" s="7"/>
      <c r="Q774" s="2"/>
      <c r="R774" s="2"/>
    </row>
    <row r="775" spans="1:18" ht="12.75" customHeight="1" x14ac:dyDescent="0.2">
      <c r="A775" s="10"/>
      <c r="B775" s="1"/>
      <c r="C775" s="1"/>
      <c r="D775" s="1"/>
      <c r="E775" s="2"/>
      <c r="F775" s="1"/>
      <c r="G775" s="10"/>
      <c r="H775" s="10"/>
      <c r="I775" s="10"/>
      <c r="J775" s="4"/>
      <c r="K775" s="11"/>
      <c r="L775" s="11"/>
      <c r="M775" s="5"/>
      <c r="N775" s="5"/>
      <c r="O775" s="2"/>
      <c r="P775" s="7"/>
      <c r="Q775" s="2"/>
      <c r="R775" s="2"/>
    </row>
    <row r="776" spans="1:18" ht="12.75" customHeight="1" x14ac:dyDescent="0.2">
      <c r="A776" s="10"/>
      <c r="B776" s="1"/>
      <c r="C776" s="1"/>
      <c r="D776" s="1"/>
      <c r="E776" s="2"/>
      <c r="F776" s="1"/>
      <c r="G776" s="10"/>
      <c r="H776" s="10"/>
      <c r="I776" s="10"/>
      <c r="J776" s="4"/>
      <c r="K776" s="11"/>
      <c r="L776" s="11"/>
      <c r="M776" s="5"/>
      <c r="N776" s="5"/>
      <c r="O776" s="2"/>
      <c r="P776" s="7"/>
      <c r="Q776" s="2"/>
      <c r="R776" s="2"/>
    </row>
    <row r="777" spans="1:18" ht="12.75" customHeight="1" x14ac:dyDescent="0.2">
      <c r="A777" s="10"/>
      <c r="B777" s="1"/>
      <c r="C777" s="1"/>
      <c r="D777" s="1"/>
      <c r="E777" s="2"/>
      <c r="F777" s="1"/>
      <c r="G777" s="10"/>
      <c r="H777" s="10"/>
      <c r="I777" s="10"/>
      <c r="J777" s="4"/>
      <c r="K777" s="11"/>
      <c r="L777" s="11"/>
      <c r="M777" s="5"/>
      <c r="N777" s="5"/>
      <c r="O777" s="2"/>
      <c r="P777" s="7"/>
      <c r="Q777" s="2"/>
      <c r="R777" s="2"/>
    </row>
    <row r="778" spans="1:18" ht="12.75" customHeight="1" x14ac:dyDescent="0.2">
      <c r="A778" s="10"/>
      <c r="B778" s="1"/>
      <c r="C778" s="1"/>
      <c r="D778" s="1"/>
      <c r="E778" s="2"/>
      <c r="F778" s="1"/>
      <c r="G778" s="10"/>
      <c r="H778" s="10"/>
      <c r="I778" s="10"/>
      <c r="J778" s="4"/>
      <c r="K778" s="11"/>
      <c r="L778" s="11"/>
      <c r="M778" s="5"/>
      <c r="N778" s="5"/>
      <c r="O778" s="2"/>
      <c r="P778" s="7"/>
      <c r="Q778" s="2"/>
      <c r="R778" s="2"/>
    </row>
    <row r="779" spans="1:18" ht="12.75" customHeight="1" x14ac:dyDescent="0.2">
      <c r="A779" s="10"/>
      <c r="B779" s="1"/>
      <c r="C779" s="1"/>
      <c r="D779" s="1"/>
      <c r="E779" s="2"/>
      <c r="F779" s="1"/>
      <c r="G779" s="10"/>
      <c r="H779" s="10"/>
      <c r="I779" s="10"/>
      <c r="J779" s="4"/>
      <c r="K779" s="11"/>
      <c r="L779" s="11"/>
      <c r="M779" s="5"/>
      <c r="N779" s="5"/>
      <c r="O779" s="2"/>
      <c r="P779" s="7"/>
      <c r="Q779" s="2"/>
      <c r="R779" s="2"/>
    </row>
    <row r="780" spans="1:18" ht="12.75" customHeight="1" x14ac:dyDescent="0.2">
      <c r="A780" s="10"/>
      <c r="B780" s="1"/>
      <c r="C780" s="1"/>
      <c r="D780" s="1"/>
      <c r="E780" s="2"/>
      <c r="F780" s="1"/>
      <c r="G780" s="10"/>
      <c r="H780" s="10"/>
      <c r="I780" s="10"/>
      <c r="J780" s="4"/>
      <c r="K780" s="11"/>
      <c r="L780" s="11"/>
      <c r="M780" s="5"/>
      <c r="N780" s="5"/>
      <c r="O780" s="2"/>
      <c r="P780" s="7"/>
      <c r="Q780" s="2"/>
      <c r="R780" s="2"/>
    </row>
    <row r="781" spans="1:18" ht="12.75" customHeight="1" x14ac:dyDescent="0.2">
      <c r="A781" s="10"/>
      <c r="B781" s="1"/>
      <c r="C781" s="1"/>
      <c r="D781" s="1"/>
      <c r="E781" s="2"/>
      <c r="F781" s="1"/>
      <c r="G781" s="10"/>
      <c r="H781" s="10"/>
      <c r="I781" s="10"/>
      <c r="J781" s="4"/>
      <c r="K781" s="11"/>
      <c r="L781" s="11"/>
      <c r="M781" s="5"/>
      <c r="N781" s="5"/>
      <c r="O781" s="2"/>
      <c r="P781" s="7"/>
      <c r="Q781" s="2"/>
      <c r="R781" s="2"/>
    </row>
    <row r="782" spans="1:18" ht="12.75" customHeight="1" x14ac:dyDescent="0.2">
      <c r="A782" s="10"/>
      <c r="B782" s="1"/>
      <c r="C782" s="1"/>
      <c r="D782" s="1"/>
      <c r="E782" s="2"/>
      <c r="F782" s="1"/>
      <c r="G782" s="10"/>
      <c r="H782" s="10"/>
      <c r="I782" s="10"/>
      <c r="J782" s="4"/>
      <c r="K782" s="11"/>
      <c r="L782" s="11"/>
      <c r="M782" s="5"/>
      <c r="N782" s="5"/>
      <c r="O782" s="2"/>
      <c r="P782" s="7"/>
      <c r="Q782" s="2"/>
      <c r="R782" s="2"/>
    </row>
    <row r="783" spans="1:18" ht="12.75" customHeight="1" x14ac:dyDescent="0.2">
      <c r="A783" s="10"/>
      <c r="B783" s="1"/>
      <c r="C783" s="1"/>
      <c r="D783" s="1"/>
      <c r="E783" s="2"/>
      <c r="F783" s="1"/>
      <c r="G783" s="10"/>
      <c r="H783" s="10"/>
      <c r="I783" s="10"/>
      <c r="J783" s="4"/>
      <c r="K783" s="11"/>
      <c r="L783" s="11"/>
      <c r="M783" s="5"/>
      <c r="N783" s="5"/>
      <c r="O783" s="2"/>
      <c r="P783" s="7"/>
      <c r="Q783" s="2"/>
      <c r="R783" s="2"/>
    </row>
    <row r="784" spans="1:18" ht="12.75" customHeight="1" x14ac:dyDescent="0.2">
      <c r="A784" s="10"/>
      <c r="B784" s="1"/>
      <c r="C784" s="1"/>
      <c r="D784" s="1"/>
      <c r="E784" s="2"/>
      <c r="F784" s="1"/>
      <c r="G784" s="10"/>
      <c r="H784" s="10"/>
      <c r="I784" s="10"/>
      <c r="J784" s="4"/>
      <c r="K784" s="11"/>
      <c r="L784" s="11"/>
      <c r="M784" s="5"/>
      <c r="N784" s="5"/>
      <c r="O784" s="2"/>
      <c r="P784" s="7"/>
      <c r="Q784" s="2"/>
      <c r="R784" s="2"/>
    </row>
    <row r="785" spans="1:18" ht="12.75" customHeight="1" x14ac:dyDescent="0.2">
      <c r="A785" s="10"/>
      <c r="B785" s="1"/>
      <c r="C785" s="1"/>
      <c r="D785" s="1"/>
      <c r="E785" s="2"/>
      <c r="F785" s="1"/>
      <c r="G785" s="10"/>
      <c r="H785" s="10"/>
      <c r="I785" s="10"/>
      <c r="J785" s="4"/>
      <c r="K785" s="11"/>
      <c r="L785" s="11"/>
      <c r="M785" s="5"/>
      <c r="N785" s="5"/>
      <c r="O785" s="2"/>
      <c r="P785" s="7"/>
      <c r="Q785" s="2"/>
      <c r="R785" s="2"/>
    </row>
    <row r="786" spans="1:18" ht="12.75" customHeight="1" x14ac:dyDescent="0.2">
      <c r="A786" s="10"/>
      <c r="B786" s="1"/>
      <c r="C786" s="1"/>
      <c r="D786" s="1"/>
      <c r="E786" s="2"/>
      <c r="F786" s="1"/>
      <c r="G786" s="10"/>
      <c r="H786" s="10"/>
      <c r="I786" s="10"/>
      <c r="J786" s="4"/>
      <c r="K786" s="11"/>
      <c r="L786" s="11"/>
      <c r="M786" s="5"/>
      <c r="N786" s="5"/>
      <c r="O786" s="2"/>
      <c r="P786" s="7"/>
      <c r="Q786" s="2"/>
      <c r="R786" s="2"/>
    </row>
    <row r="787" spans="1:18" ht="12.75" customHeight="1" x14ac:dyDescent="0.2">
      <c r="A787" s="10"/>
      <c r="B787" s="1"/>
      <c r="C787" s="1"/>
      <c r="D787" s="1"/>
      <c r="E787" s="2"/>
      <c r="F787" s="1"/>
      <c r="G787" s="10"/>
      <c r="H787" s="10"/>
      <c r="I787" s="10"/>
      <c r="J787" s="4"/>
      <c r="K787" s="11"/>
      <c r="L787" s="11"/>
      <c r="M787" s="5"/>
      <c r="N787" s="5"/>
      <c r="O787" s="2"/>
      <c r="P787" s="7"/>
      <c r="Q787" s="2"/>
      <c r="R787" s="2"/>
    </row>
    <row r="788" spans="1:18" ht="12.75" customHeight="1" x14ac:dyDescent="0.2">
      <c r="A788" s="10"/>
      <c r="B788" s="1"/>
      <c r="C788" s="1"/>
      <c r="D788" s="1"/>
      <c r="E788" s="2"/>
      <c r="F788" s="1"/>
      <c r="G788" s="10"/>
      <c r="H788" s="10"/>
      <c r="I788" s="10"/>
      <c r="J788" s="4"/>
      <c r="K788" s="11"/>
      <c r="L788" s="11"/>
      <c r="M788" s="5"/>
      <c r="N788" s="5"/>
      <c r="O788" s="2"/>
      <c r="P788" s="7"/>
      <c r="Q788" s="2"/>
      <c r="R788" s="2"/>
    </row>
    <row r="789" spans="1:18" ht="12.75" customHeight="1" x14ac:dyDescent="0.2">
      <c r="A789" s="10"/>
      <c r="B789" s="1"/>
      <c r="C789" s="1"/>
      <c r="D789" s="1"/>
      <c r="E789" s="2"/>
      <c r="F789" s="1"/>
      <c r="G789" s="10"/>
      <c r="H789" s="10"/>
      <c r="I789" s="10"/>
      <c r="J789" s="4"/>
      <c r="K789" s="11"/>
      <c r="L789" s="11"/>
      <c r="M789" s="5"/>
      <c r="N789" s="5"/>
      <c r="O789" s="2"/>
      <c r="P789" s="7"/>
      <c r="Q789" s="2"/>
      <c r="R789" s="2"/>
    </row>
    <row r="790" spans="1:18" ht="12.75" customHeight="1" x14ac:dyDescent="0.2">
      <c r="A790" s="10"/>
      <c r="B790" s="1"/>
      <c r="C790" s="1"/>
      <c r="D790" s="1"/>
      <c r="E790" s="2"/>
      <c r="F790" s="1"/>
      <c r="G790" s="10"/>
      <c r="H790" s="10"/>
      <c r="I790" s="10"/>
      <c r="J790" s="4"/>
      <c r="K790" s="11"/>
      <c r="L790" s="11"/>
      <c r="M790" s="5"/>
      <c r="N790" s="5"/>
      <c r="O790" s="2"/>
      <c r="P790" s="7"/>
      <c r="Q790" s="2"/>
      <c r="R790" s="2"/>
    </row>
    <row r="791" spans="1:18" ht="12.75" customHeight="1" x14ac:dyDescent="0.2">
      <c r="A791" s="10"/>
      <c r="B791" s="1"/>
      <c r="C791" s="1"/>
      <c r="D791" s="1"/>
      <c r="E791" s="2"/>
      <c r="F791" s="1"/>
      <c r="G791" s="10"/>
      <c r="H791" s="10"/>
      <c r="I791" s="10"/>
      <c r="J791" s="4"/>
      <c r="K791" s="11"/>
      <c r="L791" s="11"/>
      <c r="M791" s="5"/>
      <c r="N791" s="5"/>
      <c r="O791" s="2"/>
      <c r="P791" s="7"/>
      <c r="Q791" s="2"/>
      <c r="R791" s="2"/>
    </row>
    <row r="792" spans="1:18" ht="12.75" customHeight="1" x14ac:dyDescent="0.2">
      <c r="A792" s="10"/>
      <c r="B792" s="1"/>
      <c r="C792" s="1"/>
      <c r="D792" s="1"/>
      <c r="E792" s="2"/>
      <c r="F792" s="1"/>
      <c r="G792" s="10"/>
      <c r="H792" s="10"/>
      <c r="I792" s="10"/>
      <c r="J792" s="4"/>
      <c r="K792" s="11"/>
      <c r="L792" s="11"/>
      <c r="M792" s="5"/>
      <c r="N792" s="5"/>
      <c r="O792" s="2"/>
      <c r="P792" s="7"/>
      <c r="Q792" s="2"/>
      <c r="R792" s="2"/>
    </row>
    <row r="793" spans="1:18" ht="12.75" customHeight="1" x14ac:dyDescent="0.2">
      <c r="A793" s="10"/>
      <c r="B793" s="1"/>
      <c r="C793" s="1"/>
      <c r="D793" s="1"/>
      <c r="E793" s="2"/>
      <c r="F793" s="1"/>
      <c r="G793" s="10"/>
      <c r="H793" s="10"/>
      <c r="I793" s="10"/>
      <c r="J793" s="4"/>
      <c r="K793" s="11"/>
      <c r="L793" s="11"/>
      <c r="M793" s="5"/>
      <c r="N793" s="5"/>
      <c r="O793" s="2"/>
      <c r="P793" s="7"/>
      <c r="Q793" s="2"/>
      <c r="R793" s="2"/>
    </row>
    <row r="794" spans="1:18" ht="12.75" customHeight="1" x14ac:dyDescent="0.2">
      <c r="A794" s="10"/>
      <c r="B794" s="1"/>
      <c r="C794" s="1"/>
      <c r="D794" s="1"/>
      <c r="E794" s="2"/>
      <c r="F794" s="1"/>
      <c r="G794" s="10"/>
      <c r="H794" s="10"/>
      <c r="I794" s="10"/>
      <c r="J794" s="4"/>
      <c r="K794" s="11"/>
      <c r="L794" s="11"/>
      <c r="M794" s="5"/>
      <c r="N794" s="5"/>
      <c r="O794" s="2"/>
      <c r="P794" s="7"/>
      <c r="Q794" s="2"/>
      <c r="R794" s="2"/>
    </row>
    <row r="795" spans="1:18" ht="12.75" customHeight="1" x14ac:dyDescent="0.2">
      <c r="A795" s="10"/>
      <c r="B795" s="1"/>
      <c r="C795" s="1"/>
      <c r="D795" s="1"/>
      <c r="E795" s="2"/>
      <c r="F795" s="1"/>
      <c r="G795" s="10"/>
      <c r="H795" s="10"/>
      <c r="I795" s="10"/>
      <c r="J795" s="4"/>
      <c r="K795" s="11"/>
      <c r="L795" s="11"/>
      <c r="M795" s="5"/>
      <c r="N795" s="5"/>
      <c r="O795" s="2"/>
      <c r="P795" s="7"/>
      <c r="Q795" s="2"/>
      <c r="R795" s="2"/>
    </row>
    <row r="796" spans="1:18" ht="12.75" customHeight="1" x14ac:dyDescent="0.2">
      <c r="A796" s="10"/>
      <c r="B796" s="1"/>
      <c r="C796" s="1"/>
      <c r="D796" s="1"/>
      <c r="E796" s="2"/>
      <c r="F796" s="1"/>
      <c r="G796" s="10"/>
      <c r="H796" s="10"/>
      <c r="I796" s="10"/>
      <c r="J796" s="4"/>
      <c r="K796" s="11"/>
      <c r="L796" s="11"/>
      <c r="M796" s="5"/>
      <c r="N796" s="5"/>
      <c r="O796" s="2"/>
      <c r="P796" s="7"/>
      <c r="Q796" s="2"/>
      <c r="R796" s="2"/>
    </row>
    <row r="797" spans="1:18" ht="12.75" customHeight="1" x14ac:dyDescent="0.2">
      <c r="A797" s="10"/>
      <c r="B797" s="1"/>
      <c r="C797" s="1"/>
      <c r="D797" s="1"/>
      <c r="E797" s="2"/>
      <c r="F797" s="1"/>
      <c r="G797" s="10"/>
      <c r="H797" s="10"/>
      <c r="I797" s="10"/>
      <c r="J797" s="4"/>
      <c r="K797" s="11"/>
      <c r="L797" s="11"/>
      <c r="M797" s="5"/>
      <c r="N797" s="5"/>
      <c r="O797" s="2"/>
      <c r="P797" s="7"/>
      <c r="Q797" s="2"/>
      <c r="R797" s="2"/>
    </row>
    <row r="798" spans="1:18" ht="12.75" customHeight="1" x14ac:dyDescent="0.2">
      <c r="A798" s="10"/>
      <c r="B798" s="1"/>
      <c r="C798" s="1"/>
      <c r="D798" s="1"/>
      <c r="E798" s="2"/>
      <c r="F798" s="1"/>
      <c r="G798" s="10"/>
      <c r="H798" s="10"/>
      <c r="I798" s="10"/>
      <c r="J798" s="4"/>
      <c r="K798" s="11"/>
      <c r="L798" s="11"/>
      <c r="M798" s="5"/>
      <c r="N798" s="5"/>
      <c r="O798" s="2"/>
      <c r="P798" s="7"/>
      <c r="Q798" s="2"/>
      <c r="R798" s="2"/>
    </row>
    <row r="799" spans="1:18" ht="12.75" customHeight="1" x14ac:dyDescent="0.2">
      <c r="A799" s="10"/>
      <c r="B799" s="1"/>
      <c r="C799" s="1"/>
      <c r="D799" s="1"/>
      <c r="E799" s="2"/>
      <c r="F799" s="1"/>
      <c r="G799" s="10"/>
      <c r="H799" s="10"/>
      <c r="I799" s="10"/>
      <c r="J799" s="4"/>
      <c r="K799" s="11"/>
      <c r="L799" s="11"/>
      <c r="M799" s="5"/>
      <c r="N799" s="5"/>
      <c r="O799" s="2"/>
      <c r="P799" s="7"/>
      <c r="Q799" s="2"/>
      <c r="R799" s="2"/>
    </row>
    <row r="800" spans="1:18" ht="12.75" customHeight="1" x14ac:dyDescent="0.2">
      <c r="A800" s="10"/>
      <c r="B800" s="1"/>
      <c r="C800" s="1"/>
      <c r="D800" s="1"/>
      <c r="E800" s="2"/>
      <c r="F800" s="1"/>
      <c r="G800" s="10"/>
      <c r="H800" s="10"/>
      <c r="I800" s="10"/>
      <c r="J800" s="4"/>
      <c r="K800" s="11"/>
      <c r="L800" s="11"/>
      <c r="M800" s="5"/>
      <c r="N800" s="5"/>
      <c r="O800" s="2"/>
      <c r="P800" s="7"/>
      <c r="Q800" s="2"/>
      <c r="R800" s="2"/>
    </row>
    <row r="801" spans="1:18" ht="12.75" customHeight="1" x14ac:dyDescent="0.2">
      <c r="A801" s="10"/>
      <c r="B801" s="1"/>
      <c r="C801" s="1"/>
      <c r="D801" s="1"/>
      <c r="E801" s="2"/>
      <c r="F801" s="1"/>
      <c r="G801" s="10"/>
      <c r="H801" s="10"/>
      <c r="I801" s="10"/>
      <c r="J801" s="4"/>
      <c r="K801" s="11"/>
      <c r="L801" s="11"/>
      <c r="M801" s="5"/>
      <c r="N801" s="5"/>
      <c r="O801" s="2"/>
      <c r="P801" s="7"/>
      <c r="Q801" s="2"/>
      <c r="R801" s="2"/>
    </row>
    <row r="802" spans="1:18" ht="12.75" customHeight="1" x14ac:dyDescent="0.2">
      <c r="A802" s="10"/>
      <c r="B802" s="1"/>
      <c r="C802" s="1"/>
      <c r="D802" s="1"/>
      <c r="E802" s="2"/>
      <c r="F802" s="1"/>
      <c r="G802" s="10"/>
      <c r="H802" s="10"/>
      <c r="I802" s="10"/>
      <c r="J802" s="4"/>
      <c r="K802" s="11"/>
      <c r="L802" s="11"/>
      <c r="M802" s="5"/>
      <c r="N802" s="5"/>
      <c r="O802" s="2"/>
      <c r="P802" s="7"/>
      <c r="Q802" s="2"/>
      <c r="R802" s="2"/>
    </row>
    <row r="803" spans="1:18" ht="12.75" customHeight="1" x14ac:dyDescent="0.2">
      <c r="A803" s="10"/>
      <c r="B803" s="1"/>
      <c r="C803" s="1"/>
      <c r="D803" s="1"/>
      <c r="E803" s="2"/>
      <c r="F803" s="1"/>
      <c r="G803" s="10"/>
      <c r="H803" s="10"/>
      <c r="I803" s="10"/>
      <c r="J803" s="4"/>
      <c r="K803" s="11"/>
      <c r="L803" s="11"/>
      <c r="M803" s="5"/>
      <c r="N803" s="5"/>
      <c r="O803" s="2"/>
      <c r="P803" s="7"/>
      <c r="Q803" s="2"/>
      <c r="R803" s="2"/>
    </row>
    <row r="804" spans="1:18" ht="12.75" customHeight="1" x14ac:dyDescent="0.2">
      <c r="A804" s="10"/>
      <c r="B804" s="1"/>
      <c r="C804" s="1"/>
      <c r="D804" s="1"/>
      <c r="E804" s="2"/>
      <c r="F804" s="1"/>
      <c r="G804" s="10"/>
      <c r="H804" s="10"/>
      <c r="I804" s="10"/>
      <c r="J804" s="4"/>
      <c r="K804" s="11"/>
      <c r="L804" s="11"/>
      <c r="M804" s="5"/>
      <c r="N804" s="5"/>
      <c r="O804" s="2"/>
      <c r="P804" s="7"/>
      <c r="Q804" s="2"/>
      <c r="R804" s="2"/>
    </row>
    <row r="805" spans="1:18" ht="12.75" customHeight="1" x14ac:dyDescent="0.2">
      <c r="A805" s="10"/>
      <c r="B805" s="1"/>
      <c r="C805" s="1"/>
      <c r="D805" s="1"/>
      <c r="E805" s="2"/>
      <c r="F805" s="1"/>
      <c r="G805" s="10"/>
      <c r="H805" s="10"/>
      <c r="I805" s="10"/>
      <c r="J805" s="4"/>
      <c r="K805" s="11"/>
      <c r="L805" s="11"/>
      <c r="M805" s="5"/>
      <c r="N805" s="5"/>
      <c r="O805" s="2"/>
      <c r="P805" s="7"/>
      <c r="Q805" s="2"/>
      <c r="R805" s="2"/>
    </row>
    <row r="806" spans="1:18" ht="12.75" customHeight="1" x14ac:dyDescent="0.2">
      <c r="A806" s="10"/>
      <c r="B806" s="1"/>
      <c r="C806" s="1"/>
      <c r="D806" s="1"/>
      <c r="E806" s="2"/>
      <c r="F806" s="1"/>
      <c r="G806" s="10"/>
      <c r="H806" s="10"/>
      <c r="I806" s="10"/>
      <c r="J806" s="4"/>
      <c r="K806" s="11"/>
      <c r="L806" s="11"/>
      <c r="M806" s="5"/>
      <c r="N806" s="5"/>
      <c r="O806" s="2"/>
      <c r="P806" s="7"/>
      <c r="Q806" s="2"/>
      <c r="R806" s="2"/>
    </row>
    <row r="807" spans="1:18" ht="12.75" customHeight="1" x14ac:dyDescent="0.2">
      <c r="A807" s="10"/>
      <c r="B807" s="1"/>
      <c r="C807" s="1"/>
      <c r="D807" s="1"/>
      <c r="E807" s="2"/>
      <c r="F807" s="1"/>
      <c r="G807" s="10"/>
      <c r="H807" s="10"/>
      <c r="I807" s="10"/>
      <c r="J807" s="4"/>
      <c r="K807" s="11"/>
      <c r="L807" s="11"/>
      <c r="M807" s="5"/>
      <c r="N807" s="5"/>
      <c r="O807" s="2"/>
      <c r="P807" s="7"/>
      <c r="Q807" s="2"/>
      <c r="R807" s="2"/>
    </row>
    <row r="808" spans="1:18" ht="12.75" customHeight="1" x14ac:dyDescent="0.2">
      <c r="A808" s="10"/>
      <c r="B808" s="1"/>
      <c r="C808" s="1"/>
      <c r="D808" s="1"/>
      <c r="E808" s="2"/>
      <c r="F808" s="1"/>
      <c r="G808" s="10"/>
      <c r="H808" s="10"/>
      <c r="I808" s="10"/>
      <c r="J808" s="4"/>
      <c r="K808" s="11"/>
      <c r="L808" s="11"/>
      <c r="M808" s="5"/>
      <c r="N808" s="5"/>
      <c r="O808" s="2"/>
      <c r="P808" s="7"/>
      <c r="Q808" s="2"/>
      <c r="R808" s="2"/>
    </row>
    <row r="809" spans="1:18" ht="12.75" customHeight="1" x14ac:dyDescent="0.2">
      <c r="A809" s="10"/>
      <c r="B809" s="1"/>
      <c r="C809" s="1"/>
      <c r="D809" s="1"/>
      <c r="E809" s="2"/>
      <c r="F809" s="1"/>
      <c r="G809" s="10"/>
      <c r="H809" s="10"/>
      <c r="I809" s="10"/>
      <c r="J809" s="4"/>
      <c r="K809" s="11"/>
      <c r="L809" s="11"/>
      <c r="M809" s="5"/>
      <c r="N809" s="5"/>
      <c r="O809" s="2"/>
      <c r="P809" s="7"/>
      <c r="Q809" s="2"/>
      <c r="R809" s="2"/>
    </row>
    <row r="810" spans="1:18" ht="12.75" customHeight="1" x14ac:dyDescent="0.2">
      <c r="A810" s="10"/>
      <c r="B810" s="1"/>
      <c r="C810" s="1"/>
      <c r="D810" s="1"/>
      <c r="E810" s="2"/>
      <c r="F810" s="1"/>
      <c r="G810" s="10"/>
      <c r="H810" s="10"/>
      <c r="I810" s="10"/>
      <c r="J810" s="4"/>
      <c r="K810" s="11"/>
      <c r="L810" s="11"/>
      <c r="M810" s="5"/>
      <c r="N810" s="5"/>
      <c r="O810" s="2"/>
      <c r="P810" s="7"/>
      <c r="Q810" s="2"/>
      <c r="R810" s="2"/>
    </row>
    <row r="811" spans="1:18" ht="12.75" customHeight="1" x14ac:dyDescent="0.2">
      <c r="A811" s="10"/>
      <c r="B811" s="1"/>
      <c r="C811" s="1"/>
      <c r="D811" s="1"/>
      <c r="E811" s="2"/>
      <c r="F811" s="1"/>
      <c r="G811" s="10"/>
      <c r="H811" s="10"/>
      <c r="I811" s="10"/>
      <c r="J811" s="4"/>
      <c r="K811" s="11"/>
      <c r="L811" s="11"/>
      <c r="M811" s="5"/>
      <c r="N811" s="5"/>
      <c r="O811" s="2"/>
      <c r="P811" s="7"/>
      <c r="Q811" s="2"/>
      <c r="R811" s="2"/>
    </row>
    <row r="812" spans="1:18" ht="12.75" customHeight="1" x14ac:dyDescent="0.2">
      <c r="A812" s="10"/>
      <c r="B812" s="1"/>
      <c r="C812" s="1"/>
      <c r="D812" s="1"/>
      <c r="E812" s="2"/>
      <c r="F812" s="1"/>
      <c r="G812" s="10"/>
      <c r="H812" s="10"/>
      <c r="I812" s="10"/>
      <c r="J812" s="4"/>
      <c r="K812" s="11"/>
      <c r="L812" s="11"/>
      <c r="M812" s="5"/>
      <c r="N812" s="5"/>
      <c r="O812" s="2"/>
      <c r="P812" s="7"/>
      <c r="Q812" s="2"/>
      <c r="R812" s="2"/>
    </row>
    <row r="813" spans="1:18" ht="12.75" customHeight="1" x14ac:dyDescent="0.2">
      <c r="A813" s="10"/>
      <c r="B813" s="1"/>
      <c r="C813" s="1"/>
      <c r="D813" s="1"/>
      <c r="E813" s="2"/>
      <c r="F813" s="1"/>
      <c r="G813" s="10"/>
      <c r="H813" s="10"/>
      <c r="I813" s="10"/>
      <c r="J813" s="4"/>
      <c r="K813" s="11"/>
      <c r="L813" s="11"/>
      <c r="M813" s="5"/>
      <c r="N813" s="5"/>
      <c r="O813" s="2"/>
      <c r="P813" s="7"/>
      <c r="Q813" s="2"/>
      <c r="R813" s="2"/>
    </row>
    <row r="814" spans="1:18" ht="12.75" customHeight="1" x14ac:dyDescent="0.2">
      <c r="A814" s="10"/>
      <c r="B814" s="1"/>
      <c r="C814" s="1"/>
      <c r="D814" s="1"/>
      <c r="E814" s="2"/>
      <c r="F814" s="1"/>
      <c r="G814" s="10"/>
      <c r="H814" s="10"/>
      <c r="I814" s="10"/>
      <c r="J814" s="4"/>
      <c r="K814" s="11"/>
      <c r="L814" s="11"/>
      <c r="M814" s="5"/>
      <c r="N814" s="5"/>
      <c r="O814" s="2"/>
      <c r="P814" s="7"/>
      <c r="Q814" s="2"/>
      <c r="R814" s="2"/>
    </row>
    <row r="815" spans="1:18" ht="12.75" customHeight="1" x14ac:dyDescent="0.2">
      <c r="A815" s="10"/>
      <c r="B815" s="1"/>
      <c r="C815" s="1"/>
      <c r="D815" s="1"/>
      <c r="E815" s="2"/>
      <c r="F815" s="1"/>
      <c r="G815" s="10"/>
      <c r="H815" s="10"/>
      <c r="I815" s="10"/>
      <c r="J815" s="4"/>
      <c r="K815" s="11"/>
      <c r="L815" s="11"/>
      <c r="M815" s="5"/>
      <c r="N815" s="5"/>
      <c r="O815" s="2"/>
      <c r="P815" s="7"/>
      <c r="Q815" s="2"/>
      <c r="R815" s="2"/>
    </row>
    <row r="816" spans="1:18" ht="12.75" customHeight="1" x14ac:dyDescent="0.2">
      <c r="A816" s="10"/>
      <c r="B816" s="1"/>
      <c r="C816" s="1"/>
      <c r="D816" s="1"/>
      <c r="E816" s="2"/>
      <c r="F816" s="1"/>
      <c r="G816" s="10"/>
      <c r="H816" s="10"/>
      <c r="I816" s="10"/>
      <c r="J816" s="4"/>
      <c r="K816" s="11"/>
      <c r="L816" s="11"/>
      <c r="M816" s="5"/>
      <c r="N816" s="5"/>
      <c r="O816" s="2"/>
      <c r="P816" s="7"/>
      <c r="Q816" s="2"/>
      <c r="R816" s="2"/>
    </row>
    <row r="817" spans="1:18" ht="12.75" customHeight="1" x14ac:dyDescent="0.2">
      <c r="A817" s="10"/>
      <c r="B817" s="1"/>
      <c r="C817" s="1"/>
      <c r="D817" s="1"/>
      <c r="E817" s="2"/>
      <c r="F817" s="1"/>
      <c r="G817" s="10"/>
      <c r="H817" s="10"/>
      <c r="I817" s="10"/>
      <c r="J817" s="4"/>
      <c r="K817" s="11"/>
      <c r="L817" s="11"/>
      <c r="M817" s="5"/>
      <c r="N817" s="5"/>
      <c r="O817" s="2"/>
      <c r="P817" s="7"/>
      <c r="Q817" s="2"/>
      <c r="R817" s="2"/>
    </row>
    <row r="818" spans="1:18" ht="12.75" customHeight="1" x14ac:dyDescent="0.2">
      <c r="A818" s="10"/>
      <c r="B818" s="1"/>
      <c r="C818" s="1"/>
      <c r="D818" s="1"/>
      <c r="E818" s="2"/>
      <c r="F818" s="1"/>
      <c r="G818" s="10"/>
      <c r="H818" s="10"/>
      <c r="I818" s="10"/>
      <c r="J818" s="4"/>
      <c r="K818" s="11"/>
      <c r="L818" s="11"/>
      <c r="M818" s="5"/>
      <c r="N818" s="5"/>
      <c r="O818" s="2"/>
      <c r="P818" s="7"/>
      <c r="Q818" s="2"/>
      <c r="R818" s="2"/>
    </row>
    <row r="819" spans="1:18" ht="12.75" customHeight="1" x14ac:dyDescent="0.2">
      <c r="A819" s="10"/>
      <c r="B819" s="1"/>
      <c r="C819" s="1"/>
      <c r="D819" s="1"/>
      <c r="E819" s="2"/>
      <c r="F819" s="1"/>
      <c r="G819" s="10"/>
      <c r="H819" s="10"/>
      <c r="I819" s="10"/>
      <c r="J819" s="4"/>
      <c r="K819" s="11"/>
      <c r="L819" s="11"/>
      <c r="M819" s="5"/>
      <c r="N819" s="5"/>
      <c r="O819" s="2"/>
      <c r="P819" s="7"/>
      <c r="Q819" s="2"/>
      <c r="R819" s="2"/>
    </row>
    <row r="820" spans="1:18" ht="12.75" customHeight="1" x14ac:dyDescent="0.2">
      <c r="A820" s="10"/>
      <c r="B820" s="1"/>
      <c r="C820" s="1"/>
      <c r="D820" s="1"/>
      <c r="E820" s="2"/>
      <c r="F820" s="1"/>
      <c r="G820" s="10"/>
      <c r="H820" s="10"/>
      <c r="I820" s="10"/>
      <c r="J820" s="4"/>
      <c r="K820" s="11"/>
      <c r="L820" s="11"/>
      <c r="M820" s="5"/>
      <c r="N820" s="5"/>
      <c r="O820" s="2"/>
      <c r="P820" s="7"/>
      <c r="Q820" s="2"/>
      <c r="R820" s="2"/>
    </row>
    <row r="821" spans="1:18" ht="12.75" customHeight="1" x14ac:dyDescent="0.2">
      <c r="A821" s="10"/>
      <c r="B821" s="1"/>
      <c r="C821" s="1"/>
      <c r="D821" s="1"/>
      <c r="E821" s="2"/>
      <c r="F821" s="1"/>
      <c r="G821" s="10"/>
      <c r="H821" s="10"/>
      <c r="I821" s="10"/>
      <c r="J821" s="4"/>
      <c r="K821" s="11"/>
      <c r="L821" s="11"/>
      <c r="M821" s="5"/>
      <c r="N821" s="5"/>
      <c r="O821" s="2"/>
      <c r="P821" s="7"/>
      <c r="Q821" s="2"/>
      <c r="R821" s="2"/>
    </row>
    <row r="822" spans="1:18" ht="12.75" customHeight="1" x14ac:dyDescent="0.2">
      <c r="A822" s="10"/>
      <c r="B822" s="1"/>
      <c r="C822" s="1"/>
      <c r="D822" s="1"/>
      <c r="E822" s="2"/>
      <c r="F822" s="1"/>
      <c r="G822" s="10"/>
      <c r="H822" s="10"/>
      <c r="I822" s="10"/>
      <c r="J822" s="4"/>
      <c r="K822" s="11"/>
      <c r="L822" s="11"/>
      <c r="M822" s="5"/>
      <c r="N822" s="5"/>
      <c r="O822" s="2"/>
      <c r="P822" s="7"/>
      <c r="Q822" s="2"/>
      <c r="R822" s="2"/>
    </row>
    <row r="823" spans="1:18" ht="12.75" customHeight="1" x14ac:dyDescent="0.2">
      <c r="A823" s="10"/>
      <c r="B823" s="1"/>
      <c r="C823" s="1"/>
      <c r="D823" s="1"/>
      <c r="E823" s="2"/>
      <c r="F823" s="1"/>
      <c r="G823" s="10"/>
      <c r="H823" s="10"/>
      <c r="I823" s="10"/>
      <c r="J823" s="4"/>
      <c r="K823" s="11"/>
      <c r="L823" s="11"/>
      <c r="M823" s="5"/>
      <c r="N823" s="5"/>
      <c r="O823" s="2"/>
      <c r="P823" s="7"/>
      <c r="Q823" s="2"/>
      <c r="R823" s="2"/>
    </row>
    <row r="824" spans="1:18" ht="12.75" customHeight="1" x14ac:dyDescent="0.2">
      <c r="A824" s="10"/>
      <c r="B824" s="1"/>
      <c r="C824" s="1"/>
      <c r="D824" s="1"/>
      <c r="E824" s="2"/>
      <c r="F824" s="1"/>
      <c r="G824" s="10"/>
      <c r="H824" s="10"/>
      <c r="I824" s="10"/>
      <c r="J824" s="4"/>
      <c r="K824" s="11"/>
      <c r="L824" s="11"/>
      <c r="M824" s="5"/>
      <c r="N824" s="5"/>
      <c r="O824" s="2"/>
      <c r="P824" s="7"/>
      <c r="Q824" s="2"/>
      <c r="R824" s="2"/>
    </row>
    <row r="825" spans="1:18" ht="12.75" customHeight="1" x14ac:dyDescent="0.2">
      <c r="A825" s="10"/>
      <c r="B825" s="1"/>
      <c r="C825" s="1"/>
      <c r="D825" s="1"/>
      <c r="E825" s="2"/>
      <c r="F825" s="1"/>
      <c r="G825" s="10"/>
      <c r="H825" s="10"/>
      <c r="I825" s="10"/>
      <c r="J825" s="4"/>
      <c r="K825" s="11"/>
      <c r="L825" s="11"/>
      <c r="M825" s="5"/>
      <c r="N825" s="5"/>
      <c r="O825" s="2"/>
      <c r="P825" s="7"/>
      <c r="Q825" s="2"/>
      <c r="R825" s="2"/>
    </row>
    <row r="826" spans="1:18" ht="12.75" customHeight="1" x14ac:dyDescent="0.2">
      <c r="A826" s="10"/>
      <c r="B826" s="1"/>
      <c r="C826" s="1"/>
      <c r="D826" s="1"/>
      <c r="E826" s="2"/>
      <c r="F826" s="1"/>
      <c r="G826" s="10"/>
      <c r="H826" s="10"/>
      <c r="I826" s="10"/>
      <c r="J826" s="4"/>
      <c r="K826" s="11"/>
      <c r="L826" s="11"/>
      <c r="M826" s="5"/>
      <c r="N826" s="5"/>
      <c r="O826" s="2"/>
      <c r="P826" s="7"/>
      <c r="Q826" s="2"/>
      <c r="R826" s="2"/>
    </row>
    <row r="827" spans="1:18" ht="12.75" customHeight="1" x14ac:dyDescent="0.2">
      <c r="A827" s="10"/>
      <c r="B827" s="1"/>
      <c r="C827" s="1"/>
      <c r="D827" s="1"/>
      <c r="E827" s="2"/>
      <c r="F827" s="1"/>
      <c r="G827" s="10"/>
      <c r="H827" s="10"/>
      <c r="I827" s="10"/>
      <c r="J827" s="4"/>
      <c r="K827" s="11"/>
      <c r="L827" s="11"/>
      <c r="M827" s="5"/>
      <c r="N827" s="5"/>
      <c r="O827" s="2"/>
      <c r="P827" s="7"/>
      <c r="Q827" s="2"/>
      <c r="R827" s="2"/>
    </row>
    <row r="828" spans="1:18" ht="12.75" customHeight="1" x14ac:dyDescent="0.2">
      <c r="A828" s="10"/>
      <c r="B828" s="1"/>
      <c r="C828" s="1"/>
      <c r="D828" s="1"/>
      <c r="E828" s="2"/>
      <c r="F828" s="1"/>
      <c r="G828" s="10"/>
      <c r="H828" s="10"/>
      <c r="I828" s="10"/>
      <c r="J828" s="4"/>
      <c r="K828" s="11"/>
      <c r="L828" s="11"/>
      <c r="M828" s="5"/>
      <c r="N828" s="5"/>
      <c r="O828" s="2"/>
      <c r="P828" s="7"/>
      <c r="Q828" s="2"/>
      <c r="R828" s="2"/>
    </row>
    <row r="829" spans="1:18" ht="12.75" customHeight="1" x14ac:dyDescent="0.2">
      <c r="A829" s="10"/>
      <c r="B829" s="1"/>
      <c r="C829" s="1"/>
      <c r="D829" s="1"/>
      <c r="E829" s="2"/>
      <c r="F829" s="1"/>
      <c r="G829" s="10"/>
      <c r="H829" s="10"/>
      <c r="I829" s="10"/>
      <c r="J829" s="4"/>
      <c r="K829" s="11"/>
      <c r="L829" s="11"/>
      <c r="M829" s="5"/>
      <c r="N829" s="5"/>
      <c r="O829" s="2"/>
      <c r="P829" s="7"/>
      <c r="Q829" s="2"/>
      <c r="R829" s="2"/>
    </row>
    <row r="830" spans="1:18" ht="12.75" customHeight="1" x14ac:dyDescent="0.2">
      <c r="A830" s="10"/>
      <c r="B830" s="1"/>
      <c r="C830" s="1"/>
      <c r="D830" s="1"/>
      <c r="E830" s="2"/>
      <c r="F830" s="1"/>
      <c r="G830" s="10"/>
      <c r="H830" s="10"/>
      <c r="I830" s="10"/>
      <c r="J830" s="4"/>
      <c r="K830" s="11"/>
      <c r="L830" s="11"/>
      <c r="M830" s="5"/>
      <c r="N830" s="5"/>
      <c r="O830" s="2"/>
      <c r="P830" s="7"/>
      <c r="Q830" s="2"/>
      <c r="R830" s="2"/>
    </row>
    <row r="831" spans="1:18" ht="12.75" customHeight="1" x14ac:dyDescent="0.2">
      <c r="A831" s="10"/>
      <c r="B831" s="1"/>
      <c r="C831" s="1"/>
      <c r="D831" s="1"/>
      <c r="E831" s="2"/>
      <c r="F831" s="1"/>
      <c r="G831" s="10"/>
      <c r="H831" s="10"/>
      <c r="I831" s="10"/>
      <c r="J831" s="4"/>
      <c r="K831" s="11"/>
      <c r="L831" s="11"/>
      <c r="M831" s="5"/>
      <c r="N831" s="5"/>
      <c r="O831" s="2"/>
      <c r="P831" s="7"/>
      <c r="Q831" s="2"/>
      <c r="R831" s="2"/>
    </row>
    <row r="832" spans="1:18" ht="12.75" customHeight="1" x14ac:dyDescent="0.2">
      <c r="A832" s="10"/>
      <c r="B832" s="1"/>
      <c r="C832" s="1"/>
      <c r="D832" s="1"/>
      <c r="E832" s="2"/>
      <c r="F832" s="1"/>
      <c r="G832" s="10"/>
      <c r="H832" s="10"/>
      <c r="I832" s="10"/>
      <c r="J832" s="4"/>
      <c r="K832" s="11"/>
      <c r="L832" s="11"/>
      <c r="M832" s="5"/>
      <c r="N832" s="5"/>
      <c r="O832" s="2"/>
      <c r="P832" s="7"/>
      <c r="Q832" s="2"/>
      <c r="R832" s="2"/>
    </row>
    <row r="833" spans="1:18" ht="12.75" customHeight="1" x14ac:dyDescent="0.2">
      <c r="A833" s="10"/>
      <c r="B833" s="1"/>
      <c r="C833" s="1"/>
      <c r="D833" s="1"/>
      <c r="E833" s="2"/>
      <c r="F833" s="1"/>
      <c r="G833" s="10"/>
      <c r="H833" s="10"/>
      <c r="I833" s="10"/>
      <c r="J833" s="4"/>
      <c r="K833" s="11"/>
      <c r="L833" s="11"/>
      <c r="M833" s="5"/>
      <c r="N833" s="5"/>
      <c r="O833" s="2"/>
      <c r="P833" s="7"/>
      <c r="Q833" s="2"/>
      <c r="R833" s="2"/>
    </row>
    <row r="834" spans="1:18" ht="12.75" customHeight="1" x14ac:dyDescent="0.2">
      <c r="A834" s="10"/>
      <c r="B834" s="1"/>
      <c r="C834" s="1"/>
      <c r="D834" s="1"/>
      <c r="E834" s="2"/>
      <c r="F834" s="1"/>
      <c r="G834" s="10"/>
      <c r="H834" s="10"/>
      <c r="I834" s="10"/>
      <c r="J834" s="4"/>
      <c r="K834" s="11"/>
      <c r="L834" s="11"/>
      <c r="M834" s="5"/>
      <c r="N834" s="5"/>
      <c r="O834" s="2"/>
      <c r="P834" s="7"/>
      <c r="Q834" s="2"/>
      <c r="R834" s="2"/>
    </row>
    <row r="835" spans="1:18" ht="12.75" customHeight="1" x14ac:dyDescent="0.2">
      <c r="A835" s="10"/>
      <c r="B835" s="1"/>
      <c r="C835" s="1"/>
      <c r="D835" s="1"/>
      <c r="E835" s="2"/>
      <c r="F835" s="1"/>
      <c r="G835" s="10"/>
      <c r="H835" s="10"/>
      <c r="I835" s="10"/>
      <c r="J835" s="4"/>
      <c r="K835" s="11"/>
      <c r="L835" s="11"/>
      <c r="M835" s="5"/>
      <c r="N835" s="5"/>
      <c r="O835" s="2"/>
      <c r="P835" s="7"/>
      <c r="Q835" s="2"/>
      <c r="R835" s="2"/>
    </row>
    <row r="836" spans="1:18" ht="12.75" customHeight="1" x14ac:dyDescent="0.2">
      <c r="A836" s="10"/>
      <c r="B836" s="1"/>
      <c r="C836" s="1"/>
      <c r="D836" s="1"/>
      <c r="E836" s="2"/>
      <c r="F836" s="1"/>
      <c r="G836" s="10"/>
      <c r="H836" s="10"/>
      <c r="I836" s="10"/>
      <c r="J836" s="4"/>
      <c r="K836" s="11"/>
      <c r="L836" s="11"/>
      <c r="M836" s="5"/>
      <c r="N836" s="5"/>
      <c r="O836" s="2"/>
      <c r="P836" s="7"/>
      <c r="Q836" s="2"/>
      <c r="R836" s="2"/>
    </row>
    <row r="837" spans="1:18" ht="12.75" customHeight="1" x14ac:dyDescent="0.2">
      <c r="A837" s="10"/>
      <c r="B837" s="1"/>
      <c r="C837" s="1"/>
      <c r="D837" s="1"/>
      <c r="E837" s="2"/>
      <c r="F837" s="1"/>
      <c r="G837" s="10"/>
      <c r="H837" s="10"/>
      <c r="I837" s="10"/>
      <c r="J837" s="4"/>
      <c r="K837" s="11"/>
      <c r="L837" s="11"/>
      <c r="M837" s="5"/>
      <c r="N837" s="5"/>
      <c r="O837" s="2"/>
      <c r="P837" s="7"/>
      <c r="Q837" s="2"/>
      <c r="R837" s="2"/>
    </row>
    <row r="838" spans="1:18" ht="12.75" customHeight="1" x14ac:dyDescent="0.2">
      <c r="A838" s="10"/>
      <c r="B838" s="1"/>
      <c r="C838" s="1"/>
      <c r="D838" s="1"/>
      <c r="E838" s="2"/>
      <c r="F838" s="1"/>
      <c r="G838" s="10"/>
      <c r="H838" s="10"/>
      <c r="I838" s="10"/>
      <c r="J838" s="4"/>
      <c r="K838" s="11"/>
      <c r="L838" s="11"/>
      <c r="M838" s="5"/>
      <c r="N838" s="5"/>
      <c r="O838" s="2"/>
      <c r="P838" s="7"/>
      <c r="Q838" s="2"/>
      <c r="R838" s="2"/>
    </row>
    <row r="839" spans="1:18" ht="12.75" customHeight="1" x14ac:dyDescent="0.2">
      <c r="A839" s="10"/>
      <c r="B839" s="1"/>
      <c r="C839" s="1"/>
      <c r="D839" s="1"/>
      <c r="E839" s="2"/>
      <c r="F839" s="1"/>
      <c r="G839" s="10"/>
      <c r="H839" s="10"/>
      <c r="I839" s="10"/>
      <c r="J839" s="4"/>
      <c r="K839" s="11"/>
      <c r="L839" s="11"/>
      <c r="M839" s="5"/>
      <c r="N839" s="5"/>
      <c r="O839" s="2"/>
      <c r="P839" s="7"/>
      <c r="Q839" s="2"/>
      <c r="R839" s="2"/>
    </row>
    <row r="840" spans="1:18" ht="12.75" customHeight="1" x14ac:dyDescent="0.2">
      <c r="A840" s="10"/>
      <c r="B840" s="1"/>
      <c r="C840" s="1"/>
      <c r="D840" s="1"/>
      <c r="E840" s="2"/>
      <c r="F840" s="1"/>
      <c r="G840" s="10"/>
      <c r="H840" s="10"/>
      <c r="I840" s="10"/>
      <c r="J840" s="4"/>
      <c r="K840" s="11"/>
      <c r="L840" s="11"/>
      <c r="M840" s="5"/>
      <c r="N840" s="5"/>
      <c r="O840" s="2"/>
      <c r="P840" s="7"/>
      <c r="Q840" s="2"/>
      <c r="R840" s="2"/>
    </row>
    <row r="841" spans="1:18" ht="12.75" customHeight="1" x14ac:dyDescent="0.2">
      <c r="A841" s="10"/>
      <c r="B841" s="1"/>
      <c r="C841" s="1"/>
      <c r="D841" s="1"/>
      <c r="E841" s="2"/>
      <c r="F841" s="1"/>
      <c r="G841" s="10"/>
      <c r="H841" s="10"/>
      <c r="I841" s="10"/>
      <c r="J841" s="4"/>
      <c r="K841" s="11"/>
      <c r="L841" s="11"/>
      <c r="M841" s="5"/>
      <c r="N841" s="5"/>
      <c r="O841" s="2"/>
      <c r="P841" s="7"/>
      <c r="Q841" s="2"/>
      <c r="R841" s="2"/>
    </row>
    <row r="842" spans="1:18" ht="12.75" customHeight="1" x14ac:dyDescent="0.2">
      <c r="A842" s="10"/>
      <c r="B842" s="1"/>
      <c r="C842" s="1"/>
      <c r="D842" s="1"/>
      <c r="E842" s="2"/>
      <c r="F842" s="1"/>
      <c r="G842" s="10"/>
      <c r="H842" s="10"/>
      <c r="I842" s="10"/>
      <c r="J842" s="4"/>
      <c r="K842" s="11"/>
      <c r="L842" s="11"/>
      <c r="M842" s="5"/>
      <c r="N842" s="5"/>
      <c r="O842" s="2"/>
      <c r="P842" s="7"/>
      <c r="Q842" s="2"/>
      <c r="R842" s="2"/>
    </row>
    <row r="843" spans="1:18" ht="12.75" customHeight="1" x14ac:dyDescent="0.2">
      <c r="A843" s="10"/>
      <c r="B843" s="1"/>
      <c r="C843" s="1"/>
      <c r="D843" s="1"/>
      <c r="E843" s="2"/>
      <c r="F843" s="1"/>
      <c r="G843" s="10"/>
      <c r="H843" s="10"/>
      <c r="I843" s="10"/>
      <c r="J843" s="4"/>
      <c r="K843" s="11"/>
      <c r="L843" s="11"/>
      <c r="M843" s="5"/>
      <c r="N843" s="5"/>
      <c r="O843" s="2"/>
      <c r="P843" s="7"/>
      <c r="Q843" s="2"/>
      <c r="R843" s="2"/>
    </row>
    <row r="844" spans="1:18" ht="12.75" customHeight="1" x14ac:dyDescent="0.2">
      <c r="A844" s="10"/>
      <c r="B844" s="1"/>
      <c r="C844" s="1"/>
      <c r="D844" s="1"/>
      <c r="E844" s="2"/>
      <c r="F844" s="1"/>
      <c r="G844" s="10"/>
      <c r="H844" s="10"/>
      <c r="I844" s="10"/>
      <c r="J844" s="4"/>
      <c r="K844" s="11"/>
      <c r="L844" s="11"/>
      <c r="M844" s="5"/>
      <c r="N844" s="5"/>
      <c r="O844" s="2"/>
      <c r="P844" s="7"/>
      <c r="Q844" s="2"/>
      <c r="R844" s="2"/>
    </row>
    <row r="845" spans="1:18" ht="12.75" customHeight="1" x14ac:dyDescent="0.2">
      <c r="A845" s="10"/>
      <c r="B845" s="1"/>
      <c r="C845" s="1"/>
      <c r="D845" s="1"/>
      <c r="E845" s="2"/>
      <c r="F845" s="1"/>
      <c r="G845" s="10"/>
      <c r="H845" s="10"/>
      <c r="I845" s="10"/>
      <c r="J845" s="4"/>
      <c r="K845" s="11"/>
      <c r="L845" s="11"/>
      <c r="M845" s="5"/>
      <c r="N845" s="5"/>
      <c r="O845" s="2"/>
      <c r="P845" s="7"/>
      <c r="Q845" s="2"/>
      <c r="R845" s="2"/>
    </row>
    <row r="846" spans="1:18" ht="12.75" customHeight="1" x14ac:dyDescent="0.2">
      <c r="A846" s="10"/>
      <c r="B846" s="1"/>
      <c r="C846" s="1"/>
      <c r="D846" s="1"/>
      <c r="E846" s="2"/>
      <c r="F846" s="1"/>
      <c r="G846" s="10"/>
      <c r="H846" s="10"/>
      <c r="I846" s="10"/>
      <c r="J846" s="4"/>
      <c r="K846" s="11"/>
      <c r="L846" s="11"/>
      <c r="M846" s="5"/>
      <c r="N846" s="5"/>
      <c r="O846" s="2"/>
      <c r="P846" s="7"/>
      <c r="Q846" s="2"/>
      <c r="R846" s="2"/>
    </row>
    <row r="847" spans="1:18" ht="12.75" customHeight="1" x14ac:dyDescent="0.2">
      <c r="A847" s="10"/>
      <c r="B847" s="1"/>
      <c r="C847" s="1"/>
      <c r="D847" s="1"/>
      <c r="E847" s="2"/>
      <c r="F847" s="1"/>
      <c r="G847" s="10"/>
      <c r="H847" s="10"/>
      <c r="I847" s="10"/>
      <c r="J847" s="4"/>
      <c r="K847" s="11"/>
      <c r="L847" s="11"/>
      <c r="M847" s="5"/>
      <c r="N847" s="5"/>
      <c r="O847" s="2"/>
      <c r="P847" s="7"/>
      <c r="Q847" s="2"/>
      <c r="R847" s="2"/>
    </row>
    <row r="848" spans="1:18" ht="12.75" customHeight="1" x14ac:dyDescent="0.2">
      <c r="A848" s="10"/>
      <c r="B848" s="1"/>
      <c r="C848" s="1"/>
      <c r="D848" s="1"/>
      <c r="E848" s="2"/>
      <c r="F848" s="1"/>
      <c r="G848" s="10"/>
      <c r="H848" s="10"/>
      <c r="I848" s="10"/>
      <c r="J848" s="4"/>
      <c r="K848" s="11"/>
      <c r="L848" s="11"/>
      <c r="M848" s="5"/>
      <c r="N848" s="5"/>
      <c r="O848" s="2"/>
      <c r="P848" s="7"/>
      <c r="Q848" s="2"/>
      <c r="R848" s="2"/>
    </row>
    <row r="849" spans="1:18" ht="12.75" customHeight="1" x14ac:dyDescent="0.2">
      <c r="A849" s="10"/>
      <c r="B849" s="1"/>
      <c r="C849" s="1"/>
      <c r="D849" s="1"/>
      <c r="E849" s="2"/>
      <c r="F849" s="1"/>
      <c r="G849" s="10"/>
      <c r="H849" s="10"/>
      <c r="I849" s="10"/>
      <c r="J849" s="4"/>
      <c r="K849" s="11"/>
      <c r="L849" s="11"/>
      <c r="M849" s="5"/>
      <c r="N849" s="5"/>
      <c r="O849" s="2"/>
      <c r="P849" s="7"/>
      <c r="Q849" s="2"/>
      <c r="R849" s="2"/>
    </row>
    <row r="850" spans="1:18" ht="12.75" customHeight="1" x14ac:dyDescent="0.2">
      <c r="A850" s="10"/>
      <c r="B850" s="1"/>
      <c r="C850" s="1"/>
      <c r="D850" s="1"/>
      <c r="E850" s="2"/>
      <c r="F850" s="1"/>
      <c r="G850" s="10"/>
      <c r="H850" s="10"/>
      <c r="I850" s="10"/>
      <c r="J850" s="4"/>
      <c r="K850" s="11"/>
      <c r="L850" s="11"/>
      <c r="M850" s="5"/>
      <c r="N850" s="5"/>
      <c r="O850" s="2"/>
      <c r="P850" s="7"/>
      <c r="Q850" s="2"/>
      <c r="R850" s="2"/>
    </row>
    <row r="851" spans="1:18" ht="12.75" customHeight="1" x14ac:dyDescent="0.2">
      <c r="A851" s="10"/>
      <c r="B851" s="1"/>
      <c r="C851" s="1"/>
      <c r="D851" s="1"/>
      <c r="E851" s="2"/>
      <c r="F851" s="1"/>
      <c r="G851" s="10"/>
      <c r="H851" s="10"/>
      <c r="I851" s="10"/>
      <c r="J851" s="4"/>
      <c r="K851" s="11"/>
      <c r="L851" s="11"/>
      <c r="M851" s="5"/>
      <c r="N851" s="5"/>
      <c r="O851" s="2"/>
      <c r="P851" s="7"/>
      <c r="Q851" s="2"/>
      <c r="R851" s="2"/>
    </row>
    <row r="852" spans="1:18" ht="12.75" customHeight="1" x14ac:dyDescent="0.2">
      <c r="A852" s="10"/>
      <c r="B852" s="1"/>
      <c r="C852" s="1"/>
      <c r="D852" s="1"/>
      <c r="E852" s="2"/>
      <c r="F852" s="1"/>
      <c r="G852" s="10"/>
      <c r="H852" s="10"/>
      <c r="I852" s="10"/>
      <c r="J852" s="4"/>
      <c r="K852" s="11"/>
      <c r="L852" s="11"/>
      <c r="M852" s="5"/>
      <c r="N852" s="5"/>
      <c r="O852" s="2"/>
      <c r="P852" s="7"/>
      <c r="Q852" s="2"/>
      <c r="R852" s="2"/>
    </row>
    <row r="853" spans="1:18" ht="12.75" customHeight="1" x14ac:dyDescent="0.2">
      <c r="A853" s="10"/>
      <c r="B853" s="1"/>
      <c r="C853" s="1"/>
      <c r="D853" s="1"/>
      <c r="E853" s="2"/>
      <c r="F853" s="1"/>
      <c r="G853" s="10"/>
      <c r="H853" s="10"/>
      <c r="I853" s="10"/>
      <c r="J853" s="4"/>
      <c r="K853" s="11"/>
      <c r="L853" s="11"/>
      <c r="M853" s="5"/>
      <c r="N853" s="5"/>
      <c r="O853" s="2"/>
      <c r="P853" s="7"/>
      <c r="Q853" s="2"/>
      <c r="R853" s="2"/>
    </row>
    <row r="854" spans="1:18" ht="12.75" customHeight="1" x14ac:dyDescent="0.2">
      <c r="A854" s="10"/>
      <c r="B854" s="1"/>
      <c r="C854" s="1"/>
      <c r="D854" s="1"/>
      <c r="E854" s="2"/>
      <c r="F854" s="1"/>
      <c r="G854" s="10"/>
      <c r="H854" s="10"/>
      <c r="I854" s="10"/>
      <c r="J854" s="4"/>
      <c r="K854" s="11"/>
      <c r="L854" s="11"/>
      <c r="M854" s="5"/>
      <c r="N854" s="5"/>
      <c r="O854" s="2"/>
      <c r="P854" s="7"/>
      <c r="Q854" s="2"/>
      <c r="R854" s="2"/>
    </row>
    <row r="855" spans="1:18" ht="12.75" customHeight="1" x14ac:dyDescent="0.2">
      <c r="A855" s="10"/>
      <c r="B855" s="1"/>
      <c r="C855" s="1"/>
      <c r="D855" s="1"/>
      <c r="E855" s="2"/>
      <c r="F855" s="1"/>
      <c r="G855" s="10"/>
      <c r="H855" s="10"/>
      <c r="I855" s="10"/>
      <c r="J855" s="4"/>
      <c r="K855" s="11"/>
      <c r="L855" s="11"/>
      <c r="M855" s="5"/>
      <c r="N855" s="5"/>
      <c r="O855" s="2"/>
      <c r="P855" s="7"/>
      <c r="Q855" s="2"/>
      <c r="R855" s="2"/>
    </row>
    <row r="856" spans="1:18" ht="12.75" customHeight="1" x14ac:dyDescent="0.2">
      <c r="A856" s="10"/>
      <c r="B856" s="1"/>
      <c r="C856" s="1"/>
      <c r="D856" s="1"/>
      <c r="E856" s="2"/>
      <c r="F856" s="1"/>
      <c r="G856" s="10"/>
      <c r="H856" s="10"/>
      <c r="I856" s="10"/>
      <c r="J856" s="4"/>
      <c r="K856" s="11"/>
      <c r="L856" s="11"/>
      <c r="M856" s="5"/>
      <c r="N856" s="5"/>
      <c r="O856" s="2"/>
      <c r="P856" s="7"/>
      <c r="Q856" s="2"/>
      <c r="R856" s="2"/>
    </row>
    <row r="857" spans="1:18" ht="12.75" customHeight="1" x14ac:dyDescent="0.2">
      <c r="A857" s="10"/>
      <c r="B857" s="1"/>
      <c r="C857" s="1"/>
      <c r="D857" s="1"/>
      <c r="E857" s="2"/>
      <c r="F857" s="1"/>
      <c r="G857" s="10"/>
      <c r="H857" s="10"/>
      <c r="I857" s="10"/>
      <c r="J857" s="4"/>
      <c r="K857" s="11"/>
      <c r="L857" s="11"/>
      <c r="M857" s="5"/>
      <c r="N857" s="5"/>
      <c r="O857" s="2"/>
      <c r="P857" s="7"/>
      <c r="Q857" s="2"/>
      <c r="R857" s="2"/>
    </row>
    <row r="858" spans="1:18" ht="12.75" customHeight="1" x14ac:dyDescent="0.2">
      <c r="A858" s="10"/>
      <c r="B858" s="1"/>
      <c r="C858" s="1"/>
      <c r="D858" s="1"/>
      <c r="E858" s="2"/>
      <c r="F858" s="1"/>
      <c r="G858" s="10"/>
      <c r="H858" s="10"/>
      <c r="I858" s="10"/>
      <c r="J858" s="4"/>
      <c r="K858" s="11"/>
      <c r="L858" s="11"/>
      <c r="M858" s="5"/>
      <c r="N858" s="5"/>
      <c r="O858" s="2"/>
      <c r="P858" s="7"/>
      <c r="Q858" s="2"/>
      <c r="R858" s="2"/>
    </row>
    <row r="859" spans="1:18" ht="12.75" customHeight="1" x14ac:dyDescent="0.2">
      <c r="A859" s="10"/>
      <c r="B859" s="1"/>
      <c r="C859" s="1"/>
      <c r="D859" s="1"/>
      <c r="E859" s="2"/>
      <c r="F859" s="1"/>
      <c r="G859" s="10"/>
      <c r="H859" s="10"/>
      <c r="I859" s="10"/>
      <c r="J859" s="4"/>
      <c r="K859" s="11"/>
      <c r="L859" s="11"/>
      <c r="M859" s="5"/>
      <c r="N859" s="5"/>
      <c r="O859" s="2"/>
      <c r="P859" s="7"/>
      <c r="Q859" s="2"/>
      <c r="R859" s="2"/>
    </row>
    <row r="860" spans="1:18" ht="12.75" customHeight="1" x14ac:dyDescent="0.2">
      <c r="A860" s="10"/>
      <c r="B860" s="1"/>
      <c r="C860" s="1"/>
      <c r="D860" s="1"/>
      <c r="E860" s="2"/>
      <c r="F860" s="1"/>
      <c r="G860" s="10"/>
      <c r="H860" s="10"/>
      <c r="I860" s="10"/>
      <c r="J860" s="4"/>
      <c r="K860" s="11"/>
      <c r="L860" s="11"/>
      <c r="M860" s="5"/>
      <c r="N860" s="5"/>
      <c r="O860" s="2"/>
      <c r="P860" s="7"/>
      <c r="Q860" s="2"/>
      <c r="R860" s="2"/>
    </row>
    <row r="861" spans="1:18" ht="12.75" customHeight="1" x14ac:dyDescent="0.2">
      <c r="A861" s="10"/>
      <c r="B861" s="1"/>
      <c r="C861" s="1"/>
      <c r="D861" s="1"/>
      <c r="E861" s="2"/>
      <c r="F861" s="1"/>
      <c r="G861" s="10"/>
      <c r="H861" s="10"/>
      <c r="I861" s="10"/>
      <c r="J861" s="4"/>
      <c r="K861" s="11"/>
      <c r="L861" s="11"/>
      <c r="M861" s="5"/>
      <c r="N861" s="5"/>
      <c r="O861" s="2"/>
      <c r="P861" s="7"/>
      <c r="Q861" s="2"/>
      <c r="R861" s="2"/>
    </row>
    <row r="862" spans="1:18" ht="12.75" customHeight="1" x14ac:dyDescent="0.2">
      <c r="A862" s="10"/>
      <c r="B862" s="1"/>
      <c r="C862" s="1"/>
      <c r="D862" s="1"/>
      <c r="E862" s="2"/>
      <c r="F862" s="1"/>
      <c r="G862" s="10"/>
      <c r="H862" s="10"/>
      <c r="I862" s="10"/>
      <c r="J862" s="4"/>
      <c r="K862" s="11"/>
      <c r="L862" s="11"/>
      <c r="M862" s="5"/>
      <c r="N862" s="5"/>
      <c r="O862" s="2"/>
      <c r="P862" s="7"/>
      <c r="Q862" s="2"/>
      <c r="R862" s="2"/>
    </row>
    <row r="863" spans="1:18" ht="12.75" customHeight="1" x14ac:dyDescent="0.2">
      <c r="A863" s="10"/>
      <c r="B863" s="1"/>
      <c r="C863" s="1"/>
      <c r="D863" s="1"/>
      <c r="E863" s="2"/>
      <c r="F863" s="1"/>
      <c r="G863" s="10"/>
      <c r="H863" s="10"/>
      <c r="I863" s="10"/>
      <c r="J863" s="4"/>
      <c r="K863" s="11"/>
      <c r="L863" s="11"/>
      <c r="M863" s="5"/>
      <c r="N863" s="5"/>
      <c r="O863" s="2"/>
      <c r="P863" s="7"/>
      <c r="Q863" s="2"/>
      <c r="R863" s="2"/>
    </row>
    <row r="864" spans="1:18" ht="12.75" customHeight="1" x14ac:dyDescent="0.2">
      <c r="A864" s="10"/>
      <c r="B864" s="1"/>
      <c r="C864" s="1"/>
      <c r="D864" s="1"/>
      <c r="E864" s="2"/>
      <c r="F864" s="1"/>
      <c r="G864" s="10"/>
      <c r="H864" s="10"/>
      <c r="I864" s="10"/>
      <c r="J864" s="4"/>
      <c r="K864" s="11"/>
      <c r="L864" s="11"/>
      <c r="M864" s="5"/>
      <c r="N864" s="5"/>
      <c r="O864" s="2"/>
      <c r="P864" s="7"/>
      <c r="Q864" s="2"/>
      <c r="R864" s="2"/>
    </row>
    <row r="865" spans="1:18" ht="12.75" customHeight="1" x14ac:dyDescent="0.2">
      <c r="A865" s="10"/>
      <c r="B865" s="1"/>
      <c r="C865" s="1"/>
      <c r="D865" s="1"/>
      <c r="E865" s="2"/>
      <c r="F865" s="1"/>
      <c r="G865" s="10"/>
      <c r="H865" s="10"/>
      <c r="I865" s="10"/>
      <c r="J865" s="4"/>
      <c r="K865" s="11"/>
      <c r="L865" s="11"/>
      <c r="M865" s="5"/>
      <c r="N865" s="5"/>
      <c r="O865" s="2"/>
      <c r="P865" s="7"/>
      <c r="Q865" s="2"/>
      <c r="R865" s="2"/>
    </row>
    <row r="866" spans="1:18" ht="12.75" customHeight="1" x14ac:dyDescent="0.2">
      <c r="A866" s="10"/>
      <c r="B866" s="1"/>
      <c r="C866" s="1"/>
      <c r="D866" s="1"/>
      <c r="E866" s="2"/>
      <c r="F866" s="1"/>
      <c r="G866" s="10"/>
      <c r="H866" s="10"/>
      <c r="I866" s="10"/>
      <c r="J866" s="4"/>
      <c r="K866" s="11"/>
      <c r="L866" s="11"/>
      <c r="M866" s="5"/>
      <c r="N866" s="5"/>
      <c r="O866" s="2"/>
      <c r="P866" s="7"/>
      <c r="Q866" s="2"/>
      <c r="R866" s="2"/>
    </row>
    <row r="867" spans="1:18" ht="12.75" customHeight="1" x14ac:dyDescent="0.2">
      <c r="A867" s="10"/>
      <c r="B867" s="1"/>
      <c r="C867" s="1"/>
      <c r="D867" s="1"/>
      <c r="E867" s="2"/>
      <c r="F867" s="1"/>
      <c r="G867" s="10"/>
      <c r="H867" s="10"/>
      <c r="I867" s="10"/>
      <c r="J867" s="4"/>
      <c r="K867" s="11"/>
      <c r="L867" s="11"/>
      <c r="M867" s="5"/>
      <c r="N867" s="5"/>
      <c r="O867" s="2"/>
      <c r="P867" s="7"/>
      <c r="Q867" s="2"/>
      <c r="R867" s="2"/>
    </row>
    <row r="868" spans="1:18" ht="12.75" customHeight="1" x14ac:dyDescent="0.2">
      <c r="A868" s="10"/>
      <c r="B868" s="1"/>
      <c r="C868" s="1"/>
      <c r="D868" s="1"/>
      <c r="E868" s="2"/>
      <c r="F868" s="1"/>
      <c r="G868" s="10"/>
      <c r="H868" s="10"/>
      <c r="I868" s="10"/>
      <c r="J868" s="4"/>
      <c r="K868" s="11"/>
      <c r="L868" s="11"/>
      <c r="M868" s="5"/>
      <c r="N868" s="5"/>
      <c r="O868" s="2"/>
      <c r="P868" s="7"/>
      <c r="Q868" s="2"/>
      <c r="R868" s="2"/>
    </row>
    <row r="869" spans="1:18" ht="12.75" customHeight="1" x14ac:dyDescent="0.2">
      <c r="A869" s="10"/>
      <c r="B869" s="1"/>
      <c r="C869" s="1"/>
      <c r="D869" s="1"/>
      <c r="E869" s="2"/>
      <c r="F869" s="1"/>
      <c r="G869" s="10"/>
      <c r="H869" s="10"/>
      <c r="I869" s="10"/>
      <c r="J869" s="4"/>
      <c r="K869" s="11"/>
      <c r="L869" s="11"/>
      <c r="M869" s="5"/>
      <c r="N869" s="5"/>
      <c r="O869" s="2"/>
      <c r="P869" s="7"/>
      <c r="Q869" s="2"/>
      <c r="R869" s="2"/>
    </row>
    <row r="870" spans="1:18" ht="12.75" customHeight="1" x14ac:dyDescent="0.2">
      <c r="A870" s="10"/>
      <c r="B870" s="1"/>
      <c r="C870" s="1"/>
      <c r="D870" s="1"/>
      <c r="E870" s="2"/>
      <c r="F870" s="1"/>
      <c r="G870" s="10"/>
      <c r="H870" s="10"/>
      <c r="I870" s="10"/>
      <c r="J870" s="4"/>
      <c r="K870" s="11"/>
      <c r="L870" s="11"/>
      <c r="M870" s="5"/>
      <c r="N870" s="5"/>
      <c r="O870" s="2"/>
      <c r="P870" s="7"/>
      <c r="Q870" s="2"/>
      <c r="R870" s="2"/>
    </row>
    <row r="871" spans="1:18" ht="12.75" customHeight="1" x14ac:dyDescent="0.2">
      <c r="A871" s="10"/>
      <c r="B871" s="1"/>
      <c r="C871" s="1"/>
      <c r="D871" s="1"/>
      <c r="E871" s="2"/>
      <c r="F871" s="1"/>
      <c r="G871" s="10"/>
      <c r="H871" s="10"/>
      <c r="I871" s="10"/>
      <c r="J871" s="4"/>
      <c r="K871" s="11"/>
      <c r="L871" s="11"/>
      <c r="M871" s="5"/>
      <c r="N871" s="5"/>
      <c r="O871" s="2"/>
      <c r="P871" s="7"/>
      <c r="Q871" s="2"/>
      <c r="R871" s="2"/>
    </row>
    <row r="872" spans="1:18" ht="12.75" customHeight="1" x14ac:dyDescent="0.2">
      <c r="A872" s="10"/>
      <c r="B872" s="1"/>
      <c r="C872" s="1"/>
      <c r="D872" s="1"/>
      <c r="E872" s="2"/>
      <c r="F872" s="1"/>
      <c r="G872" s="10"/>
      <c r="H872" s="10"/>
      <c r="I872" s="10"/>
      <c r="J872" s="4"/>
      <c r="K872" s="11"/>
      <c r="L872" s="11"/>
      <c r="M872" s="5"/>
      <c r="N872" s="5"/>
      <c r="O872" s="2"/>
      <c r="P872" s="7"/>
      <c r="Q872" s="2"/>
      <c r="R872" s="2"/>
    </row>
  </sheetData>
  <autoFilter ref="A2:R7" xr:uid="{A067662D-5084-4FFB-8EF9-DEDDF347EE79}"/>
  <mergeCells count="1">
    <mergeCell ref="B1:R1"/>
  </mergeCells>
  <pageMargins left="0.511811024" right="0.511811024" top="0.78740157499999996" bottom="0.78740157499999996" header="0.31496062000000002" footer="0.31496062000000002"/>
  <pageSetup paperSize="9" scale="51" orientation="portrait" verticalDpi="0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65E75-EF9D-4EA9-8D84-0B3408DCD5E0}">
  <sheetPr>
    <tabColor theme="7" tint="0.59999389629810485"/>
    <pageSetUpPr fitToPage="1"/>
  </sheetPr>
  <dimension ref="A1:T888"/>
  <sheetViews>
    <sheetView showGridLines="0" topLeftCell="K10" zoomScale="55" zoomScaleNormal="55" workbookViewId="0">
      <selection activeCell="P15" sqref="P15"/>
    </sheetView>
  </sheetViews>
  <sheetFormatPr defaultColWidth="14.42578125" defaultRowHeight="27" x14ac:dyDescent="0.2"/>
  <cols>
    <col min="1" max="1" width="21.140625" style="15" bestFit="1" customWidth="1"/>
    <col min="2" max="2" width="93.5703125" style="15" bestFit="1" customWidth="1"/>
    <col min="3" max="3" width="37" style="9" customWidth="1"/>
    <col min="4" max="4" width="31.140625" style="9" customWidth="1"/>
    <col min="5" max="5" width="31.140625" style="74" customWidth="1"/>
    <col min="6" max="6" width="45.85546875" style="15" customWidth="1"/>
    <col min="7" max="7" width="46.7109375" style="15" customWidth="1"/>
    <col min="8" max="8" width="46.5703125" style="15" customWidth="1"/>
    <col min="9" max="9" width="65.7109375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44.140625" style="228" customWidth="1"/>
    <col min="16" max="16" width="31" style="229" customWidth="1"/>
    <col min="17" max="17" width="33.7109375" style="113" bestFit="1" customWidth="1"/>
    <col min="18" max="18" width="29" style="113" customWidth="1"/>
    <col min="19" max="19" width="35" style="113" bestFit="1" customWidth="1"/>
    <col min="20" max="20" width="29" style="113" customWidth="1"/>
    <col min="21" max="26" width="14.42578125" style="15" customWidth="1"/>
    <col min="27" max="16384" width="14.42578125" style="15"/>
  </cols>
  <sheetData>
    <row r="1" spans="1:20" ht="71.45" customHeight="1" x14ac:dyDescent="0.2">
      <c r="A1" s="3" t="s">
        <v>1</v>
      </c>
      <c r="B1" s="695" t="s">
        <v>1208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96"/>
      <c r="Q1" s="696"/>
      <c r="R1" s="696"/>
      <c r="S1" s="15"/>
      <c r="T1" s="18"/>
    </row>
    <row r="2" spans="1:20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215" t="s">
        <v>19</v>
      </c>
      <c r="Q2" s="261" t="s">
        <v>640</v>
      </c>
      <c r="R2" s="261" t="s">
        <v>648</v>
      </c>
      <c r="S2" s="298" t="s">
        <v>655</v>
      </c>
      <c r="T2" s="298" t="s">
        <v>656</v>
      </c>
    </row>
    <row r="3" spans="1:20" ht="60" customHeight="1" x14ac:dyDescent="0.2">
      <c r="A3" s="323"/>
      <c r="B3" s="322" t="s">
        <v>407</v>
      </c>
      <c r="C3" s="209" t="s">
        <v>755</v>
      </c>
      <c r="D3" s="367" t="s">
        <v>809</v>
      </c>
      <c r="E3" s="218"/>
      <c r="F3" s="36"/>
      <c r="G3" s="58"/>
      <c r="H3" s="58"/>
      <c r="I3" s="37"/>
      <c r="J3" s="33"/>
      <c r="K3" s="34"/>
      <c r="L3" s="35"/>
      <c r="M3" s="29" t="s">
        <v>580</v>
      </c>
      <c r="N3" s="332" t="s">
        <v>580</v>
      </c>
      <c r="O3" s="111" t="s">
        <v>580</v>
      </c>
      <c r="P3" s="117"/>
      <c r="Q3" s="120"/>
      <c r="R3" s="121"/>
      <c r="S3" s="248"/>
      <c r="T3" s="249"/>
    </row>
    <row r="4" spans="1:20" ht="105" x14ac:dyDescent="0.2">
      <c r="A4" s="323" t="s">
        <v>335</v>
      </c>
      <c r="B4" s="322" t="s">
        <v>336</v>
      </c>
      <c r="C4" s="209" t="s">
        <v>755</v>
      </c>
      <c r="D4" s="367" t="s">
        <v>809</v>
      </c>
      <c r="E4" s="218"/>
      <c r="F4" s="17" t="s">
        <v>933</v>
      </c>
      <c r="G4" s="58" t="s">
        <v>1027</v>
      </c>
      <c r="H4" s="58" t="s">
        <v>1028</v>
      </c>
      <c r="I4" s="435" t="s">
        <v>1319</v>
      </c>
      <c r="J4" s="33"/>
      <c r="K4" s="34"/>
      <c r="L4" s="35"/>
      <c r="M4" s="29">
        <v>274.63</v>
      </c>
      <c r="N4" s="102">
        <v>274.63</v>
      </c>
      <c r="O4" s="111" t="s">
        <v>465</v>
      </c>
      <c r="P4" s="117"/>
      <c r="Q4" s="120"/>
      <c r="R4" s="121"/>
      <c r="S4" s="248"/>
      <c r="T4" s="249"/>
    </row>
    <row r="5" spans="1:20" ht="60" customHeight="1" x14ac:dyDescent="0.2">
      <c r="A5" s="323"/>
      <c r="B5" s="322" t="s">
        <v>414</v>
      </c>
      <c r="C5" s="430" t="s">
        <v>829</v>
      </c>
      <c r="D5" s="367" t="s">
        <v>809</v>
      </c>
      <c r="E5" s="218"/>
      <c r="F5" s="36"/>
      <c r="G5" s="58"/>
      <c r="H5" s="58"/>
      <c r="I5" s="37"/>
      <c r="J5" s="33"/>
      <c r="K5" s="34"/>
      <c r="L5" s="35"/>
      <c r="M5" s="29">
        <v>274.63</v>
      </c>
      <c r="N5" s="102">
        <v>274.63</v>
      </c>
      <c r="O5" s="111" t="s">
        <v>465</v>
      </c>
      <c r="P5" s="117"/>
      <c r="Q5" s="120"/>
      <c r="R5" s="121"/>
      <c r="S5" s="248"/>
      <c r="T5" s="249"/>
    </row>
    <row r="6" spans="1:20" ht="60" customHeight="1" x14ac:dyDescent="0.2">
      <c r="A6" s="323"/>
      <c r="B6" s="322" t="s">
        <v>408</v>
      </c>
      <c r="C6" s="209" t="s">
        <v>755</v>
      </c>
      <c r="D6" s="367" t="s">
        <v>809</v>
      </c>
      <c r="E6" s="218"/>
      <c r="F6" s="36" t="s">
        <v>825</v>
      </c>
      <c r="G6" s="58"/>
      <c r="H6" s="58"/>
      <c r="I6" s="37"/>
      <c r="J6" s="33"/>
      <c r="K6" s="34"/>
      <c r="L6" s="35"/>
      <c r="M6" s="29" t="s">
        <v>580</v>
      </c>
      <c r="N6" s="332" t="s">
        <v>580</v>
      </c>
      <c r="O6" s="111" t="s">
        <v>580</v>
      </c>
      <c r="P6" s="117"/>
      <c r="Q6" s="120"/>
      <c r="R6" s="121"/>
      <c r="S6" s="248"/>
      <c r="T6" s="249"/>
    </row>
    <row r="7" spans="1:20" ht="60" customHeight="1" x14ac:dyDescent="0.2">
      <c r="A7" s="323" t="s">
        <v>1176</v>
      </c>
      <c r="B7" s="322" t="s">
        <v>1174</v>
      </c>
      <c r="C7" s="209" t="s">
        <v>755</v>
      </c>
      <c r="D7" s="367" t="s">
        <v>809</v>
      </c>
      <c r="E7" s="218"/>
      <c r="F7" s="36" t="s">
        <v>1175</v>
      </c>
      <c r="G7" s="58"/>
      <c r="H7" s="58"/>
      <c r="I7" s="37"/>
      <c r="J7" s="33"/>
      <c r="K7" s="34"/>
      <c r="L7" s="35"/>
      <c r="M7" s="29">
        <v>274.63</v>
      </c>
      <c r="N7" s="102">
        <v>274.63</v>
      </c>
      <c r="O7" s="111" t="s">
        <v>580</v>
      </c>
      <c r="P7" s="117"/>
      <c r="Q7" s="120"/>
      <c r="R7" s="121"/>
      <c r="S7" s="248"/>
      <c r="T7" s="249"/>
    </row>
    <row r="8" spans="1:20" ht="60" customHeight="1" x14ac:dyDescent="0.2">
      <c r="A8" s="323" t="s">
        <v>959</v>
      </c>
      <c r="B8" s="322" t="s">
        <v>409</v>
      </c>
      <c r="C8" s="209" t="s">
        <v>755</v>
      </c>
      <c r="D8" s="367" t="s">
        <v>809</v>
      </c>
      <c r="E8" s="218"/>
      <c r="F8" s="36"/>
      <c r="G8" s="58"/>
      <c r="H8" s="58"/>
      <c r="I8" s="37"/>
      <c r="J8" s="33"/>
      <c r="K8" s="34"/>
      <c r="L8" s="35"/>
      <c r="M8" s="29">
        <v>274.63</v>
      </c>
      <c r="N8" s="102">
        <v>274.63</v>
      </c>
      <c r="O8" s="116" t="s">
        <v>580</v>
      </c>
      <c r="P8" s="117"/>
      <c r="Q8" s="120"/>
      <c r="R8" s="121"/>
      <c r="S8" s="248"/>
      <c r="T8" s="249"/>
    </row>
    <row r="9" spans="1:20" ht="60" customHeight="1" x14ac:dyDescent="0.2">
      <c r="A9" s="323"/>
      <c r="B9" s="613" t="s">
        <v>719</v>
      </c>
      <c r="C9" s="169" t="s">
        <v>997</v>
      </c>
      <c r="D9" s="367" t="s">
        <v>809</v>
      </c>
      <c r="E9" s="218"/>
      <c r="F9" s="36"/>
      <c r="G9" s="58"/>
      <c r="H9" s="58"/>
      <c r="I9" s="37"/>
      <c r="J9" s="33"/>
      <c r="K9" s="34"/>
      <c r="L9" s="35"/>
      <c r="M9" s="29">
        <v>274.63</v>
      </c>
      <c r="N9" s="102">
        <v>274.63</v>
      </c>
      <c r="O9" s="111" t="s">
        <v>465</v>
      </c>
      <c r="P9" s="117"/>
      <c r="Q9" s="120"/>
      <c r="R9" s="121"/>
      <c r="S9" s="248"/>
      <c r="T9" s="249"/>
    </row>
    <row r="10" spans="1:20" s="113" customFormat="1" ht="52.5" x14ac:dyDescent="0.2">
      <c r="A10" s="323" t="s">
        <v>328</v>
      </c>
      <c r="B10" s="322" t="s">
        <v>329</v>
      </c>
      <c r="C10" s="209" t="s">
        <v>755</v>
      </c>
      <c r="D10" s="354" t="s">
        <v>809</v>
      </c>
      <c r="E10" s="218"/>
      <c r="F10" s="108"/>
      <c r="G10" s="308"/>
      <c r="H10" s="308"/>
      <c r="I10" s="309"/>
      <c r="J10" s="109"/>
      <c r="K10" s="310"/>
      <c r="L10" s="311"/>
      <c r="M10" s="312">
        <v>274.63</v>
      </c>
      <c r="N10" s="102">
        <v>274.63</v>
      </c>
      <c r="O10" s="265" t="s">
        <v>944</v>
      </c>
      <c r="P10" s="115">
        <v>3.5</v>
      </c>
      <c r="Q10" s="120"/>
      <c r="R10" s="121"/>
      <c r="S10" s="248">
        <f>T10*P10</f>
        <v>182</v>
      </c>
      <c r="T10" s="249">
        <v>52</v>
      </c>
    </row>
    <row r="11" spans="1:20" ht="60" customHeight="1" x14ac:dyDescent="0.2">
      <c r="A11" s="323"/>
      <c r="B11" s="613" t="s">
        <v>968</v>
      </c>
      <c r="C11" s="209" t="s">
        <v>755</v>
      </c>
      <c r="D11" s="367" t="s">
        <v>809</v>
      </c>
      <c r="E11" s="218"/>
      <c r="F11" s="36"/>
      <c r="G11" s="58"/>
      <c r="H11" s="58"/>
      <c r="I11" s="37"/>
      <c r="J11" s="33"/>
      <c r="K11" s="34"/>
      <c r="L11" s="35"/>
      <c r="M11" s="29">
        <v>274.63</v>
      </c>
      <c r="N11" s="102">
        <v>274.63</v>
      </c>
      <c r="O11" s="116" t="s">
        <v>580</v>
      </c>
      <c r="P11" s="117"/>
      <c r="Q11" s="120"/>
      <c r="R11" s="121"/>
      <c r="S11" s="248"/>
      <c r="T11" s="249"/>
    </row>
    <row r="12" spans="1:20" s="113" customFormat="1" ht="80.25" customHeight="1" x14ac:dyDescent="0.2">
      <c r="A12" s="99">
        <v>904</v>
      </c>
      <c r="B12" s="613" t="s">
        <v>720</v>
      </c>
      <c r="C12" s="169" t="s">
        <v>997</v>
      </c>
      <c r="D12" s="367" t="s">
        <v>809</v>
      </c>
      <c r="E12" s="218"/>
      <c r="F12" s="36" t="s">
        <v>825</v>
      </c>
      <c r="G12" s="339"/>
      <c r="H12" s="339"/>
      <c r="I12" s="340"/>
      <c r="J12" s="123"/>
      <c r="K12" s="341"/>
      <c r="L12" s="342"/>
      <c r="M12" s="29" t="s">
        <v>580</v>
      </c>
      <c r="N12" s="332" t="s">
        <v>580</v>
      </c>
      <c r="O12" s="116" t="s">
        <v>580</v>
      </c>
      <c r="P12" s="112"/>
      <c r="Q12" s="104"/>
      <c r="R12" s="105"/>
      <c r="S12" s="248"/>
      <c r="T12" s="249"/>
    </row>
    <row r="13" spans="1:20" ht="105" x14ac:dyDescent="0.2">
      <c r="A13" s="243">
        <v>1255001</v>
      </c>
      <c r="B13" s="97" t="s">
        <v>334</v>
      </c>
      <c r="C13" s="209" t="s">
        <v>755</v>
      </c>
      <c r="D13" s="367" t="s">
        <v>809</v>
      </c>
      <c r="E13" s="218"/>
      <c r="F13" s="66" t="s">
        <v>1049</v>
      </c>
      <c r="G13" s="27"/>
      <c r="H13" s="27"/>
      <c r="I13" s="67"/>
      <c r="J13" s="38"/>
      <c r="K13" s="68"/>
      <c r="L13" s="28"/>
      <c r="M13" s="29">
        <v>500.85</v>
      </c>
      <c r="N13" s="30">
        <f>M13</f>
        <v>500.85</v>
      </c>
      <c r="O13" s="114" t="s">
        <v>580</v>
      </c>
      <c r="P13" s="115"/>
      <c r="Q13" s="104"/>
      <c r="R13" s="105"/>
      <c r="S13" s="246"/>
      <c r="T13" s="247"/>
    </row>
    <row r="14" spans="1:20" ht="52.5" x14ac:dyDescent="0.2">
      <c r="A14" s="243" t="s">
        <v>341</v>
      </c>
      <c r="B14" s="97" t="s">
        <v>342</v>
      </c>
      <c r="C14" s="209" t="s">
        <v>755</v>
      </c>
      <c r="D14" s="367" t="s">
        <v>809</v>
      </c>
      <c r="E14" s="218"/>
      <c r="F14" s="50"/>
      <c r="G14" s="26"/>
      <c r="H14" s="26"/>
      <c r="I14" s="53"/>
      <c r="J14" s="38"/>
      <c r="K14" s="34"/>
      <c r="L14" s="35"/>
      <c r="M14" s="29">
        <v>274.63</v>
      </c>
      <c r="N14" s="102">
        <v>274.63</v>
      </c>
      <c r="O14" s="463" t="s">
        <v>944</v>
      </c>
      <c r="P14" s="115">
        <v>3.5</v>
      </c>
      <c r="Q14" s="104"/>
      <c r="R14" s="105"/>
      <c r="S14" s="246">
        <f>T14*P14</f>
        <v>182</v>
      </c>
      <c r="T14" s="247">
        <v>52</v>
      </c>
    </row>
    <row r="15" spans="1:20" s="49" customFormat="1" ht="157.5" x14ac:dyDescent="0.2">
      <c r="A15" s="40"/>
      <c r="B15" s="613" t="s">
        <v>404</v>
      </c>
      <c r="C15" s="239" t="s">
        <v>796</v>
      </c>
      <c r="D15" s="366" t="s">
        <v>809</v>
      </c>
      <c r="E15" s="218"/>
      <c r="F15" s="603" t="s">
        <v>1535</v>
      </c>
      <c r="G15" s="27"/>
      <c r="H15" s="27"/>
      <c r="I15" s="67"/>
      <c r="J15" s="38"/>
      <c r="K15" s="68"/>
      <c r="L15" s="28"/>
      <c r="M15" s="375">
        <v>500.85</v>
      </c>
      <c r="N15" s="102">
        <v>500.85</v>
      </c>
      <c r="O15" s="114" t="s">
        <v>580</v>
      </c>
      <c r="P15" s="115"/>
      <c r="Q15" s="104"/>
      <c r="R15" s="105"/>
      <c r="S15" s="246"/>
      <c r="T15" s="247"/>
    </row>
    <row r="16" spans="1:20" s="485" customFormat="1" ht="78.75" x14ac:dyDescent="0.2">
      <c r="A16" s="426"/>
      <c r="B16" s="97" t="s">
        <v>1051</v>
      </c>
      <c r="C16" s="475" t="s">
        <v>755</v>
      </c>
      <c r="D16" s="367"/>
      <c r="E16" s="107"/>
      <c r="F16" s="50" t="s">
        <v>1302</v>
      </c>
      <c r="G16" s="26"/>
      <c r="H16" s="26"/>
      <c r="I16" s="53"/>
      <c r="J16" s="38"/>
      <c r="K16" s="482"/>
      <c r="L16" s="483"/>
      <c r="M16" s="22" t="s">
        <v>580</v>
      </c>
      <c r="N16" s="244" t="s">
        <v>580</v>
      </c>
      <c r="O16" s="114" t="s">
        <v>580</v>
      </c>
      <c r="P16" s="292"/>
      <c r="Q16" s="120"/>
      <c r="R16" s="121"/>
      <c r="S16" s="248"/>
      <c r="T16" s="484"/>
    </row>
    <row r="17" spans="1:20" ht="60" customHeight="1" x14ac:dyDescent="0.2">
      <c r="A17" s="243">
        <v>1567001</v>
      </c>
      <c r="B17" s="97" t="s">
        <v>330</v>
      </c>
      <c r="C17" s="209" t="s">
        <v>755</v>
      </c>
      <c r="D17" s="367" t="s">
        <v>809</v>
      </c>
      <c r="E17" s="218"/>
      <c r="F17" s="16"/>
      <c r="G17" s="27"/>
      <c r="H17" s="27"/>
      <c r="I17" s="37"/>
      <c r="J17" s="38"/>
      <c r="K17" s="68"/>
      <c r="L17" s="28"/>
      <c r="M17" s="29">
        <v>274.63</v>
      </c>
      <c r="N17" s="102">
        <v>274.63</v>
      </c>
      <c r="O17" s="114" t="s">
        <v>580</v>
      </c>
      <c r="P17" s="115"/>
      <c r="Q17" s="104"/>
      <c r="R17" s="105"/>
      <c r="S17" s="246"/>
      <c r="T17" s="247"/>
    </row>
    <row r="18" spans="1:20" ht="60" customHeight="1" x14ac:dyDescent="0.2">
      <c r="A18" s="243"/>
      <c r="B18" s="97" t="s">
        <v>756</v>
      </c>
      <c r="C18" s="209" t="s">
        <v>755</v>
      </c>
      <c r="D18" s="367" t="s">
        <v>809</v>
      </c>
      <c r="E18" s="218"/>
      <c r="F18" s="98" t="s">
        <v>825</v>
      </c>
      <c r="G18" s="27"/>
      <c r="H18" s="27"/>
      <c r="I18" s="67"/>
      <c r="J18" s="38"/>
      <c r="K18" s="68"/>
      <c r="L18" s="28"/>
      <c r="M18" s="29" t="s">
        <v>580</v>
      </c>
      <c r="N18" s="332" t="s">
        <v>580</v>
      </c>
      <c r="O18" s="114" t="s">
        <v>580</v>
      </c>
      <c r="P18" s="115"/>
      <c r="Q18" s="120"/>
      <c r="R18" s="121"/>
      <c r="S18" s="248"/>
      <c r="T18" s="249"/>
    </row>
    <row r="19" spans="1:20" ht="108" x14ac:dyDescent="0.2">
      <c r="A19" s="323">
        <v>1262001</v>
      </c>
      <c r="B19" s="322" t="s">
        <v>338</v>
      </c>
      <c r="C19" s="209" t="s">
        <v>755</v>
      </c>
      <c r="D19" s="367" t="s">
        <v>809</v>
      </c>
      <c r="E19" s="218"/>
      <c r="F19" s="376" t="s">
        <v>934</v>
      </c>
      <c r="G19" s="58"/>
      <c r="H19" s="58"/>
      <c r="I19" s="37"/>
      <c r="J19" s="33"/>
      <c r="K19" s="34"/>
      <c r="L19" s="35"/>
      <c r="M19" s="29">
        <v>274.63</v>
      </c>
      <c r="N19" s="102">
        <v>274.63</v>
      </c>
      <c r="O19" s="256" t="s">
        <v>945</v>
      </c>
      <c r="P19" s="319" t="s">
        <v>661</v>
      </c>
      <c r="Q19" s="120">
        <f>4.7*R19</f>
        <v>122.2</v>
      </c>
      <c r="R19" s="121">
        <v>26</v>
      </c>
      <c r="S19" s="248">
        <f>3.5*T19</f>
        <v>91</v>
      </c>
      <c r="T19" s="249">
        <v>26</v>
      </c>
    </row>
    <row r="20" spans="1:20" ht="60" customHeight="1" x14ac:dyDescent="0.2">
      <c r="A20" s="323"/>
      <c r="B20" s="322" t="s">
        <v>410</v>
      </c>
      <c r="C20" s="209" t="s">
        <v>755</v>
      </c>
      <c r="D20" s="367" t="s">
        <v>809</v>
      </c>
      <c r="E20" s="218"/>
      <c r="F20" s="36" t="s">
        <v>825</v>
      </c>
      <c r="G20" s="58"/>
      <c r="H20" s="58"/>
      <c r="I20" s="37"/>
      <c r="J20" s="33"/>
      <c r="K20" s="34"/>
      <c r="L20" s="35"/>
      <c r="M20" s="29" t="s">
        <v>580</v>
      </c>
      <c r="N20" s="332" t="s">
        <v>580</v>
      </c>
      <c r="O20" s="256" t="s">
        <v>580</v>
      </c>
      <c r="P20" s="117"/>
      <c r="Q20" s="120"/>
      <c r="R20" s="121"/>
      <c r="S20" s="248"/>
      <c r="T20" s="249"/>
    </row>
    <row r="21" spans="1:20" ht="60" customHeight="1" x14ac:dyDescent="0.2">
      <c r="A21" s="243">
        <v>1330001</v>
      </c>
      <c r="B21" s="97" t="s">
        <v>333</v>
      </c>
      <c r="C21" s="209" t="s">
        <v>755</v>
      </c>
      <c r="D21" s="367" t="s">
        <v>809</v>
      </c>
      <c r="E21" s="218"/>
      <c r="F21" s="98"/>
      <c r="G21" s="27"/>
      <c r="H21" s="27"/>
      <c r="I21" s="67"/>
      <c r="J21" s="38"/>
      <c r="K21" s="68"/>
      <c r="L21" s="28"/>
      <c r="M21" s="29">
        <v>274.63</v>
      </c>
      <c r="N21" s="102">
        <v>274.63</v>
      </c>
      <c r="O21" s="463" t="s">
        <v>944</v>
      </c>
      <c r="P21" s="115">
        <v>3.5</v>
      </c>
      <c r="Q21" s="104"/>
      <c r="R21" s="105"/>
      <c r="S21" s="246">
        <f>T21*P21</f>
        <v>182</v>
      </c>
      <c r="T21" s="247">
        <v>52</v>
      </c>
    </row>
    <row r="22" spans="1:20" ht="54.75" x14ac:dyDescent="0.2">
      <c r="A22" s="243"/>
      <c r="B22" s="613" t="s">
        <v>337</v>
      </c>
      <c r="C22" s="169" t="s">
        <v>997</v>
      </c>
      <c r="D22" s="367" t="s">
        <v>809</v>
      </c>
      <c r="E22" s="218"/>
      <c r="F22" s="98"/>
      <c r="G22" s="27"/>
      <c r="H22" s="27"/>
      <c r="I22" s="67"/>
      <c r="J22" s="38"/>
      <c r="K22" s="68"/>
      <c r="L22" s="28"/>
      <c r="M22" s="29">
        <v>274.63</v>
      </c>
      <c r="N22" s="102">
        <v>274.63</v>
      </c>
      <c r="O22" s="111" t="s">
        <v>632</v>
      </c>
      <c r="P22" s="117">
        <v>4.7</v>
      </c>
      <c r="Q22" s="120">
        <f>R22*P22</f>
        <v>178.6</v>
      </c>
      <c r="R22" s="121">
        <v>38</v>
      </c>
      <c r="S22" s="248"/>
      <c r="T22" s="249"/>
    </row>
    <row r="23" spans="1:20" ht="60" customHeight="1" x14ac:dyDescent="0.2">
      <c r="A23" s="323" t="s">
        <v>331</v>
      </c>
      <c r="B23" s="322" t="s">
        <v>332</v>
      </c>
      <c r="C23" s="209" t="s">
        <v>755</v>
      </c>
      <c r="D23" s="367" t="s">
        <v>809</v>
      </c>
      <c r="E23" s="218"/>
      <c r="F23" s="36"/>
      <c r="G23" s="58"/>
      <c r="H23" s="58"/>
      <c r="I23" s="37"/>
      <c r="J23" s="33"/>
      <c r="K23" s="34"/>
      <c r="L23" s="35"/>
      <c r="M23" s="29">
        <v>274.63</v>
      </c>
      <c r="N23" s="102">
        <v>274.63</v>
      </c>
      <c r="O23" s="111" t="s">
        <v>632</v>
      </c>
      <c r="P23" s="117">
        <v>4.7</v>
      </c>
      <c r="Q23" s="120">
        <f>R23*P23</f>
        <v>136.30000000000001</v>
      </c>
      <c r="R23" s="121">
        <v>29</v>
      </c>
      <c r="S23" s="248"/>
      <c r="T23" s="249"/>
    </row>
    <row r="24" spans="1:20" ht="60" customHeight="1" x14ac:dyDescent="0.2">
      <c r="A24" s="325" t="s">
        <v>339</v>
      </c>
      <c r="B24" s="97" t="s">
        <v>340</v>
      </c>
      <c r="C24" s="209" t="s">
        <v>755</v>
      </c>
      <c r="D24" s="367" t="s">
        <v>809</v>
      </c>
      <c r="E24" s="218"/>
      <c r="F24" s="17"/>
      <c r="G24" s="26"/>
      <c r="H24" s="26"/>
      <c r="I24" s="32"/>
      <c r="J24" s="38"/>
      <c r="K24" s="39"/>
      <c r="L24" s="35"/>
      <c r="M24" s="29">
        <v>274.63</v>
      </c>
      <c r="N24" s="102">
        <v>274.63</v>
      </c>
      <c r="O24" s="111" t="s">
        <v>465</v>
      </c>
      <c r="P24" s="112"/>
      <c r="Q24" s="104"/>
      <c r="R24" s="105"/>
      <c r="S24" s="246"/>
      <c r="T24" s="247"/>
    </row>
    <row r="25" spans="1:20" ht="60" customHeight="1" x14ac:dyDescent="0.2">
      <c r="A25" s="325"/>
      <c r="B25" s="97" t="s">
        <v>1072</v>
      </c>
      <c r="C25" s="209" t="s">
        <v>755</v>
      </c>
      <c r="D25" s="367" t="s">
        <v>809</v>
      </c>
      <c r="E25" s="218"/>
      <c r="F25" s="17" t="s">
        <v>1309</v>
      </c>
      <c r="G25" s="26"/>
      <c r="H25" s="26"/>
      <c r="I25" s="32"/>
      <c r="J25" s="38"/>
      <c r="K25" s="39"/>
      <c r="L25" s="35"/>
      <c r="M25" s="29" t="s">
        <v>580</v>
      </c>
      <c r="N25" s="332" t="s">
        <v>580</v>
      </c>
      <c r="O25" s="111" t="s">
        <v>465</v>
      </c>
      <c r="P25" s="112"/>
      <c r="Q25" s="104"/>
      <c r="R25" s="105"/>
      <c r="S25" s="246"/>
      <c r="T25" s="247"/>
    </row>
    <row r="26" spans="1:20" ht="59.25" customHeight="1" x14ac:dyDescent="0.2">
      <c r="A26" s="10"/>
      <c r="B26" s="1"/>
      <c r="C26" s="1"/>
      <c r="D26" s="1"/>
      <c r="E26" s="2"/>
      <c r="F26" s="1"/>
      <c r="G26" s="10"/>
      <c r="H26" s="10"/>
      <c r="I26" s="10"/>
      <c r="J26" s="4"/>
      <c r="K26" s="11"/>
      <c r="L26" s="11"/>
      <c r="M26" s="5"/>
      <c r="N26" s="501">
        <f>SUM(N3:N25)</f>
        <v>4846.5200000000004</v>
      </c>
      <c r="O26" s="222"/>
      <c r="P26" s="226"/>
      <c r="Q26" s="501">
        <f>SUM(Q3:Q25)</f>
        <v>437.1</v>
      </c>
      <c r="R26" s="222"/>
      <c r="S26" s="501">
        <f>SUM(S3:S25)</f>
        <v>637</v>
      </c>
      <c r="T26" s="222"/>
    </row>
    <row r="27" spans="1:20" ht="64.5" customHeight="1" x14ac:dyDescent="0.2">
      <c r="A27" s="10"/>
      <c r="B27" s="1"/>
      <c r="C27" s="1"/>
      <c r="D27" s="1"/>
      <c r="E27" s="2"/>
      <c r="F27" s="1"/>
      <c r="G27" s="10"/>
      <c r="H27" s="10"/>
      <c r="I27" s="10"/>
      <c r="J27" s="4"/>
      <c r="K27" s="11"/>
      <c r="L27" s="11"/>
      <c r="M27" s="5"/>
      <c r="N27" s="196" t="s">
        <v>80</v>
      </c>
      <c r="O27" s="222"/>
      <c r="P27" s="226"/>
      <c r="Q27" s="196" t="s">
        <v>1291</v>
      </c>
      <c r="R27" s="222"/>
      <c r="S27" s="196" t="s">
        <v>944</v>
      </c>
      <c r="T27" s="222"/>
    </row>
    <row r="28" spans="1:20" ht="12.75" customHeight="1" x14ac:dyDescent="0.2">
      <c r="A28" s="10"/>
      <c r="B28" s="1"/>
      <c r="C28" s="1"/>
      <c r="D28" s="1"/>
      <c r="E28" s="2"/>
      <c r="F28" s="1"/>
      <c r="G28" s="10"/>
      <c r="H28" s="10"/>
      <c r="I28" s="10"/>
      <c r="J28" s="4"/>
      <c r="K28" s="11"/>
      <c r="L28" s="11"/>
      <c r="M28" s="5"/>
      <c r="N28" s="5"/>
      <c r="O28" s="222"/>
      <c r="P28" s="226"/>
      <c r="Q28" s="222"/>
      <c r="R28" s="222"/>
      <c r="S28" s="222"/>
      <c r="T28" s="222"/>
    </row>
    <row r="29" spans="1:20" ht="12.75" customHeight="1" x14ac:dyDescent="0.2">
      <c r="A29" s="10"/>
      <c r="B29" s="1"/>
      <c r="C29" s="1"/>
      <c r="D29" s="1"/>
      <c r="E29" s="2"/>
      <c r="F29" s="1"/>
      <c r="G29" s="10"/>
      <c r="H29" s="10"/>
      <c r="I29" s="10"/>
      <c r="J29" s="4"/>
      <c r="K29" s="11"/>
      <c r="L29" s="11"/>
      <c r="M29" s="5"/>
      <c r="N29" s="5"/>
      <c r="O29" s="222"/>
      <c r="P29" s="226"/>
      <c r="Q29" s="222"/>
      <c r="R29" s="222"/>
      <c r="S29" s="222"/>
      <c r="T29" s="222"/>
    </row>
    <row r="30" spans="1:20" ht="12.75" customHeight="1" x14ac:dyDescent="0.2">
      <c r="A30" s="10"/>
      <c r="B30" s="1"/>
      <c r="C30" s="1"/>
      <c r="D30" s="1"/>
      <c r="E30" s="2"/>
      <c r="F30" s="1"/>
      <c r="G30" s="10"/>
      <c r="H30" s="10"/>
      <c r="I30" s="10"/>
      <c r="J30" s="4"/>
      <c r="K30" s="11"/>
      <c r="L30" s="11"/>
      <c r="M30" s="5"/>
      <c r="N30" s="5"/>
      <c r="O30" s="222"/>
      <c r="P30" s="226"/>
      <c r="Q30" s="222"/>
      <c r="R30" s="222"/>
      <c r="S30" s="222"/>
      <c r="T30" s="222"/>
    </row>
    <row r="31" spans="1:20" ht="12.75" customHeight="1" x14ac:dyDescent="0.2">
      <c r="A31" s="10"/>
      <c r="B31" s="1"/>
      <c r="C31" s="1"/>
      <c r="D31" s="1"/>
      <c r="E31" s="2"/>
      <c r="F31" s="1"/>
      <c r="G31" s="10"/>
      <c r="H31" s="10"/>
      <c r="I31" s="10"/>
      <c r="J31" s="4"/>
      <c r="K31" s="11"/>
      <c r="L31" s="11"/>
      <c r="M31" s="5"/>
      <c r="N31" s="5"/>
      <c r="O31" s="222"/>
      <c r="P31" s="226"/>
      <c r="Q31" s="222"/>
      <c r="R31" s="222"/>
      <c r="S31" s="222"/>
      <c r="T31" s="222"/>
    </row>
    <row r="32" spans="1:20" ht="12.75" customHeight="1" x14ac:dyDescent="0.2">
      <c r="A32" s="10"/>
      <c r="B32" s="1"/>
      <c r="C32" s="1"/>
      <c r="D32" s="1"/>
      <c r="E32" s="2"/>
      <c r="F32" s="1"/>
      <c r="G32" s="10"/>
      <c r="H32" s="10"/>
      <c r="I32" s="10"/>
      <c r="J32" s="4"/>
      <c r="K32" s="11"/>
      <c r="L32" s="11"/>
      <c r="M32" s="5"/>
      <c r="N32" s="5"/>
      <c r="O32" s="222"/>
      <c r="P32" s="226"/>
      <c r="Q32" s="222"/>
      <c r="R32" s="222"/>
      <c r="S32" s="222"/>
      <c r="T32" s="222"/>
    </row>
    <row r="33" spans="1:20" ht="12.75" customHeight="1" x14ac:dyDescent="0.2">
      <c r="A33" s="10"/>
      <c r="B33" s="1"/>
      <c r="C33" s="1"/>
      <c r="D33" s="1"/>
      <c r="E33" s="2"/>
      <c r="F33" s="1"/>
      <c r="G33" s="10"/>
      <c r="H33" s="10"/>
      <c r="I33" s="10"/>
      <c r="J33" s="4"/>
      <c r="K33" s="11"/>
      <c r="L33" s="11"/>
      <c r="M33" s="5"/>
      <c r="N33" s="5"/>
      <c r="O33" s="222"/>
      <c r="P33" s="226"/>
      <c r="Q33" s="222"/>
      <c r="R33" s="222"/>
      <c r="S33" s="222"/>
      <c r="T33" s="222"/>
    </row>
    <row r="34" spans="1:20" ht="12.75" customHeight="1" x14ac:dyDescent="0.2">
      <c r="A34" s="10"/>
      <c r="B34" s="1"/>
      <c r="C34" s="1"/>
      <c r="D34" s="1"/>
      <c r="E34" s="2"/>
      <c r="F34" s="1"/>
      <c r="G34" s="10"/>
      <c r="H34" s="10"/>
      <c r="I34" s="10"/>
      <c r="J34" s="4"/>
      <c r="K34" s="11"/>
      <c r="L34" s="11"/>
      <c r="M34" s="5"/>
      <c r="N34" s="5"/>
      <c r="O34" s="222"/>
      <c r="P34" s="226"/>
      <c r="Q34" s="222"/>
      <c r="R34" s="222"/>
      <c r="S34" s="222"/>
      <c r="T34" s="222"/>
    </row>
    <row r="35" spans="1:20" ht="12.75" customHeight="1" x14ac:dyDescent="0.2">
      <c r="A35" s="10"/>
      <c r="B35" s="1"/>
      <c r="C35" s="1"/>
      <c r="D35" s="1"/>
      <c r="E35" s="2"/>
      <c r="F35" s="1"/>
      <c r="G35" s="10"/>
      <c r="H35" s="10"/>
      <c r="I35" s="10"/>
      <c r="J35" s="4"/>
      <c r="K35" s="11"/>
      <c r="L35" s="11"/>
      <c r="M35" s="5"/>
      <c r="N35" s="5"/>
      <c r="O35" s="222"/>
      <c r="P35" s="226"/>
      <c r="Q35" s="222"/>
      <c r="R35" s="222"/>
      <c r="S35" s="222"/>
      <c r="T35" s="222"/>
    </row>
    <row r="36" spans="1:20" ht="12.75" customHeight="1" x14ac:dyDescent="0.2">
      <c r="A36" s="10"/>
      <c r="B36" s="1"/>
      <c r="C36" s="1"/>
      <c r="D36" s="1"/>
      <c r="E36" s="2"/>
      <c r="F36" s="1"/>
      <c r="G36" s="10"/>
      <c r="H36" s="10"/>
      <c r="I36" s="10"/>
      <c r="J36" s="4"/>
      <c r="K36" s="11"/>
      <c r="L36" s="11"/>
      <c r="M36" s="5"/>
      <c r="N36" s="5"/>
      <c r="O36" s="222"/>
      <c r="P36" s="226"/>
      <c r="Q36" s="222"/>
      <c r="R36" s="222"/>
      <c r="S36" s="222"/>
      <c r="T36" s="222"/>
    </row>
    <row r="37" spans="1:20" ht="12.75" customHeight="1" x14ac:dyDescent="0.2">
      <c r="A37" s="10"/>
      <c r="B37" s="1"/>
      <c r="C37" s="1"/>
      <c r="D37" s="1"/>
      <c r="E37" s="2"/>
      <c r="F37" s="1"/>
      <c r="G37" s="10"/>
      <c r="H37" s="10"/>
      <c r="I37" s="10"/>
      <c r="J37" s="4"/>
      <c r="K37" s="11"/>
      <c r="L37" s="11"/>
      <c r="M37" s="5"/>
      <c r="N37" s="5"/>
      <c r="O37" s="222"/>
      <c r="P37" s="226"/>
      <c r="Q37" s="222"/>
      <c r="R37" s="222"/>
      <c r="S37" s="222"/>
      <c r="T37" s="222"/>
    </row>
    <row r="38" spans="1:20" ht="12.75" customHeight="1" x14ac:dyDescent="0.2">
      <c r="A38" s="10"/>
      <c r="B38" s="1"/>
      <c r="C38" s="1"/>
      <c r="D38" s="1"/>
      <c r="E38" s="2"/>
      <c r="F38" s="1"/>
      <c r="G38" s="10"/>
      <c r="H38" s="10"/>
      <c r="I38" s="10"/>
      <c r="J38" s="4"/>
      <c r="K38" s="11"/>
      <c r="L38" s="11"/>
      <c r="M38" s="5"/>
      <c r="N38" s="5"/>
      <c r="O38" s="222"/>
      <c r="P38" s="226"/>
      <c r="Q38" s="222"/>
      <c r="R38" s="222"/>
      <c r="S38" s="222"/>
      <c r="T38" s="222"/>
    </row>
    <row r="39" spans="1:20" ht="12.75" customHeight="1" x14ac:dyDescent="0.2">
      <c r="A39" s="10"/>
      <c r="B39" s="1"/>
      <c r="C39" s="1"/>
      <c r="D39" s="1"/>
      <c r="E39" s="2"/>
      <c r="F39" s="1"/>
      <c r="G39" s="10"/>
      <c r="H39" s="10"/>
      <c r="I39" s="10"/>
      <c r="J39" s="4"/>
      <c r="K39" s="11"/>
      <c r="L39" s="11"/>
      <c r="M39" s="5"/>
      <c r="N39" s="5"/>
      <c r="O39" s="222"/>
      <c r="P39" s="226"/>
      <c r="Q39" s="222"/>
      <c r="R39" s="222"/>
      <c r="S39" s="222"/>
      <c r="T39" s="222"/>
    </row>
    <row r="40" spans="1:20" ht="12.75" customHeight="1" x14ac:dyDescent="0.2">
      <c r="A40" s="10"/>
      <c r="B40" s="1"/>
      <c r="C40" s="1"/>
      <c r="D40" s="1"/>
      <c r="E40" s="2"/>
      <c r="F40" s="1"/>
      <c r="G40" s="10"/>
      <c r="H40" s="10"/>
      <c r="I40" s="10"/>
      <c r="J40" s="4"/>
      <c r="K40" s="11"/>
      <c r="L40" s="11"/>
      <c r="M40" s="5"/>
      <c r="N40" s="5"/>
      <c r="O40" s="222"/>
      <c r="P40" s="226"/>
      <c r="Q40" s="222"/>
      <c r="R40" s="222"/>
      <c r="S40" s="222"/>
      <c r="T40" s="222"/>
    </row>
    <row r="41" spans="1:20" ht="12.75" customHeight="1" x14ac:dyDescent="0.2">
      <c r="A41" s="10"/>
      <c r="B41" s="1"/>
      <c r="C41" s="1"/>
      <c r="D41" s="1"/>
      <c r="E41" s="2"/>
      <c r="F41" s="1"/>
      <c r="G41" s="10"/>
      <c r="H41" s="10"/>
      <c r="I41" s="10"/>
      <c r="J41" s="4"/>
      <c r="K41" s="11"/>
      <c r="L41" s="11"/>
      <c r="M41" s="5"/>
      <c r="N41" s="5"/>
      <c r="O41" s="222"/>
      <c r="P41" s="226"/>
      <c r="Q41" s="222"/>
      <c r="R41" s="222"/>
      <c r="S41" s="222"/>
      <c r="T41" s="222"/>
    </row>
    <row r="42" spans="1:20" ht="12.75" customHeight="1" x14ac:dyDescent="0.2">
      <c r="A42" s="10"/>
      <c r="B42" s="1"/>
      <c r="C42" s="1"/>
      <c r="D42" s="1"/>
      <c r="E42" s="2"/>
      <c r="F42" s="1"/>
      <c r="G42" s="10"/>
      <c r="H42" s="10"/>
      <c r="I42" s="10"/>
      <c r="J42" s="4"/>
      <c r="K42" s="11"/>
      <c r="L42" s="11"/>
      <c r="M42" s="5"/>
      <c r="N42" s="5"/>
      <c r="O42" s="222"/>
      <c r="P42" s="226"/>
      <c r="Q42" s="222"/>
      <c r="R42" s="222"/>
      <c r="S42" s="222"/>
      <c r="T42" s="222"/>
    </row>
    <row r="43" spans="1:20" ht="12.75" customHeight="1" x14ac:dyDescent="0.2">
      <c r="A43" s="10"/>
      <c r="B43" s="1"/>
      <c r="C43" s="1"/>
      <c r="D43" s="1"/>
      <c r="E43" s="2"/>
      <c r="F43" s="1"/>
      <c r="G43" s="10"/>
      <c r="H43" s="10"/>
      <c r="I43" s="10"/>
      <c r="J43" s="4"/>
      <c r="K43" s="11"/>
      <c r="L43" s="11"/>
      <c r="M43" s="5"/>
      <c r="N43" s="5"/>
      <c r="O43" s="222"/>
      <c r="P43" s="226"/>
      <c r="Q43" s="222"/>
      <c r="R43" s="222"/>
      <c r="S43" s="222"/>
      <c r="T43" s="222"/>
    </row>
    <row r="44" spans="1:20" ht="12.75" customHeight="1" x14ac:dyDescent="0.2">
      <c r="A44" s="10"/>
      <c r="B44" s="1"/>
      <c r="C44" s="1"/>
      <c r="D44" s="1"/>
      <c r="E44" s="2"/>
      <c r="F44" s="1"/>
      <c r="G44" s="10"/>
      <c r="H44" s="10"/>
      <c r="I44" s="10"/>
      <c r="J44" s="4"/>
      <c r="K44" s="11"/>
      <c r="L44" s="11"/>
      <c r="M44" s="5"/>
      <c r="N44" s="5"/>
      <c r="O44" s="222"/>
      <c r="P44" s="226"/>
      <c r="Q44" s="222"/>
      <c r="R44" s="222"/>
      <c r="S44" s="222"/>
      <c r="T44" s="222"/>
    </row>
    <row r="45" spans="1:20" ht="12.75" customHeight="1" x14ac:dyDescent="0.2">
      <c r="A45" s="10"/>
      <c r="B45" s="1"/>
      <c r="C45" s="1"/>
      <c r="D45" s="1"/>
      <c r="E45" s="2"/>
      <c r="F45" s="1"/>
      <c r="G45" s="10"/>
      <c r="H45" s="10"/>
      <c r="I45" s="10"/>
      <c r="J45" s="4"/>
      <c r="K45" s="11"/>
      <c r="L45" s="11"/>
      <c r="M45" s="5"/>
      <c r="N45" s="5"/>
      <c r="O45" s="222"/>
      <c r="P45" s="226"/>
      <c r="Q45" s="222"/>
      <c r="R45" s="222"/>
      <c r="S45" s="222"/>
      <c r="T45" s="222"/>
    </row>
    <row r="46" spans="1:20" ht="12.75" customHeight="1" x14ac:dyDescent="0.2">
      <c r="A46" s="10"/>
      <c r="B46" s="1"/>
      <c r="C46" s="1"/>
      <c r="D46" s="1"/>
      <c r="E46" s="2"/>
      <c r="F46" s="1"/>
      <c r="G46" s="10"/>
      <c r="H46" s="10"/>
      <c r="I46" s="10"/>
      <c r="J46" s="4"/>
      <c r="K46" s="11"/>
      <c r="L46" s="11"/>
      <c r="M46" s="5"/>
      <c r="N46" s="5"/>
      <c r="O46" s="222"/>
      <c r="P46" s="226"/>
      <c r="Q46" s="222"/>
      <c r="R46" s="222"/>
      <c r="S46" s="222"/>
      <c r="T46" s="222"/>
    </row>
    <row r="47" spans="1:20" ht="12.75" customHeight="1" x14ac:dyDescent="0.2">
      <c r="A47" s="10"/>
      <c r="B47" s="1"/>
      <c r="C47" s="1"/>
      <c r="D47" s="1"/>
      <c r="E47" s="2"/>
      <c r="F47" s="1"/>
      <c r="G47" s="10"/>
      <c r="H47" s="10"/>
      <c r="I47" s="10"/>
      <c r="J47" s="4"/>
      <c r="K47" s="11"/>
      <c r="L47" s="11"/>
      <c r="M47" s="5"/>
      <c r="N47" s="5"/>
      <c r="O47" s="222"/>
      <c r="P47" s="226"/>
      <c r="Q47" s="222"/>
      <c r="R47" s="222"/>
      <c r="S47" s="222"/>
      <c r="T47" s="222"/>
    </row>
    <row r="48" spans="1:20" ht="12.75" customHeight="1" x14ac:dyDescent="0.2">
      <c r="A48" s="10"/>
      <c r="B48" s="1"/>
      <c r="C48" s="1"/>
      <c r="D48" s="1"/>
      <c r="E48" s="2"/>
      <c r="F48" s="1"/>
      <c r="G48" s="10"/>
      <c r="H48" s="10"/>
      <c r="I48" s="10"/>
      <c r="J48" s="4"/>
      <c r="K48" s="11"/>
      <c r="L48" s="11"/>
      <c r="M48" s="5"/>
      <c r="N48" s="5"/>
      <c r="O48" s="222"/>
      <c r="P48" s="226"/>
      <c r="Q48" s="222"/>
      <c r="R48" s="222"/>
      <c r="S48" s="222"/>
      <c r="T48" s="222"/>
    </row>
    <row r="49" spans="1:20" ht="12.75" customHeight="1" x14ac:dyDescent="0.2">
      <c r="A49" s="10"/>
      <c r="B49" s="1"/>
      <c r="C49" s="1"/>
      <c r="D49" s="1"/>
      <c r="E49" s="2"/>
      <c r="F49" s="1"/>
      <c r="G49" s="10"/>
      <c r="H49" s="10"/>
      <c r="I49" s="10"/>
      <c r="J49" s="4"/>
      <c r="K49" s="11"/>
      <c r="L49" s="11"/>
      <c r="M49" s="5"/>
      <c r="N49" s="5"/>
      <c r="O49" s="222"/>
      <c r="P49" s="226"/>
      <c r="Q49" s="222"/>
      <c r="R49" s="222"/>
      <c r="S49" s="222"/>
      <c r="T49" s="222"/>
    </row>
    <row r="50" spans="1:20" ht="12.75" customHeight="1" x14ac:dyDescent="0.2">
      <c r="A50" s="10"/>
      <c r="B50" s="1"/>
      <c r="C50" s="1"/>
      <c r="D50" s="1"/>
      <c r="E50" s="2"/>
      <c r="F50" s="1"/>
      <c r="G50" s="10"/>
      <c r="H50" s="10"/>
      <c r="I50" s="10"/>
      <c r="J50" s="4"/>
      <c r="K50" s="11"/>
      <c r="L50" s="11"/>
      <c r="M50" s="5"/>
      <c r="N50" s="5"/>
      <c r="O50" s="222"/>
      <c r="P50" s="226"/>
      <c r="Q50" s="222"/>
      <c r="R50" s="222"/>
      <c r="S50" s="222"/>
      <c r="T50" s="222"/>
    </row>
    <row r="51" spans="1:20" ht="12.75" customHeight="1" x14ac:dyDescent="0.2">
      <c r="A51" s="10"/>
      <c r="B51" s="1"/>
      <c r="C51" s="1"/>
      <c r="D51" s="1"/>
      <c r="E51" s="2"/>
      <c r="F51" s="1"/>
      <c r="G51" s="10"/>
      <c r="H51" s="10"/>
      <c r="I51" s="10"/>
      <c r="J51" s="4"/>
      <c r="K51" s="11"/>
      <c r="L51" s="11"/>
      <c r="M51" s="5"/>
      <c r="N51" s="5"/>
      <c r="O51" s="222"/>
      <c r="P51" s="226"/>
      <c r="Q51" s="222"/>
      <c r="R51" s="222"/>
      <c r="S51" s="222"/>
      <c r="T51" s="222"/>
    </row>
    <row r="52" spans="1:20" ht="12.75" customHeight="1" x14ac:dyDescent="0.2">
      <c r="A52" s="10"/>
      <c r="B52" s="1"/>
      <c r="C52" s="1"/>
      <c r="D52" s="1"/>
      <c r="E52" s="2"/>
      <c r="F52" s="1"/>
      <c r="G52" s="10"/>
      <c r="H52" s="10"/>
      <c r="I52" s="10"/>
      <c r="J52" s="4"/>
      <c r="K52" s="11"/>
      <c r="L52" s="11"/>
      <c r="M52" s="5"/>
      <c r="N52" s="5"/>
      <c r="O52" s="222"/>
      <c r="P52" s="226"/>
      <c r="Q52" s="222"/>
      <c r="R52" s="222"/>
      <c r="S52" s="222"/>
      <c r="T52" s="222"/>
    </row>
    <row r="53" spans="1:20" ht="12.75" customHeight="1" x14ac:dyDescent="0.2">
      <c r="A53" s="10"/>
      <c r="B53" s="1"/>
      <c r="C53" s="1"/>
      <c r="D53" s="1"/>
      <c r="E53" s="2"/>
      <c r="F53" s="1"/>
      <c r="G53" s="10"/>
      <c r="H53" s="10"/>
      <c r="I53" s="10"/>
      <c r="J53" s="4"/>
      <c r="K53" s="11"/>
      <c r="L53" s="11"/>
      <c r="M53" s="5"/>
      <c r="N53" s="5"/>
      <c r="O53" s="222"/>
      <c r="P53" s="226"/>
      <c r="Q53" s="222"/>
      <c r="R53" s="222"/>
      <c r="S53" s="222"/>
      <c r="T53" s="222"/>
    </row>
    <row r="54" spans="1:20" ht="12.75" customHeight="1" x14ac:dyDescent="0.2">
      <c r="A54" s="10"/>
      <c r="B54" s="1"/>
      <c r="C54" s="1"/>
      <c r="D54" s="1"/>
      <c r="E54" s="2"/>
      <c r="F54" s="1"/>
      <c r="G54" s="10"/>
      <c r="H54" s="10"/>
      <c r="I54" s="10"/>
      <c r="J54" s="4"/>
      <c r="K54" s="11"/>
      <c r="L54" s="11"/>
      <c r="M54" s="5"/>
      <c r="N54" s="5"/>
      <c r="O54" s="222"/>
      <c r="P54" s="226"/>
      <c r="Q54" s="222"/>
      <c r="R54" s="222"/>
      <c r="S54" s="222"/>
      <c r="T54" s="222"/>
    </row>
    <row r="55" spans="1:20" ht="12.75" customHeight="1" x14ac:dyDescent="0.2">
      <c r="A55" s="10"/>
      <c r="B55" s="1"/>
      <c r="C55" s="1"/>
      <c r="D55" s="1"/>
      <c r="E55" s="2"/>
      <c r="F55" s="1"/>
      <c r="G55" s="10"/>
      <c r="H55" s="10"/>
      <c r="I55" s="10"/>
      <c r="J55" s="4"/>
      <c r="K55" s="11"/>
      <c r="L55" s="11"/>
      <c r="M55" s="5"/>
      <c r="N55" s="5"/>
      <c r="O55" s="222"/>
      <c r="P55" s="226"/>
      <c r="Q55" s="222"/>
      <c r="R55" s="222"/>
      <c r="S55" s="222"/>
      <c r="T55" s="222"/>
    </row>
    <row r="56" spans="1:20" ht="12.75" customHeight="1" x14ac:dyDescent="0.2">
      <c r="A56" s="10"/>
      <c r="B56" s="1"/>
      <c r="C56" s="1"/>
      <c r="D56" s="1"/>
      <c r="E56" s="2"/>
      <c r="F56" s="1"/>
      <c r="G56" s="10"/>
      <c r="H56" s="10"/>
      <c r="I56" s="10"/>
      <c r="J56" s="4"/>
      <c r="K56" s="11"/>
      <c r="L56" s="11"/>
      <c r="M56" s="5"/>
      <c r="N56" s="5"/>
      <c r="O56" s="222"/>
      <c r="P56" s="226"/>
      <c r="Q56" s="222"/>
      <c r="R56" s="222"/>
      <c r="S56" s="222"/>
      <c r="T56" s="222"/>
    </row>
    <row r="57" spans="1:20" ht="12.75" customHeight="1" x14ac:dyDescent="0.2">
      <c r="A57" s="10"/>
      <c r="B57" s="1"/>
      <c r="C57" s="1"/>
      <c r="D57" s="1"/>
      <c r="E57" s="2"/>
      <c r="F57" s="1"/>
      <c r="G57" s="10"/>
      <c r="H57" s="10"/>
      <c r="I57" s="10"/>
      <c r="J57" s="4"/>
      <c r="K57" s="11"/>
      <c r="L57" s="11"/>
      <c r="M57" s="5"/>
      <c r="N57" s="5"/>
      <c r="O57" s="222"/>
      <c r="P57" s="226"/>
      <c r="Q57" s="222"/>
      <c r="R57" s="222"/>
      <c r="S57" s="222"/>
      <c r="T57" s="222"/>
    </row>
    <row r="58" spans="1:20" ht="12.75" customHeight="1" x14ac:dyDescent="0.2">
      <c r="A58" s="10"/>
      <c r="B58" s="1"/>
      <c r="C58" s="1"/>
      <c r="D58" s="1"/>
      <c r="E58" s="2"/>
      <c r="F58" s="1"/>
      <c r="G58" s="10"/>
      <c r="H58" s="10"/>
      <c r="I58" s="10"/>
      <c r="J58" s="4"/>
      <c r="K58" s="11"/>
      <c r="L58" s="11"/>
      <c r="M58" s="5"/>
      <c r="N58" s="5"/>
      <c r="O58" s="222"/>
      <c r="P58" s="226"/>
      <c r="Q58" s="222"/>
      <c r="R58" s="222"/>
      <c r="S58" s="222"/>
      <c r="T58" s="222"/>
    </row>
    <row r="59" spans="1:20" ht="12.75" customHeight="1" x14ac:dyDescent="0.2">
      <c r="A59" s="10"/>
      <c r="B59" s="1"/>
      <c r="C59" s="1"/>
      <c r="D59" s="1"/>
      <c r="E59" s="2"/>
      <c r="F59" s="1"/>
      <c r="G59" s="10"/>
      <c r="H59" s="10"/>
      <c r="I59" s="10"/>
      <c r="J59" s="4"/>
      <c r="K59" s="11"/>
      <c r="L59" s="11"/>
      <c r="M59" s="5"/>
      <c r="N59" s="5"/>
      <c r="O59" s="222"/>
      <c r="P59" s="226"/>
      <c r="Q59" s="222"/>
      <c r="R59" s="222"/>
      <c r="S59" s="222"/>
      <c r="T59" s="222"/>
    </row>
    <row r="60" spans="1:20" ht="12.75" customHeight="1" x14ac:dyDescent="0.2">
      <c r="A60" s="10"/>
      <c r="B60" s="1"/>
      <c r="C60" s="1"/>
      <c r="D60" s="1"/>
      <c r="E60" s="2"/>
      <c r="F60" s="1"/>
      <c r="G60" s="10"/>
      <c r="H60" s="10"/>
      <c r="I60" s="10"/>
      <c r="J60" s="4"/>
      <c r="K60" s="11"/>
      <c r="L60" s="11"/>
      <c r="M60" s="5"/>
      <c r="N60" s="5"/>
      <c r="O60" s="222"/>
      <c r="P60" s="226"/>
      <c r="Q60" s="222"/>
      <c r="R60" s="222"/>
      <c r="S60" s="222"/>
      <c r="T60" s="222"/>
    </row>
    <row r="61" spans="1:20" ht="12.75" customHeight="1" x14ac:dyDescent="0.2">
      <c r="A61" s="10"/>
      <c r="B61" s="1"/>
      <c r="C61" s="1"/>
      <c r="D61" s="1"/>
      <c r="E61" s="2"/>
      <c r="F61" s="1"/>
      <c r="G61" s="10"/>
      <c r="H61" s="10"/>
      <c r="I61" s="10"/>
      <c r="J61" s="4"/>
      <c r="K61" s="11"/>
      <c r="L61" s="11"/>
      <c r="M61" s="5"/>
      <c r="N61" s="5"/>
      <c r="O61" s="222"/>
      <c r="P61" s="226"/>
      <c r="Q61" s="222"/>
      <c r="R61" s="222"/>
      <c r="S61" s="222"/>
      <c r="T61" s="222"/>
    </row>
    <row r="62" spans="1:20" ht="12.75" customHeight="1" x14ac:dyDescent="0.2">
      <c r="A62" s="10"/>
      <c r="B62" s="1"/>
      <c r="C62" s="1"/>
      <c r="D62" s="1"/>
      <c r="E62" s="2"/>
      <c r="F62" s="1"/>
      <c r="G62" s="10"/>
      <c r="H62" s="10"/>
      <c r="I62" s="10"/>
      <c r="J62" s="4"/>
      <c r="K62" s="11"/>
      <c r="L62" s="11"/>
      <c r="M62" s="5"/>
      <c r="N62" s="5"/>
      <c r="O62" s="222"/>
      <c r="P62" s="226"/>
      <c r="Q62" s="222"/>
      <c r="R62" s="222"/>
      <c r="S62" s="222"/>
      <c r="T62" s="222"/>
    </row>
    <row r="63" spans="1:20" ht="12.75" customHeight="1" x14ac:dyDescent="0.2">
      <c r="A63" s="10"/>
      <c r="B63" s="1"/>
      <c r="C63" s="1"/>
      <c r="D63" s="1"/>
      <c r="E63" s="2"/>
      <c r="F63" s="1"/>
      <c r="G63" s="10"/>
      <c r="H63" s="10"/>
      <c r="I63" s="10"/>
      <c r="J63" s="4"/>
      <c r="K63" s="11"/>
      <c r="L63" s="11"/>
      <c r="M63" s="5"/>
      <c r="N63" s="5"/>
      <c r="O63" s="222"/>
      <c r="P63" s="226"/>
      <c r="Q63" s="222"/>
      <c r="R63" s="222"/>
      <c r="S63" s="222"/>
      <c r="T63" s="222"/>
    </row>
    <row r="64" spans="1:20" ht="12.75" customHeight="1" x14ac:dyDescent="0.2">
      <c r="A64" s="10"/>
      <c r="B64" s="1"/>
      <c r="C64" s="1"/>
      <c r="D64" s="1"/>
      <c r="E64" s="2"/>
      <c r="F64" s="1"/>
      <c r="G64" s="10"/>
      <c r="H64" s="10"/>
      <c r="I64" s="10"/>
      <c r="J64" s="4"/>
      <c r="K64" s="11"/>
      <c r="L64" s="11"/>
      <c r="M64" s="5"/>
      <c r="N64" s="5"/>
      <c r="O64" s="222"/>
      <c r="P64" s="226"/>
      <c r="Q64" s="222"/>
      <c r="R64" s="222"/>
      <c r="S64" s="222"/>
      <c r="T64" s="222"/>
    </row>
    <row r="65" spans="1:20" ht="12.75" customHeight="1" x14ac:dyDescent="0.2">
      <c r="A65" s="10"/>
      <c r="B65" s="1"/>
      <c r="C65" s="1"/>
      <c r="D65" s="1"/>
      <c r="E65" s="2"/>
      <c r="F65" s="1"/>
      <c r="G65" s="10"/>
      <c r="H65" s="10"/>
      <c r="I65" s="10"/>
      <c r="J65" s="4"/>
      <c r="K65" s="11"/>
      <c r="L65" s="11"/>
      <c r="M65" s="5"/>
      <c r="N65" s="5"/>
      <c r="O65" s="222"/>
      <c r="P65" s="226"/>
      <c r="Q65" s="222"/>
      <c r="R65" s="222"/>
      <c r="S65" s="222"/>
      <c r="T65" s="222"/>
    </row>
    <row r="66" spans="1:20" ht="12.75" customHeight="1" x14ac:dyDescent="0.2">
      <c r="A66" s="10"/>
      <c r="B66" s="1"/>
      <c r="C66" s="1"/>
      <c r="D66" s="1"/>
      <c r="E66" s="2"/>
      <c r="F66" s="1"/>
      <c r="G66" s="10"/>
      <c r="H66" s="10"/>
      <c r="I66" s="10"/>
      <c r="J66" s="4"/>
      <c r="K66" s="11"/>
      <c r="L66" s="11"/>
      <c r="M66" s="5"/>
      <c r="N66" s="5"/>
      <c r="O66" s="222"/>
      <c r="P66" s="226"/>
      <c r="Q66" s="222"/>
      <c r="R66" s="222"/>
      <c r="S66" s="222"/>
      <c r="T66" s="222"/>
    </row>
    <row r="67" spans="1:20" ht="12.75" customHeight="1" x14ac:dyDescent="0.2">
      <c r="A67" s="10"/>
      <c r="B67" s="1"/>
      <c r="C67" s="1"/>
      <c r="D67" s="1"/>
      <c r="E67" s="2"/>
      <c r="F67" s="1"/>
      <c r="G67" s="10"/>
      <c r="H67" s="10"/>
      <c r="I67" s="10"/>
      <c r="J67" s="4"/>
      <c r="K67" s="11"/>
      <c r="L67" s="11"/>
      <c r="M67" s="5"/>
      <c r="N67" s="5"/>
      <c r="O67" s="222"/>
      <c r="P67" s="226"/>
      <c r="Q67" s="222"/>
      <c r="R67" s="222"/>
      <c r="S67" s="222"/>
      <c r="T67" s="222"/>
    </row>
    <row r="68" spans="1:20" ht="12.75" customHeight="1" x14ac:dyDescent="0.2">
      <c r="A68" s="10"/>
      <c r="B68" s="1"/>
      <c r="C68" s="1"/>
      <c r="D68" s="1"/>
      <c r="E68" s="2"/>
      <c r="F68" s="1"/>
      <c r="G68" s="10"/>
      <c r="H68" s="10"/>
      <c r="I68" s="10"/>
      <c r="J68" s="4"/>
      <c r="K68" s="11"/>
      <c r="L68" s="11"/>
      <c r="M68" s="5"/>
      <c r="N68" s="5"/>
      <c r="O68" s="222"/>
      <c r="P68" s="226"/>
      <c r="Q68" s="222"/>
      <c r="R68" s="222"/>
      <c r="S68" s="222"/>
      <c r="T68" s="222"/>
    </row>
    <row r="69" spans="1:20" ht="12.75" customHeight="1" x14ac:dyDescent="0.2">
      <c r="A69" s="10"/>
      <c r="B69" s="1"/>
      <c r="C69" s="1"/>
      <c r="D69" s="1"/>
      <c r="E69" s="2"/>
      <c r="F69" s="1"/>
      <c r="G69" s="10"/>
      <c r="H69" s="10"/>
      <c r="I69" s="10"/>
      <c r="J69" s="4"/>
      <c r="K69" s="11"/>
      <c r="L69" s="11"/>
      <c r="M69" s="5"/>
      <c r="N69" s="5"/>
      <c r="O69" s="222"/>
      <c r="P69" s="226"/>
      <c r="Q69" s="222"/>
      <c r="R69" s="222"/>
      <c r="S69" s="222"/>
      <c r="T69" s="222"/>
    </row>
    <row r="70" spans="1:20" ht="12.75" customHeight="1" x14ac:dyDescent="0.2">
      <c r="A70" s="10"/>
      <c r="B70" s="1"/>
      <c r="C70" s="1"/>
      <c r="D70" s="1"/>
      <c r="E70" s="2"/>
      <c r="F70" s="1"/>
      <c r="G70" s="10"/>
      <c r="H70" s="10"/>
      <c r="I70" s="10"/>
      <c r="J70" s="4"/>
      <c r="K70" s="11"/>
      <c r="L70" s="11"/>
      <c r="M70" s="5"/>
      <c r="N70" s="5"/>
      <c r="O70" s="222"/>
      <c r="P70" s="226"/>
      <c r="Q70" s="222"/>
      <c r="R70" s="222"/>
      <c r="S70" s="222"/>
      <c r="T70" s="222"/>
    </row>
    <row r="71" spans="1:20" ht="12.75" customHeight="1" x14ac:dyDescent="0.2">
      <c r="A71" s="10"/>
      <c r="B71" s="1"/>
      <c r="C71" s="1"/>
      <c r="D71" s="1"/>
      <c r="E71" s="2"/>
      <c r="F71" s="1"/>
      <c r="G71" s="10"/>
      <c r="H71" s="10"/>
      <c r="I71" s="10"/>
      <c r="J71" s="4"/>
      <c r="K71" s="11"/>
      <c r="L71" s="11"/>
      <c r="M71" s="5"/>
      <c r="N71" s="5"/>
      <c r="O71" s="222"/>
      <c r="P71" s="226"/>
      <c r="Q71" s="222"/>
      <c r="R71" s="222"/>
      <c r="S71" s="222"/>
      <c r="T71" s="222"/>
    </row>
    <row r="72" spans="1:20" ht="12.75" customHeight="1" x14ac:dyDescent="0.2">
      <c r="A72" s="10"/>
      <c r="B72" s="1"/>
      <c r="C72" s="1"/>
      <c r="D72" s="1"/>
      <c r="E72" s="2"/>
      <c r="F72" s="1"/>
      <c r="G72" s="10"/>
      <c r="H72" s="10"/>
      <c r="I72" s="10"/>
      <c r="J72" s="4"/>
      <c r="K72" s="11"/>
      <c r="L72" s="11"/>
      <c r="M72" s="5"/>
      <c r="N72" s="5"/>
      <c r="O72" s="222"/>
      <c r="P72" s="226"/>
      <c r="Q72" s="222"/>
      <c r="R72" s="222"/>
      <c r="S72" s="222"/>
      <c r="T72" s="222"/>
    </row>
    <row r="73" spans="1:20" ht="12.75" customHeight="1" x14ac:dyDescent="0.2">
      <c r="A73" s="10"/>
      <c r="B73" s="1"/>
      <c r="C73" s="1"/>
      <c r="D73" s="1"/>
      <c r="E73" s="2"/>
      <c r="F73" s="1"/>
      <c r="G73" s="10"/>
      <c r="H73" s="10"/>
      <c r="I73" s="10"/>
      <c r="J73" s="4"/>
      <c r="K73" s="11"/>
      <c r="L73" s="11"/>
      <c r="M73" s="5"/>
      <c r="N73" s="5"/>
      <c r="O73" s="222"/>
      <c r="P73" s="226"/>
      <c r="Q73" s="222"/>
      <c r="R73" s="222"/>
      <c r="S73" s="222"/>
      <c r="T73" s="222"/>
    </row>
    <row r="74" spans="1:20" ht="12.75" customHeight="1" x14ac:dyDescent="0.2">
      <c r="A74" s="10"/>
      <c r="B74" s="1"/>
      <c r="C74" s="1"/>
      <c r="D74" s="1"/>
      <c r="E74" s="2"/>
      <c r="F74" s="1"/>
      <c r="G74" s="10"/>
      <c r="H74" s="10"/>
      <c r="I74" s="10"/>
      <c r="J74" s="4"/>
      <c r="K74" s="11"/>
      <c r="L74" s="11"/>
      <c r="M74" s="5"/>
      <c r="N74" s="5"/>
      <c r="O74" s="222"/>
      <c r="P74" s="226"/>
      <c r="Q74" s="222"/>
      <c r="R74" s="222"/>
      <c r="S74" s="222"/>
      <c r="T74" s="222"/>
    </row>
    <row r="75" spans="1:20" ht="12.75" customHeight="1" x14ac:dyDescent="0.2">
      <c r="A75" s="10"/>
      <c r="B75" s="1"/>
      <c r="C75" s="1"/>
      <c r="D75" s="1"/>
      <c r="E75" s="2"/>
      <c r="F75" s="1"/>
      <c r="G75" s="10"/>
      <c r="H75" s="10"/>
      <c r="I75" s="10"/>
      <c r="J75" s="4"/>
      <c r="K75" s="11"/>
      <c r="L75" s="11"/>
      <c r="M75" s="5"/>
      <c r="N75" s="5"/>
      <c r="O75" s="222"/>
      <c r="P75" s="226"/>
      <c r="Q75" s="222"/>
      <c r="R75" s="222"/>
      <c r="S75" s="222"/>
      <c r="T75" s="222"/>
    </row>
    <row r="76" spans="1:20" ht="12.75" customHeight="1" x14ac:dyDescent="0.2">
      <c r="A76" s="10"/>
      <c r="B76" s="1"/>
      <c r="C76" s="1"/>
      <c r="D76" s="1"/>
      <c r="E76" s="2"/>
      <c r="F76" s="1"/>
      <c r="G76" s="10"/>
      <c r="H76" s="10"/>
      <c r="I76" s="10"/>
      <c r="J76" s="4"/>
      <c r="K76" s="11"/>
      <c r="L76" s="11"/>
      <c r="M76" s="5"/>
      <c r="N76" s="5"/>
      <c r="O76" s="222"/>
      <c r="P76" s="226"/>
      <c r="Q76" s="222"/>
      <c r="R76" s="222"/>
      <c r="S76" s="222"/>
      <c r="T76" s="222"/>
    </row>
    <row r="77" spans="1:20" ht="12.75" customHeight="1" x14ac:dyDescent="0.2">
      <c r="A77" s="10"/>
      <c r="B77" s="1"/>
      <c r="C77" s="1"/>
      <c r="D77" s="1"/>
      <c r="E77" s="2"/>
      <c r="F77" s="1"/>
      <c r="G77" s="10"/>
      <c r="H77" s="10"/>
      <c r="I77" s="10"/>
      <c r="J77" s="4"/>
      <c r="K77" s="11"/>
      <c r="L77" s="11"/>
      <c r="M77" s="5"/>
      <c r="N77" s="5"/>
      <c r="O77" s="222"/>
      <c r="P77" s="226"/>
      <c r="Q77" s="222"/>
      <c r="R77" s="222"/>
      <c r="S77" s="222"/>
      <c r="T77" s="222"/>
    </row>
    <row r="78" spans="1:20" ht="12.75" customHeight="1" x14ac:dyDescent="0.2">
      <c r="A78" s="10"/>
      <c r="B78" s="1"/>
      <c r="C78" s="1"/>
      <c r="D78" s="1"/>
      <c r="E78" s="2"/>
      <c r="F78" s="1"/>
      <c r="G78" s="10"/>
      <c r="H78" s="10"/>
      <c r="I78" s="10"/>
      <c r="J78" s="4"/>
      <c r="K78" s="11"/>
      <c r="L78" s="11"/>
      <c r="M78" s="5"/>
      <c r="N78" s="5"/>
      <c r="O78" s="222"/>
      <c r="P78" s="226"/>
      <c r="Q78" s="222"/>
      <c r="R78" s="222"/>
      <c r="S78" s="222"/>
      <c r="T78" s="222"/>
    </row>
    <row r="79" spans="1:20" ht="12.75" customHeight="1" x14ac:dyDescent="0.2">
      <c r="A79" s="10"/>
      <c r="B79" s="1"/>
      <c r="C79" s="1"/>
      <c r="D79" s="1"/>
      <c r="E79" s="2"/>
      <c r="F79" s="1"/>
      <c r="G79" s="10"/>
      <c r="H79" s="10"/>
      <c r="I79" s="10"/>
      <c r="J79" s="4"/>
      <c r="K79" s="11"/>
      <c r="L79" s="11"/>
      <c r="M79" s="5"/>
      <c r="N79" s="5"/>
      <c r="O79" s="222"/>
      <c r="P79" s="226"/>
      <c r="Q79" s="222"/>
      <c r="R79" s="222"/>
      <c r="S79" s="222"/>
      <c r="T79" s="222"/>
    </row>
    <row r="80" spans="1:20" ht="12.75" customHeight="1" x14ac:dyDescent="0.2">
      <c r="A80" s="10"/>
      <c r="B80" s="1"/>
      <c r="C80" s="1"/>
      <c r="D80" s="1"/>
      <c r="E80" s="2"/>
      <c r="F80" s="1"/>
      <c r="G80" s="10"/>
      <c r="H80" s="10"/>
      <c r="I80" s="10"/>
      <c r="J80" s="4"/>
      <c r="K80" s="11"/>
      <c r="L80" s="11"/>
      <c r="M80" s="5"/>
      <c r="N80" s="5"/>
      <c r="O80" s="222"/>
      <c r="P80" s="226"/>
      <c r="Q80" s="222"/>
      <c r="R80" s="222"/>
      <c r="S80" s="222"/>
      <c r="T80" s="222"/>
    </row>
    <row r="81" spans="1:20" ht="12.75" customHeight="1" x14ac:dyDescent="0.2">
      <c r="A81" s="10"/>
      <c r="B81" s="1"/>
      <c r="C81" s="1"/>
      <c r="D81" s="1"/>
      <c r="E81" s="2"/>
      <c r="F81" s="1"/>
      <c r="G81" s="10"/>
      <c r="H81" s="10"/>
      <c r="I81" s="10"/>
      <c r="J81" s="4"/>
      <c r="K81" s="11"/>
      <c r="L81" s="11"/>
      <c r="M81" s="5"/>
      <c r="N81" s="5"/>
      <c r="O81" s="222"/>
      <c r="P81" s="226"/>
      <c r="Q81" s="222"/>
      <c r="R81" s="222"/>
      <c r="S81" s="222"/>
      <c r="T81" s="222"/>
    </row>
    <row r="82" spans="1:20" ht="12.75" customHeight="1" x14ac:dyDescent="0.2">
      <c r="A82" s="10"/>
      <c r="B82" s="1"/>
      <c r="C82" s="1"/>
      <c r="D82" s="1"/>
      <c r="E82" s="2"/>
      <c r="F82" s="1"/>
      <c r="G82" s="10"/>
      <c r="H82" s="10"/>
      <c r="I82" s="10"/>
      <c r="J82" s="4"/>
      <c r="K82" s="11"/>
      <c r="L82" s="11"/>
      <c r="M82" s="5"/>
      <c r="N82" s="5"/>
      <c r="O82" s="222"/>
      <c r="P82" s="226"/>
      <c r="Q82" s="222"/>
      <c r="R82" s="222"/>
      <c r="S82" s="222"/>
      <c r="T82" s="222"/>
    </row>
    <row r="83" spans="1:20" ht="12.75" customHeight="1" x14ac:dyDescent="0.2">
      <c r="A83" s="10"/>
      <c r="B83" s="1"/>
      <c r="C83" s="1"/>
      <c r="D83" s="1"/>
      <c r="E83" s="2"/>
      <c r="F83" s="1"/>
      <c r="G83" s="10"/>
      <c r="H83" s="10"/>
      <c r="I83" s="10"/>
      <c r="J83" s="4"/>
      <c r="K83" s="11"/>
      <c r="L83" s="11"/>
      <c r="M83" s="5"/>
      <c r="N83" s="5"/>
      <c r="O83" s="222"/>
      <c r="P83" s="226"/>
      <c r="Q83" s="222"/>
      <c r="R83" s="222"/>
      <c r="S83" s="222"/>
      <c r="T83" s="222"/>
    </row>
    <row r="84" spans="1:20" ht="12.75" customHeight="1" x14ac:dyDescent="0.2">
      <c r="A84" s="10"/>
      <c r="B84" s="1"/>
      <c r="C84" s="1"/>
      <c r="D84" s="1"/>
      <c r="E84" s="2"/>
      <c r="F84" s="1"/>
      <c r="G84" s="10"/>
      <c r="H84" s="10"/>
      <c r="I84" s="10"/>
      <c r="J84" s="4"/>
      <c r="K84" s="11"/>
      <c r="L84" s="11"/>
      <c r="M84" s="5"/>
      <c r="N84" s="5"/>
      <c r="O84" s="222"/>
      <c r="P84" s="226"/>
      <c r="Q84" s="222"/>
      <c r="R84" s="222"/>
      <c r="S84" s="222"/>
      <c r="T84" s="222"/>
    </row>
    <row r="85" spans="1:20" ht="12.75" customHeight="1" x14ac:dyDescent="0.2">
      <c r="A85" s="10"/>
      <c r="B85" s="1"/>
      <c r="C85" s="1"/>
      <c r="D85" s="1"/>
      <c r="E85" s="2"/>
      <c r="F85" s="1"/>
      <c r="G85" s="10"/>
      <c r="H85" s="10"/>
      <c r="I85" s="10"/>
      <c r="J85" s="4"/>
      <c r="K85" s="11"/>
      <c r="L85" s="11"/>
      <c r="M85" s="5"/>
      <c r="N85" s="5"/>
      <c r="O85" s="222"/>
      <c r="P85" s="226"/>
      <c r="Q85" s="222"/>
      <c r="R85" s="222"/>
      <c r="S85" s="222"/>
      <c r="T85" s="222"/>
    </row>
    <row r="86" spans="1:20" ht="12.75" customHeight="1" x14ac:dyDescent="0.2">
      <c r="A86" s="10"/>
      <c r="B86" s="1"/>
      <c r="C86" s="1"/>
      <c r="D86" s="1"/>
      <c r="E86" s="2"/>
      <c r="F86" s="1"/>
      <c r="G86" s="10"/>
      <c r="H86" s="10"/>
      <c r="I86" s="10"/>
      <c r="J86" s="4"/>
      <c r="K86" s="11"/>
      <c r="L86" s="11"/>
      <c r="M86" s="5"/>
      <c r="N86" s="5"/>
      <c r="O86" s="222"/>
      <c r="P86" s="226"/>
      <c r="Q86" s="222"/>
      <c r="R86" s="222"/>
      <c r="S86" s="222"/>
      <c r="T86" s="222"/>
    </row>
    <row r="87" spans="1:20" ht="12.75" customHeight="1" x14ac:dyDescent="0.2">
      <c r="A87" s="10"/>
      <c r="B87" s="1"/>
      <c r="C87" s="1"/>
      <c r="D87" s="1"/>
      <c r="E87" s="2"/>
      <c r="F87" s="1"/>
      <c r="G87" s="10"/>
      <c r="H87" s="10"/>
      <c r="I87" s="10"/>
      <c r="J87" s="4"/>
      <c r="K87" s="11"/>
      <c r="L87" s="11"/>
      <c r="M87" s="5"/>
      <c r="N87" s="5"/>
      <c r="O87" s="222"/>
      <c r="P87" s="226"/>
      <c r="Q87" s="222"/>
      <c r="R87" s="222"/>
      <c r="S87" s="222"/>
      <c r="T87" s="222"/>
    </row>
    <row r="88" spans="1:20" ht="12.75" customHeight="1" x14ac:dyDescent="0.2">
      <c r="A88" s="10"/>
      <c r="B88" s="1"/>
      <c r="C88" s="1"/>
      <c r="D88" s="1"/>
      <c r="E88" s="2"/>
      <c r="F88" s="1"/>
      <c r="G88" s="10"/>
      <c r="H88" s="10"/>
      <c r="I88" s="10"/>
      <c r="J88" s="4"/>
      <c r="K88" s="11"/>
      <c r="L88" s="11"/>
      <c r="M88" s="5"/>
      <c r="N88" s="5"/>
      <c r="O88" s="222"/>
      <c r="P88" s="226"/>
      <c r="Q88" s="222"/>
      <c r="R88" s="222"/>
      <c r="S88" s="222"/>
      <c r="T88" s="222"/>
    </row>
    <row r="89" spans="1:20" ht="12.75" customHeight="1" x14ac:dyDescent="0.2">
      <c r="A89" s="10"/>
      <c r="B89" s="1"/>
      <c r="C89" s="1"/>
      <c r="D89" s="1"/>
      <c r="E89" s="2"/>
      <c r="F89" s="1"/>
      <c r="G89" s="10"/>
      <c r="H89" s="10"/>
      <c r="I89" s="10"/>
      <c r="J89" s="4"/>
      <c r="K89" s="11"/>
      <c r="L89" s="11"/>
      <c r="M89" s="5"/>
      <c r="N89" s="5"/>
      <c r="O89" s="222"/>
      <c r="P89" s="226"/>
      <c r="Q89" s="222"/>
      <c r="R89" s="222"/>
      <c r="S89" s="222"/>
      <c r="T89" s="222"/>
    </row>
    <row r="90" spans="1:20" ht="12.75" customHeight="1" x14ac:dyDescent="0.2">
      <c r="A90" s="10"/>
      <c r="B90" s="1"/>
      <c r="C90" s="1"/>
      <c r="D90" s="1"/>
      <c r="E90" s="2"/>
      <c r="F90" s="1"/>
      <c r="G90" s="10"/>
      <c r="H90" s="10"/>
      <c r="I90" s="10"/>
      <c r="J90" s="4"/>
      <c r="K90" s="11"/>
      <c r="L90" s="11"/>
      <c r="M90" s="5"/>
      <c r="N90" s="5"/>
      <c r="O90" s="222"/>
      <c r="P90" s="226"/>
      <c r="Q90" s="222"/>
      <c r="R90" s="222"/>
      <c r="S90" s="222"/>
      <c r="T90" s="222"/>
    </row>
    <row r="91" spans="1:20" ht="12.75" customHeight="1" x14ac:dyDescent="0.2">
      <c r="A91" s="10"/>
      <c r="B91" s="1"/>
      <c r="C91" s="1"/>
      <c r="D91" s="1"/>
      <c r="E91" s="2"/>
      <c r="F91" s="1"/>
      <c r="G91" s="10"/>
      <c r="H91" s="10"/>
      <c r="I91" s="10"/>
      <c r="J91" s="4"/>
      <c r="K91" s="11"/>
      <c r="L91" s="11"/>
      <c r="M91" s="5"/>
      <c r="N91" s="5"/>
      <c r="O91" s="222"/>
      <c r="P91" s="226"/>
      <c r="Q91" s="222"/>
      <c r="R91" s="222"/>
      <c r="S91" s="222"/>
      <c r="T91" s="222"/>
    </row>
    <row r="92" spans="1:20" ht="12.75" customHeight="1" x14ac:dyDescent="0.2">
      <c r="A92" s="10"/>
      <c r="B92" s="1"/>
      <c r="C92" s="1"/>
      <c r="D92" s="1"/>
      <c r="E92" s="2"/>
      <c r="F92" s="1"/>
      <c r="G92" s="10"/>
      <c r="H92" s="10"/>
      <c r="I92" s="10"/>
      <c r="J92" s="4"/>
      <c r="K92" s="11"/>
      <c r="L92" s="11"/>
      <c r="M92" s="5"/>
      <c r="N92" s="5"/>
      <c r="O92" s="222"/>
      <c r="P92" s="226"/>
      <c r="Q92" s="222"/>
      <c r="R92" s="222"/>
      <c r="S92" s="222"/>
      <c r="T92" s="222"/>
    </row>
    <row r="93" spans="1:20" ht="12.75" customHeight="1" x14ac:dyDescent="0.2">
      <c r="A93" s="10"/>
      <c r="B93" s="1"/>
      <c r="C93" s="1"/>
      <c r="D93" s="1"/>
      <c r="E93" s="2"/>
      <c r="F93" s="1"/>
      <c r="G93" s="10"/>
      <c r="H93" s="10"/>
      <c r="I93" s="10"/>
      <c r="J93" s="4"/>
      <c r="K93" s="11"/>
      <c r="L93" s="11"/>
      <c r="M93" s="5"/>
      <c r="N93" s="5"/>
      <c r="O93" s="222"/>
      <c r="P93" s="226"/>
      <c r="Q93" s="222"/>
      <c r="R93" s="222"/>
      <c r="S93" s="222"/>
      <c r="T93" s="222"/>
    </row>
    <row r="94" spans="1:20" ht="12.75" customHeight="1" x14ac:dyDescent="0.2">
      <c r="A94" s="10"/>
      <c r="B94" s="1"/>
      <c r="C94" s="1"/>
      <c r="D94" s="1"/>
      <c r="E94" s="2"/>
      <c r="F94" s="1"/>
      <c r="G94" s="10"/>
      <c r="H94" s="10"/>
      <c r="I94" s="10"/>
      <c r="J94" s="4"/>
      <c r="K94" s="11"/>
      <c r="L94" s="11"/>
      <c r="M94" s="5"/>
      <c r="N94" s="5"/>
      <c r="O94" s="222"/>
      <c r="P94" s="226"/>
      <c r="Q94" s="222"/>
      <c r="R94" s="222"/>
      <c r="S94" s="222"/>
      <c r="T94" s="222"/>
    </row>
    <row r="95" spans="1:20" ht="12.75" customHeight="1" x14ac:dyDescent="0.2">
      <c r="A95" s="10"/>
      <c r="B95" s="1"/>
      <c r="C95" s="1"/>
      <c r="D95" s="1"/>
      <c r="E95" s="2"/>
      <c r="F95" s="1"/>
      <c r="G95" s="10"/>
      <c r="H95" s="10"/>
      <c r="I95" s="10"/>
      <c r="J95" s="4"/>
      <c r="K95" s="11"/>
      <c r="L95" s="11"/>
      <c r="M95" s="5"/>
      <c r="N95" s="5"/>
      <c r="O95" s="222"/>
      <c r="P95" s="226"/>
      <c r="Q95" s="222"/>
      <c r="R95" s="222"/>
      <c r="S95" s="222"/>
      <c r="T95" s="222"/>
    </row>
    <row r="96" spans="1:20" ht="12.75" customHeight="1" x14ac:dyDescent="0.2">
      <c r="A96" s="10"/>
      <c r="B96" s="1"/>
      <c r="C96" s="1"/>
      <c r="D96" s="1"/>
      <c r="E96" s="2"/>
      <c r="F96" s="1"/>
      <c r="G96" s="10"/>
      <c r="H96" s="10"/>
      <c r="I96" s="10"/>
      <c r="J96" s="4"/>
      <c r="K96" s="11"/>
      <c r="L96" s="11"/>
      <c r="M96" s="5"/>
      <c r="N96" s="5"/>
      <c r="O96" s="222"/>
      <c r="P96" s="226"/>
      <c r="Q96" s="222"/>
      <c r="R96" s="222"/>
      <c r="S96" s="222"/>
      <c r="T96" s="222"/>
    </row>
    <row r="97" spans="1:20" ht="12.75" customHeight="1" x14ac:dyDescent="0.2">
      <c r="A97" s="10"/>
      <c r="B97" s="1"/>
      <c r="C97" s="1"/>
      <c r="D97" s="1"/>
      <c r="E97" s="2"/>
      <c r="F97" s="1"/>
      <c r="G97" s="10"/>
      <c r="H97" s="10"/>
      <c r="I97" s="10"/>
      <c r="J97" s="4"/>
      <c r="K97" s="11"/>
      <c r="L97" s="11"/>
      <c r="M97" s="5"/>
      <c r="N97" s="5"/>
      <c r="O97" s="222"/>
      <c r="P97" s="226"/>
      <c r="Q97" s="222"/>
      <c r="R97" s="222"/>
      <c r="S97" s="222"/>
      <c r="T97" s="222"/>
    </row>
    <row r="98" spans="1:20" ht="12.75" customHeight="1" x14ac:dyDescent="0.2">
      <c r="A98" s="10"/>
      <c r="B98" s="1"/>
      <c r="C98" s="1"/>
      <c r="D98" s="1"/>
      <c r="E98" s="2"/>
      <c r="F98" s="1"/>
      <c r="G98" s="10"/>
      <c r="H98" s="10"/>
      <c r="I98" s="10"/>
      <c r="J98" s="4"/>
      <c r="K98" s="11"/>
      <c r="L98" s="11"/>
      <c r="M98" s="5"/>
      <c r="N98" s="5"/>
      <c r="O98" s="222"/>
      <c r="P98" s="226"/>
      <c r="Q98" s="222"/>
      <c r="R98" s="222"/>
      <c r="S98" s="222"/>
      <c r="T98" s="222"/>
    </row>
    <row r="99" spans="1:20" ht="12.75" customHeight="1" x14ac:dyDescent="0.2">
      <c r="A99" s="10"/>
      <c r="B99" s="1"/>
      <c r="C99" s="1"/>
      <c r="D99" s="1"/>
      <c r="E99" s="2"/>
      <c r="F99" s="1"/>
      <c r="G99" s="10"/>
      <c r="H99" s="10"/>
      <c r="I99" s="10"/>
      <c r="J99" s="4"/>
      <c r="K99" s="11"/>
      <c r="L99" s="11"/>
      <c r="M99" s="5"/>
      <c r="N99" s="5"/>
      <c r="O99" s="222"/>
      <c r="P99" s="226"/>
      <c r="Q99" s="222"/>
      <c r="R99" s="222"/>
      <c r="S99" s="222"/>
      <c r="T99" s="222"/>
    </row>
    <row r="100" spans="1:20" ht="12.75" customHeight="1" x14ac:dyDescent="0.2">
      <c r="A100" s="10"/>
      <c r="B100" s="1"/>
      <c r="C100" s="1"/>
      <c r="D100" s="1"/>
      <c r="E100" s="2"/>
      <c r="F100" s="1"/>
      <c r="G100" s="10"/>
      <c r="H100" s="10"/>
      <c r="I100" s="10"/>
      <c r="J100" s="4"/>
      <c r="K100" s="11"/>
      <c r="L100" s="11"/>
      <c r="M100" s="5"/>
      <c r="N100" s="5"/>
      <c r="O100" s="222"/>
      <c r="P100" s="226"/>
      <c r="Q100" s="222"/>
      <c r="R100" s="222"/>
      <c r="S100" s="222"/>
      <c r="T100" s="222"/>
    </row>
    <row r="101" spans="1:20" ht="12.75" customHeight="1" x14ac:dyDescent="0.2">
      <c r="A101" s="10"/>
      <c r="B101" s="1"/>
      <c r="C101" s="1"/>
      <c r="D101" s="1"/>
      <c r="E101" s="2"/>
      <c r="F101" s="1"/>
      <c r="G101" s="10"/>
      <c r="H101" s="10"/>
      <c r="I101" s="10"/>
      <c r="J101" s="4"/>
      <c r="K101" s="11"/>
      <c r="L101" s="11"/>
      <c r="M101" s="5"/>
      <c r="N101" s="5"/>
      <c r="O101" s="222"/>
      <c r="P101" s="226"/>
      <c r="Q101" s="222"/>
      <c r="R101" s="222"/>
      <c r="S101" s="222"/>
      <c r="T101" s="222"/>
    </row>
    <row r="102" spans="1:20" ht="12.75" customHeight="1" x14ac:dyDescent="0.2">
      <c r="A102" s="10"/>
      <c r="B102" s="1"/>
      <c r="C102" s="1"/>
      <c r="D102" s="1"/>
      <c r="E102" s="2"/>
      <c r="F102" s="1"/>
      <c r="G102" s="10"/>
      <c r="H102" s="10"/>
      <c r="I102" s="10"/>
      <c r="J102" s="4"/>
      <c r="K102" s="11"/>
      <c r="L102" s="11"/>
      <c r="M102" s="5"/>
      <c r="N102" s="5"/>
      <c r="O102" s="222"/>
      <c r="P102" s="226"/>
      <c r="Q102" s="222"/>
      <c r="R102" s="222"/>
      <c r="S102" s="222"/>
      <c r="T102" s="222"/>
    </row>
    <row r="103" spans="1:20" ht="12.75" customHeight="1" x14ac:dyDescent="0.2">
      <c r="A103" s="10"/>
      <c r="B103" s="1"/>
      <c r="C103" s="1"/>
      <c r="D103" s="1"/>
      <c r="E103" s="2"/>
      <c r="F103" s="1"/>
      <c r="G103" s="10"/>
      <c r="H103" s="10"/>
      <c r="I103" s="10"/>
      <c r="J103" s="4"/>
      <c r="K103" s="11"/>
      <c r="L103" s="11"/>
      <c r="M103" s="5"/>
      <c r="N103" s="5"/>
      <c r="O103" s="222"/>
      <c r="P103" s="226"/>
      <c r="Q103" s="222"/>
      <c r="R103" s="222"/>
      <c r="S103" s="222"/>
      <c r="T103" s="222"/>
    </row>
    <row r="104" spans="1:20" ht="12.75" customHeight="1" x14ac:dyDescent="0.2">
      <c r="A104" s="10"/>
      <c r="B104" s="1"/>
      <c r="C104" s="1"/>
      <c r="D104" s="1"/>
      <c r="E104" s="2"/>
      <c r="F104" s="1"/>
      <c r="G104" s="10"/>
      <c r="H104" s="10"/>
      <c r="I104" s="10"/>
      <c r="J104" s="4"/>
      <c r="K104" s="11"/>
      <c r="L104" s="11"/>
      <c r="M104" s="5"/>
      <c r="N104" s="5"/>
      <c r="O104" s="222"/>
      <c r="P104" s="226"/>
      <c r="Q104" s="222"/>
      <c r="R104" s="222"/>
      <c r="S104" s="222"/>
      <c r="T104" s="222"/>
    </row>
    <row r="105" spans="1:20" ht="12.75" customHeight="1" x14ac:dyDescent="0.2">
      <c r="A105" s="10"/>
      <c r="B105" s="1"/>
      <c r="C105" s="1"/>
      <c r="D105" s="1"/>
      <c r="E105" s="2"/>
      <c r="F105" s="1"/>
      <c r="G105" s="10"/>
      <c r="H105" s="10"/>
      <c r="I105" s="10"/>
      <c r="J105" s="4"/>
      <c r="K105" s="11"/>
      <c r="L105" s="11"/>
      <c r="M105" s="5"/>
      <c r="N105" s="5"/>
      <c r="O105" s="222"/>
      <c r="P105" s="226"/>
      <c r="Q105" s="222"/>
      <c r="R105" s="222"/>
      <c r="S105" s="222"/>
      <c r="T105" s="222"/>
    </row>
    <row r="106" spans="1:20" ht="12.75" customHeight="1" x14ac:dyDescent="0.2">
      <c r="A106" s="10"/>
      <c r="B106" s="1"/>
      <c r="C106" s="1"/>
      <c r="D106" s="1"/>
      <c r="E106" s="2"/>
      <c r="F106" s="1"/>
      <c r="G106" s="10"/>
      <c r="H106" s="10"/>
      <c r="I106" s="10"/>
      <c r="J106" s="4"/>
      <c r="K106" s="11"/>
      <c r="L106" s="11"/>
      <c r="M106" s="5"/>
      <c r="N106" s="5"/>
      <c r="O106" s="222"/>
      <c r="P106" s="226"/>
      <c r="Q106" s="222"/>
      <c r="R106" s="222"/>
      <c r="S106" s="222"/>
      <c r="T106" s="222"/>
    </row>
    <row r="107" spans="1:20" ht="12.75" customHeight="1" x14ac:dyDescent="0.2">
      <c r="A107" s="10"/>
      <c r="B107" s="1"/>
      <c r="C107" s="1"/>
      <c r="D107" s="1"/>
      <c r="E107" s="2"/>
      <c r="F107" s="1"/>
      <c r="G107" s="10"/>
      <c r="H107" s="10"/>
      <c r="I107" s="10"/>
      <c r="J107" s="4"/>
      <c r="K107" s="11"/>
      <c r="L107" s="11"/>
      <c r="M107" s="5"/>
      <c r="N107" s="5"/>
      <c r="O107" s="222"/>
      <c r="P107" s="226"/>
      <c r="Q107" s="222"/>
      <c r="R107" s="222"/>
      <c r="S107" s="222"/>
      <c r="T107" s="222"/>
    </row>
    <row r="108" spans="1:20" ht="12.75" customHeight="1" x14ac:dyDescent="0.2">
      <c r="A108" s="10"/>
      <c r="B108" s="1"/>
      <c r="C108" s="1"/>
      <c r="D108" s="1"/>
      <c r="E108" s="2"/>
      <c r="F108" s="1"/>
      <c r="G108" s="10"/>
      <c r="H108" s="10"/>
      <c r="I108" s="10"/>
      <c r="J108" s="4"/>
      <c r="K108" s="11"/>
      <c r="L108" s="11"/>
      <c r="M108" s="5"/>
      <c r="N108" s="5"/>
      <c r="O108" s="222"/>
      <c r="P108" s="226"/>
      <c r="Q108" s="222"/>
      <c r="R108" s="222"/>
      <c r="S108" s="222"/>
      <c r="T108" s="222"/>
    </row>
    <row r="109" spans="1:20" ht="12.75" customHeight="1" x14ac:dyDescent="0.2">
      <c r="A109" s="10"/>
      <c r="B109" s="1"/>
      <c r="C109" s="1"/>
      <c r="D109" s="1"/>
      <c r="E109" s="2"/>
      <c r="F109" s="1"/>
      <c r="G109" s="10"/>
      <c r="H109" s="10"/>
      <c r="I109" s="10"/>
      <c r="J109" s="4"/>
      <c r="K109" s="11"/>
      <c r="L109" s="11"/>
      <c r="M109" s="5"/>
      <c r="N109" s="5"/>
      <c r="O109" s="222"/>
      <c r="P109" s="226"/>
      <c r="Q109" s="222"/>
      <c r="R109" s="222"/>
      <c r="S109" s="222"/>
      <c r="T109" s="222"/>
    </row>
    <row r="110" spans="1:20" ht="12.75" customHeight="1" x14ac:dyDescent="0.2">
      <c r="A110" s="10"/>
      <c r="B110" s="1"/>
      <c r="C110" s="1"/>
      <c r="D110" s="1"/>
      <c r="E110" s="2"/>
      <c r="F110" s="1"/>
      <c r="G110" s="10"/>
      <c r="H110" s="10"/>
      <c r="I110" s="10"/>
      <c r="J110" s="4"/>
      <c r="K110" s="11"/>
      <c r="L110" s="11"/>
      <c r="M110" s="5"/>
      <c r="N110" s="5"/>
      <c r="O110" s="222"/>
      <c r="P110" s="226"/>
      <c r="Q110" s="222"/>
      <c r="R110" s="222"/>
      <c r="S110" s="222"/>
      <c r="T110" s="222"/>
    </row>
    <row r="111" spans="1:20" ht="12.75" customHeight="1" x14ac:dyDescent="0.2">
      <c r="A111" s="10"/>
      <c r="B111" s="1"/>
      <c r="C111" s="1"/>
      <c r="D111" s="1"/>
      <c r="E111" s="2"/>
      <c r="F111" s="1"/>
      <c r="G111" s="10"/>
      <c r="H111" s="10"/>
      <c r="I111" s="10"/>
      <c r="J111" s="4"/>
      <c r="K111" s="11"/>
      <c r="L111" s="11"/>
      <c r="M111" s="5"/>
      <c r="N111" s="5"/>
      <c r="O111" s="222"/>
      <c r="P111" s="226"/>
      <c r="Q111" s="222"/>
      <c r="R111" s="222"/>
      <c r="S111" s="222"/>
      <c r="T111" s="222"/>
    </row>
    <row r="112" spans="1:20" ht="12.75" customHeight="1" x14ac:dyDescent="0.2">
      <c r="A112" s="10"/>
      <c r="B112" s="1"/>
      <c r="C112" s="1"/>
      <c r="D112" s="1"/>
      <c r="E112" s="2"/>
      <c r="F112" s="1"/>
      <c r="G112" s="10"/>
      <c r="H112" s="10"/>
      <c r="I112" s="10"/>
      <c r="J112" s="4"/>
      <c r="K112" s="11"/>
      <c r="L112" s="11"/>
      <c r="M112" s="5"/>
      <c r="N112" s="5"/>
      <c r="O112" s="222"/>
      <c r="P112" s="226"/>
      <c r="Q112" s="222"/>
      <c r="R112" s="222"/>
      <c r="S112" s="222"/>
      <c r="T112" s="222"/>
    </row>
    <row r="113" spans="1:20" ht="12.75" customHeight="1" x14ac:dyDescent="0.2">
      <c r="A113" s="10"/>
      <c r="B113" s="1"/>
      <c r="C113" s="1"/>
      <c r="D113" s="1"/>
      <c r="E113" s="2"/>
      <c r="F113" s="1"/>
      <c r="G113" s="10"/>
      <c r="H113" s="10"/>
      <c r="I113" s="10"/>
      <c r="J113" s="4"/>
      <c r="K113" s="11"/>
      <c r="L113" s="11"/>
      <c r="M113" s="5"/>
      <c r="N113" s="5"/>
      <c r="O113" s="222"/>
      <c r="P113" s="226"/>
      <c r="Q113" s="222"/>
      <c r="R113" s="222"/>
      <c r="S113" s="222"/>
      <c r="T113" s="222"/>
    </row>
    <row r="114" spans="1:20" ht="12.75" customHeight="1" x14ac:dyDescent="0.2">
      <c r="A114" s="10"/>
      <c r="B114" s="1"/>
      <c r="C114" s="1"/>
      <c r="D114" s="1"/>
      <c r="E114" s="2"/>
      <c r="F114" s="1"/>
      <c r="G114" s="10"/>
      <c r="H114" s="10"/>
      <c r="I114" s="10"/>
      <c r="J114" s="4"/>
      <c r="K114" s="11"/>
      <c r="L114" s="11"/>
      <c r="M114" s="5"/>
      <c r="N114" s="5"/>
      <c r="O114" s="222"/>
      <c r="P114" s="226"/>
      <c r="Q114" s="222"/>
      <c r="R114" s="222"/>
      <c r="S114" s="222"/>
      <c r="T114" s="222"/>
    </row>
    <row r="115" spans="1:20" ht="12.75" customHeight="1" x14ac:dyDescent="0.2">
      <c r="A115" s="10"/>
      <c r="B115" s="1"/>
      <c r="C115" s="1"/>
      <c r="D115" s="1"/>
      <c r="E115" s="2"/>
      <c r="F115" s="1"/>
      <c r="G115" s="10"/>
      <c r="H115" s="10"/>
      <c r="I115" s="10"/>
      <c r="J115" s="4"/>
      <c r="K115" s="11"/>
      <c r="L115" s="11"/>
      <c r="M115" s="5"/>
      <c r="N115" s="5"/>
      <c r="O115" s="222"/>
      <c r="P115" s="226"/>
      <c r="Q115" s="222"/>
      <c r="R115" s="222"/>
      <c r="S115" s="222"/>
      <c r="T115" s="222"/>
    </row>
    <row r="116" spans="1:20" ht="12.75" customHeight="1" x14ac:dyDescent="0.2">
      <c r="A116" s="10"/>
      <c r="B116" s="1"/>
      <c r="C116" s="1"/>
      <c r="D116" s="1"/>
      <c r="E116" s="2"/>
      <c r="F116" s="1"/>
      <c r="G116" s="10"/>
      <c r="H116" s="10"/>
      <c r="I116" s="10"/>
      <c r="J116" s="4"/>
      <c r="K116" s="11"/>
      <c r="L116" s="11"/>
      <c r="M116" s="5"/>
      <c r="N116" s="5"/>
      <c r="O116" s="222"/>
      <c r="P116" s="226"/>
      <c r="Q116" s="222"/>
      <c r="R116" s="222"/>
      <c r="S116" s="222"/>
      <c r="T116" s="222"/>
    </row>
    <row r="117" spans="1:20" ht="12.75" customHeight="1" x14ac:dyDescent="0.2">
      <c r="A117" s="10"/>
      <c r="B117" s="1"/>
      <c r="C117" s="1"/>
      <c r="D117" s="1"/>
      <c r="E117" s="2"/>
      <c r="F117" s="1"/>
      <c r="G117" s="10"/>
      <c r="H117" s="10"/>
      <c r="I117" s="10"/>
      <c r="J117" s="4"/>
      <c r="K117" s="11"/>
      <c r="L117" s="11"/>
      <c r="M117" s="5"/>
      <c r="N117" s="5"/>
      <c r="O117" s="222"/>
      <c r="P117" s="226"/>
      <c r="Q117" s="222"/>
      <c r="R117" s="222"/>
      <c r="S117" s="222"/>
      <c r="T117" s="222"/>
    </row>
    <row r="118" spans="1:20" ht="12.75" customHeight="1" x14ac:dyDescent="0.2">
      <c r="A118" s="10"/>
      <c r="B118" s="1"/>
      <c r="C118" s="1"/>
      <c r="D118" s="1"/>
      <c r="E118" s="2"/>
      <c r="F118" s="1"/>
      <c r="G118" s="10"/>
      <c r="H118" s="10"/>
      <c r="I118" s="10"/>
      <c r="J118" s="4"/>
      <c r="K118" s="11"/>
      <c r="L118" s="11"/>
      <c r="M118" s="5"/>
      <c r="N118" s="5"/>
      <c r="O118" s="222"/>
      <c r="P118" s="226"/>
      <c r="Q118" s="222"/>
      <c r="R118" s="222"/>
      <c r="S118" s="222"/>
      <c r="T118" s="222"/>
    </row>
    <row r="119" spans="1:20" ht="12.75" customHeight="1" x14ac:dyDescent="0.2">
      <c r="A119" s="10"/>
      <c r="B119" s="1"/>
      <c r="C119" s="1"/>
      <c r="D119" s="1"/>
      <c r="E119" s="2"/>
      <c r="F119" s="1"/>
      <c r="G119" s="10"/>
      <c r="H119" s="10"/>
      <c r="I119" s="10"/>
      <c r="J119" s="4"/>
      <c r="K119" s="11"/>
      <c r="L119" s="11"/>
      <c r="M119" s="5"/>
      <c r="N119" s="5"/>
      <c r="O119" s="222"/>
      <c r="P119" s="226"/>
      <c r="Q119" s="222"/>
      <c r="R119" s="222"/>
      <c r="S119" s="222"/>
      <c r="T119" s="222"/>
    </row>
    <row r="120" spans="1:20" ht="12.75" customHeight="1" x14ac:dyDescent="0.2">
      <c r="A120" s="10"/>
      <c r="B120" s="1"/>
      <c r="C120" s="1"/>
      <c r="D120" s="1"/>
      <c r="E120" s="2"/>
      <c r="F120" s="1"/>
      <c r="G120" s="10"/>
      <c r="H120" s="10"/>
      <c r="I120" s="10"/>
      <c r="J120" s="4"/>
      <c r="K120" s="11"/>
      <c r="L120" s="11"/>
      <c r="M120" s="5"/>
      <c r="N120" s="5"/>
      <c r="O120" s="222"/>
      <c r="P120" s="226"/>
      <c r="Q120" s="222"/>
      <c r="R120" s="222"/>
      <c r="S120" s="222"/>
      <c r="T120" s="222"/>
    </row>
    <row r="121" spans="1:20" ht="12.75" customHeight="1" x14ac:dyDescent="0.2">
      <c r="A121" s="10"/>
      <c r="B121" s="1"/>
      <c r="C121" s="1"/>
      <c r="D121" s="1"/>
      <c r="E121" s="2"/>
      <c r="F121" s="1"/>
      <c r="G121" s="10"/>
      <c r="H121" s="10"/>
      <c r="I121" s="10"/>
      <c r="J121" s="4"/>
      <c r="K121" s="11"/>
      <c r="L121" s="11"/>
      <c r="M121" s="5"/>
      <c r="N121" s="5"/>
      <c r="O121" s="222"/>
      <c r="P121" s="226"/>
      <c r="Q121" s="222"/>
      <c r="R121" s="222"/>
      <c r="S121" s="222"/>
      <c r="T121" s="222"/>
    </row>
    <row r="122" spans="1:20" ht="12.75" customHeight="1" x14ac:dyDescent="0.2">
      <c r="A122" s="10"/>
      <c r="B122" s="1"/>
      <c r="C122" s="1"/>
      <c r="D122" s="1"/>
      <c r="E122" s="2"/>
      <c r="F122" s="1"/>
      <c r="G122" s="10"/>
      <c r="H122" s="10"/>
      <c r="I122" s="10"/>
      <c r="J122" s="4"/>
      <c r="K122" s="11"/>
      <c r="L122" s="11"/>
      <c r="M122" s="5"/>
      <c r="N122" s="5"/>
      <c r="O122" s="222"/>
      <c r="P122" s="226"/>
      <c r="Q122" s="222"/>
      <c r="R122" s="222"/>
      <c r="S122" s="222"/>
      <c r="T122" s="222"/>
    </row>
    <row r="123" spans="1:20" ht="12.75" customHeight="1" x14ac:dyDescent="0.2">
      <c r="A123" s="10"/>
      <c r="B123" s="1"/>
      <c r="C123" s="1"/>
      <c r="D123" s="1"/>
      <c r="E123" s="2"/>
      <c r="F123" s="1"/>
      <c r="G123" s="10"/>
      <c r="H123" s="10"/>
      <c r="I123" s="10"/>
      <c r="J123" s="4"/>
      <c r="K123" s="11"/>
      <c r="L123" s="11"/>
      <c r="M123" s="5"/>
      <c r="N123" s="5"/>
      <c r="O123" s="222"/>
      <c r="P123" s="226"/>
      <c r="Q123" s="222"/>
      <c r="R123" s="222"/>
      <c r="S123" s="222"/>
      <c r="T123" s="222"/>
    </row>
    <row r="124" spans="1:20" ht="12.75" customHeight="1" x14ac:dyDescent="0.2">
      <c r="A124" s="10"/>
      <c r="B124" s="1"/>
      <c r="C124" s="1"/>
      <c r="D124" s="1"/>
      <c r="E124" s="2"/>
      <c r="F124" s="1"/>
      <c r="G124" s="10"/>
      <c r="H124" s="10"/>
      <c r="I124" s="10"/>
      <c r="J124" s="4"/>
      <c r="K124" s="11"/>
      <c r="L124" s="11"/>
      <c r="M124" s="5"/>
      <c r="N124" s="5"/>
      <c r="O124" s="222"/>
      <c r="P124" s="226"/>
      <c r="Q124" s="222"/>
      <c r="R124" s="222"/>
      <c r="S124" s="222"/>
      <c r="T124" s="222"/>
    </row>
    <row r="125" spans="1:20" ht="12.75" customHeight="1" x14ac:dyDescent="0.2">
      <c r="A125" s="10"/>
      <c r="B125" s="1"/>
      <c r="C125" s="1"/>
      <c r="D125" s="1"/>
      <c r="E125" s="2"/>
      <c r="F125" s="1"/>
      <c r="G125" s="10"/>
      <c r="H125" s="10"/>
      <c r="I125" s="10"/>
      <c r="J125" s="4"/>
      <c r="K125" s="11"/>
      <c r="L125" s="11"/>
      <c r="M125" s="5"/>
      <c r="N125" s="5"/>
      <c r="O125" s="222"/>
      <c r="P125" s="226"/>
      <c r="Q125" s="222"/>
      <c r="R125" s="222"/>
      <c r="S125" s="222"/>
      <c r="T125" s="222"/>
    </row>
    <row r="126" spans="1:20" ht="12.75" customHeight="1" x14ac:dyDescent="0.2">
      <c r="A126" s="10"/>
      <c r="B126" s="1"/>
      <c r="C126" s="1"/>
      <c r="D126" s="1"/>
      <c r="E126" s="2"/>
      <c r="F126" s="1"/>
      <c r="G126" s="10"/>
      <c r="H126" s="10"/>
      <c r="I126" s="10"/>
      <c r="J126" s="4"/>
      <c r="K126" s="11"/>
      <c r="L126" s="11"/>
      <c r="M126" s="5"/>
      <c r="N126" s="5"/>
      <c r="O126" s="222"/>
      <c r="P126" s="226"/>
      <c r="Q126" s="222"/>
      <c r="R126" s="222"/>
      <c r="S126" s="222"/>
      <c r="T126" s="222"/>
    </row>
    <row r="127" spans="1:20" ht="12.75" customHeight="1" x14ac:dyDescent="0.2">
      <c r="A127" s="10"/>
      <c r="B127" s="1"/>
      <c r="C127" s="1"/>
      <c r="D127" s="1"/>
      <c r="E127" s="2"/>
      <c r="F127" s="1"/>
      <c r="G127" s="10"/>
      <c r="H127" s="10"/>
      <c r="I127" s="10"/>
      <c r="J127" s="4"/>
      <c r="K127" s="11"/>
      <c r="L127" s="11"/>
      <c r="M127" s="5"/>
      <c r="N127" s="5"/>
      <c r="O127" s="222"/>
      <c r="P127" s="226"/>
      <c r="Q127" s="222"/>
      <c r="R127" s="222"/>
      <c r="S127" s="222"/>
      <c r="T127" s="222"/>
    </row>
    <row r="128" spans="1:20" ht="12.75" customHeight="1" x14ac:dyDescent="0.2">
      <c r="A128" s="10"/>
      <c r="B128" s="1"/>
      <c r="C128" s="1"/>
      <c r="D128" s="1"/>
      <c r="E128" s="2"/>
      <c r="F128" s="1"/>
      <c r="G128" s="10"/>
      <c r="H128" s="10"/>
      <c r="I128" s="10"/>
      <c r="J128" s="4"/>
      <c r="K128" s="11"/>
      <c r="L128" s="11"/>
      <c r="M128" s="5"/>
      <c r="N128" s="5"/>
      <c r="O128" s="222"/>
      <c r="P128" s="226"/>
      <c r="Q128" s="222"/>
      <c r="R128" s="222"/>
      <c r="S128" s="222"/>
      <c r="T128" s="222"/>
    </row>
    <row r="129" spans="1:20" ht="12.75" customHeight="1" x14ac:dyDescent="0.2">
      <c r="A129" s="10"/>
      <c r="B129" s="1"/>
      <c r="C129" s="1"/>
      <c r="D129" s="1"/>
      <c r="E129" s="2"/>
      <c r="F129" s="1"/>
      <c r="G129" s="10"/>
      <c r="H129" s="10"/>
      <c r="I129" s="10"/>
      <c r="J129" s="4"/>
      <c r="K129" s="11"/>
      <c r="L129" s="11"/>
      <c r="M129" s="5"/>
      <c r="N129" s="5"/>
      <c r="O129" s="222"/>
      <c r="P129" s="226"/>
      <c r="Q129" s="222"/>
      <c r="R129" s="222"/>
      <c r="S129" s="222"/>
      <c r="T129" s="222"/>
    </row>
    <row r="130" spans="1:20" ht="12.75" customHeight="1" x14ac:dyDescent="0.2">
      <c r="A130" s="10"/>
      <c r="B130" s="1"/>
      <c r="C130" s="1"/>
      <c r="D130" s="1"/>
      <c r="E130" s="2"/>
      <c r="F130" s="1"/>
      <c r="G130" s="10"/>
      <c r="H130" s="10"/>
      <c r="I130" s="10"/>
      <c r="J130" s="4"/>
      <c r="K130" s="11"/>
      <c r="L130" s="11"/>
      <c r="M130" s="5"/>
      <c r="N130" s="5"/>
      <c r="O130" s="222"/>
      <c r="P130" s="226"/>
      <c r="Q130" s="222"/>
      <c r="R130" s="222"/>
      <c r="S130" s="222"/>
      <c r="T130" s="222"/>
    </row>
    <row r="131" spans="1:20" ht="12.75" customHeight="1" x14ac:dyDescent="0.2">
      <c r="A131" s="10"/>
      <c r="B131" s="1"/>
      <c r="C131" s="1"/>
      <c r="D131" s="1"/>
      <c r="E131" s="2"/>
      <c r="F131" s="1"/>
      <c r="G131" s="10"/>
      <c r="H131" s="10"/>
      <c r="I131" s="10"/>
      <c r="J131" s="4"/>
      <c r="K131" s="11"/>
      <c r="L131" s="11"/>
      <c r="M131" s="5"/>
      <c r="N131" s="5"/>
      <c r="O131" s="222"/>
      <c r="P131" s="226"/>
      <c r="Q131" s="222"/>
      <c r="R131" s="222"/>
      <c r="S131" s="222"/>
      <c r="T131" s="222"/>
    </row>
    <row r="132" spans="1:20" ht="12.75" customHeight="1" x14ac:dyDescent="0.2">
      <c r="A132" s="10"/>
      <c r="B132" s="1"/>
      <c r="C132" s="1"/>
      <c r="D132" s="1"/>
      <c r="E132" s="2"/>
      <c r="F132" s="1"/>
      <c r="G132" s="10"/>
      <c r="H132" s="10"/>
      <c r="I132" s="10"/>
      <c r="J132" s="4"/>
      <c r="K132" s="11"/>
      <c r="L132" s="11"/>
      <c r="M132" s="5"/>
      <c r="N132" s="5"/>
      <c r="O132" s="222"/>
      <c r="P132" s="226"/>
      <c r="Q132" s="222"/>
      <c r="R132" s="222"/>
      <c r="S132" s="222"/>
      <c r="T132" s="222"/>
    </row>
    <row r="133" spans="1:20" ht="12.75" customHeight="1" x14ac:dyDescent="0.2">
      <c r="A133" s="10"/>
      <c r="B133" s="1"/>
      <c r="C133" s="1"/>
      <c r="D133" s="1"/>
      <c r="E133" s="2"/>
      <c r="F133" s="1"/>
      <c r="G133" s="10"/>
      <c r="H133" s="10"/>
      <c r="I133" s="10"/>
      <c r="J133" s="4"/>
      <c r="K133" s="11"/>
      <c r="L133" s="11"/>
      <c r="M133" s="5"/>
      <c r="N133" s="5"/>
      <c r="O133" s="222"/>
      <c r="P133" s="226"/>
      <c r="Q133" s="222"/>
      <c r="R133" s="222"/>
      <c r="S133" s="222"/>
      <c r="T133" s="222"/>
    </row>
    <row r="134" spans="1:20" ht="12.75" customHeight="1" x14ac:dyDescent="0.2">
      <c r="A134" s="10"/>
      <c r="B134" s="1"/>
      <c r="C134" s="1"/>
      <c r="D134" s="1"/>
      <c r="E134" s="2"/>
      <c r="F134" s="1"/>
      <c r="G134" s="10"/>
      <c r="H134" s="10"/>
      <c r="I134" s="10"/>
      <c r="J134" s="4"/>
      <c r="K134" s="11"/>
      <c r="L134" s="11"/>
      <c r="M134" s="5"/>
      <c r="N134" s="5"/>
      <c r="O134" s="222"/>
      <c r="P134" s="226"/>
      <c r="Q134" s="222"/>
      <c r="R134" s="222"/>
      <c r="S134" s="222"/>
      <c r="T134" s="222"/>
    </row>
    <row r="135" spans="1:20" ht="12.75" customHeight="1" x14ac:dyDescent="0.2">
      <c r="A135" s="10"/>
      <c r="B135" s="1"/>
      <c r="C135" s="1"/>
      <c r="D135" s="1"/>
      <c r="E135" s="2"/>
      <c r="F135" s="1"/>
      <c r="G135" s="10"/>
      <c r="H135" s="10"/>
      <c r="I135" s="10"/>
      <c r="J135" s="4"/>
      <c r="K135" s="11"/>
      <c r="L135" s="11"/>
      <c r="M135" s="5"/>
      <c r="N135" s="5"/>
      <c r="O135" s="222"/>
      <c r="P135" s="226"/>
      <c r="Q135" s="222"/>
      <c r="R135" s="222"/>
      <c r="S135" s="222"/>
      <c r="T135" s="222"/>
    </row>
    <row r="136" spans="1:20" ht="12.75" customHeight="1" x14ac:dyDescent="0.2">
      <c r="A136" s="10"/>
      <c r="B136" s="1"/>
      <c r="C136" s="1"/>
      <c r="D136" s="1"/>
      <c r="E136" s="2"/>
      <c r="F136" s="1"/>
      <c r="G136" s="10"/>
      <c r="H136" s="10"/>
      <c r="I136" s="10"/>
      <c r="J136" s="4"/>
      <c r="K136" s="11"/>
      <c r="L136" s="11"/>
      <c r="M136" s="5"/>
      <c r="N136" s="5"/>
      <c r="O136" s="222"/>
      <c r="P136" s="226"/>
      <c r="Q136" s="222"/>
      <c r="R136" s="222"/>
      <c r="S136" s="222"/>
      <c r="T136" s="222"/>
    </row>
    <row r="137" spans="1:20" ht="12.75" customHeight="1" x14ac:dyDescent="0.2">
      <c r="A137" s="10"/>
      <c r="B137" s="1"/>
      <c r="C137" s="1"/>
      <c r="D137" s="1"/>
      <c r="E137" s="2"/>
      <c r="F137" s="1"/>
      <c r="G137" s="10"/>
      <c r="H137" s="10"/>
      <c r="I137" s="10"/>
      <c r="J137" s="4"/>
      <c r="K137" s="11"/>
      <c r="L137" s="11"/>
      <c r="M137" s="5"/>
      <c r="N137" s="5"/>
      <c r="O137" s="222"/>
      <c r="P137" s="226"/>
      <c r="Q137" s="222"/>
      <c r="R137" s="222"/>
      <c r="S137" s="222"/>
      <c r="T137" s="222"/>
    </row>
    <row r="138" spans="1:20" ht="12.75" customHeight="1" x14ac:dyDescent="0.2">
      <c r="A138" s="10"/>
      <c r="B138" s="1"/>
      <c r="C138" s="1"/>
      <c r="D138" s="1"/>
      <c r="E138" s="2"/>
      <c r="F138" s="1"/>
      <c r="G138" s="10"/>
      <c r="H138" s="10"/>
      <c r="I138" s="10"/>
      <c r="J138" s="4"/>
      <c r="K138" s="11"/>
      <c r="L138" s="11"/>
      <c r="M138" s="5"/>
      <c r="N138" s="5"/>
      <c r="O138" s="222"/>
      <c r="P138" s="226"/>
      <c r="Q138" s="222"/>
      <c r="R138" s="222"/>
      <c r="S138" s="222"/>
      <c r="T138" s="222"/>
    </row>
    <row r="139" spans="1:20" ht="12.75" customHeight="1" x14ac:dyDescent="0.2">
      <c r="A139" s="10"/>
      <c r="B139" s="1"/>
      <c r="C139" s="1"/>
      <c r="D139" s="1"/>
      <c r="E139" s="2"/>
      <c r="F139" s="1"/>
      <c r="G139" s="10"/>
      <c r="H139" s="10"/>
      <c r="I139" s="10"/>
      <c r="J139" s="4"/>
      <c r="K139" s="11"/>
      <c r="L139" s="11"/>
      <c r="M139" s="5"/>
      <c r="N139" s="5"/>
      <c r="O139" s="222"/>
      <c r="P139" s="226"/>
      <c r="Q139" s="222"/>
      <c r="R139" s="222"/>
      <c r="S139" s="222"/>
      <c r="T139" s="222"/>
    </row>
    <row r="140" spans="1:20" ht="12.75" customHeight="1" x14ac:dyDescent="0.2">
      <c r="A140" s="10"/>
      <c r="B140" s="1"/>
      <c r="C140" s="1"/>
      <c r="D140" s="1"/>
      <c r="E140" s="2"/>
      <c r="F140" s="1"/>
      <c r="G140" s="10"/>
      <c r="H140" s="10"/>
      <c r="I140" s="10"/>
      <c r="J140" s="4"/>
      <c r="K140" s="11"/>
      <c r="L140" s="11"/>
      <c r="M140" s="5"/>
      <c r="N140" s="5"/>
      <c r="O140" s="222"/>
      <c r="P140" s="226"/>
      <c r="Q140" s="222"/>
      <c r="R140" s="222"/>
      <c r="S140" s="222"/>
      <c r="T140" s="222"/>
    </row>
    <row r="141" spans="1:20" ht="12.75" customHeight="1" x14ac:dyDescent="0.2">
      <c r="A141" s="10"/>
      <c r="B141" s="1"/>
      <c r="C141" s="1"/>
      <c r="D141" s="1"/>
      <c r="E141" s="2"/>
      <c r="F141" s="1"/>
      <c r="G141" s="10"/>
      <c r="H141" s="10"/>
      <c r="I141" s="10"/>
      <c r="J141" s="4"/>
      <c r="K141" s="11"/>
      <c r="L141" s="11"/>
      <c r="M141" s="5"/>
      <c r="N141" s="5"/>
      <c r="O141" s="222"/>
      <c r="P141" s="226"/>
      <c r="Q141" s="222"/>
      <c r="R141" s="222"/>
      <c r="S141" s="222"/>
      <c r="T141" s="222"/>
    </row>
    <row r="142" spans="1:20" ht="12.75" customHeight="1" x14ac:dyDescent="0.2">
      <c r="A142" s="10"/>
      <c r="B142" s="1"/>
      <c r="C142" s="1"/>
      <c r="D142" s="1"/>
      <c r="E142" s="2"/>
      <c r="F142" s="1"/>
      <c r="G142" s="10"/>
      <c r="H142" s="10"/>
      <c r="I142" s="10"/>
      <c r="J142" s="4"/>
      <c r="K142" s="11"/>
      <c r="L142" s="11"/>
      <c r="M142" s="5"/>
      <c r="N142" s="5"/>
      <c r="O142" s="222"/>
      <c r="P142" s="226"/>
      <c r="Q142" s="222"/>
      <c r="R142" s="222"/>
      <c r="S142" s="222"/>
      <c r="T142" s="222"/>
    </row>
    <row r="143" spans="1:20" ht="12.75" customHeight="1" x14ac:dyDescent="0.2">
      <c r="A143" s="10"/>
      <c r="B143" s="1"/>
      <c r="C143" s="1"/>
      <c r="D143" s="1"/>
      <c r="E143" s="2"/>
      <c r="F143" s="1"/>
      <c r="G143" s="10"/>
      <c r="H143" s="10"/>
      <c r="I143" s="10"/>
      <c r="J143" s="4"/>
      <c r="K143" s="11"/>
      <c r="L143" s="11"/>
      <c r="M143" s="5"/>
      <c r="N143" s="5"/>
      <c r="O143" s="222"/>
      <c r="P143" s="226"/>
      <c r="Q143" s="222"/>
      <c r="R143" s="222"/>
      <c r="S143" s="222"/>
      <c r="T143" s="222"/>
    </row>
    <row r="144" spans="1:20" ht="12.75" customHeight="1" x14ac:dyDescent="0.2">
      <c r="A144" s="10"/>
      <c r="B144" s="1"/>
      <c r="C144" s="1"/>
      <c r="D144" s="1"/>
      <c r="E144" s="2"/>
      <c r="F144" s="1"/>
      <c r="G144" s="10"/>
      <c r="H144" s="10"/>
      <c r="I144" s="10"/>
      <c r="J144" s="4"/>
      <c r="K144" s="11"/>
      <c r="L144" s="11"/>
      <c r="M144" s="5"/>
      <c r="N144" s="5"/>
      <c r="O144" s="222"/>
      <c r="P144" s="226"/>
      <c r="Q144" s="222"/>
      <c r="R144" s="222"/>
      <c r="S144" s="222"/>
      <c r="T144" s="222"/>
    </row>
    <row r="145" spans="1:20" ht="12.75" customHeight="1" x14ac:dyDescent="0.2">
      <c r="A145" s="10"/>
      <c r="B145" s="1"/>
      <c r="C145" s="1"/>
      <c r="D145" s="1"/>
      <c r="E145" s="2"/>
      <c r="F145" s="1"/>
      <c r="G145" s="10"/>
      <c r="H145" s="10"/>
      <c r="I145" s="10"/>
      <c r="J145" s="4"/>
      <c r="K145" s="11"/>
      <c r="L145" s="11"/>
      <c r="M145" s="5"/>
      <c r="N145" s="5"/>
      <c r="O145" s="222"/>
      <c r="P145" s="226"/>
      <c r="Q145" s="222"/>
      <c r="R145" s="222"/>
      <c r="S145" s="222"/>
      <c r="T145" s="222"/>
    </row>
    <row r="146" spans="1:20" ht="12.75" customHeight="1" x14ac:dyDescent="0.2">
      <c r="A146" s="10"/>
      <c r="B146" s="1"/>
      <c r="C146" s="1"/>
      <c r="D146" s="1"/>
      <c r="E146" s="2"/>
      <c r="F146" s="1"/>
      <c r="G146" s="10"/>
      <c r="H146" s="10"/>
      <c r="I146" s="10"/>
      <c r="J146" s="4"/>
      <c r="K146" s="11"/>
      <c r="L146" s="11"/>
      <c r="M146" s="5"/>
      <c r="N146" s="5"/>
      <c r="O146" s="222"/>
      <c r="P146" s="226"/>
      <c r="Q146" s="222"/>
      <c r="R146" s="222"/>
      <c r="S146" s="222"/>
      <c r="T146" s="222"/>
    </row>
    <row r="147" spans="1:20" ht="12.75" customHeight="1" x14ac:dyDescent="0.2">
      <c r="A147" s="10"/>
      <c r="B147" s="1"/>
      <c r="C147" s="1"/>
      <c r="D147" s="1"/>
      <c r="E147" s="2"/>
      <c r="F147" s="1"/>
      <c r="G147" s="10"/>
      <c r="H147" s="10"/>
      <c r="I147" s="10"/>
      <c r="J147" s="4"/>
      <c r="K147" s="11"/>
      <c r="L147" s="11"/>
      <c r="M147" s="5"/>
      <c r="N147" s="5"/>
      <c r="O147" s="222"/>
      <c r="P147" s="226"/>
      <c r="Q147" s="222"/>
      <c r="R147" s="222"/>
      <c r="S147" s="222"/>
      <c r="T147" s="222"/>
    </row>
    <row r="148" spans="1:20" ht="12.75" customHeight="1" x14ac:dyDescent="0.2">
      <c r="A148" s="10"/>
      <c r="B148" s="1"/>
      <c r="C148" s="1"/>
      <c r="D148" s="1"/>
      <c r="E148" s="2"/>
      <c r="F148" s="1"/>
      <c r="G148" s="10"/>
      <c r="H148" s="10"/>
      <c r="I148" s="10"/>
      <c r="J148" s="4"/>
      <c r="K148" s="11"/>
      <c r="L148" s="11"/>
      <c r="M148" s="5"/>
      <c r="N148" s="5"/>
      <c r="O148" s="222"/>
      <c r="P148" s="226"/>
      <c r="Q148" s="222"/>
      <c r="R148" s="222"/>
      <c r="S148" s="222"/>
      <c r="T148" s="222"/>
    </row>
    <row r="149" spans="1:20" ht="12.75" customHeight="1" x14ac:dyDescent="0.2">
      <c r="A149" s="10"/>
      <c r="B149" s="1"/>
      <c r="C149" s="1"/>
      <c r="D149" s="1"/>
      <c r="E149" s="2"/>
      <c r="F149" s="1"/>
      <c r="G149" s="10"/>
      <c r="H149" s="10"/>
      <c r="I149" s="10"/>
      <c r="J149" s="4"/>
      <c r="K149" s="11"/>
      <c r="L149" s="11"/>
      <c r="M149" s="5"/>
      <c r="N149" s="5"/>
      <c r="O149" s="222"/>
      <c r="P149" s="226"/>
      <c r="Q149" s="222"/>
      <c r="R149" s="222"/>
      <c r="S149" s="222"/>
      <c r="T149" s="222"/>
    </row>
    <row r="150" spans="1:20" ht="12.75" customHeight="1" x14ac:dyDescent="0.2">
      <c r="A150" s="10"/>
      <c r="B150" s="1"/>
      <c r="C150" s="1"/>
      <c r="D150" s="1"/>
      <c r="E150" s="2"/>
      <c r="F150" s="1"/>
      <c r="G150" s="10"/>
      <c r="H150" s="10"/>
      <c r="I150" s="10"/>
      <c r="J150" s="4"/>
      <c r="K150" s="11"/>
      <c r="L150" s="11"/>
      <c r="M150" s="5"/>
      <c r="N150" s="5"/>
      <c r="O150" s="222"/>
      <c r="P150" s="226"/>
      <c r="Q150" s="222"/>
      <c r="R150" s="222"/>
      <c r="S150" s="222"/>
      <c r="T150" s="222"/>
    </row>
    <row r="151" spans="1:20" ht="12.75" customHeight="1" x14ac:dyDescent="0.2">
      <c r="A151" s="10"/>
      <c r="B151" s="1"/>
      <c r="C151" s="1"/>
      <c r="D151" s="1"/>
      <c r="E151" s="2"/>
      <c r="F151" s="1"/>
      <c r="G151" s="10"/>
      <c r="H151" s="10"/>
      <c r="I151" s="10"/>
      <c r="J151" s="4"/>
      <c r="K151" s="11"/>
      <c r="L151" s="11"/>
      <c r="M151" s="5"/>
      <c r="N151" s="5"/>
      <c r="O151" s="222"/>
      <c r="P151" s="226"/>
      <c r="Q151" s="222"/>
      <c r="R151" s="222"/>
      <c r="S151" s="222"/>
      <c r="T151" s="222"/>
    </row>
    <row r="152" spans="1:20" ht="12.75" customHeight="1" x14ac:dyDescent="0.2">
      <c r="A152" s="10"/>
      <c r="B152" s="1"/>
      <c r="C152" s="1"/>
      <c r="D152" s="1"/>
      <c r="E152" s="2"/>
      <c r="F152" s="1"/>
      <c r="G152" s="10"/>
      <c r="H152" s="10"/>
      <c r="I152" s="10"/>
      <c r="J152" s="4"/>
      <c r="K152" s="11"/>
      <c r="L152" s="11"/>
      <c r="M152" s="5"/>
      <c r="N152" s="5"/>
      <c r="O152" s="222"/>
      <c r="P152" s="226"/>
      <c r="Q152" s="222"/>
      <c r="R152" s="222"/>
      <c r="S152" s="222"/>
      <c r="T152" s="222"/>
    </row>
    <row r="153" spans="1:20" ht="12.75" customHeight="1" x14ac:dyDescent="0.2">
      <c r="A153" s="10"/>
      <c r="B153" s="1"/>
      <c r="C153" s="1"/>
      <c r="D153" s="1"/>
      <c r="E153" s="2"/>
      <c r="F153" s="1"/>
      <c r="G153" s="10"/>
      <c r="H153" s="10"/>
      <c r="I153" s="10"/>
      <c r="J153" s="4"/>
      <c r="K153" s="11"/>
      <c r="L153" s="11"/>
      <c r="M153" s="5"/>
      <c r="N153" s="5"/>
      <c r="O153" s="222"/>
      <c r="P153" s="226"/>
      <c r="Q153" s="222"/>
      <c r="R153" s="222"/>
      <c r="S153" s="222"/>
      <c r="T153" s="222"/>
    </row>
    <row r="154" spans="1:20" ht="12.75" customHeight="1" x14ac:dyDescent="0.2">
      <c r="A154" s="10"/>
      <c r="B154" s="1"/>
      <c r="C154" s="1"/>
      <c r="D154" s="1"/>
      <c r="E154" s="2"/>
      <c r="F154" s="1"/>
      <c r="G154" s="10"/>
      <c r="H154" s="10"/>
      <c r="I154" s="10"/>
      <c r="J154" s="4"/>
      <c r="K154" s="11"/>
      <c r="L154" s="11"/>
      <c r="M154" s="5"/>
      <c r="N154" s="5"/>
      <c r="O154" s="222"/>
      <c r="P154" s="226"/>
      <c r="Q154" s="222"/>
      <c r="R154" s="222"/>
      <c r="S154" s="222"/>
      <c r="T154" s="222"/>
    </row>
    <row r="155" spans="1:20" ht="12.75" customHeight="1" x14ac:dyDescent="0.2">
      <c r="A155" s="10"/>
      <c r="B155" s="1"/>
      <c r="C155" s="1"/>
      <c r="D155" s="1"/>
      <c r="E155" s="2"/>
      <c r="F155" s="1"/>
      <c r="G155" s="10"/>
      <c r="H155" s="10"/>
      <c r="I155" s="10"/>
      <c r="J155" s="4"/>
      <c r="K155" s="11"/>
      <c r="L155" s="11"/>
      <c r="M155" s="5"/>
      <c r="N155" s="5"/>
      <c r="O155" s="222"/>
      <c r="P155" s="226"/>
      <c r="Q155" s="222"/>
      <c r="R155" s="222"/>
      <c r="S155" s="222"/>
      <c r="T155" s="222"/>
    </row>
    <row r="156" spans="1:20" ht="12.75" customHeight="1" x14ac:dyDescent="0.2">
      <c r="A156" s="10"/>
      <c r="B156" s="1"/>
      <c r="C156" s="1"/>
      <c r="D156" s="1"/>
      <c r="E156" s="2"/>
      <c r="F156" s="1"/>
      <c r="G156" s="10"/>
      <c r="H156" s="10"/>
      <c r="I156" s="10"/>
      <c r="J156" s="4"/>
      <c r="K156" s="11"/>
      <c r="L156" s="11"/>
      <c r="M156" s="5"/>
      <c r="N156" s="5"/>
      <c r="O156" s="222"/>
      <c r="P156" s="226"/>
      <c r="Q156" s="222"/>
      <c r="R156" s="222"/>
      <c r="S156" s="222"/>
      <c r="T156" s="222"/>
    </row>
    <row r="157" spans="1:20" ht="12.75" customHeight="1" x14ac:dyDescent="0.2">
      <c r="A157" s="10"/>
      <c r="B157" s="1"/>
      <c r="C157" s="1"/>
      <c r="D157" s="1"/>
      <c r="E157" s="2"/>
      <c r="F157" s="1"/>
      <c r="G157" s="10"/>
      <c r="H157" s="10"/>
      <c r="I157" s="10"/>
      <c r="J157" s="4"/>
      <c r="K157" s="11"/>
      <c r="L157" s="11"/>
      <c r="M157" s="5"/>
      <c r="N157" s="5"/>
      <c r="O157" s="222"/>
      <c r="P157" s="226"/>
      <c r="Q157" s="222"/>
      <c r="R157" s="222"/>
      <c r="S157" s="222"/>
      <c r="T157" s="222"/>
    </row>
    <row r="158" spans="1:20" ht="12.75" customHeight="1" x14ac:dyDescent="0.2">
      <c r="A158" s="10"/>
      <c r="B158" s="1"/>
      <c r="C158" s="1"/>
      <c r="D158" s="1"/>
      <c r="E158" s="2"/>
      <c r="F158" s="1"/>
      <c r="G158" s="10"/>
      <c r="H158" s="10"/>
      <c r="I158" s="10"/>
      <c r="J158" s="4"/>
      <c r="K158" s="11"/>
      <c r="L158" s="11"/>
      <c r="M158" s="5"/>
      <c r="N158" s="5"/>
      <c r="O158" s="222"/>
      <c r="P158" s="226"/>
      <c r="Q158" s="222"/>
      <c r="R158" s="222"/>
      <c r="S158" s="222"/>
      <c r="T158" s="222"/>
    </row>
    <row r="159" spans="1:20" ht="12.75" customHeight="1" x14ac:dyDescent="0.2">
      <c r="A159" s="10"/>
      <c r="B159" s="1"/>
      <c r="C159" s="1"/>
      <c r="D159" s="1"/>
      <c r="E159" s="2"/>
      <c r="F159" s="1"/>
      <c r="G159" s="10"/>
      <c r="H159" s="10"/>
      <c r="I159" s="10"/>
      <c r="J159" s="4"/>
      <c r="K159" s="11"/>
      <c r="L159" s="11"/>
      <c r="M159" s="5"/>
      <c r="N159" s="5"/>
      <c r="O159" s="222"/>
      <c r="P159" s="226"/>
      <c r="Q159" s="222"/>
      <c r="R159" s="222"/>
      <c r="S159" s="222"/>
      <c r="T159" s="222"/>
    </row>
    <row r="160" spans="1:20" ht="12.75" customHeight="1" x14ac:dyDescent="0.2">
      <c r="A160" s="10"/>
      <c r="B160" s="1"/>
      <c r="C160" s="1"/>
      <c r="D160" s="1"/>
      <c r="E160" s="2"/>
      <c r="F160" s="1"/>
      <c r="G160" s="10"/>
      <c r="H160" s="10"/>
      <c r="I160" s="10"/>
      <c r="J160" s="4"/>
      <c r="K160" s="11"/>
      <c r="L160" s="11"/>
      <c r="M160" s="5"/>
      <c r="N160" s="5"/>
      <c r="O160" s="222"/>
      <c r="P160" s="226"/>
      <c r="Q160" s="222"/>
      <c r="R160" s="222"/>
      <c r="S160" s="222"/>
      <c r="T160" s="222"/>
    </row>
    <row r="161" spans="1:20" ht="12.75" customHeight="1" x14ac:dyDescent="0.2">
      <c r="A161" s="10"/>
      <c r="B161" s="1"/>
      <c r="C161" s="1"/>
      <c r="D161" s="1"/>
      <c r="E161" s="2"/>
      <c r="F161" s="1"/>
      <c r="G161" s="10"/>
      <c r="H161" s="10"/>
      <c r="I161" s="10"/>
      <c r="J161" s="4"/>
      <c r="K161" s="11"/>
      <c r="L161" s="11"/>
      <c r="M161" s="5"/>
      <c r="N161" s="5"/>
      <c r="O161" s="222"/>
      <c r="P161" s="226"/>
      <c r="Q161" s="222"/>
      <c r="R161" s="222"/>
      <c r="S161" s="222"/>
      <c r="T161" s="222"/>
    </row>
    <row r="162" spans="1:20" ht="12.75" customHeight="1" x14ac:dyDescent="0.2">
      <c r="A162" s="10"/>
      <c r="B162" s="1"/>
      <c r="C162" s="1"/>
      <c r="D162" s="1"/>
      <c r="E162" s="2"/>
      <c r="F162" s="1"/>
      <c r="G162" s="10"/>
      <c r="H162" s="10"/>
      <c r="I162" s="10"/>
      <c r="J162" s="4"/>
      <c r="K162" s="11"/>
      <c r="L162" s="11"/>
      <c r="M162" s="5"/>
      <c r="N162" s="5"/>
      <c r="O162" s="222"/>
      <c r="P162" s="226"/>
      <c r="Q162" s="222"/>
      <c r="R162" s="222"/>
      <c r="S162" s="222"/>
      <c r="T162" s="222"/>
    </row>
    <row r="163" spans="1:20" ht="12.75" customHeight="1" x14ac:dyDescent="0.2">
      <c r="A163" s="10"/>
      <c r="B163" s="1"/>
      <c r="C163" s="1"/>
      <c r="D163" s="1"/>
      <c r="E163" s="2"/>
      <c r="F163" s="1"/>
      <c r="G163" s="10"/>
      <c r="H163" s="10"/>
      <c r="I163" s="10"/>
      <c r="J163" s="4"/>
      <c r="K163" s="11"/>
      <c r="L163" s="11"/>
      <c r="M163" s="5"/>
      <c r="N163" s="5"/>
      <c r="O163" s="222"/>
      <c r="P163" s="226"/>
      <c r="Q163" s="222"/>
      <c r="R163" s="222"/>
      <c r="S163" s="222"/>
      <c r="T163" s="222"/>
    </row>
    <row r="164" spans="1:20" ht="12.75" customHeight="1" x14ac:dyDescent="0.2">
      <c r="A164" s="10"/>
      <c r="B164" s="1"/>
      <c r="C164" s="1"/>
      <c r="D164" s="1"/>
      <c r="E164" s="2"/>
      <c r="F164" s="1"/>
      <c r="G164" s="10"/>
      <c r="H164" s="10"/>
      <c r="I164" s="10"/>
      <c r="J164" s="4"/>
      <c r="K164" s="11"/>
      <c r="L164" s="11"/>
      <c r="M164" s="5"/>
      <c r="N164" s="5"/>
      <c r="O164" s="222"/>
      <c r="P164" s="226"/>
      <c r="Q164" s="222"/>
      <c r="R164" s="222"/>
      <c r="S164" s="222"/>
      <c r="T164" s="222"/>
    </row>
    <row r="165" spans="1:20" ht="12.75" customHeight="1" x14ac:dyDescent="0.2">
      <c r="A165" s="10"/>
      <c r="B165" s="1"/>
      <c r="C165" s="1"/>
      <c r="D165" s="1"/>
      <c r="E165" s="2"/>
      <c r="F165" s="1"/>
      <c r="G165" s="10"/>
      <c r="H165" s="10"/>
      <c r="I165" s="10"/>
      <c r="J165" s="4"/>
      <c r="K165" s="11"/>
      <c r="L165" s="11"/>
      <c r="M165" s="5"/>
      <c r="N165" s="5"/>
      <c r="O165" s="222"/>
      <c r="P165" s="226"/>
      <c r="Q165" s="222"/>
      <c r="R165" s="222"/>
      <c r="S165" s="222"/>
      <c r="T165" s="222"/>
    </row>
    <row r="166" spans="1:20" ht="12.75" customHeight="1" x14ac:dyDescent="0.2">
      <c r="A166" s="10"/>
      <c r="B166" s="1"/>
      <c r="C166" s="1"/>
      <c r="D166" s="1"/>
      <c r="E166" s="2"/>
      <c r="F166" s="1"/>
      <c r="G166" s="10"/>
      <c r="H166" s="10"/>
      <c r="I166" s="10"/>
      <c r="J166" s="4"/>
      <c r="K166" s="11"/>
      <c r="L166" s="11"/>
      <c r="M166" s="5"/>
      <c r="N166" s="5"/>
      <c r="O166" s="222"/>
      <c r="P166" s="226"/>
      <c r="Q166" s="222"/>
      <c r="R166" s="222"/>
      <c r="S166" s="222"/>
      <c r="T166" s="222"/>
    </row>
    <row r="167" spans="1:20" ht="12.75" customHeight="1" x14ac:dyDescent="0.2">
      <c r="A167" s="10"/>
      <c r="B167" s="1"/>
      <c r="C167" s="1"/>
      <c r="D167" s="1"/>
      <c r="E167" s="2"/>
      <c r="F167" s="1"/>
      <c r="G167" s="10"/>
      <c r="H167" s="10"/>
      <c r="I167" s="10"/>
      <c r="J167" s="4"/>
      <c r="K167" s="11"/>
      <c r="L167" s="11"/>
      <c r="M167" s="5"/>
      <c r="N167" s="5"/>
      <c r="O167" s="222"/>
      <c r="P167" s="226"/>
      <c r="Q167" s="222"/>
      <c r="R167" s="222"/>
      <c r="S167" s="222"/>
      <c r="T167" s="222"/>
    </row>
    <row r="168" spans="1:20" ht="12.75" customHeight="1" x14ac:dyDescent="0.2">
      <c r="A168" s="10"/>
      <c r="B168" s="1"/>
      <c r="C168" s="1"/>
      <c r="D168" s="1"/>
      <c r="E168" s="2"/>
      <c r="F168" s="1"/>
      <c r="G168" s="10"/>
      <c r="H168" s="10"/>
      <c r="I168" s="10"/>
      <c r="J168" s="4"/>
      <c r="K168" s="11"/>
      <c r="L168" s="11"/>
      <c r="M168" s="5"/>
      <c r="N168" s="5"/>
      <c r="O168" s="222"/>
      <c r="P168" s="226"/>
      <c r="Q168" s="222"/>
      <c r="R168" s="222"/>
      <c r="S168" s="222"/>
      <c r="T168" s="222"/>
    </row>
    <row r="169" spans="1:20" ht="12.75" customHeight="1" x14ac:dyDescent="0.2">
      <c r="A169" s="10"/>
      <c r="B169" s="1"/>
      <c r="C169" s="1"/>
      <c r="D169" s="1"/>
      <c r="E169" s="2"/>
      <c r="F169" s="1"/>
      <c r="G169" s="10"/>
      <c r="H169" s="10"/>
      <c r="I169" s="10"/>
      <c r="J169" s="4"/>
      <c r="K169" s="11"/>
      <c r="L169" s="11"/>
      <c r="M169" s="5"/>
      <c r="N169" s="5"/>
      <c r="O169" s="222"/>
      <c r="P169" s="226"/>
      <c r="Q169" s="222"/>
      <c r="R169" s="222"/>
      <c r="S169" s="222"/>
      <c r="T169" s="222"/>
    </row>
    <row r="170" spans="1:20" ht="12.75" customHeight="1" x14ac:dyDescent="0.2">
      <c r="A170" s="10"/>
      <c r="B170" s="1"/>
      <c r="C170" s="1"/>
      <c r="D170" s="1"/>
      <c r="E170" s="2"/>
      <c r="F170" s="1"/>
      <c r="G170" s="10"/>
      <c r="H170" s="10"/>
      <c r="I170" s="10"/>
      <c r="J170" s="4"/>
      <c r="K170" s="11"/>
      <c r="L170" s="11"/>
      <c r="M170" s="5"/>
      <c r="N170" s="5"/>
      <c r="O170" s="222"/>
      <c r="P170" s="226"/>
      <c r="Q170" s="222"/>
      <c r="R170" s="222"/>
      <c r="S170" s="222"/>
      <c r="T170" s="222"/>
    </row>
    <row r="171" spans="1:20" ht="12.75" customHeight="1" x14ac:dyDescent="0.2">
      <c r="A171" s="10"/>
      <c r="B171" s="1"/>
      <c r="C171" s="1"/>
      <c r="D171" s="1"/>
      <c r="E171" s="2"/>
      <c r="F171" s="1"/>
      <c r="G171" s="10"/>
      <c r="H171" s="10"/>
      <c r="I171" s="10"/>
      <c r="J171" s="4"/>
      <c r="K171" s="11"/>
      <c r="L171" s="11"/>
      <c r="M171" s="5"/>
      <c r="N171" s="5"/>
      <c r="O171" s="222"/>
      <c r="P171" s="226"/>
      <c r="Q171" s="222"/>
      <c r="R171" s="222"/>
      <c r="S171" s="222"/>
      <c r="T171" s="222"/>
    </row>
    <row r="172" spans="1:20" ht="12.75" customHeight="1" x14ac:dyDescent="0.2">
      <c r="A172" s="10"/>
      <c r="B172" s="1"/>
      <c r="C172" s="1"/>
      <c r="D172" s="1"/>
      <c r="E172" s="2"/>
      <c r="F172" s="1"/>
      <c r="G172" s="10"/>
      <c r="H172" s="10"/>
      <c r="I172" s="10"/>
      <c r="J172" s="4"/>
      <c r="K172" s="11"/>
      <c r="L172" s="11"/>
      <c r="M172" s="5"/>
      <c r="N172" s="5"/>
      <c r="O172" s="222"/>
      <c r="P172" s="226"/>
      <c r="Q172" s="222"/>
      <c r="R172" s="222"/>
      <c r="S172" s="222"/>
      <c r="T172" s="222"/>
    </row>
    <row r="173" spans="1:20" ht="12.75" customHeight="1" x14ac:dyDescent="0.2">
      <c r="A173" s="10"/>
      <c r="B173" s="1"/>
      <c r="C173" s="1"/>
      <c r="D173" s="1"/>
      <c r="E173" s="2"/>
      <c r="F173" s="1"/>
      <c r="G173" s="10"/>
      <c r="H173" s="10"/>
      <c r="I173" s="10"/>
      <c r="J173" s="4"/>
      <c r="K173" s="11"/>
      <c r="L173" s="11"/>
      <c r="M173" s="5"/>
      <c r="N173" s="5"/>
      <c r="O173" s="222"/>
      <c r="P173" s="226"/>
      <c r="Q173" s="222"/>
      <c r="R173" s="222"/>
      <c r="S173" s="222"/>
      <c r="T173" s="222"/>
    </row>
    <row r="174" spans="1:20" ht="12.75" customHeight="1" x14ac:dyDescent="0.2">
      <c r="A174" s="10"/>
      <c r="B174" s="1"/>
      <c r="C174" s="1"/>
      <c r="D174" s="1"/>
      <c r="E174" s="2"/>
      <c r="F174" s="1"/>
      <c r="G174" s="10"/>
      <c r="H174" s="10"/>
      <c r="I174" s="10"/>
      <c r="J174" s="4"/>
      <c r="K174" s="11"/>
      <c r="L174" s="11"/>
      <c r="M174" s="5"/>
      <c r="N174" s="5"/>
      <c r="O174" s="222"/>
      <c r="P174" s="226"/>
      <c r="Q174" s="222"/>
      <c r="R174" s="222"/>
      <c r="S174" s="222"/>
      <c r="T174" s="222"/>
    </row>
    <row r="175" spans="1:20" ht="12.75" customHeight="1" x14ac:dyDescent="0.2">
      <c r="A175" s="10"/>
      <c r="B175" s="1"/>
      <c r="C175" s="1"/>
      <c r="D175" s="1"/>
      <c r="E175" s="2"/>
      <c r="F175" s="1"/>
      <c r="G175" s="10"/>
      <c r="H175" s="10"/>
      <c r="I175" s="10"/>
      <c r="J175" s="4"/>
      <c r="K175" s="11"/>
      <c r="L175" s="11"/>
      <c r="M175" s="5"/>
      <c r="N175" s="5"/>
      <c r="O175" s="222"/>
      <c r="P175" s="226"/>
      <c r="Q175" s="222"/>
      <c r="R175" s="222"/>
      <c r="S175" s="222"/>
      <c r="T175" s="222"/>
    </row>
    <row r="176" spans="1:20" ht="12.75" customHeight="1" x14ac:dyDescent="0.2">
      <c r="A176" s="10"/>
      <c r="B176" s="1"/>
      <c r="C176" s="1"/>
      <c r="D176" s="1"/>
      <c r="E176" s="2"/>
      <c r="F176" s="1"/>
      <c r="G176" s="10"/>
      <c r="H176" s="10"/>
      <c r="I176" s="10"/>
      <c r="J176" s="4"/>
      <c r="K176" s="11"/>
      <c r="L176" s="11"/>
      <c r="M176" s="5"/>
      <c r="N176" s="5"/>
      <c r="O176" s="222"/>
      <c r="P176" s="226"/>
      <c r="Q176" s="222"/>
      <c r="R176" s="222"/>
      <c r="S176" s="222"/>
      <c r="T176" s="222"/>
    </row>
    <row r="177" spans="1:20" ht="12.75" customHeight="1" x14ac:dyDescent="0.2">
      <c r="A177" s="10"/>
      <c r="B177" s="1"/>
      <c r="C177" s="1"/>
      <c r="D177" s="1"/>
      <c r="E177" s="2"/>
      <c r="F177" s="1"/>
      <c r="G177" s="10"/>
      <c r="H177" s="10"/>
      <c r="I177" s="10"/>
      <c r="J177" s="4"/>
      <c r="K177" s="11"/>
      <c r="L177" s="11"/>
      <c r="M177" s="5"/>
      <c r="N177" s="5"/>
      <c r="O177" s="222"/>
      <c r="P177" s="226"/>
      <c r="Q177" s="222"/>
      <c r="R177" s="222"/>
      <c r="S177" s="222"/>
      <c r="T177" s="222"/>
    </row>
    <row r="178" spans="1:20" ht="12.75" customHeight="1" x14ac:dyDescent="0.2">
      <c r="A178" s="10"/>
      <c r="B178" s="1"/>
      <c r="C178" s="1"/>
      <c r="D178" s="1"/>
      <c r="E178" s="2"/>
      <c r="F178" s="1"/>
      <c r="G178" s="10"/>
      <c r="H178" s="10"/>
      <c r="I178" s="10"/>
      <c r="J178" s="4"/>
      <c r="K178" s="11"/>
      <c r="L178" s="11"/>
      <c r="M178" s="5"/>
      <c r="N178" s="5"/>
      <c r="O178" s="222"/>
      <c r="P178" s="226"/>
      <c r="Q178" s="222"/>
      <c r="R178" s="222"/>
      <c r="S178" s="222"/>
      <c r="T178" s="222"/>
    </row>
    <row r="179" spans="1:20" ht="12.75" customHeight="1" x14ac:dyDescent="0.2">
      <c r="A179" s="10"/>
      <c r="B179" s="1"/>
      <c r="C179" s="1"/>
      <c r="D179" s="1"/>
      <c r="E179" s="2"/>
      <c r="F179" s="1"/>
      <c r="G179" s="10"/>
      <c r="H179" s="10"/>
      <c r="I179" s="10"/>
      <c r="J179" s="4"/>
      <c r="K179" s="11"/>
      <c r="L179" s="11"/>
      <c r="M179" s="5"/>
      <c r="N179" s="5"/>
      <c r="O179" s="222"/>
      <c r="P179" s="226"/>
      <c r="Q179" s="222"/>
      <c r="R179" s="222"/>
      <c r="S179" s="222"/>
      <c r="T179" s="222"/>
    </row>
    <row r="180" spans="1:20" ht="12.75" customHeight="1" x14ac:dyDescent="0.2">
      <c r="A180" s="10"/>
      <c r="B180" s="1"/>
      <c r="C180" s="1"/>
      <c r="D180" s="1"/>
      <c r="E180" s="2"/>
      <c r="F180" s="1"/>
      <c r="G180" s="10"/>
      <c r="H180" s="10"/>
      <c r="I180" s="10"/>
      <c r="J180" s="4"/>
      <c r="K180" s="11"/>
      <c r="L180" s="11"/>
      <c r="M180" s="5"/>
      <c r="N180" s="5"/>
      <c r="O180" s="222"/>
      <c r="P180" s="226"/>
      <c r="Q180" s="222"/>
      <c r="R180" s="222"/>
      <c r="S180" s="222"/>
      <c r="T180" s="222"/>
    </row>
    <row r="181" spans="1:20" ht="12.75" customHeight="1" x14ac:dyDescent="0.2">
      <c r="A181" s="10"/>
      <c r="B181" s="1"/>
      <c r="C181" s="1"/>
      <c r="D181" s="1"/>
      <c r="E181" s="2"/>
      <c r="F181" s="1"/>
      <c r="G181" s="10"/>
      <c r="H181" s="10"/>
      <c r="I181" s="10"/>
      <c r="J181" s="4"/>
      <c r="K181" s="11"/>
      <c r="L181" s="11"/>
      <c r="M181" s="5"/>
      <c r="N181" s="5"/>
      <c r="O181" s="222"/>
      <c r="P181" s="226"/>
      <c r="Q181" s="222"/>
      <c r="R181" s="222"/>
      <c r="S181" s="222"/>
      <c r="T181" s="222"/>
    </row>
    <row r="182" spans="1:20" ht="12.75" customHeight="1" x14ac:dyDescent="0.2">
      <c r="A182" s="10"/>
      <c r="B182" s="1"/>
      <c r="C182" s="1"/>
      <c r="D182" s="1"/>
      <c r="E182" s="2"/>
      <c r="F182" s="1"/>
      <c r="G182" s="10"/>
      <c r="H182" s="10"/>
      <c r="I182" s="10"/>
      <c r="J182" s="4"/>
      <c r="K182" s="11"/>
      <c r="L182" s="11"/>
      <c r="M182" s="5"/>
      <c r="N182" s="5"/>
      <c r="O182" s="222"/>
      <c r="P182" s="226"/>
      <c r="Q182" s="222"/>
      <c r="R182" s="222"/>
      <c r="S182" s="222"/>
      <c r="T182" s="222"/>
    </row>
    <row r="183" spans="1:20" ht="12.75" customHeight="1" x14ac:dyDescent="0.2">
      <c r="A183" s="10"/>
      <c r="B183" s="1"/>
      <c r="C183" s="1"/>
      <c r="D183" s="1"/>
      <c r="E183" s="2"/>
      <c r="F183" s="1"/>
      <c r="G183" s="10"/>
      <c r="H183" s="10"/>
      <c r="I183" s="10"/>
      <c r="J183" s="4"/>
      <c r="K183" s="11"/>
      <c r="L183" s="11"/>
      <c r="M183" s="5"/>
      <c r="N183" s="5"/>
      <c r="O183" s="222"/>
      <c r="P183" s="226"/>
      <c r="Q183" s="222"/>
      <c r="R183" s="222"/>
      <c r="S183" s="222"/>
      <c r="T183" s="222"/>
    </row>
    <row r="184" spans="1:20" ht="12.75" customHeight="1" x14ac:dyDescent="0.2">
      <c r="A184" s="10"/>
      <c r="B184" s="1"/>
      <c r="C184" s="1"/>
      <c r="D184" s="1"/>
      <c r="E184" s="2"/>
      <c r="F184" s="1"/>
      <c r="G184" s="10"/>
      <c r="H184" s="10"/>
      <c r="I184" s="10"/>
      <c r="J184" s="4"/>
      <c r="K184" s="11"/>
      <c r="L184" s="11"/>
      <c r="M184" s="5"/>
      <c r="N184" s="5"/>
      <c r="O184" s="222"/>
      <c r="P184" s="226"/>
      <c r="Q184" s="222"/>
      <c r="R184" s="222"/>
      <c r="S184" s="222"/>
      <c r="T184" s="222"/>
    </row>
    <row r="185" spans="1:20" ht="12.75" customHeight="1" x14ac:dyDescent="0.2">
      <c r="A185" s="10"/>
      <c r="B185" s="1"/>
      <c r="C185" s="1"/>
      <c r="D185" s="1"/>
      <c r="E185" s="2"/>
      <c r="F185" s="1"/>
      <c r="G185" s="10"/>
      <c r="H185" s="10"/>
      <c r="I185" s="10"/>
      <c r="J185" s="4"/>
      <c r="K185" s="11"/>
      <c r="L185" s="11"/>
      <c r="M185" s="5"/>
      <c r="N185" s="5"/>
      <c r="O185" s="222"/>
      <c r="P185" s="226"/>
      <c r="Q185" s="222"/>
      <c r="R185" s="222"/>
      <c r="S185" s="222"/>
      <c r="T185" s="222"/>
    </row>
    <row r="186" spans="1:20" ht="12.75" customHeight="1" x14ac:dyDescent="0.2">
      <c r="A186" s="10"/>
      <c r="B186" s="1"/>
      <c r="C186" s="1"/>
      <c r="D186" s="1"/>
      <c r="E186" s="2"/>
      <c r="F186" s="1"/>
      <c r="G186" s="10"/>
      <c r="H186" s="10"/>
      <c r="I186" s="10"/>
      <c r="J186" s="4"/>
      <c r="K186" s="11"/>
      <c r="L186" s="11"/>
      <c r="M186" s="5"/>
      <c r="N186" s="5"/>
      <c r="O186" s="222"/>
      <c r="P186" s="226"/>
      <c r="Q186" s="222"/>
      <c r="R186" s="222"/>
      <c r="S186" s="222"/>
      <c r="T186" s="222"/>
    </row>
    <row r="187" spans="1:20" ht="12.75" customHeight="1" x14ac:dyDescent="0.2">
      <c r="A187" s="10"/>
      <c r="B187" s="1"/>
      <c r="C187" s="1"/>
      <c r="D187" s="1"/>
      <c r="E187" s="2"/>
      <c r="F187" s="1"/>
      <c r="G187" s="10"/>
      <c r="H187" s="10"/>
      <c r="I187" s="10"/>
      <c r="J187" s="4"/>
      <c r="K187" s="11"/>
      <c r="L187" s="11"/>
      <c r="M187" s="5"/>
      <c r="N187" s="5"/>
      <c r="O187" s="222"/>
      <c r="P187" s="226"/>
      <c r="Q187" s="222"/>
      <c r="R187" s="222"/>
      <c r="S187" s="222"/>
      <c r="T187" s="222"/>
    </row>
    <row r="188" spans="1:20" ht="12.75" customHeight="1" x14ac:dyDescent="0.2">
      <c r="A188" s="10"/>
      <c r="B188" s="1"/>
      <c r="C188" s="1"/>
      <c r="D188" s="1"/>
      <c r="E188" s="2"/>
      <c r="F188" s="1"/>
      <c r="G188" s="10"/>
      <c r="H188" s="10"/>
      <c r="I188" s="10"/>
      <c r="J188" s="4"/>
      <c r="K188" s="11"/>
      <c r="L188" s="11"/>
      <c r="M188" s="5"/>
      <c r="N188" s="5"/>
      <c r="O188" s="222"/>
      <c r="P188" s="226"/>
      <c r="Q188" s="222"/>
      <c r="R188" s="222"/>
      <c r="S188" s="222"/>
      <c r="T188" s="222"/>
    </row>
    <row r="189" spans="1:20" ht="12.75" customHeight="1" x14ac:dyDescent="0.2">
      <c r="A189" s="10"/>
      <c r="B189" s="1"/>
      <c r="C189" s="1"/>
      <c r="D189" s="1"/>
      <c r="E189" s="2"/>
      <c r="F189" s="1"/>
      <c r="G189" s="10"/>
      <c r="H189" s="10"/>
      <c r="I189" s="10"/>
      <c r="J189" s="4"/>
      <c r="K189" s="11"/>
      <c r="L189" s="11"/>
      <c r="M189" s="5"/>
      <c r="N189" s="5"/>
      <c r="O189" s="222"/>
      <c r="P189" s="226"/>
      <c r="Q189" s="222"/>
      <c r="R189" s="222"/>
      <c r="S189" s="222"/>
      <c r="T189" s="222"/>
    </row>
    <row r="190" spans="1:20" ht="12.75" customHeight="1" x14ac:dyDescent="0.2">
      <c r="A190" s="10"/>
      <c r="B190" s="1"/>
      <c r="C190" s="1"/>
      <c r="D190" s="1"/>
      <c r="E190" s="2"/>
      <c r="F190" s="1"/>
      <c r="G190" s="10"/>
      <c r="H190" s="10"/>
      <c r="I190" s="10"/>
      <c r="J190" s="4"/>
      <c r="K190" s="11"/>
      <c r="L190" s="11"/>
      <c r="M190" s="5"/>
      <c r="N190" s="5"/>
      <c r="O190" s="222"/>
      <c r="P190" s="226"/>
      <c r="Q190" s="222"/>
      <c r="R190" s="222"/>
      <c r="S190" s="222"/>
      <c r="T190" s="222"/>
    </row>
    <row r="191" spans="1:20" ht="12.75" customHeight="1" x14ac:dyDescent="0.2">
      <c r="A191" s="10"/>
      <c r="B191" s="1"/>
      <c r="C191" s="1"/>
      <c r="D191" s="1"/>
      <c r="E191" s="2"/>
      <c r="F191" s="1"/>
      <c r="G191" s="10"/>
      <c r="H191" s="10"/>
      <c r="I191" s="10"/>
      <c r="J191" s="4"/>
      <c r="K191" s="11"/>
      <c r="L191" s="11"/>
      <c r="M191" s="5"/>
      <c r="N191" s="5"/>
      <c r="O191" s="222"/>
      <c r="P191" s="226"/>
      <c r="Q191" s="222"/>
      <c r="R191" s="222"/>
      <c r="S191" s="222"/>
      <c r="T191" s="222"/>
    </row>
    <row r="192" spans="1:20" ht="12.75" customHeight="1" x14ac:dyDescent="0.2">
      <c r="A192" s="10"/>
      <c r="B192" s="1"/>
      <c r="C192" s="1"/>
      <c r="D192" s="1"/>
      <c r="E192" s="2"/>
      <c r="F192" s="1"/>
      <c r="G192" s="10"/>
      <c r="H192" s="10"/>
      <c r="I192" s="10"/>
      <c r="J192" s="4"/>
      <c r="K192" s="11"/>
      <c r="L192" s="11"/>
      <c r="M192" s="5"/>
      <c r="N192" s="5"/>
      <c r="O192" s="222"/>
      <c r="P192" s="226"/>
      <c r="Q192" s="222"/>
      <c r="R192" s="222"/>
      <c r="S192" s="222"/>
      <c r="T192" s="222"/>
    </row>
    <row r="193" spans="1:20" ht="12.75" customHeight="1" x14ac:dyDescent="0.2">
      <c r="A193" s="10"/>
      <c r="B193" s="1"/>
      <c r="C193" s="1"/>
      <c r="D193" s="1"/>
      <c r="E193" s="2"/>
      <c r="F193" s="1"/>
      <c r="G193" s="10"/>
      <c r="H193" s="10"/>
      <c r="I193" s="10"/>
      <c r="J193" s="4"/>
      <c r="K193" s="11"/>
      <c r="L193" s="11"/>
      <c r="M193" s="5"/>
      <c r="N193" s="5"/>
      <c r="O193" s="222"/>
      <c r="P193" s="226"/>
      <c r="Q193" s="222"/>
      <c r="R193" s="222"/>
      <c r="S193" s="222"/>
      <c r="T193" s="222"/>
    </row>
    <row r="194" spans="1:20" ht="12.75" customHeight="1" x14ac:dyDescent="0.2">
      <c r="A194" s="10"/>
      <c r="B194" s="1"/>
      <c r="C194" s="1"/>
      <c r="D194" s="1"/>
      <c r="E194" s="2"/>
      <c r="F194" s="1"/>
      <c r="G194" s="10"/>
      <c r="H194" s="10"/>
      <c r="I194" s="10"/>
      <c r="J194" s="4"/>
      <c r="K194" s="11"/>
      <c r="L194" s="11"/>
      <c r="M194" s="5"/>
      <c r="N194" s="5"/>
      <c r="O194" s="222"/>
      <c r="P194" s="226"/>
      <c r="Q194" s="222"/>
      <c r="R194" s="222"/>
      <c r="S194" s="222"/>
      <c r="T194" s="222"/>
    </row>
    <row r="195" spans="1:20" ht="12.75" customHeight="1" x14ac:dyDescent="0.2">
      <c r="A195" s="10"/>
      <c r="B195" s="1"/>
      <c r="C195" s="1"/>
      <c r="D195" s="1"/>
      <c r="E195" s="2"/>
      <c r="F195" s="1"/>
      <c r="G195" s="10"/>
      <c r="H195" s="10"/>
      <c r="I195" s="10"/>
      <c r="J195" s="4"/>
      <c r="K195" s="11"/>
      <c r="L195" s="11"/>
      <c r="M195" s="5"/>
      <c r="N195" s="5"/>
      <c r="O195" s="222"/>
      <c r="P195" s="226"/>
      <c r="Q195" s="222"/>
      <c r="R195" s="222"/>
      <c r="S195" s="222"/>
      <c r="T195" s="222"/>
    </row>
    <row r="196" spans="1:20" ht="12.75" customHeight="1" x14ac:dyDescent="0.2">
      <c r="A196" s="10"/>
      <c r="B196" s="1"/>
      <c r="C196" s="1"/>
      <c r="D196" s="1"/>
      <c r="E196" s="2"/>
      <c r="F196" s="1"/>
      <c r="G196" s="10"/>
      <c r="H196" s="10"/>
      <c r="I196" s="10"/>
      <c r="J196" s="4"/>
      <c r="K196" s="11"/>
      <c r="L196" s="11"/>
      <c r="M196" s="5"/>
      <c r="N196" s="5"/>
      <c r="O196" s="222"/>
      <c r="P196" s="226"/>
      <c r="Q196" s="222"/>
      <c r="R196" s="222"/>
      <c r="S196" s="222"/>
      <c r="T196" s="222"/>
    </row>
    <row r="197" spans="1:20" ht="12.75" customHeight="1" x14ac:dyDescent="0.2">
      <c r="A197" s="10"/>
      <c r="B197" s="1"/>
      <c r="C197" s="1"/>
      <c r="D197" s="1"/>
      <c r="E197" s="2"/>
      <c r="F197" s="1"/>
      <c r="G197" s="10"/>
      <c r="H197" s="10"/>
      <c r="I197" s="10"/>
      <c r="J197" s="4"/>
      <c r="K197" s="11"/>
      <c r="L197" s="11"/>
      <c r="M197" s="5"/>
      <c r="N197" s="5"/>
      <c r="O197" s="222"/>
      <c r="P197" s="226"/>
      <c r="Q197" s="222"/>
      <c r="R197" s="222"/>
      <c r="S197" s="222"/>
      <c r="T197" s="222"/>
    </row>
    <row r="198" spans="1:20" ht="12.75" customHeight="1" x14ac:dyDescent="0.2">
      <c r="A198" s="10"/>
      <c r="B198" s="1"/>
      <c r="C198" s="1"/>
      <c r="D198" s="1"/>
      <c r="E198" s="2"/>
      <c r="F198" s="1"/>
      <c r="G198" s="10"/>
      <c r="H198" s="10"/>
      <c r="I198" s="10"/>
      <c r="J198" s="4"/>
      <c r="K198" s="11"/>
      <c r="L198" s="11"/>
      <c r="M198" s="5"/>
      <c r="N198" s="5"/>
      <c r="O198" s="222"/>
      <c r="P198" s="226"/>
      <c r="Q198" s="222"/>
      <c r="R198" s="222"/>
      <c r="S198" s="222"/>
      <c r="T198" s="222"/>
    </row>
    <row r="199" spans="1:20" ht="12.75" customHeight="1" x14ac:dyDescent="0.2">
      <c r="A199" s="10"/>
      <c r="B199" s="1"/>
      <c r="C199" s="1"/>
      <c r="D199" s="1"/>
      <c r="E199" s="2"/>
      <c r="F199" s="1"/>
      <c r="G199" s="10"/>
      <c r="H199" s="10"/>
      <c r="I199" s="10"/>
      <c r="J199" s="4"/>
      <c r="K199" s="11"/>
      <c r="L199" s="11"/>
      <c r="M199" s="5"/>
      <c r="N199" s="5"/>
      <c r="O199" s="222"/>
      <c r="P199" s="226"/>
      <c r="Q199" s="222"/>
      <c r="R199" s="222"/>
      <c r="S199" s="222"/>
      <c r="T199" s="222"/>
    </row>
    <row r="200" spans="1:20" ht="12.75" customHeight="1" x14ac:dyDescent="0.2">
      <c r="A200" s="10"/>
      <c r="B200" s="1"/>
      <c r="C200" s="1"/>
      <c r="D200" s="1"/>
      <c r="E200" s="2"/>
      <c r="F200" s="1"/>
      <c r="G200" s="10"/>
      <c r="H200" s="10"/>
      <c r="I200" s="10"/>
      <c r="J200" s="4"/>
      <c r="K200" s="11"/>
      <c r="L200" s="11"/>
      <c r="M200" s="5"/>
      <c r="N200" s="5"/>
      <c r="O200" s="222"/>
      <c r="P200" s="226"/>
      <c r="Q200" s="222"/>
      <c r="R200" s="222"/>
      <c r="S200" s="222"/>
      <c r="T200" s="222"/>
    </row>
    <row r="201" spans="1:20" ht="12.75" customHeight="1" x14ac:dyDescent="0.2">
      <c r="A201" s="10"/>
      <c r="B201" s="1"/>
      <c r="C201" s="1"/>
      <c r="D201" s="1"/>
      <c r="E201" s="2"/>
      <c r="F201" s="1"/>
      <c r="G201" s="10"/>
      <c r="H201" s="10"/>
      <c r="I201" s="10"/>
      <c r="J201" s="4"/>
      <c r="K201" s="11"/>
      <c r="L201" s="11"/>
      <c r="M201" s="5"/>
      <c r="N201" s="5"/>
      <c r="O201" s="222"/>
      <c r="P201" s="226"/>
      <c r="Q201" s="222"/>
      <c r="R201" s="222"/>
      <c r="S201" s="222"/>
      <c r="T201" s="222"/>
    </row>
    <row r="202" spans="1:20" ht="12.75" customHeight="1" x14ac:dyDescent="0.2">
      <c r="A202" s="10"/>
      <c r="B202" s="1"/>
      <c r="C202" s="1"/>
      <c r="D202" s="1"/>
      <c r="E202" s="2"/>
      <c r="F202" s="1"/>
      <c r="G202" s="10"/>
      <c r="H202" s="10"/>
      <c r="I202" s="10"/>
      <c r="J202" s="4"/>
      <c r="K202" s="11"/>
      <c r="L202" s="11"/>
      <c r="M202" s="5"/>
      <c r="N202" s="5"/>
      <c r="O202" s="222"/>
      <c r="P202" s="226"/>
      <c r="Q202" s="222"/>
      <c r="R202" s="222"/>
      <c r="S202" s="222"/>
      <c r="T202" s="222"/>
    </row>
    <row r="203" spans="1:20" ht="12.75" customHeight="1" x14ac:dyDescent="0.2">
      <c r="A203" s="10"/>
      <c r="B203" s="1"/>
      <c r="C203" s="1"/>
      <c r="D203" s="1"/>
      <c r="E203" s="2"/>
      <c r="F203" s="1"/>
      <c r="G203" s="10"/>
      <c r="H203" s="10"/>
      <c r="I203" s="10"/>
      <c r="J203" s="4"/>
      <c r="K203" s="11"/>
      <c r="L203" s="11"/>
      <c r="M203" s="5"/>
      <c r="N203" s="5"/>
      <c r="O203" s="222"/>
      <c r="P203" s="226"/>
      <c r="Q203" s="222"/>
      <c r="R203" s="222"/>
      <c r="S203" s="222"/>
      <c r="T203" s="222"/>
    </row>
    <row r="204" spans="1:20" ht="12.75" customHeight="1" x14ac:dyDescent="0.2">
      <c r="A204" s="10"/>
      <c r="B204" s="1"/>
      <c r="C204" s="1"/>
      <c r="D204" s="1"/>
      <c r="E204" s="2"/>
      <c r="F204" s="1"/>
      <c r="G204" s="10"/>
      <c r="H204" s="10"/>
      <c r="I204" s="10"/>
      <c r="J204" s="4"/>
      <c r="K204" s="11"/>
      <c r="L204" s="11"/>
      <c r="M204" s="5"/>
      <c r="N204" s="5"/>
      <c r="O204" s="222"/>
      <c r="P204" s="226"/>
      <c r="Q204" s="222"/>
      <c r="R204" s="222"/>
      <c r="S204" s="222"/>
      <c r="T204" s="222"/>
    </row>
    <row r="205" spans="1:20" ht="12.75" customHeight="1" x14ac:dyDescent="0.2">
      <c r="A205" s="10"/>
      <c r="B205" s="1"/>
      <c r="C205" s="1"/>
      <c r="D205" s="1"/>
      <c r="E205" s="2"/>
      <c r="F205" s="1"/>
      <c r="G205" s="10"/>
      <c r="H205" s="10"/>
      <c r="I205" s="10"/>
      <c r="J205" s="4"/>
      <c r="K205" s="11"/>
      <c r="L205" s="11"/>
      <c r="M205" s="5"/>
      <c r="N205" s="5"/>
      <c r="O205" s="222"/>
      <c r="P205" s="226"/>
      <c r="Q205" s="222"/>
      <c r="R205" s="222"/>
      <c r="S205" s="222"/>
      <c r="T205" s="222"/>
    </row>
    <row r="206" spans="1:20" ht="12.75" customHeight="1" x14ac:dyDescent="0.2">
      <c r="A206" s="10"/>
      <c r="B206" s="1"/>
      <c r="C206" s="1"/>
      <c r="D206" s="1"/>
      <c r="E206" s="2"/>
      <c r="F206" s="1"/>
      <c r="G206" s="10"/>
      <c r="H206" s="10"/>
      <c r="I206" s="10"/>
      <c r="J206" s="4"/>
      <c r="K206" s="11"/>
      <c r="L206" s="11"/>
      <c r="M206" s="5"/>
      <c r="N206" s="5"/>
      <c r="O206" s="222"/>
      <c r="P206" s="226"/>
      <c r="Q206" s="222"/>
      <c r="R206" s="222"/>
      <c r="S206" s="222"/>
      <c r="T206" s="222"/>
    </row>
    <row r="207" spans="1:20" ht="12.75" customHeight="1" x14ac:dyDescent="0.2">
      <c r="A207" s="10"/>
      <c r="B207" s="1"/>
      <c r="C207" s="1"/>
      <c r="D207" s="1"/>
      <c r="E207" s="2"/>
      <c r="F207" s="1"/>
      <c r="G207" s="10"/>
      <c r="H207" s="10"/>
      <c r="I207" s="10"/>
      <c r="J207" s="4"/>
      <c r="K207" s="11"/>
      <c r="L207" s="11"/>
      <c r="M207" s="5"/>
      <c r="N207" s="5"/>
      <c r="O207" s="222"/>
      <c r="P207" s="226"/>
      <c r="Q207" s="222"/>
      <c r="R207" s="222"/>
      <c r="S207" s="222"/>
      <c r="T207" s="222"/>
    </row>
    <row r="208" spans="1:20" ht="12.75" customHeight="1" x14ac:dyDescent="0.2">
      <c r="A208" s="10"/>
      <c r="B208" s="1"/>
      <c r="C208" s="1"/>
      <c r="D208" s="1"/>
      <c r="E208" s="2"/>
      <c r="F208" s="1"/>
      <c r="G208" s="10"/>
      <c r="H208" s="10"/>
      <c r="I208" s="10"/>
      <c r="J208" s="4"/>
      <c r="K208" s="11"/>
      <c r="L208" s="11"/>
      <c r="M208" s="5"/>
      <c r="N208" s="5"/>
      <c r="O208" s="222"/>
      <c r="P208" s="226"/>
      <c r="Q208" s="222"/>
      <c r="R208" s="222"/>
      <c r="S208" s="222"/>
      <c r="T208" s="222"/>
    </row>
    <row r="209" spans="1:20" ht="12.75" customHeight="1" x14ac:dyDescent="0.2">
      <c r="A209" s="10"/>
      <c r="B209" s="1"/>
      <c r="C209" s="1"/>
      <c r="D209" s="1"/>
      <c r="E209" s="2"/>
      <c r="F209" s="1"/>
      <c r="G209" s="10"/>
      <c r="H209" s="10"/>
      <c r="I209" s="10"/>
      <c r="J209" s="4"/>
      <c r="K209" s="11"/>
      <c r="L209" s="11"/>
      <c r="M209" s="5"/>
      <c r="N209" s="5"/>
      <c r="O209" s="222"/>
      <c r="P209" s="226"/>
      <c r="Q209" s="222"/>
      <c r="R209" s="222"/>
      <c r="S209" s="222"/>
      <c r="T209" s="222"/>
    </row>
    <row r="210" spans="1:20" ht="12.75" customHeight="1" x14ac:dyDescent="0.2">
      <c r="A210" s="10"/>
      <c r="B210" s="1"/>
      <c r="C210" s="1"/>
      <c r="D210" s="1"/>
      <c r="E210" s="2"/>
      <c r="F210" s="1"/>
      <c r="G210" s="10"/>
      <c r="H210" s="10"/>
      <c r="I210" s="10"/>
      <c r="J210" s="4"/>
      <c r="K210" s="11"/>
      <c r="L210" s="11"/>
      <c r="M210" s="5"/>
      <c r="N210" s="5"/>
      <c r="O210" s="222"/>
      <c r="P210" s="226"/>
      <c r="Q210" s="222"/>
      <c r="R210" s="222"/>
      <c r="S210" s="222"/>
      <c r="T210" s="222"/>
    </row>
    <row r="211" spans="1:20" ht="12.75" customHeight="1" x14ac:dyDescent="0.2">
      <c r="A211" s="10"/>
      <c r="B211" s="1"/>
      <c r="C211" s="1"/>
      <c r="D211" s="1"/>
      <c r="E211" s="2"/>
      <c r="F211" s="1"/>
      <c r="G211" s="10"/>
      <c r="H211" s="10"/>
      <c r="I211" s="10"/>
      <c r="J211" s="4"/>
      <c r="K211" s="11"/>
      <c r="L211" s="11"/>
      <c r="M211" s="5"/>
      <c r="N211" s="5"/>
      <c r="O211" s="222"/>
      <c r="P211" s="226"/>
      <c r="Q211" s="222"/>
      <c r="R211" s="222"/>
      <c r="S211" s="222"/>
      <c r="T211" s="222"/>
    </row>
    <row r="212" spans="1:20" ht="12.75" customHeight="1" x14ac:dyDescent="0.2">
      <c r="A212" s="10"/>
      <c r="B212" s="1"/>
      <c r="C212" s="1"/>
      <c r="D212" s="1"/>
      <c r="E212" s="2"/>
      <c r="F212" s="1"/>
      <c r="G212" s="10"/>
      <c r="H212" s="10"/>
      <c r="I212" s="10"/>
      <c r="J212" s="4"/>
      <c r="K212" s="11"/>
      <c r="L212" s="11"/>
      <c r="M212" s="5"/>
      <c r="N212" s="5"/>
      <c r="O212" s="222"/>
      <c r="P212" s="226"/>
      <c r="Q212" s="222"/>
      <c r="R212" s="222"/>
      <c r="S212" s="222"/>
      <c r="T212" s="222"/>
    </row>
    <row r="213" spans="1:20" ht="12.75" customHeight="1" x14ac:dyDescent="0.2">
      <c r="A213" s="10"/>
      <c r="B213" s="1"/>
      <c r="C213" s="1"/>
      <c r="D213" s="1"/>
      <c r="E213" s="2"/>
      <c r="F213" s="1"/>
      <c r="G213" s="10"/>
      <c r="H213" s="10"/>
      <c r="I213" s="10"/>
      <c r="J213" s="4"/>
      <c r="K213" s="11"/>
      <c r="L213" s="11"/>
      <c r="M213" s="5"/>
      <c r="N213" s="5"/>
      <c r="O213" s="222"/>
      <c r="P213" s="226"/>
      <c r="Q213" s="222"/>
      <c r="R213" s="222"/>
      <c r="S213" s="222"/>
      <c r="T213" s="222"/>
    </row>
    <row r="214" spans="1:20" ht="12.75" customHeight="1" x14ac:dyDescent="0.2">
      <c r="A214" s="10"/>
      <c r="B214" s="1"/>
      <c r="C214" s="1"/>
      <c r="D214" s="1"/>
      <c r="E214" s="2"/>
      <c r="F214" s="1"/>
      <c r="G214" s="10"/>
      <c r="H214" s="10"/>
      <c r="I214" s="10"/>
      <c r="J214" s="4"/>
      <c r="K214" s="11"/>
      <c r="L214" s="11"/>
      <c r="M214" s="5"/>
      <c r="N214" s="5"/>
      <c r="O214" s="222"/>
      <c r="P214" s="226"/>
      <c r="Q214" s="222"/>
      <c r="R214" s="222"/>
      <c r="S214" s="222"/>
      <c r="T214" s="222"/>
    </row>
    <row r="215" spans="1:20" ht="12.75" customHeight="1" x14ac:dyDescent="0.2">
      <c r="A215" s="10"/>
      <c r="B215" s="1"/>
      <c r="C215" s="1"/>
      <c r="D215" s="1"/>
      <c r="E215" s="2"/>
      <c r="F215" s="1"/>
      <c r="G215" s="10"/>
      <c r="H215" s="10"/>
      <c r="I215" s="10"/>
      <c r="J215" s="4"/>
      <c r="K215" s="11"/>
      <c r="L215" s="11"/>
      <c r="M215" s="5"/>
      <c r="N215" s="5"/>
      <c r="O215" s="222"/>
      <c r="P215" s="226"/>
      <c r="Q215" s="222"/>
      <c r="R215" s="222"/>
      <c r="S215" s="222"/>
      <c r="T215" s="222"/>
    </row>
    <row r="216" spans="1:20" ht="12.75" customHeight="1" x14ac:dyDescent="0.2">
      <c r="A216" s="10"/>
      <c r="B216" s="1"/>
      <c r="C216" s="1"/>
      <c r="D216" s="1"/>
      <c r="E216" s="2"/>
      <c r="F216" s="1"/>
      <c r="G216" s="10"/>
      <c r="H216" s="10"/>
      <c r="I216" s="10"/>
      <c r="J216" s="4"/>
      <c r="K216" s="11"/>
      <c r="L216" s="11"/>
      <c r="M216" s="5"/>
      <c r="N216" s="5"/>
      <c r="O216" s="222"/>
      <c r="P216" s="226"/>
      <c r="Q216" s="222"/>
      <c r="R216" s="222"/>
      <c r="S216" s="222"/>
      <c r="T216" s="222"/>
    </row>
    <row r="217" spans="1:20" ht="12.75" customHeight="1" x14ac:dyDescent="0.2">
      <c r="A217" s="10"/>
      <c r="B217" s="1"/>
      <c r="C217" s="1"/>
      <c r="D217" s="1"/>
      <c r="E217" s="2"/>
      <c r="F217" s="1"/>
      <c r="G217" s="10"/>
      <c r="H217" s="10"/>
      <c r="I217" s="10"/>
      <c r="J217" s="4"/>
      <c r="K217" s="11"/>
      <c r="L217" s="11"/>
      <c r="M217" s="5"/>
      <c r="N217" s="5"/>
      <c r="O217" s="222"/>
      <c r="P217" s="226"/>
      <c r="Q217" s="222"/>
      <c r="R217" s="222"/>
      <c r="S217" s="222"/>
      <c r="T217" s="222"/>
    </row>
    <row r="218" spans="1:20" ht="12.75" customHeight="1" x14ac:dyDescent="0.2">
      <c r="A218" s="10"/>
      <c r="B218" s="1"/>
      <c r="C218" s="1"/>
      <c r="D218" s="1"/>
      <c r="E218" s="2"/>
      <c r="F218" s="1"/>
      <c r="G218" s="10"/>
      <c r="H218" s="10"/>
      <c r="I218" s="10"/>
      <c r="J218" s="4"/>
      <c r="K218" s="11"/>
      <c r="L218" s="11"/>
      <c r="M218" s="5"/>
      <c r="N218" s="5"/>
      <c r="O218" s="222"/>
      <c r="P218" s="226"/>
      <c r="Q218" s="222"/>
      <c r="R218" s="222"/>
      <c r="S218" s="222"/>
      <c r="T218" s="222"/>
    </row>
    <row r="219" spans="1:20" ht="12.75" customHeight="1" x14ac:dyDescent="0.2">
      <c r="A219" s="10"/>
      <c r="B219" s="1"/>
      <c r="C219" s="1"/>
      <c r="D219" s="1"/>
      <c r="E219" s="2"/>
      <c r="F219" s="1"/>
      <c r="G219" s="10"/>
      <c r="H219" s="10"/>
      <c r="I219" s="10"/>
      <c r="J219" s="4"/>
      <c r="K219" s="11"/>
      <c r="L219" s="11"/>
      <c r="M219" s="5"/>
      <c r="N219" s="5"/>
      <c r="O219" s="222"/>
      <c r="P219" s="226"/>
      <c r="Q219" s="222"/>
      <c r="R219" s="222"/>
      <c r="S219" s="222"/>
      <c r="T219" s="222"/>
    </row>
    <row r="220" spans="1:20" ht="12.75" customHeight="1" x14ac:dyDescent="0.2">
      <c r="A220" s="10"/>
      <c r="B220" s="1"/>
      <c r="C220" s="1"/>
      <c r="D220" s="1"/>
      <c r="E220" s="2"/>
      <c r="F220" s="1"/>
      <c r="G220" s="10"/>
      <c r="H220" s="10"/>
      <c r="I220" s="10"/>
      <c r="J220" s="4"/>
      <c r="K220" s="11"/>
      <c r="L220" s="11"/>
      <c r="M220" s="5"/>
      <c r="N220" s="5"/>
      <c r="O220" s="222"/>
      <c r="P220" s="226"/>
      <c r="Q220" s="222"/>
      <c r="R220" s="222"/>
      <c r="S220" s="222"/>
      <c r="T220" s="222"/>
    </row>
    <row r="221" spans="1:20" ht="12.75" customHeight="1" x14ac:dyDescent="0.2">
      <c r="A221" s="10"/>
      <c r="B221" s="1"/>
      <c r="C221" s="1"/>
      <c r="D221" s="1"/>
      <c r="E221" s="2"/>
      <c r="F221" s="1"/>
      <c r="G221" s="10"/>
      <c r="H221" s="10"/>
      <c r="I221" s="10"/>
      <c r="J221" s="4"/>
      <c r="K221" s="11"/>
      <c r="L221" s="11"/>
      <c r="M221" s="5"/>
      <c r="N221" s="5"/>
      <c r="O221" s="222"/>
      <c r="P221" s="226"/>
      <c r="Q221" s="222"/>
      <c r="R221" s="222"/>
      <c r="S221" s="222"/>
      <c r="T221" s="222"/>
    </row>
    <row r="222" spans="1:20" ht="12.75" customHeight="1" x14ac:dyDescent="0.2">
      <c r="A222" s="10"/>
      <c r="B222" s="1"/>
      <c r="C222" s="1"/>
      <c r="D222" s="1"/>
      <c r="E222" s="2"/>
      <c r="F222" s="1"/>
      <c r="G222" s="10"/>
      <c r="H222" s="10"/>
      <c r="I222" s="10"/>
      <c r="J222" s="4"/>
      <c r="K222" s="11"/>
      <c r="L222" s="11"/>
      <c r="M222" s="5"/>
      <c r="N222" s="5"/>
      <c r="O222" s="222"/>
      <c r="P222" s="226"/>
      <c r="Q222" s="222"/>
      <c r="R222" s="222"/>
      <c r="S222" s="222"/>
      <c r="T222" s="222"/>
    </row>
    <row r="223" spans="1:20" ht="12.75" customHeight="1" x14ac:dyDescent="0.2">
      <c r="A223" s="10"/>
      <c r="B223" s="1"/>
      <c r="C223" s="1"/>
      <c r="D223" s="1"/>
      <c r="E223" s="2"/>
      <c r="F223" s="1"/>
      <c r="G223" s="10"/>
      <c r="H223" s="10"/>
      <c r="I223" s="10"/>
      <c r="J223" s="4"/>
      <c r="K223" s="11"/>
      <c r="L223" s="11"/>
      <c r="M223" s="5"/>
      <c r="N223" s="5"/>
      <c r="O223" s="222"/>
      <c r="P223" s="226"/>
      <c r="Q223" s="222"/>
      <c r="R223" s="222"/>
      <c r="S223" s="222"/>
      <c r="T223" s="222"/>
    </row>
    <row r="224" spans="1:20" ht="12.75" customHeight="1" x14ac:dyDescent="0.2">
      <c r="A224" s="10"/>
      <c r="B224" s="1"/>
      <c r="C224" s="1"/>
      <c r="D224" s="1"/>
      <c r="E224" s="2"/>
      <c r="F224" s="1"/>
      <c r="G224" s="10"/>
      <c r="H224" s="10"/>
      <c r="I224" s="10"/>
      <c r="J224" s="4"/>
      <c r="K224" s="11"/>
      <c r="L224" s="11"/>
      <c r="M224" s="5"/>
      <c r="N224" s="5"/>
      <c r="O224" s="222"/>
      <c r="P224" s="226"/>
      <c r="Q224" s="222"/>
      <c r="R224" s="222"/>
      <c r="S224" s="222"/>
      <c r="T224" s="222"/>
    </row>
    <row r="225" spans="1:20" ht="12.75" customHeight="1" x14ac:dyDescent="0.2">
      <c r="A225" s="10"/>
      <c r="B225" s="1"/>
      <c r="C225" s="1"/>
      <c r="D225" s="1"/>
      <c r="E225" s="2"/>
      <c r="F225" s="1"/>
      <c r="G225" s="10"/>
      <c r="H225" s="10"/>
      <c r="I225" s="10"/>
      <c r="J225" s="4"/>
      <c r="K225" s="11"/>
      <c r="L225" s="11"/>
      <c r="M225" s="5"/>
      <c r="N225" s="5"/>
      <c r="O225" s="222"/>
      <c r="P225" s="226"/>
      <c r="Q225" s="222"/>
      <c r="R225" s="222"/>
      <c r="S225" s="222"/>
      <c r="T225" s="222"/>
    </row>
    <row r="226" spans="1:20" ht="12.75" customHeight="1" x14ac:dyDescent="0.2">
      <c r="A226" s="10"/>
      <c r="B226" s="1"/>
      <c r="C226" s="1"/>
      <c r="D226" s="1"/>
      <c r="E226" s="2"/>
      <c r="F226" s="1"/>
      <c r="G226" s="10"/>
      <c r="H226" s="10"/>
      <c r="I226" s="10"/>
      <c r="J226" s="4"/>
      <c r="K226" s="11"/>
      <c r="L226" s="11"/>
      <c r="M226" s="5"/>
      <c r="N226" s="5"/>
      <c r="O226" s="222"/>
      <c r="P226" s="226"/>
      <c r="Q226" s="222"/>
      <c r="R226" s="222"/>
      <c r="S226" s="222"/>
      <c r="T226" s="222"/>
    </row>
    <row r="227" spans="1:20" ht="12.75" customHeight="1" x14ac:dyDescent="0.2">
      <c r="A227" s="10"/>
      <c r="B227" s="1"/>
      <c r="C227" s="1"/>
      <c r="D227" s="1"/>
      <c r="E227" s="2"/>
      <c r="F227" s="1"/>
      <c r="G227" s="10"/>
      <c r="H227" s="10"/>
      <c r="I227" s="10"/>
      <c r="J227" s="4"/>
      <c r="K227" s="11"/>
      <c r="L227" s="11"/>
      <c r="M227" s="5"/>
      <c r="N227" s="5"/>
      <c r="O227" s="222"/>
      <c r="P227" s="226"/>
      <c r="Q227" s="222"/>
      <c r="R227" s="222"/>
      <c r="S227" s="222"/>
      <c r="T227" s="222"/>
    </row>
    <row r="228" spans="1:20" ht="12.75" customHeight="1" x14ac:dyDescent="0.2">
      <c r="A228" s="10"/>
      <c r="B228" s="1"/>
      <c r="C228" s="1"/>
      <c r="D228" s="1"/>
      <c r="E228" s="2"/>
      <c r="F228" s="1"/>
      <c r="G228" s="10"/>
      <c r="H228" s="10"/>
      <c r="I228" s="10"/>
      <c r="J228" s="4"/>
      <c r="K228" s="11"/>
      <c r="L228" s="11"/>
      <c r="M228" s="5"/>
      <c r="N228" s="5"/>
      <c r="O228" s="222"/>
      <c r="P228" s="226"/>
      <c r="Q228" s="222"/>
      <c r="R228" s="222"/>
      <c r="S228" s="222"/>
      <c r="T228" s="222"/>
    </row>
    <row r="229" spans="1:20" ht="12.75" customHeight="1" x14ac:dyDescent="0.2">
      <c r="A229" s="10"/>
      <c r="B229" s="1"/>
      <c r="C229" s="1"/>
      <c r="D229" s="1"/>
      <c r="E229" s="2"/>
      <c r="F229" s="1"/>
      <c r="G229" s="10"/>
      <c r="H229" s="10"/>
      <c r="I229" s="10"/>
      <c r="J229" s="4"/>
      <c r="K229" s="11"/>
      <c r="L229" s="11"/>
      <c r="M229" s="5"/>
      <c r="N229" s="5"/>
      <c r="O229" s="222"/>
      <c r="P229" s="226"/>
      <c r="Q229" s="222"/>
      <c r="R229" s="222"/>
      <c r="S229" s="222"/>
      <c r="T229" s="222"/>
    </row>
    <row r="230" spans="1:20" ht="12.75" customHeight="1" x14ac:dyDescent="0.2">
      <c r="A230" s="10"/>
      <c r="B230" s="1"/>
      <c r="C230" s="1"/>
      <c r="D230" s="1"/>
      <c r="E230" s="2"/>
      <c r="F230" s="1"/>
      <c r="G230" s="10"/>
      <c r="H230" s="10"/>
      <c r="I230" s="10"/>
      <c r="J230" s="4"/>
      <c r="K230" s="11"/>
      <c r="L230" s="11"/>
      <c r="M230" s="5"/>
      <c r="N230" s="5"/>
      <c r="O230" s="222"/>
      <c r="P230" s="226"/>
      <c r="Q230" s="222"/>
      <c r="R230" s="222"/>
      <c r="S230" s="222"/>
      <c r="T230" s="222"/>
    </row>
    <row r="231" spans="1:20" ht="12.75" customHeight="1" x14ac:dyDescent="0.2">
      <c r="A231" s="10"/>
      <c r="B231" s="1"/>
      <c r="C231" s="1"/>
      <c r="D231" s="1"/>
      <c r="E231" s="2"/>
      <c r="F231" s="1"/>
      <c r="G231" s="10"/>
      <c r="H231" s="10"/>
      <c r="I231" s="10"/>
      <c r="J231" s="4"/>
      <c r="K231" s="11"/>
      <c r="L231" s="11"/>
      <c r="M231" s="5"/>
      <c r="N231" s="5"/>
      <c r="O231" s="222"/>
      <c r="P231" s="226"/>
      <c r="Q231" s="222"/>
      <c r="R231" s="222"/>
      <c r="S231" s="222"/>
      <c r="T231" s="222"/>
    </row>
    <row r="232" spans="1:20" ht="12.75" customHeight="1" x14ac:dyDescent="0.2">
      <c r="A232" s="10"/>
      <c r="B232" s="1"/>
      <c r="C232" s="1"/>
      <c r="D232" s="1"/>
      <c r="E232" s="2"/>
      <c r="F232" s="1"/>
      <c r="G232" s="10"/>
      <c r="H232" s="10"/>
      <c r="I232" s="10"/>
      <c r="J232" s="4"/>
      <c r="K232" s="11"/>
      <c r="L232" s="11"/>
      <c r="M232" s="5"/>
      <c r="N232" s="5"/>
      <c r="O232" s="222"/>
      <c r="P232" s="226"/>
      <c r="Q232" s="222"/>
      <c r="R232" s="222"/>
      <c r="S232" s="222"/>
      <c r="T232" s="222"/>
    </row>
    <row r="233" spans="1:20" ht="12.75" customHeight="1" x14ac:dyDescent="0.2">
      <c r="A233" s="10"/>
      <c r="B233" s="1"/>
      <c r="C233" s="1"/>
      <c r="D233" s="1"/>
      <c r="E233" s="2"/>
      <c r="F233" s="1"/>
      <c r="G233" s="10"/>
      <c r="H233" s="10"/>
      <c r="I233" s="10"/>
      <c r="J233" s="4"/>
      <c r="K233" s="11"/>
      <c r="L233" s="11"/>
      <c r="M233" s="5"/>
      <c r="N233" s="5"/>
      <c r="O233" s="222"/>
      <c r="P233" s="226"/>
      <c r="Q233" s="222"/>
      <c r="R233" s="222"/>
      <c r="S233" s="222"/>
      <c r="T233" s="222"/>
    </row>
    <row r="234" spans="1:20" ht="12.75" customHeight="1" x14ac:dyDescent="0.2">
      <c r="A234" s="10"/>
      <c r="B234" s="1"/>
      <c r="C234" s="1"/>
      <c r="D234" s="1"/>
      <c r="E234" s="2"/>
      <c r="F234" s="1"/>
      <c r="G234" s="10"/>
      <c r="H234" s="10"/>
      <c r="I234" s="10"/>
      <c r="J234" s="4"/>
      <c r="K234" s="11"/>
      <c r="L234" s="11"/>
      <c r="M234" s="5"/>
      <c r="N234" s="5"/>
      <c r="O234" s="222"/>
      <c r="P234" s="226"/>
      <c r="Q234" s="222"/>
      <c r="R234" s="222"/>
      <c r="S234" s="222"/>
      <c r="T234" s="222"/>
    </row>
    <row r="235" spans="1:20" ht="12.75" customHeight="1" x14ac:dyDescent="0.2">
      <c r="A235" s="10"/>
      <c r="B235" s="1"/>
      <c r="C235" s="1"/>
      <c r="D235" s="1"/>
      <c r="E235" s="2"/>
      <c r="F235" s="1"/>
      <c r="G235" s="10"/>
      <c r="H235" s="10"/>
      <c r="I235" s="10"/>
      <c r="J235" s="4"/>
      <c r="K235" s="11"/>
      <c r="L235" s="11"/>
      <c r="M235" s="5"/>
      <c r="N235" s="5"/>
      <c r="O235" s="222"/>
      <c r="P235" s="226"/>
      <c r="Q235" s="222"/>
      <c r="R235" s="222"/>
      <c r="S235" s="222"/>
      <c r="T235" s="222"/>
    </row>
    <row r="236" spans="1:20" ht="12.75" customHeight="1" x14ac:dyDescent="0.2">
      <c r="A236" s="10"/>
      <c r="B236" s="1"/>
      <c r="C236" s="1"/>
      <c r="D236" s="1"/>
      <c r="E236" s="2"/>
      <c r="F236" s="1"/>
      <c r="G236" s="10"/>
      <c r="H236" s="10"/>
      <c r="I236" s="10"/>
      <c r="J236" s="4"/>
      <c r="K236" s="11"/>
      <c r="L236" s="11"/>
      <c r="M236" s="5"/>
      <c r="N236" s="5"/>
      <c r="O236" s="222"/>
      <c r="P236" s="226"/>
      <c r="Q236" s="222"/>
      <c r="R236" s="222"/>
      <c r="S236" s="222"/>
      <c r="T236" s="222"/>
    </row>
    <row r="237" spans="1:20" ht="12.75" customHeight="1" x14ac:dyDescent="0.2">
      <c r="A237" s="10"/>
      <c r="B237" s="1"/>
      <c r="C237" s="1"/>
      <c r="D237" s="1"/>
      <c r="E237" s="2"/>
      <c r="F237" s="1"/>
      <c r="G237" s="10"/>
      <c r="H237" s="10"/>
      <c r="I237" s="10"/>
      <c r="J237" s="4"/>
      <c r="K237" s="11"/>
      <c r="L237" s="11"/>
      <c r="M237" s="5"/>
      <c r="N237" s="5"/>
      <c r="O237" s="222"/>
      <c r="P237" s="226"/>
      <c r="Q237" s="222"/>
      <c r="R237" s="222"/>
      <c r="S237" s="222"/>
      <c r="T237" s="222"/>
    </row>
    <row r="238" spans="1:20" ht="12.75" customHeight="1" x14ac:dyDescent="0.2">
      <c r="A238" s="10"/>
      <c r="B238" s="1"/>
      <c r="C238" s="1"/>
      <c r="D238" s="1"/>
      <c r="E238" s="2"/>
      <c r="F238" s="1"/>
      <c r="G238" s="10"/>
      <c r="H238" s="10"/>
      <c r="I238" s="10"/>
      <c r="J238" s="4"/>
      <c r="K238" s="11"/>
      <c r="L238" s="11"/>
      <c r="M238" s="5"/>
      <c r="N238" s="5"/>
      <c r="O238" s="222"/>
      <c r="P238" s="226"/>
      <c r="Q238" s="222"/>
      <c r="R238" s="222"/>
      <c r="S238" s="222"/>
      <c r="T238" s="222"/>
    </row>
    <row r="239" spans="1:20" ht="12.75" customHeight="1" x14ac:dyDescent="0.2">
      <c r="A239" s="10"/>
      <c r="B239" s="1"/>
      <c r="C239" s="1"/>
      <c r="D239" s="1"/>
      <c r="E239" s="2"/>
      <c r="F239" s="1"/>
      <c r="G239" s="10"/>
      <c r="H239" s="10"/>
      <c r="I239" s="10"/>
      <c r="J239" s="4"/>
      <c r="K239" s="11"/>
      <c r="L239" s="11"/>
      <c r="M239" s="5"/>
      <c r="N239" s="5"/>
      <c r="O239" s="222"/>
      <c r="P239" s="226"/>
      <c r="Q239" s="222"/>
      <c r="R239" s="222"/>
      <c r="S239" s="222"/>
      <c r="T239" s="222"/>
    </row>
    <row r="240" spans="1:20" ht="12.75" customHeight="1" x14ac:dyDescent="0.2">
      <c r="A240" s="10"/>
      <c r="B240" s="1"/>
      <c r="C240" s="1"/>
      <c r="D240" s="1"/>
      <c r="E240" s="2"/>
      <c r="F240" s="1"/>
      <c r="G240" s="10"/>
      <c r="H240" s="10"/>
      <c r="I240" s="10"/>
      <c r="J240" s="4"/>
      <c r="K240" s="11"/>
      <c r="L240" s="11"/>
      <c r="M240" s="5"/>
      <c r="N240" s="5"/>
      <c r="O240" s="222"/>
      <c r="P240" s="226"/>
      <c r="Q240" s="222"/>
      <c r="R240" s="222"/>
      <c r="S240" s="222"/>
      <c r="T240" s="222"/>
    </row>
    <row r="241" spans="1:20" ht="12.75" customHeight="1" x14ac:dyDescent="0.2">
      <c r="A241" s="10"/>
      <c r="B241" s="1"/>
      <c r="C241" s="1"/>
      <c r="D241" s="1"/>
      <c r="E241" s="2"/>
      <c r="F241" s="1"/>
      <c r="G241" s="10"/>
      <c r="H241" s="10"/>
      <c r="I241" s="10"/>
      <c r="J241" s="4"/>
      <c r="K241" s="11"/>
      <c r="L241" s="11"/>
      <c r="M241" s="5"/>
      <c r="N241" s="5"/>
      <c r="O241" s="222"/>
      <c r="P241" s="226"/>
      <c r="Q241" s="222"/>
      <c r="R241" s="222"/>
      <c r="S241" s="222"/>
      <c r="T241" s="222"/>
    </row>
    <row r="242" spans="1:20" ht="12.75" customHeight="1" x14ac:dyDescent="0.2">
      <c r="A242" s="10"/>
      <c r="B242" s="1"/>
      <c r="C242" s="1"/>
      <c r="D242" s="1"/>
      <c r="E242" s="2"/>
      <c r="F242" s="1"/>
      <c r="G242" s="10"/>
      <c r="H242" s="10"/>
      <c r="I242" s="10"/>
      <c r="J242" s="4"/>
      <c r="K242" s="11"/>
      <c r="L242" s="11"/>
      <c r="M242" s="5"/>
      <c r="N242" s="5"/>
      <c r="O242" s="222"/>
      <c r="P242" s="226"/>
      <c r="Q242" s="222"/>
      <c r="R242" s="222"/>
      <c r="S242" s="222"/>
      <c r="T242" s="222"/>
    </row>
    <row r="243" spans="1:20" ht="12.75" customHeight="1" x14ac:dyDescent="0.2">
      <c r="A243" s="10"/>
      <c r="B243" s="1"/>
      <c r="C243" s="1"/>
      <c r="D243" s="1"/>
      <c r="E243" s="2"/>
      <c r="F243" s="1"/>
      <c r="G243" s="10"/>
      <c r="H243" s="10"/>
      <c r="I243" s="10"/>
      <c r="J243" s="4"/>
      <c r="K243" s="11"/>
      <c r="L243" s="11"/>
      <c r="M243" s="5"/>
      <c r="N243" s="5"/>
      <c r="O243" s="222"/>
      <c r="P243" s="226"/>
      <c r="Q243" s="222"/>
      <c r="R243" s="222"/>
      <c r="S243" s="222"/>
      <c r="T243" s="222"/>
    </row>
    <row r="244" spans="1:20" ht="12.75" customHeight="1" x14ac:dyDescent="0.2">
      <c r="A244" s="10"/>
      <c r="B244" s="1"/>
      <c r="C244" s="1"/>
      <c r="D244" s="1"/>
      <c r="E244" s="2"/>
      <c r="F244" s="1"/>
      <c r="G244" s="10"/>
      <c r="H244" s="10"/>
      <c r="I244" s="10"/>
      <c r="J244" s="4"/>
      <c r="K244" s="11"/>
      <c r="L244" s="11"/>
      <c r="M244" s="5"/>
      <c r="N244" s="5"/>
      <c r="O244" s="222"/>
      <c r="P244" s="226"/>
      <c r="Q244" s="222"/>
      <c r="R244" s="222"/>
      <c r="S244" s="222"/>
      <c r="T244" s="222"/>
    </row>
    <row r="245" spans="1:20" ht="12.75" customHeight="1" x14ac:dyDescent="0.2">
      <c r="A245" s="10"/>
      <c r="B245" s="1"/>
      <c r="C245" s="1"/>
      <c r="D245" s="1"/>
      <c r="E245" s="2"/>
      <c r="F245" s="1"/>
      <c r="G245" s="10"/>
      <c r="H245" s="10"/>
      <c r="I245" s="10"/>
      <c r="J245" s="4"/>
      <c r="K245" s="11"/>
      <c r="L245" s="11"/>
      <c r="M245" s="5"/>
      <c r="N245" s="5"/>
      <c r="O245" s="222"/>
      <c r="P245" s="226"/>
      <c r="Q245" s="222"/>
      <c r="R245" s="222"/>
      <c r="S245" s="222"/>
      <c r="T245" s="222"/>
    </row>
    <row r="246" spans="1:20" ht="12.75" customHeight="1" x14ac:dyDescent="0.2">
      <c r="A246" s="10"/>
      <c r="B246" s="1"/>
      <c r="C246" s="1"/>
      <c r="D246" s="1"/>
      <c r="E246" s="2"/>
      <c r="F246" s="1"/>
      <c r="G246" s="10"/>
      <c r="H246" s="10"/>
      <c r="I246" s="10"/>
      <c r="J246" s="4"/>
      <c r="K246" s="11"/>
      <c r="L246" s="11"/>
      <c r="M246" s="5"/>
      <c r="N246" s="5"/>
      <c r="O246" s="222"/>
      <c r="P246" s="226"/>
      <c r="Q246" s="222"/>
      <c r="R246" s="222"/>
      <c r="S246" s="222"/>
      <c r="T246" s="222"/>
    </row>
    <row r="247" spans="1:20" ht="12.75" customHeight="1" x14ac:dyDescent="0.2">
      <c r="A247" s="10"/>
      <c r="B247" s="1"/>
      <c r="C247" s="1"/>
      <c r="D247" s="1"/>
      <c r="E247" s="2"/>
      <c r="F247" s="1"/>
      <c r="G247" s="10"/>
      <c r="H247" s="10"/>
      <c r="I247" s="10"/>
      <c r="J247" s="4"/>
      <c r="K247" s="11"/>
      <c r="L247" s="11"/>
      <c r="M247" s="5"/>
      <c r="N247" s="5"/>
      <c r="O247" s="222"/>
      <c r="P247" s="226"/>
      <c r="Q247" s="222"/>
      <c r="R247" s="222"/>
      <c r="S247" s="222"/>
      <c r="T247" s="222"/>
    </row>
    <row r="248" spans="1:20" ht="12.75" customHeight="1" x14ac:dyDescent="0.2">
      <c r="A248" s="10"/>
      <c r="B248" s="1"/>
      <c r="C248" s="1"/>
      <c r="D248" s="1"/>
      <c r="E248" s="2"/>
      <c r="F248" s="1"/>
      <c r="G248" s="10"/>
      <c r="H248" s="10"/>
      <c r="I248" s="10"/>
      <c r="J248" s="4"/>
      <c r="K248" s="11"/>
      <c r="L248" s="11"/>
      <c r="M248" s="5"/>
      <c r="N248" s="5"/>
      <c r="O248" s="222"/>
      <c r="P248" s="226"/>
      <c r="Q248" s="222"/>
      <c r="R248" s="222"/>
      <c r="S248" s="222"/>
      <c r="T248" s="222"/>
    </row>
    <row r="249" spans="1:20" ht="12.75" customHeight="1" x14ac:dyDescent="0.2">
      <c r="A249" s="10"/>
      <c r="B249" s="1"/>
      <c r="C249" s="1"/>
      <c r="D249" s="1"/>
      <c r="E249" s="2"/>
      <c r="F249" s="1"/>
      <c r="G249" s="10"/>
      <c r="H249" s="10"/>
      <c r="I249" s="10"/>
      <c r="J249" s="4"/>
      <c r="K249" s="11"/>
      <c r="L249" s="11"/>
      <c r="M249" s="5"/>
      <c r="N249" s="5"/>
      <c r="O249" s="222"/>
      <c r="P249" s="226"/>
      <c r="Q249" s="222"/>
      <c r="R249" s="222"/>
      <c r="S249" s="222"/>
      <c r="T249" s="222"/>
    </row>
    <row r="250" spans="1:20" ht="12.75" customHeight="1" x14ac:dyDescent="0.2">
      <c r="A250" s="10"/>
      <c r="B250" s="1"/>
      <c r="C250" s="1"/>
      <c r="D250" s="1"/>
      <c r="E250" s="2"/>
      <c r="F250" s="1"/>
      <c r="G250" s="10"/>
      <c r="H250" s="10"/>
      <c r="I250" s="10"/>
      <c r="J250" s="4"/>
      <c r="K250" s="11"/>
      <c r="L250" s="11"/>
      <c r="M250" s="5"/>
      <c r="N250" s="5"/>
      <c r="O250" s="222"/>
      <c r="P250" s="226"/>
      <c r="Q250" s="222"/>
      <c r="R250" s="222"/>
      <c r="S250" s="222"/>
      <c r="T250" s="222"/>
    </row>
    <row r="251" spans="1:20" ht="12.75" customHeight="1" x14ac:dyDescent="0.2">
      <c r="A251" s="10"/>
      <c r="B251" s="1"/>
      <c r="C251" s="1"/>
      <c r="D251" s="1"/>
      <c r="E251" s="2"/>
      <c r="F251" s="1"/>
      <c r="G251" s="10"/>
      <c r="H251" s="10"/>
      <c r="I251" s="10"/>
      <c r="J251" s="4"/>
      <c r="K251" s="11"/>
      <c r="L251" s="11"/>
      <c r="M251" s="5"/>
      <c r="N251" s="5"/>
      <c r="O251" s="222"/>
      <c r="P251" s="226"/>
      <c r="Q251" s="222"/>
      <c r="R251" s="222"/>
      <c r="S251" s="222"/>
      <c r="T251" s="222"/>
    </row>
    <row r="252" spans="1:20" ht="12.75" customHeight="1" x14ac:dyDescent="0.2">
      <c r="A252" s="10"/>
      <c r="B252" s="1"/>
      <c r="C252" s="1"/>
      <c r="D252" s="1"/>
      <c r="E252" s="2"/>
      <c r="F252" s="1"/>
      <c r="G252" s="10"/>
      <c r="H252" s="10"/>
      <c r="I252" s="10"/>
      <c r="J252" s="4"/>
      <c r="K252" s="11"/>
      <c r="L252" s="11"/>
      <c r="M252" s="5"/>
      <c r="N252" s="5"/>
      <c r="O252" s="222"/>
      <c r="P252" s="226"/>
      <c r="Q252" s="222"/>
      <c r="R252" s="222"/>
      <c r="S252" s="222"/>
      <c r="T252" s="222"/>
    </row>
    <row r="253" spans="1:20" ht="12.75" customHeight="1" x14ac:dyDescent="0.2">
      <c r="A253" s="10"/>
      <c r="B253" s="1"/>
      <c r="C253" s="1"/>
      <c r="D253" s="1"/>
      <c r="E253" s="2"/>
      <c r="F253" s="1"/>
      <c r="G253" s="10"/>
      <c r="H253" s="10"/>
      <c r="I253" s="10"/>
      <c r="J253" s="4"/>
      <c r="K253" s="11"/>
      <c r="L253" s="11"/>
      <c r="M253" s="5"/>
      <c r="N253" s="5"/>
      <c r="O253" s="222"/>
      <c r="P253" s="226"/>
      <c r="Q253" s="222"/>
      <c r="R253" s="222"/>
      <c r="S253" s="222"/>
      <c r="T253" s="222"/>
    </row>
    <row r="254" spans="1:20" ht="12.75" customHeight="1" x14ac:dyDescent="0.2">
      <c r="A254" s="10"/>
      <c r="B254" s="1"/>
      <c r="C254" s="1"/>
      <c r="D254" s="1"/>
      <c r="E254" s="2"/>
      <c r="F254" s="1"/>
      <c r="G254" s="10"/>
      <c r="H254" s="10"/>
      <c r="I254" s="10"/>
      <c r="J254" s="4"/>
      <c r="K254" s="11"/>
      <c r="L254" s="11"/>
      <c r="M254" s="5"/>
      <c r="N254" s="5"/>
      <c r="O254" s="222"/>
      <c r="P254" s="226"/>
      <c r="Q254" s="222"/>
      <c r="R254" s="222"/>
      <c r="S254" s="222"/>
      <c r="T254" s="222"/>
    </row>
    <row r="255" spans="1:20" ht="12.75" customHeight="1" x14ac:dyDescent="0.2">
      <c r="A255" s="10"/>
      <c r="B255" s="1"/>
      <c r="C255" s="1"/>
      <c r="D255" s="1"/>
      <c r="E255" s="2"/>
      <c r="F255" s="1"/>
      <c r="G255" s="10"/>
      <c r="H255" s="10"/>
      <c r="I255" s="10"/>
      <c r="J255" s="4"/>
      <c r="K255" s="11"/>
      <c r="L255" s="11"/>
      <c r="M255" s="5"/>
      <c r="N255" s="5"/>
      <c r="O255" s="222"/>
      <c r="P255" s="226"/>
      <c r="Q255" s="222"/>
      <c r="R255" s="222"/>
      <c r="S255" s="222"/>
      <c r="T255" s="222"/>
    </row>
    <row r="256" spans="1:20" ht="12.75" customHeight="1" x14ac:dyDescent="0.2">
      <c r="A256" s="10"/>
      <c r="B256" s="1"/>
      <c r="C256" s="1"/>
      <c r="D256" s="1"/>
      <c r="E256" s="2"/>
      <c r="F256" s="1"/>
      <c r="G256" s="10"/>
      <c r="H256" s="10"/>
      <c r="I256" s="10"/>
      <c r="J256" s="4"/>
      <c r="K256" s="11"/>
      <c r="L256" s="11"/>
      <c r="M256" s="5"/>
      <c r="N256" s="5"/>
      <c r="O256" s="222"/>
      <c r="P256" s="226"/>
      <c r="Q256" s="222"/>
      <c r="R256" s="222"/>
      <c r="S256" s="222"/>
      <c r="T256" s="222"/>
    </row>
    <row r="257" spans="1:20" ht="12.75" customHeight="1" x14ac:dyDescent="0.2">
      <c r="A257" s="10"/>
      <c r="B257" s="1"/>
      <c r="C257" s="1"/>
      <c r="D257" s="1"/>
      <c r="E257" s="2"/>
      <c r="F257" s="1"/>
      <c r="G257" s="10"/>
      <c r="H257" s="10"/>
      <c r="I257" s="10"/>
      <c r="J257" s="4"/>
      <c r="K257" s="11"/>
      <c r="L257" s="11"/>
      <c r="M257" s="5"/>
      <c r="N257" s="5"/>
      <c r="O257" s="222"/>
      <c r="P257" s="226"/>
      <c r="Q257" s="222"/>
      <c r="R257" s="222"/>
      <c r="S257" s="222"/>
      <c r="T257" s="222"/>
    </row>
    <row r="258" spans="1:20" ht="12.75" customHeight="1" x14ac:dyDescent="0.2">
      <c r="A258" s="10"/>
      <c r="B258" s="1"/>
      <c r="C258" s="1"/>
      <c r="D258" s="1"/>
      <c r="E258" s="2"/>
      <c r="F258" s="1"/>
      <c r="G258" s="10"/>
      <c r="H258" s="10"/>
      <c r="I258" s="10"/>
      <c r="J258" s="4"/>
      <c r="K258" s="11"/>
      <c r="L258" s="11"/>
      <c r="M258" s="5"/>
      <c r="N258" s="5"/>
      <c r="O258" s="222"/>
      <c r="P258" s="226"/>
      <c r="Q258" s="222"/>
      <c r="R258" s="222"/>
      <c r="S258" s="222"/>
      <c r="T258" s="222"/>
    </row>
    <row r="259" spans="1:20" ht="12.75" customHeight="1" x14ac:dyDescent="0.2">
      <c r="A259" s="10"/>
      <c r="B259" s="1"/>
      <c r="C259" s="1"/>
      <c r="D259" s="1"/>
      <c r="E259" s="2"/>
      <c r="F259" s="1"/>
      <c r="G259" s="10"/>
      <c r="H259" s="10"/>
      <c r="I259" s="10"/>
      <c r="J259" s="4"/>
      <c r="K259" s="11"/>
      <c r="L259" s="11"/>
      <c r="M259" s="5"/>
      <c r="N259" s="5"/>
      <c r="O259" s="222"/>
      <c r="P259" s="226"/>
      <c r="Q259" s="222"/>
      <c r="R259" s="222"/>
      <c r="S259" s="222"/>
      <c r="T259" s="222"/>
    </row>
    <row r="260" spans="1:20" ht="12.75" customHeight="1" x14ac:dyDescent="0.2">
      <c r="A260" s="10"/>
      <c r="B260" s="1"/>
      <c r="C260" s="1"/>
      <c r="D260" s="1"/>
      <c r="E260" s="2"/>
      <c r="F260" s="1"/>
      <c r="G260" s="10"/>
      <c r="H260" s="10"/>
      <c r="I260" s="10"/>
      <c r="J260" s="4"/>
      <c r="K260" s="11"/>
      <c r="L260" s="11"/>
      <c r="M260" s="5"/>
      <c r="N260" s="5"/>
      <c r="O260" s="222"/>
      <c r="P260" s="226"/>
      <c r="Q260" s="222"/>
      <c r="R260" s="222"/>
      <c r="S260" s="222"/>
      <c r="T260" s="222"/>
    </row>
    <row r="261" spans="1:20" ht="12.75" customHeight="1" x14ac:dyDescent="0.2">
      <c r="A261" s="10"/>
      <c r="B261" s="1"/>
      <c r="C261" s="1"/>
      <c r="D261" s="1"/>
      <c r="E261" s="2"/>
      <c r="F261" s="1"/>
      <c r="G261" s="10"/>
      <c r="H261" s="10"/>
      <c r="I261" s="10"/>
      <c r="J261" s="4"/>
      <c r="K261" s="11"/>
      <c r="L261" s="11"/>
      <c r="M261" s="5"/>
      <c r="N261" s="5"/>
      <c r="O261" s="222"/>
      <c r="P261" s="226"/>
      <c r="Q261" s="222"/>
      <c r="R261" s="222"/>
      <c r="S261" s="222"/>
      <c r="T261" s="222"/>
    </row>
    <row r="262" spans="1:20" ht="12.75" customHeight="1" x14ac:dyDescent="0.2">
      <c r="A262" s="10"/>
      <c r="B262" s="1"/>
      <c r="C262" s="1"/>
      <c r="D262" s="1"/>
      <c r="E262" s="2"/>
      <c r="F262" s="1"/>
      <c r="G262" s="10"/>
      <c r="H262" s="10"/>
      <c r="I262" s="10"/>
      <c r="J262" s="4"/>
      <c r="K262" s="11"/>
      <c r="L262" s="11"/>
      <c r="M262" s="5"/>
      <c r="N262" s="5"/>
      <c r="O262" s="222"/>
      <c r="P262" s="226"/>
      <c r="Q262" s="222"/>
      <c r="R262" s="222"/>
      <c r="S262" s="222"/>
      <c r="T262" s="222"/>
    </row>
    <row r="263" spans="1:20" ht="12.75" customHeight="1" x14ac:dyDescent="0.2">
      <c r="A263" s="10"/>
      <c r="B263" s="1"/>
      <c r="C263" s="1"/>
      <c r="D263" s="1"/>
      <c r="E263" s="2"/>
      <c r="F263" s="1"/>
      <c r="G263" s="10"/>
      <c r="H263" s="10"/>
      <c r="I263" s="10"/>
      <c r="J263" s="4"/>
      <c r="K263" s="11"/>
      <c r="L263" s="11"/>
      <c r="M263" s="5"/>
      <c r="N263" s="5"/>
      <c r="O263" s="222"/>
      <c r="P263" s="226"/>
      <c r="Q263" s="222"/>
      <c r="R263" s="222"/>
      <c r="S263" s="222"/>
      <c r="T263" s="222"/>
    </row>
    <row r="264" spans="1:20" ht="12.75" customHeight="1" x14ac:dyDescent="0.2">
      <c r="A264" s="10"/>
      <c r="B264" s="1"/>
      <c r="C264" s="1"/>
      <c r="D264" s="1"/>
      <c r="E264" s="2"/>
      <c r="F264" s="1"/>
      <c r="G264" s="10"/>
      <c r="H264" s="10"/>
      <c r="I264" s="10"/>
      <c r="J264" s="4"/>
      <c r="K264" s="11"/>
      <c r="L264" s="11"/>
      <c r="M264" s="5"/>
      <c r="N264" s="5"/>
      <c r="O264" s="222"/>
      <c r="P264" s="226"/>
      <c r="Q264" s="222"/>
      <c r="R264" s="222"/>
      <c r="S264" s="222"/>
      <c r="T264" s="222"/>
    </row>
    <row r="265" spans="1:20" ht="12.75" customHeight="1" x14ac:dyDescent="0.2">
      <c r="A265" s="10"/>
      <c r="B265" s="1"/>
      <c r="C265" s="1"/>
      <c r="D265" s="1"/>
      <c r="E265" s="2"/>
      <c r="F265" s="1"/>
      <c r="G265" s="10"/>
      <c r="H265" s="10"/>
      <c r="I265" s="10"/>
      <c r="J265" s="4"/>
      <c r="K265" s="11"/>
      <c r="L265" s="11"/>
      <c r="M265" s="5"/>
      <c r="N265" s="5"/>
      <c r="O265" s="222"/>
      <c r="P265" s="226"/>
      <c r="Q265" s="222"/>
      <c r="R265" s="222"/>
      <c r="S265" s="222"/>
      <c r="T265" s="222"/>
    </row>
    <row r="266" spans="1:20" ht="12.75" customHeight="1" x14ac:dyDescent="0.2">
      <c r="A266" s="10"/>
      <c r="B266" s="1"/>
      <c r="C266" s="1"/>
      <c r="D266" s="1"/>
      <c r="E266" s="2"/>
      <c r="F266" s="1"/>
      <c r="G266" s="10"/>
      <c r="H266" s="10"/>
      <c r="I266" s="10"/>
      <c r="J266" s="4"/>
      <c r="K266" s="11"/>
      <c r="L266" s="11"/>
      <c r="M266" s="5"/>
      <c r="N266" s="5"/>
      <c r="O266" s="222"/>
      <c r="P266" s="226"/>
      <c r="Q266" s="222"/>
      <c r="R266" s="222"/>
      <c r="S266" s="222"/>
      <c r="T266" s="222"/>
    </row>
    <row r="267" spans="1:20" ht="12.75" customHeight="1" x14ac:dyDescent="0.2">
      <c r="A267" s="10"/>
      <c r="B267" s="1"/>
      <c r="C267" s="1"/>
      <c r="D267" s="1"/>
      <c r="E267" s="2"/>
      <c r="F267" s="1"/>
      <c r="G267" s="10"/>
      <c r="H267" s="10"/>
      <c r="I267" s="10"/>
      <c r="J267" s="4"/>
      <c r="K267" s="11"/>
      <c r="L267" s="11"/>
      <c r="M267" s="5"/>
      <c r="N267" s="5"/>
      <c r="O267" s="222"/>
      <c r="P267" s="226"/>
      <c r="Q267" s="222"/>
      <c r="R267" s="222"/>
      <c r="S267" s="222"/>
      <c r="T267" s="222"/>
    </row>
    <row r="268" spans="1:20" ht="12.75" customHeight="1" x14ac:dyDescent="0.2">
      <c r="A268" s="10"/>
      <c r="B268" s="1"/>
      <c r="C268" s="1"/>
      <c r="D268" s="1"/>
      <c r="E268" s="2"/>
      <c r="F268" s="1"/>
      <c r="G268" s="10"/>
      <c r="H268" s="10"/>
      <c r="I268" s="10"/>
      <c r="J268" s="4"/>
      <c r="K268" s="11"/>
      <c r="L268" s="11"/>
      <c r="M268" s="5"/>
      <c r="N268" s="5"/>
      <c r="O268" s="222"/>
      <c r="P268" s="226"/>
      <c r="Q268" s="222"/>
      <c r="R268" s="222"/>
      <c r="S268" s="222"/>
      <c r="T268" s="222"/>
    </row>
    <row r="269" spans="1:20" ht="12.75" customHeight="1" x14ac:dyDescent="0.2">
      <c r="A269" s="10"/>
      <c r="B269" s="1"/>
      <c r="C269" s="1"/>
      <c r="D269" s="1"/>
      <c r="E269" s="2"/>
      <c r="F269" s="1"/>
      <c r="G269" s="10"/>
      <c r="H269" s="10"/>
      <c r="I269" s="10"/>
      <c r="J269" s="4"/>
      <c r="K269" s="11"/>
      <c r="L269" s="11"/>
      <c r="M269" s="5"/>
      <c r="N269" s="5"/>
      <c r="O269" s="222"/>
      <c r="P269" s="226"/>
      <c r="Q269" s="222"/>
      <c r="R269" s="222"/>
      <c r="S269" s="222"/>
      <c r="T269" s="222"/>
    </row>
    <row r="270" spans="1:20" ht="12.75" customHeight="1" x14ac:dyDescent="0.2">
      <c r="A270" s="10"/>
      <c r="B270" s="1"/>
      <c r="C270" s="1"/>
      <c r="D270" s="1"/>
      <c r="E270" s="2"/>
      <c r="F270" s="1"/>
      <c r="G270" s="10"/>
      <c r="H270" s="10"/>
      <c r="I270" s="10"/>
      <c r="J270" s="4"/>
      <c r="K270" s="11"/>
      <c r="L270" s="11"/>
      <c r="M270" s="5"/>
      <c r="N270" s="5"/>
      <c r="O270" s="222"/>
      <c r="P270" s="226"/>
      <c r="Q270" s="222"/>
      <c r="R270" s="222"/>
      <c r="S270" s="222"/>
      <c r="T270" s="222"/>
    </row>
    <row r="271" spans="1:20" ht="12.75" customHeight="1" x14ac:dyDescent="0.2">
      <c r="A271" s="10"/>
      <c r="B271" s="1"/>
      <c r="C271" s="1"/>
      <c r="D271" s="1"/>
      <c r="E271" s="2"/>
      <c r="F271" s="1"/>
      <c r="G271" s="10"/>
      <c r="H271" s="10"/>
      <c r="I271" s="10"/>
      <c r="J271" s="4"/>
      <c r="K271" s="11"/>
      <c r="L271" s="11"/>
      <c r="M271" s="5"/>
      <c r="N271" s="5"/>
      <c r="O271" s="222"/>
      <c r="P271" s="226"/>
      <c r="Q271" s="222"/>
      <c r="R271" s="222"/>
      <c r="S271" s="222"/>
      <c r="T271" s="222"/>
    </row>
    <row r="272" spans="1:20" ht="12.75" customHeight="1" x14ac:dyDescent="0.2">
      <c r="A272" s="10"/>
      <c r="B272" s="1"/>
      <c r="C272" s="1"/>
      <c r="D272" s="1"/>
      <c r="E272" s="2"/>
      <c r="F272" s="1"/>
      <c r="G272" s="10"/>
      <c r="H272" s="10"/>
      <c r="I272" s="10"/>
      <c r="J272" s="4"/>
      <c r="K272" s="11"/>
      <c r="L272" s="11"/>
      <c r="M272" s="5"/>
      <c r="N272" s="5"/>
      <c r="O272" s="222"/>
      <c r="P272" s="226"/>
      <c r="Q272" s="222"/>
      <c r="R272" s="222"/>
      <c r="S272" s="222"/>
      <c r="T272" s="222"/>
    </row>
    <row r="273" spans="1:20" ht="12.75" customHeight="1" x14ac:dyDescent="0.2">
      <c r="A273" s="10"/>
      <c r="B273" s="1"/>
      <c r="C273" s="1"/>
      <c r="D273" s="1"/>
      <c r="E273" s="2"/>
      <c r="F273" s="1"/>
      <c r="G273" s="10"/>
      <c r="H273" s="10"/>
      <c r="I273" s="10"/>
      <c r="J273" s="4"/>
      <c r="K273" s="11"/>
      <c r="L273" s="11"/>
      <c r="M273" s="5"/>
      <c r="N273" s="5"/>
      <c r="O273" s="222"/>
      <c r="P273" s="226"/>
      <c r="Q273" s="222"/>
      <c r="R273" s="222"/>
      <c r="S273" s="222"/>
      <c r="T273" s="222"/>
    </row>
    <row r="274" spans="1:20" ht="12.75" customHeight="1" x14ac:dyDescent="0.2">
      <c r="A274" s="10"/>
      <c r="B274" s="1"/>
      <c r="C274" s="1"/>
      <c r="D274" s="1"/>
      <c r="E274" s="2"/>
      <c r="F274" s="1"/>
      <c r="G274" s="10"/>
      <c r="H274" s="10"/>
      <c r="I274" s="10"/>
      <c r="J274" s="4"/>
      <c r="K274" s="11"/>
      <c r="L274" s="11"/>
      <c r="M274" s="5"/>
      <c r="N274" s="5"/>
      <c r="O274" s="222"/>
      <c r="P274" s="226"/>
      <c r="Q274" s="222"/>
      <c r="R274" s="222"/>
      <c r="S274" s="222"/>
      <c r="T274" s="222"/>
    </row>
    <row r="275" spans="1:20" ht="12.75" customHeight="1" x14ac:dyDescent="0.2">
      <c r="A275" s="10"/>
      <c r="B275" s="1"/>
      <c r="C275" s="1"/>
      <c r="D275" s="1"/>
      <c r="E275" s="2"/>
      <c r="F275" s="1"/>
      <c r="G275" s="10"/>
      <c r="H275" s="10"/>
      <c r="I275" s="10"/>
      <c r="J275" s="4"/>
      <c r="K275" s="11"/>
      <c r="L275" s="11"/>
      <c r="M275" s="5"/>
      <c r="N275" s="5"/>
      <c r="O275" s="222"/>
      <c r="P275" s="226"/>
      <c r="Q275" s="222"/>
      <c r="R275" s="222"/>
      <c r="S275" s="222"/>
      <c r="T275" s="222"/>
    </row>
    <row r="276" spans="1:20" ht="12.75" customHeight="1" x14ac:dyDescent="0.2">
      <c r="A276" s="10"/>
      <c r="B276" s="1"/>
      <c r="C276" s="1"/>
      <c r="D276" s="1"/>
      <c r="E276" s="2"/>
      <c r="F276" s="1"/>
      <c r="G276" s="10"/>
      <c r="H276" s="10"/>
      <c r="I276" s="10"/>
      <c r="J276" s="4"/>
      <c r="K276" s="11"/>
      <c r="L276" s="11"/>
      <c r="M276" s="5"/>
      <c r="N276" s="5"/>
      <c r="O276" s="222"/>
      <c r="P276" s="226"/>
      <c r="Q276" s="222"/>
      <c r="R276" s="222"/>
      <c r="S276" s="222"/>
      <c r="T276" s="222"/>
    </row>
    <row r="277" spans="1:20" ht="12.75" customHeight="1" x14ac:dyDescent="0.2">
      <c r="A277" s="10"/>
      <c r="B277" s="1"/>
      <c r="C277" s="1"/>
      <c r="D277" s="1"/>
      <c r="E277" s="2"/>
      <c r="F277" s="1"/>
      <c r="G277" s="10"/>
      <c r="H277" s="10"/>
      <c r="I277" s="10"/>
      <c r="J277" s="4"/>
      <c r="K277" s="11"/>
      <c r="L277" s="11"/>
      <c r="M277" s="5"/>
      <c r="N277" s="5"/>
      <c r="O277" s="222"/>
      <c r="P277" s="226"/>
      <c r="Q277" s="222"/>
      <c r="R277" s="222"/>
      <c r="S277" s="222"/>
      <c r="T277" s="222"/>
    </row>
    <row r="278" spans="1:20" ht="12.75" customHeight="1" x14ac:dyDescent="0.2">
      <c r="A278" s="10"/>
      <c r="B278" s="1"/>
      <c r="C278" s="1"/>
      <c r="D278" s="1"/>
      <c r="E278" s="2"/>
      <c r="F278" s="1"/>
      <c r="G278" s="10"/>
      <c r="H278" s="10"/>
      <c r="I278" s="10"/>
      <c r="J278" s="4"/>
      <c r="K278" s="11"/>
      <c r="L278" s="11"/>
      <c r="M278" s="5"/>
      <c r="N278" s="5"/>
      <c r="O278" s="222"/>
      <c r="P278" s="226"/>
      <c r="Q278" s="222"/>
      <c r="R278" s="222"/>
      <c r="S278" s="222"/>
      <c r="T278" s="222"/>
    </row>
    <row r="279" spans="1:20" ht="12.75" customHeight="1" x14ac:dyDescent="0.2">
      <c r="A279" s="10"/>
      <c r="B279" s="1"/>
      <c r="C279" s="1"/>
      <c r="D279" s="1"/>
      <c r="E279" s="2"/>
      <c r="F279" s="1"/>
      <c r="G279" s="10"/>
      <c r="H279" s="10"/>
      <c r="I279" s="10"/>
      <c r="J279" s="4"/>
      <c r="K279" s="11"/>
      <c r="L279" s="11"/>
      <c r="M279" s="5"/>
      <c r="N279" s="5"/>
      <c r="O279" s="222"/>
      <c r="P279" s="226"/>
      <c r="Q279" s="222"/>
      <c r="R279" s="222"/>
      <c r="S279" s="222"/>
      <c r="T279" s="222"/>
    </row>
    <row r="280" spans="1:20" ht="12.75" customHeight="1" x14ac:dyDescent="0.2">
      <c r="A280" s="10"/>
      <c r="B280" s="1"/>
      <c r="C280" s="1"/>
      <c r="D280" s="1"/>
      <c r="E280" s="2"/>
      <c r="F280" s="1"/>
      <c r="G280" s="10"/>
      <c r="H280" s="10"/>
      <c r="I280" s="10"/>
      <c r="J280" s="4"/>
      <c r="K280" s="11"/>
      <c r="L280" s="11"/>
      <c r="M280" s="5"/>
      <c r="N280" s="5"/>
      <c r="O280" s="222"/>
      <c r="P280" s="226"/>
      <c r="Q280" s="222"/>
      <c r="R280" s="222"/>
      <c r="S280" s="222"/>
      <c r="T280" s="222"/>
    </row>
    <row r="281" spans="1:20" ht="12.75" customHeight="1" x14ac:dyDescent="0.2">
      <c r="A281" s="10"/>
      <c r="B281" s="1"/>
      <c r="C281" s="1"/>
      <c r="D281" s="1"/>
      <c r="E281" s="2"/>
      <c r="F281" s="1"/>
      <c r="G281" s="10"/>
      <c r="H281" s="10"/>
      <c r="I281" s="10"/>
      <c r="J281" s="4"/>
      <c r="K281" s="11"/>
      <c r="L281" s="11"/>
      <c r="M281" s="5"/>
      <c r="N281" s="5"/>
      <c r="O281" s="222"/>
      <c r="P281" s="226"/>
      <c r="Q281" s="222"/>
      <c r="R281" s="222"/>
      <c r="S281" s="222"/>
      <c r="T281" s="222"/>
    </row>
    <row r="282" spans="1:20" ht="12.75" customHeight="1" x14ac:dyDescent="0.2">
      <c r="A282" s="10"/>
      <c r="B282" s="1"/>
      <c r="C282" s="1"/>
      <c r="D282" s="1"/>
      <c r="E282" s="2"/>
      <c r="F282" s="1"/>
      <c r="G282" s="10"/>
      <c r="H282" s="10"/>
      <c r="I282" s="10"/>
      <c r="J282" s="4"/>
      <c r="K282" s="11"/>
      <c r="L282" s="11"/>
      <c r="M282" s="5"/>
      <c r="N282" s="5"/>
      <c r="O282" s="222"/>
      <c r="P282" s="226"/>
      <c r="Q282" s="222"/>
      <c r="R282" s="222"/>
      <c r="S282" s="222"/>
      <c r="T282" s="222"/>
    </row>
    <row r="283" spans="1:20" ht="12.75" customHeight="1" x14ac:dyDescent="0.2">
      <c r="A283" s="10"/>
      <c r="B283" s="1"/>
      <c r="C283" s="1"/>
      <c r="D283" s="1"/>
      <c r="E283" s="2"/>
      <c r="F283" s="1"/>
      <c r="G283" s="10"/>
      <c r="H283" s="10"/>
      <c r="I283" s="10"/>
      <c r="J283" s="4"/>
      <c r="K283" s="11"/>
      <c r="L283" s="11"/>
      <c r="M283" s="5"/>
      <c r="N283" s="5"/>
      <c r="O283" s="222"/>
      <c r="P283" s="226"/>
      <c r="Q283" s="222"/>
      <c r="R283" s="222"/>
      <c r="S283" s="222"/>
      <c r="T283" s="222"/>
    </row>
    <row r="284" spans="1:20" ht="12.75" customHeight="1" x14ac:dyDescent="0.2">
      <c r="A284" s="10"/>
      <c r="B284" s="1"/>
      <c r="C284" s="1"/>
      <c r="D284" s="1"/>
      <c r="E284" s="2"/>
      <c r="F284" s="1"/>
      <c r="G284" s="10"/>
      <c r="H284" s="10"/>
      <c r="I284" s="10"/>
      <c r="J284" s="4"/>
      <c r="K284" s="11"/>
      <c r="L284" s="11"/>
      <c r="M284" s="5"/>
      <c r="N284" s="5"/>
      <c r="O284" s="222"/>
      <c r="P284" s="226"/>
      <c r="Q284" s="222"/>
      <c r="R284" s="222"/>
      <c r="S284" s="222"/>
      <c r="T284" s="222"/>
    </row>
    <row r="285" spans="1:20" ht="12.75" customHeight="1" x14ac:dyDescent="0.2">
      <c r="A285" s="10"/>
      <c r="B285" s="1"/>
      <c r="C285" s="1"/>
      <c r="D285" s="1"/>
      <c r="E285" s="2"/>
      <c r="F285" s="1"/>
      <c r="G285" s="10"/>
      <c r="H285" s="10"/>
      <c r="I285" s="10"/>
      <c r="J285" s="4"/>
      <c r="K285" s="11"/>
      <c r="L285" s="11"/>
      <c r="M285" s="5"/>
      <c r="N285" s="5"/>
      <c r="O285" s="222"/>
      <c r="P285" s="226"/>
      <c r="Q285" s="222"/>
      <c r="R285" s="222"/>
      <c r="S285" s="222"/>
      <c r="T285" s="222"/>
    </row>
    <row r="286" spans="1:20" ht="12.75" customHeight="1" x14ac:dyDescent="0.2">
      <c r="A286" s="10"/>
      <c r="B286" s="1"/>
      <c r="C286" s="1"/>
      <c r="D286" s="1"/>
      <c r="E286" s="2"/>
      <c r="F286" s="1"/>
      <c r="G286" s="10"/>
      <c r="H286" s="10"/>
      <c r="I286" s="10"/>
      <c r="J286" s="4"/>
      <c r="K286" s="11"/>
      <c r="L286" s="11"/>
      <c r="M286" s="5"/>
      <c r="N286" s="5"/>
      <c r="O286" s="222"/>
      <c r="P286" s="226"/>
      <c r="Q286" s="222"/>
      <c r="R286" s="222"/>
      <c r="S286" s="222"/>
      <c r="T286" s="222"/>
    </row>
    <row r="287" spans="1:20" ht="12.75" customHeight="1" x14ac:dyDescent="0.2">
      <c r="A287" s="10"/>
      <c r="B287" s="1"/>
      <c r="C287" s="1"/>
      <c r="D287" s="1"/>
      <c r="E287" s="2"/>
      <c r="F287" s="1"/>
      <c r="G287" s="10"/>
      <c r="H287" s="10"/>
      <c r="I287" s="10"/>
      <c r="J287" s="4"/>
      <c r="K287" s="11"/>
      <c r="L287" s="11"/>
      <c r="M287" s="5"/>
      <c r="N287" s="5"/>
      <c r="O287" s="222"/>
      <c r="P287" s="226"/>
      <c r="Q287" s="222"/>
      <c r="R287" s="222"/>
      <c r="S287" s="222"/>
      <c r="T287" s="222"/>
    </row>
    <row r="288" spans="1:20" ht="12.75" customHeight="1" x14ac:dyDescent="0.2">
      <c r="A288" s="10"/>
      <c r="B288" s="1"/>
      <c r="C288" s="1"/>
      <c r="D288" s="1"/>
      <c r="E288" s="2"/>
      <c r="F288" s="1"/>
      <c r="G288" s="10"/>
      <c r="H288" s="10"/>
      <c r="I288" s="10"/>
      <c r="J288" s="4"/>
      <c r="K288" s="11"/>
      <c r="L288" s="11"/>
      <c r="M288" s="5"/>
      <c r="N288" s="5"/>
      <c r="O288" s="222"/>
      <c r="P288" s="226"/>
      <c r="Q288" s="222"/>
      <c r="R288" s="222"/>
      <c r="S288" s="222"/>
      <c r="T288" s="222"/>
    </row>
    <row r="289" spans="1:20" ht="12.75" customHeight="1" x14ac:dyDescent="0.2">
      <c r="A289" s="10"/>
      <c r="B289" s="1"/>
      <c r="C289" s="1"/>
      <c r="D289" s="1"/>
      <c r="E289" s="2"/>
      <c r="F289" s="1"/>
      <c r="G289" s="10"/>
      <c r="H289" s="10"/>
      <c r="I289" s="10"/>
      <c r="J289" s="4"/>
      <c r="K289" s="11"/>
      <c r="L289" s="11"/>
      <c r="M289" s="5"/>
      <c r="N289" s="5"/>
      <c r="O289" s="222"/>
      <c r="P289" s="226"/>
      <c r="Q289" s="222"/>
      <c r="R289" s="222"/>
      <c r="S289" s="222"/>
      <c r="T289" s="222"/>
    </row>
    <row r="290" spans="1:20" ht="12.75" customHeight="1" x14ac:dyDescent="0.2">
      <c r="A290" s="10"/>
      <c r="B290" s="1"/>
      <c r="C290" s="1"/>
      <c r="D290" s="1"/>
      <c r="E290" s="2"/>
      <c r="F290" s="1"/>
      <c r="G290" s="10"/>
      <c r="H290" s="10"/>
      <c r="I290" s="10"/>
      <c r="J290" s="4"/>
      <c r="K290" s="11"/>
      <c r="L290" s="11"/>
      <c r="M290" s="5"/>
      <c r="N290" s="5"/>
      <c r="O290" s="222"/>
      <c r="P290" s="226"/>
      <c r="Q290" s="222"/>
      <c r="R290" s="222"/>
      <c r="S290" s="222"/>
      <c r="T290" s="222"/>
    </row>
    <row r="291" spans="1:20" ht="12.75" customHeight="1" x14ac:dyDescent="0.2">
      <c r="A291" s="10"/>
      <c r="B291" s="1"/>
      <c r="C291" s="1"/>
      <c r="D291" s="1"/>
      <c r="E291" s="2"/>
      <c r="F291" s="1"/>
      <c r="G291" s="10"/>
      <c r="H291" s="10"/>
      <c r="I291" s="10"/>
      <c r="J291" s="4"/>
      <c r="K291" s="11"/>
      <c r="L291" s="11"/>
      <c r="M291" s="5"/>
      <c r="N291" s="5"/>
      <c r="O291" s="222"/>
      <c r="P291" s="226"/>
      <c r="Q291" s="222"/>
      <c r="R291" s="222"/>
      <c r="S291" s="222"/>
      <c r="T291" s="222"/>
    </row>
    <row r="292" spans="1:20" ht="12.75" customHeight="1" x14ac:dyDescent="0.2">
      <c r="A292" s="10"/>
      <c r="B292" s="1"/>
      <c r="C292" s="1"/>
      <c r="D292" s="1"/>
      <c r="E292" s="2"/>
      <c r="F292" s="1"/>
      <c r="G292" s="10"/>
      <c r="H292" s="10"/>
      <c r="I292" s="10"/>
      <c r="J292" s="4"/>
      <c r="K292" s="11"/>
      <c r="L292" s="11"/>
      <c r="M292" s="5"/>
      <c r="N292" s="5"/>
      <c r="O292" s="222"/>
      <c r="P292" s="226"/>
      <c r="Q292" s="222"/>
      <c r="R292" s="222"/>
      <c r="S292" s="222"/>
      <c r="T292" s="222"/>
    </row>
    <row r="293" spans="1:20" ht="12.75" customHeight="1" x14ac:dyDescent="0.2">
      <c r="A293" s="10"/>
      <c r="B293" s="1"/>
      <c r="C293" s="1"/>
      <c r="D293" s="1"/>
      <c r="E293" s="2"/>
      <c r="F293" s="1"/>
      <c r="G293" s="10"/>
      <c r="H293" s="10"/>
      <c r="I293" s="10"/>
      <c r="J293" s="4"/>
      <c r="K293" s="11"/>
      <c r="L293" s="11"/>
      <c r="M293" s="5"/>
      <c r="N293" s="5"/>
      <c r="O293" s="222"/>
      <c r="P293" s="226"/>
      <c r="Q293" s="222"/>
      <c r="R293" s="222"/>
      <c r="S293" s="222"/>
      <c r="T293" s="222"/>
    </row>
    <row r="294" spans="1:20" ht="12.75" customHeight="1" x14ac:dyDescent="0.2">
      <c r="A294" s="10"/>
      <c r="B294" s="1"/>
      <c r="C294" s="1"/>
      <c r="D294" s="1"/>
      <c r="E294" s="2"/>
      <c r="F294" s="1"/>
      <c r="G294" s="10"/>
      <c r="H294" s="10"/>
      <c r="I294" s="10"/>
      <c r="J294" s="4"/>
      <c r="K294" s="11"/>
      <c r="L294" s="11"/>
      <c r="M294" s="5"/>
      <c r="N294" s="5"/>
      <c r="O294" s="222"/>
      <c r="P294" s="226"/>
      <c r="Q294" s="222"/>
      <c r="R294" s="222"/>
      <c r="S294" s="222"/>
      <c r="T294" s="222"/>
    </row>
    <row r="295" spans="1:20" ht="12.75" customHeight="1" x14ac:dyDescent="0.2">
      <c r="A295" s="10"/>
      <c r="B295" s="1"/>
      <c r="C295" s="1"/>
      <c r="D295" s="1"/>
      <c r="E295" s="2"/>
      <c r="F295" s="1"/>
      <c r="G295" s="10"/>
      <c r="H295" s="10"/>
      <c r="I295" s="10"/>
      <c r="J295" s="4"/>
      <c r="K295" s="11"/>
      <c r="L295" s="11"/>
      <c r="M295" s="5"/>
      <c r="N295" s="5"/>
      <c r="O295" s="222"/>
      <c r="P295" s="226"/>
      <c r="Q295" s="222"/>
      <c r="R295" s="222"/>
      <c r="S295" s="222"/>
      <c r="T295" s="222"/>
    </row>
    <row r="296" spans="1:20" ht="12.75" customHeight="1" x14ac:dyDescent="0.2">
      <c r="A296" s="10"/>
      <c r="B296" s="1"/>
      <c r="C296" s="1"/>
      <c r="D296" s="1"/>
      <c r="E296" s="2"/>
      <c r="F296" s="1"/>
      <c r="G296" s="10"/>
      <c r="H296" s="10"/>
      <c r="I296" s="10"/>
      <c r="J296" s="4"/>
      <c r="K296" s="11"/>
      <c r="L296" s="11"/>
      <c r="M296" s="5"/>
      <c r="N296" s="5"/>
      <c r="O296" s="222"/>
      <c r="P296" s="226"/>
      <c r="Q296" s="222"/>
      <c r="R296" s="222"/>
      <c r="S296" s="222"/>
      <c r="T296" s="222"/>
    </row>
    <row r="297" spans="1:20" ht="12.75" customHeight="1" x14ac:dyDescent="0.2">
      <c r="A297" s="10"/>
      <c r="B297" s="1"/>
      <c r="C297" s="1"/>
      <c r="D297" s="1"/>
      <c r="E297" s="2"/>
      <c r="F297" s="1"/>
      <c r="G297" s="10"/>
      <c r="H297" s="10"/>
      <c r="I297" s="10"/>
      <c r="J297" s="4"/>
      <c r="K297" s="11"/>
      <c r="L297" s="11"/>
      <c r="M297" s="5"/>
      <c r="N297" s="5"/>
      <c r="O297" s="222"/>
      <c r="P297" s="226"/>
      <c r="Q297" s="222"/>
      <c r="R297" s="222"/>
      <c r="S297" s="222"/>
      <c r="T297" s="222"/>
    </row>
    <row r="298" spans="1:20" ht="12.75" customHeight="1" x14ac:dyDescent="0.2">
      <c r="A298" s="10"/>
      <c r="B298" s="1"/>
      <c r="C298" s="1"/>
      <c r="D298" s="1"/>
      <c r="E298" s="2"/>
      <c r="F298" s="1"/>
      <c r="G298" s="10"/>
      <c r="H298" s="10"/>
      <c r="I298" s="10"/>
      <c r="J298" s="4"/>
      <c r="K298" s="11"/>
      <c r="L298" s="11"/>
      <c r="M298" s="5"/>
      <c r="N298" s="5"/>
      <c r="O298" s="222"/>
      <c r="P298" s="226"/>
      <c r="Q298" s="222"/>
      <c r="R298" s="222"/>
      <c r="S298" s="222"/>
      <c r="T298" s="222"/>
    </row>
    <row r="299" spans="1:20" ht="12.75" customHeight="1" x14ac:dyDescent="0.2">
      <c r="A299" s="10"/>
      <c r="B299" s="1"/>
      <c r="C299" s="1"/>
      <c r="D299" s="1"/>
      <c r="E299" s="2"/>
      <c r="F299" s="1"/>
      <c r="G299" s="10"/>
      <c r="H299" s="10"/>
      <c r="I299" s="10"/>
      <c r="J299" s="4"/>
      <c r="K299" s="11"/>
      <c r="L299" s="11"/>
      <c r="M299" s="5"/>
      <c r="N299" s="5"/>
      <c r="O299" s="222"/>
      <c r="P299" s="226"/>
      <c r="Q299" s="222"/>
      <c r="R299" s="222"/>
      <c r="S299" s="222"/>
      <c r="T299" s="222"/>
    </row>
    <row r="300" spans="1:20" ht="12.75" customHeight="1" x14ac:dyDescent="0.2">
      <c r="A300" s="10"/>
      <c r="B300" s="1"/>
      <c r="C300" s="1"/>
      <c r="D300" s="1"/>
      <c r="E300" s="2"/>
      <c r="F300" s="1"/>
      <c r="G300" s="10"/>
      <c r="H300" s="10"/>
      <c r="I300" s="10"/>
      <c r="J300" s="4"/>
      <c r="K300" s="11"/>
      <c r="L300" s="11"/>
      <c r="M300" s="5"/>
      <c r="N300" s="5"/>
      <c r="O300" s="222"/>
      <c r="P300" s="226"/>
      <c r="Q300" s="222"/>
      <c r="R300" s="222"/>
      <c r="S300" s="222"/>
      <c r="T300" s="222"/>
    </row>
    <row r="301" spans="1:20" ht="12.75" customHeight="1" x14ac:dyDescent="0.2">
      <c r="A301" s="10"/>
      <c r="B301" s="1"/>
      <c r="C301" s="1"/>
      <c r="D301" s="1"/>
      <c r="E301" s="2"/>
      <c r="F301" s="1"/>
      <c r="G301" s="10"/>
      <c r="H301" s="10"/>
      <c r="I301" s="10"/>
      <c r="J301" s="4"/>
      <c r="K301" s="11"/>
      <c r="L301" s="11"/>
      <c r="M301" s="5"/>
      <c r="N301" s="5"/>
      <c r="O301" s="222"/>
      <c r="P301" s="226"/>
      <c r="Q301" s="222"/>
      <c r="R301" s="222"/>
      <c r="S301" s="222"/>
      <c r="T301" s="222"/>
    </row>
    <row r="302" spans="1:20" ht="12.75" customHeight="1" x14ac:dyDescent="0.2">
      <c r="A302" s="10"/>
      <c r="B302" s="1"/>
      <c r="C302" s="1"/>
      <c r="D302" s="1"/>
      <c r="E302" s="2"/>
      <c r="F302" s="1"/>
      <c r="G302" s="10"/>
      <c r="H302" s="10"/>
      <c r="I302" s="10"/>
      <c r="J302" s="4"/>
      <c r="K302" s="11"/>
      <c r="L302" s="11"/>
      <c r="M302" s="5"/>
      <c r="N302" s="5"/>
      <c r="O302" s="222"/>
      <c r="P302" s="226"/>
      <c r="Q302" s="222"/>
      <c r="R302" s="222"/>
      <c r="S302" s="222"/>
      <c r="T302" s="222"/>
    </row>
    <row r="303" spans="1:20" ht="12.75" customHeight="1" x14ac:dyDescent="0.2">
      <c r="A303" s="10"/>
      <c r="B303" s="1"/>
      <c r="C303" s="1"/>
      <c r="D303" s="1"/>
      <c r="E303" s="2"/>
      <c r="F303" s="1"/>
      <c r="G303" s="10"/>
      <c r="H303" s="10"/>
      <c r="I303" s="10"/>
      <c r="J303" s="4"/>
      <c r="K303" s="11"/>
      <c r="L303" s="11"/>
      <c r="M303" s="5"/>
      <c r="N303" s="5"/>
      <c r="O303" s="222"/>
      <c r="P303" s="226"/>
      <c r="Q303" s="222"/>
      <c r="R303" s="222"/>
      <c r="S303" s="222"/>
      <c r="T303" s="222"/>
    </row>
    <row r="304" spans="1:20" ht="12.75" customHeight="1" x14ac:dyDescent="0.2">
      <c r="A304" s="10"/>
      <c r="B304" s="1"/>
      <c r="C304" s="1"/>
      <c r="D304" s="1"/>
      <c r="E304" s="2"/>
      <c r="F304" s="1"/>
      <c r="G304" s="10"/>
      <c r="H304" s="10"/>
      <c r="I304" s="10"/>
      <c r="J304" s="4"/>
      <c r="K304" s="11"/>
      <c r="L304" s="11"/>
      <c r="M304" s="5"/>
      <c r="N304" s="5"/>
      <c r="O304" s="222"/>
      <c r="P304" s="226"/>
      <c r="Q304" s="222"/>
      <c r="R304" s="222"/>
      <c r="S304" s="222"/>
      <c r="T304" s="222"/>
    </row>
    <row r="305" spans="1:20" ht="12.75" customHeight="1" x14ac:dyDescent="0.2">
      <c r="A305" s="10"/>
      <c r="B305" s="1"/>
      <c r="C305" s="1"/>
      <c r="D305" s="1"/>
      <c r="E305" s="2"/>
      <c r="F305" s="1"/>
      <c r="G305" s="10"/>
      <c r="H305" s="10"/>
      <c r="I305" s="10"/>
      <c r="J305" s="4"/>
      <c r="K305" s="11"/>
      <c r="L305" s="11"/>
      <c r="M305" s="5"/>
      <c r="N305" s="5"/>
      <c r="O305" s="222"/>
      <c r="P305" s="226"/>
      <c r="Q305" s="222"/>
      <c r="R305" s="222"/>
      <c r="S305" s="222"/>
      <c r="T305" s="222"/>
    </row>
    <row r="306" spans="1:20" ht="12.75" customHeight="1" x14ac:dyDescent="0.2">
      <c r="A306" s="10"/>
      <c r="B306" s="1"/>
      <c r="C306" s="1"/>
      <c r="D306" s="1"/>
      <c r="E306" s="2"/>
      <c r="F306" s="1"/>
      <c r="G306" s="10"/>
      <c r="H306" s="10"/>
      <c r="I306" s="10"/>
      <c r="J306" s="4"/>
      <c r="K306" s="11"/>
      <c r="L306" s="11"/>
      <c r="M306" s="5"/>
      <c r="N306" s="5"/>
      <c r="O306" s="222"/>
      <c r="P306" s="226"/>
      <c r="Q306" s="222"/>
      <c r="R306" s="222"/>
      <c r="S306" s="222"/>
      <c r="T306" s="222"/>
    </row>
    <row r="307" spans="1:20" ht="12.75" customHeight="1" x14ac:dyDescent="0.2">
      <c r="A307" s="10"/>
      <c r="B307" s="1"/>
      <c r="C307" s="1"/>
      <c r="D307" s="1"/>
      <c r="E307" s="2"/>
      <c r="F307" s="1"/>
      <c r="G307" s="10"/>
      <c r="H307" s="10"/>
      <c r="I307" s="10"/>
      <c r="J307" s="4"/>
      <c r="K307" s="11"/>
      <c r="L307" s="11"/>
      <c r="M307" s="5"/>
      <c r="N307" s="5"/>
      <c r="O307" s="222"/>
      <c r="P307" s="226"/>
      <c r="Q307" s="222"/>
      <c r="R307" s="222"/>
      <c r="S307" s="222"/>
      <c r="T307" s="222"/>
    </row>
    <row r="308" spans="1:20" ht="12.75" customHeight="1" x14ac:dyDescent="0.2">
      <c r="A308" s="10"/>
      <c r="B308" s="1"/>
      <c r="C308" s="1"/>
      <c r="D308" s="1"/>
      <c r="E308" s="2"/>
      <c r="F308" s="1"/>
      <c r="G308" s="10"/>
      <c r="H308" s="10"/>
      <c r="I308" s="10"/>
      <c r="J308" s="4"/>
      <c r="K308" s="11"/>
      <c r="L308" s="11"/>
      <c r="M308" s="5"/>
      <c r="N308" s="5"/>
      <c r="O308" s="222"/>
      <c r="P308" s="226"/>
      <c r="Q308" s="222"/>
      <c r="R308" s="222"/>
      <c r="S308" s="222"/>
      <c r="T308" s="222"/>
    </row>
    <row r="309" spans="1:20" ht="12.75" customHeight="1" x14ac:dyDescent="0.2">
      <c r="A309" s="10"/>
      <c r="B309" s="1"/>
      <c r="C309" s="1"/>
      <c r="D309" s="1"/>
      <c r="E309" s="2"/>
      <c r="F309" s="1"/>
      <c r="G309" s="10"/>
      <c r="H309" s="10"/>
      <c r="I309" s="10"/>
      <c r="J309" s="4"/>
      <c r="K309" s="11"/>
      <c r="L309" s="11"/>
      <c r="M309" s="5"/>
      <c r="N309" s="5"/>
      <c r="O309" s="222"/>
      <c r="P309" s="226"/>
      <c r="Q309" s="222"/>
      <c r="R309" s="222"/>
      <c r="S309" s="222"/>
      <c r="T309" s="222"/>
    </row>
    <row r="310" spans="1:20" ht="12.75" customHeight="1" x14ac:dyDescent="0.2">
      <c r="A310" s="10"/>
      <c r="B310" s="1"/>
      <c r="C310" s="1"/>
      <c r="D310" s="1"/>
      <c r="E310" s="2"/>
      <c r="F310" s="1"/>
      <c r="G310" s="10"/>
      <c r="H310" s="10"/>
      <c r="I310" s="10"/>
      <c r="J310" s="4"/>
      <c r="K310" s="11"/>
      <c r="L310" s="11"/>
      <c r="M310" s="5"/>
      <c r="N310" s="5"/>
      <c r="O310" s="222"/>
      <c r="P310" s="226"/>
      <c r="Q310" s="222"/>
      <c r="R310" s="222"/>
      <c r="S310" s="222"/>
      <c r="T310" s="222"/>
    </row>
    <row r="311" spans="1:20" ht="12.75" customHeight="1" x14ac:dyDescent="0.2">
      <c r="A311" s="10"/>
      <c r="B311" s="1"/>
      <c r="C311" s="1"/>
      <c r="D311" s="1"/>
      <c r="E311" s="2"/>
      <c r="F311" s="1"/>
      <c r="G311" s="10"/>
      <c r="H311" s="10"/>
      <c r="I311" s="10"/>
      <c r="J311" s="4"/>
      <c r="K311" s="11"/>
      <c r="L311" s="11"/>
      <c r="M311" s="5"/>
      <c r="N311" s="5"/>
      <c r="O311" s="222"/>
      <c r="P311" s="226"/>
      <c r="Q311" s="222"/>
      <c r="R311" s="222"/>
      <c r="S311" s="222"/>
      <c r="T311" s="222"/>
    </row>
    <row r="312" spans="1:20" ht="12.75" customHeight="1" x14ac:dyDescent="0.2">
      <c r="A312" s="10"/>
      <c r="B312" s="1"/>
      <c r="C312" s="1"/>
      <c r="D312" s="1"/>
      <c r="E312" s="2"/>
      <c r="F312" s="1"/>
      <c r="G312" s="10"/>
      <c r="H312" s="10"/>
      <c r="I312" s="10"/>
      <c r="J312" s="4"/>
      <c r="K312" s="11"/>
      <c r="L312" s="11"/>
      <c r="M312" s="5"/>
      <c r="N312" s="5"/>
      <c r="O312" s="222"/>
      <c r="P312" s="226"/>
      <c r="Q312" s="222"/>
      <c r="R312" s="222"/>
      <c r="S312" s="222"/>
      <c r="T312" s="222"/>
    </row>
    <row r="313" spans="1:20" ht="12.75" customHeight="1" x14ac:dyDescent="0.2">
      <c r="A313" s="10"/>
      <c r="B313" s="1"/>
      <c r="C313" s="1"/>
      <c r="D313" s="1"/>
      <c r="E313" s="2"/>
      <c r="F313" s="1"/>
      <c r="G313" s="10"/>
      <c r="H313" s="10"/>
      <c r="I313" s="10"/>
      <c r="J313" s="4"/>
      <c r="K313" s="11"/>
      <c r="L313" s="11"/>
      <c r="M313" s="5"/>
      <c r="N313" s="5"/>
      <c r="O313" s="222"/>
      <c r="P313" s="226"/>
      <c r="Q313" s="222"/>
      <c r="R313" s="222"/>
      <c r="S313" s="222"/>
      <c r="T313" s="222"/>
    </row>
    <row r="314" spans="1:20" ht="12.75" customHeight="1" x14ac:dyDescent="0.2">
      <c r="A314" s="10"/>
      <c r="B314" s="1"/>
      <c r="C314" s="1"/>
      <c r="D314" s="1"/>
      <c r="E314" s="2"/>
      <c r="F314" s="1"/>
      <c r="G314" s="10"/>
      <c r="H314" s="10"/>
      <c r="I314" s="10"/>
      <c r="J314" s="4"/>
      <c r="K314" s="11"/>
      <c r="L314" s="11"/>
      <c r="M314" s="5"/>
      <c r="N314" s="5"/>
      <c r="O314" s="222"/>
      <c r="P314" s="226"/>
      <c r="Q314" s="222"/>
      <c r="R314" s="222"/>
      <c r="S314" s="222"/>
      <c r="T314" s="222"/>
    </row>
    <row r="315" spans="1:20" ht="12.75" customHeight="1" x14ac:dyDescent="0.2">
      <c r="A315" s="10"/>
      <c r="B315" s="1"/>
      <c r="C315" s="1"/>
      <c r="D315" s="1"/>
      <c r="E315" s="2"/>
      <c r="F315" s="1"/>
      <c r="G315" s="10"/>
      <c r="H315" s="10"/>
      <c r="I315" s="10"/>
      <c r="J315" s="4"/>
      <c r="K315" s="11"/>
      <c r="L315" s="11"/>
      <c r="M315" s="5"/>
      <c r="N315" s="5"/>
      <c r="O315" s="222"/>
      <c r="P315" s="226"/>
      <c r="Q315" s="222"/>
      <c r="R315" s="222"/>
      <c r="S315" s="222"/>
      <c r="T315" s="222"/>
    </row>
    <row r="316" spans="1:20" ht="12.75" customHeight="1" x14ac:dyDescent="0.2">
      <c r="A316" s="10"/>
      <c r="B316" s="1"/>
      <c r="C316" s="1"/>
      <c r="D316" s="1"/>
      <c r="E316" s="2"/>
      <c r="F316" s="1"/>
      <c r="G316" s="10"/>
      <c r="H316" s="10"/>
      <c r="I316" s="10"/>
      <c r="J316" s="4"/>
      <c r="K316" s="11"/>
      <c r="L316" s="11"/>
      <c r="M316" s="5"/>
      <c r="N316" s="5"/>
      <c r="O316" s="222"/>
      <c r="P316" s="226"/>
      <c r="Q316" s="222"/>
      <c r="R316" s="222"/>
      <c r="S316" s="222"/>
      <c r="T316" s="222"/>
    </row>
    <row r="317" spans="1:20" ht="12.75" customHeight="1" x14ac:dyDescent="0.2">
      <c r="A317" s="10"/>
      <c r="B317" s="1"/>
      <c r="C317" s="1"/>
      <c r="D317" s="1"/>
      <c r="E317" s="2"/>
      <c r="F317" s="1"/>
      <c r="G317" s="10"/>
      <c r="H317" s="10"/>
      <c r="I317" s="10"/>
      <c r="J317" s="4"/>
      <c r="K317" s="11"/>
      <c r="L317" s="11"/>
      <c r="M317" s="5"/>
      <c r="N317" s="5"/>
      <c r="O317" s="222"/>
      <c r="P317" s="226"/>
      <c r="Q317" s="222"/>
      <c r="R317" s="222"/>
      <c r="S317" s="222"/>
      <c r="T317" s="222"/>
    </row>
    <row r="318" spans="1:20" ht="12.75" customHeight="1" x14ac:dyDescent="0.2">
      <c r="A318" s="10"/>
      <c r="B318" s="1"/>
      <c r="C318" s="1"/>
      <c r="D318" s="1"/>
      <c r="E318" s="2"/>
      <c r="F318" s="1"/>
      <c r="G318" s="10"/>
      <c r="H318" s="10"/>
      <c r="I318" s="10"/>
      <c r="J318" s="4"/>
      <c r="K318" s="11"/>
      <c r="L318" s="11"/>
      <c r="M318" s="5"/>
      <c r="N318" s="5"/>
      <c r="O318" s="222"/>
      <c r="P318" s="226"/>
      <c r="Q318" s="222"/>
      <c r="R318" s="222"/>
      <c r="S318" s="222"/>
      <c r="T318" s="222"/>
    </row>
    <row r="319" spans="1:20" ht="12.75" customHeight="1" x14ac:dyDescent="0.2">
      <c r="A319" s="10"/>
      <c r="B319" s="1"/>
      <c r="C319" s="1"/>
      <c r="D319" s="1"/>
      <c r="E319" s="2"/>
      <c r="F319" s="1"/>
      <c r="G319" s="10"/>
      <c r="H319" s="10"/>
      <c r="I319" s="10"/>
      <c r="J319" s="4"/>
      <c r="K319" s="11"/>
      <c r="L319" s="11"/>
      <c r="M319" s="5"/>
      <c r="N319" s="5"/>
      <c r="O319" s="222"/>
      <c r="P319" s="226"/>
      <c r="Q319" s="222"/>
      <c r="R319" s="222"/>
      <c r="S319" s="222"/>
      <c r="T319" s="222"/>
    </row>
    <row r="320" spans="1:20" ht="12.75" customHeight="1" x14ac:dyDescent="0.2">
      <c r="A320" s="10"/>
      <c r="B320" s="1"/>
      <c r="C320" s="1"/>
      <c r="D320" s="1"/>
      <c r="E320" s="2"/>
      <c r="F320" s="1"/>
      <c r="G320" s="10"/>
      <c r="H320" s="10"/>
      <c r="I320" s="10"/>
      <c r="J320" s="4"/>
      <c r="K320" s="11"/>
      <c r="L320" s="11"/>
      <c r="M320" s="5"/>
      <c r="N320" s="5"/>
      <c r="O320" s="222"/>
      <c r="P320" s="226"/>
      <c r="Q320" s="222"/>
      <c r="R320" s="222"/>
      <c r="S320" s="222"/>
      <c r="T320" s="222"/>
    </row>
    <row r="321" spans="1:20" ht="12.75" customHeight="1" x14ac:dyDescent="0.2">
      <c r="A321" s="10"/>
      <c r="B321" s="1"/>
      <c r="C321" s="1"/>
      <c r="D321" s="1"/>
      <c r="E321" s="2"/>
      <c r="F321" s="1"/>
      <c r="G321" s="10"/>
      <c r="H321" s="10"/>
      <c r="I321" s="10"/>
      <c r="J321" s="4"/>
      <c r="K321" s="11"/>
      <c r="L321" s="11"/>
      <c r="M321" s="5"/>
      <c r="N321" s="5"/>
      <c r="O321" s="222"/>
      <c r="P321" s="226"/>
      <c r="Q321" s="222"/>
      <c r="R321" s="222"/>
      <c r="S321" s="222"/>
      <c r="T321" s="222"/>
    </row>
    <row r="322" spans="1:20" ht="12.75" customHeight="1" x14ac:dyDescent="0.2">
      <c r="A322" s="10"/>
      <c r="B322" s="1"/>
      <c r="C322" s="1"/>
      <c r="D322" s="1"/>
      <c r="E322" s="2"/>
      <c r="F322" s="1"/>
      <c r="G322" s="10"/>
      <c r="H322" s="10"/>
      <c r="I322" s="10"/>
      <c r="J322" s="4"/>
      <c r="K322" s="11"/>
      <c r="L322" s="11"/>
      <c r="M322" s="5"/>
      <c r="N322" s="5"/>
      <c r="O322" s="222"/>
      <c r="P322" s="226"/>
      <c r="Q322" s="222"/>
      <c r="R322" s="222"/>
      <c r="S322" s="222"/>
      <c r="T322" s="222"/>
    </row>
    <row r="323" spans="1:20" ht="12.75" customHeight="1" x14ac:dyDescent="0.2">
      <c r="A323" s="10"/>
      <c r="B323" s="1"/>
      <c r="C323" s="1"/>
      <c r="D323" s="1"/>
      <c r="E323" s="2"/>
      <c r="F323" s="1"/>
      <c r="G323" s="10"/>
      <c r="H323" s="10"/>
      <c r="I323" s="10"/>
      <c r="J323" s="4"/>
      <c r="K323" s="11"/>
      <c r="L323" s="11"/>
      <c r="M323" s="5"/>
      <c r="N323" s="5"/>
      <c r="O323" s="222"/>
      <c r="P323" s="226"/>
      <c r="Q323" s="222"/>
      <c r="R323" s="222"/>
      <c r="S323" s="222"/>
      <c r="T323" s="222"/>
    </row>
    <row r="324" spans="1:20" ht="12.75" customHeight="1" x14ac:dyDescent="0.2">
      <c r="A324" s="10"/>
      <c r="B324" s="1"/>
      <c r="C324" s="1"/>
      <c r="D324" s="1"/>
      <c r="E324" s="2"/>
      <c r="F324" s="1"/>
      <c r="G324" s="10"/>
      <c r="H324" s="10"/>
      <c r="I324" s="10"/>
      <c r="J324" s="4"/>
      <c r="K324" s="11"/>
      <c r="L324" s="11"/>
      <c r="M324" s="5"/>
      <c r="N324" s="5"/>
      <c r="O324" s="222"/>
      <c r="P324" s="226"/>
      <c r="Q324" s="222"/>
      <c r="R324" s="222"/>
      <c r="S324" s="222"/>
      <c r="T324" s="222"/>
    </row>
    <row r="325" spans="1:20" ht="12.75" customHeight="1" x14ac:dyDescent="0.2">
      <c r="A325" s="10"/>
      <c r="B325" s="1"/>
      <c r="C325" s="1"/>
      <c r="D325" s="1"/>
      <c r="E325" s="2"/>
      <c r="F325" s="1"/>
      <c r="G325" s="10"/>
      <c r="H325" s="10"/>
      <c r="I325" s="10"/>
      <c r="J325" s="4"/>
      <c r="K325" s="11"/>
      <c r="L325" s="11"/>
      <c r="M325" s="5"/>
      <c r="N325" s="5"/>
      <c r="O325" s="222"/>
      <c r="P325" s="226"/>
      <c r="Q325" s="222"/>
      <c r="R325" s="222"/>
      <c r="S325" s="222"/>
      <c r="T325" s="222"/>
    </row>
    <row r="326" spans="1:20" ht="12.75" customHeight="1" x14ac:dyDescent="0.2">
      <c r="A326" s="10"/>
      <c r="B326" s="1"/>
      <c r="C326" s="1"/>
      <c r="D326" s="1"/>
      <c r="E326" s="2"/>
      <c r="F326" s="1"/>
      <c r="G326" s="10"/>
      <c r="H326" s="10"/>
      <c r="I326" s="10"/>
      <c r="J326" s="4"/>
      <c r="K326" s="11"/>
      <c r="L326" s="11"/>
      <c r="M326" s="5"/>
      <c r="N326" s="5"/>
      <c r="O326" s="222"/>
      <c r="P326" s="226"/>
      <c r="Q326" s="222"/>
      <c r="R326" s="222"/>
      <c r="S326" s="222"/>
      <c r="T326" s="222"/>
    </row>
    <row r="327" spans="1:20" ht="12.75" customHeight="1" x14ac:dyDescent="0.2">
      <c r="A327" s="10"/>
      <c r="B327" s="1"/>
      <c r="C327" s="1"/>
      <c r="D327" s="1"/>
      <c r="E327" s="2"/>
      <c r="F327" s="1"/>
      <c r="G327" s="10"/>
      <c r="H327" s="10"/>
      <c r="I327" s="10"/>
      <c r="J327" s="4"/>
      <c r="K327" s="11"/>
      <c r="L327" s="11"/>
      <c r="M327" s="5"/>
      <c r="N327" s="5"/>
      <c r="O327" s="222"/>
      <c r="P327" s="226"/>
      <c r="Q327" s="222"/>
      <c r="R327" s="222"/>
      <c r="S327" s="222"/>
      <c r="T327" s="222"/>
    </row>
    <row r="328" spans="1:20" ht="12.75" customHeight="1" x14ac:dyDescent="0.2">
      <c r="A328" s="10"/>
      <c r="B328" s="1"/>
      <c r="C328" s="1"/>
      <c r="D328" s="1"/>
      <c r="E328" s="2"/>
      <c r="F328" s="1"/>
      <c r="G328" s="10"/>
      <c r="H328" s="10"/>
      <c r="I328" s="10"/>
      <c r="J328" s="4"/>
      <c r="K328" s="11"/>
      <c r="L328" s="11"/>
      <c r="M328" s="5"/>
      <c r="N328" s="5"/>
      <c r="O328" s="222"/>
      <c r="P328" s="226"/>
      <c r="Q328" s="222"/>
      <c r="R328" s="222"/>
      <c r="S328" s="222"/>
      <c r="T328" s="222"/>
    </row>
    <row r="329" spans="1:20" ht="12.75" customHeight="1" x14ac:dyDescent="0.2">
      <c r="A329" s="10"/>
      <c r="B329" s="1"/>
      <c r="C329" s="1"/>
      <c r="D329" s="1"/>
      <c r="E329" s="2"/>
      <c r="F329" s="1"/>
      <c r="G329" s="10"/>
      <c r="H329" s="10"/>
      <c r="I329" s="10"/>
      <c r="J329" s="4"/>
      <c r="K329" s="11"/>
      <c r="L329" s="11"/>
      <c r="M329" s="5"/>
      <c r="N329" s="5"/>
      <c r="O329" s="222"/>
      <c r="P329" s="226"/>
      <c r="Q329" s="222"/>
      <c r="R329" s="222"/>
      <c r="S329" s="222"/>
      <c r="T329" s="222"/>
    </row>
    <row r="330" spans="1:20" ht="12.75" customHeight="1" x14ac:dyDescent="0.2">
      <c r="A330" s="10"/>
      <c r="B330" s="1"/>
      <c r="C330" s="1"/>
      <c r="D330" s="1"/>
      <c r="E330" s="2"/>
      <c r="F330" s="1"/>
      <c r="G330" s="10"/>
      <c r="H330" s="10"/>
      <c r="I330" s="10"/>
      <c r="J330" s="4"/>
      <c r="K330" s="11"/>
      <c r="L330" s="11"/>
      <c r="M330" s="5"/>
      <c r="N330" s="5"/>
      <c r="O330" s="222"/>
      <c r="P330" s="226"/>
      <c r="Q330" s="222"/>
      <c r="R330" s="222"/>
      <c r="S330" s="222"/>
      <c r="T330" s="222"/>
    </row>
    <row r="331" spans="1:20" ht="12.75" customHeight="1" x14ac:dyDescent="0.2">
      <c r="A331" s="10"/>
      <c r="B331" s="1"/>
      <c r="C331" s="1"/>
      <c r="D331" s="1"/>
      <c r="E331" s="2"/>
      <c r="F331" s="1"/>
      <c r="G331" s="10"/>
      <c r="H331" s="10"/>
      <c r="I331" s="10"/>
      <c r="J331" s="4"/>
      <c r="K331" s="11"/>
      <c r="L331" s="11"/>
      <c r="M331" s="5"/>
      <c r="N331" s="5"/>
      <c r="O331" s="222"/>
      <c r="P331" s="226"/>
      <c r="Q331" s="222"/>
      <c r="R331" s="222"/>
      <c r="S331" s="222"/>
      <c r="T331" s="222"/>
    </row>
    <row r="332" spans="1:20" ht="12.75" customHeight="1" x14ac:dyDescent="0.2">
      <c r="A332" s="10"/>
      <c r="B332" s="1"/>
      <c r="C332" s="1"/>
      <c r="D332" s="1"/>
      <c r="E332" s="2"/>
      <c r="F332" s="1"/>
      <c r="G332" s="10"/>
      <c r="H332" s="10"/>
      <c r="I332" s="10"/>
      <c r="J332" s="4"/>
      <c r="K332" s="11"/>
      <c r="L332" s="11"/>
      <c r="M332" s="5"/>
      <c r="N332" s="5"/>
      <c r="O332" s="222"/>
      <c r="P332" s="226"/>
      <c r="Q332" s="222"/>
      <c r="R332" s="222"/>
      <c r="S332" s="222"/>
      <c r="T332" s="222"/>
    </row>
    <row r="333" spans="1:20" ht="12.75" customHeight="1" x14ac:dyDescent="0.2">
      <c r="A333" s="10"/>
      <c r="B333" s="1"/>
      <c r="C333" s="1"/>
      <c r="D333" s="1"/>
      <c r="E333" s="2"/>
      <c r="F333" s="1"/>
      <c r="G333" s="10"/>
      <c r="H333" s="10"/>
      <c r="I333" s="10"/>
      <c r="J333" s="4"/>
      <c r="K333" s="11"/>
      <c r="L333" s="11"/>
      <c r="M333" s="5"/>
      <c r="N333" s="5"/>
      <c r="O333" s="222"/>
      <c r="P333" s="226"/>
      <c r="Q333" s="222"/>
      <c r="R333" s="222"/>
      <c r="S333" s="222"/>
      <c r="T333" s="222"/>
    </row>
    <row r="334" spans="1:20" ht="12.75" customHeight="1" x14ac:dyDescent="0.2">
      <c r="A334" s="10"/>
      <c r="B334" s="1"/>
      <c r="C334" s="1"/>
      <c r="D334" s="1"/>
      <c r="E334" s="2"/>
      <c r="F334" s="1"/>
      <c r="G334" s="10"/>
      <c r="H334" s="10"/>
      <c r="I334" s="10"/>
      <c r="J334" s="4"/>
      <c r="K334" s="11"/>
      <c r="L334" s="11"/>
      <c r="M334" s="5"/>
      <c r="N334" s="5"/>
      <c r="O334" s="222"/>
      <c r="P334" s="226"/>
      <c r="Q334" s="222"/>
      <c r="R334" s="222"/>
      <c r="S334" s="222"/>
      <c r="T334" s="222"/>
    </row>
    <row r="335" spans="1:20" ht="12.75" customHeight="1" x14ac:dyDescent="0.2">
      <c r="A335" s="10"/>
      <c r="B335" s="1"/>
      <c r="C335" s="1"/>
      <c r="D335" s="1"/>
      <c r="E335" s="2"/>
      <c r="F335" s="1"/>
      <c r="G335" s="10"/>
      <c r="H335" s="10"/>
      <c r="I335" s="10"/>
      <c r="J335" s="4"/>
      <c r="K335" s="11"/>
      <c r="L335" s="11"/>
      <c r="M335" s="5"/>
      <c r="N335" s="5"/>
      <c r="O335" s="222"/>
      <c r="P335" s="226"/>
      <c r="Q335" s="222"/>
      <c r="R335" s="222"/>
      <c r="S335" s="222"/>
      <c r="T335" s="222"/>
    </row>
    <row r="336" spans="1:20" ht="12.75" customHeight="1" x14ac:dyDescent="0.2">
      <c r="A336" s="10"/>
      <c r="B336" s="1"/>
      <c r="C336" s="1"/>
      <c r="D336" s="1"/>
      <c r="E336" s="2"/>
      <c r="F336" s="1"/>
      <c r="G336" s="10"/>
      <c r="H336" s="10"/>
      <c r="I336" s="10"/>
      <c r="J336" s="4"/>
      <c r="K336" s="11"/>
      <c r="L336" s="11"/>
      <c r="M336" s="5"/>
      <c r="N336" s="5"/>
      <c r="O336" s="222"/>
      <c r="P336" s="226"/>
      <c r="Q336" s="222"/>
      <c r="R336" s="222"/>
      <c r="S336" s="222"/>
      <c r="T336" s="222"/>
    </row>
    <row r="337" spans="1:20" ht="12.75" customHeight="1" x14ac:dyDescent="0.2">
      <c r="A337" s="10"/>
      <c r="B337" s="1"/>
      <c r="C337" s="1"/>
      <c r="D337" s="1"/>
      <c r="E337" s="2"/>
      <c r="F337" s="1"/>
      <c r="G337" s="10"/>
      <c r="H337" s="10"/>
      <c r="I337" s="10"/>
      <c r="J337" s="4"/>
      <c r="K337" s="11"/>
      <c r="L337" s="11"/>
      <c r="M337" s="5"/>
      <c r="N337" s="5"/>
      <c r="O337" s="222"/>
      <c r="P337" s="226"/>
      <c r="Q337" s="222"/>
      <c r="R337" s="222"/>
      <c r="S337" s="222"/>
      <c r="T337" s="222"/>
    </row>
    <row r="338" spans="1:20" ht="12.75" customHeight="1" x14ac:dyDescent="0.2">
      <c r="A338" s="10"/>
      <c r="B338" s="1"/>
      <c r="C338" s="1"/>
      <c r="D338" s="1"/>
      <c r="E338" s="2"/>
      <c r="F338" s="1"/>
      <c r="G338" s="10"/>
      <c r="H338" s="10"/>
      <c r="I338" s="10"/>
      <c r="J338" s="4"/>
      <c r="K338" s="11"/>
      <c r="L338" s="11"/>
      <c r="M338" s="5"/>
      <c r="N338" s="5"/>
      <c r="O338" s="222"/>
      <c r="P338" s="226"/>
      <c r="Q338" s="222"/>
      <c r="R338" s="222"/>
      <c r="S338" s="222"/>
      <c r="T338" s="222"/>
    </row>
    <row r="339" spans="1:20" ht="12.75" customHeight="1" x14ac:dyDescent="0.2">
      <c r="A339" s="10"/>
      <c r="B339" s="1"/>
      <c r="C339" s="1"/>
      <c r="D339" s="1"/>
      <c r="E339" s="2"/>
      <c r="F339" s="1"/>
      <c r="G339" s="10"/>
      <c r="H339" s="10"/>
      <c r="I339" s="10"/>
      <c r="J339" s="4"/>
      <c r="K339" s="11"/>
      <c r="L339" s="11"/>
      <c r="M339" s="5"/>
      <c r="N339" s="5"/>
      <c r="O339" s="222"/>
      <c r="P339" s="226"/>
      <c r="Q339" s="222"/>
      <c r="R339" s="222"/>
      <c r="S339" s="222"/>
      <c r="T339" s="222"/>
    </row>
    <row r="340" spans="1:20" ht="12.75" customHeight="1" x14ac:dyDescent="0.2">
      <c r="A340" s="10"/>
      <c r="B340" s="1"/>
      <c r="C340" s="1"/>
      <c r="D340" s="1"/>
      <c r="E340" s="2"/>
      <c r="F340" s="1"/>
      <c r="G340" s="10"/>
      <c r="H340" s="10"/>
      <c r="I340" s="10"/>
      <c r="J340" s="4"/>
      <c r="K340" s="11"/>
      <c r="L340" s="11"/>
      <c r="M340" s="5"/>
      <c r="N340" s="5"/>
      <c r="O340" s="222"/>
      <c r="P340" s="226"/>
      <c r="Q340" s="222"/>
      <c r="R340" s="222"/>
      <c r="S340" s="222"/>
      <c r="T340" s="222"/>
    </row>
    <row r="341" spans="1:20" ht="12.75" customHeight="1" x14ac:dyDescent="0.2">
      <c r="A341" s="10"/>
      <c r="B341" s="1"/>
      <c r="C341" s="1"/>
      <c r="D341" s="1"/>
      <c r="E341" s="2"/>
      <c r="F341" s="1"/>
      <c r="G341" s="10"/>
      <c r="H341" s="10"/>
      <c r="I341" s="10"/>
      <c r="J341" s="4"/>
      <c r="K341" s="11"/>
      <c r="L341" s="11"/>
      <c r="M341" s="5"/>
      <c r="N341" s="5"/>
      <c r="O341" s="222"/>
      <c r="P341" s="226"/>
      <c r="Q341" s="222"/>
      <c r="R341" s="222"/>
      <c r="S341" s="222"/>
      <c r="T341" s="222"/>
    </row>
    <row r="342" spans="1:20" ht="12.75" customHeight="1" x14ac:dyDescent="0.2">
      <c r="A342" s="10"/>
      <c r="B342" s="1"/>
      <c r="C342" s="1"/>
      <c r="D342" s="1"/>
      <c r="E342" s="2"/>
      <c r="F342" s="1"/>
      <c r="G342" s="10"/>
      <c r="H342" s="10"/>
      <c r="I342" s="10"/>
      <c r="J342" s="4"/>
      <c r="K342" s="11"/>
      <c r="L342" s="11"/>
      <c r="M342" s="5"/>
      <c r="N342" s="5"/>
      <c r="O342" s="222"/>
      <c r="P342" s="226"/>
      <c r="Q342" s="222"/>
      <c r="R342" s="222"/>
      <c r="S342" s="222"/>
      <c r="T342" s="222"/>
    </row>
    <row r="343" spans="1:20" ht="12.75" customHeight="1" x14ac:dyDescent="0.2">
      <c r="A343" s="10"/>
      <c r="B343" s="1"/>
      <c r="C343" s="1"/>
      <c r="D343" s="1"/>
      <c r="E343" s="2"/>
      <c r="F343" s="1"/>
      <c r="G343" s="10"/>
      <c r="H343" s="10"/>
      <c r="I343" s="10"/>
      <c r="J343" s="4"/>
      <c r="K343" s="11"/>
      <c r="L343" s="11"/>
      <c r="M343" s="5"/>
      <c r="N343" s="5"/>
      <c r="O343" s="222"/>
      <c r="P343" s="226"/>
      <c r="Q343" s="222"/>
      <c r="R343" s="222"/>
      <c r="S343" s="222"/>
      <c r="T343" s="222"/>
    </row>
    <row r="344" spans="1:20" ht="12.75" customHeight="1" x14ac:dyDescent="0.2">
      <c r="A344" s="10"/>
      <c r="B344" s="1"/>
      <c r="C344" s="1"/>
      <c r="D344" s="1"/>
      <c r="E344" s="2"/>
      <c r="F344" s="1"/>
      <c r="G344" s="10"/>
      <c r="H344" s="10"/>
      <c r="I344" s="10"/>
      <c r="J344" s="4"/>
      <c r="K344" s="11"/>
      <c r="L344" s="11"/>
      <c r="M344" s="5"/>
      <c r="N344" s="5"/>
      <c r="O344" s="222"/>
      <c r="P344" s="226"/>
      <c r="Q344" s="222"/>
      <c r="R344" s="222"/>
      <c r="S344" s="222"/>
      <c r="T344" s="222"/>
    </row>
    <row r="345" spans="1:20" ht="12.75" customHeight="1" x14ac:dyDescent="0.2">
      <c r="A345" s="10"/>
      <c r="B345" s="1"/>
      <c r="C345" s="1"/>
      <c r="D345" s="1"/>
      <c r="E345" s="2"/>
      <c r="F345" s="1"/>
      <c r="G345" s="10"/>
      <c r="H345" s="10"/>
      <c r="I345" s="10"/>
      <c r="J345" s="4"/>
      <c r="K345" s="11"/>
      <c r="L345" s="11"/>
      <c r="M345" s="5"/>
      <c r="N345" s="5"/>
      <c r="O345" s="222"/>
      <c r="P345" s="226"/>
      <c r="Q345" s="222"/>
      <c r="R345" s="222"/>
      <c r="S345" s="222"/>
      <c r="T345" s="222"/>
    </row>
    <row r="346" spans="1:20" ht="12.75" customHeight="1" x14ac:dyDescent="0.2">
      <c r="A346" s="10"/>
      <c r="B346" s="1"/>
      <c r="C346" s="1"/>
      <c r="D346" s="1"/>
      <c r="E346" s="2"/>
      <c r="F346" s="1"/>
      <c r="G346" s="10"/>
      <c r="H346" s="10"/>
      <c r="I346" s="10"/>
      <c r="J346" s="4"/>
      <c r="K346" s="11"/>
      <c r="L346" s="11"/>
      <c r="M346" s="5"/>
      <c r="N346" s="5"/>
      <c r="O346" s="222"/>
      <c r="P346" s="226"/>
      <c r="Q346" s="222"/>
      <c r="R346" s="222"/>
      <c r="S346" s="222"/>
      <c r="T346" s="222"/>
    </row>
    <row r="347" spans="1:20" ht="12.75" customHeight="1" x14ac:dyDescent="0.2">
      <c r="A347" s="10"/>
      <c r="B347" s="1"/>
      <c r="C347" s="1"/>
      <c r="D347" s="1"/>
      <c r="E347" s="2"/>
      <c r="F347" s="1"/>
      <c r="G347" s="10"/>
      <c r="H347" s="10"/>
      <c r="I347" s="10"/>
      <c r="J347" s="4"/>
      <c r="K347" s="11"/>
      <c r="L347" s="11"/>
      <c r="M347" s="5"/>
      <c r="N347" s="5"/>
      <c r="O347" s="222"/>
      <c r="P347" s="226"/>
      <c r="Q347" s="222"/>
      <c r="R347" s="222"/>
      <c r="S347" s="222"/>
      <c r="T347" s="222"/>
    </row>
    <row r="348" spans="1:20" ht="12.75" customHeight="1" x14ac:dyDescent="0.2">
      <c r="A348" s="10"/>
      <c r="B348" s="1"/>
      <c r="C348" s="1"/>
      <c r="D348" s="1"/>
      <c r="E348" s="2"/>
      <c r="F348" s="1"/>
      <c r="G348" s="10"/>
      <c r="H348" s="10"/>
      <c r="I348" s="10"/>
      <c r="J348" s="4"/>
      <c r="K348" s="11"/>
      <c r="L348" s="11"/>
      <c r="M348" s="5"/>
      <c r="N348" s="5"/>
      <c r="O348" s="222"/>
      <c r="P348" s="226"/>
      <c r="Q348" s="222"/>
      <c r="R348" s="222"/>
      <c r="S348" s="222"/>
      <c r="T348" s="222"/>
    </row>
    <row r="349" spans="1:20" ht="12.75" customHeight="1" x14ac:dyDescent="0.2">
      <c r="A349" s="10"/>
      <c r="B349" s="1"/>
      <c r="C349" s="1"/>
      <c r="D349" s="1"/>
      <c r="E349" s="2"/>
      <c r="F349" s="1"/>
      <c r="G349" s="10"/>
      <c r="H349" s="10"/>
      <c r="I349" s="10"/>
      <c r="J349" s="4"/>
      <c r="K349" s="11"/>
      <c r="L349" s="11"/>
      <c r="M349" s="5"/>
      <c r="N349" s="5"/>
      <c r="O349" s="222"/>
      <c r="P349" s="226"/>
      <c r="Q349" s="222"/>
      <c r="R349" s="222"/>
      <c r="S349" s="222"/>
      <c r="T349" s="222"/>
    </row>
    <row r="350" spans="1:20" ht="12.75" customHeight="1" x14ac:dyDescent="0.2">
      <c r="A350" s="10"/>
      <c r="B350" s="1"/>
      <c r="C350" s="1"/>
      <c r="D350" s="1"/>
      <c r="E350" s="2"/>
      <c r="F350" s="1"/>
      <c r="G350" s="10"/>
      <c r="H350" s="10"/>
      <c r="I350" s="10"/>
      <c r="J350" s="4"/>
      <c r="K350" s="11"/>
      <c r="L350" s="11"/>
      <c r="M350" s="5"/>
      <c r="N350" s="5"/>
      <c r="O350" s="222"/>
      <c r="P350" s="226"/>
      <c r="Q350" s="222"/>
      <c r="R350" s="222"/>
      <c r="S350" s="222"/>
      <c r="T350" s="222"/>
    </row>
    <row r="351" spans="1:20" ht="12.75" customHeight="1" x14ac:dyDescent="0.2">
      <c r="A351" s="10"/>
      <c r="B351" s="1"/>
      <c r="C351" s="1"/>
      <c r="D351" s="1"/>
      <c r="E351" s="2"/>
      <c r="F351" s="1"/>
      <c r="G351" s="10"/>
      <c r="H351" s="10"/>
      <c r="I351" s="10"/>
      <c r="J351" s="4"/>
      <c r="K351" s="11"/>
      <c r="L351" s="11"/>
      <c r="M351" s="5"/>
      <c r="N351" s="5"/>
      <c r="O351" s="222"/>
      <c r="P351" s="226"/>
      <c r="Q351" s="222"/>
      <c r="R351" s="222"/>
      <c r="S351" s="222"/>
      <c r="T351" s="222"/>
    </row>
    <row r="352" spans="1:20" ht="12.75" customHeight="1" x14ac:dyDescent="0.2">
      <c r="A352" s="10"/>
      <c r="B352" s="1"/>
      <c r="C352" s="1"/>
      <c r="D352" s="1"/>
      <c r="E352" s="2"/>
      <c r="F352" s="1"/>
      <c r="G352" s="10"/>
      <c r="H352" s="10"/>
      <c r="I352" s="10"/>
      <c r="J352" s="4"/>
      <c r="K352" s="11"/>
      <c r="L352" s="11"/>
      <c r="M352" s="5"/>
      <c r="N352" s="5"/>
      <c r="O352" s="222"/>
      <c r="P352" s="226"/>
      <c r="Q352" s="222"/>
      <c r="R352" s="222"/>
      <c r="S352" s="222"/>
      <c r="T352" s="222"/>
    </row>
    <row r="353" spans="1:20" ht="12.75" customHeight="1" x14ac:dyDescent="0.2">
      <c r="A353" s="10"/>
      <c r="B353" s="1"/>
      <c r="C353" s="1"/>
      <c r="D353" s="1"/>
      <c r="E353" s="2"/>
      <c r="F353" s="1"/>
      <c r="G353" s="10"/>
      <c r="H353" s="10"/>
      <c r="I353" s="10"/>
      <c r="J353" s="4"/>
      <c r="K353" s="11"/>
      <c r="L353" s="11"/>
      <c r="M353" s="5"/>
      <c r="N353" s="5"/>
      <c r="O353" s="222"/>
      <c r="P353" s="226"/>
      <c r="Q353" s="222"/>
      <c r="R353" s="222"/>
      <c r="S353" s="222"/>
      <c r="T353" s="222"/>
    </row>
    <row r="354" spans="1:20" ht="12.75" customHeight="1" x14ac:dyDescent="0.2">
      <c r="A354" s="10"/>
      <c r="B354" s="1"/>
      <c r="C354" s="1"/>
      <c r="D354" s="1"/>
      <c r="E354" s="2"/>
      <c r="F354" s="1"/>
      <c r="G354" s="10"/>
      <c r="H354" s="10"/>
      <c r="I354" s="10"/>
      <c r="J354" s="4"/>
      <c r="K354" s="11"/>
      <c r="L354" s="11"/>
      <c r="M354" s="5"/>
      <c r="N354" s="5"/>
      <c r="O354" s="222"/>
      <c r="P354" s="226"/>
      <c r="Q354" s="222"/>
      <c r="R354" s="222"/>
      <c r="S354" s="222"/>
      <c r="T354" s="222"/>
    </row>
    <row r="355" spans="1:20" ht="12.75" customHeight="1" x14ac:dyDescent="0.2">
      <c r="A355" s="10"/>
      <c r="B355" s="1"/>
      <c r="C355" s="1"/>
      <c r="D355" s="1"/>
      <c r="E355" s="2"/>
      <c r="F355" s="1"/>
      <c r="G355" s="10"/>
      <c r="H355" s="10"/>
      <c r="I355" s="10"/>
      <c r="J355" s="4"/>
      <c r="K355" s="11"/>
      <c r="L355" s="11"/>
      <c r="M355" s="5"/>
      <c r="N355" s="5"/>
      <c r="O355" s="222"/>
      <c r="P355" s="226"/>
      <c r="Q355" s="222"/>
      <c r="R355" s="222"/>
      <c r="S355" s="222"/>
      <c r="T355" s="222"/>
    </row>
    <row r="356" spans="1:20" ht="12.75" customHeight="1" x14ac:dyDescent="0.2">
      <c r="A356" s="10"/>
      <c r="B356" s="1"/>
      <c r="C356" s="1"/>
      <c r="D356" s="1"/>
      <c r="E356" s="2"/>
      <c r="F356" s="1"/>
      <c r="G356" s="10"/>
      <c r="H356" s="10"/>
      <c r="I356" s="10"/>
      <c r="J356" s="4"/>
      <c r="K356" s="11"/>
      <c r="L356" s="11"/>
      <c r="M356" s="5"/>
      <c r="N356" s="5"/>
      <c r="O356" s="222"/>
      <c r="P356" s="226"/>
      <c r="Q356" s="222"/>
      <c r="R356" s="222"/>
      <c r="S356" s="222"/>
      <c r="T356" s="222"/>
    </row>
    <row r="357" spans="1:20" ht="12.75" customHeight="1" x14ac:dyDescent="0.2">
      <c r="A357" s="10"/>
      <c r="B357" s="1"/>
      <c r="C357" s="1"/>
      <c r="D357" s="1"/>
      <c r="E357" s="2"/>
      <c r="F357" s="1"/>
      <c r="G357" s="10"/>
      <c r="H357" s="10"/>
      <c r="I357" s="10"/>
      <c r="J357" s="4"/>
      <c r="K357" s="11"/>
      <c r="L357" s="11"/>
      <c r="M357" s="5"/>
      <c r="N357" s="5"/>
      <c r="O357" s="222"/>
      <c r="P357" s="226"/>
      <c r="Q357" s="222"/>
      <c r="R357" s="222"/>
      <c r="S357" s="222"/>
      <c r="T357" s="222"/>
    </row>
    <row r="358" spans="1:20" ht="12.75" customHeight="1" x14ac:dyDescent="0.2">
      <c r="A358" s="10"/>
      <c r="B358" s="1"/>
      <c r="C358" s="1"/>
      <c r="D358" s="1"/>
      <c r="E358" s="2"/>
      <c r="F358" s="1"/>
      <c r="G358" s="10"/>
      <c r="H358" s="10"/>
      <c r="I358" s="10"/>
      <c r="J358" s="4"/>
      <c r="K358" s="11"/>
      <c r="L358" s="11"/>
      <c r="M358" s="5"/>
      <c r="N358" s="5"/>
      <c r="O358" s="222"/>
      <c r="P358" s="226"/>
      <c r="Q358" s="222"/>
      <c r="R358" s="222"/>
      <c r="S358" s="222"/>
      <c r="T358" s="222"/>
    </row>
    <row r="359" spans="1:20" ht="12.75" customHeight="1" x14ac:dyDescent="0.2">
      <c r="A359" s="10"/>
      <c r="B359" s="1"/>
      <c r="C359" s="1"/>
      <c r="D359" s="1"/>
      <c r="E359" s="2"/>
      <c r="F359" s="1"/>
      <c r="G359" s="10"/>
      <c r="H359" s="10"/>
      <c r="I359" s="10"/>
      <c r="J359" s="4"/>
      <c r="K359" s="11"/>
      <c r="L359" s="11"/>
      <c r="M359" s="5"/>
      <c r="N359" s="5"/>
      <c r="O359" s="222"/>
      <c r="P359" s="226"/>
      <c r="Q359" s="222"/>
      <c r="R359" s="222"/>
      <c r="S359" s="222"/>
      <c r="T359" s="222"/>
    </row>
    <row r="360" spans="1:20" ht="12.75" customHeight="1" x14ac:dyDescent="0.2">
      <c r="A360" s="10"/>
      <c r="B360" s="1"/>
      <c r="C360" s="1"/>
      <c r="D360" s="1"/>
      <c r="E360" s="2"/>
      <c r="F360" s="1"/>
      <c r="G360" s="10"/>
      <c r="H360" s="10"/>
      <c r="I360" s="10"/>
      <c r="J360" s="4"/>
      <c r="K360" s="11"/>
      <c r="L360" s="11"/>
      <c r="M360" s="5"/>
      <c r="N360" s="5"/>
      <c r="O360" s="222"/>
      <c r="P360" s="226"/>
      <c r="Q360" s="222"/>
      <c r="R360" s="222"/>
      <c r="S360" s="222"/>
      <c r="T360" s="222"/>
    </row>
    <row r="361" spans="1:20" ht="12.75" customHeight="1" x14ac:dyDescent="0.2">
      <c r="A361" s="10"/>
      <c r="B361" s="1"/>
      <c r="C361" s="1"/>
      <c r="D361" s="1"/>
      <c r="E361" s="2"/>
      <c r="F361" s="1"/>
      <c r="G361" s="10"/>
      <c r="H361" s="10"/>
      <c r="I361" s="10"/>
      <c r="J361" s="4"/>
      <c r="K361" s="11"/>
      <c r="L361" s="11"/>
      <c r="M361" s="5"/>
      <c r="N361" s="5"/>
      <c r="O361" s="222"/>
      <c r="P361" s="226"/>
      <c r="Q361" s="222"/>
      <c r="R361" s="222"/>
      <c r="S361" s="222"/>
      <c r="T361" s="222"/>
    </row>
    <row r="362" spans="1:20" ht="12.75" customHeight="1" x14ac:dyDescent="0.2">
      <c r="A362" s="10"/>
      <c r="B362" s="1"/>
      <c r="C362" s="1"/>
      <c r="D362" s="1"/>
      <c r="E362" s="2"/>
      <c r="F362" s="1"/>
      <c r="G362" s="10"/>
      <c r="H362" s="10"/>
      <c r="I362" s="10"/>
      <c r="J362" s="4"/>
      <c r="K362" s="11"/>
      <c r="L362" s="11"/>
      <c r="M362" s="5"/>
      <c r="N362" s="5"/>
      <c r="O362" s="222"/>
      <c r="P362" s="226"/>
      <c r="Q362" s="222"/>
      <c r="R362" s="222"/>
      <c r="S362" s="222"/>
      <c r="T362" s="222"/>
    </row>
    <row r="363" spans="1:20" ht="12.75" customHeight="1" x14ac:dyDescent="0.2">
      <c r="A363" s="10"/>
      <c r="B363" s="1"/>
      <c r="C363" s="1"/>
      <c r="D363" s="1"/>
      <c r="E363" s="2"/>
      <c r="F363" s="1"/>
      <c r="G363" s="10"/>
      <c r="H363" s="10"/>
      <c r="I363" s="10"/>
      <c r="J363" s="4"/>
      <c r="K363" s="11"/>
      <c r="L363" s="11"/>
      <c r="M363" s="5"/>
      <c r="N363" s="5"/>
      <c r="O363" s="222"/>
      <c r="P363" s="226"/>
      <c r="Q363" s="222"/>
      <c r="R363" s="222"/>
      <c r="S363" s="222"/>
      <c r="T363" s="222"/>
    </row>
    <row r="364" spans="1:20" ht="12.75" customHeight="1" x14ac:dyDescent="0.2">
      <c r="A364" s="10"/>
      <c r="B364" s="1"/>
      <c r="C364" s="1"/>
      <c r="D364" s="1"/>
      <c r="E364" s="2"/>
      <c r="F364" s="1"/>
      <c r="G364" s="10"/>
      <c r="H364" s="10"/>
      <c r="I364" s="10"/>
      <c r="J364" s="4"/>
      <c r="K364" s="11"/>
      <c r="L364" s="11"/>
      <c r="M364" s="5"/>
      <c r="N364" s="5"/>
      <c r="O364" s="222"/>
      <c r="P364" s="226"/>
      <c r="Q364" s="222"/>
      <c r="R364" s="222"/>
      <c r="S364" s="222"/>
      <c r="T364" s="222"/>
    </row>
    <row r="365" spans="1:20" ht="12.75" customHeight="1" x14ac:dyDescent="0.2">
      <c r="A365" s="10"/>
      <c r="B365" s="1"/>
      <c r="C365" s="1"/>
      <c r="D365" s="1"/>
      <c r="E365" s="2"/>
      <c r="F365" s="1"/>
      <c r="G365" s="10"/>
      <c r="H365" s="10"/>
      <c r="I365" s="10"/>
      <c r="J365" s="4"/>
      <c r="K365" s="11"/>
      <c r="L365" s="11"/>
      <c r="M365" s="5"/>
      <c r="N365" s="5"/>
      <c r="O365" s="222"/>
      <c r="P365" s="226"/>
      <c r="Q365" s="222"/>
      <c r="R365" s="222"/>
      <c r="S365" s="222"/>
      <c r="T365" s="222"/>
    </row>
    <row r="366" spans="1:20" ht="12.75" customHeight="1" x14ac:dyDescent="0.2">
      <c r="A366" s="10"/>
      <c r="B366" s="1"/>
      <c r="C366" s="1"/>
      <c r="D366" s="1"/>
      <c r="E366" s="2"/>
      <c r="F366" s="1"/>
      <c r="G366" s="10"/>
      <c r="H366" s="10"/>
      <c r="I366" s="10"/>
      <c r="J366" s="4"/>
      <c r="K366" s="11"/>
      <c r="L366" s="11"/>
      <c r="M366" s="5"/>
      <c r="N366" s="5"/>
      <c r="O366" s="222"/>
      <c r="P366" s="226"/>
      <c r="Q366" s="222"/>
      <c r="R366" s="222"/>
      <c r="S366" s="222"/>
      <c r="T366" s="222"/>
    </row>
    <row r="367" spans="1:20" ht="12.75" customHeight="1" x14ac:dyDescent="0.2">
      <c r="A367" s="10"/>
      <c r="B367" s="1"/>
      <c r="C367" s="1"/>
      <c r="D367" s="1"/>
      <c r="E367" s="2"/>
      <c r="F367" s="1"/>
      <c r="G367" s="10"/>
      <c r="H367" s="10"/>
      <c r="I367" s="10"/>
      <c r="J367" s="4"/>
      <c r="K367" s="11"/>
      <c r="L367" s="11"/>
      <c r="M367" s="5"/>
      <c r="N367" s="5"/>
      <c r="O367" s="222"/>
      <c r="P367" s="226"/>
      <c r="Q367" s="222"/>
      <c r="R367" s="222"/>
      <c r="S367" s="222"/>
      <c r="T367" s="222"/>
    </row>
    <row r="368" spans="1:20" ht="12.75" customHeight="1" x14ac:dyDescent="0.2">
      <c r="A368" s="10"/>
      <c r="B368" s="1"/>
      <c r="C368" s="1"/>
      <c r="D368" s="1"/>
      <c r="E368" s="2"/>
      <c r="F368" s="1"/>
      <c r="G368" s="10"/>
      <c r="H368" s="10"/>
      <c r="I368" s="10"/>
      <c r="J368" s="4"/>
      <c r="K368" s="11"/>
      <c r="L368" s="11"/>
      <c r="M368" s="5"/>
      <c r="N368" s="5"/>
      <c r="O368" s="222"/>
      <c r="P368" s="226"/>
      <c r="Q368" s="222"/>
      <c r="R368" s="222"/>
      <c r="S368" s="222"/>
      <c r="T368" s="222"/>
    </row>
    <row r="369" spans="1:20" ht="12.75" customHeight="1" x14ac:dyDescent="0.2">
      <c r="A369" s="10"/>
      <c r="B369" s="1"/>
      <c r="C369" s="1"/>
      <c r="D369" s="1"/>
      <c r="E369" s="2"/>
      <c r="F369" s="1"/>
      <c r="G369" s="10"/>
      <c r="H369" s="10"/>
      <c r="I369" s="10"/>
      <c r="J369" s="4"/>
      <c r="K369" s="11"/>
      <c r="L369" s="11"/>
      <c r="M369" s="5"/>
      <c r="N369" s="5"/>
      <c r="O369" s="222"/>
      <c r="P369" s="226"/>
      <c r="Q369" s="222"/>
      <c r="R369" s="222"/>
      <c r="S369" s="222"/>
      <c r="T369" s="222"/>
    </row>
    <row r="370" spans="1:20" ht="12.75" customHeight="1" x14ac:dyDescent="0.2">
      <c r="A370" s="10"/>
      <c r="B370" s="1"/>
      <c r="C370" s="1"/>
      <c r="D370" s="1"/>
      <c r="E370" s="2"/>
      <c r="F370" s="1"/>
      <c r="G370" s="10"/>
      <c r="H370" s="10"/>
      <c r="I370" s="10"/>
      <c r="J370" s="4"/>
      <c r="K370" s="11"/>
      <c r="L370" s="11"/>
      <c r="M370" s="5"/>
      <c r="N370" s="5"/>
      <c r="O370" s="222"/>
      <c r="P370" s="226"/>
      <c r="Q370" s="222"/>
      <c r="R370" s="222"/>
      <c r="S370" s="222"/>
      <c r="T370" s="222"/>
    </row>
    <row r="371" spans="1:20" ht="12.75" customHeight="1" x14ac:dyDescent="0.2">
      <c r="A371" s="10"/>
      <c r="B371" s="1"/>
      <c r="C371" s="1"/>
      <c r="D371" s="1"/>
      <c r="E371" s="2"/>
      <c r="F371" s="1"/>
      <c r="G371" s="10"/>
      <c r="H371" s="10"/>
      <c r="I371" s="10"/>
      <c r="J371" s="4"/>
      <c r="K371" s="11"/>
      <c r="L371" s="11"/>
      <c r="M371" s="5"/>
      <c r="N371" s="5"/>
      <c r="O371" s="222"/>
      <c r="P371" s="226"/>
      <c r="Q371" s="222"/>
      <c r="R371" s="222"/>
      <c r="S371" s="222"/>
      <c r="T371" s="222"/>
    </row>
    <row r="372" spans="1:20" ht="12.75" customHeight="1" x14ac:dyDescent="0.2">
      <c r="A372" s="10"/>
      <c r="B372" s="1"/>
      <c r="C372" s="1"/>
      <c r="D372" s="1"/>
      <c r="E372" s="2"/>
      <c r="F372" s="1"/>
      <c r="G372" s="10"/>
      <c r="H372" s="10"/>
      <c r="I372" s="10"/>
      <c r="J372" s="4"/>
      <c r="K372" s="11"/>
      <c r="L372" s="11"/>
      <c r="M372" s="5"/>
      <c r="N372" s="5"/>
      <c r="O372" s="222"/>
      <c r="P372" s="226"/>
      <c r="Q372" s="222"/>
      <c r="R372" s="222"/>
      <c r="S372" s="222"/>
      <c r="T372" s="222"/>
    </row>
    <row r="373" spans="1:20" ht="12.75" customHeight="1" x14ac:dyDescent="0.2">
      <c r="A373" s="10"/>
      <c r="B373" s="1"/>
      <c r="C373" s="1"/>
      <c r="D373" s="1"/>
      <c r="E373" s="2"/>
      <c r="F373" s="1"/>
      <c r="G373" s="10"/>
      <c r="H373" s="10"/>
      <c r="I373" s="10"/>
      <c r="J373" s="4"/>
      <c r="K373" s="11"/>
      <c r="L373" s="11"/>
      <c r="M373" s="5"/>
      <c r="N373" s="5"/>
      <c r="O373" s="222"/>
      <c r="P373" s="226"/>
      <c r="Q373" s="222"/>
      <c r="R373" s="222"/>
      <c r="S373" s="222"/>
      <c r="T373" s="222"/>
    </row>
    <row r="374" spans="1:20" ht="12.75" customHeight="1" x14ac:dyDescent="0.2">
      <c r="A374" s="10"/>
      <c r="B374" s="1"/>
      <c r="C374" s="1"/>
      <c r="D374" s="1"/>
      <c r="E374" s="2"/>
      <c r="F374" s="1"/>
      <c r="G374" s="10"/>
      <c r="H374" s="10"/>
      <c r="I374" s="10"/>
      <c r="J374" s="4"/>
      <c r="K374" s="11"/>
      <c r="L374" s="11"/>
      <c r="M374" s="5"/>
      <c r="N374" s="5"/>
      <c r="O374" s="222"/>
      <c r="P374" s="226"/>
      <c r="Q374" s="222"/>
      <c r="R374" s="222"/>
      <c r="S374" s="222"/>
      <c r="T374" s="222"/>
    </row>
    <row r="375" spans="1:20" ht="12.75" customHeight="1" x14ac:dyDescent="0.2">
      <c r="A375" s="10"/>
      <c r="B375" s="1"/>
      <c r="C375" s="1"/>
      <c r="D375" s="1"/>
      <c r="E375" s="2"/>
      <c r="F375" s="1"/>
      <c r="G375" s="10"/>
      <c r="H375" s="10"/>
      <c r="I375" s="10"/>
      <c r="J375" s="4"/>
      <c r="K375" s="11"/>
      <c r="L375" s="11"/>
      <c r="M375" s="5"/>
      <c r="N375" s="5"/>
      <c r="O375" s="222"/>
      <c r="P375" s="226"/>
      <c r="Q375" s="222"/>
      <c r="R375" s="222"/>
      <c r="S375" s="222"/>
      <c r="T375" s="222"/>
    </row>
    <row r="376" spans="1:20" ht="12.75" customHeight="1" x14ac:dyDescent="0.2">
      <c r="A376" s="10"/>
      <c r="B376" s="1"/>
      <c r="C376" s="1"/>
      <c r="D376" s="1"/>
      <c r="E376" s="2"/>
      <c r="F376" s="1"/>
      <c r="G376" s="10"/>
      <c r="H376" s="10"/>
      <c r="I376" s="10"/>
      <c r="J376" s="4"/>
      <c r="K376" s="11"/>
      <c r="L376" s="11"/>
      <c r="M376" s="5"/>
      <c r="N376" s="5"/>
      <c r="O376" s="222"/>
      <c r="P376" s="226"/>
      <c r="Q376" s="222"/>
      <c r="R376" s="222"/>
      <c r="S376" s="222"/>
      <c r="T376" s="222"/>
    </row>
    <row r="377" spans="1:20" ht="12.75" customHeight="1" x14ac:dyDescent="0.2">
      <c r="A377" s="10"/>
      <c r="B377" s="1"/>
      <c r="C377" s="1"/>
      <c r="D377" s="1"/>
      <c r="E377" s="2"/>
      <c r="F377" s="1"/>
      <c r="G377" s="10"/>
      <c r="H377" s="10"/>
      <c r="I377" s="10"/>
      <c r="J377" s="4"/>
      <c r="K377" s="11"/>
      <c r="L377" s="11"/>
      <c r="M377" s="5"/>
      <c r="N377" s="5"/>
      <c r="O377" s="222"/>
      <c r="P377" s="226"/>
      <c r="Q377" s="222"/>
      <c r="R377" s="222"/>
      <c r="S377" s="222"/>
      <c r="T377" s="222"/>
    </row>
    <row r="378" spans="1:20" ht="12.75" customHeight="1" x14ac:dyDescent="0.2">
      <c r="A378" s="10"/>
      <c r="B378" s="1"/>
      <c r="C378" s="1"/>
      <c r="D378" s="1"/>
      <c r="E378" s="2"/>
      <c r="F378" s="1"/>
      <c r="G378" s="10"/>
      <c r="H378" s="10"/>
      <c r="I378" s="10"/>
      <c r="J378" s="4"/>
      <c r="K378" s="11"/>
      <c r="L378" s="11"/>
      <c r="M378" s="5"/>
      <c r="N378" s="5"/>
      <c r="O378" s="222"/>
      <c r="P378" s="226"/>
      <c r="Q378" s="222"/>
      <c r="R378" s="222"/>
      <c r="S378" s="222"/>
      <c r="T378" s="222"/>
    </row>
    <row r="379" spans="1:20" ht="12.75" customHeight="1" x14ac:dyDescent="0.2">
      <c r="A379" s="10"/>
      <c r="B379" s="1"/>
      <c r="C379" s="1"/>
      <c r="D379" s="1"/>
      <c r="E379" s="2"/>
      <c r="F379" s="1"/>
      <c r="G379" s="10"/>
      <c r="H379" s="10"/>
      <c r="I379" s="10"/>
      <c r="J379" s="4"/>
      <c r="K379" s="11"/>
      <c r="L379" s="11"/>
      <c r="M379" s="5"/>
      <c r="N379" s="5"/>
      <c r="O379" s="222"/>
      <c r="P379" s="226"/>
      <c r="Q379" s="222"/>
      <c r="R379" s="222"/>
      <c r="S379" s="222"/>
      <c r="T379" s="222"/>
    </row>
    <row r="380" spans="1:20" ht="12.75" customHeight="1" x14ac:dyDescent="0.2">
      <c r="A380" s="10"/>
      <c r="B380" s="1"/>
      <c r="C380" s="1"/>
      <c r="D380" s="1"/>
      <c r="E380" s="2"/>
      <c r="F380" s="1"/>
      <c r="G380" s="10"/>
      <c r="H380" s="10"/>
      <c r="I380" s="10"/>
      <c r="J380" s="4"/>
      <c r="K380" s="11"/>
      <c r="L380" s="11"/>
      <c r="M380" s="5"/>
      <c r="N380" s="5"/>
      <c r="O380" s="222"/>
      <c r="P380" s="226"/>
      <c r="Q380" s="222"/>
      <c r="R380" s="222"/>
      <c r="S380" s="222"/>
      <c r="T380" s="222"/>
    </row>
    <row r="381" spans="1:20" ht="12.75" customHeight="1" x14ac:dyDescent="0.2">
      <c r="A381" s="10"/>
      <c r="B381" s="1"/>
      <c r="C381" s="1"/>
      <c r="D381" s="1"/>
      <c r="E381" s="2"/>
      <c r="F381" s="1"/>
      <c r="G381" s="10"/>
      <c r="H381" s="10"/>
      <c r="I381" s="10"/>
      <c r="J381" s="4"/>
      <c r="K381" s="11"/>
      <c r="L381" s="11"/>
      <c r="M381" s="5"/>
      <c r="N381" s="5"/>
      <c r="O381" s="222"/>
      <c r="P381" s="226"/>
      <c r="Q381" s="222"/>
      <c r="R381" s="222"/>
      <c r="S381" s="222"/>
      <c r="T381" s="222"/>
    </row>
    <row r="382" spans="1:20" ht="12.75" customHeight="1" x14ac:dyDescent="0.2">
      <c r="A382" s="10"/>
      <c r="B382" s="1"/>
      <c r="C382" s="1"/>
      <c r="D382" s="1"/>
      <c r="E382" s="2"/>
      <c r="F382" s="1"/>
      <c r="G382" s="10"/>
      <c r="H382" s="10"/>
      <c r="I382" s="10"/>
      <c r="J382" s="4"/>
      <c r="K382" s="11"/>
      <c r="L382" s="11"/>
      <c r="M382" s="5"/>
      <c r="N382" s="5"/>
      <c r="O382" s="222"/>
      <c r="P382" s="226"/>
      <c r="Q382" s="222"/>
      <c r="R382" s="222"/>
      <c r="S382" s="222"/>
      <c r="T382" s="222"/>
    </row>
    <row r="383" spans="1:20" ht="12.75" customHeight="1" x14ac:dyDescent="0.2">
      <c r="A383" s="10"/>
      <c r="B383" s="1"/>
      <c r="C383" s="1"/>
      <c r="D383" s="1"/>
      <c r="E383" s="2"/>
      <c r="F383" s="1"/>
      <c r="G383" s="10"/>
      <c r="H383" s="10"/>
      <c r="I383" s="10"/>
      <c r="J383" s="4"/>
      <c r="K383" s="11"/>
      <c r="L383" s="11"/>
      <c r="M383" s="5"/>
      <c r="N383" s="5"/>
      <c r="O383" s="222"/>
      <c r="P383" s="226"/>
      <c r="Q383" s="222"/>
      <c r="R383" s="222"/>
      <c r="S383" s="222"/>
      <c r="T383" s="222"/>
    </row>
    <row r="384" spans="1:20" ht="12.75" customHeight="1" x14ac:dyDescent="0.2">
      <c r="A384" s="10"/>
      <c r="B384" s="1"/>
      <c r="C384" s="1"/>
      <c r="D384" s="1"/>
      <c r="E384" s="2"/>
      <c r="F384" s="1"/>
      <c r="G384" s="10"/>
      <c r="H384" s="10"/>
      <c r="I384" s="10"/>
      <c r="J384" s="4"/>
      <c r="K384" s="11"/>
      <c r="L384" s="11"/>
      <c r="M384" s="5"/>
      <c r="N384" s="5"/>
      <c r="O384" s="222"/>
      <c r="P384" s="226"/>
      <c r="Q384" s="222"/>
      <c r="R384" s="222"/>
      <c r="S384" s="222"/>
      <c r="T384" s="222"/>
    </row>
    <row r="385" spans="1:20" ht="12.75" customHeight="1" x14ac:dyDescent="0.2">
      <c r="A385" s="10"/>
      <c r="B385" s="1"/>
      <c r="C385" s="1"/>
      <c r="D385" s="1"/>
      <c r="E385" s="2"/>
      <c r="F385" s="1"/>
      <c r="G385" s="10"/>
      <c r="H385" s="10"/>
      <c r="I385" s="10"/>
      <c r="J385" s="4"/>
      <c r="K385" s="11"/>
      <c r="L385" s="11"/>
      <c r="M385" s="5"/>
      <c r="N385" s="5"/>
      <c r="O385" s="222"/>
      <c r="P385" s="226"/>
      <c r="Q385" s="222"/>
      <c r="R385" s="222"/>
      <c r="S385" s="222"/>
      <c r="T385" s="222"/>
    </row>
    <row r="386" spans="1:20" ht="12.75" customHeight="1" x14ac:dyDescent="0.2">
      <c r="A386" s="10"/>
      <c r="B386" s="1"/>
      <c r="C386" s="1"/>
      <c r="D386" s="1"/>
      <c r="E386" s="2"/>
      <c r="F386" s="1"/>
      <c r="G386" s="10"/>
      <c r="H386" s="10"/>
      <c r="I386" s="10"/>
      <c r="J386" s="4"/>
      <c r="K386" s="11"/>
      <c r="L386" s="11"/>
      <c r="M386" s="5"/>
      <c r="N386" s="5"/>
      <c r="O386" s="222"/>
      <c r="P386" s="226"/>
      <c r="Q386" s="222"/>
      <c r="R386" s="222"/>
      <c r="S386" s="222"/>
      <c r="T386" s="222"/>
    </row>
    <row r="387" spans="1:20" ht="12.75" customHeight="1" x14ac:dyDescent="0.2">
      <c r="A387" s="10"/>
      <c r="B387" s="1"/>
      <c r="C387" s="1"/>
      <c r="D387" s="1"/>
      <c r="E387" s="2"/>
      <c r="F387" s="1"/>
      <c r="G387" s="10"/>
      <c r="H387" s="10"/>
      <c r="I387" s="10"/>
      <c r="J387" s="4"/>
      <c r="K387" s="11"/>
      <c r="L387" s="11"/>
      <c r="M387" s="5"/>
      <c r="N387" s="5"/>
      <c r="O387" s="222"/>
      <c r="P387" s="226"/>
      <c r="Q387" s="222"/>
      <c r="R387" s="222"/>
      <c r="S387" s="222"/>
      <c r="T387" s="222"/>
    </row>
    <row r="388" spans="1:20" ht="12.75" customHeight="1" x14ac:dyDescent="0.2">
      <c r="A388" s="10"/>
      <c r="B388" s="1"/>
      <c r="C388" s="1"/>
      <c r="D388" s="1"/>
      <c r="E388" s="2"/>
      <c r="F388" s="1"/>
      <c r="G388" s="10"/>
      <c r="H388" s="10"/>
      <c r="I388" s="10"/>
      <c r="J388" s="4"/>
      <c r="K388" s="11"/>
      <c r="L388" s="11"/>
      <c r="M388" s="5"/>
      <c r="N388" s="5"/>
      <c r="O388" s="222"/>
      <c r="P388" s="226"/>
      <c r="Q388" s="222"/>
      <c r="R388" s="222"/>
      <c r="S388" s="222"/>
      <c r="T388" s="222"/>
    </row>
    <row r="389" spans="1:20" ht="12.75" customHeight="1" x14ac:dyDescent="0.2">
      <c r="A389" s="10"/>
      <c r="B389" s="1"/>
      <c r="C389" s="1"/>
      <c r="D389" s="1"/>
      <c r="E389" s="2"/>
      <c r="F389" s="1"/>
      <c r="G389" s="10"/>
      <c r="H389" s="10"/>
      <c r="I389" s="10"/>
      <c r="J389" s="4"/>
      <c r="K389" s="11"/>
      <c r="L389" s="11"/>
      <c r="M389" s="5"/>
      <c r="N389" s="5"/>
      <c r="O389" s="222"/>
      <c r="P389" s="226"/>
      <c r="Q389" s="222"/>
      <c r="R389" s="222"/>
      <c r="S389" s="222"/>
      <c r="T389" s="222"/>
    </row>
    <row r="390" spans="1:20" ht="12.75" customHeight="1" x14ac:dyDescent="0.2">
      <c r="A390" s="10"/>
      <c r="B390" s="1"/>
      <c r="C390" s="1"/>
      <c r="D390" s="1"/>
      <c r="E390" s="2"/>
      <c r="F390" s="1"/>
      <c r="G390" s="10"/>
      <c r="H390" s="10"/>
      <c r="I390" s="10"/>
      <c r="J390" s="4"/>
      <c r="K390" s="11"/>
      <c r="L390" s="11"/>
      <c r="M390" s="5"/>
      <c r="N390" s="5"/>
      <c r="O390" s="222"/>
      <c r="P390" s="226"/>
      <c r="Q390" s="222"/>
      <c r="R390" s="222"/>
      <c r="S390" s="222"/>
      <c r="T390" s="222"/>
    </row>
    <row r="391" spans="1:20" ht="12.75" customHeight="1" x14ac:dyDescent="0.2">
      <c r="A391" s="10"/>
      <c r="B391" s="1"/>
      <c r="C391" s="1"/>
      <c r="D391" s="1"/>
      <c r="E391" s="2"/>
      <c r="F391" s="1"/>
      <c r="G391" s="10"/>
      <c r="H391" s="10"/>
      <c r="I391" s="10"/>
      <c r="J391" s="4"/>
      <c r="K391" s="11"/>
      <c r="L391" s="11"/>
      <c r="M391" s="5"/>
      <c r="N391" s="5"/>
      <c r="O391" s="222"/>
      <c r="P391" s="226"/>
      <c r="Q391" s="222"/>
      <c r="R391" s="222"/>
      <c r="S391" s="222"/>
      <c r="T391" s="222"/>
    </row>
    <row r="392" spans="1:20" ht="12.75" customHeight="1" x14ac:dyDescent="0.2">
      <c r="A392" s="10"/>
      <c r="B392" s="1"/>
      <c r="C392" s="1"/>
      <c r="D392" s="1"/>
      <c r="E392" s="2"/>
      <c r="F392" s="1"/>
      <c r="G392" s="10"/>
      <c r="H392" s="10"/>
      <c r="I392" s="10"/>
      <c r="J392" s="4"/>
      <c r="K392" s="11"/>
      <c r="L392" s="11"/>
      <c r="M392" s="5"/>
      <c r="N392" s="5"/>
      <c r="O392" s="222"/>
      <c r="P392" s="226"/>
      <c r="Q392" s="222"/>
      <c r="R392" s="222"/>
      <c r="S392" s="222"/>
      <c r="T392" s="222"/>
    </row>
    <row r="393" spans="1:20" ht="12.75" customHeight="1" x14ac:dyDescent="0.2">
      <c r="A393" s="10"/>
      <c r="B393" s="1"/>
      <c r="C393" s="1"/>
      <c r="D393" s="1"/>
      <c r="E393" s="2"/>
      <c r="F393" s="1"/>
      <c r="G393" s="10"/>
      <c r="H393" s="10"/>
      <c r="I393" s="10"/>
      <c r="J393" s="4"/>
      <c r="K393" s="11"/>
      <c r="L393" s="11"/>
      <c r="M393" s="5"/>
      <c r="N393" s="5"/>
      <c r="O393" s="222"/>
      <c r="P393" s="226"/>
      <c r="Q393" s="222"/>
      <c r="R393" s="222"/>
      <c r="S393" s="222"/>
      <c r="T393" s="222"/>
    </row>
    <row r="394" spans="1:20" ht="12.75" customHeight="1" x14ac:dyDescent="0.2">
      <c r="A394" s="10"/>
      <c r="B394" s="1"/>
      <c r="C394" s="1"/>
      <c r="D394" s="1"/>
      <c r="E394" s="2"/>
      <c r="F394" s="1"/>
      <c r="G394" s="10"/>
      <c r="H394" s="10"/>
      <c r="I394" s="10"/>
      <c r="J394" s="4"/>
      <c r="K394" s="11"/>
      <c r="L394" s="11"/>
      <c r="M394" s="5"/>
      <c r="N394" s="5"/>
      <c r="O394" s="222"/>
      <c r="P394" s="226"/>
      <c r="Q394" s="222"/>
      <c r="R394" s="222"/>
      <c r="S394" s="222"/>
      <c r="T394" s="222"/>
    </row>
    <row r="395" spans="1:20" ht="12.75" customHeight="1" x14ac:dyDescent="0.2">
      <c r="A395" s="10"/>
      <c r="B395" s="1"/>
      <c r="C395" s="1"/>
      <c r="D395" s="1"/>
      <c r="E395" s="2"/>
      <c r="F395" s="1"/>
      <c r="G395" s="10"/>
      <c r="H395" s="10"/>
      <c r="I395" s="10"/>
      <c r="J395" s="4"/>
      <c r="K395" s="11"/>
      <c r="L395" s="11"/>
      <c r="M395" s="5"/>
      <c r="N395" s="5"/>
      <c r="O395" s="222"/>
      <c r="P395" s="226"/>
      <c r="Q395" s="222"/>
      <c r="R395" s="222"/>
      <c r="S395" s="222"/>
      <c r="T395" s="222"/>
    </row>
    <row r="396" spans="1:20" ht="12.75" customHeight="1" x14ac:dyDescent="0.2">
      <c r="A396" s="10"/>
      <c r="B396" s="1"/>
      <c r="C396" s="1"/>
      <c r="D396" s="1"/>
      <c r="E396" s="2"/>
      <c r="F396" s="1"/>
      <c r="G396" s="10"/>
      <c r="H396" s="10"/>
      <c r="I396" s="10"/>
      <c r="J396" s="4"/>
      <c r="K396" s="11"/>
      <c r="L396" s="11"/>
      <c r="M396" s="5"/>
      <c r="N396" s="5"/>
      <c r="O396" s="222"/>
      <c r="P396" s="226"/>
      <c r="Q396" s="222"/>
      <c r="R396" s="222"/>
      <c r="S396" s="222"/>
      <c r="T396" s="222"/>
    </row>
    <row r="397" spans="1:20" ht="12.75" customHeight="1" x14ac:dyDescent="0.2">
      <c r="A397" s="10"/>
      <c r="B397" s="1"/>
      <c r="C397" s="1"/>
      <c r="D397" s="1"/>
      <c r="E397" s="2"/>
      <c r="F397" s="1"/>
      <c r="G397" s="10"/>
      <c r="H397" s="10"/>
      <c r="I397" s="10"/>
      <c r="J397" s="4"/>
      <c r="K397" s="11"/>
      <c r="L397" s="11"/>
      <c r="M397" s="5"/>
      <c r="N397" s="5"/>
      <c r="O397" s="222"/>
      <c r="P397" s="226"/>
      <c r="Q397" s="222"/>
      <c r="R397" s="222"/>
      <c r="S397" s="222"/>
      <c r="T397" s="222"/>
    </row>
    <row r="398" spans="1:20" ht="12.75" customHeight="1" x14ac:dyDescent="0.2">
      <c r="A398" s="10"/>
      <c r="B398" s="1"/>
      <c r="C398" s="1"/>
      <c r="D398" s="1"/>
      <c r="E398" s="2"/>
      <c r="F398" s="1"/>
      <c r="G398" s="10"/>
      <c r="H398" s="10"/>
      <c r="I398" s="10"/>
      <c r="J398" s="4"/>
      <c r="K398" s="11"/>
      <c r="L398" s="11"/>
      <c r="M398" s="5"/>
      <c r="N398" s="5"/>
      <c r="O398" s="222"/>
      <c r="P398" s="226"/>
      <c r="Q398" s="222"/>
      <c r="R398" s="222"/>
      <c r="S398" s="222"/>
      <c r="T398" s="222"/>
    </row>
    <row r="399" spans="1:20" ht="12.75" customHeight="1" x14ac:dyDescent="0.2">
      <c r="A399" s="10"/>
      <c r="B399" s="1"/>
      <c r="C399" s="1"/>
      <c r="D399" s="1"/>
      <c r="E399" s="2"/>
      <c r="F399" s="1"/>
      <c r="G399" s="10"/>
      <c r="H399" s="10"/>
      <c r="I399" s="10"/>
      <c r="J399" s="4"/>
      <c r="K399" s="11"/>
      <c r="L399" s="11"/>
      <c r="M399" s="5"/>
      <c r="N399" s="5"/>
      <c r="O399" s="222"/>
      <c r="P399" s="226"/>
      <c r="Q399" s="222"/>
      <c r="R399" s="222"/>
      <c r="S399" s="222"/>
      <c r="T399" s="222"/>
    </row>
    <row r="400" spans="1:20" ht="12.75" customHeight="1" x14ac:dyDescent="0.2">
      <c r="A400" s="10"/>
      <c r="B400" s="1"/>
      <c r="C400" s="1"/>
      <c r="D400" s="1"/>
      <c r="E400" s="2"/>
      <c r="F400" s="1"/>
      <c r="G400" s="10"/>
      <c r="H400" s="10"/>
      <c r="I400" s="10"/>
      <c r="J400" s="4"/>
      <c r="K400" s="11"/>
      <c r="L400" s="11"/>
      <c r="M400" s="5"/>
      <c r="N400" s="5"/>
      <c r="O400" s="222"/>
      <c r="P400" s="226"/>
      <c r="Q400" s="222"/>
      <c r="R400" s="222"/>
      <c r="S400" s="222"/>
      <c r="T400" s="222"/>
    </row>
    <row r="401" spans="1:20" ht="12.75" customHeight="1" x14ac:dyDescent="0.2">
      <c r="A401" s="10"/>
      <c r="B401" s="1"/>
      <c r="C401" s="1"/>
      <c r="D401" s="1"/>
      <c r="E401" s="2"/>
      <c r="F401" s="1"/>
      <c r="G401" s="10"/>
      <c r="H401" s="10"/>
      <c r="I401" s="10"/>
      <c r="J401" s="4"/>
      <c r="K401" s="11"/>
      <c r="L401" s="11"/>
      <c r="M401" s="5"/>
      <c r="N401" s="5"/>
      <c r="O401" s="222"/>
      <c r="P401" s="226"/>
      <c r="Q401" s="222"/>
      <c r="R401" s="222"/>
      <c r="S401" s="222"/>
      <c r="T401" s="222"/>
    </row>
    <row r="402" spans="1:20" ht="12.75" customHeight="1" x14ac:dyDescent="0.2">
      <c r="A402" s="10"/>
      <c r="B402" s="1"/>
      <c r="C402" s="1"/>
      <c r="D402" s="1"/>
      <c r="E402" s="2"/>
      <c r="F402" s="1"/>
      <c r="G402" s="10"/>
      <c r="H402" s="10"/>
      <c r="I402" s="10"/>
      <c r="J402" s="4"/>
      <c r="K402" s="11"/>
      <c r="L402" s="11"/>
      <c r="M402" s="5"/>
      <c r="N402" s="5"/>
      <c r="O402" s="222"/>
      <c r="P402" s="226"/>
      <c r="Q402" s="222"/>
      <c r="R402" s="222"/>
      <c r="S402" s="222"/>
      <c r="T402" s="222"/>
    </row>
    <row r="403" spans="1:20" ht="12.75" customHeight="1" x14ac:dyDescent="0.2">
      <c r="A403" s="10"/>
      <c r="B403" s="1"/>
      <c r="C403" s="1"/>
      <c r="D403" s="1"/>
      <c r="E403" s="2"/>
      <c r="F403" s="1"/>
      <c r="G403" s="10"/>
      <c r="H403" s="10"/>
      <c r="I403" s="10"/>
      <c r="J403" s="4"/>
      <c r="K403" s="11"/>
      <c r="L403" s="11"/>
      <c r="M403" s="5"/>
      <c r="N403" s="5"/>
      <c r="O403" s="222"/>
      <c r="P403" s="226"/>
      <c r="Q403" s="222"/>
      <c r="R403" s="222"/>
      <c r="S403" s="222"/>
      <c r="T403" s="222"/>
    </row>
    <row r="404" spans="1:20" ht="12.75" customHeight="1" x14ac:dyDescent="0.2">
      <c r="A404" s="10"/>
      <c r="B404" s="1"/>
      <c r="C404" s="1"/>
      <c r="D404" s="1"/>
      <c r="E404" s="2"/>
      <c r="F404" s="1"/>
      <c r="G404" s="10"/>
      <c r="H404" s="10"/>
      <c r="I404" s="10"/>
      <c r="J404" s="4"/>
      <c r="K404" s="11"/>
      <c r="L404" s="11"/>
      <c r="M404" s="5"/>
      <c r="N404" s="5"/>
      <c r="O404" s="222"/>
      <c r="P404" s="226"/>
      <c r="Q404" s="222"/>
      <c r="R404" s="222"/>
      <c r="S404" s="222"/>
      <c r="T404" s="222"/>
    </row>
    <row r="405" spans="1:20" ht="12.75" customHeight="1" x14ac:dyDescent="0.2">
      <c r="A405" s="10"/>
      <c r="B405" s="1"/>
      <c r="C405" s="1"/>
      <c r="D405" s="1"/>
      <c r="E405" s="2"/>
      <c r="F405" s="1"/>
      <c r="G405" s="10"/>
      <c r="H405" s="10"/>
      <c r="I405" s="10"/>
      <c r="J405" s="4"/>
      <c r="K405" s="11"/>
      <c r="L405" s="11"/>
      <c r="M405" s="5"/>
      <c r="N405" s="5"/>
      <c r="O405" s="222"/>
      <c r="P405" s="226"/>
      <c r="Q405" s="222"/>
      <c r="R405" s="222"/>
      <c r="S405" s="222"/>
      <c r="T405" s="222"/>
    </row>
    <row r="406" spans="1:20" ht="12.75" customHeight="1" x14ac:dyDescent="0.2">
      <c r="A406" s="10"/>
      <c r="B406" s="1"/>
      <c r="C406" s="1"/>
      <c r="D406" s="1"/>
      <c r="E406" s="2"/>
      <c r="F406" s="1"/>
      <c r="G406" s="10"/>
      <c r="H406" s="10"/>
      <c r="I406" s="10"/>
      <c r="J406" s="4"/>
      <c r="K406" s="11"/>
      <c r="L406" s="11"/>
      <c r="M406" s="5"/>
      <c r="N406" s="5"/>
      <c r="O406" s="222"/>
      <c r="P406" s="226"/>
      <c r="Q406" s="222"/>
      <c r="R406" s="222"/>
      <c r="S406" s="222"/>
      <c r="T406" s="222"/>
    </row>
    <row r="407" spans="1:20" ht="12.75" customHeight="1" x14ac:dyDescent="0.2">
      <c r="A407" s="10"/>
      <c r="B407" s="1"/>
      <c r="C407" s="1"/>
      <c r="D407" s="1"/>
      <c r="E407" s="2"/>
      <c r="F407" s="1"/>
      <c r="G407" s="10"/>
      <c r="H407" s="10"/>
      <c r="I407" s="10"/>
      <c r="J407" s="4"/>
      <c r="K407" s="11"/>
      <c r="L407" s="11"/>
      <c r="M407" s="5"/>
      <c r="N407" s="5"/>
      <c r="O407" s="222"/>
      <c r="P407" s="226"/>
      <c r="Q407" s="222"/>
      <c r="R407" s="222"/>
      <c r="S407" s="222"/>
      <c r="T407" s="222"/>
    </row>
    <row r="408" spans="1:20" ht="12.75" customHeight="1" x14ac:dyDescent="0.2">
      <c r="A408" s="10"/>
      <c r="B408" s="1"/>
      <c r="C408" s="1"/>
      <c r="D408" s="1"/>
      <c r="E408" s="2"/>
      <c r="F408" s="1"/>
      <c r="G408" s="10"/>
      <c r="H408" s="10"/>
      <c r="I408" s="10"/>
      <c r="J408" s="4"/>
      <c r="K408" s="11"/>
      <c r="L408" s="11"/>
      <c r="M408" s="5"/>
      <c r="N408" s="5"/>
      <c r="O408" s="222"/>
      <c r="P408" s="226"/>
      <c r="Q408" s="222"/>
      <c r="R408" s="222"/>
      <c r="S408" s="222"/>
      <c r="T408" s="222"/>
    </row>
    <row r="409" spans="1:20" ht="12.75" customHeight="1" x14ac:dyDescent="0.2">
      <c r="A409" s="10"/>
      <c r="B409" s="1"/>
      <c r="C409" s="1"/>
      <c r="D409" s="1"/>
      <c r="E409" s="2"/>
      <c r="F409" s="1"/>
      <c r="G409" s="10"/>
      <c r="H409" s="10"/>
      <c r="I409" s="10"/>
      <c r="J409" s="4"/>
      <c r="K409" s="11"/>
      <c r="L409" s="11"/>
      <c r="M409" s="5"/>
      <c r="N409" s="5"/>
      <c r="O409" s="222"/>
      <c r="P409" s="226"/>
      <c r="Q409" s="222"/>
      <c r="R409" s="222"/>
      <c r="S409" s="222"/>
      <c r="T409" s="222"/>
    </row>
    <row r="410" spans="1:20" ht="12.75" customHeight="1" x14ac:dyDescent="0.2">
      <c r="A410" s="10"/>
      <c r="B410" s="1"/>
      <c r="C410" s="1"/>
      <c r="D410" s="1"/>
      <c r="E410" s="2"/>
      <c r="F410" s="1"/>
      <c r="G410" s="10"/>
      <c r="H410" s="10"/>
      <c r="I410" s="10"/>
      <c r="J410" s="4"/>
      <c r="K410" s="11"/>
      <c r="L410" s="11"/>
      <c r="M410" s="5"/>
      <c r="N410" s="5"/>
      <c r="O410" s="222"/>
      <c r="P410" s="226"/>
      <c r="Q410" s="222"/>
      <c r="R410" s="222"/>
      <c r="S410" s="222"/>
      <c r="T410" s="222"/>
    </row>
    <row r="411" spans="1:20" ht="12.75" customHeight="1" x14ac:dyDescent="0.2">
      <c r="A411" s="10"/>
      <c r="B411" s="1"/>
      <c r="C411" s="1"/>
      <c r="D411" s="1"/>
      <c r="E411" s="2"/>
      <c r="F411" s="1"/>
      <c r="G411" s="10"/>
      <c r="H411" s="10"/>
      <c r="I411" s="10"/>
      <c r="J411" s="4"/>
      <c r="K411" s="11"/>
      <c r="L411" s="11"/>
      <c r="M411" s="5"/>
      <c r="N411" s="5"/>
      <c r="O411" s="222"/>
      <c r="P411" s="226"/>
      <c r="Q411" s="222"/>
      <c r="R411" s="222"/>
      <c r="S411" s="222"/>
      <c r="T411" s="222"/>
    </row>
    <row r="412" spans="1:20" ht="12.75" customHeight="1" x14ac:dyDescent="0.2">
      <c r="A412" s="10"/>
      <c r="B412" s="1"/>
      <c r="C412" s="1"/>
      <c r="D412" s="1"/>
      <c r="E412" s="2"/>
      <c r="F412" s="1"/>
      <c r="G412" s="10"/>
      <c r="H412" s="10"/>
      <c r="I412" s="10"/>
      <c r="J412" s="4"/>
      <c r="K412" s="11"/>
      <c r="L412" s="11"/>
      <c r="M412" s="5"/>
      <c r="N412" s="5"/>
      <c r="O412" s="222"/>
      <c r="P412" s="226"/>
      <c r="Q412" s="222"/>
      <c r="R412" s="222"/>
      <c r="S412" s="222"/>
      <c r="T412" s="222"/>
    </row>
    <row r="413" spans="1:20" ht="12.75" customHeight="1" x14ac:dyDescent="0.2">
      <c r="A413" s="10"/>
      <c r="B413" s="1"/>
      <c r="C413" s="1"/>
      <c r="D413" s="1"/>
      <c r="E413" s="2"/>
      <c r="F413" s="1"/>
      <c r="G413" s="10"/>
      <c r="H413" s="10"/>
      <c r="I413" s="10"/>
      <c r="J413" s="4"/>
      <c r="K413" s="11"/>
      <c r="L413" s="11"/>
      <c r="M413" s="5"/>
      <c r="N413" s="5"/>
      <c r="O413" s="222"/>
      <c r="P413" s="226"/>
      <c r="Q413" s="222"/>
      <c r="R413" s="222"/>
      <c r="S413" s="222"/>
      <c r="T413" s="222"/>
    </row>
    <row r="414" spans="1:20" ht="12.75" customHeight="1" x14ac:dyDescent="0.2">
      <c r="A414" s="10"/>
      <c r="B414" s="1"/>
      <c r="C414" s="1"/>
      <c r="D414" s="1"/>
      <c r="E414" s="2"/>
      <c r="F414" s="1"/>
      <c r="G414" s="10"/>
      <c r="H414" s="10"/>
      <c r="I414" s="10"/>
      <c r="J414" s="4"/>
      <c r="K414" s="11"/>
      <c r="L414" s="11"/>
      <c r="M414" s="5"/>
      <c r="N414" s="5"/>
      <c r="O414" s="222"/>
      <c r="P414" s="226"/>
      <c r="Q414" s="222"/>
      <c r="R414" s="222"/>
      <c r="S414" s="222"/>
      <c r="T414" s="222"/>
    </row>
    <row r="415" spans="1:20" ht="12.75" customHeight="1" x14ac:dyDescent="0.2">
      <c r="A415" s="10"/>
      <c r="B415" s="1"/>
      <c r="C415" s="1"/>
      <c r="D415" s="1"/>
      <c r="E415" s="2"/>
      <c r="F415" s="1"/>
      <c r="G415" s="10"/>
      <c r="H415" s="10"/>
      <c r="I415" s="10"/>
      <c r="J415" s="4"/>
      <c r="K415" s="11"/>
      <c r="L415" s="11"/>
      <c r="M415" s="5"/>
      <c r="N415" s="5"/>
      <c r="O415" s="222"/>
      <c r="P415" s="226"/>
      <c r="Q415" s="222"/>
      <c r="R415" s="222"/>
      <c r="S415" s="222"/>
      <c r="T415" s="222"/>
    </row>
    <row r="416" spans="1:20" ht="12.75" customHeight="1" x14ac:dyDescent="0.2">
      <c r="A416" s="10"/>
      <c r="B416" s="1"/>
      <c r="C416" s="1"/>
      <c r="D416" s="1"/>
      <c r="E416" s="2"/>
      <c r="F416" s="1"/>
      <c r="G416" s="10"/>
      <c r="H416" s="10"/>
      <c r="I416" s="10"/>
      <c r="J416" s="4"/>
      <c r="K416" s="11"/>
      <c r="L416" s="11"/>
      <c r="M416" s="5"/>
      <c r="N416" s="5"/>
      <c r="O416" s="222"/>
      <c r="P416" s="226"/>
      <c r="Q416" s="222"/>
      <c r="R416" s="222"/>
      <c r="S416" s="222"/>
      <c r="T416" s="222"/>
    </row>
    <row r="417" spans="1:20" ht="12.75" customHeight="1" x14ac:dyDescent="0.2">
      <c r="A417" s="10"/>
      <c r="B417" s="1"/>
      <c r="C417" s="1"/>
      <c r="D417" s="1"/>
      <c r="E417" s="2"/>
      <c r="F417" s="1"/>
      <c r="G417" s="10"/>
      <c r="H417" s="10"/>
      <c r="I417" s="10"/>
      <c r="J417" s="4"/>
      <c r="K417" s="11"/>
      <c r="L417" s="11"/>
      <c r="M417" s="5"/>
      <c r="N417" s="5"/>
      <c r="O417" s="222"/>
      <c r="P417" s="226"/>
      <c r="Q417" s="222"/>
      <c r="R417" s="222"/>
      <c r="S417" s="222"/>
      <c r="T417" s="222"/>
    </row>
    <row r="418" spans="1:20" ht="12.75" customHeight="1" x14ac:dyDescent="0.2">
      <c r="A418" s="10"/>
      <c r="B418" s="1"/>
      <c r="C418" s="1"/>
      <c r="D418" s="1"/>
      <c r="E418" s="2"/>
      <c r="F418" s="1"/>
      <c r="G418" s="10"/>
      <c r="H418" s="10"/>
      <c r="I418" s="10"/>
      <c r="J418" s="4"/>
      <c r="K418" s="11"/>
      <c r="L418" s="11"/>
      <c r="M418" s="5"/>
      <c r="N418" s="5"/>
      <c r="O418" s="222"/>
      <c r="P418" s="226"/>
      <c r="Q418" s="222"/>
      <c r="R418" s="222"/>
      <c r="S418" s="222"/>
      <c r="T418" s="222"/>
    </row>
    <row r="419" spans="1:20" ht="12.75" customHeight="1" x14ac:dyDescent="0.2">
      <c r="A419" s="10"/>
      <c r="B419" s="1"/>
      <c r="C419" s="1"/>
      <c r="D419" s="1"/>
      <c r="E419" s="2"/>
      <c r="F419" s="1"/>
      <c r="G419" s="10"/>
      <c r="H419" s="10"/>
      <c r="I419" s="10"/>
      <c r="J419" s="4"/>
      <c r="K419" s="11"/>
      <c r="L419" s="11"/>
      <c r="M419" s="5"/>
      <c r="N419" s="5"/>
      <c r="O419" s="222"/>
      <c r="P419" s="226"/>
      <c r="Q419" s="222"/>
      <c r="R419" s="222"/>
      <c r="S419" s="222"/>
      <c r="T419" s="222"/>
    </row>
    <row r="420" spans="1:20" ht="12.75" customHeight="1" x14ac:dyDescent="0.2">
      <c r="A420" s="10"/>
      <c r="B420" s="1"/>
      <c r="C420" s="1"/>
      <c r="D420" s="1"/>
      <c r="E420" s="2"/>
      <c r="F420" s="1"/>
      <c r="G420" s="10"/>
      <c r="H420" s="10"/>
      <c r="I420" s="10"/>
      <c r="J420" s="4"/>
      <c r="K420" s="11"/>
      <c r="L420" s="11"/>
      <c r="M420" s="5"/>
      <c r="N420" s="5"/>
      <c r="O420" s="222"/>
      <c r="P420" s="226"/>
      <c r="Q420" s="222"/>
      <c r="R420" s="222"/>
      <c r="S420" s="222"/>
      <c r="T420" s="222"/>
    </row>
    <row r="421" spans="1:20" ht="12.75" customHeight="1" x14ac:dyDescent="0.2">
      <c r="A421" s="10"/>
      <c r="B421" s="1"/>
      <c r="C421" s="1"/>
      <c r="D421" s="1"/>
      <c r="E421" s="2"/>
      <c r="F421" s="1"/>
      <c r="G421" s="10"/>
      <c r="H421" s="10"/>
      <c r="I421" s="10"/>
      <c r="J421" s="4"/>
      <c r="K421" s="11"/>
      <c r="L421" s="11"/>
      <c r="M421" s="5"/>
      <c r="N421" s="5"/>
      <c r="O421" s="222"/>
      <c r="P421" s="226"/>
      <c r="Q421" s="222"/>
      <c r="R421" s="222"/>
      <c r="S421" s="222"/>
      <c r="T421" s="222"/>
    </row>
    <row r="422" spans="1:20" ht="12.75" customHeight="1" x14ac:dyDescent="0.2">
      <c r="A422" s="10"/>
      <c r="B422" s="1"/>
      <c r="C422" s="1"/>
      <c r="D422" s="1"/>
      <c r="E422" s="2"/>
      <c r="F422" s="1"/>
      <c r="G422" s="10"/>
      <c r="H422" s="10"/>
      <c r="I422" s="10"/>
      <c r="J422" s="4"/>
      <c r="K422" s="11"/>
      <c r="L422" s="11"/>
      <c r="M422" s="5"/>
      <c r="N422" s="5"/>
      <c r="O422" s="222"/>
      <c r="P422" s="226"/>
      <c r="Q422" s="222"/>
      <c r="R422" s="222"/>
      <c r="S422" s="222"/>
      <c r="T422" s="222"/>
    </row>
    <row r="423" spans="1:20" ht="12.75" customHeight="1" x14ac:dyDescent="0.2">
      <c r="A423" s="10"/>
      <c r="B423" s="1"/>
      <c r="C423" s="1"/>
      <c r="D423" s="1"/>
      <c r="E423" s="2"/>
      <c r="F423" s="1"/>
      <c r="G423" s="10"/>
      <c r="H423" s="10"/>
      <c r="I423" s="10"/>
      <c r="J423" s="4"/>
      <c r="K423" s="11"/>
      <c r="L423" s="11"/>
      <c r="M423" s="5"/>
      <c r="N423" s="5"/>
      <c r="O423" s="222"/>
      <c r="P423" s="226"/>
      <c r="Q423" s="222"/>
      <c r="R423" s="222"/>
      <c r="S423" s="222"/>
      <c r="T423" s="222"/>
    </row>
    <row r="424" spans="1:20" ht="12.75" customHeight="1" x14ac:dyDescent="0.2">
      <c r="A424" s="10"/>
      <c r="B424" s="1"/>
      <c r="C424" s="1"/>
      <c r="D424" s="1"/>
      <c r="E424" s="2"/>
      <c r="F424" s="1"/>
      <c r="G424" s="10"/>
      <c r="H424" s="10"/>
      <c r="I424" s="10"/>
      <c r="J424" s="4"/>
      <c r="K424" s="11"/>
      <c r="L424" s="11"/>
      <c r="M424" s="5"/>
      <c r="N424" s="5"/>
      <c r="O424" s="222"/>
      <c r="P424" s="226"/>
      <c r="Q424" s="222"/>
      <c r="R424" s="222"/>
      <c r="S424" s="222"/>
      <c r="T424" s="222"/>
    </row>
    <row r="425" spans="1:20" ht="12.75" customHeight="1" x14ac:dyDescent="0.2">
      <c r="A425" s="10"/>
      <c r="B425" s="1"/>
      <c r="C425" s="1"/>
      <c r="D425" s="1"/>
      <c r="E425" s="2"/>
      <c r="F425" s="1"/>
      <c r="G425" s="10"/>
      <c r="H425" s="10"/>
      <c r="I425" s="10"/>
      <c r="J425" s="4"/>
      <c r="K425" s="11"/>
      <c r="L425" s="11"/>
      <c r="M425" s="5"/>
      <c r="N425" s="5"/>
      <c r="O425" s="222"/>
      <c r="P425" s="226"/>
      <c r="Q425" s="222"/>
      <c r="R425" s="222"/>
      <c r="S425" s="222"/>
      <c r="T425" s="222"/>
    </row>
    <row r="426" spans="1:20" ht="12.75" customHeight="1" x14ac:dyDescent="0.2">
      <c r="A426" s="10"/>
      <c r="B426" s="1"/>
      <c r="C426" s="1"/>
      <c r="D426" s="1"/>
      <c r="E426" s="2"/>
      <c r="F426" s="1"/>
      <c r="G426" s="10"/>
      <c r="H426" s="10"/>
      <c r="I426" s="10"/>
      <c r="J426" s="4"/>
      <c r="K426" s="11"/>
      <c r="L426" s="11"/>
      <c r="M426" s="5"/>
      <c r="N426" s="5"/>
      <c r="O426" s="222"/>
      <c r="P426" s="226"/>
      <c r="Q426" s="222"/>
      <c r="R426" s="222"/>
      <c r="S426" s="222"/>
      <c r="T426" s="222"/>
    </row>
    <row r="427" spans="1:20" ht="12.75" customHeight="1" x14ac:dyDescent="0.2">
      <c r="A427" s="10"/>
      <c r="B427" s="1"/>
      <c r="C427" s="1"/>
      <c r="D427" s="1"/>
      <c r="E427" s="2"/>
      <c r="F427" s="1"/>
      <c r="G427" s="10"/>
      <c r="H427" s="10"/>
      <c r="I427" s="10"/>
      <c r="J427" s="4"/>
      <c r="K427" s="11"/>
      <c r="L427" s="11"/>
      <c r="M427" s="5"/>
      <c r="N427" s="5"/>
      <c r="O427" s="222"/>
      <c r="P427" s="226"/>
      <c r="Q427" s="222"/>
      <c r="R427" s="222"/>
      <c r="S427" s="222"/>
      <c r="T427" s="222"/>
    </row>
    <row r="428" spans="1:20" ht="12.75" customHeight="1" x14ac:dyDescent="0.2">
      <c r="A428" s="10"/>
      <c r="B428" s="1"/>
      <c r="C428" s="1"/>
      <c r="D428" s="1"/>
      <c r="E428" s="2"/>
      <c r="F428" s="1"/>
      <c r="G428" s="10"/>
      <c r="H428" s="10"/>
      <c r="I428" s="10"/>
      <c r="J428" s="4"/>
      <c r="K428" s="11"/>
      <c r="L428" s="11"/>
      <c r="M428" s="5"/>
      <c r="N428" s="5"/>
      <c r="O428" s="222"/>
      <c r="P428" s="226"/>
      <c r="Q428" s="222"/>
      <c r="R428" s="222"/>
      <c r="S428" s="222"/>
      <c r="T428" s="222"/>
    </row>
    <row r="429" spans="1:20" ht="12.75" customHeight="1" x14ac:dyDescent="0.2">
      <c r="A429" s="10"/>
      <c r="B429" s="1"/>
      <c r="C429" s="1"/>
      <c r="D429" s="1"/>
      <c r="E429" s="2"/>
      <c r="F429" s="1"/>
      <c r="G429" s="10"/>
      <c r="H429" s="10"/>
      <c r="I429" s="10"/>
      <c r="J429" s="4"/>
      <c r="K429" s="11"/>
      <c r="L429" s="11"/>
      <c r="M429" s="5"/>
      <c r="N429" s="5"/>
      <c r="O429" s="222"/>
      <c r="P429" s="226"/>
      <c r="Q429" s="222"/>
      <c r="R429" s="222"/>
      <c r="S429" s="222"/>
      <c r="T429" s="222"/>
    </row>
    <row r="430" spans="1:20" ht="12.75" customHeight="1" x14ac:dyDescent="0.2">
      <c r="A430" s="10"/>
      <c r="B430" s="1"/>
      <c r="C430" s="1"/>
      <c r="D430" s="1"/>
      <c r="E430" s="2"/>
      <c r="F430" s="1"/>
      <c r="G430" s="10"/>
      <c r="H430" s="10"/>
      <c r="I430" s="10"/>
      <c r="J430" s="4"/>
      <c r="K430" s="11"/>
      <c r="L430" s="11"/>
      <c r="M430" s="5"/>
      <c r="N430" s="5"/>
      <c r="O430" s="222"/>
      <c r="P430" s="226"/>
      <c r="Q430" s="222"/>
      <c r="R430" s="222"/>
      <c r="S430" s="222"/>
      <c r="T430" s="222"/>
    </row>
    <row r="431" spans="1:20" ht="12.75" customHeight="1" x14ac:dyDescent="0.2">
      <c r="A431" s="10"/>
      <c r="B431" s="1"/>
      <c r="C431" s="1"/>
      <c r="D431" s="1"/>
      <c r="E431" s="2"/>
      <c r="F431" s="1"/>
      <c r="G431" s="10"/>
      <c r="H431" s="10"/>
      <c r="I431" s="10"/>
      <c r="J431" s="4"/>
      <c r="K431" s="11"/>
      <c r="L431" s="11"/>
      <c r="M431" s="5"/>
      <c r="N431" s="5"/>
      <c r="O431" s="222"/>
      <c r="P431" s="226"/>
      <c r="Q431" s="222"/>
      <c r="R431" s="222"/>
      <c r="S431" s="222"/>
      <c r="T431" s="222"/>
    </row>
    <row r="432" spans="1:20" ht="12.75" customHeight="1" x14ac:dyDescent="0.2">
      <c r="A432" s="10"/>
      <c r="B432" s="1"/>
      <c r="C432" s="1"/>
      <c r="D432" s="1"/>
      <c r="E432" s="2"/>
      <c r="F432" s="1"/>
      <c r="G432" s="10"/>
      <c r="H432" s="10"/>
      <c r="I432" s="10"/>
      <c r="J432" s="4"/>
      <c r="K432" s="11"/>
      <c r="L432" s="11"/>
      <c r="M432" s="5"/>
      <c r="N432" s="5"/>
      <c r="O432" s="222"/>
      <c r="P432" s="226"/>
      <c r="Q432" s="222"/>
      <c r="R432" s="222"/>
      <c r="S432" s="222"/>
      <c r="T432" s="222"/>
    </row>
    <row r="433" spans="1:20" ht="12.75" customHeight="1" x14ac:dyDescent="0.2">
      <c r="A433" s="10"/>
      <c r="B433" s="1"/>
      <c r="C433" s="1"/>
      <c r="D433" s="1"/>
      <c r="E433" s="2"/>
      <c r="F433" s="1"/>
      <c r="G433" s="10"/>
      <c r="H433" s="10"/>
      <c r="I433" s="10"/>
      <c r="J433" s="4"/>
      <c r="K433" s="11"/>
      <c r="L433" s="11"/>
      <c r="M433" s="5"/>
      <c r="N433" s="5"/>
      <c r="O433" s="222"/>
      <c r="P433" s="226"/>
      <c r="Q433" s="222"/>
      <c r="R433" s="222"/>
      <c r="S433" s="222"/>
      <c r="T433" s="222"/>
    </row>
    <row r="434" spans="1:20" ht="12.75" customHeight="1" x14ac:dyDescent="0.2">
      <c r="A434" s="10"/>
      <c r="B434" s="1"/>
      <c r="C434" s="1"/>
      <c r="D434" s="1"/>
      <c r="E434" s="2"/>
      <c r="F434" s="1"/>
      <c r="G434" s="10"/>
      <c r="H434" s="10"/>
      <c r="I434" s="10"/>
      <c r="J434" s="4"/>
      <c r="K434" s="11"/>
      <c r="L434" s="11"/>
      <c r="M434" s="5"/>
      <c r="N434" s="5"/>
      <c r="O434" s="222"/>
      <c r="P434" s="226"/>
      <c r="Q434" s="222"/>
      <c r="R434" s="222"/>
      <c r="S434" s="222"/>
      <c r="T434" s="222"/>
    </row>
    <row r="435" spans="1:20" ht="12.75" customHeight="1" x14ac:dyDescent="0.2">
      <c r="A435" s="10"/>
      <c r="B435" s="1"/>
      <c r="C435" s="1"/>
      <c r="D435" s="1"/>
      <c r="E435" s="2"/>
      <c r="F435" s="1"/>
      <c r="G435" s="10"/>
      <c r="H435" s="10"/>
      <c r="I435" s="10"/>
      <c r="J435" s="4"/>
      <c r="K435" s="11"/>
      <c r="L435" s="11"/>
      <c r="M435" s="5"/>
      <c r="N435" s="5"/>
      <c r="O435" s="222"/>
      <c r="P435" s="226"/>
      <c r="Q435" s="222"/>
      <c r="R435" s="222"/>
      <c r="S435" s="222"/>
      <c r="T435" s="222"/>
    </row>
    <row r="436" spans="1:20" ht="12.75" customHeight="1" x14ac:dyDescent="0.2">
      <c r="A436" s="10"/>
      <c r="B436" s="1"/>
      <c r="C436" s="1"/>
      <c r="D436" s="1"/>
      <c r="E436" s="2"/>
      <c r="F436" s="1"/>
      <c r="G436" s="10"/>
      <c r="H436" s="10"/>
      <c r="I436" s="10"/>
      <c r="J436" s="4"/>
      <c r="K436" s="11"/>
      <c r="L436" s="11"/>
      <c r="M436" s="5"/>
      <c r="N436" s="5"/>
      <c r="O436" s="222"/>
      <c r="P436" s="226"/>
      <c r="Q436" s="222"/>
      <c r="R436" s="222"/>
      <c r="S436" s="222"/>
      <c r="T436" s="222"/>
    </row>
    <row r="437" spans="1:20" ht="12.75" customHeight="1" x14ac:dyDescent="0.2">
      <c r="A437" s="10"/>
      <c r="B437" s="1"/>
      <c r="C437" s="1"/>
      <c r="D437" s="1"/>
      <c r="E437" s="2"/>
      <c r="F437" s="1"/>
      <c r="G437" s="10"/>
      <c r="H437" s="10"/>
      <c r="I437" s="10"/>
      <c r="J437" s="4"/>
      <c r="K437" s="11"/>
      <c r="L437" s="11"/>
      <c r="M437" s="5"/>
      <c r="N437" s="5"/>
      <c r="O437" s="222"/>
      <c r="P437" s="226"/>
      <c r="Q437" s="222"/>
      <c r="R437" s="222"/>
      <c r="S437" s="222"/>
      <c r="T437" s="222"/>
    </row>
    <row r="438" spans="1:20" ht="12.75" customHeight="1" x14ac:dyDescent="0.2">
      <c r="A438" s="10"/>
      <c r="B438" s="1"/>
      <c r="C438" s="1"/>
      <c r="D438" s="1"/>
      <c r="E438" s="2"/>
      <c r="F438" s="1"/>
      <c r="G438" s="10"/>
      <c r="H438" s="10"/>
      <c r="I438" s="10"/>
      <c r="J438" s="4"/>
      <c r="K438" s="11"/>
      <c r="L438" s="11"/>
      <c r="M438" s="5"/>
      <c r="N438" s="5"/>
      <c r="O438" s="222"/>
      <c r="P438" s="226"/>
      <c r="Q438" s="222"/>
      <c r="R438" s="222"/>
      <c r="S438" s="222"/>
      <c r="T438" s="222"/>
    </row>
    <row r="439" spans="1:20" ht="12.75" customHeight="1" x14ac:dyDescent="0.2">
      <c r="A439" s="10"/>
      <c r="B439" s="1"/>
      <c r="C439" s="1"/>
      <c r="D439" s="1"/>
      <c r="E439" s="2"/>
      <c r="F439" s="1"/>
      <c r="G439" s="10"/>
      <c r="H439" s="10"/>
      <c r="I439" s="10"/>
      <c r="J439" s="4"/>
      <c r="K439" s="11"/>
      <c r="L439" s="11"/>
      <c r="M439" s="5"/>
      <c r="N439" s="5"/>
      <c r="O439" s="222"/>
      <c r="P439" s="226"/>
      <c r="Q439" s="222"/>
      <c r="R439" s="222"/>
      <c r="S439" s="222"/>
      <c r="T439" s="222"/>
    </row>
    <row r="440" spans="1:20" ht="12.75" customHeight="1" x14ac:dyDescent="0.2">
      <c r="A440" s="10"/>
      <c r="B440" s="1"/>
      <c r="C440" s="1"/>
      <c r="D440" s="1"/>
      <c r="E440" s="2"/>
      <c r="F440" s="1"/>
      <c r="G440" s="10"/>
      <c r="H440" s="10"/>
      <c r="I440" s="10"/>
      <c r="J440" s="4"/>
      <c r="K440" s="11"/>
      <c r="L440" s="11"/>
      <c r="M440" s="5"/>
      <c r="N440" s="5"/>
      <c r="O440" s="222"/>
      <c r="P440" s="226"/>
      <c r="Q440" s="222"/>
      <c r="R440" s="222"/>
      <c r="S440" s="222"/>
      <c r="T440" s="222"/>
    </row>
    <row r="441" spans="1:20" ht="12.75" customHeight="1" x14ac:dyDescent="0.2">
      <c r="A441" s="10"/>
      <c r="B441" s="1"/>
      <c r="C441" s="1"/>
      <c r="D441" s="1"/>
      <c r="E441" s="2"/>
      <c r="F441" s="1"/>
      <c r="G441" s="10"/>
      <c r="H441" s="10"/>
      <c r="I441" s="10"/>
      <c r="J441" s="4"/>
      <c r="K441" s="11"/>
      <c r="L441" s="11"/>
      <c r="M441" s="5"/>
      <c r="N441" s="5"/>
      <c r="O441" s="222"/>
      <c r="P441" s="226"/>
      <c r="Q441" s="222"/>
      <c r="R441" s="222"/>
      <c r="S441" s="222"/>
      <c r="T441" s="222"/>
    </row>
    <row r="442" spans="1:20" ht="12.75" customHeight="1" x14ac:dyDescent="0.2">
      <c r="A442" s="10"/>
      <c r="B442" s="1"/>
      <c r="C442" s="1"/>
      <c r="D442" s="1"/>
      <c r="E442" s="2"/>
      <c r="F442" s="1"/>
      <c r="G442" s="10"/>
      <c r="H442" s="10"/>
      <c r="I442" s="10"/>
      <c r="J442" s="4"/>
      <c r="K442" s="11"/>
      <c r="L442" s="11"/>
      <c r="M442" s="5"/>
      <c r="N442" s="5"/>
      <c r="O442" s="222"/>
      <c r="P442" s="226"/>
      <c r="Q442" s="222"/>
      <c r="R442" s="222"/>
      <c r="S442" s="222"/>
      <c r="T442" s="222"/>
    </row>
    <row r="443" spans="1:20" ht="12.75" customHeight="1" x14ac:dyDescent="0.2">
      <c r="A443" s="10"/>
      <c r="B443" s="1"/>
      <c r="C443" s="1"/>
      <c r="D443" s="1"/>
      <c r="E443" s="2"/>
      <c r="F443" s="1"/>
      <c r="G443" s="10"/>
      <c r="H443" s="10"/>
      <c r="I443" s="10"/>
      <c r="J443" s="4"/>
      <c r="K443" s="11"/>
      <c r="L443" s="11"/>
      <c r="M443" s="5"/>
      <c r="N443" s="5"/>
      <c r="O443" s="222"/>
      <c r="P443" s="226"/>
      <c r="Q443" s="222"/>
      <c r="R443" s="222"/>
      <c r="S443" s="222"/>
      <c r="T443" s="222"/>
    </row>
    <row r="444" spans="1:20" ht="12.75" customHeight="1" x14ac:dyDescent="0.2">
      <c r="A444" s="10"/>
      <c r="B444" s="1"/>
      <c r="C444" s="1"/>
      <c r="D444" s="1"/>
      <c r="E444" s="2"/>
      <c r="F444" s="1"/>
      <c r="G444" s="10"/>
      <c r="H444" s="10"/>
      <c r="I444" s="10"/>
      <c r="J444" s="4"/>
      <c r="K444" s="11"/>
      <c r="L444" s="11"/>
      <c r="M444" s="5"/>
      <c r="N444" s="5"/>
      <c r="O444" s="222"/>
      <c r="P444" s="226"/>
      <c r="Q444" s="222"/>
      <c r="R444" s="222"/>
      <c r="S444" s="222"/>
      <c r="T444" s="222"/>
    </row>
    <row r="445" spans="1:20" ht="12.75" customHeight="1" x14ac:dyDescent="0.2">
      <c r="A445" s="10"/>
      <c r="B445" s="1"/>
      <c r="C445" s="1"/>
      <c r="D445" s="1"/>
      <c r="E445" s="2"/>
      <c r="F445" s="1"/>
      <c r="G445" s="10"/>
      <c r="H445" s="10"/>
      <c r="I445" s="10"/>
      <c r="J445" s="4"/>
      <c r="K445" s="11"/>
      <c r="L445" s="11"/>
      <c r="M445" s="5"/>
      <c r="N445" s="5"/>
      <c r="O445" s="222"/>
      <c r="P445" s="226"/>
      <c r="Q445" s="222"/>
      <c r="R445" s="222"/>
      <c r="S445" s="222"/>
      <c r="T445" s="222"/>
    </row>
    <row r="446" spans="1:20" ht="12.75" customHeight="1" x14ac:dyDescent="0.2">
      <c r="A446" s="10"/>
      <c r="B446" s="1"/>
      <c r="C446" s="1"/>
      <c r="D446" s="1"/>
      <c r="E446" s="2"/>
      <c r="F446" s="1"/>
      <c r="G446" s="10"/>
      <c r="H446" s="10"/>
      <c r="I446" s="10"/>
      <c r="J446" s="4"/>
      <c r="K446" s="11"/>
      <c r="L446" s="11"/>
      <c r="M446" s="5"/>
      <c r="N446" s="5"/>
      <c r="O446" s="222"/>
      <c r="P446" s="226"/>
      <c r="Q446" s="222"/>
      <c r="R446" s="222"/>
      <c r="S446" s="222"/>
      <c r="T446" s="222"/>
    </row>
    <row r="447" spans="1:20" ht="12.75" customHeight="1" x14ac:dyDescent="0.2">
      <c r="A447" s="10"/>
      <c r="B447" s="1"/>
      <c r="C447" s="1"/>
      <c r="D447" s="1"/>
      <c r="E447" s="2"/>
      <c r="F447" s="1"/>
      <c r="G447" s="10"/>
      <c r="H447" s="10"/>
      <c r="I447" s="10"/>
      <c r="J447" s="4"/>
      <c r="K447" s="11"/>
      <c r="L447" s="11"/>
      <c r="M447" s="5"/>
      <c r="N447" s="5"/>
      <c r="O447" s="222"/>
      <c r="P447" s="226"/>
      <c r="Q447" s="222"/>
      <c r="R447" s="222"/>
      <c r="S447" s="222"/>
      <c r="T447" s="222"/>
    </row>
    <row r="448" spans="1:20" ht="12.75" customHeight="1" x14ac:dyDescent="0.2">
      <c r="A448" s="10"/>
      <c r="B448" s="1"/>
      <c r="C448" s="1"/>
      <c r="D448" s="1"/>
      <c r="E448" s="2"/>
      <c r="F448" s="1"/>
      <c r="G448" s="10"/>
      <c r="H448" s="10"/>
      <c r="I448" s="10"/>
      <c r="J448" s="4"/>
      <c r="K448" s="11"/>
      <c r="L448" s="11"/>
      <c r="M448" s="5"/>
      <c r="N448" s="5"/>
      <c r="O448" s="222"/>
      <c r="P448" s="226"/>
      <c r="Q448" s="222"/>
      <c r="R448" s="222"/>
      <c r="S448" s="222"/>
      <c r="T448" s="222"/>
    </row>
    <row r="449" spans="1:20" ht="12.75" customHeight="1" x14ac:dyDescent="0.2">
      <c r="A449" s="10"/>
      <c r="B449" s="1"/>
      <c r="C449" s="1"/>
      <c r="D449" s="1"/>
      <c r="E449" s="2"/>
      <c r="F449" s="1"/>
      <c r="G449" s="10"/>
      <c r="H449" s="10"/>
      <c r="I449" s="10"/>
      <c r="J449" s="4"/>
      <c r="K449" s="11"/>
      <c r="L449" s="11"/>
      <c r="M449" s="5"/>
      <c r="N449" s="5"/>
      <c r="O449" s="222"/>
      <c r="P449" s="226"/>
      <c r="Q449" s="222"/>
      <c r="R449" s="222"/>
      <c r="S449" s="222"/>
      <c r="T449" s="222"/>
    </row>
    <row r="450" spans="1:20" ht="12.75" customHeight="1" x14ac:dyDescent="0.2">
      <c r="A450" s="10"/>
      <c r="B450" s="1"/>
      <c r="C450" s="1"/>
      <c r="D450" s="1"/>
      <c r="E450" s="2"/>
      <c r="F450" s="1"/>
      <c r="G450" s="10"/>
      <c r="H450" s="10"/>
      <c r="I450" s="10"/>
      <c r="J450" s="4"/>
      <c r="K450" s="11"/>
      <c r="L450" s="11"/>
      <c r="M450" s="5"/>
      <c r="N450" s="5"/>
      <c r="O450" s="222"/>
      <c r="P450" s="226"/>
      <c r="Q450" s="222"/>
      <c r="R450" s="222"/>
      <c r="S450" s="222"/>
      <c r="T450" s="222"/>
    </row>
    <row r="451" spans="1:20" ht="12.75" customHeight="1" x14ac:dyDescent="0.2">
      <c r="A451" s="10"/>
      <c r="B451" s="1"/>
      <c r="C451" s="1"/>
      <c r="D451" s="1"/>
      <c r="E451" s="2"/>
      <c r="F451" s="1"/>
      <c r="G451" s="10"/>
      <c r="H451" s="10"/>
      <c r="I451" s="10"/>
      <c r="J451" s="4"/>
      <c r="K451" s="11"/>
      <c r="L451" s="11"/>
      <c r="M451" s="5"/>
      <c r="N451" s="5"/>
      <c r="O451" s="222"/>
      <c r="P451" s="226"/>
      <c r="Q451" s="222"/>
      <c r="R451" s="222"/>
      <c r="S451" s="222"/>
      <c r="T451" s="222"/>
    </row>
    <row r="452" spans="1:20" ht="12.75" customHeight="1" x14ac:dyDescent="0.2">
      <c r="A452" s="10"/>
      <c r="B452" s="1"/>
      <c r="C452" s="1"/>
      <c r="D452" s="1"/>
      <c r="E452" s="2"/>
      <c r="F452" s="1"/>
      <c r="G452" s="10"/>
      <c r="H452" s="10"/>
      <c r="I452" s="10"/>
      <c r="J452" s="4"/>
      <c r="K452" s="11"/>
      <c r="L452" s="11"/>
      <c r="M452" s="5"/>
      <c r="N452" s="5"/>
      <c r="O452" s="222"/>
      <c r="P452" s="226"/>
      <c r="Q452" s="222"/>
      <c r="R452" s="222"/>
      <c r="S452" s="222"/>
      <c r="T452" s="222"/>
    </row>
    <row r="453" spans="1:20" ht="12.75" customHeight="1" x14ac:dyDescent="0.2">
      <c r="A453" s="10"/>
      <c r="B453" s="1"/>
      <c r="C453" s="1"/>
      <c r="D453" s="1"/>
      <c r="E453" s="2"/>
      <c r="F453" s="1"/>
      <c r="G453" s="10"/>
      <c r="H453" s="10"/>
      <c r="I453" s="10"/>
      <c r="J453" s="4"/>
      <c r="K453" s="11"/>
      <c r="L453" s="11"/>
      <c r="M453" s="5"/>
      <c r="N453" s="5"/>
      <c r="O453" s="222"/>
      <c r="P453" s="226"/>
      <c r="Q453" s="222"/>
      <c r="R453" s="222"/>
      <c r="S453" s="222"/>
      <c r="T453" s="222"/>
    </row>
    <row r="454" spans="1:20" ht="12.75" customHeight="1" x14ac:dyDescent="0.2">
      <c r="A454" s="10"/>
      <c r="B454" s="1"/>
      <c r="C454" s="1"/>
      <c r="D454" s="1"/>
      <c r="E454" s="2"/>
      <c r="F454" s="1"/>
      <c r="G454" s="10"/>
      <c r="H454" s="10"/>
      <c r="I454" s="10"/>
      <c r="J454" s="4"/>
      <c r="K454" s="11"/>
      <c r="L454" s="11"/>
      <c r="M454" s="5"/>
      <c r="N454" s="5"/>
      <c r="O454" s="222"/>
      <c r="P454" s="226"/>
      <c r="Q454" s="222"/>
      <c r="R454" s="222"/>
      <c r="S454" s="222"/>
      <c r="T454" s="222"/>
    </row>
    <row r="455" spans="1:20" ht="12.75" customHeight="1" x14ac:dyDescent="0.2">
      <c r="A455" s="10"/>
      <c r="B455" s="1"/>
      <c r="C455" s="1"/>
      <c r="D455" s="1"/>
      <c r="E455" s="2"/>
      <c r="F455" s="1"/>
      <c r="G455" s="10"/>
      <c r="H455" s="10"/>
      <c r="I455" s="10"/>
      <c r="J455" s="4"/>
      <c r="K455" s="11"/>
      <c r="L455" s="11"/>
      <c r="M455" s="5"/>
      <c r="N455" s="5"/>
      <c r="O455" s="222"/>
      <c r="P455" s="226"/>
      <c r="Q455" s="222"/>
      <c r="R455" s="222"/>
      <c r="S455" s="222"/>
      <c r="T455" s="222"/>
    </row>
    <row r="456" spans="1:20" ht="12.75" customHeight="1" x14ac:dyDescent="0.2">
      <c r="A456" s="10"/>
      <c r="B456" s="1"/>
      <c r="C456" s="1"/>
      <c r="D456" s="1"/>
      <c r="E456" s="2"/>
      <c r="F456" s="1"/>
      <c r="G456" s="10"/>
      <c r="H456" s="10"/>
      <c r="I456" s="10"/>
      <c r="J456" s="4"/>
      <c r="K456" s="11"/>
      <c r="L456" s="11"/>
      <c r="M456" s="5"/>
      <c r="N456" s="5"/>
      <c r="O456" s="222"/>
      <c r="P456" s="226"/>
      <c r="Q456" s="222"/>
      <c r="R456" s="222"/>
      <c r="S456" s="222"/>
      <c r="T456" s="222"/>
    </row>
    <row r="457" spans="1:20" ht="12.75" customHeight="1" x14ac:dyDescent="0.2">
      <c r="A457" s="10"/>
      <c r="B457" s="1"/>
      <c r="C457" s="1"/>
      <c r="D457" s="1"/>
      <c r="E457" s="2"/>
      <c r="F457" s="1"/>
      <c r="G457" s="10"/>
      <c r="H457" s="10"/>
      <c r="I457" s="10"/>
      <c r="J457" s="4"/>
      <c r="K457" s="11"/>
      <c r="L457" s="11"/>
      <c r="M457" s="5"/>
      <c r="N457" s="5"/>
      <c r="O457" s="222"/>
      <c r="P457" s="226"/>
      <c r="Q457" s="222"/>
      <c r="R457" s="222"/>
      <c r="S457" s="222"/>
      <c r="T457" s="222"/>
    </row>
    <row r="458" spans="1:20" ht="12.75" customHeight="1" x14ac:dyDescent="0.2">
      <c r="A458" s="10"/>
      <c r="B458" s="1"/>
      <c r="C458" s="1"/>
      <c r="D458" s="1"/>
      <c r="E458" s="2"/>
      <c r="F458" s="1"/>
      <c r="G458" s="10"/>
      <c r="H458" s="10"/>
      <c r="I458" s="10"/>
      <c r="J458" s="4"/>
      <c r="K458" s="11"/>
      <c r="L458" s="11"/>
      <c r="M458" s="5"/>
      <c r="N458" s="5"/>
      <c r="O458" s="222"/>
      <c r="P458" s="226"/>
      <c r="Q458" s="222"/>
      <c r="R458" s="222"/>
      <c r="S458" s="222"/>
      <c r="T458" s="222"/>
    </row>
    <row r="459" spans="1:20" ht="12.75" customHeight="1" x14ac:dyDescent="0.2">
      <c r="A459" s="10"/>
      <c r="B459" s="1"/>
      <c r="C459" s="1"/>
      <c r="D459" s="1"/>
      <c r="E459" s="2"/>
      <c r="F459" s="1"/>
      <c r="G459" s="10"/>
      <c r="H459" s="10"/>
      <c r="I459" s="10"/>
      <c r="J459" s="4"/>
      <c r="K459" s="11"/>
      <c r="L459" s="11"/>
      <c r="M459" s="5"/>
      <c r="N459" s="5"/>
      <c r="O459" s="222"/>
      <c r="P459" s="226"/>
      <c r="Q459" s="222"/>
      <c r="R459" s="222"/>
      <c r="S459" s="222"/>
      <c r="T459" s="222"/>
    </row>
    <row r="460" spans="1:20" ht="12.75" customHeight="1" x14ac:dyDescent="0.2">
      <c r="A460" s="10"/>
      <c r="B460" s="1"/>
      <c r="C460" s="1"/>
      <c r="D460" s="1"/>
      <c r="E460" s="2"/>
      <c r="F460" s="1"/>
      <c r="G460" s="10"/>
      <c r="H460" s="10"/>
      <c r="I460" s="10"/>
      <c r="J460" s="4"/>
      <c r="K460" s="11"/>
      <c r="L460" s="11"/>
      <c r="M460" s="5"/>
      <c r="N460" s="5"/>
      <c r="O460" s="222"/>
      <c r="P460" s="226"/>
      <c r="Q460" s="222"/>
      <c r="R460" s="222"/>
      <c r="S460" s="222"/>
      <c r="T460" s="222"/>
    </row>
    <row r="461" spans="1:20" ht="12.75" customHeight="1" x14ac:dyDescent="0.2">
      <c r="A461" s="10"/>
      <c r="B461" s="1"/>
      <c r="C461" s="1"/>
      <c r="D461" s="1"/>
      <c r="E461" s="2"/>
      <c r="F461" s="1"/>
      <c r="G461" s="10"/>
      <c r="H461" s="10"/>
      <c r="I461" s="10"/>
      <c r="J461" s="4"/>
      <c r="K461" s="11"/>
      <c r="L461" s="11"/>
      <c r="M461" s="5"/>
      <c r="N461" s="5"/>
      <c r="O461" s="222"/>
      <c r="P461" s="226"/>
      <c r="Q461" s="222"/>
      <c r="R461" s="222"/>
      <c r="S461" s="222"/>
      <c r="T461" s="222"/>
    </row>
    <row r="462" spans="1:20" ht="12.75" customHeight="1" x14ac:dyDescent="0.2">
      <c r="A462" s="10"/>
      <c r="B462" s="1"/>
      <c r="C462" s="1"/>
      <c r="D462" s="1"/>
      <c r="E462" s="2"/>
      <c r="F462" s="1"/>
      <c r="G462" s="10"/>
      <c r="H462" s="10"/>
      <c r="I462" s="10"/>
      <c r="J462" s="4"/>
      <c r="K462" s="11"/>
      <c r="L462" s="11"/>
      <c r="M462" s="5"/>
      <c r="N462" s="5"/>
      <c r="O462" s="222"/>
      <c r="P462" s="226"/>
      <c r="Q462" s="222"/>
      <c r="R462" s="222"/>
      <c r="S462" s="222"/>
      <c r="T462" s="222"/>
    </row>
    <row r="463" spans="1:20" ht="12.75" customHeight="1" x14ac:dyDescent="0.2">
      <c r="A463" s="10"/>
      <c r="B463" s="1"/>
      <c r="C463" s="1"/>
      <c r="D463" s="1"/>
      <c r="E463" s="2"/>
      <c r="F463" s="1"/>
      <c r="G463" s="10"/>
      <c r="H463" s="10"/>
      <c r="I463" s="10"/>
      <c r="J463" s="4"/>
      <c r="K463" s="11"/>
      <c r="L463" s="11"/>
      <c r="M463" s="5"/>
      <c r="N463" s="5"/>
      <c r="O463" s="222"/>
      <c r="P463" s="226"/>
      <c r="Q463" s="222"/>
      <c r="R463" s="222"/>
      <c r="S463" s="222"/>
      <c r="T463" s="222"/>
    </row>
    <row r="464" spans="1:20" ht="12.75" customHeight="1" x14ac:dyDescent="0.2">
      <c r="A464" s="10"/>
      <c r="B464" s="1"/>
      <c r="C464" s="1"/>
      <c r="D464" s="1"/>
      <c r="E464" s="2"/>
      <c r="F464" s="1"/>
      <c r="G464" s="10"/>
      <c r="H464" s="10"/>
      <c r="I464" s="10"/>
      <c r="J464" s="4"/>
      <c r="K464" s="11"/>
      <c r="L464" s="11"/>
      <c r="M464" s="5"/>
      <c r="N464" s="5"/>
      <c r="O464" s="222"/>
      <c r="P464" s="226"/>
      <c r="Q464" s="222"/>
      <c r="R464" s="222"/>
      <c r="S464" s="222"/>
      <c r="T464" s="222"/>
    </row>
    <row r="465" spans="1:20" ht="12.75" customHeight="1" x14ac:dyDescent="0.2">
      <c r="A465" s="10"/>
      <c r="B465" s="1"/>
      <c r="C465" s="1"/>
      <c r="D465" s="1"/>
      <c r="E465" s="2"/>
      <c r="F465" s="1"/>
      <c r="G465" s="10"/>
      <c r="H465" s="10"/>
      <c r="I465" s="10"/>
      <c r="J465" s="4"/>
      <c r="K465" s="11"/>
      <c r="L465" s="11"/>
      <c r="M465" s="5"/>
      <c r="N465" s="5"/>
      <c r="O465" s="222"/>
      <c r="P465" s="226"/>
      <c r="Q465" s="222"/>
      <c r="R465" s="222"/>
      <c r="S465" s="222"/>
      <c r="T465" s="222"/>
    </row>
    <row r="466" spans="1:20" ht="12.75" customHeight="1" x14ac:dyDescent="0.2">
      <c r="A466" s="10"/>
      <c r="B466" s="1"/>
      <c r="C466" s="1"/>
      <c r="D466" s="1"/>
      <c r="E466" s="2"/>
      <c r="F466" s="1"/>
      <c r="G466" s="10"/>
      <c r="H466" s="10"/>
      <c r="I466" s="10"/>
      <c r="J466" s="4"/>
      <c r="K466" s="11"/>
      <c r="L466" s="11"/>
      <c r="M466" s="5"/>
      <c r="N466" s="5"/>
      <c r="O466" s="222"/>
      <c r="P466" s="226"/>
      <c r="Q466" s="222"/>
      <c r="R466" s="222"/>
      <c r="S466" s="222"/>
      <c r="T466" s="222"/>
    </row>
    <row r="467" spans="1:20" ht="12.75" customHeight="1" x14ac:dyDescent="0.2">
      <c r="A467" s="10"/>
      <c r="B467" s="1"/>
      <c r="C467" s="1"/>
      <c r="D467" s="1"/>
      <c r="E467" s="2"/>
      <c r="F467" s="1"/>
      <c r="G467" s="10"/>
      <c r="H467" s="10"/>
      <c r="I467" s="10"/>
      <c r="J467" s="4"/>
      <c r="K467" s="11"/>
      <c r="L467" s="11"/>
      <c r="M467" s="5"/>
      <c r="N467" s="5"/>
      <c r="O467" s="222"/>
      <c r="P467" s="226"/>
      <c r="Q467" s="222"/>
      <c r="R467" s="222"/>
      <c r="S467" s="222"/>
      <c r="T467" s="222"/>
    </row>
    <row r="468" spans="1:20" ht="12.75" customHeight="1" x14ac:dyDescent="0.2">
      <c r="A468" s="10"/>
      <c r="B468" s="1"/>
      <c r="C468" s="1"/>
      <c r="D468" s="1"/>
      <c r="E468" s="2"/>
      <c r="F468" s="1"/>
      <c r="G468" s="10"/>
      <c r="H468" s="10"/>
      <c r="I468" s="10"/>
      <c r="J468" s="4"/>
      <c r="K468" s="11"/>
      <c r="L468" s="11"/>
      <c r="M468" s="5"/>
      <c r="N468" s="5"/>
      <c r="O468" s="222"/>
      <c r="P468" s="226"/>
      <c r="Q468" s="222"/>
      <c r="R468" s="222"/>
      <c r="S468" s="222"/>
      <c r="T468" s="222"/>
    </row>
    <row r="469" spans="1:20" ht="12.75" customHeight="1" x14ac:dyDescent="0.2">
      <c r="A469" s="10"/>
      <c r="B469" s="1"/>
      <c r="C469" s="1"/>
      <c r="D469" s="1"/>
      <c r="E469" s="2"/>
      <c r="F469" s="1"/>
      <c r="G469" s="10"/>
      <c r="H469" s="10"/>
      <c r="I469" s="10"/>
      <c r="J469" s="4"/>
      <c r="K469" s="11"/>
      <c r="L469" s="11"/>
      <c r="M469" s="5"/>
      <c r="N469" s="5"/>
      <c r="O469" s="222"/>
      <c r="P469" s="226"/>
      <c r="Q469" s="222"/>
      <c r="R469" s="222"/>
      <c r="S469" s="222"/>
      <c r="T469" s="222"/>
    </row>
    <row r="470" spans="1:20" ht="12.75" customHeight="1" x14ac:dyDescent="0.2">
      <c r="A470" s="10"/>
      <c r="B470" s="1"/>
      <c r="C470" s="1"/>
      <c r="D470" s="1"/>
      <c r="E470" s="2"/>
      <c r="F470" s="1"/>
      <c r="G470" s="10"/>
      <c r="H470" s="10"/>
      <c r="I470" s="10"/>
      <c r="J470" s="4"/>
      <c r="K470" s="11"/>
      <c r="L470" s="11"/>
      <c r="M470" s="5"/>
      <c r="N470" s="5"/>
      <c r="O470" s="222"/>
      <c r="P470" s="226"/>
      <c r="Q470" s="222"/>
      <c r="R470" s="222"/>
      <c r="S470" s="222"/>
      <c r="T470" s="222"/>
    </row>
    <row r="471" spans="1:20" ht="12.75" customHeight="1" x14ac:dyDescent="0.2">
      <c r="A471" s="10"/>
      <c r="B471" s="1"/>
      <c r="C471" s="1"/>
      <c r="D471" s="1"/>
      <c r="E471" s="2"/>
      <c r="F471" s="1"/>
      <c r="G471" s="10"/>
      <c r="H471" s="10"/>
      <c r="I471" s="10"/>
      <c r="J471" s="4"/>
      <c r="K471" s="11"/>
      <c r="L471" s="11"/>
      <c r="M471" s="5"/>
      <c r="N471" s="5"/>
      <c r="O471" s="222"/>
      <c r="P471" s="226"/>
      <c r="Q471" s="222"/>
      <c r="R471" s="222"/>
      <c r="S471" s="222"/>
      <c r="T471" s="222"/>
    </row>
    <row r="472" spans="1:20" ht="12.75" customHeight="1" x14ac:dyDescent="0.2">
      <c r="A472" s="10"/>
      <c r="B472" s="1"/>
      <c r="C472" s="1"/>
      <c r="D472" s="1"/>
      <c r="E472" s="2"/>
      <c r="F472" s="1"/>
      <c r="G472" s="10"/>
      <c r="H472" s="10"/>
      <c r="I472" s="10"/>
      <c r="J472" s="4"/>
      <c r="K472" s="11"/>
      <c r="L472" s="11"/>
      <c r="M472" s="5"/>
      <c r="N472" s="5"/>
      <c r="O472" s="222"/>
      <c r="P472" s="226"/>
      <c r="Q472" s="222"/>
      <c r="R472" s="222"/>
      <c r="S472" s="222"/>
      <c r="T472" s="222"/>
    </row>
    <row r="473" spans="1:20" ht="12.75" customHeight="1" x14ac:dyDescent="0.2">
      <c r="A473" s="10"/>
      <c r="B473" s="1"/>
      <c r="C473" s="1"/>
      <c r="D473" s="1"/>
      <c r="E473" s="2"/>
      <c r="F473" s="1"/>
      <c r="G473" s="10"/>
      <c r="H473" s="10"/>
      <c r="I473" s="10"/>
      <c r="J473" s="4"/>
      <c r="K473" s="11"/>
      <c r="L473" s="11"/>
      <c r="M473" s="5"/>
      <c r="N473" s="5"/>
      <c r="O473" s="222"/>
      <c r="P473" s="226"/>
      <c r="Q473" s="222"/>
      <c r="R473" s="222"/>
      <c r="S473" s="222"/>
      <c r="T473" s="222"/>
    </row>
    <row r="474" spans="1:20" ht="12.75" customHeight="1" x14ac:dyDescent="0.2">
      <c r="A474" s="10"/>
      <c r="B474" s="1"/>
      <c r="C474" s="1"/>
      <c r="D474" s="1"/>
      <c r="E474" s="2"/>
      <c r="F474" s="1"/>
      <c r="G474" s="10"/>
      <c r="H474" s="10"/>
      <c r="I474" s="10"/>
      <c r="J474" s="4"/>
      <c r="K474" s="11"/>
      <c r="L474" s="11"/>
      <c r="M474" s="5"/>
      <c r="N474" s="5"/>
      <c r="O474" s="222"/>
      <c r="P474" s="226"/>
      <c r="Q474" s="222"/>
      <c r="R474" s="222"/>
      <c r="S474" s="222"/>
      <c r="T474" s="222"/>
    </row>
    <row r="475" spans="1:20" ht="12.75" customHeight="1" x14ac:dyDescent="0.2">
      <c r="A475" s="10"/>
      <c r="B475" s="1"/>
      <c r="C475" s="1"/>
      <c r="D475" s="1"/>
      <c r="E475" s="2"/>
      <c r="F475" s="1"/>
      <c r="G475" s="10"/>
      <c r="H475" s="10"/>
      <c r="I475" s="10"/>
      <c r="J475" s="4"/>
      <c r="K475" s="11"/>
      <c r="L475" s="11"/>
      <c r="M475" s="5"/>
      <c r="N475" s="5"/>
      <c r="O475" s="222"/>
      <c r="P475" s="226"/>
      <c r="Q475" s="222"/>
      <c r="R475" s="222"/>
      <c r="S475" s="222"/>
      <c r="T475" s="222"/>
    </row>
    <row r="476" spans="1:20" ht="12.75" customHeight="1" x14ac:dyDescent="0.2">
      <c r="A476" s="10"/>
      <c r="B476" s="1"/>
      <c r="C476" s="1"/>
      <c r="D476" s="1"/>
      <c r="E476" s="2"/>
      <c r="F476" s="1"/>
      <c r="G476" s="10"/>
      <c r="H476" s="10"/>
      <c r="I476" s="10"/>
      <c r="J476" s="4"/>
      <c r="K476" s="11"/>
      <c r="L476" s="11"/>
      <c r="M476" s="5"/>
      <c r="N476" s="5"/>
      <c r="O476" s="222"/>
      <c r="P476" s="226"/>
      <c r="Q476" s="222"/>
      <c r="R476" s="222"/>
      <c r="S476" s="222"/>
      <c r="T476" s="222"/>
    </row>
    <row r="477" spans="1:20" ht="12.75" customHeight="1" x14ac:dyDescent="0.2">
      <c r="A477" s="10"/>
      <c r="B477" s="1"/>
      <c r="C477" s="1"/>
      <c r="D477" s="1"/>
      <c r="E477" s="2"/>
      <c r="F477" s="1"/>
      <c r="G477" s="10"/>
      <c r="H477" s="10"/>
      <c r="I477" s="10"/>
      <c r="J477" s="4"/>
      <c r="K477" s="11"/>
      <c r="L477" s="11"/>
      <c r="M477" s="5"/>
      <c r="N477" s="5"/>
      <c r="O477" s="222"/>
      <c r="P477" s="226"/>
      <c r="Q477" s="222"/>
      <c r="R477" s="222"/>
      <c r="S477" s="222"/>
      <c r="T477" s="222"/>
    </row>
    <row r="478" spans="1:20" ht="12.75" customHeight="1" x14ac:dyDescent="0.2">
      <c r="A478" s="10"/>
      <c r="B478" s="1"/>
      <c r="C478" s="1"/>
      <c r="D478" s="1"/>
      <c r="E478" s="2"/>
      <c r="F478" s="1"/>
      <c r="G478" s="10"/>
      <c r="H478" s="10"/>
      <c r="I478" s="10"/>
      <c r="J478" s="4"/>
      <c r="K478" s="11"/>
      <c r="L478" s="11"/>
      <c r="M478" s="5"/>
      <c r="N478" s="5"/>
      <c r="O478" s="222"/>
      <c r="P478" s="226"/>
      <c r="Q478" s="222"/>
      <c r="R478" s="222"/>
      <c r="S478" s="222"/>
      <c r="T478" s="222"/>
    </row>
    <row r="479" spans="1:20" ht="12.75" customHeight="1" x14ac:dyDescent="0.2">
      <c r="A479" s="10"/>
      <c r="B479" s="1"/>
      <c r="C479" s="1"/>
      <c r="D479" s="1"/>
      <c r="E479" s="2"/>
      <c r="F479" s="1"/>
      <c r="G479" s="10"/>
      <c r="H479" s="10"/>
      <c r="I479" s="10"/>
      <c r="J479" s="4"/>
      <c r="K479" s="11"/>
      <c r="L479" s="11"/>
      <c r="M479" s="5"/>
      <c r="N479" s="5"/>
      <c r="O479" s="222"/>
      <c r="P479" s="226"/>
      <c r="Q479" s="222"/>
      <c r="R479" s="222"/>
      <c r="S479" s="222"/>
      <c r="T479" s="222"/>
    </row>
    <row r="480" spans="1:20" ht="12.75" customHeight="1" x14ac:dyDescent="0.2">
      <c r="A480" s="10"/>
      <c r="B480" s="1"/>
      <c r="C480" s="1"/>
      <c r="D480" s="1"/>
      <c r="E480" s="2"/>
      <c r="F480" s="1"/>
      <c r="G480" s="10"/>
      <c r="H480" s="10"/>
      <c r="I480" s="10"/>
      <c r="J480" s="4"/>
      <c r="K480" s="11"/>
      <c r="L480" s="11"/>
      <c r="M480" s="5"/>
      <c r="N480" s="5"/>
      <c r="O480" s="222"/>
      <c r="P480" s="226"/>
      <c r="Q480" s="222"/>
      <c r="R480" s="222"/>
      <c r="S480" s="222"/>
      <c r="T480" s="222"/>
    </row>
    <row r="481" spans="1:20" ht="12.75" customHeight="1" x14ac:dyDescent="0.2">
      <c r="A481" s="10"/>
      <c r="B481" s="1"/>
      <c r="C481" s="1"/>
      <c r="D481" s="1"/>
      <c r="E481" s="2"/>
      <c r="F481" s="1"/>
      <c r="G481" s="10"/>
      <c r="H481" s="10"/>
      <c r="I481" s="10"/>
      <c r="J481" s="4"/>
      <c r="K481" s="11"/>
      <c r="L481" s="11"/>
      <c r="M481" s="5"/>
      <c r="N481" s="5"/>
      <c r="O481" s="222"/>
      <c r="P481" s="226"/>
      <c r="Q481" s="222"/>
      <c r="R481" s="222"/>
      <c r="S481" s="222"/>
      <c r="T481" s="222"/>
    </row>
    <row r="482" spans="1:20" ht="12.75" customHeight="1" x14ac:dyDescent="0.2">
      <c r="A482" s="10"/>
      <c r="B482" s="1"/>
      <c r="C482" s="1"/>
      <c r="D482" s="1"/>
      <c r="E482" s="2"/>
      <c r="F482" s="1"/>
      <c r="G482" s="10"/>
      <c r="H482" s="10"/>
      <c r="I482" s="10"/>
      <c r="J482" s="4"/>
      <c r="K482" s="11"/>
      <c r="L482" s="11"/>
      <c r="M482" s="5"/>
      <c r="N482" s="5"/>
      <c r="O482" s="222"/>
      <c r="P482" s="226"/>
      <c r="Q482" s="222"/>
      <c r="R482" s="222"/>
      <c r="S482" s="222"/>
      <c r="T482" s="222"/>
    </row>
    <row r="483" spans="1:20" ht="12.75" customHeight="1" x14ac:dyDescent="0.2">
      <c r="A483" s="10"/>
      <c r="B483" s="1"/>
      <c r="C483" s="1"/>
      <c r="D483" s="1"/>
      <c r="E483" s="2"/>
      <c r="F483" s="1"/>
      <c r="G483" s="10"/>
      <c r="H483" s="10"/>
      <c r="I483" s="10"/>
      <c r="J483" s="4"/>
      <c r="K483" s="11"/>
      <c r="L483" s="11"/>
      <c r="M483" s="5"/>
      <c r="N483" s="5"/>
      <c r="O483" s="222"/>
      <c r="P483" s="226"/>
      <c r="Q483" s="222"/>
      <c r="R483" s="222"/>
      <c r="S483" s="222"/>
      <c r="T483" s="222"/>
    </row>
    <row r="484" spans="1:20" ht="12.75" customHeight="1" x14ac:dyDescent="0.2">
      <c r="A484" s="10"/>
      <c r="B484" s="1"/>
      <c r="C484" s="1"/>
      <c r="D484" s="1"/>
      <c r="E484" s="2"/>
      <c r="F484" s="1"/>
      <c r="G484" s="10"/>
      <c r="H484" s="10"/>
      <c r="I484" s="10"/>
      <c r="J484" s="4"/>
      <c r="K484" s="11"/>
      <c r="L484" s="11"/>
      <c r="M484" s="5"/>
      <c r="N484" s="5"/>
      <c r="O484" s="222"/>
      <c r="P484" s="226"/>
      <c r="Q484" s="222"/>
      <c r="R484" s="222"/>
      <c r="S484" s="222"/>
      <c r="T484" s="222"/>
    </row>
    <row r="485" spans="1:20" ht="12.75" customHeight="1" x14ac:dyDescent="0.2">
      <c r="A485" s="10"/>
      <c r="B485" s="1"/>
      <c r="C485" s="1"/>
      <c r="D485" s="1"/>
      <c r="E485" s="2"/>
      <c r="F485" s="1"/>
      <c r="G485" s="10"/>
      <c r="H485" s="10"/>
      <c r="I485" s="10"/>
      <c r="J485" s="4"/>
      <c r="K485" s="11"/>
      <c r="L485" s="11"/>
      <c r="M485" s="5"/>
      <c r="N485" s="5"/>
      <c r="O485" s="222"/>
      <c r="P485" s="226"/>
      <c r="Q485" s="222"/>
      <c r="R485" s="222"/>
      <c r="S485" s="222"/>
      <c r="T485" s="222"/>
    </row>
    <row r="486" spans="1:20" ht="12.75" customHeight="1" x14ac:dyDescent="0.2">
      <c r="A486" s="10"/>
      <c r="B486" s="1"/>
      <c r="C486" s="1"/>
      <c r="D486" s="1"/>
      <c r="E486" s="2"/>
      <c r="F486" s="1"/>
      <c r="G486" s="10"/>
      <c r="H486" s="10"/>
      <c r="I486" s="10"/>
      <c r="J486" s="4"/>
      <c r="K486" s="11"/>
      <c r="L486" s="11"/>
      <c r="M486" s="5"/>
      <c r="N486" s="5"/>
      <c r="O486" s="222"/>
      <c r="P486" s="226"/>
      <c r="Q486" s="222"/>
      <c r="R486" s="222"/>
      <c r="S486" s="222"/>
      <c r="T486" s="222"/>
    </row>
    <row r="487" spans="1:20" ht="12.75" customHeight="1" x14ac:dyDescent="0.2">
      <c r="A487" s="10"/>
      <c r="B487" s="1"/>
      <c r="C487" s="1"/>
      <c r="D487" s="1"/>
      <c r="E487" s="2"/>
      <c r="F487" s="1"/>
      <c r="G487" s="10"/>
      <c r="H487" s="10"/>
      <c r="I487" s="10"/>
      <c r="J487" s="4"/>
      <c r="K487" s="11"/>
      <c r="L487" s="11"/>
      <c r="M487" s="5"/>
      <c r="N487" s="5"/>
      <c r="O487" s="222"/>
      <c r="P487" s="226"/>
      <c r="Q487" s="222"/>
      <c r="R487" s="222"/>
      <c r="S487" s="222"/>
      <c r="T487" s="222"/>
    </row>
    <row r="488" spans="1:20" ht="12.75" customHeight="1" x14ac:dyDescent="0.2">
      <c r="A488" s="10"/>
      <c r="B488" s="1"/>
      <c r="C488" s="1"/>
      <c r="D488" s="1"/>
      <c r="E488" s="2"/>
      <c r="F488" s="1"/>
      <c r="G488" s="10"/>
      <c r="H488" s="10"/>
      <c r="I488" s="10"/>
      <c r="J488" s="4"/>
      <c r="K488" s="11"/>
      <c r="L488" s="11"/>
      <c r="M488" s="5"/>
      <c r="N488" s="5"/>
      <c r="O488" s="222"/>
      <c r="P488" s="226"/>
      <c r="Q488" s="222"/>
      <c r="R488" s="222"/>
      <c r="S488" s="222"/>
      <c r="T488" s="222"/>
    </row>
    <row r="489" spans="1:20" ht="12.75" customHeight="1" x14ac:dyDescent="0.2">
      <c r="A489" s="10"/>
      <c r="B489" s="1"/>
      <c r="C489" s="1"/>
      <c r="D489" s="1"/>
      <c r="E489" s="2"/>
      <c r="F489" s="1"/>
      <c r="G489" s="10"/>
      <c r="H489" s="10"/>
      <c r="I489" s="10"/>
      <c r="J489" s="4"/>
      <c r="K489" s="11"/>
      <c r="L489" s="11"/>
      <c r="M489" s="5"/>
      <c r="N489" s="5"/>
      <c r="O489" s="222"/>
      <c r="P489" s="226"/>
      <c r="Q489" s="222"/>
      <c r="R489" s="222"/>
      <c r="S489" s="222"/>
      <c r="T489" s="222"/>
    </row>
    <row r="490" spans="1:20" ht="12.75" customHeight="1" x14ac:dyDescent="0.2">
      <c r="A490" s="10"/>
      <c r="B490" s="1"/>
      <c r="C490" s="1"/>
      <c r="D490" s="1"/>
      <c r="E490" s="2"/>
      <c r="F490" s="1"/>
      <c r="G490" s="10"/>
      <c r="H490" s="10"/>
      <c r="I490" s="10"/>
      <c r="J490" s="4"/>
      <c r="K490" s="11"/>
      <c r="L490" s="11"/>
      <c r="M490" s="5"/>
      <c r="N490" s="5"/>
      <c r="O490" s="222"/>
      <c r="P490" s="226"/>
      <c r="Q490" s="222"/>
      <c r="R490" s="222"/>
      <c r="S490" s="222"/>
      <c r="T490" s="222"/>
    </row>
    <row r="491" spans="1:20" ht="12.75" customHeight="1" x14ac:dyDescent="0.2">
      <c r="A491" s="10"/>
      <c r="B491" s="1"/>
      <c r="C491" s="1"/>
      <c r="D491" s="1"/>
      <c r="E491" s="2"/>
      <c r="F491" s="1"/>
      <c r="G491" s="10"/>
      <c r="H491" s="10"/>
      <c r="I491" s="10"/>
      <c r="J491" s="4"/>
      <c r="K491" s="11"/>
      <c r="L491" s="11"/>
      <c r="M491" s="5"/>
      <c r="N491" s="5"/>
      <c r="O491" s="222"/>
      <c r="P491" s="226"/>
      <c r="Q491" s="222"/>
      <c r="R491" s="222"/>
      <c r="S491" s="222"/>
      <c r="T491" s="222"/>
    </row>
    <row r="492" spans="1:20" ht="12.75" customHeight="1" x14ac:dyDescent="0.2">
      <c r="A492" s="10"/>
      <c r="B492" s="1"/>
      <c r="C492" s="1"/>
      <c r="D492" s="1"/>
      <c r="E492" s="2"/>
      <c r="F492" s="1"/>
      <c r="G492" s="10"/>
      <c r="H492" s="10"/>
      <c r="I492" s="10"/>
      <c r="J492" s="4"/>
      <c r="K492" s="11"/>
      <c r="L492" s="11"/>
      <c r="M492" s="5"/>
      <c r="N492" s="5"/>
      <c r="O492" s="222"/>
      <c r="P492" s="226"/>
      <c r="Q492" s="222"/>
      <c r="R492" s="222"/>
      <c r="S492" s="222"/>
      <c r="T492" s="222"/>
    </row>
    <row r="493" spans="1:20" ht="12.75" customHeight="1" x14ac:dyDescent="0.2">
      <c r="A493" s="10"/>
      <c r="B493" s="1"/>
      <c r="C493" s="1"/>
      <c r="D493" s="1"/>
      <c r="E493" s="2"/>
      <c r="F493" s="1"/>
      <c r="G493" s="10"/>
      <c r="H493" s="10"/>
      <c r="I493" s="10"/>
      <c r="J493" s="4"/>
      <c r="K493" s="11"/>
      <c r="L493" s="11"/>
      <c r="M493" s="5"/>
      <c r="N493" s="5"/>
      <c r="O493" s="222"/>
      <c r="P493" s="226"/>
      <c r="Q493" s="222"/>
      <c r="R493" s="222"/>
      <c r="S493" s="222"/>
      <c r="T493" s="222"/>
    </row>
    <row r="494" spans="1:20" ht="12.75" customHeight="1" x14ac:dyDescent="0.2">
      <c r="A494" s="10"/>
      <c r="B494" s="1"/>
      <c r="C494" s="1"/>
      <c r="D494" s="1"/>
      <c r="E494" s="2"/>
      <c r="F494" s="1"/>
      <c r="G494" s="10"/>
      <c r="H494" s="10"/>
      <c r="I494" s="10"/>
      <c r="J494" s="4"/>
      <c r="K494" s="11"/>
      <c r="L494" s="11"/>
      <c r="M494" s="5"/>
      <c r="N494" s="5"/>
      <c r="O494" s="222"/>
      <c r="P494" s="226"/>
      <c r="Q494" s="222"/>
      <c r="R494" s="222"/>
      <c r="S494" s="222"/>
      <c r="T494" s="222"/>
    </row>
    <row r="495" spans="1:20" ht="12.75" customHeight="1" x14ac:dyDescent="0.2">
      <c r="A495" s="10"/>
      <c r="B495" s="1"/>
      <c r="C495" s="1"/>
      <c r="D495" s="1"/>
      <c r="E495" s="2"/>
      <c r="F495" s="1"/>
      <c r="G495" s="10"/>
      <c r="H495" s="10"/>
      <c r="I495" s="10"/>
      <c r="J495" s="4"/>
      <c r="K495" s="11"/>
      <c r="L495" s="11"/>
      <c r="M495" s="5"/>
      <c r="N495" s="5"/>
      <c r="O495" s="222"/>
      <c r="P495" s="226"/>
      <c r="Q495" s="222"/>
      <c r="R495" s="222"/>
      <c r="S495" s="222"/>
      <c r="T495" s="222"/>
    </row>
    <row r="496" spans="1:20" ht="12.75" customHeight="1" x14ac:dyDescent="0.2">
      <c r="A496" s="10"/>
      <c r="B496" s="1"/>
      <c r="C496" s="1"/>
      <c r="D496" s="1"/>
      <c r="E496" s="2"/>
      <c r="F496" s="1"/>
      <c r="G496" s="10"/>
      <c r="H496" s="10"/>
      <c r="I496" s="10"/>
      <c r="J496" s="4"/>
      <c r="K496" s="11"/>
      <c r="L496" s="11"/>
      <c r="M496" s="5"/>
      <c r="N496" s="5"/>
      <c r="O496" s="222"/>
      <c r="P496" s="226"/>
      <c r="Q496" s="222"/>
      <c r="R496" s="222"/>
      <c r="S496" s="222"/>
      <c r="T496" s="222"/>
    </row>
    <row r="497" spans="1:20" ht="12.75" customHeight="1" x14ac:dyDescent="0.2">
      <c r="A497" s="10"/>
      <c r="B497" s="1"/>
      <c r="C497" s="1"/>
      <c r="D497" s="1"/>
      <c r="E497" s="2"/>
      <c r="F497" s="1"/>
      <c r="G497" s="10"/>
      <c r="H497" s="10"/>
      <c r="I497" s="10"/>
      <c r="J497" s="4"/>
      <c r="K497" s="11"/>
      <c r="L497" s="11"/>
      <c r="M497" s="5"/>
      <c r="N497" s="5"/>
      <c r="O497" s="222"/>
      <c r="P497" s="226"/>
      <c r="Q497" s="222"/>
      <c r="R497" s="222"/>
      <c r="S497" s="222"/>
      <c r="T497" s="222"/>
    </row>
    <row r="498" spans="1:20" ht="12.75" customHeight="1" x14ac:dyDescent="0.2">
      <c r="A498" s="10"/>
      <c r="B498" s="1"/>
      <c r="C498" s="1"/>
      <c r="D498" s="1"/>
      <c r="E498" s="2"/>
      <c r="F498" s="1"/>
      <c r="G498" s="10"/>
      <c r="H498" s="10"/>
      <c r="I498" s="10"/>
      <c r="J498" s="4"/>
      <c r="K498" s="11"/>
      <c r="L498" s="11"/>
      <c r="M498" s="5"/>
      <c r="N498" s="5"/>
      <c r="O498" s="222"/>
      <c r="P498" s="226"/>
      <c r="Q498" s="222"/>
      <c r="R498" s="222"/>
      <c r="S498" s="222"/>
      <c r="T498" s="222"/>
    </row>
    <row r="499" spans="1:20" ht="12.75" customHeight="1" x14ac:dyDescent="0.2">
      <c r="A499" s="10"/>
      <c r="B499" s="1"/>
      <c r="C499" s="1"/>
      <c r="D499" s="1"/>
      <c r="E499" s="2"/>
      <c r="F499" s="1"/>
      <c r="G499" s="10"/>
      <c r="H499" s="10"/>
      <c r="I499" s="10"/>
      <c r="J499" s="4"/>
      <c r="K499" s="11"/>
      <c r="L499" s="11"/>
      <c r="M499" s="5"/>
      <c r="N499" s="5"/>
      <c r="O499" s="222"/>
      <c r="P499" s="226"/>
      <c r="Q499" s="222"/>
      <c r="R499" s="222"/>
      <c r="S499" s="222"/>
      <c r="T499" s="222"/>
    </row>
    <row r="500" spans="1:20" ht="12.75" customHeight="1" x14ac:dyDescent="0.2">
      <c r="A500" s="10"/>
      <c r="B500" s="1"/>
      <c r="C500" s="1"/>
      <c r="D500" s="1"/>
      <c r="E500" s="2"/>
      <c r="F500" s="1"/>
      <c r="G500" s="10"/>
      <c r="H500" s="10"/>
      <c r="I500" s="10"/>
      <c r="J500" s="4"/>
      <c r="K500" s="11"/>
      <c r="L500" s="11"/>
      <c r="M500" s="5"/>
      <c r="N500" s="5"/>
      <c r="O500" s="222"/>
      <c r="P500" s="226"/>
      <c r="Q500" s="222"/>
      <c r="R500" s="222"/>
      <c r="S500" s="222"/>
      <c r="T500" s="222"/>
    </row>
    <row r="501" spans="1:20" ht="12.75" customHeight="1" x14ac:dyDescent="0.2">
      <c r="A501" s="10"/>
      <c r="B501" s="1"/>
      <c r="C501" s="1"/>
      <c r="D501" s="1"/>
      <c r="E501" s="2"/>
      <c r="F501" s="1"/>
      <c r="G501" s="10"/>
      <c r="H501" s="10"/>
      <c r="I501" s="10"/>
      <c r="J501" s="4"/>
      <c r="K501" s="11"/>
      <c r="L501" s="11"/>
      <c r="M501" s="5"/>
      <c r="N501" s="5"/>
      <c r="O501" s="222"/>
      <c r="P501" s="226"/>
      <c r="Q501" s="222"/>
      <c r="R501" s="222"/>
      <c r="S501" s="222"/>
      <c r="T501" s="222"/>
    </row>
    <row r="502" spans="1:20" ht="12.75" customHeight="1" x14ac:dyDescent="0.2">
      <c r="A502" s="10"/>
      <c r="B502" s="1"/>
      <c r="C502" s="1"/>
      <c r="D502" s="1"/>
      <c r="E502" s="2"/>
      <c r="F502" s="1"/>
      <c r="G502" s="10"/>
      <c r="H502" s="10"/>
      <c r="I502" s="10"/>
      <c r="J502" s="4"/>
      <c r="K502" s="11"/>
      <c r="L502" s="11"/>
      <c r="M502" s="5"/>
      <c r="N502" s="5"/>
      <c r="O502" s="222"/>
      <c r="P502" s="226"/>
      <c r="Q502" s="222"/>
      <c r="R502" s="222"/>
      <c r="S502" s="222"/>
      <c r="T502" s="222"/>
    </row>
    <row r="503" spans="1:20" ht="12.75" customHeight="1" x14ac:dyDescent="0.2">
      <c r="A503" s="10"/>
      <c r="B503" s="1"/>
      <c r="C503" s="1"/>
      <c r="D503" s="1"/>
      <c r="E503" s="2"/>
      <c r="F503" s="1"/>
      <c r="G503" s="10"/>
      <c r="H503" s="10"/>
      <c r="I503" s="10"/>
      <c r="J503" s="4"/>
      <c r="K503" s="11"/>
      <c r="L503" s="11"/>
      <c r="M503" s="5"/>
      <c r="N503" s="5"/>
      <c r="O503" s="222"/>
      <c r="P503" s="226"/>
      <c r="Q503" s="222"/>
      <c r="R503" s="222"/>
      <c r="S503" s="222"/>
      <c r="T503" s="222"/>
    </row>
    <row r="504" spans="1:20" ht="12.75" customHeight="1" x14ac:dyDescent="0.2">
      <c r="A504" s="10"/>
      <c r="B504" s="1"/>
      <c r="C504" s="1"/>
      <c r="D504" s="1"/>
      <c r="E504" s="2"/>
      <c r="F504" s="1"/>
      <c r="G504" s="10"/>
      <c r="H504" s="10"/>
      <c r="I504" s="10"/>
      <c r="J504" s="4"/>
      <c r="K504" s="11"/>
      <c r="L504" s="11"/>
      <c r="M504" s="5"/>
      <c r="N504" s="5"/>
      <c r="O504" s="222"/>
      <c r="P504" s="226"/>
      <c r="Q504" s="222"/>
      <c r="R504" s="222"/>
      <c r="S504" s="222"/>
      <c r="T504" s="222"/>
    </row>
    <row r="505" spans="1:20" ht="12.75" customHeight="1" x14ac:dyDescent="0.2">
      <c r="A505" s="10"/>
      <c r="B505" s="1"/>
      <c r="C505" s="1"/>
      <c r="D505" s="1"/>
      <c r="E505" s="2"/>
      <c r="F505" s="1"/>
      <c r="G505" s="10"/>
      <c r="H505" s="10"/>
      <c r="I505" s="10"/>
      <c r="J505" s="4"/>
      <c r="K505" s="11"/>
      <c r="L505" s="11"/>
      <c r="M505" s="5"/>
      <c r="N505" s="5"/>
      <c r="O505" s="222"/>
      <c r="P505" s="226"/>
      <c r="Q505" s="222"/>
      <c r="R505" s="222"/>
      <c r="S505" s="222"/>
      <c r="T505" s="222"/>
    </row>
    <row r="506" spans="1:20" ht="12.75" customHeight="1" x14ac:dyDescent="0.2">
      <c r="A506" s="10"/>
      <c r="B506" s="1"/>
      <c r="C506" s="1"/>
      <c r="D506" s="1"/>
      <c r="E506" s="2"/>
      <c r="F506" s="1"/>
      <c r="G506" s="10"/>
      <c r="H506" s="10"/>
      <c r="I506" s="10"/>
      <c r="J506" s="4"/>
      <c r="K506" s="11"/>
      <c r="L506" s="11"/>
      <c r="M506" s="5"/>
      <c r="N506" s="5"/>
      <c r="O506" s="222"/>
      <c r="P506" s="226"/>
      <c r="Q506" s="222"/>
      <c r="R506" s="222"/>
      <c r="S506" s="222"/>
      <c r="T506" s="222"/>
    </row>
    <row r="507" spans="1:20" ht="12.75" customHeight="1" x14ac:dyDescent="0.2">
      <c r="A507" s="10"/>
      <c r="B507" s="1"/>
      <c r="C507" s="1"/>
      <c r="D507" s="1"/>
      <c r="E507" s="2"/>
      <c r="F507" s="1"/>
      <c r="G507" s="10"/>
      <c r="H507" s="10"/>
      <c r="I507" s="10"/>
      <c r="J507" s="4"/>
      <c r="K507" s="11"/>
      <c r="L507" s="11"/>
      <c r="M507" s="5"/>
      <c r="N507" s="5"/>
      <c r="O507" s="222"/>
      <c r="P507" s="226"/>
      <c r="Q507" s="222"/>
      <c r="R507" s="222"/>
      <c r="S507" s="222"/>
      <c r="T507" s="222"/>
    </row>
    <row r="508" spans="1:20" ht="12.75" customHeight="1" x14ac:dyDescent="0.2">
      <c r="A508" s="10"/>
      <c r="B508" s="1"/>
      <c r="C508" s="1"/>
      <c r="D508" s="1"/>
      <c r="E508" s="2"/>
      <c r="F508" s="1"/>
      <c r="G508" s="10"/>
      <c r="H508" s="10"/>
      <c r="I508" s="10"/>
      <c r="J508" s="4"/>
      <c r="K508" s="11"/>
      <c r="L508" s="11"/>
      <c r="M508" s="5"/>
      <c r="N508" s="5"/>
      <c r="O508" s="222"/>
      <c r="P508" s="226"/>
      <c r="Q508" s="222"/>
      <c r="R508" s="222"/>
      <c r="S508" s="222"/>
      <c r="T508" s="222"/>
    </row>
    <row r="509" spans="1:20" ht="12.75" customHeight="1" x14ac:dyDescent="0.2">
      <c r="A509" s="10"/>
      <c r="B509" s="1"/>
      <c r="C509" s="1"/>
      <c r="D509" s="1"/>
      <c r="E509" s="2"/>
      <c r="F509" s="1"/>
      <c r="G509" s="10"/>
      <c r="H509" s="10"/>
      <c r="I509" s="10"/>
      <c r="J509" s="4"/>
      <c r="K509" s="11"/>
      <c r="L509" s="11"/>
      <c r="M509" s="5"/>
      <c r="N509" s="5"/>
      <c r="O509" s="222"/>
      <c r="P509" s="226"/>
      <c r="Q509" s="222"/>
      <c r="R509" s="222"/>
      <c r="S509" s="222"/>
      <c r="T509" s="222"/>
    </row>
    <row r="510" spans="1:20" ht="12.75" customHeight="1" x14ac:dyDescent="0.2">
      <c r="A510" s="10"/>
      <c r="B510" s="1"/>
      <c r="C510" s="1"/>
      <c r="D510" s="1"/>
      <c r="E510" s="2"/>
      <c r="F510" s="1"/>
      <c r="G510" s="10"/>
      <c r="H510" s="10"/>
      <c r="I510" s="10"/>
      <c r="J510" s="4"/>
      <c r="K510" s="11"/>
      <c r="L510" s="11"/>
      <c r="M510" s="5"/>
      <c r="N510" s="5"/>
      <c r="O510" s="222"/>
      <c r="P510" s="226"/>
      <c r="Q510" s="222"/>
      <c r="R510" s="222"/>
      <c r="S510" s="222"/>
      <c r="T510" s="222"/>
    </row>
    <row r="511" spans="1:20" ht="12.75" customHeight="1" x14ac:dyDescent="0.2">
      <c r="A511" s="10"/>
      <c r="B511" s="1"/>
      <c r="C511" s="1"/>
      <c r="D511" s="1"/>
      <c r="E511" s="2"/>
      <c r="F511" s="1"/>
      <c r="G511" s="10"/>
      <c r="H511" s="10"/>
      <c r="I511" s="10"/>
      <c r="J511" s="4"/>
      <c r="K511" s="11"/>
      <c r="L511" s="11"/>
      <c r="M511" s="5"/>
      <c r="N511" s="5"/>
      <c r="O511" s="222"/>
      <c r="P511" s="226"/>
      <c r="Q511" s="222"/>
      <c r="R511" s="222"/>
      <c r="S511" s="222"/>
      <c r="T511" s="222"/>
    </row>
    <row r="512" spans="1:20" ht="12.75" customHeight="1" x14ac:dyDescent="0.2">
      <c r="A512" s="10"/>
      <c r="B512" s="1"/>
      <c r="C512" s="1"/>
      <c r="D512" s="1"/>
      <c r="E512" s="2"/>
      <c r="F512" s="1"/>
      <c r="G512" s="10"/>
      <c r="H512" s="10"/>
      <c r="I512" s="10"/>
      <c r="J512" s="4"/>
      <c r="K512" s="11"/>
      <c r="L512" s="11"/>
      <c r="M512" s="5"/>
      <c r="N512" s="5"/>
      <c r="O512" s="222"/>
      <c r="P512" s="226"/>
      <c r="Q512" s="222"/>
      <c r="R512" s="222"/>
      <c r="S512" s="222"/>
      <c r="T512" s="222"/>
    </row>
    <row r="513" spans="1:20" ht="12.75" customHeight="1" x14ac:dyDescent="0.2">
      <c r="A513" s="10"/>
      <c r="B513" s="1"/>
      <c r="C513" s="1"/>
      <c r="D513" s="1"/>
      <c r="E513" s="2"/>
      <c r="F513" s="1"/>
      <c r="G513" s="10"/>
      <c r="H513" s="10"/>
      <c r="I513" s="10"/>
      <c r="J513" s="4"/>
      <c r="K513" s="11"/>
      <c r="L513" s="11"/>
      <c r="M513" s="5"/>
      <c r="N513" s="5"/>
      <c r="O513" s="222"/>
      <c r="P513" s="226"/>
      <c r="Q513" s="222"/>
      <c r="R513" s="222"/>
      <c r="S513" s="222"/>
      <c r="T513" s="222"/>
    </row>
    <row r="514" spans="1:20" ht="12.75" customHeight="1" x14ac:dyDescent="0.2">
      <c r="A514" s="10"/>
      <c r="B514" s="1"/>
      <c r="C514" s="1"/>
      <c r="D514" s="1"/>
      <c r="E514" s="2"/>
      <c r="F514" s="1"/>
      <c r="G514" s="10"/>
      <c r="H514" s="10"/>
      <c r="I514" s="10"/>
      <c r="J514" s="4"/>
      <c r="K514" s="11"/>
      <c r="L514" s="11"/>
      <c r="M514" s="5"/>
      <c r="N514" s="5"/>
      <c r="O514" s="222"/>
      <c r="P514" s="226"/>
      <c r="Q514" s="222"/>
      <c r="R514" s="222"/>
      <c r="S514" s="222"/>
      <c r="T514" s="222"/>
    </row>
    <row r="515" spans="1:20" ht="12.75" customHeight="1" x14ac:dyDescent="0.2">
      <c r="A515" s="10"/>
      <c r="B515" s="1"/>
      <c r="C515" s="1"/>
      <c r="D515" s="1"/>
      <c r="E515" s="2"/>
      <c r="F515" s="1"/>
      <c r="G515" s="10"/>
      <c r="H515" s="10"/>
      <c r="I515" s="10"/>
      <c r="J515" s="4"/>
      <c r="K515" s="11"/>
      <c r="L515" s="11"/>
      <c r="M515" s="5"/>
      <c r="N515" s="5"/>
      <c r="O515" s="222"/>
      <c r="P515" s="226"/>
      <c r="Q515" s="222"/>
      <c r="R515" s="222"/>
      <c r="S515" s="222"/>
      <c r="T515" s="222"/>
    </row>
    <row r="516" spans="1:20" ht="12.75" customHeight="1" x14ac:dyDescent="0.2">
      <c r="A516" s="10"/>
      <c r="B516" s="1"/>
      <c r="C516" s="1"/>
      <c r="D516" s="1"/>
      <c r="E516" s="2"/>
      <c r="F516" s="1"/>
      <c r="G516" s="10"/>
      <c r="H516" s="10"/>
      <c r="I516" s="10"/>
      <c r="J516" s="4"/>
      <c r="K516" s="11"/>
      <c r="L516" s="11"/>
      <c r="M516" s="5"/>
      <c r="N516" s="5"/>
      <c r="O516" s="222"/>
      <c r="P516" s="226"/>
      <c r="Q516" s="222"/>
      <c r="R516" s="222"/>
      <c r="S516" s="222"/>
      <c r="T516" s="222"/>
    </row>
    <row r="517" spans="1:20" ht="12.75" customHeight="1" x14ac:dyDescent="0.2">
      <c r="A517" s="10"/>
      <c r="B517" s="1"/>
      <c r="C517" s="1"/>
      <c r="D517" s="1"/>
      <c r="E517" s="2"/>
      <c r="F517" s="1"/>
      <c r="G517" s="10"/>
      <c r="H517" s="10"/>
      <c r="I517" s="10"/>
      <c r="J517" s="4"/>
      <c r="K517" s="11"/>
      <c r="L517" s="11"/>
      <c r="M517" s="5"/>
      <c r="N517" s="5"/>
      <c r="O517" s="222"/>
      <c r="P517" s="226"/>
      <c r="Q517" s="222"/>
      <c r="R517" s="222"/>
      <c r="S517" s="222"/>
      <c r="T517" s="222"/>
    </row>
    <row r="518" spans="1:20" ht="12.75" customHeight="1" x14ac:dyDescent="0.2">
      <c r="A518" s="10"/>
      <c r="B518" s="1"/>
      <c r="C518" s="1"/>
      <c r="D518" s="1"/>
      <c r="E518" s="2"/>
      <c r="F518" s="1"/>
      <c r="G518" s="10"/>
      <c r="H518" s="10"/>
      <c r="I518" s="10"/>
      <c r="J518" s="4"/>
      <c r="K518" s="11"/>
      <c r="L518" s="11"/>
      <c r="M518" s="5"/>
      <c r="N518" s="5"/>
      <c r="O518" s="222"/>
      <c r="P518" s="226"/>
      <c r="Q518" s="222"/>
      <c r="R518" s="222"/>
      <c r="S518" s="222"/>
      <c r="T518" s="222"/>
    </row>
    <row r="519" spans="1:20" ht="12.75" customHeight="1" x14ac:dyDescent="0.2">
      <c r="A519" s="10"/>
      <c r="B519" s="1"/>
      <c r="C519" s="1"/>
      <c r="D519" s="1"/>
      <c r="E519" s="2"/>
      <c r="F519" s="1"/>
      <c r="G519" s="10"/>
      <c r="H519" s="10"/>
      <c r="I519" s="10"/>
      <c r="J519" s="4"/>
      <c r="K519" s="11"/>
      <c r="L519" s="11"/>
      <c r="M519" s="5"/>
      <c r="N519" s="5"/>
      <c r="O519" s="222"/>
      <c r="P519" s="226"/>
      <c r="Q519" s="222"/>
      <c r="R519" s="222"/>
      <c r="S519" s="222"/>
      <c r="T519" s="222"/>
    </row>
    <row r="520" spans="1:20" ht="12.75" customHeight="1" x14ac:dyDescent="0.2">
      <c r="A520" s="10"/>
      <c r="B520" s="1"/>
      <c r="C520" s="1"/>
      <c r="D520" s="1"/>
      <c r="E520" s="2"/>
      <c r="F520" s="1"/>
      <c r="G520" s="10"/>
      <c r="H520" s="10"/>
      <c r="I520" s="10"/>
      <c r="J520" s="4"/>
      <c r="K520" s="11"/>
      <c r="L520" s="11"/>
      <c r="M520" s="5"/>
      <c r="N520" s="5"/>
      <c r="O520" s="222"/>
      <c r="P520" s="226"/>
      <c r="Q520" s="222"/>
      <c r="R520" s="222"/>
      <c r="S520" s="222"/>
      <c r="T520" s="222"/>
    </row>
    <row r="521" spans="1:20" ht="12.75" customHeight="1" x14ac:dyDescent="0.2">
      <c r="A521" s="10"/>
      <c r="B521" s="1"/>
      <c r="C521" s="1"/>
      <c r="D521" s="1"/>
      <c r="E521" s="2"/>
      <c r="F521" s="1"/>
      <c r="G521" s="10"/>
      <c r="H521" s="10"/>
      <c r="I521" s="10"/>
      <c r="J521" s="4"/>
      <c r="K521" s="11"/>
      <c r="L521" s="11"/>
      <c r="M521" s="5"/>
      <c r="N521" s="5"/>
      <c r="O521" s="222"/>
      <c r="P521" s="226"/>
      <c r="Q521" s="222"/>
      <c r="R521" s="222"/>
      <c r="S521" s="222"/>
      <c r="T521" s="222"/>
    </row>
    <row r="522" spans="1:20" ht="12.75" customHeight="1" x14ac:dyDescent="0.2">
      <c r="A522" s="10"/>
      <c r="B522" s="1"/>
      <c r="C522" s="1"/>
      <c r="D522" s="1"/>
      <c r="E522" s="2"/>
      <c r="F522" s="1"/>
      <c r="G522" s="10"/>
      <c r="H522" s="10"/>
      <c r="I522" s="10"/>
      <c r="J522" s="4"/>
      <c r="K522" s="11"/>
      <c r="L522" s="11"/>
      <c r="M522" s="5"/>
      <c r="N522" s="5"/>
      <c r="O522" s="222"/>
      <c r="P522" s="226"/>
      <c r="Q522" s="222"/>
      <c r="R522" s="222"/>
      <c r="S522" s="222"/>
      <c r="T522" s="222"/>
    </row>
    <row r="523" spans="1:20" ht="12.75" customHeight="1" x14ac:dyDescent="0.2">
      <c r="A523" s="10"/>
      <c r="B523" s="1"/>
      <c r="C523" s="1"/>
      <c r="D523" s="1"/>
      <c r="E523" s="2"/>
      <c r="F523" s="1"/>
      <c r="G523" s="10"/>
      <c r="H523" s="10"/>
      <c r="I523" s="10"/>
      <c r="J523" s="4"/>
      <c r="K523" s="11"/>
      <c r="L523" s="11"/>
      <c r="M523" s="5"/>
      <c r="N523" s="5"/>
      <c r="O523" s="222"/>
      <c r="P523" s="226"/>
      <c r="Q523" s="222"/>
      <c r="R523" s="222"/>
      <c r="S523" s="222"/>
      <c r="T523" s="222"/>
    </row>
    <row r="524" spans="1:20" ht="12.75" customHeight="1" x14ac:dyDescent="0.2">
      <c r="A524" s="10"/>
      <c r="B524" s="1"/>
      <c r="C524" s="1"/>
      <c r="D524" s="1"/>
      <c r="E524" s="2"/>
      <c r="F524" s="1"/>
      <c r="G524" s="10"/>
      <c r="H524" s="10"/>
      <c r="I524" s="10"/>
      <c r="J524" s="4"/>
      <c r="K524" s="11"/>
      <c r="L524" s="11"/>
      <c r="M524" s="5"/>
      <c r="N524" s="5"/>
      <c r="O524" s="222"/>
      <c r="P524" s="226"/>
      <c r="Q524" s="222"/>
      <c r="R524" s="222"/>
      <c r="S524" s="222"/>
      <c r="T524" s="222"/>
    </row>
    <row r="525" spans="1:20" ht="12.75" customHeight="1" x14ac:dyDescent="0.2">
      <c r="A525" s="10"/>
      <c r="B525" s="1"/>
      <c r="C525" s="1"/>
      <c r="D525" s="1"/>
      <c r="E525" s="2"/>
      <c r="F525" s="1"/>
      <c r="G525" s="10"/>
      <c r="H525" s="10"/>
      <c r="I525" s="10"/>
      <c r="J525" s="4"/>
      <c r="K525" s="11"/>
      <c r="L525" s="11"/>
      <c r="M525" s="5"/>
      <c r="N525" s="5"/>
      <c r="O525" s="222"/>
      <c r="P525" s="226"/>
      <c r="Q525" s="222"/>
      <c r="R525" s="222"/>
      <c r="S525" s="222"/>
      <c r="T525" s="222"/>
    </row>
    <row r="526" spans="1:20" ht="12.75" customHeight="1" x14ac:dyDescent="0.2">
      <c r="A526" s="10"/>
      <c r="B526" s="1"/>
      <c r="C526" s="1"/>
      <c r="D526" s="1"/>
      <c r="E526" s="2"/>
      <c r="F526" s="1"/>
      <c r="G526" s="10"/>
      <c r="H526" s="10"/>
      <c r="I526" s="10"/>
      <c r="J526" s="4"/>
      <c r="K526" s="11"/>
      <c r="L526" s="11"/>
      <c r="M526" s="5"/>
      <c r="N526" s="5"/>
      <c r="O526" s="222"/>
      <c r="P526" s="226"/>
      <c r="Q526" s="222"/>
      <c r="R526" s="222"/>
      <c r="S526" s="222"/>
      <c r="T526" s="222"/>
    </row>
    <row r="527" spans="1:20" ht="12.75" customHeight="1" x14ac:dyDescent="0.2">
      <c r="A527" s="10"/>
      <c r="B527" s="1"/>
      <c r="C527" s="1"/>
      <c r="D527" s="1"/>
      <c r="E527" s="2"/>
      <c r="F527" s="1"/>
      <c r="G527" s="10"/>
      <c r="H527" s="10"/>
      <c r="I527" s="10"/>
      <c r="J527" s="4"/>
      <c r="K527" s="11"/>
      <c r="L527" s="11"/>
      <c r="M527" s="5"/>
      <c r="N527" s="5"/>
      <c r="O527" s="222"/>
      <c r="P527" s="226"/>
      <c r="Q527" s="222"/>
      <c r="R527" s="222"/>
      <c r="S527" s="222"/>
      <c r="T527" s="222"/>
    </row>
    <row r="528" spans="1:20" ht="12.75" customHeight="1" x14ac:dyDescent="0.2">
      <c r="A528" s="10"/>
      <c r="B528" s="1"/>
      <c r="C528" s="1"/>
      <c r="D528" s="1"/>
      <c r="E528" s="2"/>
      <c r="F528" s="1"/>
      <c r="G528" s="10"/>
      <c r="H528" s="10"/>
      <c r="I528" s="10"/>
      <c r="J528" s="4"/>
      <c r="K528" s="11"/>
      <c r="L528" s="11"/>
      <c r="M528" s="5"/>
      <c r="N528" s="5"/>
      <c r="O528" s="222"/>
      <c r="P528" s="226"/>
      <c r="Q528" s="222"/>
      <c r="R528" s="222"/>
      <c r="S528" s="222"/>
      <c r="T528" s="222"/>
    </row>
    <row r="529" spans="1:20" ht="12.75" customHeight="1" x14ac:dyDescent="0.2">
      <c r="A529" s="10"/>
      <c r="B529" s="1"/>
      <c r="C529" s="1"/>
      <c r="D529" s="1"/>
      <c r="E529" s="2"/>
      <c r="F529" s="1"/>
      <c r="G529" s="10"/>
      <c r="H529" s="10"/>
      <c r="I529" s="10"/>
      <c r="J529" s="4"/>
      <c r="K529" s="11"/>
      <c r="L529" s="11"/>
      <c r="M529" s="5"/>
      <c r="N529" s="5"/>
      <c r="O529" s="222"/>
      <c r="P529" s="226"/>
      <c r="Q529" s="222"/>
      <c r="R529" s="222"/>
      <c r="S529" s="222"/>
      <c r="T529" s="222"/>
    </row>
    <row r="530" spans="1:20" ht="12.75" customHeight="1" x14ac:dyDescent="0.2">
      <c r="A530" s="10"/>
      <c r="B530" s="1"/>
      <c r="C530" s="1"/>
      <c r="D530" s="1"/>
      <c r="E530" s="2"/>
      <c r="F530" s="1"/>
      <c r="G530" s="10"/>
      <c r="H530" s="10"/>
      <c r="I530" s="10"/>
      <c r="J530" s="4"/>
      <c r="K530" s="11"/>
      <c r="L530" s="11"/>
      <c r="M530" s="5"/>
      <c r="N530" s="5"/>
      <c r="O530" s="222"/>
      <c r="P530" s="226"/>
      <c r="Q530" s="222"/>
      <c r="R530" s="222"/>
      <c r="S530" s="222"/>
      <c r="T530" s="222"/>
    </row>
    <row r="531" spans="1:20" ht="12.75" customHeight="1" x14ac:dyDescent="0.2">
      <c r="A531" s="10"/>
      <c r="B531" s="1"/>
      <c r="C531" s="1"/>
      <c r="D531" s="1"/>
      <c r="E531" s="2"/>
      <c r="F531" s="1"/>
      <c r="G531" s="10"/>
      <c r="H531" s="10"/>
      <c r="I531" s="10"/>
      <c r="J531" s="4"/>
      <c r="K531" s="11"/>
      <c r="L531" s="11"/>
      <c r="M531" s="5"/>
      <c r="N531" s="5"/>
      <c r="O531" s="222"/>
      <c r="P531" s="226"/>
      <c r="Q531" s="222"/>
      <c r="R531" s="222"/>
      <c r="S531" s="222"/>
      <c r="T531" s="222"/>
    </row>
    <row r="532" spans="1:20" ht="12.75" customHeight="1" x14ac:dyDescent="0.2">
      <c r="A532" s="10"/>
      <c r="B532" s="1"/>
      <c r="C532" s="1"/>
      <c r="D532" s="1"/>
      <c r="E532" s="2"/>
      <c r="F532" s="1"/>
      <c r="G532" s="10"/>
      <c r="H532" s="10"/>
      <c r="I532" s="10"/>
      <c r="J532" s="4"/>
      <c r="K532" s="11"/>
      <c r="L532" s="11"/>
      <c r="M532" s="5"/>
      <c r="N532" s="5"/>
      <c r="O532" s="222"/>
      <c r="P532" s="226"/>
      <c r="Q532" s="222"/>
      <c r="R532" s="222"/>
      <c r="S532" s="222"/>
      <c r="T532" s="222"/>
    </row>
    <row r="533" spans="1:20" ht="12.75" customHeight="1" x14ac:dyDescent="0.2">
      <c r="A533" s="10"/>
      <c r="B533" s="1"/>
      <c r="C533" s="1"/>
      <c r="D533" s="1"/>
      <c r="E533" s="2"/>
      <c r="F533" s="1"/>
      <c r="G533" s="10"/>
      <c r="H533" s="10"/>
      <c r="I533" s="10"/>
      <c r="J533" s="4"/>
      <c r="K533" s="11"/>
      <c r="L533" s="11"/>
      <c r="M533" s="5"/>
      <c r="N533" s="5"/>
      <c r="O533" s="222"/>
      <c r="P533" s="226"/>
      <c r="Q533" s="222"/>
      <c r="R533" s="222"/>
      <c r="S533" s="222"/>
      <c r="T533" s="222"/>
    </row>
    <row r="534" spans="1:20" ht="12.75" customHeight="1" x14ac:dyDescent="0.2">
      <c r="A534" s="10"/>
      <c r="B534" s="1"/>
      <c r="C534" s="1"/>
      <c r="D534" s="1"/>
      <c r="E534" s="2"/>
      <c r="F534" s="1"/>
      <c r="G534" s="10"/>
      <c r="H534" s="10"/>
      <c r="I534" s="10"/>
      <c r="J534" s="4"/>
      <c r="K534" s="11"/>
      <c r="L534" s="11"/>
      <c r="M534" s="5"/>
      <c r="N534" s="5"/>
      <c r="O534" s="222"/>
      <c r="P534" s="226"/>
      <c r="Q534" s="222"/>
      <c r="R534" s="222"/>
      <c r="S534" s="222"/>
      <c r="T534" s="222"/>
    </row>
    <row r="535" spans="1:20" ht="12.75" customHeight="1" x14ac:dyDescent="0.2">
      <c r="A535" s="10"/>
      <c r="B535" s="1"/>
      <c r="C535" s="1"/>
      <c r="D535" s="1"/>
      <c r="E535" s="2"/>
      <c r="F535" s="1"/>
      <c r="G535" s="10"/>
      <c r="H535" s="10"/>
      <c r="I535" s="10"/>
      <c r="J535" s="4"/>
      <c r="K535" s="11"/>
      <c r="L535" s="11"/>
      <c r="M535" s="5"/>
      <c r="N535" s="5"/>
      <c r="O535" s="222"/>
      <c r="P535" s="226"/>
      <c r="Q535" s="222"/>
      <c r="R535" s="222"/>
      <c r="S535" s="222"/>
      <c r="T535" s="222"/>
    </row>
    <row r="536" spans="1:20" ht="12.75" customHeight="1" x14ac:dyDescent="0.2">
      <c r="A536" s="10"/>
      <c r="B536" s="1"/>
      <c r="C536" s="1"/>
      <c r="D536" s="1"/>
      <c r="E536" s="2"/>
      <c r="F536" s="1"/>
      <c r="G536" s="10"/>
      <c r="H536" s="10"/>
      <c r="I536" s="10"/>
      <c r="J536" s="4"/>
      <c r="K536" s="11"/>
      <c r="L536" s="11"/>
      <c r="M536" s="5"/>
      <c r="N536" s="5"/>
      <c r="O536" s="222"/>
      <c r="P536" s="226"/>
      <c r="Q536" s="222"/>
      <c r="R536" s="222"/>
      <c r="S536" s="222"/>
      <c r="T536" s="222"/>
    </row>
    <row r="537" spans="1:20" ht="12.75" customHeight="1" x14ac:dyDescent="0.2">
      <c r="A537" s="10"/>
      <c r="B537" s="1"/>
      <c r="C537" s="1"/>
      <c r="D537" s="1"/>
      <c r="E537" s="2"/>
      <c r="F537" s="1"/>
      <c r="G537" s="10"/>
      <c r="H537" s="10"/>
      <c r="I537" s="10"/>
      <c r="J537" s="4"/>
      <c r="K537" s="11"/>
      <c r="L537" s="11"/>
      <c r="M537" s="5"/>
      <c r="N537" s="5"/>
      <c r="O537" s="222"/>
      <c r="P537" s="226"/>
      <c r="Q537" s="222"/>
      <c r="R537" s="222"/>
      <c r="S537" s="222"/>
      <c r="T537" s="222"/>
    </row>
    <row r="538" spans="1:20" ht="12.75" customHeight="1" x14ac:dyDescent="0.2">
      <c r="A538" s="10"/>
      <c r="B538" s="1"/>
      <c r="C538" s="1"/>
      <c r="D538" s="1"/>
      <c r="E538" s="2"/>
      <c r="F538" s="1"/>
      <c r="G538" s="10"/>
      <c r="H538" s="10"/>
      <c r="I538" s="10"/>
      <c r="J538" s="4"/>
      <c r="K538" s="11"/>
      <c r="L538" s="11"/>
      <c r="M538" s="5"/>
      <c r="N538" s="5"/>
      <c r="O538" s="222"/>
      <c r="P538" s="226"/>
      <c r="Q538" s="222"/>
      <c r="R538" s="222"/>
      <c r="S538" s="222"/>
      <c r="T538" s="222"/>
    </row>
    <row r="539" spans="1:20" ht="12.75" customHeight="1" x14ac:dyDescent="0.2">
      <c r="A539" s="10"/>
      <c r="B539" s="1"/>
      <c r="C539" s="1"/>
      <c r="D539" s="1"/>
      <c r="E539" s="2"/>
      <c r="F539" s="1"/>
      <c r="G539" s="10"/>
      <c r="H539" s="10"/>
      <c r="I539" s="10"/>
      <c r="J539" s="4"/>
      <c r="K539" s="11"/>
      <c r="L539" s="11"/>
      <c r="M539" s="5"/>
      <c r="N539" s="5"/>
      <c r="O539" s="222"/>
      <c r="P539" s="226"/>
      <c r="Q539" s="222"/>
      <c r="R539" s="222"/>
      <c r="S539" s="222"/>
      <c r="T539" s="222"/>
    </row>
    <row r="540" spans="1:20" ht="12.75" customHeight="1" x14ac:dyDescent="0.2">
      <c r="A540" s="10"/>
      <c r="B540" s="1"/>
      <c r="C540" s="1"/>
      <c r="D540" s="1"/>
      <c r="E540" s="2"/>
      <c r="F540" s="1"/>
      <c r="G540" s="10"/>
      <c r="H540" s="10"/>
      <c r="I540" s="10"/>
      <c r="J540" s="4"/>
      <c r="K540" s="11"/>
      <c r="L540" s="11"/>
      <c r="M540" s="5"/>
      <c r="N540" s="5"/>
      <c r="O540" s="222"/>
      <c r="P540" s="226"/>
      <c r="Q540" s="222"/>
      <c r="R540" s="222"/>
      <c r="S540" s="222"/>
      <c r="T540" s="222"/>
    </row>
    <row r="541" spans="1:20" ht="12.75" customHeight="1" x14ac:dyDescent="0.2">
      <c r="A541" s="10"/>
      <c r="B541" s="1"/>
      <c r="C541" s="1"/>
      <c r="D541" s="1"/>
      <c r="E541" s="2"/>
      <c r="F541" s="1"/>
      <c r="G541" s="10"/>
      <c r="H541" s="10"/>
      <c r="I541" s="10"/>
      <c r="J541" s="4"/>
      <c r="K541" s="11"/>
      <c r="L541" s="11"/>
      <c r="M541" s="5"/>
      <c r="N541" s="5"/>
      <c r="O541" s="222"/>
      <c r="P541" s="226"/>
      <c r="Q541" s="222"/>
      <c r="R541" s="222"/>
      <c r="S541" s="222"/>
      <c r="T541" s="222"/>
    </row>
    <row r="542" spans="1:20" ht="12.75" customHeight="1" x14ac:dyDescent="0.2">
      <c r="A542" s="10"/>
      <c r="B542" s="1"/>
      <c r="C542" s="1"/>
      <c r="D542" s="1"/>
      <c r="E542" s="2"/>
      <c r="F542" s="1"/>
      <c r="G542" s="10"/>
      <c r="H542" s="10"/>
      <c r="I542" s="10"/>
      <c r="J542" s="4"/>
      <c r="K542" s="11"/>
      <c r="L542" s="11"/>
      <c r="M542" s="5"/>
      <c r="N542" s="5"/>
      <c r="O542" s="222"/>
      <c r="P542" s="226"/>
      <c r="Q542" s="222"/>
      <c r="R542" s="222"/>
      <c r="S542" s="222"/>
      <c r="T542" s="222"/>
    </row>
    <row r="543" spans="1:20" ht="12.75" customHeight="1" x14ac:dyDescent="0.2">
      <c r="A543" s="10"/>
      <c r="B543" s="1"/>
      <c r="C543" s="1"/>
      <c r="D543" s="1"/>
      <c r="E543" s="2"/>
      <c r="F543" s="1"/>
      <c r="G543" s="10"/>
      <c r="H543" s="10"/>
      <c r="I543" s="10"/>
      <c r="J543" s="4"/>
      <c r="K543" s="11"/>
      <c r="L543" s="11"/>
      <c r="M543" s="5"/>
      <c r="N543" s="5"/>
      <c r="O543" s="222"/>
      <c r="P543" s="226"/>
      <c r="Q543" s="222"/>
      <c r="R543" s="222"/>
      <c r="S543" s="222"/>
      <c r="T543" s="222"/>
    </row>
    <row r="544" spans="1:20" ht="12.75" customHeight="1" x14ac:dyDescent="0.2">
      <c r="A544" s="10"/>
      <c r="B544" s="1"/>
      <c r="C544" s="1"/>
      <c r="D544" s="1"/>
      <c r="E544" s="2"/>
      <c r="F544" s="1"/>
      <c r="G544" s="10"/>
      <c r="H544" s="10"/>
      <c r="I544" s="10"/>
      <c r="J544" s="4"/>
      <c r="K544" s="11"/>
      <c r="L544" s="11"/>
      <c r="M544" s="5"/>
      <c r="N544" s="5"/>
      <c r="O544" s="222"/>
      <c r="P544" s="226"/>
      <c r="Q544" s="222"/>
      <c r="R544" s="222"/>
      <c r="S544" s="222"/>
      <c r="T544" s="222"/>
    </row>
    <row r="545" spans="1:20" ht="12.75" customHeight="1" x14ac:dyDescent="0.2">
      <c r="A545" s="10"/>
      <c r="B545" s="1"/>
      <c r="C545" s="1"/>
      <c r="D545" s="1"/>
      <c r="E545" s="2"/>
      <c r="F545" s="1"/>
      <c r="G545" s="10"/>
      <c r="H545" s="10"/>
      <c r="I545" s="10"/>
      <c r="J545" s="4"/>
      <c r="K545" s="11"/>
      <c r="L545" s="11"/>
      <c r="M545" s="5"/>
      <c r="N545" s="5"/>
      <c r="O545" s="222"/>
      <c r="P545" s="226"/>
      <c r="Q545" s="222"/>
      <c r="R545" s="222"/>
      <c r="S545" s="222"/>
      <c r="T545" s="222"/>
    </row>
    <row r="546" spans="1:20" ht="12.75" customHeight="1" x14ac:dyDescent="0.2">
      <c r="A546" s="10"/>
      <c r="B546" s="1"/>
      <c r="C546" s="1"/>
      <c r="D546" s="1"/>
      <c r="E546" s="2"/>
      <c r="F546" s="1"/>
      <c r="G546" s="10"/>
      <c r="H546" s="10"/>
      <c r="I546" s="10"/>
      <c r="J546" s="4"/>
      <c r="K546" s="11"/>
      <c r="L546" s="11"/>
      <c r="M546" s="5"/>
      <c r="N546" s="5"/>
      <c r="O546" s="222"/>
      <c r="P546" s="226"/>
      <c r="Q546" s="222"/>
      <c r="R546" s="222"/>
      <c r="S546" s="222"/>
      <c r="T546" s="222"/>
    </row>
    <row r="547" spans="1:20" ht="12.75" customHeight="1" x14ac:dyDescent="0.2">
      <c r="A547" s="10"/>
      <c r="B547" s="1"/>
      <c r="C547" s="1"/>
      <c r="D547" s="1"/>
      <c r="E547" s="2"/>
      <c r="F547" s="1"/>
      <c r="G547" s="10"/>
      <c r="H547" s="10"/>
      <c r="I547" s="10"/>
      <c r="J547" s="4"/>
      <c r="K547" s="11"/>
      <c r="L547" s="11"/>
      <c r="M547" s="5"/>
      <c r="N547" s="5"/>
      <c r="O547" s="222"/>
      <c r="P547" s="226"/>
      <c r="Q547" s="222"/>
      <c r="R547" s="222"/>
      <c r="S547" s="222"/>
      <c r="T547" s="222"/>
    </row>
    <row r="548" spans="1:20" ht="12.75" customHeight="1" x14ac:dyDescent="0.2">
      <c r="A548" s="10"/>
      <c r="B548" s="1"/>
      <c r="C548" s="1"/>
      <c r="D548" s="1"/>
      <c r="E548" s="2"/>
      <c r="F548" s="1"/>
      <c r="G548" s="10"/>
      <c r="H548" s="10"/>
      <c r="I548" s="10"/>
      <c r="J548" s="4"/>
      <c r="K548" s="11"/>
      <c r="L548" s="11"/>
      <c r="M548" s="5"/>
      <c r="N548" s="5"/>
      <c r="O548" s="222"/>
      <c r="P548" s="226"/>
      <c r="Q548" s="222"/>
      <c r="R548" s="222"/>
      <c r="S548" s="222"/>
      <c r="T548" s="222"/>
    </row>
    <row r="549" spans="1:20" ht="12.75" customHeight="1" x14ac:dyDescent="0.2">
      <c r="A549" s="10"/>
      <c r="B549" s="1"/>
      <c r="C549" s="1"/>
      <c r="D549" s="1"/>
      <c r="E549" s="2"/>
      <c r="F549" s="1"/>
      <c r="G549" s="10"/>
      <c r="H549" s="10"/>
      <c r="I549" s="10"/>
      <c r="J549" s="4"/>
      <c r="K549" s="11"/>
      <c r="L549" s="11"/>
      <c r="M549" s="5"/>
      <c r="N549" s="5"/>
      <c r="O549" s="222"/>
      <c r="P549" s="226"/>
      <c r="Q549" s="222"/>
      <c r="R549" s="222"/>
      <c r="S549" s="222"/>
      <c r="T549" s="222"/>
    </row>
    <row r="550" spans="1:20" ht="12.75" customHeight="1" x14ac:dyDescent="0.2">
      <c r="A550" s="10"/>
      <c r="B550" s="1"/>
      <c r="C550" s="1"/>
      <c r="D550" s="1"/>
      <c r="E550" s="2"/>
      <c r="F550" s="1"/>
      <c r="G550" s="10"/>
      <c r="H550" s="10"/>
      <c r="I550" s="10"/>
      <c r="J550" s="4"/>
      <c r="K550" s="11"/>
      <c r="L550" s="11"/>
      <c r="M550" s="5"/>
      <c r="N550" s="5"/>
      <c r="O550" s="222"/>
      <c r="P550" s="226"/>
      <c r="Q550" s="222"/>
      <c r="R550" s="222"/>
      <c r="S550" s="222"/>
      <c r="T550" s="222"/>
    </row>
    <row r="551" spans="1:20" ht="12.75" customHeight="1" x14ac:dyDescent="0.2">
      <c r="A551" s="10"/>
      <c r="B551" s="1"/>
      <c r="C551" s="1"/>
      <c r="D551" s="1"/>
      <c r="E551" s="2"/>
      <c r="F551" s="1"/>
      <c r="G551" s="10"/>
      <c r="H551" s="10"/>
      <c r="I551" s="10"/>
      <c r="J551" s="4"/>
      <c r="K551" s="11"/>
      <c r="L551" s="11"/>
      <c r="M551" s="5"/>
      <c r="N551" s="5"/>
      <c r="O551" s="222"/>
      <c r="P551" s="226"/>
      <c r="Q551" s="222"/>
      <c r="R551" s="222"/>
      <c r="S551" s="222"/>
      <c r="T551" s="222"/>
    </row>
    <row r="552" spans="1:20" ht="12.75" customHeight="1" x14ac:dyDescent="0.2">
      <c r="A552" s="10"/>
      <c r="B552" s="1"/>
      <c r="C552" s="1"/>
      <c r="D552" s="1"/>
      <c r="E552" s="2"/>
      <c r="F552" s="1"/>
      <c r="G552" s="10"/>
      <c r="H552" s="10"/>
      <c r="I552" s="10"/>
      <c r="J552" s="4"/>
      <c r="K552" s="11"/>
      <c r="L552" s="11"/>
      <c r="M552" s="5"/>
      <c r="N552" s="5"/>
      <c r="O552" s="222"/>
      <c r="P552" s="226"/>
      <c r="Q552" s="222"/>
      <c r="R552" s="222"/>
      <c r="S552" s="222"/>
      <c r="T552" s="222"/>
    </row>
    <row r="553" spans="1:20" ht="12.75" customHeight="1" x14ac:dyDescent="0.2">
      <c r="A553" s="10"/>
      <c r="B553" s="1"/>
      <c r="C553" s="1"/>
      <c r="D553" s="1"/>
      <c r="E553" s="2"/>
      <c r="F553" s="1"/>
      <c r="G553" s="10"/>
      <c r="H553" s="10"/>
      <c r="I553" s="10"/>
      <c r="J553" s="4"/>
      <c r="K553" s="11"/>
      <c r="L553" s="11"/>
      <c r="M553" s="5"/>
      <c r="N553" s="5"/>
      <c r="O553" s="222"/>
      <c r="P553" s="226"/>
      <c r="Q553" s="222"/>
      <c r="R553" s="222"/>
      <c r="S553" s="222"/>
      <c r="T553" s="222"/>
    </row>
    <row r="554" spans="1:20" ht="12.75" customHeight="1" x14ac:dyDescent="0.2">
      <c r="A554" s="10"/>
      <c r="B554" s="1"/>
      <c r="C554" s="1"/>
      <c r="D554" s="1"/>
      <c r="E554" s="2"/>
      <c r="F554" s="1"/>
      <c r="G554" s="10"/>
      <c r="H554" s="10"/>
      <c r="I554" s="10"/>
      <c r="J554" s="4"/>
      <c r="K554" s="11"/>
      <c r="L554" s="11"/>
      <c r="M554" s="5"/>
      <c r="N554" s="5"/>
      <c r="O554" s="222"/>
      <c r="P554" s="226"/>
      <c r="Q554" s="222"/>
      <c r="R554" s="222"/>
      <c r="S554" s="222"/>
      <c r="T554" s="222"/>
    </row>
    <row r="555" spans="1:20" ht="12.75" customHeight="1" x14ac:dyDescent="0.2">
      <c r="A555" s="10"/>
      <c r="B555" s="1"/>
      <c r="C555" s="1"/>
      <c r="D555" s="1"/>
      <c r="E555" s="2"/>
      <c r="F555" s="1"/>
      <c r="G555" s="10"/>
      <c r="H555" s="10"/>
      <c r="I555" s="10"/>
      <c r="J555" s="4"/>
      <c r="K555" s="11"/>
      <c r="L555" s="11"/>
      <c r="M555" s="5"/>
      <c r="N555" s="5"/>
      <c r="O555" s="222"/>
      <c r="P555" s="226"/>
      <c r="Q555" s="222"/>
      <c r="R555" s="222"/>
      <c r="S555" s="222"/>
      <c r="T555" s="222"/>
    </row>
    <row r="556" spans="1:20" ht="12.75" customHeight="1" x14ac:dyDescent="0.2">
      <c r="A556" s="10"/>
      <c r="B556" s="1"/>
      <c r="C556" s="1"/>
      <c r="D556" s="1"/>
      <c r="E556" s="2"/>
      <c r="F556" s="1"/>
      <c r="G556" s="10"/>
      <c r="H556" s="10"/>
      <c r="I556" s="10"/>
      <c r="J556" s="4"/>
      <c r="K556" s="11"/>
      <c r="L556" s="11"/>
      <c r="M556" s="5"/>
      <c r="N556" s="5"/>
      <c r="O556" s="222"/>
      <c r="P556" s="226"/>
      <c r="Q556" s="222"/>
      <c r="R556" s="222"/>
      <c r="S556" s="222"/>
      <c r="T556" s="222"/>
    </row>
    <row r="557" spans="1:20" ht="12.75" customHeight="1" x14ac:dyDescent="0.2">
      <c r="A557" s="10"/>
      <c r="B557" s="1"/>
      <c r="C557" s="1"/>
      <c r="D557" s="1"/>
      <c r="E557" s="2"/>
      <c r="F557" s="1"/>
      <c r="G557" s="10"/>
      <c r="H557" s="10"/>
      <c r="I557" s="10"/>
      <c r="J557" s="4"/>
      <c r="K557" s="11"/>
      <c r="L557" s="11"/>
      <c r="M557" s="5"/>
      <c r="N557" s="5"/>
      <c r="O557" s="222"/>
      <c r="P557" s="226"/>
      <c r="Q557" s="222"/>
      <c r="R557" s="222"/>
      <c r="S557" s="222"/>
      <c r="T557" s="222"/>
    </row>
    <row r="558" spans="1:20" ht="12.75" customHeight="1" x14ac:dyDescent="0.2">
      <c r="A558" s="10"/>
      <c r="B558" s="1"/>
      <c r="C558" s="1"/>
      <c r="D558" s="1"/>
      <c r="E558" s="2"/>
      <c r="F558" s="1"/>
      <c r="G558" s="10"/>
      <c r="H558" s="10"/>
      <c r="I558" s="10"/>
      <c r="J558" s="4"/>
      <c r="K558" s="11"/>
      <c r="L558" s="11"/>
      <c r="M558" s="5"/>
      <c r="N558" s="5"/>
      <c r="O558" s="222"/>
      <c r="P558" s="226"/>
      <c r="Q558" s="222"/>
      <c r="R558" s="222"/>
      <c r="S558" s="222"/>
      <c r="T558" s="222"/>
    </row>
    <row r="559" spans="1:20" ht="12.75" customHeight="1" x14ac:dyDescent="0.2">
      <c r="A559" s="10"/>
      <c r="B559" s="1"/>
      <c r="C559" s="1"/>
      <c r="D559" s="1"/>
      <c r="E559" s="2"/>
      <c r="F559" s="1"/>
      <c r="G559" s="10"/>
      <c r="H559" s="10"/>
      <c r="I559" s="10"/>
      <c r="J559" s="4"/>
      <c r="K559" s="11"/>
      <c r="L559" s="11"/>
      <c r="M559" s="5"/>
      <c r="N559" s="5"/>
      <c r="O559" s="222"/>
      <c r="P559" s="226"/>
      <c r="Q559" s="222"/>
      <c r="R559" s="222"/>
      <c r="S559" s="222"/>
      <c r="T559" s="222"/>
    </row>
    <row r="560" spans="1:20" ht="12.75" customHeight="1" x14ac:dyDescent="0.2">
      <c r="A560" s="10"/>
      <c r="B560" s="1"/>
      <c r="C560" s="1"/>
      <c r="D560" s="1"/>
      <c r="E560" s="2"/>
      <c r="F560" s="1"/>
      <c r="G560" s="10"/>
      <c r="H560" s="10"/>
      <c r="I560" s="10"/>
      <c r="J560" s="4"/>
      <c r="K560" s="11"/>
      <c r="L560" s="11"/>
      <c r="M560" s="5"/>
      <c r="N560" s="5"/>
      <c r="O560" s="222"/>
      <c r="P560" s="226"/>
      <c r="Q560" s="222"/>
      <c r="R560" s="222"/>
      <c r="S560" s="222"/>
      <c r="T560" s="222"/>
    </row>
    <row r="561" spans="1:20" ht="12.75" customHeight="1" x14ac:dyDescent="0.2">
      <c r="A561" s="10"/>
      <c r="B561" s="1"/>
      <c r="C561" s="1"/>
      <c r="D561" s="1"/>
      <c r="E561" s="2"/>
      <c r="F561" s="1"/>
      <c r="G561" s="10"/>
      <c r="H561" s="10"/>
      <c r="I561" s="10"/>
      <c r="J561" s="4"/>
      <c r="K561" s="11"/>
      <c r="L561" s="11"/>
      <c r="M561" s="5"/>
      <c r="N561" s="5"/>
      <c r="O561" s="222"/>
      <c r="P561" s="226"/>
      <c r="Q561" s="222"/>
      <c r="R561" s="222"/>
      <c r="S561" s="222"/>
      <c r="T561" s="222"/>
    </row>
    <row r="562" spans="1:20" ht="12.75" customHeight="1" x14ac:dyDescent="0.2">
      <c r="A562" s="10"/>
      <c r="B562" s="1"/>
      <c r="C562" s="1"/>
      <c r="D562" s="1"/>
      <c r="E562" s="2"/>
      <c r="F562" s="1"/>
      <c r="G562" s="10"/>
      <c r="H562" s="10"/>
      <c r="I562" s="10"/>
      <c r="J562" s="4"/>
      <c r="K562" s="11"/>
      <c r="L562" s="11"/>
      <c r="M562" s="5"/>
      <c r="N562" s="5"/>
      <c r="O562" s="222"/>
      <c r="P562" s="226"/>
      <c r="Q562" s="222"/>
      <c r="R562" s="222"/>
      <c r="S562" s="222"/>
      <c r="T562" s="222"/>
    </row>
    <row r="563" spans="1:20" ht="12.75" customHeight="1" x14ac:dyDescent="0.2">
      <c r="A563" s="10"/>
      <c r="B563" s="1"/>
      <c r="C563" s="1"/>
      <c r="D563" s="1"/>
      <c r="E563" s="2"/>
      <c r="F563" s="1"/>
      <c r="G563" s="10"/>
      <c r="H563" s="10"/>
      <c r="I563" s="10"/>
      <c r="J563" s="4"/>
      <c r="K563" s="11"/>
      <c r="L563" s="11"/>
      <c r="M563" s="5"/>
      <c r="N563" s="5"/>
      <c r="O563" s="222"/>
      <c r="P563" s="226"/>
      <c r="Q563" s="222"/>
      <c r="R563" s="222"/>
      <c r="S563" s="222"/>
      <c r="T563" s="222"/>
    </row>
    <row r="564" spans="1:20" ht="12.75" customHeight="1" x14ac:dyDescent="0.2">
      <c r="A564" s="10"/>
      <c r="B564" s="1"/>
      <c r="C564" s="1"/>
      <c r="D564" s="1"/>
      <c r="E564" s="2"/>
      <c r="F564" s="1"/>
      <c r="G564" s="10"/>
      <c r="H564" s="10"/>
      <c r="I564" s="10"/>
      <c r="J564" s="4"/>
      <c r="K564" s="11"/>
      <c r="L564" s="11"/>
      <c r="M564" s="5"/>
      <c r="N564" s="5"/>
      <c r="O564" s="222"/>
      <c r="P564" s="226"/>
      <c r="Q564" s="222"/>
      <c r="R564" s="222"/>
      <c r="S564" s="222"/>
      <c r="T564" s="222"/>
    </row>
    <row r="565" spans="1:20" ht="12.75" customHeight="1" x14ac:dyDescent="0.2">
      <c r="A565" s="10"/>
      <c r="B565" s="1"/>
      <c r="C565" s="1"/>
      <c r="D565" s="1"/>
      <c r="E565" s="2"/>
      <c r="F565" s="1"/>
      <c r="G565" s="10"/>
      <c r="H565" s="10"/>
      <c r="I565" s="10"/>
      <c r="J565" s="4"/>
      <c r="K565" s="11"/>
      <c r="L565" s="11"/>
      <c r="M565" s="5"/>
      <c r="N565" s="5"/>
      <c r="O565" s="222"/>
      <c r="P565" s="226"/>
      <c r="Q565" s="222"/>
      <c r="R565" s="222"/>
      <c r="S565" s="222"/>
      <c r="T565" s="222"/>
    </row>
    <row r="566" spans="1:20" ht="12.75" customHeight="1" x14ac:dyDescent="0.2">
      <c r="A566" s="10"/>
      <c r="B566" s="1"/>
      <c r="C566" s="1"/>
      <c r="D566" s="1"/>
      <c r="E566" s="2"/>
      <c r="F566" s="1"/>
      <c r="G566" s="10"/>
      <c r="H566" s="10"/>
      <c r="I566" s="10"/>
      <c r="J566" s="4"/>
      <c r="K566" s="11"/>
      <c r="L566" s="11"/>
      <c r="M566" s="5"/>
      <c r="N566" s="5"/>
      <c r="O566" s="222"/>
      <c r="P566" s="226"/>
      <c r="Q566" s="222"/>
      <c r="R566" s="222"/>
      <c r="S566" s="222"/>
      <c r="T566" s="222"/>
    </row>
    <row r="567" spans="1:20" ht="12.75" customHeight="1" x14ac:dyDescent="0.2">
      <c r="A567" s="10"/>
      <c r="B567" s="1"/>
      <c r="C567" s="1"/>
      <c r="D567" s="1"/>
      <c r="E567" s="2"/>
      <c r="F567" s="1"/>
      <c r="G567" s="10"/>
      <c r="H567" s="10"/>
      <c r="I567" s="10"/>
      <c r="J567" s="4"/>
      <c r="K567" s="11"/>
      <c r="L567" s="11"/>
      <c r="M567" s="5"/>
      <c r="N567" s="5"/>
      <c r="O567" s="222"/>
      <c r="P567" s="226"/>
      <c r="Q567" s="222"/>
      <c r="R567" s="222"/>
      <c r="S567" s="222"/>
      <c r="T567" s="222"/>
    </row>
    <row r="568" spans="1:20" ht="12.75" customHeight="1" x14ac:dyDescent="0.2">
      <c r="A568" s="10"/>
      <c r="B568" s="1"/>
      <c r="C568" s="1"/>
      <c r="D568" s="1"/>
      <c r="E568" s="2"/>
      <c r="F568" s="1"/>
      <c r="G568" s="10"/>
      <c r="H568" s="10"/>
      <c r="I568" s="10"/>
      <c r="J568" s="4"/>
      <c r="K568" s="11"/>
      <c r="L568" s="11"/>
      <c r="M568" s="5"/>
      <c r="N568" s="5"/>
      <c r="O568" s="222"/>
      <c r="P568" s="226"/>
      <c r="Q568" s="222"/>
      <c r="R568" s="222"/>
      <c r="S568" s="222"/>
      <c r="T568" s="222"/>
    </row>
    <row r="569" spans="1:20" ht="12.75" customHeight="1" x14ac:dyDescent="0.2">
      <c r="A569" s="10"/>
      <c r="B569" s="1"/>
      <c r="C569" s="1"/>
      <c r="D569" s="1"/>
      <c r="E569" s="2"/>
      <c r="F569" s="1"/>
      <c r="G569" s="10"/>
      <c r="H569" s="10"/>
      <c r="I569" s="10"/>
      <c r="J569" s="4"/>
      <c r="K569" s="11"/>
      <c r="L569" s="11"/>
      <c r="M569" s="5"/>
      <c r="N569" s="5"/>
      <c r="O569" s="222"/>
      <c r="P569" s="226"/>
      <c r="Q569" s="222"/>
      <c r="R569" s="222"/>
      <c r="S569" s="222"/>
      <c r="T569" s="222"/>
    </row>
    <row r="570" spans="1:20" ht="12.75" customHeight="1" x14ac:dyDescent="0.2">
      <c r="A570" s="10"/>
      <c r="B570" s="1"/>
      <c r="C570" s="1"/>
      <c r="D570" s="1"/>
      <c r="E570" s="2"/>
      <c r="F570" s="1"/>
      <c r="G570" s="10"/>
      <c r="H570" s="10"/>
      <c r="I570" s="10"/>
      <c r="J570" s="4"/>
      <c r="K570" s="11"/>
      <c r="L570" s="11"/>
      <c r="M570" s="5"/>
      <c r="N570" s="5"/>
      <c r="O570" s="222"/>
      <c r="P570" s="226"/>
      <c r="Q570" s="222"/>
      <c r="R570" s="222"/>
      <c r="S570" s="222"/>
      <c r="T570" s="222"/>
    </row>
    <row r="571" spans="1:20" ht="12.75" customHeight="1" x14ac:dyDescent="0.2">
      <c r="A571" s="10"/>
      <c r="B571" s="1"/>
      <c r="C571" s="1"/>
      <c r="D571" s="1"/>
      <c r="E571" s="2"/>
      <c r="F571" s="1"/>
      <c r="G571" s="10"/>
      <c r="H571" s="10"/>
      <c r="I571" s="10"/>
      <c r="J571" s="4"/>
      <c r="K571" s="11"/>
      <c r="L571" s="11"/>
      <c r="M571" s="5"/>
      <c r="N571" s="5"/>
      <c r="O571" s="222"/>
      <c r="P571" s="226"/>
      <c r="Q571" s="222"/>
      <c r="R571" s="222"/>
      <c r="S571" s="222"/>
      <c r="T571" s="222"/>
    </row>
    <row r="572" spans="1:20" ht="12.75" customHeight="1" x14ac:dyDescent="0.2">
      <c r="A572" s="10"/>
      <c r="B572" s="1"/>
      <c r="C572" s="1"/>
      <c r="D572" s="1"/>
      <c r="E572" s="2"/>
      <c r="F572" s="1"/>
      <c r="G572" s="10"/>
      <c r="H572" s="10"/>
      <c r="I572" s="10"/>
      <c r="J572" s="4"/>
      <c r="K572" s="11"/>
      <c r="L572" s="11"/>
      <c r="M572" s="5"/>
      <c r="N572" s="5"/>
      <c r="O572" s="222"/>
      <c r="P572" s="226"/>
      <c r="Q572" s="222"/>
      <c r="R572" s="222"/>
      <c r="S572" s="222"/>
      <c r="T572" s="222"/>
    </row>
    <row r="573" spans="1:20" ht="12.75" customHeight="1" x14ac:dyDescent="0.2">
      <c r="A573" s="10"/>
      <c r="B573" s="1"/>
      <c r="C573" s="1"/>
      <c r="D573" s="1"/>
      <c r="E573" s="2"/>
      <c r="F573" s="1"/>
      <c r="G573" s="10"/>
      <c r="H573" s="10"/>
      <c r="I573" s="10"/>
      <c r="J573" s="4"/>
      <c r="K573" s="11"/>
      <c r="L573" s="11"/>
      <c r="M573" s="5"/>
      <c r="N573" s="5"/>
      <c r="O573" s="222"/>
      <c r="P573" s="226"/>
      <c r="Q573" s="222"/>
      <c r="R573" s="222"/>
      <c r="S573" s="222"/>
      <c r="T573" s="222"/>
    </row>
    <row r="574" spans="1:20" ht="12.75" customHeight="1" x14ac:dyDescent="0.2">
      <c r="A574" s="10"/>
      <c r="B574" s="1"/>
      <c r="C574" s="1"/>
      <c r="D574" s="1"/>
      <c r="E574" s="2"/>
      <c r="F574" s="1"/>
      <c r="G574" s="10"/>
      <c r="H574" s="10"/>
      <c r="I574" s="10"/>
      <c r="J574" s="4"/>
      <c r="K574" s="11"/>
      <c r="L574" s="11"/>
      <c r="M574" s="5"/>
      <c r="N574" s="5"/>
      <c r="O574" s="222"/>
      <c r="P574" s="226"/>
      <c r="Q574" s="222"/>
      <c r="R574" s="222"/>
      <c r="S574" s="222"/>
      <c r="T574" s="222"/>
    </row>
    <row r="575" spans="1:20" ht="12.75" customHeight="1" x14ac:dyDescent="0.2">
      <c r="A575" s="10"/>
      <c r="B575" s="1"/>
      <c r="C575" s="1"/>
      <c r="D575" s="1"/>
      <c r="E575" s="2"/>
      <c r="F575" s="1"/>
      <c r="G575" s="10"/>
      <c r="H575" s="10"/>
      <c r="I575" s="10"/>
      <c r="J575" s="4"/>
      <c r="K575" s="11"/>
      <c r="L575" s="11"/>
      <c r="M575" s="5"/>
      <c r="N575" s="5"/>
      <c r="O575" s="222"/>
      <c r="P575" s="226"/>
      <c r="Q575" s="222"/>
      <c r="R575" s="222"/>
      <c r="S575" s="222"/>
      <c r="T575" s="222"/>
    </row>
    <row r="576" spans="1:20" ht="12.75" customHeight="1" x14ac:dyDescent="0.2">
      <c r="A576" s="10"/>
      <c r="B576" s="1"/>
      <c r="C576" s="1"/>
      <c r="D576" s="1"/>
      <c r="E576" s="2"/>
      <c r="F576" s="1"/>
      <c r="G576" s="10"/>
      <c r="H576" s="10"/>
      <c r="I576" s="10"/>
      <c r="J576" s="4"/>
      <c r="K576" s="11"/>
      <c r="L576" s="11"/>
      <c r="M576" s="5"/>
      <c r="N576" s="5"/>
      <c r="O576" s="222"/>
      <c r="P576" s="226"/>
      <c r="Q576" s="222"/>
      <c r="R576" s="222"/>
      <c r="S576" s="222"/>
      <c r="T576" s="222"/>
    </row>
    <row r="577" spans="1:20" ht="12.75" customHeight="1" x14ac:dyDescent="0.2">
      <c r="A577" s="10"/>
      <c r="B577" s="1"/>
      <c r="C577" s="1"/>
      <c r="D577" s="1"/>
      <c r="E577" s="2"/>
      <c r="F577" s="1"/>
      <c r="G577" s="10"/>
      <c r="H577" s="10"/>
      <c r="I577" s="10"/>
      <c r="J577" s="4"/>
      <c r="K577" s="11"/>
      <c r="L577" s="11"/>
      <c r="M577" s="5"/>
      <c r="N577" s="5"/>
      <c r="O577" s="222"/>
      <c r="P577" s="226"/>
      <c r="Q577" s="222"/>
      <c r="R577" s="222"/>
      <c r="S577" s="222"/>
      <c r="T577" s="222"/>
    </row>
    <row r="578" spans="1:20" ht="12.75" customHeight="1" x14ac:dyDescent="0.2">
      <c r="A578" s="10"/>
      <c r="B578" s="1"/>
      <c r="C578" s="1"/>
      <c r="D578" s="1"/>
      <c r="E578" s="2"/>
      <c r="F578" s="1"/>
      <c r="G578" s="10"/>
      <c r="H578" s="10"/>
      <c r="I578" s="10"/>
      <c r="J578" s="4"/>
      <c r="K578" s="11"/>
      <c r="L578" s="11"/>
      <c r="M578" s="5"/>
      <c r="N578" s="5"/>
      <c r="O578" s="222"/>
      <c r="P578" s="226"/>
      <c r="Q578" s="222"/>
      <c r="R578" s="222"/>
      <c r="S578" s="222"/>
      <c r="T578" s="222"/>
    </row>
    <row r="579" spans="1:20" ht="12.75" customHeight="1" x14ac:dyDescent="0.2">
      <c r="A579" s="10"/>
      <c r="B579" s="1"/>
      <c r="C579" s="1"/>
      <c r="D579" s="1"/>
      <c r="E579" s="2"/>
      <c r="F579" s="1"/>
      <c r="G579" s="10"/>
      <c r="H579" s="10"/>
      <c r="I579" s="10"/>
      <c r="J579" s="4"/>
      <c r="K579" s="11"/>
      <c r="L579" s="11"/>
      <c r="M579" s="5"/>
      <c r="N579" s="5"/>
      <c r="O579" s="222"/>
      <c r="P579" s="226"/>
      <c r="Q579" s="222"/>
      <c r="R579" s="222"/>
      <c r="S579" s="222"/>
      <c r="T579" s="222"/>
    </row>
    <row r="580" spans="1:20" ht="12.75" customHeight="1" x14ac:dyDescent="0.2">
      <c r="A580" s="10"/>
      <c r="B580" s="1"/>
      <c r="C580" s="1"/>
      <c r="D580" s="1"/>
      <c r="E580" s="2"/>
      <c r="F580" s="1"/>
      <c r="G580" s="10"/>
      <c r="H580" s="10"/>
      <c r="I580" s="10"/>
      <c r="J580" s="4"/>
      <c r="K580" s="11"/>
      <c r="L580" s="11"/>
      <c r="M580" s="5"/>
      <c r="N580" s="5"/>
      <c r="O580" s="222"/>
      <c r="P580" s="226"/>
      <c r="Q580" s="222"/>
      <c r="R580" s="222"/>
      <c r="S580" s="222"/>
      <c r="T580" s="222"/>
    </row>
    <row r="581" spans="1:20" ht="12.75" customHeight="1" x14ac:dyDescent="0.2">
      <c r="A581" s="10"/>
      <c r="B581" s="1"/>
      <c r="C581" s="1"/>
      <c r="D581" s="1"/>
      <c r="E581" s="2"/>
      <c r="F581" s="1"/>
      <c r="G581" s="10"/>
      <c r="H581" s="10"/>
      <c r="I581" s="10"/>
      <c r="J581" s="4"/>
      <c r="K581" s="11"/>
      <c r="L581" s="11"/>
      <c r="M581" s="5"/>
      <c r="N581" s="5"/>
      <c r="O581" s="222"/>
      <c r="P581" s="226"/>
      <c r="Q581" s="222"/>
      <c r="R581" s="222"/>
      <c r="S581" s="222"/>
      <c r="T581" s="222"/>
    </row>
    <row r="582" spans="1:20" ht="12.75" customHeight="1" x14ac:dyDescent="0.2">
      <c r="A582" s="10"/>
      <c r="B582" s="1"/>
      <c r="C582" s="1"/>
      <c r="D582" s="1"/>
      <c r="E582" s="2"/>
      <c r="F582" s="1"/>
      <c r="G582" s="10"/>
      <c r="H582" s="10"/>
      <c r="I582" s="10"/>
      <c r="J582" s="4"/>
      <c r="K582" s="11"/>
      <c r="L582" s="11"/>
      <c r="M582" s="5"/>
      <c r="N582" s="5"/>
      <c r="O582" s="222"/>
      <c r="P582" s="226"/>
      <c r="Q582" s="222"/>
      <c r="R582" s="222"/>
      <c r="S582" s="222"/>
      <c r="T582" s="222"/>
    </row>
    <row r="583" spans="1:20" ht="12.75" customHeight="1" x14ac:dyDescent="0.2">
      <c r="A583" s="10"/>
      <c r="B583" s="1"/>
      <c r="C583" s="1"/>
      <c r="D583" s="1"/>
      <c r="E583" s="2"/>
      <c r="F583" s="1"/>
      <c r="G583" s="10"/>
      <c r="H583" s="10"/>
      <c r="I583" s="10"/>
      <c r="J583" s="4"/>
      <c r="K583" s="11"/>
      <c r="L583" s="11"/>
      <c r="M583" s="5"/>
      <c r="N583" s="5"/>
      <c r="O583" s="222"/>
      <c r="P583" s="226"/>
      <c r="Q583" s="222"/>
      <c r="R583" s="222"/>
      <c r="S583" s="222"/>
      <c r="T583" s="222"/>
    </row>
    <row r="584" spans="1:20" ht="12.75" customHeight="1" x14ac:dyDescent="0.2">
      <c r="A584" s="10"/>
      <c r="B584" s="1"/>
      <c r="C584" s="1"/>
      <c r="D584" s="1"/>
      <c r="E584" s="2"/>
      <c r="F584" s="1"/>
      <c r="G584" s="10"/>
      <c r="H584" s="10"/>
      <c r="I584" s="10"/>
      <c r="J584" s="4"/>
      <c r="K584" s="11"/>
      <c r="L584" s="11"/>
      <c r="M584" s="5"/>
      <c r="N584" s="5"/>
      <c r="O584" s="222"/>
      <c r="P584" s="226"/>
      <c r="Q584" s="222"/>
      <c r="R584" s="222"/>
      <c r="S584" s="222"/>
      <c r="T584" s="222"/>
    </row>
    <row r="585" spans="1:20" ht="12.75" customHeight="1" x14ac:dyDescent="0.2">
      <c r="A585" s="10"/>
      <c r="B585" s="1"/>
      <c r="C585" s="1"/>
      <c r="D585" s="1"/>
      <c r="E585" s="2"/>
      <c r="F585" s="1"/>
      <c r="G585" s="10"/>
      <c r="H585" s="10"/>
      <c r="I585" s="10"/>
      <c r="J585" s="4"/>
      <c r="K585" s="11"/>
      <c r="L585" s="11"/>
      <c r="M585" s="5"/>
      <c r="N585" s="5"/>
      <c r="O585" s="222"/>
      <c r="P585" s="226"/>
      <c r="Q585" s="222"/>
      <c r="R585" s="222"/>
      <c r="S585" s="222"/>
      <c r="T585" s="222"/>
    </row>
    <row r="586" spans="1:20" ht="12.75" customHeight="1" x14ac:dyDescent="0.2">
      <c r="A586" s="10"/>
      <c r="B586" s="1"/>
      <c r="C586" s="1"/>
      <c r="D586" s="1"/>
      <c r="E586" s="2"/>
      <c r="F586" s="1"/>
      <c r="G586" s="10"/>
      <c r="H586" s="10"/>
      <c r="I586" s="10"/>
      <c r="J586" s="4"/>
      <c r="K586" s="11"/>
      <c r="L586" s="11"/>
      <c r="M586" s="5"/>
      <c r="N586" s="5"/>
      <c r="O586" s="222"/>
      <c r="P586" s="226"/>
      <c r="Q586" s="222"/>
      <c r="R586" s="222"/>
      <c r="S586" s="222"/>
      <c r="T586" s="222"/>
    </row>
    <row r="587" spans="1:20" ht="12.75" customHeight="1" x14ac:dyDescent="0.2">
      <c r="A587" s="10"/>
      <c r="B587" s="1"/>
      <c r="C587" s="1"/>
      <c r="D587" s="1"/>
      <c r="E587" s="2"/>
      <c r="F587" s="1"/>
      <c r="G587" s="10"/>
      <c r="H587" s="10"/>
      <c r="I587" s="10"/>
      <c r="J587" s="4"/>
      <c r="K587" s="11"/>
      <c r="L587" s="11"/>
      <c r="M587" s="5"/>
      <c r="N587" s="5"/>
      <c r="O587" s="222"/>
      <c r="P587" s="226"/>
      <c r="Q587" s="222"/>
      <c r="R587" s="222"/>
      <c r="S587" s="222"/>
      <c r="T587" s="222"/>
    </row>
    <row r="588" spans="1:20" ht="12.75" customHeight="1" x14ac:dyDescent="0.2">
      <c r="A588" s="10"/>
      <c r="B588" s="1"/>
      <c r="C588" s="1"/>
      <c r="D588" s="1"/>
      <c r="E588" s="2"/>
      <c r="F588" s="1"/>
      <c r="G588" s="10"/>
      <c r="H588" s="10"/>
      <c r="I588" s="10"/>
      <c r="J588" s="4"/>
      <c r="K588" s="11"/>
      <c r="L588" s="11"/>
      <c r="M588" s="5"/>
      <c r="N588" s="5"/>
      <c r="O588" s="222"/>
      <c r="P588" s="226"/>
      <c r="Q588" s="222"/>
      <c r="R588" s="222"/>
      <c r="S588" s="222"/>
      <c r="T588" s="222"/>
    </row>
    <row r="589" spans="1:20" ht="12.75" customHeight="1" x14ac:dyDescent="0.2">
      <c r="A589" s="10"/>
      <c r="B589" s="1"/>
      <c r="C589" s="1"/>
      <c r="D589" s="1"/>
      <c r="E589" s="2"/>
      <c r="F589" s="1"/>
      <c r="G589" s="10"/>
      <c r="H589" s="10"/>
      <c r="I589" s="10"/>
      <c r="J589" s="4"/>
      <c r="K589" s="11"/>
      <c r="L589" s="11"/>
      <c r="M589" s="5"/>
      <c r="N589" s="5"/>
      <c r="O589" s="222"/>
      <c r="P589" s="226"/>
      <c r="Q589" s="222"/>
      <c r="R589" s="222"/>
      <c r="S589" s="222"/>
      <c r="T589" s="222"/>
    </row>
    <row r="590" spans="1:20" ht="12.75" customHeight="1" x14ac:dyDescent="0.2">
      <c r="A590" s="10"/>
      <c r="B590" s="1"/>
      <c r="C590" s="1"/>
      <c r="D590" s="1"/>
      <c r="E590" s="2"/>
      <c r="F590" s="1"/>
      <c r="G590" s="10"/>
      <c r="H590" s="10"/>
      <c r="I590" s="10"/>
      <c r="J590" s="4"/>
      <c r="K590" s="11"/>
      <c r="L590" s="11"/>
      <c r="M590" s="5"/>
      <c r="N590" s="5"/>
      <c r="O590" s="222"/>
      <c r="P590" s="226"/>
      <c r="Q590" s="222"/>
      <c r="R590" s="222"/>
      <c r="S590" s="222"/>
      <c r="T590" s="222"/>
    </row>
    <row r="591" spans="1:20" ht="12.75" customHeight="1" x14ac:dyDescent="0.2">
      <c r="A591" s="10"/>
      <c r="B591" s="1"/>
      <c r="C591" s="1"/>
      <c r="D591" s="1"/>
      <c r="E591" s="2"/>
      <c r="F591" s="1"/>
      <c r="G591" s="10"/>
      <c r="H591" s="10"/>
      <c r="I591" s="10"/>
      <c r="J591" s="4"/>
      <c r="K591" s="11"/>
      <c r="L591" s="11"/>
      <c r="M591" s="5"/>
      <c r="N591" s="5"/>
      <c r="O591" s="222"/>
      <c r="P591" s="226"/>
      <c r="Q591" s="222"/>
      <c r="R591" s="222"/>
      <c r="S591" s="222"/>
      <c r="T591" s="222"/>
    </row>
    <row r="592" spans="1:20" ht="12.75" customHeight="1" x14ac:dyDescent="0.2">
      <c r="A592" s="10"/>
      <c r="B592" s="1"/>
      <c r="C592" s="1"/>
      <c r="D592" s="1"/>
      <c r="E592" s="2"/>
      <c r="F592" s="1"/>
      <c r="G592" s="10"/>
      <c r="H592" s="10"/>
      <c r="I592" s="10"/>
      <c r="J592" s="4"/>
      <c r="K592" s="11"/>
      <c r="L592" s="11"/>
      <c r="M592" s="5"/>
      <c r="N592" s="5"/>
      <c r="O592" s="222"/>
      <c r="P592" s="226"/>
      <c r="Q592" s="222"/>
      <c r="R592" s="222"/>
      <c r="S592" s="222"/>
      <c r="T592" s="222"/>
    </row>
    <row r="593" spans="1:20" ht="12.75" customHeight="1" x14ac:dyDescent="0.2">
      <c r="A593" s="10"/>
      <c r="B593" s="1"/>
      <c r="C593" s="1"/>
      <c r="D593" s="1"/>
      <c r="E593" s="2"/>
      <c r="F593" s="1"/>
      <c r="G593" s="10"/>
      <c r="H593" s="10"/>
      <c r="I593" s="10"/>
      <c r="J593" s="4"/>
      <c r="K593" s="11"/>
      <c r="L593" s="11"/>
      <c r="M593" s="5"/>
      <c r="N593" s="5"/>
      <c r="O593" s="222"/>
      <c r="P593" s="226"/>
      <c r="Q593" s="222"/>
      <c r="R593" s="222"/>
      <c r="S593" s="222"/>
      <c r="T593" s="222"/>
    </row>
    <row r="594" spans="1:20" ht="12.75" customHeight="1" x14ac:dyDescent="0.2">
      <c r="A594" s="10"/>
      <c r="B594" s="1"/>
      <c r="C594" s="1"/>
      <c r="D594" s="1"/>
      <c r="E594" s="2"/>
      <c r="F594" s="1"/>
      <c r="G594" s="10"/>
      <c r="H594" s="10"/>
      <c r="I594" s="10"/>
      <c r="J594" s="4"/>
      <c r="K594" s="11"/>
      <c r="L594" s="11"/>
      <c r="M594" s="5"/>
      <c r="N594" s="5"/>
      <c r="O594" s="222"/>
      <c r="P594" s="226"/>
      <c r="Q594" s="222"/>
      <c r="R594" s="222"/>
      <c r="S594" s="222"/>
      <c r="T594" s="222"/>
    </row>
    <row r="595" spans="1:20" ht="12.75" customHeight="1" x14ac:dyDescent="0.2">
      <c r="A595" s="10"/>
      <c r="B595" s="1"/>
      <c r="C595" s="1"/>
      <c r="D595" s="1"/>
      <c r="E595" s="2"/>
      <c r="F595" s="1"/>
      <c r="G595" s="10"/>
      <c r="H595" s="10"/>
      <c r="I595" s="10"/>
      <c r="J595" s="4"/>
      <c r="K595" s="11"/>
      <c r="L595" s="11"/>
      <c r="M595" s="5"/>
      <c r="N595" s="5"/>
      <c r="O595" s="222"/>
      <c r="P595" s="226"/>
      <c r="Q595" s="222"/>
      <c r="R595" s="222"/>
      <c r="S595" s="222"/>
      <c r="T595" s="222"/>
    </row>
    <row r="596" spans="1:20" ht="12.75" customHeight="1" x14ac:dyDescent="0.2">
      <c r="A596" s="10"/>
      <c r="B596" s="1"/>
      <c r="C596" s="1"/>
      <c r="D596" s="1"/>
      <c r="E596" s="2"/>
      <c r="F596" s="1"/>
      <c r="G596" s="10"/>
      <c r="H596" s="10"/>
      <c r="I596" s="10"/>
      <c r="J596" s="4"/>
      <c r="K596" s="11"/>
      <c r="L596" s="11"/>
      <c r="M596" s="5"/>
      <c r="N596" s="5"/>
      <c r="O596" s="222"/>
      <c r="P596" s="226"/>
      <c r="Q596" s="222"/>
      <c r="R596" s="222"/>
      <c r="S596" s="222"/>
      <c r="T596" s="222"/>
    </row>
    <row r="597" spans="1:20" ht="12.75" customHeight="1" x14ac:dyDescent="0.2">
      <c r="A597" s="10"/>
      <c r="B597" s="1"/>
      <c r="C597" s="1"/>
      <c r="D597" s="1"/>
      <c r="E597" s="2"/>
      <c r="F597" s="1"/>
      <c r="G597" s="10"/>
      <c r="H597" s="10"/>
      <c r="I597" s="10"/>
      <c r="J597" s="4"/>
      <c r="K597" s="11"/>
      <c r="L597" s="11"/>
      <c r="M597" s="5"/>
      <c r="N597" s="5"/>
      <c r="O597" s="222"/>
      <c r="P597" s="226"/>
      <c r="Q597" s="222"/>
      <c r="R597" s="222"/>
      <c r="S597" s="222"/>
      <c r="T597" s="222"/>
    </row>
    <row r="598" spans="1:20" ht="12.75" customHeight="1" x14ac:dyDescent="0.2">
      <c r="A598" s="10"/>
      <c r="B598" s="1"/>
      <c r="C598" s="1"/>
      <c r="D598" s="1"/>
      <c r="E598" s="2"/>
      <c r="F598" s="1"/>
      <c r="G598" s="10"/>
      <c r="H598" s="10"/>
      <c r="I598" s="10"/>
      <c r="J598" s="4"/>
      <c r="K598" s="11"/>
      <c r="L598" s="11"/>
      <c r="M598" s="5"/>
      <c r="N598" s="5"/>
      <c r="O598" s="222"/>
      <c r="P598" s="226"/>
      <c r="Q598" s="222"/>
      <c r="R598" s="222"/>
      <c r="S598" s="222"/>
      <c r="T598" s="222"/>
    </row>
    <row r="599" spans="1:20" ht="12.75" customHeight="1" x14ac:dyDescent="0.2">
      <c r="A599" s="10"/>
      <c r="B599" s="1"/>
      <c r="C599" s="1"/>
      <c r="D599" s="1"/>
      <c r="E599" s="2"/>
      <c r="F599" s="1"/>
      <c r="G599" s="10"/>
      <c r="H599" s="10"/>
      <c r="I599" s="10"/>
      <c r="J599" s="4"/>
      <c r="K599" s="11"/>
      <c r="L599" s="11"/>
      <c r="M599" s="5"/>
      <c r="N599" s="5"/>
      <c r="O599" s="222"/>
      <c r="P599" s="226"/>
      <c r="Q599" s="222"/>
      <c r="R599" s="222"/>
      <c r="S599" s="222"/>
      <c r="T599" s="222"/>
    </row>
    <row r="600" spans="1:20" ht="12.75" customHeight="1" x14ac:dyDescent="0.2">
      <c r="A600" s="10"/>
      <c r="B600" s="1"/>
      <c r="C600" s="1"/>
      <c r="D600" s="1"/>
      <c r="E600" s="2"/>
      <c r="F600" s="1"/>
      <c r="G600" s="10"/>
      <c r="H600" s="10"/>
      <c r="I600" s="10"/>
      <c r="J600" s="4"/>
      <c r="K600" s="11"/>
      <c r="L600" s="11"/>
      <c r="M600" s="5"/>
      <c r="N600" s="5"/>
      <c r="O600" s="222"/>
      <c r="P600" s="226"/>
      <c r="Q600" s="222"/>
      <c r="R600" s="222"/>
      <c r="S600" s="222"/>
      <c r="T600" s="222"/>
    </row>
    <row r="601" spans="1:20" ht="12.75" customHeight="1" x14ac:dyDescent="0.2">
      <c r="A601" s="10"/>
      <c r="B601" s="1"/>
      <c r="C601" s="1"/>
      <c r="D601" s="1"/>
      <c r="E601" s="2"/>
      <c r="F601" s="1"/>
      <c r="G601" s="10"/>
      <c r="H601" s="10"/>
      <c r="I601" s="10"/>
      <c r="J601" s="4"/>
      <c r="K601" s="11"/>
      <c r="L601" s="11"/>
      <c r="M601" s="5"/>
      <c r="N601" s="5"/>
      <c r="O601" s="222"/>
      <c r="P601" s="226"/>
      <c r="Q601" s="222"/>
      <c r="R601" s="222"/>
      <c r="S601" s="222"/>
      <c r="T601" s="222"/>
    </row>
    <row r="602" spans="1:20" ht="12.75" customHeight="1" x14ac:dyDescent="0.2">
      <c r="A602" s="10"/>
      <c r="B602" s="1"/>
      <c r="C602" s="1"/>
      <c r="D602" s="1"/>
      <c r="E602" s="2"/>
      <c r="F602" s="1"/>
      <c r="G602" s="10"/>
      <c r="H602" s="10"/>
      <c r="I602" s="10"/>
      <c r="J602" s="4"/>
      <c r="K602" s="11"/>
      <c r="L602" s="11"/>
      <c r="M602" s="5"/>
      <c r="N602" s="5"/>
      <c r="O602" s="222"/>
      <c r="P602" s="226"/>
      <c r="Q602" s="222"/>
      <c r="R602" s="222"/>
      <c r="S602" s="222"/>
      <c r="T602" s="222"/>
    </row>
    <row r="603" spans="1:20" ht="12.75" customHeight="1" x14ac:dyDescent="0.2">
      <c r="A603" s="10"/>
      <c r="B603" s="1"/>
      <c r="C603" s="1"/>
      <c r="D603" s="1"/>
      <c r="E603" s="2"/>
      <c r="F603" s="1"/>
      <c r="G603" s="10"/>
      <c r="H603" s="10"/>
      <c r="I603" s="10"/>
      <c r="J603" s="4"/>
      <c r="K603" s="11"/>
      <c r="L603" s="11"/>
      <c r="M603" s="5"/>
      <c r="N603" s="5"/>
      <c r="O603" s="222"/>
      <c r="P603" s="226"/>
      <c r="Q603" s="222"/>
      <c r="R603" s="222"/>
      <c r="S603" s="222"/>
      <c r="T603" s="222"/>
    </row>
    <row r="604" spans="1:20" ht="12.75" customHeight="1" x14ac:dyDescent="0.2">
      <c r="A604" s="10"/>
      <c r="B604" s="1"/>
      <c r="C604" s="1"/>
      <c r="D604" s="1"/>
      <c r="E604" s="2"/>
      <c r="F604" s="1"/>
      <c r="G604" s="10"/>
      <c r="H604" s="10"/>
      <c r="I604" s="10"/>
      <c r="J604" s="4"/>
      <c r="K604" s="11"/>
      <c r="L604" s="11"/>
      <c r="M604" s="5"/>
      <c r="N604" s="5"/>
      <c r="O604" s="222"/>
      <c r="P604" s="226"/>
      <c r="Q604" s="222"/>
      <c r="R604" s="222"/>
      <c r="S604" s="222"/>
      <c r="T604" s="222"/>
    </row>
    <row r="605" spans="1:20" ht="12.75" customHeight="1" x14ac:dyDescent="0.2">
      <c r="A605" s="10"/>
      <c r="B605" s="1"/>
      <c r="C605" s="1"/>
      <c r="D605" s="1"/>
      <c r="E605" s="2"/>
      <c r="F605" s="1"/>
      <c r="G605" s="10"/>
      <c r="H605" s="10"/>
      <c r="I605" s="10"/>
      <c r="J605" s="4"/>
      <c r="K605" s="11"/>
      <c r="L605" s="11"/>
      <c r="M605" s="5"/>
      <c r="N605" s="5"/>
      <c r="O605" s="222"/>
      <c r="P605" s="226"/>
      <c r="Q605" s="222"/>
      <c r="R605" s="222"/>
      <c r="S605" s="222"/>
      <c r="T605" s="222"/>
    </row>
    <row r="606" spans="1:20" ht="12.75" customHeight="1" x14ac:dyDescent="0.2">
      <c r="A606" s="10"/>
      <c r="B606" s="1"/>
      <c r="C606" s="1"/>
      <c r="D606" s="1"/>
      <c r="E606" s="2"/>
      <c r="F606" s="1"/>
      <c r="G606" s="10"/>
      <c r="H606" s="10"/>
      <c r="I606" s="10"/>
      <c r="J606" s="4"/>
      <c r="K606" s="11"/>
      <c r="L606" s="11"/>
      <c r="M606" s="5"/>
      <c r="N606" s="5"/>
      <c r="O606" s="222"/>
      <c r="P606" s="226"/>
      <c r="Q606" s="222"/>
      <c r="R606" s="222"/>
      <c r="S606" s="222"/>
      <c r="T606" s="222"/>
    </row>
    <row r="607" spans="1:20" ht="12.75" customHeight="1" x14ac:dyDescent="0.2">
      <c r="A607" s="10"/>
      <c r="B607" s="1"/>
      <c r="C607" s="1"/>
      <c r="D607" s="1"/>
      <c r="E607" s="2"/>
      <c r="F607" s="1"/>
      <c r="G607" s="10"/>
      <c r="H607" s="10"/>
      <c r="I607" s="10"/>
      <c r="J607" s="4"/>
      <c r="K607" s="11"/>
      <c r="L607" s="11"/>
      <c r="M607" s="5"/>
      <c r="N607" s="5"/>
      <c r="O607" s="222"/>
      <c r="P607" s="226"/>
      <c r="Q607" s="222"/>
      <c r="R607" s="222"/>
      <c r="S607" s="222"/>
      <c r="T607" s="222"/>
    </row>
    <row r="608" spans="1:20" ht="12.75" customHeight="1" x14ac:dyDescent="0.2">
      <c r="A608" s="10"/>
      <c r="B608" s="1"/>
      <c r="C608" s="1"/>
      <c r="D608" s="1"/>
      <c r="E608" s="2"/>
      <c r="F608" s="1"/>
      <c r="G608" s="10"/>
      <c r="H608" s="10"/>
      <c r="I608" s="10"/>
      <c r="J608" s="4"/>
      <c r="K608" s="11"/>
      <c r="L608" s="11"/>
      <c r="M608" s="5"/>
      <c r="N608" s="5"/>
      <c r="O608" s="222"/>
      <c r="P608" s="226"/>
      <c r="Q608" s="222"/>
      <c r="R608" s="222"/>
      <c r="S608" s="222"/>
      <c r="T608" s="222"/>
    </row>
    <row r="609" spans="1:20" ht="12.75" customHeight="1" x14ac:dyDescent="0.2">
      <c r="A609" s="10"/>
      <c r="B609" s="1"/>
      <c r="C609" s="1"/>
      <c r="D609" s="1"/>
      <c r="E609" s="2"/>
      <c r="F609" s="1"/>
      <c r="G609" s="10"/>
      <c r="H609" s="10"/>
      <c r="I609" s="10"/>
      <c r="J609" s="4"/>
      <c r="K609" s="11"/>
      <c r="L609" s="11"/>
      <c r="M609" s="5"/>
      <c r="N609" s="5"/>
      <c r="O609" s="222"/>
      <c r="P609" s="226"/>
      <c r="Q609" s="222"/>
      <c r="R609" s="222"/>
      <c r="S609" s="222"/>
      <c r="T609" s="222"/>
    </row>
    <row r="610" spans="1:20" ht="12.75" customHeight="1" x14ac:dyDescent="0.2">
      <c r="A610" s="10"/>
      <c r="B610" s="1"/>
      <c r="C610" s="1"/>
      <c r="D610" s="1"/>
      <c r="E610" s="2"/>
      <c r="F610" s="1"/>
      <c r="G610" s="10"/>
      <c r="H610" s="10"/>
      <c r="I610" s="10"/>
      <c r="J610" s="4"/>
      <c r="K610" s="11"/>
      <c r="L610" s="11"/>
      <c r="M610" s="5"/>
      <c r="N610" s="5"/>
      <c r="O610" s="222"/>
      <c r="P610" s="226"/>
      <c r="Q610" s="222"/>
      <c r="R610" s="222"/>
      <c r="S610" s="222"/>
      <c r="T610" s="222"/>
    </row>
    <row r="611" spans="1:20" ht="12.75" customHeight="1" x14ac:dyDescent="0.2">
      <c r="A611" s="10"/>
      <c r="B611" s="1"/>
      <c r="C611" s="1"/>
      <c r="D611" s="1"/>
      <c r="E611" s="2"/>
      <c r="F611" s="1"/>
      <c r="G611" s="10"/>
      <c r="H611" s="10"/>
      <c r="I611" s="10"/>
      <c r="J611" s="4"/>
      <c r="K611" s="11"/>
      <c r="L611" s="11"/>
      <c r="M611" s="5"/>
      <c r="N611" s="5"/>
      <c r="O611" s="222"/>
      <c r="P611" s="226"/>
      <c r="Q611" s="222"/>
      <c r="R611" s="222"/>
      <c r="S611" s="222"/>
      <c r="T611" s="222"/>
    </row>
    <row r="612" spans="1:20" ht="12.75" customHeight="1" x14ac:dyDescent="0.2">
      <c r="A612" s="10"/>
      <c r="B612" s="1"/>
      <c r="C612" s="1"/>
      <c r="D612" s="1"/>
      <c r="E612" s="2"/>
      <c r="F612" s="1"/>
      <c r="G612" s="10"/>
      <c r="H612" s="10"/>
      <c r="I612" s="10"/>
      <c r="J612" s="4"/>
      <c r="K612" s="11"/>
      <c r="L612" s="11"/>
      <c r="M612" s="5"/>
      <c r="N612" s="5"/>
      <c r="O612" s="222"/>
      <c r="P612" s="226"/>
      <c r="Q612" s="222"/>
      <c r="R612" s="222"/>
      <c r="S612" s="222"/>
      <c r="T612" s="222"/>
    </row>
    <row r="613" spans="1:20" ht="12.75" customHeight="1" x14ac:dyDescent="0.2">
      <c r="A613" s="10"/>
      <c r="B613" s="1"/>
      <c r="C613" s="1"/>
      <c r="D613" s="1"/>
      <c r="E613" s="2"/>
      <c r="F613" s="1"/>
      <c r="G613" s="10"/>
      <c r="H613" s="10"/>
      <c r="I613" s="10"/>
      <c r="J613" s="4"/>
      <c r="K613" s="11"/>
      <c r="L613" s="11"/>
      <c r="M613" s="5"/>
      <c r="N613" s="5"/>
      <c r="O613" s="222"/>
      <c r="P613" s="226"/>
      <c r="Q613" s="222"/>
      <c r="R613" s="222"/>
      <c r="S613" s="222"/>
      <c r="T613" s="222"/>
    </row>
    <row r="614" spans="1:20" ht="12.75" customHeight="1" x14ac:dyDescent="0.2">
      <c r="A614" s="10"/>
      <c r="B614" s="1"/>
      <c r="C614" s="1"/>
      <c r="D614" s="1"/>
      <c r="E614" s="2"/>
      <c r="F614" s="1"/>
      <c r="G614" s="10"/>
      <c r="H614" s="10"/>
      <c r="I614" s="10"/>
      <c r="J614" s="4"/>
      <c r="K614" s="11"/>
      <c r="L614" s="11"/>
      <c r="M614" s="5"/>
      <c r="N614" s="5"/>
      <c r="O614" s="222"/>
      <c r="P614" s="226"/>
      <c r="Q614" s="222"/>
      <c r="R614" s="222"/>
      <c r="S614" s="222"/>
      <c r="T614" s="222"/>
    </row>
    <row r="615" spans="1:20" ht="12.75" customHeight="1" x14ac:dyDescent="0.2">
      <c r="A615" s="10"/>
      <c r="B615" s="1"/>
      <c r="C615" s="1"/>
      <c r="D615" s="1"/>
      <c r="E615" s="2"/>
      <c r="F615" s="1"/>
      <c r="G615" s="10"/>
      <c r="H615" s="10"/>
      <c r="I615" s="10"/>
      <c r="J615" s="4"/>
      <c r="K615" s="11"/>
      <c r="L615" s="11"/>
      <c r="M615" s="5"/>
      <c r="N615" s="5"/>
      <c r="O615" s="222"/>
      <c r="P615" s="226"/>
      <c r="Q615" s="222"/>
      <c r="R615" s="222"/>
      <c r="S615" s="222"/>
      <c r="T615" s="222"/>
    </row>
    <row r="616" spans="1:20" ht="12.75" customHeight="1" x14ac:dyDescent="0.2">
      <c r="A616" s="10"/>
      <c r="B616" s="1"/>
      <c r="C616" s="1"/>
      <c r="D616" s="1"/>
      <c r="E616" s="2"/>
      <c r="F616" s="1"/>
      <c r="G616" s="10"/>
      <c r="H616" s="10"/>
      <c r="I616" s="10"/>
      <c r="J616" s="4"/>
      <c r="K616" s="11"/>
      <c r="L616" s="11"/>
      <c r="M616" s="5"/>
      <c r="N616" s="5"/>
      <c r="O616" s="222"/>
      <c r="P616" s="226"/>
      <c r="Q616" s="222"/>
      <c r="R616" s="222"/>
      <c r="S616" s="222"/>
      <c r="T616" s="222"/>
    </row>
    <row r="617" spans="1:20" ht="12.75" customHeight="1" x14ac:dyDescent="0.2">
      <c r="A617" s="10"/>
      <c r="B617" s="1"/>
      <c r="C617" s="1"/>
      <c r="D617" s="1"/>
      <c r="E617" s="2"/>
      <c r="F617" s="1"/>
      <c r="G617" s="10"/>
      <c r="H617" s="10"/>
      <c r="I617" s="10"/>
      <c r="J617" s="4"/>
      <c r="K617" s="11"/>
      <c r="L617" s="11"/>
      <c r="M617" s="5"/>
      <c r="N617" s="5"/>
      <c r="O617" s="222"/>
      <c r="P617" s="226"/>
      <c r="Q617" s="222"/>
      <c r="R617" s="222"/>
      <c r="S617" s="222"/>
      <c r="T617" s="222"/>
    </row>
    <row r="618" spans="1:20" ht="12.75" customHeight="1" x14ac:dyDescent="0.2">
      <c r="A618" s="10"/>
      <c r="B618" s="1"/>
      <c r="C618" s="1"/>
      <c r="D618" s="1"/>
      <c r="E618" s="2"/>
      <c r="F618" s="1"/>
      <c r="G618" s="10"/>
      <c r="H618" s="10"/>
      <c r="I618" s="10"/>
      <c r="J618" s="4"/>
      <c r="K618" s="11"/>
      <c r="L618" s="11"/>
      <c r="M618" s="5"/>
      <c r="N618" s="5"/>
      <c r="O618" s="222"/>
      <c r="P618" s="226"/>
      <c r="Q618" s="222"/>
      <c r="R618" s="222"/>
      <c r="S618" s="222"/>
      <c r="T618" s="222"/>
    </row>
    <row r="619" spans="1:20" ht="12.75" customHeight="1" x14ac:dyDescent="0.2">
      <c r="A619" s="10"/>
      <c r="B619" s="1"/>
      <c r="C619" s="1"/>
      <c r="D619" s="1"/>
      <c r="E619" s="2"/>
      <c r="F619" s="1"/>
      <c r="G619" s="10"/>
      <c r="H619" s="10"/>
      <c r="I619" s="10"/>
      <c r="J619" s="4"/>
      <c r="K619" s="11"/>
      <c r="L619" s="11"/>
      <c r="M619" s="5"/>
      <c r="N619" s="5"/>
      <c r="O619" s="222"/>
      <c r="P619" s="226"/>
      <c r="Q619" s="222"/>
      <c r="R619" s="222"/>
      <c r="S619" s="222"/>
      <c r="T619" s="222"/>
    </row>
    <row r="620" spans="1:20" ht="12.75" customHeight="1" x14ac:dyDescent="0.2">
      <c r="A620" s="10"/>
      <c r="B620" s="1"/>
      <c r="C620" s="1"/>
      <c r="D620" s="1"/>
      <c r="E620" s="2"/>
      <c r="F620" s="1"/>
      <c r="G620" s="10"/>
      <c r="H620" s="10"/>
      <c r="I620" s="10"/>
      <c r="J620" s="4"/>
      <c r="K620" s="11"/>
      <c r="L620" s="11"/>
      <c r="M620" s="5"/>
      <c r="N620" s="5"/>
      <c r="O620" s="222"/>
      <c r="P620" s="226"/>
      <c r="Q620" s="222"/>
      <c r="R620" s="222"/>
      <c r="S620" s="222"/>
      <c r="T620" s="222"/>
    </row>
    <row r="621" spans="1:20" ht="12.75" customHeight="1" x14ac:dyDescent="0.2">
      <c r="A621" s="10"/>
      <c r="B621" s="1"/>
      <c r="C621" s="1"/>
      <c r="D621" s="1"/>
      <c r="E621" s="2"/>
      <c r="F621" s="1"/>
      <c r="G621" s="10"/>
      <c r="H621" s="10"/>
      <c r="I621" s="10"/>
      <c r="J621" s="4"/>
      <c r="K621" s="11"/>
      <c r="L621" s="11"/>
      <c r="M621" s="5"/>
      <c r="N621" s="5"/>
      <c r="O621" s="222"/>
      <c r="P621" s="226"/>
      <c r="Q621" s="222"/>
      <c r="R621" s="222"/>
      <c r="S621" s="222"/>
      <c r="T621" s="222"/>
    </row>
    <row r="622" spans="1:20" ht="12.75" customHeight="1" x14ac:dyDescent="0.2">
      <c r="A622" s="10"/>
      <c r="B622" s="1"/>
      <c r="C622" s="1"/>
      <c r="D622" s="1"/>
      <c r="E622" s="2"/>
      <c r="F622" s="1"/>
      <c r="G622" s="10"/>
      <c r="H622" s="10"/>
      <c r="I622" s="10"/>
      <c r="J622" s="4"/>
      <c r="K622" s="11"/>
      <c r="L622" s="11"/>
      <c r="M622" s="5"/>
      <c r="N622" s="5"/>
      <c r="O622" s="222"/>
      <c r="P622" s="226"/>
      <c r="Q622" s="222"/>
      <c r="R622" s="222"/>
      <c r="S622" s="222"/>
      <c r="T622" s="222"/>
    </row>
    <row r="623" spans="1:20" ht="12.75" customHeight="1" x14ac:dyDescent="0.2">
      <c r="A623" s="10"/>
      <c r="B623" s="1"/>
      <c r="C623" s="1"/>
      <c r="D623" s="1"/>
      <c r="E623" s="2"/>
      <c r="F623" s="1"/>
      <c r="G623" s="10"/>
      <c r="H623" s="10"/>
      <c r="I623" s="10"/>
      <c r="J623" s="4"/>
      <c r="K623" s="11"/>
      <c r="L623" s="11"/>
      <c r="M623" s="5"/>
      <c r="N623" s="5"/>
      <c r="O623" s="222"/>
      <c r="P623" s="226"/>
      <c r="Q623" s="222"/>
      <c r="R623" s="222"/>
      <c r="S623" s="222"/>
      <c r="T623" s="222"/>
    </row>
    <row r="624" spans="1:20" ht="12.75" customHeight="1" x14ac:dyDescent="0.2">
      <c r="A624" s="10"/>
      <c r="B624" s="1"/>
      <c r="C624" s="1"/>
      <c r="D624" s="1"/>
      <c r="E624" s="2"/>
      <c r="F624" s="1"/>
      <c r="G624" s="10"/>
      <c r="H624" s="10"/>
      <c r="I624" s="10"/>
      <c r="J624" s="4"/>
      <c r="K624" s="11"/>
      <c r="L624" s="11"/>
      <c r="M624" s="5"/>
      <c r="N624" s="5"/>
      <c r="O624" s="222"/>
      <c r="P624" s="226"/>
      <c r="Q624" s="222"/>
      <c r="R624" s="222"/>
      <c r="S624" s="222"/>
      <c r="T624" s="222"/>
    </row>
    <row r="625" spans="1:20" ht="12.75" customHeight="1" x14ac:dyDescent="0.2">
      <c r="A625" s="10"/>
      <c r="B625" s="1"/>
      <c r="C625" s="1"/>
      <c r="D625" s="1"/>
      <c r="E625" s="2"/>
      <c r="F625" s="1"/>
      <c r="G625" s="10"/>
      <c r="H625" s="10"/>
      <c r="I625" s="10"/>
      <c r="J625" s="4"/>
      <c r="K625" s="11"/>
      <c r="L625" s="11"/>
      <c r="M625" s="5"/>
      <c r="N625" s="5"/>
      <c r="O625" s="222"/>
      <c r="P625" s="226"/>
      <c r="Q625" s="222"/>
      <c r="R625" s="222"/>
      <c r="S625" s="222"/>
      <c r="T625" s="222"/>
    </row>
    <row r="626" spans="1:20" ht="12.75" customHeight="1" x14ac:dyDescent="0.2">
      <c r="A626" s="10"/>
      <c r="B626" s="1"/>
      <c r="C626" s="1"/>
      <c r="D626" s="1"/>
      <c r="E626" s="2"/>
      <c r="F626" s="1"/>
      <c r="G626" s="10"/>
      <c r="H626" s="10"/>
      <c r="I626" s="10"/>
      <c r="J626" s="4"/>
      <c r="K626" s="11"/>
      <c r="L626" s="11"/>
      <c r="M626" s="5"/>
      <c r="N626" s="5"/>
      <c r="O626" s="222"/>
      <c r="P626" s="226"/>
      <c r="Q626" s="222"/>
      <c r="R626" s="222"/>
      <c r="S626" s="222"/>
      <c r="T626" s="222"/>
    </row>
    <row r="627" spans="1:20" ht="12.75" customHeight="1" x14ac:dyDescent="0.2">
      <c r="A627" s="10"/>
      <c r="B627" s="1"/>
      <c r="C627" s="1"/>
      <c r="D627" s="1"/>
      <c r="E627" s="2"/>
      <c r="F627" s="1"/>
      <c r="G627" s="10"/>
      <c r="H627" s="10"/>
      <c r="I627" s="10"/>
      <c r="J627" s="4"/>
      <c r="K627" s="11"/>
      <c r="L627" s="11"/>
      <c r="M627" s="5"/>
      <c r="N627" s="5"/>
      <c r="O627" s="222"/>
      <c r="P627" s="226"/>
      <c r="Q627" s="222"/>
      <c r="R627" s="222"/>
      <c r="S627" s="222"/>
      <c r="T627" s="222"/>
    </row>
    <row r="628" spans="1:20" ht="12.75" customHeight="1" x14ac:dyDescent="0.2">
      <c r="A628" s="10"/>
      <c r="B628" s="1"/>
      <c r="C628" s="1"/>
      <c r="D628" s="1"/>
      <c r="E628" s="2"/>
      <c r="F628" s="1"/>
      <c r="G628" s="10"/>
      <c r="H628" s="10"/>
      <c r="I628" s="10"/>
      <c r="J628" s="4"/>
      <c r="K628" s="11"/>
      <c r="L628" s="11"/>
      <c r="M628" s="5"/>
      <c r="N628" s="5"/>
      <c r="O628" s="222"/>
      <c r="P628" s="226"/>
      <c r="Q628" s="222"/>
      <c r="R628" s="222"/>
      <c r="S628" s="222"/>
      <c r="T628" s="222"/>
    </row>
    <row r="629" spans="1:20" ht="12.75" customHeight="1" x14ac:dyDescent="0.2">
      <c r="A629" s="10"/>
      <c r="B629" s="1"/>
      <c r="C629" s="1"/>
      <c r="D629" s="1"/>
      <c r="E629" s="2"/>
      <c r="F629" s="1"/>
      <c r="G629" s="10"/>
      <c r="H629" s="10"/>
      <c r="I629" s="10"/>
      <c r="J629" s="4"/>
      <c r="K629" s="11"/>
      <c r="L629" s="11"/>
      <c r="M629" s="5"/>
      <c r="N629" s="5"/>
      <c r="O629" s="222"/>
      <c r="P629" s="226"/>
      <c r="Q629" s="222"/>
      <c r="R629" s="222"/>
      <c r="S629" s="222"/>
      <c r="T629" s="222"/>
    </row>
    <row r="630" spans="1:20" ht="12.75" customHeight="1" x14ac:dyDescent="0.2">
      <c r="A630" s="10"/>
      <c r="B630" s="1"/>
      <c r="C630" s="1"/>
      <c r="D630" s="1"/>
      <c r="E630" s="2"/>
      <c r="F630" s="1"/>
      <c r="G630" s="10"/>
      <c r="H630" s="10"/>
      <c r="I630" s="10"/>
      <c r="J630" s="4"/>
      <c r="K630" s="11"/>
      <c r="L630" s="11"/>
      <c r="M630" s="5"/>
      <c r="N630" s="5"/>
      <c r="O630" s="222"/>
      <c r="P630" s="226"/>
      <c r="Q630" s="222"/>
      <c r="R630" s="222"/>
      <c r="S630" s="222"/>
      <c r="T630" s="222"/>
    </row>
    <row r="631" spans="1:20" ht="12.75" customHeight="1" x14ac:dyDescent="0.2">
      <c r="A631" s="10"/>
      <c r="B631" s="1"/>
      <c r="C631" s="1"/>
      <c r="D631" s="1"/>
      <c r="E631" s="2"/>
      <c r="F631" s="1"/>
      <c r="G631" s="10"/>
      <c r="H631" s="10"/>
      <c r="I631" s="10"/>
      <c r="J631" s="4"/>
      <c r="K631" s="11"/>
      <c r="L631" s="11"/>
      <c r="M631" s="5"/>
      <c r="N631" s="5"/>
      <c r="O631" s="222"/>
      <c r="P631" s="226"/>
      <c r="Q631" s="222"/>
      <c r="R631" s="222"/>
      <c r="S631" s="222"/>
      <c r="T631" s="222"/>
    </row>
    <row r="632" spans="1:20" ht="12.75" customHeight="1" x14ac:dyDescent="0.2">
      <c r="A632" s="10"/>
      <c r="B632" s="1"/>
      <c r="C632" s="1"/>
      <c r="D632" s="1"/>
      <c r="E632" s="2"/>
      <c r="F632" s="1"/>
      <c r="G632" s="10"/>
      <c r="H632" s="10"/>
      <c r="I632" s="10"/>
      <c r="J632" s="4"/>
      <c r="K632" s="11"/>
      <c r="L632" s="11"/>
      <c r="M632" s="5"/>
      <c r="N632" s="5"/>
      <c r="O632" s="222"/>
      <c r="P632" s="226"/>
      <c r="Q632" s="222"/>
      <c r="R632" s="222"/>
      <c r="S632" s="222"/>
      <c r="T632" s="222"/>
    </row>
    <row r="633" spans="1:20" ht="12.75" customHeight="1" x14ac:dyDescent="0.2">
      <c r="A633" s="10"/>
      <c r="B633" s="1"/>
      <c r="C633" s="1"/>
      <c r="D633" s="1"/>
      <c r="E633" s="2"/>
      <c r="F633" s="1"/>
      <c r="G633" s="10"/>
      <c r="H633" s="10"/>
      <c r="I633" s="10"/>
      <c r="J633" s="4"/>
      <c r="K633" s="11"/>
      <c r="L633" s="11"/>
      <c r="M633" s="5"/>
      <c r="N633" s="5"/>
      <c r="O633" s="222"/>
      <c r="P633" s="226"/>
      <c r="Q633" s="222"/>
      <c r="R633" s="222"/>
      <c r="S633" s="222"/>
      <c r="T633" s="222"/>
    </row>
    <row r="634" spans="1:20" ht="12.75" customHeight="1" x14ac:dyDescent="0.2">
      <c r="A634" s="10"/>
      <c r="B634" s="1"/>
      <c r="C634" s="1"/>
      <c r="D634" s="1"/>
      <c r="E634" s="2"/>
      <c r="F634" s="1"/>
      <c r="G634" s="10"/>
      <c r="H634" s="10"/>
      <c r="I634" s="10"/>
      <c r="J634" s="4"/>
      <c r="K634" s="11"/>
      <c r="L634" s="11"/>
      <c r="M634" s="5"/>
      <c r="N634" s="5"/>
      <c r="O634" s="222"/>
      <c r="P634" s="226"/>
      <c r="Q634" s="222"/>
      <c r="R634" s="222"/>
      <c r="S634" s="222"/>
      <c r="T634" s="222"/>
    </row>
    <row r="635" spans="1:20" ht="12.75" customHeight="1" x14ac:dyDescent="0.2">
      <c r="A635" s="10"/>
      <c r="B635" s="1"/>
      <c r="C635" s="1"/>
      <c r="D635" s="1"/>
      <c r="E635" s="2"/>
      <c r="F635" s="1"/>
      <c r="G635" s="10"/>
      <c r="H635" s="10"/>
      <c r="I635" s="10"/>
      <c r="J635" s="4"/>
      <c r="K635" s="11"/>
      <c r="L635" s="11"/>
      <c r="M635" s="5"/>
      <c r="N635" s="5"/>
      <c r="O635" s="222"/>
      <c r="P635" s="226"/>
      <c r="Q635" s="222"/>
      <c r="R635" s="222"/>
      <c r="S635" s="222"/>
      <c r="T635" s="222"/>
    </row>
    <row r="636" spans="1:20" ht="12.75" customHeight="1" x14ac:dyDescent="0.2">
      <c r="A636" s="10"/>
      <c r="B636" s="1"/>
      <c r="C636" s="1"/>
      <c r="D636" s="1"/>
      <c r="E636" s="2"/>
      <c r="F636" s="1"/>
      <c r="G636" s="10"/>
      <c r="H636" s="10"/>
      <c r="I636" s="10"/>
      <c r="J636" s="4"/>
      <c r="K636" s="11"/>
      <c r="L636" s="11"/>
      <c r="M636" s="5"/>
      <c r="N636" s="5"/>
      <c r="O636" s="222"/>
      <c r="P636" s="226"/>
      <c r="Q636" s="222"/>
      <c r="R636" s="222"/>
      <c r="S636" s="222"/>
      <c r="T636" s="222"/>
    </row>
    <row r="637" spans="1:20" ht="12.75" customHeight="1" x14ac:dyDescent="0.2">
      <c r="A637" s="10"/>
      <c r="B637" s="1"/>
      <c r="C637" s="1"/>
      <c r="D637" s="1"/>
      <c r="E637" s="2"/>
      <c r="F637" s="1"/>
      <c r="G637" s="10"/>
      <c r="H637" s="10"/>
      <c r="I637" s="10"/>
      <c r="J637" s="4"/>
      <c r="K637" s="11"/>
      <c r="L637" s="11"/>
      <c r="M637" s="5"/>
      <c r="N637" s="5"/>
      <c r="O637" s="222"/>
      <c r="P637" s="226"/>
      <c r="Q637" s="222"/>
      <c r="R637" s="222"/>
      <c r="S637" s="222"/>
      <c r="T637" s="222"/>
    </row>
    <row r="638" spans="1:20" ht="12.75" customHeight="1" x14ac:dyDescent="0.2">
      <c r="A638" s="10"/>
      <c r="B638" s="1"/>
      <c r="C638" s="1"/>
      <c r="D638" s="1"/>
      <c r="E638" s="2"/>
      <c r="F638" s="1"/>
      <c r="G638" s="10"/>
      <c r="H638" s="10"/>
      <c r="I638" s="10"/>
      <c r="J638" s="4"/>
      <c r="K638" s="11"/>
      <c r="L638" s="11"/>
      <c r="M638" s="5"/>
      <c r="N638" s="5"/>
      <c r="O638" s="222"/>
      <c r="P638" s="226"/>
      <c r="Q638" s="222"/>
      <c r="R638" s="222"/>
      <c r="S638" s="222"/>
      <c r="T638" s="222"/>
    </row>
    <row r="639" spans="1:20" ht="12.75" customHeight="1" x14ac:dyDescent="0.2">
      <c r="A639" s="10"/>
      <c r="B639" s="1"/>
      <c r="C639" s="1"/>
      <c r="D639" s="1"/>
      <c r="E639" s="2"/>
      <c r="F639" s="1"/>
      <c r="G639" s="10"/>
      <c r="H639" s="10"/>
      <c r="I639" s="10"/>
      <c r="J639" s="4"/>
      <c r="K639" s="11"/>
      <c r="L639" s="11"/>
      <c r="M639" s="5"/>
      <c r="N639" s="5"/>
      <c r="O639" s="222"/>
      <c r="P639" s="226"/>
      <c r="Q639" s="222"/>
      <c r="R639" s="222"/>
      <c r="S639" s="222"/>
      <c r="T639" s="222"/>
    </row>
    <row r="640" spans="1:20" ht="12.75" customHeight="1" x14ac:dyDescent="0.2">
      <c r="A640" s="10"/>
      <c r="B640" s="1"/>
      <c r="C640" s="1"/>
      <c r="D640" s="1"/>
      <c r="E640" s="2"/>
      <c r="F640" s="1"/>
      <c r="G640" s="10"/>
      <c r="H640" s="10"/>
      <c r="I640" s="10"/>
      <c r="J640" s="4"/>
      <c r="K640" s="11"/>
      <c r="L640" s="11"/>
      <c r="M640" s="5"/>
      <c r="N640" s="5"/>
      <c r="O640" s="222"/>
      <c r="P640" s="226"/>
      <c r="Q640" s="222"/>
      <c r="R640" s="222"/>
      <c r="S640" s="222"/>
      <c r="T640" s="222"/>
    </row>
    <row r="641" spans="1:20" ht="12.75" customHeight="1" x14ac:dyDescent="0.2">
      <c r="A641" s="10"/>
      <c r="B641" s="1"/>
      <c r="C641" s="1"/>
      <c r="D641" s="1"/>
      <c r="E641" s="2"/>
      <c r="F641" s="1"/>
      <c r="G641" s="10"/>
      <c r="H641" s="10"/>
      <c r="I641" s="10"/>
      <c r="J641" s="4"/>
      <c r="K641" s="11"/>
      <c r="L641" s="11"/>
      <c r="M641" s="5"/>
      <c r="N641" s="5"/>
      <c r="O641" s="222"/>
      <c r="P641" s="226"/>
      <c r="Q641" s="222"/>
      <c r="R641" s="222"/>
      <c r="S641" s="222"/>
      <c r="T641" s="222"/>
    </row>
    <row r="642" spans="1:20" ht="12.75" customHeight="1" x14ac:dyDescent="0.2">
      <c r="A642" s="10"/>
      <c r="B642" s="1"/>
      <c r="C642" s="1"/>
      <c r="D642" s="1"/>
      <c r="E642" s="2"/>
      <c r="F642" s="1"/>
      <c r="G642" s="10"/>
      <c r="H642" s="10"/>
      <c r="I642" s="10"/>
      <c r="J642" s="4"/>
      <c r="K642" s="11"/>
      <c r="L642" s="11"/>
      <c r="M642" s="5"/>
      <c r="N642" s="5"/>
      <c r="O642" s="222"/>
      <c r="P642" s="226"/>
      <c r="Q642" s="222"/>
      <c r="R642" s="222"/>
      <c r="S642" s="222"/>
      <c r="T642" s="222"/>
    </row>
    <row r="643" spans="1:20" ht="12.75" customHeight="1" x14ac:dyDescent="0.2">
      <c r="A643" s="10"/>
      <c r="B643" s="1"/>
      <c r="C643" s="1"/>
      <c r="D643" s="1"/>
      <c r="E643" s="2"/>
      <c r="F643" s="1"/>
      <c r="G643" s="10"/>
      <c r="H643" s="10"/>
      <c r="I643" s="10"/>
      <c r="J643" s="4"/>
      <c r="K643" s="11"/>
      <c r="L643" s="11"/>
      <c r="M643" s="5"/>
      <c r="N643" s="5"/>
      <c r="O643" s="222"/>
      <c r="P643" s="226"/>
      <c r="Q643" s="222"/>
      <c r="R643" s="222"/>
      <c r="S643" s="222"/>
      <c r="T643" s="222"/>
    </row>
    <row r="644" spans="1:20" ht="12.75" customHeight="1" x14ac:dyDescent="0.2">
      <c r="A644" s="10"/>
      <c r="B644" s="1"/>
      <c r="C644" s="1"/>
      <c r="D644" s="1"/>
      <c r="E644" s="2"/>
      <c r="F644" s="1"/>
      <c r="G644" s="10"/>
      <c r="H644" s="10"/>
      <c r="I644" s="10"/>
      <c r="J644" s="4"/>
      <c r="K644" s="11"/>
      <c r="L644" s="11"/>
      <c r="M644" s="5"/>
      <c r="N644" s="5"/>
      <c r="O644" s="222"/>
      <c r="P644" s="226"/>
      <c r="Q644" s="222"/>
      <c r="R644" s="222"/>
      <c r="S644" s="222"/>
      <c r="T644" s="222"/>
    </row>
    <row r="645" spans="1:20" ht="12.75" customHeight="1" x14ac:dyDescent="0.2">
      <c r="A645" s="10"/>
      <c r="B645" s="1"/>
      <c r="C645" s="1"/>
      <c r="D645" s="1"/>
      <c r="E645" s="2"/>
      <c r="F645" s="1"/>
      <c r="G645" s="10"/>
      <c r="H645" s="10"/>
      <c r="I645" s="10"/>
      <c r="J645" s="4"/>
      <c r="K645" s="11"/>
      <c r="L645" s="11"/>
      <c r="M645" s="5"/>
      <c r="N645" s="5"/>
      <c r="O645" s="222"/>
      <c r="P645" s="226"/>
      <c r="Q645" s="222"/>
      <c r="R645" s="222"/>
      <c r="S645" s="222"/>
      <c r="T645" s="222"/>
    </row>
    <row r="646" spans="1:20" ht="12.75" customHeight="1" x14ac:dyDescent="0.2">
      <c r="A646" s="10"/>
      <c r="B646" s="1"/>
      <c r="C646" s="1"/>
      <c r="D646" s="1"/>
      <c r="E646" s="2"/>
      <c r="F646" s="1"/>
      <c r="G646" s="10"/>
      <c r="H646" s="10"/>
      <c r="I646" s="10"/>
      <c r="J646" s="4"/>
      <c r="K646" s="11"/>
      <c r="L646" s="11"/>
      <c r="M646" s="5"/>
      <c r="N646" s="5"/>
      <c r="O646" s="222"/>
      <c r="P646" s="226"/>
      <c r="Q646" s="222"/>
      <c r="R646" s="222"/>
      <c r="S646" s="222"/>
      <c r="T646" s="222"/>
    </row>
    <row r="647" spans="1:20" ht="12.75" customHeight="1" x14ac:dyDescent="0.2">
      <c r="A647" s="10"/>
      <c r="B647" s="1"/>
      <c r="C647" s="1"/>
      <c r="D647" s="1"/>
      <c r="E647" s="2"/>
      <c r="F647" s="1"/>
      <c r="G647" s="10"/>
      <c r="H647" s="10"/>
      <c r="I647" s="10"/>
      <c r="J647" s="4"/>
      <c r="K647" s="11"/>
      <c r="L647" s="11"/>
      <c r="M647" s="5"/>
      <c r="N647" s="5"/>
      <c r="O647" s="222"/>
      <c r="P647" s="226"/>
      <c r="Q647" s="222"/>
      <c r="R647" s="222"/>
      <c r="S647" s="222"/>
      <c r="T647" s="222"/>
    </row>
    <row r="648" spans="1:20" ht="12.75" customHeight="1" x14ac:dyDescent="0.2">
      <c r="A648" s="10"/>
      <c r="B648" s="1"/>
      <c r="C648" s="1"/>
      <c r="D648" s="1"/>
      <c r="E648" s="2"/>
      <c r="F648" s="1"/>
      <c r="G648" s="10"/>
      <c r="H648" s="10"/>
      <c r="I648" s="10"/>
      <c r="J648" s="4"/>
      <c r="K648" s="11"/>
      <c r="L648" s="11"/>
      <c r="M648" s="5"/>
      <c r="N648" s="5"/>
      <c r="O648" s="222"/>
      <c r="P648" s="226"/>
      <c r="Q648" s="222"/>
      <c r="R648" s="222"/>
      <c r="S648" s="222"/>
      <c r="T648" s="222"/>
    </row>
    <row r="649" spans="1:20" ht="12.75" customHeight="1" x14ac:dyDescent="0.2">
      <c r="A649" s="10"/>
      <c r="B649" s="1"/>
      <c r="C649" s="1"/>
      <c r="D649" s="1"/>
      <c r="E649" s="2"/>
      <c r="F649" s="1"/>
      <c r="G649" s="10"/>
      <c r="H649" s="10"/>
      <c r="I649" s="10"/>
      <c r="J649" s="4"/>
      <c r="K649" s="11"/>
      <c r="L649" s="11"/>
      <c r="M649" s="5"/>
      <c r="N649" s="5"/>
      <c r="O649" s="222"/>
      <c r="P649" s="226"/>
      <c r="Q649" s="222"/>
      <c r="R649" s="222"/>
      <c r="S649" s="222"/>
      <c r="T649" s="222"/>
    </row>
    <row r="650" spans="1:20" ht="12.75" customHeight="1" x14ac:dyDescent="0.2">
      <c r="A650" s="10"/>
      <c r="B650" s="1"/>
      <c r="C650" s="1"/>
      <c r="D650" s="1"/>
      <c r="E650" s="2"/>
      <c r="F650" s="1"/>
      <c r="G650" s="10"/>
      <c r="H650" s="10"/>
      <c r="I650" s="10"/>
      <c r="J650" s="4"/>
      <c r="K650" s="11"/>
      <c r="L650" s="11"/>
      <c r="M650" s="5"/>
      <c r="N650" s="5"/>
      <c r="O650" s="222"/>
      <c r="P650" s="226"/>
      <c r="Q650" s="222"/>
      <c r="R650" s="222"/>
      <c r="S650" s="222"/>
      <c r="T650" s="222"/>
    </row>
    <row r="651" spans="1:20" ht="12.75" customHeight="1" x14ac:dyDescent="0.2">
      <c r="A651" s="10"/>
      <c r="B651" s="1"/>
      <c r="C651" s="1"/>
      <c r="D651" s="1"/>
      <c r="E651" s="2"/>
      <c r="F651" s="1"/>
      <c r="G651" s="10"/>
      <c r="H651" s="10"/>
      <c r="I651" s="10"/>
      <c r="J651" s="4"/>
      <c r="K651" s="11"/>
      <c r="L651" s="11"/>
      <c r="M651" s="5"/>
      <c r="N651" s="5"/>
      <c r="O651" s="222"/>
      <c r="P651" s="226"/>
      <c r="Q651" s="222"/>
      <c r="R651" s="222"/>
      <c r="S651" s="222"/>
      <c r="T651" s="222"/>
    </row>
    <row r="652" spans="1:20" ht="12.75" customHeight="1" x14ac:dyDescent="0.2">
      <c r="A652" s="10"/>
      <c r="B652" s="1"/>
      <c r="C652" s="1"/>
      <c r="D652" s="1"/>
      <c r="E652" s="2"/>
      <c r="F652" s="1"/>
      <c r="G652" s="10"/>
      <c r="H652" s="10"/>
      <c r="I652" s="10"/>
      <c r="J652" s="4"/>
      <c r="K652" s="11"/>
      <c r="L652" s="11"/>
      <c r="M652" s="5"/>
      <c r="N652" s="5"/>
      <c r="O652" s="222"/>
      <c r="P652" s="226"/>
      <c r="Q652" s="222"/>
      <c r="R652" s="222"/>
      <c r="S652" s="222"/>
      <c r="T652" s="222"/>
    </row>
    <row r="653" spans="1:20" ht="12.75" customHeight="1" x14ac:dyDescent="0.2">
      <c r="A653" s="10"/>
      <c r="B653" s="1"/>
      <c r="C653" s="1"/>
      <c r="D653" s="1"/>
      <c r="E653" s="2"/>
      <c r="F653" s="1"/>
      <c r="G653" s="10"/>
      <c r="H653" s="10"/>
      <c r="I653" s="10"/>
      <c r="J653" s="4"/>
      <c r="K653" s="11"/>
      <c r="L653" s="11"/>
      <c r="M653" s="5"/>
      <c r="N653" s="5"/>
      <c r="O653" s="222"/>
      <c r="P653" s="226"/>
      <c r="Q653" s="222"/>
      <c r="R653" s="222"/>
      <c r="S653" s="222"/>
      <c r="T653" s="222"/>
    </row>
    <row r="654" spans="1:20" ht="12.75" customHeight="1" x14ac:dyDescent="0.2">
      <c r="A654" s="10"/>
      <c r="B654" s="1"/>
      <c r="C654" s="1"/>
      <c r="D654" s="1"/>
      <c r="E654" s="2"/>
      <c r="F654" s="1"/>
      <c r="G654" s="10"/>
      <c r="H654" s="10"/>
      <c r="I654" s="10"/>
      <c r="J654" s="4"/>
      <c r="K654" s="11"/>
      <c r="L654" s="11"/>
      <c r="M654" s="5"/>
      <c r="N654" s="5"/>
      <c r="O654" s="222"/>
      <c r="P654" s="226"/>
      <c r="Q654" s="222"/>
      <c r="R654" s="222"/>
      <c r="S654" s="222"/>
      <c r="T654" s="222"/>
    </row>
    <row r="655" spans="1:20" ht="12.75" customHeight="1" x14ac:dyDescent="0.2">
      <c r="A655" s="10"/>
      <c r="B655" s="1"/>
      <c r="C655" s="1"/>
      <c r="D655" s="1"/>
      <c r="E655" s="2"/>
      <c r="F655" s="1"/>
      <c r="G655" s="10"/>
      <c r="H655" s="10"/>
      <c r="I655" s="10"/>
      <c r="J655" s="4"/>
      <c r="K655" s="11"/>
      <c r="L655" s="11"/>
      <c r="M655" s="5"/>
      <c r="N655" s="5"/>
      <c r="O655" s="222"/>
      <c r="P655" s="226"/>
      <c r="Q655" s="222"/>
      <c r="R655" s="222"/>
      <c r="S655" s="222"/>
      <c r="T655" s="222"/>
    </row>
    <row r="656" spans="1:20" ht="12.75" customHeight="1" x14ac:dyDescent="0.2">
      <c r="A656" s="10"/>
      <c r="B656" s="1"/>
      <c r="C656" s="1"/>
      <c r="D656" s="1"/>
      <c r="E656" s="2"/>
      <c r="F656" s="1"/>
      <c r="G656" s="10"/>
      <c r="H656" s="10"/>
      <c r="I656" s="10"/>
      <c r="J656" s="4"/>
      <c r="K656" s="11"/>
      <c r="L656" s="11"/>
      <c r="M656" s="5"/>
      <c r="N656" s="5"/>
      <c r="O656" s="222"/>
      <c r="P656" s="226"/>
      <c r="Q656" s="222"/>
      <c r="R656" s="222"/>
      <c r="S656" s="222"/>
      <c r="T656" s="222"/>
    </row>
    <row r="657" spans="1:20" ht="12.75" customHeight="1" x14ac:dyDescent="0.2">
      <c r="A657" s="10"/>
      <c r="B657" s="1"/>
      <c r="C657" s="1"/>
      <c r="D657" s="1"/>
      <c r="E657" s="2"/>
      <c r="F657" s="1"/>
      <c r="G657" s="10"/>
      <c r="H657" s="10"/>
      <c r="I657" s="10"/>
      <c r="J657" s="4"/>
      <c r="K657" s="11"/>
      <c r="L657" s="11"/>
      <c r="M657" s="5"/>
      <c r="N657" s="5"/>
      <c r="O657" s="222"/>
      <c r="P657" s="226"/>
      <c r="Q657" s="222"/>
      <c r="R657" s="222"/>
      <c r="S657" s="222"/>
      <c r="T657" s="222"/>
    </row>
    <row r="658" spans="1:20" ht="12.75" customHeight="1" x14ac:dyDescent="0.2">
      <c r="A658" s="10"/>
      <c r="B658" s="1"/>
      <c r="C658" s="1"/>
      <c r="D658" s="1"/>
      <c r="E658" s="2"/>
      <c r="F658" s="1"/>
      <c r="G658" s="10"/>
      <c r="H658" s="10"/>
      <c r="I658" s="10"/>
      <c r="J658" s="4"/>
      <c r="K658" s="11"/>
      <c r="L658" s="11"/>
      <c r="M658" s="5"/>
      <c r="N658" s="5"/>
      <c r="O658" s="222"/>
      <c r="P658" s="226"/>
      <c r="Q658" s="222"/>
      <c r="R658" s="222"/>
      <c r="S658" s="222"/>
      <c r="T658" s="222"/>
    </row>
    <row r="659" spans="1:20" ht="12.75" customHeight="1" x14ac:dyDescent="0.2">
      <c r="A659" s="10"/>
      <c r="B659" s="1"/>
      <c r="C659" s="1"/>
      <c r="D659" s="1"/>
      <c r="E659" s="2"/>
      <c r="F659" s="1"/>
      <c r="G659" s="10"/>
      <c r="H659" s="10"/>
      <c r="I659" s="10"/>
      <c r="J659" s="4"/>
      <c r="K659" s="11"/>
      <c r="L659" s="11"/>
      <c r="M659" s="5"/>
      <c r="N659" s="5"/>
      <c r="O659" s="222"/>
      <c r="P659" s="226"/>
      <c r="Q659" s="222"/>
      <c r="R659" s="222"/>
      <c r="S659" s="222"/>
      <c r="T659" s="222"/>
    </row>
    <row r="660" spans="1:20" ht="12.75" customHeight="1" x14ac:dyDescent="0.2">
      <c r="A660" s="10"/>
      <c r="B660" s="1"/>
      <c r="C660" s="1"/>
      <c r="D660" s="1"/>
      <c r="E660" s="2"/>
      <c r="F660" s="1"/>
      <c r="G660" s="10"/>
      <c r="H660" s="10"/>
      <c r="I660" s="10"/>
      <c r="J660" s="4"/>
      <c r="K660" s="11"/>
      <c r="L660" s="11"/>
      <c r="M660" s="5"/>
      <c r="N660" s="5"/>
      <c r="O660" s="222"/>
      <c r="P660" s="226"/>
      <c r="Q660" s="222"/>
      <c r="R660" s="222"/>
      <c r="S660" s="222"/>
      <c r="T660" s="222"/>
    </row>
    <row r="661" spans="1:20" ht="12.75" customHeight="1" x14ac:dyDescent="0.2">
      <c r="A661" s="10"/>
      <c r="B661" s="1"/>
      <c r="C661" s="1"/>
      <c r="D661" s="1"/>
      <c r="E661" s="2"/>
      <c r="F661" s="1"/>
      <c r="G661" s="10"/>
      <c r="H661" s="10"/>
      <c r="I661" s="10"/>
      <c r="J661" s="4"/>
      <c r="K661" s="11"/>
      <c r="L661" s="11"/>
      <c r="M661" s="5"/>
      <c r="N661" s="5"/>
      <c r="O661" s="222"/>
      <c r="P661" s="226"/>
      <c r="Q661" s="222"/>
      <c r="R661" s="222"/>
      <c r="S661" s="222"/>
      <c r="T661" s="222"/>
    </row>
    <row r="662" spans="1:20" ht="12.75" customHeight="1" x14ac:dyDescent="0.2">
      <c r="A662" s="10"/>
      <c r="B662" s="1"/>
      <c r="C662" s="1"/>
      <c r="D662" s="1"/>
      <c r="E662" s="2"/>
      <c r="F662" s="1"/>
      <c r="G662" s="10"/>
      <c r="H662" s="10"/>
      <c r="I662" s="10"/>
      <c r="J662" s="4"/>
      <c r="K662" s="11"/>
      <c r="L662" s="11"/>
      <c r="M662" s="5"/>
      <c r="N662" s="5"/>
      <c r="O662" s="222"/>
      <c r="P662" s="226"/>
      <c r="Q662" s="222"/>
      <c r="R662" s="222"/>
      <c r="S662" s="222"/>
      <c r="T662" s="222"/>
    </row>
    <row r="663" spans="1:20" ht="12.75" customHeight="1" x14ac:dyDescent="0.2">
      <c r="A663" s="10"/>
      <c r="B663" s="1"/>
      <c r="C663" s="1"/>
      <c r="D663" s="1"/>
      <c r="E663" s="2"/>
      <c r="F663" s="1"/>
      <c r="G663" s="10"/>
      <c r="H663" s="10"/>
      <c r="I663" s="10"/>
      <c r="J663" s="4"/>
      <c r="K663" s="11"/>
      <c r="L663" s="11"/>
      <c r="M663" s="5"/>
      <c r="N663" s="5"/>
      <c r="O663" s="222"/>
      <c r="P663" s="226"/>
      <c r="Q663" s="222"/>
      <c r="R663" s="222"/>
      <c r="S663" s="222"/>
      <c r="T663" s="222"/>
    </row>
    <row r="664" spans="1:20" ht="12.75" customHeight="1" x14ac:dyDescent="0.2">
      <c r="A664" s="10"/>
      <c r="B664" s="1"/>
      <c r="C664" s="1"/>
      <c r="D664" s="1"/>
      <c r="E664" s="2"/>
      <c r="F664" s="1"/>
      <c r="G664" s="10"/>
      <c r="H664" s="10"/>
      <c r="I664" s="10"/>
      <c r="J664" s="4"/>
      <c r="K664" s="11"/>
      <c r="L664" s="11"/>
      <c r="M664" s="5"/>
      <c r="N664" s="5"/>
      <c r="O664" s="222"/>
      <c r="P664" s="226"/>
      <c r="Q664" s="222"/>
      <c r="R664" s="222"/>
      <c r="S664" s="222"/>
      <c r="T664" s="222"/>
    </row>
    <row r="665" spans="1:20" ht="12.75" customHeight="1" x14ac:dyDescent="0.2">
      <c r="A665" s="10"/>
      <c r="B665" s="1"/>
      <c r="C665" s="1"/>
      <c r="D665" s="1"/>
      <c r="E665" s="2"/>
      <c r="F665" s="1"/>
      <c r="G665" s="10"/>
      <c r="H665" s="10"/>
      <c r="I665" s="10"/>
      <c r="J665" s="4"/>
      <c r="K665" s="11"/>
      <c r="L665" s="11"/>
      <c r="M665" s="5"/>
      <c r="N665" s="5"/>
      <c r="O665" s="222"/>
      <c r="P665" s="226"/>
      <c r="Q665" s="222"/>
      <c r="R665" s="222"/>
      <c r="S665" s="222"/>
      <c r="T665" s="222"/>
    </row>
    <row r="666" spans="1:20" ht="12.75" customHeight="1" x14ac:dyDescent="0.2">
      <c r="A666" s="10"/>
      <c r="B666" s="1"/>
      <c r="C666" s="1"/>
      <c r="D666" s="1"/>
      <c r="E666" s="2"/>
      <c r="F666" s="1"/>
      <c r="G666" s="10"/>
      <c r="H666" s="10"/>
      <c r="I666" s="10"/>
      <c r="J666" s="4"/>
      <c r="K666" s="11"/>
      <c r="L666" s="11"/>
      <c r="M666" s="5"/>
      <c r="N666" s="5"/>
      <c r="O666" s="222"/>
      <c r="P666" s="226"/>
      <c r="Q666" s="222"/>
      <c r="R666" s="222"/>
      <c r="S666" s="222"/>
      <c r="T666" s="222"/>
    </row>
    <row r="667" spans="1:20" ht="12.75" customHeight="1" x14ac:dyDescent="0.2">
      <c r="A667" s="10"/>
      <c r="B667" s="1"/>
      <c r="C667" s="1"/>
      <c r="D667" s="1"/>
      <c r="E667" s="2"/>
      <c r="F667" s="1"/>
      <c r="G667" s="10"/>
      <c r="H667" s="10"/>
      <c r="I667" s="10"/>
      <c r="J667" s="4"/>
      <c r="K667" s="11"/>
      <c r="L667" s="11"/>
      <c r="M667" s="5"/>
      <c r="N667" s="5"/>
      <c r="O667" s="222"/>
      <c r="P667" s="226"/>
      <c r="Q667" s="222"/>
      <c r="R667" s="222"/>
      <c r="S667" s="222"/>
      <c r="T667" s="222"/>
    </row>
    <row r="668" spans="1:20" ht="12.75" customHeight="1" x14ac:dyDescent="0.2">
      <c r="A668" s="10"/>
      <c r="B668" s="1"/>
      <c r="C668" s="1"/>
      <c r="D668" s="1"/>
      <c r="E668" s="2"/>
      <c r="F668" s="1"/>
      <c r="G668" s="10"/>
      <c r="H668" s="10"/>
      <c r="I668" s="10"/>
      <c r="J668" s="4"/>
      <c r="K668" s="11"/>
      <c r="L668" s="11"/>
      <c r="M668" s="5"/>
      <c r="N668" s="5"/>
      <c r="O668" s="222"/>
      <c r="P668" s="226"/>
      <c r="Q668" s="222"/>
      <c r="R668" s="222"/>
      <c r="S668" s="222"/>
      <c r="T668" s="222"/>
    </row>
    <row r="669" spans="1:20" ht="12.75" customHeight="1" x14ac:dyDescent="0.2">
      <c r="A669" s="10"/>
      <c r="B669" s="1"/>
      <c r="C669" s="1"/>
      <c r="D669" s="1"/>
      <c r="E669" s="2"/>
      <c r="F669" s="1"/>
      <c r="G669" s="10"/>
      <c r="H669" s="10"/>
      <c r="I669" s="10"/>
      <c r="J669" s="4"/>
      <c r="K669" s="11"/>
      <c r="L669" s="11"/>
      <c r="M669" s="5"/>
      <c r="N669" s="5"/>
      <c r="O669" s="222"/>
      <c r="P669" s="226"/>
      <c r="Q669" s="222"/>
      <c r="R669" s="222"/>
      <c r="S669" s="222"/>
      <c r="T669" s="222"/>
    </row>
    <row r="670" spans="1:20" ht="12.75" customHeight="1" x14ac:dyDescent="0.2">
      <c r="A670" s="10"/>
      <c r="B670" s="1"/>
      <c r="C670" s="1"/>
      <c r="D670" s="1"/>
      <c r="E670" s="2"/>
      <c r="F670" s="1"/>
      <c r="G670" s="10"/>
      <c r="H670" s="10"/>
      <c r="I670" s="10"/>
      <c r="J670" s="4"/>
      <c r="K670" s="11"/>
      <c r="L670" s="11"/>
      <c r="M670" s="5"/>
      <c r="N670" s="5"/>
      <c r="O670" s="222"/>
      <c r="P670" s="226"/>
      <c r="Q670" s="222"/>
      <c r="R670" s="222"/>
      <c r="S670" s="222"/>
      <c r="T670" s="222"/>
    </row>
    <row r="671" spans="1:20" ht="12.75" customHeight="1" x14ac:dyDescent="0.2">
      <c r="A671" s="10"/>
      <c r="B671" s="1"/>
      <c r="C671" s="1"/>
      <c r="D671" s="1"/>
      <c r="E671" s="2"/>
      <c r="F671" s="1"/>
      <c r="G671" s="10"/>
      <c r="H671" s="10"/>
      <c r="I671" s="10"/>
      <c r="J671" s="4"/>
      <c r="K671" s="11"/>
      <c r="L671" s="11"/>
      <c r="M671" s="5"/>
      <c r="N671" s="5"/>
      <c r="O671" s="222"/>
      <c r="P671" s="226"/>
      <c r="Q671" s="222"/>
      <c r="R671" s="222"/>
      <c r="S671" s="222"/>
      <c r="T671" s="222"/>
    </row>
    <row r="672" spans="1:20" ht="12.75" customHeight="1" x14ac:dyDescent="0.2">
      <c r="A672" s="10"/>
      <c r="B672" s="1"/>
      <c r="C672" s="1"/>
      <c r="D672" s="1"/>
      <c r="E672" s="2"/>
      <c r="F672" s="1"/>
      <c r="G672" s="10"/>
      <c r="H672" s="10"/>
      <c r="I672" s="10"/>
      <c r="J672" s="4"/>
      <c r="K672" s="11"/>
      <c r="L672" s="11"/>
      <c r="M672" s="5"/>
      <c r="N672" s="5"/>
      <c r="O672" s="222"/>
      <c r="P672" s="226"/>
      <c r="Q672" s="222"/>
      <c r="R672" s="222"/>
      <c r="S672" s="222"/>
      <c r="T672" s="222"/>
    </row>
    <row r="673" spans="1:20" ht="12.75" customHeight="1" x14ac:dyDescent="0.2">
      <c r="A673" s="10"/>
      <c r="B673" s="1"/>
      <c r="C673" s="1"/>
      <c r="D673" s="1"/>
      <c r="E673" s="2"/>
      <c r="F673" s="1"/>
      <c r="G673" s="10"/>
      <c r="H673" s="10"/>
      <c r="I673" s="10"/>
      <c r="J673" s="4"/>
      <c r="K673" s="11"/>
      <c r="L673" s="11"/>
      <c r="M673" s="5"/>
      <c r="N673" s="5"/>
      <c r="O673" s="222"/>
      <c r="P673" s="226"/>
      <c r="Q673" s="222"/>
      <c r="R673" s="222"/>
      <c r="S673" s="222"/>
      <c r="T673" s="222"/>
    </row>
    <row r="674" spans="1:20" ht="12.75" customHeight="1" x14ac:dyDescent="0.2">
      <c r="A674" s="10"/>
      <c r="B674" s="1"/>
      <c r="C674" s="1"/>
      <c r="D674" s="1"/>
      <c r="E674" s="2"/>
      <c r="F674" s="1"/>
      <c r="G674" s="10"/>
      <c r="H674" s="10"/>
      <c r="I674" s="10"/>
      <c r="J674" s="4"/>
      <c r="K674" s="11"/>
      <c r="L674" s="11"/>
      <c r="M674" s="5"/>
      <c r="N674" s="5"/>
      <c r="O674" s="222"/>
      <c r="P674" s="226"/>
      <c r="Q674" s="222"/>
      <c r="R674" s="222"/>
      <c r="S674" s="222"/>
      <c r="T674" s="222"/>
    </row>
    <row r="675" spans="1:20" ht="12.75" customHeight="1" x14ac:dyDescent="0.2">
      <c r="A675" s="10"/>
      <c r="B675" s="1"/>
      <c r="C675" s="1"/>
      <c r="D675" s="1"/>
      <c r="E675" s="2"/>
      <c r="F675" s="1"/>
      <c r="G675" s="10"/>
      <c r="H675" s="10"/>
      <c r="I675" s="10"/>
      <c r="J675" s="4"/>
      <c r="K675" s="11"/>
      <c r="L675" s="11"/>
      <c r="M675" s="5"/>
      <c r="N675" s="5"/>
      <c r="O675" s="222"/>
      <c r="P675" s="226"/>
      <c r="Q675" s="222"/>
      <c r="R675" s="222"/>
      <c r="S675" s="222"/>
      <c r="T675" s="222"/>
    </row>
    <row r="676" spans="1:20" ht="12.75" customHeight="1" x14ac:dyDescent="0.2">
      <c r="A676" s="10"/>
      <c r="B676" s="1"/>
      <c r="C676" s="1"/>
      <c r="D676" s="1"/>
      <c r="E676" s="2"/>
      <c r="F676" s="1"/>
      <c r="G676" s="10"/>
      <c r="H676" s="10"/>
      <c r="I676" s="10"/>
      <c r="J676" s="4"/>
      <c r="K676" s="11"/>
      <c r="L676" s="11"/>
      <c r="M676" s="5"/>
      <c r="N676" s="5"/>
      <c r="O676" s="222"/>
      <c r="P676" s="226"/>
      <c r="Q676" s="222"/>
      <c r="R676" s="222"/>
      <c r="S676" s="222"/>
      <c r="T676" s="222"/>
    </row>
    <row r="677" spans="1:20" ht="12.75" customHeight="1" x14ac:dyDescent="0.2">
      <c r="A677" s="10"/>
      <c r="B677" s="1"/>
      <c r="C677" s="1"/>
      <c r="D677" s="1"/>
      <c r="E677" s="2"/>
      <c r="F677" s="1"/>
      <c r="G677" s="10"/>
      <c r="H677" s="10"/>
      <c r="I677" s="10"/>
      <c r="J677" s="4"/>
      <c r="K677" s="11"/>
      <c r="L677" s="11"/>
      <c r="M677" s="5"/>
      <c r="N677" s="5"/>
      <c r="O677" s="222"/>
      <c r="P677" s="226"/>
      <c r="Q677" s="222"/>
      <c r="R677" s="222"/>
      <c r="S677" s="222"/>
      <c r="T677" s="222"/>
    </row>
    <row r="678" spans="1:20" ht="12.75" customHeight="1" x14ac:dyDescent="0.2">
      <c r="A678" s="10"/>
      <c r="B678" s="1"/>
      <c r="C678" s="1"/>
      <c r="D678" s="1"/>
      <c r="E678" s="2"/>
      <c r="F678" s="1"/>
      <c r="G678" s="10"/>
      <c r="H678" s="10"/>
      <c r="I678" s="10"/>
      <c r="J678" s="4"/>
      <c r="K678" s="11"/>
      <c r="L678" s="11"/>
      <c r="M678" s="5"/>
      <c r="N678" s="5"/>
      <c r="O678" s="222"/>
      <c r="P678" s="226"/>
      <c r="Q678" s="222"/>
      <c r="R678" s="222"/>
      <c r="S678" s="222"/>
      <c r="T678" s="222"/>
    </row>
    <row r="679" spans="1:20" ht="12.75" customHeight="1" x14ac:dyDescent="0.2">
      <c r="A679" s="10"/>
      <c r="B679" s="1"/>
      <c r="C679" s="1"/>
      <c r="D679" s="1"/>
      <c r="E679" s="2"/>
      <c r="F679" s="1"/>
      <c r="G679" s="10"/>
      <c r="H679" s="10"/>
      <c r="I679" s="10"/>
      <c r="J679" s="4"/>
      <c r="K679" s="11"/>
      <c r="L679" s="11"/>
      <c r="M679" s="5"/>
      <c r="N679" s="5"/>
      <c r="O679" s="222"/>
      <c r="P679" s="226"/>
      <c r="Q679" s="222"/>
      <c r="R679" s="222"/>
      <c r="S679" s="222"/>
      <c r="T679" s="222"/>
    </row>
    <row r="680" spans="1:20" ht="12.75" customHeight="1" x14ac:dyDescent="0.2">
      <c r="A680" s="10"/>
      <c r="B680" s="1"/>
      <c r="C680" s="1"/>
      <c r="D680" s="1"/>
      <c r="E680" s="2"/>
      <c r="F680" s="1"/>
      <c r="G680" s="10"/>
      <c r="H680" s="10"/>
      <c r="I680" s="10"/>
      <c r="J680" s="4"/>
      <c r="K680" s="11"/>
      <c r="L680" s="11"/>
      <c r="M680" s="5"/>
      <c r="N680" s="5"/>
      <c r="O680" s="222"/>
      <c r="P680" s="226"/>
      <c r="Q680" s="222"/>
      <c r="R680" s="222"/>
      <c r="S680" s="222"/>
      <c r="T680" s="222"/>
    </row>
    <row r="681" spans="1:20" ht="12.75" customHeight="1" x14ac:dyDescent="0.2">
      <c r="A681" s="10"/>
      <c r="B681" s="1"/>
      <c r="C681" s="1"/>
      <c r="D681" s="1"/>
      <c r="E681" s="2"/>
      <c r="F681" s="1"/>
      <c r="G681" s="10"/>
      <c r="H681" s="10"/>
      <c r="I681" s="10"/>
      <c r="J681" s="4"/>
      <c r="K681" s="11"/>
      <c r="L681" s="11"/>
      <c r="M681" s="5"/>
      <c r="N681" s="5"/>
      <c r="O681" s="222"/>
      <c r="P681" s="226"/>
      <c r="Q681" s="222"/>
      <c r="R681" s="222"/>
      <c r="S681" s="222"/>
      <c r="T681" s="222"/>
    </row>
    <row r="682" spans="1:20" ht="12.75" customHeight="1" x14ac:dyDescent="0.2">
      <c r="A682" s="10"/>
      <c r="B682" s="1"/>
      <c r="C682" s="1"/>
      <c r="D682" s="1"/>
      <c r="E682" s="2"/>
      <c r="F682" s="1"/>
      <c r="G682" s="10"/>
      <c r="H682" s="10"/>
      <c r="I682" s="10"/>
      <c r="J682" s="4"/>
      <c r="K682" s="11"/>
      <c r="L682" s="11"/>
      <c r="M682" s="5"/>
      <c r="N682" s="5"/>
      <c r="O682" s="222"/>
      <c r="P682" s="226"/>
      <c r="Q682" s="222"/>
      <c r="R682" s="222"/>
      <c r="S682" s="222"/>
      <c r="T682" s="222"/>
    </row>
    <row r="683" spans="1:20" ht="12.75" customHeight="1" x14ac:dyDescent="0.2">
      <c r="A683" s="10"/>
      <c r="B683" s="1"/>
      <c r="C683" s="1"/>
      <c r="D683" s="1"/>
      <c r="E683" s="2"/>
      <c r="F683" s="1"/>
      <c r="G683" s="10"/>
      <c r="H683" s="10"/>
      <c r="I683" s="10"/>
      <c r="J683" s="4"/>
      <c r="K683" s="11"/>
      <c r="L683" s="11"/>
      <c r="M683" s="5"/>
      <c r="N683" s="5"/>
      <c r="O683" s="222"/>
      <c r="P683" s="226"/>
      <c r="Q683" s="222"/>
      <c r="R683" s="222"/>
      <c r="S683" s="222"/>
      <c r="T683" s="222"/>
    </row>
    <row r="684" spans="1:20" ht="12.75" customHeight="1" x14ac:dyDescent="0.2">
      <c r="A684" s="10"/>
      <c r="B684" s="1"/>
      <c r="C684" s="1"/>
      <c r="D684" s="1"/>
      <c r="E684" s="2"/>
      <c r="F684" s="1"/>
      <c r="G684" s="10"/>
      <c r="H684" s="10"/>
      <c r="I684" s="10"/>
      <c r="J684" s="4"/>
      <c r="K684" s="11"/>
      <c r="L684" s="11"/>
      <c r="M684" s="5"/>
      <c r="N684" s="5"/>
      <c r="O684" s="222"/>
      <c r="P684" s="226"/>
      <c r="Q684" s="222"/>
      <c r="R684" s="222"/>
      <c r="S684" s="222"/>
      <c r="T684" s="222"/>
    </row>
    <row r="685" spans="1:20" ht="12.75" customHeight="1" x14ac:dyDescent="0.2">
      <c r="A685" s="10"/>
      <c r="B685" s="1"/>
      <c r="C685" s="1"/>
      <c r="D685" s="1"/>
      <c r="E685" s="2"/>
      <c r="F685" s="1"/>
      <c r="G685" s="10"/>
      <c r="H685" s="10"/>
      <c r="I685" s="10"/>
      <c r="J685" s="4"/>
      <c r="K685" s="11"/>
      <c r="L685" s="11"/>
      <c r="M685" s="5"/>
      <c r="N685" s="5"/>
      <c r="O685" s="222"/>
      <c r="P685" s="226"/>
      <c r="Q685" s="222"/>
      <c r="R685" s="222"/>
      <c r="S685" s="222"/>
      <c r="T685" s="222"/>
    </row>
    <row r="686" spans="1:20" ht="12.75" customHeight="1" x14ac:dyDescent="0.2">
      <c r="A686" s="10"/>
      <c r="B686" s="1"/>
      <c r="C686" s="1"/>
      <c r="D686" s="1"/>
      <c r="E686" s="2"/>
      <c r="F686" s="1"/>
      <c r="G686" s="10"/>
      <c r="H686" s="10"/>
      <c r="I686" s="10"/>
      <c r="J686" s="4"/>
      <c r="K686" s="11"/>
      <c r="L686" s="11"/>
      <c r="M686" s="5"/>
      <c r="N686" s="5"/>
      <c r="O686" s="222"/>
      <c r="P686" s="226"/>
      <c r="Q686" s="222"/>
      <c r="R686" s="222"/>
      <c r="S686" s="222"/>
      <c r="T686" s="222"/>
    </row>
    <row r="687" spans="1:20" ht="12.75" customHeight="1" x14ac:dyDescent="0.2">
      <c r="A687" s="10"/>
      <c r="B687" s="1"/>
      <c r="C687" s="1"/>
      <c r="D687" s="1"/>
      <c r="E687" s="2"/>
      <c r="F687" s="1"/>
      <c r="G687" s="10"/>
      <c r="H687" s="10"/>
      <c r="I687" s="10"/>
      <c r="J687" s="4"/>
      <c r="K687" s="11"/>
      <c r="L687" s="11"/>
      <c r="M687" s="5"/>
      <c r="N687" s="5"/>
      <c r="O687" s="222"/>
      <c r="P687" s="226"/>
      <c r="Q687" s="222"/>
      <c r="R687" s="222"/>
      <c r="S687" s="222"/>
      <c r="T687" s="222"/>
    </row>
    <row r="688" spans="1:20" ht="12.75" customHeight="1" x14ac:dyDescent="0.2">
      <c r="A688" s="10"/>
      <c r="B688" s="1"/>
      <c r="C688" s="1"/>
      <c r="D688" s="1"/>
      <c r="E688" s="2"/>
      <c r="F688" s="1"/>
      <c r="G688" s="10"/>
      <c r="H688" s="10"/>
      <c r="I688" s="10"/>
      <c r="J688" s="4"/>
      <c r="K688" s="11"/>
      <c r="L688" s="11"/>
      <c r="M688" s="5"/>
      <c r="N688" s="5"/>
      <c r="O688" s="222"/>
      <c r="P688" s="226"/>
      <c r="Q688" s="222"/>
      <c r="R688" s="222"/>
      <c r="S688" s="222"/>
      <c r="T688" s="222"/>
    </row>
    <row r="689" spans="1:20" ht="12.75" customHeight="1" x14ac:dyDescent="0.2">
      <c r="A689" s="10"/>
      <c r="B689" s="1"/>
      <c r="C689" s="1"/>
      <c r="D689" s="1"/>
      <c r="E689" s="2"/>
      <c r="F689" s="1"/>
      <c r="G689" s="10"/>
      <c r="H689" s="10"/>
      <c r="I689" s="10"/>
      <c r="J689" s="4"/>
      <c r="K689" s="11"/>
      <c r="L689" s="11"/>
      <c r="M689" s="5"/>
      <c r="N689" s="5"/>
      <c r="O689" s="222"/>
      <c r="P689" s="226"/>
      <c r="Q689" s="222"/>
      <c r="R689" s="222"/>
      <c r="S689" s="222"/>
      <c r="T689" s="222"/>
    </row>
    <row r="690" spans="1:20" ht="12.75" customHeight="1" x14ac:dyDescent="0.2">
      <c r="A690" s="10"/>
      <c r="B690" s="1"/>
      <c r="C690" s="1"/>
      <c r="D690" s="1"/>
      <c r="E690" s="2"/>
      <c r="F690" s="1"/>
      <c r="G690" s="10"/>
      <c r="H690" s="10"/>
      <c r="I690" s="10"/>
      <c r="J690" s="4"/>
      <c r="K690" s="11"/>
      <c r="L690" s="11"/>
      <c r="M690" s="5"/>
      <c r="N690" s="5"/>
      <c r="O690" s="222"/>
      <c r="P690" s="226"/>
      <c r="Q690" s="222"/>
      <c r="R690" s="222"/>
      <c r="S690" s="222"/>
      <c r="T690" s="222"/>
    </row>
    <row r="691" spans="1:20" ht="12.75" customHeight="1" x14ac:dyDescent="0.2">
      <c r="A691" s="10"/>
      <c r="B691" s="1"/>
      <c r="C691" s="1"/>
      <c r="D691" s="1"/>
      <c r="E691" s="2"/>
      <c r="F691" s="1"/>
      <c r="G691" s="10"/>
      <c r="H691" s="10"/>
      <c r="I691" s="10"/>
      <c r="J691" s="4"/>
      <c r="K691" s="11"/>
      <c r="L691" s="11"/>
      <c r="M691" s="5"/>
      <c r="N691" s="5"/>
      <c r="O691" s="222"/>
      <c r="P691" s="226"/>
      <c r="Q691" s="222"/>
      <c r="R691" s="222"/>
      <c r="S691" s="222"/>
      <c r="T691" s="222"/>
    </row>
    <row r="692" spans="1:20" ht="12.75" customHeight="1" x14ac:dyDescent="0.2">
      <c r="A692" s="10"/>
      <c r="B692" s="1"/>
      <c r="C692" s="1"/>
      <c r="D692" s="1"/>
      <c r="E692" s="2"/>
      <c r="F692" s="1"/>
      <c r="G692" s="10"/>
      <c r="H692" s="10"/>
      <c r="I692" s="10"/>
      <c r="J692" s="4"/>
      <c r="K692" s="11"/>
      <c r="L692" s="11"/>
      <c r="M692" s="5"/>
      <c r="N692" s="5"/>
      <c r="O692" s="222"/>
      <c r="P692" s="226"/>
      <c r="Q692" s="222"/>
      <c r="R692" s="222"/>
      <c r="S692" s="222"/>
      <c r="T692" s="222"/>
    </row>
    <row r="693" spans="1:20" ht="12.75" customHeight="1" x14ac:dyDescent="0.2">
      <c r="A693" s="10"/>
      <c r="B693" s="1"/>
      <c r="C693" s="1"/>
      <c r="D693" s="1"/>
      <c r="E693" s="2"/>
      <c r="F693" s="1"/>
      <c r="G693" s="10"/>
      <c r="H693" s="10"/>
      <c r="I693" s="10"/>
      <c r="J693" s="4"/>
      <c r="K693" s="11"/>
      <c r="L693" s="11"/>
      <c r="M693" s="5"/>
      <c r="N693" s="5"/>
      <c r="O693" s="222"/>
      <c r="P693" s="226"/>
      <c r="Q693" s="222"/>
      <c r="R693" s="222"/>
      <c r="S693" s="222"/>
      <c r="T693" s="222"/>
    </row>
    <row r="694" spans="1:20" ht="12.75" customHeight="1" x14ac:dyDescent="0.2">
      <c r="A694" s="10"/>
      <c r="B694" s="1"/>
      <c r="C694" s="1"/>
      <c r="D694" s="1"/>
      <c r="E694" s="2"/>
      <c r="F694" s="1"/>
      <c r="G694" s="10"/>
      <c r="H694" s="10"/>
      <c r="I694" s="10"/>
      <c r="J694" s="4"/>
      <c r="K694" s="11"/>
      <c r="L694" s="11"/>
      <c r="M694" s="5"/>
      <c r="N694" s="5"/>
      <c r="O694" s="222"/>
      <c r="P694" s="226"/>
      <c r="Q694" s="222"/>
      <c r="R694" s="222"/>
      <c r="S694" s="222"/>
      <c r="T694" s="222"/>
    </row>
    <row r="695" spans="1:20" ht="12.75" customHeight="1" x14ac:dyDescent="0.2">
      <c r="A695" s="10"/>
      <c r="B695" s="1"/>
      <c r="C695" s="1"/>
      <c r="D695" s="1"/>
      <c r="E695" s="2"/>
      <c r="F695" s="1"/>
      <c r="G695" s="10"/>
      <c r="H695" s="10"/>
      <c r="I695" s="10"/>
      <c r="J695" s="4"/>
      <c r="K695" s="11"/>
      <c r="L695" s="11"/>
      <c r="M695" s="5"/>
      <c r="N695" s="5"/>
      <c r="O695" s="222"/>
      <c r="P695" s="226"/>
      <c r="Q695" s="222"/>
      <c r="R695" s="222"/>
      <c r="S695" s="222"/>
      <c r="T695" s="222"/>
    </row>
    <row r="696" spans="1:20" ht="12.75" customHeight="1" x14ac:dyDescent="0.2">
      <c r="A696" s="10"/>
      <c r="B696" s="1"/>
      <c r="C696" s="1"/>
      <c r="D696" s="1"/>
      <c r="E696" s="2"/>
      <c r="F696" s="1"/>
      <c r="G696" s="10"/>
      <c r="H696" s="10"/>
      <c r="I696" s="10"/>
      <c r="J696" s="4"/>
      <c r="K696" s="11"/>
      <c r="L696" s="11"/>
      <c r="M696" s="5"/>
      <c r="N696" s="5"/>
      <c r="O696" s="222"/>
      <c r="P696" s="226"/>
      <c r="Q696" s="222"/>
      <c r="R696" s="222"/>
      <c r="S696" s="222"/>
      <c r="T696" s="222"/>
    </row>
    <row r="697" spans="1:20" ht="12.75" customHeight="1" x14ac:dyDescent="0.2">
      <c r="A697" s="10"/>
      <c r="B697" s="1"/>
      <c r="C697" s="1"/>
      <c r="D697" s="1"/>
      <c r="E697" s="2"/>
      <c r="F697" s="1"/>
      <c r="G697" s="10"/>
      <c r="H697" s="10"/>
      <c r="I697" s="10"/>
      <c r="J697" s="4"/>
      <c r="K697" s="11"/>
      <c r="L697" s="11"/>
      <c r="M697" s="5"/>
      <c r="N697" s="5"/>
      <c r="O697" s="222"/>
      <c r="P697" s="226"/>
      <c r="Q697" s="222"/>
      <c r="R697" s="222"/>
      <c r="S697" s="222"/>
      <c r="T697" s="222"/>
    </row>
    <row r="698" spans="1:20" ht="12.75" customHeight="1" x14ac:dyDescent="0.2">
      <c r="A698" s="10"/>
      <c r="B698" s="1"/>
      <c r="C698" s="1"/>
      <c r="D698" s="1"/>
      <c r="E698" s="2"/>
      <c r="F698" s="1"/>
      <c r="G698" s="10"/>
      <c r="H698" s="10"/>
      <c r="I698" s="10"/>
      <c r="J698" s="4"/>
      <c r="K698" s="11"/>
      <c r="L698" s="11"/>
      <c r="M698" s="5"/>
      <c r="N698" s="5"/>
      <c r="O698" s="222"/>
      <c r="P698" s="226"/>
      <c r="Q698" s="222"/>
      <c r="R698" s="222"/>
      <c r="S698" s="222"/>
      <c r="T698" s="222"/>
    </row>
    <row r="699" spans="1:20" ht="12.75" customHeight="1" x14ac:dyDescent="0.2">
      <c r="A699" s="10"/>
      <c r="B699" s="1"/>
      <c r="C699" s="1"/>
      <c r="D699" s="1"/>
      <c r="E699" s="2"/>
      <c r="F699" s="1"/>
      <c r="G699" s="10"/>
      <c r="H699" s="10"/>
      <c r="I699" s="10"/>
      <c r="J699" s="4"/>
      <c r="K699" s="11"/>
      <c r="L699" s="11"/>
      <c r="M699" s="5"/>
      <c r="N699" s="5"/>
      <c r="O699" s="222"/>
      <c r="P699" s="226"/>
      <c r="Q699" s="222"/>
      <c r="R699" s="222"/>
      <c r="S699" s="222"/>
      <c r="T699" s="222"/>
    </row>
    <row r="700" spans="1:20" ht="12.75" customHeight="1" x14ac:dyDescent="0.2">
      <c r="A700" s="10"/>
      <c r="B700" s="1"/>
      <c r="C700" s="1"/>
      <c r="D700" s="1"/>
      <c r="E700" s="2"/>
      <c r="F700" s="1"/>
      <c r="G700" s="10"/>
      <c r="H700" s="10"/>
      <c r="I700" s="10"/>
      <c r="J700" s="4"/>
      <c r="K700" s="11"/>
      <c r="L700" s="11"/>
      <c r="M700" s="5"/>
      <c r="N700" s="5"/>
      <c r="O700" s="222"/>
      <c r="P700" s="226"/>
      <c r="Q700" s="222"/>
      <c r="R700" s="222"/>
      <c r="S700" s="222"/>
      <c r="T700" s="222"/>
    </row>
    <row r="701" spans="1:20" ht="12.75" customHeight="1" x14ac:dyDescent="0.2">
      <c r="A701" s="10"/>
      <c r="B701" s="1"/>
      <c r="C701" s="1"/>
      <c r="D701" s="1"/>
      <c r="E701" s="2"/>
      <c r="F701" s="1"/>
      <c r="G701" s="10"/>
      <c r="H701" s="10"/>
      <c r="I701" s="10"/>
      <c r="J701" s="4"/>
      <c r="K701" s="11"/>
      <c r="L701" s="11"/>
      <c r="M701" s="5"/>
      <c r="N701" s="5"/>
      <c r="O701" s="222"/>
      <c r="P701" s="226"/>
      <c r="Q701" s="222"/>
      <c r="R701" s="222"/>
      <c r="S701" s="222"/>
      <c r="T701" s="222"/>
    </row>
    <row r="702" spans="1:20" ht="12.75" customHeight="1" x14ac:dyDescent="0.2">
      <c r="A702" s="10"/>
      <c r="B702" s="1"/>
      <c r="C702" s="1"/>
      <c r="D702" s="1"/>
      <c r="E702" s="2"/>
      <c r="F702" s="1"/>
      <c r="G702" s="10"/>
      <c r="H702" s="10"/>
      <c r="I702" s="10"/>
      <c r="J702" s="4"/>
      <c r="K702" s="11"/>
      <c r="L702" s="11"/>
      <c r="M702" s="5"/>
      <c r="N702" s="5"/>
      <c r="O702" s="222"/>
      <c r="P702" s="226"/>
      <c r="Q702" s="222"/>
      <c r="R702" s="222"/>
      <c r="S702" s="222"/>
      <c r="T702" s="222"/>
    </row>
    <row r="703" spans="1:20" ht="12.75" customHeight="1" x14ac:dyDescent="0.2">
      <c r="A703" s="10"/>
      <c r="B703" s="1"/>
      <c r="C703" s="1"/>
      <c r="D703" s="1"/>
      <c r="E703" s="2"/>
      <c r="F703" s="1"/>
      <c r="G703" s="10"/>
      <c r="H703" s="10"/>
      <c r="I703" s="10"/>
      <c r="J703" s="4"/>
      <c r="K703" s="11"/>
      <c r="L703" s="11"/>
      <c r="M703" s="5"/>
      <c r="N703" s="5"/>
      <c r="O703" s="222"/>
      <c r="P703" s="226"/>
      <c r="Q703" s="222"/>
      <c r="R703" s="222"/>
      <c r="S703" s="222"/>
      <c r="T703" s="222"/>
    </row>
    <row r="704" spans="1:20" ht="12.75" customHeight="1" x14ac:dyDescent="0.2">
      <c r="A704" s="10"/>
      <c r="B704" s="1"/>
      <c r="C704" s="1"/>
      <c r="D704" s="1"/>
      <c r="E704" s="2"/>
      <c r="F704" s="1"/>
      <c r="G704" s="10"/>
      <c r="H704" s="10"/>
      <c r="I704" s="10"/>
      <c r="J704" s="4"/>
      <c r="K704" s="11"/>
      <c r="L704" s="11"/>
      <c r="M704" s="5"/>
      <c r="N704" s="5"/>
      <c r="O704" s="222"/>
      <c r="P704" s="226"/>
      <c r="Q704" s="222"/>
      <c r="R704" s="222"/>
      <c r="S704" s="222"/>
      <c r="T704" s="222"/>
    </row>
    <row r="705" spans="1:20" ht="12.75" customHeight="1" x14ac:dyDescent="0.2">
      <c r="A705" s="10"/>
      <c r="B705" s="1"/>
      <c r="C705" s="1"/>
      <c r="D705" s="1"/>
      <c r="E705" s="2"/>
      <c r="F705" s="1"/>
      <c r="G705" s="10"/>
      <c r="H705" s="10"/>
      <c r="I705" s="10"/>
      <c r="J705" s="4"/>
      <c r="K705" s="11"/>
      <c r="L705" s="11"/>
      <c r="M705" s="5"/>
      <c r="N705" s="5"/>
      <c r="O705" s="222"/>
      <c r="P705" s="226"/>
      <c r="Q705" s="222"/>
      <c r="R705" s="222"/>
      <c r="S705" s="222"/>
      <c r="T705" s="222"/>
    </row>
    <row r="706" spans="1:20" ht="12.75" customHeight="1" x14ac:dyDescent="0.2">
      <c r="A706" s="10"/>
      <c r="B706" s="1"/>
      <c r="C706" s="1"/>
      <c r="D706" s="1"/>
      <c r="E706" s="2"/>
      <c r="F706" s="1"/>
      <c r="G706" s="10"/>
      <c r="H706" s="10"/>
      <c r="I706" s="10"/>
      <c r="J706" s="4"/>
      <c r="K706" s="11"/>
      <c r="L706" s="11"/>
      <c r="M706" s="5"/>
      <c r="N706" s="5"/>
      <c r="O706" s="222"/>
      <c r="P706" s="226"/>
      <c r="Q706" s="222"/>
      <c r="R706" s="222"/>
      <c r="S706" s="222"/>
      <c r="T706" s="222"/>
    </row>
    <row r="707" spans="1:20" ht="12.75" customHeight="1" x14ac:dyDescent="0.2">
      <c r="A707" s="10"/>
      <c r="B707" s="1"/>
      <c r="C707" s="1"/>
      <c r="D707" s="1"/>
      <c r="E707" s="2"/>
      <c r="F707" s="1"/>
      <c r="G707" s="10"/>
      <c r="H707" s="10"/>
      <c r="I707" s="10"/>
      <c r="J707" s="4"/>
      <c r="K707" s="11"/>
      <c r="L707" s="11"/>
      <c r="M707" s="5"/>
      <c r="N707" s="5"/>
      <c r="O707" s="222"/>
      <c r="P707" s="226"/>
      <c r="Q707" s="222"/>
      <c r="R707" s="222"/>
      <c r="S707" s="222"/>
      <c r="T707" s="222"/>
    </row>
    <row r="708" spans="1:20" ht="12.75" customHeight="1" x14ac:dyDescent="0.2">
      <c r="A708" s="10"/>
      <c r="B708" s="1"/>
      <c r="C708" s="1"/>
      <c r="D708" s="1"/>
      <c r="E708" s="2"/>
      <c r="F708" s="1"/>
      <c r="G708" s="10"/>
      <c r="H708" s="10"/>
      <c r="I708" s="10"/>
      <c r="J708" s="4"/>
      <c r="K708" s="11"/>
      <c r="L708" s="11"/>
      <c r="M708" s="5"/>
      <c r="N708" s="5"/>
      <c r="O708" s="222"/>
      <c r="P708" s="226"/>
      <c r="Q708" s="222"/>
      <c r="R708" s="222"/>
      <c r="S708" s="222"/>
      <c r="T708" s="222"/>
    </row>
    <row r="709" spans="1:20" ht="12.75" customHeight="1" x14ac:dyDescent="0.2">
      <c r="A709" s="10"/>
      <c r="B709" s="1"/>
      <c r="C709" s="1"/>
      <c r="D709" s="1"/>
      <c r="E709" s="2"/>
      <c r="F709" s="1"/>
      <c r="G709" s="10"/>
      <c r="H709" s="10"/>
      <c r="I709" s="10"/>
      <c r="J709" s="4"/>
      <c r="K709" s="11"/>
      <c r="L709" s="11"/>
      <c r="M709" s="5"/>
      <c r="N709" s="5"/>
      <c r="O709" s="222"/>
      <c r="P709" s="226"/>
      <c r="Q709" s="222"/>
      <c r="R709" s="222"/>
      <c r="S709" s="222"/>
      <c r="T709" s="222"/>
    </row>
    <row r="710" spans="1:20" ht="12.75" customHeight="1" x14ac:dyDescent="0.2">
      <c r="A710" s="10"/>
      <c r="B710" s="1"/>
      <c r="C710" s="1"/>
      <c r="D710" s="1"/>
      <c r="E710" s="2"/>
      <c r="F710" s="1"/>
      <c r="G710" s="10"/>
      <c r="H710" s="10"/>
      <c r="I710" s="10"/>
      <c r="J710" s="4"/>
      <c r="K710" s="11"/>
      <c r="L710" s="11"/>
      <c r="M710" s="5"/>
      <c r="N710" s="5"/>
      <c r="O710" s="222"/>
      <c r="P710" s="226"/>
      <c r="Q710" s="222"/>
      <c r="R710" s="222"/>
      <c r="S710" s="222"/>
      <c r="T710" s="222"/>
    </row>
    <row r="711" spans="1:20" ht="12.75" customHeight="1" x14ac:dyDescent="0.2">
      <c r="A711" s="10"/>
      <c r="B711" s="1"/>
      <c r="C711" s="1"/>
      <c r="D711" s="1"/>
      <c r="E711" s="2"/>
      <c r="F711" s="1"/>
      <c r="G711" s="10"/>
      <c r="H711" s="10"/>
      <c r="I711" s="10"/>
      <c r="J711" s="4"/>
      <c r="K711" s="11"/>
      <c r="L711" s="11"/>
      <c r="M711" s="5"/>
      <c r="N711" s="5"/>
      <c r="O711" s="222"/>
      <c r="P711" s="226"/>
      <c r="Q711" s="222"/>
      <c r="R711" s="222"/>
      <c r="S711" s="222"/>
      <c r="T711" s="222"/>
    </row>
    <row r="712" spans="1:20" ht="12.75" customHeight="1" x14ac:dyDescent="0.2">
      <c r="A712" s="10"/>
      <c r="B712" s="1"/>
      <c r="C712" s="1"/>
      <c r="D712" s="1"/>
      <c r="E712" s="2"/>
      <c r="F712" s="1"/>
      <c r="G712" s="10"/>
      <c r="H712" s="10"/>
      <c r="I712" s="10"/>
      <c r="J712" s="4"/>
      <c r="K712" s="11"/>
      <c r="L712" s="11"/>
      <c r="M712" s="5"/>
      <c r="N712" s="5"/>
      <c r="O712" s="222"/>
      <c r="P712" s="226"/>
      <c r="Q712" s="222"/>
      <c r="R712" s="222"/>
      <c r="S712" s="222"/>
      <c r="T712" s="222"/>
    </row>
    <row r="713" spans="1:20" ht="12.75" customHeight="1" x14ac:dyDescent="0.2">
      <c r="A713" s="10"/>
      <c r="B713" s="1"/>
      <c r="C713" s="1"/>
      <c r="D713" s="1"/>
      <c r="E713" s="2"/>
      <c r="F713" s="1"/>
      <c r="G713" s="10"/>
      <c r="H713" s="10"/>
      <c r="I713" s="10"/>
      <c r="J713" s="4"/>
      <c r="K713" s="11"/>
      <c r="L713" s="11"/>
      <c r="M713" s="5"/>
      <c r="N713" s="5"/>
      <c r="O713" s="222"/>
      <c r="P713" s="226"/>
      <c r="Q713" s="222"/>
      <c r="R713" s="222"/>
      <c r="S713" s="222"/>
      <c r="T713" s="222"/>
    </row>
    <row r="714" spans="1:20" ht="12.75" customHeight="1" x14ac:dyDescent="0.2">
      <c r="A714" s="10"/>
      <c r="B714" s="1"/>
      <c r="C714" s="1"/>
      <c r="D714" s="1"/>
      <c r="E714" s="2"/>
      <c r="F714" s="1"/>
      <c r="G714" s="10"/>
      <c r="H714" s="10"/>
      <c r="I714" s="10"/>
      <c r="J714" s="4"/>
      <c r="K714" s="11"/>
      <c r="L714" s="11"/>
      <c r="M714" s="5"/>
      <c r="N714" s="5"/>
      <c r="O714" s="222"/>
      <c r="P714" s="226"/>
      <c r="Q714" s="222"/>
      <c r="R714" s="222"/>
      <c r="S714" s="222"/>
      <c r="T714" s="222"/>
    </row>
    <row r="715" spans="1:20" ht="12.75" customHeight="1" x14ac:dyDescent="0.2">
      <c r="A715" s="10"/>
      <c r="B715" s="1"/>
      <c r="C715" s="1"/>
      <c r="D715" s="1"/>
      <c r="E715" s="2"/>
      <c r="F715" s="1"/>
      <c r="G715" s="10"/>
      <c r="H715" s="10"/>
      <c r="I715" s="10"/>
      <c r="J715" s="4"/>
      <c r="K715" s="11"/>
      <c r="L715" s="11"/>
      <c r="M715" s="5"/>
      <c r="N715" s="5"/>
      <c r="O715" s="222"/>
      <c r="P715" s="226"/>
      <c r="Q715" s="222"/>
      <c r="R715" s="222"/>
      <c r="S715" s="222"/>
      <c r="T715" s="222"/>
    </row>
    <row r="716" spans="1:20" ht="12.75" customHeight="1" x14ac:dyDescent="0.2">
      <c r="A716" s="10"/>
      <c r="B716" s="1"/>
      <c r="C716" s="1"/>
      <c r="D716" s="1"/>
      <c r="E716" s="2"/>
      <c r="F716" s="1"/>
      <c r="G716" s="10"/>
      <c r="H716" s="10"/>
      <c r="I716" s="10"/>
      <c r="J716" s="4"/>
      <c r="K716" s="11"/>
      <c r="L716" s="11"/>
      <c r="M716" s="5"/>
      <c r="N716" s="5"/>
      <c r="O716" s="222"/>
      <c r="P716" s="226"/>
      <c r="Q716" s="222"/>
      <c r="R716" s="222"/>
      <c r="S716" s="222"/>
      <c r="T716" s="222"/>
    </row>
    <row r="717" spans="1:20" ht="12.75" customHeight="1" x14ac:dyDescent="0.2">
      <c r="A717" s="10"/>
      <c r="B717" s="1"/>
      <c r="C717" s="1"/>
      <c r="D717" s="1"/>
      <c r="E717" s="2"/>
      <c r="F717" s="1"/>
      <c r="G717" s="10"/>
      <c r="H717" s="10"/>
      <c r="I717" s="10"/>
      <c r="J717" s="4"/>
      <c r="K717" s="11"/>
      <c r="L717" s="11"/>
      <c r="M717" s="5"/>
      <c r="N717" s="5"/>
      <c r="O717" s="222"/>
      <c r="P717" s="226"/>
      <c r="Q717" s="222"/>
      <c r="R717" s="222"/>
      <c r="S717" s="222"/>
      <c r="T717" s="222"/>
    </row>
    <row r="718" spans="1:20" ht="12.75" customHeight="1" x14ac:dyDescent="0.2">
      <c r="A718" s="10"/>
      <c r="B718" s="1"/>
      <c r="C718" s="1"/>
      <c r="D718" s="1"/>
      <c r="E718" s="2"/>
      <c r="F718" s="1"/>
      <c r="G718" s="10"/>
      <c r="H718" s="10"/>
      <c r="I718" s="10"/>
      <c r="J718" s="4"/>
      <c r="K718" s="11"/>
      <c r="L718" s="11"/>
      <c r="M718" s="5"/>
      <c r="N718" s="5"/>
      <c r="O718" s="222"/>
      <c r="P718" s="226"/>
      <c r="Q718" s="222"/>
      <c r="R718" s="222"/>
      <c r="S718" s="222"/>
      <c r="T718" s="222"/>
    </row>
    <row r="719" spans="1:20" ht="12.75" customHeight="1" x14ac:dyDescent="0.2">
      <c r="A719" s="10"/>
      <c r="B719" s="1"/>
      <c r="C719" s="1"/>
      <c r="D719" s="1"/>
      <c r="E719" s="2"/>
      <c r="F719" s="1"/>
      <c r="G719" s="10"/>
      <c r="H719" s="10"/>
      <c r="I719" s="10"/>
      <c r="J719" s="4"/>
      <c r="K719" s="11"/>
      <c r="L719" s="11"/>
      <c r="M719" s="5"/>
      <c r="N719" s="5"/>
      <c r="O719" s="222"/>
      <c r="P719" s="226"/>
      <c r="Q719" s="222"/>
      <c r="R719" s="222"/>
      <c r="S719" s="222"/>
      <c r="T719" s="222"/>
    </row>
    <row r="720" spans="1:20" ht="12.75" customHeight="1" x14ac:dyDescent="0.2">
      <c r="A720" s="10"/>
      <c r="B720" s="1"/>
      <c r="C720" s="1"/>
      <c r="D720" s="1"/>
      <c r="E720" s="2"/>
      <c r="F720" s="1"/>
      <c r="G720" s="10"/>
      <c r="H720" s="10"/>
      <c r="I720" s="10"/>
      <c r="J720" s="4"/>
      <c r="K720" s="11"/>
      <c r="L720" s="11"/>
      <c r="M720" s="5"/>
      <c r="N720" s="5"/>
      <c r="O720" s="222"/>
      <c r="P720" s="226"/>
      <c r="Q720" s="222"/>
      <c r="R720" s="222"/>
      <c r="S720" s="222"/>
      <c r="T720" s="222"/>
    </row>
    <row r="721" spans="1:20" ht="12.75" customHeight="1" x14ac:dyDescent="0.2">
      <c r="A721" s="10"/>
      <c r="B721" s="1"/>
      <c r="C721" s="1"/>
      <c r="D721" s="1"/>
      <c r="E721" s="2"/>
      <c r="F721" s="1"/>
      <c r="G721" s="10"/>
      <c r="H721" s="10"/>
      <c r="I721" s="10"/>
      <c r="J721" s="4"/>
      <c r="K721" s="11"/>
      <c r="L721" s="11"/>
      <c r="M721" s="5"/>
      <c r="N721" s="5"/>
      <c r="O721" s="222"/>
      <c r="P721" s="226"/>
      <c r="Q721" s="222"/>
      <c r="R721" s="222"/>
      <c r="S721" s="222"/>
      <c r="T721" s="222"/>
    </row>
    <row r="722" spans="1:20" ht="12.75" customHeight="1" x14ac:dyDescent="0.2">
      <c r="A722" s="10"/>
      <c r="B722" s="1"/>
      <c r="C722" s="1"/>
      <c r="D722" s="1"/>
      <c r="E722" s="2"/>
      <c r="F722" s="1"/>
      <c r="G722" s="10"/>
      <c r="H722" s="10"/>
      <c r="I722" s="10"/>
      <c r="J722" s="4"/>
      <c r="K722" s="11"/>
      <c r="L722" s="11"/>
      <c r="M722" s="5"/>
      <c r="N722" s="5"/>
      <c r="O722" s="222"/>
      <c r="P722" s="226"/>
      <c r="Q722" s="222"/>
      <c r="R722" s="222"/>
      <c r="S722" s="222"/>
      <c r="T722" s="222"/>
    </row>
    <row r="723" spans="1:20" ht="12.75" customHeight="1" x14ac:dyDescent="0.2">
      <c r="A723" s="10"/>
      <c r="B723" s="1"/>
      <c r="C723" s="1"/>
      <c r="D723" s="1"/>
      <c r="E723" s="2"/>
      <c r="F723" s="1"/>
      <c r="G723" s="10"/>
      <c r="H723" s="10"/>
      <c r="I723" s="10"/>
      <c r="J723" s="4"/>
      <c r="K723" s="11"/>
      <c r="L723" s="11"/>
      <c r="M723" s="5"/>
      <c r="N723" s="5"/>
      <c r="O723" s="222"/>
      <c r="P723" s="226"/>
      <c r="Q723" s="222"/>
      <c r="R723" s="222"/>
      <c r="S723" s="222"/>
      <c r="T723" s="222"/>
    </row>
    <row r="724" spans="1:20" ht="12.75" customHeight="1" x14ac:dyDescent="0.2">
      <c r="A724" s="10"/>
      <c r="B724" s="1"/>
      <c r="C724" s="1"/>
      <c r="D724" s="1"/>
      <c r="E724" s="2"/>
      <c r="F724" s="1"/>
      <c r="G724" s="10"/>
      <c r="H724" s="10"/>
      <c r="I724" s="10"/>
      <c r="J724" s="4"/>
      <c r="K724" s="11"/>
      <c r="L724" s="11"/>
      <c r="M724" s="5"/>
      <c r="N724" s="5"/>
      <c r="O724" s="222"/>
      <c r="P724" s="226"/>
      <c r="Q724" s="222"/>
      <c r="R724" s="222"/>
      <c r="S724" s="222"/>
      <c r="T724" s="222"/>
    </row>
    <row r="725" spans="1:20" ht="12.75" customHeight="1" x14ac:dyDescent="0.2">
      <c r="A725" s="10"/>
      <c r="B725" s="1"/>
      <c r="C725" s="1"/>
      <c r="D725" s="1"/>
      <c r="E725" s="2"/>
      <c r="F725" s="1"/>
      <c r="G725" s="10"/>
      <c r="H725" s="10"/>
      <c r="I725" s="10"/>
      <c r="J725" s="4"/>
      <c r="K725" s="11"/>
      <c r="L725" s="11"/>
      <c r="M725" s="5"/>
      <c r="N725" s="5"/>
      <c r="O725" s="222"/>
      <c r="P725" s="226"/>
      <c r="Q725" s="222"/>
      <c r="R725" s="222"/>
      <c r="S725" s="222"/>
      <c r="T725" s="222"/>
    </row>
    <row r="726" spans="1:20" ht="12.75" customHeight="1" x14ac:dyDescent="0.2">
      <c r="A726" s="10"/>
      <c r="B726" s="1"/>
      <c r="C726" s="1"/>
      <c r="D726" s="1"/>
      <c r="E726" s="2"/>
      <c r="F726" s="1"/>
      <c r="G726" s="10"/>
      <c r="H726" s="10"/>
      <c r="I726" s="10"/>
      <c r="J726" s="4"/>
      <c r="K726" s="11"/>
      <c r="L726" s="11"/>
      <c r="M726" s="5"/>
      <c r="N726" s="5"/>
      <c r="O726" s="222"/>
      <c r="P726" s="226"/>
      <c r="Q726" s="222"/>
      <c r="R726" s="222"/>
      <c r="S726" s="222"/>
      <c r="T726" s="222"/>
    </row>
    <row r="727" spans="1:20" ht="12.75" customHeight="1" x14ac:dyDescent="0.2">
      <c r="A727" s="10"/>
      <c r="B727" s="1"/>
      <c r="C727" s="1"/>
      <c r="D727" s="1"/>
      <c r="E727" s="2"/>
      <c r="F727" s="1"/>
      <c r="G727" s="10"/>
      <c r="H727" s="10"/>
      <c r="I727" s="10"/>
      <c r="J727" s="4"/>
      <c r="K727" s="11"/>
      <c r="L727" s="11"/>
      <c r="M727" s="5"/>
      <c r="N727" s="5"/>
      <c r="O727" s="222"/>
      <c r="P727" s="226"/>
      <c r="Q727" s="222"/>
      <c r="R727" s="222"/>
      <c r="S727" s="222"/>
      <c r="T727" s="222"/>
    </row>
    <row r="728" spans="1:20" ht="12.75" customHeight="1" x14ac:dyDescent="0.2">
      <c r="A728" s="10"/>
      <c r="B728" s="1"/>
      <c r="C728" s="1"/>
      <c r="D728" s="1"/>
      <c r="E728" s="2"/>
      <c r="F728" s="1"/>
      <c r="G728" s="10"/>
      <c r="H728" s="10"/>
      <c r="I728" s="10"/>
      <c r="J728" s="4"/>
      <c r="K728" s="11"/>
      <c r="L728" s="11"/>
      <c r="M728" s="5"/>
      <c r="N728" s="5"/>
      <c r="O728" s="222"/>
      <c r="P728" s="226"/>
      <c r="Q728" s="222"/>
      <c r="R728" s="222"/>
      <c r="S728" s="222"/>
      <c r="T728" s="222"/>
    </row>
    <row r="729" spans="1:20" ht="12.75" customHeight="1" x14ac:dyDescent="0.2">
      <c r="A729" s="10"/>
      <c r="B729" s="1"/>
      <c r="C729" s="1"/>
      <c r="D729" s="1"/>
      <c r="E729" s="2"/>
      <c r="F729" s="1"/>
      <c r="G729" s="10"/>
      <c r="H729" s="10"/>
      <c r="I729" s="10"/>
      <c r="J729" s="4"/>
      <c r="K729" s="11"/>
      <c r="L729" s="11"/>
      <c r="M729" s="5"/>
      <c r="N729" s="5"/>
      <c r="O729" s="222"/>
      <c r="P729" s="226"/>
      <c r="Q729" s="222"/>
      <c r="R729" s="222"/>
      <c r="S729" s="222"/>
      <c r="T729" s="222"/>
    </row>
    <row r="730" spans="1:20" ht="12.75" customHeight="1" x14ac:dyDescent="0.2">
      <c r="A730" s="10"/>
      <c r="B730" s="1"/>
      <c r="C730" s="1"/>
      <c r="D730" s="1"/>
      <c r="E730" s="2"/>
      <c r="F730" s="1"/>
      <c r="G730" s="10"/>
      <c r="H730" s="10"/>
      <c r="I730" s="10"/>
      <c r="J730" s="4"/>
      <c r="K730" s="11"/>
      <c r="L730" s="11"/>
      <c r="M730" s="5"/>
      <c r="N730" s="5"/>
      <c r="O730" s="222"/>
      <c r="P730" s="226"/>
      <c r="Q730" s="222"/>
      <c r="R730" s="222"/>
      <c r="S730" s="222"/>
      <c r="T730" s="222"/>
    </row>
    <row r="731" spans="1:20" ht="12.75" customHeight="1" x14ac:dyDescent="0.2">
      <c r="A731" s="10"/>
      <c r="B731" s="1"/>
      <c r="C731" s="1"/>
      <c r="D731" s="1"/>
      <c r="E731" s="2"/>
      <c r="F731" s="1"/>
      <c r="G731" s="10"/>
      <c r="H731" s="10"/>
      <c r="I731" s="10"/>
      <c r="J731" s="4"/>
      <c r="K731" s="11"/>
      <c r="L731" s="11"/>
      <c r="M731" s="5"/>
      <c r="N731" s="5"/>
      <c r="O731" s="222"/>
      <c r="P731" s="226"/>
      <c r="Q731" s="222"/>
      <c r="R731" s="222"/>
      <c r="S731" s="222"/>
      <c r="T731" s="222"/>
    </row>
    <row r="732" spans="1:20" ht="12.75" customHeight="1" x14ac:dyDescent="0.2">
      <c r="A732" s="10"/>
      <c r="B732" s="1"/>
      <c r="C732" s="1"/>
      <c r="D732" s="1"/>
      <c r="E732" s="2"/>
      <c r="F732" s="1"/>
      <c r="G732" s="10"/>
      <c r="H732" s="10"/>
      <c r="I732" s="10"/>
      <c r="J732" s="4"/>
      <c r="K732" s="11"/>
      <c r="L732" s="11"/>
      <c r="M732" s="5"/>
      <c r="N732" s="5"/>
      <c r="O732" s="222"/>
      <c r="P732" s="226"/>
      <c r="Q732" s="222"/>
      <c r="R732" s="222"/>
      <c r="S732" s="222"/>
      <c r="T732" s="222"/>
    </row>
    <row r="733" spans="1:20" ht="12.75" customHeight="1" x14ac:dyDescent="0.2">
      <c r="A733" s="10"/>
      <c r="B733" s="1"/>
      <c r="C733" s="1"/>
      <c r="D733" s="1"/>
      <c r="E733" s="2"/>
      <c r="F733" s="1"/>
      <c r="G733" s="10"/>
      <c r="H733" s="10"/>
      <c r="I733" s="10"/>
      <c r="J733" s="4"/>
      <c r="K733" s="11"/>
      <c r="L733" s="11"/>
      <c r="M733" s="5"/>
      <c r="N733" s="5"/>
      <c r="O733" s="222"/>
      <c r="P733" s="226"/>
      <c r="Q733" s="222"/>
      <c r="R733" s="222"/>
      <c r="S733" s="222"/>
      <c r="T733" s="222"/>
    </row>
    <row r="734" spans="1:20" ht="12.75" customHeight="1" x14ac:dyDescent="0.2">
      <c r="A734" s="10"/>
      <c r="B734" s="1"/>
      <c r="C734" s="1"/>
      <c r="D734" s="1"/>
      <c r="E734" s="2"/>
      <c r="F734" s="1"/>
      <c r="G734" s="10"/>
      <c r="H734" s="10"/>
      <c r="I734" s="10"/>
      <c r="J734" s="4"/>
      <c r="K734" s="11"/>
      <c r="L734" s="11"/>
      <c r="M734" s="5"/>
      <c r="N734" s="5"/>
      <c r="O734" s="222"/>
      <c r="P734" s="226"/>
      <c r="Q734" s="222"/>
      <c r="R734" s="222"/>
      <c r="S734" s="222"/>
      <c r="T734" s="222"/>
    </row>
    <row r="735" spans="1:20" ht="12.75" customHeight="1" x14ac:dyDescent="0.2">
      <c r="A735" s="10"/>
      <c r="B735" s="1"/>
      <c r="C735" s="1"/>
      <c r="D735" s="1"/>
      <c r="E735" s="2"/>
      <c r="F735" s="1"/>
      <c r="G735" s="10"/>
      <c r="H735" s="10"/>
      <c r="I735" s="10"/>
      <c r="J735" s="4"/>
      <c r="K735" s="11"/>
      <c r="L735" s="11"/>
      <c r="M735" s="5"/>
      <c r="N735" s="5"/>
      <c r="O735" s="222"/>
      <c r="P735" s="226"/>
      <c r="Q735" s="222"/>
      <c r="R735" s="222"/>
      <c r="S735" s="222"/>
      <c r="T735" s="222"/>
    </row>
    <row r="736" spans="1:20" ht="12.75" customHeight="1" x14ac:dyDescent="0.2">
      <c r="A736" s="10"/>
      <c r="B736" s="1"/>
      <c r="C736" s="1"/>
      <c r="D736" s="1"/>
      <c r="E736" s="2"/>
      <c r="F736" s="1"/>
      <c r="G736" s="10"/>
      <c r="H736" s="10"/>
      <c r="I736" s="10"/>
      <c r="J736" s="4"/>
      <c r="K736" s="11"/>
      <c r="L736" s="11"/>
      <c r="M736" s="5"/>
      <c r="N736" s="5"/>
      <c r="O736" s="222"/>
      <c r="P736" s="226"/>
      <c r="Q736" s="222"/>
      <c r="R736" s="222"/>
      <c r="S736" s="222"/>
      <c r="T736" s="222"/>
    </row>
    <row r="737" spans="1:20" ht="12.75" customHeight="1" x14ac:dyDescent="0.2">
      <c r="A737" s="10"/>
      <c r="B737" s="1"/>
      <c r="C737" s="1"/>
      <c r="D737" s="1"/>
      <c r="E737" s="2"/>
      <c r="F737" s="1"/>
      <c r="G737" s="10"/>
      <c r="H737" s="10"/>
      <c r="I737" s="10"/>
      <c r="J737" s="4"/>
      <c r="K737" s="11"/>
      <c r="L737" s="11"/>
      <c r="M737" s="5"/>
      <c r="N737" s="5"/>
      <c r="O737" s="222"/>
      <c r="P737" s="226"/>
      <c r="Q737" s="222"/>
      <c r="R737" s="222"/>
      <c r="S737" s="222"/>
      <c r="T737" s="222"/>
    </row>
    <row r="738" spans="1:20" ht="12.75" customHeight="1" x14ac:dyDescent="0.2">
      <c r="A738" s="10"/>
      <c r="B738" s="1"/>
      <c r="C738" s="1"/>
      <c r="D738" s="1"/>
      <c r="E738" s="2"/>
      <c r="F738" s="1"/>
      <c r="G738" s="10"/>
      <c r="H738" s="10"/>
      <c r="I738" s="10"/>
      <c r="J738" s="4"/>
      <c r="K738" s="11"/>
      <c r="L738" s="11"/>
      <c r="M738" s="5"/>
      <c r="N738" s="5"/>
      <c r="O738" s="222"/>
      <c r="P738" s="226"/>
      <c r="Q738" s="222"/>
      <c r="R738" s="222"/>
      <c r="S738" s="222"/>
      <c r="T738" s="222"/>
    </row>
    <row r="739" spans="1:20" ht="12.75" customHeight="1" x14ac:dyDescent="0.2">
      <c r="A739" s="10"/>
      <c r="B739" s="1"/>
      <c r="C739" s="1"/>
      <c r="D739" s="1"/>
      <c r="E739" s="2"/>
      <c r="F739" s="1"/>
      <c r="G739" s="10"/>
      <c r="H739" s="10"/>
      <c r="I739" s="10"/>
      <c r="J739" s="4"/>
      <c r="K739" s="11"/>
      <c r="L739" s="11"/>
      <c r="M739" s="5"/>
      <c r="N739" s="5"/>
      <c r="O739" s="222"/>
      <c r="P739" s="226"/>
      <c r="Q739" s="222"/>
      <c r="R739" s="222"/>
      <c r="S739" s="222"/>
      <c r="T739" s="222"/>
    </row>
    <row r="740" spans="1:20" ht="12.75" customHeight="1" x14ac:dyDescent="0.2">
      <c r="A740" s="10"/>
      <c r="B740" s="1"/>
      <c r="C740" s="1"/>
      <c r="D740" s="1"/>
      <c r="E740" s="2"/>
      <c r="F740" s="1"/>
      <c r="G740" s="10"/>
      <c r="H740" s="10"/>
      <c r="I740" s="10"/>
      <c r="J740" s="4"/>
      <c r="K740" s="11"/>
      <c r="L740" s="11"/>
      <c r="M740" s="5"/>
      <c r="N740" s="5"/>
      <c r="O740" s="222"/>
      <c r="P740" s="226"/>
      <c r="Q740" s="222"/>
      <c r="R740" s="222"/>
      <c r="S740" s="222"/>
      <c r="T740" s="222"/>
    </row>
    <row r="741" spans="1:20" ht="12.75" customHeight="1" x14ac:dyDescent="0.2">
      <c r="A741" s="10"/>
      <c r="B741" s="1"/>
      <c r="C741" s="1"/>
      <c r="D741" s="1"/>
      <c r="E741" s="2"/>
      <c r="F741" s="1"/>
      <c r="G741" s="10"/>
      <c r="H741" s="10"/>
      <c r="I741" s="10"/>
      <c r="J741" s="4"/>
      <c r="K741" s="11"/>
      <c r="L741" s="11"/>
      <c r="M741" s="5"/>
      <c r="N741" s="5"/>
      <c r="O741" s="222"/>
      <c r="P741" s="226"/>
      <c r="Q741" s="222"/>
      <c r="R741" s="222"/>
      <c r="S741" s="222"/>
      <c r="T741" s="222"/>
    </row>
    <row r="742" spans="1:20" ht="12.75" customHeight="1" x14ac:dyDescent="0.2">
      <c r="A742" s="10"/>
      <c r="B742" s="1"/>
      <c r="C742" s="1"/>
      <c r="D742" s="1"/>
      <c r="E742" s="2"/>
      <c r="F742" s="1"/>
      <c r="G742" s="10"/>
      <c r="H742" s="10"/>
      <c r="I742" s="10"/>
      <c r="J742" s="4"/>
      <c r="K742" s="11"/>
      <c r="L742" s="11"/>
      <c r="M742" s="5"/>
      <c r="N742" s="5"/>
      <c r="O742" s="222"/>
      <c r="P742" s="226"/>
      <c r="Q742" s="222"/>
      <c r="R742" s="222"/>
      <c r="S742" s="222"/>
      <c r="T742" s="222"/>
    </row>
    <row r="743" spans="1:20" ht="12.75" customHeight="1" x14ac:dyDescent="0.2">
      <c r="A743" s="10"/>
      <c r="B743" s="1"/>
      <c r="C743" s="1"/>
      <c r="D743" s="1"/>
      <c r="E743" s="2"/>
      <c r="F743" s="1"/>
      <c r="G743" s="10"/>
      <c r="H743" s="10"/>
      <c r="I743" s="10"/>
      <c r="J743" s="4"/>
      <c r="K743" s="11"/>
      <c r="L743" s="11"/>
      <c r="M743" s="5"/>
      <c r="N743" s="5"/>
      <c r="O743" s="222"/>
      <c r="P743" s="226"/>
      <c r="Q743" s="222"/>
      <c r="R743" s="222"/>
      <c r="S743" s="222"/>
      <c r="T743" s="222"/>
    </row>
    <row r="744" spans="1:20" ht="12.75" customHeight="1" x14ac:dyDescent="0.2">
      <c r="A744" s="10"/>
      <c r="B744" s="1"/>
      <c r="C744" s="1"/>
      <c r="D744" s="1"/>
      <c r="E744" s="2"/>
      <c r="F744" s="1"/>
      <c r="G744" s="10"/>
      <c r="H744" s="10"/>
      <c r="I744" s="10"/>
      <c r="J744" s="4"/>
      <c r="K744" s="11"/>
      <c r="L744" s="11"/>
      <c r="M744" s="5"/>
      <c r="N744" s="5"/>
      <c r="O744" s="222"/>
      <c r="P744" s="226"/>
      <c r="Q744" s="222"/>
      <c r="R744" s="222"/>
      <c r="S744" s="222"/>
      <c r="T744" s="222"/>
    </row>
    <row r="745" spans="1:20" ht="12.75" customHeight="1" x14ac:dyDescent="0.2">
      <c r="A745" s="10"/>
      <c r="B745" s="1"/>
      <c r="C745" s="1"/>
      <c r="D745" s="1"/>
      <c r="E745" s="2"/>
      <c r="F745" s="1"/>
      <c r="G745" s="10"/>
      <c r="H745" s="10"/>
      <c r="I745" s="10"/>
      <c r="J745" s="4"/>
      <c r="K745" s="11"/>
      <c r="L745" s="11"/>
      <c r="M745" s="5"/>
      <c r="N745" s="5"/>
      <c r="O745" s="222"/>
      <c r="P745" s="226"/>
      <c r="Q745" s="222"/>
      <c r="R745" s="222"/>
      <c r="S745" s="222"/>
      <c r="T745" s="222"/>
    </row>
    <row r="746" spans="1:20" ht="12.75" customHeight="1" x14ac:dyDescent="0.2">
      <c r="A746" s="10"/>
      <c r="B746" s="1"/>
      <c r="C746" s="1"/>
      <c r="D746" s="1"/>
      <c r="E746" s="2"/>
      <c r="F746" s="1"/>
      <c r="G746" s="10"/>
      <c r="H746" s="10"/>
      <c r="I746" s="10"/>
      <c r="J746" s="4"/>
      <c r="K746" s="11"/>
      <c r="L746" s="11"/>
      <c r="M746" s="5"/>
      <c r="N746" s="5"/>
      <c r="O746" s="222"/>
      <c r="P746" s="226"/>
      <c r="Q746" s="222"/>
      <c r="R746" s="222"/>
      <c r="S746" s="222"/>
      <c r="T746" s="222"/>
    </row>
    <row r="747" spans="1:20" ht="12.75" customHeight="1" x14ac:dyDescent="0.2">
      <c r="A747" s="10"/>
      <c r="B747" s="1"/>
      <c r="C747" s="1"/>
      <c r="D747" s="1"/>
      <c r="E747" s="2"/>
      <c r="F747" s="1"/>
      <c r="G747" s="10"/>
      <c r="H747" s="10"/>
      <c r="I747" s="10"/>
      <c r="J747" s="4"/>
      <c r="K747" s="11"/>
      <c r="L747" s="11"/>
      <c r="M747" s="5"/>
      <c r="N747" s="5"/>
      <c r="O747" s="222"/>
      <c r="P747" s="226"/>
      <c r="Q747" s="222"/>
      <c r="R747" s="222"/>
      <c r="S747" s="222"/>
      <c r="T747" s="222"/>
    </row>
    <row r="748" spans="1:20" ht="12.75" customHeight="1" x14ac:dyDescent="0.2">
      <c r="A748" s="10"/>
      <c r="B748" s="1"/>
      <c r="C748" s="1"/>
      <c r="D748" s="1"/>
      <c r="E748" s="2"/>
      <c r="F748" s="1"/>
      <c r="G748" s="10"/>
      <c r="H748" s="10"/>
      <c r="I748" s="10"/>
      <c r="J748" s="4"/>
      <c r="K748" s="11"/>
      <c r="L748" s="11"/>
      <c r="M748" s="5"/>
      <c r="N748" s="5"/>
      <c r="O748" s="222"/>
      <c r="P748" s="226"/>
      <c r="Q748" s="222"/>
      <c r="R748" s="222"/>
      <c r="S748" s="222"/>
      <c r="T748" s="222"/>
    </row>
    <row r="749" spans="1:20" ht="12.75" customHeight="1" x14ac:dyDescent="0.2">
      <c r="A749" s="10"/>
      <c r="B749" s="1"/>
      <c r="C749" s="1"/>
      <c r="D749" s="1"/>
      <c r="E749" s="2"/>
      <c r="F749" s="1"/>
      <c r="G749" s="10"/>
      <c r="H749" s="10"/>
      <c r="I749" s="10"/>
      <c r="J749" s="4"/>
      <c r="K749" s="11"/>
      <c r="L749" s="11"/>
      <c r="M749" s="5"/>
      <c r="N749" s="5"/>
      <c r="O749" s="222"/>
      <c r="P749" s="226"/>
      <c r="Q749" s="222"/>
      <c r="R749" s="222"/>
      <c r="S749" s="222"/>
      <c r="T749" s="222"/>
    </row>
    <row r="750" spans="1:20" ht="12.75" customHeight="1" x14ac:dyDescent="0.2">
      <c r="A750" s="10"/>
      <c r="B750" s="1"/>
      <c r="C750" s="1"/>
      <c r="D750" s="1"/>
      <c r="E750" s="2"/>
      <c r="F750" s="1"/>
      <c r="G750" s="10"/>
      <c r="H750" s="10"/>
      <c r="I750" s="10"/>
      <c r="J750" s="4"/>
      <c r="K750" s="11"/>
      <c r="L750" s="11"/>
      <c r="M750" s="5"/>
      <c r="N750" s="5"/>
      <c r="O750" s="222"/>
      <c r="P750" s="226"/>
      <c r="Q750" s="222"/>
      <c r="R750" s="222"/>
      <c r="S750" s="222"/>
      <c r="T750" s="222"/>
    </row>
    <row r="751" spans="1:20" ht="12.75" customHeight="1" x14ac:dyDescent="0.2">
      <c r="A751" s="10"/>
      <c r="B751" s="1"/>
      <c r="C751" s="1"/>
      <c r="D751" s="1"/>
      <c r="E751" s="2"/>
      <c r="F751" s="1"/>
      <c r="G751" s="10"/>
      <c r="H751" s="10"/>
      <c r="I751" s="10"/>
      <c r="J751" s="4"/>
      <c r="K751" s="11"/>
      <c r="L751" s="11"/>
      <c r="M751" s="5"/>
      <c r="N751" s="5"/>
      <c r="O751" s="222"/>
      <c r="P751" s="226"/>
      <c r="Q751" s="222"/>
      <c r="R751" s="222"/>
      <c r="S751" s="222"/>
      <c r="T751" s="222"/>
    </row>
    <row r="752" spans="1:20" ht="12.75" customHeight="1" x14ac:dyDescent="0.2">
      <c r="A752" s="10"/>
      <c r="B752" s="1"/>
      <c r="C752" s="1"/>
      <c r="D752" s="1"/>
      <c r="E752" s="2"/>
      <c r="F752" s="1"/>
      <c r="G752" s="10"/>
      <c r="H752" s="10"/>
      <c r="I752" s="10"/>
      <c r="J752" s="4"/>
      <c r="K752" s="11"/>
      <c r="L752" s="11"/>
      <c r="M752" s="5"/>
      <c r="N752" s="5"/>
      <c r="O752" s="222"/>
      <c r="P752" s="226"/>
      <c r="Q752" s="222"/>
      <c r="R752" s="222"/>
      <c r="S752" s="222"/>
      <c r="T752" s="222"/>
    </row>
    <row r="753" spans="1:20" ht="12.75" customHeight="1" x14ac:dyDescent="0.2">
      <c r="A753" s="10"/>
      <c r="B753" s="1"/>
      <c r="C753" s="1"/>
      <c r="D753" s="1"/>
      <c r="E753" s="2"/>
      <c r="F753" s="1"/>
      <c r="G753" s="10"/>
      <c r="H753" s="10"/>
      <c r="I753" s="10"/>
      <c r="J753" s="4"/>
      <c r="K753" s="11"/>
      <c r="L753" s="11"/>
      <c r="M753" s="5"/>
      <c r="N753" s="5"/>
      <c r="O753" s="222"/>
      <c r="P753" s="226"/>
      <c r="Q753" s="222"/>
      <c r="R753" s="222"/>
      <c r="S753" s="222"/>
      <c r="T753" s="222"/>
    </row>
    <row r="754" spans="1:20" ht="12.75" customHeight="1" x14ac:dyDescent="0.2">
      <c r="A754" s="10"/>
      <c r="B754" s="1"/>
      <c r="C754" s="1"/>
      <c r="D754" s="1"/>
      <c r="E754" s="2"/>
      <c r="F754" s="1"/>
      <c r="G754" s="10"/>
      <c r="H754" s="10"/>
      <c r="I754" s="10"/>
      <c r="J754" s="4"/>
      <c r="K754" s="11"/>
      <c r="L754" s="11"/>
      <c r="M754" s="5"/>
      <c r="N754" s="5"/>
      <c r="O754" s="222"/>
      <c r="P754" s="226"/>
      <c r="Q754" s="222"/>
      <c r="R754" s="222"/>
      <c r="S754" s="222"/>
      <c r="T754" s="222"/>
    </row>
    <row r="755" spans="1:20" ht="12.75" customHeight="1" x14ac:dyDescent="0.2">
      <c r="A755" s="10"/>
      <c r="B755" s="1"/>
      <c r="C755" s="1"/>
      <c r="D755" s="1"/>
      <c r="E755" s="2"/>
      <c r="F755" s="1"/>
      <c r="G755" s="10"/>
      <c r="H755" s="10"/>
      <c r="I755" s="10"/>
      <c r="J755" s="4"/>
      <c r="K755" s="11"/>
      <c r="L755" s="11"/>
      <c r="M755" s="5"/>
      <c r="N755" s="5"/>
      <c r="O755" s="222"/>
      <c r="P755" s="226"/>
      <c r="Q755" s="222"/>
      <c r="R755" s="222"/>
      <c r="S755" s="222"/>
      <c r="T755" s="222"/>
    </row>
    <row r="756" spans="1:20" ht="12.75" customHeight="1" x14ac:dyDescent="0.2">
      <c r="A756" s="10"/>
      <c r="B756" s="1"/>
      <c r="C756" s="1"/>
      <c r="D756" s="1"/>
      <c r="E756" s="2"/>
      <c r="F756" s="1"/>
      <c r="G756" s="10"/>
      <c r="H756" s="10"/>
      <c r="I756" s="10"/>
      <c r="J756" s="4"/>
      <c r="K756" s="11"/>
      <c r="L756" s="11"/>
      <c r="M756" s="5"/>
      <c r="N756" s="5"/>
      <c r="O756" s="222"/>
      <c r="P756" s="226"/>
      <c r="Q756" s="222"/>
      <c r="R756" s="222"/>
      <c r="S756" s="222"/>
      <c r="T756" s="222"/>
    </row>
    <row r="757" spans="1:20" ht="12.75" customHeight="1" x14ac:dyDescent="0.2">
      <c r="A757" s="10"/>
      <c r="B757" s="1"/>
      <c r="C757" s="1"/>
      <c r="D757" s="1"/>
      <c r="E757" s="2"/>
      <c r="F757" s="1"/>
      <c r="G757" s="10"/>
      <c r="H757" s="10"/>
      <c r="I757" s="10"/>
      <c r="J757" s="4"/>
      <c r="K757" s="11"/>
      <c r="L757" s="11"/>
      <c r="M757" s="5"/>
      <c r="N757" s="5"/>
      <c r="O757" s="222"/>
      <c r="P757" s="226"/>
      <c r="Q757" s="222"/>
      <c r="R757" s="222"/>
      <c r="S757" s="222"/>
      <c r="T757" s="222"/>
    </row>
    <row r="758" spans="1:20" ht="12.75" customHeight="1" x14ac:dyDescent="0.2">
      <c r="A758" s="10"/>
      <c r="B758" s="1"/>
      <c r="C758" s="1"/>
      <c r="D758" s="1"/>
      <c r="E758" s="2"/>
      <c r="F758" s="1"/>
      <c r="G758" s="10"/>
      <c r="H758" s="10"/>
      <c r="I758" s="10"/>
      <c r="J758" s="4"/>
      <c r="K758" s="11"/>
      <c r="L758" s="11"/>
      <c r="M758" s="5"/>
      <c r="N758" s="5"/>
      <c r="O758" s="222"/>
      <c r="P758" s="226"/>
      <c r="Q758" s="222"/>
      <c r="R758" s="222"/>
      <c r="S758" s="222"/>
      <c r="T758" s="222"/>
    </row>
    <row r="759" spans="1:20" ht="12.75" customHeight="1" x14ac:dyDescent="0.2">
      <c r="A759" s="10"/>
      <c r="B759" s="1"/>
      <c r="C759" s="1"/>
      <c r="D759" s="1"/>
      <c r="E759" s="2"/>
      <c r="F759" s="1"/>
      <c r="G759" s="10"/>
      <c r="H759" s="10"/>
      <c r="I759" s="10"/>
      <c r="J759" s="4"/>
      <c r="K759" s="11"/>
      <c r="L759" s="11"/>
      <c r="M759" s="5"/>
      <c r="N759" s="5"/>
      <c r="O759" s="222"/>
      <c r="P759" s="226"/>
      <c r="Q759" s="222"/>
      <c r="R759" s="222"/>
      <c r="S759" s="222"/>
      <c r="T759" s="222"/>
    </row>
    <row r="760" spans="1:20" ht="12.75" customHeight="1" x14ac:dyDescent="0.2">
      <c r="A760" s="10"/>
      <c r="B760" s="1"/>
      <c r="C760" s="1"/>
      <c r="D760" s="1"/>
      <c r="E760" s="2"/>
      <c r="F760" s="1"/>
      <c r="G760" s="10"/>
      <c r="H760" s="10"/>
      <c r="I760" s="10"/>
      <c r="J760" s="4"/>
      <c r="K760" s="11"/>
      <c r="L760" s="11"/>
      <c r="M760" s="5"/>
      <c r="N760" s="5"/>
      <c r="O760" s="222"/>
      <c r="P760" s="226"/>
      <c r="Q760" s="222"/>
      <c r="R760" s="222"/>
      <c r="S760" s="222"/>
      <c r="T760" s="222"/>
    </row>
    <row r="761" spans="1:20" ht="12.75" customHeight="1" x14ac:dyDescent="0.2">
      <c r="A761" s="10"/>
      <c r="B761" s="1"/>
      <c r="C761" s="1"/>
      <c r="D761" s="1"/>
      <c r="E761" s="2"/>
      <c r="F761" s="1"/>
      <c r="G761" s="10"/>
      <c r="H761" s="10"/>
      <c r="I761" s="10"/>
      <c r="J761" s="4"/>
      <c r="K761" s="11"/>
      <c r="L761" s="11"/>
      <c r="M761" s="5"/>
      <c r="N761" s="5"/>
      <c r="O761" s="222"/>
      <c r="P761" s="226"/>
      <c r="Q761" s="222"/>
      <c r="R761" s="222"/>
      <c r="S761" s="222"/>
      <c r="T761" s="222"/>
    </row>
    <row r="762" spans="1:20" ht="12.75" customHeight="1" x14ac:dyDescent="0.2">
      <c r="A762" s="10"/>
      <c r="B762" s="1"/>
      <c r="C762" s="1"/>
      <c r="D762" s="1"/>
      <c r="E762" s="2"/>
      <c r="F762" s="1"/>
      <c r="G762" s="10"/>
      <c r="H762" s="10"/>
      <c r="I762" s="10"/>
      <c r="J762" s="4"/>
      <c r="K762" s="11"/>
      <c r="L762" s="11"/>
      <c r="M762" s="5"/>
      <c r="N762" s="5"/>
      <c r="O762" s="222"/>
      <c r="P762" s="226"/>
      <c r="Q762" s="222"/>
      <c r="R762" s="222"/>
      <c r="S762" s="222"/>
      <c r="T762" s="222"/>
    </row>
    <row r="763" spans="1:20" ht="12.75" customHeight="1" x14ac:dyDescent="0.2">
      <c r="A763" s="10"/>
      <c r="B763" s="1"/>
      <c r="C763" s="1"/>
      <c r="D763" s="1"/>
      <c r="E763" s="2"/>
      <c r="F763" s="1"/>
      <c r="G763" s="10"/>
      <c r="H763" s="10"/>
      <c r="I763" s="10"/>
      <c r="J763" s="4"/>
      <c r="K763" s="11"/>
      <c r="L763" s="11"/>
      <c r="M763" s="5"/>
      <c r="N763" s="5"/>
      <c r="O763" s="222"/>
      <c r="P763" s="226"/>
      <c r="Q763" s="222"/>
      <c r="R763" s="222"/>
      <c r="S763" s="222"/>
      <c r="T763" s="222"/>
    </row>
    <row r="764" spans="1:20" ht="12.75" customHeight="1" x14ac:dyDescent="0.2">
      <c r="A764" s="10"/>
      <c r="B764" s="1"/>
      <c r="C764" s="1"/>
      <c r="D764" s="1"/>
      <c r="E764" s="2"/>
      <c r="F764" s="1"/>
      <c r="G764" s="10"/>
      <c r="H764" s="10"/>
      <c r="I764" s="10"/>
      <c r="J764" s="4"/>
      <c r="K764" s="11"/>
      <c r="L764" s="11"/>
      <c r="M764" s="5"/>
      <c r="N764" s="5"/>
      <c r="O764" s="222"/>
      <c r="P764" s="226"/>
      <c r="Q764" s="222"/>
      <c r="R764" s="222"/>
      <c r="S764" s="222"/>
      <c r="T764" s="222"/>
    </row>
    <row r="765" spans="1:20" ht="12.75" customHeight="1" x14ac:dyDescent="0.2">
      <c r="A765" s="10"/>
      <c r="B765" s="1"/>
      <c r="C765" s="1"/>
      <c r="D765" s="1"/>
      <c r="E765" s="2"/>
      <c r="F765" s="1"/>
      <c r="G765" s="10"/>
      <c r="H765" s="10"/>
      <c r="I765" s="10"/>
      <c r="J765" s="4"/>
      <c r="K765" s="11"/>
      <c r="L765" s="11"/>
      <c r="M765" s="5"/>
      <c r="N765" s="5"/>
      <c r="O765" s="222"/>
      <c r="P765" s="226"/>
      <c r="Q765" s="222"/>
      <c r="R765" s="222"/>
      <c r="S765" s="222"/>
      <c r="T765" s="222"/>
    </row>
    <row r="766" spans="1:20" ht="12.75" customHeight="1" x14ac:dyDescent="0.2">
      <c r="A766" s="10"/>
      <c r="B766" s="1"/>
      <c r="C766" s="1"/>
      <c r="D766" s="1"/>
      <c r="E766" s="2"/>
      <c r="F766" s="1"/>
      <c r="G766" s="10"/>
      <c r="H766" s="10"/>
      <c r="I766" s="10"/>
      <c r="J766" s="4"/>
      <c r="K766" s="11"/>
      <c r="L766" s="11"/>
      <c r="M766" s="5"/>
      <c r="N766" s="5"/>
      <c r="O766" s="222"/>
      <c r="P766" s="226"/>
      <c r="Q766" s="222"/>
      <c r="R766" s="222"/>
      <c r="S766" s="222"/>
      <c r="T766" s="222"/>
    </row>
    <row r="767" spans="1:20" ht="12.75" customHeight="1" x14ac:dyDescent="0.2">
      <c r="A767" s="10"/>
      <c r="B767" s="1"/>
      <c r="C767" s="1"/>
      <c r="D767" s="1"/>
      <c r="E767" s="2"/>
      <c r="F767" s="1"/>
      <c r="G767" s="10"/>
      <c r="H767" s="10"/>
      <c r="I767" s="10"/>
      <c r="J767" s="4"/>
      <c r="K767" s="11"/>
      <c r="L767" s="11"/>
      <c r="M767" s="5"/>
      <c r="N767" s="5"/>
      <c r="O767" s="222"/>
      <c r="P767" s="226"/>
      <c r="Q767" s="222"/>
      <c r="R767" s="222"/>
      <c r="S767" s="222"/>
      <c r="T767" s="222"/>
    </row>
    <row r="768" spans="1:20" ht="12.75" customHeight="1" x14ac:dyDescent="0.2">
      <c r="A768" s="10"/>
      <c r="B768" s="1"/>
      <c r="C768" s="1"/>
      <c r="D768" s="1"/>
      <c r="E768" s="2"/>
      <c r="F768" s="1"/>
      <c r="G768" s="10"/>
      <c r="H768" s="10"/>
      <c r="I768" s="10"/>
      <c r="J768" s="4"/>
      <c r="K768" s="11"/>
      <c r="L768" s="11"/>
      <c r="M768" s="5"/>
      <c r="N768" s="5"/>
      <c r="O768" s="222"/>
      <c r="P768" s="226"/>
      <c r="Q768" s="222"/>
      <c r="R768" s="222"/>
      <c r="S768" s="222"/>
      <c r="T768" s="222"/>
    </row>
    <row r="769" spans="1:20" ht="12.75" customHeight="1" x14ac:dyDescent="0.2">
      <c r="A769" s="10"/>
      <c r="B769" s="1"/>
      <c r="C769" s="1"/>
      <c r="D769" s="1"/>
      <c r="E769" s="2"/>
      <c r="F769" s="1"/>
      <c r="G769" s="10"/>
      <c r="H769" s="10"/>
      <c r="I769" s="10"/>
      <c r="J769" s="4"/>
      <c r="K769" s="11"/>
      <c r="L769" s="11"/>
      <c r="M769" s="5"/>
      <c r="N769" s="5"/>
      <c r="O769" s="222"/>
      <c r="P769" s="226"/>
      <c r="Q769" s="222"/>
      <c r="R769" s="222"/>
      <c r="S769" s="222"/>
      <c r="T769" s="222"/>
    </row>
    <row r="770" spans="1:20" ht="12.75" customHeight="1" x14ac:dyDescent="0.2">
      <c r="A770" s="10"/>
      <c r="B770" s="1"/>
      <c r="C770" s="1"/>
      <c r="D770" s="1"/>
      <c r="E770" s="2"/>
      <c r="F770" s="1"/>
      <c r="G770" s="10"/>
      <c r="H770" s="10"/>
      <c r="I770" s="10"/>
      <c r="J770" s="4"/>
      <c r="K770" s="11"/>
      <c r="L770" s="11"/>
      <c r="M770" s="5"/>
      <c r="N770" s="5"/>
      <c r="O770" s="222"/>
      <c r="P770" s="226"/>
      <c r="Q770" s="222"/>
      <c r="R770" s="222"/>
      <c r="S770" s="222"/>
      <c r="T770" s="222"/>
    </row>
    <row r="771" spans="1:20" ht="12.75" customHeight="1" x14ac:dyDescent="0.2">
      <c r="A771" s="10"/>
      <c r="B771" s="1"/>
      <c r="C771" s="1"/>
      <c r="D771" s="1"/>
      <c r="E771" s="2"/>
      <c r="F771" s="1"/>
      <c r="G771" s="10"/>
      <c r="H771" s="10"/>
      <c r="I771" s="10"/>
      <c r="J771" s="4"/>
      <c r="K771" s="11"/>
      <c r="L771" s="11"/>
      <c r="M771" s="5"/>
      <c r="N771" s="5"/>
      <c r="O771" s="222"/>
      <c r="P771" s="226"/>
      <c r="Q771" s="222"/>
      <c r="R771" s="222"/>
      <c r="S771" s="222"/>
      <c r="T771" s="222"/>
    </row>
    <row r="772" spans="1:20" ht="12.75" customHeight="1" x14ac:dyDescent="0.2">
      <c r="A772" s="10"/>
      <c r="B772" s="1"/>
      <c r="C772" s="1"/>
      <c r="D772" s="1"/>
      <c r="E772" s="2"/>
      <c r="F772" s="1"/>
      <c r="G772" s="10"/>
      <c r="H772" s="10"/>
      <c r="I772" s="10"/>
      <c r="J772" s="4"/>
      <c r="K772" s="11"/>
      <c r="L772" s="11"/>
      <c r="M772" s="5"/>
      <c r="N772" s="5"/>
      <c r="O772" s="222"/>
      <c r="P772" s="226"/>
      <c r="Q772" s="222"/>
      <c r="R772" s="222"/>
      <c r="S772" s="222"/>
      <c r="T772" s="222"/>
    </row>
    <row r="773" spans="1:20" ht="12.75" customHeight="1" x14ac:dyDescent="0.2">
      <c r="A773" s="10"/>
      <c r="B773" s="1"/>
      <c r="C773" s="1"/>
      <c r="D773" s="1"/>
      <c r="E773" s="2"/>
      <c r="F773" s="1"/>
      <c r="G773" s="10"/>
      <c r="H773" s="10"/>
      <c r="I773" s="10"/>
      <c r="J773" s="4"/>
      <c r="K773" s="11"/>
      <c r="L773" s="11"/>
      <c r="M773" s="5"/>
      <c r="N773" s="5"/>
      <c r="O773" s="222"/>
      <c r="P773" s="226"/>
      <c r="Q773" s="222"/>
      <c r="R773" s="222"/>
      <c r="S773" s="222"/>
      <c r="T773" s="222"/>
    </row>
    <row r="774" spans="1:20" ht="12.75" customHeight="1" x14ac:dyDescent="0.2">
      <c r="A774" s="10"/>
      <c r="B774" s="1"/>
      <c r="C774" s="1"/>
      <c r="D774" s="1"/>
      <c r="E774" s="2"/>
      <c r="F774" s="1"/>
      <c r="G774" s="10"/>
      <c r="H774" s="10"/>
      <c r="I774" s="10"/>
      <c r="J774" s="4"/>
      <c r="K774" s="11"/>
      <c r="L774" s="11"/>
      <c r="M774" s="5"/>
      <c r="N774" s="5"/>
      <c r="O774" s="222"/>
      <c r="P774" s="226"/>
      <c r="Q774" s="222"/>
      <c r="R774" s="222"/>
      <c r="S774" s="222"/>
      <c r="T774" s="222"/>
    </row>
    <row r="775" spans="1:20" ht="12.75" customHeight="1" x14ac:dyDescent="0.2">
      <c r="A775" s="10"/>
      <c r="B775" s="1"/>
      <c r="C775" s="1"/>
      <c r="D775" s="1"/>
      <c r="E775" s="2"/>
      <c r="F775" s="1"/>
      <c r="G775" s="10"/>
      <c r="H775" s="10"/>
      <c r="I775" s="10"/>
      <c r="J775" s="4"/>
      <c r="K775" s="11"/>
      <c r="L775" s="11"/>
      <c r="M775" s="5"/>
      <c r="N775" s="5"/>
      <c r="O775" s="222"/>
      <c r="P775" s="226"/>
      <c r="Q775" s="222"/>
      <c r="R775" s="222"/>
      <c r="S775" s="222"/>
      <c r="T775" s="222"/>
    </row>
    <row r="776" spans="1:20" ht="12.75" customHeight="1" x14ac:dyDescent="0.2">
      <c r="A776" s="10"/>
      <c r="B776" s="1"/>
      <c r="C776" s="1"/>
      <c r="D776" s="1"/>
      <c r="E776" s="2"/>
      <c r="F776" s="1"/>
      <c r="G776" s="10"/>
      <c r="H776" s="10"/>
      <c r="I776" s="10"/>
      <c r="J776" s="4"/>
      <c r="K776" s="11"/>
      <c r="L776" s="11"/>
      <c r="M776" s="5"/>
      <c r="N776" s="5"/>
      <c r="O776" s="222"/>
      <c r="P776" s="226"/>
      <c r="Q776" s="222"/>
      <c r="R776" s="222"/>
      <c r="S776" s="222"/>
      <c r="T776" s="222"/>
    </row>
    <row r="777" spans="1:20" ht="12.75" customHeight="1" x14ac:dyDescent="0.2">
      <c r="A777" s="10"/>
      <c r="B777" s="1"/>
      <c r="C777" s="1"/>
      <c r="D777" s="1"/>
      <c r="E777" s="2"/>
      <c r="F777" s="1"/>
      <c r="G777" s="10"/>
      <c r="H777" s="10"/>
      <c r="I777" s="10"/>
      <c r="J777" s="4"/>
      <c r="K777" s="11"/>
      <c r="L777" s="11"/>
      <c r="M777" s="5"/>
      <c r="N777" s="5"/>
      <c r="O777" s="222"/>
      <c r="P777" s="226"/>
      <c r="Q777" s="222"/>
      <c r="R777" s="222"/>
      <c r="S777" s="222"/>
      <c r="T777" s="222"/>
    </row>
    <row r="778" spans="1:20" ht="12.75" customHeight="1" x14ac:dyDescent="0.2">
      <c r="A778" s="10"/>
      <c r="B778" s="1"/>
      <c r="C778" s="1"/>
      <c r="D778" s="1"/>
      <c r="E778" s="2"/>
      <c r="F778" s="1"/>
      <c r="G778" s="10"/>
      <c r="H778" s="10"/>
      <c r="I778" s="10"/>
      <c r="J778" s="4"/>
      <c r="K778" s="11"/>
      <c r="L778" s="11"/>
      <c r="M778" s="5"/>
      <c r="N778" s="5"/>
      <c r="O778" s="222"/>
      <c r="P778" s="226"/>
      <c r="Q778" s="222"/>
      <c r="R778" s="222"/>
      <c r="S778" s="222"/>
      <c r="T778" s="222"/>
    </row>
    <row r="779" spans="1:20" ht="12.75" customHeight="1" x14ac:dyDescent="0.2">
      <c r="A779" s="10"/>
      <c r="B779" s="1"/>
      <c r="C779" s="1"/>
      <c r="D779" s="1"/>
      <c r="E779" s="2"/>
      <c r="F779" s="1"/>
      <c r="G779" s="10"/>
      <c r="H779" s="10"/>
      <c r="I779" s="10"/>
      <c r="J779" s="4"/>
      <c r="K779" s="11"/>
      <c r="L779" s="11"/>
      <c r="M779" s="5"/>
      <c r="N779" s="5"/>
      <c r="O779" s="222"/>
      <c r="P779" s="226"/>
      <c r="Q779" s="222"/>
      <c r="R779" s="222"/>
      <c r="S779" s="222"/>
      <c r="T779" s="222"/>
    </row>
    <row r="780" spans="1:20" ht="12.75" customHeight="1" x14ac:dyDescent="0.2">
      <c r="A780" s="10"/>
      <c r="B780" s="1"/>
      <c r="C780" s="1"/>
      <c r="D780" s="1"/>
      <c r="E780" s="2"/>
      <c r="F780" s="1"/>
      <c r="G780" s="10"/>
      <c r="H780" s="10"/>
      <c r="I780" s="10"/>
      <c r="J780" s="4"/>
      <c r="K780" s="11"/>
      <c r="L780" s="11"/>
      <c r="M780" s="5"/>
      <c r="N780" s="5"/>
      <c r="O780" s="222"/>
      <c r="P780" s="226"/>
      <c r="Q780" s="222"/>
      <c r="R780" s="222"/>
      <c r="S780" s="222"/>
      <c r="T780" s="222"/>
    </row>
    <row r="781" spans="1:20" ht="12.75" customHeight="1" x14ac:dyDescent="0.2">
      <c r="A781" s="10"/>
      <c r="B781" s="1"/>
      <c r="C781" s="1"/>
      <c r="D781" s="1"/>
      <c r="E781" s="2"/>
      <c r="F781" s="1"/>
      <c r="G781" s="10"/>
      <c r="H781" s="10"/>
      <c r="I781" s="10"/>
      <c r="J781" s="4"/>
      <c r="K781" s="11"/>
      <c r="L781" s="11"/>
      <c r="M781" s="5"/>
      <c r="N781" s="5"/>
      <c r="O781" s="222"/>
      <c r="P781" s="226"/>
      <c r="Q781" s="222"/>
      <c r="R781" s="222"/>
      <c r="S781" s="222"/>
      <c r="T781" s="222"/>
    </row>
    <row r="782" spans="1:20" ht="12.75" customHeight="1" x14ac:dyDescent="0.2">
      <c r="A782" s="10"/>
      <c r="B782" s="1"/>
      <c r="C782" s="1"/>
      <c r="D782" s="1"/>
      <c r="E782" s="2"/>
      <c r="F782" s="1"/>
      <c r="G782" s="10"/>
      <c r="H782" s="10"/>
      <c r="I782" s="10"/>
      <c r="J782" s="4"/>
      <c r="K782" s="11"/>
      <c r="L782" s="11"/>
      <c r="M782" s="5"/>
      <c r="N782" s="5"/>
      <c r="O782" s="222"/>
      <c r="P782" s="226"/>
      <c r="Q782" s="222"/>
      <c r="R782" s="222"/>
      <c r="S782" s="222"/>
      <c r="T782" s="222"/>
    </row>
    <row r="783" spans="1:20" ht="12.75" customHeight="1" x14ac:dyDescent="0.2">
      <c r="A783" s="10"/>
      <c r="B783" s="1"/>
      <c r="C783" s="1"/>
      <c r="D783" s="1"/>
      <c r="E783" s="2"/>
      <c r="F783" s="1"/>
      <c r="G783" s="10"/>
      <c r="H783" s="10"/>
      <c r="I783" s="10"/>
      <c r="J783" s="4"/>
      <c r="K783" s="11"/>
      <c r="L783" s="11"/>
      <c r="M783" s="5"/>
      <c r="N783" s="5"/>
      <c r="O783" s="222"/>
      <c r="P783" s="226"/>
      <c r="Q783" s="222"/>
      <c r="R783" s="222"/>
      <c r="S783" s="222"/>
      <c r="T783" s="222"/>
    </row>
    <row r="784" spans="1:20" ht="12.75" customHeight="1" x14ac:dyDescent="0.2">
      <c r="A784" s="10"/>
      <c r="B784" s="1"/>
      <c r="C784" s="1"/>
      <c r="D784" s="1"/>
      <c r="E784" s="2"/>
      <c r="F784" s="1"/>
      <c r="G784" s="10"/>
      <c r="H784" s="10"/>
      <c r="I784" s="10"/>
      <c r="J784" s="4"/>
      <c r="K784" s="11"/>
      <c r="L784" s="11"/>
      <c r="M784" s="5"/>
      <c r="N784" s="5"/>
      <c r="O784" s="222"/>
      <c r="P784" s="226"/>
      <c r="Q784" s="222"/>
      <c r="R784" s="222"/>
      <c r="S784" s="222"/>
      <c r="T784" s="222"/>
    </row>
    <row r="785" spans="1:20" ht="12.75" customHeight="1" x14ac:dyDescent="0.2">
      <c r="A785" s="10"/>
      <c r="B785" s="1"/>
      <c r="C785" s="1"/>
      <c r="D785" s="1"/>
      <c r="E785" s="2"/>
      <c r="F785" s="1"/>
      <c r="G785" s="10"/>
      <c r="H785" s="10"/>
      <c r="I785" s="10"/>
      <c r="J785" s="4"/>
      <c r="K785" s="11"/>
      <c r="L785" s="11"/>
      <c r="M785" s="5"/>
      <c r="N785" s="5"/>
      <c r="O785" s="222"/>
      <c r="P785" s="226"/>
      <c r="Q785" s="222"/>
      <c r="R785" s="222"/>
      <c r="S785" s="222"/>
      <c r="T785" s="222"/>
    </row>
    <row r="786" spans="1:20" ht="12.75" customHeight="1" x14ac:dyDescent="0.2">
      <c r="A786" s="10"/>
      <c r="B786" s="1"/>
      <c r="C786" s="1"/>
      <c r="D786" s="1"/>
      <c r="E786" s="2"/>
      <c r="F786" s="1"/>
      <c r="G786" s="10"/>
      <c r="H786" s="10"/>
      <c r="I786" s="10"/>
      <c r="J786" s="4"/>
      <c r="K786" s="11"/>
      <c r="L786" s="11"/>
      <c r="M786" s="5"/>
      <c r="N786" s="5"/>
      <c r="O786" s="222"/>
      <c r="P786" s="226"/>
      <c r="Q786" s="222"/>
      <c r="R786" s="222"/>
      <c r="S786" s="222"/>
      <c r="T786" s="222"/>
    </row>
    <row r="787" spans="1:20" ht="12.75" customHeight="1" x14ac:dyDescent="0.2">
      <c r="A787" s="10"/>
      <c r="B787" s="1"/>
      <c r="C787" s="1"/>
      <c r="D787" s="1"/>
      <c r="E787" s="2"/>
      <c r="F787" s="1"/>
      <c r="G787" s="10"/>
      <c r="H787" s="10"/>
      <c r="I787" s="10"/>
      <c r="J787" s="4"/>
      <c r="K787" s="11"/>
      <c r="L787" s="11"/>
      <c r="M787" s="5"/>
      <c r="N787" s="5"/>
      <c r="O787" s="222"/>
      <c r="P787" s="226"/>
      <c r="Q787" s="222"/>
      <c r="R787" s="222"/>
      <c r="S787" s="222"/>
      <c r="T787" s="222"/>
    </row>
    <row r="788" spans="1:20" ht="12.75" customHeight="1" x14ac:dyDescent="0.2">
      <c r="A788" s="10"/>
      <c r="B788" s="1"/>
      <c r="C788" s="1"/>
      <c r="D788" s="1"/>
      <c r="E788" s="2"/>
      <c r="F788" s="1"/>
      <c r="G788" s="10"/>
      <c r="H788" s="10"/>
      <c r="I788" s="10"/>
      <c r="J788" s="4"/>
      <c r="K788" s="11"/>
      <c r="L788" s="11"/>
      <c r="M788" s="5"/>
      <c r="N788" s="5"/>
      <c r="O788" s="222"/>
      <c r="P788" s="226"/>
      <c r="Q788" s="222"/>
      <c r="R788" s="222"/>
      <c r="S788" s="222"/>
      <c r="T788" s="222"/>
    </row>
    <row r="789" spans="1:20" ht="12.75" customHeight="1" x14ac:dyDescent="0.2">
      <c r="A789" s="10"/>
      <c r="B789" s="1"/>
      <c r="C789" s="1"/>
      <c r="D789" s="1"/>
      <c r="E789" s="2"/>
      <c r="F789" s="1"/>
      <c r="G789" s="10"/>
      <c r="H789" s="10"/>
      <c r="I789" s="10"/>
      <c r="J789" s="4"/>
      <c r="K789" s="11"/>
      <c r="L789" s="11"/>
      <c r="M789" s="5"/>
      <c r="N789" s="5"/>
      <c r="O789" s="222"/>
      <c r="P789" s="226"/>
      <c r="Q789" s="222"/>
      <c r="R789" s="222"/>
      <c r="S789" s="222"/>
      <c r="T789" s="222"/>
    </row>
    <row r="790" spans="1:20" ht="12.75" customHeight="1" x14ac:dyDescent="0.2">
      <c r="A790" s="10"/>
      <c r="B790" s="1"/>
      <c r="C790" s="1"/>
      <c r="D790" s="1"/>
      <c r="E790" s="2"/>
      <c r="F790" s="1"/>
      <c r="G790" s="10"/>
      <c r="H790" s="10"/>
      <c r="I790" s="10"/>
      <c r="J790" s="4"/>
      <c r="K790" s="11"/>
      <c r="L790" s="11"/>
      <c r="M790" s="5"/>
      <c r="N790" s="5"/>
      <c r="O790" s="222"/>
      <c r="P790" s="226"/>
      <c r="Q790" s="222"/>
      <c r="R790" s="222"/>
      <c r="S790" s="222"/>
      <c r="T790" s="222"/>
    </row>
    <row r="791" spans="1:20" ht="12.75" customHeight="1" x14ac:dyDescent="0.2">
      <c r="A791" s="10"/>
      <c r="B791" s="1"/>
      <c r="C791" s="1"/>
      <c r="D791" s="1"/>
      <c r="E791" s="2"/>
      <c r="F791" s="1"/>
      <c r="G791" s="10"/>
      <c r="H791" s="10"/>
      <c r="I791" s="10"/>
      <c r="J791" s="4"/>
      <c r="K791" s="11"/>
      <c r="L791" s="11"/>
      <c r="M791" s="5"/>
      <c r="N791" s="5"/>
      <c r="O791" s="222"/>
      <c r="P791" s="226"/>
      <c r="Q791" s="222"/>
      <c r="R791" s="222"/>
      <c r="S791" s="222"/>
      <c r="T791" s="222"/>
    </row>
    <row r="792" spans="1:20" ht="12.75" customHeight="1" x14ac:dyDescent="0.2">
      <c r="A792" s="10"/>
      <c r="B792" s="1"/>
      <c r="C792" s="1"/>
      <c r="D792" s="1"/>
      <c r="E792" s="2"/>
      <c r="F792" s="1"/>
      <c r="G792" s="10"/>
      <c r="H792" s="10"/>
      <c r="I792" s="10"/>
      <c r="J792" s="4"/>
      <c r="K792" s="11"/>
      <c r="L792" s="11"/>
      <c r="M792" s="5"/>
      <c r="N792" s="5"/>
      <c r="O792" s="222"/>
      <c r="P792" s="226"/>
      <c r="Q792" s="222"/>
      <c r="R792" s="222"/>
      <c r="S792" s="222"/>
      <c r="T792" s="222"/>
    </row>
    <row r="793" spans="1:20" ht="12.75" customHeight="1" x14ac:dyDescent="0.2">
      <c r="A793" s="10"/>
      <c r="B793" s="1"/>
      <c r="C793" s="1"/>
      <c r="D793" s="1"/>
      <c r="E793" s="2"/>
      <c r="F793" s="1"/>
      <c r="G793" s="10"/>
      <c r="H793" s="10"/>
      <c r="I793" s="10"/>
      <c r="J793" s="4"/>
      <c r="K793" s="11"/>
      <c r="L793" s="11"/>
      <c r="M793" s="5"/>
      <c r="N793" s="5"/>
      <c r="O793" s="222"/>
      <c r="P793" s="226"/>
      <c r="Q793" s="222"/>
      <c r="R793" s="222"/>
      <c r="S793" s="222"/>
      <c r="T793" s="222"/>
    </row>
    <row r="794" spans="1:20" ht="12.75" customHeight="1" x14ac:dyDescent="0.2">
      <c r="A794" s="10"/>
      <c r="B794" s="1"/>
      <c r="C794" s="1"/>
      <c r="D794" s="1"/>
      <c r="E794" s="2"/>
      <c r="F794" s="1"/>
      <c r="G794" s="10"/>
      <c r="H794" s="10"/>
      <c r="I794" s="10"/>
      <c r="J794" s="4"/>
      <c r="K794" s="11"/>
      <c r="L794" s="11"/>
      <c r="M794" s="5"/>
      <c r="N794" s="5"/>
      <c r="O794" s="222"/>
      <c r="P794" s="226"/>
      <c r="Q794" s="222"/>
      <c r="R794" s="222"/>
      <c r="S794" s="222"/>
      <c r="T794" s="222"/>
    </row>
    <row r="795" spans="1:20" ht="12.75" customHeight="1" x14ac:dyDescent="0.2">
      <c r="A795" s="10"/>
      <c r="B795" s="1"/>
      <c r="C795" s="1"/>
      <c r="D795" s="1"/>
      <c r="E795" s="2"/>
      <c r="F795" s="1"/>
      <c r="G795" s="10"/>
      <c r="H795" s="10"/>
      <c r="I795" s="10"/>
      <c r="J795" s="4"/>
      <c r="K795" s="11"/>
      <c r="L795" s="11"/>
      <c r="M795" s="5"/>
      <c r="N795" s="5"/>
      <c r="O795" s="222"/>
      <c r="P795" s="226"/>
      <c r="Q795" s="222"/>
      <c r="R795" s="222"/>
      <c r="S795" s="222"/>
      <c r="T795" s="222"/>
    </row>
    <row r="796" spans="1:20" ht="12.75" customHeight="1" x14ac:dyDescent="0.2">
      <c r="A796" s="10"/>
      <c r="B796" s="1"/>
      <c r="C796" s="1"/>
      <c r="D796" s="1"/>
      <c r="E796" s="2"/>
      <c r="F796" s="1"/>
      <c r="G796" s="10"/>
      <c r="H796" s="10"/>
      <c r="I796" s="10"/>
      <c r="J796" s="4"/>
      <c r="K796" s="11"/>
      <c r="L796" s="11"/>
      <c r="M796" s="5"/>
      <c r="N796" s="5"/>
      <c r="O796" s="222"/>
      <c r="P796" s="226"/>
      <c r="Q796" s="222"/>
      <c r="R796" s="222"/>
      <c r="S796" s="222"/>
      <c r="T796" s="222"/>
    </row>
    <row r="797" spans="1:20" ht="12.75" customHeight="1" x14ac:dyDescent="0.2">
      <c r="A797" s="10"/>
      <c r="B797" s="1"/>
      <c r="C797" s="1"/>
      <c r="D797" s="1"/>
      <c r="E797" s="2"/>
      <c r="F797" s="1"/>
      <c r="G797" s="10"/>
      <c r="H797" s="10"/>
      <c r="I797" s="10"/>
      <c r="J797" s="4"/>
      <c r="K797" s="11"/>
      <c r="L797" s="11"/>
      <c r="M797" s="5"/>
      <c r="N797" s="5"/>
      <c r="O797" s="222"/>
      <c r="P797" s="226"/>
      <c r="Q797" s="222"/>
      <c r="R797" s="222"/>
      <c r="S797" s="222"/>
      <c r="T797" s="222"/>
    </row>
    <row r="798" spans="1:20" ht="12.75" customHeight="1" x14ac:dyDescent="0.2">
      <c r="A798" s="10"/>
      <c r="B798" s="1"/>
      <c r="C798" s="1"/>
      <c r="D798" s="1"/>
      <c r="E798" s="2"/>
      <c r="F798" s="1"/>
      <c r="G798" s="10"/>
      <c r="H798" s="10"/>
      <c r="I798" s="10"/>
      <c r="J798" s="4"/>
      <c r="K798" s="11"/>
      <c r="L798" s="11"/>
      <c r="M798" s="5"/>
      <c r="N798" s="5"/>
      <c r="O798" s="222"/>
      <c r="P798" s="226"/>
      <c r="Q798" s="222"/>
      <c r="R798" s="222"/>
      <c r="S798" s="222"/>
      <c r="T798" s="222"/>
    </row>
    <row r="799" spans="1:20" ht="12.75" customHeight="1" x14ac:dyDescent="0.2">
      <c r="A799" s="10"/>
      <c r="B799" s="1"/>
      <c r="C799" s="1"/>
      <c r="D799" s="1"/>
      <c r="E799" s="2"/>
      <c r="F799" s="1"/>
      <c r="G799" s="10"/>
      <c r="H799" s="10"/>
      <c r="I799" s="10"/>
      <c r="J799" s="4"/>
      <c r="K799" s="11"/>
      <c r="L799" s="11"/>
      <c r="M799" s="5"/>
      <c r="N799" s="5"/>
      <c r="O799" s="222"/>
      <c r="P799" s="226"/>
      <c r="Q799" s="222"/>
      <c r="R799" s="222"/>
      <c r="S799" s="222"/>
      <c r="T799" s="222"/>
    </row>
    <row r="800" spans="1:20" ht="12.75" customHeight="1" x14ac:dyDescent="0.2">
      <c r="A800" s="10"/>
      <c r="B800" s="1"/>
      <c r="C800" s="1"/>
      <c r="D800" s="1"/>
      <c r="E800" s="2"/>
      <c r="F800" s="1"/>
      <c r="G800" s="10"/>
      <c r="H800" s="10"/>
      <c r="I800" s="10"/>
      <c r="J800" s="4"/>
      <c r="K800" s="11"/>
      <c r="L800" s="11"/>
      <c r="M800" s="5"/>
      <c r="N800" s="5"/>
      <c r="O800" s="222"/>
      <c r="P800" s="226"/>
      <c r="Q800" s="222"/>
      <c r="R800" s="222"/>
      <c r="S800" s="222"/>
      <c r="T800" s="222"/>
    </row>
    <row r="801" spans="1:20" ht="12.75" customHeight="1" x14ac:dyDescent="0.2">
      <c r="A801" s="10"/>
      <c r="B801" s="1"/>
      <c r="C801" s="1"/>
      <c r="D801" s="1"/>
      <c r="E801" s="2"/>
      <c r="F801" s="1"/>
      <c r="G801" s="10"/>
      <c r="H801" s="10"/>
      <c r="I801" s="10"/>
      <c r="J801" s="4"/>
      <c r="K801" s="11"/>
      <c r="L801" s="11"/>
      <c r="M801" s="5"/>
      <c r="N801" s="5"/>
      <c r="O801" s="222"/>
      <c r="P801" s="226"/>
      <c r="Q801" s="222"/>
      <c r="R801" s="222"/>
      <c r="S801" s="222"/>
      <c r="T801" s="222"/>
    </row>
    <row r="802" spans="1:20" ht="12.75" customHeight="1" x14ac:dyDescent="0.2">
      <c r="A802" s="10"/>
      <c r="B802" s="1"/>
      <c r="C802" s="1"/>
      <c r="D802" s="1"/>
      <c r="E802" s="2"/>
      <c r="F802" s="1"/>
      <c r="G802" s="10"/>
      <c r="H802" s="10"/>
      <c r="I802" s="10"/>
      <c r="J802" s="4"/>
      <c r="K802" s="11"/>
      <c r="L802" s="11"/>
      <c r="M802" s="5"/>
      <c r="N802" s="5"/>
      <c r="O802" s="222"/>
      <c r="P802" s="226"/>
      <c r="Q802" s="222"/>
      <c r="R802" s="222"/>
      <c r="S802" s="222"/>
      <c r="T802" s="222"/>
    </row>
    <row r="803" spans="1:20" ht="12.75" customHeight="1" x14ac:dyDescent="0.2">
      <c r="A803" s="10"/>
      <c r="B803" s="1"/>
      <c r="C803" s="1"/>
      <c r="D803" s="1"/>
      <c r="E803" s="2"/>
      <c r="F803" s="1"/>
      <c r="G803" s="10"/>
      <c r="H803" s="10"/>
      <c r="I803" s="10"/>
      <c r="J803" s="4"/>
      <c r="K803" s="11"/>
      <c r="L803" s="11"/>
      <c r="M803" s="5"/>
      <c r="N803" s="5"/>
      <c r="O803" s="222"/>
      <c r="P803" s="226"/>
      <c r="Q803" s="222"/>
      <c r="R803" s="222"/>
      <c r="S803" s="222"/>
      <c r="T803" s="222"/>
    </row>
    <row r="804" spans="1:20" ht="12.75" customHeight="1" x14ac:dyDescent="0.2">
      <c r="A804" s="10"/>
      <c r="B804" s="1"/>
      <c r="C804" s="1"/>
      <c r="D804" s="1"/>
      <c r="E804" s="2"/>
      <c r="F804" s="1"/>
      <c r="G804" s="10"/>
      <c r="H804" s="10"/>
      <c r="I804" s="10"/>
      <c r="J804" s="4"/>
      <c r="K804" s="11"/>
      <c r="L804" s="11"/>
      <c r="M804" s="5"/>
      <c r="N804" s="5"/>
      <c r="O804" s="222"/>
      <c r="P804" s="226"/>
      <c r="Q804" s="222"/>
      <c r="R804" s="222"/>
      <c r="S804" s="222"/>
      <c r="T804" s="222"/>
    </row>
    <row r="805" spans="1:20" ht="12.75" customHeight="1" x14ac:dyDescent="0.2">
      <c r="A805" s="10"/>
      <c r="B805" s="1"/>
      <c r="C805" s="1"/>
      <c r="D805" s="1"/>
      <c r="E805" s="2"/>
      <c r="F805" s="1"/>
      <c r="G805" s="10"/>
      <c r="H805" s="10"/>
      <c r="I805" s="10"/>
      <c r="J805" s="4"/>
      <c r="K805" s="11"/>
      <c r="L805" s="11"/>
      <c r="M805" s="5"/>
      <c r="N805" s="5"/>
      <c r="O805" s="222"/>
      <c r="P805" s="226"/>
      <c r="Q805" s="222"/>
      <c r="R805" s="222"/>
      <c r="S805" s="222"/>
      <c r="T805" s="222"/>
    </row>
    <row r="806" spans="1:20" ht="12.75" customHeight="1" x14ac:dyDescent="0.2">
      <c r="A806" s="10"/>
      <c r="B806" s="1"/>
      <c r="C806" s="1"/>
      <c r="D806" s="1"/>
      <c r="E806" s="2"/>
      <c r="F806" s="1"/>
      <c r="G806" s="10"/>
      <c r="H806" s="10"/>
      <c r="I806" s="10"/>
      <c r="J806" s="4"/>
      <c r="K806" s="11"/>
      <c r="L806" s="11"/>
      <c r="M806" s="5"/>
      <c r="N806" s="5"/>
      <c r="O806" s="222"/>
      <c r="P806" s="226"/>
      <c r="Q806" s="222"/>
      <c r="R806" s="222"/>
      <c r="S806" s="222"/>
      <c r="T806" s="222"/>
    </row>
    <row r="807" spans="1:20" ht="12.75" customHeight="1" x14ac:dyDescent="0.2">
      <c r="A807" s="10"/>
      <c r="B807" s="1"/>
      <c r="C807" s="1"/>
      <c r="D807" s="1"/>
      <c r="E807" s="2"/>
      <c r="F807" s="1"/>
      <c r="G807" s="10"/>
      <c r="H807" s="10"/>
      <c r="I807" s="10"/>
      <c r="J807" s="4"/>
      <c r="K807" s="11"/>
      <c r="L807" s="11"/>
      <c r="M807" s="5"/>
      <c r="N807" s="5"/>
      <c r="O807" s="222"/>
      <c r="P807" s="226"/>
      <c r="Q807" s="222"/>
      <c r="R807" s="222"/>
      <c r="S807" s="222"/>
      <c r="T807" s="222"/>
    </row>
    <row r="808" spans="1:20" ht="12.75" customHeight="1" x14ac:dyDescent="0.2">
      <c r="A808" s="10"/>
      <c r="B808" s="1"/>
      <c r="C808" s="1"/>
      <c r="D808" s="1"/>
      <c r="E808" s="2"/>
      <c r="F808" s="1"/>
      <c r="G808" s="10"/>
      <c r="H808" s="10"/>
      <c r="I808" s="10"/>
      <c r="J808" s="4"/>
      <c r="K808" s="11"/>
      <c r="L808" s="11"/>
      <c r="M808" s="5"/>
      <c r="N808" s="5"/>
      <c r="O808" s="222"/>
      <c r="P808" s="226"/>
      <c r="Q808" s="222"/>
      <c r="R808" s="222"/>
      <c r="S808" s="222"/>
      <c r="T808" s="222"/>
    </row>
    <row r="809" spans="1:20" ht="12.75" customHeight="1" x14ac:dyDescent="0.2">
      <c r="A809" s="10"/>
      <c r="B809" s="1"/>
      <c r="C809" s="1"/>
      <c r="D809" s="1"/>
      <c r="E809" s="2"/>
      <c r="F809" s="1"/>
      <c r="G809" s="10"/>
      <c r="H809" s="10"/>
      <c r="I809" s="10"/>
      <c r="J809" s="4"/>
      <c r="K809" s="11"/>
      <c r="L809" s="11"/>
      <c r="M809" s="5"/>
      <c r="N809" s="5"/>
      <c r="O809" s="222"/>
      <c r="P809" s="226"/>
      <c r="Q809" s="222"/>
      <c r="R809" s="222"/>
      <c r="S809" s="222"/>
      <c r="T809" s="222"/>
    </row>
    <row r="810" spans="1:20" ht="12.75" customHeight="1" x14ac:dyDescent="0.2">
      <c r="A810" s="10"/>
      <c r="B810" s="1"/>
      <c r="C810" s="1"/>
      <c r="D810" s="1"/>
      <c r="E810" s="2"/>
      <c r="F810" s="1"/>
      <c r="G810" s="10"/>
      <c r="H810" s="10"/>
      <c r="I810" s="10"/>
      <c r="J810" s="4"/>
      <c r="K810" s="11"/>
      <c r="L810" s="11"/>
      <c r="M810" s="5"/>
      <c r="N810" s="5"/>
      <c r="O810" s="222"/>
      <c r="P810" s="226"/>
      <c r="Q810" s="222"/>
      <c r="R810" s="222"/>
      <c r="S810" s="222"/>
      <c r="T810" s="222"/>
    </row>
    <row r="811" spans="1:20" ht="12.75" customHeight="1" x14ac:dyDescent="0.2">
      <c r="A811" s="10"/>
      <c r="B811" s="1"/>
      <c r="C811" s="1"/>
      <c r="D811" s="1"/>
      <c r="E811" s="2"/>
      <c r="F811" s="1"/>
      <c r="G811" s="10"/>
      <c r="H811" s="10"/>
      <c r="I811" s="10"/>
      <c r="J811" s="4"/>
      <c r="K811" s="11"/>
      <c r="L811" s="11"/>
      <c r="M811" s="5"/>
      <c r="N811" s="5"/>
      <c r="O811" s="222"/>
      <c r="P811" s="226"/>
      <c r="Q811" s="222"/>
      <c r="R811" s="222"/>
      <c r="S811" s="222"/>
      <c r="T811" s="222"/>
    </row>
    <row r="812" spans="1:20" ht="12.75" customHeight="1" x14ac:dyDescent="0.2">
      <c r="A812" s="10"/>
      <c r="B812" s="1"/>
      <c r="C812" s="1"/>
      <c r="D812" s="1"/>
      <c r="E812" s="2"/>
      <c r="F812" s="1"/>
      <c r="G812" s="10"/>
      <c r="H812" s="10"/>
      <c r="I812" s="10"/>
      <c r="J812" s="4"/>
      <c r="K812" s="11"/>
      <c r="L812" s="11"/>
      <c r="M812" s="5"/>
      <c r="N812" s="5"/>
      <c r="O812" s="222"/>
      <c r="P812" s="226"/>
      <c r="Q812" s="222"/>
      <c r="R812" s="222"/>
      <c r="S812" s="222"/>
      <c r="T812" s="222"/>
    </row>
    <row r="813" spans="1:20" ht="12.75" customHeight="1" x14ac:dyDescent="0.2">
      <c r="A813" s="10"/>
      <c r="B813" s="1"/>
      <c r="C813" s="1"/>
      <c r="D813" s="1"/>
      <c r="E813" s="2"/>
      <c r="F813" s="1"/>
      <c r="G813" s="10"/>
      <c r="H813" s="10"/>
      <c r="I813" s="10"/>
      <c r="J813" s="4"/>
      <c r="K813" s="11"/>
      <c r="L813" s="11"/>
      <c r="M813" s="5"/>
      <c r="N813" s="5"/>
      <c r="O813" s="222"/>
      <c r="P813" s="226"/>
      <c r="Q813" s="222"/>
      <c r="R813" s="222"/>
      <c r="S813" s="222"/>
      <c r="T813" s="222"/>
    </row>
    <row r="814" spans="1:20" ht="12.75" customHeight="1" x14ac:dyDescent="0.2">
      <c r="A814" s="10"/>
      <c r="B814" s="1"/>
      <c r="C814" s="1"/>
      <c r="D814" s="1"/>
      <c r="E814" s="2"/>
      <c r="F814" s="1"/>
      <c r="G814" s="10"/>
      <c r="H814" s="10"/>
      <c r="I814" s="10"/>
      <c r="J814" s="4"/>
      <c r="K814" s="11"/>
      <c r="L814" s="11"/>
      <c r="M814" s="5"/>
      <c r="N814" s="5"/>
      <c r="O814" s="222"/>
      <c r="P814" s="226"/>
      <c r="Q814" s="222"/>
      <c r="R814" s="222"/>
      <c r="S814" s="222"/>
      <c r="T814" s="222"/>
    </row>
    <row r="815" spans="1:20" ht="12.75" customHeight="1" x14ac:dyDescent="0.2">
      <c r="A815" s="10"/>
      <c r="B815" s="1"/>
      <c r="C815" s="1"/>
      <c r="D815" s="1"/>
      <c r="E815" s="2"/>
      <c r="F815" s="1"/>
      <c r="G815" s="10"/>
      <c r="H815" s="10"/>
      <c r="I815" s="10"/>
      <c r="J815" s="4"/>
      <c r="K815" s="11"/>
      <c r="L815" s="11"/>
      <c r="M815" s="5"/>
      <c r="N815" s="5"/>
      <c r="O815" s="222"/>
      <c r="P815" s="226"/>
      <c r="Q815" s="222"/>
      <c r="R815" s="222"/>
      <c r="S815" s="222"/>
      <c r="T815" s="222"/>
    </row>
    <row r="816" spans="1:20" ht="12.75" customHeight="1" x14ac:dyDescent="0.2">
      <c r="A816" s="10"/>
      <c r="B816" s="1"/>
      <c r="C816" s="1"/>
      <c r="D816" s="1"/>
      <c r="E816" s="2"/>
      <c r="F816" s="1"/>
      <c r="G816" s="10"/>
      <c r="H816" s="10"/>
      <c r="I816" s="10"/>
      <c r="J816" s="4"/>
      <c r="K816" s="11"/>
      <c r="L816" s="11"/>
      <c r="M816" s="5"/>
      <c r="N816" s="5"/>
      <c r="O816" s="222"/>
      <c r="P816" s="226"/>
      <c r="Q816" s="222"/>
      <c r="R816" s="222"/>
      <c r="S816" s="222"/>
      <c r="T816" s="222"/>
    </row>
    <row r="817" spans="1:20" ht="12.75" customHeight="1" x14ac:dyDescent="0.2">
      <c r="A817" s="10"/>
      <c r="B817" s="1"/>
      <c r="C817" s="1"/>
      <c r="D817" s="1"/>
      <c r="E817" s="2"/>
      <c r="F817" s="1"/>
      <c r="G817" s="10"/>
      <c r="H817" s="10"/>
      <c r="I817" s="10"/>
      <c r="J817" s="4"/>
      <c r="K817" s="11"/>
      <c r="L817" s="11"/>
      <c r="M817" s="5"/>
      <c r="N817" s="5"/>
      <c r="O817" s="222"/>
      <c r="P817" s="226"/>
      <c r="Q817" s="222"/>
      <c r="R817" s="222"/>
      <c r="S817" s="222"/>
      <c r="T817" s="222"/>
    </row>
    <row r="818" spans="1:20" ht="12.75" customHeight="1" x14ac:dyDescent="0.2">
      <c r="A818" s="10"/>
      <c r="B818" s="1"/>
      <c r="C818" s="1"/>
      <c r="D818" s="1"/>
      <c r="E818" s="2"/>
      <c r="F818" s="1"/>
      <c r="G818" s="10"/>
      <c r="H818" s="10"/>
      <c r="I818" s="10"/>
      <c r="J818" s="4"/>
      <c r="K818" s="11"/>
      <c r="L818" s="11"/>
      <c r="M818" s="5"/>
      <c r="N818" s="5"/>
      <c r="O818" s="222"/>
      <c r="P818" s="226"/>
      <c r="Q818" s="222"/>
      <c r="R818" s="222"/>
      <c r="S818" s="222"/>
      <c r="T818" s="222"/>
    </row>
    <row r="819" spans="1:20" ht="12.75" customHeight="1" x14ac:dyDescent="0.2">
      <c r="A819" s="10"/>
      <c r="B819" s="1"/>
      <c r="C819" s="1"/>
      <c r="D819" s="1"/>
      <c r="E819" s="2"/>
      <c r="F819" s="1"/>
      <c r="G819" s="10"/>
      <c r="H819" s="10"/>
      <c r="I819" s="10"/>
      <c r="J819" s="4"/>
      <c r="K819" s="11"/>
      <c r="L819" s="11"/>
      <c r="M819" s="5"/>
      <c r="N819" s="5"/>
      <c r="O819" s="222"/>
      <c r="P819" s="226"/>
      <c r="Q819" s="222"/>
      <c r="R819" s="222"/>
      <c r="S819" s="222"/>
      <c r="T819" s="222"/>
    </row>
    <row r="820" spans="1:20" ht="12.75" customHeight="1" x14ac:dyDescent="0.2">
      <c r="A820" s="10"/>
      <c r="B820" s="1"/>
      <c r="C820" s="1"/>
      <c r="D820" s="1"/>
      <c r="E820" s="2"/>
      <c r="F820" s="1"/>
      <c r="G820" s="10"/>
      <c r="H820" s="10"/>
      <c r="I820" s="10"/>
      <c r="J820" s="4"/>
      <c r="K820" s="11"/>
      <c r="L820" s="11"/>
      <c r="M820" s="5"/>
      <c r="N820" s="5"/>
      <c r="O820" s="222"/>
      <c r="P820" s="226"/>
      <c r="Q820" s="222"/>
      <c r="R820" s="222"/>
      <c r="S820" s="222"/>
      <c r="T820" s="222"/>
    </row>
    <row r="821" spans="1:20" ht="12.75" customHeight="1" x14ac:dyDescent="0.2">
      <c r="A821" s="10"/>
      <c r="B821" s="1"/>
      <c r="C821" s="1"/>
      <c r="D821" s="1"/>
      <c r="E821" s="2"/>
      <c r="F821" s="1"/>
      <c r="G821" s="10"/>
      <c r="H821" s="10"/>
      <c r="I821" s="10"/>
      <c r="J821" s="4"/>
      <c r="K821" s="11"/>
      <c r="L821" s="11"/>
      <c r="M821" s="5"/>
      <c r="N821" s="5"/>
      <c r="O821" s="222"/>
      <c r="P821" s="226"/>
      <c r="Q821" s="222"/>
      <c r="R821" s="222"/>
      <c r="S821" s="222"/>
      <c r="T821" s="222"/>
    </row>
    <row r="822" spans="1:20" ht="12.75" customHeight="1" x14ac:dyDescent="0.2">
      <c r="A822" s="10"/>
      <c r="B822" s="1"/>
      <c r="C822" s="1"/>
      <c r="D822" s="1"/>
      <c r="E822" s="2"/>
      <c r="F822" s="1"/>
      <c r="G822" s="10"/>
      <c r="H822" s="10"/>
      <c r="I822" s="10"/>
      <c r="J822" s="4"/>
      <c r="K822" s="11"/>
      <c r="L822" s="11"/>
      <c r="M822" s="5"/>
      <c r="N822" s="5"/>
      <c r="O822" s="222"/>
      <c r="P822" s="226"/>
      <c r="Q822" s="222"/>
      <c r="R822" s="222"/>
      <c r="S822" s="222"/>
      <c r="T822" s="222"/>
    </row>
    <row r="823" spans="1:20" ht="12.75" customHeight="1" x14ac:dyDescent="0.2">
      <c r="A823" s="10"/>
      <c r="B823" s="1"/>
      <c r="C823" s="1"/>
      <c r="D823" s="1"/>
      <c r="E823" s="2"/>
      <c r="F823" s="1"/>
      <c r="G823" s="10"/>
      <c r="H823" s="10"/>
      <c r="I823" s="10"/>
      <c r="J823" s="4"/>
      <c r="K823" s="11"/>
      <c r="L823" s="11"/>
      <c r="M823" s="5"/>
      <c r="N823" s="5"/>
      <c r="O823" s="222"/>
      <c r="P823" s="226"/>
      <c r="Q823" s="222"/>
      <c r="R823" s="222"/>
      <c r="S823" s="222"/>
      <c r="T823" s="222"/>
    </row>
    <row r="824" spans="1:20" ht="12.75" customHeight="1" x14ac:dyDescent="0.2">
      <c r="A824" s="10"/>
      <c r="B824" s="1"/>
      <c r="C824" s="1"/>
      <c r="D824" s="1"/>
      <c r="E824" s="2"/>
      <c r="F824" s="1"/>
      <c r="G824" s="10"/>
      <c r="H824" s="10"/>
      <c r="I824" s="10"/>
      <c r="J824" s="4"/>
      <c r="K824" s="11"/>
      <c r="L824" s="11"/>
      <c r="M824" s="5"/>
      <c r="N824" s="5"/>
      <c r="O824" s="222"/>
      <c r="P824" s="226"/>
      <c r="Q824" s="222"/>
      <c r="R824" s="222"/>
      <c r="S824" s="222"/>
      <c r="T824" s="222"/>
    </row>
    <row r="825" spans="1:20" ht="12.75" customHeight="1" x14ac:dyDescent="0.2">
      <c r="A825" s="10"/>
      <c r="B825" s="1"/>
      <c r="C825" s="1"/>
      <c r="D825" s="1"/>
      <c r="E825" s="2"/>
      <c r="F825" s="1"/>
      <c r="G825" s="10"/>
      <c r="H825" s="10"/>
      <c r="I825" s="10"/>
      <c r="J825" s="4"/>
      <c r="K825" s="11"/>
      <c r="L825" s="11"/>
      <c r="M825" s="5"/>
      <c r="N825" s="5"/>
      <c r="O825" s="222"/>
      <c r="P825" s="226"/>
      <c r="Q825" s="222"/>
      <c r="R825" s="222"/>
      <c r="S825" s="222"/>
      <c r="T825" s="222"/>
    </row>
    <row r="826" spans="1:20" ht="12.75" customHeight="1" x14ac:dyDescent="0.2">
      <c r="A826" s="10"/>
      <c r="B826" s="1"/>
      <c r="C826" s="1"/>
      <c r="D826" s="1"/>
      <c r="E826" s="2"/>
      <c r="F826" s="1"/>
      <c r="G826" s="10"/>
      <c r="H826" s="10"/>
      <c r="I826" s="10"/>
      <c r="J826" s="4"/>
      <c r="K826" s="11"/>
      <c r="L826" s="11"/>
      <c r="M826" s="5"/>
      <c r="N826" s="5"/>
      <c r="O826" s="222"/>
      <c r="P826" s="226"/>
      <c r="Q826" s="222"/>
      <c r="R826" s="222"/>
      <c r="S826" s="222"/>
      <c r="T826" s="222"/>
    </row>
    <row r="827" spans="1:20" ht="12.75" customHeight="1" x14ac:dyDescent="0.2">
      <c r="A827" s="10"/>
      <c r="B827" s="1"/>
      <c r="C827" s="1"/>
      <c r="D827" s="1"/>
      <c r="E827" s="2"/>
      <c r="F827" s="1"/>
      <c r="G827" s="10"/>
      <c r="H827" s="10"/>
      <c r="I827" s="10"/>
      <c r="J827" s="4"/>
      <c r="K827" s="11"/>
      <c r="L827" s="11"/>
      <c r="M827" s="5"/>
      <c r="N827" s="5"/>
      <c r="O827" s="222"/>
      <c r="P827" s="226"/>
      <c r="Q827" s="222"/>
      <c r="R827" s="222"/>
      <c r="S827" s="222"/>
      <c r="T827" s="222"/>
    </row>
    <row r="828" spans="1:20" ht="12.75" customHeight="1" x14ac:dyDescent="0.2">
      <c r="A828" s="10"/>
      <c r="B828" s="1"/>
      <c r="C828" s="1"/>
      <c r="D828" s="1"/>
      <c r="E828" s="2"/>
      <c r="F828" s="1"/>
      <c r="G828" s="10"/>
      <c r="H828" s="10"/>
      <c r="I828" s="10"/>
      <c r="J828" s="4"/>
      <c r="K828" s="11"/>
      <c r="L828" s="11"/>
      <c r="M828" s="5"/>
      <c r="N828" s="5"/>
      <c r="O828" s="222"/>
      <c r="P828" s="226"/>
      <c r="Q828" s="222"/>
      <c r="R828" s="222"/>
      <c r="S828" s="222"/>
      <c r="T828" s="222"/>
    </row>
    <row r="829" spans="1:20" ht="12.75" customHeight="1" x14ac:dyDescent="0.2">
      <c r="A829" s="10"/>
      <c r="B829" s="1"/>
      <c r="C829" s="1"/>
      <c r="D829" s="1"/>
      <c r="E829" s="2"/>
      <c r="F829" s="1"/>
      <c r="G829" s="10"/>
      <c r="H829" s="10"/>
      <c r="I829" s="10"/>
      <c r="J829" s="4"/>
      <c r="K829" s="11"/>
      <c r="L829" s="11"/>
      <c r="M829" s="5"/>
      <c r="N829" s="5"/>
      <c r="O829" s="222"/>
      <c r="P829" s="226"/>
      <c r="Q829" s="222"/>
      <c r="R829" s="222"/>
      <c r="S829" s="222"/>
      <c r="T829" s="222"/>
    </row>
    <row r="830" spans="1:20" ht="12.75" customHeight="1" x14ac:dyDescent="0.2">
      <c r="A830" s="10"/>
      <c r="B830" s="1"/>
      <c r="C830" s="1"/>
      <c r="D830" s="1"/>
      <c r="E830" s="2"/>
      <c r="F830" s="1"/>
      <c r="G830" s="10"/>
      <c r="H830" s="10"/>
      <c r="I830" s="10"/>
      <c r="J830" s="4"/>
      <c r="K830" s="11"/>
      <c r="L830" s="11"/>
      <c r="M830" s="5"/>
      <c r="N830" s="5"/>
      <c r="O830" s="222"/>
      <c r="P830" s="226"/>
      <c r="Q830" s="222"/>
      <c r="R830" s="222"/>
      <c r="S830" s="222"/>
      <c r="T830" s="222"/>
    </row>
    <row r="831" spans="1:20" ht="12.75" customHeight="1" x14ac:dyDescent="0.2">
      <c r="A831" s="10"/>
      <c r="B831" s="1"/>
      <c r="C831" s="1"/>
      <c r="D831" s="1"/>
      <c r="E831" s="2"/>
      <c r="F831" s="1"/>
      <c r="G831" s="10"/>
      <c r="H831" s="10"/>
      <c r="I831" s="10"/>
      <c r="J831" s="4"/>
      <c r="K831" s="11"/>
      <c r="L831" s="11"/>
      <c r="M831" s="5"/>
      <c r="N831" s="5"/>
      <c r="O831" s="222"/>
      <c r="P831" s="226"/>
      <c r="Q831" s="222"/>
      <c r="R831" s="222"/>
      <c r="S831" s="222"/>
      <c r="T831" s="222"/>
    </row>
    <row r="832" spans="1:20" ht="12.75" customHeight="1" x14ac:dyDescent="0.2">
      <c r="A832" s="10"/>
      <c r="B832" s="1"/>
      <c r="C832" s="1"/>
      <c r="D832" s="1"/>
      <c r="E832" s="2"/>
      <c r="F832" s="1"/>
      <c r="G832" s="10"/>
      <c r="H832" s="10"/>
      <c r="I832" s="10"/>
      <c r="J832" s="4"/>
      <c r="K832" s="11"/>
      <c r="L832" s="11"/>
      <c r="M832" s="5"/>
      <c r="N832" s="5"/>
      <c r="O832" s="222"/>
      <c r="P832" s="226"/>
      <c r="Q832" s="222"/>
      <c r="R832" s="222"/>
      <c r="S832" s="222"/>
      <c r="T832" s="222"/>
    </row>
    <row r="833" spans="1:20" ht="12.75" customHeight="1" x14ac:dyDescent="0.2">
      <c r="A833" s="10"/>
      <c r="B833" s="1"/>
      <c r="C833" s="1"/>
      <c r="D833" s="1"/>
      <c r="E833" s="2"/>
      <c r="F833" s="1"/>
      <c r="G833" s="10"/>
      <c r="H833" s="10"/>
      <c r="I833" s="10"/>
      <c r="J833" s="4"/>
      <c r="K833" s="11"/>
      <c r="L833" s="11"/>
      <c r="M833" s="5"/>
      <c r="N833" s="5"/>
      <c r="O833" s="222"/>
      <c r="P833" s="226"/>
      <c r="Q833" s="222"/>
      <c r="R833" s="222"/>
      <c r="S833" s="222"/>
      <c r="T833" s="222"/>
    </row>
    <row r="834" spans="1:20" ht="12.75" customHeight="1" x14ac:dyDescent="0.2">
      <c r="A834" s="10"/>
      <c r="B834" s="1"/>
      <c r="C834" s="1"/>
      <c r="D834" s="1"/>
      <c r="E834" s="2"/>
      <c r="F834" s="1"/>
      <c r="G834" s="10"/>
      <c r="H834" s="10"/>
      <c r="I834" s="10"/>
      <c r="J834" s="4"/>
      <c r="K834" s="11"/>
      <c r="L834" s="11"/>
      <c r="M834" s="5"/>
      <c r="N834" s="5"/>
      <c r="O834" s="222"/>
      <c r="P834" s="226"/>
      <c r="Q834" s="222"/>
      <c r="R834" s="222"/>
      <c r="S834" s="222"/>
      <c r="T834" s="222"/>
    </row>
    <row r="835" spans="1:20" ht="12.75" customHeight="1" x14ac:dyDescent="0.2">
      <c r="A835" s="10"/>
      <c r="B835" s="1"/>
      <c r="C835" s="1"/>
      <c r="D835" s="1"/>
      <c r="E835" s="2"/>
      <c r="F835" s="1"/>
      <c r="G835" s="10"/>
      <c r="H835" s="10"/>
      <c r="I835" s="10"/>
      <c r="J835" s="4"/>
      <c r="K835" s="11"/>
      <c r="L835" s="11"/>
      <c r="M835" s="5"/>
      <c r="N835" s="5"/>
      <c r="O835" s="222"/>
      <c r="P835" s="226"/>
      <c r="Q835" s="222"/>
      <c r="R835" s="222"/>
      <c r="S835" s="222"/>
      <c r="T835" s="222"/>
    </row>
    <row r="836" spans="1:20" ht="12.75" customHeight="1" x14ac:dyDescent="0.2">
      <c r="A836" s="10"/>
      <c r="B836" s="1"/>
      <c r="C836" s="1"/>
      <c r="D836" s="1"/>
      <c r="E836" s="2"/>
      <c r="F836" s="1"/>
      <c r="G836" s="10"/>
      <c r="H836" s="10"/>
      <c r="I836" s="10"/>
      <c r="J836" s="4"/>
      <c r="K836" s="11"/>
      <c r="L836" s="11"/>
      <c r="M836" s="5"/>
      <c r="N836" s="5"/>
      <c r="O836" s="222"/>
      <c r="P836" s="226"/>
      <c r="Q836" s="222"/>
      <c r="R836" s="222"/>
      <c r="S836" s="222"/>
      <c r="T836" s="222"/>
    </row>
    <row r="837" spans="1:20" ht="12.75" customHeight="1" x14ac:dyDescent="0.2">
      <c r="A837" s="10"/>
      <c r="B837" s="1"/>
      <c r="C837" s="1"/>
      <c r="D837" s="1"/>
      <c r="E837" s="2"/>
      <c r="F837" s="1"/>
      <c r="G837" s="10"/>
      <c r="H837" s="10"/>
      <c r="I837" s="10"/>
      <c r="J837" s="4"/>
      <c r="K837" s="11"/>
      <c r="L837" s="11"/>
      <c r="M837" s="5"/>
      <c r="N837" s="5"/>
      <c r="O837" s="222"/>
      <c r="P837" s="226"/>
      <c r="Q837" s="222"/>
      <c r="R837" s="222"/>
      <c r="S837" s="222"/>
      <c r="T837" s="222"/>
    </row>
    <row r="838" spans="1:20" ht="12.75" customHeight="1" x14ac:dyDescent="0.2">
      <c r="A838" s="10"/>
      <c r="B838" s="1"/>
      <c r="C838" s="1"/>
      <c r="D838" s="1"/>
      <c r="E838" s="2"/>
      <c r="F838" s="1"/>
      <c r="G838" s="10"/>
      <c r="H838" s="10"/>
      <c r="I838" s="10"/>
      <c r="J838" s="4"/>
      <c r="K838" s="11"/>
      <c r="L838" s="11"/>
      <c r="M838" s="5"/>
      <c r="N838" s="5"/>
      <c r="O838" s="222"/>
      <c r="P838" s="226"/>
      <c r="Q838" s="222"/>
      <c r="R838" s="222"/>
      <c r="S838" s="222"/>
      <c r="T838" s="222"/>
    </row>
    <row r="839" spans="1:20" ht="12.75" customHeight="1" x14ac:dyDescent="0.2">
      <c r="A839" s="10"/>
      <c r="B839" s="1"/>
      <c r="C839" s="1"/>
      <c r="D839" s="1"/>
      <c r="E839" s="2"/>
      <c r="F839" s="1"/>
      <c r="G839" s="10"/>
      <c r="H839" s="10"/>
      <c r="I839" s="10"/>
      <c r="J839" s="4"/>
      <c r="K839" s="11"/>
      <c r="L839" s="11"/>
      <c r="M839" s="5"/>
      <c r="N839" s="5"/>
      <c r="O839" s="222"/>
      <c r="P839" s="226"/>
      <c r="Q839" s="222"/>
      <c r="R839" s="222"/>
      <c r="S839" s="222"/>
      <c r="T839" s="222"/>
    </row>
    <row r="840" spans="1:20" ht="12.75" customHeight="1" x14ac:dyDescent="0.2">
      <c r="A840" s="10"/>
      <c r="B840" s="1"/>
      <c r="C840" s="1"/>
      <c r="D840" s="1"/>
      <c r="E840" s="2"/>
      <c r="F840" s="1"/>
      <c r="G840" s="10"/>
      <c r="H840" s="10"/>
      <c r="I840" s="10"/>
      <c r="J840" s="4"/>
      <c r="K840" s="11"/>
      <c r="L840" s="11"/>
      <c r="M840" s="5"/>
      <c r="N840" s="5"/>
      <c r="O840" s="222"/>
      <c r="P840" s="226"/>
      <c r="Q840" s="222"/>
      <c r="R840" s="222"/>
      <c r="S840" s="222"/>
      <c r="T840" s="222"/>
    </row>
    <row r="841" spans="1:20" ht="12.75" customHeight="1" x14ac:dyDescent="0.2">
      <c r="A841" s="10"/>
      <c r="B841" s="1"/>
      <c r="C841" s="1"/>
      <c r="D841" s="1"/>
      <c r="E841" s="2"/>
      <c r="F841" s="1"/>
      <c r="G841" s="10"/>
      <c r="H841" s="10"/>
      <c r="I841" s="10"/>
      <c r="J841" s="4"/>
      <c r="K841" s="11"/>
      <c r="L841" s="11"/>
      <c r="M841" s="5"/>
      <c r="N841" s="5"/>
      <c r="O841" s="222"/>
      <c r="P841" s="226"/>
      <c r="Q841" s="222"/>
      <c r="R841" s="222"/>
      <c r="S841" s="222"/>
      <c r="T841" s="222"/>
    </row>
    <row r="842" spans="1:20" ht="12.75" customHeight="1" x14ac:dyDescent="0.2">
      <c r="A842" s="10"/>
      <c r="B842" s="1"/>
      <c r="C842" s="1"/>
      <c r="D842" s="1"/>
      <c r="E842" s="2"/>
      <c r="F842" s="1"/>
      <c r="G842" s="10"/>
      <c r="H842" s="10"/>
      <c r="I842" s="10"/>
      <c r="J842" s="4"/>
      <c r="K842" s="11"/>
      <c r="L842" s="11"/>
      <c r="M842" s="5"/>
      <c r="N842" s="5"/>
      <c r="O842" s="222"/>
      <c r="P842" s="226"/>
      <c r="Q842" s="222"/>
      <c r="R842" s="222"/>
      <c r="S842" s="222"/>
      <c r="T842" s="222"/>
    </row>
    <row r="843" spans="1:20" ht="12.75" customHeight="1" x14ac:dyDescent="0.2">
      <c r="A843" s="10"/>
      <c r="B843" s="1"/>
      <c r="C843" s="1"/>
      <c r="D843" s="1"/>
      <c r="E843" s="2"/>
      <c r="F843" s="1"/>
      <c r="G843" s="10"/>
      <c r="H843" s="10"/>
      <c r="I843" s="10"/>
      <c r="J843" s="4"/>
      <c r="K843" s="11"/>
      <c r="L843" s="11"/>
      <c r="M843" s="5"/>
      <c r="N843" s="5"/>
      <c r="O843" s="222"/>
      <c r="P843" s="226"/>
      <c r="Q843" s="222"/>
      <c r="R843" s="222"/>
      <c r="S843" s="222"/>
      <c r="T843" s="222"/>
    </row>
    <row r="844" spans="1:20" ht="12.75" customHeight="1" x14ac:dyDescent="0.2">
      <c r="A844" s="10"/>
      <c r="B844" s="1"/>
      <c r="C844" s="1"/>
      <c r="D844" s="1"/>
      <c r="E844" s="2"/>
      <c r="F844" s="1"/>
      <c r="G844" s="10"/>
      <c r="H844" s="10"/>
      <c r="I844" s="10"/>
      <c r="J844" s="4"/>
      <c r="K844" s="11"/>
      <c r="L844" s="11"/>
      <c r="M844" s="5"/>
      <c r="N844" s="5"/>
      <c r="O844" s="222"/>
      <c r="P844" s="226"/>
      <c r="Q844" s="222"/>
      <c r="R844" s="222"/>
      <c r="S844" s="222"/>
      <c r="T844" s="222"/>
    </row>
    <row r="845" spans="1:20" ht="12.75" customHeight="1" x14ac:dyDescent="0.2">
      <c r="A845" s="10"/>
      <c r="B845" s="1"/>
      <c r="C845" s="1"/>
      <c r="D845" s="1"/>
      <c r="E845" s="2"/>
      <c r="F845" s="1"/>
      <c r="G845" s="10"/>
      <c r="H845" s="10"/>
      <c r="I845" s="10"/>
      <c r="J845" s="4"/>
      <c r="K845" s="11"/>
      <c r="L845" s="11"/>
      <c r="M845" s="5"/>
      <c r="N845" s="5"/>
      <c r="O845" s="222"/>
      <c r="P845" s="226"/>
      <c r="Q845" s="222"/>
      <c r="R845" s="222"/>
      <c r="S845" s="222"/>
      <c r="T845" s="222"/>
    </row>
    <row r="846" spans="1:20" ht="12.75" customHeight="1" x14ac:dyDescent="0.2">
      <c r="A846" s="10"/>
      <c r="B846" s="1"/>
      <c r="C846" s="1"/>
      <c r="D846" s="1"/>
      <c r="E846" s="2"/>
      <c r="F846" s="1"/>
      <c r="G846" s="10"/>
      <c r="H846" s="10"/>
      <c r="I846" s="10"/>
      <c r="J846" s="4"/>
      <c r="K846" s="11"/>
      <c r="L846" s="11"/>
      <c r="M846" s="5"/>
      <c r="N846" s="5"/>
      <c r="O846" s="222"/>
      <c r="P846" s="226"/>
      <c r="Q846" s="222"/>
      <c r="R846" s="222"/>
      <c r="S846" s="222"/>
      <c r="T846" s="222"/>
    </row>
    <row r="847" spans="1:20" ht="12.75" customHeight="1" x14ac:dyDescent="0.2">
      <c r="A847" s="10"/>
      <c r="B847" s="1"/>
      <c r="C847" s="1"/>
      <c r="D847" s="1"/>
      <c r="E847" s="2"/>
      <c r="F847" s="1"/>
      <c r="G847" s="10"/>
      <c r="H847" s="10"/>
      <c r="I847" s="10"/>
      <c r="J847" s="4"/>
      <c r="K847" s="11"/>
      <c r="L847" s="11"/>
      <c r="M847" s="5"/>
      <c r="N847" s="5"/>
      <c r="O847" s="222"/>
      <c r="P847" s="226"/>
      <c r="Q847" s="222"/>
      <c r="R847" s="222"/>
      <c r="S847" s="222"/>
      <c r="T847" s="222"/>
    </row>
    <row r="848" spans="1:20" ht="12.75" customHeight="1" x14ac:dyDescent="0.2">
      <c r="A848" s="10"/>
      <c r="B848" s="1"/>
      <c r="C848" s="1"/>
      <c r="D848" s="1"/>
      <c r="E848" s="2"/>
      <c r="F848" s="1"/>
      <c r="G848" s="10"/>
      <c r="H848" s="10"/>
      <c r="I848" s="10"/>
      <c r="J848" s="4"/>
      <c r="K848" s="11"/>
      <c r="L848" s="11"/>
      <c r="M848" s="5"/>
      <c r="N848" s="5"/>
      <c r="O848" s="222"/>
      <c r="P848" s="226"/>
      <c r="Q848" s="222"/>
      <c r="R848" s="222"/>
      <c r="S848" s="222"/>
      <c r="T848" s="222"/>
    </row>
    <row r="849" spans="1:20" ht="12.75" customHeight="1" x14ac:dyDescent="0.2">
      <c r="A849" s="10"/>
      <c r="B849" s="1"/>
      <c r="C849" s="1"/>
      <c r="D849" s="1"/>
      <c r="E849" s="2"/>
      <c r="F849" s="1"/>
      <c r="G849" s="10"/>
      <c r="H849" s="10"/>
      <c r="I849" s="10"/>
      <c r="J849" s="4"/>
      <c r="K849" s="11"/>
      <c r="L849" s="11"/>
      <c r="M849" s="5"/>
      <c r="N849" s="5"/>
      <c r="O849" s="222"/>
      <c r="P849" s="226"/>
      <c r="Q849" s="222"/>
      <c r="R849" s="222"/>
      <c r="S849" s="222"/>
      <c r="T849" s="222"/>
    </row>
    <row r="850" spans="1:20" ht="12.75" customHeight="1" x14ac:dyDescent="0.2">
      <c r="A850" s="10"/>
      <c r="B850" s="1"/>
      <c r="C850" s="1"/>
      <c r="D850" s="1"/>
      <c r="E850" s="2"/>
      <c r="F850" s="1"/>
      <c r="G850" s="10"/>
      <c r="H850" s="10"/>
      <c r="I850" s="10"/>
      <c r="J850" s="4"/>
      <c r="K850" s="11"/>
      <c r="L850" s="11"/>
      <c r="M850" s="5"/>
      <c r="N850" s="5"/>
      <c r="O850" s="222"/>
      <c r="P850" s="226"/>
      <c r="Q850" s="222"/>
      <c r="R850" s="222"/>
      <c r="S850" s="222"/>
      <c r="T850" s="222"/>
    </row>
    <row r="851" spans="1:20" ht="12.75" customHeight="1" x14ac:dyDescent="0.2">
      <c r="A851" s="10"/>
      <c r="B851" s="1"/>
      <c r="C851" s="1"/>
      <c r="D851" s="1"/>
      <c r="E851" s="2"/>
      <c r="F851" s="1"/>
      <c r="G851" s="10"/>
      <c r="H851" s="10"/>
      <c r="I851" s="10"/>
      <c r="J851" s="4"/>
      <c r="K851" s="11"/>
      <c r="L851" s="11"/>
      <c r="M851" s="5"/>
      <c r="N851" s="5"/>
      <c r="O851" s="222"/>
      <c r="P851" s="226"/>
      <c r="Q851" s="222"/>
      <c r="R851" s="222"/>
      <c r="S851" s="222"/>
      <c r="T851" s="222"/>
    </row>
    <row r="852" spans="1:20" ht="12.75" customHeight="1" x14ac:dyDescent="0.2">
      <c r="A852" s="10"/>
      <c r="B852" s="1"/>
      <c r="C852" s="1"/>
      <c r="D852" s="1"/>
      <c r="E852" s="2"/>
      <c r="F852" s="1"/>
      <c r="G852" s="10"/>
      <c r="H852" s="10"/>
      <c r="I852" s="10"/>
      <c r="J852" s="4"/>
      <c r="K852" s="11"/>
      <c r="L852" s="11"/>
      <c r="M852" s="5"/>
      <c r="N852" s="5"/>
      <c r="O852" s="222"/>
      <c r="P852" s="226"/>
      <c r="Q852" s="222"/>
      <c r="R852" s="222"/>
      <c r="S852" s="222"/>
      <c r="T852" s="222"/>
    </row>
    <row r="853" spans="1:20" ht="12.75" customHeight="1" x14ac:dyDescent="0.2">
      <c r="A853" s="10"/>
      <c r="B853" s="1"/>
      <c r="C853" s="1"/>
      <c r="D853" s="1"/>
      <c r="E853" s="2"/>
      <c r="F853" s="1"/>
      <c r="G853" s="10"/>
      <c r="H853" s="10"/>
      <c r="I853" s="10"/>
      <c r="J853" s="4"/>
      <c r="K853" s="11"/>
      <c r="L853" s="11"/>
      <c r="M853" s="5"/>
      <c r="N853" s="5"/>
      <c r="O853" s="222"/>
      <c r="P853" s="226"/>
      <c r="Q853" s="222"/>
      <c r="R853" s="222"/>
      <c r="S853" s="222"/>
      <c r="T853" s="222"/>
    </row>
    <row r="854" spans="1:20" ht="12.75" customHeight="1" x14ac:dyDescent="0.2">
      <c r="A854" s="10"/>
      <c r="B854" s="1"/>
      <c r="C854" s="1"/>
      <c r="D854" s="1"/>
      <c r="E854" s="2"/>
      <c r="F854" s="1"/>
      <c r="G854" s="10"/>
      <c r="H854" s="10"/>
      <c r="I854" s="10"/>
      <c r="J854" s="4"/>
      <c r="K854" s="11"/>
      <c r="L854" s="11"/>
      <c r="M854" s="5"/>
      <c r="N854" s="5"/>
      <c r="O854" s="222"/>
      <c r="P854" s="226"/>
      <c r="Q854" s="222"/>
      <c r="R854" s="222"/>
      <c r="S854" s="222"/>
      <c r="T854" s="222"/>
    </row>
    <row r="855" spans="1:20" ht="12.75" customHeight="1" x14ac:dyDescent="0.2">
      <c r="A855" s="10"/>
      <c r="B855" s="1"/>
      <c r="C855" s="1"/>
      <c r="D855" s="1"/>
      <c r="E855" s="2"/>
      <c r="F855" s="1"/>
      <c r="G855" s="10"/>
      <c r="H855" s="10"/>
      <c r="I855" s="10"/>
      <c r="J855" s="4"/>
      <c r="K855" s="11"/>
      <c r="L855" s="11"/>
      <c r="M855" s="5"/>
      <c r="N855" s="5"/>
      <c r="O855" s="222"/>
      <c r="P855" s="226"/>
      <c r="Q855" s="222"/>
      <c r="R855" s="222"/>
      <c r="S855" s="222"/>
      <c r="T855" s="222"/>
    </row>
    <row r="856" spans="1:20" ht="12.75" customHeight="1" x14ac:dyDescent="0.2">
      <c r="A856" s="10"/>
      <c r="B856" s="1"/>
      <c r="C856" s="1"/>
      <c r="D856" s="1"/>
      <c r="E856" s="2"/>
      <c r="F856" s="1"/>
      <c r="G856" s="10"/>
      <c r="H856" s="10"/>
      <c r="I856" s="10"/>
      <c r="J856" s="4"/>
      <c r="K856" s="11"/>
      <c r="L856" s="11"/>
      <c r="M856" s="5"/>
      <c r="N856" s="5"/>
      <c r="O856" s="222"/>
      <c r="P856" s="226"/>
      <c r="Q856" s="222"/>
      <c r="R856" s="222"/>
      <c r="S856" s="222"/>
      <c r="T856" s="222"/>
    </row>
    <row r="857" spans="1:20" ht="12.75" customHeight="1" x14ac:dyDescent="0.2">
      <c r="A857" s="10"/>
      <c r="B857" s="1"/>
      <c r="C857" s="1"/>
      <c r="D857" s="1"/>
      <c r="E857" s="2"/>
      <c r="F857" s="1"/>
      <c r="G857" s="10"/>
      <c r="H857" s="10"/>
      <c r="I857" s="10"/>
      <c r="J857" s="4"/>
      <c r="K857" s="11"/>
      <c r="L857" s="11"/>
      <c r="M857" s="5"/>
      <c r="N857" s="5"/>
      <c r="O857" s="222"/>
      <c r="P857" s="226"/>
      <c r="Q857" s="222"/>
      <c r="R857" s="222"/>
      <c r="S857" s="222"/>
      <c r="T857" s="222"/>
    </row>
    <row r="858" spans="1:20" ht="12.75" customHeight="1" x14ac:dyDescent="0.2">
      <c r="A858" s="10"/>
      <c r="B858" s="1"/>
      <c r="C858" s="1"/>
      <c r="D858" s="1"/>
      <c r="E858" s="2"/>
      <c r="F858" s="1"/>
      <c r="G858" s="10"/>
      <c r="H858" s="10"/>
      <c r="I858" s="10"/>
      <c r="J858" s="4"/>
      <c r="K858" s="11"/>
      <c r="L858" s="11"/>
      <c r="M858" s="5"/>
      <c r="N858" s="5"/>
      <c r="O858" s="222"/>
      <c r="P858" s="226"/>
      <c r="Q858" s="222"/>
      <c r="R858" s="222"/>
      <c r="S858" s="222"/>
      <c r="T858" s="222"/>
    </row>
    <row r="859" spans="1:20" ht="12.75" customHeight="1" x14ac:dyDescent="0.2">
      <c r="A859" s="10"/>
      <c r="B859" s="1"/>
      <c r="C859" s="1"/>
      <c r="D859" s="1"/>
      <c r="E859" s="2"/>
      <c r="F859" s="1"/>
      <c r="G859" s="10"/>
      <c r="H859" s="10"/>
      <c r="I859" s="10"/>
      <c r="J859" s="4"/>
      <c r="K859" s="11"/>
      <c r="L859" s="11"/>
      <c r="M859" s="5"/>
      <c r="N859" s="5"/>
      <c r="O859" s="222"/>
      <c r="P859" s="226"/>
      <c r="Q859" s="222"/>
      <c r="R859" s="222"/>
      <c r="S859" s="222"/>
      <c r="T859" s="222"/>
    </row>
    <row r="860" spans="1:20" ht="12.75" customHeight="1" x14ac:dyDescent="0.2">
      <c r="A860" s="10"/>
      <c r="B860" s="1"/>
      <c r="C860" s="1"/>
      <c r="D860" s="1"/>
      <c r="E860" s="2"/>
      <c r="F860" s="1"/>
      <c r="G860" s="10"/>
      <c r="H860" s="10"/>
      <c r="I860" s="10"/>
      <c r="J860" s="4"/>
      <c r="K860" s="11"/>
      <c r="L860" s="11"/>
      <c r="M860" s="5"/>
      <c r="N860" s="5"/>
      <c r="O860" s="222"/>
      <c r="P860" s="226"/>
      <c r="Q860" s="222"/>
      <c r="R860" s="222"/>
      <c r="S860" s="222"/>
      <c r="T860" s="222"/>
    </row>
    <row r="861" spans="1:20" ht="12.75" customHeight="1" x14ac:dyDescent="0.2">
      <c r="A861" s="10"/>
      <c r="B861" s="1"/>
      <c r="C861" s="1"/>
      <c r="D861" s="1"/>
      <c r="E861" s="2"/>
      <c r="F861" s="1"/>
      <c r="G861" s="10"/>
      <c r="H861" s="10"/>
      <c r="I861" s="10"/>
      <c r="J861" s="4"/>
      <c r="K861" s="11"/>
      <c r="L861" s="11"/>
      <c r="M861" s="5"/>
      <c r="N861" s="5"/>
      <c r="O861" s="222"/>
      <c r="P861" s="226"/>
      <c r="Q861" s="222"/>
      <c r="R861" s="222"/>
      <c r="S861" s="222"/>
      <c r="T861" s="222"/>
    </row>
    <row r="862" spans="1:20" ht="12.75" customHeight="1" x14ac:dyDescent="0.2">
      <c r="A862" s="10"/>
      <c r="B862" s="1"/>
      <c r="C862" s="1"/>
      <c r="D862" s="1"/>
      <c r="E862" s="2"/>
      <c r="F862" s="1"/>
      <c r="G862" s="10"/>
      <c r="H862" s="10"/>
      <c r="I862" s="10"/>
      <c r="J862" s="4"/>
      <c r="K862" s="11"/>
      <c r="L862" s="11"/>
      <c r="M862" s="5"/>
      <c r="N862" s="5"/>
      <c r="O862" s="222"/>
      <c r="P862" s="226"/>
      <c r="Q862" s="222"/>
      <c r="R862" s="222"/>
      <c r="S862" s="222"/>
      <c r="T862" s="222"/>
    </row>
    <row r="863" spans="1:20" ht="12.75" customHeight="1" x14ac:dyDescent="0.2">
      <c r="A863" s="10"/>
      <c r="B863" s="1"/>
      <c r="C863" s="1"/>
      <c r="D863" s="1"/>
      <c r="E863" s="2"/>
      <c r="F863" s="1"/>
      <c r="G863" s="10"/>
      <c r="H863" s="10"/>
      <c r="I863" s="10"/>
      <c r="J863" s="4"/>
      <c r="K863" s="11"/>
      <c r="L863" s="11"/>
      <c r="M863" s="5"/>
      <c r="N863" s="5"/>
      <c r="O863" s="222"/>
      <c r="P863" s="226"/>
      <c r="Q863" s="222"/>
      <c r="R863" s="222"/>
      <c r="S863" s="222"/>
      <c r="T863" s="222"/>
    </row>
    <row r="864" spans="1:20" ht="12.75" customHeight="1" x14ac:dyDescent="0.2">
      <c r="A864" s="10"/>
      <c r="B864" s="1"/>
      <c r="C864" s="1"/>
      <c r="D864" s="1"/>
      <c r="E864" s="2"/>
      <c r="F864" s="1"/>
      <c r="G864" s="10"/>
      <c r="H864" s="10"/>
      <c r="I864" s="10"/>
      <c r="J864" s="4"/>
      <c r="K864" s="11"/>
      <c r="L864" s="11"/>
      <c r="M864" s="5"/>
      <c r="N864" s="5"/>
      <c r="O864" s="222"/>
      <c r="P864" s="226"/>
      <c r="Q864" s="222"/>
      <c r="R864" s="222"/>
      <c r="S864" s="222"/>
      <c r="T864" s="222"/>
    </row>
    <row r="865" spans="1:20" ht="12.75" customHeight="1" x14ac:dyDescent="0.2">
      <c r="A865" s="10"/>
      <c r="B865" s="1"/>
      <c r="C865" s="1"/>
      <c r="D865" s="1"/>
      <c r="E865" s="2"/>
      <c r="F865" s="1"/>
      <c r="G865" s="10"/>
      <c r="H865" s="10"/>
      <c r="I865" s="10"/>
      <c r="J865" s="4"/>
      <c r="K865" s="11"/>
      <c r="L865" s="11"/>
      <c r="M865" s="5"/>
      <c r="N865" s="5"/>
      <c r="O865" s="222"/>
      <c r="P865" s="226"/>
      <c r="Q865" s="222"/>
      <c r="R865" s="222"/>
      <c r="S865" s="222"/>
      <c r="T865" s="222"/>
    </row>
    <row r="866" spans="1:20" ht="12.75" customHeight="1" x14ac:dyDescent="0.2">
      <c r="A866" s="10"/>
      <c r="B866" s="1"/>
      <c r="C866" s="1"/>
      <c r="D866" s="1"/>
      <c r="E866" s="2"/>
      <c r="F866" s="1"/>
      <c r="G866" s="10"/>
      <c r="H866" s="10"/>
      <c r="I866" s="10"/>
      <c r="J866" s="4"/>
      <c r="K866" s="11"/>
      <c r="L866" s="11"/>
      <c r="M866" s="5"/>
      <c r="N866" s="5"/>
      <c r="O866" s="222"/>
      <c r="P866" s="226"/>
      <c r="Q866" s="222"/>
      <c r="R866" s="222"/>
      <c r="S866" s="222"/>
      <c r="T866" s="222"/>
    </row>
    <row r="867" spans="1:20" ht="12.75" customHeight="1" x14ac:dyDescent="0.2">
      <c r="A867" s="10"/>
      <c r="B867" s="1"/>
      <c r="C867" s="1"/>
      <c r="D867" s="1"/>
      <c r="E867" s="2"/>
      <c r="F867" s="1"/>
      <c r="G867" s="10"/>
      <c r="H867" s="10"/>
      <c r="I867" s="10"/>
      <c r="J867" s="4"/>
      <c r="K867" s="11"/>
      <c r="L867" s="11"/>
      <c r="M867" s="5"/>
      <c r="N867" s="5"/>
      <c r="O867" s="222"/>
      <c r="P867" s="226"/>
      <c r="Q867" s="222"/>
      <c r="R867" s="222"/>
      <c r="S867" s="222"/>
      <c r="T867" s="222"/>
    </row>
    <row r="868" spans="1:20" ht="12.75" customHeight="1" x14ac:dyDescent="0.2">
      <c r="A868" s="10"/>
      <c r="B868" s="1"/>
      <c r="C868" s="1"/>
      <c r="D868" s="1"/>
      <c r="E868" s="2"/>
      <c r="F868" s="1"/>
      <c r="G868" s="10"/>
      <c r="H868" s="10"/>
      <c r="I868" s="10"/>
      <c r="J868" s="4"/>
      <c r="K868" s="11"/>
      <c r="L868" s="11"/>
      <c r="M868" s="5"/>
      <c r="N868" s="5"/>
      <c r="O868" s="222"/>
      <c r="P868" s="226"/>
      <c r="Q868" s="222"/>
      <c r="R868" s="222"/>
      <c r="S868" s="222"/>
      <c r="T868" s="222"/>
    </row>
    <row r="869" spans="1:20" ht="12.75" customHeight="1" x14ac:dyDescent="0.2">
      <c r="A869" s="10"/>
      <c r="B869" s="1"/>
      <c r="C869" s="1"/>
      <c r="D869" s="1"/>
      <c r="E869" s="2"/>
      <c r="F869" s="1"/>
      <c r="G869" s="10"/>
      <c r="H869" s="10"/>
      <c r="I869" s="10"/>
      <c r="J869" s="4"/>
      <c r="K869" s="11"/>
      <c r="L869" s="11"/>
      <c r="M869" s="5"/>
      <c r="N869" s="5"/>
      <c r="O869" s="222"/>
      <c r="P869" s="226"/>
      <c r="Q869" s="222"/>
      <c r="R869" s="222"/>
      <c r="S869" s="222"/>
      <c r="T869" s="222"/>
    </row>
    <row r="870" spans="1:20" ht="12.75" customHeight="1" x14ac:dyDescent="0.2">
      <c r="A870" s="10"/>
      <c r="B870" s="1"/>
      <c r="C870" s="1"/>
      <c r="D870" s="1"/>
      <c r="E870" s="2"/>
      <c r="F870" s="1"/>
      <c r="G870" s="10"/>
      <c r="H870" s="10"/>
      <c r="I870" s="10"/>
      <c r="J870" s="4"/>
      <c r="K870" s="11"/>
      <c r="L870" s="11"/>
      <c r="M870" s="5"/>
      <c r="N870" s="5"/>
      <c r="O870" s="222"/>
      <c r="P870" s="226"/>
      <c r="Q870" s="222"/>
      <c r="R870" s="222"/>
      <c r="S870" s="222"/>
      <c r="T870" s="222"/>
    </row>
    <row r="871" spans="1:20" ht="12.75" customHeight="1" x14ac:dyDescent="0.2">
      <c r="A871" s="10"/>
      <c r="B871" s="1"/>
      <c r="C871" s="1"/>
      <c r="D871" s="1"/>
      <c r="E871" s="2"/>
      <c r="F871" s="1"/>
      <c r="G871" s="10"/>
      <c r="H871" s="10"/>
      <c r="I871" s="10"/>
      <c r="J871" s="4"/>
      <c r="K871" s="11"/>
      <c r="L871" s="11"/>
      <c r="M871" s="5"/>
      <c r="N871" s="5"/>
      <c r="O871" s="222"/>
      <c r="P871" s="226"/>
      <c r="Q871" s="222"/>
      <c r="R871" s="222"/>
      <c r="S871" s="222"/>
      <c r="T871" s="222"/>
    </row>
    <row r="872" spans="1:20" ht="12.75" customHeight="1" x14ac:dyDescent="0.2">
      <c r="A872" s="10"/>
      <c r="B872" s="1"/>
      <c r="C872" s="1"/>
      <c r="D872" s="1"/>
      <c r="E872" s="2"/>
      <c r="F872" s="1"/>
      <c r="G872" s="10"/>
      <c r="H872" s="10"/>
      <c r="I872" s="10"/>
      <c r="J872" s="4"/>
      <c r="K872" s="11"/>
      <c r="L872" s="11"/>
      <c r="M872" s="5"/>
      <c r="N872" s="5"/>
      <c r="O872" s="222"/>
      <c r="P872" s="226"/>
      <c r="Q872" s="222"/>
      <c r="R872" s="222"/>
      <c r="S872" s="222"/>
      <c r="T872" s="222"/>
    </row>
    <row r="873" spans="1:20" ht="12.75" customHeight="1" x14ac:dyDescent="0.2">
      <c r="A873" s="10"/>
      <c r="B873" s="1"/>
      <c r="C873" s="1"/>
      <c r="D873" s="1"/>
      <c r="E873" s="2"/>
      <c r="F873" s="1"/>
      <c r="G873" s="10"/>
      <c r="H873" s="10"/>
      <c r="I873" s="10"/>
      <c r="J873" s="4"/>
      <c r="K873" s="11"/>
      <c r="L873" s="11"/>
      <c r="M873" s="5"/>
      <c r="N873" s="5"/>
      <c r="O873" s="222"/>
      <c r="P873" s="226"/>
      <c r="Q873" s="222"/>
      <c r="R873" s="222"/>
      <c r="S873" s="222"/>
      <c r="T873" s="222"/>
    </row>
    <row r="874" spans="1:20" ht="12.75" customHeight="1" x14ac:dyDescent="0.2">
      <c r="A874" s="10"/>
      <c r="B874" s="1"/>
      <c r="C874" s="1"/>
      <c r="D874" s="1"/>
      <c r="E874" s="2"/>
      <c r="F874" s="1"/>
      <c r="G874" s="10"/>
      <c r="H874" s="10"/>
      <c r="I874" s="10"/>
      <c r="J874" s="4"/>
      <c r="K874" s="11"/>
      <c r="L874" s="11"/>
      <c r="M874" s="5"/>
      <c r="N874" s="5"/>
      <c r="O874" s="222"/>
      <c r="P874" s="226"/>
      <c r="Q874" s="222"/>
      <c r="R874" s="222"/>
      <c r="S874" s="222"/>
      <c r="T874" s="222"/>
    </row>
    <row r="875" spans="1:20" ht="12.75" customHeight="1" x14ac:dyDescent="0.2">
      <c r="A875" s="10"/>
      <c r="B875" s="1"/>
      <c r="C875" s="1"/>
      <c r="D875" s="1"/>
      <c r="E875" s="2"/>
      <c r="F875" s="1"/>
      <c r="G875" s="10"/>
      <c r="H875" s="10"/>
      <c r="I875" s="10"/>
      <c r="J875" s="4"/>
      <c r="K875" s="11"/>
      <c r="L875" s="11"/>
      <c r="M875" s="5"/>
      <c r="N875" s="5"/>
      <c r="O875" s="222"/>
      <c r="P875" s="226"/>
      <c r="Q875" s="222"/>
      <c r="R875" s="222"/>
      <c r="S875" s="222"/>
      <c r="T875" s="222"/>
    </row>
    <row r="876" spans="1:20" ht="12.75" customHeight="1" x14ac:dyDescent="0.2">
      <c r="A876" s="10"/>
      <c r="B876" s="1"/>
      <c r="C876" s="1"/>
      <c r="D876" s="1"/>
      <c r="E876" s="2"/>
      <c r="F876" s="1"/>
      <c r="G876" s="10"/>
      <c r="H876" s="10"/>
      <c r="I876" s="10"/>
      <c r="J876" s="4"/>
      <c r="K876" s="11"/>
      <c r="L876" s="11"/>
      <c r="M876" s="5"/>
      <c r="N876" s="5"/>
      <c r="O876" s="222"/>
      <c r="P876" s="226"/>
      <c r="Q876" s="222"/>
      <c r="R876" s="222"/>
      <c r="S876" s="222"/>
      <c r="T876" s="222"/>
    </row>
    <row r="877" spans="1:20" ht="12.75" customHeight="1" x14ac:dyDescent="0.2">
      <c r="A877" s="10"/>
      <c r="B877" s="1"/>
      <c r="C877" s="1"/>
      <c r="D877" s="1"/>
      <c r="E877" s="2"/>
      <c r="F877" s="1"/>
      <c r="G877" s="10"/>
      <c r="H877" s="10"/>
      <c r="I877" s="10"/>
      <c r="J877" s="4"/>
      <c r="K877" s="11"/>
      <c r="L877" s="11"/>
      <c r="M877" s="5"/>
      <c r="N877" s="5"/>
      <c r="O877" s="222"/>
      <c r="P877" s="226"/>
      <c r="Q877" s="222"/>
      <c r="R877" s="222"/>
      <c r="S877" s="222"/>
      <c r="T877" s="222"/>
    </row>
    <row r="878" spans="1:20" ht="12.75" customHeight="1" x14ac:dyDescent="0.2">
      <c r="A878" s="10"/>
      <c r="B878" s="1"/>
      <c r="C878" s="1"/>
      <c r="D878" s="1"/>
      <c r="E878" s="2"/>
      <c r="F878" s="1"/>
      <c r="G878" s="10"/>
      <c r="H878" s="10"/>
      <c r="I878" s="10"/>
      <c r="J878" s="4"/>
      <c r="K878" s="11"/>
      <c r="L878" s="11"/>
      <c r="M878" s="5"/>
      <c r="N878" s="5"/>
      <c r="O878" s="222"/>
      <c r="P878" s="226"/>
      <c r="Q878" s="222"/>
      <c r="R878" s="222"/>
      <c r="S878" s="222"/>
      <c r="T878" s="222"/>
    </row>
    <row r="879" spans="1:20" ht="12.75" customHeight="1" x14ac:dyDescent="0.2">
      <c r="A879" s="10"/>
      <c r="B879" s="1"/>
      <c r="C879" s="1"/>
      <c r="D879" s="1"/>
      <c r="E879" s="2"/>
      <c r="F879" s="1"/>
      <c r="G879" s="10"/>
      <c r="H879" s="10"/>
      <c r="I879" s="10"/>
      <c r="J879" s="4"/>
      <c r="K879" s="11"/>
      <c r="L879" s="11"/>
      <c r="M879" s="5"/>
      <c r="N879" s="5"/>
      <c r="O879" s="222"/>
      <c r="P879" s="226"/>
      <c r="Q879" s="222"/>
      <c r="R879" s="222"/>
      <c r="S879" s="222"/>
      <c r="T879" s="222"/>
    </row>
    <row r="880" spans="1:20" ht="12.75" customHeight="1" x14ac:dyDescent="0.2">
      <c r="A880" s="10"/>
      <c r="B880" s="1"/>
      <c r="C880" s="1"/>
      <c r="D880" s="1"/>
      <c r="E880" s="2"/>
      <c r="F880" s="1"/>
      <c r="G880" s="10"/>
      <c r="H880" s="10"/>
      <c r="I880" s="10"/>
      <c r="J880" s="4"/>
      <c r="K880" s="11"/>
      <c r="L880" s="11"/>
      <c r="M880" s="5"/>
      <c r="N880" s="5"/>
      <c r="O880" s="222"/>
      <c r="P880" s="226"/>
      <c r="Q880" s="222"/>
      <c r="R880" s="222"/>
      <c r="S880" s="222"/>
      <c r="T880" s="222"/>
    </row>
    <row r="881" spans="1:20" ht="12.75" customHeight="1" x14ac:dyDescent="0.2">
      <c r="A881" s="10"/>
      <c r="B881" s="1"/>
      <c r="C881" s="1"/>
      <c r="D881" s="1"/>
      <c r="E881" s="2"/>
      <c r="F881" s="1"/>
      <c r="G881" s="10"/>
      <c r="H881" s="10"/>
      <c r="I881" s="10"/>
      <c r="J881" s="4"/>
      <c r="K881" s="11"/>
      <c r="L881" s="11"/>
      <c r="M881" s="5"/>
      <c r="N881" s="5"/>
      <c r="O881" s="222"/>
      <c r="P881" s="226"/>
      <c r="Q881" s="222"/>
      <c r="R881" s="222"/>
      <c r="S881" s="222"/>
      <c r="T881" s="222"/>
    </row>
    <row r="882" spans="1:20" ht="12.75" customHeight="1" x14ac:dyDescent="0.2">
      <c r="A882" s="10"/>
      <c r="B882" s="1"/>
      <c r="C882" s="1"/>
      <c r="D882" s="1"/>
      <c r="E882" s="2"/>
      <c r="F882" s="1"/>
      <c r="G882" s="10"/>
      <c r="H882" s="10"/>
      <c r="I882" s="10"/>
      <c r="J882" s="4"/>
      <c r="K882" s="11"/>
      <c r="L882" s="11"/>
      <c r="M882" s="5"/>
      <c r="N882" s="5"/>
      <c r="O882" s="222"/>
      <c r="P882" s="226"/>
      <c r="Q882" s="222"/>
      <c r="R882" s="222"/>
      <c r="S882" s="222"/>
      <c r="T882" s="222"/>
    </row>
    <row r="883" spans="1:20" ht="12.75" customHeight="1" x14ac:dyDescent="0.2">
      <c r="A883" s="10"/>
      <c r="B883" s="1"/>
      <c r="C883" s="1"/>
      <c r="D883" s="1"/>
      <c r="E883" s="2"/>
      <c r="F883" s="1"/>
      <c r="G883" s="10"/>
      <c r="H883" s="10"/>
      <c r="I883" s="10"/>
      <c r="J883" s="4"/>
      <c r="K883" s="11"/>
      <c r="L883" s="11"/>
      <c r="M883" s="5"/>
      <c r="N883" s="5"/>
      <c r="O883" s="222"/>
      <c r="P883" s="226"/>
      <c r="Q883" s="222"/>
      <c r="R883" s="222"/>
      <c r="S883" s="222"/>
      <c r="T883" s="222"/>
    </row>
    <row r="884" spans="1:20" ht="12.75" customHeight="1" x14ac:dyDescent="0.2">
      <c r="A884" s="10"/>
      <c r="B884" s="1"/>
      <c r="C884" s="1"/>
      <c r="D884" s="1"/>
      <c r="E884" s="2"/>
      <c r="F884" s="1"/>
      <c r="G884" s="10"/>
      <c r="H884" s="10"/>
      <c r="I884" s="10"/>
      <c r="J884" s="4"/>
      <c r="K884" s="11"/>
      <c r="L884" s="11"/>
      <c r="M884" s="5"/>
      <c r="N884" s="5"/>
      <c r="O884" s="222"/>
      <c r="P884" s="226"/>
      <c r="Q884" s="222"/>
      <c r="R884" s="222"/>
      <c r="S884" s="222"/>
      <c r="T884" s="222"/>
    </row>
    <row r="885" spans="1:20" ht="12.75" customHeight="1" x14ac:dyDescent="0.2">
      <c r="A885" s="10"/>
      <c r="B885" s="1"/>
      <c r="C885" s="1"/>
      <c r="D885" s="1"/>
      <c r="E885" s="2"/>
      <c r="F885" s="1"/>
      <c r="G885" s="10"/>
      <c r="H885" s="10"/>
      <c r="I885" s="10"/>
      <c r="J885" s="4"/>
      <c r="K885" s="11"/>
      <c r="L885" s="11"/>
      <c r="M885" s="5"/>
      <c r="N885" s="5"/>
      <c r="O885" s="222"/>
      <c r="P885" s="226"/>
      <c r="Q885" s="222"/>
      <c r="R885" s="222"/>
      <c r="S885" s="222"/>
      <c r="T885" s="222"/>
    </row>
    <row r="886" spans="1:20" ht="12.75" customHeight="1" x14ac:dyDescent="0.2">
      <c r="A886" s="10"/>
      <c r="B886" s="1"/>
      <c r="C886" s="1"/>
      <c r="D886" s="1"/>
      <c r="E886" s="2"/>
      <c r="F886" s="1"/>
      <c r="G886" s="10"/>
      <c r="H886" s="10"/>
      <c r="I886" s="10"/>
      <c r="J886" s="4"/>
      <c r="K886" s="11"/>
      <c r="L886" s="11"/>
      <c r="M886" s="5"/>
      <c r="N886" s="5"/>
      <c r="O886" s="222"/>
      <c r="P886" s="226"/>
      <c r="Q886" s="222"/>
      <c r="R886" s="222"/>
      <c r="S886" s="222"/>
      <c r="T886" s="222"/>
    </row>
    <row r="887" spans="1:20" ht="12.75" customHeight="1" x14ac:dyDescent="0.2">
      <c r="A887" s="10"/>
      <c r="B887" s="1"/>
      <c r="C887" s="1"/>
      <c r="D887" s="1"/>
      <c r="E887" s="2"/>
      <c r="F887" s="1"/>
      <c r="G887" s="10"/>
      <c r="H887" s="10"/>
      <c r="I887" s="10"/>
      <c r="J887" s="4"/>
      <c r="K887" s="11"/>
      <c r="L887" s="11"/>
      <c r="M887" s="5"/>
      <c r="N887" s="5"/>
      <c r="O887" s="222"/>
      <c r="P887" s="226"/>
      <c r="Q887" s="222"/>
      <c r="R887" s="222"/>
      <c r="S887" s="222"/>
      <c r="T887" s="222"/>
    </row>
    <row r="888" spans="1:20" ht="12.75" customHeight="1" x14ac:dyDescent="0.2">
      <c r="A888" s="10"/>
      <c r="B888" s="1"/>
      <c r="C888" s="1"/>
      <c r="D888" s="1"/>
      <c r="E888" s="2"/>
      <c r="F888" s="1"/>
      <c r="G888" s="10"/>
      <c r="H888" s="10"/>
      <c r="I888" s="10"/>
      <c r="J888" s="4"/>
      <c r="K888" s="11"/>
      <c r="L888" s="11"/>
      <c r="M888" s="5"/>
      <c r="N888" s="5"/>
      <c r="O888" s="222"/>
      <c r="P888" s="226"/>
      <c r="Q888" s="222"/>
      <c r="R888" s="222"/>
      <c r="S888" s="222"/>
      <c r="T888" s="222"/>
    </row>
  </sheetData>
  <autoFilter ref="A2:T27" xr:uid="{0F265E75-EF9D-4EA9-8D84-0B3408DCD5E0}"/>
  <sortState xmlns:xlrd2="http://schemas.microsoft.com/office/spreadsheetml/2017/richdata2" ref="A4:R25">
    <sortCondition ref="B4:B25"/>
  </sortState>
  <mergeCells count="1">
    <mergeCell ref="B1:R1"/>
  </mergeCells>
  <pageMargins left="0.511811024" right="0.511811024" top="0.78740157499999996" bottom="0.78740157499999996" header="0.31496062000000002" footer="0.31496062000000002"/>
  <pageSetup paperSize="9" scale="11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69335-F342-4FC9-B9F4-5984AF6AB275}">
  <sheetPr>
    <tabColor rgb="FFCC00FF"/>
    <pageSetUpPr fitToPage="1"/>
  </sheetPr>
  <dimension ref="A1:J884"/>
  <sheetViews>
    <sheetView showGridLines="0" topLeftCell="C11" zoomScale="55" zoomScaleNormal="55" workbookViewId="0">
      <selection activeCell="I13" sqref="I13"/>
    </sheetView>
  </sheetViews>
  <sheetFormatPr defaultColWidth="14.42578125" defaultRowHeight="27" x14ac:dyDescent="0.2"/>
  <cols>
    <col min="1" max="1" width="18.85546875" style="9" bestFit="1" customWidth="1"/>
    <col min="2" max="2" width="93.5703125" style="9" bestFit="1" customWidth="1"/>
    <col min="3" max="3" width="53.42578125" style="9" customWidth="1"/>
    <col min="4" max="4" width="29.42578125" style="9" customWidth="1"/>
    <col min="5" max="5" width="54.42578125" style="9" customWidth="1"/>
    <col min="6" max="6" width="45.85546875" style="74" customWidth="1"/>
    <col min="7" max="7" width="42.140625" style="6" customWidth="1"/>
    <col min="8" max="8" width="36.28515625" style="9" customWidth="1"/>
    <col min="9" max="9" width="32.42578125" style="9" customWidth="1"/>
    <col min="10" max="10" width="30" style="228" customWidth="1"/>
    <col min="11" max="16384" width="14.42578125" style="9"/>
  </cols>
  <sheetData>
    <row r="1" spans="1:10" ht="71.45" customHeight="1" x14ac:dyDescent="0.2">
      <c r="A1" s="3" t="s">
        <v>1</v>
      </c>
      <c r="B1" s="695" t="s">
        <v>1209</v>
      </c>
      <c r="C1" s="696"/>
      <c r="D1" s="696"/>
      <c r="E1" s="696"/>
      <c r="F1" s="696"/>
      <c r="G1" s="696"/>
      <c r="H1" s="696"/>
      <c r="I1" s="697"/>
      <c r="J1" s="696"/>
    </row>
    <row r="2" spans="1:10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194" t="s">
        <v>1295</v>
      </c>
      <c r="G2" s="24" t="s">
        <v>1233</v>
      </c>
      <c r="H2" s="359" t="s">
        <v>806</v>
      </c>
      <c r="I2" s="82" t="s">
        <v>1232</v>
      </c>
      <c r="J2" s="359" t="s">
        <v>807</v>
      </c>
    </row>
    <row r="3" spans="1:10" s="49" customFormat="1" ht="78.75" x14ac:dyDescent="0.2">
      <c r="A3" s="170">
        <v>1552001</v>
      </c>
      <c r="B3" s="97" t="s">
        <v>370</v>
      </c>
      <c r="C3" s="209" t="s">
        <v>765</v>
      </c>
      <c r="D3" s="367" t="s">
        <v>809</v>
      </c>
      <c r="E3" s="94"/>
      <c r="F3" s="230" t="s">
        <v>1420</v>
      </c>
      <c r="G3" s="38"/>
      <c r="H3" s="211" t="s">
        <v>376</v>
      </c>
      <c r="I3" s="30">
        <f>(20.18*20)+(10.09*5)</f>
        <v>454.05</v>
      </c>
      <c r="J3" s="361" t="s">
        <v>580</v>
      </c>
    </row>
    <row r="4" spans="1:10" s="49" customFormat="1" ht="78.75" x14ac:dyDescent="0.2">
      <c r="A4" s="329" t="s">
        <v>371</v>
      </c>
      <c r="B4" s="617" t="s">
        <v>359</v>
      </c>
      <c r="C4" s="231" t="s">
        <v>738</v>
      </c>
      <c r="D4" s="377" t="s">
        <v>809</v>
      </c>
      <c r="E4" s="232"/>
      <c r="F4" s="237" t="s">
        <v>60</v>
      </c>
      <c r="G4" s="231" t="s">
        <v>60</v>
      </c>
      <c r="H4" s="231" t="s">
        <v>377</v>
      </c>
      <c r="I4" s="238" t="s">
        <v>60</v>
      </c>
      <c r="J4" s="365" t="s">
        <v>60</v>
      </c>
    </row>
    <row r="5" spans="1:10" ht="78.75" x14ac:dyDescent="0.2">
      <c r="A5" s="170" t="s">
        <v>372</v>
      </c>
      <c r="B5" s="97" t="s">
        <v>360</v>
      </c>
      <c r="C5" s="209" t="s">
        <v>765</v>
      </c>
      <c r="D5" s="367" t="s">
        <v>809</v>
      </c>
      <c r="E5" s="95"/>
      <c r="F5" s="230" t="s">
        <v>1420</v>
      </c>
      <c r="G5" s="33"/>
      <c r="H5" s="211" t="s">
        <v>376</v>
      </c>
      <c r="I5" s="30">
        <f t="shared" ref="I5:I11" si="0">(20.18*20)+(10.09*5)</f>
        <v>454.05</v>
      </c>
      <c r="J5" s="114" t="s">
        <v>580</v>
      </c>
    </row>
    <row r="6" spans="1:10" ht="78.75" x14ac:dyDescent="0.2">
      <c r="A6" s="170" t="s">
        <v>374</v>
      </c>
      <c r="B6" s="97" t="s">
        <v>367</v>
      </c>
      <c r="C6" s="209" t="s">
        <v>765</v>
      </c>
      <c r="D6" s="367" t="s">
        <v>809</v>
      </c>
      <c r="E6" s="95"/>
      <c r="F6" s="230" t="s">
        <v>1420</v>
      </c>
      <c r="G6" s="33"/>
      <c r="H6" s="211" t="s">
        <v>376</v>
      </c>
      <c r="I6" s="30">
        <f t="shared" si="0"/>
        <v>454.05</v>
      </c>
      <c r="J6" s="114" t="s">
        <v>580</v>
      </c>
    </row>
    <row r="7" spans="1:10" ht="78.75" x14ac:dyDescent="0.2">
      <c r="A7" s="170" t="s">
        <v>373</v>
      </c>
      <c r="B7" s="97" t="s">
        <v>364</v>
      </c>
      <c r="C7" s="209" t="s">
        <v>765</v>
      </c>
      <c r="D7" s="367" t="s">
        <v>809</v>
      </c>
      <c r="E7" s="205"/>
      <c r="F7" s="230" t="s">
        <v>1420</v>
      </c>
      <c r="G7" s="38"/>
      <c r="H7" s="211" t="s">
        <v>376</v>
      </c>
      <c r="I7" s="30">
        <f t="shared" si="0"/>
        <v>454.05</v>
      </c>
      <c r="J7" s="114" t="s">
        <v>580</v>
      </c>
    </row>
    <row r="8" spans="1:10" ht="78.75" x14ac:dyDescent="0.2">
      <c r="A8" s="170">
        <v>1625001</v>
      </c>
      <c r="B8" s="97" t="s">
        <v>361</v>
      </c>
      <c r="C8" s="209" t="s">
        <v>765</v>
      </c>
      <c r="D8" s="367" t="s">
        <v>809</v>
      </c>
      <c r="E8" s="236"/>
      <c r="F8" s="230" t="s">
        <v>1420</v>
      </c>
      <c r="G8" s="96" t="s">
        <v>25</v>
      </c>
      <c r="H8" s="211" t="s">
        <v>376</v>
      </c>
      <c r="I8" s="30">
        <f t="shared" si="0"/>
        <v>454.05</v>
      </c>
      <c r="J8" s="114" t="s">
        <v>580</v>
      </c>
    </row>
    <row r="9" spans="1:10" ht="78.75" x14ac:dyDescent="0.2">
      <c r="A9" s="323" t="s">
        <v>375</v>
      </c>
      <c r="B9" s="97" t="s">
        <v>368</v>
      </c>
      <c r="C9" s="209" t="s">
        <v>765</v>
      </c>
      <c r="D9" s="367" t="s">
        <v>809</v>
      </c>
      <c r="E9" s="94"/>
      <c r="F9" s="230" t="s">
        <v>1420</v>
      </c>
      <c r="G9" s="38"/>
      <c r="H9" s="211" t="s">
        <v>376</v>
      </c>
      <c r="I9" s="30">
        <f t="shared" si="0"/>
        <v>454.05</v>
      </c>
      <c r="J9" s="114" t="s">
        <v>580</v>
      </c>
    </row>
    <row r="10" spans="1:10" ht="78.75" x14ac:dyDescent="0.2">
      <c r="A10" s="170" t="s">
        <v>192</v>
      </c>
      <c r="B10" s="97" t="s">
        <v>363</v>
      </c>
      <c r="C10" s="209" t="s">
        <v>765</v>
      </c>
      <c r="D10" s="367" t="s">
        <v>809</v>
      </c>
      <c r="E10" s="94"/>
      <c r="F10" s="230" t="s">
        <v>1420</v>
      </c>
      <c r="G10" s="38"/>
      <c r="H10" s="211" t="s">
        <v>376</v>
      </c>
      <c r="I10" s="30">
        <f t="shared" si="0"/>
        <v>454.05</v>
      </c>
      <c r="J10" s="114" t="s">
        <v>580</v>
      </c>
    </row>
    <row r="11" spans="1:10" ht="83.25" customHeight="1" x14ac:dyDescent="0.2">
      <c r="A11" s="170"/>
      <c r="B11" s="97" t="s">
        <v>1496</v>
      </c>
      <c r="C11" s="209" t="s">
        <v>765</v>
      </c>
      <c r="D11" s="367" t="s">
        <v>809</v>
      </c>
      <c r="E11" s="94"/>
      <c r="F11" s="230" t="s">
        <v>1420</v>
      </c>
      <c r="G11" s="38"/>
      <c r="H11" s="211" t="s">
        <v>376</v>
      </c>
      <c r="I11" s="30">
        <f t="shared" si="0"/>
        <v>454.05</v>
      </c>
      <c r="J11" s="114" t="s">
        <v>580</v>
      </c>
    </row>
    <row r="12" spans="1:10" ht="51.75" x14ac:dyDescent="0.2">
      <c r="A12" s="243"/>
      <c r="B12" s="97" t="s">
        <v>411</v>
      </c>
      <c r="C12" s="209" t="s">
        <v>765</v>
      </c>
      <c r="D12" s="367" t="s">
        <v>809</v>
      </c>
      <c r="E12" s="94"/>
      <c r="F12" s="230" t="s">
        <v>580</v>
      </c>
      <c r="G12" s="54"/>
      <c r="H12" s="114" t="s">
        <v>580</v>
      </c>
      <c r="I12" s="332" t="s">
        <v>580</v>
      </c>
      <c r="J12" s="114" t="s">
        <v>580</v>
      </c>
    </row>
    <row r="13" spans="1:10" ht="78.75" x14ac:dyDescent="0.2">
      <c r="A13" s="170">
        <v>1588001</v>
      </c>
      <c r="B13" s="97" t="s">
        <v>366</v>
      </c>
      <c r="C13" s="209" t="s">
        <v>765</v>
      </c>
      <c r="D13" s="367" t="s">
        <v>809</v>
      </c>
      <c r="E13" s="95"/>
      <c r="F13" s="210" t="s">
        <v>1313</v>
      </c>
      <c r="G13" s="33"/>
      <c r="H13" s="211" t="s">
        <v>376</v>
      </c>
      <c r="I13" s="414">
        <f>(20.18*9)+(10.09*2)</f>
        <v>201.8</v>
      </c>
      <c r="J13" s="292" t="s">
        <v>580</v>
      </c>
    </row>
    <row r="14" spans="1:10" ht="78.75" x14ac:dyDescent="0.2">
      <c r="A14" s="170">
        <v>1556001</v>
      </c>
      <c r="B14" s="97" t="s">
        <v>369</v>
      </c>
      <c r="C14" s="209" t="s">
        <v>765</v>
      </c>
      <c r="D14" s="367" t="s">
        <v>809</v>
      </c>
      <c r="E14" s="94"/>
      <c r="F14" s="230" t="s">
        <v>1420</v>
      </c>
      <c r="G14" s="38"/>
      <c r="H14" s="211" t="s">
        <v>376</v>
      </c>
      <c r="I14" s="30">
        <f t="shared" ref="I14:I17" si="1">(20.18*20)+(10.09*5)</f>
        <v>454.05</v>
      </c>
      <c r="J14" s="292" t="s">
        <v>580</v>
      </c>
    </row>
    <row r="15" spans="1:10" ht="62.25" customHeight="1" x14ac:dyDescent="0.2">
      <c r="A15" s="170">
        <v>310894</v>
      </c>
      <c r="B15" s="97" t="s">
        <v>1421</v>
      </c>
      <c r="C15" s="209" t="s">
        <v>765</v>
      </c>
      <c r="D15" s="367" t="s">
        <v>809</v>
      </c>
      <c r="E15" s="94"/>
      <c r="F15" s="230" t="s">
        <v>1420</v>
      </c>
      <c r="G15" s="38"/>
      <c r="H15" s="211" t="s">
        <v>376</v>
      </c>
      <c r="I15" s="30">
        <f t="shared" si="1"/>
        <v>454.05</v>
      </c>
      <c r="J15" s="292" t="s">
        <v>580</v>
      </c>
    </row>
    <row r="16" spans="1:10" ht="78.75" x14ac:dyDescent="0.2">
      <c r="A16" s="170">
        <v>1550001</v>
      </c>
      <c r="B16" s="97" t="s">
        <v>362</v>
      </c>
      <c r="C16" s="209" t="s">
        <v>765</v>
      </c>
      <c r="D16" s="367" t="s">
        <v>809</v>
      </c>
      <c r="E16" s="94"/>
      <c r="F16" s="230" t="s">
        <v>1420</v>
      </c>
      <c r="G16" s="38"/>
      <c r="H16" s="211" t="s">
        <v>376</v>
      </c>
      <c r="I16" s="30">
        <f t="shared" si="1"/>
        <v>454.05</v>
      </c>
      <c r="J16" s="292" t="s">
        <v>580</v>
      </c>
    </row>
    <row r="17" spans="1:10" ht="79.5" thickBot="1" x14ac:dyDescent="0.25">
      <c r="A17" s="170">
        <v>1594001</v>
      </c>
      <c r="B17" s="97" t="s">
        <v>365</v>
      </c>
      <c r="C17" s="209" t="s">
        <v>765</v>
      </c>
      <c r="D17" s="367" t="s">
        <v>809</v>
      </c>
      <c r="E17" s="95"/>
      <c r="F17" s="230" t="s">
        <v>1420</v>
      </c>
      <c r="G17" s="33"/>
      <c r="H17" s="211" t="s">
        <v>376</v>
      </c>
      <c r="I17" s="30">
        <f t="shared" si="1"/>
        <v>454.05</v>
      </c>
      <c r="J17" s="292" t="s">
        <v>580</v>
      </c>
    </row>
    <row r="18" spans="1:10" ht="62.25" customHeight="1" thickBot="1" x14ac:dyDescent="0.25">
      <c r="A18" s="10"/>
      <c r="B18" s="1"/>
      <c r="C18" s="1"/>
      <c r="D18" s="1"/>
      <c r="E18" s="1"/>
      <c r="F18" s="2"/>
      <c r="G18" s="4"/>
      <c r="H18" s="5"/>
      <c r="I18" s="197">
        <f>SUM(I3:I17)</f>
        <v>5650.4000000000015</v>
      </c>
      <c r="J18" s="222"/>
    </row>
    <row r="19" spans="1:10" ht="49.5" customHeight="1" x14ac:dyDescent="0.2">
      <c r="A19" s="10"/>
      <c r="B19" s="1"/>
      <c r="C19" s="1"/>
      <c r="D19" s="1"/>
      <c r="E19" s="1"/>
      <c r="F19" s="2"/>
      <c r="G19" s="4"/>
      <c r="H19" s="5"/>
      <c r="I19" s="196" t="s">
        <v>80</v>
      </c>
      <c r="J19" s="222"/>
    </row>
    <row r="20" spans="1:10" ht="12.75" customHeight="1" x14ac:dyDescent="0.2">
      <c r="A20" s="10"/>
      <c r="B20" s="1"/>
      <c r="C20" s="1"/>
      <c r="D20" s="1"/>
      <c r="E20" s="1"/>
      <c r="F20" s="2"/>
      <c r="G20" s="4"/>
      <c r="H20" s="5"/>
      <c r="I20" s="5"/>
      <c r="J20" s="222"/>
    </row>
    <row r="21" spans="1:10" ht="12.75" customHeight="1" x14ac:dyDescent="0.2">
      <c r="A21" s="10"/>
      <c r="B21" s="1"/>
      <c r="C21" s="1"/>
      <c r="D21" s="1"/>
      <c r="E21" s="1"/>
      <c r="F21" s="2"/>
      <c r="G21" s="4"/>
      <c r="H21" s="5"/>
      <c r="I21" s="5"/>
      <c r="J21" s="222"/>
    </row>
    <row r="22" spans="1:10" ht="12.75" customHeight="1" x14ac:dyDescent="0.2">
      <c r="A22" s="10"/>
      <c r="B22" s="1"/>
      <c r="C22" s="1"/>
      <c r="D22" s="1"/>
      <c r="E22" s="1"/>
      <c r="F22" s="2"/>
      <c r="G22" s="4"/>
      <c r="H22" s="5"/>
      <c r="I22" s="5"/>
      <c r="J22" s="222"/>
    </row>
    <row r="23" spans="1:10" ht="12.75" customHeight="1" x14ac:dyDescent="0.2">
      <c r="A23" s="10"/>
      <c r="B23" s="1"/>
      <c r="C23" s="1"/>
      <c r="D23" s="1"/>
      <c r="E23" s="1"/>
      <c r="F23" s="2"/>
      <c r="G23" s="4"/>
      <c r="H23" s="5"/>
      <c r="I23" s="5"/>
      <c r="J23" s="222"/>
    </row>
    <row r="24" spans="1:10" ht="12.75" customHeight="1" x14ac:dyDescent="0.2">
      <c r="A24" s="10"/>
      <c r="B24" s="1"/>
      <c r="C24" s="1"/>
      <c r="D24" s="1"/>
      <c r="E24" s="1"/>
      <c r="F24" s="2"/>
      <c r="G24" s="4"/>
      <c r="H24" s="5"/>
      <c r="I24" s="5"/>
      <c r="J24" s="222"/>
    </row>
    <row r="25" spans="1:10" ht="12.75" customHeight="1" x14ac:dyDescent="0.2">
      <c r="A25" s="10"/>
      <c r="B25" s="1"/>
      <c r="C25" s="1"/>
      <c r="D25" s="1"/>
      <c r="E25" s="1"/>
      <c r="F25" s="2"/>
      <c r="G25" s="4"/>
      <c r="H25" s="5"/>
      <c r="I25" s="5"/>
      <c r="J25" s="222"/>
    </row>
    <row r="26" spans="1:10" ht="12.75" customHeight="1" x14ac:dyDescent="0.2">
      <c r="A26" s="10"/>
      <c r="B26" s="1"/>
      <c r="C26" s="1"/>
      <c r="D26" s="1"/>
      <c r="E26" s="1"/>
      <c r="F26" s="2"/>
      <c r="G26" s="4"/>
      <c r="H26" s="5"/>
      <c r="I26" s="5"/>
      <c r="J26" s="222"/>
    </row>
    <row r="27" spans="1:10" ht="12.75" customHeight="1" x14ac:dyDescent="0.2">
      <c r="A27" s="10"/>
      <c r="B27" s="1"/>
      <c r="C27" s="1"/>
      <c r="D27" s="1"/>
      <c r="E27" s="1"/>
      <c r="F27" s="2"/>
      <c r="G27" s="4"/>
      <c r="H27" s="5"/>
      <c r="I27" s="5"/>
      <c r="J27" s="222"/>
    </row>
    <row r="28" spans="1:10" ht="12.75" customHeight="1" x14ac:dyDescent="0.2">
      <c r="A28" s="10"/>
      <c r="B28" s="1"/>
      <c r="C28" s="1"/>
      <c r="D28" s="1"/>
      <c r="E28" s="1"/>
      <c r="F28" s="2"/>
      <c r="G28" s="4"/>
      <c r="H28" s="5"/>
      <c r="I28" s="5"/>
      <c r="J28" s="222"/>
    </row>
    <row r="29" spans="1:10" ht="12.75" customHeight="1" x14ac:dyDescent="0.2">
      <c r="A29" s="10"/>
      <c r="B29" s="1"/>
      <c r="C29" s="1"/>
      <c r="D29" s="1"/>
      <c r="E29" s="1"/>
      <c r="F29" s="2"/>
      <c r="G29" s="4"/>
      <c r="H29" s="5"/>
      <c r="I29" s="5"/>
      <c r="J29" s="222"/>
    </row>
    <row r="30" spans="1:10" ht="12.75" customHeight="1" x14ac:dyDescent="0.2">
      <c r="A30" s="10"/>
      <c r="B30" s="1"/>
      <c r="C30" s="1"/>
      <c r="D30" s="1"/>
      <c r="E30" s="1"/>
      <c r="F30" s="2"/>
      <c r="G30" s="4"/>
      <c r="H30" s="5"/>
      <c r="I30" s="5"/>
      <c r="J30" s="222"/>
    </row>
    <row r="31" spans="1:10" ht="12.75" customHeight="1" x14ac:dyDescent="0.2">
      <c r="A31" s="10"/>
      <c r="B31" s="1"/>
      <c r="C31" s="1"/>
      <c r="D31" s="1"/>
      <c r="E31" s="1"/>
      <c r="F31" s="2"/>
      <c r="G31" s="4"/>
      <c r="H31" s="5"/>
      <c r="I31" s="5"/>
      <c r="J31" s="222"/>
    </row>
    <row r="32" spans="1:10" ht="12.75" customHeight="1" x14ac:dyDescent="0.2">
      <c r="A32" s="10"/>
      <c r="B32" s="1"/>
      <c r="C32" s="1"/>
      <c r="D32" s="1"/>
      <c r="E32" s="1"/>
      <c r="F32" s="2"/>
      <c r="G32" s="4"/>
      <c r="H32" s="5"/>
      <c r="I32" s="5"/>
      <c r="J32" s="222"/>
    </row>
    <row r="33" spans="1:10" ht="12.75" customHeight="1" x14ac:dyDescent="0.2">
      <c r="A33" s="10"/>
      <c r="B33" s="1"/>
      <c r="C33" s="1"/>
      <c r="D33" s="1"/>
      <c r="E33" s="1"/>
      <c r="F33" s="2"/>
      <c r="G33" s="4"/>
      <c r="H33" s="5"/>
      <c r="I33" s="5"/>
      <c r="J33" s="222"/>
    </row>
    <row r="34" spans="1:10" ht="12.75" customHeight="1" x14ac:dyDescent="0.2">
      <c r="A34" s="10"/>
      <c r="B34" s="1"/>
      <c r="C34" s="1"/>
      <c r="D34" s="1"/>
      <c r="E34" s="1"/>
      <c r="F34" s="2"/>
      <c r="G34" s="4"/>
      <c r="H34" s="5"/>
      <c r="I34" s="5"/>
      <c r="J34" s="222"/>
    </row>
    <row r="35" spans="1:10" ht="12.75" customHeight="1" x14ac:dyDescent="0.2">
      <c r="A35" s="10"/>
      <c r="B35" s="1"/>
      <c r="C35" s="1"/>
      <c r="D35" s="1"/>
      <c r="E35" s="1"/>
      <c r="F35" s="2"/>
      <c r="G35" s="4"/>
      <c r="H35" s="5"/>
      <c r="I35" s="5"/>
      <c r="J35" s="222"/>
    </row>
    <row r="36" spans="1:10" ht="12.75" customHeight="1" x14ac:dyDescent="0.2">
      <c r="A36" s="10"/>
      <c r="B36" s="1"/>
      <c r="C36" s="1"/>
      <c r="D36" s="1"/>
      <c r="E36" s="1"/>
      <c r="F36" s="2"/>
      <c r="G36" s="4"/>
      <c r="H36" s="5"/>
      <c r="I36" s="5"/>
      <c r="J36" s="222"/>
    </row>
    <row r="37" spans="1:10" ht="12.75" customHeight="1" x14ac:dyDescent="0.2">
      <c r="A37" s="10"/>
      <c r="B37" s="1"/>
      <c r="C37" s="1"/>
      <c r="D37" s="1"/>
      <c r="E37" s="1"/>
      <c r="F37" s="2"/>
      <c r="G37" s="4"/>
      <c r="H37" s="5"/>
      <c r="I37" s="5"/>
      <c r="J37" s="222"/>
    </row>
    <row r="38" spans="1:10" ht="12.75" customHeight="1" x14ac:dyDescent="0.2">
      <c r="A38" s="10"/>
      <c r="B38" s="1"/>
      <c r="C38" s="1"/>
      <c r="D38" s="1"/>
      <c r="E38" s="1"/>
      <c r="F38" s="2"/>
      <c r="G38" s="4"/>
      <c r="H38" s="5"/>
      <c r="I38" s="5"/>
      <c r="J38" s="222"/>
    </row>
    <row r="39" spans="1:10" ht="12.75" customHeight="1" x14ac:dyDescent="0.2">
      <c r="A39" s="10"/>
      <c r="B39" s="1"/>
      <c r="C39" s="1"/>
      <c r="D39" s="1"/>
      <c r="E39" s="1"/>
      <c r="F39" s="2"/>
      <c r="G39" s="4"/>
      <c r="H39" s="5"/>
      <c r="I39" s="5"/>
      <c r="J39" s="222"/>
    </row>
    <row r="40" spans="1:10" ht="12.75" customHeight="1" x14ac:dyDescent="0.2">
      <c r="A40" s="10"/>
      <c r="B40" s="1"/>
      <c r="C40" s="1"/>
      <c r="D40" s="1"/>
      <c r="E40" s="1"/>
      <c r="F40" s="2"/>
      <c r="G40" s="4"/>
      <c r="H40" s="5"/>
      <c r="I40" s="5"/>
      <c r="J40" s="222"/>
    </row>
    <row r="41" spans="1:10" ht="12.75" customHeight="1" x14ac:dyDescent="0.2">
      <c r="A41" s="10"/>
      <c r="B41" s="1"/>
      <c r="C41" s="1"/>
      <c r="D41" s="1"/>
      <c r="E41" s="1"/>
      <c r="F41" s="2"/>
      <c r="G41" s="4"/>
      <c r="H41" s="5"/>
      <c r="I41" s="5"/>
      <c r="J41" s="222"/>
    </row>
    <row r="42" spans="1:10" ht="12.75" customHeight="1" x14ac:dyDescent="0.2">
      <c r="A42" s="10"/>
      <c r="B42" s="1"/>
      <c r="C42" s="1"/>
      <c r="D42" s="1"/>
      <c r="E42" s="1"/>
      <c r="F42" s="2"/>
      <c r="G42" s="4"/>
      <c r="H42" s="5"/>
      <c r="I42" s="5"/>
      <c r="J42" s="222"/>
    </row>
    <row r="43" spans="1:10" ht="12.75" customHeight="1" x14ac:dyDescent="0.2">
      <c r="A43" s="10"/>
      <c r="B43" s="1"/>
      <c r="C43" s="1"/>
      <c r="D43" s="1"/>
      <c r="E43" s="1"/>
      <c r="F43" s="2"/>
      <c r="G43" s="4"/>
      <c r="H43" s="5"/>
      <c r="I43" s="5"/>
      <c r="J43" s="222"/>
    </row>
    <row r="44" spans="1:10" ht="12.75" customHeight="1" x14ac:dyDescent="0.2">
      <c r="A44" s="10"/>
      <c r="B44" s="1"/>
      <c r="C44" s="1"/>
      <c r="D44" s="1"/>
      <c r="E44" s="1"/>
      <c r="F44" s="2"/>
      <c r="G44" s="4"/>
      <c r="H44" s="5"/>
      <c r="I44" s="5"/>
      <c r="J44" s="222"/>
    </row>
    <row r="45" spans="1:10" ht="12.75" customHeight="1" x14ac:dyDescent="0.2">
      <c r="A45" s="10"/>
      <c r="B45" s="1"/>
      <c r="C45" s="1"/>
      <c r="D45" s="1"/>
      <c r="E45" s="1"/>
      <c r="F45" s="2"/>
      <c r="G45" s="4"/>
      <c r="H45" s="5"/>
      <c r="I45" s="5"/>
      <c r="J45" s="222"/>
    </row>
    <row r="46" spans="1:10" ht="12.75" customHeight="1" x14ac:dyDescent="0.2">
      <c r="A46" s="10"/>
      <c r="B46" s="1"/>
      <c r="C46" s="1"/>
      <c r="D46" s="1"/>
      <c r="E46" s="1"/>
      <c r="F46" s="2"/>
      <c r="G46" s="4"/>
      <c r="H46" s="5"/>
      <c r="I46" s="5"/>
      <c r="J46" s="222"/>
    </row>
    <row r="47" spans="1:10" ht="12.75" customHeight="1" x14ac:dyDescent="0.2">
      <c r="A47" s="10"/>
      <c r="B47" s="1"/>
      <c r="C47" s="1"/>
      <c r="D47" s="1"/>
      <c r="E47" s="1"/>
      <c r="F47" s="2"/>
      <c r="G47" s="4"/>
      <c r="H47" s="5"/>
      <c r="I47" s="5"/>
      <c r="J47" s="222"/>
    </row>
    <row r="48" spans="1:10" ht="12.75" customHeight="1" x14ac:dyDescent="0.2">
      <c r="A48" s="10"/>
      <c r="B48" s="1"/>
      <c r="C48" s="1"/>
      <c r="D48" s="1"/>
      <c r="E48" s="1"/>
      <c r="F48" s="2"/>
      <c r="G48" s="4"/>
      <c r="H48" s="5"/>
      <c r="I48" s="5"/>
      <c r="J48" s="222"/>
    </row>
    <row r="49" spans="1:10" ht="12.75" customHeight="1" x14ac:dyDescent="0.2">
      <c r="A49" s="10"/>
      <c r="B49" s="1"/>
      <c r="C49" s="1"/>
      <c r="D49" s="1"/>
      <c r="E49" s="1"/>
      <c r="F49" s="2"/>
      <c r="G49" s="4"/>
      <c r="H49" s="5"/>
      <c r="I49" s="5"/>
      <c r="J49" s="222"/>
    </row>
    <row r="50" spans="1:10" ht="12.75" customHeight="1" x14ac:dyDescent="0.2">
      <c r="A50" s="10"/>
      <c r="B50" s="1"/>
      <c r="C50" s="1"/>
      <c r="D50" s="1"/>
      <c r="E50" s="1"/>
      <c r="F50" s="2"/>
      <c r="G50" s="4"/>
      <c r="H50" s="5"/>
      <c r="I50" s="5"/>
      <c r="J50" s="222"/>
    </row>
    <row r="51" spans="1:10" ht="12.75" customHeight="1" x14ac:dyDescent="0.2">
      <c r="A51" s="10"/>
      <c r="B51" s="1"/>
      <c r="C51" s="1"/>
      <c r="D51" s="1"/>
      <c r="E51" s="1"/>
      <c r="F51" s="2"/>
      <c r="G51" s="4"/>
      <c r="H51" s="5"/>
      <c r="I51" s="5"/>
      <c r="J51" s="222"/>
    </row>
    <row r="52" spans="1:10" ht="12.75" customHeight="1" x14ac:dyDescent="0.2">
      <c r="A52" s="10"/>
      <c r="B52" s="1"/>
      <c r="C52" s="1"/>
      <c r="D52" s="1"/>
      <c r="E52" s="1"/>
      <c r="F52" s="2"/>
      <c r="G52" s="4"/>
      <c r="H52" s="5"/>
      <c r="I52" s="5"/>
      <c r="J52" s="222"/>
    </row>
    <row r="53" spans="1:10" ht="12.75" customHeight="1" x14ac:dyDescent="0.2">
      <c r="A53" s="10"/>
      <c r="B53" s="1"/>
      <c r="C53" s="1"/>
      <c r="D53" s="1"/>
      <c r="E53" s="1"/>
      <c r="F53" s="2"/>
      <c r="G53" s="4"/>
      <c r="H53" s="5"/>
      <c r="I53" s="5"/>
      <c r="J53" s="222"/>
    </row>
    <row r="54" spans="1:10" ht="12.75" customHeight="1" x14ac:dyDescent="0.2">
      <c r="A54" s="10"/>
      <c r="B54" s="1"/>
      <c r="C54" s="1"/>
      <c r="D54" s="1"/>
      <c r="E54" s="1"/>
      <c r="F54" s="2"/>
      <c r="G54" s="4"/>
      <c r="H54" s="5"/>
      <c r="I54" s="5"/>
      <c r="J54" s="222"/>
    </row>
    <row r="55" spans="1:10" ht="12.75" customHeight="1" x14ac:dyDescent="0.2">
      <c r="A55" s="10"/>
      <c r="B55" s="1"/>
      <c r="C55" s="1"/>
      <c r="D55" s="1"/>
      <c r="E55" s="1"/>
      <c r="F55" s="2"/>
      <c r="G55" s="4"/>
      <c r="H55" s="5"/>
      <c r="I55" s="5"/>
      <c r="J55" s="222"/>
    </row>
    <row r="56" spans="1:10" ht="12.75" customHeight="1" x14ac:dyDescent="0.2">
      <c r="A56" s="10"/>
      <c r="B56" s="1"/>
      <c r="C56" s="1"/>
      <c r="D56" s="1"/>
      <c r="E56" s="1"/>
      <c r="F56" s="2"/>
      <c r="G56" s="4"/>
      <c r="H56" s="5"/>
      <c r="I56" s="5"/>
      <c r="J56" s="222"/>
    </row>
    <row r="57" spans="1:10" ht="12.75" customHeight="1" x14ac:dyDescent="0.2">
      <c r="A57" s="10"/>
      <c r="B57" s="1"/>
      <c r="C57" s="1"/>
      <c r="D57" s="1"/>
      <c r="E57" s="1"/>
      <c r="F57" s="2"/>
      <c r="G57" s="4"/>
      <c r="H57" s="5"/>
      <c r="I57" s="5"/>
      <c r="J57" s="222"/>
    </row>
    <row r="58" spans="1:10" ht="12.75" customHeight="1" x14ac:dyDescent="0.2">
      <c r="A58" s="10"/>
      <c r="B58" s="1"/>
      <c r="C58" s="1"/>
      <c r="D58" s="1"/>
      <c r="E58" s="1"/>
      <c r="F58" s="2"/>
      <c r="G58" s="4"/>
      <c r="H58" s="5"/>
      <c r="I58" s="5"/>
      <c r="J58" s="222"/>
    </row>
    <row r="59" spans="1:10" ht="12.75" customHeight="1" x14ac:dyDescent="0.2">
      <c r="A59" s="10"/>
      <c r="B59" s="1"/>
      <c r="C59" s="1"/>
      <c r="D59" s="1"/>
      <c r="E59" s="1"/>
      <c r="F59" s="2"/>
      <c r="G59" s="4"/>
      <c r="H59" s="5"/>
      <c r="I59" s="5"/>
      <c r="J59" s="222"/>
    </row>
    <row r="60" spans="1:10" ht="12.75" customHeight="1" x14ac:dyDescent="0.2">
      <c r="A60" s="10"/>
      <c r="B60" s="1"/>
      <c r="C60" s="1"/>
      <c r="D60" s="1"/>
      <c r="E60" s="1"/>
      <c r="F60" s="2"/>
      <c r="G60" s="4"/>
      <c r="H60" s="5"/>
      <c r="I60" s="5"/>
      <c r="J60" s="222"/>
    </row>
    <row r="61" spans="1:10" ht="12.75" customHeight="1" x14ac:dyDescent="0.2">
      <c r="A61" s="10"/>
      <c r="B61" s="1"/>
      <c r="C61" s="1"/>
      <c r="D61" s="1"/>
      <c r="E61" s="1"/>
      <c r="F61" s="2"/>
      <c r="G61" s="4"/>
      <c r="H61" s="5"/>
      <c r="I61" s="5"/>
      <c r="J61" s="222"/>
    </row>
    <row r="62" spans="1:10" ht="12.75" customHeight="1" x14ac:dyDescent="0.2">
      <c r="A62" s="10"/>
      <c r="B62" s="1"/>
      <c r="C62" s="1"/>
      <c r="D62" s="1"/>
      <c r="E62" s="1"/>
      <c r="F62" s="2"/>
      <c r="G62" s="4"/>
      <c r="H62" s="5"/>
      <c r="I62" s="5"/>
      <c r="J62" s="222"/>
    </row>
    <row r="63" spans="1:10" ht="12.75" customHeight="1" x14ac:dyDescent="0.2">
      <c r="A63" s="10"/>
      <c r="B63" s="1"/>
      <c r="C63" s="1"/>
      <c r="D63" s="1"/>
      <c r="E63" s="1"/>
      <c r="F63" s="2"/>
      <c r="G63" s="4"/>
      <c r="H63" s="5"/>
      <c r="I63" s="5"/>
      <c r="J63" s="222"/>
    </row>
    <row r="64" spans="1:10" ht="12.75" customHeight="1" x14ac:dyDescent="0.2">
      <c r="A64" s="10"/>
      <c r="B64" s="1"/>
      <c r="C64" s="1"/>
      <c r="D64" s="1"/>
      <c r="E64" s="1"/>
      <c r="F64" s="2"/>
      <c r="G64" s="4"/>
      <c r="H64" s="5"/>
      <c r="I64" s="5"/>
      <c r="J64" s="222"/>
    </row>
    <row r="65" spans="1:10" ht="12.75" customHeight="1" x14ac:dyDescent="0.2">
      <c r="A65" s="10"/>
      <c r="B65" s="1"/>
      <c r="C65" s="1"/>
      <c r="D65" s="1"/>
      <c r="E65" s="1"/>
      <c r="F65" s="2"/>
      <c r="G65" s="4"/>
      <c r="H65" s="5"/>
      <c r="I65" s="5"/>
      <c r="J65" s="222"/>
    </row>
    <row r="66" spans="1:10" ht="12.75" customHeight="1" x14ac:dyDescent="0.2">
      <c r="A66" s="10"/>
      <c r="B66" s="1"/>
      <c r="C66" s="1"/>
      <c r="D66" s="1"/>
      <c r="E66" s="1"/>
      <c r="F66" s="2"/>
      <c r="G66" s="4"/>
      <c r="H66" s="5"/>
      <c r="I66" s="5"/>
      <c r="J66" s="222"/>
    </row>
    <row r="67" spans="1:10" ht="12.75" customHeight="1" x14ac:dyDescent="0.2">
      <c r="A67" s="10"/>
      <c r="B67" s="1"/>
      <c r="C67" s="1"/>
      <c r="D67" s="1"/>
      <c r="E67" s="1"/>
      <c r="F67" s="2"/>
      <c r="G67" s="4"/>
      <c r="H67" s="5"/>
      <c r="I67" s="5"/>
      <c r="J67" s="222"/>
    </row>
    <row r="68" spans="1:10" ht="12.75" customHeight="1" x14ac:dyDescent="0.2">
      <c r="A68" s="10"/>
      <c r="B68" s="1"/>
      <c r="C68" s="1"/>
      <c r="D68" s="1"/>
      <c r="E68" s="1"/>
      <c r="F68" s="2"/>
      <c r="G68" s="4"/>
      <c r="H68" s="5"/>
      <c r="I68" s="5"/>
      <c r="J68" s="222"/>
    </row>
    <row r="69" spans="1:10" ht="12.75" customHeight="1" x14ac:dyDescent="0.2">
      <c r="A69" s="10"/>
      <c r="B69" s="1"/>
      <c r="C69" s="1"/>
      <c r="D69" s="1"/>
      <c r="E69" s="1"/>
      <c r="F69" s="2"/>
      <c r="G69" s="4"/>
      <c r="H69" s="5"/>
      <c r="I69" s="5"/>
      <c r="J69" s="222"/>
    </row>
    <row r="70" spans="1:10" ht="12.75" customHeight="1" x14ac:dyDescent="0.2">
      <c r="A70" s="10"/>
      <c r="B70" s="1"/>
      <c r="C70" s="1"/>
      <c r="D70" s="1"/>
      <c r="E70" s="1"/>
      <c r="F70" s="2"/>
      <c r="G70" s="4"/>
      <c r="H70" s="5"/>
      <c r="I70" s="5"/>
      <c r="J70" s="222"/>
    </row>
    <row r="71" spans="1:10" ht="12.75" customHeight="1" x14ac:dyDescent="0.2">
      <c r="A71" s="10"/>
      <c r="B71" s="1"/>
      <c r="C71" s="1"/>
      <c r="D71" s="1"/>
      <c r="E71" s="1"/>
      <c r="F71" s="2"/>
      <c r="G71" s="4"/>
      <c r="H71" s="5"/>
      <c r="I71" s="5"/>
      <c r="J71" s="222"/>
    </row>
    <row r="72" spans="1:10" ht="12.75" customHeight="1" x14ac:dyDescent="0.2">
      <c r="A72" s="10"/>
      <c r="B72" s="1"/>
      <c r="C72" s="1"/>
      <c r="D72" s="1"/>
      <c r="E72" s="1"/>
      <c r="F72" s="2"/>
      <c r="G72" s="4"/>
      <c r="H72" s="5"/>
      <c r="I72" s="5"/>
      <c r="J72" s="222"/>
    </row>
    <row r="73" spans="1:10" ht="12.75" customHeight="1" x14ac:dyDescent="0.2">
      <c r="A73" s="10"/>
      <c r="B73" s="1"/>
      <c r="C73" s="1"/>
      <c r="D73" s="1"/>
      <c r="E73" s="1"/>
      <c r="F73" s="2"/>
      <c r="G73" s="4"/>
      <c r="H73" s="5"/>
      <c r="I73" s="5"/>
      <c r="J73" s="222"/>
    </row>
    <row r="74" spans="1:10" ht="12.75" customHeight="1" x14ac:dyDescent="0.2">
      <c r="A74" s="10"/>
      <c r="B74" s="1"/>
      <c r="C74" s="1"/>
      <c r="D74" s="1"/>
      <c r="E74" s="1"/>
      <c r="F74" s="2"/>
      <c r="G74" s="4"/>
      <c r="H74" s="5"/>
      <c r="I74" s="5"/>
      <c r="J74" s="222"/>
    </row>
    <row r="75" spans="1:10" ht="12.75" customHeight="1" x14ac:dyDescent="0.2">
      <c r="A75" s="10"/>
      <c r="B75" s="1"/>
      <c r="C75" s="1"/>
      <c r="D75" s="1"/>
      <c r="E75" s="1"/>
      <c r="F75" s="2"/>
      <c r="G75" s="4"/>
      <c r="H75" s="5"/>
      <c r="I75" s="5"/>
      <c r="J75" s="222"/>
    </row>
    <row r="76" spans="1:10" ht="12.75" customHeight="1" x14ac:dyDescent="0.2">
      <c r="A76" s="10"/>
      <c r="B76" s="1"/>
      <c r="C76" s="1"/>
      <c r="D76" s="1"/>
      <c r="E76" s="1"/>
      <c r="F76" s="2"/>
      <c r="G76" s="4"/>
      <c r="H76" s="5"/>
      <c r="I76" s="5"/>
      <c r="J76" s="222"/>
    </row>
    <row r="77" spans="1:10" ht="12.75" customHeight="1" x14ac:dyDescent="0.2">
      <c r="A77" s="10"/>
      <c r="B77" s="1"/>
      <c r="C77" s="1"/>
      <c r="D77" s="1"/>
      <c r="E77" s="1"/>
      <c r="F77" s="2"/>
      <c r="G77" s="4"/>
      <c r="H77" s="5"/>
      <c r="I77" s="5"/>
      <c r="J77" s="222"/>
    </row>
    <row r="78" spans="1:10" ht="12.75" customHeight="1" x14ac:dyDescent="0.2">
      <c r="A78" s="10"/>
      <c r="B78" s="1"/>
      <c r="C78" s="1"/>
      <c r="D78" s="1"/>
      <c r="E78" s="1"/>
      <c r="F78" s="2"/>
      <c r="G78" s="4"/>
      <c r="H78" s="5"/>
      <c r="I78" s="5"/>
      <c r="J78" s="222"/>
    </row>
    <row r="79" spans="1:10" ht="12.75" customHeight="1" x14ac:dyDescent="0.2">
      <c r="A79" s="10"/>
      <c r="B79" s="1"/>
      <c r="C79" s="1"/>
      <c r="D79" s="1"/>
      <c r="E79" s="1"/>
      <c r="F79" s="2"/>
      <c r="G79" s="4"/>
      <c r="H79" s="5"/>
      <c r="I79" s="5"/>
      <c r="J79" s="222"/>
    </row>
    <row r="80" spans="1:10" ht="12.75" customHeight="1" x14ac:dyDescent="0.2">
      <c r="A80" s="10"/>
      <c r="B80" s="1"/>
      <c r="C80" s="1"/>
      <c r="D80" s="1"/>
      <c r="E80" s="1"/>
      <c r="F80" s="2"/>
      <c r="G80" s="4"/>
      <c r="H80" s="5"/>
      <c r="I80" s="5"/>
      <c r="J80" s="222"/>
    </row>
    <row r="81" spans="1:10" ht="12.75" customHeight="1" x14ac:dyDescent="0.2">
      <c r="A81" s="10"/>
      <c r="B81" s="1"/>
      <c r="C81" s="1"/>
      <c r="D81" s="1"/>
      <c r="E81" s="1"/>
      <c r="F81" s="2"/>
      <c r="G81" s="4"/>
      <c r="H81" s="5"/>
      <c r="I81" s="5"/>
      <c r="J81" s="222"/>
    </row>
    <row r="82" spans="1:10" ht="12.75" customHeight="1" x14ac:dyDescent="0.2">
      <c r="A82" s="10"/>
      <c r="B82" s="1"/>
      <c r="C82" s="1"/>
      <c r="D82" s="1"/>
      <c r="E82" s="1"/>
      <c r="F82" s="2"/>
      <c r="G82" s="4"/>
      <c r="H82" s="5"/>
      <c r="I82" s="5"/>
      <c r="J82" s="222"/>
    </row>
    <row r="83" spans="1:10" ht="12.75" customHeight="1" x14ac:dyDescent="0.2">
      <c r="A83" s="10"/>
      <c r="B83" s="1"/>
      <c r="C83" s="1"/>
      <c r="D83" s="1"/>
      <c r="E83" s="1"/>
      <c r="F83" s="2"/>
      <c r="G83" s="4"/>
      <c r="H83" s="5"/>
      <c r="I83" s="5"/>
      <c r="J83" s="222"/>
    </row>
    <row r="84" spans="1:10" ht="12.75" customHeight="1" x14ac:dyDescent="0.2">
      <c r="A84" s="10"/>
      <c r="B84" s="1"/>
      <c r="C84" s="1"/>
      <c r="D84" s="1"/>
      <c r="E84" s="1"/>
      <c r="F84" s="2"/>
      <c r="G84" s="4"/>
      <c r="H84" s="5"/>
      <c r="I84" s="5"/>
      <c r="J84" s="222"/>
    </row>
    <row r="85" spans="1:10" ht="12.75" customHeight="1" x14ac:dyDescent="0.2">
      <c r="A85" s="10"/>
      <c r="B85" s="1"/>
      <c r="C85" s="1"/>
      <c r="D85" s="1"/>
      <c r="E85" s="1"/>
      <c r="F85" s="2"/>
      <c r="G85" s="4"/>
      <c r="H85" s="5"/>
      <c r="I85" s="5"/>
      <c r="J85" s="222"/>
    </row>
    <row r="86" spans="1:10" ht="12.75" customHeight="1" x14ac:dyDescent="0.2">
      <c r="A86" s="10"/>
      <c r="B86" s="1"/>
      <c r="C86" s="1"/>
      <c r="D86" s="1"/>
      <c r="E86" s="1"/>
      <c r="F86" s="2"/>
      <c r="G86" s="4"/>
      <c r="H86" s="5"/>
      <c r="I86" s="5"/>
      <c r="J86" s="222"/>
    </row>
    <row r="87" spans="1:10" ht="12.75" customHeight="1" x14ac:dyDescent="0.2">
      <c r="A87" s="10"/>
      <c r="B87" s="1"/>
      <c r="C87" s="1"/>
      <c r="D87" s="1"/>
      <c r="E87" s="1"/>
      <c r="F87" s="2"/>
      <c r="G87" s="4"/>
      <c r="H87" s="5"/>
      <c r="I87" s="5"/>
      <c r="J87" s="222"/>
    </row>
    <row r="88" spans="1:10" ht="12.75" customHeight="1" x14ac:dyDescent="0.2">
      <c r="A88" s="10"/>
      <c r="B88" s="1"/>
      <c r="C88" s="1"/>
      <c r="D88" s="1"/>
      <c r="E88" s="1"/>
      <c r="F88" s="2"/>
      <c r="G88" s="4"/>
      <c r="H88" s="5"/>
      <c r="I88" s="5"/>
      <c r="J88" s="222"/>
    </row>
    <row r="89" spans="1:10" ht="12.75" customHeight="1" x14ac:dyDescent="0.2">
      <c r="A89" s="10"/>
      <c r="B89" s="1"/>
      <c r="C89" s="1"/>
      <c r="D89" s="1"/>
      <c r="E89" s="1"/>
      <c r="F89" s="2"/>
      <c r="G89" s="4"/>
      <c r="H89" s="5"/>
      <c r="I89" s="5"/>
      <c r="J89" s="222"/>
    </row>
    <row r="90" spans="1:10" ht="12.75" customHeight="1" x14ac:dyDescent="0.2">
      <c r="A90" s="10"/>
      <c r="B90" s="1"/>
      <c r="C90" s="1"/>
      <c r="D90" s="1"/>
      <c r="E90" s="1"/>
      <c r="F90" s="2"/>
      <c r="G90" s="4"/>
      <c r="H90" s="5"/>
      <c r="I90" s="5"/>
      <c r="J90" s="222"/>
    </row>
    <row r="91" spans="1:10" ht="12.75" customHeight="1" x14ac:dyDescent="0.2">
      <c r="A91" s="10"/>
      <c r="B91" s="1"/>
      <c r="C91" s="1"/>
      <c r="D91" s="1"/>
      <c r="E91" s="1"/>
      <c r="F91" s="2"/>
      <c r="G91" s="4"/>
      <c r="H91" s="5"/>
      <c r="I91" s="5"/>
      <c r="J91" s="222"/>
    </row>
    <row r="92" spans="1:10" ht="12.75" customHeight="1" x14ac:dyDescent="0.2">
      <c r="A92" s="10"/>
      <c r="B92" s="1"/>
      <c r="C92" s="1"/>
      <c r="D92" s="1"/>
      <c r="E92" s="1"/>
      <c r="F92" s="2"/>
      <c r="G92" s="4"/>
      <c r="H92" s="5"/>
      <c r="I92" s="5"/>
      <c r="J92" s="222"/>
    </row>
    <row r="93" spans="1:10" ht="12.75" customHeight="1" x14ac:dyDescent="0.2">
      <c r="A93" s="10"/>
      <c r="B93" s="1"/>
      <c r="C93" s="1"/>
      <c r="D93" s="1"/>
      <c r="E93" s="1"/>
      <c r="F93" s="2"/>
      <c r="G93" s="4"/>
      <c r="H93" s="5"/>
      <c r="I93" s="5"/>
      <c r="J93" s="222"/>
    </row>
    <row r="94" spans="1:10" ht="12.75" customHeight="1" x14ac:dyDescent="0.2">
      <c r="A94" s="10"/>
      <c r="B94" s="1"/>
      <c r="C94" s="1"/>
      <c r="D94" s="1"/>
      <c r="E94" s="1"/>
      <c r="F94" s="2"/>
      <c r="G94" s="4"/>
      <c r="H94" s="5"/>
      <c r="I94" s="5"/>
      <c r="J94" s="222"/>
    </row>
    <row r="95" spans="1:10" ht="12.75" customHeight="1" x14ac:dyDescent="0.2">
      <c r="A95" s="10"/>
      <c r="B95" s="1"/>
      <c r="C95" s="1"/>
      <c r="D95" s="1"/>
      <c r="E95" s="1"/>
      <c r="F95" s="2"/>
      <c r="G95" s="4"/>
      <c r="H95" s="5"/>
      <c r="I95" s="5"/>
      <c r="J95" s="222"/>
    </row>
    <row r="96" spans="1:10" ht="12.75" customHeight="1" x14ac:dyDescent="0.2">
      <c r="A96" s="10"/>
      <c r="B96" s="1"/>
      <c r="C96" s="1"/>
      <c r="D96" s="1"/>
      <c r="E96" s="1"/>
      <c r="F96" s="2"/>
      <c r="G96" s="4"/>
      <c r="H96" s="5"/>
      <c r="I96" s="5"/>
      <c r="J96" s="222"/>
    </row>
    <row r="97" spans="1:10" ht="12.75" customHeight="1" x14ac:dyDescent="0.2">
      <c r="A97" s="10"/>
      <c r="B97" s="1"/>
      <c r="C97" s="1"/>
      <c r="D97" s="1"/>
      <c r="E97" s="1"/>
      <c r="F97" s="2"/>
      <c r="G97" s="4"/>
      <c r="H97" s="5"/>
      <c r="I97" s="5"/>
      <c r="J97" s="222"/>
    </row>
    <row r="98" spans="1:10" ht="12.75" customHeight="1" x14ac:dyDescent="0.2">
      <c r="A98" s="10"/>
      <c r="B98" s="1"/>
      <c r="C98" s="1"/>
      <c r="D98" s="1"/>
      <c r="E98" s="1"/>
      <c r="F98" s="2"/>
      <c r="G98" s="4"/>
      <c r="H98" s="5"/>
      <c r="I98" s="5"/>
      <c r="J98" s="222"/>
    </row>
    <row r="99" spans="1:10" ht="12.75" customHeight="1" x14ac:dyDescent="0.2">
      <c r="A99" s="10"/>
      <c r="B99" s="1"/>
      <c r="C99" s="1"/>
      <c r="D99" s="1"/>
      <c r="E99" s="1"/>
      <c r="F99" s="2"/>
      <c r="G99" s="4"/>
      <c r="H99" s="5"/>
      <c r="I99" s="5"/>
      <c r="J99" s="222"/>
    </row>
    <row r="100" spans="1:10" ht="12.75" customHeight="1" x14ac:dyDescent="0.2">
      <c r="A100" s="10"/>
      <c r="B100" s="1"/>
      <c r="C100" s="1"/>
      <c r="D100" s="1"/>
      <c r="E100" s="1"/>
      <c r="F100" s="2"/>
      <c r="G100" s="4"/>
      <c r="H100" s="5"/>
      <c r="I100" s="5"/>
      <c r="J100" s="222"/>
    </row>
    <row r="101" spans="1:10" ht="12.75" customHeight="1" x14ac:dyDescent="0.2">
      <c r="A101" s="10"/>
      <c r="B101" s="1"/>
      <c r="C101" s="1"/>
      <c r="D101" s="1"/>
      <c r="E101" s="1"/>
      <c r="F101" s="2"/>
      <c r="G101" s="4"/>
      <c r="H101" s="5"/>
      <c r="I101" s="5"/>
      <c r="J101" s="222"/>
    </row>
    <row r="102" spans="1:10" ht="12.75" customHeight="1" x14ac:dyDescent="0.2">
      <c r="A102" s="10"/>
      <c r="B102" s="1"/>
      <c r="C102" s="1"/>
      <c r="D102" s="1"/>
      <c r="E102" s="1"/>
      <c r="F102" s="2"/>
      <c r="G102" s="4"/>
      <c r="H102" s="5"/>
      <c r="I102" s="5"/>
      <c r="J102" s="222"/>
    </row>
    <row r="103" spans="1:10" ht="12.75" customHeight="1" x14ac:dyDescent="0.2">
      <c r="A103" s="10"/>
      <c r="B103" s="1"/>
      <c r="C103" s="1"/>
      <c r="D103" s="1"/>
      <c r="E103" s="1"/>
      <c r="F103" s="2"/>
      <c r="G103" s="4"/>
      <c r="H103" s="5"/>
      <c r="I103" s="5"/>
      <c r="J103" s="222"/>
    </row>
    <row r="104" spans="1:10" ht="12.75" customHeight="1" x14ac:dyDescent="0.2">
      <c r="A104" s="10"/>
      <c r="B104" s="1"/>
      <c r="C104" s="1"/>
      <c r="D104" s="1"/>
      <c r="E104" s="1"/>
      <c r="F104" s="2"/>
      <c r="G104" s="4"/>
      <c r="H104" s="5"/>
      <c r="I104" s="5"/>
      <c r="J104" s="222"/>
    </row>
    <row r="105" spans="1:10" ht="12.75" customHeight="1" x14ac:dyDescent="0.2">
      <c r="A105" s="10"/>
      <c r="B105" s="1"/>
      <c r="C105" s="1"/>
      <c r="D105" s="1"/>
      <c r="E105" s="1"/>
      <c r="F105" s="2"/>
      <c r="G105" s="4"/>
      <c r="H105" s="5"/>
      <c r="I105" s="5"/>
      <c r="J105" s="222"/>
    </row>
    <row r="106" spans="1:10" ht="12.75" customHeight="1" x14ac:dyDescent="0.2">
      <c r="A106" s="10"/>
      <c r="B106" s="1"/>
      <c r="C106" s="1"/>
      <c r="D106" s="1"/>
      <c r="E106" s="1"/>
      <c r="F106" s="2"/>
      <c r="G106" s="4"/>
      <c r="H106" s="5"/>
      <c r="I106" s="5"/>
      <c r="J106" s="222"/>
    </row>
    <row r="107" spans="1:10" ht="12.75" customHeight="1" x14ac:dyDescent="0.2">
      <c r="A107" s="10"/>
      <c r="B107" s="1"/>
      <c r="C107" s="1"/>
      <c r="D107" s="1"/>
      <c r="E107" s="1"/>
      <c r="F107" s="2"/>
      <c r="G107" s="4"/>
      <c r="H107" s="5"/>
      <c r="I107" s="5"/>
      <c r="J107" s="222"/>
    </row>
    <row r="108" spans="1:10" ht="12.75" customHeight="1" x14ac:dyDescent="0.2">
      <c r="A108" s="10"/>
      <c r="B108" s="1"/>
      <c r="C108" s="1"/>
      <c r="D108" s="1"/>
      <c r="E108" s="1"/>
      <c r="F108" s="2"/>
      <c r="G108" s="4"/>
      <c r="H108" s="5"/>
      <c r="I108" s="5"/>
      <c r="J108" s="222"/>
    </row>
    <row r="109" spans="1:10" ht="12.75" customHeight="1" x14ac:dyDescent="0.2">
      <c r="A109" s="10"/>
      <c r="B109" s="1"/>
      <c r="C109" s="1"/>
      <c r="D109" s="1"/>
      <c r="E109" s="1"/>
      <c r="F109" s="2"/>
      <c r="G109" s="4"/>
      <c r="H109" s="5"/>
      <c r="I109" s="5"/>
      <c r="J109" s="222"/>
    </row>
    <row r="110" spans="1:10" ht="12.75" customHeight="1" x14ac:dyDescent="0.2">
      <c r="A110" s="10"/>
      <c r="B110" s="1"/>
      <c r="C110" s="1"/>
      <c r="D110" s="1"/>
      <c r="E110" s="1"/>
      <c r="F110" s="2"/>
      <c r="G110" s="4"/>
      <c r="H110" s="5"/>
      <c r="I110" s="5"/>
      <c r="J110" s="222"/>
    </row>
    <row r="111" spans="1:10" ht="12.75" customHeight="1" x14ac:dyDescent="0.2">
      <c r="A111" s="10"/>
      <c r="B111" s="1"/>
      <c r="C111" s="1"/>
      <c r="D111" s="1"/>
      <c r="E111" s="1"/>
      <c r="F111" s="2"/>
      <c r="G111" s="4"/>
      <c r="H111" s="5"/>
      <c r="I111" s="5"/>
      <c r="J111" s="222"/>
    </row>
    <row r="112" spans="1:10" ht="12.75" customHeight="1" x14ac:dyDescent="0.2">
      <c r="A112" s="10"/>
      <c r="B112" s="1"/>
      <c r="C112" s="1"/>
      <c r="D112" s="1"/>
      <c r="E112" s="1"/>
      <c r="F112" s="2"/>
      <c r="G112" s="4"/>
      <c r="H112" s="5"/>
      <c r="I112" s="5"/>
      <c r="J112" s="222"/>
    </row>
    <row r="113" spans="1:10" ht="12.75" customHeight="1" x14ac:dyDescent="0.2">
      <c r="A113" s="10"/>
      <c r="B113" s="1"/>
      <c r="C113" s="1"/>
      <c r="D113" s="1"/>
      <c r="E113" s="1"/>
      <c r="F113" s="2"/>
      <c r="G113" s="4"/>
      <c r="H113" s="5"/>
      <c r="I113" s="5"/>
      <c r="J113" s="222"/>
    </row>
    <row r="114" spans="1:10" ht="12.75" customHeight="1" x14ac:dyDescent="0.2">
      <c r="A114" s="10"/>
      <c r="B114" s="1"/>
      <c r="C114" s="1"/>
      <c r="D114" s="1"/>
      <c r="E114" s="1"/>
      <c r="F114" s="2"/>
      <c r="G114" s="4"/>
      <c r="H114" s="5"/>
      <c r="I114" s="5"/>
      <c r="J114" s="222"/>
    </row>
    <row r="115" spans="1:10" ht="12.75" customHeight="1" x14ac:dyDescent="0.2">
      <c r="A115" s="10"/>
      <c r="B115" s="1"/>
      <c r="C115" s="1"/>
      <c r="D115" s="1"/>
      <c r="E115" s="1"/>
      <c r="F115" s="2"/>
      <c r="G115" s="4"/>
      <c r="H115" s="5"/>
      <c r="I115" s="5"/>
      <c r="J115" s="222"/>
    </row>
    <row r="116" spans="1:10" ht="12.75" customHeight="1" x14ac:dyDescent="0.2">
      <c r="A116" s="10"/>
      <c r="B116" s="1"/>
      <c r="C116" s="1"/>
      <c r="D116" s="1"/>
      <c r="E116" s="1"/>
      <c r="F116" s="2"/>
      <c r="G116" s="4"/>
      <c r="H116" s="5"/>
      <c r="I116" s="5"/>
      <c r="J116" s="222"/>
    </row>
    <row r="117" spans="1:10" ht="12.75" customHeight="1" x14ac:dyDescent="0.2">
      <c r="A117" s="10"/>
      <c r="B117" s="1"/>
      <c r="C117" s="1"/>
      <c r="D117" s="1"/>
      <c r="E117" s="1"/>
      <c r="F117" s="2"/>
      <c r="G117" s="4"/>
      <c r="H117" s="5"/>
      <c r="I117" s="5"/>
      <c r="J117" s="222"/>
    </row>
    <row r="118" spans="1:10" ht="12.75" customHeight="1" x14ac:dyDescent="0.2">
      <c r="A118" s="10"/>
      <c r="B118" s="1"/>
      <c r="C118" s="1"/>
      <c r="D118" s="1"/>
      <c r="E118" s="1"/>
      <c r="F118" s="2"/>
      <c r="G118" s="4"/>
      <c r="H118" s="5"/>
      <c r="I118" s="5"/>
      <c r="J118" s="222"/>
    </row>
    <row r="119" spans="1:10" ht="12.75" customHeight="1" x14ac:dyDescent="0.2">
      <c r="A119" s="10"/>
      <c r="B119" s="1"/>
      <c r="C119" s="1"/>
      <c r="D119" s="1"/>
      <c r="E119" s="1"/>
      <c r="F119" s="2"/>
      <c r="G119" s="4"/>
      <c r="H119" s="5"/>
      <c r="I119" s="5"/>
      <c r="J119" s="222"/>
    </row>
    <row r="120" spans="1:10" ht="12.75" customHeight="1" x14ac:dyDescent="0.2">
      <c r="A120" s="10"/>
      <c r="B120" s="1"/>
      <c r="C120" s="1"/>
      <c r="D120" s="1"/>
      <c r="E120" s="1"/>
      <c r="F120" s="2"/>
      <c r="G120" s="4"/>
      <c r="H120" s="5"/>
      <c r="I120" s="5"/>
      <c r="J120" s="222"/>
    </row>
    <row r="121" spans="1:10" ht="12.75" customHeight="1" x14ac:dyDescent="0.2">
      <c r="A121" s="10"/>
      <c r="B121" s="1"/>
      <c r="C121" s="1"/>
      <c r="D121" s="1"/>
      <c r="E121" s="1"/>
      <c r="F121" s="2"/>
      <c r="G121" s="4"/>
      <c r="H121" s="5"/>
      <c r="I121" s="5"/>
      <c r="J121" s="222"/>
    </row>
    <row r="122" spans="1:10" ht="12.75" customHeight="1" x14ac:dyDescent="0.2">
      <c r="A122" s="10"/>
      <c r="B122" s="1"/>
      <c r="C122" s="1"/>
      <c r="D122" s="1"/>
      <c r="E122" s="1"/>
      <c r="F122" s="2"/>
      <c r="G122" s="4"/>
      <c r="H122" s="5"/>
      <c r="I122" s="5"/>
      <c r="J122" s="222"/>
    </row>
    <row r="123" spans="1:10" ht="12.75" customHeight="1" x14ac:dyDescent="0.2">
      <c r="A123" s="10"/>
      <c r="B123" s="1"/>
      <c r="C123" s="1"/>
      <c r="D123" s="1"/>
      <c r="E123" s="1"/>
      <c r="F123" s="2"/>
      <c r="G123" s="4"/>
      <c r="H123" s="5"/>
      <c r="I123" s="5"/>
      <c r="J123" s="222"/>
    </row>
    <row r="124" spans="1:10" ht="12.75" customHeight="1" x14ac:dyDescent="0.2">
      <c r="A124" s="10"/>
      <c r="B124" s="1"/>
      <c r="C124" s="1"/>
      <c r="D124" s="1"/>
      <c r="E124" s="1"/>
      <c r="F124" s="2"/>
      <c r="G124" s="4"/>
      <c r="H124" s="5"/>
      <c r="I124" s="5"/>
      <c r="J124" s="222"/>
    </row>
    <row r="125" spans="1:10" ht="12.75" customHeight="1" x14ac:dyDescent="0.2">
      <c r="A125" s="10"/>
      <c r="B125" s="1"/>
      <c r="C125" s="1"/>
      <c r="D125" s="1"/>
      <c r="E125" s="1"/>
      <c r="F125" s="2"/>
      <c r="G125" s="4"/>
      <c r="H125" s="5"/>
      <c r="I125" s="5"/>
      <c r="J125" s="222"/>
    </row>
    <row r="126" spans="1:10" ht="12.75" customHeight="1" x14ac:dyDescent="0.2">
      <c r="A126" s="10"/>
      <c r="B126" s="1"/>
      <c r="C126" s="1"/>
      <c r="D126" s="1"/>
      <c r="E126" s="1"/>
      <c r="F126" s="2"/>
      <c r="G126" s="4"/>
      <c r="H126" s="5"/>
      <c r="I126" s="5"/>
      <c r="J126" s="222"/>
    </row>
    <row r="127" spans="1:10" ht="12.75" customHeight="1" x14ac:dyDescent="0.2">
      <c r="A127" s="10"/>
      <c r="B127" s="1"/>
      <c r="C127" s="1"/>
      <c r="D127" s="1"/>
      <c r="E127" s="1"/>
      <c r="F127" s="2"/>
      <c r="G127" s="4"/>
      <c r="H127" s="5"/>
      <c r="I127" s="5"/>
      <c r="J127" s="222"/>
    </row>
    <row r="128" spans="1:10" ht="12.75" customHeight="1" x14ac:dyDescent="0.2">
      <c r="A128" s="10"/>
      <c r="B128" s="1"/>
      <c r="C128" s="1"/>
      <c r="D128" s="1"/>
      <c r="E128" s="1"/>
      <c r="F128" s="2"/>
      <c r="G128" s="4"/>
      <c r="H128" s="5"/>
      <c r="I128" s="5"/>
      <c r="J128" s="222"/>
    </row>
    <row r="129" spans="1:10" ht="12.75" customHeight="1" x14ac:dyDescent="0.2">
      <c r="A129" s="10"/>
      <c r="B129" s="1"/>
      <c r="C129" s="1"/>
      <c r="D129" s="1"/>
      <c r="E129" s="1"/>
      <c r="F129" s="2"/>
      <c r="G129" s="4"/>
      <c r="H129" s="5"/>
      <c r="I129" s="5"/>
      <c r="J129" s="222"/>
    </row>
    <row r="130" spans="1:10" ht="12.75" customHeight="1" x14ac:dyDescent="0.2">
      <c r="A130" s="10"/>
      <c r="B130" s="1"/>
      <c r="C130" s="1"/>
      <c r="D130" s="1"/>
      <c r="E130" s="1"/>
      <c r="F130" s="2"/>
      <c r="G130" s="4"/>
      <c r="H130" s="5"/>
      <c r="I130" s="5"/>
      <c r="J130" s="222"/>
    </row>
    <row r="131" spans="1:10" ht="12.75" customHeight="1" x14ac:dyDescent="0.2">
      <c r="A131" s="10"/>
      <c r="B131" s="1"/>
      <c r="C131" s="1"/>
      <c r="D131" s="1"/>
      <c r="E131" s="1"/>
      <c r="F131" s="2"/>
      <c r="G131" s="4"/>
      <c r="H131" s="5"/>
      <c r="I131" s="5"/>
      <c r="J131" s="222"/>
    </row>
    <row r="132" spans="1:10" ht="12.75" customHeight="1" x14ac:dyDescent="0.2">
      <c r="A132" s="10"/>
      <c r="B132" s="1"/>
      <c r="C132" s="1"/>
      <c r="D132" s="1"/>
      <c r="E132" s="1"/>
      <c r="F132" s="2"/>
      <c r="G132" s="4"/>
      <c r="H132" s="5"/>
      <c r="I132" s="5"/>
      <c r="J132" s="222"/>
    </row>
    <row r="133" spans="1:10" ht="12.75" customHeight="1" x14ac:dyDescent="0.2">
      <c r="A133" s="10"/>
      <c r="B133" s="1"/>
      <c r="C133" s="1"/>
      <c r="D133" s="1"/>
      <c r="E133" s="1"/>
      <c r="F133" s="2"/>
      <c r="G133" s="4"/>
      <c r="H133" s="5"/>
      <c r="I133" s="5"/>
      <c r="J133" s="222"/>
    </row>
    <row r="134" spans="1:10" ht="12.75" customHeight="1" x14ac:dyDescent="0.2">
      <c r="A134" s="10"/>
      <c r="B134" s="1"/>
      <c r="C134" s="1"/>
      <c r="D134" s="1"/>
      <c r="E134" s="1"/>
      <c r="F134" s="2"/>
      <c r="G134" s="4"/>
      <c r="H134" s="5"/>
      <c r="I134" s="5"/>
      <c r="J134" s="222"/>
    </row>
    <row r="135" spans="1:10" ht="12.75" customHeight="1" x14ac:dyDescent="0.2">
      <c r="A135" s="10"/>
      <c r="B135" s="1"/>
      <c r="C135" s="1"/>
      <c r="D135" s="1"/>
      <c r="E135" s="1"/>
      <c r="F135" s="2"/>
      <c r="G135" s="4"/>
      <c r="H135" s="5"/>
      <c r="I135" s="5"/>
      <c r="J135" s="222"/>
    </row>
    <row r="136" spans="1:10" ht="12.75" customHeight="1" x14ac:dyDescent="0.2">
      <c r="A136" s="10"/>
      <c r="B136" s="1"/>
      <c r="C136" s="1"/>
      <c r="D136" s="1"/>
      <c r="E136" s="1"/>
      <c r="F136" s="2"/>
      <c r="G136" s="4"/>
      <c r="H136" s="5"/>
      <c r="I136" s="5"/>
      <c r="J136" s="222"/>
    </row>
    <row r="137" spans="1:10" ht="12.75" customHeight="1" x14ac:dyDescent="0.2">
      <c r="A137" s="10"/>
      <c r="B137" s="1"/>
      <c r="C137" s="1"/>
      <c r="D137" s="1"/>
      <c r="E137" s="1"/>
      <c r="F137" s="2"/>
      <c r="G137" s="4"/>
      <c r="H137" s="5"/>
      <c r="I137" s="5"/>
      <c r="J137" s="222"/>
    </row>
    <row r="138" spans="1:10" ht="12.75" customHeight="1" x14ac:dyDescent="0.2">
      <c r="A138" s="10"/>
      <c r="B138" s="1"/>
      <c r="C138" s="1"/>
      <c r="D138" s="1"/>
      <c r="E138" s="1"/>
      <c r="F138" s="2"/>
      <c r="G138" s="4"/>
      <c r="H138" s="5"/>
      <c r="I138" s="5"/>
      <c r="J138" s="222"/>
    </row>
    <row r="139" spans="1:10" ht="12.75" customHeight="1" x14ac:dyDescent="0.2">
      <c r="A139" s="10"/>
      <c r="B139" s="1"/>
      <c r="C139" s="1"/>
      <c r="D139" s="1"/>
      <c r="E139" s="1"/>
      <c r="F139" s="2"/>
      <c r="G139" s="4"/>
      <c r="H139" s="5"/>
      <c r="I139" s="5"/>
      <c r="J139" s="222"/>
    </row>
    <row r="140" spans="1:10" ht="12.75" customHeight="1" x14ac:dyDescent="0.2">
      <c r="A140" s="10"/>
      <c r="B140" s="1"/>
      <c r="C140" s="1"/>
      <c r="D140" s="1"/>
      <c r="E140" s="1"/>
      <c r="F140" s="2"/>
      <c r="G140" s="4"/>
      <c r="H140" s="5"/>
      <c r="I140" s="5"/>
      <c r="J140" s="222"/>
    </row>
    <row r="141" spans="1:10" ht="12.75" customHeight="1" x14ac:dyDescent="0.2">
      <c r="A141" s="10"/>
      <c r="B141" s="1"/>
      <c r="C141" s="1"/>
      <c r="D141" s="1"/>
      <c r="E141" s="1"/>
      <c r="F141" s="2"/>
      <c r="G141" s="4"/>
      <c r="H141" s="5"/>
      <c r="I141" s="5"/>
      <c r="J141" s="222"/>
    </row>
    <row r="142" spans="1:10" ht="12.75" customHeight="1" x14ac:dyDescent="0.2">
      <c r="A142" s="10"/>
      <c r="B142" s="1"/>
      <c r="C142" s="1"/>
      <c r="D142" s="1"/>
      <c r="E142" s="1"/>
      <c r="F142" s="2"/>
      <c r="G142" s="4"/>
      <c r="H142" s="5"/>
      <c r="I142" s="5"/>
      <c r="J142" s="222"/>
    </row>
    <row r="143" spans="1:10" ht="12.75" customHeight="1" x14ac:dyDescent="0.2">
      <c r="A143" s="10"/>
      <c r="B143" s="1"/>
      <c r="C143" s="1"/>
      <c r="D143" s="1"/>
      <c r="E143" s="1"/>
      <c r="F143" s="2"/>
      <c r="G143" s="4"/>
      <c r="H143" s="5"/>
      <c r="I143" s="5"/>
      <c r="J143" s="222"/>
    </row>
    <row r="144" spans="1:10" ht="12.75" customHeight="1" x14ac:dyDescent="0.2">
      <c r="A144" s="10"/>
      <c r="B144" s="1"/>
      <c r="C144" s="1"/>
      <c r="D144" s="1"/>
      <c r="E144" s="1"/>
      <c r="F144" s="2"/>
      <c r="G144" s="4"/>
      <c r="H144" s="5"/>
      <c r="I144" s="5"/>
      <c r="J144" s="222"/>
    </row>
    <row r="145" spans="1:10" ht="12.75" customHeight="1" x14ac:dyDescent="0.2">
      <c r="A145" s="10"/>
      <c r="B145" s="1"/>
      <c r="C145" s="1"/>
      <c r="D145" s="1"/>
      <c r="E145" s="1"/>
      <c r="F145" s="2"/>
      <c r="G145" s="4"/>
      <c r="H145" s="5"/>
      <c r="I145" s="5"/>
      <c r="J145" s="222"/>
    </row>
    <row r="146" spans="1:10" ht="12.75" customHeight="1" x14ac:dyDescent="0.2">
      <c r="A146" s="10"/>
      <c r="B146" s="1"/>
      <c r="C146" s="1"/>
      <c r="D146" s="1"/>
      <c r="E146" s="1"/>
      <c r="F146" s="2"/>
      <c r="G146" s="4"/>
      <c r="H146" s="5"/>
      <c r="I146" s="5"/>
      <c r="J146" s="222"/>
    </row>
    <row r="147" spans="1:10" ht="12.75" customHeight="1" x14ac:dyDescent="0.2">
      <c r="A147" s="10"/>
      <c r="B147" s="1"/>
      <c r="C147" s="1"/>
      <c r="D147" s="1"/>
      <c r="E147" s="1"/>
      <c r="F147" s="2"/>
      <c r="G147" s="4"/>
      <c r="H147" s="5"/>
      <c r="I147" s="5"/>
      <c r="J147" s="222"/>
    </row>
    <row r="148" spans="1:10" ht="12.75" customHeight="1" x14ac:dyDescent="0.2">
      <c r="A148" s="10"/>
      <c r="B148" s="1"/>
      <c r="C148" s="1"/>
      <c r="D148" s="1"/>
      <c r="E148" s="1"/>
      <c r="F148" s="2"/>
      <c r="G148" s="4"/>
      <c r="H148" s="5"/>
      <c r="I148" s="5"/>
      <c r="J148" s="222"/>
    </row>
    <row r="149" spans="1:10" ht="12.75" customHeight="1" x14ac:dyDescent="0.2">
      <c r="A149" s="10"/>
      <c r="B149" s="1"/>
      <c r="C149" s="1"/>
      <c r="D149" s="1"/>
      <c r="E149" s="1"/>
      <c r="F149" s="2"/>
      <c r="G149" s="4"/>
      <c r="H149" s="5"/>
      <c r="I149" s="5"/>
      <c r="J149" s="222"/>
    </row>
    <row r="150" spans="1:10" ht="12.75" customHeight="1" x14ac:dyDescent="0.2">
      <c r="A150" s="10"/>
      <c r="B150" s="1"/>
      <c r="C150" s="1"/>
      <c r="D150" s="1"/>
      <c r="E150" s="1"/>
      <c r="F150" s="2"/>
      <c r="G150" s="4"/>
      <c r="H150" s="5"/>
      <c r="I150" s="5"/>
      <c r="J150" s="222"/>
    </row>
    <row r="151" spans="1:10" ht="12.75" customHeight="1" x14ac:dyDescent="0.2">
      <c r="A151" s="10"/>
      <c r="B151" s="1"/>
      <c r="C151" s="1"/>
      <c r="D151" s="1"/>
      <c r="E151" s="1"/>
      <c r="F151" s="2"/>
      <c r="G151" s="4"/>
      <c r="H151" s="5"/>
      <c r="I151" s="5"/>
      <c r="J151" s="222"/>
    </row>
    <row r="152" spans="1:10" ht="12.75" customHeight="1" x14ac:dyDescent="0.2">
      <c r="A152" s="10"/>
      <c r="B152" s="1"/>
      <c r="C152" s="1"/>
      <c r="D152" s="1"/>
      <c r="E152" s="1"/>
      <c r="F152" s="2"/>
      <c r="G152" s="4"/>
      <c r="H152" s="5"/>
      <c r="I152" s="5"/>
      <c r="J152" s="222"/>
    </row>
    <row r="153" spans="1:10" ht="12.75" customHeight="1" x14ac:dyDescent="0.2">
      <c r="A153" s="10"/>
      <c r="B153" s="1"/>
      <c r="C153" s="1"/>
      <c r="D153" s="1"/>
      <c r="E153" s="1"/>
      <c r="F153" s="2"/>
      <c r="G153" s="4"/>
      <c r="H153" s="5"/>
      <c r="I153" s="5"/>
      <c r="J153" s="222"/>
    </row>
    <row r="154" spans="1:10" ht="12.75" customHeight="1" x14ac:dyDescent="0.2">
      <c r="A154" s="10"/>
      <c r="B154" s="1"/>
      <c r="C154" s="1"/>
      <c r="D154" s="1"/>
      <c r="E154" s="1"/>
      <c r="F154" s="2"/>
      <c r="G154" s="4"/>
      <c r="H154" s="5"/>
      <c r="I154" s="5"/>
      <c r="J154" s="222"/>
    </row>
    <row r="155" spans="1:10" ht="12.75" customHeight="1" x14ac:dyDescent="0.2">
      <c r="A155" s="10"/>
      <c r="B155" s="1"/>
      <c r="C155" s="1"/>
      <c r="D155" s="1"/>
      <c r="E155" s="1"/>
      <c r="F155" s="2"/>
      <c r="G155" s="4"/>
      <c r="H155" s="5"/>
      <c r="I155" s="5"/>
      <c r="J155" s="222"/>
    </row>
    <row r="156" spans="1:10" ht="12.75" customHeight="1" x14ac:dyDescent="0.2">
      <c r="A156" s="10"/>
      <c r="B156" s="1"/>
      <c r="C156" s="1"/>
      <c r="D156" s="1"/>
      <c r="E156" s="1"/>
      <c r="F156" s="2"/>
      <c r="G156" s="4"/>
      <c r="H156" s="5"/>
      <c r="I156" s="5"/>
      <c r="J156" s="222"/>
    </row>
    <row r="157" spans="1:10" ht="12.75" customHeight="1" x14ac:dyDescent="0.2">
      <c r="A157" s="10"/>
      <c r="B157" s="1"/>
      <c r="C157" s="1"/>
      <c r="D157" s="1"/>
      <c r="E157" s="1"/>
      <c r="F157" s="2"/>
      <c r="G157" s="4"/>
      <c r="H157" s="5"/>
      <c r="I157" s="5"/>
      <c r="J157" s="222"/>
    </row>
    <row r="158" spans="1:10" ht="12.75" customHeight="1" x14ac:dyDescent="0.2">
      <c r="A158" s="10"/>
      <c r="B158" s="1"/>
      <c r="C158" s="1"/>
      <c r="D158" s="1"/>
      <c r="E158" s="1"/>
      <c r="F158" s="2"/>
      <c r="G158" s="4"/>
      <c r="H158" s="5"/>
      <c r="I158" s="5"/>
      <c r="J158" s="222"/>
    </row>
    <row r="159" spans="1:10" ht="12.75" customHeight="1" x14ac:dyDescent="0.2">
      <c r="A159" s="10"/>
      <c r="B159" s="1"/>
      <c r="C159" s="1"/>
      <c r="D159" s="1"/>
      <c r="E159" s="1"/>
      <c r="F159" s="2"/>
      <c r="G159" s="4"/>
      <c r="H159" s="5"/>
      <c r="I159" s="5"/>
      <c r="J159" s="222"/>
    </row>
    <row r="160" spans="1:10" ht="12.75" customHeight="1" x14ac:dyDescent="0.2">
      <c r="A160" s="10"/>
      <c r="B160" s="1"/>
      <c r="C160" s="1"/>
      <c r="D160" s="1"/>
      <c r="E160" s="1"/>
      <c r="F160" s="2"/>
      <c r="G160" s="4"/>
      <c r="H160" s="5"/>
      <c r="I160" s="5"/>
      <c r="J160" s="222"/>
    </row>
    <row r="161" spans="1:10" ht="12.75" customHeight="1" x14ac:dyDescent="0.2">
      <c r="A161" s="10"/>
      <c r="B161" s="1"/>
      <c r="C161" s="1"/>
      <c r="D161" s="1"/>
      <c r="E161" s="1"/>
      <c r="F161" s="2"/>
      <c r="G161" s="4"/>
      <c r="H161" s="5"/>
      <c r="I161" s="5"/>
      <c r="J161" s="222"/>
    </row>
    <row r="162" spans="1:10" ht="12.75" customHeight="1" x14ac:dyDescent="0.2">
      <c r="A162" s="10"/>
      <c r="B162" s="1"/>
      <c r="C162" s="1"/>
      <c r="D162" s="1"/>
      <c r="E162" s="1"/>
      <c r="F162" s="2"/>
      <c r="G162" s="4"/>
      <c r="H162" s="5"/>
      <c r="I162" s="5"/>
      <c r="J162" s="222"/>
    </row>
    <row r="163" spans="1:10" ht="12.75" customHeight="1" x14ac:dyDescent="0.2">
      <c r="A163" s="10"/>
      <c r="B163" s="1"/>
      <c r="C163" s="1"/>
      <c r="D163" s="1"/>
      <c r="E163" s="1"/>
      <c r="F163" s="2"/>
      <c r="G163" s="4"/>
      <c r="H163" s="5"/>
      <c r="I163" s="5"/>
      <c r="J163" s="222"/>
    </row>
    <row r="164" spans="1:10" ht="12.75" customHeight="1" x14ac:dyDescent="0.2">
      <c r="A164" s="10"/>
      <c r="B164" s="1"/>
      <c r="C164" s="1"/>
      <c r="D164" s="1"/>
      <c r="E164" s="1"/>
      <c r="F164" s="2"/>
      <c r="G164" s="4"/>
      <c r="H164" s="5"/>
      <c r="I164" s="5"/>
      <c r="J164" s="222"/>
    </row>
    <row r="165" spans="1:10" ht="12.75" customHeight="1" x14ac:dyDescent="0.2">
      <c r="A165" s="10"/>
      <c r="B165" s="1"/>
      <c r="C165" s="1"/>
      <c r="D165" s="1"/>
      <c r="E165" s="1"/>
      <c r="F165" s="2"/>
      <c r="G165" s="4"/>
      <c r="H165" s="5"/>
      <c r="I165" s="5"/>
      <c r="J165" s="222"/>
    </row>
    <row r="166" spans="1:10" ht="12.75" customHeight="1" x14ac:dyDescent="0.2">
      <c r="A166" s="10"/>
      <c r="B166" s="1"/>
      <c r="C166" s="1"/>
      <c r="D166" s="1"/>
      <c r="E166" s="1"/>
      <c r="F166" s="2"/>
      <c r="G166" s="4"/>
      <c r="H166" s="5"/>
      <c r="I166" s="5"/>
      <c r="J166" s="222"/>
    </row>
    <row r="167" spans="1:10" ht="12.75" customHeight="1" x14ac:dyDescent="0.2">
      <c r="A167" s="10"/>
      <c r="B167" s="1"/>
      <c r="C167" s="1"/>
      <c r="D167" s="1"/>
      <c r="E167" s="1"/>
      <c r="F167" s="2"/>
      <c r="G167" s="4"/>
      <c r="H167" s="5"/>
      <c r="I167" s="5"/>
      <c r="J167" s="222"/>
    </row>
    <row r="168" spans="1:10" ht="12.75" customHeight="1" x14ac:dyDescent="0.2">
      <c r="A168" s="10"/>
      <c r="B168" s="1"/>
      <c r="C168" s="1"/>
      <c r="D168" s="1"/>
      <c r="E168" s="1"/>
      <c r="F168" s="2"/>
      <c r="G168" s="4"/>
      <c r="H168" s="5"/>
      <c r="I168" s="5"/>
      <c r="J168" s="222"/>
    </row>
    <row r="169" spans="1:10" ht="12.75" customHeight="1" x14ac:dyDescent="0.2">
      <c r="A169" s="10"/>
      <c r="B169" s="1"/>
      <c r="C169" s="1"/>
      <c r="D169" s="1"/>
      <c r="E169" s="1"/>
      <c r="F169" s="2"/>
      <c r="G169" s="4"/>
      <c r="H169" s="5"/>
      <c r="I169" s="5"/>
      <c r="J169" s="222"/>
    </row>
    <row r="170" spans="1:10" ht="12.75" customHeight="1" x14ac:dyDescent="0.2">
      <c r="A170" s="10"/>
      <c r="B170" s="1"/>
      <c r="C170" s="1"/>
      <c r="D170" s="1"/>
      <c r="E170" s="1"/>
      <c r="F170" s="2"/>
      <c r="G170" s="4"/>
      <c r="H170" s="5"/>
      <c r="I170" s="5"/>
      <c r="J170" s="222"/>
    </row>
    <row r="171" spans="1:10" ht="12.75" customHeight="1" x14ac:dyDescent="0.2">
      <c r="A171" s="10"/>
      <c r="B171" s="1"/>
      <c r="C171" s="1"/>
      <c r="D171" s="1"/>
      <c r="E171" s="1"/>
      <c r="F171" s="2"/>
      <c r="G171" s="4"/>
      <c r="H171" s="5"/>
      <c r="I171" s="5"/>
      <c r="J171" s="222"/>
    </row>
    <row r="172" spans="1:10" ht="12.75" customHeight="1" x14ac:dyDescent="0.2">
      <c r="A172" s="10"/>
      <c r="B172" s="1"/>
      <c r="C172" s="1"/>
      <c r="D172" s="1"/>
      <c r="E172" s="1"/>
      <c r="F172" s="2"/>
      <c r="G172" s="4"/>
      <c r="H172" s="5"/>
      <c r="I172" s="5"/>
      <c r="J172" s="222"/>
    </row>
    <row r="173" spans="1:10" ht="12.75" customHeight="1" x14ac:dyDescent="0.2">
      <c r="A173" s="10"/>
      <c r="B173" s="1"/>
      <c r="C173" s="1"/>
      <c r="D173" s="1"/>
      <c r="E173" s="1"/>
      <c r="F173" s="2"/>
      <c r="G173" s="4"/>
      <c r="H173" s="5"/>
      <c r="I173" s="5"/>
      <c r="J173" s="222"/>
    </row>
    <row r="174" spans="1:10" ht="12.75" customHeight="1" x14ac:dyDescent="0.2">
      <c r="A174" s="10"/>
      <c r="B174" s="1"/>
      <c r="C174" s="1"/>
      <c r="D174" s="1"/>
      <c r="E174" s="1"/>
      <c r="F174" s="2"/>
      <c r="G174" s="4"/>
      <c r="H174" s="5"/>
      <c r="I174" s="5"/>
      <c r="J174" s="222"/>
    </row>
    <row r="175" spans="1:10" ht="12.75" customHeight="1" x14ac:dyDescent="0.2">
      <c r="A175" s="10"/>
      <c r="B175" s="1"/>
      <c r="C175" s="1"/>
      <c r="D175" s="1"/>
      <c r="E175" s="1"/>
      <c r="F175" s="2"/>
      <c r="G175" s="4"/>
      <c r="H175" s="5"/>
      <c r="I175" s="5"/>
      <c r="J175" s="222"/>
    </row>
    <row r="176" spans="1:10" ht="12.75" customHeight="1" x14ac:dyDescent="0.2">
      <c r="A176" s="10"/>
      <c r="B176" s="1"/>
      <c r="C176" s="1"/>
      <c r="D176" s="1"/>
      <c r="E176" s="1"/>
      <c r="F176" s="2"/>
      <c r="G176" s="4"/>
      <c r="H176" s="5"/>
      <c r="I176" s="5"/>
      <c r="J176" s="222"/>
    </row>
    <row r="177" spans="1:10" ht="12.75" customHeight="1" x14ac:dyDescent="0.2">
      <c r="A177" s="10"/>
      <c r="B177" s="1"/>
      <c r="C177" s="1"/>
      <c r="D177" s="1"/>
      <c r="E177" s="1"/>
      <c r="F177" s="2"/>
      <c r="G177" s="4"/>
      <c r="H177" s="5"/>
      <c r="I177" s="5"/>
      <c r="J177" s="222"/>
    </row>
    <row r="178" spans="1:10" ht="12.75" customHeight="1" x14ac:dyDescent="0.2">
      <c r="A178" s="10"/>
      <c r="B178" s="1"/>
      <c r="C178" s="1"/>
      <c r="D178" s="1"/>
      <c r="E178" s="1"/>
      <c r="F178" s="2"/>
      <c r="G178" s="4"/>
      <c r="H178" s="5"/>
      <c r="I178" s="5"/>
      <c r="J178" s="222"/>
    </row>
    <row r="179" spans="1:10" ht="12.75" customHeight="1" x14ac:dyDescent="0.2">
      <c r="A179" s="10"/>
      <c r="B179" s="1"/>
      <c r="C179" s="1"/>
      <c r="D179" s="1"/>
      <c r="E179" s="1"/>
      <c r="F179" s="2"/>
      <c r="G179" s="4"/>
      <c r="H179" s="5"/>
      <c r="I179" s="5"/>
      <c r="J179" s="222"/>
    </row>
    <row r="180" spans="1:10" ht="12.75" customHeight="1" x14ac:dyDescent="0.2">
      <c r="A180" s="10"/>
      <c r="B180" s="1"/>
      <c r="C180" s="1"/>
      <c r="D180" s="1"/>
      <c r="E180" s="1"/>
      <c r="F180" s="2"/>
      <c r="G180" s="4"/>
      <c r="H180" s="5"/>
      <c r="I180" s="5"/>
      <c r="J180" s="222"/>
    </row>
    <row r="181" spans="1:10" ht="12.75" customHeight="1" x14ac:dyDescent="0.2">
      <c r="A181" s="10"/>
      <c r="B181" s="1"/>
      <c r="C181" s="1"/>
      <c r="D181" s="1"/>
      <c r="E181" s="1"/>
      <c r="F181" s="2"/>
      <c r="G181" s="4"/>
      <c r="H181" s="5"/>
      <c r="I181" s="5"/>
      <c r="J181" s="222"/>
    </row>
    <row r="182" spans="1:10" ht="12.75" customHeight="1" x14ac:dyDescent="0.2">
      <c r="A182" s="10"/>
      <c r="B182" s="1"/>
      <c r="C182" s="1"/>
      <c r="D182" s="1"/>
      <c r="E182" s="1"/>
      <c r="F182" s="2"/>
      <c r="G182" s="4"/>
      <c r="H182" s="5"/>
      <c r="I182" s="5"/>
      <c r="J182" s="222"/>
    </row>
    <row r="183" spans="1:10" ht="12.75" customHeight="1" x14ac:dyDescent="0.2">
      <c r="A183" s="10"/>
      <c r="B183" s="1"/>
      <c r="C183" s="1"/>
      <c r="D183" s="1"/>
      <c r="E183" s="1"/>
      <c r="F183" s="2"/>
      <c r="G183" s="4"/>
      <c r="H183" s="5"/>
      <c r="I183" s="5"/>
      <c r="J183" s="222"/>
    </row>
    <row r="184" spans="1:10" ht="12.75" customHeight="1" x14ac:dyDescent="0.2">
      <c r="A184" s="10"/>
      <c r="B184" s="1"/>
      <c r="C184" s="1"/>
      <c r="D184" s="1"/>
      <c r="E184" s="1"/>
      <c r="F184" s="2"/>
      <c r="G184" s="4"/>
      <c r="H184" s="5"/>
      <c r="I184" s="5"/>
      <c r="J184" s="222"/>
    </row>
    <row r="185" spans="1:10" ht="12.75" customHeight="1" x14ac:dyDescent="0.2">
      <c r="A185" s="10"/>
      <c r="B185" s="1"/>
      <c r="C185" s="1"/>
      <c r="D185" s="1"/>
      <c r="E185" s="1"/>
      <c r="F185" s="2"/>
      <c r="G185" s="4"/>
      <c r="H185" s="5"/>
      <c r="I185" s="5"/>
      <c r="J185" s="222"/>
    </row>
    <row r="186" spans="1:10" ht="12.75" customHeight="1" x14ac:dyDescent="0.2">
      <c r="A186" s="10"/>
      <c r="B186" s="1"/>
      <c r="C186" s="1"/>
      <c r="D186" s="1"/>
      <c r="E186" s="1"/>
      <c r="F186" s="2"/>
      <c r="G186" s="4"/>
      <c r="H186" s="5"/>
      <c r="I186" s="5"/>
      <c r="J186" s="222"/>
    </row>
    <row r="187" spans="1:10" ht="12.75" customHeight="1" x14ac:dyDescent="0.2">
      <c r="A187" s="10"/>
      <c r="B187" s="1"/>
      <c r="C187" s="1"/>
      <c r="D187" s="1"/>
      <c r="E187" s="1"/>
      <c r="F187" s="2"/>
      <c r="G187" s="4"/>
      <c r="H187" s="5"/>
      <c r="I187" s="5"/>
      <c r="J187" s="222"/>
    </row>
    <row r="188" spans="1:10" ht="12.75" customHeight="1" x14ac:dyDescent="0.2">
      <c r="A188" s="10"/>
      <c r="B188" s="1"/>
      <c r="C188" s="1"/>
      <c r="D188" s="1"/>
      <c r="E188" s="1"/>
      <c r="F188" s="2"/>
      <c r="G188" s="4"/>
      <c r="H188" s="5"/>
      <c r="I188" s="5"/>
      <c r="J188" s="222"/>
    </row>
    <row r="189" spans="1:10" ht="12.75" customHeight="1" x14ac:dyDescent="0.2">
      <c r="A189" s="10"/>
      <c r="B189" s="1"/>
      <c r="C189" s="1"/>
      <c r="D189" s="1"/>
      <c r="E189" s="1"/>
      <c r="F189" s="2"/>
      <c r="G189" s="4"/>
      <c r="H189" s="5"/>
      <c r="I189" s="5"/>
      <c r="J189" s="222"/>
    </row>
    <row r="190" spans="1:10" ht="12.75" customHeight="1" x14ac:dyDescent="0.2">
      <c r="A190" s="10"/>
      <c r="B190" s="1"/>
      <c r="C190" s="1"/>
      <c r="D190" s="1"/>
      <c r="E190" s="1"/>
      <c r="F190" s="2"/>
      <c r="G190" s="4"/>
      <c r="H190" s="5"/>
      <c r="I190" s="5"/>
      <c r="J190" s="222"/>
    </row>
    <row r="191" spans="1:10" ht="12.75" customHeight="1" x14ac:dyDescent="0.2">
      <c r="A191" s="10"/>
      <c r="B191" s="1"/>
      <c r="C191" s="1"/>
      <c r="D191" s="1"/>
      <c r="E191" s="1"/>
      <c r="F191" s="2"/>
      <c r="G191" s="4"/>
      <c r="H191" s="5"/>
      <c r="I191" s="5"/>
      <c r="J191" s="222"/>
    </row>
    <row r="192" spans="1:10" ht="12.75" customHeight="1" x14ac:dyDescent="0.2">
      <c r="A192" s="10"/>
      <c r="B192" s="1"/>
      <c r="C192" s="1"/>
      <c r="D192" s="1"/>
      <c r="E192" s="1"/>
      <c r="F192" s="2"/>
      <c r="G192" s="4"/>
      <c r="H192" s="5"/>
      <c r="I192" s="5"/>
      <c r="J192" s="222"/>
    </row>
    <row r="193" spans="1:10" ht="12.75" customHeight="1" x14ac:dyDescent="0.2">
      <c r="A193" s="10"/>
      <c r="B193" s="1"/>
      <c r="C193" s="1"/>
      <c r="D193" s="1"/>
      <c r="E193" s="1"/>
      <c r="F193" s="2"/>
      <c r="G193" s="4"/>
      <c r="H193" s="5"/>
      <c r="I193" s="5"/>
      <c r="J193" s="222"/>
    </row>
    <row r="194" spans="1:10" ht="12.75" customHeight="1" x14ac:dyDescent="0.2">
      <c r="A194" s="10"/>
      <c r="B194" s="1"/>
      <c r="C194" s="1"/>
      <c r="D194" s="1"/>
      <c r="E194" s="1"/>
      <c r="F194" s="2"/>
      <c r="G194" s="4"/>
      <c r="H194" s="5"/>
      <c r="I194" s="5"/>
      <c r="J194" s="222"/>
    </row>
    <row r="195" spans="1:10" ht="12.75" customHeight="1" x14ac:dyDescent="0.2">
      <c r="A195" s="10"/>
      <c r="B195" s="1"/>
      <c r="C195" s="1"/>
      <c r="D195" s="1"/>
      <c r="E195" s="1"/>
      <c r="F195" s="2"/>
      <c r="G195" s="4"/>
      <c r="H195" s="5"/>
      <c r="I195" s="5"/>
      <c r="J195" s="222"/>
    </row>
    <row r="196" spans="1:10" ht="12.75" customHeight="1" x14ac:dyDescent="0.2">
      <c r="A196" s="10"/>
      <c r="B196" s="1"/>
      <c r="C196" s="1"/>
      <c r="D196" s="1"/>
      <c r="E196" s="1"/>
      <c r="F196" s="2"/>
      <c r="G196" s="4"/>
      <c r="H196" s="5"/>
      <c r="I196" s="5"/>
      <c r="J196" s="222"/>
    </row>
    <row r="197" spans="1:10" ht="12.75" customHeight="1" x14ac:dyDescent="0.2">
      <c r="A197" s="10"/>
      <c r="B197" s="1"/>
      <c r="C197" s="1"/>
      <c r="D197" s="1"/>
      <c r="E197" s="1"/>
      <c r="F197" s="2"/>
      <c r="G197" s="4"/>
      <c r="H197" s="5"/>
      <c r="I197" s="5"/>
      <c r="J197" s="222"/>
    </row>
    <row r="198" spans="1:10" ht="12.75" customHeight="1" x14ac:dyDescent="0.2">
      <c r="A198" s="10"/>
      <c r="B198" s="1"/>
      <c r="C198" s="1"/>
      <c r="D198" s="1"/>
      <c r="E198" s="1"/>
      <c r="F198" s="2"/>
      <c r="G198" s="4"/>
      <c r="H198" s="5"/>
      <c r="I198" s="5"/>
      <c r="J198" s="222"/>
    </row>
    <row r="199" spans="1:10" ht="12.75" customHeight="1" x14ac:dyDescent="0.2">
      <c r="A199" s="10"/>
      <c r="B199" s="1"/>
      <c r="C199" s="1"/>
      <c r="D199" s="1"/>
      <c r="E199" s="1"/>
      <c r="F199" s="2"/>
      <c r="G199" s="4"/>
      <c r="H199" s="5"/>
      <c r="I199" s="5"/>
      <c r="J199" s="222"/>
    </row>
    <row r="200" spans="1:10" ht="12.75" customHeight="1" x14ac:dyDescent="0.2">
      <c r="A200" s="10"/>
      <c r="B200" s="1"/>
      <c r="C200" s="1"/>
      <c r="D200" s="1"/>
      <c r="E200" s="1"/>
      <c r="F200" s="2"/>
      <c r="G200" s="4"/>
      <c r="H200" s="5"/>
      <c r="I200" s="5"/>
      <c r="J200" s="222"/>
    </row>
    <row r="201" spans="1:10" ht="12.75" customHeight="1" x14ac:dyDescent="0.2">
      <c r="A201" s="10"/>
      <c r="B201" s="1"/>
      <c r="C201" s="1"/>
      <c r="D201" s="1"/>
      <c r="E201" s="1"/>
      <c r="F201" s="2"/>
      <c r="G201" s="4"/>
      <c r="H201" s="5"/>
      <c r="I201" s="5"/>
      <c r="J201" s="222"/>
    </row>
    <row r="202" spans="1:10" ht="12.75" customHeight="1" x14ac:dyDescent="0.2">
      <c r="A202" s="10"/>
      <c r="B202" s="1"/>
      <c r="C202" s="1"/>
      <c r="D202" s="1"/>
      <c r="E202" s="1"/>
      <c r="F202" s="2"/>
      <c r="G202" s="4"/>
      <c r="H202" s="5"/>
      <c r="I202" s="5"/>
      <c r="J202" s="222"/>
    </row>
    <row r="203" spans="1:10" ht="12.75" customHeight="1" x14ac:dyDescent="0.2">
      <c r="A203" s="10"/>
      <c r="B203" s="1"/>
      <c r="C203" s="1"/>
      <c r="D203" s="1"/>
      <c r="E203" s="1"/>
      <c r="F203" s="2"/>
      <c r="G203" s="4"/>
      <c r="H203" s="5"/>
      <c r="I203" s="5"/>
      <c r="J203" s="222"/>
    </row>
    <row r="204" spans="1:10" ht="12.75" customHeight="1" x14ac:dyDescent="0.2">
      <c r="A204" s="10"/>
      <c r="B204" s="1"/>
      <c r="C204" s="1"/>
      <c r="D204" s="1"/>
      <c r="E204" s="1"/>
      <c r="F204" s="2"/>
      <c r="G204" s="4"/>
      <c r="H204" s="5"/>
      <c r="I204" s="5"/>
      <c r="J204" s="222"/>
    </row>
    <row r="205" spans="1:10" ht="12.75" customHeight="1" x14ac:dyDescent="0.2">
      <c r="A205" s="10"/>
      <c r="B205" s="1"/>
      <c r="C205" s="1"/>
      <c r="D205" s="1"/>
      <c r="E205" s="1"/>
      <c r="F205" s="2"/>
      <c r="G205" s="4"/>
      <c r="H205" s="5"/>
      <c r="I205" s="5"/>
      <c r="J205" s="222"/>
    </row>
    <row r="206" spans="1:10" ht="12.75" customHeight="1" x14ac:dyDescent="0.2">
      <c r="A206" s="10"/>
      <c r="B206" s="1"/>
      <c r="C206" s="1"/>
      <c r="D206" s="1"/>
      <c r="E206" s="1"/>
      <c r="F206" s="2"/>
      <c r="G206" s="4"/>
      <c r="H206" s="5"/>
      <c r="I206" s="5"/>
      <c r="J206" s="222"/>
    </row>
    <row r="207" spans="1:10" ht="12.75" customHeight="1" x14ac:dyDescent="0.2">
      <c r="A207" s="10"/>
      <c r="B207" s="1"/>
      <c r="C207" s="1"/>
      <c r="D207" s="1"/>
      <c r="E207" s="1"/>
      <c r="F207" s="2"/>
      <c r="G207" s="4"/>
      <c r="H207" s="5"/>
      <c r="I207" s="5"/>
      <c r="J207" s="222"/>
    </row>
    <row r="208" spans="1:10" ht="12.75" customHeight="1" x14ac:dyDescent="0.2">
      <c r="A208" s="10"/>
      <c r="B208" s="1"/>
      <c r="C208" s="1"/>
      <c r="D208" s="1"/>
      <c r="E208" s="1"/>
      <c r="F208" s="2"/>
      <c r="G208" s="4"/>
      <c r="H208" s="5"/>
      <c r="I208" s="5"/>
      <c r="J208" s="222"/>
    </row>
    <row r="209" spans="1:10" ht="12.75" customHeight="1" x14ac:dyDescent="0.2">
      <c r="A209" s="10"/>
      <c r="B209" s="1"/>
      <c r="C209" s="1"/>
      <c r="D209" s="1"/>
      <c r="E209" s="1"/>
      <c r="F209" s="2"/>
      <c r="G209" s="4"/>
      <c r="H209" s="5"/>
      <c r="I209" s="5"/>
      <c r="J209" s="222"/>
    </row>
    <row r="210" spans="1:10" ht="12.75" customHeight="1" x14ac:dyDescent="0.2">
      <c r="A210" s="10"/>
      <c r="B210" s="1"/>
      <c r="C210" s="1"/>
      <c r="D210" s="1"/>
      <c r="E210" s="1"/>
      <c r="F210" s="2"/>
      <c r="G210" s="4"/>
      <c r="H210" s="5"/>
      <c r="I210" s="5"/>
      <c r="J210" s="222"/>
    </row>
    <row r="211" spans="1:10" ht="12.75" customHeight="1" x14ac:dyDescent="0.2">
      <c r="A211" s="10"/>
      <c r="B211" s="1"/>
      <c r="C211" s="1"/>
      <c r="D211" s="1"/>
      <c r="E211" s="1"/>
      <c r="F211" s="2"/>
      <c r="G211" s="4"/>
      <c r="H211" s="5"/>
      <c r="I211" s="5"/>
      <c r="J211" s="222"/>
    </row>
    <row r="212" spans="1:10" ht="12.75" customHeight="1" x14ac:dyDescent="0.2">
      <c r="A212" s="10"/>
      <c r="B212" s="1"/>
      <c r="C212" s="1"/>
      <c r="D212" s="1"/>
      <c r="E212" s="1"/>
      <c r="F212" s="2"/>
      <c r="G212" s="4"/>
      <c r="H212" s="5"/>
      <c r="I212" s="5"/>
      <c r="J212" s="222"/>
    </row>
    <row r="213" spans="1:10" ht="12.75" customHeight="1" x14ac:dyDescent="0.2">
      <c r="A213" s="10"/>
      <c r="B213" s="1"/>
      <c r="C213" s="1"/>
      <c r="D213" s="1"/>
      <c r="E213" s="1"/>
      <c r="F213" s="2"/>
      <c r="G213" s="4"/>
      <c r="H213" s="5"/>
      <c r="I213" s="5"/>
      <c r="J213" s="222"/>
    </row>
    <row r="214" spans="1:10" ht="12.75" customHeight="1" x14ac:dyDescent="0.2">
      <c r="A214" s="10"/>
      <c r="B214" s="1"/>
      <c r="C214" s="1"/>
      <c r="D214" s="1"/>
      <c r="E214" s="1"/>
      <c r="F214" s="2"/>
      <c r="G214" s="4"/>
      <c r="H214" s="5"/>
      <c r="I214" s="5"/>
      <c r="J214" s="222"/>
    </row>
    <row r="215" spans="1:10" ht="12.75" customHeight="1" x14ac:dyDescent="0.2">
      <c r="A215" s="10"/>
      <c r="B215" s="1"/>
      <c r="C215" s="1"/>
      <c r="D215" s="1"/>
      <c r="E215" s="1"/>
      <c r="F215" s="2"/>
      <c r="G215" s="4"/>
      <c r="H215" s="5"/>
      <c r="I215" s="5"/>
      <c r="J215" s="222"/>
    </row>
    <row r="216" spans="1:10" ht="12.75" customHeight="1" x14ac:dyDescent="0.2">
      <c r="A216" s="10"/>
      <c r="B216" s="1"/>
      <c r="C216" s="1"/>
      <c r="D216" s="1"/>
      <c r="E216" s="1"/>
      <c r="F216" s="2"/>
      <c r="G216" s="4"/>
      <c r="H216" s="5"/>
      <c r="I216" s="5"/>
      <c r="J216" s="222"/>
    </row>
    <row r="217" spans="1:10" ht="12.75" customHeight="1" x14ac:dyDescent="0.2">
      <c r="A217" s="10"/>
      <c r="B217" s="1"/>
      <c r="C217" s="1"/>
      <c r="D217" s="1"/>
      <c r="E217" s="1"/>
      <c r="F217" s="2"/>
      <c r="G217" s="4"/>
      <c r="H217" s="5"/>
      <c r="I217" s="5"/>
      <c r="J217" s="222"/>
    </row>
    <row r="218" spans="1:10" ht="12.75" customHeight="1" x14ac:dyDescent="0.2">
      <c r="A218" s="10"/>
      <c r="B218" s="1"/>
      <c r="C218" s="1"/>
      <c r="D218" s="1"/>
      <c r="E218" s="1"/>
      <c r="F218" s="2"/>
      <c r="G218" s="4"/>
      <c r="H218" s="5"/>
      <c r="I218" s="5"/>
      <c r="J218" s="222"/>
    </row>
    <row r="219" spans="1:10" ht="12.75" customHeight="1" x14ac:dyDescent="0.2">
      <c r="A219" s="10"/>
      <c r="B219" s="1"/>
      <c r="C219" s="1"/>
      <c r="D219" s="1"/>
      <c r="E219" s="1"/>
      <c r="F219" s="2"/>
      <c r="G219" s="4"/>
      <c r="H219" s="5"/>
      <c r="I219" s="5"/>
      <c r="J219" s="222"/>
    </row>
    <row r="220" spans="1:10" ht="12.75" customHeight="1" x14ac:dyDescent="0.2">
      <c r="A220" s="10"/>
      <c r="B220" s="1"/>
      <c r="C220" s="1"/>
      <c r="D220" s="1"/>
      <c r="E220" s="1"/>
      <c r="F220" s="2"/>
      <c r="G220" s="4"/>
      <c r="H220" s="5"/>
      <c r="I220" s="5"/>
      <c r="J220" s="222"/>
    </row>
    <row r="221" spans="1:10" ht="12.75" customHeight="1" x14ac:dyDescent="0.2">
      <c r="A221" s="10"/>
      <c r="B221" s="1"/>
      <c r="C221" s="1"/>
      <c r="D221" s="1"/>
      <c r="E221" s="1"/>
      <c r="F221" s="2"/>
      <c r="G221" s="4"/>
      <c r="H221" s="5"/>
      <c r="I221" s="5"/>
      <c r="J221" s="222"/>
    </row>
    <row r="222" spans="1:10" ht="12.75" customHeight="1" x14ac:dyDescent="0.2">
      <c r="A222" s="10"/>
      <c r="B222" s="1"/>
      <c r="C222" s="1"/>
      <c r="D222" s="1"/>
      <c r="E222" s="1"/>
      <c r="F222" s="2"/>
      <c r="G222" s="4"/>
      <c r="H222" s="5"/>
      <c r="I222" s="5"/>
      <c r="J222" s="222"/>
    </row>
    <row r="223" spans="1:10" ht="12.75" customHeight="1" x14ac:dyDescent="0.2">
      <c r="A223" s="10"/>
      <c r="B223" s="1"/>
      <c r="C223" s="1"/>
      <c r="D223" s="1"/>
      <c r="E223" s="1"/>
      <c r="F223" s="2"/>
      <c r="G223" s="4"/>
      <c r="H223" s="5"/>
      <c r="I223" s="5"/>
      <c r="J223" s="222"/>
    </row>
    <row r="224" spans="1:10" ht="12.75" customHeight="1" x14ac:dyDescent="0.2">
      <c r="A224" s="10"/>
      <c r="B224" s="1"/>
      <c r="C224" s="1"/>
      <c r="D224" s="1"/>
      <c r="E224" s="1"/>
      <c r="F224" s="2"/>
      <c r="G224" s="4"/>
      <c r="H224" s="5"/>
      <c r="I224" s="5"/>
      <c r="J224" s="222"/>
    </row>
    <row r="225" spans="1:10" ht="12.75" customHeight="1" x14ac:dyDescent="0.2">
      <c r="A225" s="10"/>
      <c r="B225" s="1"/>
      <c r="C225" s="1"/>
      <c r="D225" s="1"/>
      <c r="E225" s="1"/>
      <c r="F225" s="2"/>
      <c r="G225" s="4"/>
      <c r="H225" s="5"/>
      <c r="I225" s="5"/>
      <c r="J225" s="222"/>
    </row>
    <row r="226" spans="1:10" ht="12.75" customHeight="1" x14ac:dyDescent="0.2">
      <c r="A226" s="10"/>
      <c r="B226" s="1"/>
      <c r="C226" s="1"/>
      <c r="D226" s="1"/>
      <c r="E226" s="1"/>
      <c r="F226" s="2"/>
      <c r="G226" s="4"/>
      <c r="H226" s="5"/>
      <c r="I226" s="5"/>
      <c r="J226" s="222"/>
    </row>
    <row r="227" spans="1:10" ht="12.75" customHeight="1" x14ac:dyDescent="0.2">
      <c r="A227" s="10"/>
      <c r="B227" s="1"/>
      <c r="C227" s="1"/>
      <c r="D227" s="1"/>
      <c r="E227" s="1"/>
      <c r="F227" s="2"/>
      <c r="G227" s="4"/>
      <c r="H227" s="5"/>
      <c r="I227" s="5"/>
      <c r="J227" s="222"/>
    </row>
    <row r="228" spans="1:10" ht="12.75" customHeight="1" x14ac:dyDescent="0.2">
      <c r="A228" s="10"/>
      <c r="B228" s="1"/>
      <c r="C228" s="1"/>
      <c r="D228" s="1"/>
      <c r="E228" s="1"/>
      <c r="F228" s="2"/>
      <c r="G228" s="4"/>
      <c r="H228" s="5"/>
      <c r="I228" s="5"/>
      <c r="J228" s="222"/>
    </row>
    <row r="229" spans="1:10" ht="12.75" customHeight="1" x14ac:dyDescent="0.2">
      <c r="A229" s="10"/>
      <c r="B229" s="1"/>
      <c r="C229" s="1"/>
      <c r="D229" s="1"/>
      <c r="E229" s="1"/>
      <c r="F229" s="2"/>
      <c r="G229" s="4"/>
      <c r="H229" s="5"/>
      <c r="I229" s="5"/>
      <c r="J229" s="222"/>
    </row>
    <row r="230" spans="1:10" ht="12.75" customHeight="1" x14ac:dyDescent="0.2">
      <c r="A230" s="10"/>
      <c r="B230" s="1"/>
      <c r="C230" s="1"/>
      <c r="D230" s="1"/>
      <c r="E230" s="1"/>
      <c r="F230" s="2"/>
      <c r="G230" s="4"/>
      <c r="H230" s="5"/>
      <c r="I230" s="5"/>
      <c r="J230" s="222"/>
    </row>
    <row r="231" spans="1:10" ht="12.75" customHeight="1" x14ac:dyDescent="0.2">
      <c r="A231" s="10"/>
      <c r="B231" s="1"/>
      <c r="C231" s="1"/>
      <c r="D231" s="1"/>
      <c r="E231" s="1"/>
      <c r="F231" s="2"/>
      <c r="G231" s="4"/>
      <c r="H231" s="5"/>
      <c r="I231" s="5"/>
      <c r="J231" s="222"/>
    </row>
    <row r="232" spans="1:10" ht="12.75" customHeight="1" x14ac:dyDescent="0.2">
      <c r="A232" s="10"/>
      <c r="B232" s="1"/>
      <c r="C232" s="1"/>
      <c r="D232" s="1"/>
      <c r="E232" s="1"/>
      <c r="F232" s="2"/>
      <c r="G232" s="4"/>
      <c r="H232" s="5"/>
      <c r="I232" s="5"/>
      <c r="J232" s="222"/>
    </row>
    <row r="233" spans="1:10" ht="12.75" customHeight="1" x14ac:dyDescent="0.2">
      <c r="A233" s="10"/>
      <c r="B233" s="1"/>
      <c r="C233" s="1"/>
      <c r="D233" s="1"/>
      <c r="E233" s="1"/>
      <c r="F233" s="2"/>
      <c r="G233" s="4"/>
      <c r="H233" s="5"/>
      <c r="I233" s="5"/>
      <c r="J233" s="222"/>
    </row>
    <row r="234" spans="1:10" ht="12.75" customHeight="1" x14ac:dyDescent="0.2">
      <c r="A234" s="10"/>
      <c r="B234" s="1"/>
      <c r="C234" s="1"/>
      <c r="D234" s="1"/>
      <c r="E234" s="1"/>
      <c r="F234" s="2"/>
      <c r="G234" s="4"/>
      <c r="H234" s="5"/>
      <c r="I234" s="5"/>
      <c r="J234" s="222"/>
    </row>
    <row r="235" spans="1:10" ht="12.75" customHeight="1" x14ac:dyDescent="0.2">
      <c r="A235" s="10"/>
      <c r="B235" s="1"/>
      <c r="C235" s="1"/>
      <c r="D235" s="1"/>
      <c r="E235" s="1"/>
      <c r="F235" s="2"/>
      <c r="G235" s="4"/>
      <c r="H235" s="5"/>
      <c r="I235" s="5"/>
      <c r="J235" s="222"/>
    </row>
    <row r="236" spans="1:10" ht="12.75" customHeight="1" x14ac:dyDescent="0.2">
      <c r="A236" s="10"/>
      <c r="B236" s="1"/>
      <c r="C236" s="1"/>
      <c r="D236" s="1"/>
      <c r="E236" s="1"/>
      <c r="F236" s="2"/>
      <c r="G236" s="4"/>
      <c r="H236" s="5"/>
      <c r="I236" s="5"/>
      <c r="J236" s="222"/>
    </row>
    <row r="237" spans="1:10" ht="12.75" customHeight="1" x14ac:dyDescent="0.2">
      <c r="A237" s="10"/>
      <c r="B237" s="1"/>
      <c r="C237" s="1"/>
      <c r="D237" s="1"/>
      <c r="E237" s="1"/>
      <c r="F237" s="2"/>
      <c r="G237" s="4"/>
      <c r="H237" s="5"/>
      <c r="I237" s="5"/>
      <c r="J237" s="222"/>
    </row>
    <row r="238" spans="1:10" ht="12.75" customHeight="1" x14ac:dyDescent="0.2">
      <c r="A238" s="10"/>
      <c r="B238" s="1"/>
      <c r="C238" s="1"/>
      <c r="D238" s="1"/>
      <c r="E238" s="1"/>
      <c r="F238" s="2"/>
      <c r="G238" s="4"/>
      <c r="H238" s="5"/>
      <c r="I238" s="5"/>
      <c r="J238" s="222"/>
    </row>
    <row r="239" spans="1:10" ht="12.75" customHeight="1" x14ac:dyDescent="0.2">
      <c r="A239" s="10"/>
      <c r="B239" s="1"/>
      <c r="C239" s="1"/>
      <c r="D239" s="1"/>
      <c r="E239" s="1"/>
      <c r="F239" s="2"/>
      <c r="G239" s="4"/>
      <c r="H239" s="5"/>
      <c r="I239" s="5"/>
      <c r="J239" s="222"/>
    </row>
    <row r="240" spans="1:10" ht="12.75" customHeight="1" x14ac:dyDescent="0.2">
      <c r="A240" s="10"/>
      <c r="B240" s="1"/>
      <c r="C240" s="1"/>
      <c r="D240" s="1"/>
      <c r="E240" s="1"/>
      <c r="F240" s="2"/>
      <c r="G240" s="4"/>
      <c r="H240" s="5"/>
      <c r="I240" s="5"/>
      <c r="J240" s="222"/>
    </row>
    <row r="241" spans="1:10" ht="12.75" customHeight="1" x14ac:dyDescent="0.2">
      <c r="A241" s="10"/>
      <c r="B241" s="1"/>
      <c r="C241" s="1"/>
      <c r="D241" s="1"/>
      <c r="E241" s="1"/>
      <c r="F241" s="2"/>
      <c r="G241" s="4"/>
      <c r="H241" s="5"/>
      <c r="I241" s="5"/>
      <c r="J241" s="222"/>
    </row>
    <row r="242" spans="1:10" ht="12.75" customHeight="1" x14ac:dyDescent="0.2">
      <c r="A242" s="10"/>
      <c r="B242" s="1"/>
      <c r="C242" s="1"/>
      <c r="D242" s="1"/>
      <c r="E242" s="1"/>
      <c r="F242" s="2"/>
      <c r="G242" s="4"/>
      <c r="H242" s="5"/>
      <c r="I242" s="5"/>
      <c r="J242" s="222"/>
    </row>
    <row r="243" spans="1:10" ht="12.75" customHeight="1" x14ac:dyDescent="0.2">
      <c r="A243" s="10"/>
      <c r="B243" s="1"/>
      <c r="C243" s="1"/>
      <c r="D243" s="1"/>
      <c r="E243" s="1"/>
      <c r="F243" s="2"/>
      <c r="G243" s="4"/>
      <c r="H243" s="5"/>
      <c r="I243" s="5"/>
      <c r="J243" s="222"/>
    </row>
    <row r="244" spans="1:10" ht="12.75" customHeight="1" x14ac:dyDescent="0.2">
      <c r="A244" s="10"/>
      <c r="B244" s="1"/>
      <c r="C244" s="1"/>
      <c r="D244" s="1"/>
      <c r="E244" s="1"/>
      <c r="F244" s="2"/>
      <c r="G244" s="4"/>
      <c r="H244" s="5"/>
      <c r="I244" s="5"/>
      <c r="J244" s="222"/>
    </row>
    <row r="245" spans="1:10" ht="12.75" customHeight="1" x14ac:dyDescent="0.2">
      <c r="A245" s="10"/>
      <c r="B245" s="1"/>
      <c r="C245" s="1"/>
      <c r="D245" s="1"/>
      <c r="E245" s="1"/>
      <c r="F245" s="2"/>
      <c r="G245" s="4"/>
      <c r="H245" s="5"/>
      <c r="I245" s="5"/>
      <c r="J245" s="222"/>
    </row>
    <row r="246" spans="1:10" ht="12.75" customHeight="1" x14ac:dyDescent="0.2">
      <c r="A246" s="10"/>
      <c r="B246" s="1"/>
      <c r="C246" s="1"/>
      <c r="D246" s="1"/>
      <c r="E246" s="1"/>
      <c r="F246" s="2"/>
      <c r="G246" s="4"/>
      <c r="H246" s="5"/>
      <c r="I246" s="5"/>
      <c r="J246" s="222"/>
    </row>
    <row r="247" spans="1:10" ht="12.75" customHeight="1" x14ac:dyDescent="0.2">
      <c r="A247" s="10"/>
      <c r="B247" s="1"/>
      <c r="C247" s="1"/>
      <c r="D247" s="1"/>
      <c r="E247" s="1"/>
      <c r="F247" s="2"/>
      <c r="G247" s="4"/>
      <c r="H247" s="5"/>
      <c r="I247" s="5"/>
      <c r="J247" s="222"/>
    </row>
    <row r="248" spans="1:10" ht="12.75" customHeight="1" x14ac:dyDescent="0.2">
      <c r="A248" s="10"/>
      <c r="B248" s="1"/>
      <c r="C248" s="1"/>
      <c r="D248" s="1"/>
      <c r="E248" s="1"/>
      <c r="F248" s="2"/>
      <c r="G248" s="4"/>
      <c r="H248" s="5"/>
      <c r="I248" s="5"/>
      <c r="J248" s="222"/>
    </row>
    <row r="249" spans="1:10" ht="12.75" customHeight="1" x14ac:dyDescent="0.2">
      <c r="A249" s="10"/>
      <c r="B249" s="1"/>
      <c r="C249" s="1"/>
      <c r="D249" s="1"/>
      <c r="E249" s="1"/>
      <c r="F249" s="2"/>
      <c r="G249" s="4"/>
      <c r="H249" s="5"/>
      <c r="I249" s="5"/>
      <c r="J249" s="222"/>
    </row>
    <row r="250" spans="1:10" ht="12.75" customHeight="1" x14ac:dyDescent="0.2">
      <c r="A250" s="10"/>
      <c r="B250" s="1"/>
      <c r="C250" s="1"/>
      <c r="D250" s="1"/>
      <c r="E250" s="1"/>
      <c r="F250" s="2"/>
      <c r="G250" s="4"/>
      <c r="H250" s="5"/>
      <c r="I250" s="5"/>
      <c r="J250" s="222"/>
    </row>
    <row r="251" spans="1:10" ht="12.75" customHeight="1" x14ac:dyDescent="0.2">
      <c r="A251" s="10"/>
      <c r="B251" s="1"/>
      <c r="C251" s="1"/>
      <c r="D251" s="1"/>
      <c r="E251" s="1"/>
      <c r="F251" s="2"/>
      <c r="G251" s="4"/>
      <c r="H251" s="5"/>
      <c r="I251" s="5"/>
      <c r="J251" s="222"/>
    </row>
    <row r="252" spans="1:10" ht="12.75" customHeight="1" x14ac:dyDescent="0.2">
      <c r="A252" s="10"/>
      <c r="B252" s="1"/>
      <c r="C252" s="1"/>
      <c r="D252" s="1"/>
      <c r="E252" s="1"/>
      <c r="F252" s="2"/>
      <c r="G252" s="4"/>
      <c r="H252" s="5"/>
      <c r="I252" s="5"/>
      <c r="J252" s="222"/>
    </row>
    <row r="253" spans="1:10" ht="12.75" customHeight="1" x14ac:dyDescent="0.2">
      <c r="A253" s="10"/>
      <c r="B253" s="1"/>
      <c r="C253" s="1"/>
      <c r="D253" s="1"/>
      <c r="E253" s="1"/>
      <c r="F253" s="2"/>
      <c r="G253" s="4"/>
      <c r="H253" s="5"/>
      <c r="I253" s="5"/>
      <c r="J253" s="222"/>
    </row>
    <row r="254" spans="1:10" ht="12.75" customHeight="1" x14ac:dyDescent="0.2">
      <c r="A254" s="10"/>
      <c r="B254" s="1"/>
      <c r="C254" s="1"/>
      <c r="D254" s="1"/>
      <c r="E254" s="1"/>
      <c r="F254" s="2"/>
      <c r="G254" s="4"/>
      <c r="H254" s="5"/>
      <c r="I254" s="5"/>
      <c r="J254" s="222"/>
    </row>
    <row r="255" spans="1:10" ht="12.75" customHeight="1" x14ac:dyDescent="0.2">
      <c r="A255" s="10"/>
      <c r="B255" s="1"/>
      <c r="C255" s="1"/>
      <c r="D255" s="1"/>
      <c r="E255" s="1"/>
      <c r="F255" s="2"/>
      <c r="G255" s="4"/>
      <c r="H255" s="5"/>
      <c r="I255" s="5"/>
      <c r="J255" s="222"/>
    </row>
    <row r="256" spans="1:10" ht="12.75" customHeight="1" x14ac:dyDescent="0.2">
      <c r="A256" s="10"/>
      <c r="B256" s="1"/>
      <c r="C256" s="1"/>
      <c r="D256" s="1"/>
      <c r="E256" s="1"/>
      <c r="F256" s="2"/>
      <c r="G256" s="4"/>
      <c r="H256" s="5"/>
      <c r="I256" s="5"/>
      <c r="J256" s="222"/>
    </row>
    <row r="257" spans="1:10" ht="12.75" customHeight="1" x14ac:dyDescent="0.2">
      <c r="A257" s="10"/>
      <c r="B257" s="1"/>
      <c r="C257" s="1"/>
      <c r="D257" s="1"/>
      <c r="E257" s="1"/>
      <c r="F257" s="2"/>
      <c r="G257" s="4"/>
      <c r="H257" s="5"/>
      <c r="I257" s="5"/>
      <c r="J257" s="222"/>
    </row>
    <row r="258" spans="1:10" ht="12.75" customHeight="1" x14ac:dyDescent="0.2">
      <c r="A258" s="10"/>
      <c r="B258" s="1"/>
      <c r="C258" s="1"/>
      <c r="D258" s="1"/>
      <c r="E258" s="1"/>
      <c r="F258" s="2"/>
      <c r="G258" s="4"/>
      <c r="H258" s="5"/>
      <c r="I258" s="5"/>
      <c r="J258" s="222"/>
    </row>
    <row r="259" spans="1:10" ht="12.75" customHeight="1" x14ac:dyDescent="0.2">
      <c r="A259" s="10"/>
      <c r="B259" s="1"/>
      <c r="C259" s="1"/>
      <c r="D259" s="1"/>
      <c r="E259" s="1"/>
      <c r="F259" s="2"/>
      <c r="G259" s="4"/>
      <c r="H259" s="5"/>
      <c r="I259" s="5"/>
      <c r="J259" s="222"/>
    </row>
    <row r="260" spans="1:10" ht="12.75" customHeight="1" x14ac:dyDescent="0.2">
      <c r="A260" s="10"/>
      <c r="B260" s="1"/>
      <c r="C260" s="1"/>
      <c r="D260" s="1"/>
      <c r="E260" s="1"/>
      <c r="F260" s="2"/>
      <c r="G260" s="4"/>
      <c r="H260" s="5"/>
      <c r="I260" s="5"/>
      <c r="J260" s="222"/>
    </row>
    <row r="261" spans="1:10" ht="12.75" customHeight="1" x14ac:dyDescent="0.2">
      <c r="A261" s="10"/>
      <c r="B261" s="1"/>
      <c r="C261" s="1"/>
      <c r="D261" s="1"/>
      <c r="E261" s="1"/>
      <c r="F261" s="2"/>
      <c r="G261" s="4"/>
      <c r="H261" s="5"/>
      <c r="I261" s="5"/>
      <c r="J261" s="222"/>
    </row>
    <row r="262" spans="1:10" ht="12.75" customHeight="1" x14ac:dyDescent="0.2">
      <c r="A262" s="10"/>
      <c r="B262" s="1"/>
      <c r="C262" s="1"/>
      <c r="D262" s="1"/>
      <c r="E262" s="1"/>
      <c r="F262" s="2"/>
      <c r="G262" s="4"/>
      <c r="H262" s="5"/>
      <c r="I262" s="5"/>
      <c r="J262" s="222"/>
    </row>
    <row r="263" spans="1:10" ht="12.75" customHeight="1" x14ac:dyDescent="0.2">
      <c r="A263" s="10"/>
      <c r="B263" s="1"/>
      <c r="C263" s="1"/>
      <c r="D263" s="1"/>
      <c r="E263" s="1"/>
      <c r="F263" s="2"/>
      <c r="G263" s="4"/>
      <c r="H263" s="5"/>
      <c r="I263" s="5"/>
      <c r="J263" s="222"/>
    </row>
    <row r="264" spans="1:10" ht="12.75" customHeight="1" x14ac:dyDescent="0.2">
      <c r="A264" s="10"/>
      <c r="B264" s="1"/>
      <c r="C264" s="1"/>
      <c r="D264" s="1"/>
      <c r="E264" s="1"/>
      <c r="F264" s="2"/>
      <c r="G264" s="4"/>
      <c r="H264" s="5"/>
      <c r="I264" s="5"/>
      <c r="J264" s="222"/>
    </row>
    <row r="265" spans="1:10" ht="12.75" customHeight="1" x14ac:dyDescent="0.2">
      <c r="A265" s="10"/>
      <c r="B265" s="1"/>
      <c r="C265" s="1"/>
      <c r="D265" s="1"/>
      <c r="E265" s="1"/>
      <c r="F265" s="2"/>
      <c r="G265" s="4"/>
      <c r="H265" s="5"/>
      <c r="I265" s="5"/>
      <c r="J265" s="222"/>
    </row>
    <row r="266" spans="1:10" ht="12.75" customHeight="1" x14ac:dyDescent="0.2">
      <c r="A266" s="10"/>
      <c r="B266" s="1"/>
      <c r="C266" s="1"/>
      <c r="D266" s="1"/>
      <c r="E266" s="1"/>
      <c r="F266" s="2"/>
      <c r="G266" s="4"/>
      <c r="H266" s="5"/>
      <c r="I266" s="5"/>
      <c r="J266" s="222"/>
    </row>
    <row r="267" spans="1:10" ht="12.75" customHeight="1" x14ac:dyDescent="0.2">
      <c r="A267" s="10"/>
      <c r="B267" s="1"/>
      <c r="C267" s="1"/>
      <c r="D267" s="1"/>
      <c r="E267" s="1"/>
      <c r="F267" s="2"/>
      <c r="G267" s="4"/>
      <c r="H267" s="5"/>
      <c r="I267" s="5"/>
      <c r="J267" s="222"/>
    </row>
    <row r="268" spans="1:10" ht="12.75" customHeight="1" x14ac:dyDescent="0.2">
      <c r="A268" s="10"/>
      <c r="B268" s="1"/>
      <c r="C268" s="1"/>
      <c r="D268" s="1"/>
      <c r="E268" s="1"/>
      <c r="F268" s="2"/>
      <c r="G268" s="4"/>
      <c r="H268" s="5"/>
      <c r="I268" s="5"/>
      <c r="J268" s="222"/>
    </row>
    <row r="269" spans="1:10" ht="12.75" customHeight="1" x14ac:dyDescent="0.2">
      <c r="A269" s="10"/>
      <c r="B269" s="1"/>
      <c r="C269" s="1"/>
      <c r="D269" s="1"/>
      <c r="E269" s="1"/>
      <c r="F269" s="2"/>
      <c r="G269" s="4"/>
      <c r="H269" s="5"/>
      <c r="I269" s="5"/>
      <c r="J269" s="222"/>
    </row>
    <row r="270" spans="1:10" ht="12.75" customHeight="1" x14ac:dyDescent="0.2">
      <c r="A270" s="10"/>
      <c r="B270" s="1"/>
      <c r="C270" s="1"/>
      <c r="D270" s="1"/>
      <c r="E270" s="1"/>
      <c r="F270" s="2"/>
      <c r="G270" s="4"/>
      <c r="H270" s="5"/>
      <c r="I270" s="5"/>
      <c r="J270" s="222"/>
    </row>
    <row r="271" spans="1:10" ht="12.75" customHeight="1" x14ac:dyDescent="0.2">
      <c r="A271" s="10"/>
      <c r="B271" s="1"/>
      <c r="C271" s="1"/>
      <c r="D271" s="1"/>
      <c r="E271" s="1"/>
      <c r="F271" s="2"/>
      <c r="G271" s="4"/>
      <c r="H271" s="5"/>
      <c r="I271" s="5"/>
      <c r="J271" s="222"/>
    </row>
    <row r="272" spans="1:10" ht="12.75" customHeight="1" x14ac:dyDescent="0.2">
      <c r="A272" s="10"/>
      <c r="B272" s="1"/>
      <c r="C272" s="1"/>
      <c r="D272" s="1"/>
      <c r="E272" s="1"/>
      <c r="F272" s="2"/>
      <c r="G272" s="4"/>
      <c r="H272" s="5"/>
      <c r="I272" s="5"/>
      <c r="J272" s="222"/>
    </row>
    <row r="273" spans="1:10" ht="12.75" customHeight="1" x14ac:dyDescent="0.2">
      <c r="A273" s="10"/>
      <c r="B273" s="1"/>
      <c r="C273" s="1"/>
      <c r="D273" s="1"/>
      <c r="E273" s="1"/>
      <c r="F273" s="2"/>
      <c r="G273" s="4"/>
      <c r="H273" s="5"/>
      <c r="I273" s="5"/>
      <c r="J273" s="222"/>
    </row>
    <row r="274" spans="1:10" ht="12.75" customHeight="1" x14ac:dyDescent="0.2">
      <c r="A274" s="10"/>
      <c r="B274" s="1"/>
      <c r="C274" s="1"/>
      <c r="D274" s="1"/>
      <c r="E274" s="1"/>
      <c r="F274" s="2"/>
      <c r="G274" s="4"/>
      <c r="H274" s="5"/>
      <c r="I274" s="5"/>
      <c r="J274" s="222"/>
    </row>
    <row r="275" spans="1:10" ht="12.75" customHeight="1" x14ac:dyDescent="0.2">
      <c r="A275" s="10"/>
      <c r="B275" s="1"/>
      <c r="C275" s="1"/>
      <c r="D275" s="1"/>
      <c r="E275" s="1"/>
      <c r="F275" s="2"/>
      <c r="G275" s="4"/>
      <c r="H275" s="5"/>
      <c r="I275" s="5"/>
      <c r="J275" s="222"/>
    </row>
    <row r="276" spans="1:10" ht="12.75" customHeight="1" x14ac:dyDescent="0.2">
      <c r="A276" s="10"/>
      <c r="B276" s="1"/>
      <c r="C276" s="1"/>
      <c r="D276" s="1"/>
      <c r="E276" s="1"/>
      <c r="F276" s="2"/>
      <c r="G276" s="4"/>
      <c r="H276" s="5"/>
      <c r="I276" s="5"/>
      <c r="J276" s="222"/>
    </row>
    <row r="277" spans="1:10" ht="12.75" customHeight="1" x14ac:dyDescent="0.2">
      <c r="A277" s="10"/>
      <c r="B277" s="1"/>
      <c r="C277" s="1"/>
      <c r="D277" s="1"/>
      <c r="E277" s="1"/>
      <c r="F277" s="2"/>
      <c r="G277" s="4"/>
      <c r="H277" s="5"/>
      <c r="I277" s="5"/>
      <c r="J277" s="222"/>
    </row>
    <row r="278" spans="1:10" ht="12.75" customHeight="1" x14ac:dyDescent="0.2">
      <c r="A278" s="10"/>
      <c r="B278" s="1"/>
      <c r="C278" s="1"/>
      <c r="D278" s="1"/>
      <c r="E278" s="1"/>
      <c r="F278" s="2"/>
      <c r="G278" s="4"/>
      <c r="H278" s="5"/>
      <c r="I278" s="5"/>
      <c r="J278" s="222"/>
    </row>
    <row r="279" spans="1:10" ht="12.75" customHeight="1" x14ac:dyDescent="0.2">
      <c r="A279" s="10"/>
      <c r="B279" s="1"/>
      <c r="C279" s="1"/>
      <c r="D279" s="1"/>
      <c r="E279" s="1"/>
      <c r="F279" s="2"/>
      <c r="G279" s="4"/>
      <c r="H279" s="5"/>
      <c r="I279" s="5"/>
      <c r="J279" s="222"/>
    </row>
    <row r="280" spans="1:10" ht="12.75" customHeight="1" x14ac:dyDescent="0.2">
      <c r="A280" s="10"/>
      <c r="B280" s="1"/>
      <c r="C280" s="1"/>
      <c r="D280" s="1"/>
      <c r="E280" s="1"/>
      <c r="F280" s="2"/>
      <c r="G280" s="4"/>
      <c r="H280" s="5"/>
      <c r="I280" s="5"/>
      <c r="J280" s="222"/>
    </row>
    <row r="281" spans="1:10" ht="12.75" customHeight="1" x14ac:dyDescent="0.2">
      <c r="A281" s="10"/>
      <c r="B281" s="1"/>
      <c r="C281" s="1"/>
      <c r="D281" s="1"/>
      <c r="E281" s="1"/>
      <c r="F281" s="2"/>
      <c r="G281" s="4"/>
      <c r="H281" s="5"/>
      <c r="I281" s="5"/>
      <c r="J281" s="222"/>
    </row>
    <row r="282" spans="1:10" ht="12.75" customHeight="1" x14ac:dyDescent="0.2">
      <c r="A282" s="10"/>
      <c r="B282" s="1"/>
      <c r="C282" s="1"/>
      <c r="D282" s="1"/>
      <c r="E282" s="1"/>
      <c r="F282" s="2"/>
      <c r="G282" s="4"/>
      <c r="H282" s="5"/>
      <c r="I282" s="5"/>
      <c r="J282" s="222"/>
    </row>
    <row r="283" spans="1:10" ht="12.75" customHeight="1" x14ac:dyDescent="0.2">
      <c r="A283" s="10"/>
      <c r="B283" s="1"/>
      <c r="C283" s="1"/>
      <c r="D283" s="1"/>
      <c r="E283" s="1"/>
      <c r="F283" s="2"/>
      <c r="G283" s="4"/>
      <c r="H283" s="5"/>
      <c r="I283" s="5"/>
      <c r="J283" s="222"/>
    </row>
    <row r="284" spans="1:10" ht="12.75" customHeight="1" x14ac:dyDescent="0.2">
      <c r="A284" s="10"/>
      <c r="B284" s="1"/>
      <c r="C284" s="1"/>
      <c r="D284" s="1"/>
      <c r="E284" s="1"/>
      <c r="F284" s="2"/>
      <c r="G284" s="4"/>
      <c r="H284" s="5"/>
      <c r="I284" s="5"/>
      <c r="J284" s="222"/>
    </row>
    <row r="285" spans="1:10" ht="12.75" customHeight="1" x14ac:dyDescent="0.2">
      <c r="A285" s="10"/>
      <c r="B285" s="1"/>
      <c r="C285" s="1"/>
      <c r="D285" s="1"/>
      <c r="E285" s="1"/>
      <c r="F285" s="2"/>
      <c r="G285" s="4"/>
      <c r="H285" s="5"/>
      <c r="I285" s="5"/>
      <c r="J285" s="222"/>
    </row>
    <row r="286" spans="1:10" ht="12.75" customHeight="1" x14ac:dyDescent="0.2">
      <c r="A286" s="10"/>
      <c r="B286" s="1"/>
      <c r="C286" s="1"/>
      <c r="D286" s="1"/>
      <c r="E286" s="1"/>
      <c r="F286" s="2"/>
      <c r="G286" s="4"/>
      <c r="H286" s="5"/>
      <c r="I286" s="5"/>
      <c r="J286" s="222"/>
    </row>
    <row r="287" spans="1:10" ht="12.75" customHeight="1" x14ac:dyDescent="0.2">
      <c r="A287" s="10"/>
      <c r="B287" s="1"/>
      <c r="C287" s="1"/>
      <c r="D287" s="1"/>
      <c r="E287" s="1"/>
      <c r="F287" s="2"/>
      <c r="G287" s="4"/>
      <c r="H287" s="5"/>
      <c r="I287" s="5"/>
      <c r="J287" s="222"/>
    </row>
    <row r="288" spans="1:10" ht="12.75" customHeight="1" x14ac:dyDescent="0.2">
      <c r="A288" s="10"/>
      <c r="B288" s="1"/>
      <c r="C288" s="1"/>
      <c r="D288" s="1"/>
      <c r="E288" s="1"/>
      <c r="F288" s="2"/>
      <c r="G288" s="4"/>
      <c r="H288" s="5"/>
      <c r="I288" s="5"/>
      <c r="J288" s="222"/>
    </row>
    <row r="289" spans="1:10" ht="12.75" customHeight="1" x14ac:dyDescent="0.2">
      <c r="A289" s="10"/>
      <c r="B289" s="1"/>
      <c r="C289" s="1"/>
      <c r="D289" s="1"/>
      <c r="E289" s="1"/>
      <c r="F289" s="2"/>
      <c r="G289" s="4"/>
      <c r="H289" s="5"/>
      <c r="I289" s="5"/>
      <c r="J289" s="222"/>
    </row>
    <row r="290" spans="1:10" ht="12.75" customHeight="1" x14ac:dyDescent="0.2">
      <c r="A290" s="10"/>
      <c r="B290" s="1"/>
      <c r="C290" s="1"/>
      <c r="D290" s="1"/>
      <c r="E290" s="1"/>
      <c r="F290" s="2"/>
      <c r="G290" s="4"/>
      <c r="H290" s="5"/>
      <c r="I290" s="5"/>
      <c r="J290" s="222"/>
    </row>
    <row r="291" spans="1:10" ht="12.75" customHeight="1" x14ac:dyDescent="0.2">
      <c r="A291" s="10"/>
      <c r="B291" s="1"/>
      <c r="C291" s="1"/>
      <c r="D291" s="1"/>
      <c r="E291" s="1"/>
      <c r="F291" s="2"/>
      <c r="G291" s="4"/>
      <c r="H291" s="5"/>
      <c r="I291" s="5"/>
      <c r="J291" s="222"/>
    </row>
    <row r="292" spans="1:10" ht="12.75" customHeight="1" x14ac:dyDescent="0.2">
      <c r="A292" s="10"/>
      <c r="B292" s="1"/>
      <c r="C292" s="1"/>
      <c r="D292" s="1"/>
      <c r="E292" s="1"/>
      <c r="F292" s="2"/>
      <c r="G292" s="4"/>
      <c r="H292" s="5"/>
      <c r="I292" s="5"/>
      <c r="J292" s="222"/>
    </row>
    <row r="293" spans="1:10" ht="12.75" customHeight="1" x14ac:dyDescent="0.2">
      <c r="A293" s="10"/>
      <c r="B293" s="1"/>
      <c r="C293" s="1"/>
      <c r="D293" s="1"/>
      <c r="E293" s="1"/>
      <c r="F293" s="2"/>
      <c r="G293" s="4"/>
      <c r="H293" s="5"/>
      <c r="I293" s="5"/>
      <c r="J293" s="222"/>
    </row>
    <row r="294" spans="1:10" ht="12.75" customHeight="1" x14ac:dyDescent="0.2">
      <c r="A294" s="10"/>
      <c r="B294" s="1"/>
      <c r="C294" s="1"/>
      <c r="D294" s="1"/>
      <c r="E294" s="1"/>
      <c r="F294" s="2"/>
      <c r="G294" s="4"/>
      <c r="H294" s="5"/>
      <c r="I294" s="5"/>
      <c r="J294" s="222"/>
    </row>
    <row r="295" spans="1:10" ht="12.75" customHeight="1" x14ac:dyDescent="0.2">
      <c r="A295" s="10"/>
      <c r="B295" s="1"/>
      <c r="C295" s="1"/>
      <c r="D295" s="1"/>
      <c r="E295" s="1"/>
      <c r="F295" s="2"/>
      <c r="G295" s="4"/>
      <c r="H295" s="5"/>
      <c r="I295" s="5"/>
      <c r="J295" s="222"/>
    </row>
    <row r="296" spans="1:10" ht="12.75" customHeight="1" x14ac:dyDescent="0.2">
      <c r="A296" s="10"/>
      <c r="B296" s="1"/>
      <c r="C296" s="1"/>
      <c r="D296" s="1"/>
      <c r="E296" s="1"/>
      <c r="F296" s="2"/>
      <c r="G296" s="4"/>
      <c r="H296" s="5"/>
      <c r="I296" s="5"/>
      <c r="J296" s="222"/>
    </row>
    <row r="297" spans="1:10" ht="12.75" customHeight="1" x14ac:dyDescent="0.2">
      <c r="A297" s="10"/>
      <c r="B297" s="1"/>
      <c r="C297" s="1"/>
      <c r="D297" s="1"/>
      <c r="E297" s="1"/>
      <c r="F297" s="2"/>
      <c r="G297" s="4"/>
      <c r="H297" s="5"/>
      <c r="I297" s="5"/>
      <c r="J297" s="222"/>
    </row>
    <row r="298" spans="1:10" ht="12.75" customHeight="1" x14ac:dyDescent="0.2">
      <c r="A298" s="10"/>
      <c r="B298" s="1"/>
      <c r="C298" s="1"/>
      <c r="D298" s="1"/>
      <c r="E298" s="1"/>
      <c r="F298" s="2"/>
      <c r="G298" s="4"/>
      <c r="H298" s="5"/>
      <c r="I298" s="5"/>
      <c r="J298" s="222"/>
    </row>
    <row r="299" spans="1:10" ht="12.75" customHeight="1" x14ac:dyDescent="0.2">
      <c r="A299" s="10"/>
      <c r="B299" s="1"/>
      <c r="C299" s="1"/>
      <c r="D299" s="1"/>
      <c r="E299" s="1"/>
      <c r="F299" s="2"/>
      <c r="G299" s="4"/>
      <c r="H299" s="5"/>
      <c r="I299" s="5"/>
      <c r="J299" s="222"/>
    </row>
    <row r="300" spans="1:10" ht="12.75" customHeight="1" x14ac:dyDescent="0.2">
      <c r="A300" s="10"/>
      <c r="B300" s="1"/>
      <c r="C300" s="1"/>
      <c r="D300" s="1"/>
      <c r="E300" s="1"/>
      <c r="F300" s="2"/>
      <c r="G300" s="4"/>
      <c r="H300" s="5"/>
      <c r="I300" s="5"/>
      <c r="J300" s="222"/>
    </row>
    <row r="301" spans="1:10" ht="12.75" customHeight="1" x14ac:dyDescent="0.2">
      <c r="A301" s="10"/>
      <c r="B301" s="1"/>
      <c r="C301" s="1"/>
      <c r="D301" s="1"/>
      <c r="E301" s="1"/>
      <c r="F301" s="2"/>
      <c r="G301" s="4"/>
      <c r="H301" s="5"/>
      <c r="I301" s="5"/>
      <c r="J301" s="222"/>
    </row>
    <row r="302" spans="1:10" ht="12.75" customHeight="1" x14ac:dyDescent="0.2">
      <c r="A302" s="10"/>
      <c r="B302" s="1"/>
      <c r="C302" s="1"/>
      <c r="D302" s="1"/>
      <c r="E302" s="1"/>
      <c r="F302" s="2"/>
      <c r="G302" s="4"/>
      <c r="H302" s="5"/>
      <c r="I302" s="5"/>
      <c r="J302" s="222"/>
    </row>
    <row r="303" spans="1:10" ht="12.75" customHeight="1" x14ac:dyDescent="0.2">
      <c r="A303" s="10"/>
      <c r="B303" s="1"/>
      <c r="C303" s="1"/>
      <c r="D303" s="1"/>
      <c r="E303" s="1"/>
      <c r="F303" s="2"/>
      <c r="G303" s="4"/>
      <c r="H303" s="5"/>
      <c r="I303" s="5"/>
      <c r="J303" s="222"/>
    </row>
    <row r="304" spans="1:10" ht="12.75" customHeight="1" x14ac:dyDescent="0.2">
      <c r="A304" s="10"/>
      <c r="B304" s="1"/>
      <c r="C304" s="1"/>
      <c r="D304" s="1"/>
      <c r="E304" s="1"/>
      <c r="F304" s="2"/>
      <c r="G304" s="4"/>
      <c r="H304" s="5"/>
      <c r="I304" s="5"/>
      <c r="J304" s="222"/>
    </row>
    <row r="305" spans="1:10" ht="12.75" customHeight="1" x14ac:dyDescent="0.2">
      <c r="A305" s="10"/>
      <c r="B305" s="1"/>
      <c r="C305" s="1"/>
      <c r="D305" s="1"/>
      <c r="E305" s="1"/>
      <c r="F305" s="2"/>
      <c r="G305" s="4"/>
      <c r="H305" s="5"/>
      <c r="I305" s="5"/>
      <c r="J305" s="222"/>
    </row>
    <row r="306" spans="1:10" ht="12.75" customHeight="1" x14ac:dyDescent="0.2">
      <c r="A306" s="10"/>
      <c r="B306" s="1"/>
      <c r="C306" s="1"/>
      <c r="D306" s="1"/>
      <c r="E306" s="1"/>
      <c r="F306" s="2"/>
      <c r="G306" s="4"/>
      <c r="H306" s="5"/>
      <c r="I306" s="5"/>
      <c r="J306" s="222"/>
    </row>
    <row r="307" spans="1:10" ht="12.75" customHeight="1" x14ac:dyDescent="0.2">
      <c r="A307" s="10"/>
      <c r="B307" s="1"/>
      <c r="C307" s="1"/>
      <c r="D307" s="1"/>
      <c r="E307" s="1"/>
      <c r="F307" s="2"/>
      <c r="G307" s="4"/>
      <c r="H307" s="5"/>
      <c r="I307" s="5"/>
      <c r="J307" s="222"/>
    </row>
    <row r="308" spans="1:10" ht="12.75" customHeight="1" x14ac:dyDescent="0.2">
      <c r="A308" s="10"/>
      <c r="B308" s="1"/>
      <c r="C308" s="1"/>
      <c r="D308" s="1"/>
      <c r="E308" s="1"/>
      <c r="F308" s="2"/>
      <c r="G308" s="4"/>
      <c r="H308" s="5"/>
      <c r="I308" s="5"/>
      <c r="J308" s="222"/>
    </row>
    <row r="309" spans="1:10" ht="12.75" customHeight="1" x14ac:dyDescent="0.2">
      <c r="A309" s="10"/>
      <c r="B309" s="1"/>
      <c r="C309" s="1"/>
      <c r="D309" s="1"/>
      <c r="E309" s="1"/>
      <c r="F309" s="2"/>
      <c r="G309" s="4"/>
      <c r="H309" s="5"/>
      <c r="I309" s="5"/>
      <c r="J309" s="222"/>
    </row>
    <row r="310" spans="1:10" ht="12.75" customHeight="1" x14ac:dyDescent="0.2">
      <c r="A310" s="10"/>
      <c r="B310" s="1"/>
      <c r="C310" s="1"/>
      <c r="D310" s="1"/>
      <c r="E310" s="1"/>
      <c r="F310" s="2"/>
      <c r="G310" s="4"/>
      <c r="H310" s="5"/>
      <c r="I310" s="5"/>
      <c r="J310" s="222"/>
    </row>
    <row r="311" spans="1:10" ht="12.75" customHeight="1" x14ac:dyDescent="0.2">
      <c r="A311" s="10"/>
      <c r="B311" s="1"/>
      <c r="C311" s="1"/>
      <c r="D311" s="1"/>
      <c r="E311" s="1"/>
      <c r="F311" s="2"/>
      <c r="G311" s="4"/>
      <c r="H311" s="5"/>
      <c r="I311" s="5"/>
      <c r="J311" s="222"/>
    </row>
    <row r="312" spans="1:10" ht="12.75" customHeight="1" x14ac:dyDescent="0.2">
      <c r="A312" s="10"/>
      <c r="B312" s="1"/>
      <c r="C312" s="1"/>
      <c r="D312" s="1"/>
      <c r="E312" s="1"/>
      <c r="F312" s="2"/>
      <c r="G312" s="4"/>
      <c r="H312" s="5"/>
      <c r="I312" s="5"/>
      <c r="J312" s="222"/>
    </row>
    <row r="313" spans="1:10" ht="12.75" customHeight="1" x14ac:dyDescent="0.2">
      <c r="A313" s="10"/>
      <c r="B313" s="1"/>
      <c r="C313" s="1"/>
      <c r="D313" s="1"/>
      <c r="E313" s="1"/>
      <c r="F313" s="2"/>
      <c r="G313" s="4"/>
      <c r="H313" s="5"/>
      <c r="I313" s="5"/>
      <c r="J313" s="222"/>
    </row>
    <row r="314" spans="1:10" ht="12.75" customHeight="1" x14ac:dyDescent="0.2">
      <c r="A314" s="10"/>
      <c r="B314" s="1"/>
      <c r="C314" s="1"/>
      <c r="D314" s="1"/>
      <c r="E314" s="1"/>
      <c r="F314" s="2"/>
      <c r="G314" s="4"/>
      <c r="H314" s="5"/>
      <c r="I314" s="5"/>
      <c r="J314" s="222"/>
    </row>
    <row r="315" spans="1:10" ht="12.75" customHeight="1" x14ac:dyDescent="0.2">
      <c r="A315" s="10"/>
      <c r="B315" s="1"/>
      <c r="C315" s="1"/>
      <c r="D315" s="1"/>
      <c r="E315" s="1"/>
      <c r="F315" s="2"/>
      <c r="G315" s="4"/>
      <c r="H315" s="5"/>
      <c r="I315" s="5"/>
      <c r="J315" s="222"/>
    </row>
    <row r="316" spans="1:10" ht="12.75" customHeight="1" x14ac:dyDescent="0.2">
      <c r="A316" s="10"/>
      <c r="B316" s="1"/>
      <c r="C316" s="1"/>
      <c r="D316" s="1"/>
      <c r="E316" s="1"/>
      <c r="F316" s="2"/>
      <c r="G316" s="4"/>
      <c r="H316" s="5"/>
      <c r="I316" s="5"/>
      <c r="J316" s="222"/>
    </row>
    <row r="317" spans="1:10" ht="12.75" customHeight="1" x14ac:dyDescent="0.2">
      <c r="A317" s="10"/>
      <c r="B317" s="1"/>
      <c r="C317" s="1"/>
      <c r="D317" s="1"/>
      <c r="E317" s="1"/>
      <c r="F317" s="2"/>
      <c r="G317" s="4"/>
      <c r="H317" s="5"/>
      <c r="I317" s="5"/>
      <c r="J317" s="222"/>
    </row>
    <row r="318" spans="1:10" ht="12.75" customHeight="1" x14ac:dyDescent="0.2">
      <c r="A318" s="10"/>
      <c r="B318" s="1"/>
      <c r="C318" s="1"/>
      <c r="D318" s="1"/>
      <c r="E318" s="1"/>
      <c r="F318" s="2"/>
      <c r="G318" s="4"/>
      <c r="H318" s="5"/>
      <c r="I318" s="5"/>
      <c r="J318" s="222"/>
    </row>
    <row r="319" spans="1:10" ht="12.75" customHeight="1" x14ac:dyDescent="0.2">
      <c r="A319" s="10"/>
      <c r="B319" s="1"/>
      <c r="C319" s="1"/>
      <c r="D319" s="1"/>
      <c r="E319" s="1"/>
      <c r="F319" s="2"/>
      <c r="G319" s="4"/>
      <c r="H319" s="5"/>
      <c r="I319" s="5"/>
      <c r="J319" s="222"/>
    </row>
    <row r="320" spans="1:10" ht="12.75" customHeight="1" x14ac:dyDescent="0.2">
      <c r="A320" s="10"/>
      <c r="B320" s="1"/>
      <c r="C320" s="1"/>
      <c r="D320" s="1"/>
      <c r="E320" s="1"/>
      <c r="F320" s="2"/>
      <c r="G320" s="4"/>
      <c r="H320" s="5"/>
      <c r="I320" s="5"/>
      <c r="J320" s="222"/>
    </row>
    <row r="321" spans="1:10" ht="12.75" customHeight="1" x14ac:dyDescent="0.2">
      <c r="A321" s="10"/>
      <c r="B321" s="1"/>
      <c r="C321" s="1"/>
      <c r="D321" s="1"/>
      <c r="E321" s="1"/>
      <c r="F321" s="2"/>
      <c r="G321" s="4"/>
      <c r="H321" s="5"/>
      <c r="I321" s="5"/>
      <c r="J321" s="222"/>
    </row>
    <row r="322" spans="1:10" ht="12.75" customHeight="1" x14ac:dyDescent="0.2">
      <c r="A322" s="10"/>
      <c r="B322" s="1"/>
      <c r="C322" s="1"/>
      <c r="D322" s="1"/>
      <c r="E322" s="1"/>
      <c r="F322" s="2"/>
      <c r="G322" s="4"/>
      <c r="H322" s="5"/>
      <c r="I322" s="5"/>
      <c r="J322" s="222"/>
    </row>
    <row r="323" spans="1:10" ht="12.75" customHeight="1" x14ac:dyDescent="0.2">
      <c r="A323" s="10"/>
      <c r="B323" s="1"/>
      <c r="C323" s="1"/>
      <c r="D323" s="1"/>
      <c r="E323" s="1"/>
      <c r="F323" s="2"/>
      <c r="G323" s="4"/>
      <c r="H323" s="5"/>
      <c r="I323" s="5"/>
      <c r="J323" s="222"/>
    </row>
    <row r="324" spans="1:10" ht="12.75" customHeight="1" x14ac:dyDescent="0.2">
      <c r="A324" s="10"/>
      <c r="B324" s="1"/>
      <c r="C324" s="1"/>
      <c r="D324" s="1"/>
      <c r="E324" s="1"/>
      <c r="F324" s="2"/>
      <c r="G324" s="4"/>
      <c r="H324" s="5"/>
      <c r="I324" s="5"/>
      <c r="J324" s="222"/>
    </row>
    <row r="325" spans="1:10" ht="12.75" customHeight="1" x14ac:dyDescent="0.2">
      <c r="A325" s="10"/>
      <c r="B325" s="1"/>
      <c r="C325" s="1"/>
      <c r="D325" s="1"/>
      <c r="E325" s="1"/>
      <c r="F325" s="2"/>
      <c r="G325" s="4"/>
      <c r="H325" s="5"/>
      <c r="I325" s="5"/>
      <c r="J325" s="222"/>
    </row>
    <row r="326" spans="1:10" ht="12.75" customHeight="1" x14ac:dyDescent="0.2">
      <c r="A326" s="10"/>
      <c r="B326" s="1"/>
      <c r="C326" s="1"/>
      <c r="D326" s="1"/>
      <c r="E326" s="1"/>
      <c r="F326" s="2"/>
      <c r="G326" s="4"/>
      <c r="H326" s="5"/>
      <c r="I326" s="5"/>
      <c r="J326" s="222"/>
    </row>
    <row r="327" spans="1:10" ht="12.75" customHeight="1" x14ac:dyDescent="0.2">
      <c r="A327" s="10"/>
      <c r="B327" s="1"/>
      <c r="C327" s="1"/>
      <c r="D327" s="1"/>
      <c r="E327" s="1"/>
      <c r="F327" s="2"/>
      <c r="G327" s="4"/>
      <c r="H327" s="5"/>
      <c r="I327" s="5"/>
      <c r="J327" s="222"/>
    </row>
    <row r="328" spans="1:10" ht="12.75" customHeight="1" x14ac:dyDescent="0.2">
      <c r="A328" s="10"/>
      <c r="B328" s="1"/>
      <c r="C328" s="1"/>
      <c r="D328" s="1"/>
      <c r="E328" s="1"/>
      <c r="F328" s="2"/>
      <c r="G328" s="4"/>
      <c r="H328" s="5"/>
      <c r="I328" s="5"/>
      <c r="J328" s="222"/>
    </row>
    <row r="329" spans="1:10" ht="12.75" customHeight="1" x14ac:dyDescent="0.2">
      <c r="A329" s="10"/>
      <c r="B329" s="1"/>
      <c r="C329" s="1"/>
      <c r="D329" s="1"/>
      <c r="E329" s="1"/>
      <c r="F329" s="2"/>
      <c r="G329" s="4"/>
      <c r="H329" s="5"/>
      <c r="I329" s="5"/>
      <c r="J329" s="222"/>
    </row>
    <row r="330" spans="1:10" ht="12.75" customHeight="1" x14ac:dyDescent="0.2">
      <c r="A330" s="10"/>
      <c r="B330" s="1"/>
      <c r="C330" s="1"/>
      <c r="D330" s="1"/>
      <c r="E330" s="1"/>
      <c r="F330" s="2"/>
      <c r="G330" s="4"/>
      <c r="H330" s="5"/>
      <c r="I330" s="5"/>
      <c r="J330" s="222"/>
    </row>
    <row r="331" spans="1:10" ht="12.75" customHeight="1" x14ac:dyDescent="0.2">
      <c r="A331" s="10"/>
      <c r="B331" s="1"/>
      <c r="C331" s="1"/>
      <c r="D331" s="1"/>
      <c r="E331" s="1"/>
      <c r="F331" s="2"/>
      <c r="G331" s="4"/>
      <c r="H331" s="5"/>
      <c r="I331" s="5"/>
      <c r="J331" s="222"/>
    </row>
    <row r="332" spans="1:10" ht="12.75" customHeight="1" x14ac:dyDescent="0.2">
      <c r="A332" s="10"/>
      <c r="B332" s="1"/>
      <c r="C332" s="1"/>
      <c r="D332" s="1"/>
      <c r="E332" s="1"/>
      <c r="F332" s="2"/>
      <c r="G332" s="4"/>
      <c r="H332" s="5"/>
      <c r="I332" s="5"/>
      <c r="J332" s="222"/>
    </row>
    <row r="333" spans="1:10" ht="12.75" customHeight="1" x14ac:dyDescent="0.2">
      <c r="A333" s="10"/>
      <c r="B333" s="1"/>
      <c r="C333" s="1"/>
      <c r="D333" s="1"/>
      <c r="E333" s="1"/>
      <c r="F333" s="2"/>
      <c r="G333" s="4"/>
      <c r="H333" s="5"/>
      <c r="I333" s="5"/>
      <c r="J333" s="222"/>
    </row>
    <row r="334" spans="1:10" ht="12.75" customHeight="1" x14ac:dyDescent="0.2">
      <c r="A334" s="10"/>
      <c r="B334" s="1"/>
      <c r="C334" s="1"/>
      <c r="D334" s="1"/>
      <c r="E334" s="1"/>
      <c r="F334" s="2"/>
      <c r="G334" s="4"/>
      <c r="H334" s="5"/>
      <c r="I334" s="5"/>
      <c r="J334" s="222"/>
    </row>
    <row r="335" spans="1:10" ht="12.75" customHeight="1" x14ac:dyDescent="0.2">
      <c r="A335" s="10"/>
      <c r="B335" s="1"/>
      <c r="C335" s="1"/>
      <c r="D335" s="1"/>
      <c r="E335" s="1"/>
      <c r="F335" s="2"/>
      <c r="G335" s="4"/>
      <c r="H335" s="5"/>
      <c r="I335" s="5"/>
      <c r="J335" s="222"/>
    </row>
    <row r="336" spans="1:10" ht="12.75" customHeight="1" x14ac:dyDescent="0.2">
      <c r="A336" s="10"/>
      <c r="B336" s="1"/>
      <c r="C336" s="1"/>
      <c r="D336" s="1"/>
      <c r="E336" s="1"/>
      <c r="F336" s="2"/>
      <c r="G336" s="4"/>
      <c r="H336" s="5"/>
      <c r="I336" s="5"/>
      <c r="J336" s="222"/>
    </row>
    <row r="337" spans="1:10" ht="12.75" customHeight="1" x14ac:dyDescent="0.2">
      <c r="A337" s="10"/>
      <c r="B337" s="1"/>
      <c r="C337" s="1"/>
      <c r="D337" s="1"/>
      <c r="E337" s="1"/>
      <c r="F337" s="2"/>
      <c r="G337" s="4"/>
      <c r="H337" s="5"/>
      <c r="I337" s="5"/>
      <c r="J337" s="222"/>
    </row>
    <row r="338" spans="1:10" ht="12.75" customHeight="1" x14ac:dyDescent="0.2">
      <c r="A338" s="10"/>
      <c r="B338" s="1"/>
      <c r="C338" s="1"/>
      <c r="D338" s="1"/>
      <c r="E338" s="1"/>
      <c r="F338" s="2"/>
      <c r="G338" s="4"/>
      <c r="H338" s="5"/>
      <c r="I338" s="5"/>
      <c r="J338" s="222"/>
    </row>
    <row r="339" spans="1:10" ht="12.75" customHeight="1" x14ac:dyDescent="0.2">
      <c r="A339" s="10"/>
      <c r="B339" s="1"/>
      <c r="C339" s="1"/>
      <c r="D339" s="1"/>
      <c r="E339" s="1"/>
      <c r="F339" s="2"/>
      <c r="G339" s="4"/>
      <c r="H339" s="5"/>
      <c r="I339" s="5"/>
      <c r="J339" s="222"/>
    </row>
    <row r="340" spans="1:10" ht="12.75" customHeight="1" x14ac:dyDescent="0.2">
      <c r="A340" s="10"/>
      <c r="B340" s="1"/>
      <c r="C340" s="1"/>
      <c r="D340" s="1"/>
      <c r="E340" s="1"/>
      <c r="F340" s="2"/>
      <c r="G340" s="4"/>
      <c r="H340" s="5"/>
      <c r="I340" s="5"/>
      <c r="J340" s="222"/>
    </row>
    <row r="341" spans="1:10" ht="12.75" customHeight="1" x14ac:dyDescent="0.2">
      <c r="A341" s="10"/>
      <c r="B341" s="1"/>
      <c r="C341" s="1"/>
      <c r="D341" s="1"/>
      <c r="E341" s="1"/>
      <c r="F341" s="2"/>
      <c r="G341" s="4"/>
      <c r="H341" s="5"/>
      <c r="I341" s="5"/>
      <c r="J341" s="222"/>
    </row>
    <row r="342" spans="1:10" ht="12.75" customHeight="1" x14ac:dyDescent="0.2">
      <c r="A342" s="10"/>
      <c r="B342" s="1"/>
      <c r="C342" s="1"/>
      <c r="D342" s="1"/>
      <c r="E342" s="1"/>
      <c r="F342" s="2"/>
      <c r="G342" s="4"/>
      <c r="H342" s="5"/>
      <c r="I342" s="5"/>
      <c r="J342" s="222"/>
    </row>
    <row r="343" spans="1:10" ht="12.75" customHeight="1" x14ac:dyDescent="0.2">
      <c r="A343" s="10"/>
      <c r="B343" s="1"/>
      <c r="C343" s="1"/>
      <c r="D343" s="1"/>
      <c r="E343" s="1"/>
      <c r="F343" s="2"/>
      <c r="G343" s="4"/>
      <c r="H343" s="5"/>
      <c r="I343" s="5"/>
      <c r="J343" s="222"/>
    </row>
    <row r="344" spans="1:10" ht="12.75" customHeight="1" x14ac:dyDescent="0.2">
      <c r="A344" s="10"/>
      <c r="B344" s="1"/>
      <c r="C344" s="1"/>
      <c r="D344" s="1"/>
      <c r="E344" s="1"/>
      <c r="F344" s="2"/>
      <c r="G344" s="4"/>
      <c r="H344" s="5"/>
      <c r="I344" s="5"/>
      <c r="J344" s="222"/>
    </row>
    <row r="345" spans="1:10" ht="12.75" customHeight="1" x14ac:dyDescent="0.2">
      <c r="A345" s="10"/>
      <c r="B345" s="1"/>
      <c r="C345" s="1"/>
      <c r="D345" s="1"/>
      <c r="E345" s="1"/>
      <c r="F345" s="2"/>
      <c r="G345" s="4"/>
      <c r="H345" s="5"/>
      <c r="I345" s="5"/>
      <c r="J345" s="222"/>
    </row>
    <row r="346" spans="1:10" ht="12.75" customHeight="1" x14ac:dyDescent="0.2">
      <c r="A346" s="10"/>
      <c r="B346" s="1"/>
      <c r="C346" s="1"/>
      <c r="D346" s="1"/>
      <c r="E346" s="1"/>
      <c r="F346" s="2"/>
      <c r="G346" s="4"/>
      <c r="H346" s="5"/>
      <c r="I346" s="5"/>
      <c r="J346" s="222"/>
    </row>
    <row r="347" spans="1:10" ht="12.75" customHeight="1" x14ac:dyDescent="0.2">
      <c r="A347" s="10"/>
      <c r="B347" s="1"/>
      <c r="C347" s="1"/>
      <c r="D347" s="1"/>
      <c r="E347" s="1"/>
      <c r="F347" s="2"/>
      <c r="G347" s="4"/>
      <c r="H347" s="5"/>
      <c r="I347" s="5"/>
      <c r="J347" s="222"/>
    </row>
    <row r="348" spans="1:10" ht="12.75" customHeight="1" x14ac:dyDescent="0.2">
      <c r="A348" s="10"/>
      <c r="B348" s="1"/>
      <c r="C348" s="1"/>
      <c r="D348" s="1"/>
      <c r="E348" s="1"/>
      <c r="F348" s="2"/>
      <c r="G348" s="4"/>
      <c r="H348" s="5"/>
      <c r="I348" s="5"/>
      <c r="J348" s="222"/>
    </row>
    <row r="349" spans="1:10" ht="12.75" customHeight="1" x14ac:dyDescent="0.2">
      <c r="A349" s="10"/>
      <c r="B349" s="1"/>
      <c r="C349" s="1"/>
      <c r="D349" s="1"/>
      <c r="E349" s="1"/>
      <c r="F349" s="2"/>
      <c r="G349" s="4"/>
      <c r="H349" s="5"/>
      <c r="I349" s="5"/>
      <c r="J349" s="222"/>
    </row>
    <row r="350" spans="1:10" ht="12.75" customHeight="1" x14ac:dyDescent="0.2">
      <c r="A350" s="10"/>
      <c r="B350" s="1"/>
      <c r="C350" s="1"/>
      <c r="D350" s="1"/>
      <c r="E350" s="1"/>
      <c r="F350" s="2"/>
      <c r="G350" s="4"/>
      <c r="H350" s="5"/>
      <c r="I350" s="5"/>
      <c r="J350" s="222"/>
    </row>
    <row r="351" spans="1:10" ht="12.75" customHeight="1" x14ac:dyDescent="0.2">
      <c r="A351" s="10"/>
      <c r="B351" s="1"/>
      <c r="C351" s="1"/>
      <c r="D351" s="1"/>
      <c r="E351" s="1"/>
      <c r="F351" s="2"/>
      <c r="G351" s="4"/>
      <c r="H351" s="5"/>
      <c r="I351" s="5"/>
      <c r="J351" s="222"/>
    </row>
    <row r="352" spans="1:10" ht="12.75" customHeight="1" x14ac:dyDescent="0.2">
      <c r="A352" s="10"/>
      <c r="B352" s="1"/>
      <c r="C352" s="1"/>
      <c r="D352" s="1"/>
      <c r="E352" s="1"/>
      <c r="F352" s="2"/>
      <c r="G352" s="4"/>
      <c r="H352" s="5"/>
      <c r="I352" s="5"/>
      <c r="J352" s="222"/>
    </row>
    <row r="353" spans="1:10" ht="12.75" customHeight="1" x14ac:dyDescent="0.2">
      <c r="A353" s="10"/>
      <c r="B353" s="1"/>
      <c r="C353" s="1"/>
      <c r="D353" s="1"/>
      <c r="E353" s="1"/>
      <c r="F353" s="2"/>
      <c r="G353" s="4"/>
      <c r="H353" s="5"/>
      <c r="I353" s="5"/>
      <c r="J353" s="222"/>
    </row>
    <row r="354" spans="1:10" ht="12.75" customHeight="1" x14ac:dyDescent="0.2">
      <c r="A354" s="10"/>
      <c r="B354" s="1"/>
      <c r="C354" s="1"/>
      <c r="D354" s="1"/>
      <c r="E354" s="1"/>
      <c r="F354" s="2"/>
      <c r="G354" s="4"/>
      <c r="H354" s="5"/>
      <c r="I354" s="5"/>
      <c r="J354" s="222"/>
    </row>
    <row r="355" spans="1:10" ht="12.75" customHeight="1" x14ac:dyDescent="0.2">
      <c r="A355" s="10"/>
      <c r="B355" s="1"/>
      <c r="C355" s="1"/>
      <c r="D355" s="1"/>
      <c r="E355" s="1"/>
      <c r="F355" s="2"/>
      <c r="G355" s="4"/>
      <c r="H355" s="5"/>
      <c r="I355" s="5"/>
      <c r="J355" s="222"/>
    </row>
    <row r="356" spans="1:10" ht="12.75" customHeight="1" x14ac:dyDescent="0.2">
      <c r="A356" s="10"/>
      <c r="B356" s="1"/>
      <c r="C356" s="1"/>
      <c r="D356" s="1"/>
      <c r="E356" s="1"/>
      <c r="F356" s="2"/>
      <c r="G356" s="4"/>
      <c r="H356" s="5"/>
      <c r="I356" s="5"/>
      <c r="J356" s="222"/>
    </row>
    <row r="357" spans="1:10" ht="12.75" customHeight="1" x14ac:dyDescent="0.2">
      <c r="A357" s="10"/>
      <c r="B357" s="1"/>
      <c r="C357" s="1"/>
      <c r="D357" s="1"/>
      <c r="E357" s="1"/>
      <c r="F357" s="2"/>
      <c r="G357" s="4"/>
      <c r="H357" s="5"/>
      <c r="I357" s="5"/>
      <c r="J357" s="222"/>
    </row>
    <row r="358" spans="1:10" ht="12.75" customHeight="1" x14ac:dyDescent="0.2">
      <c r="A358" s="10"/>
      <c r="B358" s="1"/>
      <c r="C358" s="1"/>
      <c r="D358" s="1"/>
      <c r="E358" s="1"/>
      <c r="F358" s="2"/>
      <c r="G358" s="4"/>
      <c r="H358" s="5"/>
      <c r="I358" s="5"/>
      <c r="J358" s="222"/>
    </row>
    <row r="359" spans="1:10" ht="12.75" customHeight="1" x14ac:dyDescent="0.2">
      <c r="A359" s="10"/>
      <c r="B359" s="1"/>
      <c r="C359" s="1"/>
      <c r="D359" s="1"/>
      <c r="E359" s="1"/>
      <c r="F359" s="2"/>
      <c r="G359" s="4"/>
      <c r="H359" s="5"/>
      <c r="I359" s="5"/>
      <c r="J359" s="222"/>
    </row>
    <row r="360" spans="1:10" ht="12.75" customHeight="1" x14ac:dyDescent="0.2">
      <c r="A360" s="10"/>
      <c r="B360" s="1"/>
      <c r="C360" s="1"/>
      <c r="D360" s="1"/>
      <c r="E360" s="1"/>
      <c r="F360" s="2"/>
      <c r="G360" s="4"/>
      <c r="H360" s="5"/>
      <c r="I360" s="5"/>
      <c r="J360" s="222"/>
    </row>
    <row r="361" spans="1:10" ht="12.75" customHeight="1" x14ac:dyDescent="0.2">
      <c r="A361" s="10"/>
      <c r="B361" s="1"/>
      <c r="C361" s="1"/>
      <c r="D361" s="1"/>
      <c r="E361" s="1"/>
      <c r="F361" s="2"/>
      <c r="G361" s="4"/>
      <c r="H361" s="5"/>
      <c r="I361" s="5"/>
      <c r="J361" s="222"/>
    </row>
    <row r="362" spans="1:10" ht="12.75" customHeight="1" x14ac:dyDescent="0.2">
      <c r="A362" s="10"/>
      <c r="B362" s="1"/>
      <c r="C362" s="1"/>
      <c r="D362" s="1"/>
      <c r="E362" s="1"/>
      <c r="F362" s="2"/>
      <c r="G362" s="4"/>
      <c r="H362" s="5"/>
      <c r="I362" s="5"/>
      <c r="J362" s="222"/>
    </row>
    <row r="363" spans="1:10" ht="12.75" customHeight="1" x14ac:dyDescent="0.2">
      <c r="A363" s="10"/>
      <c r="B363" s="1"/>
      <c r="C363" s="1"/>
      <c r="D363" s="1"/>
      <c r="E363" s="1"/>
      <c r="F363" s="2"/>
      <c r="G363" s="4"/>
      <c r="H363" s="5"/>
      <c r="I363" s="5"/>
      <c r="J363" s="222"/>
    </row>
    <row r="364" spans="1:10" ht="12.75" customHeight="1" x14ac:dyDescent="0.2">
      <c r="A364" s="10"/>
      <c r="B364" s="1"/>
      <c r="C364" s="1"/>
      <c r="D364" s="1"/>
      <c r="E364" s="1"/>
      <c r="F364" s="2"/>
      <c r="G364" s="4"/>
      <c r="H364" s="5"/>
      <c r="I364" s="5"/>
      <c r="J364" s="222"/>
    </row>
    <row r="365" spans="1:10" ht="12.75" customHeight="1" x14ac:dyDescent="0.2">
      <c r="A365" s="10"/>
      <c r="B365" s="1"/>
      <c r="C365" s="1"/>
      <c r="D365" s="1"/>
      <c r="E365" s="1"/>
      <c r="F365" s="2"/>
      <c r="G365" s="4"/>
      <c r="H365" s="5"/>
      <c r="I365" s="5"/>
      <c r="J365" s="222"/>
    </row>
    <row r="366" spans="1:10" ht="12.75" customHeight="1" x14ac:dyDescent="0.2">
      <c r="A366" s="10"/>
      <c r="B366" s="1"/>
      <c r="C366" s="1"/>
      <c r="D366" s="1"/>
      <c r="E366" s="1"/>
      <c r="F366" s="2"/>
      <c r="G366" s="4"/>
      <c r="H366" s="5"/>
      <c r="I366" s="5"/>
      <c r="J366" s="222"/>
    </row>
    <row r="367" spans="1:10" ht="12.75" customHeight="1" x14ac:dyDescent="0.2">
      <c r="A367" s="10"/>
      <c r="B367" s="1"/>
      <c r="C367" s="1"/>
      <c r="D367" s="1"/>
      <c r="E367" s="1"/>
      <c r="F367" s="2"/>
      <c r="G367" s="4"/>
      <c r="H367" s="5"/>
      <c r="I367" s="5"/>
      <c r="J367" s="222"/>
    </row>
    <row r="368" spans="1:10" ht="12.75" customHeight="1" x14ac:dyDescent="0.2">
      <c r="A368" s="10"/>
      <c r="B368" s="1"/>
      <c r="C368" s="1"/>
      <c r="D368" s="1"/>
      <c r="E368" s="1"/>
      <c r="F368" s="2"/>
      <c r="G368" s="4"/>
      <c r="H368" s="5"/>
      <c r="I368" s="5"/>
      <c r="J368" s="222"/>
    </row>
    <row r="369" spans="1:10" ht="12.75" customHeight="1" x14ac:dyDescent="0.2">
      <c r="A369" s="10"/>
      <c r="B369" s="1"/>
      <c r="C369" s="1"/>
      <c r="D369" s="1"/>
      <c r="E369" s="1"/>
      <c r="F369" s="2"/>
      <c r="G369" s="4"/>
      <c r="H369" s="5"/>
      <c r="I369" s="5"/>
      <c r="J369" s="222"/>
    </row>
    <row r="370" spans="1:10" ht="12.75" customHeight="1" x14ac:dyDescent="0.2">
      <c r="A370" s="10"/>
      <c r="B370" s="1"/>
      <c r="C370" s="1"/>
      <c r="D370" s="1"/>
      <c r="E370" s="1"/>
      <c r="F370" s="2"/>
      <c r="G370" s="4"/>
      <c r="H370" s="5"/>
      <c r="I370" s="5"/>
      <c r="J370" s="222"/>
    </row>
    <row r="371" spans="1:10" ht="12.75" customHeight="1" x14ac:dyDescent="0.2">
      <c r="A371" s="10"/>
      <c r="B371" s="1"/>
      <c r="C371" s="1"/>
      <c r="D371" s="1"/>
      <c r="E371" s="1"/>
      <c r="F371" s="2"/>
      <c r="G371" s="4"/>
      <c r="H371" s="5"/>
      <c r="I371" s="5"/>
      <c r="J371" s="222"/>
    </row>
    <row r="372" spans="1:10" ht="12.75" customHeight="1" x14ac:dyDescent="0.2">
      <c r="A372" s="10"/>
      <c r="B372" s="1"/>
      <c r="C372" s="1"/>
      <c r="D372" s="1"/>
      <c r="E372" s="1"/>
      <c r="F372" s="2"/>
      <c r="G372" s="4"/>
      <c r="H372" s="5"/>
      <c r="I372" s="5"/>
      <c r="J372" s="222"/>
    </row>
    <row r="373" spans="1:10" ht="12.75" customHeight="1" x14ac:dyDescent="0.2">
      <c r="A373" s="10"/>
      <c r="B373" s="1"/>
      <c r="C373" s="1"/>
      <c r="D373" s="1"/>
      <c r="E373" s="1"/>
      <c r="F373" s="2"/>
      <c r="G373" s="4"/>
      <c r="H373" s="5"/>
      <c r="I373" s="5"/>
      <c r="J373" s="222"/>
    </row>
    <row r="374" spans="1:10" ht="12.75" customHeight="1" x14ac:dyDescent="0.2">
      <c r="A374" s="10"/>
      <c r="B374" s="1"/>
      <c r="C374" s="1"/>
      <c r="D374" s="1"/>
      <c r="E374" s="1"/>
      <c r="F374" s="2"/>
      <c r="G374" s="4"/>
      <c r="H374" s="5"/>
      <c r="I374" s="5"/>
      <c r="J374" s="222"/>
    </row>
    <row r="375" spans="1:10" ht="12.75" customHeight="1" x14ac:dyDescent="0.2">
      <c r="A375" s="10"/>
      <c r="B375" s="1"/>
      <c r="C375" s="1"/>
      <c r="D375" s="1"/>
      <c r="E375" s="1"/>
      <c r="F375" s="2"/>
      <c r="G375" s="4"/>
      <c r="H375" s="5"/>
      <c r="I375" s="5"/>
      <c r="J375" s="222"/>
    </row>
    <row r="376" spans="1:10" ht="12.75" customHeight="1" x14ac:dyDescent="0.2">
      <c r="A376" s="10"/>
      <c r="B376" s="1"/>
      <c r="C376" s="1"/>
      <c r="D376" s="1"/>
      <c r="E376" s="1"/>
      <c r="F376" s="2"/>
      <c r="G376" s="4"/>
      <c r="H376" s="5"/>
      <c r="I376" s="5"/>
      <c r="J376" s="222"/>
    </row>
    <row r="377" spans="1:10" ht="12.75" customHeight="1" x14ac:dyDescent="0.2">
      <c r="A377" s="10"/>
      <c r="B377" s="1"/>
      <c r="C377" s="1"/>
      <c r="D377" s="1"/>
      <c r="E377" s="1"/>
      <c r="F377" s="2"/>
      <c r="G377" s="4"/>
      <c r="H377" s="5"/>
      <c r="I377" s="5"/>
      <c r="J377" s="222"/>
    </row>
    <row r="378" spans="1:10" ht="12.75" customHeight="1" x14ac:dyDescent="0.2">
      <c r="A378" s="10"/>
      <c r="B378" s="1"/>
      <c r="C378" s="1"/>
      <c r="D378" s="1"/>
      <c r="E378" s="1"/>
      <c r="F378" s="2"/>
      <c r="G378" s="4"/>
      <c r="H378" s="5"/>
      <c r="I378" s="5"/>
      <c r="J378" s="222"/>
    </row>
    <row r="379" spans="1:10" ht="12.75" customHeight="1" x14ac:dyDescent="0.2">
      <c r="A379" s="10"/>
      <c r="B379" s="1"/>
      <c r="C379" s="1"/>
      <c r="D379" s="1"/>
      <c r="E379" s="1"/>
      <c r="F379" s="2"/>
      <c r="G379" s="4"/>
      <c r="H379" s="5"/>
      <c r="I379" s="5"/>
      <c r="J379" s="222"/>
    </row>
    <row r="380" spans="1:10" ht="12.75" customHeight="1" x14ac:dyDescent="0.2">
      <c r="A380" s="10"/>
      <c r="B380" s="1"/>
      <c r="C380" s="1"/>
      <c r="D380" s="1"/>
      <c r="E380" s="1"/>
      <c r="F380" s="2"/>
      <c r="G380" s="4"/>
      <c r="H380" s="5"/>
      <c r="I380" s="5"/>
      <c r="J380" s="222"/>
    </row>
    <row r="381" spans="1:10" ht="12.75" customHeight="1" x14ac:dyDescent="0.2">
      <c r="A381" s="10"/>
      <c r="B381" s="1"/>
      <c r="C381" s="1"/>
      <c r="D381" s="1"/>
      <c r="E381" s="1"/>
      <c r="F381" s="2"/>
      <c r="G381" s="4"/>
      <c r="H381" s="5"/>
      <c r="I381" s="5"/>
      <c r="J381" s="222"/>
    </row>
    <row r="382" spans="1:10" ht="12.75" customHeight="1" x14ac:dyDescent="0.2">
      <c r="A382" s="10"/>
      <c r="B382" s="1"/>
      <c r="C382" s="1"/>
      <c r="D382" s="1"/>
      <c r="E382" s="1"/>
      <c r="F382" s="2"/>
      <c r="G382" s="4"/>
      <c r="H382" s="5"/>
      <c r="I382" s="5"/>
      <c r="J382" s="222"/>
    </row>
    <row r="383" spans="1:10" ht="12.75" customHeight="1" x14ac:dyDescent="0.2">
      <c r="A383" s="10"/>
      <c r="B383" s="1"/>
      <c r="C383" s="1"/>
      <c r="D383" s="1"/>
      <c r="E383" s="1"/>
      <c r="F383" s="2"/>
      <c r="G383" s="4"/>
      <c r="H383" s="5"/>
      <c r="I383" s="5"/>
      <c r="J383" s="222"/>
    </row>
    <row r="384" spans="1:10" ht="12.75" customHeight="1" x14ac:dyDescent="0.2">
      <c r="A384" s="10"/>
      <c r="B384" s="1"/>
      <c r="C384" s="1"/>
      <c r="D384" s="1"/>
      <c r="E384" s="1"/>
      <c r="F384" s="2"/>
      <c r="G384" s="4"/>
      <c r="H384" s="5"/>
      <c r="I384" s="5"/>
      <c r="J384" s="222"/>
    </row>
    <row r="385" spans="1:10" ht="12.75" customHeight="1" x14ac:dyDescent="0.2">
      <c r="A385" s="10"/>
      <c r="B385" s="1"/>
      <c r="C385" s="1"/>
      <c r="D385" s="1"/>
      <c r="E385" s="1"/>
      <c r="F385" s="2"/>
      <c r="G385" s="4"/>
      <c r="H385" s="5"/>
      <c r="I385" s="5"/>
      <c r="J385" s="222"/>
    </row>
    <row r="386" spans="1:10" ht="12.75" customHeight="1" x14ac:dyDescent="0.2">
      <c r="A386" s="10"/>
      <c r="B386" s="1"/>
      <c r="C386" s="1"/>
      <c r="D386" s="1"/>
      <c r="E386" s="1"/>
      <c r="F386" s="2"/>
      <c r="G386" s="4"/>
      <c r="H386" s="5"/>
      <c r="I386" s="5"/>
      <c r="J386" s="222"/>
    </row>
    <row r="387" spans="1:10" ht="12.75" customHeight="1" x14ac:dyDescent="0.2">
      <c r="A387" s="10"/>
      <c r="B387" s="1"/>
      <c r="C387" s="1"/>
      <c r="D387" s="1"/>
      <c r="E387" s="1"/>
      <c r="F387" s="2"/>
      <c r="G387" s="4"/>
      <c r="H387" s="5"/>
      <c r="I387" s="5"/>
      <c r="J387" s="222"/>
    </row>
    <row r="388" spans="1:10" ht="12.75" customHeight="1" x14ac:dyDescent="0.2">
      <c r="A388" s="10"/>
      <c r="B388" s="1"/>
      <c r="C388" s="1"/>
      <c r="D388" s="1"/>
      <c r="E388" s="1"/>
      <c r="F388" s="2"/>
      <c r="G388" s="4"/>
      <c r="H388" s="5"/>
      <c r="I388" s="5"/>
      <c r="J388" s="222"/>
    </row>
    <row r="389" spans="1:10" ht="12.75" customHeight="1" x14ac:dyDescent="0.2">
      <c r="A389" s="10"/>
      <c r="B389" s="1"/>
      <c r="C389" s="1"/>
      <c r="D389" s="1"/>
      <c r="E389" s="1"/>
      <c r="F389" s="2"/>
      <c r="G389" s="4"/>
      <c r="H389" s="5"/>
      <c r="I389" s="5"/>
      <c r="J389" s="222"/>
    </row>
    <row r="390" spans="1:10" ht="12.75" customHeight="1" x14ac:dyDescent="0.2">
      <c r="A390" s="10"/>
      <c r="B390" s="1"/>
      <c r="C390" s="1"/>
      <c r="D390" s="1"/>
      <c r="E390" s="1"/>
      <c r="F390" s="2"/>
      <c r="G390" s="4"/>
      <c r="H390" s="5"/>
      <c r="I390" s="5"/>
      <c r="J390" s="222"/>
    </row>
    <row r="391" spans="1:10" ht="12.75" customHeight="1" x14ac:dyDescent="0.2">
      <c r="A391" s="10"/>
      <c r="B391" s="1"/>
      <c r="C391" s="1"/>
      <c r="D391" s="1"/>
      <c r="E391" s="1"/>
      <c r="F391" s="2"/>
      <c r="G391" s="4"/>
      <c r="H391" s="5"/>
      <c r="I391" s="5"/>
      <c r="J391" s="222"/>
    </row>
    <row r="392" spans="1:10" ht="12.75" customHeight="1" x14ac:dyDescent="0.2">
      <c r="A392" s="10"/>
      <c r="B392" s="1"/>
      <c r="C392" s="1"/>
      <c r="D392" s="1"/>
      <c r="E392" s="1"/>
      <c r="F392" s="2"/>
      <c r="G392" s="4"/>
      <c r="H392" s="5"/>
      <c r="I392" s="5"/>
      <c r="J392" s="222"/>
    </row>
    <row r="393" spans="1:10" ht="12.75" customHeight="1" x14ac:dyDescent="0.2">
      <c r="A393" s="10"/>
      <c r="B393" s="1"/>
      <c r="C393" s="1"/>
      <c r="D393" s="1"/>
      <c r="E393" s="1"/>
      <c r="F393" s="2"/>
      <c r="G393" s="4"/>
      <c r="H393" s="5"/>
      <c r="I393" s="5"/>
      <c r="J393" s="222"/>
    </row>
    <row r="394" spans="1:10" ht="12.75" customHeight="1" x14ac:dyDescent="0.2">
      <c r="A394" s="10"/>
      <c r="B394" s="1"/>
      <c r="C394" s="1"/>
      <c r="D394" s="1"/>
      <c r="E394" s="1"/>
      <c r="F394" s="2"/>
      <c r="G394" s="4"/>
      <c r="H394" s="5"/>
      <c r="I394" s="5"/>
      <c r="J394" s="222"/>
    </row>
    <row r="395" spans="1:10" ht="12.75" customHeight="1" x14ac:dyDescent="0.2">
      <c r="A395" s="10"/>
      <c r="B395" s="1"/>
      <c r="C395" s="1"/>
      <c r="D395" s="1"/>
      <c r="E395" s="1"/>
      <c r="F395" s="2"/>
      <c r="G395" s="4"/>
      <c r="H395" s="5"/>
      <c r="I395" s="5"/>
      <c r="J395" s="222"/>
    </row>
    <row r="396" spans="1:10" ht="12.75" customHeight="1" x14ac:dyDescent="0.2">
      <c r="A396" s="10"/>
      <c r="B396" s="1"/>
      <c r="C396" s="1"/>
      <c r="D396" s="1"/>
      <c r="E396" s="1"/>
      <c r="F396" s="2"/>
      <c r="G396" s="4"/>
      <c r="H396" s="5"/>
      <c r="I396" s="5"/>
      <c r="J396" s="222"/>
    </row>
    <row r="397" spans="1:10" ht="12.75" customHeight="1" x14ac:dyDescent="0.2">
      <c r="A397" s="10"/>
      <c r="B397" s="1"/>
      <c r="C397" s="1"/>
      <c r="D397" s="1"/>
      <c r="E397" s="1"/>
      <c r="F397" s="2"/>
      <c r="G397" s="4"/>
      <c r="H397" s="5"/>
      <c r="I397" s="5"/>
      <c r="J397" s="222"/>
    </row>
    <row r="398" spans="1:10" ht="12.75" customHeight="1" x14ac:dyDescent="0.2">
      <c r="A398" s="10"/>
      <c r="B398" s="1"/>
      <c r="C398" s="1"/>
      <c r="D398" s="1"/>
      <c r="E398" s="1"/>
      <c r="F398" s="2"/>
      <c r="G398" s="4"/>
      <c r="H398" s="5"/>
      <c r="I398" s="5"/>
      <c r="J398" s="222"/>
    </row>
    <row r="399" spans="1:10" ht="12.75" customHeight="1" x14ac:dyDescent="0.2">
      <c r="A399" s="10"/>
      <c r="B399" s="1"/>
      <c r="C399" s="1"/>
      <c r="D399" s="1"/>
      <c r="E399" s="1"/>
      <c r="F399" s="2"/>
      <c r="G399" s="4"/>
      <c r="H399" s="5"/>
      <c r="I399" s="5"/>
      <c r="J399" s="222"/>
    </row>
    <row r="400" spans="1:10" ht="12.75" customHeight="1" x14ac:dyDescent="0.2">
      <c r="A400" s="10"/>
      <c r="B400" s="1"/>
      <c r="C400" s="1"/>
      <c r="D400" s="1"/>
      <c r="E400" s="1"/>
      <c r="F400" s="2"/>
      <c r="G400" s="4"/>
      <c r="H400" s="5"/>
      <c r="I400" s="5"/>
      <c r="J400" s="222"/>
    </row>
    <row r="401" spans="1:10" ht="12.75" customHeight="1" x14ac:dyDescent="0.2">
      <c r="A401" s="10"/>
      <c r="B401" s="1"/>
      <c r="C401" s="1"/>
      <c r="D401" s="1"/>
      <c r="E401" s="1"/>
      <c r="F401" s="2"/>
      <c r="G401" s="4"/>
      <c r="H401" s="5"/>
      <c r="I401" s="5"/>
      <c r="J401" s="222"/>
    </row>
    <row r="402" spans="1:10" ht="12.75" customHeight="1" x14ac:dyDescent="0.2">
      <c r="A402" s="10"/>
      <c r="B402" s="1"/>
      <c r="C402" s="1"/>
      <c r="D402" s="1"/>
      <c r="E402" s="1"/>
      <c r="F402" s="2"/>
      <c r="G402" s="4"/>
      <c r="H402" s="5"/>
      <c r="I402" s="5"/>
      <c r="J402" s="222"/>
    </row>
    <row r="403" spans="1:10" ht="12.75" customHeight="1" x14ac:dyDescent="0.2">
      <c r="A403" s="10"/>
      <c r="B403" s="1"/>
      <c r="C403" s="1"/>
      <c r="D403" s="1"/>
      <c r="E403" s="1"/>
      <c r="F403" s="2"/>
      <c r="G403" s="4"/>
      <c r="H403" s="5"/>
      <c r="I403" s="5"/>
      <c r="J403" s="222"/>
    </row>
    <row r="404" spans="1:10" ht="12.75" customHeight="1" x14ac:dyDescent="0.2">
      <c r="A404" s="10"/>
      <c r="B404" s="1"/>
      <c r="C404" s="1"/>
      <c r="D404" s="1"/>
      <c r="E404" s="1"/>
      <c r="F404" s="2"/>
      <c r="G404" s="4"/>
      <c r="H404" s="5"/>
      <c r="I404" s="5"/>
      <c r="J404" s="222"/>
    </row>
    <row r="405" spans="1:10" ht="12.75" customHeight="1" x14ac:dyDescent="0.2">
      <c r="A405" s="10"/>
      <c r="B405" s="1"/>
      <c r="C405" s="1"/>
      <c r="D405" s="1"/>
      <c r="E405" s="1"/>
      <c r="F405" s="2"/>
      <c r="G405" s="4"/>
      <c r="H405" s="5"/>
      <c r="I405" s="5"/>
      <c r="J405" s="222"/>
    </row>
    <row r="406" spans="1:10" ht="12.75" customHeight="1" x14ac:dyDescent="0.2">
      <c r="A406" s="10"/>
      <c r="B406" s="1"/>
      <c r="C406" s="1"/>
      <c r="D406" s="1"/>
      <c r="E406" s="1"/>
      <c r="F406" s="2"/>
      <c r="G406" s="4"/>
      <c r="H406" s="5"/>
      <c r="I406" s="5"/>
      <c r="J406" s="222"/>
    </row>
    <row r="407" spans="1:10" ht="12.75" customHeight="1" x14ac:dyDescent="0.2">
      <c r="A407" s="10"/>
      <c r="B407" s="1"/>
      <c r="C407" s="1"/>
      <c r="D407" s="1"/>
      <c r="E407" s="1"/>
      <c r="F407" s="2"/>
      <c r="G407" s="4"/>
      <c r="H407" s="5"/>
      <c r="I407" s="5"/>
      <c r="J407" s="222"/>
    </row>
    <row r="408" spans="1:10" ht="12.75" customHeight="1" x14ac:dyDescent="0.2">
      <c r="A408" s="10"/>
      <c r="B408" s="1"/>
      <c r="C408" s="1"/>
      <c r="D408" s="1"/>
      <c r="E408" s="1"/>
      <c r="F408" s="2"/>
      <c r="G408" s="4"/>
      <c r="H408" s="5"/>
      <c r="I408" s="5"/>
      <c r="J408" s="222"/>
    </row>
    <row r="409" spans="1:10" ht="12.75" customHeight="1" x14ac:dyDescent="0.2">
      <c r="A409" s="10"/>
      <c r="B409" s="1"/>
      <c r="C409" s="1"/>
      <c r="D409" s="1"/>
      <c r="E409" s="1"/>
      <c r="F409" s="2"/>
      <c r="G409" s="4"/>
      <c r="H409" s="5"/>
      <c r="I409" s="5"/>
      <c r="J409" s="222"/>
    </row>
    <row r="410" spans="1:10" ht="12.75" customHeight="1" x14ac:dyDescent="0.2">
      <c r="A410" s="10"/>
      <c r="B410" s="1"/>
      <c r="C410" s="1"/>
      <c r="D410" s="1"/>
      <c r="E410" s="1"/>
      <c r="F410" s="2"/>
      <c r="G410" s="4"/>
      <c r="H410" s="5"/>
      <c r="I410" s="5"/>
      <c r="J410" s="222"/>
    </row>
    <row r="411" spans="1:10" ht="12.75" customHeight="1" x14ac:dyDescent="0.2">
      <c r="A411" s="10"/>
      <c r="B411" s="1"/>
      <c r="C411" s="1"/>
      <c r="D411" s="1"/>
      <c r="E411" s="1"/>
      <c r="F411" s="2"/>
      <c r="G411" s="4"/>
      <c r="H411" s="5"/>
      <c r="I411" s="5"/>
      <c r="J411" s="222"/>
    </row>
    <row r="412" spans="1:10" ht="12.75" customHeight="1" x14ac:dyDescent="0.2">
      <c r="A412" s="10"/>
      <c r="B412" s="1"/>
      <c r="C412" s="1"/>
      <c r="D412" s="1"/>
      <c r="E412" s="1"/>
      <c r="F412" s="2"/>
      <c r="G412" s="4"/>
      <c r="H412" s="5"/>
      <c r="I412" s="5"/>
      <c r="J412" s="222"/>
    </row>
    <row r="413" spans="1:10" ht="12.75" customHeight="1" x14ac:dyDescent="0.2">
      <c r="A413" s="10"/>
      <c r="B413" s="1"/>
      <c r="C413" s="1"/>
      <c r="D413" s="1"/>
      <c r="E413" s="1"/>
      <c r="F413" s="2"/>
      <c r="G413" s="4"/>
      <c r="H413" s="5"/>
      <c r="I413" s="5"/>
      <c r="J413" s="222"/>
    </row>
    <row r="414" spans="1:10" ht="12.75" customHeight="1" x14ac:dyDescent="0.2">
      <c r="A414" s="10"/>
      <c r="B414" s="1"/>
      <c r="C414" s="1"/>
      <c r="D414" s="1"/>
      <c r="E414" s="1"/>
      <c r="F414" s="2"/>
      <c r="G414" s="4"/>
      <c r="H414" s="5"/>
      <c r="I414" s="5"/>
      <c r="J414" s="222"/>
    </row>
    <row r="415" spans="1:10" ht="12.75" customHeight="1" x14ac:dyDescent="0.2">
      <c r="A415" s="10"/>
      <c r="B415" s="1"/>
      <c r="C415" s="1"/>
      <c r="D415" s="1"/>
      <c r="E415" s="1"/>
      <c r="F415" s="2"/>
      <c r="G415" s="4"/>
      <c r="H415" s="5"/>
      <c r="I415" s="5"/>
      <c r="J415" s="222"/>
    </row>
    <row r="416" spans="1:10" ht="12.75" customHeight="1" x14ac:dyDescent="0.2">
      <c r="A416" s="10"/>
      <c r="B416" s="1"/>
      <c r="C416" s="1"/>
      <c r="D416" s="1"/>
      <c r="E416" s="1"/>
      <c r="F416" s="2"/>
      <c r="G416" s="4"/>
      <c r="H416" s="5"/>
      <c r="I416" s="5"/>
      <c r="J416" s="222"/>
    </row>
    <row r="417" spans="1:10" ht="12.75" customHeight="1" x14ac:dyDescent="0.2">
      <c r="A417" s="10"/>
      <c r="B417" s="1"/>
      <c r="C417" s="1"/>
      <c r="D417" s="1"/>
      <c r="E417" s="1"/>
      <c r="F417" s="2"/>
      <c r="G417" s="4"/>
      <c r="H417" s="5"/>
      <c r="I417" s="5"/>
      <c r="J417" s="222"/>
    </row>
    <row r="418" spans="1:10" ht="12.75" customHeight="1" x14ac:dyDescent="0.2">
      <c r="A418" s="10"/>
      <c r="B418" s="1"/>
      <c r="C418" s="1"/>
      <c r="D418" s="1"/>
      <c r="E418" s="1"/>
      <c r="F418" s="2"/>
      <c r="G418" s="4"/>
      <c r="H418" s="5"/>
      <c r="I418" s="5"/>
      <c r="J418" s="222"/>
    </row>
    <row r="419" spans="1:10" ht="12.75" customHeight="1" x14ac:dyDescent="0.2">
      <c r="A419" s="10"/>
      <c r="B419" s="1"/>
      <c r="C419" s="1"/>
      <c r="D419" s="1"/>
      <c r="E419" s="1"/>
      <c r="F419" s="2"/>
      <c r="G419" s="4"/>
      <c r="H419" s="5"/>
      <c r="I419" s="5"/>
      <c r="J419" s="222"/>
    </row>
    <row r="420" spans="1:10" ht="12.75" customHeight="1" x14ac:dyDescent="0.2">
      <c r="A420" s="10"/>
      <c r="B420" s="1"/>
      <c r="C420" s="1"/>
      <c r="D420" s="1"/>
      <c r="E420" s="1"/>
      <c r="F420" s="2"/>
      <c r="G420" s="4"/>
      <c r="H420" s="5"/>
      <c r="I420" s="5"/>
      <c r="J420" s="222"/>
    </row>
    <row r="421" spans="1:10" ht="12.75" customHeight="1" x14ac:dyDescent="0.2">
      <c r="A421" s="10"/>
      <c r="B421" s="1"/>
      <c r="C421" s="1"/>
      <c r="D421" s="1"/>
      <c r="E421" s="1"/>
      <c r="F421" s="2"/>
      <c r="G421" s="4"/>
      <c r="H421" s="5"/>
      <c r="I421" s="5"/>
      <c r="J421" s="222"/>
    </row>
    <row r="422" spans="1:10" ht="12.75" customHeight="1" x14ac:dyDescent="0.2">
      <c r="A422" s="10"/>
      <c r="B422" s="1"/>
      <c r="C422" s="1"/>
      <c r="D422" s="1"/>
      <c r="E422" s="1"/>
      <c r="F422" s="2"/>
      <c r="G422" s="4"/>
      <c r="H422" s="5"/>
      <c r="I422" s="5"/>
      <c r="J422" s="222"/>
    </row>
    <row r="423" spans="1:10" ht="12.75" customHeight="1" x14ac:dyDescent="0.2">
      <c r="A423" s="10"/>
      <c r="B423" s="1"/>
      <c r="C423" s="1"/>
      <c r="D423" s="1"/>
      <c r="E423" s="1"/>
      <c r="F423" s="2"/>
      <c r="G423" s="4"/>
      <c r="H423" s="5"/>
      <c r="I423" s="5"/>
      <c r="J423" s="222"/>
    </row>
    <row r="424" spans="1:10" ht="12.75" customHeight="1" x14ac:dyDescent="0.2">
      <c r="A424" s="10"/>
      <c r="B424" s="1"/>
      <c r="C424" s="1"/>
      <c r="D424" s="1"/>
      <c r="E424" s="1"/>
      <c r="F424" s="2"/>
      <c r="G424" s="4"/>
      <c r="H424" s="5"/>
      <c r="I424" s="5"/>
      <c r="J424" s="222"/>
    </row>
    <row r="425" spans="1:10" ht="12.75" customHeight="1" x14ac:dyDescent="0.2">
      <c r="A425" s="10"/>
      <c r="B425" s="1"/>
      <c r="C425" s="1"/>
      <c r="D425" s="1"/>
      <c r="E425" s="1"/>
      <c r="F425" s="2"/>
      <c r="G425" s="4"/>
      <c r="H425" s="5"/>
      <c r="I425" s="5"/>
      <c r="J425" s="222"/>
    </row>
    <row r="426" spans="1:10" ht="12.75" customHeight="1" x14ac:dyDescent="0.2">
      <c r="A426" s="10"/>
      <c r="B426" s="1"/>
      <c r="C426" s="1"/>
      <c r="D426" s="1"/>
      <c r="E426" s="1"/>
      <c r="F426" s="2"/>
      <c r="G426" s="4"/>
      <c r="H426" s="5"/>
      <c r="I426" s="5"/>
      <c r="J426" s="222"/>
    </row>
    <row r="427" spans="1:10" ht="12.75" customHeight="1" x14ac:dyDescent="0.2">
      <c r="A427" s="10"/>
      <c r="B427" s="1"/>
      <c r="C427" s="1"/>
      <c r="D427" s="1"/>
      <c r="E427" s="1"/>
      <c r="F427" s="2"/>
      <c r="G427" s="4"/>
      <c r="H427" s="5"/>
      <c r="I427" s="5"/>
      <c r="J427" s="222"/>
    </row>
    <row r="428" spans="1:10" ht="12.75" customHeight="1" x14ac:dyDescent="0.2">
      <c r="A428" s="10"/>
      <c r="B428" s="1"/>
      <c r="C428" s="1"/>
      <c r="D428" s="1"/>
      <c r="E428" s="1"/>
      <c r="F428" s="2"/>
      <c r="G428" s="4"/>
      <c r="H428" s="5"/>
      <c r="I428" s="5"/>
      <c r="J428" s="222"/>
    </row>
    <row r="429" spans="1:10" ht="12.75" customHeight="1" x14ac:dyDescent="0.2">
      <c r="A429" s="10"/>
      <c r="B429" s="1"/>
      <c r="C429" s="1"/>
      <c r="D429" s="1"/>
      <c r="E429" s="1"/>
      <c r="F429" s="2"/>
      <c r="G429" s="4"/>
      <c r="H429" s="5"/>
      <c r="I429" s="5"/>
      <c r="J429" s="222"/>
    </row>
    <row r="430" spans="1:10" ht="12.75" customHeight="1" x14ac:dyDescent="0.2">
      <c r="A430" s="10"/>
      <c r="B430" s="1"/>
      <c r="C430" s="1"/>
      <c r="D430" s="1"/>
      <c r="E430" s="1"/>
      <c r="F430" s="2"/>
      <c r="G430" s="4"/>
      <c r="H430" s="5"/>
      <c r="I430" s="5"/>
      <c r="J430" s="222"/>
    </row>
    <row r="431" spans="1:10" ht="12.75" customHeight="1" x14ac:dyDescent="0.2">
      <c r="A431" s="10"/>
      <c r="B431" s="1"/>
      <c r="C431" s="1"/>
      <c r="D431" s="1"/>
      <c r="E431" s="1"/>
      <c r="F431" s="2"/>
      <c r="G431" s="4"/>
      <c r="H431" s="5"/>
      <c r="I431" s="5"/>
      <c r="J431" s="222"/>
    </row>
    <row r="432" spans="1:10" ht="12.75" customHeight="1" x14ac:dyDescent="0.2">
      <c r="A432" s="10"/>
      <c r="B432" s="1"/>
      <c r="C432" s="1"/>
      <c r="D432" s="1"/>
      <c r="E432" s="1"/>
      <c r="F432" s="2"/>
      <c r="G432" s="4"/>
      <c r="H432" s="5"/>
      <c r="I432" s="5"/>
      <c r="J432" s="222"/>
    </row>
    <row r="433" spans="1:10" ht="12.75" customHeight="1" x14ac:dyDescent="0.2">
      <c r="A433" s="10"/>
      <c r="B433" s="1"/>
      <c r="C433" s="1"/>
      <c r="D433" s="1"/>
      <c r="E433" s="1"/>
      <c r="F433" s="2"/>
      <c r="G433" s="4"/>
      <c r="H433" s="5"/>
      <c r="I433" s="5"/>
      <c r="J433" s="222"/>
    </row>
    <row r="434" spans="1:10" ht="12.75" customHeight="1" x14ac:dyDescent="0.2">
      <c r="A434" s="10"/>
      <c r="B434" s="1"/>
      <c r="C434" s="1"/>
      <c r="D434" s="1"/>
      <c r="E434" s="1"/>
      <c r="F434" s="2"/>
      <c r="G434" s="4"/>
      <c r="H434" s="5"/>
      <c r="I434" s="5"/>
      <c r="J434" s="222"/>
    </row>
    <row r="435" spans="1:10" ht="12.75" customHeight="1" x14ac:dyDescent="0.2">
      <c r="A435" s="10"/>
      <c r="B435" s="1"/>
      <c r="C435" s="1"/>
      <c r="D435" s="1"/>
      <c r="E435" s="1"/>
      <c r="F435" s="2"/>
      <c r="G435" s="4"/>
      <c r="H435" s="5"/>
      <c r="I435" s="5"/>
      <c r="J435" s="222"/>
    </row>
    <row r="436" spans="1:10" ht="12.75" customHeight="1" x14ac:dyDescent="0.2">
      <c r="A436" s="10"/>
      <c r="B436" s="1"/>
      <c r="C436" s="1"/>
      <c r="D436" s="1"/>
      <c r="E436" s="1"/>
      <c r="F436" s="2"/>
      <c r="G436" s="4"/>
      <c r="H436" s="5"/>
      <c r="I436" s="5"/>
      <c r="J436" s="222"/>
    </row>
    <row r="437" spans="1:10" ht="12.75" customHeight="1" x14ac:dyDescent="0.2">
      <c r="A437" s="10"/>
      <c r="B437" s="1"/>
      <c r="C437" s="1"/>
      <c r="D437" s="1"/>
      <c r="E437" s="1"/>
      <c r="F437" s="2"/>
      <c r="G437" s="4"/>
      <c r="H437" s="5"/>
      <c r="I437" s="5"/>
      <c r="J437" s="222"/>
    </row>
    <row r="438" spans="1:10" ht="12.75" customHeight="1" x14ac:dyDescent="0.2">
      <c r="A438" s="10"/>
      <c r="B438" s="1"/>
      <c r="C438" s="1"/>
      <c r="D438" s="1"/>
      <c r="E438" s="1"/>
      <c r="F438" s="2"/>
      <c r="G438" s="4"/>
      <c r="H438" s="5"/>
      <c r="I438" s="5"/>
      <c r="J438" s="222"/>
    </row>
    <row r="439" spans="1:10" ht="12.75" customHeight="1" x14ac:dyDescent="0.2">
      <c r="A439" s="10"/>
      <c r="B439" s="1"/>
      <c r="C439" s="1"/>
      <c r="D439" s="1"/>
      <c r="E439" s="1"/>
      <c r="F439" s="2"/>
      <c r="G439" s="4"/>
      <c r="H439" s="5"/>
      <c r="I439" s="5"/>
      <c r="J439" s="222"/>
    </row>
    <row r="440" spans="1:10" ht="12.75" customHeight="1" x14ac:dyDescent="0.2">
      <c r="A440" s="10"/>
      <c r="B440" s="1"/>
      <c r="C440" s="1"/>
      <c r="D440" s="1"/>
      <c r="E440" s="1"/>
      <c r="F440" s="2"/>
      <c r="G440" s="4"/>
      <c r="H440" s="5"/>
      <c r="I440" s="5"/>
      <c r="J440" s="222"/>
    </row>
    <row r="441" spans="1:10" ht="12.75" customHeight="1" x14ac:dyDescent="0.2">
      <c r="A441" s="10"/>
      <c r="B441" s="1"/>
      <c r="C441" s="1"/>
      <c r="D441" s="1"/>
      <c r="E441" s="1"/>
      <c r="F441" s="2"/>
      <c r="G441" s="4"/>
      <c r="H441" s="5"/>
      <c r="I441" s="5"/>
      <c r="J441" s="222"/>
    </row>
    <row r="442" spans="1:10" ht="12.75" customHeight="1" x14ac:dyDescent="0.2">
      <c r="A442" s="10"/>
      <c r="B442" s="1"/>
      <c r="C442" s="1"/>
      <c r="D442" s="1"/>
      <c r="E442" s="1"/>
      <c r="F442" s="2"/>
      <c r="G442" s="4"/>
      <c r="H442" s="5"/>
      <c r="I442" s="5"/>
      <c r="J442" s="222"/>
    </row>
    <row r="443" spans="1:10" ht="12.75" customHeight="1" x14ac:dyDescent="0.2">
      <c r="A443" s="10"/>
      <c r="B443" s="1"/>
      <c r="C443" s="1"/>
      <c r="D443" s="1"/>
      <c r="E443" s="1"/>
      <c r="F443" s="2"/>
      <c r="G443" s="4"/>
      <c r="H443" s="5"/>
      <c r="I443" s="5"/>
      <c r="J443" s="222"/>
    </row>
    <row r="444" spans="1:10" ht="12.75" customHeight="1" x14ac:dyDescent="0.2">
      <c r="A444" s="10"/>
      <c r="B444" s="1"/>
      <c r="C444" s="1"/>
      <c r="D444" s="1"/>
      <c r="E444" s="1"/>
      <c r="F444" s="2"/>
      <c r="G444" s="4"/>
      <c r="H444" s="5"/>
      <c r="I444" s="5"/>
      <c r="J444" s="222"/>
    </row>
    <row r="445" spans="1:10" ht="12.75" customHeight="1" x14ac:dyDescent="0.2">
      <c r="A445" s="10"/>
      <c r="B445" s="1"/>
      <c r="C445" s="1"/>
      <c r="D445" s="1"/>
      <c r="E445" s="1"/>
      <c r="F445" s="2"/>
      <c r="G445" s="4"/>
      <c r="H445" s="5"/>
      <c r="I445" s="5"/>
      <c r="J445" s="222"/>
    </row>
    <row r="446" spans="1:10" ht="12.75" customHeight="1" x14ac:dyDescent="0.2">
      <c r="A446" s="10"/>
      <c r="B446" s="1"/>
      <c r="C446" s="1"/>
      <c r="D446" s="1"/>
      <c r="E446" s="1"/>
      <c r="F446" s="2"/>
      <c r="G446" s="4"/>
      <c r="H446" s="5"/>
      <c r="I446" s="5"/>
      <c r="J446" s="222"/>
    </row>
    <row r="447" spans="1:10" ht="12.75" customHeight="1" x14ac:dyDescent="0.2">
      <c r="A447" s="10"/>
      <c r="B447" s="1"/>
      <c r="C447" s="1"/>
      <c r="D447" s="1"/>
      <c r="E447" s="1"/>
      <c r="F447" s="2"/>
      <c r="G447" s="4"/>
      <c r="H447" s="5"/>
      <c r="I447" s="5"/>
      <c r="J447" s="222"/>
    </row>
    <row r="448" spans="1:10" ht="12.75" customHeight="1" x14ac:dyDescent="0.2">
      <c r="A448" s="10"/>
      <c r="B448" s="1"/>
      <c r="C448" s="1"/>
      <c r="D448" s="1"/>
      <c r="E448" s="1"/>
      <c r="F448" s="2"/>
      <c r="G448" s="4"/>
      <c r="H448" s="5"/>
      <c r="I448" s="5"/>
      <c r="J448" s="222"/>
    </row>
    <row r="449" spans="1:10" ht="12.75" customHeight="1" x14ac:dyDescent="0.2">
      <c r="A449" s="10"/>
      <c r="B449" s="1"/>
      <c r="C449" s="1"/>
      <c r="D449" s="1"/>
      <c r="E449" s="1"/>
      <c r="F449" s="2"/>
      <c r="G449" s="4"/>
      <c r="H449" s="5"/>
      <c r="I449" s="5"/>
      <c r="J449" s="222"/>
    </row>
    <row r="450" spans="1:10" ht="12.75" customHeight="1" x14ac:dyDescent="0.2">
      <c r="A450" s="10"/>
      <c r="B450" s="1"/>
      <c r="C450" s="1"/>
      <c r="D450" s="1"/>
      <c r="E450" s="1"/>
      <c r="F450" s="2"/>
      <c r="G450" s="4"/>
      <c r="H450" s="5"/>
      <c r="I450" s="5"/>
      <c r="J450" s="222"/>
    </row>
    <row r="451" spans="1:10" ht="12.75" customHeight="1" x14ac:dyDescent="0.2">
      <c r="A451" s="10"/>
      <c r="B451" s="1"/>
      <c r="C451" s="1"/>
      <c r="D451" s="1"/>
      <c r="E451" s="1"/>
      <c r="F451" s="2"/>
      <c r="G451" s="4"/>
      <c r="H451" s="5"/>
      <c r="I451" s="5"/>
      <c r="J451" s="222"/>
    </row>
    <row r="452" spans="1:10" ht="12.75" customHeight="1" x14ac:dyDescent="0.2">
      <c r="A452" s="10"/>
      <c r="B452" s="1"/>
      <c r="C452" s="1"/>
      <c r="D452" s="1"/>
      <c r="E452" s="1"/>
      <c r="F452" s="2"/>
      <c r="G452" s="4"/>
      <c r="H452" s="5"/>
      <c r="I452" s="5"/>
      <c r="J452" s="222"/>
    </row>
    <row r="453" spans="1:10" ht="12.75" customHeight="1" x14ac:dyDescent="0.2">
      <c r="A453" s="10"/>
      <c r="B453" s="1"/>
      <c r="C453" s="1"/>
      <c r="D453" s="1"/>
      <c r="E453" s="1"/>
      <c r="F453" s="2"/>
      <c r="G453" s="4"/>
      <c r="H453" s="5"/>
      <c r="I453" s="5"/>
      <c r="J453" s="222"/>
    </row>
    <row r="454" spans="1:10" ht="12.75" customHeight="1" x14ac:dyDescent="0.2">
      <c r="A454" s="10"/>
      <c r="B454" s="1"/>
      <c r="C454" s="1"/>
      <c r="D454" s="1"/>
      <c r="E454" s="1"/>
      <c r="F454" s="2"/>
      <c r="G454" s="4"/>
      <c r="H454" s="5"/>
      <c r="I454" s="5"/>
      <c r="J454" s="222"/>
    </row>
    <row r="455" spans="1:10" ht="12.75" customHeight="1" x14ac:dyDescent="0.2">
      <c r="A455" s="10"/>
      <c r="B455" s="1"/>
      <c r="C455" s="1"/>
      <c r="D455" s="1"/>
      <c r="E455" s="1"/>
      <c r="F455" s="2"/>
      <c r="G455" s="4"/>
      <c r="H455" s="5"/>
      <c r="I455" s="5"/>
      <c r="J455" s="222"/>
    </row>
    <row r="456" spans="1:10" ht="12.75" customHeight="1" x14ac:dyDescent="0.2">
      <c r="A456" s="10"/>
      <c r="B456" s="1"/>
      <c r="C456" s="1"/>
      <c r="D456" s="1"/>
      <c r="E456" s="1"/>
      <c r="F456" s="2"/>
      <c r="G456" s="4"/>
      <c r="H456" s="5"/>
      <c r="I456" s="5"/>
      <c r="J456" s="222"/>
    </row>
    <row r="457" spans="1:10" ht="12.75" customHeight="1" x14ac:dyDescent="0.2">
      <c r="A457" s="10"/>
      <c r="B457" s="1"/>
      <c r="C457" s="1"/>
      <c r="D457" s="1"/>
      <c r="E457" s="1"/>
      <c r="F457" s="2"/>
      <c r="G457" s="4"/>
      <c r="H457" s="5"/>
      <c r="I457" s="5"/>
      <c r="J457" s="222"/>
    </row>
    <row r="458" spans="1:10" ht="12.75" customHeight="1" x14ac:dyDescent="0.2">
      <c r="A458" s="10"/>
      <c r="B458" s="1"/>
      <c r="C458" s="1"/>
      <c r="D458" s="1"/>
      <c r="E458" s="1"/>
      <c r="F458" s="2"/>
      <c r="G458" s="4"/>
      <c r="H458" s="5"/>
      <c r="I458" s="5"/>
      <c r="J458" s="222"/>
    </row>
    <row r="459" spans="1:10" ht="12.75" customHeight="1" x14ac:dyDescent="0.2">
      <c r="A459" s="10"/>
      <c r="B459" s="1"/>
      <c r="C459" s="1"/>
      <c r="D459" s="1"/>
      <c r="E459" s="1"/>
      <c r="F459" s="2"/>
      <c r="G459" s="4"/>
      <c r="H459" s="5"/>
      <c r="I459" s="5"/>
      <c r="J459" s="222"/>
    </row>
    <row r="460" spans="1:10" ht="12.75" customHeight="1" x14ac:dyDescent="0.2">
      <c r="A460" s="10"/>
      <c r="B460" s="1"/>
      <c r="C460" s="1"/>
      <c r="D460" s="1"/>
      <c r="E460" s="1"/>
      <c r="F460" s="2"/>
      <c r="G460" s="4"/>
      <c r="H460" s="5"/>
      <c r="I460" s="5"/>
      <c r="J460" s="222"/>
    </row>
    <row r="461" spans="1:10" ht="12.75" customHeight="1" x14ac:dyDescent="0.2">
      <c r="A461" s="10"/>
      <c r="B461" s="1"/>
      <c r="C461" s="1"/>
      <c r="D461" s="1"/>
      <c r="E461" s="1"/>
      <c r="F461" s="2"/>
      <c r="G461" s="4"/>
      <c r="H461" s="5"/>
      <c r="I461" s="5"/>
      <c r="J461" s="222"/>
    </row>
    <row r="462" spans="1:10" ht="12.75" customHeight="1" x14ac:dyDescent="0.2">
      <c r="A462" s="10"/>
      <c r="B462" s="1"/>
      <c r="C462" s="1"/>
      <c r="D462" s="1"/>
      <c r="E462" s="1"/>
      <c r="F462" s="2"/>
      <c r="G462" s="4"/>
      <c r="H462" s="5"/>
      <c r="I462" s="5"/>
      <c r="J462" s="222"/>
    </row>
    <row r="463" spans="1:10" ht="12.75" customHeight="1" x14ac:dyDescent="0.2">
      <c r="A463" s="10"/>
      <c r="B463" s="1"/>
      <c r="C463" s="1"/>
      <c r="D463" s="1"/>
      <c r="E463" s="1"/>
      <c r="F463" s="2"/>
      <c r="G463" s="4"/>
      <c r="H463" s="5"/>
      <c r="I463" s="5"/>
      <c r="J463" s="222"/>
    </row>
    <row r="464" spans="1:10" ht="12.75" customHeight="1" x14ac:dyDescent="0.2">
      <c r="A464" s="10"/>
      <c r="B464" s="1"/>
      <c r="C464" s="1"/>
      <c r="D464" s="1"/>
      <c r="E464" s="1"/>
      <c r="F464" s="2"/>
      <c r="G464" s="4"/>
      <c r="H464" s="5"/>
      <c r="I464" s="5"/>
      <c r="J464" s="222"/>
    </row>
    <row r="465" spans="1:10" ht="12.75" customHeight="1" x14ac:dyDescent="0.2">
      <c r="A465" s="10"/>
      <c r="B465" s="1"/>
      <c r="C465" s="1"/>
      <c r="D465" s="1"/>
      <c r="E465" s="1"/>
      <c r="F465" s="2"/>
      <c r="G465" s="4"/>
      <c r="H465" s="5"/>
      <c r="I465" s="5"/>
      <c r="J465" s="222"/>
    </row>
    <row r="466" spans="1:10" ht="12.75" customHeight="1" x14ac:dyDescent="0.2">
      <c r="A466" s="10"/>
      <c r="B466" s="1"/>
      <c r="C466" s="1"/>
      <c r="D466" s="1"/>
      <c r="E466" s="1"/>
      <c r="F466" s="2"/>
      <c r="G466" s="4"/>
      <c r="H466" s="5"/>
      <c r="I466" s="5"/>
      <c r="J466" s="222"/>
    </row>
    <row r="467" spans="1:10" ht="12.75" customHeight="1" x14ac:dyDescent="0.2">
      <c r="A467" s="10"/>
      <c r="B467" s="1"/>
      <c r="C467" s="1"/>
      <c r="D467" s="1"/>
      <c r="E467" s="1"/>
      <c r="F467" s="2"/>
      <c r="G467" s="4"/>
      <c r="H467" s="5"/>
      <c r="I467" s="5"/>
      <c r="J467" s="222"/>
    </row>
    <row r="468" spans="1:10" ht="12.75" customHeight="1" x14ac:dyDescent="0.2">
      <c r="A468" s="10"/>
      <c r="B468" s="1"/>
      <c r="C468" s="1"/>
      <c r="D468" s="1"/>
      <c r="E468" s="1"/>
      <c r="F468" s="2"/>
      <c r="G468" s="4"/>
      <c r="H468" s="5"/>
      <c r="I468" s="5"/>
      <c r="J468" s="222"/>
    </row>
    <row r="469" spans="1:10" ht="12.75" customHeight="1" x14ac:dyDescent="0.2">
      <c r="A469" s="10"/>
      <c r="B469" s="1"/>
      <c r="C469" s="1"/>
      <c r="D469" s="1"/>
      <c r="E469" s="1"/>
      <c r="F469" s="2"/>
      <c r="G469" s="4"/>
      <c r="H469" s="5"/>
      <c r="I469" s="5"/>
      <c r="J469" s="222"/>
    </row>
    <row r="470" spans="1:10" ht="12.75" customHeight="1" x14ac:dyDescent="0.2">
      <c r="A470" s="10"/>
      <c r="B470" s="1"/>
      <c r="C470" s="1"/>
      <c r="D470" s="1"/>
      <c r="E470" s="1"/>
      <c r="F470" s="2"/>
      <c r="G470" s="4"/>
      <c r="H470" s="5"/>
      <c r="I470" s="5"/>
      <c r="J470" s="222"/>
    </row>
    <row r="471" spans="1:10" ht="12.75" customHeight="1" x14ac:dyDescent="0.2">
      <c r="A471" s="10"/>
      <c r="B471" s="1"/>
      <c r="C471" s="1"/>
      <c r="D471" s="1"/>
      <c r="E471" s="1"/>
      <c r="F471" s="2"/>
      <c r="G471" s="4"/>
      <c r="H471" s="5"/>
      <c r="I471" s="5"/>
      <c r="J471" s="222"/>
    </row>
    <row r="472" spans="1:10" ht="12.75" customHeight="1" x14ac:dyDescent="0.2">
      <c r="A472" s="10"/>
      <c r="B472" s="1"/>
      <c r="C472" s="1"/>
      <c r="D472" s="1"/>
      <c r="E472" s="1"/>
      <c r="F472" s="2"/>
      <c r="G472" s="4"/>
      <c r="H472" s="5"/>
      <c r="I472" s="5"/>
      <c r="J472" s="222"/>
    </row>
    <row r="473" spans="1:10" ht="12.75" customHeight="1" x14ac:dyDescent="0.2">
      <c r="A473" s="10"/>
      <c r="B473" s="1"/>
      <c r="C473" s="1"/>
      <c r="D473" s="1"/>
      <c r="E473" s="1"/>
      <c r="F473" s="2"/>
      <c r="G473" s="4"/>
      <c r="H473" s="5"/>
      <c r="I473" s="5"/>
      <c r="J473" s="222"/>
    </row>
    <row r="474" spans="1:10" ht="12.75" customHeight="1" x14ac:dyDescent="0.2">
      <c r="A474" s="10"/>
      <c r="B474" s="1"/>
      <c r="C474" s="1"/>
      <c r="D474" s="1"/>
      <c r="E474" s="1"/>
      <c r="F474" s="2"/>
      <c r="G474" s="4"/>
      <c r="H474" s="5"/>
      <c r="I474" s="5"/>
      <c r="J474" s="222"/>
    </row>
    <row r="475" spans="1:10" ht="12.75" customHeight="1" x14ac:dyDescent="0.2">
      <c r="A475" s="10"/>
      <c r="B475" s="1"/>
      <c r="C475" s="1"/>
      <c r="D475" s="1"/>
      <c r="E475" s="1"/>
      <c r="F475" s="2"/>
      <c r="G475" s="4"/>
      <c r="H475" s="5"/>
      <c r="I475" s="5"/>
      <c r="J475" s="222"/>
    </row>
    <row r="476" spans="1:10" ht="12.75" customHeight="1" x14ac:dyDescent="0.2">
      <c r="A476" s="10"/>
      <c r="B476" s="1"/>
      <c r="C476" s="1"/>
      <c r="D476" s="1"/>
      <c r="E476" s="1"/>
      <c r="F476" s="2"/>
      <c r="G476" s="4"/>
      <c r="H476" s="5"/>
      <c r="I476" s="5"/>
      <c r="J476" s="222"/>
    </row>
    <row r="477" spans="1:10" ht="12.75" customHeight="1" x14ac:dyDescent="0.2">
      <c r="A477" s="10"/>
      <c r="B477" s="1"/>
      <c r="C477" s="1"/>
      <c r="D477" s="1"/>
      <c r="E477" s="1"/>
      <c r="F477" s="2"/>
      <c r="G477" s="4"/>
      <c r="H477" s="5"/>
      <c r="I477" s="5"/>
      <c r="J477" s="222"/>
    </row>
    <row r="478" spans="1:10" ht="12.75" customHeight="1" x14ac:dyDescent="0.2">
      <c r="A478" s="10"/>
      <c r="B478" s="1"/>
      <c r="C478" s="1"/>
      <c r="D478" s="1"/>
      <c r="E478" s="1"/>
      <c r="F478" s="2"/>
      <c r="G478" s="4"/>
      <c r="H478" s="5"/>
      <c r="I478" s="5"/>
      <c r="J478" s="222"/>
    </row>
    <row r="479" spans="1:10" ht="12.75" customHeight="1" x14ac:dyDescent="0.2">
      <c r="A479" s="10"/>
      <c r="B479" s="1"/>
      <c r="C479" s="1"/>
      <c r="D479" s="1"/>
      <c r="E479" s="1"/>
      <c r="F479" s="2"/>
      <c r="G479" s="4"/>
      <c r="H479" s="5"/>
      <c r="I479" s="5"/>
      <c r="J479" s="222"/>
    </row>
    <row r="480" spans="1:10" ht="12.75" customHeight="1" x14ac:dyDescent="0.2">
      <c r="A480" s="10"/>
      <c r="B480" s="1"/>
      <c r="C480" s="1"/>
      <c r="D480" s="1"/>
      <c r="E480" s="1"/>
      <c r="F480" s="2"/>
      <c r="G480" s="4"/>
      <c r="H480" s="5"/>
      <c r="I480" s="5"/>
      <c r="J480" s="222"/>
    </row>
    <row r="481" spans="1:10" ht="12.75" customHeight="1" x14ac:dyDescent="0.2">
      <c r="A481" s="10"/>
      <c r="B481" s="1"/>
      <c r="C481" s="1"/>
      <c r="D481" s="1"/>
      <c r="E481" s="1"/>
      <c r="F481" s="2"/>
      <c r="G481" s="4"/>
      <c r="H481" s="5"/>
      <c r="I481" s="5"/>
      <c r="J481" s="222"/>
    </row>
    <row r="482" spans="1:10" ht="12.75" customHeight="1" x14ac:dyDescent="0.2">
      <c r="A482" s="10"/>
      <c r="B482" s="1"/>
      <c r="C482" s="1"/>
      <c r="D482" s="1"/>
      <c r="E482" s="1"/>
      <c r="F482" s="2"/>
      <c r="G482" s="4"/>
      <c r="H482" s="5"/>
      <c r="I482" s="5"/>
      <c r="J482" s="222"/>
    </row>
    <row r="483" spans="1:10" ht="12.75" customHeight="1" x14ac:dyDescent="0.2">
      <c r="A483" s="10"/>
      <c r="B483" s="1"/>
      <c r="C483" s="1"/>
      <c r="D483" s="1"/>
      <c r="E483" s="1"/>
      <c r="F483" s="2"/>
      <c r="G483" s="4"/>
      <c r="H483" s="5"/>
      <c r="I483" s="5"/>
      <c r="J483" s="222"/>
    </row>
    <row r="484" spans="1:10" ht="12.75" customHeight="1" x14ac:dyDescent="0.2">
      <c r="A484" s="10"/>
      <c r="B484" s="1"/>
      <c r="C484" s="1"/>
      <c r="D484" s="1"/>
      <c r="E484" s="1"/>
      <c r="F484" s="2"/>
      <c r="G484" s="4"/>
      <c r="H484" s="5"/>
      <c r="I484" s="5"/>
      <c r="J484" s="222"/>
    </row>
    <row r="485" spans="1:10" ht="12.75" customHeight="1" x14ac:dyDescent="0.2">
      <c r="A485" s="10"/>
      <c r="B485" s="1"/>
      <c r="C485" s="1"/>
      <c r="D485" s="1"/>
      <c r="E485" s="1"/>
      <c r="F485" s="2"/>
      <c r="G485" s="4"/>
      <c r="H485" s="5"/>
      <c r="I485" s="5"/>
      <c r="J485" s="222"/>
    </row>
    <row r="486" spans="1:10" ht="12.75" customHeight="1" x14ac:dyDescent="0.2">
      <c r="A486" s="10"/>
      <c r="B486" s="1"/>
      <c r="C486" s="1"/>
      <c r="D486" s="1"/>
      <c r="E486" s="1"/>
      <c r="F486" s="2"/>
      <c r="G486" s="4"/>
      <c r="H486" s="5"/>
      <c r="I486" s="5"/>
      <c r="J486" s="222"/>
    </row>
    <row r="487" spans="1:10" ht="12.75" customHeight="1" x14ac:dyDescent="0.2">
      <c r="A487" s="10"/>
      <c r="B487" s="1"/>
      <c r="C487" s="1"/>
      <c r="D487" s="1"/>
      <c r="E487" s="1"/>
      <c r="F487" s="2"/>
      <c r="G487" s="4"/>
      <c r="H487" s="5"/>
      <c r="I487" s="5"/>
      <c r="J487" s="222"/>
    </row>
    <row r="488" spans="1:10" ht="12.75" customHeight="1" x14ac:dyDescent="0.2">
      <c r="A488" s="10"/>
      <c r="B488" s="1"/>
      <c r="C488" s="1"/>
      <c r="D488" s="1"/>
      <c r="E488" s="1"/>
      <c r="F488" s="2"/>
      <c r="G488" s="4"/>
      <c r="H488" s="5"/>
      <c r="I488" s="5"/>
      <c r="J488" s="222"/>
    </row>
    <row r="489" spans="1:10" ht="12.75" customHeight="1" x14ac:dyDescent="0.2">
      <c r="A489" s="10"/>
      <c r="B489" s="1"/>
      <c r="C489" s="1"/>
      <c r="D489" s="1"/>
      <c r="E489" s="1"/>
      <c r="F489" s="2"/>
      <c r="G489" s="4"/>
      <c r="H489" s="5"/>
      <c r="I489" s="5"/>
      <c r="J489" s="222"/>
    </row>
    <row r="490" spans="1:10" ht="12.75" customHeight="1" x14ac:dyDescent="0.2">
      <c r="A490" s="10"/>
      <c r="B490" s="1"/>
      <c r="C490" s="1"/>
      <c r="D490" s="1"/>
      <c r="E490" s="1"/>
      <c r="F490" s="2"/>
      <c r="G490" s="4"/>
      <c r="H490" s="5"/>
      <c r="I490" s="5"/>
      <c r="J490" s="222"/>
    </row>
    <row r="491" spans="1:10" ht="12.75" customHeight="1" x14ac:dyDescent="0.2">
      <c r="A491" s="10"/>
      <c r="B491" s="1"/>
      <c r="C491" s="1"/>
      <c r="D491" s="1"/>
      <c r="E491" s="1"/>
      <c r="F491" s="2"/>
      <c r="G491" s="4"/>
      <c r="H491" s="5"/>
      <c r="I491" s="5"/>
      <c r="J491" s="222"/>
    </row>
    <row r="492" spans="1:10" ht="12.75" customHeight="1" x14ac:dyDescent="0.2">
      <c r="A492" s="10"/>
      <c r="B492" s="1"/>
      <c r="C492" s="1"/>
      <c r="D492" s="1"/>
      <c r="E492" s="1"/>
      <c r="F492" s="2"/>
      <c r="G492" s="4"/>
      <c r="H492" s="5"/>
      <c r="I492" s="5"/>
      <c r="J492" s="222"/>
    </row>
    <row r="493" spans="1:10" ht="12.75" customHeight="1" x14ac:dyDescent="0.2">
      <c r="A493" s="10"/>
      <c r="B493" s="1"/>
      <c r="C493" s="1"/>
      <c r="D493" s="1"/>
      <c r="E493" s="1"/>
      <c r="F493" s="2"/>
      <c r="G493" s="4"/>
      <c r="H493" s="5"/>
      <c r="I493" s="5"/>
      <c r="J493" s="222"/>
    </row>
    <row r="494" spans="1:10" ht="12.75" customHeight="1" x14ac:dyDescent="0.2">
      <c r="A494" s="10"/>
      <c r="B494" s="1"/>
      <c r="C494" s="1"/>
      <c r="D494" s="1"/>
      <c r="E494" s="1"/>
      <c r="F494" s="2"/>
      <c r="G494" s="4"/>
      <c r="H494" s="5"/>
      <c r="I494" s="5"/>
      <c r="J494" s="222"/>
    </row>
    <row r="495" spans="1:10" ht="12.75" customHeight="1" x14ac:dyDescent="0.2">
      <c r="A495" s="10"/>
      <c r="B495" s="1"/>
      <c r="C495" s="1"/>
      <c r="D495" s="1"/>
      <c r="E495" s="1"/>
      <c r="F495" s="2"/>
      <c r="G495" s="4"/>
      <c r="H495" s="5"/>
      <c r="I495" s="5"/>
      <c r="J495" s="222"/>
    </row>
    <row r="496" spans="1:10" ht="12.75" customHeight="1" x14ac:dyDescent="0.2">
      <c r="A496" s="10"/>
      <c r="B496" s="1"/>
      <c r="C496" s="1"/>
      <c r="D496" s="1"/>
      <c r="E496" s="1"/>
      <c r="F496" s="2"/>
      <c r="G496" s="4"/>
      <c r="H496" s="5"/>
      <c r="I496" s="5"/>
      <c r="J496" s="222"/>
    </row>
    <row r="497" spans="1:10" ht="12.75" customHeight="1" x14ac:dyDescent="0.2">
      <c r="A497" s="10"/>
      <c r="B497" s="1"/>
      <c r="C497" s="1"/>
      <c r="D497" s="1"/>
      <c r="E497" s="1"/>
      <c r="F497" s="2"/>
      <c r="G497" s="4"/>
      <c r="H497" s="5"/>
      <c r="I497" s="5"/>
      <c r="J497" s="222"/>
    </row>
    <row r="498" spans="1:10" ht="12.75" customHeight="1" x14ac:dyDescent="0.2">
      <c r="A498" s="10"/>
      <c r="B498" s="1"/>
      <c r="C498" s="1"/>
      <c r="D498" s="1"/>
      <c r="E498" s="1"/>
      <c r="F498" s="2"/>
      <c r="G498" s="4"/>
      <c r="H498" s="5"/>
      <c r="I498" s="5"/>
      <c r="J498" s="222"/>
    </row>
    <row r="499" spans="1:10" ht="12.75" customHeight="1" x14ac:dyDescent="0.2">
      <c r="A499" s="10"/>
      <c r="B499" s="1"/>
      <c r="C499" s="1"/>
      <c r="D499" s="1"/>
      <c r="E499" s="1"/>
      <c r="F499" s="2"/>
      <c r="G499" s="4"/>
      <c r="H499" s="5"/>
      <c r="I499" s="5"/>
      <c r="J499" s="222"/>
    </row>
    <row r="500" spans="1:10" ht="12.75" customHeight="1" x14ac:dyDescent="0.2">
      <c r="A500" s="10"/>
      <c r="B500" s="1"/>
      <c r="C500" s="1"/>
      <c r="D500" s="1"/>
      <c r="E500" s="1"/>
      <c r="F500" s="2"/>
      <c r="G500" s="4"/>
      <c r="H500" s="5"/>
      <c r="I500" s="5"/>
      <c r="J500" s="222"/>
    </row>
    <row r="501" spans="1:10" ht="12.75" customHeight="1" x14ac:dyDescent="0.2">
      <c r="A501" s="10"/>
      <c r="B501" s="1"/>
      <c r="C501" s="1"/>
      <c r="D501" s="1"/>
      <c r="E501" s="1"/>
      <c r="F501" s="2"/>
      <c r="G501" s="4"/>
      <c r="H501" s="5"/>
      <c r="I501" s="5"/>
      <c r="J501" s="222"/>
    </row>
    <row r="502" spans="1:10" ht="12.75" customHeight="1" x14ac:dyDescent="0.2">
      <c r="A502" s="10"/>
      <c r="B502" s="1"/>
      <c r="C502" s="1"/>
      <c r="D502" s="1"/>
      <c r="E502" s="1"/>
      <c r="F502" s="2"/>
      <c r="G502" s="4"/>
      <c r="H502" s="5"/>
      <c r="I502" s="5"/>
      <c r="J502" s="222"/>
    </row>
    <row r="503" spans="1:10" ht="12.75" customHeight="1" x14ac:dyDescent="0.2">
      <c r="A503" s="10"/>
      <c r="B503" s="1"/>
      <c r="C503" s="1"/>
      <c r="D503" s="1"/>
      <c r="E503" s="1"/>
      <c r="F503" s="2"/>
      <c r="G503" s="4"/>
      <c r="H503" s="5"/>
      <c r="I503" s="5"/>
      <c r="J503" s="222"/>
    </row>
    <row r="504" spans="1:10" ht="12.75" customHeight="1" x14ac:dyDescent="0.2">
      <c r="A504" s="10"/>
      <c r="B504" s="1"/>
      <c r="C504" s="1"/>
      <c r="D504" s="1"/>
      <c r="E504" s="1"/>
      <c r="F504" s="2"/>
      <c r="G504" s="4"/>
      <c r="H504" s="5"/>
      <c r="I504" s="5"/>
      <c r="J504" s="222"/>
    </row>
    <row r="505" spans="1:10" ht="12.75" customHeight="1" x14ac:dyDescent="0.2">
      <c r="A505" s="10"/>
      <c r="B505" s="1"/>
      <c r="C505" s="1"/>
      <c r="D505" s="1"/>
      <c r="E505" s="1"/>
      <c r="F505" s="2"/>
      <c r="G505" s="4"/>
      <c r="H505" s="5"/>
      <c r="I505" s="5"/>
      <c r="J505" s="222"/>
    </row>
    <row r="506" spans="1:10" ht="12.75" customHeight="1" x14ac:dyDescent="0.2">
      <c r="A506" s="10"/>
      <c r="B506" s="1"/>
      <c r="C506" s="1"/>
      <c r="D506" s="1"/>
      <c r="E506" s="1"/>
      <c r="F506" s="2"/>
      <c r="G506" s="4"/>
      <c r="H506" s="5"/>
      <c r="I506" s="5"/>
      <c r="J506" s="222"/>
    </row>
    <row r="507" spans="1:10" ht="12.75" customHeight="1" x14ac:dyDescent="0.2">
      <c r="A507" s="10"/>
      <c r="B507" s="1"/>
      <c r="C507" s="1"/>
      <c r="D507" s="1"/>
      <c r="E507" s="1"/>
      <c r="F507" s="2"/>
      <c r="G507" s="4"/>
      <c r="H507" s="5"/>
      <c r="I507" s="5"/>
      <c r="J507" s="222"/>
    </row>
    <row r="508" spans="1:10" ht="12.75" customHeight="1" x14ac:dyDescent="0.2">
      <c r="A508" s="10"/>
      <c r="B508" s="1"/>
      <c r="C508" s="1"/>
      <c r="D508" s="1"/>
      <c r="E508" s="1"/>
      <c r="F508" s="2"/>
      <c r="G508" s="4"/>
      <c r="H508" s="5"/>
      <c r="I508" s="5"/>
      <c r="J508" s="222"/>
    </row>
    <row r="509" spans="1:10" ht="12.75" customHeight="1" x14ac:dyDescent="0.2">
      <c r="A509" s="10"/>
      <c r="B509" s="1"/>
      <c r="C509" s="1"/>
      <c r="D509" s="1"/>
      <c r="E509" s="1"/>
      <c r="F509" s="2"/>
      <c r="G509" s="4"/>
      <c r="H509" s="5"/>
      <c r="I509" s="5"/>
      <c r="J509" s="222"/>
    </row>
    <row r="510" spans="1:10" ht="12.75" customHeight="1" x14ac:dyDescent="0.2">
      <c r="A510" s="10"/>
      <c r="B510" s="1"/>
      <c r="C510" s="1"/>
      <c r="D510" s="1"/>
      <c r="E510" s="1"/>
      <c r="F510" s="2"/>
      <c r="G510" s="4"/>
      <c r="H510" s="5"/>
      <c r="I510" s="5"/>
      <c r="J510" s="222"/>
    </row>
    <row r="511" spans="1:10" ht="12.75" customHeight="1" x14ac:dyDescent="0.2">
      <c r="A511" s="10"/>
      <c r="B511" s="1"/>
      <c r="C511" s="1"/>
      <c r="D511" s="1"/>
      <c r="E511" s="1"/>
      <c r="F511" s="2"/>
      <c r="G511" s="4"/>
      <c r="H511" s="5"/>
      <c r="I511" s="5"/>
      <c r="J511" s="222"/>
    </row>
    <row r="512" spans="1:10" ht="12.75" customHeight="1" x14ac:dyDescent="0.2">
      <c r="A512" s="10"/>
      <c r="B512" s="1"/>
      <c r="C512" s="1"/>
      <c r="D512" s="1"/>
      <c r="E512" s="1"/>
      <c r="F512" s="2"/>
      <c r="G512" s="4"/>
      <c r="H512" s="5"/>
      <c r="I512" s="5"/>
      <c r="J512" s="222"/>
    </row>
    <row r="513" spans="1:10" ht="12.75" customHeight="1" x14ac:dyDescent="0.2">
      <c r="A513" s="10"/>
      <c r="B513" s="1"/>
      <c r="C513" s="1"/>
      <c r="D513" s="1"/>
      <c r="E513" s="1"/>
      <c r="F513" s="2"/>
      <c r="G513" s="4"/>
      <c r="H513" s="5"/>
      <c r="I513" s="5"/>
      <c r="J513" s="222"/>
    </row>
    <row r="514" spans="1:10" ht="12.75" customHeight="1" x14ac:dyDescent="0.2">
      <c r="A514" s="10"/>
      <c r="B514" s="1"/>
      <c r="C514" s="1"/>
      <c r="D514" s="1"/>
      <c r="E514" s="1"/>
      <c r="F514" s="2"/>
      <c r="G514" s="4"/>
      <c r="H514" s="5"/>
      <c r="I514" s="5"/>
      <c r="J514" s="222"/>
    </row>
    <row r="515" spans="1:10" ht="12.75" customHeight="1" x14ac:dyDescent="0.2">
      <c r="A515" s="10"/>
      <c r="B515" s="1"/>
      <c r="C515" s="1"/>
      <c r="D515" s="1"/>
      <c r="E515" s="1"/>
      <c r="F515" s="2"/>
      <c r="G515" s="4"/>
      <c r="H515" s="5"/>
      <c r="I515" s="5"/>
      <c r="J515" s="222"/>
    </row>
    <row r="516" spans="1:10" ht="12.75" customHeight="1" x14ac:dyDescent="0.2">
      <c r="A516" s="10"/>
      <c r="B516" s="1"/>
      <c r="C516" s="1"/>
      <c r="D516" s="1"/>
      <c r="E516" s="1"/>
      <c r="F516" s="2"/>
      <c r="G516" s="4"/>
      <c r="H516" s="5"/>
      <c r="I516" s="5"/>
      <c r="J516" s="222"/>
    </row>
    <row r="517" spans="1:10" ht="12.75" customHeight="1" x14ac:dyDescent="0.2">
      <c r="A517" s="10"/>
      <c r="B517" s="1"/>
      <c r="C517" s="1"/>
      <c r="D517" s="1"/>
      <c r="E517" s="1"/>
      <c r="F517" s="2"/>
      <c r="G517" s="4"/>
      <c r="H517" s="5"/>
      <c r="I517" s="5"/>
      <c r="J517" s="222"/>
    </row>
    <row r="518" spans="1:10" ht="12.75" customHeight="1" x14ac:dyDescent="0.2">
      <c r="A518" s="10"/>
      <c r="B518" s="1"/>
      <c r="C518" s="1"/>
      <c r="D518" s="1"/>
      <c r="E518" s="1"/>
      <c r="F518" s="2"/>
      <c r="G518" s="4"/>
      <c r="H518" s="5"/>
      <c r="I518" s="5"/>
      <c r="J518" s="222"/>
    </row>
    <row r="519" spans="1:10" ht="12.75" customHeight="1" x14ac:dyDescent="0.2">
      <c r="A519" s="10"/>
      <c r="B519" s="1"/>
      <c r="C519" s="1"/>
      <c r="D519" s="1"/>
      <c r="E519" s="1"/>
      <c r="F519" s="2"/>
      <c r="G519" s="4"/>
      <c r="H519" s="5"/>
      <c r="I519" s="5"/>
      <c r="J519" s="222"/>
    </row>
    <row r="520" spans="1:10" ht="12.75" customHeight="1" x14ac:dyDescent="0.2">
      <c r="A520" s="10"/>
      <c r="B520" s="1"/>
      <c r="C520" s="1"/>
      <c r="D520" s="1"/>
      <c r="E520" s="1"/>
      <c r="F520" s="2"/>
      <c r="G520" s="4"/>
      <c r="H520" s="5"/>
      <c r="I520" s="5"/>
      <c r="J520" s="222"/>
    </row>
    <row r="521" spans="1:10" ht="12.75" customHeight="1" x14ac:dyDescent="0.2">
      <c r="A521" s="10"/>
      <c r="B521" s="1"/>
      <c r="C521" s="1"/>
      <c r="D521" s="1"/>
      <c r="E521" s="1"/>
      <c r="F521" s="2"/>
      <c r="G521" s="4"/>
      <c r="H521" s="5"/>
      <c r="I521" s="5"/>
      <c r="J521" s="222"/>
    </row>
    <row r="522" spans="1:10" ht="12.75" customHeight="1" x14ac:dyDescent="0.2">
      <c r="A522" s="10"/>
      <c r="B522" s="1"/>
      <c r="C522" s="1"/>
      <c r="D522" s="1"/>
      <c r="E522" s="1"/>
      <c r="F522" s="2"/>
      <c r="G522" s="4"/>
      <c r="H522" s="5"/>
      <c r="I522" s="5"/>
      <c r="J522" s="222"/>
    </row>
    <row r="523" spans="1:10" ht="12.75" customHeight="1" x14ac:dyDescent="0.2">
      <c r="A523" s="10"/>
      <c r="B523" s="1"/>
      <c r="C523" s="1"/>
      <c r="D523" s="1"/>
      <c r="E523" s="1"/>
      <c r="F523" s="2"/>
      <c r="G523" s="4"/>
      <c r="H523" s="5"/>
      <c r="I523" s="5"/>
      <c r="J523" s="222"/>
    </row>
    <row r="524" spans="1:10" ht="12.75" customHeight="1" x14ac:dyDescent="0.2">
      <c r="A524" s="10"/>
      <c r="B524" s="1"/>
      <c r="C524" s="1"/>
      <c r="D524" s="1"/>
      <c r="E524" s="1"/>
      <c r="F524" s="2"/>
      <c r="G524" s="4"/>
      <c r="H524" s="5"/>
      <c r="I524" s="5"/>
      <c r="J524" s="222"/>
    </row>
    <row r="525" spans="1:10" ht="12.75" customHeight="1" x14ac:dyDescent="0.2">
      <c r="A525" s="10"/>
      <c r="B525" s="1"/>
      <c r="C525" s="1"/>
      <c r="D525" s="1"/>
      <c r="E525" s="1"/>
      <c r="F525" s="2"/>
      <c r="G525" s="4"/>
      <c r="H525" s="5"/>
      <c r="I525" s="5"/>
      <c r="J525" s="222"/>
    </row>
    <row r="526" spans="1:10" ht="12.75" customHeight="1" x14ac:dyDescent="0.2">
      <c r="A526" s="10"/>
      <c r="B526" s="1"/>
      <c r="C526" s="1"/>
      <c r="D526" s="1"/>
      <c r="E526" s="1"/>
      <c r="F526" s="2"/>
      <c r="G526" s="4"/>
      <c r="H526" s="5"/>
      <c r="I526" s="5"/>
      <c r="J526" s="222"/>
    </row>
    <row r="527" spans="1:10" ht="12.75" customHeight="1" x14ac:dyDescent="0.2">
      <c r="A527" s="10"/>
      <c r="B527" s="1"/>
      <c r="C527" s="1"/>
      <c r="D527" s="1"/>
      <c r="E527" s="1"/>
      <c r="F527" s="2"/>
      <c r="G527" s="4"/>
      <c r="H527" s="5"/>
      <c r="I527" s="5"/>
      <c r="J527" s="222"/>
    </row>
    <row r="528" spans="1:10" ht="12.75" customHeight="1" x14ac:dyDescent="0.2">
      <c r="A528" s="10"/>
      <c r="B528" s="1"/>
      <c r="C528" s="1"/>
      <c r="D528" s="1"/>
      <c r="E528" s="1"/>
      <c r="F528" s="2"/>
      <c r="G528" s="4"/>
      <c r="H528" s="5"/>
      <c r="I528" s="5"/>
      <c r="J528" s="222"/>
    </row>
    <row r="529" spans="1:10" ht="12.75" customHeight="1" x14ac:dyDescent="0.2">
      <c r="A529" s="10"/>
      <c r="B529" s="1"/>
      <c r="C529" s="1"/>
      <c r="D529" s="1"/>
      <c r="E529" s="1"/>
      <c r="F529" s="2"/>
      <c r="G529" s="4"/>
      <c r="H529" s="5"/>
      <c r="I529" s="5"/>
      <c r="J529" s="222"/>
    </row>
    <row r="530" spans="1:10" ht="12.75" customHeight="1" x14ac:dyDescent="0.2">
      <c r="A530" s="10"/>
      <c r="B530" s="1"/>
      <c r="C530" s="1"/>
      <c r="D530" s="1"/>
      <c r="E530" s="1"/>
      <c r="F530" s="2"/>
      <c r="G530" s="4"/>
      <c r="H530" s="5"/>
      <c r="I530" s="5"/>
      <c r="J530" s="222"/>
    </row>
    <row r="531" spans="1:10" ht="12.75" customHeight="1" x14ac:dyDescent="0.2">
      <c r="A531" s="10"/>
      <c r="B531" s="1"/>
      <c r="C531" s="1"/>
      <c r="D531" s="1"/>
      <c r="E531" s="1"/>
      <c r="F531" s="2"/>
      <c r="G531" s="4"/>
      <c r="H531" s="5"/>
      <c r="I531" s="5"/>
      <c r="J531" s="222"/>
    </row>
    <row r="532" spans="1:10" ht="12.75" customHeight="1" x14ac:dyDescent="0.2">
      <c r="A532" s="10"/>
      <c r="B532" s="1"/>
      <c r="C532" s="1"/>
      <c r="D532" s="1"/>
      <c r="E532" s="1"/>
      <c r="F532" s="2"/>
      <c r="G532" s="4"/>
      <c r="H532" s="5"/>
      <c r="I532" s="5"/>
      <c r="J532" s="222"/>
    </row>
    <row r="533" spans="1:10" ht="12.75" customHeight="1" x14ac:dyDescent="0.2">
      <c r="A533" s="10"/>
      <c r="B533" s="1"/>
      <c r="C533" s="1"/>
      <c r="D533" s="1"/>
      <c r="E533" s="1"/>
      <c r="F533" s="2"/>
      <c r="G533" s="4"/>
      <c r="H533" s="5"/>
      <c r="I533" s="5"/>
      <c r="J533" s="222"/>
    </row>
    <row r="534" spans="1:10" ht="12.75" customHeight="1" x14ac:dyDescent="0.2">
      <c r="A534" s="10"/>
      <c r="B534" s="1"/>
      <c r="C534" s="1"/>
      <c r="D534" s="1"/>
      <c r="E534" s="1"/>
      <c r="F534" s="2"/>
      <c r="G534" s="4"/>
      <c r="H534" s="5"/>
      <c r="I534" s="5"/>
      <c r="J534" s="222"/>
    </row>
    <row r="535" spans="1:10" ht="12.75" customHeight="1" x14ac:dyDescent="0.2">
      <c r="A535" s="10"/>
      <c r="B535" s="1"/>
      <c r="C535" s="1"/>
      <c r="D535" s="1"/>
      <c r="E535" s="1"/>
      <c r="F535" s="2"/>
      <c r="G535" s="4"/>
      <c r="H535" s="5"/>
      <c r="I535" s="5"/>
      <c r="J535" s="222"/>
    </row>
    <row r="536" spans="1:10" ht="12.75" customHeight="1" x14ac:dyDescent="0.2">
      <c r="A536" s="10"/>
      <c r="B536" s="1"/>
      <c r="C536" s="1"/>
      <c r="D536" s="1"/>
      <c r="E536" s="1"/>
      <c r="F536" s="2"/>
      <c r="G536" s="4"/>
      <c r="H536" s="5"/>
      <c r="I536" s="5"/>
      <c r="J536" s="222"/>
    </row>
    <row r="537" spans="1:10" ht="12.75" customHeight="1" x14ac:dyDescent="0.2">
      <c r="A537" s="10"/>
      <c r="B537" s="1"/>
      <c r="C537" s="1"/>
      <c r="D537" s="1"/>
      <c r="E537" s="1"/>
      <c r="F537" s="2"/>
      <c r="G537" s="4"/>
      <c r="H537" s="5"/>
      <c r="I537" s="5"/>
      <c r="J537" s="222"/>
    </row>
    <row r="538" spans="1:10" ht="12.75" customHeight="1" x14ac:dyDescent="0.2">
      <c r="A538" s="10"/>
      <c r="B538" s="1"/>
      <c r="C538" s="1"/>
      <c r="D538" s="1"/>
      <c r="E538" s="1"/>
      <c r="F538" s="2"/>
      <c r="G538" s="4"/>
      <c r="H538" s="5"/>
      <c r="I538" s="5"/>
      <c r="J538" s="222"/>
    </row>
    <row r="539" spans="1:10" ht="12.75" customHeight="1" x14ac:dyDescent="0.2">
      <c r="A539" s="10"/>
      <c r="B539" s="1"/>
      <c r="C539" s="1"/>
      <c r="D539" s="1"/>
      <c r="E539" s="1"/>
      <c r="F539" s="2"/>
      <c r="G539" s="4"/>
      <c r="H539" s="5"/>
      <c r="I539" s="5"/>
      <c r="J539" s="222"/>
    </row>
    <row r="540" spans="1:10" ht="12.75" customHeight="1" x14ac:dyDescent="0.2">
      <c r="A540" s="10"/>
      <c r="B540" s="1"/>
      <c r="C540" s="1"/>
      <c r="D540" s="1"/>
      <c r="E540" s="1"/>
      <c r="F540" s="2"/>
      <c r="G540" s="4"/>
      <c r="H540" s="5"/>
      <c r="I540" s="5"/>
      <c r="J540" s="222"/>
    </row>
    <row r="541" spans="1:10" ht="12.75" customHeight="1" x14ac:dyDescent="0.2">
      <c r="A541" s="10"/>
      <c r="B541" s="1"/>
      <c r="C541" s="1"/>
      <c r="D541" s="1"/>
      <c r="E541" s="1"/>
      <c r="F541" s="2"/>
      <c r="G541" s="4"/>
      <c r="H541" s="5"/>
      <c r="I541" s="5"/>
      <c r="J541" s="222"/>
    </row>
    <row r="542" spans="1:10" ht="12.75" customHeight="1" x14ac:dyDescent="0.2">
      <c r="A542" s="10"/>
      <c r="B542" s="1"/>
      <c r="C542" s="1"/>
      <c r="D542" s="1"/>
      <c r="E542" s="1"/>
      <c r="F542" s="2"/>
      <c r="G542" s="4"/>
      <c r="H542" s="5"/>
      <c r="I542" s="5"/>
      <c r="J542" s="222"/>
    </row>
    <row r="543" spans="1:10" ht="12.75" customHeight="1" x14ac:dyDescent="0.2">
      <c r="A543" s="10"/>
      <c r="B543" s="1"/>
      <c r="C543" s="1"/>
      <c r="D543" s="1"/>
      <c r="E543" s="1"/>
      <c r="F543" s="2"/>
      <c r="G543" s="4"/>
      <c r="H543" s="5"/>
      <c r="I543" s="5"/>
      <c r="J543" s="222"/>
    </row>
    <row r="544" spans="1:10" ht="12.75" customHeight="1" x14ac:dyDescent="0.2">
      <c r="A544" s="10"/>
      <c r="B544" s="1"/>
      <c r="C544" s="1"/>
      <c r="D544" s="1"/>
      <c r="E544" s="1"/>
      <c r="F544" s="2"/>
      <c r="G544" s="4"/>
      <c r="H544" s="5"/>
      <c r="I544" s="5"/>
      <c r="J544" s="222"/>
    </row>
    <row r="545" spans="1:10" ht="12.75" customHeight="1" x14ac:dyDescent="0.2">
      <c r="A545" s="10"/>
      <c r="B545" s="1"/>
      <c r="C545" s="1"/>
      <c r="D545" s="1"/>
      <c r="E545" s="1"/>
      <c r="F545" s="2"/>
      <c r="G545" s="4"/>
      <c r="H545" s="5"/>
      <c r="I545" s="5"/>
      <c r="J545" s="222"/>
    </row>
    <row r="546" spans="1:10" ht="12.75" customHeight="1" x14ac:dyDescent="0.2">
      <c r="A546" s="10"/>
      <c r="B546" s="1"/>
      <c r="C546" s="1"/>
      <c r="D546" s="1"/>
      <c r="E546" s="1"/>
      <c r="F546" s="2"/>
      <c r="G546" s="4"/>
      <c r="H546" s="5"/>
      <c r="I546" s="5"/>
      <c r="J546" s="222"/>
    </row>
    <row r="547" spans="1:10" ht="12.75" customHeight="1" x14ac:dyDescent="0.2">
      <c r="A547" s="10"/>
      <c r="B547" s="1"/>
      <c r="C547" s="1"/>
      <c r="D547" s="1"/>
      <c r="E547" s="1"/>
      <c r="F547" s="2"/>
      <c r="G547" s="4"/>
      <c r="H547" s="5"/>
      <c r="I547" s="5"/>
      <c r="J547" s="222"/>
    </row>
    <row r="548" spans="1:10" ht="12.75" customHeight="1" x14ac:dyDescent="0.2">
      <c r="A548" s="10"/>
      <c r="B548" s="1"/>
      <c r="C548" s="1"/>
      <c r="D548" s="1"/>
      <c r="E548" s="1"/>
      <c r="F548" s="2"/>
      <c r="G548" s="4"/>
      <c r="H548" s="5"/>
      <c r="I548" s="5"/>
      <c r="J548" s="222"/>
    </row>
    <row r="549" spans="1:10" ht="12.75" customHeight="1" x14ac:dyDescent="0.2">
      <c r="A549" s="10"/>
      <c r="B549" s="1"/>
      <c r="C549" s="1"/>
      <c r="D549" s="1"/>
      <c r="E549" s="1"/>
      <c r="F549" s="2"/>
      <c r="G549" s="4"/>
      <c r="H549" s="5"/>
      <c r="I549" s="5"/>
      <c r="J549" s="222"/>
    </row>
    <row r="550" spans="1:10" ht="12.75" customHeight="1" x14ac:dyDescent="0.2">
      <c r="A550" s="10"/>
      <c r="B550" s="1"/>
      <c r="C550" s="1"/>
      <c r="D550" s="1"/>
      <c r="E550" s="1"/>
      <c r="F550" s="2"/>
      <c r="G550" s="4"/>
      <c r="H550" s="5"/>
      <c r="I550" s="5"/>
      <c r="J550" s="222"/>
    </row>
    <row r="551" spans="1:10" ht="12.75" customHeight="1" x14ac:dyDescent="0.2">
      <c r="A551" s="10"/>
      <c r="B551" s="1"/>
      <c r="C551" s="1"/>
      <c r="D551" s="1"/>
      <c r="E551" s="1"/>
      <c r="F551" s="2"/>
      <c r="G551" s="4"/>
      <c r="H551" s="5"/>
      <c r="I551" s="5"/>
      <c r="J551" s="222"/>
    </row>
    <row r="552" spans="1:10" ht="12.75" customHeight="1" x14ac:dyDescent="0.2">
      <c r="A552" s="10"/>
      <c r="B552" s="1"/>
      <c r="C552" s="1"/>
      <c r="D552" s="1"/>
      <c r="E552" s="1"/>
      <c r="F552" s="2"/>
      <c r="G552" s="4"/>
      <c r="H552" s="5"/>
      <c r="I552" s="5"/>
      <c r="J552" s="222"/>
    </row>
    <row r="553" spans="1:10" ht="12.75" customHeight="1" x14ac:dyDescent="0.2">
      <c r="A553" s="10"/>
      <c r="B553" s="1"/>
      <c r="C553" s="1"/>
      <c r="D553" s="1"/>
      <c r="E553" s="1"/>
      <c r="F553" s="2"/>
      <c r="G553" s="4"/>
      <c r="H553" s="5"/>
      <c r="I553" s="5"/>
      <c r="J553" s="222"/>
    </row>
    <row r="554" spans="1:10" ht="12.75" customHeight="1" x14ac:dyDescent="0.2">
      <c r="A554" s="10"/>
      <c r="B554" s="1"/>
      <c r="C554" s="1"/>
      <c r="D554" s="1"/>
      <c r="E554" s="1"/>
      <c r="F554" s="2"/>
      <c r="G554" s="4"/>
      <c r="H554" s="5"/>
      <c r="I554" s="5"/>
      <c r="J554" s="222"/>
    </row>
    <row r="555" spans="1:10" ht="12.75" customHeight="1" x14ac:dyDescent="0.2">
      <c r="A555" s="10"/>
      <c r="B555" s="1"/>
      <c r="C555" s="1"/>
      <c r="D555" s="1"/>
      <c r="E555" s="1"/>
      <c r="F555" s="2"/>
      <c r="G555" s="4"/>
      <c r="H555" s="5"/>
      <c r="I555" s="5"/>
      <c r="J555" s="222"/>
    </row>
    <row r="556" spans="1:10" ht="12.75" customHeight="1" x14ac:dyDescent="0.2">
      <c r="A556" s="10"/>
      <c r="B556" s="1"/>
      <c r="C556" s="1"/>
      <c r="D556" s="1"/>
      <c r="E556" s="1"/>
      <c r="F556" s="2"/>
      <c r="G556" s="4"/>
      <c r="H556" s="5"/>
      <c r="I556" s="5"/>
      <c r="J556" s="222"/>
    </row>
    <row r="557" spans="1:10" ht="12.75" customHeight="1" x14ac:dyDescent="0.2">
      <c r="A557" s="10"/>
      <c r="B557" s="1"/>
      <c r="C557" s="1"/>
      <c r="D557" s="1"/>
      <c r="E557" s="1"/>
      <c r="F557" s="2"/>
      <c r="G557" s="4"/>
      <c r="H557" s="5"/>
      <c r="I557" s="5"/>
      <c r="J557" s="222"/>
    </row>
    <row r="558" spans="1:10" ht="12.75" customHeight="1" x14ac:dyDescent="0.2">
      <c r="A558" s="10"/>
      <c r="B558" s="1"/>
      <c r="C558" s="1"/>
      <c r="D558" s="1"/>
      <c r="E558" s="1"/>
      <c r="F558" s="2"/>
      <c r="G558" s="4"/>
      <c r="H558" s="5"/>
      <c r="I558" s="5"/>
      <c r="J558" s="222"/>
    </row>
    <row r="559" spans="1:10" ht="12.75" customHeight="1" x14ac:dyDescent="0.2">
      <c r="A559" s="10"/>
      <c r="B559" s="1"/>
      <c r="C559" s="1"/>
      <c r="D559" s="1"/>
      <c r="E559" s="1"/>
      <c r="F559" s="2"/>
      <c r="G559" s="4"/>
      <c r="H559" s="5"/>
      <c r="I559" s="5"/>
      <c r="J559" s="222"/>
    </row>
    <row r="560" spans="1:10" ht="12.75" customHeight="1" x14ac:dyDescent="0.2">
      <c r="A560" s="10"/>
      <c r="B560" s="1"/>
      <c r="C560" s="1"/>
      <c r="D560" s="1"/>
      <c r="E560" s="1"/>
      <c r="F560" s="2"/>
      <c r="G560" s="4"/>
      <c r="H560" s="5"/>
      <c r="I560" s="5"/>
      <c r="J560" s="222"/>
    </row>
    <row r="561" spans="1:10" ht="12.75" customHeight="1" x14ac:dyDescent="0.2">
      <c r="A561" s="10"/>
      <c r="B561" s="1"/>
      <c r="C561" s="1"/>
      <c r="D561" s="1"/>
      <c r="E561" s="1"/>
      <c r="F561" s="2"/>
      <c r="G561" s="4"/>
      <c r="H561" s="5"/>
      <c r="I561" s="5"/>
      <c r="J561" s="222"/>
    </row>
    <row r="562" spans="1:10" ht="12.75" customHeight="1" x14ac:dyDescent="0.2">
      <c r="A562" s="10"/>
      <c r="B562" s="1"/>
      <c r="C562" s="1"/>
      <c r="D562" s="1"/>
      <c r="E562" s="1"/>
      <c r="F562" s="2"/>
      <c r="G562" s="4"/>
      <c r="H562" s="5"/>
      <c r="I562" s="5"/>
      <c r="J562" s="222"/>
    </row>
    <row r="563" spans="1:10" ht="12.75" customHeight="1" x14ac:dyDescent="0.2">
      <c r="A563" s="10"/>
      <c r="B563" s="1"/>
      <c r="C563" s="1"/>
      <c r="D563" s="1"/>
      <c r="E563" s="1"/>
      <c r="F563" s="2"/>
      <c r="G563" s="4"/>
      <c r="H563" s="5"/>
      <c r="I563" s="5"/>
      <c r="J563" s="222"/>
    </row>
    <row r="564" spans="1:10" ht="12.75" customHeight="1" x14ac:dyDescent="0.2">
      <c r="A564" s="10"/>
      <c r="B564" s="1"/>
      <c r="C564" s="1"/>
      <c r="D564" s="1"/>
      <c r="E564" s="1"/>
      <c r="F564" s="2"/>
      <c r="G564" s="4"/>
      <c r="H564" s="5"/>
      <c r="I564" s="5"/>
      <c r="J564" s="222"/>
    </row>
    <row r="565" spans="1:10" ht="12.75" customHeight="1" x14ac:dyDescent="0.2">
      <c r="A565" s="10"/>
      <c r="B565" s="1"/>
      <c r="C565" s="1"/>
      <c r="D565" s="1"/>
      <c r="E565" s="1"/>
      <c r="F565" s="2"/>
      <c r="G565" s="4"/>
      <c r="H565" s="5"/>
      <c r="I565" s="5"/>
      <c r="J565" s="222"/>
    </row>
    <row r="566" spans="1:10" ht="12.75" customHeight="1" x14ac:dyDescent="0.2">
      <c r="A566" s="10"/>
      <c r="B566" s="1"/>
      <c r="C566" s="1"/>
      <c r="D566" s="1"/>
      <c r="E566" s="1"/>
      <c r="F566" s="2"/>
      <c r="G566" s="4"/>
      <c r="H566" s="5"/>
      <c r="I566" s="5"/>
      <c r="J566" s="222"/>
    </row>
    <row r="567" spans="1:10" ht="12.75" customHeight="1" x14ac:dyDescent="0.2">
      <c r="A567" s="10"/>
      <c r="B567" s="1"/>
      <c r="C567" s="1"/>
      <c r="D567" s="1"/>
      <c r="E567" s="1"/>
      <c r="F567" s="2"/>
      <c r="G567" s="4"/>
      <c r="H567" s="5"/>
      <c r="I567" s="5"/>
      <c r="J567" s="222"/>
    </row>
    <row r="568" spans="1:10" ht="12.75" customHeight="1" x14ac:dyDescent="0.2">
      <c r="A568" s="10"/>
      <c r="B568" s="1"/>
      <c r="C568" s="1"/>
      <c r="D568" s="1"/>
      <c r="E568" s="1"/>
      <c r="F568" s="2"/>
      <c r="G568" s="4"/>
      <c r="H568" s="5"/>
      <c r="I568" s="5"/>
      <c r="J568" s="222"/>
    </row>
    <row r="569" spans="1:10" ht="12.75" customHeight="1" x14ac:dyDescent="0.2">
      <c r="A569" s="10"/>
      <c r="B569" s="1"/>
      <c r="C569" s="1"/>
      <c r="D569" s="1"/>
      <c r="E569" s="1"/>
      <c r="F569" s="2"/>
      <c r="G569" s="4"/>
      <c r="H569" s="5"/>
      <c r="I569" s="5"/>
      <c r="J569" s="222"/>
    </row>
    <row r="570" spans="1:10" ht="12.75" customHeight="1" x14ac:dyDescent="0.2">
      <c r="A570" s="10"/>
      <c r="B570" s="1"/>
      <c r="C570" s="1"/>
      <c r="D570" s="1"/>
      <c r="E570" s="1"/>
      <c r="F570" s="2"/>
      <c r="G570" s="4"/>
      <c r="H570" s="5"/>
      <c r="I570" s="5"/>
      <c r="J570" s="222"/>
    </row>
    <row r="571" spans="1:10" ht="12.75" customHeight="1" x14ac:dyDescent="0.2">
      <c r="A571" s="10"/>
      <c r="B571" s="1"/>
      <c r="C571" s="1"/>
      <c r="D571" s="1"/>
      <c r="E571" s="1"/>
      <c r="F571" s="2"/>
      <c r="G571" s="4"/>
      <c r="H571" s="5"/>
      <c r="I571" s="5"/>
      <c r="J571" s="222"/>
    </row>
    <row r="572" spans="1:10" ht="12.75" customHeight="1" x14ac:dyDescent="0.2">
      <c r="A572" s="10"/>
      <c r="B572" s="1"/>
      <c r="C572" s="1"/>
      <c r="D572" s="1"/>
      <c r="E572" s="1"/>
      <c r="F572" s="2"/>
      <c r="G572" s="4"/>
      <c r="H572" s="5"/>
      <c r="I572" s="5"/>
      <c r="J572" s="222"/>
    </row>
    <row r="573" spans="1:10" ht="12.75" customHeight="1" x14ac:dyDescent="0.2">
      <c r="A573" s="10"/>
      <c r="B573" s="1"/>
      <c r="C573" s="1"/>
      <c r="D573" s="1"/>
      <c r="E573" s="1"/>
      <c r="F573" s="2"/>
      <c r="G573" s="4"/>
      <c r="H573" s="5"/>
      <c r="I573" s="5"/>
      <c r="J573" s="222"/>
    </row>
    <row r="574" spans="1:10" ht="12.75" customHeight="1" x14ac:dyDescent="0.2">
      <c r="A574" s="10"/>
      <c r="B574" s="1"/>
      <c r="C574" s="1"/>
      <c r="D574" s="1"/>
      <c r="E574" s="1"/>
      <c r="F574" s="2"/>
      <c r="G574" s="4"/>
      <c r="H574" s="5"/>
      <c r="I574" s="5"/>
      <c r="J574" s="222"/>
    </row>
    <row r="575" spans="1:10" ht="12.75" customHeight="1" x14ac:dyDescent="0.2">
      <c r="A575" s="10"/>
      <c r="B575" s="1"/>
      <c r="C575" s="1"/>
      <c r="D575" s="1"/>
      <c r="E575" s="1"/>
      <c r="F575" s="2"/>
      <c r="G575" s="4"/>
      <c r="H575" s="5"/>
      <c r="I575" s="5"/>
      <c r="J575" s="222"/>
    </row>
    <row r="576" spans="1:10" ht="12.75" customHeight="1" x14ac:dyDescent="0.2">
      <c r="A576" s="10"/>
      <c r="B576" s="1"/>
      <c r="C576" s="1"/>
      <c r="D576" s="1"/>
      <c r="E576" s="1"/>
      <c r="F576" s="2"/>
      <c r="G576" s="4"/>
      <c r="H576" s="5"/>
      <c r="I576" s="5"/>
      <c r="J576" s="222"/>
    </row>
    <row r="577" spans="1:10" ht="12.75" customHeight="1" x14ac:dyDescent="0.2">
      <c r="A577" s="10"/>
      <c r="B577" s="1"/>
      <c r="C577" s="1"/>
      <c r="D577" s="1"/>
      <c r="E577" s="1"/>
      <c r="F577" s="2"/>
      <c r="G577" s="4"/>
      <c r="H577" s="5"/>
      <c r="I577" s="5"/>
      <c r="J577" s="222"/>
    </row>
    <row r="578" spans="1:10" ht="12.75" customHeight="1" x14ac:dyDescent="0.2">
      <c r="A578" s="10"/>
      <c r="B578" s="1"/>
      <c r="C578" s="1"/>
      <c r="D578" s="1"/>
      <c r="E578" s="1"/>
      <c r="F578" s="2"/>
      <c r="G578" s="4"/>
      <c r="H578" s="5"/>
      <c r="I578" s="5"/>
      <c r="J578" s="222"/>
    </row>
    <row r="579" spans="1:10" ht="12.75" customHeight="1" x14ac:dyDescent="0.2">
      <c r="A579" s="10"/>
      <c r="B579" s="1"/>
      <c r="C579" s="1"/>
      <c r="D579" s="1"/>
      <c r="E579" s="1"/>
      <c r="F579" s="2"/>
      <c r="G579" s="4"/>
      <c r="H579" s="5"/>
      <c r="I579" s="5"/>
      <c r="J579" s="222"/>
    </row>
    <row r="580" spans="1:10" ht="12.75" customHeight="1" x14ac:dyDescent="0.2">
      <c r="A580" s="10"/>
      <c r="B580" s="1"/>
      <c r="C580" s="1"/>
      <c r="D580" s="1"/>
      <c r="E580" s="1"/>
      <c r="F580" s="2"/>
      <c r="G580" s="4"/>
      <c r="H580" s="5"/>
      <c r="I580" s="5"/>
      <c r="J580" s="222"/>
    </row>
    <row r="581" spans="1:10" ht="12.75" customHeight="1" x14ac:dyDescent="0.2">
      <c r="A581" s="10"/>
      <c r="B581" s="1"/>
      <c r="C581" s="1"/>
      <c r="D581" s="1"/>
      <c r="E581" s="1"/>
      <c r="F581" s="2"/>
      <c r="G581" s="4"/>
      <c r="H581" s="5"/>
      <c r="I581" s="5"/>
      <c r="J581" s="222"/>
    </row>
    <row r="582" spans="1:10" ht="12.75" customHeight="1" x14ac:dyDescent="0.2">
      <c r="A582" s="10"/>
      <c r="B582" s="1"/>
      <c r="C582" s="1"/>
      <c r="D582" s="1"/>
      <c r="E582" s="1"/>
      <c r="F582" s="2"/>
      <c r="G582" s="4"/>
      <c r="H582" s="5"/>
      <c r="I582" s="5"/>
      <c r="J582" s="222"/>
    </row>
    <row r="583" spans="1:10" ht="12.75" customHeight="1" x14ac:dyDescent="0.2">
      <c r="A583" s="10"/>
      <c r="B583" s="1"/>
      <c r="C583" s="1"/>
      <c r="D583" s="1"/>
      <c r="E583" s="1"/>
      <c r="F583" s="2"/>
      <c r="G583" s="4"/>
      <c r="H583" s="5"/>
      <c r="I583" s="5"/>
      <c r="J583" s="222"/>
    </row>
    <row r="584" spans="1:10" ht="12.75" customHeight="1" x14ac:dyDescent="0.2">
      <c r="A584" s="10"/>
      <c r="B584" s="1"/>
      <c r="C584" s="1"/>
      <c r="D584" s="1"/>
      <c r="E584" s="1"/>
      <c r="F584" s="2"/>
      <c r="G584" s="4"/>
      <c r="H584" s="5"/>
      <c r="I584" s="5"/>
      <c r="J584" s="222"/>
    </row>
    <row r="585" spans="1:10" ht="12.75" customHeight="1" x14ac:dyDescent="0.2">
      <c r="A585" s="10"/>
      <c r="B585" s="1"/>
      <c r="C585" s="1"/>
      <c r="D585" s="1"/>
      <c r="E585" s="1"/>
      <c r="F585" s="2"/>
      <c r="G585" s="4"/>
      <c r="H585" s="5"/>
      <c r="I585" s="5"/>
      <c r="J585" s="222"/>
    </row>
    <row r="586" spans="1:10" ht="12.75" customHeight="1" x14ac:dyDescent="0.2">
      <c r="A586" s="10"/>
      <c r="B586" s="1"/>
      <c r="C586" s="1"/>
      <c r="D586" s="1"/>
      <c r="E586" s="1"/>
      <c r="F586" s="2"/>
      <c r="G586" s="4"/>
      <c r="H586" s="5"/>
      <c r="I586" s="5"/>
      <c r="J586" s="222"/>
    </row>
    <row r="587" spans="1:10" ht="12.75" customHeight="1" x14ac:dyDescent="0.2">
      <c r="A587" s="10"/>
      <c r="B587" s="1"/>
      <c r="C587" s="1"/>
      <c r="D587" s="1"/>
      <c r="E587" s="1"/>
      <c r="F587" s="2"/>
      <c r="G587" s="4"/>
      <c r="H587" s="5"/>
      <c r="I587" s="5"/>
      <c r="J587" s="222"/>
    </row>
    <row r="588" spans="1:10" ht="12.75" customHeight="1" x14ac:dyDescent="0.2">
      <c r="A588" s="10"/>
      <c r="B588" s="1"/>
      <c r="C588" s="1"/>
      <c r="D588" s="1"/>
      <c r="E588" s="1"/>
      <c r="F588" s="2"/>
      <c r="G588" s="4"/>
      <c r="H588" s="5"/>
      <c r="I588" s="5"/>
      <c r="J588" s="222"/>
    </row>
    <row r="589" spans="1:10" ht="12.75" customHeight="1" x14ac:dyDescent="0.2">
      <c r="A589" s="10"/>
      <c r="B589" s="1"/>
      <c r="C589" s="1"/>
      <c r="D589" s="1"/>
      <c r="E589" s="1"/>
      <c r="F589" s="2"/>
      <c r="G589" s="4"/>
      <c r="H589" s="5"/>
      <c r="I589" s="5"/>
      <c r="J589" s="222"/>
    </row>
    <row r="590" spans="1:10" ht="12.75" customHeight="1" x14ac:dyDescent="0.2">
      <c r="A590" s="10"/>
      <c r="B590" s="1"/>
      <c r="C590" s="1"/>
      <c r="D590" s="1"/>
      <c r="E590" s="1"/>
      <c r="F590" s="2"/>
      <c r="G590" s="4"/>
      <c r="H590" s="5"/>
      <c r="I590" s="5"/>
      <c r="J590" s="222"/>
    </row>
    <row r="591" spans="1:10" ht="12.75" customHeight="1" x14ac:dyDescent="0.2">
      <c r="A591" s="10"/>
      <c r="B591" s="1"/>
      <c r="C591" s="1"/>
      <c r="D591" s="1"/>
      <c r="E591" s="1"/>
      <c r="F591" s="2"/>
      <c r="G591" s="4"/>
      <c r="H591" s="5"/>
      <c r="I591" s="5"/>
      <c r="J591" s="222"/>
    </row>
    <row r="592" spans="1:10" ht="12.75" customHeight="1" x14ac:dyDescent="0.2">
      <c r="A592" s="10"/>
      <c r="B592" s="1"/>
      <c r="C592" s="1"/>
      <c r="D592" s="1"/>
      <c r="E592" s="1"/>
      <c r="F592" s="2"/>
      <c r="G592" s="4"/>
      <c r="H592" s="5"/>
      <c r="I592" s="5"/>
      <c r="J592" s="222"/>
    </row>
    <row r="593" spans="1:10" ht="12.75" customHeight="1" x14ac:dyDescent="0.2">
      <c r="A593" s="10"/>
      <c r="B593" s="1"/>
      <c r="C593" s="1"/>
      <c r="D593" s="1"/>
      <c r="E593" s="1"/>
      <c r="F593" s="2"/>
      <c r="G593" s="4"/>
      <c r="H593" s="5"/>
      <c r="I593" s="5"/>
      <c r="J593" s="222"/>
    </row>
    <row r="594" spans="1:10" ht="12.75" customHeight="1" x14ac:dyDescent="0.2">
      <c r="A594" s="10"/>
      <c r="B594" s="1"/>
      <c r="C594" s="1"/>
      <c r="D594" s="1"/>
      <c r="E594" s="1"/>
      <c r="F594" s="2"/>
      <c r="G594" s="4"/>
      <c r="H594" s="5"/>
      <c r="I594" s="5"/>
      <c r="J594" s="222"/>
    </row>
    <row r="595" spans="1:10" ht="12.75" customHeight="1" x14ac:dyDescent="0.2">
      <c r="A595" s="10"/>
      <c r="B595" s="1"/>
      <c r="C595" s="1"/>
      <c r="D595" s="1"/>
      <c r="E595" s="1"/>
      <c r="F595" s="2"/>
      <c r="G595" s="4"/>
      <c r="H595" s="5"/>
      <c r="I595" s="5"/>
      <c r="J595" s="222"/>
    </row>
    <row r="596" spans="1:10" ht="12.75" customHeight="1" x14ac:dyDescent="0.2">
      <c r="A596" s="10"/>
      <c r="B596" s="1"/>
      <c r="C596" s="1"/>
      <c r="D596" s="1"/>
      <c r="E596" s="1"/>
      <c r="F596" s="2"/>
      <c r="G596" s="4"/>
      <c r="H596" s="5"/>
      <c r="I596" s="5"/>
      <c r="J596" s="222"/>
    </row>
    <row r="597" spans="1:10" ht="12.75" customHeight="1" x14ac:dyDescent="0.2">
      <c r="A597" s="10"/>
      <c r="B597" s="1"/>
      <c r="C597" s="1"/>
      <c r="D597" s="1"/>
      <c r="E597" s="1"/>
      <c r="F597" s="2"/>
      <c r="G597" s="4"/>
      <c r="H597" s="5"/>
      <c r="I597" s="5"/>
      <c r="J597" s="222"/>
    </row>
    <row r="598" spans="1:10" ht="12.75" customHeight="1" x14ac:dyDescent="0.2">
      <c r="A598" s="10"/>
      <c r="B598" s="1"/>
      <c r="C598" s="1"/>
      <c r="D598" s="1"/>
      <c r="E598" s="1"/>
      <c r="F598" s="2"/>
      <c r="G598" s="4"/>
      <c r="H598" s="5"/>
      <c r="I598" s="5"/>
      <c r="J598" s="222"/>
    </row>
    <row r="599" spans="1:10" ht="12.75" customHeight="1" x14ac:dyDescent="0.2">
      <c r="A599" s="10"/>
      <c r="B599" s="1"/>
      <c r="C599" s="1"/>
      <c r="D599" s="1"/>
      <c r="E599" s="1"/>
      <c r="F599" s="2"/>
      <c r="G599" s="4"/>
      <c r="H599" s="5"/>
      <c r="I599" s="5"/>
      <c r="J599" s="222"/>
    </row>
    <row r="600" spans="1:10" ht="12.75" customHeight="1" x14ac:dyDescent="0.2">
      <c r="A600" s="10"/>
      <c r="B600" s="1"/>
      <c r="C600" s="1"/>
      <c r="D600" s="1"/>
      <c r="E600" s="1"/>
      <c r="F600" s="2"/>
      <c r="G600" s="4"/>
      <c r="H600" s="5"/>
      <c r="I600" s="5"/>
      <c r="J600" s="222"/>
    </row>
    <row r="601" spans="1:10" ht="12.75" customHeight="1" x14ac:dyDescent="0.2">
      <c r="A601" s="10"/>
      <c r="B601" s="1"/>
      <c r="C601" s="1"/>
      <c r="D601" s="1"/>
      <c r="E601" s="1"/>
      <c r="F601" s="2"/>
      <c r="G601" s="4"/>
      <c r="H601" s="5"/>
      <c r="I601" s="5"/>
      <c r="J601" s="222"/>
    </row>
    <row r="602" spans="1:10" ht="12.75" customHeight="1" x14ac:dyDescent="0.2">
      <c r="A602" s="10"/>
      <c r="B602" s="1"/>
      <c r="C602" s="1"/>
      <c r="D602" s="1"/>
      <c r="E602" s="1"/>
      <c r="F602" s="2"/>
      <c r="G602" s="4"/>
      <c r="H602" s="5"/>
      <c r="I602" s="5"/>
      <c r="J602" s="222"/>
    </row>
    <row r="603" spans="1:10" ht="12.75" customHeight="1" x14ac:dyDescent="0.2">
      <c r="A603" s="10"/>
      <c r="B603" s="1"/>
      <c r="C603" s="1"/>
      <c r="D603" s="1"/>
      <c r="E603" s="1"/>
      <c r="F603" s="2"/>
      <c r="G603" s="4"/>
      <c r="H603" s="5"/>
      <c r="I603" s="5"/>
      <c r="J603" s="222"/>
    </row>
    <row r="604" spans="1:10" ht="12.75" customHeight="1" x14ac:dyDescent="0.2">
      <c r="A604" s="10"/>
      <c r="B604" s="1"/>
      <c r="C604" s="1"/>
      <c r="D604" s="1"/>
      <c r="E604" s="1"/>
      <c r="F604" s="2"/>
      <c r="G604" s="4"/>
      <c r="H604" s="5"/>
      <c r="I604" s="5"/>
      <c r="J604" s="222"/>
    </row>
    <row r="605" spans="1:10" ht="12.75" customHeight="1" x14ac:dyDescent="0.2">
      <c r="A605" s="10"/>
      <c r="B605" s="1"/>
      <c r="C605" s="1"/>
      <c r="D605" s="1"/>
      <c r="E605" s="1"/>
      <c r="F605" s="2"/>
      <c r="G605" s="4"/>
      <c r="H605" s="5"/>
      <c r="I605" s="5"/>
      <c r="J605" s="222"/>
    </row>
    <row r="606" spans="1:10" ht="12.75" customHeight="1" x14ac:dyDescent="0.2">
      <c r="A606" s="10"/>
      <c r="B606" s="1"/>
      <c r="C606" s="1"/>
      <c r="D606" s="1"/>
      <c r="E606" s="1"/>
      <c r="F606" s="2"/>
      <c r="G606" s="4"/>
      <c r="H606" s="5"/>
      <c r="I606" s="5"/>
      <c r="J606" s="222"/>
    </row>
    <row r="607" spans="1:10" ht="12.75" customHeight="1" x14ac:dyDescent="0.2">
      <c r="A607" s="10"/>
      <c r="B607" s="1"/>
      <c r="C607" s="1"/>
      <c r="D607" s="1"/>
      <c r="E607" s="1"/>
      <c r="F607" s="2"/>
      <c r="G607" s="4"/>
      <c r="H607" s="5"/>
      <c r="I607" s="5"/>
      <c r="J607" s="222"/>
    </row>
    <row r="608" spans="1:10" ht="12.75" customHeight="1" x14ac:dyDescent="0.2">
      <c r="A608" s="10"/>
      <c r="B608" s="1"/>
      <c r="C608" s="1"/>
      <c r="D608" s="1"/>
      <c r="E608" s="1"/>
      <c r="F608" s="2"/>
      <c r="G608" s="4"/>
      <c r="H608" s="5"/>
      <c r="I608" s="5"/>
      <c r="J608" s="222"/>
    </row>
    <row r="609" spans="1:10" ht="12.75" customHeight="1" x14ac:dyDescent="0.2">
      <c r="A609" s="10"/>
      <c r="B609" s="1"/>
      <c r="C609" s="1"/>
      <c r="D609" s="1"/>
      <c r="E609" s="1"/>
      <c r="F609" s="2"/>
      <c r="G609" s="4"/>
      <c r="H609" s="5"/>
      <c r="I609" s="5"/>
      <c r="J609" s="222"/>
    </row>
    <row r="610" spans="1:10" ht="12.75" customHeight="1" x14ac:dyDescent="0.2">
      <c r="A610" s="10"/>
      <c r="B610" s="1"/>
      <c r="C610" s="1"/>
      <c r="D610" s="1"/>
      <c r="E610" s="1"/>
      <c r="F610" s="2"/>
      <c r="G610" s="4"/>
      <c r="H610" s="5"/>
      <c r="I610" s="5"/>
      <c r="J610" s="222"/>
    </row>
    <row r="611" spans="1:10" ht="12.75" customHeight="1" x14ac:dyDescent="0.2">
      <c r="A611" s="10"/>
      <c r="B611" s="1"/>
      <c r="C611" s="1"/>
      <c r="D611" s="1"/>
      <c r="E611" s="1"/>
      <c r="F611" s="2"/>
      <c r="G611" s="4"/>
      <c r="H611" s="5"/>
      <c r="I611" s="5"/>
      <c r="J611" s="222"/>
    </row>
    <row r="612" spans="1:10" ht="12.75" customHeight="1" x14ac:dyDescent="0.2">
      <c r="A612" s="10"/>
      <c r="B612" s="1"/>
      <c r="C612" s="1"/>
      <c r="D612" s="1"/>
      <c r="E612" s="1"/>
      <c r="F612" s="2"/>
      <c r="G612" s="4"/>
      <c r="H612" s="5"/>
      <c r="I612" s="5"/>
      <c r="J612" s="222"/>
    </row>
    <row r="613" spans="1:10" ht="12.75" customHeight="1" x14ac:dyDescent="0.2">
      <c r="A613" s="10"/>
      <c r="B613" s="1"/>
      <c r="C613" s="1"/>
      <c r="D613" s="1"/>
      <c r="E613" s="1"/>
      <c r="F613" s="2"/>
      <c r="G613" s="4"/>
      <c r="H613" s="5"/>
      <c r="I613" s="5"/>
      <c r="J613" s="222"/>
    </row>
    <row r="614" spans="1:10" ht="12.75" customHeight="1" x14ac:dyDescent="0.2">
      <c r="A614" s="10"/>
      <c r="B614" s="1"/>
      <c r="C614" s="1"/>
      <c r="D614" s="1"/>
      <c r="E614" s="1"/>
      <c r="F614" s="2"/>
      <c r="G614" s="4"/>
      <c r="H614" s="5"/>
      <c r="I614" s="5"/>
      <c r="J614" s="222"/>
    </row>
    <row r="615" spans="1:10" ht="12.75" customHeight="1" x14ac:dyDescent="0.2">
      <c r="A615" s="10"/>
      <c r="B615" s="1"/>
      <c r="C615" s="1"/>
      <c r="D615" s="1"/>
      <c r="E615" s="1"/>
      <c r="F615" s="2"/>
      <c r="G615" s="4"/>
      <c r="H615" s="5"/>
      <c r="I615" s="5"/>
      <c r="J615" s="222"/>
    </row>
    <row r="616" spans="1:10" ht="12.75" customHeight="1" x14ac:dyDescent="0.2">
      <c r="A616" s="10"/>
      <c r="B616" s="1"/>
      <c r="C616" s="1"/>
      <c r="D616" s="1"/>
      <c r="E616" s="1"/>
      <c r="F616" s="2"/>
      <c r="G616" s="4"/>
      <c r="H616" s="5"/>
      <c r="I616" s="5"/>
      <c r="J616" s="222"/>
    </row>
    <row r="617" spans="1:10" ht="12.75" customHeight="1" x14ac:dyDescent="0.2">
      <c r="A617" s="10"/>
      <c r="B617" s="1"/>
      <c r="C617" s="1"/>
      <c r="D617" s="1"/>
      <c r="E617" s="1"/>
      <c r="F617" s="2"/>
      <c r="G617" s="4"/>
      <c r="H617" s="5"/>
      <c r="I617" s="5"/>
      <c r="J617" s="222"/>
    </row>
    <row r="618" spans="1:10" ht="12.75" customHeight="1" x14ac:dyDescent="0.2">
      <c r="A618" s="10"/>
      <c r="B618" s="1"/>
      <c r="C618" s="1"/>
      <c r="D618" s="1"/>
      <c r="E618" s="1"/>
      <c r="F618" s="2"/>
      <c r="G618" s="4"/>
      <c r="H618" s="5"/>
      <c r="I618" s="5"/>
      <c r="J618" s="222"/>
    </row>
    <row r="619" spans="1:10" ht="12.75" customHeight="1" x14ac:dyDescent="0.2">
      <c r="A619" s="10"/>
      <c r="B619" s="1"/>
      <c r="C619" s="1"/>
      <c r="D619" s="1"/>
      <c r="E619" s="1"/>
      <c r="F619" s="2"/>
      <c r="G619" s="4"/>
      <c r="H619" s="5"/>
      <c r="I619" s="5"/>
      <c r="J619" s="222"/>
    </row>
    <row r="620" spans="1:10" ht="12.75" customHeight="1" x14ac:dyDescent="0.2">
      <c r="A620" s="10"/>
      <c r="B620" s="1"/>
      <c r="C620" s="1"/>
      <c r="D620" s="1"/>
      <c r="E620" s="1"/>
      <c r="F620" s="2"/>
      <c r="G620" s="4"/>
      <c r="H620" s="5"/>
      <c r="I620" s="5"/>
      <c r="J620" s="222"/>
    </row>
    <row r="621" spans="1:10" ht="12.75" customHeight="1" x14ac:dyDescent="0.2">
      <c r="A621" s="10"/>
      <c r="B621" s="1"/>
      <c r="C621" s="1"/>
      <c r="D621" s="1"/>
      <c r="E621" s="1"/>
      <c r="F621" s="2"/>
      <c r="G621" s="4"/>
      <c r="H621" s="5"/>
      <c r="I621" s="5"/>
      <c r="J621" s="222"/>
    </row>
    <row r="622" spans="1:10" ht="12.75" customHeight="1" x14ac:dyDescent="0.2">
      <c r="A622" s="10"/>
      <c r="B622" s="1"/>
      <c r="C622" s="1"/>
      <c r="D622" s="1"/>
      <c r="E622" s="1"/>
      <c r="F622" s="2"/>
      <c r="G622" s="4"/>
      <c r="H622" s="5"/>
      <c r="I622" s="5"/>
      <c r="J622" s="222"/>
    </row>
    <row r="623" spans="1:10" ht="12.75" customHeight="1" x14ac:dyDescent="0.2">
      <c r="A623" s="10"/>
      <c r="B623" s="1"/>
      <c r="C623" s="1"/>
      <c r="D623" s="1"/>
      <c r="E623" s="1"/>
      <c r="F623" s="2"/>
      <c r="G623" s="4"/>
      <c r="H623" s="5"/>
      <c r="I623" s="5"/>
      <c r="J623" s="222"/>
    </row>
    <row r="624" spans="1:10" ht="12.75" customHeight="1" x14ac:dyDescent="0.2">
      <c r="A624" s="10"/>
      <c r="B624" s="1"/>
      <c r="C624" s="1"/>
      <c r="D624" s="1"/>
      <c r="E624" s="1"/>
      <c r="F624" s="2"/>
      <c r="G624" s="4"/>
      <c r="H624" s="5"/>
      <c r="I624" s="5"/>
      <c r="J624" s="222"/>
    </row>
    <row r="625" spans="1:10" ht="12.75" customHeight="1" x14ac:dyDescent="0.2">
      <c r="A625" s="10"/>
      <c r="B625" s="1"/>
      <c r="C625" s="1"/>
      <c r="D625" s="1"/>
      <c r="E625" s="1"/>
      <c r="F625" s="2"/>
      <c r="G625" s="4"/>
      <c r="H625" s="5"/>
      <c r="I625" s="5"/>
      <c r="J625" s="222"/>
    </row>
    <row r="626" spans="1:10" ht="12.75" customHeight="1" x14ac:dyDescent="0.2">
      <c r="A626" s="10"/>
      <c r="B626" s="1"/>
      <c r="C626" s="1"/>
      <c r="D626" s="1"/>
      <c r="E626" s="1"/>
      <c r="F626" s="2"/>
      <c r="G626" s="4"/>
      <c r="H626" s="5"/>
      <c r="I626" s="5"/>
      <c r="J626" s="222"/>
    </row>
    <row r="627" spans="1:10" ht="12.75" customHeight="1" x14ac:dyDescent="0.2">
      <c r="A627" s="10"/>
      <c r="B627" s="1"/>
      <c r="C627" s="1"/>
      <c r="D627" s="1"/>
      <c r="E627" s="1"/>
      <c r="F627" s="2"/>
      <c r="G627" s="4"/>
      <c r="H627" s="5"/>
      <c r="I627" s="5"/>
      <c r="J627" s="222"/>
    </row>
    <row r="628" spans="1:10" ht="12.75" customHeight="1" x14ac:dyDescent="0.2">
      <c r="A628" s="10"/>
      <c r="B628" s="1"/>
      <c r="C628" s="1"/>
      <c r="D628" s="1"/>
      <c r="E628" s="1"/>
      <c r="F628" s="2"/>
      <c r="G628" s="4"/>
      <c r="H628" s="5"/>
      <c r="I628" s="5"/>
      <c r="J628" s="222"/>
    </row>
    <row r="629" spans="1:10" ht="12.75" customHeight="1" x14ac:dyDescent="0.2">
      <c r="A629" s="10"/>
      <c r="B629" s="1"/>
      <c r="C629" s="1"/>
      <c r="D629" s="1"/>
      <c r="E629" s="1"/>
      <c r="F629" s="2"/>
      <c r="G629" s="4"/>
      <c r="H629" s="5"/>
      <c r="I629" s="5"/>
      <c r="J629" s="222"/>
    </row>
    <row r="630" spans="1:10" ht="12.75" customHeight="1" x14ac:dyDescent="0.2">
      <c r="A630" s="10"/>
      <c r="B630" s="1"/>
      <c r="C630" s="1"/>
      <c r="D630" s="1"/>
      <c r="E630" s="1"/>
      <c r="F630" s="2"/>
      <c r="G630" s="4"/>
      <c r="H630" s="5"/>
      <c r="I630" s="5"/>
      <c r="J630" s="222"/>
    </row>
    <row r="631" spans="1:10" ht="12.75" customHeight="1" x14ac:dyDescent="0.2">
      <c r="A631" s="10"/>
      <c r="B631" s="1"/>
      <c r="C631" s="1"/>
      <c r="D631" s="1"/>
      <c r="E631" s="1"/>
      <c r="F631" s="2"/>
      <c r="G631" s="4"/>
      <c r="H631" s="5"/>
      <c r="I631" s="5"/>
      <c r="J631" s="222"/>
    </row>
    <row r="632" spans="1:10" ht="12.75" customHeight="1" x14ac:dyDescent="0.2">
      <c r="A632" s="10"/>
      <c r="B632" s="1"/>
      <c r="C632" s="1"/>
      <c r="D632" s="1"/>
      <c r="E632" s="1"/>
      <c r="F632" s="2"/>
      <c r="G632" s="4"/>
      <c r="H632" s="5"/>
      <c r="I632" s="5"/>
      <c r="J632" s="222"/>
    </row>
    <row r="633" spans="1:10" ht="12.75" customHeight="1" x14ac:dyDescent="0.2">
      <c r="A633" s="10"/>
      <c r="B633" s="1"/>
      <c r="C633" s="1"/>
      <c r="D633" s="1"/>
      <c r="E633" s="1"/>
      <c r="F633" s="2"/>
      <c r="G633" s="4"/>
      <c r="H633" s="5"/>
      <c r="I633" s="5"/>
      <c r="J633" s="222"/>
    </row>
    <row r="634" spans="1:10" ht="12.75" customHeight="1" x14ac:dyDescent="0.2">
      <c r="A634" s="10"/>
      <c r="B634" s="1"/>
      <c r="C634" s="1"/>
      <c r="D634" s="1"/>
      <c r="E634" s="1"/>
      <c r="F634" s="2"/>
      <c r="G634" s="4"/>
      <c r="H634" s="5"/>
      <c r="I634" s="5"/>
      <c r="J634" s="222"/>
    </row>
    <row r="635" spans="1:10" ht="12.75" customHeight="1" x14ac:dyDescent="0.2">
      <c r="A635" s="10"/>
      <c r="B635" s="1"/>
      <c r="C635" s="1"/>
      <c r="D635" s="1"/>
      <c r="E635" s="1"/>
      <c r="F635" s="2"/>
      <c r="G635" s="4"/>
      <c r="H635" s="5"/>
      <c r="I635" s="5"/>
      <c r="J635" s="222"/>
    </row>
    <row r="636" spans="1:10" ht="12.75" customHeight="1" x14ac:dyDescent="0.2">
      <c r="A636" s="10"/>
      <c r="B636" s="1"/>
      <c r="C636" s="1"/>
      <c r="D636" s="1"/>
      <c r="E636" s="1"/>
      <c r="F636" s="2"/>
      <c r="G636" s="4"/>
      <c r="H636" s="5"/>
      <c r="I636" s="5"/>
      <c r="J636" s="222"/>
    </row>
    <row r="637" spans="1:10" ht="12.75" customHeight="1" x14ac:dyDescent="0.2">
      <c r="A637" s="10"/>
      <c r="B637" s="1"/>
      <c r="C637" s="1"/>
      <c r="D637" s="1"/>
      <c r="E637" s="1"/>
      <c r="F637" s="2"/>
      <c r="G637" s="4"/>
      <c r="H637" s="5"/>
      <c r="I637" s="5"/>
      <c r="J637" s="222"/>
    </row>
    <row r="638" spans="1:10" ht="12.75" customHeight="1" x14ac:dyDescent="0.2">
      <c r="A638" s="10"/>
      <c r="B638" s="1"/>
      <c r="C638" s="1"/>
      <c r="D638" s="1"/>
      <c r="E638" s="1"/>
      <c r="F638" s="2"/>
      <c r="G638" s="4"/>
      <c r="H638" s="5"/>
      <c r="I638" s="5"/>
      <c r="J638" s="222"/>
    </row>
    <row r="639" spans="1:10" ht="12.75" customHeight="1" x14ac:dyDescent="0.2">
      <c r="A639" s="10"/>
      <c r="B639" s="1"/>
      <c r="C639" s="1"/>
      <c r="D639" s="1"/>
      <c r="E639" s="1"/>
      <c r="F639" s="2"/>
      <c r="G639" s="4"/>
      <c r="H639" s="5"/>
      <c r="I639" s="5"/>
      <c r="J639" s="222"/>
    </row>
    <row r="640" spans="1:10" ht="12.75" customHeight="1" x14ac:dyDescent="0.2">
      <c r="A640" s="10"/>
      <c r="B640" s="1"/>
      <c r="C640" s="1"/>
      <c r="D640" s="1"/>
      <c r="E640" s="1"/>
      <c r="F640" s="2"/>
      <c r="G640" s="4"/>
      <c r="H640" s="5"/>
      <c r="I640" s="5"/>
      <c r="J640" s="222"/>
    </row>
    <row r="641" spans="1:10" ht="12.75" customHeight="1" x14ac:dyDescent="0.2">
      <c r="A641" s="10"/>
      <c r="B641" s="1"/>
      <c r="C641" s="1"/>
      <c r="D641" s="1"/>
      <c r="E641" s="1"/>
      <c r="F641" s="2"/>
      <c r="G641" s="4"/>
      <c r="H641" s="5"/>
      <c r="I641" s="5"/>
      <c r="J641" s="222"/>
    </row>
    <row r="642" spans="1:10" ht="12.75" customHeight="1" x14ac:dyDescent="0.2">
      <c r="A642" s="10"/>
      <c r="B642" s="1"/>
      <c r="C642" s="1"/>
      <c r="D642" s="1"/>
      <c r="E642" s="1"/>
      <c r="F642" s="2"/>
      <c r="G642" s="4"/>
      <c r="H642" s="5"/>
      <c r="I642" s="5"/>
      <c r="J642" s="222"/>
    </row>
    <row r="643" spans="1:10" ht="12.75" customHeight="1" x14ac:dyDescent="0.2">
      <c r="A643" s="10"/>
      <c r="B643" s="1"/>
      <c r="C643" s="1"/>
      <c r="D643" s="1"/>
      <c r="E643" s="1"/>
      <c r="F643" s="2"/>
      <c r="G643" s="4"/>
      <c r="H643" s="5"/>
      <c r="I643" s="5"/>
      <c r="J643" s="222"/>
    </row>
    <row r="644" spans="1:10" ht="12.75" customHeight="1" x14ac:dyDescent="0.2">
      <c r="A644" s="10"/>
      <c r="B644" s="1"/>
      <c r="C644" s="1"/>
      <c r="D644" s="1"/>
      <c r="E644" s="1"/>
      <c r="F644" s="2"/>
      <c r="G644" s="4"/>
      <c r="H644" s="5"/>
      <c r="I644" s="5"/>
      <c r="J644" s="222"/>
    </row>
    <row r="645" spans="1:10" ht="12.75" customHeight="1" x14ac:dyDescent="0.2">
      <c r="A645" s="10"/>
      <c r="B645" s="1"/>
      <c r="C645" s="1"/>
      <c r="D645" s="1"/>
      <c r="E645" s="1"/>
      <c r="F645" s="2"/>
      <c r="G645" s="4"/>
      <c r="H645" s="5"/>
      <c r="I645" s="5"/>
      <c r="J645" s="222"/>
    </row>
    <row r="646" spans="1:10" ht="12.75" customHeight="1" x14ac:dyDescent="0.2">
      <c r="A646" s="10"/>
      <c r="B646" s="1"/>
      <c r="C646" s="1"/>
      <c r="D646" s="1"/>
      <c r="E646" s="1"/>
      <c r="F646" s="2"/>
      <c r="G646" s="4"/>
      <c r="H646" s="5"/>
      <c r="I646" s="5"/>
      <c r="J646" s="222"/>
    </row>
    <row r="647" spans="1:10" ht="12.75" customHeight="1" x14ac:dyDescent="0.2">
      <c r="A647" s="10"/>
      <c r="B647" s="1"/>
      <c r="C647" s="1"/>
      <c r="D647" s="1"/>
      <c r="E647" s="1"/>
      <c r="F647" s="2"/>
      <c r="G647" s="4"/>
      <c r="H647" s="5"/>
      <c r="I647" s="5"/>
      <c r="J647" s="222"/>
    </row>
    <row r="648" spans="1:10" ht="12.75" customHeight="1" x14ac:dyDescent="0.2">
      <c r="A648" s="10"/>
      <c r="B648" s="1"/>
      <c r="C648" s="1"/>
      <c r="D648" s="1"/>
      <c r="E648" s="1"/>
      <c r="F648" s="2"/>
      <c r="G648" s="4"/>
      <c r="H648" s="5"/>
      <c r="I648" s="5"/>
      <c r="J648" s="222"/>
    </row>
    <row r="649" spans="1:10" ht="12.75" customHeight="1" x14ac:dyDescent="0.2">
      <c r="A649" s="10"/>
      <c r="B649" s="1"/>
      <c r="C649" s="1"/>
      <c r="D649" s="1"/>
      <c r="E649" s="1"/>
      <c r="F649" s="2"/>
      <c r="G649" s="4"/>
      <c r="H649" s="5"/>
      <c r="I649" s="5"/>
      <c r="J649" s="222"/>
    </row>
    <row r="650" spans="1:10" ht="12.75" customHeight="1" x14ac:dyDescent="0.2">
      <c r="A650" s="10"/>
      <c r="B650" s="1"/>
      <c r="C650" s="1"/>
      <c r="D650" s="1"/>
      <c r="E650" s="1"/>
      <c r="F650" s="2"/>
      <c r="G650" s="4"/>
      <c r="H650" s="5"/>
      <c r="I650" s="5"/>
      <c r="J650" s="222"/>
    </row>
    <row r="651" spans="1:10" ht="12.75" customHeight="1" x14ac:dyDescent="0.2">
      <c r="A651" s="10"/>
      <c r="B651" s="1"/>
      <c r="C651" s="1"/>
      <c r="D651" s="1"/>
      <c r="E651" s="1"/>
      <c r="F651" s="2"/>
      <c r="G651" s="4"/>
      <c r="H651" s="5"/>
      <c r="I651" s="5"/>
      <c r="J651" s="222"/>
    </row>
    <row r="652" spans="1:10" ht="12.75" customHeight="1" x14ac:dyDescent="0.2">
      <c r="A652" s="10"/>
      <c r="B652" s="1"/>
      <c r="C652" s="1"/>
      <c r="D652" s="1"/>
      <c r="E652" s="1"/>
      <c r="F652" s="2"/>
      <c r="G652" s="4"/>
      <c r="H652" s="5"/>
      <c r="I652" s="5"/>
      <c r="J652" s="222"/>
    </row>
    <row r="653" spans="1:10" ht="12.75" customHeight="1" x14ac:dyDescent="0.2">
      <c r="A653" s="10"/>
      <c r="B653" s="1"/>
      <c r="C653" s="1"/>
      <c r="D653" s="1"/>
      <c r="E653" s="1"/>
      <c r="F653" s="2"/>
      <c r="G653" s="4"/>
      <c r="H653" s="5"/>
      <c r="I653" s="5"/>
      <c r="J653" s="222"/>
    </row>
    <row r="654" spans="1:10" ht="12.75" customHeight="1" x14ac:dyDescent="0.2">
      <c r="A654" s="10"/>
      <c r="B654" s="1"/>
      <c r="C654" s="1"/>
      <c r="D654" s="1"/>
      <c r="E654" s="1"/>
      <c r="F654" s="2"/>
      <c r="G654" s="4"/>
      <c r="H654" s="5"/>
      <c r="I654" s="5"/>
      <c r="J654" s="222"/>
    </row>
    <row r="655" spans="1:10" ht="12.75" customHeight="1" x14ac:dyDescent="0.2">
      <c r="A655" s="10"/>
      <c r="B655" s="1"/>
      <c r="C655" s="1"/>
      <c r="D655" s="1"/>
      <c r="E655" s="1"/>
      <c r="F655" s="2"/>
      <c r="G655" s="4"/>
      <c r="H655" s="5"/>
      <c r="I655" s="5"/>
      <c r="J655" s="222"/>
    </row>
    <row r="656" spans="1:10" ht="12.75" customHeight="1" x14ac:dyDescent="0.2">
      <c r="A656" s="10"/>
      <c r="B656" s="1"/>
      <c r="C656" s="1"/>
      <c r="D656" s="1"/>
      <c r="E656" s="1"/>
      <c r="F656" s="2"/>
      <c r="G656" s="4"/>
      <c r="H656" s="5"/>
      <c r="I656" s="5"/>
      <c r="J656" s="222"/>
    </row>
    <row r="657" spans="1:10" ht="12.75" customHeight="1" x14ac:dyDescent="0.2">
      <c r="A657" s="10"/>
      <c r="B657" s="1"/>
      <c r="C657" s="1"/>
      <c r="D657" s="1"/>
      <c r="E657" s="1"/>
      <c r="F657" s="2"/>
      <c r="G657" s="4"/>
      <c r="H657" s="5"/>
      <c r="I657" s="5"/>
      <c r="J657" s="222"/>
    </row>
    <row r="658" spans="1:10" ht="12.75" customHeight="1" x14ac:dyDescent="0.2">
      <c r="A658" s="10"/>
      <c r="B658" s="1"/>
      <c r="C658" s="1"/>
      <c r="D658" s="1"/>
      <c r="E658" s="1"/>
      <c r="F658" s="2"/>
      <c r="G658" s="4"/>
      <c r="H658" s="5"/>
      <c r="I658" s="5"/>
      <c r="J658" s="222"/>
    </row>
    <row r="659" spans="1:10" ht="12.75" customHeight="1" x14ac:dyDescent="0.2">
      <c r="A659" s="10"/>
      <c r="B659" s="1"/>
      <c r="C659" s="1"/>
      <c r="D659" s="1"/>
      <c r="E659" s="1"/>
      <c r="F659" s="2"/>
      <c r="G659" s="4"/>
      <c r="H659" s="5"/>
      <c r="I659" s="5"/>
      <c r="J659" s="222"/>
    </row>
    <row r="660" spans="1:10" ht="12.75" customHeight="1" x14ac:dyDescent="0.2">
      <c r="A660" s="10"/>
      <c r="B660" s="1"/>
      <c r="C660" s="1"/>
      <c r="D660" s="1"/>
      <c r="E660" s="1"/>
      <c r="F660" s="2"/>
      <c r="G660" s="4"/>
      <c r="H660" s="5"/>
      <c r="I660" s="5"/>
      <c r="J660" s="222"/>
    </row>
    <row r="661" spans="1:10" ht="12.75" customHeight="1" x14ac:dyDescent="0.2">
      <c r="A661" s="10"/>
      <c r="B661" s="1"/>
      <c r="C661" s="1"/>
      <c r="D661" s="1"/>
      <c r="E661" s="1"/>
      <c r="F661" s="2"/>
      <c r="G661" s="4"/>
      <c r="H661" s="5"/>
      <c r="I661" s="5"/>
      <c r="J661" s="222"/>
    </row>
    <row r="662" spans="1:10" ht="12.75" customHeight="1" x14ac:dyDescent="0.2">
      <c r="A662" s="10"/>
      <c r="B662" s="1"/>
      <c r="C662" s="1"/>
      <c r="D662" s="1"/>
      <c r="E662" s="1"/>
      <c r="F662" s="2"/>
      <c r="G662" s="4"/>
      <c r="H662" s="5"/>
      <c r="I662" s="5"/>
      <c r="J662" s="222"/>
    </row>
    <row r="663" spans="1:10" ht="12.75" customHeight="1" x14ac:dyDescent="0.2">
      <c r="A663" s="10"/>
      <c r="B663" s="1"/>
      <c r="C663" s="1"/>
      <c r="D663" s="1"/>
      <c r="E663" s="1"/>
      <c r="F663" s="2"/>
      <c r="G663" s="4"/>
      <c r="H663" s="5"/>
      <c r="I663" s="5"/>
      <c r="J663" s="222"/>
    </row>
    <row r="664" spans="1:10" ht="12.75" customHeight="1" x14ac:dyDescent="0.2">
      <c r="A664" s="10"/>
      <c r="B664" s="1"/>
      <c r="C664" s="1"/>
      <c r="D664" s="1"/>
      <c r="E664" s="1"/>
      <c r="F664" s="2"/>
      <c r="G664" s="4"/>
      <c r="H664" s="5"/>
      <c r="I664" s="5"/>
      <c r="J664" s="222"/>
    </row>
    <row r="665" spans="1:10" ht="12.75" customHeight="1" x14ac:dyDescent="0.2">
      <c r="A665" s="10"/>
      <c r="B665" s="1"/>
      <c r="C665" s="1"/>
      <c r="D665" s="1"/>
      <c r="E665" s="1"/>
      <c r="F665" s="2"/>
      <c r="G665" s="4"/>
      <c r="H665" s="5"/>
      <c r="I665" s="5"/>
      <c r="J665" s="222"/>
    </row>
    <row r="666" spans="1:10" ht="12.75" customHeight="1" x14ac:dyDescent="0.2">
      <c r="A666" s="10"/>
      <c r="B666" s="1"/>
      <c r="C666" s="1"/>
      <c r="D666" s="1"/>
      <c r="E666" s="1"/>
      <c r="F666" s="2"/>
      <c r="G666" s="4"/>
      <c r="H666" s="5"/>
      <c r="I666" s="5"/>
      <c r="J666" s="222"/>
    </row>
    <row r="667" spans="1:10" ht="12.75" customHeight="1" x14ac:dyDescent="0.2">
      <c r="A667" s="10"/>
      <c r="B667" s="1"/>
      <c r="C667" s="1"/>
      <c r="D667" s="1"/>
      <c r="E667" s="1"/>
      <c r="F667" s="2"/>
      <c r="G667" s="4"/>
      <c r="H667" s="5"/>
      <c r="I667" s="5"/>
      <c r="J667" s="222"/>
    </row>
    <row r="668" spans="1:10" ht="12.75" customHeight="1" x14ac:dyDescent="0.2">
      <c r="A668" s="10"/>
      <c r="B668" s="1"/>
      <c r="C668" s="1"/>
      <c r="D668" s="1"/>
      <c r="E668" s="1"/>
      <c r="F668" s="2"/>
      <c r="G668" s="4"/>
      <c r="H668" s="5"/>
      <c r="I668" s="5"/>
      <c r="J668" s="222"/>
    </row>
    <row r="669" spans="1:10" ht="12.75" customHeight="1" x14ac:dyDescent="0.2">
      <c r="A669" s="10"/>
      <c r="B669" s="1"/>
      <c r="C669" s="1"/>
      <c r="D669" s="1"/>
      <c r="E669" s="1"/>
      <c r="F669" s="2"/>
      <c r="G669" s="4"/>
      <c r="H669" s="5"/>
      <c r="I669" s="5"/>
      <c r="J669" s="222"/>
    </row>
    <row r="670" spans="1:10" ht="12.75" customHeight="1" x14ac:dyDescent="0.2">
      <c r="A670" s="10"/>
      <c r="B670" s="1"/>
      <c r="C670" s="1"/>
      <c r="D670" s="1"/>
      <c r="E670" s="1"/>
      <c r="F670" s="2"/>
      <c r="G670" s="4"/>
      <c r="H670" s="5"/>
      <c r="I670" s="5"/>
      <c r="J670" s="222"/>
    </row>
    <row r="671" spans="1:10" ht="12.75" customHeight="1" x14ac:dyDescent="0.2">
      <c r="A671" s="10"/>
      <c r="B671" s="1"/>
      <c r="C671" s="1"/>
      <c r="D671" s="1"/>
      <c r="E671" s="1"/>
      <c r="F671" s="2"/>
      <c r="G671" s="4"/>
      <c r="H671" s="5"/>
      <c r="I671" s="5"/>
      <c r="J671" s="222"/>
    </row>
    <row r="672" spans="1:10" ht="12.75" customHeight="1" x14ac:dyDescent="0.2">
      <c r="A672" s="10"/>
      <c r="B672" s="1"/>
      <c r="C672" s="1"/>
      <c r="D672" s="1"/>
      <c r="E672" s="1"/>
      <c r="F672" s="2"/>
      <c r="G672" s="4"/>
      <c r="H672" s="5"/>
      <c r="I672" s="5"/>
      <c r="J672" s="222"/>
    </row>
    <row r="673" spans="1:10" ht="12.75" customHeight="1" x14ac:dyDescent="0.2">
      <c r="A673" s="10"/>
      <c r="B673" s="1"/>
      <c r="C673" s="1"/>
      <c r="D673" s="1"/>
      <c r="E673" s="1"/>
      <c r="F673" s="2"/>
      <c r="G673" s="4"/>
      <c r="H673" s="5"/>
      <c r="I673" s="5"/>
      <c r="J673" s="222"/>
    </row>
    <row r="674" spans="1:10" ht="12.75" customHeight="1" x14ac:dyDescent="0.2">
      <c r="A674" s="10"/>
      <c r="B674" s="1"/>
      <c r="C674" s="1"/>
      <c r="D674" s="1"/>
      <c r="E674" s="1"/>
      <c r="F674" s="2"/>
      <c r="G674" s="4"/>
      <c r="H674" s="5"/>
      <c r="I674" s="5"/>
      <c r="J674" s="222"/>
    </row>
    <row r="675" spans="1:10" ht="12.75" customHeight="1" x14ac:dyDescent="0.2">
      <c r="A675" s="10"/>
      <c r="B675" s="1"/>
      <c r="C675" s="1"/>
      <c r="D675" s="1"/>
      <c r="E675" s="1"/>
      <c r="F675" s="2"/>
      <c r="G675" s="4"/>
      <c r="H675" s="5"/>
      <c r="I675" s="5"/>
      <c r="J675" s="222"/>
    </row>
    <row r="676" spans="1:10" ht="12.75" customHeight="1" x14ac:dyDescent="0.2">
      <c r="A676" s="10"/>
      <c r="B676" s="1"/>
      <c r="C676" s="1"/>
      <c r="D676" s="1"/>
      <c r="E676" s="1"/>
      <c r="F676" s="2"/>
      <c r="G676" s="4"/>
      <c r="H676" s="5"/>
      <c r="I676" s="5"/>
      <c r="J676" s="222"/>
    </row>
    <row r="677" spans="1:10" ht="12.75" customHeight="1" x14ac:dyDescent="0.2">
      <c r="A677" s="10"/>
      <c r="B677" s="1"/>
      <c r="C677" s="1"/>
      <c r="D677" s="1"/>
      <c r="E677" s="1"/>
      <c r="F677" s="2"/>
      <c r="G677" s="4"/>
      <c r="H677" s="5"/>
      <c r="I677" s="5"/>
      <c r="J677" s="222"/>
    </row>
    <row r="678" spans="1:10" ht="12.75" customHeight="1" x14ac:dyDescent="0.2">
      <c r="A678" s="10"/>
      <c r="B678" s="1"/>
      <c r="C678" s="1"/>
      <c r="D678" s="1"/>
      <c r="E678" s="1"/>
      <c r="F678" s="2"/>
      <c r="G678" s="4"/>
      <c r="H678" s="5"/>
      <c r="I678" s="5"/>
      <c r="J678" s="222"/>
    </row>
    <row r="679" spans="1:10" ht="12.75" customHeight="1" x14ac:dyDescent="0.2">
      <c r="A679" s="10"/>
      <c r="B679" s="1"/>
      <c r="C679" s="1"/>
      <c r="D679" s="1"/>
      <c r="E679" s="1"/>
      <c r="F679" s="2"/>
      <c r="G679" s="4"/>
      <c r="H679" s="5"/>
      <c r="I679" s="5"/>
      <c r="J679" s="222"/>
    </row>
    <row r="680" spans="1:10" ht="12.75" customHeight="1" x14ac:dyDescent="0.2">
      <c r="A680" s="10"/>
      <c r="B680" s="1"/>
      <c r="C680" s="1"/>
      <c r="D680" s="1"/>
      <c r="E680" s="1"/>
      <c r="F680" s="2"/>
      <c r="G680" s="4"/>
      <c r="H680" s="5"/>
      <c r="I680" s="5"/>
      <c r="J680" s="222"/>
    </row>
    <row r="681" spans="1:10" ht="12.75" customHeight="1" x14ac:dyDescent="0.2">
      <c r="A681" s="10"/>
      <c r="B681" s="1"/>
      <c r="C681" s="1"/>
      <c r="D681" s="1"/>
      <c r="E681" s="1"/>
      <c r="F681" s="2"/>
      <c r="G681" s="4"/>
      <c r="H681" s="5"/>
      <c r="I681" s="5"/>
      <c r="J681" s="222"/>
    </row>
    <row r="682" spans="1:10" ht="12.75" customHeight="1" x14ac:dyDescent="0.2">
      <c r="A682" s="10"/>
      <c r="B682" s="1"/>
      <c r="C682" s="1"/>
      <c r="D682" s="1"/>
      <c r="E682" s="1"/>
      <c r="F682" s="2"/>
      <c r="G682" s="4"/>
      <c r="H682" s="5"/>
      <c r="I682" s="5"/>
      <c r="J682" s="222"/>
    </row>
    <row r="683" spans="1:10" ht="12.75" customHeight="1" x14ac:dyDescent="0.2">
      <c r="A683" s="10"/>
      <c r="B683" s="1"/>
      <c r="C683" s="1"/>
      <c r="D683" s="1"/>
      <c r="E683" s="1"/>
      <c r="F683" s="2"/>
      <c r="G683" s="4"/>
      <c r="H683" s="5"/>
      <c r="I683" s="5"/>
      <c r="J683" s="222"/>
    </row>
    <row r="684" spans="1:10" ht="12.75" customHeight="1" x14ac:dyDescent="0.2">
      <c r="A684" s="10"/>
      <c r="B684" s="1"/>
      <c r="C684" s="1"/>
      <c r="D684" s="1"/>
      <c r="E684" s="1"/>
      <c r="F684" s="2"/>
      <c r="G684" s="4"/>
      <c r="H684" s="5"/>
      <c r="I684" s="5"/>
      <c r="J684" s="222"/>
    </row>
    <row r="685" spans="1:10" ht="12.75" customHeight="1" x14ac:dyDescent="0.2">
      <c r="A685" s="10"/>
      <c r="B685" s="1"/>
      <c r="C685" s="1"/>
      <c r="D685" s="1"/>
      <c r="E685" s="1"/>
      <c r="F685" s="2"/>
      <c r="G685" s="4"/>
      <c r="H685" s="5"/>
      <c r="I685" s="5"/>
      <c r="J685" s="222"/>
    </row>
    <row r="686" spans="1:10" ht="12.75" customHeight="1" x14ac:dyDescent="0.2">
      <c r="A686" s="10"/>
      <c r="B686" s="1"/>
      <c r="C686" s="1"/>
      <c r="D686" s="1"/>
      <c r="E686" s="1"/>
      <c r="F686" s="2"/>
      <c r="G686" s="4"/>
      <c r="H686" s="5"/>
      <c r="I686" s="5"/>
      <c r="J686" s="222"/>
    </row>
    <row r="687" spans="1:10" ht="12.75" customHeight="1" x14ac:dyDescent="0.2">
      <c r="A687" s="10"/>
      <c r="B687" s="1"/>
      <c r="C687" s="1"/>
      <c r="D687" s="1"/>
      <c r="E687" s="1"/>
      <c r="F687" s="2"/>
      <c r="G687" s="4"/>
      <c r="H687" s="5"/>
      <c r="I687" s="5"/>
      <c r="J687" s="222"/>
    </row>
    <row r="688" spans="1:10" ht="12.75" customHeight="1" x14ac:dyDescent="0.2">
      <c r="A688" s="10"/>
      <c r="B688" s="1"/>
      <c r="C688" s="1"/>
      <c r="D688" s="1"/>
      <c r="E688" s="1"/>
      <c r="F688" s="2"/>
      <c r="G688" s="4"/>
      <c r="H688" s="5"/>
      <c r="I688" s="5"/>
      <c r="J688" s="222"/>
    </row>
    <row r="689" spans="1:10" ht="12.75" customHeight="1" x14ac:dyDescent="0.2">
      <c r="A689" s="10"/>
      <c r="B689" s="1"/>
      <c r="C689" s="1"/>
      <c r="D689" s="1"/>
      <c r="E689" s="1"/>
      <c r="F689" s="2"/>
      <c r="G689" s="4"/>
      <c r="H689" s="5"/>
      <c r="I689" s="5"/>
      <c r="J689" s="222"/>
    </row>
    <row r="690" spans="1:10" ht="12.75" customHeight="1" x14ac:dyDescent="0.2">
      <c r="A690" s="10"/>
      <c r="B690" s="1"/>
      <c r="C690" s="1"/>
      <c r="D690" s="1"/>
      <c r="E690" s="1"/>
      <c r="F690" s="2"/>
      <c r="G690" s="4"/>
      <c r="H690" s="5"/>
      <c r="I690" s="5"/>
      <c r="J690" s="222"/>
    </row>
    <row r="691" spans="1:10" ht="12.75" customHeight="1" x14ac:dyDescent="0.2">
      <c r="A691" s="10"/>
      <c r="B691" s="1"/>
      <c r="C691" s="1"/>
      <c r="D691" s="1"/>
      <c r="E691" s="1"/>
      <c r="F691" s="2"/>
      <c r="G691" s="4"/>
      <c r="H691" s="5"/>
      <c r="I691" s="5"/>
      <c r="J691" s="222"/>
    </row>
    <row r="692" spans="1:10" ht="12.75" customHeight="1" x14ac:dyDescent="0.2">
      <c r="A692" s="10"/>
      <c r="B692" s="1"/>
      <c r="C692" s="1"/>
      <c r="D692" s="1"/>
      <c r="E692" s="1"/>
      <c r="F692" s="2"/>
      <c r="G692" s="4"/>
      <c r="H692" s="5"/>
      <c r="I692" s="5"/>
      <c r="J692" s="222"/>
    </row>
    <row r="693" spans="1:10" ht="12.75" customHeight="1" x14ac:dyDescent="0.2">
      <c r="A693" s="10"/>
      <c r="B693" s="1"/>
      <c r="C693" s="1"/>
      <c r="D693" s="1"/>
      <c r="E693" s="1"/>
      <c r="F693" s="2"/>
      <c r="G693" s="4"/>
      <c r="H693" s="5"/>
      <c r="I693" s="5"/>
      <c r="J693" s="222"/>
    </row>
    <row r="694" spans="1:10" ht="12.75" customHeight="1" x14ac:dyDescent="0.2">
      <c r="A694" s="10"/>
      <c r="B694" s="1"/>
      <c r="C694" s="1"/>
      <c r="D694" s="1"/>
      <c r="E694" s="1"/>
      <c r="F694" s="2"/>
      <c r="G694" s="4"/>
      <c r="H694" s="5"/>
      <c r="I694" s="5"/>
      <c r="J694" s="222"/>
    </row>
    <row r="695" spans="1:10" ht="12.75" customHeight="1" x14ac:dyDescent="0.2">
      <c r="A695" s="10"/>
      <c r="B695" s="1"/>
      <c r="C695" s="1"/>
      <c r="D695" s="1"/>
      <c r="E695" s="1"/>
      <c r="F695" s="2"/>
      <c r="G695" s="4"/>
      <c r="H695" s="5"/>
      <c r="I695" s="5"/>
      <c r="J695" s="222"/>
    </row>
    <row r="696" spans="1:10" ht="12.75" customHeight="1" x14ac:dyDescent="0.2">
      <c r="A696" s="10"/>
      <c r="B696" s="1"/>
      <c r="C696" s="1"/>
      <c r="D696" s="1"/>
      <c r="E696" s="1"/>
      <c r="F696" s="2"/>
      <c r="G696" s="4"/>
      <c r="H696" s="5"/>
      <c r="I696" s="5"/>
      <c r="J696" s="222"/>
    </row>
    <row r="697" spans="1:10" ht="12.75" customHeight="1" x14ac:dyDescent="0.2">
      <c r="A697" s="10"/>
      <c r="B697" s="1"/>
      <c r="C697" s="1"/>
      <c r="D697" s="1"/>
      <c r="E697" s="1"/>
      <c r="F697" s="2"/>
      <c r="G697" s="4"/>
      <c r="H697" s="5"/>
      <c r="I697" s="5"/>
      <c r="J697" s="222"/>
    </row>
    <row r="698" spans="1:10" ht="12.75" customHeight="1" x14ac:dyDescent="0.2">
      <c r="A698" s="10"/>
      <c r="B698" s="1"/>
      <c r="C698" s="1"/>
      <c r="D698" s="1"/>
      <c r="E698" s="1"/>
      <c r="F698" s="2"/>
      <c r="G698" s="4"/>
      <c r="H698" s="5"/>
      <c r="I698" s="5"/>
      <c r="J698" s="222"/>
    </row>
    <row r="699" spans="1:10" ht="12.75" customHeight="1" x14ac:dyDescent="0.2">
      <c r="A699" s="10"/>
      <c r="B699" s="1"/>
      <c r="C699" s="1"/>
      <c r="D699" s="1"/>
      <c r="E699" s="1"/>
      <c r="F699" s="2"/>
      <c r="G699" s="4"/>
      <c r="H699" s="5"/>
      <c r="I699" s="5"/>
      <c r="J699" s="222"/>
    </row>
    <row r="700" spans="1:10" ht="12.75" customHeight="1" x14ac:dyDescent="0.2">
      <c r="A700" s="10"/>
      <c r="B700" s="1"/>
      <c r="C700" s="1"/>
      <c r="D700" s="1"/>
      <c r="E700" s="1"/>
      <c r="F700" s="2"/>
      <c r="G700" s="4"/>
      <c r="H700" s="5"/>
      <c r="I700" s="5"/>
      <c r="J700" s="222"/>
    </row>
    <row r="701" spans="1:10" ht="12.75" customHeight="1" x14ac:dyDescent="0.2">
      <c r="A701" s="10"/>
      <c r="B701" s="1"/>
      <c r="C701" s="1"/>
      <c r="D701" s="1"/>
      <c r="E701" s="1"/>
      <c r="F701" s="2"/>
      <c r="G701" s="4"/>
      <c r="H701" s="5"/>
      <c r="I701" s="5"/>
      <c r="J701" s="222"/>
    </row>
    <row r="702" spans="1:10" ht="12.75" customHeight="1" x14ac:dyDescent="0.2">
      <c r="A702" s="10"/>
      <c r="B702" s="1"/>
      <c r="C702" s="1"/>
      <c r="D702" s="1"/>
      <c r="E702" s="1"/>
      <c r="F702" s="2"/>
      <c r="G702" s="4"/>
      <c r="H702" s="5"/>
      <c r="I702" s="5"/>
      <c r="J702" s="222"/>
    </row>
    <row r="703" spans="1:10" ht="12.75" customHeight="1" x14ac:dyDescent="0.2">
      <c r="A703" s="10"/>
      <c r="B703" s="1"/>
      <c r="C703" s="1"/>
      <c r="D703" s="1"/>
      <c r="E703" s="1"/>
      <c r="F703" s="2"/>
      <c r="G703" s="4"/>
      <c r="H703" s="5"/>
      <c r="I703" s="5"/>
      <c r="J703" s="222"/>
    </row>
    <row r="704" spans="1:10" ht="12.75" customHeight="1" x14ac:dyDescent="0.2">
      <c r="A704" s="10"/>
      <c r="B704" s="1"/>
      <c r="C704" s="1"/>
      <c r="D704" s="1"/>
      <c r="E704" s="1"/>
      <c r="F704" s="2"/>
      <c r="G704" s="4"/>
      <c r="H704" s="5"/>
      <c r="I704" s="5"/>
      <c r="J704" s="222"/>
    </row>
    <row r="705" spans="1:10" ht="12.75" customHeight="1" x14ac:dyDescent="0.2">
      <c r="A705" s="10"/>
      <c r="B705" s="1"/>
      <c r="C705" s="1"/>
      <c r="D705" s="1"/>
      <c r="E705" s="1"/>
      <c r="F705" s="2"/>
      <c r="G705" s="4"/>
      <c r="H705" s="5"/>
      <c r="I705" s="5"/>
      <c r="J705" s="222"/>
    </row>
    <row r="706" spans="1:10" ht="12.75" customHeight="1" x14ac:dyDescent="0.2">
      <c r="A706" s="10"/>
      <c r="B706" s="1"/>
      <c r="C706" s="1"/>
      <c r="D706" s="1"/>
      <c r="E706" s="1"/>
      <c r="F706" s="2"/>
      <c r="G706" s="4"/>
      <c r="H706" s="5"/>
      <c r="I706" s="5"/>
      <c r="J706" s="222"/>
    </row>
    <row r="707" spans="1:10" ht="12.75" customHeight="1" x14ac:dyDescent="0.2">
      <c r="A707" s="10"/>
      <c r="B707" s="1"/>
      <c r="C707" s="1"/>
      <c r="D707" s="1"/>
      <c r="E707" s="1"/>
      <c r="F707" s="2"/>
      <c r="G707" s="4"/>
      <c r="H707" s="5"/>
      <c r="I707" s="5"/>
      <c r="J707" s="222"/>
    </row>
    <row r="708" spans="1:10" ht="12.75" customHeight="1" x14ac:dyDescent="0.2">
      <c r="A708" s="10"/>
      <c r="B708" s="1"/>
      <c r="C708" s="1"/>
      <c r="D708" s="1"/>
      <c r="E708" s="1"/>
      <c r="F708" s="2"/>
      <c r="G708" s="4"/>
      <c r="H708" s="5"/>
      <c r="I708" s="5"/>
      <c r="J708" s="222"/>
    </row>
    <row r="709" spans="1:10" ht="12.75" customHeight="1" x14ac:dyDescent="0.2">
      <c r="A709" s="10"/>
      <c r="B709" s="1"/>
      <c r="C709" s="1"/>
      <c r="D709" s="1"/>
      <c r="E709" s="1"/>
      <c r="F709" s="2"/>
      <c r="G709" s="4"/>
      <c r="H709" s="5"/>
      <c r="I709" s="5"/>
      <c r="J709" s="222"/>
    </row>
    <row r="710" spans="1:10" ht="12.75" customHeight="1" x14ac:dyDescent="0.2">
      <c r="A710" s="10"/>
      <c r="B710" s="1"/>
      <c r="C710" s="1"/>
      <c r="D710" s="1"/>
      <c r="E710" s="1"/>
      <c r="F710" s="2"/>
      <c r="G710" s="4"/>
      <c r="H710" s="5"/>
      <c r="I710" s="5"/>
      <c r="J710" s="222"/>
    </row>
    <row r="711" spans="1:10" ht="12.75" customHeight="1" x14ac:dyDescent="0.2">
      <c r="A711" s="10"/>
      <c r="B711" s="1"/>
      <c r="C711" s="1"/>
      <c r="D711" s="1"/>
      <c r="E711" s="1"/>
      <c r="F711" s="2"/>
      <c r="G711" s="4"/>
      <c r="H711" s="5"/>
      <c r="I711" s="5"/>
      <c r="J711" s="222"/>
    </row>
    <row r="712" spans="1:10" ht="12.75" customHeight="1" x14ac:dyDescent="0.2">
      <c r="A712" s="10"/>
      <c r="B712" s="1"/>
      <c r="C712" s="1"/>
      <c r="D712" s="1"/>
      <c r="E712" s="1"/>
      <c r="F712" s="2"/>
      <c r="G712" s="4"/>
      <c r="H712" s="5"/>
      <c r="I712" s="5"/>
      <c r="J712" s="222"/>
    </row>
    <row r="713" spans="1:10" ht="12.75" customHeight="1" x14ac:dyDescent="0.2">
      <c r="A713" s="10"/>
      <c r="B713" s="1"/>
      <c r="C713" s="1"/>
      <c r="D713" s="1"/>
      <c r="E713" s="1"/>
      <c r="F713" s="2"/>
      <c r="G713" s="4"/>
      <c r="H713" s="5"/>
      <c r="I713" s="5"/>
      <c r="J713" s="222"/>
    </row>
    <row r="714" spans="1:10" ht="12.75" customHeight="1" x14ac:dyDescent="0.2">
      <c r="A714" s="10"/>
      <c r="B714" s="1"/>
      <c r="C714" s="1"/>
      <c r="D714" s="1"/>
      <c r="E714" s="1"/>
      <c r="F714" s="2"/>
      <c r="G714" s="4"/>
      <c r="H714" s="5"/>
      <c r="I714" s="5"/>
      <c r="J714" s="222"/>
    </row>
    <row r="715" spans="1:10" ht="12.75" customHeight="1" x14ac:dyDescent="0.2">
      <c r="A715" s="10"/>
      <c r="B715" s="1"/>
      <c r="C715" s="1"/>
      <c r="D715" s="1"/>
      <c r="E715" s="1"/>
      <c r="F715" s="2"/>
      <c r="G715" s="4"/>
      <c r="H715" s="5"/>
      <c r="I715" s="5"/>
      <c r="J715" s="222"/>
    </row>
    <row r="716" spans="1:10" ht="12.75" customHeight="1" x14ac:dyDescent="0.2">
      <c r="A716" s="10"/>
      <c r="B716" s="1"/>
      <c r="C716" s="1"/>
      <c r="D716" s="1"/>
      <c r="E716" s="1"/>
      <c r="F716" s="2"/>
      <c r="G716" s="4"/>
      <c r="H716" s="5"/>
      <c r="I716" s="5"/>
      <c r="J716" s="222"/>
    </row>
    <row r="717" spans="1:10" ht="12.75" customHeight="1" x14ac:dyDescent="0.2">
      <c r="A717" s="10"/>
      <c r="B717" s="1"/>
      <c r="C717" s="1"/>
      <c r="D717" s="1"/>
      <c r="E717" s="1"/>
      <c r="F717" s="2"/>
      <c r="G717" s="4"/>
      <c r="H717" s="5"/>
      <c r="I717" s="5"/>
      <c r="J717" s="222"/>
    </row>
    <row r="718" spans="1:10" ht="12.75" customHeight="1" x14ac:dyDescent="0.2">
      <c r="A718" s="10"/>
      <c r="B718" s="1"/>
      <c r="C718" s="1"/>
      <c r="D718" s="1"/>
      <c r="E718" s="1"/>
      <c r="F718" s="2"/>
      <c r="G718" s="4"/>
      <c r="H718" s="5"/>
      <c r="I718" s="5"/>
      <c r="J718" s="222"/>
    </row>
    <row r="719" spans="1:10" ht="12.75" customHeight="1" x14ac:dyDescent="0.2">
      <c r="A719" s="10"/>
      <c r="B719" s="1"/>
      <c r="C719" s="1"/>
      <c r="D719" s="1"/>
      <c r="E719" s="1"/>
      <c r="F719" s="2"/>
      <c r="G719" s="4"/>
      <c r="H719" s="5"/>
      <c r="I719" s="5"/>
      <c r="J719" s="222"/>
    </row>
    <row r="720" spans="1:10" ht="12.75" customHeight="1" x14ac:dyDescent="0.2">
      <c r="A720" s="10"/>
      <c r="B720" s="1"/>
      <c r="C720" s="1"/>
      <c r="D720" s="1"/>
      <c r="E720" s="1"/>
      <c r="F720" s="2"/>
      <c r="G720" s="4"/>
      <c r="H720" s="5"/>
      <c r="I720" s="5"/>
      <c r="J720" s="222"/>
    </row>
    <row r="721" spans="1:10" ht="12.75" customHeight="1" x14ac:dyDescent="0.2">
      <c r="A721" s="10"/>
      <c r="B721" s="1"/>
      <c r="C721" s="1"/>
      <c r="D721" s="1"/>
      <c r="E721" s="1"/>
      <c r="F721" s="2"/>
      <c r="G721" s="4"/>
      <c r="H721" s="5"/>
      <c r="I721" s="5"/>
      <c r="J721" s="222"/>
    </row>
    <row r="722" spans="1:10" ht="12.75" customHeight="1" x14ac:dyDescent="0.2">
      <c r="A722" s="10"/>
      <c r="B722" s="1"/>
      <c r="C722" s="1"/>
      <c r="D722" s="1"/>
      <c r="E722" s="1"/>
      <c r="F722" s="2"/>
      <c r="G722" s="4"/>
      <c r="H722" s="5"/>
      <c r="I722" s="5"/>
      <c r="J722" s="222"/>
    </row>
    <row r="723" spans="1:10" ht="12.75" customHeight="1" x14ac:dyDescent="0.2">
      <c r="A723" s="10"/>
      <c r="B723" s="1"/>
      <c r="C723" s="1"/>
      <c r="D723" s="1"/>
      <c r="E723" s="1"/>
      <c r="F723" s="2"/>
      <c r="G723" s="4"/>
      <c r="H723" s="5"/>
      <c r="I723" s="5"/>
      <c r="J723" s="222"/>
    </row>
    <row r="724" spans="1:10" ht="12.75" customHeight="1" x14ac:dyDescent="0.2">
      <c r="A724" s="10"/>
      <c r="B724" s="1"/>
      <c r="C724" s="1"/>
      <c r="D724" s="1"/>
      <c r="E724" s="1"/>
      <c r="F724" s="2"/>
      <c r="G724" s="4"/>
      <c r="H724" s="5"/>
      <c r="I724" s="5"/>
      <c r="J724" s="222"/>
    </row>
    <row r="725" spans="1:10" ht="12.75" customHeight="1" x14ac:dyDescent="0.2">
      <c r="A725" s="10"/>
      <c r="B725" s="1"/>
      <c r="C725" s="1"/>
      <c r="D725" s="1"/>
      <c r="E725" s="1"/>
      <c r="F725" s="2"/>
      <c r="G725" s="4"/>
      <c r="H725" s="5"/>
      <c r="I725" s="5"/>
      <c r="J725" s="222"/>
    </row>
    <row r="726" spans="1:10" ht="12.75" customHeight="1" x14ac:dyDescent="0.2">
      <c r="A726" s="10"/>
      <c r="B726" s="1"/>
      <c r="C726" s="1"/>
      <c r="D726" s="1"/>
      <c r="E726" s="1"/>
      <c r="F726" s="2"/>
      <c r="G726" s="4"/>
      <c r="H726" s="5"/>
      <c r="I726" s="5"/>
      <c r="J726" s="222"/>
    </row>
    <row r="727" spans="1:10" ht="12.75" customHeight="1" x14ac:dyDescent="0.2">
      <c r="A727" s="10"/>
      <c r="B727" s="1"/>
      <c r="C727" s="1"/>
      <c r="D727" s="1"/>
      <c r="E727" s="1"/>
      <c r="F727" s="2"/>
      <c r="G727" s="4"/>
      <c r="H727" s="5"/>
      <c r="I727" s="5"/>
      <c r="J727" s="222"/>
    </row>
    <row r="728" spans="1:10" ht="12.75" customHeight="1" x14ac:dyDescent="0.2">
      <c r="A728" s="10"/>
      <c r="B728" s="1"/>
      <c r="C728" s="1"/>
      <c r="D728" s="1"/>
      <c r="E728" s="1"/>
      <c r="F728" s="2"/>
      <c r="G728" s="4"/>
      <c r="H728" s="5"/>
      <c r="I728" s="5"/>
      <c r="J728" s="222"/>
    </row>
    <row r="729" spans="1:10" ht="12.75" customHeight="1" x14ac:dyDescent="0.2">
      <c r="A729" s="10"/>
      <c r="B729" s="1"/>
      <c r="C729" s="1"/>
      <c r="D729" s="1"/>
      <c r="E729" s="1"/>
      <c r="F729" s="2"/>
      <c r="G729" s="4"/>
      <c r="H729" s="5"/>
      <c r="I729" s="5"/>
      <c r="J729" s="222"/>
    </row>
    <row r="730" spans="1:10" ht="12.75" customHeight="1" x14ac:dyDescent="0.2">
      <c r="A730" s="10"/>
      <c r="B730" s="1"/>
      <c r="C730" s="1"/>
      <c r="D730" s="1"/>
      <c r="E730" s="1"/>
      <c r="F730" s="2"/>
      <c r="G730" s="4"/>
      <c r="H730" s="5"/>
      <c r="I730" s="5"/>
      <c r="J730" s="222"/>
    </row>
    <row r="731" spans="1:10" ht="12.75" customHeight="1" x14ac:dyDescent="0.2">
      <c r="A731" s="10"/>
      <c r="B731" s="1"/>
      <c r="C731" s="1"/>
      <c r="D731" s="1"/>
      <c r="E731" s="1"/>
      <c r="F731" s="2"/>
      <c r="G731" s="4"/>
      <c r="H731" s="5"/>
      <c r="I731" s="5"/>
      <c r="J731" s="222"/>
    </row>
    <row r="732" spans="1:10" ht="12.75" customHeight="1" x14ac:dyDescent="0.2">
      <c r="A732" s="10"/>
      <c r="B732" s="1"/>
      <c r="C732" s="1"/>
      <c r="D732" s="1"/>
      <c r="E732" s="1"/>
      <c r="F732" s="2"/>
      <c r="G732" s="4"/>
      <c r="H732" s="5"/>
      <c r="I732" s="5"/>
      <c r="J732" s="222"/>
    </row>
    <row r="733" spans="1:10" ht="12.75" customHeight="1" x14ac:dyDescent="0.2">
      <c r="A733" s="10"/>
      <c r="B733" s="1"/>
      <c r="C733" s="1"/>
      <c r="D733" s="1"/>
      <c r="E733" s="1"/>
      <c r="F733" s="2"/>
      <c r="G733" s="4"/>
      <c r="H733" s="5"/>
      <c r="I733" s="5"/>
      <c r="J733" s="222"/>
    </row>
    <row r="734" spans="1:10" ht="12.75" customHeight="1" x14ac:dyDescent="0.2">
      <c r="A734" s="10"/>
      <c r="B734" s="1"/>
      <c r="C734" s="1"/>
      <c r="D734" s="1"/>
      <c r="E734" s="1"/>
      <c r="F734" s="2"/>
      <c r="G734" s="4"/>
      <c r="H734" s="5"/>
      <c r="I734" s="5"/>
      <c r="J734" s="222"/>
    </row>
    <row r="735" spans="1:10" ht="12.75" customHeight="1" x14ac:dyDescent="0.2">
      <c r="A735" s="10"/>
      <c r="B735" s="1"/>
      <c r="C735" s="1"/>
      <c r="D735" s="1"/>
      <c r="E735" s="1"/>
      <c r="F735" s="2"/>
      <c r="G735" s="4"/>
      <c r="H735" s="5"/>
      <c r="I735" s="5"/>
      <c r="J735" s="222"/>
    </row>
    <row r="736" spans="1:10" ht="12.75" customHeight="1" x14ac:dyDescent="0.2">
      <c r="A736" s="10"/>
      <c r="B736" s="1"/>
      <c r="C736" s="1"/>
      <c r="D736" s="1"/>
      <c r="E736" s="1"/>
      <c r="F736" s="2"/>
      <c r="G736" s="4"/>
      <c r="H736" s="5"/>
      <c r="I736" s="5"/>
      <c r="J736" s="222"/>
    </row>
    <row r="737" spans="1:10" ht="12.75" customHeight="1" x14ac:dyDescent="0.2">
      <c r="A737" s="10"/>
      <c r="B737" s="1"/>
      <c r="C737" s="1"/>
      <c r="D737" s="1"/>
      <c r="E737" s="1"/>
      <c r="F737" s="2"/>
      <c r="G737" s="4"/>
      <c r="H737" s="5"/>
      <c r="I737" s="5"/>
      <c r="J737" s="222"/>
    </row>
    <row r="738" spans="1:10" ht="12.75" customHeight="1" x14ac:dyDescent="0.2">
      <c r="A738" s="10"/>
      <c r="B738" s="1"/>
      <c r="C738" s="1"/>
      <c r="D738" s="1"/>
      <c r="E738" s="1"/>
      <c r="F738" s="2"/>
      <c r="G738" s="4"/>
      <c r="H738" s="5"/>
      <c r="I738" s="5"/>
      <c r="J738" s="222"/>
    </row>
    <row r="739" spans="1:10" ht="12.75" customHeight="1" x14ac:dyDescent="0.2">
      <c r="A739" s="10"/>
      <c r="B739" s="1"/>
      <c r="C739" s="1"/>
      <c r="D739" s="1"/>
      <c r="E739" s="1"/>
      <c r="F739" s="2"/>
      <c r="G739" s="4"/>
      <c r="H739" s="5"/>
      <c r="I739" s="5"/>
      <c r="J739" s="222"/>
    </row>
    <row r="740" spans="1:10" ht="12.75" customHeight="1" x14ac:dyDescent="0.2">
      <c r="A740" s="10"/>
      <c r="B740" s="1"/>
      <c r="C740" s="1"/>
      <c r="D740" s="1"/>
      <c r="E740" s="1"/>
      <c r="F740" s="2"/>
      <c r="G740" s="4"/>
      <c r="H740" s="5"/>
      <c r="I740" s="5"/>
      <c r="J740" s="222"/>
    </row>
    <row r="741" spans="1:10" ht="12.75" customHeight="1" x14ac:dyDescent="0.2">
      <c r="A741" s="10"/>
      <c r="B741" s="1"/>
      <c r="C741" s="1"/>
      <c r="D741" s="1"/>
      <c r="E741" s="1"/>
      <c r="F741" s="2"/>
      <c r="G741" s="4"/>
      <c r="H741" s="5"/>
      <c r="I741" s="5"/>
      <c r="J741" s="222"/>
    </row>
    <row r="742" spans="1:10" ht="12.75" customHeight="1" x14ac:dyDescent="0.2">
      <c r="A742" s="10"/>
      <c r="B742" s="1"/>
      <c r="C742" s="1"/>
      <c r="D742" s="1"/>
      <c r="E742" s="1"/>
      <c r="F742" s="2"/>
      <c r="G742" s="4"/>
      <c r="H742" s="5"/>
      <c r="I742" s="5"/>
      <c r="J742" s="222"/>
    </row>
    <row r="743" spans="1:10" ht="12.75" customHeight="1" x14ac:dyDescent="0.2">
      <c r="A743" s="10"/>
      <c r="B743" s="1"/>
      <c r="C743" s="1"/>
      <c r="D743" s="1"/>
      <c r="E743" s="1"/>
      <c r="F743" s="2"/>
      <c r="G743" s="4"/>
      <c r="H743" s="5"/>
      <c r="I743" s="5"/>
      <c r="J743" s="222"/>
    </row>
    <row r="744" spans="1:10" ht="12.75" customHeight="1" x14ac:dyDescent="0.2">
      <c r="A744" s="10"/>
      <c r="B744" s="1"/>
      <c r="C744" s="1"/>
      <c r="D744" s="1"/>
      <c r="E744" s="1"/>
      <c r="F744" s="2"/>
      <c r="G744" s="4"/>
      <c r="H744" s="5"/>
      <c r="I744" s="5"/>
      <c r="J744" s="222"/>
    </row>
    <row r="745" spans="1:10" ht="12.75" customHeight="1" x14ac:dyDescent="0.2">
      <c r="A745" s="10"/>
      <c r="B745" s="1"/>
      <c r="C745" s="1"/>
      <c r="D745" s="1"/>
      <c r="E745" s="1"/>
      <c r="F745" s="2"/>
      <c r="G745" s="4"/>
      <c r="H745" s="5"/>
      <c r="I745" s="5"/>
      <c r="J745" s="222"/>
    </row>
    <row r="746" spans="1:10" ht="12.75" customHeight="1" x14ac:dyDescent="0.2">
      <c r="A746" s="10"/>
      <c r="B746" s="1"/>
      <c r="C746" s="1"/>
      <c r="D746" s="1"/>
      <c r="E746" s="1"/>
      <c r="F746" s="2"/>
      <c r="G746" s="4"/>
      <c r="H746" s="5"/>
      <c r="I746" s="5"/>
      <c r="J746" s="222"/>
    </row>
    <row r="747" spans="1:10" ht="12.75" customHeight="1" x14ac:dyDescent="0.2">
      <c r="A747" s="10"/>
      <c r="B747" s="1"/>
      <c r="C747" s="1"/>
      <c r="D747" s="1"/>
      <c r="E747" s="1"/>
      <c r="F747" s="2"/>
      <c r="G747" s="4"/>
      <c r="H747" s="5"/>
      <c r="I747" s="5"/>
      <c r="J747" s="222"/>
    </row>
    <row r="748" spans="1:10" ht="12.75" customHeight="1" x14ac:dyDescent="0.2">
      <c r="A748" s="10"/>
      <c r="B748" s="1"/>
      <c r="C748" s="1"/>
      <c r="D748" s="1"/>
      <c r="E748" s="1"/>
      <c r="F748" s="2"/>
      <c r="G748" s="4"/>
      <c r="H748" s="5"/>
      <c r="I748" s="5"/>
      <c r="J748" s="222"/>
    </row>
    <row r="749" spans="1:10" ht="12.75" customHeight="1" x14ac:dyDescent="0.2">
      <c r="A749" s="10"/>
      <c r="B749" s="1"/>
      <c r="C749" s="1"/>
      <c r="D749" s="1"/>
      <c r="E749" s="1"/>
      <c r="F749" s="2"/>
      <c r="G749" s="4"/>
      <c r="H749" s="5"/>
      <c r="I749" s="5"/>
      <c r="J749" s="222"/>
    </row>
    <row r="750" spans="1:10" ht="12.75" customHeight="1" x14ac:dyDescent="0.2">
      <c r="A750" s="10"/>
      <c r="B750" s="1"/>
      <c r="C750" s="1"/>
      <c r="D750" s="1"/>
      <c r="E750" s="1"/>
      <c r="F750" s="2"/>
      <c r="G750" s="4"/>
      <c r="H750" s="5"/>
      <c r="I750" s="5"/>
      <c r="J750" s="222"/>
    </row>
    <row r="751" spans="1:10" ht="12.75" customHeight="1" x14ac:dyDescent="0.2">
      <c r="A751" s="10"/>
      <c r="B751" s="1"/>
      <c r="C751" s="1"/>
      <c r="D751" s="1"/>
      <c r="E751" s="1"/>
      <c r="F751" s="2"/>
      <c r="G751" s="4"/>
      <c r="H751" s="5"/>
      <c r="I751" s="5"/>
      <c r="J751" s="222"/>
    </row>
    <row r="752" spans="1:10" ht="12.75" customHeight="1" x14ac:dyDescent="0.2">
      <c r="A752" s="10"/>
      <c r="B752" s="1"/>
      <c r="C752" s="1"/>
      <c r="D752" s="1"/>
      <c r="E752" s="1"/>
      <c r="F752" s="2"/>
      <c r="G752" s="4"/>
      <c r="H752" s="5"/>
      <c r="I752" s="5"/>
      <c r="J752" s="222"/>
    </row>
    <row r="753" spans="1:10" ht="12.75" customHeight="1" x14ac:dyDescent="0.2">
      <c r="A753" s="10"/>
      <c r="B753" s="1"/>
      <c r="C753" s="1"/>
      <c r="D753" s="1"/>
      <c r="E753" s="1"/>
      <c r="F753" s="2"/>
      <c r="G753" s="4"/>
      <c r="H753" s="5"/>
      <c r="I753" s="5"/>
      <c r="J753" s="222"/>
    </row>
    <row r="754" spans="1:10" ht="12.75" customHeight="1" x14ac:dyDescent="0.2">
      <c r="A754" s="10"/>
      <c r="B754" s="1"/>
      <c r="C754" s="1"/>
      <c r="D754" s="1"/>
      <c r="E754" s="1"/>
      <c r="F754" s="2"/>
      <c r="G754" s="4"/>
      <c r="H754" s="5"/>
      <c r="I754" s="5"/>
      <c r="J754" s="222"/>
    </row>
    <row r="755" spans="1:10" ht="12.75" customHeight="1" x14ac:dyDescent="0.2">
      <c r="A755" s="10"/>
      <c r="B755" s="1"/>
      <c r="C755" s="1"/>
      <c r="D755" s="1"/>
      <c r="E755" s="1"/>
      <c r="F755" s="2"/>
      <c r="G755" s="4"/>
      <c r="H755" s="5"/>
      <c r="I755" s="5"/>
      <c r="J755" s="222"/>
    </row>
    <row r="756" spans="1:10" ht="12.75" customHeight="1" x14ac:dyDescent="0.2">
      <c r="A756" s="10"/>
      <c r="B756" s="1"/>
      <c r="C756" s="1"/>
      <c r="D756" s="1"/>
      <c r="E756" s="1"/>
      <c r="F756" s="2"/>
      <c r="G756" s="4"/>
      <c r="H756" s="5"/>
      <c r="I756" s="5"/>
      <c r="J756" s="222"/>
    </row>
    <row r="757" spans="1:10" ht="12.75" customHeight="1" x14ac:dyDescent="0.2">
      <c r="A757" s="10"/>
      <c r="B757" s="1"/>
      <c r="C757" s="1"/>
      <c r="D757" s="1"/>
      <c r="E757" s="1"/>
      <c r="F757" s="2"/>
      <c r="G757" s="4"/>
      <c r="H757" s="5"/>
      <c r="I757" s="5"/>
      <c r="J757" s="222"/>
    </row>
    <row r="758" spans="1:10" ht="12.75" customHeight="1" x14ac:dyDescent="0.2">
      <c r="A758" s="10"/>
      <c r="B758" s="1"/>
      <c r="C758" s="1"/>
      <c r="D758" s="1"/>
      <c r="E758" s="1"/>
      <c r="F758" s="2"/>
      <c r="G758" s="4"/>
      <c r="H758" s="5"/>
      <c r="I758" s="5"/>
      <c r="J758" s="222"/>
    </row>
    <row r="759" spans="1:10" ht="12.75" customHeight="1" x14ac:dyDescent="0.2">
      <c r="A759" s="10"/>
      <c r="B759" s="1"/>
      <c r="C759" s="1"/>
      <c r="D759" s="1"/>
      <c r="E759" s="1"/>
      <c r="F759" s="2"/>
      <c r="G759" s="4"/>
      <c r="H759" s="5"/>
      <c r="I759" s="5"/>
      <c r="J759" s="222"/>
    </row>
    <row r="760" spans="1:10" ht="12.75" customHeight="1" x14ac:dyDescent="0.2">
      <c r="A760" s="10"/>
      <c r="B760" s="1"/>
      <c r="C760" s="1"/>
      <c r="D760" s="1"/>
      <c r="E760" s="1"/>
      <c r="F760" s="2"/>
      <c r="G760" s="4"/>
      <c r="H760" s="5"/>
      <c r="I760" s="5"/>
      <c r="J760" s="222"/>
    </row>
    <row r="761" spans="1:10" ht="12.75" customHeight="1" x14ac:dyDescent="0.2">
      <c r="A761" s="10"/>
      <c r="B761" s="1"/>
      <c r="C761" s="1"/>
      <c r="D761" s="1"/>
      <c r="E761" s="1"/>
      <c r="F761" s="2"/>
      <c r="G761" s="4"/>
      <c r="H761" s="5"/>
      <c r="I761" s="5"/>
      <c r="J761" s="222"/>
    </row>
    <row r="762" spans="1:10" ht="12.75" customHeight="1" x14ac:dyDescent="0.2">
      <c r="A762" s="10"/>
      <c r="B762" s="1"/>
      <c r="C762" s="1"/>
      <c r="D762" s="1"/>
      <c r="E762" s="1"/>
      <c r="F762" s="2"/>
      <c r="G762" s="4"/>
      <c r="H762" s="5"/>
      <c r="I762" s="5"/>
      <c r="J762" s="222"/>
    </row>
    <row r="763" spans="1:10" ht="12.75" customHeight="1" x14ac:dyDescent="0.2">
      <c r="A763" s="10"/>
      <c r="B763" s="1"/>
      <c r="C763" s="1"/>
      <c r="D763" s="1"/>
      <c r="E763" s="1"/>
      <c r="F763" s="2"/>
      <c r="G763" s="4"/>
      <c r="H763" s="5"/>
      <c r="I763" s="5"/>
      <c r="J763" s="222"/>
    </row>
    <row r="764" spans="1:10" ht="12.75" customHeight="1" x14ac:dyDescent="0.2">
      <c r="A764" s="10"/>
      <c r="B764" s="1"/>
      <c r="C764" s="1"/>
      <c r="D764" s="1"/>
      <c r="E764" s="1"/>
      <c r="F764" s="2"/>
      <c r="G764" s="4"/>
      <c r="H764" s="5"/>
      <c r="I764" s="5"/>
      <c r="J764" s="222"/>
    </row>
    <row r="765" spans="1:10" ht="12.75" customHeight="1" x14ac:dyDescent="0.2">
      <c r="A765" s="10"/>
      <c r="B765" s="1"/>
      <c r="C765" s="1"/>
      <c r="D765" s="1"/>
      <c r="E765" s="1"/>
      <c r="F765" s="2"/>
      <c r="G765" s="4"/>
      <c r="H765" s="5"/>
      <c r="I765" s="5"/>
      <c r="J765" s="222"/>
    </row>
    <row r="766" spans="1:10" ht="12.75" customHeight="1" x14ac:dyDescent="0.2">
      <c r="A766" s="10"/>
      <c r="B766" s="1"/>
      <c r="C766" s="1"/>
      <c r="D766" s="1"/>
      <c r="E766" s="1"/>
      <c r="F766" s="2"/>
      <c r="G766" s="4"/>
      <c r="H766" s="5"/>
      <c r="I766" s="5"/>
      <c r="J766" s="222"/>
    </row>
    <row r="767" spans="1:10" ht="12.75" customHeight="1" x14ac:dyDescent="0.2">
      <c r="A767" s="10"/>
      <c r="B767" s="1"/>
      <c r="C767" s="1"/>
      <c r="D767" s="1"/>
      <c r="E767" s="1"/>
      <c r="F767" s="2"/>
      <c r="G767" s="4"/>
      <c r="H767" s="5"/>
      <c r="I767" s="5"/>
      <c r="J767" s="222"/>
    </row>
    <row r="768" spans="1:10" ht="12.75" customHeight="1" x14ac:dyDescent="0.2">
      <c r="A768" s="10"/>
      <c r="B768" s="1"/>
      <c r="C768" s="1"/>
      <c r="D768" s="1"/>
      <c r="E768" s="1"/>
      <c r="F768" s="2"/>
      <c r="G768" s="4"/>
      <c r="H768" s="5"/>
      <c r="I768" s="5"/>
      <c r="J768" s="222"/>
    </row>
    <row r="769" spans="1:10" ht="12.75" customHeight="1" x14ac:dyDescent="0.2">
      <c r="A769" s="10"/>
      <c r="B769" s="1"/>
      <c r="C769" s="1"/>
      <c r="D769" s="1"/>
      <c r="E769" s="1"/>
      <c r="F769" s="2"/>
      <c r="G769" s="4"/>
      <c r="H769" s="5"/>
      <c r="I769" s="5"/>
      <c r="J769" s="222"/>
    </row>
    <row r="770" spans="1:10" ht="12.75" customHeight="1" x14ac:dyDescent="0.2">
      <c r="A770" s="10"/>
      <c r="B770" s="1"/>
      <c r="C770" s="1"/>
      <c r="D770" s="1"/>
      <c r="E770" s="1"/>
      <c r="F770" s="2"/>
      <c r="G770" s="4"/>
      <c r="H770" s="5"/>
      <c r="I770" s="5"/>
      <c r="J770" s="222"/>
    </row>
    <row r="771" spans="1:10" ht="12.75" customHeight="1" x14ac:dyDescent="0.2">
      <c r="A771" s="10"/>
      <c r="B771" s="1"/>
      <c r="C771" s="1"/>
      <c r="D771" s="1"/>
      <c r="E771" s="1"/>
      <c r="F771" s="2"/>
      <c r="G771" s="4"/>
      <c r="H771" s="5"/>
      <c r="I771" s="5"/>
      <c r="J771" s="222"/>
    </row>
    <row r="772" spans="1:10" ht="12.75" customHeight="1" x14ac:dyDescent="0.2">
      <c r="A772" s="10"/>
      <c r="B772" s="1"/>
      <c r="C772" s="1"/>
      <c r="D772" s="1"/>
      <c r="E772" s="1"/>
      <c r="F772" s="2"/>
      <c r="G772" s="4"/>
      <c r="H772" s="5"/>
      <c r="I772" s="5"/>
      <c r="J772" s="222"/>
    </row>
    <row r="773" spans="1:10" ht="12.75" customHeight="1" x14ac:dyDescent="0.2">
      <c r="A773" s="10"/>
      <c r="B773" s="1"/>
      <c r="C773" s="1"/>
      <c r="D773" s="1"/>
      <c r="E773" s="1"/>
      <c r="F773" s="2"/>
      <c r="G773" s="4"/>
      <c r="H773" s="5"/>
      <c r="I773" s="5"/>
      <c r="J773" s="222"/>
    </row>
    <row r="774" spans="1:10" ht="12.75" customHeight="1" x14ac:dyDescent="0.2">
      <c r="A774" s="10"/>
      <c r="B774" s="1"/>
      <c r="C774" s="1"/>
      <c r="D774" s="1"/>
      <c r="E774" s="1"/>
      <c r="F774" s="2"/>
      <c r="G774" s="4"/>
      <c r="H774" s="5"/>
      <c r="I774" s="5"/>
      <c r="J774" s="222"/>
    </row>
    <row r="775" spans="1:10" ht="12.75" customHeight="1" x14ac:dyDescent="0.2">
      <c r="A775" s="10"/>
      <c r="B775" s="1"/>
      <c r="C775" s="1"/>
      <c r="D775" s="1"/>
      <c r="E775" s="1"/>
      <c r="F775" s="2"/>
      <c r="G775" s="4"/>
      <c r="H775" s="5"/>
      <c r="I775" s="5"/>
      <c r="J775" s="222"/>
    </row>
    <row r="776" spans="1:10" ht="12.75" customHeight="1" x14ac:dyDescent="0.2">
      <c r="A776" s="10"/>
      <c r="B776" s="1"/>
      <c r="C776" s="1"/>
      <c r="D776" s="1"/>
      <c r="E776" s="1"/>
      <c r="F776" s="2"/>
      <c r="G776" s="4"/>
      <c r="H776" s="5"/>
      <c r="I776" s="5"/>
      <c r="J776" s="222"/>
    </row>
    <row r="777" spans="1:10" ht="12.75" customHeight="1" x14ac:dyDescent="0.2">
      <c r="A777" s="10"/>
      <c r="B777" s="1"/>
      <c r="C777" s="1"/>
      <c r="D777" s="1"/>
      <c r="E777" s="1"/>
      <c r="F777" s="2"/>
      <c r="G777" s="4"/>
      <c r="H777" s="5"/>
      <c r="I777" s="5"/>
      <c r="J777" s="222"/>
    </row>
    <row r="778" spans="1:10" ht="12.75" customHeight="1" x14ac:dyDescent="0.2">
      <c r="A778" s="10"/>
      <c r="B778" s="1"/>
      <c r="C778" s="1"/>
      <c r="D778" s="1"/>
      <c r="E778" s="1"/>
      <c r="F778" s="2"/>
      <c r="G778" s="4"/>
      <c r="H778" s="5"/>
      <c r="I778" s="5"/>
      <c r="J778" s="222"/>
    </row>
    <row r="779" spans="1:10" ht="12.75" customHeight="1" x14ac:dyDescent="0.2">
      <c r="A779" s="10"/>
      <c r="B779" s="1"/>
      <c r="C779" s="1"/>
      <c r="D779" s="1"/>
      <c r="E779" s="1"/>
      <c r="F779" s="2"/>
      <c r="G779" s="4"/>
      <c r="H779" s="5"/>
      <c r="I779" s="5"/>
      <c r="J779" s="222"/>
    </row>
    <row r="780" spans="1:10" ht="12.75" customHeight="1" x14ac:dyDescent="0.2">
      <c r="A780" s="10"/>
      <c r="B780" s="1"/>
      <c r="C780" s="1"/>
      <c r="D780" s="1"/>
      <c r="E780" s="1"/>
      <c r="F780" s="2"/>
      <c r="G780" s="4"/>
      <c r="H780" s="5"/>
      <c r="I780" s="5"/>
      <c r="J780" s="222"/>
    </row>
    <row r="781" spans="1:10" ht="12.75" customHeight="1" x14ac:dyDescent="0.2">
      <c r="A781" s="10"/>
      <c r="B781" s="1"/>
      <c r="C781" s="1"/>
      <c r="D781" s="1"/>
      <c r="E781" s="1"/>
      <c r="F781" s="2"/>
      <c r="G781" s="4"/>
      <c r="H781" s="5"/>
      <c r="I781" s="5"/>
      <c r="J781" s="222"/>
    </row>
    <row r="782" spans="1:10" ht="12.75" customHeight="1" x14ac:dyDescent="0.2">
      <c r="A782" s="10"/>
      <c r="B782" s="1"/>
      <c r="C782" s="1"/>
      <c r="D782" s="1"/>
      <c r="E782" s="1"/>
      <c r="F782" s="2"/>
      <c r="G782" s="4"/>
      <c r="H782" s="5"/>
      <c r="I782" s="5"/>
      <c r="J782" s="222"/>
    </row>
    <row r="783" spans="1:10" ht="12.75" customHeight="1" x14ac:dyDescent="0.2">
      <c r="A783" s="10"/>
      <c r="B783" s="1"/>
      <c r="C783" s="1"/>
      <c r="D783" s="1"/>
      <c r="E783" s="1"/>
      <c r="F783" s="2"/>
      <c r="G783" s="4"/>
      <c r="H783" s="5"/>
      <c r="I783" s="5"/>
      <c r="J783" s="222"/>
    </row>
    <row r="784" spans="1:10" ht="12.75" customHeight="1" x14ac:dyDescent="0.2">
      <c r="A784" s="10"/>
      <c r="B784" s="1"/>
      <c r="C784" s="1"/>
      <c r="D784" s="1"/>
      <c r="E784" s="1"/>
      <c r="F784" s="2"/>
      <c r="G784" s="4"/>
      <c r="H784" s="5"/>
      <c r="I784" s="5"/>
      <c r="J784" s="222"/>
    </row>
    <row r="785" spans="1:10" ht="12.75" customHeight="1" x14ac:dyDescent="0.2">
      <c r="A785" s="10"/>
      <c r="B785" s="1"/>
      <c r="C785" s="1"/>
      <c r="D785" s="1"/>
      <c r="E785" s="1"/>
      <c r="F785" s="2"/>
      <c r="G785" s="4"/>
      <c r="H785" s="5"/>
      <c r="I785" s="5"/>
      <c r="J785" s="222"/>
    </row>
    <row r="786" spans="1:10" ht="12.75" customHeight="1" x14ac:dyDescent="0.2">
      <c r="A786" s="10"/>
      <c r="B786" s="1"/>
      <c r="C786" s="1"/>
      <c r="D786" s="1"/>
      <c r="E786" s="1"/>
      <c r="F786" s="2"/>
      <c r="G786" s="4"/>
      <c r="H786" s="5"/>
      <c r="I786" s="5"/>
      <c r="J786" s="222"/>
    </row>
    <row r="787" spans="1:10" ht="12.75" customHeight="1" x14ac:dyDescent="0.2">
      <c r="A787" s="10"/>
      <c r="B787" s="1"/>
      <c r="C787" s="1"/>
      <c r="D787" s="1"/>
      <c r="E787" s="1"/>
      <c r="F787" s="2"/>
      <c r="G787" s="4"/>
      <c r="H787" s="5"/>
      <c r="I787" s="5"/>
      <c r="J787" s="222"/>
    </row>
    <row r="788" spans="1:10" ht="12.75" customHeight="1" x14ac:dyDescent="0.2">
      <c r="A788" s="10"/>
      <c r="B788" s="1"/>
      <c r="C788" s="1"/>
      <c r="D788" s="1"/>
      <c r="E788" s="1"/>
      <c r="F788" s="2"/>
      <c r="G788" s="4"/>
      <c r="H788" s="5"/>
      <c r="I788" s="5"/>
      <c r="J788" s="222"/>
    </row>
    <row r="789" spans="1:10" ht="12.75" customHeight="1" x14ac:dyDescent="0.2">
      <c r="A789" s="10"/>
      <c r="B789" s="1"/>
      <c r="C789" s="1"/>
      <c r="D789" s="1"/>
      <c r="E789" s="1"/>
      <c r="F789" s="2"/>
      <c r="G789" s="4"/>
      <c r="H789" s="5"/>
      <c r="I789" s="5"/>
      <c r="J789" s="222"/>
    </row>
    <row r="790" spans="1:10" ht="12.75" customHeight="1" x14ac:dyDescent="0.2">
      <c r="A790" s="10"/>
      <c r="B790" s="1"/>
      <c r="C790" s="1"/>
      <c r="D790" s="1"/>
      <c r="E790" s="1"/>
      <c r="F790" s="2"/>
      <c r="G790" s="4"/>
      <c r="H790" s="5"/>
      <c r="I790" s="5"/>
      <c r="J790" s="222"/>
    </row>
    <row r="791" spans="1:10" ht="12.75" customHeight="1" x14ac:dyDescent="0.2">
      <c r="A791" s="10"/>
      <c r="B791" s="1"/>
      <c r="C791" s="1"/>
      <c r="D791" s="1"/>
      <c r="E791" s="1"/>
      <c r="F791" s="2"/>
      <c r="G791" s="4"/>
      <c r="H791" s="5"/>
      <c r="I791" s="5"/>
      <c r="J791" s="222"/>
    </row>
    <row r="792" spans="1:10" ht="12.75" customHeight="1" x14ac:dyDescent="0.2">
      <c r="A792" s="10"/>
      <c r="B792" s="1"/>
      <c r="C792" s="1"/>
      <c r="D792" s="1"/>
      <c r="E792" s="1"/>
      <c r="F792" s="2"/>
      <c r="G792" s="4"/>
      <c r="H792" s="5"/>
      <c r="I792" s="5"/>
      <c r="J792" s="222"/>
    </row>
    <row r="793" spans="1:10" ht="12.75" customHeight="1" x14ac:dyDescent="0.2">
      <c r="A793" s="10"/>
      <c r="B793" s="1"/>
      <c r="C793" s="1"/>
      <c r="D793" s="1"/>
      <c r="E793" s="1"/>
      <c r="F793" s="2"/>
      <c r="G793" s="4"/>
      <c r="H793" s="5"/>
      <c r="I793" s="5"/>
      <c r="J793" s="222"/>
    </row>
    <row r="794" spans="1:10" ht="12.75" customHeight="1" x14ac:dyDescent="0.2">
      <c r="A794" s="10"/>
      <c r="B794" s="1"/>
      <c r="C794" s="1"/>
      <c r="D794" s="1"/>
      <c r="E794" s="1"/>
      <c r="F794" s="2"/>
      <c r="G794" s="4"/>
      <c r="H794" s="5"/>
      <c r="I794" s="5"/>
      <c r="J794" s="222"/>
    </row>
    <row r="795" spans="1:10" ht="12.75" customHeight="1" x14ac:dyDescent="0.2">
      <c r="A795" s="10"/>
      <c r="B795" s="1"/>
      <c r="C795" s="1"/>
      <c r="D795" s="1"/>
      <c r="E795" s="1"/>
      <c r="F795" s="2"/>
      <c r="G795" s="4"/>
      <c r="H795" s="5"/>
      <c r="I795" s="5"/>
      <c r="J795" s="222"/>
    </row>
    <row r="796" spans="1:10" ht="12.75" customHeight="1" x14ac:dyDescent="0.2">
      <c r="A796" s="10"/>
      <c r="B796" s="1"/>
      <c r="C796" s="1"/>
      <c r="D796" s="1"/>
      <c r="E796" s="1"/>
      <c r="F796" s="2"/>
      <c r="G796" s="4"/>
      <c r="H796" s="5"/>
      <c r="I796" s="5"/>
      <c r="J796" s="222"/>
    </row>
    <row r="797" spans="1:10" ht="12.75" customHeight="1" x14ac:dyDescent="0.2">
      <c r="A797" s="10"/>
      <c r="B797" s="1"/>
      <c r="C797" s="1"/>
      <c r="D797" s="1"/>
      <c r="E797" s="1"/>
      <c r="F797" s="2"/>
      <c r="G797" s="4"/>
      <c r="H797" s="5"/>
      <c r="I797" s="5"/>
      <c r="J797" s="222"/>
    </row>
    <row r="798" spans="1:10" ht="12.75" customHeight="1" x14ac:dyDescent="0.2">
      <c r="A798" s="10"/>
      <c r="B798" s="1"/>
      <c r="C798" s="1"/>
      <c r="D798" s="1"/>
      <c r="E798" s="1"/>
      <c r="F798" s="2"/>
      <c r="G798" s="4"/>
      <c r="H798" s="5"/>
      <c r="I798" s="5"/>
      <c r="J798" s="222"/>
    </row>
    <row r="799" spans="1:10" ht="12.75" customHeight="1" x14ac:dyDescent="0.2">
      <c r="A799" s="10"/>
      <c r="B799" s="1"/>
      <c r="C799" s="1"/>
      <c r="D799" s="1"/>
      <c r="E799" s="1"/>
      <c r="F799" s="2"/>
      <c r="G799" s="4"/>
      <c r="H799" s="5"/>
      <c r="I799" s="5"/>
      <c r="J799" s="222"/>
    </row>
    <row r="800" spans="1:10" ht="12.75" customHeight="1" x14ac:dyDescent="0.2">
      <c r="A800" s="10"/>
      <c r="B800" s="1"/>
      <c r="C800" s="1"/>
      <c r="D800" s="1"/>
      <c r="E800" s="1"/>
      <c r="F800" s="2"/>
      <c r="G800" s="4"/>
      <c r="H800" s="5"/>
      <c r="I800" s="5"/>
      <c r="J800" s="222"/>
    </row>
    <row r="801" spans="1:10" ht="12.75" customHeight="1" x14ac:dyDescent="0.2">
      <c r="A801" s="10"/>
      <c r="B801" s="1"/>
      <c r="C801" s="1"/>
      <c r="D801" s="1"/>
      <c r="E801" s="1"/>
      <c r="F801" s="2"/>
      <c r="G801" s="4"/>
      <c r="H801" s="5"/>
      <c r="I801" s="5"/>
      <c r="J801" s="222"/>
    </row>
    <row r="802" spans="1:10" ht="12.75" customHeight="1" x14ac:dyDescent="0.2">
      <c r="A802" s="10"/>
      <c r="B802" s="1"/>
      <c r="C802" s="1"/>
      <c r="D802" s="1"/>
      <c r="E802" s="1"/>
      <c r="F802" s="2"/>
      <c r="G802" s="4"/>
      <c r="H802" s="5"/>
      <c r="I802" s="5"/>
      <c r="J802" s="222"/>
    </row>
    <row r="803" spans="1:10" ht="12.75" customHeight="1" x14ac:dyDescent="0.2">
      <c r="A803" s="10"/>
      <c r="B803" s="1"/>
      <c r="C803" s="1"/>
      <c r="D803" s="1"/>
      <c r="E803" s="1"/>
      <c r="F803" s="2"/>
      <c r="G803" s="4"/>
      <c r="H803" s="5"/>
      <c r="I803" s="5"/>
      <c r="J803" s="222"/>
    </row>
    <row r="804" spans="1:10" ht="12.75" customHeight="1" x14ac:dyDescent="0.2">
      <c r="A804" s="10"/>
      <c r="B804" s="1"/>
      <c r="C804" s="1"/>
      <c r="D804" s="1"/>
      <c r="E804" s="1"/>
      <c r="F804" s="2"/>
      <c r="G804" s="4"/>
      <c r="H804" s="5"/>
      <c r="I804" s="5"/>
      <c r="J804" s="222"/>
    </row>
    <row r="805" spans="1:10" ht="12.75" customHeight="1" x14ac:dyDescent="0.2">
      <c r="A805" s="10"/>
      <c r="B805" s="1"/>
      <c r="C805" s="1"/>
      <c r="D805" s="1"/>
      <c r="E805" s="1"/>
      <c r="F805" s="2"/>
      <c r="G805" s="4"/>
      <c r="H805" s="5"/>
      <c r="I805" s="5"/>
      <c r="J805" s="222"/>
    </row>
    <row r="806" spans="1:10" ht="12.75" customHeight="1" x14ac:dyDescent="0.2">
      <c r="A806" s="10"/>
      <c r="B806" s="1"/>
      <c r="C806" s="1"/>
      <c r="D806" s="1"/>
      <c r="E806" s="1"/>
      <c r="F806" s="2"/>
      <c r="G806" s="4"/>
      <c r="H806" s="5"/>
      <c r="I806" s="5"/>
      <c r="J806" s="222"/>
    </row>
    <row r="807" spans="1:10" ht="12.75" customHeight="1" x14ac:dyDescent="0.2">
      <c r="A807" s="10"/>
      <c r="B807" s="1"/>
      <c r="C807" s="1"/>
      <c r="D807" s="1"/>
      <c r="E807" s="1"/>
      <c r="F807" s="2"/>
      <c r="G807" s="4"/>
      <c r="H807" s="5"/>
      <c r="I807" s="5"/>
      <c r="J807" s="222"/>
    </row>
    <row r="808" spans="1:10" ht="12.75" customHeight="1" x14ac:dyDescent="0.2">
      <c r="A808" s="10"/>
      <c r="B808" s="1"/>
      <c r="C808" s="1"/>
      <c r="D808" s="1"/>
      <c r="E808" s="1"/>
      <c r="F808" s="2"/>
      <c r="G808" s="4"/>
      <c r="H808" s="5"/>
      <c r="I808" s="5"/>
      <c r="J808" s="222"/>
    </row>
    <row r="809" spans="1:10" ht="12.75" customHeight="1" x14ac:dyDescent="0.2">
      <c r="A809" s="10"/>
      <c r="B809" s="1"/>
      <c r="C809" s="1"/>
      <c r="D809" s="1"/>
      <c r="E809" s="1"/>
      <c r="F809" s="2"/>
      <c r="G809" s="4"/>
      <c r="H809" s="5"/>
      <c r="I809" s="5"/>
      <c r="J809" s="222"/>
    </row>
    <row r="810" spans="1:10" ht="12.75" customHeight="1" x14ac:dyDescent="0.2">
      <c r="A810" s="10"/>
      <c r="B810" s="1"/>
      <c r="C810" s="1"/>
      <c r="D810" s="1"/>
      <c r="E810" s="1"/>
      <c r="F810" s="2"/>
      <c r="G810" s="4"/>
      <c r="H810" s="5"/>
      <c r="I810" s="5"/>
      <c r="J810" s="222"/>
    </row>
    <row r="811" spans="1:10" ht="12.75" customHeight="1" x14ac:dyDescent="0.2">
      <c r="A811" s="10"/>
      <c r="B811" s="1"/>
      <c r="C811" s="1"/>
      <c r="D811" s="1"/>
      <c r="E811" s="1"/>
      <c r="F811" s="2"/>
      <c r="G811" s="4"/>
      <c r="H811" s="5"/>
      <c r="I811" s="5"/>
      <c r="J811" s="222"/>
    </row>
    <row r="812" spans="1:10" ht="12.75" customHeight="1" x14ac:dyDescent="0.2">
      <c r="A812" s="10"/>
      <c r="B812" s="1"/>
      <c r="C812" s="1"/>
      <c r="D812" s="1"/>
      <c r="E812" s="1"/>
      <c r="F812" s="2"/>
      <c r="G812" s="4"/>
      <c r="H812" s="5"/>
      <c r="I812" s="5"/>
      <c r="J812" s="222"/>
    </row>
    <row r="813" spans="1:10" ht="12.75" customHeight="1" x14ac:dyDescent="0.2">
      <c r="A813" s="10"/>
      <c r="B813" s="1"/>
      <c r="C813" s="1"/>
      <c r="D813" s="1"/>
      <c r="E813" s="1"/>
      <c r="F813" s="2"/>
      <c r="G813" s="4"/>
      <c r="H813" s="5"/>
      <c r="I813" s="5"/>
      <c r="J813" s="222"/>
    </row>
    <row r="814" spans="1:10" ht="12.75" customHeight="1" x14ac:dyDescent="0.2">
      <c r="A814" s="10"/>
      <c r="B814" s="1"/>
      <c r="C814" s="1"/>
      <c r="D814" s="1"/>
      <c r="E814" s="1"/>
      <c r="F814" s="2"/>
      <c r="G814" s="4"/>
      <c r="H814" s="5"/>
      <c r="I814" s="5"/>
      <c r="J814" s="222"/>
    </row>
    <row r="815" spans="1:10" ht="12.75" customHeight="1" x14ac:dyDescent="0.2">
      <c r="A815" s="10"/>
      <c r="B815" s="1"/>
      <c r="C815" s="1"/>
      <c r="D815" s="1"/>
      <c r="E815" s="1"/>
      <c r="F815" s="2"/>
      <c r="G815" s="4"/>
      <c r="H815" s="5"/>
      <c r="I815" s="5"/>
      <c r="J815" s="222"/>
    </row>
    <row r="816" spans="1:10" ht="12.75" customHeight="1" x14ac:dyDescent="0.2">
      <c r="A816" s="10"/>
      <c r="B816" s="1"/>
      <c r="C816" s="1"/>
      <c r="D816" s="1"/>
      <c r="E816" s="1"/>
      <c r="F816" s="2"/>
      <c r="G816" s="4"/>
      <c r="H816" s="5"/>
      <c r="I816" s="5"/>
      <c r="J816" s="222"/>
    </row>
    <row r="817" spans="1:10" ht="12.75" customHeight="1" x14ac:dyDescent="0.2">
      <c r="A817" s="10"/>
      <c r="B817" s="1"/>
      <c r="C817" s="1"/>
      <c r="D817" s="1"/>
      <c r="E817" s="1"/>
      <c r="F817" s="2"/>
      <c r="G817" s="4"/>
      <c r="H817" s="5"/>
      <c r="I817" s="5"/>
      <c r="J817" s="222"/>
    </row>
    <row r="818" spans="1:10" ht="12.75" customHeight="1" x14ac:dyDescent="0.2">
      <c r="A818" s="10"/>
      <c r="B818" s="1"/>
      <c r="C818" s="1"/>
      <c r="D818" s="1"/>
      <c r="E818" s="1"/>
      <c r="F818" s="2"/>
      <c r="G818" s="4"/>
      <c r="H818" s="5"/>
      <c r="I818" s="5"/>
      <c r="J818" s="222"/>
    </row>
    <row r="819" spans="1:10" ht="12.75" customHeight="1" x14ac:dyDescent="0.2">
      <c r="A819" s="10"/>
      <c r="B819" s="1"/>
      <c r="C819" s="1"/>
      <c r="D819" s="1"/>
      <c r="E819" s="1"/>
      <c r="F819" s="2"/>
      <c r="G819" s="4"/>
      <c r="H819" s="5"/>
      <c r="I819" s="5"/>
      <c r="J819" s="222"/>
    </row>
    <row r="820" spans="1:10" ht="12.75" customHeight="1" x14ac:dyDescent="0.2">
      <c r="A820" s="10"/>
      <c r="B820" s="1"/>
      <c r="C820" s="1"/>
      <c r="D820" s="1"/>
      <c r="E820" s="1"/>
      <c r="F820" s="2"/>
      <c r="G820" s="4"/>
      <c r="H820" s="5"/>
      <c r="I820" s="5"/>
      <c r="J820" s="222"/>
    </row>
    <row r="821" spans="1:10" ht="12.75" customHeight="1" x14ac:dyDescent="0.2">
      <c r="A821" s="10"/>
      <c r="B821" s="1"/>
      <c r="C821" s="1"/>
      <c r="D821" s="1"/>
      <c r="E821" s="1"/>
      <c r="F821" s="2"/>
      <c r="G821" s="4"/>
      <c r="H821" s="5"/>
      <c r="I821" s="5"/>
      <c r="J821" s="222"/>
    </row>
    <row r="822" spans="1:10" ht="12.75" customHeight="1" x14ac:dyDescent="0.2">
      <c r="A822" s="10"/>
      <c r="B822" s="1"/>
      <c r="C822" s="1"/>
      <c r="D822" s="1"/>
      <c r="E822" s="1"/>
      <c r="F822" s="2"/>
      <c r="G822" s="4"/>
      <c r="H822" s="5"/>
      <c r="I822" s="5"/>
      <c r="J822" s="222"/>
    </row>
    <row r="823" spans="1:10" ht="12.75" customHeight="1" x14ac:dyDescent="0.2">
      <c r="A823" s="10"/>
      <c r="B823" s="1"/>
      <c r="C823" s="1"/>
      <c r="D823" s="1"/>
      <c r="E823" s="1"/>
      <c r="F823" s="2"/>
      <c r="G823" s="4"/>
      <c r="H823" s="5"/>
      <c r="I823" s="5"/>
      <c r="J823" s="222"/>
    </row>
    <row r="824" spans="1:10" ht="12.75" customHeight="1" x14ac:dyDescent="0.2">
      <c r="A824" s="10"/>
      <c r="B824" s="1"/>
      <c r="C824" s="1"/>
      <c r="D824" s="1"/>
      <c r="E824" s="1"/>
      <c r="F824" s="2"/>
      <c r="G824" s="4"/>
      <c r="H824" s="5"/>
      <c r="I824" s="5"/>
      <c r="J824" s="222"/>
    </row>
    <row r="825" spans="1:10" ht="12.75" customHeight="1" x14ac:dyDescent="0.2">
      <c r="A825" s="10"/>
      <c r="B825" s="1"/>
      <c r="C825" s="1"/>
      <c r="D825" s="1"/>
      <c r="E825" s="1"/>
      <c r="F825" s="2"/>
      <c r="G825" s="4"/>
      <c r="H825" s="5"/>
      <c r="I825" s="5"/>
      <c r="J825" s="222"/>
    </row>
    <row r="826" spans="1:10" ht="12.75" customHeight="1" x14ac:dyDescent="0.2">
      <c r="A826" s="10"/>
      <c r="B826" s="1"/>
      <c r="C826" s="1"/>
      <c r="D826" s="1"/>
      <c r="E826" s="1"/>
      <c r="F826" s="2"/>
      <c r="G826" s="4"/>
      <c r="H826" s="5"/>
      <c r="I826" s="5"/>
      <c r="J826" s="222"/>
    </row>
    <row r="827" spans="1:10" ht="12.75" customHeight="1" x14ac:dyDescent="0.2">
      <c r="A827" s="10"/>
      <c r="B827" s="1"/>
      <c r="C827" s="1"/>
      <c r="D827" s="1"/>
      <c r="E827" s="1"/>
      <c r="F827" s="2"/>
      <c r="G827" s="4"/>
      <c r="H827" s="5"/>
      <c r="I827" s="5"/>
      <c r="J827" s="222"/>
    </row>
    <row r="828" spans="1:10" ht="12.75" customHeight="1" x14ac:dyDescent="0.2">
      <c r="A828" s="10"/>
      <c r="B828" s="1"/>
      <c r="C828" s="1"/>
      <c r="D828" s="1"/>
      <c r="E828" s="1"/>
      <c r="F828" s="2"/>
      <c r="G828" s="4"/>
      <c r="H828" s="5"/>
      <c r="I828" s="5"/>
      <c r="J828" s="222"/>
    </row>
    <row r="829" spans="1:10" ht="12.75" customHeight="1" x14ac:dyDescent="0.2">
      <c r="A829" s="10"/>
      <c r="B829" s="1"/>
      <c r="C829" s="1"/>
      <c r="D829" s="1"/>
      <c r="E829" s="1"/>
      <c r="F829" s="2"/>
      <c r="G829" s="4"/>
      <c r="H829" s="5"/>
      <c r="I829" s="5"/>
      <c r="J829" s="222"/>
    </row>
    <row r="830" spans="1:10" ht="12.75" customHeight="1" x14ac:dyDescent="0.2">
      <c r="A830" s="10"/>
      <c r="B830" s="1"/>
      <c r="C830" s="1"/>
      <c r="D830" s="1"/>
      <c r="E830" s="1"/>
      <c r="F830" s="2"/>
      <c r="G830" s="4"/>
      <c r="H830" s="5"/>
      <c r="I830" s="5"/>
      <c r="J830" s="222"/>
    </row>
    <row r="831" spans="1:10" ht="12.75" customHeight="1" x14ac:dyDescent="0.2">
      <c r="A831" s="10"/>
      <c r="B831" s="1"/>
      <c r="C831" s="1"/>
      <c r="D831" s="1"/>
      <c r="E831" s="1"/>
      <c r="F831" s="2"/>
      <c r="G831" s="4"/>
      <c r="H831" s="5"/>
      <c r="I831" s="5"/>
      <c r="J831" s="222"/>
    </row>
    <row r="832" spans="1:10" ht="12.75" customHeight="1" x14ac:dyDescent="0.2">
      <c r="A832" s="10"/>
      <c r="B832" s="1"/>
      <c r="C832" s="1"/>
      <c r="D832" s="1"/>
      <c r="E832" s="1"/>
      <c r="F832" s="2"/>
      <c r="G832" s="4"/>
      <c r="H832" s="5"/>
      <c r="I832" s="5"/>
      <c r="J832" s="222"/>
    </row>
    <row r="833" spans="1:10" ht="12.75" customHeight="1" x14ac:dyDescent="0.2">
      <c r="A833" s="10"/>
      <c r="B833" s="1"/>
      <c r="C833" s="1"/>
      <c r="D833" s="1"/>
      <c r="E833" s="1"/>
      <c r="F833" s="2"/>
      <c r="G833" s="4"/>
      <c r="H833" s="5"/>
      <c r="I833" s="5"/>
      <c r="J833" s="222"/>
    </row>
    <row r="834" spans="1:10" ht="12.75" customHeight="1" x14ac:dyDescent="0.2">
      <c r="A834" s="10"/>
      <c r="B834" s="1"/>
      <c r="C834" s="1"/>
      <c r="D834" s="1"/>
      <c r="E834" s="1"/>
      <c r="F834" s="2"/>
      <c r="G834" s="4"/>
      <c r="H834" s="5"/>
      <c r="I834" s="5"/>
      <c r="J834" s="222"/>
    </row>
    <row r="835" spans="1:10" ht="12.75" customHeight="1" x14ac:dyDescent="0.2">
      <c r="A835" s="10"/>
      <c r="B835" s="1"/>
      <c r="C835" s="1"/>
      <c r="D835" s="1"/>
      <c r="E835" s="1"/>
      <c r="F835" s="2"/>
      <c r="G835" s="4"/>
      <c r="H835" s="5"/>
      <c r="I835" s="5"/>
      <c r="J835" s="222"/>
    </row>
    <row r="836" spans="1:10" ht="12.75" customHeight="1" x14ac:dyDescent="0.2">
      <c r="A836" s="10"/>
      <c r="B836" s="1"/>
      <c r="C836" s="1"/>
      <c r="D836" s="1"/>
      <c r="E836" s="1"/>
      <c r="F836" s="2"/>
      <c r="G836" s="4"/>
      <c r="H836" s="5"/>
      <c r="I836" s="5"/>
      <c r="J836" s="222"/>
    </row>
    <row r="837" spans="1:10" ht="12.75" customHeight="1" x14ac:dyDescent="0.2">
      <c r="A837" s="10"/>
      <c r="B837" s="1"/>
      <c r="C837" s="1"/>
      <c r="D837" s="1"/>
      <c r="E837" s="1"/>
      <c r="F837" s="2"/>
      <c r="G837" s="4"/>
      <c r="H837" s="5"/>
      <c r="I837" s="5"/>
      <c r="J837" s="222"/>
    </row>
    <row r="838" spans="1:10" ht="12.75" customHeight="1" x14ac:dyDescent="0.2">
      <c r="A838" s="10"/>
      <c r="B838" s="1"/>
      <c r="C838" s="1"/>
      <c r="D838" s="1"/>
      <c r="E838" s="1"/>
      <c r="F838" s="2"/>
      <c r="G838" s="4"/>
      <c r="H838" s="5"/>
      <c r="I838" s="5"/>
      <c r="J838" s="222"/>
    </row>
    <row r="839" spans="1:10" ht="12.75" customHeight="1" x14ac:dyDescent="0.2">
      <c r="A839" s="10"/>
      <c r="B839" s="1"/>
      <c r="C839" s="1"/>
      <c r="D839" s="1"/>
      <c r="E839" s="1"/>
      <c r="F839" s="2"/>
      <c r="G839" s="4"/>
      <c r="H839" s="5"/>
      <c r="I839" s="5"/>
      <c r="J839" s="222"/>
    </row>
    <row r="840" spans="1:10" ht="12.75" customHeight="1" x14ac:dyDescent="0.2">
      <c r="A840" s="10"/>
      <c r="B840" s="1"/>
      <c r="C840" s="1"/>
      <c r="D840" s="1"/>
      <c r="E840" s="1"/>
      <c r="F840" s="2"/>
      <c r="G840" s="4"/>
      <c r="H840" s="5"/>
      <c r="I840" s="5"/>
      <c r="J840" s="222"/>
    </row>
    <row r="841" spans="1:10" ht="12.75" customHeight="1" x14ac:dyDescent="0.2">
      <c r="A841" s="10"/>
      <c r="B841" s="1"/>
      <c r="C841" s="1"/>
      <c r="D841" s="1"/>
      <c r="E841" s="1"/>
      <c r="F841" s="2"/>
      <c r="G841" s="4"/>
      <c r="H841" s="5"/>
      <c r="I841" s="5"/>
      <c r="J841" s="222"/>
    </row>
    <row r="842" spans="1:10" ht="12.75" customHeight="1" x14ac:dyDescent="0.2">
      <c r="A842" s="10"/>
      <c r="B842" s="1"/>
      <c r="C842" s="1"/>
      <c r="D842" s="1"/>
      <c r="E842" s="1"/>
      <c r="F842" s="2"/>
      <c r="G842" s="4"/>
      <c r="H842" s="5"/>
      <c r="I842" s="5"/>
      <c r="J842" s="222"/>
    </row>
    <row r="843" spans="1:10" ht="12.75" customHeight="1" x14ac:dyDescent="0.2">
      <c r="A843" s="10"/>
      <c r="B843" s="1"/>
      <c r="C843" s="1"/>
      <c r="D843" s="1"/>
      <c r="E843" s="1"/>
      <c r="F843" s="2"/>
      <c r="G843" s="4"/>
      <c r="H843" s="5"/>
      <c r="I843" s="5"/>
      <c r="J843" s="222"/>
    </row>
    <row r="844" spans="1:10" ht="12.75" customHeight="1" x14ac:dyDescent="0.2">
      <c r="A844" s="10"/>
      <c r="B844" s="1"/>
      <c r="C844" s="1"/>
      <c r="D844" s="1"/>
      <c r="E844" s="1"/>
      <c r="F844" s="2"/>
      <c r="G844" s="4"/>
      <c r="H844" s="5"/>
      <c r="I844" s="5"/>
      <c r="J844" s="222"/>
    </row>
    <row r="845" spans="1:10" ht="12.75" customHeight="1" x14ac:dyDescent="0.2">
      <c r="A845" s="10"/>
      <c r="B845" s="1"/>
      <c r="C845" s="1"/>
      <c r="D845" s="1"/>
      <c r="E845" s="1"/>
      <c r="F845" s="2"/>
      <c r="G845" s="4"/>
      <c r="H845" s="5"/>
      <c r="I845" s="5"/>
      <c r="J845" s="222"/>
    </row>
    <row r="846" spans="1:10" ht="12.75" customHeight="1" x14ac:dyDescent="0.2">
      <c r="A846" s="10"/>
      <c r="B846" s="1"/>
      <c r="C846" s="1"/>
      <c r="D846" s="1"/>
      <c r="E846" s="1"/>
      <c r="F846" s="2"/>
      <c r="G846" s="4"/>
      <c r="H846" s="5"/>
      <c r="I846" s="5"/>
      <c r="J846" s="222"/>
    </row>
    <row r="847" spans="1:10" ht="12.75" customHeight="1" x14ac:dyDescent="0.2">
      <c r="A847" s="10"/>
      <c r="B847" s="1"/>
      <c r="C847" s="1"/>
      <c r="D847" s="1"/>
      <c r="E847" s="1"/>
      <c r="F847" s="2"/>
      <c r="G847" s="4"/>
      <c r="H847" s="5"/>
      <c r="I847" s="5"/>
      <c r="J847" s="222"/>
    </row>
    <row r="848" spans="1:10" ht="12.75" customHeight="1" x14ac:dyDescent="0.2">
      <c r="A848" s="10"/>
      <c r="B848" s="1"/>
      <c r="C848" s="1"/>
      <c r="D848" s="1"/>
      <c r="E848" s="1"/>
      <c r="F848" s="2"/>
      <c r="G848" s="4"/>
      <c r="H848" s="5"/>
      <c r="I848" s="5"/>
      <c r="J848" s="222"/>
    </row>
    <row r="849" spans="1:10" ht="12.75" customHeight="1" x14ac:dyDescent="0.2">
      <c r="A849" s="10"/>
      <c r="B849" s="1"/>
      <c r="C849" s="1"/>
      <c r="D849" s="1"/>
      <c r="E849" s="1"/>
      <c r="F849" s="2"/>
      <c r="G849" s="4"/>
      <c r="H849" s="5"/>
      <c r="I849" s="5"/>
      <c r="J849" s="222"/>
    </row>
    <row r="850" spans="1:10" ht="12.75" customHeight="1" x14ac:dyDescent="0.2">
      <c r="A850" s="10"/>
      <c r="B850" s="1"/>
      <c r="C850" s="1"/>
      <c r="D850" s="1"/>
      <c r="E850" s="1"/>
      <c r="F850" s="2"/>
      <c r="G850" s="4"/>
      <c r="H850" s="5"/>
      <c r="I850" s="5"/>
      <c r="J850" s="222"/>
    </row>
    <row r="851" spans="1:10" ht="12.75" customHeight="1" x14ac:dyDescent="0.2">
      <c r="A851" s="10"/>
      <c r="B851" s="1"/>
      <c r="C851" s="1"/>
      <c r="D851" s="1"/>
      <c r="E851" s="1"/>
      <c r="F851" s="2"/>
      <c r="G851" s="4"/>
      <c r="H851" s="5"/>
      <c r="I851" s="5"/>
      <c r="J851" s="222"/>
    </row>
    <row r="852" spans="1:10" ht="12.75" customHeight="1" x14ac:dyDescent="0.2">
      <c r="A852" s="10"/>
      <c r="B852" s="1"/>
      <c r="C852" s="1"/>
      <c r="D852" s="1"/>
      <c r="E852" s="1"/>
      <c r="F852" s="2"/>
      <c r="G852" s="4"/>
      <c r="H852" s="5"/>
      <c r="I852" s="5"/>
      <c r="J852" s="222"/>
    </row>
    <row r="853" spans="1:10" ht="12.75" customHeight="1" x14ac:dyDescent="0.2">
      <c r="A853" s="10"/>
      <c r="B853" s="1"/>
      <c r="C853" s="1"/>
      <c r="D853" s="1"/>
      <c r="E853" s="1"/>
      <c r="F853" s="2"/>
      <c r="G853" s="4"/>
      <c r="H853" s="5"/>
      <c r="I853" s="5"/>
      <c r="J853" s="222"/>
    </row>
    <row r="854" spans="1:10" ht="12.75" customHeight="1" x14ac:dyDescent="0.2">
      <c r="A854" s="10"/>
      <c r="B854" s="1"/>
      <c r="C854" s="1"/>
      <c r="D854" s="1"/>
      <c r="E854" s="1"/>
      <c r="F854" s="2"/>
      <c r="G854" s="4"/>
      <c r="H854" s="5"/>
      <c r="I854" s="5"/>
      <c r="J854" s="222"/>
    </row>
    <row r="855" spans="1:10" ht="12.75" customHeight="1" x14ac:dyDescent="0.2">
      <c r="A855" s="10"/>
      <c r="B855" s="1"/>
      <c r="C855" s="1"/>
      <c r="D855" s="1"/>
      <c r="E855" s="1"/>
      <c r="F855" s="2"/>
      <c r="G855" s="4"/>
      <c r="H855" s="5"/>
      <c r="I855" s="5"/>
      <c r="J855" s="222"/>
    </row>
    <row r="856" spans="1:10" ht="12.75" customHeight="1" x14ac:dyDescent="0.2">
      <c r="A856" s="10"/>
      <c r="B856" s="1"/>
      <c r="C856" s="1"/>
      <c r="D856" s="1"/>
      <c r="E856" s="1"/>
      <c r="F856" s="2"/>
      <c r="G856" s="4"/>
      <c r="H856" s="5"/>
      <c r="I856" s="5"/>
      <c r="J856" s="222"/>
    </row>
    <row r="857" spans="1:10" ht="12.75" customHeight="1" x14ac:dyDescent="0.2">
      <c r="A857" s="10"/>
      <c r="B857" s="1"/>
      <c r="C857" s="1"/>
      <c r="D857" s="1"/>
      <c r="E857" s="1"/>
      <c r="F857" s="2"/>
      <c r="G857" s="4"/>
      <c r="H857" s="5"/>
      <c r="I857" s="5"/>
      <c r="J857" s="222"/>
    </row>
    <row r="858" spans="1:10" ht="12.75" customHeight="1" x14ac:dyDescent="0.2">
      <c r="A858" s="10"/>
      <c r="B858" s="1"/>
      <c r="C858" s="1"/>
      <c r="D858" s="1"/>
      <c r="E858" s="1"/>
      <c r="F858" s="2"/>
      <c r="G858" s="4"/>
      <c r="H858" s="5"/>
      <c r="I858" s="5"/>
      <c r="J858" s="222"/>
    </row>
    <row r="859" spans="1:10" ht="12.75" customHeight="1" x14ac:dyDescent="0.2">
      <c r="A859" s="10"/>
      <c r="B859" s="1"/>
      <c r="C859" s="1"/>
      <c r="D859" s="1"/>
      <c r="E859" s="1"/>
      <c r="F859" s="2"/>
      <c r="G859" s="4"/>
      <c r="H859" s="5"/>
      <c r="I859" s="5"/>
      <c r="J859" s="222"/>
    </row>
    <row r="860" spans="1:10" ht="12.75" customHeight="1" x14ac:dyDescent="0.2">
      <c r="A860" s="10"/>
      <c r="B860" s="1"/>
      <c r="C860" s="1"/>
      <c r="D860" s="1"/>
      <c r="E860" s="1"/>
      <c r="F860" s="2"/>
      <c r="G860" s="4"/>
      <c r="H860" s="5"/>
      <c r="I860" s="5"/>
      <c r="J860" s="222"/>
    </row>
    <row r="861" spans="1:10" ht="12.75" customHeight="1" x14ac:dyDescent="0.2">
      <c r="A861" s="10"/>
      <c r="B861" s="1"/>
      <c r="C861" s="1"/>
      <c r="D861" s="1"/>
      <c r="E861" s="1"/>
      <c r="F861" s="2"/>
      <c r="G861" s="4"/>
      <c r="H861" s="5"/>
      <c r="I861" s="5"/>
      <c r="J861" s="222"/>
    </row>
    <row r="862" spans="1:10" ht="12.75" customHeight="1" x14ac:dyDescent="0.2">
      <c r="A862" s="10"/>
      <c r="B862" s="1"/>
      <c r="C862" s="1"/>
      <c r="D862" s="1"/>
      <c r="E862" s="1"/>
      <c r="F862" s="2"/>
      <c r="G862" s="4"/>
      <c r="H862" s="5"/>
      <c r="I862" s="5"/>
      <c r="J862" s="222"/>
    </row>
    <row r="863" spans="1:10" ht="12.75" customHeight="1" x14ac:dyDescent="0.2">
      <c r="A863" s="10"/>
      <c r="B863" s="1"/>
      <c r="C863" s="1"/>
      <c r="D863" s="1"/>
      <c r="E863" s="1"/>
      <c r="F863" s="2"/>
      <c r="G863" s="4"/>
      <c r="H863" s="5"/>
      <c r="I863" s="5"/>
      <c r="J863" s="222"/>
    </row>
    <row r="864" spans="1:10" ht="12.75" customHeight="1" x14ac:dyDescent="0.2">
      <c r="A864" s="10"/>
      <c r="B864" s="1"/>
      <c r="C864" s="1"/>
      <c r="D864" s="1"/>
      <c r="E864" s="1"/>
      <c r="F864" s="2"/>
      <c r="G864" s="4"/>
      <c r="H864" s="5"/>
      <c r="I864" s="5"/>
      <c r="J864" s="222"/>
    </row>
    <row r="865" spans="1:10" ht="12.75" customHeight="1" x14ac:dyDescent="0.2">
      <c r="A865" s="10"/>
      <c r="B865" s="1"/>
      <c r="C865" s="1"/>
      <c r="D865" s="1"/>
      <c r="E865" s="1"/>
      <c r="F865" s="2"/>
      <c r="G865" s="4"/>
      <c r="H865" s="5"/>
      <c r="I865" s="5"/>
      <c r="J865" s="222"/>
    </row>
    <row r="866" spans="1:10" ht="12.75" customHeight="1" x14ac:dyDescent="0.2">
      <c r="A866" s="10"/>
      <c r="B866" s="1"/>
      <c r="C866" s="1"/>
      <c r="D866" s="1"/>
      <c r="E866" s="1"/>
      <c r="F866" s="2"/>
      <c r="G866" s="4"/>
      <c r="H866" s="5"/>
      <c r="I866" s="5"/>
      <c r="J866" s="222"/>
    </row>
    <row r="867" spans="1:10" ht="12.75" customHeight="1" x14ac:dyDescent="0.2">
      <c r="A867" s="10"/>
      <c r="B867" s="1"/>
      <c r="C867" s="1"/>
      <c r="D867" s="1"/>
      <c r="E867" s="1"/>
      <c r="F867" s="2"/>
      <c r="G867" s="4"/>
      <c r="H867" s="5"/>
      <c r="I867" s="5"/>
      <c r="J867" s="222"/>
    </row>
    <row r="868" spans="1:10" ht="12.75" customHeight="1" x14ac:dyDescent="0.2">
      <c r="A868" s="10"/>
      <c r="B868" s="1"/>
      <c r="C868" s="1"/>
      <c r="D868" s="1"/>
      <c r="E868" s="1"/>
      <c r="F868" s="2"/>
      <c r="G868" s="4"/>
      <c r="H868" s="5"/>
      <c r="I868" s="5"/>
      <c r="J868" s="222"/>
    </row>
    <row r="869" spans="1:10" ht="12.75" customHeight="1" x14ac:dyDescent="0.2">
      <c r="A869" s="10"/>
      <c r="B869" s="1"/>
      <c r="C869" s="1"/>
      <c r="D869" s="1"/>
      <c r="E869" s="1"/>
      <c r="F869" s="2"/>
      <c r="G869" s="4"/>
      <c r="H869" s="5"/>
      <c r="I869" s="5"/>
      <c r="J869" s="222"/>
    </row>
    <row r="870" spans="1:10" ht="12.75" customHeight="1" x14ac:dyDescent="0.2">
      <c r="A870" s="10"/>
      <c r="B870" s="1"/>
      <c r="C870" s="1"/>
      <c r="D870" s="1"/>
      <c r="E870" s="1"/>
      <c r="F870" s="2"/>
      <c r="G870" s="4"/>
      <c r="H870" s="5"/>
      <c r="I870" s="5"/>
      <c r="J870" s="222"/>
    </row>
    <row r="871" spans="1:10" ht="12.75" customHeight="1" x14ac:dyDescent="0.2">
      <c r="A871" s="10"/>
      <c r="B871" s="1"/>
      <c r="C871" s="1"/>
      <c r="D871" s="1"/>
      <c r="E871" s="1"/>
      <c r="F871" s="2"/>
      <c r="G871" s="4"/>
      <c r="H871" s="5"/>
      <c r="I871" s="5"/>
      <c r="J871" s="222"/>
    </row>
    <row r="872" spans="1:10" ht="12.75" customHeight="1" x14ac:dyDescent="0.2">
      <c r="A872" s="10"/>
      <c r="B872" s="1"/>
      <c r="C872" s="1"/>
      <c r="D872" s="1"/>
      <c r="E872" s="1"/>
      <c r="F872" s="2"/>
      <c r="G872" s="4"/>
      <c r="H872" s="5"/>
      <c r="I872" s="5"/>
      <c r="J872" s="222"/>
    </row>
    <row r="873" spans="1:10" ht="12.75" customHeight="1" x14ac:dyDescent="0.2">
      <c r="A873" s="10"/>
      <c r="B873" s="1"/>
      <c r="C873" s="1"/>
      <c r="D873" s="1"/>
      <c r="E873" s="1"/>
      <c r="F873" s="2"/>
      <c r="G873" s="4"/>
      <c r="H873" s="5"/>
      <c r="I873" s="5"/>
      <c r="J873" s="222"/>
    </row>
    <row r="874" spans="1:10" ht="12.75" customHeight="1" x14ac:dyDescent="0.2">
      <c r="A874" s="10"/>
      <c r="B874" s="1"/>
      <c r="C874" s="1"/>
      <c r="D874" s="1"/>
      <c r="E874" s="1"/>
      <c r="F874" s="2"/>
      <c r="G874" s="4"/>
      <c r="H874" s="5"/>
      <c r="I874" s="5"/>
      <c r="J874" s="222"/>
    </row>
    <row r="875" spans="1:10" ht="12.75" customHeight="1" x14ac:dyDescent="0.2">
      <c r="A875" s="10"/>
      <c r="B875" s="1"/>
      <c r="C875" s="1"/>
      <c r="D875" s="1"/>
      <c r="E875" s="1"/>
      <c r="F875" s="2"/>
      <c r="G875" s="4"/>
      <c r="H875" s="5"/>
      <c r="I875" s="5"/>
      <c r="J875" s="222"/>
    </row>
    <row r="876" spans="1:10" ht="12.75" customHeight="1" x14ac:dyDescent="0.2">
      <c r="A876" s="10"/>
      <c r="B876" s="1"/>
      <c r="C876" s="1"/>
      <c r="D876" s="1"/>
      <c r="E876" s="1"/>
      <c r="F876" s="2"/>
      <c r="G876" s="4"/>
      <c r="H876" s="5"/>
      <c r="I876" s="5"/>
      <c r="J876" s="222"/>
    </row>
    <row r="877" spans="1:10" ht="12.75" customHeight="1" x14ac:dyDescent="0.2">
      <c r="A877" s="10"/>
      <c r="B877" s="1"/>
      <c r="C877" s="1"/>
      <c r="D877" s="1"/>
      <c r="E877" s="1"/>
      <c r="F877" s="2"/>
      <c r="G877" s="4"/>
      <c r="H877" s="5"/>
      <c r="I877" s="5"/>
      <c r="J877" s="222"/>
    </row>
    <row r="878" spans="1:10" ht="12.75" customHeight="1" x14ac:dyDescent="0.2">
      <c r="A878" s="10"/>
      <c r="B878" s="1"/>
      <c r="C878" s="1"/>
      <c r="D878" s="1"/>
      <c r="E878" s="1"/>
      <c r="F878" s="2"/>
      <c r="G878" s="4"/>
      <c r="H878" s="5"/>
      <c r="I878" s="5"/>
      <c r="J878" s="222"/>
    </row>
    <row r="879" spans="1:10" ht="12.75" customHeight="1" x14ac:dyDescent="0.2">
      <c r="A879" s="10"/>
      <c r="B879" s="1"/>
      <c r="C879" s="1"/>
      <c r="D879" s="1"/>
      <c r="E879" s="1"/>
      <c r="F879" s="2"/>
      <c r="G879" s="4"/>
      <c r="H879" s="5"/>
      <c r="I879" s="5"/>
      <c r="J879" s="222"/>
    </row>
    <row r="880" spans="1:10" ht="12.75" customHeight="1" x14ac:dyDescent="0.2">
      <c r="A880" s="10"/>
      <c r="B880" s="1"/>
      <c r="C880" s="1"/>
      <c r="D880" s="1"/>
      <c r="E880" s="1"/>
      <c r="F880" s="2"/>
      <c r="G880" s="4"/>
      <c r="H880" s="5"/>
      <c r="I880" s="5"/>
      <c r="J880" s="222"/>
    </row>
    <row r="881" spans="1:10" ht="12.75" customHeight="1" x14ac:dyDescent="0.2">
      <c r="A881" s="10"/>
      <c r="B881" s="1"/>
      <c r="C881" s="1"/>
      <c r="D881" s="1"/>
      <c r="E881" s="1"/>
      <c r="F881" s="2"/>
      <c r="G881" s="4"/>
      <c r="H881" s="5"/>
      <c r="I881" s="5"/>
      <c r="J881" s="222"/>
    </row>
    <row r="882" spans="1:10" ht="12.75" customHeight="1" x14ac:dyDescent="0.2">
      <c r="A882" s="10"/>
      <c r="B882" s="1"/>
      <c r="C882" s="1"/>
      <c r="D882" s="1"/>
      <c r="E882" s="1"/>
      <c r="F882" s="2"/>
      <c r="G882" s="4"/>
      <c r="H882" s="5"/>
      <c r="I882" s="5"/>
      <c r="J882" s="222"/>
    </row>
    <row r="883" spans="1:10" ht="12.75" customHeight="1" x14ac:dyDescent="0.2">
      <c r="A883" s="10"/>
      <c r="B883" s="1"/>
      <c r="C883" s="1"/>
      <c r="D883" s="1"/>
      <c r="E883" s="1"/>
      <c r="F883" s="2"/>
      <c r="G883" s="4"/>
      <c r="H883" s="5"/>
      <c r="I883" s="5"/>
      <c r="J883" s="222"/>
    </row>
    <row r="884" spans="1:10" ht="12.75" customHeight="1" x14ac:dyDescent="0.2">
      <c r="A884" s="10"/>
      <c r="B884" s="1"/>
      <c r="C884" s="1"/>
      <c r="D884" s="1"/>
      <c r="E884" s="1"/>
      <c r="F884" s="2"/>
      <c r="G884" s="4"/>
      <c r="H884" s="5"/>
      <c r="I884" s="5"/>
      <c r="J884" s="222"/>
    </row>
  </sheetData>
  <autoFilter ref="A2:J19" xr:uid="{61B69335-F342-4FC9-B9F4-5984AF6AB275}"/>
  <sortState xmlns:xlrd2="http://schemas.microsoft.com/office/spreadsheetml/2017/richdata2" ref="A3:J19">
    <sortCondition ref="B3:B19"/>
  </sortState>
  <mergeCells count="1">
    <mergeCell ref="B1:J1"/>
  </mergeCells>
  <pageMargins left="0.511811024" right="0.511811024" top="0.78740157499999996" bottom="0.78740157499999996" header="0.31496062000000002" footer="0.31496062000000002"/>
  <pageSetup paperSize="9" scale="47" orientation="portrait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83DAA-FF70-4FFB-B741-FA48780E0358}">
  <sheetPr>
    <tabColor theme="9" tint="0.59999389629810485"/>
    <pageSetUpPr fitToPage="1"/>
  </sheetPr>
  <dimension ref="A1:V882"/>
  <sheetViews>
    <sheetView showGridLines="0" topLeftCell="A6" zoomScale="55" zoomScaleNormal="55" workbookViewId="0">
      <selection activeCell="B10" sqref="B10"/>
    </sheetView>
  </sheetViews>
  <sheetFormatPr defaultColWidth="14.42578125" defaultRowHeight="27" x14ac:dyDescent="0.2"/>
  <cols>
    <col min="1" max="1" width="16.5703125" style="15" bestFit="1" customWidth="1"/>
    <col min="2" max="2" width="90.85546875" style="15" bestFit="1" customWidth="1"/>
    <col min="3" max="3" width="41" style="9" customWidth="1"/>
    <col min="4" max="4" width="31.140625" style="9" customWidth="1"/>
    <col min="5" max="5" width="48.5703125" style="74" customWidth="1"/>
    <col min="6" max="6" width="62.42578125" style="15" customWidth="1"/>
    <col min="7" max="7" width="51.85546875" style="15" customWidth="1"/>
    <col min="8" max="8" width="55.4257812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228" customWidth="1"/>
    <col min="16" max="16" width="33.85546875" style="73" customWidth="1"/>
    <col min="17" max="17" width="37.85546875" style="9" bestFit="1" customWidth="1"/>
    <col min="18" max="18" width="29" style="9" customWidth="1"/>
    <col min="19" max="19" width="32.28515625" style="9" bestFit="1" customWidth="1"/>
    <col min="20" max="20" width="29" style="9" customWidth="1"/>
    <col min="21" max="21" width="32.28515625" style="9" bestFit="1" customWidth="1"/>
    <col min="22" max="22" width="26.140625" style="9" customWidth="1"/>
    <col min="23" max="23" width="35.5703125" style="15" customWidth="1"/>
    <col min="24" max="16384" width="14.42578125" style="15"/>
  </cols>
  <sheetData>
    <row r="1" spans="1:22" ht="71.45" customHeight="1" x14ac:dyDescent="0.2">
      <c r="A1" s="3" t="s">
        <v>1</v>
      </c>
      <c r="B1" s="695" t="s">
        <v>1210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96"/>
      <c r="Q1" s="696"/>
      <c r="R1" s="696"/>
      <c r="S1" s="696"/>
      <c r="T1" s="696"/>
      <c r="U1" s="696"/>
      <c r="V1" s="696"/>
    </row>
    <row r="2" spans="1:22" s="8" customFormat="1" ht="159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72" t="s">
        <v>19</v>
      </c>
      <c r="Q2" s="262" t="s">
        <v>607</v>
      </c>
      <c r="R2" s="262" t="s">
        <v>608</v>
      </c>
      <c r="S2" s="263" t="s">
        <v>609</v>
      </c>
      <c r="T2" s="263" t="s">
        <v>610</v>
      </c>
      <c r="U2" s="271" t="s">
        <v>613</v>
      </c>
      <c r="V2" s="271" t="s">
        <v>614</v>
      </c>
    </row>
    <row r="3" spans="1:22" s="49" customFormat="1" ht="105" x14ac:dyDescent="0.2">
      <c r="A3" s="243" t="s">
        <v>310</v>
      </c>
      <c r="B3" s="616" t="s">
        <v>311</v>
      </c>
      <c r="C3" s="209" t="s">
        <v>778</v>
      </c>
      <c r="D3" s="366" t="s">
        <v>824</v>
      </c>
      <c r="E3" s="403"/>
      <c r="F3" s="17" t="s">
        <v>902</v>
      </c>
      <c r="G3" s="26"/>
      <c r="H3" s="26"/>
      <c r="I3" s="32"/>
      <c r="J3" s="38"/>
      <c r="K3" s="34"/>
      <c r="L3" s="35"/>
      <c r="M3" s="29">
        <v>658</v>
      </c>
      <c r="N3" s="30">
        <f t="shared" ref="N3:N12" si="0">M3</f>
        <v>658</v>
      </c>
      <c r="O3" s="116" t="s">
        <v>580</v>
      </c>
      <c r="P3" s="57"/>
      <c r="Q3" s="76"/>
      <c r="R3" s="77"/>
      <c r="S3" s="368"/>
      <c r="T3" s="369"/>
      <c r="U3" s="78"/>
      <c r="V3" s="80"/>
    </row>
    <row r="4" spans="1:22" ht="157.5" x14ac:dyDescent="0.2">
      <c r="A4" s="323" t="s">
        <v>301</v>
      </c>
      <c r="B4" s="618" t="s">
        <v>302</v>
      </c>
      <c r="C4" s="209" t="s">
        <v>778</v>
      </c>
      <c r="D4" s="366" t="s">
        <v>824</v>
      </c>
      <c r="E4" s="403" t="s">
        <v>1336</v>
      </c>
      <c r="F4" s="36"/>
      <c r="G4" s="58"/>
      <c r="H4" s="58"/>
      <c r="I4" s="37"/>
      <c r="J4" s="33" t="s">
        <v>1337</v>
      </c>
      <c r="K4" s="34">
        <v>19.95</v>
      </c>
      <c r="L4" s="35">
        <f>9.16*5</f>
        <v>45.8</v>
      </c>
      <c r="M4" s="29">
        <v>274.63</v>
      </c>
      <c r="N4" s="414">
        <f>274.63-K4-L4</f>
        <v>208.88</v>
      </c>
      <c r="O4" s="116" t="s">
        <v>465</v>
      </c>
      <c r="P4" s="57"/>
      <c r="Q4" s="76"/>
      <c r="R4" s="77"/>
      <c r="S4" s="368"/>
      <c r="T4" s="369"/>
      <c r="U4" s="70"/>
      <c r="V4" s="71"/>
    </row>
    <row r="5" spans="1:22" ht="60" customHeight="1" x14ac:dyDescent="0.2">
      <c r="A5" s="243" t="s">
        <v>296</v>
      </c>
      <c r="B5" s="616" t="s">
        <v>297</v>
      </c>
      <c r="C5" s="209" t="s">
        <v>778</v>
      </c>
      <c r="D5" s="366" t="s">
        <v>824</v>
      </c>
      <c r="E5" s="218"/>
      <c r="F5" s="36"/>
      <c r="G5" s="58"/>
      <c r="H5" s="58"/>
      <c r="I5" s="37"/>
      <c r="J5" s="33"/>
      <c r="K5" s="34"/>
      <c r="L5" s="35"/>
      <c r="M5" s="29">
        <v>274.63</v>
      </c>
      <c r="N5" s="30">
        <f>274.63-K5-L5</f>
        <v>274.63</v>
      </c>
      <c r="O5" s="116" t="s">
        <v>580</v>
      </c>
      <c r="P5" s="57"/>
      <c r="Q5" s="76"/>
      <c r="R5" s="77"/>
      <c r="S5" s="368"/>
      <c r="T5" s="369"/>
      <c r="U5" s="78"/>
      <c r="V5" s="80"/>
    </row>
    <row r="6" spans="1:22" s="49" customFormat="1" ht="105" x14ac:dyDescent="0.2">
      <c r="A6" s="170" t="s">
        <v>818</v>
      </c>
      <c r="B6" s="97" t="s">
        <v>813</v>
      </c>
      <c r="C6" s="209" t="s">
        <v>778</v>
      </c>
      <c r="D6" s="366" t="s">
        <v>6</v>
      </c>
      <c r="E6" s="218"/>
      <c r="F6" s="17" t="s">
        <v>1128</v>
      </c>
      <c r="G6" s="27"/>
      <c r="H6" s="27"/>
      <c r="I6" s="67"/>
      <c r="J6" s="38"/>
      <c r="K6" s="68"/>
      <c r="L6" s="28"/>
      <c r="M6" s="29">
        <v>658</v>
      </c>
      <c r="N6" s="30">
        <f t="shared" si="0"/>
        <v>658</v>
      </c>
      <c r="O6" s="85" t="s">
        <v>580</v>
      </c>
      <c r="P6" s="86"/>
      <c r="Q6" s="76"/>
      <c r="R6" s="77"/>
      <c r="S6" s="368"/>
      <c r="T6" s="369"/>
      <c r="U6" s="78"/>
      <c r="V6" s="80"/>
    </row>
    <row r="7" spans="1:22" ht="78.75" x14ac:dyDescent="0.2">
      <c r="A7" s="243" t="s">
        <v>157</v>
      </c>
      <c r="B7" s="616" t="s">
        <v>307</v>
      </c>
      <c r="C7" s="209" t="s">
        <v>778</v>
      </c>
      <c r="D7" s="366" t="s">
        <v>824</v>
      </c>
      <c r="E7" s="218" t="s">
        <v>1338</v>
      </c>
      <c r="F7" s="17" t="s">
        <v>895</v>
      </c>
      <c r="G7" s="58"/>
      <c r="H7" s="58"/>
      <c r="I7" s="37"/>
      <c r="J7" s="33" t="s">
        <v>1339</v>
      </c>
      <c r="K7" s="624" t="s">
        <v>1340</v>
      </c>
      <c r="L7" s="625" t="s">
        <v>1340</v>
      </c>
      <c r="M7" s="29">
        <v>658</v>
      </c>
      <c r="N7" s="30">
        <f t="shared" si="0"/>
        <v>658</v>
      </c>
      <c r="O7" s="116" t="s">
        <v>580</v>
      </c>
      <c r="P7" s="57"/>
      <c r="Q7" s="76"/>
      <c r="R7" s="77"/>
      <c r="S7" s="368"/>
      <c r="T7" s="369"/>
      <c r="U7" s="78"/>
      <c r="V7" s="80"/>
    </row>
    <row r="8" spans="1:22" ht="60" customHeight="1" x14ac:dyDescent="0.2">
      <c r="A8" s="320" t="s">
        <v>298</v>
      </c>
      <c r="B8" s="610" t="s">
        <v>299</v>
      </c>
      <c r="C8" s="209" t="s">
        <v>778</v>
      </c>
      <c r="D8" s="366" t="s">
        <v>824</v>
      </c>
      <c r="E8" s="218"/>
      <c r="F8" s="16" t="s">
        <v>901</v>
      </c>
      <c r="G8" s="27"/>
      <c r="H8" s="27"/>
      <c r="I8" s="67"/>
      <c r="J8" s="38"/>
      <c r="K8" s="68"/>
      <c r="L8" s="28"/>
      <c r="M8" s="29">
        <v>274.63</v>
      </c>
      <c r="N8" s="30">
        <f t="shared" ref="N8:N9" si="1">274.63-K8-L8</f>
        <v>274.63</v>
      </c>
      <c r="O8" s="114" t="s">
        <v>465</v>
      </c>
      <c r="P8" s="41"/>
      <c r="Q8" s="76"/>
      <c r="R8" s="77"/>
      <c r="S8" s="368"/>
      <c r="T8" s="369"/>
      <c r="U8" s="60"/>
      <c r="V8" s="61"/>
    </row>
    <row r="9" spans="1:22" ht="60" customHeight="1" x14ac:dyDescent="0.2">
      <c r="A9" s="320"/>
      <c r="B9" s="610" t="s">
        <v>742</v>
      </c>
      <c r="C9" s="430" t="s">
        <v>743</v>
      </c>
      <c r="D9" s="366" t="s">
        <v>824</v>
      </c>
      <c r="E9" s="218"/>
      <c r="F9" s="16"/>
      <c r="G9" s="27"/>
      <c r="H9" s="27"/>
      <c r="I9" s="67"/>
      <c r="J9" s="38"/>
      <c r="K9" s="68"/>
      <c r="L9" s="28"/>
      <c r="M9" s="29">
        <v>274.63</v>
      </c>
      <c r="N9" s="30">
        <f t="shared" si="1"/>
        <v>274.63</v>
      </c>
      <c r="O9" s="114" t="s">
        <v>465</v>
      </c>
      <c r="P9" s="41"/>
      <c r="Q9" s="62"/>
      <c r="R9" s="63"/>
      <c r="S9" s="370"/>
      <c r="T9" s="371"/>
      <c r="U9" s="60"/>
      <c r="V9" s="61"/>
    </row>
    <row r="10" spans="1:22" ht="60" customHeight="1" x14ac:dyDescent="0.2">
      <c r="A10" s="243" t="s">
        <v>308</v>
      </c>
      <c r="B10" s="616" t="s">
        <v>309</v>
      </c>
      <c r="C10" s="209" t="s">
        <v>778</v>
      </c>
      <c r="D10" s="366" t="s">
        <v>824</v>
      </c>
      <c r="E10" s="218"/>
      <c r="F10" s="17" t="s">
        <v>895</v>
      </c>
      <c r="G10" s="26"/>
      <c r="H10" s="26"/>
      <c r="I10" s="32"/>
      <c r="J10" s="38"/>
      <c r="K10" s="39"/>
      <c r="L10" s="35"/>
      <c r="M10" s="29">
        <v>658</v>
      </c>
      <c r="N10" s="30">
        <f t="shared" si="0"/>
        <v>658</v>
      </c>
      <c r="O10" s="111" t="s">
        <v>580</v>
      </c>
      <c r="P10" s="75"/>
      <c r="Q10" s="76"/>
      <c r="R10" s="77"/>
      <c r="S10" s="368"/>
      <c r="T10" s="369"/>
      <c r="U10" s="60"/>
      <c r="V10" s="61"/>
    </row>
    <row r="11" spans="1:22" ht="60" customHeight="1" x14ac:dyDescent="0.2">
      <c r="A11" s="243" t="s">
        <v>305</v>
      </c>
      <c r="B11" s="616" t="s">
        <v>306</v>
      </c>
      <c r="C11" s="209" t="s">
        <v>778</v>
      </c>
      <c r="D11" s="366" t="s">
        <v>824</v>
      </c>
      <c r="E11" s="218"/>
      <c r="F11" s="17" t="s">
        <v>895</v>
      </c>
      <c r="G11" s="58"/>
      <c r="H11" s="58"/>
      <c r="I11" s="37"/>
      <c r="J11" s="33"/>
      <c r="K11" s="34"/>
      <c r="L11" s="35"/>
      <c r="M11" s="29">
        <v>658</v>
      </c>
      <c r="N11" s="30">
        <f t="shared" si="0"/>
        <v>658</v>
      </c>
      <c r="O11" s="111" t="s">
        <v>580</v>
      </c>
      <c r="P11" s="75"/>
      <c r="Q11" s="62"/>
      <c r="R11" s="63"/>
      <c r="S11" s="370"/>
      <c r="T11" s="371"/>
      <c r="U11" s="60"/>
      <c r="V11" s="61"/>
    </row>
    <row r="12" spans="1:22" ht="60" customHeight="1" x14ac:dyDescent="0.2">
      <c r="A12" s="320"/>
      <c r="B12" s="610" t="s">
        <v>744</v>
      </c>
      <c r="C12" s="430" t="s">
        <v>743</v>
      </c>
      <c r="D12" s="366" t="s">
        <v>824</v>
      </c>
      <c r="E12" s="218"/>
      <c r="F12" s="16"/>
      <c r="G12" s="27" t="s">
        <v>1320</v>
      </c>
      <c r="H12" s="27" t="s">
        <v>1321</v>
      </c>
      <c r="I12" s="67" t="s">
        <v>1022</v>
      </c>
      <c r="J12" s="38"/>
      <c r="K12" s="68"/>
      <c r="L12" s="28"/>
      <c r="M12" s="29">
        <v>500.85</v>
      </c>
      <c r="N12" s="30">
        <f t="shared" si="0"/>
        <v>500.85</v>
      </c>
      <c r="O12" s="114" t="s">
        <v>580</v>
      </c>
      <c r="P12" s="41"/>
      <c r="Q12" s="62"/>
      <c r="R12" s="63"/>
      <c r="S12" s="370"/>
      <c r="T12" s="371"/>
      <c r="U12" s="60"/>
      <c r="V12" s="61"/>
    </row>
    <row r="13" spans="1:22" ht="60" customHeight="1" x14ac:dyDescent="0.2">
      <c r="A13" s="320"/>
      <c r="B13" s="610" t="s">
        <v>745</v>
      </c>
      <c r="C13" s="430" t="s">
        <v>743</v>
      </c>
      <c r="D13" s="366" t="s">
        <v>824</v>
      </c>
      <c r="E13" s="218"/>
      <c r="F13" s="16"/>
      <c r="G13" s="27"/>
      <c r="H13" s="27"/>
      <c r="I13" s="67"/>
      <c r="J13" s="38"/>
      <c r="K13" s="68"/>
      <c r="L13" s="28"/>
      <c r="M13" s="29">
        <v>274.63</v>
      </c>
      <c r="N13" s="30">
        <f t="shared" ref="N13:N17" si="2">274.63-K13-L13</f>
        <v>274.63</v>
      </c>
      <c r="O13" s="114" t="s">
        <v>465</v>
      </c>
      <c r="P13" s="41"/>
      <c r="Q13" s="62"/>
      <c r="R13" s="63"/>
      <c r="S13" s="370"/>
      <c r="T13" s="371"/>
      <c r="U13" s="60"/>
      <c r="V13" s="61"/>
    </row>
    <row r="14" spans="1:22" ht="60" customHeight="1" x14ac:dyDescent="0.2">
      <c r="A14" s="323" t="s">
        <v>303</v>
      </c>
      <c r="B14" s="618" t="s">
        <v>304</v>
      </c>
      <c r="C14" s="209" t="s">
        <v>747</v>
      </c>
      <c r="D14" s="366" t="s">
        <v>824</v>
      </c>
      <c r="E14" s="218"/>
      <c r="F14" s="36"/>
      <c r="G14" s="58"/>
      <c r="H14" s="58"/>
      <c r="I14" s="37"/>
      <c r="J14" s="33"/>
      <c r="K14" s="34"/>
      <c r="L14" s="35"/>
      <c r="M14" s="29">
        <v>274.63</v>
      </c>
      <c r="N14" s="30">
        <f t="shared" si="2"/>
        <v>274.63</v>
      </c>
      <c r="O14" s="114" t="s">
        <v>465</v>
      </c>
      <c r="P14" s="57"/>
      <c r="Q14" s="76"/>
      <c r="R14" s="77"/>
      <c r="S14" s="368"/>
      <c r="T14" s="369"/>
      <c r="U14" s="70"/>
      <c r="V14" s="71"/>
    </row>
    <row r="15" spans="1:22" ht="60" customHeight="1" x14ac:dyDescent="0.2">
      <c r="A15" s="323" t="s">
        <v>294</v>
      </c>
      <c r="B15" s="618" t="s">
        <v>295</v>
      </c>
      <c r="C15" s="209" t="s">
        <v>778</v>
      </c>
      <c r="D15" s="366" t="s">
        <v>824</v>
      </c>
      <c r="E15" s="218"/>
      <c r="F15" s="36"/>
      <c r="G15" s="58"/>
      <c r="H15" s="58"/>
      <c r="I15" s="37"/>
      <c r="J15" s="33"/>
      <c r="K15" s="34"/>
      <c r="L15" s="35"/>
      <c r="M15" s="29">
        <v>274.63</v>
      </c>
      <c r="N15" s="30">
        <f t="shared" si="2"/>
        <v>274.63</v>
      </c>
      <c r="O15" s="116" t="s">
        <v>611</v>
      </c>
      <c r="P15" s="57">
        <v>5.5</v>
      </c>
      <c r="Q15" s="76">
        <f>P15*R15</f>
        <v>231</v>
      </c>
      <c r="R15" s="77">
        <v>42</v>
      </c>
      <c r="S15" s="368"/>
      <c r="T15" s="369"/>
      <c r="U15" s="70"/>
      <c r="V15" s="71"/>
    </row>
    <row r="16" spans="1:22" ht="60" customHeight="1" x14ac:dyDescent="0.2">
      <c r="A16" s="323" t="s">
        <v>73</v>
      </c>
      <c r="B16" s="618" t="s">
        <v>838</v>
      </c>
      <c r="C16" s="209" t="s">
        <v>778</v>
      </c>
      <c r="D16" s="366" t="s">
        <v>824</v>
      </c>
      <c r="E16" s="218"/>
      <c r="F16" s="36"/>
      <c r="G16" s="58"/>
      <c r="H16" s="58"/>
      <c r="I16" s="37"/>
      <c r="J16" s="33"/>
      <c r="K16" s="34"/>
      <c r="L16" s="35"/>
      <c r="M16" s="29">
        <v>274.63</v>
      </c>
      <c r="N16" s="30">
        <f t="shared" si="2"/>
        <v>274.63</v>
      </c>
      <c r="O16" s="116" t="s">
        <v>580</v>
      </c>
      <c r="P16" s="57"/>
      <c r="Q16" s="62"/>
      <c r="R16" s="63"/>
      <c r="S16" s="370"/>
      <c r="T16" s="371"/>
      <c r="U16" s="70"/>
      <c r="V16" s="71"/>
    </row>
    <row r="17" spans="1:22" ht="60" customHeight="1" thickBot="1" x14ac:dyDescent="0.25">
      <c r="A17" s="170" t="s">
        <v>133</v>
      </c>
      <c r="B17" s="97" t="s">
        <v>300</v>
      </c>
      <c r="C17" s="209" t="s">
        <v>778</v>
      </c>
      <c r="D17" s="366" t="s">
        <v>824</v>
      </c>
      <c r="E17" s="218"/>
      <c r="F17" s="16"/>
      <c r="G17" s="27"/>
      <c r="H17" s="27"/>
      <c r="I17" s="67"/>
      <c r="J17" s="38"/>
      <c r="K17" s="68"/>
      <c r="L17" s="28"/>
      <c r="M17" s="29">
        <v>274.63</v>
      </c>
      <c r="N17" s="30">
        <f t="shared" si="2"/>
        <v>274.63</v>
      </c>
      <c r="O17" s="114" t="s">
        <v>615</v>
      </c>
      <c r="P17" s="374" t="s">
        <v>1058</v>
      </c>
      <c r="Q17" s="76"/>
      <c r="R17" s="77"/>
      <c r="S17" s="368">
        <f>5.5*T17</f>
        <v>231</v>
      </c>
      <c r="T17" s="369">
        <v>42</v>
      </c>
      <c r="U17" s="60">
        <f>1.5*V17</f>
        <v>63</v>
      </c>
      <c r="V17" s="61">
        <v>42</v>
      </c>
    </row>
    <row r="18" spans="1:22" ht="48" customHeight="1" thickBot="1" x14ac:dyDescent="0.25">
      <c r="A18" s="10"/>
      <c r="B18" s="1"/>
      <c r="C18" s="1"/>
      <c r="D18" s="1"/>
      <c r="E18" s="2"/>
      <c r="F18" s="1"/>
      <c r="G18" s="10"/>
      <c r="H18" s="10"/>
      <c r="I18" s="10"/>
      <c r="J18" s="4"/>
      <c r="K18" s="11"/>
      <c r="L18" s="11"/>
      <c r="M18" s="5"/>
      <c r="N18" s="197">
        <f>SUM(N3:N17)</f>
        <v>6196.7700000000013</v>
      </c>
      <c r="O18" s="222"/>
      <c r="P18" s="7"/>
      <c r="Q18" s="197">
        <f>SUM(Q3:Q17)</f>
        <v>231</v>
      </c>
      <c r="R18" s="2"/>
      <c r="S18" s="197">
        <f>SUM(S3:S17)</f>
        <v>231</v>
      </c>
      <c r="T18" s="2"/>
      <c r="U18" s="197">
        <f>SUM(U3:U17)</f>
        <v>63</v>
      </c>
      <c r="V18" s="2"/>
    </row>
    <row r="19" spans="1:22" ht="39" customHeight="1" x14ac:dyDescent="0.2">
      <c r="A19" s="10"/>
      <c r="B19" s="1"/>
      <c r="C19" s="1"/>
      <c r="D19" s="1"/>
      <c r="E19" s="2"/>
      <c r="F19" s="1"/>
      <c r="G19" s="10"/>
      <c r="H19" s="10"/>
      <c r="I19" s="10"/>
      <c r="J19" s="4"/>
      <c r="K19" s="11"/>
      <c r="L19" s="11"/>
      <c r="M19" s="5"/>
      <c r="N19" s="196" t="s">
        <v>80</v>
      </c>
      <c r="O19" s="222"/>
      <c r="P19" s="7"/>
      <c r="Q19" s="196" t="s">
        <v>611</v>
      </c>
      <c r="R19" s="2"/>
      <c r="S19" s="196" t="s">
        <v>612</v>
      </c>
      <c r="T19" s="2"/>
      <c r="U19" s="196" t="s">
        <v>1288</v>
      </c>
      <c r="V19" s="2"/>
    </row>
    <row r="20" spans="1:22" ht="12.75" customHeight="1" x14ac:dyDescent="0.2">
      <c r="A20" s="10"/>
      <c r="B20" s="1"/>
      <c r="C20" s="1"/>
      <c r="D20" s="1"/>
      <c r="E20" s="2"/>
      <c r="F20" s="1"/>
      <c r="G20" s="10"/>
      <c r="H20" s="10"/>
      <c r="I20" s="10"/>
      <c r="J20" s="4"/>
      <c r="K20" s="11"/>
      <c r="L20" s="11"/>
      <c r="M20" s="5"/>
      <c r="N20" s="5"/>
      <c r="O20" s="222"/>
      <c r="P20" s="7"/>
      <c r="Q20" s="2"/>
      <c r="R20" s="2"/>
      <c r="S20" s="2"/>
      <c r="T20" s="2"/>
      <c r="U20" s="2"/>
      <c r="V20" s="2"/>
    </row>
    <row r="21" spans="1:22" ht="12.75" customHeight="1" x14ac:dyDescent="0.2">
      <c r="A21" s="10"/>
      <c r="B21" s="1"/>
      <c r="C21" s="1"/>
      <c r="D21" s="1"/>
      <c r="E21" s="2"/>
      <c r="F21" s="1"/>
      <c r="G21" s="10"/>
      <c r="H21" s="10"/>
      <c r="I21" s="10"/>
      <c r="J21" s="4"/>
      <c r="K21" s="11"/>
      <c r="L21" s="11"/>
      <c r="M21" s="5"/>
      <c r="N21" s="5"/>
      <c r="O21" s="222"/>
      <c r="P21" s="7"/>
      <c r="Q21" s="2"/>
      <c r="R21" s="2"/>
      <c r="S21" s="2"/>
      <c r="T21" s="2"/>
      <c r="U21" s="2"/>
      <c r="V21" s="2"/>
    </row>
    <row r="22" spans="1:22" ht="12.75" customHeight="1" x14ac:dyDescent="0.2">
      <c r="A22" s="10"/>
      <c r="B22" s="1"/>
      <c r="C22" s="1"/>
      <c r="D22" s="1"/>
      <c r="E22" s="2"/>
      <c r="F22" s="1"/>
      <c r="G22" s="10"/>
      <c r="H22" s="10"/>
      <c r="I22" s="10"/>
      <c r="J22" s="4"/>
      <c r="K22" s="11"/>
      <c r="L22" s="11"/>
      <c r="M22" s="5"/>
      <c r="N22" s="5"/>
      <c r="O22" s="222"/>
      <c r="P22" s="7"/>
      <c r="Q22" s="2"/>
      <c r="R22" s="2"/>
      <c r="S22" s="2"/>
      <c r="T22" s="2"/>
      <c r="U22" s="2"/>
      <c r="V22" s="2"/>
    </row>
    <row r="23" spans="1:22" ht="12.75" customHeight="1" x14ac:dyDescent="0.2">
      <c r="A23" s="10"/>
      <c r="B23" s="1"/>
      <c r="C23" s="1"/>
      <c r="D23" s="1"/>
      <c r="E23" s="2"/>
      <c r="F23" s="1"/>
      <c r="G23" s="10"/>
      <c r="H23" s="10"/>
      <c r="I23" s="10"/>
      <c r="J23" s="4"/>
      <c r="K23" s="11"/>
      <c r="L23" s="11"/>
      <c r="M23" s="5"/>
      <c r="N23" s="5"/>
      <c r="O23" s="222"/>
      <c r="P23" s="7"/>
      <c r="Q23" s="2"/>
      <c r="R23" s="2"/>
      <c r="S23" s="2"/>
      <c r="T23" s="2"/>
      <c r="U23" s="2"/>
      <c r="V23" s="2"/>
    </row>
    <row r="24" spans="1:22" ht="12.75" customHeight="1" x14ac:dyDescent="0.2">
      <c r="A24" s="10"/>
      <c r="B24" s="1"/>
      <c r="C24" s="1"/>
      <c r="D24" s="1"/>
      <c r="E24" s="2"/>
      <c r="F24" s="1"/>
      <c r="G24" s="10"/>
      <c r="H24" s="10"/>
      <c r="I24" s="10"/>
      <c r="J24" s="4"/>
      <c r="K24" s="11"/>
      <c r="L24" s="11"/>
      <c r="M24" s="5"/>
      <c r="N24" s="5"/>
      <c r="O24" s="222"/>
      <c r="P24" s="7"/>
      <c r="Q24" s="2"/>
      <c r="R24" s="2"/>
      <c r="S24" s="2"/>
      <c r="T24" s="2"/>
      <c r="U24" s="2"/>
      <c r="V24" s="2"/>
    </row>
    <row r="25" spans="1:22" ht="12.75" customHeight="1" x14ac:dyDescent="0.2">
      <c r="A25" s="10"/>
      <c r="B25" s="1"/>
      <c r="C25" s="1"/>
      <c r="D25" s="1"/>
      <c r="E25" s="2"/>
      <c r="F25" s="1"/>
      <c r="G25" s="10"/>
      <c r="H25" s="10"/>
      <c r="I25" s="10"/>
      <c r="J25" s="4"/>
      <c r="K25" s="11"/>
      <c r="L25" s="11"/>
      <c r="M25" s="5"/>
      <c r="N25" s="5"/>
      <c r="O25" s="222"/>
      <c r="P25" s="7"/>
      <c r="Q25" s="2"/>
      <c r="R25" s="2"/>
      <c r="S25" s="2"/>
      <c r="T25" s="2"/>
      <c r="U25" s="2"/>
      <c r="V25" s="2"/>
    </row>
    <row r="26" spans="1:22" ht="12.75" customHeight="1" x14ac:dyDescent="0.2">
      <c r="A26" s="10"/>
      <c r="B26" s="1"/>
      <c r="C26" s="1"/>
      <c r="D26" s="1"/>
      <c r="E26" s="2"/>
      <c r="F26" s="1"/>
      <c r="G26" s="10"/>
      <c r="H26" s="10"/>
      <c r="I26" s="10"/>
      <c r="J26" s="4"/>
      <c r="K26" s="11"/>
      <c r="L26" s="11"/>
      <c r="M26" s="5"/>
      <c r="N26" s="5"/>
      <c r="O26" s="222"/>
      <c r="P26" s="7"/>
      <c r="Q26" s="2"/>
      <c r="R26" s="2"/>
      <c r="S26" s="2"/>
      <c r="T26" s="2"/>
      <c r="U26" s="2"/>
      <c r="V26" s="2"/>
    </row>
    <row r="27" spans="1:22" ht="12.75" customHeight="1" x14ac:dyDescent="0.2">
      <c r="A27" s="10"/>
      <c r="B27" s="1"/>
      <c r="C27" s="1"/>
      <c r="D27" s="1"/>
      <c r="E27" s="2"/>
      <c r="F27" s="1"/>
      <c r="G27" s="10"/>
      <c r="H27" s="10"/>
      <c r="I27" s="10"/>
      <c r="J27" s="4"/>
      <c r="K27" s="11"/>
      <c r="L27" s="11"/>
      <c r="M27" s="5"/>
      <c r="N27" s="5"/>
      <c r="O27" s="222"/>
      <c r="P27" s="7"/>
      <c r="Q27" s="2"/>
      <c r="R27" s="2"/>
      <c r="S27" s="2"/>
      <c r="T27" s="2"/>
      <c r="U27" s="2"/>
      <c r="V27" s="2"/>
    </row>
    <row r="28" spans="1:22" ht="12.75" customHeight="1" x14ac:dyDescent="0.2">
      <c r="A28" s="10"/>
      <c r="B28" s="1"/>
      <c r="C28" s="1"/>
      <c r="D28" s="1"/>
      <c r="E28" s="2"/>
      <c r="F28" s="1"/>
      <c r="G28" s="10"/>
      <c r="H28" s="10"/>
      <c r="I28" s="10"/>
      <c r="J28" s="4"/>
      <c r="K28" s="11"/>
      <c r="L28" s="11"/>
      <c r="M28" s="5"/>
      <c r="N28" s="5"/>
      <c r="O28" s="222"/>
      <c r="P28" s="7"/>
      <c r="Q28" s="2"/>
      <c r="R28" s="2"/>
      <c r="S28" s="2"/>
      <c r="T28" s="2"/>
      <c r="U28" s="2"/>
      <c r="V28" s="2"/>
    </row>
    <row r="29" spans="1:22" ht="12.75" customHeight="1" x14ac:dyDescent="0.2">
      <c r="A29" s="10"/>
      <c r="B29" s="1"/>
      <c r="C29" s="1"/>
      <c r="D29" s="1"/>
      <c r="E29" s="2"/>
      <c r="F29" s="1"/>
      <c r="G29" s="10"/>
      <c r="H29" s="10"/>
      <c r="I29" s="10"/>
      <c r="J29" s="4"/>
      <c r="K29" s="11"/>
      <c r="L29" s="11"/>
      <c r="M29" s="5"/>
      <c r="N29" s="5"/>
      <c r="O29" s="222"/>
      <c r="P29" s="7"/>
      <c r="Q29" s="2"/>
      <c r="R29" s="2"/>
      <c r="S29" s="2"/>
      <c r="T29" s="2"/>
      <c r="U29" s="2"/>
      <c r="V29" s="2"/>
    </row>
    <row r="30" spans="1:22" ht="12.75" customHeight="1" x14ac:dyDescent="0.2">
      <c r="A30" s="10"/>
      <c r="B30" s="1"/>
      <c r="C30" s="1"/>
      <c r="D30" s="1"/>
      <c r="E30" s="2"/>
      <c r="F30" s="1"/>
      <c r="G30" s="10"/>
      <c r="H30" s="10"/>
      <c r="I30" s="10"/>
      <c r="J30" s="4"/>
      <c r="K30" s="11"/>
      <c r="L30" s="11"/>
      <c r="M30" s="5"/>
      <c r="N30" s="5"/>
      <c r="O30" s="222"/>
      <c r="P30" s="7"/>
      <c r="Q30" s="2"/>
      <c r="R30" s="2"/>
      <c r="S30" s="2"/>
      <c r="T30" s="2"/>
      <c r="U30" s="2"/>
      <c r="V30" s="2"/>
    </row>
    <row r="31" spans="1:22" ht="12.75" customHeight="1" x14ac:dyDescent="0.2">
      <c r="A31" s="10"/>
      <c r="B31" s="1"/>
      <c r="C31" s="1"/>
      <c r="D31" s="1"/>
      <c r="E31" s="2"/>
      <c r="F31" s="1"/>
      <c r="G31" s="10"/>
      <c r="H31" s="10"/>
      <c r="I31" s="10"/>
      <c r="J31" s="4"/>
      <c r="K31" s="11"/>
      <c r="L31" s="11"/>
      <c r="M31" s="5"/>
      <c r="N31" s="5"/>
      <c r="O31" s="222"/>
      <c r="P31" s="7"/>
      <c r="Q31" s="2"/>
      <c r="R31" s="2"/>
      <c r="S31" s="2"/>
      <c r="T31" s="2"/>
      <c r="U31" s="2"/>
      <c r="V31" s="2"/>
    </row>
    <row r="32" spans="1:22" ht="12.75" customHeight="1" x14ac:dyDescent="0.2">
      <c r="A32" s="10"/>
      <c r="B32" s="1"/>
      <c r="C32" s="1"/>
      <c r="D32" s="1"/>
      <c r="E32" s="2"/>
      <c r="F32" s="1"/>
      <c r="G32" s="10"/>
      <c r="H32" s="10"/>
      <c r="I32" s="10"/>
      <c r="J32" s="4"/>
      <c r="K32" s="11"/>
      <c r="L32" s="11"/>
      <c r="M32" s="5"/>
      <c r="N32" s="5"/>
      <c r="O32" s="222"/>
      <c r="P32" s="7"/>
      <c r="Q32" s="2"/>
      <c r="R32" s="2"/>
      <c r="S32" s="2"/>
      <c r="T32" s="2"/>
      <c r="U32" s="2"/>
      <c r="V32" s="2"/>
    </row>
    <row r="33" spans="1:22" ht="12.75" customHeight="1" x14ac:dyDescent="0.2">
      <c r="A33" s="10"/>
      <c r="B33" s="1"/>
      <c r="C33" s="1"/>
      <c r="D33" s="1"/>
      <c r="E33" s="2"/>
      <c r="F33" s="1"/>
      <c r="G33" s="10"/>
      <c r="H33" s="10"/>
      <c r="I33" s="10"/>
      <c r="J33" s="4"/>
      <c r="K33" s="11"/>
      <c r="L33" s="11"/>
      <c r="M33" s="5"/>
      <c r="N33" s="5"/>
      <c r="O33" s="222"/>
      <c r="P33" s="7"/>
      <c r="Q33" s="2"/>
      <c r="R33" s="2"/>
      <c r="S33" s="2"/>
      <c r="T33" s="2"/>
      <c r="U33" s="2"/>
      <c r="V33" s="2"/>
    </row>
    <row r="34" spans="1:22" ht="12.75" customHeight="1" x14ac:dyDescent="0.2">
      <c r="A34" s="10"/>
      <c r="B34" s="1"/>
      <c r="C34" s="1"/>
      <c r="D34" s="1"/>
      <c r="E34" s="2"/>
      <c r="F34" s="1"/>
      <c r="G34" s="10"/>
      <c r="H34" s="10"/>
      <c r="I34" s="10"/>
      <c r="J34" s="4"/>
      <c r="K34" s="11"/>
      <c r="L34" s="11"/>
      <c r="M34" s="5"/>
      <c r="N34" s="5"/>
      <c r="O34" s="222"/>
      <c r="P34" s="7"/>
      <c r="Q34" s="2"/>
      <c r="R34" s="2"/>
      <c r="S34" s="2"/>
      <c r="T34" s="2"/>
      <c r="U34" s="2"/>
      <c r="V34" s="2"/>
    </row>
    <row r="35" spans="1:22" ht="12.75" customHeight="1" x14ac:dyDescent="0.2">
      <c r="A35" s="10"/>
      <c r="B35" s="1"/>
      <c r="C35" s="1"/>
      <c r="D35" s="1"/>
      <c r="E35" s="2"/>
      <c r="F35" s="1"/>
      <c r="G35" s="10"/>
      <c r="H35" s="10"/>
      <c r="I35" s="10"/>
      <c r="J35" s="4"/>
      <c r="K35" s="11"/>
      <c r="L35" s="11"/>
      <c r="M35" s="5"/>
      <c r="N35" s="5"/>
      <c r="O35" s="222"/>
      <c r="P35" s="7"/>
      <c r="Q35" s="2"/>
      <c r="R35" s="2"/>
      <c r="S35" s="2"/>
      <c r="T35" s="2"/>
      <c r="U35" s="2"/>
      <c r="V35" s="2"/>
    </row>
    <row r="36" spans="1:22" ht="12.75" customHeight="1" x14ac:dyDescent="0.2">
      <c r="A36" s="10"/>
      <c r="B36" s="1"/>
      <c r="C36" s="1"/>
      <c r="D36" s="1"/>
      <c r="E36" s="2"/>
      <c r="F36" s="1"/>
      <c r="G36" s="10"/>
      <c r="H36" s="10"/>
      <c r="I36" s="10"/>
      <c r="J36" s="4"/>
      <c r="K36" s="11"/>
      <c r="L36" s="11"/>
      <c r="M36" s="5"/>
      <c r="N36" s="5"/>
      <c r="O36" s="222"/>
      <c r="P36" s="7"/>
      <c r="Q36" s="2"/>
      <c r="R36" s="2"/>
      <c r="S36" s="2"/>
      <c r="T36" s="2"/>
      <c r="U36" s="2"/>
      <c r="V36" s="2"/>
    </row>
    <row r="37" spans="1:22" ht="12.75" customHeight="1" x14ac:dyDescent="0.2">
      <c r="A37" s="10"/>
      <c r="B37" s="1"/>
      <c r="C37" s="1"/>
      <c r="D37" s="1"/>
      <c r="E37" s="2"/>
      <c r="F37" s="1"/>
      <c r="G37" s="10"/>
      <c r="H37" s="10"/>
      <c r="I37" s="10"/>
      <c r="J37" s="4"/>
      <c r="K37" s="11"/>
      <c r="L37" s="11"/>
      <c r="M37" s="5"/>
      <c r="N37" s="5"/>
      <c r="O37" s="222"/>
      <c r="P37" s="7"/>
      <c r="Q37" s="2"/>
      <c r="R37" s="2"/>
      <c r="S37" s="2"/>
      <c r="T37" s="2"/>
      <c r="U37" s="2"/>
      <c r="V37" s="2"/>
    </row>
    <row r="38" spans="1:22" ht="12.75" customHeight="1" x14ac:dyDescent="0.2">
      <c r="A38" s="10"/>
      <c r="B38" s="1"/>
      <c r="C38" s="1"/>
      <c r="D38" s="1"/>
      <c r="E38" s="2"/>
      <c r="F38" s="1"/>
      <c r="G38" s="10"/>
      <c r="H38" s="10"/>
      <c r="I38" s="10"/>
      <c r="J38" s="4"/>
      <c r="K38" s="11"/>
      <c r="L38" s="11"/>
      <c r="M38" s="5"/>
      <c r="N38" s="5"/>
      <c r="O38" s="222"/>
      <c r="P38" s="7"/>
      <c r="Q38" s="2"/>
      <c r="R38" s="2"/>
      <c r="S38" s="2"/>
      <c r="T38" s="2"/>
      <c r="U38" s="2"/>
      <c r="V38" s="2"/>
    </row>
    <row r="39" spans="1:22" ht="12.75" customHeight="1" x14ac:dyDescent="0.2">
      <c r="A39" s="10"/>
      <c r="B39" s="1"/>
      <c r="C39" s="1"/>
      <c r="D39" s="1"/>
      <c r="E39" s="2"/>
      <c r="F39" s="1"/>
      <c r="G39" s="10"/>
      <c r="H39" s="10"/>
      <c r="I39" s="10"/>
      <c r="J39" s="4"/>
      <c r="K39" s="11"/>
      <c r="L39" s="11"/>
      <c r="M39" s="5"/>
      <c r="N39" s="5"/>
      <c r="O39" s="222"/>
      <c r="P39" s="7"/>
      <c r="Q39" s="2"/>
      <c r="R39" s="2"/>
      <c r="S39" s="2"/>
      <c r="T39" s="2"/>
      <c r="U39" s="2"/>
      <c r="V39" s="2"/>
    </row>
    <row r="40" spans="1:22" ht="12.75" customHeight="1" x14ac:dyDescent="0.2">
      <c r="A40" s="10"/>
      <c r="B40" s="1"/>
      <c r="C40" s="1"/>
      <c r="D40" s="1"/>
      <c r="E40" s="2"/>
      <c r="F40" s="1"/>
      <c r="G40" s="10"/>
      <c r="H40" s="10"/>
      <c r="I40" s="10"/>
      <c r="J40" s="4"/>
      <c r="K40" s="11"/>
      <c r="L40" s="11"/>
      <c r="M40" s="5"/>
      <c r="N40" s="5"/>
      <c r="O40" s="222"/>
      <c r="P40" s="7"/>
      <c r="Q40" s="2"/>
      <c r="R40" s="2"/>
      <c r="S40" s="2"/>
      <c r="T40" s="2"/>
      <c r="U40" s="2"/>
      <c r="V40" s="2"/>
    </row>
    <row r="41" spans="1:22" ht="12.75" customHeight="1" x14ac:dyDescent="0.2">
      <c r="A41" s="10"/>
      <c r="B41" s="1"/>
      <c r="C41" s="1"/>
      <c r="D41" s="1"/>
      <c r="E41" s="2"/>
      <c r="F41" s="1"/>
      <c r="G41" s="10"/>
      <c r="H41" s="10"/>
      <c r="I41" s="10"/>
      <c r="J41" s="4"/>
      <c r="K41" s="11"/>
      <c r="L41" s="11"/>
      <c r="M41" s="5"/>
      <c r="N41" s="5"/>
      <c r="O41" s="222"/>
      <c r="P41" s="7"/>
      <c r="Q41" s="2"/>
      <c r="R41" s="2"/>
      <c r="S41" s="2"/>
      <c r="T41" s="2"/>
      <c r="U41" s="2"/>
      <c r="V41" s="2"/>
    </row>
    <row r="42" spans="1:22" ht="12.75" customHeight="1" x14ac:dyDescent="0.2">
      <c r="A42" s="10"/>
      <c r="B42" s="1"/>
      <c r="C42" s="1"/>
      <c r="D42" s="1"/>
      <c r="E42" s="2"/>
      <c r="F42" s="1"/>
      <c r="G42" s="10"/>
      <c r="H42" s="10"/>
      <c r="I42" s="10"/>
      <c r="J42" s="4"/>
      <c r="K42" s="11"/>
      <c r="L42" s="11"/>
      <c r="M42" s="5"/>
      <c r="N42" s="5"/>
      <c r="O42" s="222"/>
      <c r="P42" s="7"/>
      <c r="Q42" s="2"/>
      <c r="R42" s="2"/>
      <c r="S42" s="2"/>
      <c r="T42" s="2"/>
      <c r="U42" s="2"/>
      <c r="V42" s="2"/>
    </row>
    <row r="43" spans="1:22" ht="12.75" customHeight="1" x14ac:dyDescent="0.2">
      <c r="A43" s="10"/>
      <c r="B43" s="1"/>
      <c r="C43" s="1"/>
      <c r="D43" s="1"/>
      <c r="E43" s="2"/>
      <c r="F43" s="1"/>
      <c r="G43" s="10"/>
      <c r="H43" s="10"/>
      <c r="I43" s="10"/>
      <c r="J43" s="4"/>
      <c r="K43" s="11"/>
      <c r="L43" s="11"/>
      <c r="M43" s="5"/>
      <c r="N43" s="5"/>
      <c r="O43" s="222"/>
      <c r="P43" s="7"/>
      <c r="Q43" s="2"/>
      <c r="R43" s="2"/>
      <c r="S43" s="2"/>
      <c r="T43" s="2"/>
      <c r="U43" s="2"/>
      <c r="V43" s="2"/>
    </row>
    <row r="44" spans="1:22" ht="12.75" customHeight="1" x14ac:dyDescent="0.2">
      <c r="A44" s="10"/>
      <c r="B44" s="1"/>
      <c r="C44" s="1"/>
      <c r="D44" s="1"/>
      <c r="E44" s="2"/>
      <c r="F44" s="1"/>
      <c r="G44" s="10"/>
      <c r="H44" s="10"/>
      <c r="I44" s="10"/>
      <c r="J44" s="4"/>
      <c r="K44" s="11"/>
      <c r="L44" s="11"/>
      <c r="M44" s="5"/>
      <c r="N44" s="5"/>
      <c r="O44" s="222"/>
      <c r="P44" s="7"/>
      <c r="Q44" s="2"/>
      <c r="R44" s="2"/>
      <c r="S44" s="2"/>
      <c r="T44" s="2"/>
      <c r="U44" s="2"/>
      <c r="V44" s="2"/>
    </row>
    <row r="45" spans="1:22" ht="12.75" customHeight="1" x14ac:dyDescent="0.2">
      <c r="A45" s="10"/>
      <c r="B45" s="1"/>
      <c r="C45" s="1"/>
      <c r="D45" s="1"/>
      <c r="E45" s="2"/>
      <c r="F45" s="1"/>
      <c r="G45" s="10"/>
      <c r="H45" s="10"/>
      <c r="I45" s="10"/>
      <c r="J45" s="4"/>
      <c r="K45" s="11"/>
      <c r="L45" s="11"/>
      <c r="M45" s="5"/>
      <c r="N45" s="5"/>
      <c r="O45" s="222"/>
      <c r="P45" s="7"/>
      <c r="Q45" s="2"/>
      <c r="R45" s="2"/>
      <c r="S45" s="2"/>
      <c r="T45" s="2"/>
      <c r="U45" s="2"/>
      <c r="V45" s="2"/>
    </row>
    <row r="46" spans="1:22" ht="12.75" customHeight="1" x14ac:dyDescent="0.2">
      <c r="A46" s="10"/>
      <c r="B46" s="1"/>
      <c r="C46" s="1"/>
      <c r="D46" s="1"/>
      <c r="E46" s="2"/>
      <c r="F46" s="1"/>
      <c r="G46" s="10"/>
      <c r="H46" s="10"/>
      <c r="I46" s="10"/>
      <c r="J46" s="4"/>
      <c r="K46" s="11"/>
      <c r="L46" s="11"/>
      <c r="M46" s="5"/>
      <c r="N46" s="5"/>
      <c r="O46" s="222"/>
      <c r="P46" s="7"/>
      <c r="Q46" s="2"/>
      <c r="R46" s="2"/>
      <c r="S46" s="2"/>
      <c r="T46" s="2"/>
      <c r="U46" s="2"/>
      <c r="V46" s="2"/>
    </row>
    <row r="47" spans="1:22" ht="12.75" customHeight="1" x14ac:dyDescent="0.2">
      <c r="A47" s="10"/>
      <c r="B47" s="1"/>
      <c r="C47" s="1"/>
      <c r="D47" s="1"/>
      <c r="E47" s="2"/>
      <c r="F47" s="1"/>
      <c r="G47" s="10"/>
      <c r="H47" s="10"/>
      <c r="I47" s="10"/>
      <c r="J47" s="4"/>
      <c r="K47" s="11"/>
      <c r="L47" s="11"/>
      <c r="M47" s="5"/>
      <c r="N47" s="5"/>
      <c r="O47" s="222"/>
      <c r="P47" s="7"/>
      <c r="Q47" s="2"/>
      <c r="R47" s="2"/>
      <c r="S47" s="2"/>
      <c r="T47" s="2"/>
      <c r="U47" s="2"/>
      <c r="V47" s="2"/>
    </row>
    <row r="48" spans="1:22" ht="12.75" customHeight="1" x14ac:dyDescent="0.2">
      <c r="A48" s="10"/>
      <c r="B48" s="1"/>
      <c r="C48" s="1"/>
      <c r="D48" s="1"/>
      <c r="E48" s="2"/>
      <c r="F48" s="1"/>
      <c r="G48" s="10"/>
      <c r="H48" s="10"/>
      <c r="I48" s="10"/>
      <c r="J48" s="4"/>
      <c r="K48" s="11"/>
      <c r="L48" s="11"/>
      <c r="M48" s="5"/>
      <c r="N48" s="5"/>
      <c r="O48" s="222"/>
      <c r="P48" s="7"/>
      <c r="Q48" s="2"/>
      <c r="R48" s="2"/>
      <c r="S48" s="2"/>
      <c r="T48" s="2"/>
      <c r="U48" s="2"/>
      <c r="V48" s="2"/>
    </row>
    <row r="49" spans="1:22" ht="12.75" customHeight="1" x14ac:dyDescent="0.2">
      <c r="A49" s="10"/>
      <c r="B49" s="1"/>
      <c r="C49" s="1"/>
      <c r="D49" s="1"/>
      <c r="E49" s="2"/>
      <c r="F49" s="1"/>
      <c r="G49" s="10"/>
      <c r="H49" s="10"/>
      <c r="I49" s="10"/>
      <c r="J49" s="4"/>
      <c r="K49" s="11"/>
      <c r="L49" s="11"/>
      <c r="M49" s="5"/>
      <c r="N49" s="5"/>
      <c r="O49" s="222"/>
      <c r="P49" s="7"/>
      <c r="Q49" s="2"/>
      <c r="R49" s="2"/>
      <c r="S49" s="2"/>
      <c r="T49" s="2"/>
      <c r="U49" s="2"/>
      <c r="V49" s="2"/>
    </row>
    <row r="50" spans="1:22" ht="12.75" customHeight="1" x14ac:dyDescent="0.2">
      <c r="A50" s="10"/>
      <c r="B50" s="1"/>
      <c r="C50" s="1"/>
      <c r="D50" s="1"/>
      <c r="E50" s="2"/>
      <c r="F50" s="1"/>
      <c r="G50" s="10"/>
      <c r="H50" s="10"/>
      <c r="I50" s="10"/>
      <c r="J50" s="4"/>
      <c r="K50" s="11"/>
      <c r="L50" s="11"/>
      <c r="M50" s="5"/>
      <c r="N50" s="5"/>
      <c r="O50" s="222"/>
      <c r="P50" s="7"/>
      <c r="Q50" s="2"/>
      <c r="R50" s="2"/>
      <c r="S50" s="2"/>
      <c r="T50" s="2"/>
      <c r="U50" s="2"/>
      <c r="V50" s="2"/>
    </row>
    <row r="51" spans="1:22" ht="12.75" customHeight="1" x14ac:dyDescent="0.2">
      <c r="A51" s="10"/>
      <c r="B51" s="1"/>
      <c r="C51" s="1"/>
      <c r="D51" s="1"/>
      <c r="E51" s="2"/>
      <c r="F51" s="1"/>
      <c r="G51" s="10"/>
      <c r="H51" s="10"/>
      <c r="I51" s="10"/>
      <c r="J51" s="4"/>
      <c r="K51" s="11"/>
      <c r="L51" s="11"/>
      <c r="M51" s="5"/>
      <c r="N51" s="5"/>
      <c r="O51" s="222"/>
      <c r="P51" s="7"/>
      <c r="Q51" s="2"/>
      <c r="R51" s="2"/>
      <c r="S51" s="2"/>
      <c r="T51" s="2"/>
      <c r="U51" s="2"/>
      <c r="V51" s="2"/>
    </row>
    <row r="52" spans="1:22" ht="12.75" customHeight="1" x14ac:dyDescent="0.2">
      <c r="A52" s="10"/>
      <c r="B52" s="1"/>
      <c r="C52" s="1"/>
      <c r="D52" s="1"/>
      <c r="E52" s="2"/>
      <c r="F52" s="1"/>
      <c r="G52" s="10"/>
      <c r="H52" s="10"/>
      <c r="I52" s="10"/>
      <c r="J52" s="4"/>
      <c r="K52" s="11"/>
      <c r="L52" s="11"/>
      <c r="M52" s="5"/>
      <c r="N52" s="5"/>
      <c r="O52" s="222"/>
      <c r="P52" s="7"/>
      <c r="Q52" s="2"/>
      <c r="R52" s="2"/>
      <c r="S52" s="2"/>
      <c r="T52" s="2"/>
      <c r="U52" s="2"/>
      <c r="V52" s="2"/>
    </row>
    <row r="53" spans="1:22" ht="12.75" customHeight="1" x14ac:dyDescent="0.2">
      <c r="A53" s="10"/>
      <c r="B53" s="1"/>
      <c r="C53" s="1"/>
      <c r="D53" s="1"/>
      <c r="E53" s="2"/>
      <c r="F53" s="1"/>
      <c r="G53" s="10"/>
      <c r="H53" s="10"/>
      <c r="I53" s="10"/>
      <c r="J53" s="4"/>
      <c r="K53" s="11"/>
      <c r="L53" s="11"/>
      <c r="M53" s="5"/>
      <c r="N53" s="5"/>
      <c r="O53" s="222"/>
      <c r="P53" s="7"/>
      <c r="Q53" s="2"/>
      <c r="R53" s="2"/>
      <c r="S53" s="2"/>
      <c r="T53" s="2"/>
      <c r="U53" s="2"/>
      <c r="V53" s="2"/>
    </row>
    <row r="54" spans="1:22" ht="12.75" customHeight="1" x14ac:dyDescent="0.2">
      <c r="A54" s="10"/>
      <c r="B54" s="1"/>
      <c r="C54" s="1"/>
      <c r="D54" s="1"/>
      <c r="E54" s="2"/>
      <c r="F54" s="1"/>
      <c r="G54" s="10"/>
      <c r="H54" s="10"/>
      <c r="I54" s="10"/>
      <c r="J54" s="4"/>
      <c r="K54" s="11"/>
      <c r="L54" s="11"/>
      <c r="M54" s="5"/>
      <c r="N54" s="5"/>
      <c r="O54" s="222"/>
      <c r="P54" s="7"/>
      <c r="Q54" s="2"/>
      <c r="R54" s="2"/>
      <c r="S54" s="2"/>
      <c r="T54" s="2"/>
      <c r="U54" s="2"/>
      <c r="V54" s="2"/>
    </row>
    <row r="55" spans="1:22" ht="12.75" customHeight="1" x14ac:dyDescent="0.2">
      <c r="A55" s="10"/>
      <c r="B55" s="1"/>
      <c r="C55" s="1"/>
      <c r="D55" s="1"/>
      <c r="E55" s="2"/>
      <c r="F55" s="1"/>
      <c r="G55" s="10"/>
      <c r="H55" s="10"/>
      <c r="I55" s="10"/>
      <c r="J55" s="4"/>
      <c r="K55" s="11"/>
      <c r="L55" s="11"/>
      <c r="M55" s="5"/>
      <c r="N55" s="5"/>
      <c r="O55" s="222"/>
      <c r="P55" s="7"/>
      <c r="Q55" s="2"/>
      <c r="R55" s="2"/>
      <c r="S55" s="2"/>
      <c r="T55" s="2"/>
      <c r="U55" s="2"/>
      <c r="V55" s="2"/>
    </row>
    <row r="56" spans="1:22" ht="12.75" customHeight="1" x14ac:dyDescent="0.2">
      <c r="A56" s="10"/>
      <c r="B56" s="1"/>
      <c r="C56" s="1"/>
      <c r="D56" s="1"/>
      <c r="E56" s="2"/>
      <c r="F56" s="1"/>
      <c r="G56" s="10"/>
      <c r="H56" s="10"/>
      <c r="I56" s="10"/>
      <c r="J56" s="4"/>
      <c r="K56" s="11"/>
      <c r="L56" s="11"/>
      <c r="M56" s="5"/>
      <c r="N56" s="5"/>
      <c r="O56" s="222"/>
      <c r="P56" s="7"/>
      <c r="Q56" s="2"/>
      <c r="R56" s="2"/>
      <c r="S56" s="2"/>
      <c r="T56" s="2"/>
      <c r="U56" s="2"/>
      <c r="V56" s="2"/>
    </row>
    <row r="57" spans="1:22" ht="12.75" customHeight="1" x14ac:dyDescent="0.2">
      <c r="A57" s="10"/>
      <c r="B57" s="1"/>
      <c r="C57" s="1"/>
      <c r="D57" s="1"/>
      <c r="E57" s="2"/>
      <c r="F57" s="1"/>
      <c r="G57" s="10"/>
      <c r="H57" s="10"/>
      <c r="I57" s="10"/>
      <c r="J57" s="4"/>
      <c r="K57" s="11"/>
      <c r="L57" s="11"/>
      <c r="M57" s="5"/>
      <c r="N57" s="5"/>
      <c r="O57" s="222"/>
      <c r="P57" s="7"/>
      <c r="Q57" s="2"/>
      <c r="R57" s="2"/>
      <c r="S57" s="2"/>
      <c r="T57" s="2"/>
      <c r="U57" s="2"/>
      <c r="V57" s="2"/>
    </row>
    <row r="58" spans="1:22" ht="12.75" customHeight="1" x14ac:dyDescent="0.2">
      <c r="A58" s="10"/>
      <c r="B58" s="1"/>
      <c r="C58" s="1"/>
      <c r="D58" s="1"/>
      <c r="E58" s="2"/>
      <c r="F58" s="1"/>
      <c r="G58" s="10"/>
      <c r="H58" s="10"/>
      <c r="I58" s="10"/>
      <c r="J58" s="4"/>
      <c r="K58" s="11"/>
      <c r="L58" s="11"/>
      <c r="M58" s="5"/>
      <c r="N58" s="5"/>
      <c r="O58" s="222"/>
      <c r="P58" s="7"/>
      <c r="Q58" s="2"/>
      <c r="R58" s="2"/>
      <c r="S58" s="2"/>
      <c r="T58" s="2"/>
      <c r="U58" s="2"/>
      <c r="V58" s="2"/>
    </row>
    <row r="59" spans="1:22" ht="12.75" customHeight="1" x14ac:dyDescent="0.2">
      <c r="A59" s="10"/>
      <c r="B59" s="1"/>
      <c r="C59" s="1"/>
      <c r="D59" s="1"/>
      <c r="E59" s="2"/>
      <c r="F59" s="1"/>
      <c r="G59" s="10"/>
      <c r="H59" s="10"/>
      <c r="I59" s="10"/>
      <c r="J59" s="4"/>
      <c r="K59" s="11"/>
      <c r="L59" s="11"/>
      <c r="M59" s="5"/>
      <c r="N59" s="5"/>
      <c r="O59" s="222"/>
      <c r="P59" s="7"/>
      <c r="Q59" s="2"/>
      <c r="R59" s="2"/>
      <c r="S59" s="2"/>
      <c r="T59" s="2"/>
      <c r="U59" s="2"/>
      <c r="V59" s="2"/>
    </row>
    <row r="60" spans="1:22" ht="12.75" customHeight="1" x14ac:dyDescent="0.2">
      <c r="A60" s="10"/>
      <c r="B60" s="1"/>
      <c r="C60" s="1"/>
      <c r="D60" s="1"/>
      <c r="E60" s="2"/>
      <c r="F60" s="1"/>
      <c r="G60" s="10"/>
      <c r="H60" s="10"/>
      <c r="I60" s="10"/>
      <c r="J60" s="4"/>
      <c r="K60" s="11"/>
      <c r="L60" s="11"/>
      <c r="M60" s="5"/>
      <c r="N60" s="5"/>
      <c r="O60" s="222"/>
      <c r="P60" s="7"/>
      <c r="Q60" s="2"/>
      <c r="R60" s="2"/>
      <c r="S60" s="2"/>
      <c r="T60" s="2"/>
      <c r="U60" s="2"/>
      <c r="V60" s="2"/>
    </row>
    <row r="61" spans="1:22" ht="12.75" customHeight="1" x14ac:dyDescent="0.2">
      <c r="A61" s="10"/>
      <c r="B61" s="1"/>
      <c r="C61" s="1"/>
      <c r="D61" s="1"/>
      <c r="E61" s="2"/>
      <c r="F61" s="1"/>
      <c r="G61" s="10"/>
      <c r="H61" s="10"/>
      <c r="I61" s="10"/>
      <c r="J61" s="4"/>
      <c r="K61" s="11"/>
      <c r="L61" s="11"/>
      <c r="M61" s="5"/>
      <c r="N61" s="5"/>
      <c r="O61" s="222"/>
      <c r="P61" s="7"/>
      <c r="Q61" s="2"/>
      <c r="R61" s="2"/>
      <c r="S61" s="2"/>
      <c r="T61" s="2"/>
      <c r="U61" s="2"/>
      <c r="V61" s="2"/>
    </row>
    <row r="62" spans="1:22" ht="12.75" customHeight="1" x14ac:dyDescent="0.2">
      <c r="A62" s="10"/>
      <c r="B62" s="1"/>
      <c r="C62" s="1"/>
      <c r="D62" s="1"/>
      <c r="E62" s="2"/>
      <c r="F62" s="1"/>
      <c r="G62" s="10"/>
      <c r="H62" s="10"/>
      <c r="I62" s="10"/>
      <c r="J62" s="4"/>
      <c r="K62" s="11"/>
      <c r="L62" s="11"/>
      <c r="M62" s="5"/>
      <c r="N62" s="5"/>
      <c r="O62" s="222"/>
      <c r="P62" s="7"/>
      <c r="Q62" s="2"/>
      <c r="R62" s="2"/>
      <c r="S62" s="2"/>
      <c r="T62" s="2"/>
      <c r="U62" s="2"/>
      <c r="V62" s="2"/>
    </row>
    <row r="63" spans="1:22" ht="12.75" customHeight="1" x14ac:dyDescent="0.2">
      <c r="A63" s="10"/>
      <c r="B63" s="1"/>
      <c r="C63" s="1"/>
      <c r="D63" s="1"/>
      <c r="E63" s="2"/>
      <c r="F63" s="1"/>
      <c r="G63" s="10"/>
      <c r="H63" s="10"/>
      <c r="I63" s="10"/>
      <c r="J63" s="4"/>
      <c r="K63" s="11"/>
      <c r="L63" s="11"/>
      <c r="M63" s="5"/>
      <c r="N63" s="5"/>
      <c r="O63" s="222"/>
      <c r="P63" s="7"/>
      <c r="Q63" s="2"/>
      <c r="R63" s="2"/>
      <c r="S63" s="2"/>
      <c r="T63" s="2"/>
      <c r="U63" s="2"/>
      <c r="V63" s="2"/>
    </row>
    <row r="64" spans="1:22" ht="12.75" customHeight="1" x14ac:dyDescent="0.2">
      <c r="A64" s="10"/>
      <c r="B64" s="1"/>
      <c r="C64" s="1"/>
      <c r="D64" s="1"/>
      <c r="E64" s="2"/>
      <c r="F64" s="1"/>
      <c r="G64" s="10"/>
      <c r="H64" s="10"/>
      <c r="I64" s="10"/>
      <c r="J64" s="4"/>
      <c r="K64" s="11"/>
      <c r="L64" s="11"/>
      <c r="M64" s="5"/>
      <c r="N64" s="5"/>
      <c r="O64" s="222"/>
      <c r="P64" s="7"/>
      <c r="Q64" s="2"/>
      <c r="R64" s="2"/>
      <c r="S64" s="2"/>
      <c r="T64" s="2"/>
      <c r="U64" s="2"/>
      <c r="V64" s="2"/>
    </row>
    <row r="65" spans="1:22" ht="12.75" customHeight="1" x14ac:dyDescent="0.2">
      <c r="A65" s="10"/>
      <c r="B65" s="1"/>
      <c r="C65" s="1"/>
      <c r="D65" s="1"/>
      <c r="E65" s="2"/>
      <c r="F65" s="1"/>
      <c r="G65" s="10"/>
      <c r="H65" s="10"/>
      <c r="I65" s="10"/>
      <c r="J65" s="4"/>
      <c r="K65" s="11"/>
      <c r="L65" s="11"/>
      <c r="M65" s="5"/>
      <c r="N65" s="5"/>
      <c r="O65" s="222"/>
      <c r="P65" s="7"/>
      <c r="Q65" s="2"/>
      <c r="R65" s="2"/>
      <c r="S65" s="2"/>
      <c r="T65" s="2"/>
      <c r="U65" s="2"/>
      <c r="V65" s="2"/>
    </row>
    <row r="66" spans="1:22" ht="12.75" customHeight="1" x14ac:dyDescent="0.2">
      <c r="A66" s="10"/>
      <c r="B66" s="1"/>
      <c r="C66" s="1"/>
      <c r="D66" s="1"/>
      <c r="E66" s="2"/>
      <c r="F66" s="1"/>
      <c r="G66" s="10"/>
      <c r="H66" s="10"/>
      <c r="I66" s="10"/>
      <c r="J66" s="4"/>
      <c r="K66" s="11"/>
      <c r="L66" s="11"/>
      <c r="M66" s="5"/>
      <c r="N66" s="5"/>
      <c r="O66" s="222"/>
      <c r="P66" s="7"/>
      <c r="Q66" s="2"/>
      <c r="R66" s="2"/>
      <c r="S66" s="2"/>
      <c r="T66" s="2"/>
      <c r="U66" s="2"/>
      <c r="V66" s="2"/>
    </row>
    <row r="67" spans="1:22" ht="12.75" customHeight="1" x14ac:dyDescent="0.2">
      <c r="A67" s="10"/>
      <c r="B67" s="1"/>
      <c r="C67" s="1"/>
      <c r="D67" s="1"/>
      <c r="E67" s="2"/>
      <c r="F67" s="1"/>
      <c r="G67" s="10"/>
      <c r="H67" s="10"/>
      <c r="I67" s="10"/>
      <c r="J67" s="4"/>
      <c r="K67" s="11"/>
      <c r="L67" s="11"/>
      <c r="M67" s="5"/>
      <c r="N67" s="5"/>
      <c r="O67" s="222"/>
      <c r="P67" s="7"/>
      <c r="Q67" s="2"/>
      <c r="R67" s="2"/>
      <c r="S67" s="2"/>
      <c r="T67" s="2"/>
      <c r="U67" s="2"/>
      <c r="V67" s="2"/>
    </row>
    <row r="68" spans="1:22" ht="12.75" customHeight="1" x14ac:dyDescent="0.2">
      <c r="A68" s="10"/>
      <c r="B68" s="1"/>
      <c r="C68" s="1"/>
      <c r="D68" s="1"/>
      <c r="E68" s="2"/>
      <c r="F68" s="1"/>
      <c r="G68" s="10"/>
      <c r="H68" s="10"/>
      <c r="I68" s="10"/>
      <c r="J68" s="4"/>
      <c r="K68" s="11"/>
      <c r="L68" s="11"/>
      <c r="M68" s="5"/>
      <c r="N68" s="5"/>
      <c r="O68" s="222"/>
      <c r="P68" s="7"/>
      <c r="Q68" s="2"/>
      <c r="R68" s="2"/>
      <c r="S68" s="2"/>
      <c r="T68" s="2"/>
      <c r="U68" s="2"/>
      <c r="V68" s="2"/>
    </row>
    <row r="69" spans="1:22" ht="12.75" customHeight="1" x14ac:dyDescent="0.2">
      <c r="A69" s="10"/>
      <c r="B69" s="1"/>
      <c r="C69" s="1"/>
      <c r="D69" s="1"/>
      <c r="E69" s="2"/>
      <c r="F69" s="1"/>
      <c r="G69" s="10"/>
      <c r="H69" s="10"/>
      <c r="I69" s="10"/>
      <c r="J69" s="4"/>
      <c r="K69" s="11"/>
      <c r="L69" s="11"/>
      <c r="M69" s="5"/>
      <c r="N69" s="5"/>
      <c r="O69" s="222"/>
      <c r="P69" s="7"/>
      <c r="Q69" s="2"/>
      <c r="R69" s="2"/>
      <c r="S69" s="2"/>
      <c r="T69" s="2"/>
      <c r="U69" s="2"/>
      <c r="V69" s="2"/>
    </row>
    <row r="70" spans="1:22" ht="12.75" customHeight="1" x14ac:dyDescent="0.2">
      <c r="A70" s="10"/>
      <c r="B70" s="1"/>
      <c r="C70" s="1"/>
      <c r="D70" s="1"/>
      <c r="E70" s="2"/>
      <c r="F70" s="1"/>
      <c r="G70" s="10"/>
      <c r="H70" s="10"/>
      <c r="I70" s="10"/>
      <c r="J70" s="4"/>
      <c r="K70" s="11"/>
      <c r="L70" s="11"/>
      <c r="M70" s="5"/>
      <c r="N70" s="5"/>
      <c r="O70" s="222"/>
      <c r="P70" s="7"/>
      <c r="Q70" s="2"/>
      <c r="R70" s="2"/>
      <c r="S70" s="2"/>
      <c r="T70" s="2"/>
      <c r="U70" s="2"/>
      <c r="V70" s="2"/>
    </row>
    <row r="71" spans="1:22" ht="12.75" customHeight="1" x14ac:dyDescent="0.2">
      <c r="A71" s="10"/>
      <c r="B71" s="1"/>
      <c r="C71" s="1"/>
      <c r="D71" s="1"/>
      <c r="E71" s="2"/>
      <c r="F71" s="1"/>
      <c r="G71" s="10"/>
      <c r="H71" s="10"/>
      <c r="I71" s="10"/>
      <c r="J71" s="4"/>
      <c r="K71" s="11"/>
      <c r="L71" s="11"/>
      <c r="M71" s="5"/>
      <c r="N71" s="5"/>
      <c r="O71" s="222"/>
      <c r="P71" s="7"/>
      <c r="Q71" s="2"/>
      <c r="R71" s="2"/>
      <c r="S71" s="2"/>
      <c r="T71" s="2"/>
      <c r="U71" s="2"/>
      <c r="V71" s="2"/>
    </row>
    <row r="72" spans="1:22" ht="12.75" customHeight="1" x14ac:dyDescent="0.2">
      <c r="A72" s="10"/>
      <c r="B72" s="1"/>
      <c r="C72" s="1"/>
      <c r="D72" s="1"/>
      <c r="E72" s="2"/>
      <c r="F72" s="1"/>
      <c r="G72" s="10"/>
      <c r="H72" s="10"/>
      <c r="I72" s="10"/>
      <c r="J72" s="4"/>
      <c r="K72" s="11"/>
      <c r="L72" s="11"/>
      <c r="M72" s="5"/>
      <c r="N72" s="5"/>
      <c r="O72" s="222"/>
      <c r="P72" s="7"/>
      <c r="Q72" s="2"/>
      <c r="R72" s="2"/>
      <c r="S72" s="2"/>
      <c r="T72" s="2"/>
      <c r="U72" s="2"/>
      <c r="V72" s="2"/>
    </row>
    <row r="73" spans="1:22" ht="12.75" customHeight="1" x14ac:dyDescent="0.2">
      <c r="A73" s="10"/>
      <c r="B73" s="1"/>
      <c r="C73" s="1"/>
      <c r="D73" s="1"/>
      <c r="E73" s="2"/>
      <c r="F73" s="1"/>
      <c r="G73" s="10"/>
      <c r="H73" s="10"/>
      <c r="I73" s="10"/>
      <c r="J73" s="4"/>
      <c r="K73" s="11"/>
      <c r="L73" s="11"/>
      <c r="M73" s="5"/>
      <c r="N73" s="5"/>
      <c r="O73" s="222"/>
      <c r="P73" s="7"/>
      <c r="Q73" s="2"/>
      <c r="R73" s="2"/>
      <c r="S73" s="2"/>
      <c r="T73" s="2"/>
      <c r="U73" s="2"/>
      <c r="V73" s="2"/>
    </row>
    <row r="74" spans="1:22" ht="12.75" customHeight="1" x14ac:dyDescent="0.2">
      <c r="A74" s="10"/>
      <c r="B74" s="1"/>
      <c r="C74" s="1"/>
      <c r="D74" s="1"/>
      <c r="E74" s="2"/>
      <c r="F74" s="1"/>
      <c r="G74" s="10"/>
      <c r="H74" s="10"/>
      <c r="I74" s="10"/>
      <c r="J74" s="4"/>
      <c r="K74" s="11"/>
      <c r="L74" s="11"/>
      <c r="M74" s="5"/>
      <c r="N74" s="5"/>
      <c r="O74" s="222"/>
      <c r="P74" s="7"/>
      <c r="Q74" s="2"/>
      <c r="R74" s="2"/>
      <c r="S74" s="2"/>
      <c r="T74" s="2"/>
      <c r="U74" s="2"/>
      <c r="V74" s="2"/>
    </row>
    <row r="75" spans="1:22" ht="12.75" customHeight="1" x14ac:dyDescent="0.2">
      <c r="A75" s="10"/>
      <c r="B75" s="1"/>
      <c r="C75" s="1"/>
      <c r="D75" s="1"/>
      <c r="E75" s="2"/>
      <c r="F75" s="1"/>
      <c r="G75" s="10"/>
      <c r="H75" s="10"/>
      <c r="I75" s="10"/>
      <c r="J75" s="4"/>
      <c r="K75" s="11"/>
      <c r="L75" s="11"/>
      <c r="M75" s="5"/>
      <c r="N75" s="5"/>
      <c r="O75" s="222"/>
      <c r="P75" s="7"/>
      <c r="Q75" s="2"/>
      <c r="R75" s="2"/>
      <c r="S75" s="2"/>
      <c r="T75" s="2"/>
      <c r="U75" s="2"/>
      <c r="V75" s="2"/>
    </row>
    <row r="76" spans="1:22" ht="12.75" customHeight="1" x14ac:dyDescent="0.2">
      <c r="A76" s="10"/>
      <c r="B76" s="1"/>
      <c r="C76" s="1"/>
      <c r="D76" s="1"/>
      <c r="E76" s="2"/>
      <c r="F76" s="1"/>
      <c r="G76" s="10"/>
      <c r="H76" s="10"/>
      <c r="I76" s="10"/>
      <c r="J76" s="4"/>
      <c r="K76" s="11"/>
      <c r="L76" s="11"/>
      <c r="M76" s="5"/>
      <c r="N76" s="5"/>
      <c r="O76" s="222"/>
      <c r="P76" s="7"/>
      <c r="Q76" s="2"/>
      <c r="R76" s="2"/>
      <c r="S76" s="2"/>
      <c r="T76" s="2"/>
      <c r="U76" s="2"/>
      <c r="V76" s="2"/>
    </row>
    <row r="77" spans="1:22" ht="12.75" customHeight="1" x14ac:dyDescent="0.2">
      <c r="A77" s="10"/>
      <c r="B77" s="1"/>
      <c r="C77" s="1"/>
      <c r="D77" s="1"/>
      <c r="E77" s="2"/>
      <c r="F77" s="1"/>
      <c r="G77" s="10"/>
      <c r="H77" s="10"/>
      <c r="I77" s="10"/>
      <c r="J77" s="4"/>
      <c r="K77" s="11"/>
      <c r="L77" s="11"/>
      <c r="M77" s="5"/>
      <c r="N77" s="5"/>
      <c r="O77" s="222"/>
      <c r="P77" s="7"/>
      <c r="Q77" s="2"/>
      <c r="R77" s="2"/>
      <c r="S77" s="2"/>
      <c r="T77" s="2"/>
      <c r="U77" s="2"/>
      <c r="V77" s="2"/>
    </row>
    <row r="78" spans="1:22" ht="12.75" customHeight="1" x14ac:dyDescent="0.2">
      <c r="A78" s="10"/>
      <c r="B78" s="1"/>
      <c r="C78" s="1"/>
      <c r="D78" s="1"/>
      <c r="E78" s="2"/>
      <c r="F78" s="1"/>
      <c r="G78" s="10"/>
      <c r="H78" s="10"/>
      <c r="I78" s="10"/>
      <c r="J78" s="4"/>
      <c r="K78" s="11"/>
      <c r="L78" s="11"/>
      <c r="M78" s="5"/>
      <c r="N78" s="5"/>
      <c r="O78" s="222"/>
      <c r="P78" s="7"/>
      <c r="Q78" s="2"/>
      <c r="R78" s="2"/>
      <c r="S78" s="2"/>
      <c r="T78" s="2"/>
      <c r="U78" s="2"/>
      <c r="V78" s="2"/>
    </row>
    <row r="79" spans="1:22" ht="12.75" customHeight="1" x14ac:dyDescent="0.2">
      <c r="A79" s="10"/>
      <c r="B79" s="1"/>
      <c r="C79" s="1"/>
      <c r="D79" s="1"/>
      <c r="E79" s="2"/>
      <c r="F79" s="1"/>
      <c r="G79" s="10"/>
      <c r="H79" s="10"/>
      <c r="I79" s="10"/>
      <c r="J79" s="4"/>
      <c r="K79" s="11"/>
      <c r="L79" s="11"/>
      <c r="M79" s="5"/>
      <c r="N79" s="5"/>
      <c r="O79" s="222"/>
      <c r="P79" s="7"/>
      <c r="Q79" s="2"/>
      <c r="R79" s="2"/>
      <c r="S79" s="2"/>
      <c r="T79" s="2"/>
      <c r="U79" s="2"/>
      <c r="V79" s="2"/>
    </row>
    <row r="80" spans="1:22" ht="12.75" customHeight="1" x14ac:dyDescent="0.2">
      <c r="A80" s="10"/>
      <c r="B80" s="1"/>
      <c r="C80" s="1"/>
      <c r="D80" s="1"/>
      <c r="E80" s="2"/>
      <c r="F80" s="1"/>
      <c r="G80" s="10"/>
      <c r="H80" s="10"/>
      <c r="I80" s="10"/>
      <c r="J80" s="4"/>
      <c r="K80" s="11"/>
      <c r="L80" s="11"/>
      <c r="M80" s="5"/>
      <c r="N80" s="5"/>
      <c r="O80" s="222"/>
      <c r="P80" s="7"/>
      <c r="Q80" s="2"/>
      <c r="R80" s="2"/>
      <c r="S80" s="2"/>
      <c r="T80" s="2"/>
      <c r="U80" s="2"/>
      <c r="V80" s="2"/>
    </row>
    <row r="81" spans="1:22" ht="12.75" customHeight="1" x14ac:dyDescent="0.2">
      <c r="A81" s="10"/>
      <c r="B81" s="1"/>
      <c r="C81" s="1"/>
      <c r="D81" s="1"/>
      <c r="E81" s="2"/>
      <c r="F81" s="1"/>
      <c r="G81" s="10"/>
      <c r="H81" s="10"/>
      <c r="I81" s="10"/>
      <c r="J81" s="4"/>
      <c r="K81" s="11"/>
      <c r="L81" s="11"/>
      <c r="M81" s="5"/>
      <c r="N81" s="5"/>
      <c r="O81" s="222"/>
      <c r="P81" s="7"/>
      <c r="Q81" s="2"/>
      <c r="R81" s="2"/>
      <c r="S81" s="2"/>
      <c r="T81" s="2"/>
      <c r="U81" s="2"/>
      <c r="V81" s="2"/>
    </row>
    <row r="82" spans="1:22" ht="12.75" customHeight="1" x14ac:dyDescent="0.2">
      <c r="A82" s="10"/>
      <c r="B82" s="1"/>
      <c r="C82" s="1"/>
      <c r="D82" s="1"/>
      <c r="E82" s="2"/>
      <c r="F82" s="1"/>
      <c r="G82" s="10"/>
      <c r="H82" s="10"/>
      <c r="I82" s="10"/>
      <c r="J82" s="4"/>
      <c r="K82" s="11"/>
      <c r="L82" s="11"/>
      <c r="M82" s="5"/>
      <c r="N82" s="5"/>
      <c r="O82" s="222"/>
      <c r="P82" s="7"/>
      <c r="Q82" s="2"/>
      <c r="R82" s="2"/>
      <c r="S82" s="2"/>
      <c r="T82" s="2"/>
      <c r="U82" s="2"/>
      <c r="V82" s="2"/>
    </row>
    <row r="83" spans="1:22" ht="12.75" customHeight="1" x14ac:dyDescent="0.2">
      <c r="A83" s="10"/>
      <c r="B83" s="1"/>
      <c r="C83" s="1"/>
      <c r="D83" s="1"/>
      <c r="E83" s="2"/>
      <c r="F83" s="1"/>
      <c r="G83" s="10"/>
      <c r="H83" s="10"/>
      <c r="I83" s="10"/>
      <c r="J83" s="4"/>
      <c r="K83" s="11"/>
      <c r="L83" s="11"/>
      <c r="M83" s="5"/>
      <c r="N83" s="5"/>
      <c r="O83" s="222"/>
      <c r="P83" s="7"/>
      <c r="Q83" s="2"/>
      <c r="R83" s="2"/>
      <c r="S83" s="2"/>
      <c r="T83" s="2"/>
      <c r="U83" s="2"/>
      <c r="V83" s="2"/>
    </row>
    <row r="84" spans="1:22" ht="12.75" customHeight="1" x14ac:dyDescent="0.2">
      <c r="A84" s="10"/>
      <c r="B84" s="1"/>
      <c r="C84" s="1"/>
      <c r="D84" s="1"/>
      <c r="E84" s="2"/>
      <c r="F84" s="1"/>
      <c r="G84" s="10"/>
      <c r="H84" s="10"/>
      <c r="I84" s="10"/>
      <c r="J84" s="4"/>
      <c r="K84" s="11"/>
      <c r="L84" s="11"/>
      <c r="M84" s="5"/>
      <c r="N84" s="5"/>
      <c r="O84" s="222"/>
      <c r="P84" s="7"/>
      <c r="Q84" s="2"/>
      <c r="R84" s="2"/>
      <c r="S84" s="2"/>
      <c r="T84" s="2"/>
      <c r="U84" s="2"/>
      <c r="V84" s="2"/>
    </row>
    <row r="85" spans="1:22" ht="12.75" customHeight="1" x14ac:dyDescent="0.2">
      <c r="A85" s="10"/>
      <c r="B85" s="1"/>
      <c r="C85" s="1"/>
      <c r="D85" s="1"/>
      <c r="E85" s="2"/>
      <c r="F85" s="1"/>
      <c r="G85" s="10"/>
      <c r="H85" s="10"/>
      <c r="I85" s="10"/>
      <c r="J85" s="4"/>
      <c r="K85" s="11"/>
      <c r="L85" s="11"/>
      <c r="M85" s="5"/>
      <c r="N85" s="5"/>
      <c r="O85" s="222"/>
      <c r="P85" s="7"/>
      <c r="Q85" s="2"/>
      <c r="R85" s="2"/>
      <c r="S85" s="2"/>
      <c r="T85" s="2"/>
      <c r="U85" s="2"/>
      <c r="V85" s="2"/>
    </row>
    <row r="86" spans="1:22" ht="12.75" customHeight="1" x14ac:dyDescent="0.2">
      <c r="A86" s="10"/>
      <c r="B86" s="1"/>
      <c r="C86" s="1"/>
      <c r="D86" s="1"/>
      <c r="E86" s="2"/>
      <c r="F86" s="1"/>
      <c r="G86" s="10"/>
      <c r="H86" s="10"/>
      <c r="I86" s="10"/>
      <c r="J86" s="4"/>
      <c r="K86" s="11"/>
      <c r="L86" s="11"/>
      <c r="M86" s="5"/>
      <c r="N86" s="5"/>
      <c r="O86" s="222"/>
      <c r="P86" s="7"/>
      <c r="Q86" s="2"/>
      <c r="R86" s="2"/>
      <c r="S86" s="2"/>
      <c r="T86" s="2"/>
      <c r="U86" s="2"/>
      <c r="V86" s="2"/>
    </row>
    <row r="87" spans="1:22" ht="12.75" customHeight="1" x14ac:dyDescent="0.2">
      <c r="A87" s="10"/>
      <c r="B87" s="1"/>
      <c r="C87" s="1"/>
      <c r="D87" s="1"/>
      <c r="E87" s="2"/>
      <c r="F87" s="1"/>
      <c r="G87" s="10"/>
      <c r="H87" s="10"/>
      <c r="I87" s="10"/>
      <c r="J87" s="4"/>
      <c r="K87" s="11"/>
      <c r="L87" s="11"/>
      <c r="M87" s="5"/>
      <c r="N87" s="5"/>
      <c r="O87" s="222"/>
      <c r="P87" s="7"/>
      <c r="Q87" s="2"/>
      <c r="R87" s="2"/>
      <c r="S87" s="2"/>
      <c r="T87" s="2"/>
      <c r="U87" s="2"/>
      <c r="V87" s="2"/>
    </row>
    <row r="88" spans="1:22" ht="12.75" customHeight="1" x14ac:dyDescent="0.2">
      <c r="A88" s="10"/>
      <c r="B88" s="1"/>
      <c r="C88" s="1"/>
      <c r="D88" s="1"/>
      <c r="E88" s="2"/>
      <c r="F88" s="1"/>
      <c r="G88" s="10"/>
      <c r="H88" s="10"/>
      <c r="I88" s="10"/>
      <c r="J88" s="4"/>
      <c r="K88" s="11"/>
      <c r="L88" s="11"/>
      <c r="M88" s="5"/>
      <c r="N88" s="5"/>
      <c r="O88" s="222"/>
      <c r="P88" s="7"/>
      <c r="Q88" s="2"/>
      <c r="R88" s="2"/>
      <c r="S88" s="2"/>
      <c r="T88" s="2"/>
      <c r="U88" s="2"/>
      <c r="V88" s="2"/>
    </row>
    <row r="89" spans="1:22" ht="12.75" customHeight="1" x14ac:dyDescent="0.2">
      <c r="A89" s="10"/>
      <c r="B89" s="1"/>
      <c r="C89" s="1"/>
      <c r="D89" s="1"/>
      <c r="E89" s="2"/>
      <c r="F89" s="1"/>
      <c r="G89" s="10"/>
      <c r="H89" s="10"/>
      <c r="I89" s="10"/>
      <c r="J89" s="4"/>
      <c r="K89" s="11"/>
      <c r="L89" s="11"/>
      <c r="M89" s="5"/>
      <c r="N89" s="5"/>
      <c r="O89" s="222"/>
      <c r="P89" s="7"/>
      <c r="Q89" s="2"/>
      <c r="R89" s="2"/>
      <c r="S89" s="2"/>
      <c r="T89" s="2"/>
      <c r="U89" s="2"/>
      <c r="V89" s="2"/>
    </row>
    <row r="90" spans="1:22" ht="12.75" customHeight="1" x14ac:dyDescent="0.2">
      <c r="A90" s="10"/>
      <c r="B90" s="1"/>
      <c r="C90" s="1"/>
      <c r="D90" s="1"/>
      <c r="E90" s="2"/>
      <c r="F90" s="1"/>
      <c r="G90" s="10"/>
      <c r="H90" s="10"/>
      <c r="I90" s="10"/>
      <c r="J90" s="4"/>
      <c r="K90" s="11"/>
      <c r="L90" s="11"/>
      <c r="M90" s="5"/>
      <c r="N90" s="5"/>
      <c r="O90" s="222"/>
      <c r="P90" s="7"/>
      <c r="Q90" s="2"/>
      <c r="R90" s="2"/>
      <c r="S90" s="2"/>
      <c r="T90" s="2"/>
      <c r="U90" s="2"/>
      <c r="V90" s="2"/>
    </row>
    <row r="91" spans="1:22" ht="12.75" customHeight="1" x14ac:dyDescent="0.2">
      <c r="A91" s="10"/>
      <c r="B91" s="1"/>
      <c r="C91" s="1"/>
      <c r="D91" s="1"/>
      <c r="E91" s="2"/>
      <c r="F91" s="1"/>
      <c r="G91" s="10"/>
      <c r="H91" s="10"/>
      <c r="I91" s="10"/>
      <c r="J91" s="4"/>
      <c r="K91" s="11"/>
      <c r="L91" s="11"/>
      <c r="M91" s="5"/>
      <c r="N91" s="5"/>
      <c r="O91" s="222"/>
      <c r="P91" s="7"/>
      <c r="Q91" s="2"/>
      <c r="R91" s="2"/>
      <c r="S91" s="2"/>
      <c r="T91" s="2"/>
      <c r="U91" s="2"/>
      <c r="V91" s="2"/>
    </row>
    <row r="92" spans="1:22" ht="12.75" customHeight="1" x14ac:dyDescent="0.2">
      <c r="A92" s="10"/>
      <c r="B92" s="1"/>
      <c r="C92" s="1"/>
      <c r="D92" s="1"/>
      <c r="E92" s="2"/>
      <c r="F92" s="1"/>
      <c r="G92" s="10"/>
      <c r="H92" s="10"/>
      <c r="I92" s="10"/>
      <c r="J92" s="4"/>
      <c r="K92" s="11"/>
      <c r="L92" s="11"/>
      <c r="M92" s="5"/>
      <c r="N92" s="5"/>
      <c r="O92" s="222"/>
      <c r="P92" s="7"/>
      <c r="Q92" s="2"/>
      <c r="R92" s="2"/>
      <c r="S92" s="2"/>
      <c r="T92" s="2"/>
      <c r="U92" s="2"/>
      <c r="V92" s="2"/>
    </row>
    <row r="93" spans="1:22" ht="12.75" customHeight="1" x14ac:dyDescent="0.2">
      <c r="A93" s="10"/>
      <c r="B93" s="1"/>
      <c r="C93" s="1"/>
      <c r="D93" s="1"/>
      <c r="E93" s="2"/>
      <c r="F93" s="1"/>
      <c r="G93" s="10"/>
      <c r="H93" s="10"/>
      <c r="I93" s="10"/>
      <c r="J93" s="4"/>
      <c r="K93" s="11"/>
      <c r="L93" s="11"/>
      <c r="M93" s="5"/>
      <c r="N93" s="5"/>
      <c r="O93" s="222"/>
      <c r="P93" s="7"/>
      <c r="Q93" s="2"/>
      <c r="R93" s="2"/>
      <c r="S93" s="2"/>
      <c r="T93" s="2"/>
      <c r="U93" s="2"/>
      <c r="V93" s="2"/>
    </row>
    <row r="94" spans="1:22" ht="12.75" customHeight="1" x14ac:dyDescent="0.2">
      <c r="A94" s="10"/>
      <c r="B94" s="1"/>
      <c r="C94" s="1"/>
      <c r="D94" s="1"/>
      <c r="E94" s="2"/>
      <c r="F94" s="1"/>
      <c r="G94" s="10"/>
      <c r="H94" s="10"/>
      <c r="I94" s="10"/>
      <c r="J94" s="4"/>
      <c r="K94" s="11"/>
      <c r="L94" s="11"/>
      <c r="M94" s="5"/>
      <c r="N94" s="5"/>
      <c r="O94" s="222"/>
      <c r="P94" s="7"/>
      <c r="Q94" s="2"/>
      <c r="R94" s="2"/>
      <c r="S94" s="2"/>
      <c r="T94" s="2"/>
      <c r="U94" s="2"/>
      <c r="V94" s="2"/>
    </row>
    <row r="95" spans="1:22" ht="12.75" customHeight="1" x14ac:dyDescent="0.2">
      <c r="A95" s="10"/>
      <c r="B95" s="1"/>
      <c r="C95" s="1"/>
      <c r="D95" s="1"/>
      <c r="E95" s="2"/>
      <c r="F95" s="1"/>
      <c r="G95" s="10"/>
      <c r="H95" s="10"/>
      <c r="I95" s="10"/>
      <c r="J95" s="4"/>
      <c r="K95" s="11"/>
      <c r="L95" s="11"/>
      <c r="M95" s="5"/>
      <c r="N95" s="5"/>
      <c r="O95" s="222"/>
      <c r="P95" s="7"/>
      <c r="Q95" s="2"/>
      <c r="R95" s="2"/>
      <c r="S95" s="2"/>
      <c r="T95" s="2"/>
      <c r="U95" s="2"/>
      <c r="V95" s="2"/>
    </row>
    <row r="96" spans="1:22" ht="12.75" customHeight="1" x14ac:dyDescent="0.2">
      <c r="A96" s="10"/>
      <c r="B96" s="1"/>
      <c r="C96" s="1"/>
      <c r="D96" s="1"/>
      <c r="E96" s="2"/>
      <c r="F96" s="1"/>
      <c r="G96" s="10"/>
      <c r="H96" s="10"/>
      <c r="I96" s="10"/>
      <c r="J96" s="4"/>
      <c r="K96" s="11"/>
      <c r="L96" s="11"/>
      <c r="M96" s="5"/>
      <c r="N96" s="5"/>
      <c r="O96" s="222"/>
      <c r="P96" s="7"/>
      <c r="Q96" s="2"/>
      <c r="R96" s="2"/>
      <c r="S96" s="2"/>
      <c r="T96" s="2"/>
      <c r="U96" s="2"/>
      <c r="V96" s="2"/>
    </row>
    <row r="97" spans="1:22" ht="12.75" customHeight="1" x14ac:dyDescent="0.2">
      <c r="A97" s="10"/>
      <c r="B97" s="1"/>
      <c r="C97" s="1"/>
      <c r="D97" s="1"/>
      <c r="E97" s="2"/>
      <c r="F97" s="1"/>
      <c r="G97" s="10"/>
      <c r="H97" s="10"/>
      <c r="I97" s="10"/>
      <c r="J97" s="4"/>
      <c r="K97" s="11"/>
      <c r="L97" s="11"/>
      <c r="M97" s="5"/>
      <c r="N97" s="5"/>
      <c r="O97" s="222"/>
      <c r="P97" s="7"/>
      <c r="Q97" s="2"/>
      <c r="R97" s="2"/>
      <c r="S97" s="2"/>
      <c r="T97" s="2"/>
      <c r="U97" s="2"/>
      <c r="V97" s="2"/>
    </row>
    <row r="98" spans="1:22" ht="12.75" customHeight="1" x14ac:dyDescent="0.2">
      <c r="A98" s="10"/>
      <c r="B98" s="1"/>
      <c r="C98" s="1"/>
      <c r="D98" s="1"/>
      <c r="E98" s="2"/>
      <c r="F98" s="1"/>
      <c r="G98" s="10"/>
      <c r="H98" s="10"/>
      <c r="I98" s="10"/>
      <c r="J98" s="4"/>
      <c r="K98" s="11"/>
      <c r="L98" s="11"/>
      <c r="M98" s="5"/>
      <c r="N98" s="5"/>
      <c r="O98" s="222"/>
      <c r="P98" s="7"/>
      <c r="Q98" s="2"/>
      <c r="R98" s="2"/>
      <c r="S98" s="2"/>
      <c r="T98" s="2"/>
      <c r="U98" s="2"/>
      <c r="V98" s="2"/>
    </row>
    <row r="99" spans="1:22" ht="12.75" customHeight="1" x14ac:dyDescent="0.2">
      <c r="A99" s="10"/>
      <c r="B99" s="1"/>
      <c r="C99" s="1"/>
      <c r="D99" s="1"/>
      <c r="E99" s="2"/>
      <c r="F99" s="1"/>
      <c r="G99" s="10"/>
      <c r="H99" s="10"/>
      <c r="I99" s="10"/>
      <c r="J99" s="4"/>
      <c r="K99" s="11"/>
      <c r="L99" s="11"/>
      <c r="M99" s="5"/>
      <c r="N99" s="5"/>
      <c r="O99" s="222"/>
      <c r="P99" s="7"/>
      <c r="Q99" s="2"/>
      <c r="R99" s="2"/>
      <c r="S99" s="2"/>
      <c r="T99" s="2"/>
      <c r="U99" s="2"/>
      <c r="V99" s="2"/>
    </row>
    <row r="100" spans="1:22" ht="12.75" customHeight="1" x14ac:dyDescent="0.2">
      <c r="A100" s="10"/>
      <c r="B100" s="1"/>
      <c r="C100" s="1"/>
      <c r="D100" s="1"/>
      <c r="E100" s="2"/>
      <c r="F100" s="1"/>
      <c r="G100" s="10"/>
      <c r="H100" s="10"/>
      <c r="I100" s="10"/>
      <c r="J100" s="4"/>
      <c r="K100" s="11"/>
      <c r="L100" s="11"/>
      <c r="M100" s="5"/>
      <c r="N100" s="5"/>
      <c r="O100" s="222"/>
      <c r="P100" s="7"/>
      <c r="Q100" s="2"/>
      <c r="R100" s="2"/>
      <c r="S100" s="2"/>
      <c r="T100" s="2"/>
      <c r="U100" s="2"/>
      <c r="V100" s="2"/>
    </row>
    <row r="101" spans="1:22" ht="12.75" customHeight="1" x14ac:dyDescent="0.2">
      <c r="A101" s="10"/>
      <c r="B101" s="1"/>
      <c r="C101" s="1"/>
      <c r="D101" s="1"/>
      <c r="E101" s="2"/>
      <c r="F101" s="1"/>
      <c r="G101" s="10"/>
      <c r="H101" s="10"/>
      <c r="I101" s="10"/>
      <c r="J101" s="4"/>
      <c r="K101" s="11"/>
      <c r="L101" s="11"/>
      <c r="M101" s="5"/>
      <c r="N101" s="5"/>
      <c r="O101" s="222"/>
      <c r="P101" s="7"/>
      <c r="Q101" s="2"/>
      <c r="R101" s="2"/>
      <c r="S101" s="2"/>
      <c r="T101" s="2"/>
      <c r="U101" s="2"/>
      <c r="V101" s="2"/>
    </row>
    <row r="102" spans="1:22" ht="12.75" customHeight="1" x14ac:dyDescent="0.2">
      <c r="A102" s="10"/>
      <c r="B102" s="1"/>
      <c r="C102" s="1"/>
      <c r="D102" s="1"/>
      <c r="E102" s="2"/>
      <c r="F102" s="1"/>
      <c r="G102" s="10"/>
      <c r="H102" s="10"/>
      <c r="I102" s="10"/>
      <c r="J102" s="4"/>
      <c r="K102" s="11"/>
      <c r="L102" s="11"/>
      <c r="M102" s="5"/>
      <c r="N102" s="5"/>
      <c r="O102" s="222"/>
      <c r="P102" s="7"/>
      <c r="Q102" s="2"/>
      <c r="R102" s="2"/>
      <c r="S102" s="2"/>
      <c r="T102" s="2"/>
      <c r="U102" s="2"/>
      <c r="V102" s="2"/>
    </row>
    <row r="103" spans="1:22" ht="12.75" customHeight="1" x14ac:dyDescent="0.2">
      <c r="A103" s="10"/>
      <c r="B103" s="1"/>
      <c r="C103" s="1"/>
      <c r="D103" s="1"/>
      <c r="E103" s="2"/>
      <c r="F103" s="1"/>
      <c r="G103" s="10"/>
      <c r="H103" s="10"/>
      <c r="I103" s="10"/>
      <c r="J103" s="4"/>
      <c r="K103" s="11"/>
      <c r="L103" s="11"/>
      <c r="M103" s="5"/>
      <c r="N103" s="5"/>
      <c r="O103" s="222"/>
      <c r="P103" s="7"/>
      <c r="Q103" s="2"/>
      <c r="R103" s="2"/>
      <c r="S103" s="2"/>
      <c r="T103" s="2"/>
      <c r="U103" s="2"/>
      <c r="V103" s="2"/>
    </row>
    <row r="104" spans="1:22" ht="12.75" customHeight="1" x14ac:dyDescent="0.2">
      <c r="A104" s="10"/>
      <c r="B104" s="1"/>
      <c r="C104" s="1"/>
      <c r="D104" s="1"/>
      <c r="E104" s="2"/>
      <c r="F104" s="1"/>
      <c r="G104" s="10"/>
      <c r="H104" s="10"/>
      <c r="I104" s="10"/>
      <c r="J104" s="4"/>
      <c r="K104" s="11"/>
      <c r="L104" s="11"/>
      <c r="M104" s="5"/>
      <c r="N104" s="5"/>
      <c r="O104" s="222"/>
      <c r="P104" s="7"/>
      <c r="Q104" s="2"/>
      <c r="R104" s="2"/>
      <c r="S104" s="2"/>
      <c r="T104" s="2"/>
      <c r="U104" s="2"/>
      <c r="V104" s="2"/>
    </row>
    <row r="105" spans="1:22" ht="12.75" customHeight="1" x14ac:dyDescent="0.2">
      <c r="A105" s="10"/>
      <c r="B105" s="1"/>
      <c r="C105" s="1"/>
      <c r="D105" s="1"/>
      <c r="E105" s="2"/>
      <c r="F105" s="1"/>
      <c r="G105" s="10"/>
      <c r="H105" s="10"/>
      <c r="I105" s="10"/>
      <c r="J105" s="4"/>
      <c r="K105" s="11"/>
      <c r="L105" s="11"/>
      <c r="M105" s="5"/>
      <c r="N105" s="5"/>
      <c r="O105" s="222"/>
      <c r="P105" s="7"/>
      <c r="Q105" s="2"/>
      <c r="R105" s="2"/>
      <c r="S105" s="2"/>
      <c r="T105" s="2"/>
      <c r="U105" s="2"/>
      <c r="V105" s="2"/>
    </row>
    <row r="106" spans="1:22" ht="12.75" customHeight="1" x14ac:dyDescent="0.2">
      <c r="A106" s="10"/>
      <c r="B106" s="1"/>
      <c r="C106" s="1"/>
      <c r="D106" s="1"/>
      <c r="E106" s="2"/>
      <c r="F106" s="1"/>
      <c r="G106" s="10"/>
      <c r="H106" s="10"/>
      <c r="I106" s="10"/>
      <c r="J106" s="4"/>
      <c r="K106" s="11"/>
      <c r="L106" s="11"/>
      <c r="M106" s="5"/>
      <c r="N106" s="5"/>
      <c r="O106" s="222"/>
      <c r="P106" s="7"/>
      <c r="Q106" s="2"/>
      <c r="R106" s="2"/>
      <c r="S106" s="2"/>
      <c r="T106" s="2"/>
      <c r="U106" s="2"/>
      <c r="V106" s="2"/>
    </row>
    <row r="107" spans="1:22" ht="12.75" customHeight="1" x14ac:dyDescent="0.2">
      <c r="A107" s="10"/>
      <c r="B107" s="1"/>
      <c r="C107" s="1"/>
      <c r="D107" s="1"/>
      <c r="E107" s="2"/>
      <c r="F107" s="1"/>
      <c r="G107" s="10"/>
      <c r="H107" s="10"/>
      <c r="I107" s="10"/>
      <c r="J107" s="4"/>
      <c r="K107" s="11"/>
      <c r="L107" s="11"/>
      <c r="M107" s="5"/>
      <c r="N107" s="5"/>
      <c r="O107" s="222"/>
      <c r="P107" s="7"/>
      <c r="Q107" s="2"/>
      <c r="R107" s="2"/>
      <c r="S107" s="2"/>
      <c r="T107" s="2"/>
      <c r="U107" s="2"/>
      <c r="V107" s="2"/>
    </row>
    <row r="108" spans="1:22" ht="12.75" customHeight="1" x14ac:dyDescent="0.2">
      <c r="A108" s="10"/>
      <c r="B108" s="1"/>
      <c r="C108" s="1"/>
      <c r="D108" s="1"/>
      <c r="E108" s="2"/>
      <c r="F108" s="1"/>
      <c r="G108" s="10"/>
      <c r="H108" s="10"/>
      <c r="I108" s="10"/>
      <c r="J108" s="4"/>
      <c r="K108" s="11"/>
      <c r="L108" s="11"/>
      <c r="M108" s="5"/>
      <c r="N108" s="5"/>
      <c r="O108" s="222"/>
      <c r="P108" s="7"/>
      <c r="Q108" s="2"/>
      <c r="R108" s="2"/>
      <c r="S108" s="2"/>
      <c r="T108" s="2"/>
      <c r="U108" s="2"/>
      <c r="V108" s="2"/>
    </row>
    <row r="109" spans="1:22" ht="12.75" customHeight="1" x14ac:dyDescent="0.2">
      <c r="A109" s="10"/>
      <c r="B109" s="1"/>
      <c r="C109" s="1"/>
      <c r="D109" s="1"/>
      <c r="E109" s="2"/>
      <c r="F109" s="1"/>
      <c r="G109" s="10"/>
      <c r="H109" s="10"/>
      <c r="I109" s="10"/>
      <c r="J109" s="4"/>
      <c r="K109" s="11"/>
      <c r="L109" s="11"/>
      <c r="M109" s="5"/>
      <c r="N109" s="5"/>
      <c r="O109" s="222"/>
      <c r="P109" s="7"/>
      <c r="Q109" s="2"/>
      <c r="R109" s="2"/>
      <c r="S109" s="2"/>
      <c r="T109" s="2"/>
      <c r="U109" s="2"/>
      <c r="V109" s="2"/>
    </row>
    <row r="110" spans="1:22" ht="12.75" customHeight="1" x14ac:dyDescent="0.2">
      <c r="A110" s="10"/>
      <c r="B110" s="1"/>
      <c r="C110" s="1"/>
      <c r="D110" s="1"/>
      <c r="E110" s="2"/>
      <c r="F110" s="1"/>
      <c r="G110" s="10"/>
      <c r="H110" s="10"/>
      <c r="I110" s="10"/>
      <c r="J110" s="4"/>
      <c r="K110" s="11"/>
      <c r="L110" s="11"/>
      <c r="M110" s="5"/>
      <c r="N110" s="5"/>
      <c r="O110" s="222"/>
      <c r="P110" s="7"/>
      <c r="Q110" s="2"/>
      <c r="R110" s="2"/>
      <c r="S110" s="2"/>
      <c r="T110" s="2"/>
      <c r="U110" s="2"/>
      <c r="V110" s="2"/>
    </row>
    <row r="111" spans="1:22" ht="12.75" customHeight="1" x14ac:dyDescent="0.2">
      <c r="A111" s="10"/>
      <c r="B111" s="1"/>
      <c r="C111" s="1"/>
      <c r="D111" s="1"/>
      <c r="E111" s="2"/>
      <c r="F111" s="1"/>
      <c r="G111" s="10"/>
      <c r="H111" s="10"/>
      <c r="I111" s="10"/>
      <c r="J111" s="4"/>
      <c r="K111" s="11"/>
      <c r="L111" s="11"/>
      <c r="M111" s="5"/>
      <c r="N111" s="5"/>
      <c r="O111" s="222"/>
      <c r="P111" s="7"/>
      <c r="Q111" s="2"/>
      <c r="R111" s="2"/>
      <c r="S111" s="2"/>
      <c r="T111" s="2"/>
      <c r="U111" s="2"/>
      <c r="V111" s="2"/>
    </row>
    <row r="112" spans="1:22" ht="12.75" customHeight="1" x14ac:dyDescent="0.2">
      <c r="A112" s="10"/>
      <c r="B112" s="1"/>
      <c r="C112" s="1"/>
      <c r="D112" s="1"/>
      <c r="E112" s="2"/>
      <c r="F112" s="1"/>
      <c r="G112" s="10"/>
      <c r="H112" s="10"/>
      <c r="I112" s="10"/>
      <c r="J112" s="4"/>
      <c r="K112" s="11"/>
      <c r="L112" s="11"/>
      <c r="M112" s="5"/>
      <c r="N112" s="5"/>
      <c r="O112" s="222"/>
      <c r="P112" s="7"/>
      <c r="Q112" s="2"/>
      <c r="R112" s="2"/>
      <c r="S112" s="2"/>
      <c r="T112" s="2"/>
      <c r="U112" s="2"/>
      <c r="V112" s="2"/>
    </row>
    <row r="113" spans="1:22" ht="12.75" customHeight="1" x14ac:dyDescent="0.2">
      <c r="A113" s="10"/>
      <c r="B113" s="1"/>
      <c r="C113" s="1"/>
      <c r="D113" s="1"/>
      <c r="E113" s="2"/>
      <c r="F113" s="1"/>
      <c r="G113" s="10"/>
      <c r="H113" s="10"/>
      <c r="I113" s="10"/>
      <c r="J113" s="4"/>
      <c r="K113" s="11"/>
      <c r="L113" s="11"/>
      <c r="M113" s="5"/>
      <c r="N113" s="5"/>
      <c r="O113" s="222"/>
      <c r="P113" s="7"/>
      <c r="Q113" s="2"/>
      <c r="R113" s="2"/>
      <c r="S113" s="2"/>
      <c r="T113" s="2"/>
      <c r="U113" s="2"/>
      <c r="V113" s="2"/>
    </row>
    <row r="114" spans="1:22" ht="12.75" customHeight="1" x14ac:dyDescent="0.2">
      <c r="A114" s="10"/>
      <c r="B114" s="1"/>
      <c r="C114" s="1"/>
      <c r="D114" s="1"/>
      <c r="E114" s="2"/>
      <c r="F114" s="1"/>
      <c r="G114" s="10"/>
      <c r="H114" s="10"/>
      <c r="I114" s="10"/>
      <c r="J114" s="4"/>
      <c r="K114" s="11"/>
      <c r="L114" s="11"/>
      <c r="M114" s="5"/>
      <c r="N114" s="5"/>
      <c r="O114" s="222"/>
      <c r="P114" s="7"/>
      <c r="Q114" s="2"/>
      <c r="R114" s="2"/>
      <c r="S114" s="2"/>
      <c r="T114" s="2"/>
      <c r="U114" s="2"/>
      <c r="V114" s="2"/>
    </row>
    <row r="115" spans="1:22" ht="12.75" customHeight="1" x14ac:dyDescent="0.2">
      <c r="A115" s="10"/>
      <c r="B115" s="1"/>
      <c r="C115" s="1"/>
      <c r="D115" s="1"/>
      <c r="E115" s="2"/>
      <c r="F115" s="1"/>
      <c r="G115" s="10"/>
      <c r="H115" s="10"/>
      <c r="I115" s="10"/>
      <c r="J115" s="4"/>
      <c r="K115" s="11"/>
      <c r="L115" s="11"/>
      <c r="M115" s="5"/>
      <c r="N115" s="5"/>
      <c r="O115" s="222"/>
      <c r="P115" s="7"/>
      <c r="Q115" s="2"/>
      <c r="R115" s="2"/>
      <c r="S115" s="2"/>
      <c r="T115" s="2"/>
      <c r="U115" s="2"/>
      <c r="V115" s="2"/>
    </row>
    <row r="116" spans="1:22" ht="12.75" customHeight="1" x14ac:dyDescent="0.2">
      <c r="A116" s="10"/>
      <c r="B116" s="1"/>
      <c r="C116" s="1"/>
      <c r="D116" s="1"/>
      <c r="E116" s="2"/>
      <c r="F116" s="1"/>
      <c r="G116" s="10"/>
      <c r="H116" s="10"/>
      <c r="I116" s="10"/>
      <c r="J116" s="4"/>
      <c r="K116" s="11"/>
      <c r="L116" s="11"/>
      <c r="M116" s="5"/>
      <c r="N116" s="5"/>
      <c r="O116" s="222"/>
      <c r="P116" s="7"/>
      <c r="Q116" s="2"/>
      <c r="R116" s="2"/>
      <c r="S116" s="2"/>
      <c r="T116" s="2"/>
      <c r="U116" s="2"/>
      <c r="V116" s="2"/>
    </row>
    <row r="117" spans="1:22" ht="12.75" customHeight="1" x14ac:dyDescent="0.2">
      <c r="A117" s="10"/>
      <c r="B117" s="1"/>
      <c r="C117" s="1"/>
      <c r="D117" s="1"/>
      <c r="E117" s="2"/>
      <c r="F117" s="1"/>
      <c r="G117" s="10"/>
      <c r="H117" s="10"/>
      <c r="I117" s="10"/>
      <c r="J117" s="4"/>
      <c r="K117" s="11"/>
      <c r="L117" s="11"/>
      <c r="M117" s="5"/>
      <c r="N117" s="5"/>
      <c r="O117" s="222"/>
      <c r="P117" s="7"/>
      <c r="Q117" s="2"/>
      <c r="R117" s="2"/>
      <c r="S117" s="2"/>
      <c r="T117" s="2"/>
      <c r="U117" s="2"/>
      <c r="V117" s="2"/>
    </row>
    <row r="118" spans="1:22" ht="12.75" customHeight="1" x14ac:dyDescent="0.2">
      <c r="A118" s="10"/>
      <c r="B118" s="1"/>
      <c r="C118" s="1"/>
      <c r="D118" s="1"/>
      <c r="E118" s="2"/>
      <c r="F118" s="1"/>
      <c r="G118" s="10"/>
      <c r="H118" s="10"/>
      <c r="I118" s="10"/>
      <c r="J118" s="4"/>
      <c r="K118" s="11"/>
      <c r="L118" s="11"/>
      <c r="M118" s="5"/>
      <c r="N118" s="5"/>
      <c r="O118" s="222"/>
      <c r="P118" s="7"/>
      <c r="Q118" s="2"/>
      <c r="R118" s="2"/>
      <c r="S118" s="2"/>
      <c r="T118" s="2"/>
      <c r="U118" s="2"/>
      <c r="V118" s="2"/>
    </row>
    <row r="119" spans="1:22" ht="12.75" customHeight="1" x14ac:dyDescent="0.2">
      <c r="A119" s="10"/>
      <c r="B119" s="1"/>
      <c r="C119" s="1"/>
      <c r="D119" s="1"/>
      <c r="E119" s="2"/>
      <c r="F119" s="1"/>
      <c r="G119" s="10"/>
      <c r="H119" s="10"/>
      <c r="I119" s="10"/>
      <c r="J119" s="4"/>
      <c r="K119" s="11"/>
      <c r="L119" s="11"/>
      <c r="M119" s="5"/>
      <c r="N119" s="5"/>
      <c r="O119" s="222"/>
      <c r="P119" s="7"/>
      <c r="Q119" s="2"/>
      <c r="R119" s="2"/>
      <c r="S119" s="2"/>
      <c r="T119" s="2"/>
      <c r="U119" s="2"/>
      <c r="V119" s="2"/>
    </row>
    <row r="120" spans="1:22" ht="12.75" customHeight="1" x14ac:dyDescent="0.2">
      <c r="A120" s="10"/>
      <c r="B120" s="1"/>
      <c r="C120" s="1"/>
      <c r="D120" s="1"/>
      <c r="E120" s="2"/>
      <c r="F120" s="1"/>
      <c r="G120" s="10"/>
      <c r="H120" s="10"/>
      <c r="I120" s="10"/>
      <c r="J120" s="4"/>
      <c r="K120" s="11"/>
      <c r="L120" s="11"/>
      <c r="M120" s="5"/>
      <c r="N120" s="5"/>
      <c r="O120" s="222"/>
      <c r="P120" s="7"/>
      <c r="Q120" s="2"/>
      <c r="R120" s="2"/>
      <c r="S120" s="2"/>
      <c r="T120" s="2"/>
      <c r="U120" s="2"/>
      <c r="V120" s="2"/>
    </row>
    <row r="121" spans="1:22" ht="12.75" customHeight="1" x14ac:dyDescent="0.2">
      <c r="A121" s="10"/>
      <c r="B121" s="1"/>
      <c r="C121" s="1"/>
      <c r="D121" s="1"/>
      <c r="E121" s="2"/>
      <c r="F121" s="1"/>
      <c r="G121" s="10"/>
      <c r="H121" s="10"/>
      <c r="I121" s="10"/>
      <c r="J121" s="4"/>
      <c r="K121" s="11"/>
      <c r="L121" s="11"/>
      <c r="M121" s="5"/>
      <c r="N121" s="5"/>
      <c r="O121" s="222"/>
      <c r="P121" s="7"/>
      <c r="Q121" s="2"/>
      <c r="R121" s="2"/>
      <c r="S121" s="2"/>
      <c r="T121" s="2"/>
      <c r="U121" s="2"/>
      <c r="V121" s="2"/>
    </row>
    <row r="122" spans="1:22" ht="12.75" customHeight="1" x14ac:dyDescent="0.2">
      <c r="A122" s="10"/>
      <c r="B122" s="1"/>
      <c r="C122" s="1"/>
      <c r="D122" s="1"/>
      <c r="E122" s="2"/>
      <c r="F122" s="1"/>
      <c r="G122" s="10"/>
      <c r="H122" s="10"/>
      <c r="I122" s="10"/>
      <c r="J122" s="4"/>
      <c r="K122" s="11"/>
      <c r="L122" s="11"/>
      <c r="M122" s="5"/>
      <c r="N122" s="5"/>
      <c r="O122" s="222"/>
      <c r="P122" s="7"/>
      <c r="Q122" s="2"/>
      <c r="R122" s="2"/>
      <c r="S122" s="2"/>
      <c r="T122" s="2"/>
      <c r="U122" s="2"/>
      <c r="V122" s="2"/>
    </row>
    <row r="123" spans="1:22" ht="12.75" customHeight="1" x14ac:dyDescent="0.2">
      <c r="A123" s="10"/>
      <c r="B123" s="1"/>
      <c r="C123" s="1"/>
      <c r="D123" s="1"/>
      <c r="E123" s="2"/>
      <c r="F123" s="1"/>
      <c r="G123" s="10"/>
      <c r="H123" s="10"/>
      <c r="I123" s="10"/>
      <c r="J123" s="4"/>
      <c r="K123" s="11"/>
      <c r="L123" s="11"/>
      <c r="M123" s="5"/>
      <c r="N123" s="5"/>
      <c r="O123" s="222"/>
      <c r="P123" s="7"/>
      <c r="Q123" s="2"/>
      <c r="R123" s="2"/>
      <c r="S123" s="2"/>
      <c r="T123" s="2"/>
      <c r="U123" s="2"/>
      <c r="V123" s="2"/>
    </row>
    <row r="124" spans="1:22" ht="12.75" customHeight="1" x14ac:dyDescent="0.2">
      <c r="A124" s="10"/>
      <c r="B124" s="1"/>
      <c r="C124" s="1"/>
      <c r="D124" s="1"/>
      <c r="E124" s="2"/>
      <c r="F124" s="1"/>
      <c r="G124" s="10"/>
      <c r="H124" s="10"/>
      <c r="I124" s="10"/>
      <c r="J124" s="4"/>
      <c r="K124" s="11"/>
      <c r="L124" s="11"/>
      <c r="M124" s="5"/>
      <c r="N124" s="5"/>
      <c r="O124" s="222"/>
      <c r="P124" s="7"/>
      <c r="Q124" s="2"/>
      <c r="R124" s="2"/>
      <c r="S124" s="2"/>
      <c r="T124" s="2"/>
      <c r="U124" s="2"/>
      <c r="V124" s="2"/>
    </row>
    <row r="125" spans="1:22" ht="12.75" customHeight="1" x14ac:dyDescent="0.2">
      <c r="A125" s="10"/>
      <c r="B125" s="1"/>
      <c r="C125" s="1"/>
      <c r="D125" s="1"/>
      <c r="E125" s="2"/>
      <c r="F125" s="1"/>
      <c r="G125" s="10"/>
      <c r="H125" s="10"/>
      <c r="I125" s="10"/>
      <c r="J125" s="4"/>
      <c r="K125" s="11"/>
      <c r="L125" s="11"/>
      <c r="M125" s="5"/>
      <c r="N125" s="5"/>
      <c r="O125" s="222"/>
      <c r="P125" s="7"/>
      <c r="Q125" s="2"/>
      <c r="R125" s="2"/>
      <c r="S125" s="2"/>
      <c r="T125" s="2"/>
      <c r="U125" s="2"/>
      <c r="V125" s="2"/>
    </row>
    <row r="126" spans="1:22" ht="12.75" customHeight="1" x14ac:dyDescent="0.2">
      <c r="A126" s="10"/>
      <c r="B126" s="1"/>
      <c r="C126" s="1"/>
      <c r="D126" s="1"/>
      <c r="E126" s="2"/>
      <c r="F126" s="1"/>
      <c r="G126" s="10"/>
      <c r="H126" s="10"/>
      <c r="I126" s="10"/>
      <c r="J126" s="4"/>
      <c r="K126" s="11"/>
      <c r="L126" s="11"/>
      <c r="M126" s="5"/>
      <c r="N126" s="5"/>
      <c r="O126" s="222"/>
      <c r="P126" s="7"/>
      <c r="Q126" s="2"/>
      <c r="R126" s="2"/>
      <c r="S126" s="2"/>
      <c r="T126" s="2"/>
      <c r="U126" s="2"/>
      <c r="V126" s="2"/>
    </row>
    <row r="127" spans="1:22" ht="12.75" customHeight="1" x14ac:dyDescent="0.2">
      <c r="A127" s="10"/>
      <c r="B127" s="1"/>
      <c r="C127" s="1"/>
      <c r="D127" s="1"/>
      <c r="E127" s="2"/>
      <c r="F127" s="1"/>
      <c r="G127" s="10"/>
      <c r="H127" s="10"/>
      <c r="I127" s="10"/>
      <c r="J127" s="4"/>
      <c r="K127" s="11"/>
      <c r="L127" s="11"/>
      <c r="M127" s="5"/>
      <c r="N127" s="5"/>
      <c r="O127" s="222"/>
      <c r="P127" s="7"/>
      <c r="Q127" s="2"/>
      <c r="R127" s="2"/>
      <c r="S127" s="2"/>
      <c r="T127" s="2"/>
      <c r="U127" s="2"/>
      <c r="V127" s="2"/>
    </row>
    <row r="128" spans="1:22" ht="12.75" customHeight="1" x14ac:dyDescent="0.2">
      <c r="A128" s="10"/>
      <c r="B128" s="1"/>
      <c r="C128" s="1"/>
      <c r="D128" s="1"/>
      <c r="E128" s="2"/>
      <c r="F128" s="1"/>
      <c r="G128" s="10"/>
      <c r="H128" s="10"/>
      <c r="I128" s="10"/>
      <c r="J128" s="4"/>
      <c r="K128" s="11"/>
      <c r="L128" s="11"/>
      <c r="M128" s="5"/>
      <c r="N128" s="5"/>
      <c r="O128" s="222"/>
      <c r="P128" s="7"/>
      <c r="Q128" s="2"/>
      <c r="R128" s="2"/>
      <c r="S128" s="2"/>
      <c r="T128" s="2"/>
      <c r="U128" s="2"/>
      <c r="V128" s="2"/>
    </row>
    <row r="129" spans="1:22" ht="12.75" customHeight="1" x14ac:dyDescent="0.2">
      <c r="A129" s="10"/>
      <c r="B129" s="1"/>
      <c r="C129" s="1"/>
      <c r="D129" s="1"/>
      <c r="E129" s="2"/>
      <c r="F129" s="1"/>
      <c r="G129" s="10"/>
      <c r="H129" s="10"/>
      <c r="I129" s="10"/>
      <c r="J129" s="4"/>
      <c r="K129" s="11"/>
      <c r="L129" s="11"/>
      <c r="M129" s="5"/>
      <c r="N129" s="5"/>
      <c r="O129" s="222"/>
      <c r="P129" s="7"/>
      <c r="Q129" s="2"/>
      <c r="R129" s="2"/>
      <c r="S129" s="2"/>
      <c r="T129" s="2"/>
      <c r="U129" s="2"/>
      <c r="V129" s="2"/>
    </row>
    <row r="130" spans="1:22" ht="12.75" customHeight="1" x14ac:dyDescent="0.2">
      <c r="A130" s="10"/>
      <c r="B130" s="1"/>
      <c r="C130" s="1"/>
      <c r="D130" s="1"/>
      <c r="E130" s="2"/>
      <c r="F130" s="1"/>
      <c r="G130" s="10"/>
      <c r="H130" s="10"/>
      <c r="I130" s="10"/>
      <c r="J130" s="4"/>
      <c r="K130" s="11"/>
      <c r="L130" s="11"/>
      <c r="M130" s="5"/>
      <c r="N130" s="5"/>
      <c r="O130" s="222"/>
      <c r="P130" s="7"/>
      <c r="Q130" s="2"/>
      <c r="R130" s="2"/>
      <c r="S130" s="2"/>
      <c r="T130" s="2"/>
      <c r="U130" s="2"/>
      <c r="V130" s="2"/>
    </row>
    <row r="131" spans="1:22" ht="12.75" customHeight="1" x14ac:dyDescent="0.2">
      <c r="A131" s="10"/>
      <c r="B131" s="1"/>
      <c r="C131" s="1"/>
      <c r="D131" s="1"/>
      <c r="E131" s="2"/>
      <c r="F131" s="1"/>
      <c r="G131" s="10"/>
      <c r="H131" s="10"/>
      <c r="I131" s="10"/>
      <c r="J131" s="4"/>
      <c r="K131" s="11"/>
      <c r="L131" s="11"/>
      <c r="M131" s="5"/>
      <c r="N131" s="5"/>
      <c r="O131" s="222"/>
      <c r="P131" s="7"/>
      <c r="Q131" s="2"/>
      <c r="R131" s="2"/>
      <c r="S131" s="2"/>
      <c r="T131" s="2"/>
      <c r="U131" s="2"/>
      <c r="V131" s="2"/>
    </row>
    <row r="132" spans="1:22" ht="12.75" customHeight="1" x14ac:dyDescent="0.2">
      <c r="A132" s="10"/>
      <c r="B132" s="1"/>
      <c r="C132" s="1"/>
      <c r="D132" s="1"/>
      <c r="E132" s="2"/>
      <c r="F132" s="1"/>
      <c r="G132" s="10"/>
      <c r="H132" s="10"/>
      <c r="I132" s="10"/>
      <c r="J132" s="4"/>
      <c r="K132" s="11"/>
      <c r="L132" s="11"/>
      <c r="M132" s="5"/>
      <c r="N132" s="5"/>
      <c r="O132" s="222"/>
      <c r="P132" s="7"/>
      <c r="Q132" s="2"/>
      <c r="R132" s="2"/>
      <c r="S132" s="2"/>
      <c r="T132" s="2"/>
      <c r="U132" s="2"/>
      <c r="V132" s="2"/>
    </row>
    <row r="133" spans="1:22" ht="12.75" customHeight="1" x14ac:dyDescent="0.2">
      <c r="A133" s="10"/>
      <c r="B133" s="1"/>
      <c r="C133" s="1"/>
      <c r="D133" s="1"/>
      <c r="E133" s="2"/>
      <c r="F133" s="1"/>
      <c r="G133" s="10"/>
      <c r="H133" s="10"/>
      <c r="I133" s="10"/>
      <c r="J133" s="4"/>
      <c r="K133" s="11"/>
      <c r="L133" s="11"/>
      <c r="M133" s="5"/>
      <c r="N133" s="5"/>
      <c r="O133" s="222"/>
      <c r="P133" s="7"/>
      <c r="Q133" s="2"/>
      <c r="R133" s="2"/>
      <c r="S133" s="2"/>
      <c r="T133" s="2"/>
      <c r="U133" s="2"/>
      <c r="V133" s="2"/>
    </row>
    <row r="134" spans="1:22" ht="12.75" customHeight="1" x14ac:dyDescent="0.2">
      <c r="A134" s="10"/>
      <c r="B134" s="1"/>
      <c r="C134" s="1"/>
      <c r="D134" s="1"/>
      <c r="E134" s="2"/>
      <c r="F134" s="1"/>
      <c r="G134" s="10"/>
      <c r="H134" s="10"/>
      <c r="I134" s="10"/>
      <c r="J134" s="4"/>
      <c r="K134" s="11"/>
      <c r="L134" s="11"/>
      <c r="M134" s="5"/>
      <c r="N134" s="5"/>
      <c r="O134" s="222"/>
      <c r="P134" s="7"/>
      <c r="Q134" s="2"/>
      <c r="R134" s="2"/>
      <c r="S134" s="2"/>
      <c r="T134" s="2"/>
      <c r="U134" s="2"/>
      <c r="V134" s="2"/>
    </row>
    <row r="135" spans="1:22" ht="12.75" customHeight="1" x14ac:dyDescent="0.2">
      <c r="A135" s="10"/>
      <c r="B135" s="1"/>
      <c r="C135" s="1"/>
      <c r="D135" s="1"/>
      <c r="E135" s="2"/>
      <c r="F135" s="1"/>
      <c r="G135" s="10"/>
      <c r="H135" s="10"/>
      <c r="I135" s="10"/>
      <c r="J135" s="4"/>
      <c r="K135" s="11"/>
      <c r="L135" s="11"/>
      <c r="M135" s="5"/>
      <c r="N135" s="5"/>
      <c r="O135" s="222"/>
      <c r="P135" s="7"/>
      <c r="Q135" s="2"/>
      <c r="R135" s="2"/>
      <c r="S135" s="2"/>
      <c r="T135" s="2"/>
      <c r="U135" s="2"/>
      <c r="V135" s="2"/>
    </row>
    <row r="136" spans="1:22" ht="12.75" customHeight="1" x14ac:dyDescent="0.2">
      <c r="A136" s="10"/>
      <c r="B136" s="1"/>
      <c r="C136" s="1"/>
      <c r="D136" s="1"/>
      <c r="E136" s="2"/>
      <c r="F136" s="1"/>
      <c r="G136" s="10"/>
      <c r="H136" s="10"/>
      <c r="I136" s="10"/>
      <c r="J136" s="4"/>
      <c r="K136" s="11"/>
      <c r="L136" s="11"/>
      <c r="M136" s="5"/>
      <c r="N136" s="5"/>
      <c r="O136" s="222"/>
      <c r="P136" s="7"/>
      <c r="Q136" s="2"/>
      <c r="R136" s="2"/>
      <c r="S136" s="2"/>
      <c r="T136" s="2"/>
      <c r="U136" s="2"/>
      <c r="V136" s="2"/>
    </row>
    <row r="137" spans="1:22" ht="12.75" customHeight="1" x14ac:dyDescent="0.2">
      <c r="A137" s="10"/>
      <c r="B137" s="1"/>
      <c r="C137" s="1"/>
      <c r="D137" s="1"/>
      <c r="E137" s="2"/>
      <c r="F137" s="1"/>
      <c r="G137" s="10"/>
      <c r="H137" s="10"/>
      <c r="I137" s="10"/>
      <c r="J137" s="4"/>
      <c r="K137" s="11"/>
      <c r="L137" s="11"/>
      <c r="M137" s="5"/>
      <c r="N137" s="5"/>
      <c r="O137" s="222"/>
      <c r="P137" s="7"/>
      <c r="Q137" s="2"/>
      <c r="R137" s="2"/>
      <c r="S137" s="2"/>
      <c r="T137" s="2"/>
      <c r="U137" s="2"/>
      <c r="V137" s="2"/>
    </row>
    <row r="138" spans="1:22" ht="12.75" customHeight="1" x14ac:dyDescent="0.2">
      <c r="A138" s="10"/>
      <c r="B138" s="1"/>
      <c r="C138" s="1"/>
      <c r="D138" s="1"/>
      <c r="E138" s="2"/>
      <c r="F138" s="1"/>
      <c r="G138" s="10"/>
      <c r="H138" s="10"/>
      <c r="I138" s="10"/>
      <c r="J138" s="4"/>
      <c r="K138" s="11"/>
      <c r="L138" s="11"/>
      <c r="M138" s="5"/>
      <c r="N138" s="5"/>
      <c r="O138" s="222"/>
      <c r="P138" s="7"/>
      <c r="Q138" s="2"/>
      <c r="R138" s="2"/>
      <c r="S138" s="2"/>
      <c r="T138" s="2"/>
      <c r="U138" s="2"/>
      <c r="V138" s="2"/>
    </row>
    <row r="139" spans="1:22" ht="12.75" customHeight="1" x14ac:dyDescent="0.2">
      <c r="A139" s="10"/>
      <c r="B139" s="1"/>
      <c r="C139" s="1"/>
      <c r="D139" s="1"/>
      <c r="E139" s="2"/>
      <c r="F139" s="1"/>
      <c r="G139" s="10"/>
      <c r="H139" s="10"/>
      <c r="I139" s="10"/>
      <c r="J139" s="4"/>
      <c r="K139" s="11"/>
      <c r="L139" s="11"/>
      <c r="M139" s="5"/>
      <c r="N139" s="5"/>
      <c r="O139" s="222"/>
      <c r="P139" s="7"/>
      <c r="Q139" s="2"/>
      <c r="R139" s="2"/>
      <c r="S139" s="2"/>
      <c r="T139" s="2"/>
      <c r="U139" s="2"/>
      <c r="V139" s="2"/>
    </row>
    <row r="140" spans="1:22" ht="12.75" customHeight="1" x14ac:dyDescent="0.2">
      <c r="A140" s="10"/>
      <c r="B140" s="1"/>
      <c r="C140" s="1"/>
      <c r="D140" s="1"/>
      <c r="E140" s="2"/>
      <c r="F140" s="1"/>
      <c r="G140" s="10"/>
      <c r="H140" s="10"/>
      <c r="I140" s="10"/>
      <c r="J140" s="4"/>
      <c r="K140" s="11"/>
      <c r="L140" s="11"/>
      <c r="M140" s="5"/>
      <c r="N140" s="5"/>
      <c r="O140" s="222"/>
      <c r="P140" s="7"/>
      <c r="Q140" s="2"/>
      <c r="R140" s="2"/>
      <c r="S140" s="2"/>
      <c r="T140" s="2"/>
      <c r="U140" s="2"/>
      <c r="V140" s="2"/>
    </row>
    <row r="141" spans="1:22" ht="12.75" customHeight="1" x14ac:dyDescent="0.2">
      <c r="A141" s="10"/>
      <c r="B141" s="1"/>
      <c r="C141" s="1"/>
      <c r="D141" s="1"/>
      <c r="E141" s="2"/>
      <c r="F141" s="1"/>
      <c r="G141" s="10"/>
      <c r="H141" s="10"/>
      <c r="I141" s="10"/>
      <c r="J141" s="4"/>
      <c r="K141" s="11"/>
      <c r="L141" s="11"/>
      <c r="M141" s="5"/>
      <c r="N141" s="5"/>
      <c r="O141" s="222"/>
      <c r="P141" s="7"/>
      <c r="Q141" s="2"/>
      <c r="R141" s="2"/>
      <c r="S141" s="2"/>
      <c r="T141" s="2"/>
      <c r="U141" s="2"/>
      <c r="V141" s="2"/>
    </row>
    <row r="142" spans="1:22" ht="12.75" customHeight="1" x14ac:dyDescent="0.2">
      <c r="A142" s="10"/>
      <c r="B142" s="1"/>
      <c r="C142" s="1"/>
      <c r="D142" s="1"/>
      <c r="E142" s="2"/>
      <c r="F142" s="1"/>
      <c r="G142" s="10"/>
      <c r="H142" s="10"/>
      <c r="I142" s="10"/>
      <c r="J142" s="4"/>
      <c r="K142" s="11"/>
      <c r="L142" s="11"/>
      <c r="M142" s="5"/>
      <c r="N142" s="5"/>
      <c r="O142" s="222"/>
      <c r="P142" s="7"/>
      <c r="Q142" s="2"/>
      <c r="R142" s="2"/>
      <c r="S142" s="2"/>
      <c r="T142" s="2"/>
      <c r="U142" s="2"/>
      <c r="V142" s="2"/>
    </row>
    <row r="143" spans="1:22" ht="12.75" customHeight="1" x14ac:dyDescent="0.2">
      <c r="A143" s="10"/>
      <c r="B143" s="1"/>
      <c r="C143" s="1"/>
      <c r="D143" s="1"/>
      <c r="E143" s="2"/>
      <c r="F143" s="1"/>
      <c r="G143" s="10"/>
      <c r="H143" s="10"/>
      <c r="I143" s="10"/>
      <c r="J143" s="4"/>
      <c r="K143" s="11"/>
      <c r="L143" s="11"/>
      <c r="M143" s="5"/>
      <c r="N143" s="5"/>
      <c r="O143" s="222"/>
      <c r="P143" s="7"/>
      <c r="Q143" s="2"/>
      <c r="R143" s="2"/>
      <c r="S143" s="2"/>
      <c r="T143" s="2"/>
      <c r="U143" s="2"/>
      <c r="V143" s="2"/>
    </row>
    <row r="144" spans="1:22" ht="12.75" customHeight="1" x14ac:dyDescent="0.2">
      <c r="A144" s="10"/>
      <c r="B144" s="1"/>
      <c r="C144" s="1"/>
      <c r="D144" s="1"/>
      <c r="E144" s="2"/>
      <c r="F144" s="1"/>
      <c r="G144" s="10"/>
      <c r="H144" s="10"/>
      <c r="I144" s="10"/>
      <c r="J144" s="4"/>
      <c r="K144" s="11"/>
      <c r="L144" s="11"/>
      <c r="M144" s="5"/>
      <c r="N144" s="5"/>
      <c r="O144" s="222"/>
      <c r="P144" s="7"/>
      <c r="Q144" s="2"/>
      <c r="R144" s="2"/>
      <c r="S144" s="2"/>
      <c r="T144" s="2"/>
      <c r="U144" s="2"/>
      <c r="V144" s="2"/>
    </row>
    <row r="145" spans="1:22" ht="12.75" customHeight="1" x14ac:dyDescent="0.2">
      <c r="A145" s="10"/>
      <c r="B145" s="1"/>
      <c r="C145" s="1"/>
      <c r="D145" s="1"/>
      <c r="E145" s="2"/>
      <c r="F145" s="1"/>
      <c r="G145" s="10"/>
      <c r="H145" s="10"/>
      <c r="I145" s="10"/>
      <c r="J145" s="4"/>
      <c r="K145" s="11"/>
      <c r="L145" s="11"/>
      <c r="M145" s="5"/>
      <c r="N145" s="5"/>
      <c r="O145" s="222"/>
      <c r="P145" s="7"/>
      <c r="Q145" s="2"/>
      <c r="R145" s="2"/>
      <c r="S145" s="2"/>
      <c r="T145" s="2"/>
      <c r="U145" s="2"/>
      <c r="V145" s="2"/>
    </row>
    <row r="146" spans="1:22" ht="12.75" customHeight="1" x14ac:dyDescent="0.2">
      <c r="A146" s="10"/>
      <c r="B146" s="1"/>
      <c r="C146" s="1"/>
      <c r="D146" s="1"/>
      <c r="E146" s="2"/>
      <c r="F146" s="1"/>
      <c r="G146" s="10"/>
      <c r="H146" s="10"/>
      <c r="I146" s="10"/>
      <c r="J146" s="4"/>
      <c r="K146" s="11"/>
      <c r="L146" s="11"/>
      <c r="M146" s="5"/>
      <c r="N146" s="5"/>
      <c r="O146" s="222"/>
      <c r="P146" s="7"/>
      <c r="Q146" s="2"/>
      <c r="R146" s="2"/>
      <c r="S146" s="2"/>
      <c r="T146" s="2"/>
      <c r="U146" s="2"/>
      <c r="V146" s="2"/>
    </row>
    <row r="147" spans="1:22" ht="12.75" customHeight="1" x14ac:dyDescent="0.2">
      <c r="A147" s="10"/>
      <c r="B147" s="1"/>
      <c r="C147" s="1"/>
      <c r="D147" s="1"/>
      <c r="E147" s="2"/>
      <c r="F147" s="1"/>
      <c r="G147" s="10"/>
      <c r="H147" s="10"/>
      <c r="I147" s="10"/>
      <c r="J147" s="4"/>
      <c r="K147" s="11"/>
      <c r="L147" s="11"/>
      <c r="M147" s="5"/>
      <c r="N147" s="5"/>
      <c r="O147" s="222"/>
      <c r="P147" s="7"/>
      <c r="Q147" s="2"/>
      <c r="R147" s="2"/>
      <c r="S147" s="2"/>
      <c r="T147" s="2"/>
      <c r="U147" s="2"/>
      <c r="V147" s="2"/>
    </row>
    <row r="148" spans="1:22" ht="12.75" customHeight="1" x14ac:dyDescent="0.2">
      <c r="A148" s="10"/>
      <c r="B148" s="1"/>
      <c r="C148" s="1"/>
      <c r="D148" s="1"/>
      <c r="E148" s="2"/>
      <c r="F148" s="1"/>
      <c r="G148" s="10"/>
      <c r="H148" s="10"/>
      <c r="I148" s="10"/>
      <c r="J148" s="4"/>
      <c r="K148" s="11"/>
      <c r="L148" s="11"/>
      <c r="M148" s="5"/>
      <c r="N148" s="5"/>
      <c r="O148" s="222"/>
      <c r="P148" s="7"/>
      <c r="Q148" s="2"/>
      <c r="R148" s="2"/>
      <c r="S148" s="2"/>
      <c r="T148" s="2"/>
      <c r="U148" s="2"/>
      <c r="V148" s="2"/>
    </row>
    <row r="149" spans="1:22" ht="12.75" customHeight="1" x14ac:dyDescent="0.2">
      <c r="A149" s="10"/>
      <c r="B149" s="1"/>
      <c r="C149" s="1"/>
      <c r="D149" s="1"/>
      <c r="E149" s="2"/>
      <c r="F149" s="1"/>
      <c r="G149" s="10"/>
      <c r="H149" s="10"/>
      <c r="I149" s="10"/>
      <c r="J149" s="4"/>
      <c r="K149" s="11"/>
      <c r="L149" s="11"/>
      <c r="M149" s="5"/>
      <c r="N149" s="5"/>
      <c r="O149" s="222"/>
      <c r="P149" s="7"/>
      <c r="Q149" s="2"/>
      <c r="R149" s="2"/>
      <c r="S149" s="2"/>
      <c r="T149" s="2"/>
      <c r="U149" s="2"/>
      <c r="V149" s="2"/>
    </row>
    <row r="150" spans="1:22" ht="12.75" customHeight="1" x14ac:dyDescent="0.2">
      <c r="A150" s="10"/>
      <c r="B150" s="1"/>
      <c r="C150" s="1"/>
      <c r="D150" s="1"/>
      <c r="E150" s="2"/>
      <c r="F150" s="1"/>
      <c r="G150" s="10"/>
      <c r="H150" s="10"/>
      <c r="I150" s="10"/>
      <c r="J150" s="4"/>
      <c r="K150" s="11"/>
      <c r="L150" s="11"/>
      <c r="M150" s="5"/>
      <c r="N150" s="5"/>
      <c r="O150" s="222"/>
      <c r="P150" s="7"/>
      <c r="Q150" s="2"/>
      <c r="R150" s="2"/>
      <c r="S150" s="2"/>
      <c r="T150" s="2"/>
      <c r="U150" s="2"/>
      <c r="V150" s="2"/>
    </row>
    <row r="151" spans="1:22" ht="12.75" customHeight="1" x14ac:dyDescent="0.2">
      <c r="A151" s="10"/>
      <c r="B151" s="1"/>
      <c r="C151" s="1"/>
      <c r="D151" s="1"/>
      <c r="E151" s="2"/>
      <c r="F151" s="1"/>
      <c r="G151" s="10"/>
      <c r="H151" s="10"/>
      <c r="I151" s="10"/>
      <c r="J151" s="4"/>
      <c r="K151" s="11"/>
      <c r="L151" s="11"/>
      <c r="M151" s="5"/>
      <c r="N151" s="5"/>
      <c r="O151" s="222"/>
      <c r="P151" s="7"/>
      <c r="Q151" s="2"/>
      <c r="R151" s="2"/>
      <c r="S151" s="2"/>
      <c r="T151" s="2"/>
      <c r="U151" s="2"/>
      <c r="V151" s="2"/>
    </row>
    <row r="152" spans="1:22" ht="12.75" customHeight="1" x14ac:dyDescent="0.2">
      <c r="A152" s="10"/>
      <c r="B152" s="1"/>
      <c r="C152" s="1"/>
      <c r="D152" s="1"/>
      <c r="E152" s="2"/>
      <c r="F152" s="1"/>
      <c r="G152" s="10"/>
      <c r="H152" s="10"/>
      <c r="I152" s="10"/>
      <c r="J152" s="4"/>
      <c r="K152" s="11"/>
      <c r="L152" s="11"/>
      <c r="M152" s="5"/>
      <c r="N152" s="5"/>
      <c r="O152" s="222"/>
      <c r="P152" s="7"/>
      <c r="Q152" s="2"/>
      <c r="R152" s="2"/>
      <c r="S152" s="2"/>
      <c r="T152" s="2"/>
      <c r="U152" s="2"/>
      <c r="V152" s="2"/>
    </row>
    <row r="153" spans="1:22" ht="12.75" customHeight="1" x14ac:dyDescent="0.2">
      <c r="A153" s="10"/>
      <c r="B153" s="1"/>
      <c r="C153" s="1"/>
      <c r="D153" s="1"/>
      <c r="E153" s="2"/>
      <c r="F153" s="1"/>
      <c r="G153" s="10"/>
      <c r="H153" s="10"/>
      <c r="I153" s="10"/>
      <c r="J153" s="4"/>
      <c r="K153" s="11"/>
      <c r="L153" s="11"/>
      <c r="M153" s="5"/>
      <c r="N153" s="5"/>
      <c r="O153" s="222"/>
      <c r="P153" s="7"/>
      <c r="Q153" s="2"/>
      <c r="R153" s="2"/>
      <c r="S153" s="2"/>
      <c r="T153" s="2"/>
      <c r="U153" s="2"/>
      <c r="V153" s="2"/>
    </row>
    <row r="154" spans="1:22" ht="12.75" customHeight="1" x14ac:dyDescent="0.2">
      <c r="A154" s="10"/>
      <c r="B154" s="1"/>
      <c r="C154" s="1"/>
      <c r="D154" s="1"/>
      <c r="E154" s="2"/>
      <c r="F154" s="1"/>
      <c r="G154" s="10"/>
      <c r="H154" s="10"/>
      <c r="I154" s="10"/>
      <c r="J154" s="4"/>
      <c r="K154" s="11"/>
      <c r="L154" s="11"/>
      <c r="M154" s="5"/>
      <c r="N154" s="5"/>
      <c r="O154" s="222"/>
      <c r="P154" s="7"/>
      <c r="Q154" s="2"/>
      <c r="R154" s="2"/>
      <c r="S154" s="2"/>
      <c r="T154" s="2"/>
      <c r="U154" s="2"/>
      <c r="V154" s="2"/>
    </row>
    <row r="155" spans="1:22" ht="12.75" customHeight="1" x14ac:dyDescent="0.2">
      <c r="A155" s="10"/>
      <c r="B155" s="1"/>
      <c r="C155" s="1"/>
      <c r="D155" s="1"/>
      <c r="E155" s="2"/>
      <c r="F155" s="1"/>
      <c r="G155" s="10"/>
      <c r="H155" s="10"/>
      <c r="I155" s="10"/>
      <c r="J155" s="4"/>
      <c r="K155" s="11"/>
      <c r="L155" s="11"/>
      <c r="M155" s="5"/>
      <c r="N155" s="5"/>
      <c r="O155" s="222"/>
      <c r="P155" s="7"/>
      <c r="Q155" s="2"/>
      <c r="R155" s="2"/>
      <c r="S155" s="2"/>
      <c r="T155" s="2"/>
      <c r="U155" s="2"/>
      <c r="V155" s="2"/>
    </row>
    <row r="156" spans="1:22" ht="12.75" customHeight="1" x14ac:dyDescent="0.2">
      <c r="A156" s="10"/>
      <c r="B156" s="1"/>
      <c r="C156" s="1"/>
      <c r="D156" s="1"/>
      <c r="E156" s="2"/>
      <c r="F156" s="1"/>
      <c r="G156" s="10"/>
      <c r="H156" s="10"/>
      <c r="I156" s="10"/>
      <c r="J156" s="4"/>
      <c r="K156" s="11"/>
      <c r="L156" s="11"/>
      <c r="M156" s="5"/>
      <c r="N156" s="5"/>
      <c r="O156" s="222"/>
      <c r="P156" s="7"/>
      <c r="Q156" s="2"/>
      <c r="R156" s="2"/>
      <c r="S156" s="2"/>
      <c r="T156" s="2"/>
      <c r="U156" s="2"/>
      <c r="V156" s="2"/>
    </row>
    <row r="157" spans="1:22" ht="12.75" customHeight="1" x14ac:dyDescent="0.2">
      <c r="A157" s="10"/>
      <c r="B157" s="1"/>
      <c r="C157" s="1"/>
      <c r="D157" s="1"/>
      <c r="E157" s="2"/>
      <c r="F157" s="1"/>
      <c r="G157" s="10"/>
      <c r="H157" s="10"/>
      <c r="I157" s="10"/>
      <c r="J157" s="4"/>
      <c r="K157" s="11"/>
      <c r="L157" s="11"/>
      <c r="M157" s="5"/>
      <c r="N157" s="5"/>
      <c r="O157" s="222"/>
      <c r="P157" s="7"/>
      <c r="Q157" s="2"/>
      <c r="R157" s="2"/>
      <c r="S157" s="2"/>
      <c r="T157" s="2"/>
      <c r="U157" s="2"/>
      <c r="V157" s="2"/>
    </row>
    <row r="158" spans="1:22" ht="12.75" customHeight="1" x14ac:dyDescent="0.2">
      <c r="A158" s="10"/>
      <c r="B158" s="1"/>
      <c r="C158" s="1"/>
      <c r="D158" s="1"/>
      <c r="E158" s="2"/>
      <c r="F158" s="1"/>
      <c r="G158" s="10"/>
      <c r="H158" s="10"/>
      <c r="I158" s="10"/>
      <c r="J158" s="4"/>
      <c r="K158" s="11"/>
      <c r="L158" s="11"/>
      <c r="M158" s="5"/>
      <c r="N158" s="5"/>
      <c r="O158" s="222"/>
      <c r="P158" s="7"/>
      <c r="Q158" s="2"/>
      <c r="R158" s="2"/>
      <c r="S158" s="2"/>
      <c r="T158" s="2"/>
      <c r="U158" s="2"/>
      <c r="V158" s="2"/>
    </row>
    <row r="159" spans="1:22" ht="12.75" customHeight="1" x14ac:dyDescent="0.2">
      <c r="A159" s="10"/>
      <c r="B159" s="1"/>
      <c r="C159" s="1"/>
      <c r="D159" s="1"/>
      <c r="E159" s="2"/>
      <c r="F159" s="1"/>
      <c r="G159" s="10"/>
      <c r="H159" s="10"/>
      <c r="I159" s="10"/>
      <c r="J159" s="4"/>
      <c r="K159" s="11"/>
      <c r="L159" s="11"/>
      <c r="M159" s="5"/>
      <c r="N159" s="5"/>
      <c r="O159" s="222"/>
      <c r="P159" s="7"/>
      <c r="Q159" s="2"/>
      <c r="R159" s="2"/>
      <c r="S159" s="2"/>
      <c r="T159" s="2"/>
      <c r="U159" s="2"/>
      <c r="V159" s="2"/>
    </row>
    <row r="160" spans="1:22" ht="12.75" customHeight="1" x14ac:dyDescent="0.2">
      <c r="A160" s="10"/>
      <c r="B160" s="1"/>
      <c r="C160" s="1"/>
      <c r="D160" s="1"/>
      <c r="E160" s="2"/>
      <c r="F160" s="1"/>
      <c r="G160" s="10"/>
      <c r="H160" s="10"/>
      <c r="I160" s="10"/>
      <c r="J160" s="4"/>
      <c r="K160" s="11"/>
      <c r="L160" s="11"/>
      <c r="M160" s="5"/>
      <c r="N160" s="5"/>
      <c r="O160" s="222"/>
      <c r="P160" s="7"/>
      <c r="Q160" s="2"/>
      <c r="R160" s="2"/>
      <c r="S160" s="2"/>
      <c r="T160" s="2"/>
      <c r="U160" s="2"/>
      <c r="V160" s="2"/>
    </row>
    <row r="161" spans="1:22" ht="12.75" customHeight="1" x14ac:dyDescent="0.2">
      <c r="A161" s="10"/>
      <c r="B161" s="1"/>
      <c r="C161" s="1"/>
      <c r="D161" s="1"/>
      <c r="E161" s="2"/>
      <c r="F161" s="1"/>
      <c r="G161" s="10"/>
      <c r="H161" s="10"/>
      <c r="I161" s="10"/>
      <c r="J161" s="4"/>
      <c r="K161" s="11"/>
      <c r="L161" s="11"/>
      <c r="M161" s="5"/>
      <c r="N161" s="5"/>
      <c r="O161" s="222"/>
      <c r="P161" s="7"/>
      <c r="Q161" s="2"/>
      <c r="R161" s="2"/>
      <c r="S161" s="2"/>
      <c r="T161" s="2"/>
      <c r="U161" s="2"/>
      <c r="V161" s="2"/>
    </row>
    <row r="162" spans="1:22" ht="12.75" customHeight="1" x14ac:dyDescent="0.2">
      <c r="A162" s="10"/>
      <c r="B162" s="1"/>
      <c r="C162" s="1"/>
      <c r="D162" s="1"/>
      <c r="E162" s="2"/>
      <c r="F162" s="1"/>
      <c r="G162" s="10"/>
      <c r="H162" s="10"/>
      <c r="I162" s="10"/>
      <c r="J162" s="4"/>
      <c r="K162" s="11"/>
      <c r="L162" s="11"/>
      <c r="M162" s="5"/>
      <c r="N162" s="5"/>
      <c r="O162" s="222"/>
      <c r="P162" s="7"/>
      <c r="Q162" s="2"/>
      <c r="R162" s="2"/>
      <c r="S162" s="2"/>
      <c r="T162" s="2"/>
      <c r="U162" s="2"/>
      <c r="V162" s="2"/>
    </row>
    <row r="163" spans="1:22" ht="12.75" customHeight="1" x14ac:dyDescent="0.2">
      <c r="A163" s="10"/>
      <c r="B163" s="1"/>
      <c r="C163" s="1"/>
      <c r="D163" s="1"/>
      <c r="E163" s="2"/>
      <c r="F163" s="1"/>
      <c r="G163" s="10"/>
      <c r="H163" s="10"/>
      <c r="I163" s="10"/>
      <c r="J163" s="4"/>
      <c r="K163" s="11"/>
      <c r="L163" s="11"/>
      <c r="M163" s="5"/>
      <c r="N163" s="5"/>
      <c r="O163" s="222"/>
      <c r="P163" s="7"/>
      <c r="Q163" s="2"/>
      <c r="R163" s="2"/>
      <c r="S163" s="2"/>
      <c r="T163" s="2"/>
      <c r="U163" s="2"/>
      <c r="V163" s="2"/>
    </row>
    <row r="164" spans="1:22" ht="12.75" customHeight="1" x14ac:dyDescent="0.2">
      <c r="A164" s="10"/>
      <c r="B164" s="1"/>
      <c r="C164" s="1"/>
      <c r="D164" s="1"/>
      <c r="E164" s="2"/>
      <c r="F164" s="1"/>
      <c r="G164" s="10"/>
      <c r="H164" s="10"/>
      <c r="I164" s="10"/>
      <c r="J164" s="4"/>
      <c r="K164" s="11"/>
      <c r="L164" s="11"/>
      <c r="M164" s="5"/>
      <c r="N164" s="5"/>
      <c r="O164" s="222"/>
      <c r="P164" s="7"/>
      <c r="Q164" s="2"/>
      <c r="R164" s="2"/>
      <c r="S164" s="2"/>
      <c r="T164" s="2"/>
      <c r="U164" s="2"/>
      <c r="V164" s="2"/>
    </row>
    <row r="165" spans="1:22" ht="12.75" customHeight="1" x14ac:dyDescent="0.2">
      <c r="A165" s="10"/>
      <c r="B165" s="1"/>
      <c r="C165" s="1"/>
      <c r="D165" s="1"/>
      <c r="E165" s="2"/>
      <c r="F165" s="1"/>
      <c r="G165" s="10"/>
      <c r="H165" s="10"/>
      <c r="I165" s="10"/>
      <c r="J165" s="4"/>
      <c r="K165" s="11"/>
      <c r="L165" s="11"/>
      <c r="M165" s="5"/>
      <c r="N165" s="5"/>
      <c r="O165" s="222"/>
      <c r="P165" s="7"/>
      <c r="Q165" s="2"/>
      <c r="R165" s="2"/>
      <c r="S165" s="2"/>
      <c r="T165" s="2"/>
      <c r="U165" s="2"/>
      <c r="V165" s="2"/>
    </row>
    <row r="166" spans="1:22" ht="12.75" customHeight="1" x14ac:dyDescent="0.2">
      <c r="A166" s="10"/>
      <c r="B166" s="1"/>
      <c r="C166" s="1"/>
      <c r="D166" s="1"/>
      <c r="E166" s="2"/>
      <c r="F166" s="1"/>
      <c r="G166" s="10"/>
      <c r="H166" s="10"/>
      <c r="I166" s="10"/>
      <c r="J166" s="4"/>
      <c r="K166" s="11"/>
      <c r="L166" s="11"/>
      <c r="M166" s="5"/>
      <c r="N166" s="5"/>
      <c r="O166" s="222"/>
      <c r="P166" s="7"/>
      <c r="Q166" s="2"/>
      <c r="R166" s="2"/>
      <c r="S166" s="2"/>
      <c r="T166" s="2"/>
      <c r="U166" s="2"/>
      <c r="V166" s="2"/>
    </row>
    <row r="167" spans="1:22" ht="12.75" customHeight="1" x14ac:dyDescent="0.2">
      <c r="A167" s="10"/>
      <c r="B167" s="1"/>
      <c r="C167" s="1"/>
      <c r="D167" s="1"/>
      <c r="E167" s="2"/>
      <c r="F167" s="1"/>
      <c r="G167" s="10"/>
      <c r="H167" s="10"/>
      <c r="I167" s="10"/>
      <c r="J167" s="4"/>
      <c r="K167" s="11"/>
      <c r="L167" s="11"/>
      <c r="M167" s="5"/>
      <c r="N167" s="5"/>
      <c r="O167" s="222"/>
      <c r="P167" s="7"/>
      <c r="Q167" s="2"/>
      <c r="R167" s="2"/>
      <c r="S167" s="2"/>
      <c r="T167" s="2"/>
      <c r="U167" s="2"/>
      <c r="V167" s="2"/>
    </row>
    <row r="168" spans="1:22" ht="12.75" customHeight="1" x14ac:dyDescent="0.2">
      <c r="A168" s="10"/>
      <c r="B168" s="1"/>
      <c r="C168" s="1"/>
      <c r="D168" s="1"/>
      <c r="E168" s="2"/>
      <c r="F168" s="1"/>
      <c r="G168" s="10"/>
      <c r="H168" s="10"/>
      <c r="I168" s="10"/>
      <c r="J168" s="4"/>
      <c r="K168" s="11"/>
      <c r="L168" s="11"/>
      <c r="M168" s="5"/>
      <c r="N168" s="5"/>
      <c r="O168" s="222"/>
      <c r="P168" s="7"/>
      <c r="Q168" s="2"/>
      <c r="R168" s="2"/>
      <c r="S168" s="2"/>
      <c r="T168" s="2"/>
      <c r="U168" s="2"/>
      <c r="V168" s="2"/>
    </row>
    <row r="169" spans="1:22" ht="12.75" customHeight="1" x14ac:dyDescent="0.2">
      <c r="A169" s="10"/>
      <c r="B169" s="1"/>
      <c r="C169" s="1"/>
      <c r="D169" s="1"/>
      <c r="E169" s="2"/>
      <c r="F169" s="1"/>
      <c r="G169" s="10"/>
      <c r="H169" s="10"/>
      <c r="I169" s="10"/>
      <c r="J169" s="4"/>
      <c r="K169" s="11"/>
      <c r="L169" s="11"/>
      <c r="M169" s="5"/>
      <c r="N169" s="5"/>
      <c r="O169" s="222"/>
      <c r="P169" s="7"/>
      <c r="Q169" s="2"/>
      <c r="R169" s="2"/>
      <c r="S169" s="2"/>
      <c r="T169" s="2"/>
      <c r="U169" s="2"/>
      <c r="V169" s="2"/>
    </row>
    <row r="170" spans="1:22" ht="12.75" customHeight="1" x14ac:dyDescent="0.2">
      <c r="A170" s="10"/>
      <c r="B170" s="1"/>
      <c r="C170" s="1"/>
      <c r="D170" s="1"/>
      <c r="E170" s="2"/>
      <c r="F170" s="1"/>
      <c r="G170" s="10"/>
      <c r="H170" s="10"/>
      <c r="I170" s="10"/>
      <c r="J170" s="4"/>
      <c r="K170" s="11"/>
      <c r="L170" s="11"/>
      <c r="M170" s="5"/>
      <c r="N170" s="5"/>
      <c r="O170" s="222"/>
      <c r="P170" s="7"/>
      <c r="Q170" s="2"/>
      <c r="R170" s="2"/>
      <c r="S170" s="2"/>
      <c r="T170" s="2"/>
      <c r="U170" s="2"/>
      <c r="V170" s="2"/>
    </row>
    <row r="171" spans="1:22" ht="12.75" customHeight="1" x14ac:dyDescent="0.2">
      <c r="A171" s="10"/>
      <c r="B171" s="1"/>
      <c r="C171" s="1"/>
      <c r="D171" s="1"/>
      <c r="E171" s="2"/>
      <c r="F171" s="1"/>
      <c r="G171" s="10"/>
      <c r="H171" s="10"/>
      <c r="I171" s="10"/>
      <c r="J171" s="4"/>
      <c r="K171" s="11"/>
      <c r="L171" s="11"/>
      <c r="M171" s="5"/>
      <c r="N171" s="5"/>
      <c r="O171" s="222"/>
      <c r="P171" s="7"/>
      <c r="Q171" s="2"/>
      <c r="R171" s="2"/>
      <c r="S171" s="2"/>
      <c r="T171" s="2"/>
      <c r="U171" s="2"/>
      <c r="V171" s="2"/>
    </row>
    <row r="172" spans="1:22" ht="12.75" customHeight="1" x14ac:dyDescent="0.2">
      <c r="A172" s="10"/>
      <c r="B172" s="1"/>
      <c r="C172" s="1"/>
      <c r="D172" s="1"/>
      <c r="E172" s="2"/>
      <c r="F172" s="1"/>
      <c r="G172" s="10"/>
      <c r="H172" s="10"/>
      <c r="I172" s="10"/>
      <c r="J172" s="4"/>
      <c r="K172" s="11"/>
      <c r="L172" s="11"/>
      <c r="M172" s="5"/>
      <c r="N172" s="5"/>
      <c r="O172" s="222"/>
      <c r="P172" s="7"/>
      <c r="Q172" s="2"/>
      <c r="R172" s="2"/>
      <c r="S172" s="2"/>
      <c r="T172" s="2"/>
      <c r="U172" s="2"/>
      <c r="V172" s="2"/>
    </row>
    <row r="173" spans="1:22" ht="12.75" customHeight="1" x14ac:dyDescent="0.2">
      <c r="A173" s="10"/>
      <c r="B173" s="1"/>
      <c r="C173" s="1"/>
      <c r="D173" s="1"/>
      <c r="E173" s="2"/>
      <c r="F173" s="1"/>
      <c r="G173" s="10"/>
      <c r="H173" s="10"/>
      <c r="I173" s="10"/>
      <c r="J173" s="4"/>
      <c r="K173" s="11"/>
      <c r="L173" s="11"/>
      <c r="M173" s="5"/>
      <c r="N173" s="5"/>
      <c r="O173" s="222"/>
      <c r="P173" s="7"/>
      <c r="Q173" s="2"/>
      <c r="R173" s="2"/>
      <c r="S173" s="2"/>
      <c r="T173" s="2"/>
      <c r="U173" s="2"/>
      <c r="V173" s="2"/>
    </row>
    <row r="174" spans="1:22" ht="12.75" customHeight="1" x14ac:dyDescent="0.2">
      <c r="A174" s="10"/>
      <c r="B174" s="1"/>
      <c r="C174" s="1"/>
      <c r="D174" s="1"/>
      <c r="E174" s="2"/>
      <c r="F174" s="1"/>
      <c r="G174" s="10"/>
      <c r="H174" s="10"/>
      <c r="I174" s="10"/>
      <c r="J174" s="4"/>
      <c r="K174" s="11"/>
      <c r="L174" s="11"/>
      <c r="M174" s="5"/>
      <c r="N174" s="5"/>
      <c r="O174" s="222"/>
      <c r="P174" s="7"/>
      <c r="Q174" s="2"/>
      <c r="R174" s="2"/>
      <c r="S174" s="2"/>
      <c r="T174" s="2"/>
      <c r="U174" s="2"/>
      <c r="V174" s="2"/>
    </row>
    <row r="175" spans="1:22" ht="12.75" customHeight="1" x14ac:dyDescent="0.2">
      <c r="A175" s="10"/>
      <c r="B175" s="1"/>
      <c r="C175" s="1"/>
      <c r="D175" s="1"/>
      <c r="E175" s="2"/>
      <c r="F175" s="1"/>
      <c r="G175" s="10"/>
      <c r="H175" s="10"/>
      <c r="I175" s="10"/>
      <c r="J175" s="4"/>
      <c r="K175" s="11"/>
      <c r="L175" s="11"/>
      <c r="M175" s="5"/>
      <c r="N175" s="5"/>
      <c r="O175" s="222"/>
      <c r="P175" s="7"/>
      <c r="Q175" s="2"/>
      <c r="R175" s="2"/>
      <c r="S175" s="2"/>
      <c r="T175" s="2"/>
      <c r="U175" s="2"/>
      <c r="V175" s="2"/>
    </row>
    <row r="176" spans="1:22" ht="12.75" customHeight="1" x14ac:dyDescent="0.2">
      <c r="A176" s="10"/>
      <c r="B176" s="1"/>
      <c r="C176" s="1"/>
      <c r="D176" s="1"/>
      <c r="E176" s="2"/>
      <c r="F176" s="1"/>
      <c r="G176" s="10"/>
      <c r="H176" s="10"/>
      <c r="I176" s="10"/>
      <c r="J176" s="4"/>
      <c r="K176" s="11"/>
      <c r="L176" s="11"/>
      <c r="M176" s="5"/>
      <c r="N176" s="5"/>
      <c r="O176" s="222"/>
      <c r="P176" s="7"/>
      <c r="Q176" s="2"/>
      <c r="R176" s="2"/>
      <c r="S176" s="2"/>
      <c r="T176" s="2"/>
      <c r="U176" s="2"/>
      <c r="V176" s="2"/>
    </row>
    <row r="177" spans="1:22" ht="12.75" customHeight="1" x14ac:dyDescent="0.2">
      <c r="A177" s="10"/>
      <c r="B177" s="1"/>
      <c r="C177" s="1"/>
      <c r="D177" s="1"/>
      <c r="E177" s="2"/>
      <c r="F177" s="1"/>
      <c r="G177" s="10"/>
      <c r="H177" s="10"/>
      <c r="I177" s="10"/>
      <c r="J177" s="4"/>
      <c r="K177" s="11"/>
      <c r="L177" s="11"/>
      <c r="M177" s="5"/>
      <c r="N177" s="5"/>
      <c r="O177" s="222"/>
      <c r="P177" s="7"/>
      <c r="Q177" s="2"/>
      <c r="R177" s="2"/>
      <c r="S177" s="2"/>
      <c r="T177" s="2"/>
      <c r="U177" s="2"/>
      <c r="V177" s="2"/>
    </row>
    <row r="178" spans="1:22" ht="12.75" customHeight="1" x14ac:dyDescent="0.2">
      <c r="A178" s="10"/>
      <c r="B178" s="1"/>
      <c r="C178" s="1"/>
      <c r="D178" s="1"/>
      <c r="E178" s="2"/>
      <c r="F178" s="1"/>
      <c r="G178" s="10"/>
      <c r="H178" s="10"/>
      <c r="I178" s="10"/>
      <c r="J178" s="4"/>
      <c r="K178" s="11"/>
      <c r="L178" s="11"/>
      <c r="M178" s="5"/>
      <c r="N178" s="5"/>
      <c r="O178" s="222"/>
      <c r="P178" s="7"/>
      <c r="Q178" s="2"/>
      <c r="R178" s="2"/>
      <c r="S178" s="2"/>
      <c r="T178" s="2"/>
      <c r="U178" s="2"/>
      <c r="V178" s="2"/>
    </row>
    <row r="179" spans="1:22" ht="12.75" customHeight="1" x14ac:dyDescent="0.2">
      <c r="A179" s="10"/>
      <c r="B179" s="1"/>
      <c r="C179" s="1"/>
      <c r="D179" s="1"/>
      <c r="E179" s="2"/>
      <c r="F179" s="1"/>
      <c r="G179" s="10"/>
      <c r="H179" s="10"/>
      <c r="I179" s="10"/>
      <c r="J179" s="4"/>
      <c r="K179" s="11"/>
      <c r="L179" s="11"/>
      <c r="M179" s="5"/>
      <c r="N179" s="5"/>
      <c r="O179" s="222"/>
      <c r="P179" s="7"/>
      <c r="Q179" s="2"/>
      <c r="R179" s="2"/>
      <c r="S179" s="2"/>
      <c r="T179" s="2"/>
      <c r="U179" s="2"/>
      <c r="V179" s="2"/>
    </row>
    <row r="180" spans="1:22" ht="12.75" customHeight="1" x14ac:dyDescent="0.2">
      <c r="A180" s="10"/>
      <c r="B180" s="1"/>
      <c r="C180" s="1"/>
      <c r="D180" s="1"/>
      <c r="E180" s="2"/>
      <c r="F180" s="1"/>
      <c r="G180" s="10"/>
      <c r="H180" s="10"/>
      <c r="I180" s="10"/>
      <c r="J180" s="4"/>
      <c r="K180" s="11"/>
      <c r="L180" s="11"/>
      <c r="M180" s="5"/>
      <c r="N180" s="5"/>
      <c r="O180" s="222"/>
      <c r="P180" s="7"/>
      <c r="Q180" s="2"/>
      <c r="R180" s="2"/>
      <c r="S180" s="2"/>
      <c r="T180" s="2"/>
      <c r="U180" s="2"/>
      <c r="V180" s="2"/>
    </row>
    <row r="181" spans="1:22" ht="12.75" customHeight="1" x14ac:dyDescent="0.2">
      <c r="A181" s="10"/>
      <c r="B181" s="1"/>
      <c r="C181" s="1"/>
      <c r="D181" s="1"/>
      <c r="E181" s="2"/>
      <c r="F181" s="1"/>
      <c r="G181" s="10"/>
      <c r="H181" s="10"/>
      <c r="I181" s="10"/>
      <c r="J181" s="4"/>
      <c r="K181" s="11"/>
      <c r="L181" s="11"/>
      <c r="M181" s="5"/>
      <c r="N181" s="5"/>
      <c r="O181" s="222"/>
      <c r="P181" s="7"/>
      <c r="Q181" s="2"/>
      <c r="R181" s="2"/>
      <c r="S181" s="2"/>
      <c r="T181" s="2"/>
      <c r="U181" s="2"/>
      <c r="V181" s="2"/>
    </row>
    <row r="182" spans="1:22" ht="12.75" customHeight="1" x14ac:dyDescent="0.2">
      <c r="A182" s="10"/>
      <c r="B182" s="1"/>
      <c r="C182" s="1"/>
      <c r="D182" s="1"/>
      <c r="E182" s="2"/>
      <c r="F182" s="1"/>
      <c r="G182" s="10"/>
      <c r="H182" s="10"/>
      <c r="I182" s="10"/>
      <c r="J182" s="4"/>
      <c r="K182" s="11"/>
      <c r="L182" s="11"/>
      <c r="M182" s="5"/>
      <c r="N182" s="5"/>
      <c r="O182" s="222"/>
      <c r="P182" s="7"/>
      <c r="Q182" s="2"/>
      <c r="R182" s="2"/>
      <c r="S182" s="2"/>
      <c r="T182" s="2"/>
      <c r="U182" s="2"/>
      <c r="V182" s="2"/>
    </row>
    <row r="183" spans="1:22" ht="12.75" customHeight="1" x14ac:dyDescent="0.2">
      <c r="A183" s="10"/>
      <c r="B183" s="1"/>
      <c r="C183" s="1"/>
      <c r="D183" s="1"/>
      <c r="E183" s="2"/>
      <c r="F183" s="1"/>
      <c r="G183" s="10"/>
      <c r="H183" s="10"/>
      <c r="I183" s="10"/>
      <c r="J183" s="4"/>
      <c r="K183" s="11"/>
      <c r="L183" s="11"/>
      <c r="M183" s="5"/>
      <c r="N183" s="5"/>
      <c r="O183" s="222"/>
      <c r="P183" s="7"/>
      <c r="Q183" s="2"/>
      <c r="R183" s="2"/>
      <c r="S183" s="2"/>
      <c r="T183" s="2"/>
      <c r="U183" s="2"/>
      <c r="V183" s="2"/>
    </row>
    <row r="184" spans="1:22" ht="12.75" customHeight="1" x14ac:dyDescent="0.2">
      <c r="A184" s="10"/>
      <c r="B184" s="1"/>
      <c r="C184" s="1"/>
      <c r="D184" s="1"/>
      <c r="E184" s="2"/>
      <c r="F184" s="1"/>
      <c r="G184" s="10"/>
      <c r="H184" s="10"/>
      <c r="I184" s="10"/>
      <c r="J184" s="4"/>
      <c r="K184" s="11"/>
      <c r="L184" s="11"/>
      <c r="M184" s="5"/>
      <c r="N184" s="5"/>
      <c r="O184" s="222"/>
      <c r="P184" s="7"/>
      <c r="Q184" s="2"/>
      <c r="R184" s="2"/>
      <c r="S184" s="2"/>
      <c r="T184" s="2"/>
      <c r="U184" s="2"/>
      <c r="V184" s="2"/>
    </row>
    <row r="185" spans="1:22" ht="12.75" customHeight="1" x14ac:dyDescent="0.2">
      <c r="A185" s="10"/>
      <c r="B185" s="1"/>
      <c r="C185" s="1"/>
      <c r="D185" s="1"/>
      <c r="E185" s="2"/>
      <c r="F185" s="1"/>
      <c r="G185" s="10"/>
      <c r="H185" s="10"/>
      <c r="I185" s="10"/>
      <c r="J185" s="4"/>
      <c r="K185" s="11"/>
      <c r="L185" s="11"/>
      <c r="M185" s="5"/>
      <c r="N185" s="5"/>
      <c r="O185" s="222"/>
      <c r="P185" s="7"/>
      <c r="Q185" s="2"/>
      <c r="R185" s="2"/>
      <c r="S185" s="2"/>
      <c r="T185" s="2"/>
      <c r="U185" s="2"/>
      <c r="V185" s="2"/>
    </row>
    <row r="186" spans="1:22" ht="12.75" customHeight="1" x14ac:dyDescent="0.2">
      <c r="A186" s="10"/>
      <c r="B186" s="1"/>
      <c r="C186" s="1"/>
      <c r="D186" s="1"/>
      <c r="E186" s="2"/>
      <c r="F186" s="1"/>
      <c r="G186" s="10"/>
      <c r="H186" s="10"/>
      <c r="I186" s="10"/>
      <c r="J186" s="4"/>
      <c r="K186" s="11"/>
      <c r="L186" s="11"/>
      <c r="M186" s="5"/>
      <c r="N186" s="5"/>
      <c r="O186" s="222"/>
      <c r="P186" s="7"/>
      <c r="Q186" s="2"/>
      <c r="R186" s="2"/>
      <c r="S186" s="2"/>
      <c r="T186" s="2"/>
      <c r="U186" s="2"/>
      <c r="V186" s="2"/>
    </row>
    <row r="187" spans="1:22" ht="12.75" customHeight="1" x14ac:dyDescent="0.2">
      <c r="A187" s="10"/>
      <c r="B187" s="1"/>
      <c r="C187" s="1"/>
      <c r="D187" s="1"/>
      <c r="E187" s="2"/>
      <c r="F187" s="1"/>
      <c r="G187" s="10"/>
      <c r="H187" s="10"/>
      <c r="I187" s="10"/>
      <c r="J187" s="4"/>
      <c r="K187" s="11"/>
      <c r="L187" s="11"/>
      <c r="M187" s="5"/>
      <c r="N187" s="5"/>
      <c r="O187" s="222"/>
      <c r="P187" s="7"/>
      <c r="Q187" s="2"/>
      <c r="R187" s="2"/>
      <c r="S187" s="2"/>
      <c r="T187" s="2"/>
      <c r="U187" s="2"/>
      <c r="V187" s="2"/>
    </row>
    <row r="188" spans="1:22" ht="12.75" customHeight="1" x14ac:dyDescent="0.2">
      <c r="A188" s="10"/>
      <c r="B188" s="1"/>
      <c r="C188" s="1"/>
      <c r="D188" s="1"/>
      <c r="E188" s="2"/>
      <c r="F188" s="1"/>
      <c r="G188" s="10"/>
      <c r="H188" s="10"/>
      <c r="I188" s="10"/>
      <c r="J188" s="4"/>
      <c r="K188" s="11"/>
      <c r="L188" s="11"/>
      <c r="M188" s="5"/>
      <c r="N188" s="5"/>
      <c r="O188" s="222"/>
      <c r="P188" s="7"/>
      <c r="Q188" s="2"/>
      <c r="R188" s="2"/>
      <c r="S188" s="2"/>
      <c r="T188" s="2"/>
      <c r="U188" s="2"/>
      <c r="V188" s="2"/>
    </row>
    <row r="189" spans="1:22" ht="12.75" customHeight="1" x14ac:dyDescent="0.2">
      <c r="A189" s="10"/>
      <c r="B189" s="1"/>
      <c r="C189" s="1"/>
      <c r="D189" s="1"/>
      <c r="E189" s="2"/>
      <c r="F189" s="1"/>
      <c r="G189" s="10"/>
      <c r="H189" s="10"/>
      <c r="I189" s="10"/>
      <c r="J189" s="4"/>
      <c r="K189" s="11"/>
      <c r="L189" s="11"/>
      <c r="M189" s="5"/>
      <c r="N189" s="5"/>
      <c r="O189" s="222"/>
      <c r="P189" s="7"/>
      <c r="Q189" s="2"/>
      <c r="R189" s="2"/>
      <c r="S189" s="2"/>
      <c r="T189" s="2"/>
      <c r="U189" s="2"/>
      <c r="V189" s="2"/>
    </row>
    <row r="190" spans="1:22" ht="12.75" customHeight="1" x14ac:dyDescent="0.2">
      <c r="A190" s="10"/>
      <c r="B190" s="1"/>
      <c r="C190" s="1"/>
      <c r="D190" s="1"/>
      <c r="E190" s="2"/>
      <c r="F190" s="1"/>
      <c r="G190" s="10"/>
      <c r="H190" s="10"/>
      <c r="I190" s="10"/>
      <c r="J190" s="4"/>
      <c r="K190" s="11"/>
      <c r="L190" s="11"/>
      <c r="M190" s="5"/>
      <c r="N190" s="5"/>
      <c r="O190" s="222"/>
      <c r="P190" s="7"/>
      <c r="Q190" s="2"/>
      <c r="R190" s="2"/>
      <c r="S190" s="2"/>
      <c r="T190" s="2"/>
      <c r="U190" s="2"/>
      <c r="V190" s="2"/>
    </row>
    <row r="191" spans="1:22" ht="12.75" customHeight="1" x14ac:dyDescent="0.2">
      <c r="A191" s="10"/>
      <c r="B191" s="1"/>
      <c r="C191" s="1"/>
      <c r="D191" s="1"/>
      <c r="E191" s="2"/>
      <c r="F191" s="1"/>
      <c r="G191" s="10"/>
      <c r="H191" s="10"/>
      <c r="I191" s="10"/>
      <c r="J191" s="4"/>
      <c r="K191" s="11"/>
      <c r="L191" s="11"/>
      <c r="M191" s="5"/>
      <c r="N191" s="5"/>
      <c r="O191" s="222"/>
      <c r="P191" s="7"/>
      <c r="Q191" s="2"/>
      <c r="R191" s="2"/>
      <c r="S191" s="2"/>
      <c r="T191" s="2"/>
      <c r="U191" s="2"/>
      <c r="V191" s="2"/>
    </row>
    <row r="192" spans="1:22" ht="12.75" customHeight="1" x14ac:dyDescent="0.2">
      <c r="A192" s="10"/>
      <c r="B192" s="1"/>
      <c r="C192" s="1"/>
      <c r="D192" s="1"/>
      <c r="E192" s="2"/>
      <c r="F192" s="1"/>
      <c r="G192" s="10"/>
      <c r="H192" s="10"/>
      <c r="I192" s="10"/>
      <c r="J192" s="4"/>
      <c r="K192" s="11"/>
      <c r="L192" s="11"/>
      <c r="M192" s="5"/>
      <c r="N192" s="5"/>
      <c r="O192" s="222"/>
      <c r="P192" s="7"/>
      <c r="Q192" s="2"/>
      <c r="R192" s="2"/>
      <c r="S192" s="2"/>
      <c r="T192" s="2"/>
      <c r="U192" s="2"/>
      <c r="V192" s="2"/>
    </row>
    <row r="193" spans="1:22" ht="12.75" customHeight="1" x14ac:dyDescent="0.2">
      <c r="A193" s="10"/>
      <c r="B193" s="1"/>
      <c r="C193" s="1"/>
      <c r="D193" s="1"/>
      <c r="E193" s="2"/>
      <c r="F193" s="1"/>
      <c r="G193" s="10"/>
      <c r="H193" s="10"/>
      <c r="I193" s="10"/>
      <c r="J193" s="4"/>
      <c r="K193" s="11"/>
      <c r="L193" s="11"/>
      <c r="M193" s="5"/>
      <c r="N193" s="5"/>
      <c r="O193" s="222"/>
      <c r="P193" s="7"/>
      <c r="Q193" s="2"/>
      <c r="R193" s="2"/>
      <c r="S193" s="2"/>
      <c r="T193" s="2"/>
      <c r="U193" s="2"/>
      <c r="V193" s="2"/>
    </row>
    <row r="194" spans="1:22" ht="12.75" customHeight="1" x14ac:dyDescent="0.2">
      <c r="A194" s="10"/>
      <c r="B194" s="1"/>
      <c r="C194" s="1"/>
      <c r="D194" s="1"/>
      <c r="E194" s="2"/>
      <c r="F194" s="1"/>
      <c r="G194" s="10"/>
      <c r="H194" s="10"/>
      <c r="I194" s="10"/>
      <c r="J194" s="4"/>
      <c r="K194" s="11"/>
      <c r="L194" s="11"/>
      <c r="M194" s="5"/>
      <c r="N194" s="5"/>
      <c r="O194" s="222"/>
      <c r="P194" s="7"/>
      <c r="Q194" s="2"/>
      <c r="R194" s="2"/>
      <c r="S194" s="2"/>
      <c r="T194" s="2"/>
      <c r="U194" s="2"/>
      <c r="V194" s="2"/>
    </row>
    <row r="195" spans="1:22" ht="12.75" customHeight="1" x14ac:dyDescent="0.2">
      <c r="A195" s="10"/>
      <c r="B195" s="1"/>
      <c r="C195" s="1"/>
      <c r="D195" s="1"/>
      <c r="E195" s="2"/>
      <c r="F195" s="1"/>
      <c r="G195" s="10"/>
      <c r="H195" s="10"/>
      <c r="I195" s="10"/>
      <c r="J195" s="4"/>
      <c r="K195" s="11"/>
      <c r="L195" s="11"/>
      <c r="M195" s="5"/>
      <c r="N195" s="5"/>
      <c r="O195" s="222"/>
      <c r="P195" s="7"/>
      <c r="Q195" s="2"/>
      <c r="R195" s="2"/>
      <c r="S195" s="2"/>
      <c r="T195" s="2"/>
      <c r="U195" s="2"/>
      <c r="V195" s="2"/>
    </row>
    <row r="196" spans="1:22" ht="12.75" customHeight="1" x14ac:dyDescent="0.2">
      <c r="A196" s="10"/>
      <c r="B196" s="1"/>
      <c r="C196" s="1"/>
      <c r="D196" s="1"/>
      <c r="E196" s="2"/>
      <c r="F196" s="1"/>
      <c r="G196" s="10"/>
      <c r="H196" s="10"/>
      <c r="I196" s="10"/>
      <c r="J196" s="4"/>
      <c r="K196" s="11"/>
      <c r="L196" s="11"/>
      <c r="M196" s="5"/>
      <c r="N196" s="5"/>
      <c r="O196" s="222"/>
      <c r="P196" s="7"/>
      <c r="Q196" s="2"/>
      <c r="R196" s="2"/>
      <c r="S196" s="2"/>
      <c r="T196" s="2"/>
      <c r="U196" s="2"/>
      <c r="V196" s="2"/>
    </row>
    <row r="197" spans="1:22" ht="12.75" customHeight="1" x14ac:dyDescent="0.2">
      <c r="A197" s="10"/>
      <c r="B197" s="1"/>
      <c r="C197" s="1"/>
      <c r="D197" s="1"/>
      <c r="E197" s="2"/>
      <c r="F197" s="1"/>
      <c r="G197" s="10"/>
      <c r="H197" s="10"/>
      <c r="I197" s="10"/>
      <c r="J197" s="4"/>
      <c r="K197" s="11"/>
      <c r="L197" s="11"/>
      <c r="M197" s="5"/>
      <c r="N197" s="5"/>
      <c r="O197" s="222"/>
      <c r="P197" s="7"/>
      <c r="Q197" s="2"/>
      <c r="R197" s="2"/>
      <c r="S197" s="2"/>
      <c r="T197" s="2"/>
      <c r="U197" s="2"/>
      <c r="V197" s="2"/>
    </row>
    <row r="198" spans="1:22" ht="12.75" customHeight="1" x14ac:dyDescent="0.2">
      <c r="A198" s="10"/>
      <c r="B198" s="1"/>
      <c r="C198" s="1"/>
      <c r="D198" s="1"/>
      <c r="E198" s="2"/>
      <c r="F198" s="1"/>
      <c r="G198" s="10"/>
      <c r="H198" s="10"/>
      <c r="I198" s="10"/>
      <c r="J198" s="4"/>
      <c r="K198" s="11"/>
      <c r="L198" s="11"/>
      <c r="M198" s="5"/>
      <c r="N198" s="5"/>
      <c r="O198" s="222"/>
      <c r="P198" s="7"/>
      <c r="Q198" s="2"/>
      <c r="R198" s="2"/>
      <c r="S198" s="2"/>
      <c r="T198" s="2"/>
      <c r="U198" s="2"/>
      <c r="V198" s="2"/>
    </row>
    <row r="199" spans="1:22" ht="12.75" customHeight="1" x14ac:dyDescent="0.2">
      <c r="A199" s="10"/>
      <c r="B199" s="1"/>
      <c r="C199" s="1"/>
      <c r="D199" s="1"/>
      <c r="E199" s="2"/>
      <c r="F199" s="1"/>
      <c r="G199" s="10"/>
      <c r="H199" s="10"/>
      <c r="I199" s="10"/>
      <c r="J199" s="4"/>
      <c r="K199" s="11"/>
      <c r="L199" s="11"/>
      <c r="M199" s="5"/>
      <c r="N199" s="5"/>
      <c r="O199" s="222"/>
      <c r="P199" s="7"/>
      <c r="Q199" s="2"/>
      <c r="R199" s="2"/>
      <c r="S199" s="2"/>
      <c r="T199" s="2"/>
      <c r="U199" s="2"/>
      <c r="V199" s="2"/>
    </row>
    <row r="200" spans="1:22" ht="12.75" customHeight="1" x14ac:dyDescent="0.2">
      <c r="A200" s="10"/>
      <c r="B200" s="1"/>
      <c r="C200" s="1"/>
      <c r="D200" s="1"/>
      <c r="E200" s="2"/>
      <c r="F200" s="1"/>
      <c r="G200" s="10"/>
      <c r="H200" s="10"/>
      <c r="I200" s="10"/>
      <c r="J200" s="4"/>
      <c r="K200" s="11"/>
      <c r="L200" s="11"/>
      <c r="M200" s="5"/>
      <c r="N200" s="5"/>
      <c r="O200" s="222"/>
      <c r="P200" s="7"/>
      <c r="Q200" s="2"/>
      <c r="R200" s="2"/>
      <c r="S200" s="2"/>
      <c r="T200" s="2"/>
      <c r="U200" s="2"/>
      <c r="V200" s="2"/>
    </row>
    <row r="201" spans="1:22" ht="12.75" customHeight="1" x14ac:dyDescent="0.2">
      <c r="A201" s="10"/>
      <c r="B201" s="1"/>
      <c r="C201" s="1"/>
      <c r="D201" s="1"/>
      <c r="E201" s="2"/>
      <c r="F201" s="1"/>
      <c r="G201" s="10"/>
      <c r="H201" s="10"/>
      <c r="I201" s="10"/>
      <c r="J201" s="4"/>
      <c r="K201" s="11"/>
      <c r="L201" s="11"/>
      <c r="M201" s="5"/>
      <c r="N201" s="5"/>
      <c r="O201" s="222"/>
      <c r="P201" s="7"/>
      <c r="Q201" s="2"/>
      <c r="R201" s="2"/>
      <c r="S201" s="2"/>
      <c r="T201" s="2"/>
      <c r="U201" s="2"/>
      <c r="V201" s="2"/>
    </row>
    <row r="202" spans="1:22" ht="12.75" customHeight="1" x14ac:dyDescent="0.2">
      <c r="A202" s="10"/>
      <c r="B202" s="1"/>
      <c r="C202" s="1"/>
      <c r="D202" s="1"/>
      <c r="E202" s="2"/>
      <c r="F202" s="1"/>
      <c r="G202" s="10"/>
      <c r="H202" s="10"/>
      <c r="I202" s="10"/>
      <c r="J202" s="4"/>
      <c r="K202" s="11"/>
      <c r="L202" s="11"/>
      <c r="M202" s="5"/>
      <c r="N202" s="5"/>
      <c r="O202" s="222"/>
      <c r="P202" s="7"/>
      <c r="Q202" s="2"/>
      <c r="R202" s="2"/>
      <c r="S202" s="2"/>
      <c r="T202" s="2"/>
      <c r="U202" s="2"/>
      <c r="V202" s="2"/>
    </row>
    <row r="203" spans="1:22" ht="12.75" customHeight="1" x14ac:dyDescent="0.2">
      <c r="A203" s="10"/>
      <c r="B203" s="1"/>
      <c r="C203" s="1"/>
      <c r="D203" s="1"/>
      <c r="E203" s="2"/>
      <c r="F203" s="1"/>
      <c r="G203" s="10"/>
      <c r="H203" s="10"/>
      <c r="I203" s="10"/>
      <c r="J203" s="4"/>
      <c r="K203" s="11"/>
      <c r="L203" s="11"/>
      <c r="M203" s="5"/>
      <c r="N203" s="5"/>
      <c r="O203" s="222"/>
      <c r="P203" s="7"/>
      <c r="Q203" s="2"/>
      <c r="R203" s="2"/>
      <c r="S203" s="2"/>
      <c r="T203" s="2"/>
      <c r="U203" s="2"/>
      <c r="V203" s="2"/>
    </row>
    <row r="204" spans="1:22" ht="12.75" customHeight="1" x14ac:dyDescent="0.2">
      <c r="A204" s="10"/>
      <c r="B204" s="1"/>
      <c r="C204" s="1"/>
      <c r="D204" s="1"/>
      <c r="E204" s="2"/>
      <c r="F204" s="1"/>
      <c r="G204" s="10"/>
      <c r="H204" s="10"/>
      <c r="I204" s="10"/>
      <c r="J204" s="4"/>
      <c r="K204" s="11"/>
      <c r="L204" s="11"/>
      <c r="M204" s="5"/>
      <c r="N204" s="5"/>
      <c r="O204" s="222"/>
      <c r="P204" s="7"/>
      <c r="Q204" s="2"/>
      <c r="R204" s="2"/>
      <c r="S204" s="2"/>
      <c r="T204" s="2"/>
      <c r="U204" s="2"/>
      <c r="V204" s="2"/>
    </row>
    <row r="205" spans="1:22" ht="12.75" customHeight="1" x14ac:dyDescent="0.2">
      <c r="A205" s="10"/>
      <c r="B205" s="1"/>
      <c r="C205" s="1"/>
      <c r="D205" s="1"/>
      <c r="E205" s="2"/>
      <c r="F205" s="1"/>
      <c r="G205" s="10"/>
      <c r="H205" s="10"/>
      <c r="I205" s="10"/>
      <c r="J205" s="4"/>
      <c r="K205" s="11"/>
      <c r="L205" s="11"/>
      <c r="M205" s="5"/>
      <c r="N205" s="5"/>
      <c r="O205" s="222"/>
      <c r="P205" s="7"/>
      <c r="Q205" s="2"/>
      <c r="R205" s="2"/>
      <c r="S205" s="2"/>
      <c r="T205" s="2"/>
      <c r="U205" s="2"/>
      <c r="V205" s="2"/>
    </row>
    <row r="206" spans="1:22" ht="12.75" customHeight="1" x14ac:dyDescent="0.2">
      <c r="A206" s="10"/>
      <c r="B206" s="1"/>
      <c r="C206" s="1"/>
      <c r="D206" s="1"/>
      <c r="E206" s="2"/>
      <c r="F206" s="1"/>
      <c r="G206" s="10"/>
      <c r="H206" s="10"/>
      <c r="I206" s="10"/>
      <c r="J206" s="4"/>
      <c r="K206" s="11"/>
      <c r="L206" s="11"/>
      <c r="M206" s="5"/>
      <c r="N206" s="5"/>
      <c r="O206" s="222"/>
      <c r="P206" s="7"/>
      <c r="Q206" s="2"/>
      <c r="R206" s="2"/>
      <c r="S206" s="2"/>
      <c r="T206" s="2"/>
      <c r="U206" s="2"/>
      <c r="V206" s="2"/>
    </row>
    <row r="207" spans="1:22" ht="12.75" customHeight="1" x14ac:dyDescent="0.2">
      <c r="A207" s="10"/>
      <c r="B207" s="1"/>
      <c r="C207" s="1"/>
      <c r="D207" s="1"/>
      <c r="E207" s="2"/>
      <c r="F207" s="1"/>
      <c r="G207" s="10"/>
      <c r="H207" s="10"/>
      <c r="I207" s="10"/>
      <c r="J207" s="4"/>
      <c r="K207" s="11"/>
      <c r="L207" s="11"/>
      <c r="M207" s="5"/>
      <c r="N207" s="5"/>
      <c r="O207" s="222"/>
      <c r="P207" s="7"/>
      <c r="Q207" s="2"/>
      <c r="R207" s="2"/>
      <c r="S207" s="2"/>
      <c r="T207" s="2"/>
      <c r="U207" s="2"/>
      <c r="V207" s="2"/>
    </row>
    <row r="208" spans="1:22" ht="12.75" customHeight="1" x14ac:dyDescent="0.2">
      <c r="A208" s="10"/>
      <c r="B208" s="1"/>
      <c r="C208" s="1"/>
      <c r="D208" s="1"/>
      <c r="E208" s="2"/>
      <c r="F208" s="1"/>
      <c r="G208" s="10"/>
      <c r="H208" s="10"/>
      <c r="I208" s="10"/>
      <c r="J208" s="4"/>
      <c r="K208" s="11"/>
      <c r="L208" s="11"/>
      <c r="M208" s="5"/>
      <c r="N208" s="5"/>
      <c r="O208" s="222"/>
      <c r="P208" s="7"/>
      <c r="Q208" s="2"/>
      <c r="R208" s="2"/>
      <c r="S208" s="2"/>
      <c r="T208" s="2"/>
      <c r="U208" s="2"/>
      <c r="V208" s="2"/>
    </row>
    <row r="209" spans="1:22" ht="12.75" customHeight="1" x14ac:dyDescent="0.2">
      <c r="A209" s="10"/>
      <c r="B209" s="1"/>
      <c r="C209" s="1"/>
      <c r="D209" s="1"/>
      <c r="E209" s="2"/>
      <c r="F209" s="1"/>
      <c r="G209" s="10"/>
      <c r="H209" s="10"/>
      <c r="I209" s="10"/>
      <c r="J209" s="4"/>
      <c r="K209" s="11"/>
      <c r="L209" s="11"/>
      <c r="M209" s="5"/>
      <c r="N209" s="5"/>
      <c r="O209" s="222"/>
      <c r="P209" s="7"/>
      <c r="Q209" s="2"/>
      <c r="R209" s="2"/>
      <c r="S209" s="2"/>
      <c r="T209" s="2"/>
      <c r="U209" s="2"/>
      <c r="V209" s="2"/>
    </row>
    <row r="210" spans="1:22" ht="12.75" customHeight="1" x14ac:dyDescent="0.2">
      <c r="A210" s="10"/>
      <c r="B210" s="1"/>
      <c r="C210" s="1"/>
      <c r="D210" s="1"/>
      <c r="E210" s="2"/>
      <c r="F210" s="1"/>
      <c r="G210" s="10"/>
      <c r="H210" s="10"/>
      <c r="I210" s="10"/>
      <c r="J210" s="4"/>
      <c r="K210" s="11"/>
      <c r="L210" s="11"/>
      <c r="M210" s="5"/>
      <c r="N210" s="5"/>
      <c r="O210" s="222"/>
      <c r="P210" s="7"/>
      <c r="Q210" s="2"/>
      <c r="R210" s="2"/>
      <c r="S210" s="2"/>
      <c r="T210" s="2"/>
      <c r="U210" s="2"/>
      <c r="V210" s="2"/>
    </row>
    <row r="211" spans="1:22" ht="12.75" customHeight="1" x14ac:dyDescent="0.2">
      <c r="A211" s="10"/>
      <c r="B211" s="1"/>
      <c r="C211" s="1"/>
      <c r="D211" s="1"/>
      <c r="E211" s="2"/>
      <c r="F211" s="1"/>
      <c r="G211" s="10"/>
      <c r="H211" s="10"/>
      <c r="I211" s="10"/>
      <c r="J211" s="4"/>
      <c r="K211" s="11"/>
      <c r="L211" s="11"/>
      <c r="M211" s="5"/>
      <c r="N211" s="5"/>
      <c r="O211" s="222"/>
      <c r="P211" s="7"/>
      <c r="Q211" s="2"/>
      <c r="R211" s="2"/>
      <c r="S211" s="2"/>
      <c r="T211" s="2"/>
      <c r="U211" s="2"/>
      <c r="V211" s="2"/>
    </row>
    <row r="212" spans="1:22" ht="12.75" customHeight="1" x14ac:dyDescent="0.2">
      <c r="A212" s="10"/>
      <c r="B212" s="1"/>
      <c r="C212" s="1"/>
      <c r="D212" s="1"/>
      <c r="E212" s="2"/>
      <c r="F212" s="1"/>
      <c r="G212" s="10"/>
      <c r="H212" s="10"/>
      <c r="I212" s="10"/>
      <c r="J212" s="4"/>
      <c r="K212" s="11"/>
      <c r="L212" s="11"/>
      <c r="M212" s="5"/>
      <c r="N212" s="5"/>
      <c r="O212" s="222"/>
      <c r="P212" s="7"/>
      <c r="Q212" s="2"/>
      <c r="R212" s="2"/>
      <c r="S212" s="2"/>
      <c r="T212" s="2"/>
      <c r="U212" s="2"/>
      <c r="V212" s="2"/>
    </row>
    <row r="213" spans="1:22" ht="12.75" customHeight="1" x14ac:dyDescent="0.2">
      <c r="A213" s="10"/>
      <c r="B213" s="1"/>
      <c r="C213" s="1"/>
      <c r="D213" s="1"/>
      <c r="E213" s="2"/>
      <c r="F213" s="1"/>
      <c r="G213" s="10"/>
      <c r="H213" s="10"/>
      <c r="I213" s="10"/>
      <c r="J213" s="4"/>
      <c r="K213" s="11"/>
      <c r="L213" s="11"/>
      <c r="M213" s="5"/>
      <c r="N213" s="5"/>
      <c r="O213" s="222"/>
      <c r="P213" s="7"/>
      <c r="Q213" s="2"/>
      <c r="R213" s="2"/>
      <c r="S213" s="2"/>
      <c r="T213" s="2"/>
      <c r="U213" s="2"/>
      <c r="V213" s="2"/>
    </row>
    <row r="214" spans="1:22" ht="12.75" customHeight="1" x14ac:dyDescent="0.2">
      <c r="A214" s="10"/>
      <c r="B214" s="1"/>
      <c r="C214" s="1"/>
      <c r="D214" s="1"/>
      <c r="E214" s="2"/>
      <c r="F214" s="1"/>
      <c r="G214" s="10"/>
      <c r="H214" s="10"/>
      <c r="I214" s="10"/>
      <c r="J214" s="4"/>
      <c r="K214" s="11"/>
      <c r="L214" s="11"/>
      <c r="M214" s="5"/>
      <c r="N214" s="5"/>
      <c r="O214" s="222"/>
      <c r="P214" s="7"/>
      <c r="Q214" s="2"/>
      <c r="R214" s="2"/>
      <c r="S214" s="2"/>
      <c r="T214" s="2"/>
      <c r="U214" s="2"/>
      <c r="V214" s="2"/>
    </row>
    <row r="215" spans="1:22" ht="12.75" customHeight="1" x14ac:dyDescent="0.2">
      <c r="A215" s="10"/>
      <c r="B215" s="1"/>
      <c r="C215" s="1"/>
      <c r="D215" s="1"/>
      <c r="E215" s="2"/>
      <c r="F215" s="1"/>
      <c r="G215" s="10"/>
      <c r="H215" s="10"/>
      <c r="I215" s="10"/>
      <c r="J215" s="4"/>
      <c r="K215" s="11"/>
      <c r="L215" s="11"/>
      <c r="M215" s="5"/>
      <c r="N215" s="5"/>
      <c r="O215" s="222"/>
      <c r="P215" s="7"/>
      <c r="Q215" s="2"/>
      <c r="R215" s="2"/>
      <c r="S215" s="2"/>
      <c r="T215" s="2"/>
      <c r="U215" s="2"/>
      <c r="V215" s="2"/>
    </row>
    <row r="216" spans="1:22" ht="12.75" customHeight="1" x14ac:dyDescent="0.2">
      <c r="A216" s="10"/>
      <c r="B216" s="1"/>
      <c r="C216" s="1"/>
      <c r="D216" s="1"/>
      <c r="E216" s="2"/>
      <c r="F216" s="1"/>
      <c r="G216" s="10"/>
      <c r="H216" s="10"/>
      <c r="I216" s="10"/>
      <c r="J216" s="4"/>
      <c r="K216" s="11"/>
      <c r="L216" s="11"/>
      <c r="M216" s="5"/>
      <c r="N216" s="5"/>
      <c r="O216" s="222"/>
      <c r="P216" s="7"/>
      <c r="Q216" s="2"/>
      <c r="R216" s="2"/>
      <c r="S216" s="2"/>
      <c r="T216" s="2"/>
      <c r="U216" s="2"/>
      <c r="V216" s="2"/>
    </row>
    <row r="217" spans="1:22" ht="12.75" customHeight="1" x14ac:dyDescent="0.2">
      <c r="A217" s="10"/>
      <c r="B217" s="1"/>
      <c r="C217" s="1"/>
      <c r="D217" s="1"/>
      <c r="E217" s="2"/>
      <c r="F217" s="1"/>
      <c r="G217" s="10"/>
      <c r="H217" s="10"/>
      <c r="I217" s="10"/>
      <c r="J217" s="4"/>
      <c r="K217" s="11"/>
      <c r="L217" s="11"/>
      <c r="M217" s="5"/>
      <c r="N217" s="5"/>
      <c r="O217" s="222"/>
      <c r="P217" s="7"/>
      <c r="Q217" s="2"/>
      <c r="R217" s="2"/>
      <c r="S217" s="2"/>
      <c r="T217" s="2"/>
      <c r="U217" s="2"/>
      <c r="V217" s="2"/>
    </row>
    <row r="218" spans="1:22" ht="12.75" customHeight="1" x14ac:dyDescent="0.2">
      <c r="A218" s="10"/>
      <c r="B218" s="1"/>
      <c r="C218" s="1"/>
      <c r="D218" s="1"/>
      <c r="E218" s="2"/>
      <c r="F218" s="1"/>
      <c r="G218" s="10"/>
      <c r="H218" s="10"/>
      <c r="I218" s="10"/>
      <c r="J218" s="4"/>
      <c r="K218" s="11"/>
      <c r="L218" s="11"/>
      <c r="M218" s="5"/>
      <c r="N218" s="5"/>
      <c r="O218" s="222"/>
      <c r="P218" s="7"/>
      <c r="Q218" s="2"/>
      <c r="R218" s="2"/>
      <c r="S218" s="2"/>
      <c r="T218" s="2"/>
      <c r="U218" s="2"/>
      <c r="V218" s="2"/>
    </row>
    <row r="219" spans="1:22" ht="12.75" customHeight="1" x14ac:dyDescent="0.2">
      <c r="A219" s="10"/>
      <c r="B219" s="1"/>
      <c r="C219" s="1"/>
      <c r="D219" s="1"/>
      <c r="E219" s="2"/>
      <c r="F219" s="1"/>
      <c r="G219" s="10"/>
      <c r="H219" s="10"/>
      <c r="I219" s="10"/>
      <c r="J219" s="4"/>
      <c r="K219" s="11"/>
      <c r="L219" s="11"/>
      <c r="M219" s="5"/>
      <c r="N219" s="5"/>
      <c r="O219" s="222"/>
      <c r="P219" s="7"/>
      <c r="Q219" s="2"/>
      <c r="R219" s="2"/>
      <c r="S219" s="2"/>
      <c r="T219" s="2"/>
      <c r="U219" s="2"/>
      <c r="V219" s="2"/>
    </row>
    <row r="220" spans="1:22" ht="12.75" customHeight="1" x14ac:dyDescent="0.2">
      <c r="A220" s="10"/>
      <c r="B220" s="1"/>
      <c r="C220" s="1"/>
      <c r="D220" s="1"/>
      <c r="E220" s="2"/>
      <c r="F220" s="1"/>
      <c r="G220" s="10"/>
      <c r="H220" s="10"/>
      <c r="I220" s="10"/>
      <c r="J220" s="4"/>
      <c r="K220" s="11"/>
      <c r="L220" s="11"/>
      <c r="M220" s="5"/>
      <c r="N220" s="5"/>
      <c r="O220" s="222"/>
      <c r="P220" s="7"/>
      <c r="Q220" s="2"/>
      <c r="R220" s="2"/>
      <c r="S220" s="2"/>
      <c r="T220" s="2"/>
      <c r="U220" s="2"/>
      <c r="V220" s="2"/>
    </row>
    <row r="221" spans="1:22" ht="12.75" customHeight="1" x14ac:dyDescent="0.2">
      <c r="A221" s="10"/>
      <c r="B221" s="1"/>
      <c r="C221" s="1"/>
      <c r="D221" s="1"/>
      <c r="E221" s="2"/>
      <c r="F221" s="1"/>
      <c r="G221" s="10"/>
      <c r="H221" s="10"/>
      <c r="I221" s="10"/>
      <c r="J221" s="4"/>
      <c r="K221" s="11"/>
      <c r="L221" s="11"/>
      <c r="M221" s="5"/>
      <c r="N221" s="5"/>
      <c r="O221" s="222"/>
      <c r="P221" s="7"/>
      <c r="Q221" s="2"/>
      <c r="R221" s="2"/>
      <c r="S221" s="2"/>
      <c r="T221" s="2"/>
      <c r="U221" s="2"/>
      <c r="V221" s="2"/>
    </row>
    <row r="222" spans="1:22" ht="12.75" customHeight="1" x14ac:dyDescent="0.2">
      <c r="A222" s="10"/>
      <c r="B222" s="1"/>
      <c r="C222" s="1"/>
      <c r="D222" s="1"/>
      <c r="E222" s="2"/>
      <c r="F222" s="1"/>
      <c r="G222" s="10"/>
      <c r="H222" s="10"/>
      <c r="I222" s="10"/>
      <c r="J222" s="4"/>
      <c r="K222" s="11"/>
      <c r="L222" s="11"/>
      <c r="M222" s="5"/>
      <c r="N222" s="5"/>
      <c r="O222" s="222"/>
      <c r="P222" s="7"/>
      <c r="Q222" s="2"/>
      <c r="R222" s="2"/>
      <c r="S222" s="2"/>
      <c r="T222" s="2"/>
      <c r="U222" s="2"/>
      <c r="V222" s="2"/>
    </row>
    <row r="223" spans="1:22" ht="12.75" customHeight="1" x14ac:dyDescent="0.2">
      <c r="A223" s="10"/>
      <c r="B223" s="1"/>
      <c r="C223" s="1"/>
      <c r="D223" s="1"/>
      <c r="E223" s="2"/>
      <c r="F223" s="1"/>
      <c r="G223" s="10"/>
      <c r="H223" s="10"/>
      <c r="I223" s="10"/>
      <c r="J223" s="4"/>
      <c r="K223" s="11"/>
      <c r="L223" s="11"/>
      <c r="M223" s="5"/>
      <c r="N223" s="5"/>
      <c r="O223" s="222"/>
      <c r="P223" s="7"/>
      <c r="Q223" s="2"/>
      <c r="R223" s="2"/>
      <c r="S223" s="2"/>
      <c r="T223" s="2"/>
      <c r="U223" s="2"/>
      <c r="V223" s="2"/>
    </row>
    <row r="224" spans="1:22" ht="12.75" customHeight="1" x14ac:dyDescent="0.2">
      <c r="A224" s="10"/>
      <c r="B224" s="1"/>
      <c r="C224" s="1"/>
      <c r="D224" s="1"/>
      <c r="E224" s="2"/>
      <c r="F224" s="1"/>
      <c r="G224" s="10"/>
      <c r="H224" s="10"/>
      <c r="I224" s="10"/>
      <c r="J224" s="4"/>
      <c r="K224" s="11"/>
      <c r="L224" s="11"/>
      <c r="M224" s="5"/>
      <c r="N224" s="5"/>
      <c r="O224" s="222"/>
      <c r="P224" s="7"/>
      <c r="Q224" s="2"/>
      <c r="R224" s="2"/>
      <c r="S224" s="2"/>
      <c r="T224" s="2"/>
      <c r="U224" s="2"/>
      <c r="V224" s="2"/>
    </row>
    <row r="225" spans="1:22" ht="12.75" customHeight="1" x14ac:dyDescent="0.2">
      <c r="A225" s="10"/>
      <c r="B225" s="1"/>
      <c r="C225" s="1"/>
      <c r="D225" s="1"/>
      <c r="E225" s="2"/>
      <c r="F225" s="1"/>
      <c r="G225" s="10"/>
      <c r="H225" s="10"/>
      <c r="I225" s="10"/>
      <c r="J225" s="4"/>
      <c r="K225" s="11"/>
      <c r="L225" s="11"/>
      <c r="M225" s="5"/>
      <c r="N225" s="5"/>
      <c r="O225" s="222"/>
      <c r="P225" s="7"/>
      <c r="Q225" s="2"/>
      <c r="R225" s="2"/>
      <c r="S225" s="2"/>
      <c r="T225" s="2"/>
      <c r="U225" s="2"/>
      <c r="V225" s="2"/>
    </row>
    <row r="226" spans="1:22" ht="12.75" customHeight="1" x14ac:dyDescent="0.2">
      <c r="A226" s="10"/>
      <c r="B226" s="1"/>
      <c r="C226" s="1"/>
      <c r="D226" s="1"/>
      <c r="E226" s="2"/>
      <c r="F226" s="1"/>
      <c r="G226" s="10"/>
      <c r="H226" s="10"/>
      <c r="I226" s="10"/>
      <c r="J226" s="4"/>
      <c r="K226" s="11"/>
      <c r="L226" s="11"/>
      <c r="M226" s="5"/>
      <c r="N226" s="5"/>
      <c r="O226" s="222"/>
      <c r="P226" s="7"/>
      <c r="Q226" s="2"/>
      <c r="R226" s="2"/>
      <c r="S226" s="2"/>
      <c r="T226" s="2"/>
      <c r="U226" s="2"/>
      <c r="V226" s="2"/>
    </row>
    <row r="227" spans="1:22" ht="12.75" customHeight="1" x14ac:dyDescent="0.2">
      <c r="A227" s="10"/>
      <c r="B227" s="1"/>
      <c r="C227" s="1"/>
      <c r="D227" s="1"/>
      <c r="E227" s="2"/>
      <c r="F227" s="1"/>
      <c r="G227" s="10"/>
      <c r="H227" s="10"/>
      <c r="I227" s="10"/>
      <c r="J227" s="4"/>
      <c r="K227" s="11"/>
      <c r="L227" s="11"/>
      <c r="M227" s="5"/>
      <c r="N227" s="5"/>
      <c r="O227" s="222"/>
      <c r="P227" s="7"/>
      <c r="Q227" s="2"/>
      <c r="R227" s="2"/>
      <c r="S227" s="2"/>
      <c r="T227" s="2"/>
      <c r="U227" s="2"/>
      <c r="V227" s="2"/>
    </row>
    <row r="228" spans="1:22" ht="12.75" customHeight="1" x14ac:dyDescent="0.2">
      <c r="A228" s="10"/>
      <c r="B228" s="1"/>
      <c r="C228" s="1"/>
      <c r="D228" s="1"/>
      <c r="E228" s="2"/>
      <c r="F228" s="1"/>
      <c r="G228" s="10"/>
      <c r="H228" s="10"/>
      <c r="I228" s="10"/>
      <c r="J228" s="4"/>
      <c r="K228" s="11"/>
      <c r="L228" s="11"/>
      <c r="M228" s="5"/>
      <c r="N228" s="5"/>
      <c r="O228" s="222"/>
      <c r="P228" s="7"/>
      <c r="Q228" s="2"/>
      <c r="R228" s="2"/>
      <c r="S228" s="2"/>
      <c r="T228" s="2"/>
      <c r="U228" s="2"/>
      <c r="V228" s="2"/>
    </row>
    <row r="229" spans="1:22" ht="12.75" customHeight="1" x14ac:dyDescent="0.2">
      <c r="A229" s="10"/>
      <c r="B229" s="1"/>
      <c r="C229" s="1"/>
      <c r="D229" s="1"/>
      <c r="E229" s="2"/>
      <c r="F229" s="1"/>
      <c r="G229" s="10"/>
      <c r="H229" s="10"/>
      <c r="I229" s="10"/>
      <c r="J229" s="4"/>
      <c r="K229" s="11"/>
      <c r="L229" s="11"/>
      <c r="M229" s="5"/>
      <c r="N229" s="5"/>
      <c r="O229" s="222"/>
      <c r="P229" s="7"/>
      <c r="Q229" s="2"/>
      <c r="R229" s="2"/>
      <c r="S229" s="2"/>
      <c r="T229" s="2"/>
      <c r="U229" s="2"/>
      <c r="V229" s="2"/>
    </row>
    <row r="230" spans="1:22" ht="12.75" customHeight="1" x14ac:dyDescent="0.2">
      <c r="A230" s="10"/>
      <c r="B230" s="1"/>
      <c r="C230" s="1"/>
      <c r="D230" s="1"/>
      <c r="E230" s="2"/>
      <c r="F230" s="1"/>
      <c r="G230" s="10"/>
      <c r="H230" s="10"/>
      <c r="I230" s="10"/>
      <c r="J230" s="4"/>
      <c r="K230" s="11"/>
      <c r="L230" s="11"/>
      <c r="M230" s="5"/>
      <c r="N230" s="5"/>
      <c r="O230" s="222"/>
      <c r="P230" s="7"/>
      <c r="Q230" s="2"/>
      <c r="R230" s="2"/>
      <c r="S230" s="2"/>
      <c r="T230" s="2"/>
      <c r="U230" s="2"/>
      <c r="V230" s="2"/>
    </row>
    <row r="231" spans="1:22" ht="12.75" customHeight="1" x14ac:dyDescent="0.2">
      <c r="A231" s="10"/>
      <c r="B231" s="1"/>
      <c r="C231" s="1"/>
      <c r="D231" s="1"/>
      <c r="E231" s="2"/>
      <c r="F231" s="1"/>
      <c r="G231" s="10"/>
      <c r="H231" s="10"/>
      <c r="I231" s="10"/>
      <c r="J231" s="4"/>
      <c r="K231" s="11"/>
      <c r="L231" s="11"/>
      <c r="M231" s="5"/>
      <c r="N231" s="5"/>
      <c r="O231" s="222"/>
      <c r="P231" s="7"/>
      <c r="Q231" s="2"/>
      <c r="R231" s="2"/>
      <c r="S231" s="2"/>
      <c r="T231" s="2"/>
      <c r="U231" s="2"/>
      <c r="V231" s="2"/>
    </row>
    <row r="232" spans="1:22" ht="12.75" customHeight="1" x14ac:dyDescent="0.2">
      <c r="A232" s="10"/>
      <c r="B232" s="1"/>
      <c r="C232" s="1"/>
      <c r="D232" s="1"/>
      <c r="E232" s="2"/>
      <c r="F232" s="1"/>
      <c r="G232" s="10"/>
      <c r="H232" s="10"/>
      <c r="I232" s="10"/>
      <c r="J232" s="4"/>
      <c r="K232" s="11"/>
      <c r="L232" s="11"/>
      <c r="M232" s="5"/>
      <c r="N232" s="5"/>
      <c r="O232" s="222"/>
      <c r="P232" s="7"/>
      <c r="Q232" s="2"/>
      <c r="R232" s="2"/>
      <c r="S232" s="2"/>
      <c r="T232" s="2"/>
      <c r="U232" s="2"/>
      <c r="V232" s="2"/>
    </row>
    <row r="233" spans="1:22" ht="12.75" customHeight="1" x14ac:dyDescent="0.2">
      <c r="A233" s="10"/>
      <c r="B233" s="1"/>
      <c r="C233" s="1"/>
      <c r="D233" s="1"/>
      <c r="E233" s="2"/>
      <c r="F233" s="1"/>
      <c r="G233" s="10"/>
      <c r="H233" s="10"/>
      <c r="I233" s="10"/>
      <c r="J233" s="4"/>
      <c r="K233" s="11"/>
      <c r="L233" s="11"/>
      <c r="M233" s="5"/>
      <c r="N233" s="5"/>
      <c r="O233" s="222"/>
      <c r="P233" s="7"/>
      <c r="Q233" s="2"/>
      <c r="R233" s="2"/>
      <c r="S233" s="2"/>
      <c r="T233" s="2"/>
      <c r="U233" s="2"/>
      <c r="V233" s="2"/>
    </row>
    <row r="234" spans="1:22" ht="12.75" customHeight="1" x14ac:dyDescent="0.2">
      <c r="A234" s="10"/>
      <c r="B234" s="1"/>
      <c r="C234" s="1"/>
      <c r="D234" s="1"/>
      <c r="E234" s="2"/>
      <c r="F234" s="1"/>
      <c r="G234" s="10"/>
      <c r="H234" s="10"/>
      <c r="I234" s="10"/>
      <c r="J234" s="4"/>
      <c r="K234" s="11"/>
      <c r="L234" s="11"/>
      <c r="M234" s="5"/>
      <c r="N234" s="5"/>
      <c r="O234" s="222"/>
      <c r="P234" s="7"/>
      <c r="Q234" s="2"/>
      <c r="R234" s="2"/>
      <c r="S234" s="2"/>
      <c r="T234" s="2"/>
      <c r="U234" s="2"/>
      <c r="V234" s="2"/>
    </row>
    <row r="235" spans="1:22" ht="12.75" customHeight="1" x14ac:dyDescent="0.2">
      <c r="A235" s="10"/>
      <c r="B235" s="1"/>
      <c r="C235" s="1"/>
      <c r="D235" s="1"/>
      <c r="E235" s="2"/>
      <c r="F235" s="1"/>
      <c r="G235" s="10"/>
      <c r="H235" s="10"/>
      <c r="I235" s="10"/>
      <c r="J235" s="4"/>
      <c r="K235" s="11"/>
      <c r="L235" s="11"/>
      <c r="M235" s="5"/>
      <c r="N235" s="5"/>
      <c r="O235" s="222"/>
      <c r="P235" s="7"/>
      <c r="Q235" s="2"/>
      <c r="R235" s="2"/>
      <c r="S235" s="2"/>
      <c r="T235" s="2"/>
      <c r="U235" s="2"/>
      <c r="V235" s="2"/>
    </row>
    <row r="236" spans="1:22" ht="12.75" customHeight="1" x14ac:dyDescent="0.2">
      <c r="A236" s="10"/>
      <c r="B236" s="1"/>
      <c r="C236" s="1"/>
      <c r="D236" s="1"/>
      <c r="E236" s="2"/>
      <c r="F236" s="1"/>
      <c r="G236" s="10"/>
      <c r="H236" s="10"/>
      <c r="I236" s="10"/>
      <c r="J236" s="4"/>
      <c r="K236" s="11"/>
      <c r="L236" s="11"/>
      <c r="M236" s="5"/>
      <c r="N236" s="5"/>
      <c r="O236" s="222"/>
      <c r="P236" s="7"/>
      <c r="Q236" s="2"/>
      <c r="R236" s="2"/>
      <c r="S236" s="2"/>
      <c r="T236" s="2"/>
      <c r="U236" s="2"/>
      <c r="V236" s="2"/>
    </row>
    <row r="237" spans="1:22" ht="12.75" customHeight="1" x14ac:dyDescent="0.2">
      <c r="A237" s="10"/>
      <c r="B237" s="1"/>
      <c r="C237" s="1"/>
      <c r="D237" s="1"/>
      <c r="E237" s="2"/>
      <c r="F237" s="1"/>
      <c r="G237" s="10"/>
      <c r="H237" s="10"/>
      <c r="I237" s="10"/>
      <c r="J237" s="4"/>
      <c r="K237" s="11"/>
      <c r="L237" s="11"/>
      <c r="M237" s="5"/>
      <c r="N237" s="5"/>
      <c r="O237" s="222"/>
      <c r="P237" s="7"/>
      <c r="Q237" s="2"/>
      <c r="R237" s="2"/>
      <c r="S237" s="2"/>
      <c r="T237" s="2"/>
      <c r="U237" s="2"/>
      <c r="V237" s="2"/>
    </row>
    <row r="238" spans="1:22" ht="12.75" customHeight="1" x14ac:dyDescent="0.2">
      <c r="A238" s="10"/>
      <c r="B238" s="1"/>
      <c r="C238" s="1"/>
      <c r="D238" s="1"/>
      <c r="E238" s="2"/>
      <c r="F238" s="1"/>
      <c r="G238" s="10"/>
      <c r="H238" s="10"/>
      <c r="I238" s="10"/>
      <c r="J238" s="4"/>
      <c r="K238" s="11"/>
      <c r="L238" s="11"/>
      <c r="M238" s="5"/>
      <c r="N238" s="5"/>
      <c r="O238" s="222"/>
      <c r="P238" s="7"/>
      <c r="Q238" s="2"/>
      <c r="R238" s="2"/>
      <c r="S238" s="2"/>
      <c r="T238" s="2"/>
      <c r="U238" s="2"/>
      <c r="V238" s="2"/>
    </row>
    <row r="239" spans="1:22" ht="12.75" customHeight="1" x14ac:dyDescent="0.2">
      <c r="A239" s="10"/>
      <c r="B239" s="1"/>
      <c r="C239" s="1"/>
      <c r="D239" s="1"/>
      <c r="E239" s="2"/>
      <c r="F239" s="1"/>
      <c r="G239" s="10"/>
      <c r="H239" s="10"/>
      <c r="I239" s="10"/>
      <c r="J239" s="4"/>
      <c r="K239" s="11"/>
      <c r="L239" s="11"/>
      <c r="M239" s="5"/>
      <c r="N239" s="5"/>
      <c r="O239" s="222"/>
      <c r="P239" s="7"/>
      <c r="Q239" s="2"/>
      <c r="R239" s="2"/>
      <c r="S239" s="2"/>
      <c r="T239" s="2"/>
      <c r="U239" s="2"/>
      <c r="V239" s="2"/>
    </row>
    <row r="240" spans="1:22" ht="12.75" customHeight="1" x14ac:dyDescent="0.2">
      <c r="A240" s="10"/>
      <c r="B240" s="1"/>
      <c r="C240" s="1"/>
      <c r="D240" s="1"/>
      <c r="E240" s="2"/>
      <c r="F240" s="1"/>
      <c r="G240" s="10"/>
      <c r="H240" s="10"/>
      <c r="I240" s="10"/>
      <c r="J240" s="4"/>
      <c r="K240" s="11"/>
      <c r="L240" s="11"/>
      <c r="M240" s="5"/>
      <c r="N240" s="5"/>
      <c r="O240" s="222"/>
      <c r="P240" s="7"/>
      <c r="Q240" s="2"/>
      <c r="R240" s="2"/>
      <c r="S240" s="2"/>
      <c r="T240" s="2"/>
      <c r="U240" s="2"/>
      <c r="V240" s="2"/>
    </row>
    <row r="241" spans="1:22" ht="12.75" customHeight="1" x14ac:dyDescent="0.2">
      <c r="A241" s="10"/>
      <c r="B241" s="1"/>
      <c r="C241" s="1"/>
      <c r="D241" s="1"/>
      <c r="E241" s="2"/>
      <c r="F241" s="1"/>
      <c r="G241" s="10"/>
      <c r="H241" s="10"/>
      <c r="I241" s="10"/>
      <c r="J241" s="4"/>
      <c r="K241" s="11"/>
      <c r="L241" s="11"/>
      <c r="M241" s="5"/>
      <c r="N241" s="5"/>
      <c r="O241" s="222"/>
      <c r="P241" s="7"/>
      <c r="Q241" s="2"/>
      <c r="R241" s="2"/>
      <c r="S241" s="2"/>
      <c r="T241" s="2"/>
      <c r="U241" s="2"/>
      <c r="V241" s="2"/>
    </row>
    <row r="242" spans="1:22" ht="12.75" customHeight="1" x14ac:dyDescent="0.2">
      <c r="A242" s="10"/>
      <c r="B242" s="1"/>
      <c r="C242" s="1"/>
      <c r="D242" s="1"/>
      <c r="E242" s="2"/>
      <c r="F242" s="1"/>
      <c r="G242" s="10"/>
      <c r="H242" s="10"/>
      <c r="I242" s="10"/>
      <c r="J242" s="4"/>
      <c r="K242" s="11"/>
      <c r="L242" s="11"/>
      <c r="M242" s="5"/>
      <c r="N242" s="5"/>
      <c r="O242" s="222"/>
      <c r="P242" s="7"/>
      <c r="Q242" s="2"/>
      <c r="R242" s="2"/>
      <c r="S242" s="2"/>
      <c r="T242" s="2"/>
      <c r="U242" s="2"/>
      <c r="V242" s="2"/>
    </row>
    <row r="243" spans="1:22" ht="12.75" customHeight="1" x14ac:dyDescent="0.2">
      <c r="A243" s="10"/>
      <c r="B243" s="1"/>
      <c r="C243" s="1"/>
      <c r="D243" s="1"/>
      <c r="E243" s="2"/>
      <c r="F243" s="1"/>
      <c r="G243" s="10"/>
      <c r="H243" s="10"/>
      <c r="I243" s="10"/>
      <c r="J243" s="4"/>
      <c r="K243" s="11"/>
      <c r="L243" s="11"/>
      <c r="M243" s="5"/>
      <c r="N243" s="5"/>
      <c r="O243" s="222"/>
      <c r="P243" s="7"/>
      <c r="Q243" s="2"/>
      <c r="R243" s="2"/>
      <c r="S243" s="2"/>
      <c r="T243" s="2"/>
      <c r="U243" s="2"/>
      <c r="V243" s="2"/>
    </row>
    <row r="244" spans="1:22" ht="12.75" customHeight="1" x14ac:dyDescent="0.2">
      <c r="A244" s="10"/>
      <c r="B244" s="1"/>
      <c r="C244" s="1"/>
      <c r="D244" s="1"/>
      <c r="E244" s="2"/>
      <c r="F244" s="1"/>
      <c r="G244" s="10"/>
      <c r="H244" s="10"/>
      <c r="I244" s="10"/>
      <c r="J244" s="4"/>
      <c r="K244" s="11"/>
      <c r="L244" s="11"/>
      <c r="M244" s="5"/>
      <c r="N244" s="5"/>
      <c r="O244" s="222"/>
      <c r="P244" s="7"/>
      <c r="Q244" s="2"/>
      <c r="R244" s="2"/>
      <c r="S244" s="2"/>
      <c r="T244" s="2"/>
      <c r="U244" s="2"/>
      <c r="V244" s="2"/>
    </row>
    <row r="245" spans="1:22" ht="12.75" customHeight="1" x14ac:dyDescent="0.2">
      <c r="A245" s="10"/>
      <c r="B245" s="1"/>
      <c r="C245" s="1"/>
      <c r="D245" s="1"/>
      <c r="E245" s="2"/>
      <c r="F245" s="1"/>
      <c r="G245" s="10"/>
      <c r="H245" s="10"/>
      <c r="I245" s="10"/>
      <c r="J245" s="4"/>
      <c r="K245" s="11"/>
      <c r="L245" s="11"/>
      <c r="M245" s="5"/>
      <c r="N245" s="5"/>
      <c r="O245" s="222"/>
      <c r="P245" s="7"/>
      <c r="Q245" s="2"/>
      <c r="R245" s="2"/>
      <c r="S245" s="2"/>
      <c r="T245" s="2"/>
      <c r="U245" s="2"/>
      <c r="V245" s="2"/>
    </row>
    <row r="246" spans="1:22" ht="12.75" customHeight="1" x14ac:dyDescent="0.2">
      <c r="A246" s="10"/>
      <c r="B246" s="1"/>
      <c r="C246" s="1"/>
      <c r="D246" s="1"/>
      <c r="E246" s="2"/>
      <c r="F246" s="1"/>
      <c r="G246" s="10"/>
      <c r="H246" s="10"/>
      <c r="I246" s="10"/>
      <c r="J246" s="4"/>
      <c r="K246" s="11"/>
      <c r="L246" s="11"/>
      <c r="M246" s="5"/>
      <c r="N246" s="5"/>
      <c r="O246" s="222"/>
      <c r="P246" s="7"/>
      <c r="Q246" s="2"/>
      <c r="R246" s="2"/>
      <c r="S246" s="2"/>
      <c r="T246" s="2"/>
      <c r="U246" s="2"/>
      <c r="V246" s="2"/>
    </row>
    <row r="247" spans="1:22" ht="12.75" customHeight="1" x14ac:dyDescent="0.2">
      <c r="A247" s="10"/>
      <c r="B247" s="1"/>
      <c r="C247" s="1"/>
      <c r="D247" s="1"/>
      <c r="E247" s="2"/>
      <c r="F247" s="1"/>
      <c r="G247" s="10"/>
      <c r="H247" s="10"/>
      <c r="I247" s="10"/>
      <c r="J247" s="4"/>
      <c r="K247" s="11"/>
      <c r="L247" s="11"/>
      <c r="M247" s="5"/>
      <c r="N247" s="5"/>
      <c r="O247" s="222"/>
      <c r="P247" s="7"/>
      <c r="Q247" s="2"/>
      <c r="R247" s="2"/>
      <c r="S247" s="2"/>
      <c r="T247" s="2"/>
      <c r="U247" s="2"/>
      <c r="V247" s="2"/>
    </row>
    <row r="248" spans="1:22" ht="12.75" customHeight="1" x14ac:dyDescent="0.2">
      <c r="A248" s="10"/>
      <c r="B248" s="1"/>
      <c r="C248" s="1"/>
      <c r="D248" s="1"/>
      <c r="E248" s="2"/>
      <c r="F248" s="1"/>
      <c r="G248" s="10"/>
      <c r="H248" s="10"/>
      <c r="I248" s="10"/>
      <c r="J248" s="4"/>
      <c r="K248" s="11"/>
      <c r="L248" s="11"/>
      <c r="M248" s="5"/>
      <c r="N248" s="5"/>
      <c r="O248" s="222"/>
      <c r="P248" s="7"/>
      <c r="Q248" s="2"/>
      <c r="R248" s="2"/>
      <c r="S248" s="2"/>
      <c r="T248" s="2"/>
      <c r="U248" s="2"/>
      <c r="V248" s="2"/>
    </row>
    <row r="249" spans="1:22" ht="12.75" customHeight="1" x14ac:dyDescent="0.2">
      <c r="A249" s="10"/>
      <c r="B249" s="1"/>
      <c r="C249" s="1"/>
      <c r="D249" s="1"/>
      <c r="E249" s="2"/>
      <c r="F249" s="1"/>
      <c r="G249" s="10"/>
      <c r="H249" s="10"/>
      <c r="I249" s="10"/>
      <c r="J249" s="4"/>
      <c r="K249" s="11"/>
      <c r="L249" s="11"/>
      <c r="M249" s="5"/>
      <c r="N249" s="5"/>
      <c r="O249" s="222"/>
      <c r="P249" s="7"/>
      <c r="Q249" s="2"/>
      <c r="R249" s="2"/>
      <c r="S249" s="2"/>
      <c r="T249" s="2"/>
      <c r="U249" s="2"/>
      <c r="V249" s="2"/>
    </row>
    <row r="250" spans="1:22" ht="12.75" customHeight="1" x14ac:dyDescent="0.2">
      <c r="A250" s="10"/>
      <c r="B250" s="1"/>
      <c r="C250" s="1"/>
      <c r="D250" s="1"/>
      <c r="E250" s="2"/>
      <c r="F250" s="1"/>
      <c r="G250" s="10"/>
      <c r="H250" s="10"/>
      <c r="I250" s="10"/>
      <c r="J250" s="4"/>
      <c r="K250" s="11"/>
      <c r="L250" s="11"/>
      <c r="M250" s="5"/>
      <c r="N250" s="5"/>
      <c r="O250" s="222"/>
      <c r="P250" s="7"/>
      <c r="Q250" s="2"/>
      <c r="R250" s="2"/>
      <c r="S250" s="2"/>
      <c r="T250" s="2"/>
      <c r="U250" s="2"/>
      <c r="V250" s="2"/>
    </row>
    <row r="251" spans="1:22" ht="12.75" customHeight="1" x14ac:dyDescent="0.2">
      <c r="A251" s="10"/>
      <c r="B251" s="1"/>
      <c r="C251" s="1"/>
      <c r="D251" s="1"/>
      <c r="E251" s="2"/>
      <c r="F251" s="1"/>
      <c r="G251" s="10"/>
      <c r="H251" s="10"/>
      <c r="I251" s="10"/>
      <c r="J251" s="4"/>
      <c r="K251" s="11"/>
      <c r="L251" s="11"/>
      <c r="M251" s="5"/>
      <c r="N251" s="5"/>
      <c r="O251" s="222"/>
      <c r="P251" s="7"/>
      <c r="Q251" s="2"/>
      <c r="R251" s="2"/>
      <c r="S251" s="2"/>
      <c r="T251" s="2"/>
      <c r="U251" s="2"/>
      <c r="V251" s="2"/>
    </row>
    <row r="252" spans="1:22" ht="12.75" customHeight="1" x14ac:dyDescent="0.2">
      <c r="A252" s="10"/>
      <c r="B252" s="1"/>
      <c r="C252" s="1"/>
      <c r="D252" s="1"/>
      <c r="E252" s="2"/>
      <c r="F252" s="1"/>
      <c r="G252" s="10"/>
      <c r="H252" s="10"/>
      <c r="I252" s="10"/>
      <c r="J252" s="4"/>
      <c r="K252" s="11"/>
      <c r="L252" s="11"/>
      <c r="M252" s="5"/>
      <c r="N252" s="5"/>
      <c r="O252" s="222"/>
      <c r="P252" s="7"/>
      <c r="Q252" s="2"/>
      <c r="R252" s="2"/>
      <c r="S252" s="2"/>
      <c r="T252" s="2"/>
      <c r="U252" s="2"/>
      <c r="V252" s="2"/>
    </row>
    <row r="253" spans="1:22" ht="12.75" customHeight="1" x14ac:dyDescent="0.2">
      <c r="A253" s="10"/>
      <c r="B253" s="1"/>
      <c r="C253" s="1"/>
      <c r="D253" s="1"/>
      <c r="E253" s="2"/>
      <c r="F253" s="1"/>
      <c r="G253" s="10"/>
      <c r="H253" s="10"/>
      <c r="I253" s="10"/>
      <c r="J253" s="4"/>
      <c r="K253" s="11"/>
      <c r="L253" s="11"/>
      <c r="M253" s="5"/>
      <c r="N253" s="5"/>
      <c r="O253" s="222"/>
      <c r="P253" s="7"/>
      <c r="Q253" s="2"/>
      <c r="R253" s="2"/>
      <c r="S253" s="2"/>
      <c r="T253" s="2"/>
      <c r="U253" s="2"/>
      <c r="V253" s="2"/>
    </row>
    <row r="254" spans="1:22" ht="12.75" customHeight="1" x14ac:dyDescent="0.2">
      <c r="A254" s="10"/>
      <c r="B254" s="1"/>
      <c r="C254" s="1"/>
      <c r="D254" s="1"/>
      <c r="E254" s="2"/>
      <c r="F254" s="1"/>
      <c r="G254" s="10"/>
      <c r="H254" s="10"/>
      <c r="I254" s="10"/>
      <c r="J254" s="4"/>
      <c r="K254" s="11"/>
      <c r="L254" s="11"/>
      <c r="M254" s="5"/>
      <c r="N254" s="5"/>
      <c r="O254" s="222"/>
      <c r="P254" s="7"/>
      <c r="Q254" s="2"/>
      <c r="R254" s="2"/>
      <c r="S254" s="2"/>
      <c r="T254" s="2"/>
      <c r="U254" s="2"/>
      <c r="V254" s="2"/>
    </row>
    <row r="255" spans="1:22" ht="12.75" customHeight="1" x14ac:dyDescent="0.2">
      <c r="A255" s="10"/>
      <c r="B255" s="1"/>
      <c r="C255" s="1"/>
      <c r="D255" s="1"/>
      <c r="E255" s="2"/>
      <c r="F255" s="1"/>
      <c r="G255" s="10"/>
      <c r="H255" s="10"/>
      <c r="I255" s="10"/>
      <c r="J255" s="4"/>
      <c r="K255" s="11"/>
      <c r="L255" s="11"/>
      <c r="M255" s="5"/>
      <c r="N255" s="5"/>
      <c r="O255" s="222"/>
      <c r="P255" s="7"/>
      <c r="Q255" s="2"/>
      <c r="R255" s="2"/>
      <c r="S255" s="2"/>
      <c r="T255" s="2"/>
      <c r="U255" s="2"/>
      <c r="V255" s="2"/>
    </row>
    <row r="256" spans="1:22" ht="12.75" customHeight="1" x14ac:dyDescent="0.2">
      <c r="A256" s="10"/>
      <c r="B256" s="1"/>
      <c r="C256" s="1"/>
      <c r="D256" s="1"/>
      <c r="E256" s="2"/>
      <c r="F256" s="1"/>
      <c r="G256" s="10"/>
      <c r="H256" s="10"/>
      <c r="I256" s="10"/>
      <c r="J256" s="4"/>
      <c r="K256" s="11"/>
      <c r="L256" s="11"/>
      <c r="M256" s="5"/>
      <c r="N256" s="5"/>
      <c r="O256" s="222"/>
      <c r="P256" s="7"/>
      <c r="Q256" s="2"/>
      <c r="R256" s="2"/>
      <c r="S256" s="2"/>
      <c r="T256" s="2"/>
      <c r="U256" s="2"/>
      <c r="V256" s="2"/>
    </row>
    <row r="257" spans="1:22" ht="12.75" customHeight="1" x14ac:dyDescent="0.2">
      <c r="A257" s="10"/>
      <c r="B257" s="1"/>
      <c r="C257" s="1"/>
      <c r="D257" s="1"/>
      <c r="E257" s="2"/>
      <c r="F257" s="1"/>
      <c r="G257" s="10"/>
      <c r="H257" s="10"/>
      <c r="I257" s="10"/>
      <c r="J257" s="4"/>
      <c r="K257" s="11"/>
      <c r="L257" s="11"/>
      <c r="M257" s="5"/>
      <c r="N257" s="5"/>
      <c r="O257" s="222"/>
      <c r="P257" s="7"/>
      <c r="Q257" s="2"/>
      <c r="R257" s="2"/>
      <c r="S257" s="2"/>
      <c r="T257" s="2"/>
      <c r="U257" s="2"/>
      <c r="V257" s="2"/>
    </row>
    <row r="258" spans="1:22" ht="12.75" customHeight="1" x14ac:dyDescent="0.2">
      <c r="A258" s="10"/>
      <c r="B258" s="1"/>
      <c r="C258" s="1"/>
      <c r="D258" s="1"/>
      <c r="E258" s="2"/>
      <c r="F258" s="1"/>
      <c r="G258" s="10"/>
      <c r="H258" s="10"/>
      <c r="I258" s="10"/>
      <c r="J258" s="4"/>
      <c r="K258" s="11"/>
      <c r="L258" s="11"/>
      <c r="M258" s="5"/>
      <c r="N258" s="5"/>
      <c r="O258" s="222"/>
      <c r="P258" s="7"/>
      <c r="Q258" s="2"/>
      <c r="R258" s="2"/>
      <c r="S258" s="2"/>
      <c r="T258" s="2"/>
      <c r="U258" s="2"/>
      <c r="V258" s="2"/>
    </row>
    <row r="259" spans="1:22" ht="12.75" customHeight="1" x14ac:dyDescent="0.2">
      <c r="A259" s="10"/>
      <c r="B259" s="1"/>
      <c r="C259" s="1"/>
      <c r="D259" s="1"/>
      <c r="E259" s="2"/>
      <c r="F259" s="1"/>
      <c r="G259" s="10"/>
      <c r="H259" s="10"/>
      <c r="I259" s="10"/>
      <c r="J259" s="4"/>
      <c r="K259" s="11"/>
      <c r="L259" s="11"/>
      <c r="M259" s="5"/>
      <c r="N259" s="5"/>
      <c r="O259" s="222"/>
      <c r="P259" s="7"/>
      <c r="Q259" s="2"/>
      <c r="R259" s="2"/>
      <c r="S259" s="2"/>
      <c r="T259" s="2"/>
      <c r="U259" s="2"/>
      <c r="V259" s="2"/>
    </row>
    <row r="260" spans="1:22" ht="12.75" customHeight="1" x14ac:dyDescent="0.2">
      <c r="A260" s="10"/>
      <c r="B260" s="1"/>
      <c r="C260" s="1"/>
      <c r="D260" s="1"/>
      <c r="E260" s="2"/>
      <c r="F260" s="1"/>
      <c r="G260" s="10"/>
      <c r="H260" s="10"/>
      <c r="I260" s="10"/>
      <c r="J260" s="4"/>
      <c r="K260" s="11"/>
      <c r="L260" s="11"/>
      <c r="M260" s="5"/>
      <c r="N260" s="5"/>
      <c r="O260" s="222"/>
      <c r="P260" s="7"/>
      <c r="Q260" s="2"/>
      <c r="R260" s="2"/>
      <c r="S260" s="2"/>
      <c r="T260" s="2"/>
      <c r="U260" s="2"/>
      <c r="V260" s="2"/>
    </row>
    <row r="261" spans="1:22" ht="12.75" customHeight="1" x14ac:dyDescent="0.2">
      <c r="A261" s="10"/>
      <c r="B261" s="1"/>
      <c r="C261" s="1"/>
      <c r="D261" s="1"/>
      <c r="E261" s="2"/>
      <c r="F261" s="1"/>
      <c r="G261" s="10"/>
      <c r="H261" s="10"/>
      <c r="I261" s="10"/>
      <c r="J261" s="4"/>
      <c r="K261" s="11"/>
      <c r="L261" s="11"/>
      <c r="M261" s="5"/>
      <c r="N261" s="5"/>
      <c r="O261" s="222"/>
      <c r="P261" s="7"/>
      <c r="Q261" s="2"/>
      <c r="R261" s="2"/>
      <c r="S261" s="2"/>
      <c r="T261" s="2"/>
      <c r="U261" s="2"/>
      <c r="V261" s="2"/>
    </row>
    <row r="262" spans="1:22" ht="12.75" customHeight="1" x14ac:dyDescent="0.2">
      <c r="A262" s="10"/>
      <c r="B262" s="1"/>
      <c r="C262" s="1"/>
      <c r="D262" s="1"/>
      <c r="E262" s="2"/>
      <c r="F262" s="1"/>
      <c r="G262" s="10"/>
      <c r="H262" s="10"/>
      <c r="I262" s="10"/>
      <c r="J262" s="4"/>
      <c r="K262" s="11"/>
      <c r="L262" s="11"/>
      <c r="M262" s="5"/>
      <c r="N262" s="5"/>
      <c r="O262" s="222"/>
      <c r="P262" s="7"/>
      <c r="Q262" s="2"/>
      <c r="R262" s="2"/>
      <c r="S262" s="2"/>
      <c r="T262" s="2"/>
      <c r="U262" s="2"/>
      <c r="V262" s="2"/>
    </row>
    <row r="263" spans="1:22" ht="12.75" customHeight="1" x14ac:dyDescent="0.2">
      <c r="A263" s="10"/>
      <c r="B263" s="1"/>
      <c r="C263" s="1"/>
      <c r="D263" s="1"/>
      <c r="E263" s="2"/>
      <c r="F263" s="1"/>
      <c r="G263" s="10"/>
      <c r="H263" s="10"/>
      <c r="I263" s="10"/>
      <c r="J263" s="4"/>
      <c r="K263" s="11"/>
      <c r="L263" s="11"/>
      <c r="M263" s="5"/>
      <c r="N263" s="5"/>
      <c r="O263" s="222"/>
      <c r="P263" s="7"/>
      <c r="Q263" s="2"/>
      <c r="R263" s="2"/>
      <c r="S263" s="2"/>
      <c r="T263" s="2"/>
      <c r="U263" s="2"/>
      <c r="V263" s="2"/>
    </row>
    <row r="264" spans="1:22" ht="12.75" customHeight="1" x14ac:dyDescent="0.2">
      <c r="A264" s="10"/>
      <c r="B264" s="1"/>
      <c r="C264" s="1"/>
      <c r="D264" s="1"/>
      <c r="E264" s="2"/>
      <c r="F264" s="1"/>
      <c r="G264" s="10"/>
      <c r="H264" s="10"/>
      <c r="I264" s="10"/>
      <c r="J264" s="4"/>
      <c r="K264" s="11"/>
      <c r="L264" s="11"/>
      <c r="M264" s="5"/>
      <c r="N264" s="5"/>
      <c r="O264" s="222"/>
      <c r="P264" s="7"/>
      <c r="Q264" s="2"/>
      <c r="R264" s="2"/>
      <c r="S264" s="2"/>
      <c r="T264" s="2"/>
      <c r="U264" s="2"/>
      <c r="V264" s="2"/>
    </row>
    <row r="265" spans="1:22" ht="12.75" customHeight="1" x14ac:dyDescent="0.2">
      <c r="A265" s="10"/>
      <c r="B265" s="1"/>
      <c r="C265" s="1"/>
      <c r="D265" s="1"/>
      <c r="E265" s="2"/>
      <c r="F265" s="1"/>
      <c r="G265" s="10"/>
      <c r="H265" s="10"/>
      <c r="I265" s="10"/>
      <c r="J265" s="4"/>
      <c r="K265" s="11"/>
      <c r="L265" s="11"/>
      <c r="M265" s="5"/>
      <c r="N265" s="5"/>
      <c r="O265" s="222"/>
      <c r="P265" s="7"/>
      <c r="Q265" s="2"/>
      <c r="R265" s="2"/>
      <c r="S265" s="2"/>
      <c r="T265" s="2"/>
      <c r="U265" s="2"/>
      <c r="V265" s="2"/>
    </row>
    <row r="266" spans="1:22" ht="12.75" customHeight="1" x14ac:dyDescent="0.2">
      <c r="A266" s="10"/>
      <c r="B266" s="1"/>
      <c r="C266" s="1"/>
      <c r="D266" s="1"/>
      <c r="E266" s="2"/>
      <c r="F266" s="1"/>
      <c r="G266" s="10"/>
      <c r="H266" s="10"/>
      <c r="I266" s="10"/>
      <c r="J266" s="4"/>
      <c r="K266" s="11"/>
      <c r="L266" s="11"/>
      <c r="M266" s="5"/>
      <c r="N266" s="5"/>
      <c r="O266" s="222"/>
      <c r="P266" s="7"/>
      <c r="Q266" s="2"/>
      <c r="R266" s="2"/>
      <c r="S266" s="2"/>
      <c r="T266" s="2"/>
      <c r="U266" s="2"/>
      <c r="V266" s="2"/>
    </row>
    <row r="267" spans="1:22" ht="12.75" customHeight="1" x14ac:dyDescent="0.2">
      <c r="A267" s="10"/>
      <c r="B267" s="1"/>
      <c r="C267" s="1"/>
      <c r="D267" s="1"/>
      <c r="E267" s="2"/>
      <c r="F267" s="1"/>
      <c r="G267" s="10"/>
      <c r="H267" s="10"/>
      <c r="I267" s="10"/>
      <c r="J267" s="4"/>
      <c r="K267" s="11"/>
      <c r="L267" s="11"/>
      <c r="M267" s="5"/>
      <c r="N267" s="5"/>
      <c r="O267" s="222"/>
      <c r="P267" s="7"/>
      <c r="Q267" s="2"/>
      <c r="R267" s="2"/>
      <c r="S267" s="2"/>
      <c r="T267" s="2"/>
      <c r="U267" s="2"/>
      <c r="V267" s="2"/>
    </row>
    <row r="268" spans="1:22" ht="12.75" customHeight="1" x14ac:dyDescent="0.2">
      <c r="A268" s="10"/>
      <c r="B268" s="1"/>
      <c r="C268" s="1"/>
      <c r="D268" s="1"/>
      <c r="E268" s="2"/>
      <c r="F268" s="1"/>
      <c r="G268" s="10"/>
      <c r="H268" s="10"/>
      <c r="I268" s="10"/>
      <c r="J268" s="4"/>
      <c r="K268" s="11"/>
      <c r="L268" s="11"/>
      <c r="M268" s="5"/>
      <c r="N268" s="5"/>
      <c r="O268" s="222"/>
      <c r="P268" s="7"/>
      <c r="Q268" s="2"/>
      <c r="R268" s="2"/>
      <c r="S268" s="2"/>
      <c r="T268" s="2"/>
      <c r="U268" s="2"/>
      <c r="V268" s="2"/>
    </row>
    <row r="269" spans="1:22" ht="12.75" customHeight="1" x14ac:dyDescent="0.2">
      <c r="A269" s="10"/>
      <c r="B269" s="1"/>
      <c r="C269" s="1"/>
      <c r="D269" s="1"/>
      <c r="E269" s="2"/>
      <c r="F269" s="1"/>
      <c r="G269" s="10"/>
      <c r="H269" s="10"/>
      <c r="I269" s="10"/>
      <c r="J269" s="4"/>
      <c r="K269" s="11"/>
      <c r="L269" s="11"/>
      <c r="M269" s="5"/>
      <c r="N269" s="5"/>
      <c r="O269" s="222"/>
      <c r="P269" s="7"/>
      <c r="Q269" s="2"/>
      <c r="R269" s="2"/>
      <c r="S269" s="2"/>
      <c r="T269" s="2"/>
      <c r="U269" s="2"/>
      <c r="V269" s="2"/>
    </row>
    <row r="270" spans="1:22" ht="12.75" customHeight="1" x14ac:dyDescent="0.2">
      <c r="A270" s="10"/>
      <c r="B270" s="1"/>
      <c r="C270" s="1"/>
      <c r="D270" s="1"/>
      <c r="E270" s="2"/>
      <c r="F270" s="1"/>
      <c r="G270" s="10"/>
      <c r="H270" s="10"/>
      <c r="I270" s="10"/>
      <c r="J270" s="4"/>
      <c r="K270" s="11"/>
      <c r="L270" s="11"/>
      <c r="M270" s="5"/>
      <c r="N270" s="5"/>
      <c r="O270" s="222"/>
      <c r="P270" s="7"/>
      <c r="Q270" s="2"/>
      <c r="R270" s="2"/>
      <c r="S270" s="2"/>
      <c r="T270" s="2"/>
      <c r="U270" s="2"/>
      <c r="V270" s="2"/>
    </row>
    <row r="271" spans="1:22" ht="12.75" customHeight="1" x14ac:dyDescent="0.2">
      <c r="A271" s="10"/>
      <c r="B271" s="1"/>
      <c r="C271" s="1"/>
      <c r="D271" s="1"/>
      <c r="E271" s="2"/>
      <c r="F271" s="1"/>
      <c r="G271" s="10"/>
      <c r="H271" s="10"/>
      <c r="I271" s="10"/>
      <c r="J271" s="4"/>
      <c r="K271" s="11"/>
      <c r="L271" s="11"/>
      <c r="M271" s="5"/>
      <c r="N271" s="5"/>
      <c r="O271" s="222"/>
      <c r="P271" s="7"/>
      <c r="Q271" s="2"/>
      <c r="R271" s="2"/>
      <c r="S271" s="2"/>
      <c r="T271" s="2"/>
      <c r="U271" s="2"/>
      <c r="V271" s="2"/>
    </row>
    <row r="272" spans="1:22" ht="12.75" customHeight="1" x14ac:dyDescent="0.2">
      <c r="A272" s="10"/>
      <c r="B272" s="1"/>
      <c r="C272" s="1"/>
      <c r="D272" s="1"/>
      <c r="E272" s="2"/>
      <c r="F272" s="1"/>
      <c r="G272" s="10"/>
      <c r="H272" s="10"/>
      <c r="I272" s="10"/>
      <c r="J272" s="4"/>
      <c r="K272" s="11"/>
      <c r="L272" s="11"/>
      <c r="M272" s="5"/>
      <c r="N272" s="5"/>
      <c r="O272" s="222"/>
      <c r="P272" s="7"/>
      <c r="Q272" s="2"/>
      <c r="R272" s="2"/>
      <c r="S272" s="2"/>
      <c r="T272" s="2"/>
      <c r="U272" s="2"/>
      <c r="V272" s="2"/>
    </row>
    <row r="273" spans="1:22" ht="12.75" customHeight="1" x14ac:dyDescent="0.2">
      <c r="A273" s="10"/>
      <c r="B273" s="1"/>
      <c r="C273" s="1"/>
      <c r="D273" s="1"/>
      <c r="E273" s="2"/>
      <c r="F273" s="1"/>
      <c r="G273" s="10"/>
      <c r="H273" s="10"/>
      <c r="I273" s="10"/>
      <c r="J273" s="4"/>
      <c r="K273" s="11"/>
      <c r="L273" s="11"/>
      <c r="M273" s="5"/>
      <c r="N273" s="5"/>
      <c r="O273" s="222"/>
      <c r="P273" s="7"/>
      <c r="Q273" s="2"/>
      <c r="R273" s="2"/>
      <c r="S273" s="2"/>
      <c r="T273" s="2"/>
      <c r="U273" s="2"/>
      <c r="V273" s="2"/>
    </row>
    <row r="274" spans="1:22" ht="12.75" customHeight="1" x14ac:dyDescent="0.2">
      <c r="A274" s="10"/>
      <c r="B274" s="1"/>
      <c r="C274" s="1"/>
      <c r="D274" s="1"/>
      <c r="E274" s="2"/>
      <c r="F274" s="1"/>
      <c r="G274" s="10"/>
      <c r="H274" s="10"/>
      <c r="I274" s="10"/>
      <c r="J274" s="4"/>
      <c r="K274" s="11"/>
      <c r="L274" s="11"/>
      <c r="M274" s="5"/>
      <c r="N274" s="5"/>
      <c r="O274" s="222"/>
      <c r="P274" s="7"/>
      <c r="Q274" s="2"/>
      <c r="R274" s="2"/>
      <c r="S274" s="2"/>
      <c r="T274" s="2"/>
      <c r="U274" s="2"/>
      <c r="V274" s="2"/>
    </row>
    <row r="275" spans="1:22" ht="12.75" customHeight="1" x14ac:dyDescent="0.2">
      <c r="A275" s="10"/>
      <c r="B275" s="1"/>
      <c r="C275" s="1"/>
      <c r="D275" s="1"/>
      <c r="E275" s="2"/>
      <c r="F275" s="1"/>
      <c r="G275" s="10"/>
      <c r="H275" s="10"/>
      <c r="I275" s="10"/>
      <c r="J275" s="4"/>
      <c r="K275" s="11"/>
      <c r="L275" s="11"/>
      <c r="M275" s="5"/>
      <c r="N275" s="5"/>
      <c r="O275" s="222"/>
      <c r="P275" s="7"/>
      <c r="Q275" s="2"/>
      <c r="R275" s="2"/>
      <c r="S275" s="2"/>
      <c r="T275" s="2"/>
      <c r="U275" s="2"/>
      <c r="V275" s="2"/>
    </row>
    <row r="276" spans="1:22" ht="12.75" customHeight="1" x14ac:dyDescent="0.2">
      <c r="A276" s="10"/>
      <c r="B276" s="1"/>
      <c r="C276" s="1"/>
      <c r="D276" s="1"/>
      <c r="E276" s="2"/>
      <c r="F276" s="1"/>
      <c r="G276" s="10"/>
      <c r="H276" s="10"/>
      <c r="I276" s="10"/>
      <c r="J276" s="4"/>
      <c r="K276" s="11"/>
      <c r="L276" s="11"/>
      <c r="M276" s="5"/>
      <c r="N276" s="5"/>
      <c r="O276" s="222"/>
      <c r="P276" s="7"/>
      <c r="Q276" s="2"/>
      <c r="R276" s="2"/>
      <c r="S276" s="2"/>
      <c r="T276" s="2"/>
      <c r="U276" s="2"/>
      <c r="V276" s="2"/>
    </row>
    <row r="277" spans="1:22" ht="12.75" customHeight="1" x14ac:dyDescent="0.2">
      <c r="A277" s="10"/>
      <c r="B277" s="1"/>
      <c r="C277" s="1"/>
      <c r="D277" s="1"/>
      <c r="E277" s="2"/>
      <c r="F277" s="1"/>
      <c r="G277" s="10"/>
      <c r="H277" s="10"/>
      <c r="I277" s="10"/>
      <c r="J277" s="4"/>
      <c r="K277" s="11"/>
      <c r="L277" s="11"/>
      <c r="M277" s="5"/>
      <c r="N277" s="5"/>
      <c r="O277" s="222"/>
      <c r="P277" s="7"/>
      <c r="Q277" s="2"/>
      <c r="R277" s="2"/>
      <c r="S277" s="2"/>
      <c r="T277" s="2"/>
      <c r="U277" s="2"/>
      <c r="V277" s="2"/>
    </row>
    <row r="278" spans="1:22" ht="12.75" customHeight="1" x14ac:dyDescent="0.2">
      <c r="A278" s="10"/>
      <c r="B278" s="1"/>
      <c r="C278" s="1"/>
      <c r="D278" s="1"/>
      <c r="E278" s="2"/>
      <c r="F278" s="1"/>
      <c r="G278" s="10"/>
      <c r="H278" s="10"/>
      <c r="I278" s="10"/>
      <c r="J278" s="4"/>
      <c r="K278" s="11"/>
      <c r="L278" s="11"/>
      <c r="M278" s="5"/>
      <c r="N278" s="5"/>
      <c r="O278" s="222"/>
      <c r="P278" s="7"/>
      <c r="Q278" s="2"/>
      <c r="R278" s="2"/>
      <c r="S278" s="2"/>
      <c r="T278" s="2"/>
      <c r="U278" s="2"/>
      <c r="V278" s="2"/>
    </row>
    <row r="279" spans="1:22" ht="12.75" customHeight="1" x14ac:dyDescent="0.2">
      <c r="A279" s="10"/>
      <c r="B279" s="1"/>
      <c r="C279" s="1"/>
      <c r="D279" s="1"/>
      <c r="E279" s="2"/>
      <c r="F279" s="1"/>
      <c r="G279" s="10"/>
      <c r="H279" s="10"/>
      <c r="I279" s="10"/>
      <c r="J279" s="4"/>
      <c r="K279" s="11"/>
      <c r="L279" s="11"/>
      <c r="M279" s="5"/>
      <c r="N279" s="5"/>
      <c r="O279" s="222"/>
      <c r="P279" s="7"/>
      <c r="Q279" s="2"/>
      <c r="R279" s="2"/>
      <c r="S279" s="2"/>
      <c r="T279" s="2"/>
      <c r="U279" s="2"/>
      <c r="V279" s="2"/>
    </row>
    <row r="280" spans="1:22" ht="12.75" customHeight="1" x14ac:dyDescent="0.2">
      <c r="A280" s="10"/>
      <c r="B280" s="1"/>
      <c r="C280" s="1"/>
      <c r="D280" s="1"/>
      <c r="E280" s="2"/>
      <c r="F280" s="1"/>
      <c r="G280" s="10"/>
      <c r="H280" s="10"/>
      <c r="I280" s="10"/>
      <c r="J280" s="4"/>
      <c r="K280" s="11"/>
      <c r="L280" s="11"/>
      <c r="M280" s="5"/>
      <c r="N280" s="5"/>
      <c r="O280" s="222"/>
      <c r="P280" s="7"/>
      <c r="Q280" s="2"/>
      <c r="R280" s="2"/>
      <c r="S280" s="2"/>
      <c r="T280" s="2"/>
      <c r="U280" s="2"/>
      <c r="V280" s="2"/>
    </row>
    <row r="281" spans="1:22" ht="12.75" customHeight="1" x14ac:dyDescent="0.2">
      <c r="A281" s="10"/>
      <c r="B281" s="1"/>
      <c r="C281" s="1"/>
      <c r="D281" s="1"/>
      <c r="E281" s="2"/>
      <c r="F281" s="1"/>
      <c r="G281" s="10"/>
      <c r="H281" s="10"/>
      <c r="I281" s="10"/>
      <c r="J281" s="4"/>
      <c r="K281" s="11"/>
      <c r="L281" s="11"/>
      <c r="M281" s="5"/>
      <c r="N281" s="5"/>
      <c r="O281" s="222"/>
      <c r="P281" s="7"/>
      <c r="Q281" s="2"/>
      <c r="R281" s="2"/>
      <c r="S281" s="2"/>
      <c r="T281" s="2"/>
      <c r="U281" s="2"/>
      <c r="V281" s="2"/>
    </row>
    <row r="282" spans="1:22" ht="12.75" customHeight="1" x14ac:dyDescent="0.2">
      <c r="A282" s="10"/>
      <c r="B282" s="1"/>
      <c r="C282" s="1"/>
      <c r="D282" s="1"/>
      <c r="E282" s="2"/>
      <c r="F282" s="1"/>
      <c r="G282" s="10"/>
      <c r="H282" s="10"/>
      <c r="I282" s="10"/>
      <c r="J282" s="4"/>
      <c r="K282" s="11"/>
      <c r="L282" s="11"/>
      <c r="M282" s="5"/>
      <c r="N282" s="5"/>
      <c r="O282" s="222"/>
      <c r="P282" s="7"/>
      <c r="Q282" s="2"/>
      <c r="R282" s="2"/>
      <c r="S282" s="2"/>
      <c r="T282" s="2"/>
      <c r="U282" s="2"/>
      <c r="V282" s="2"/>
    </row>
    <row r="283" spans="1:22" ht="12.75" customHeight="1" x14ac:dyDescent="0.2">
      <c r="A283" s="10"/>
      <c r="B283" s="1"/>
      <c r="C283" s="1"/>
      <c r="D283" s="1"/>
      <c r="E283" s="2"/>
      <c r="F283" s="1"/>
      <c r="G283" s="10"/>
      <c r="H283" s="10"/>
      <c r="I283" s="10"/>
      <c r="J283" s="4"/>
      <c r="K283" s="11"/>
      <c r="L283" s="11"/>
      <c r="M283" s="5"/>
      <c r="N283" s="5"/>
      <c r="O283" s="222"/>
      <c r="P283" s="7"/>
      <c r="Q283" s="2"/>
      <c r="R283" s="2"/>
      <c r="S283" s="2"/>
      <c r="T283" s="2"/>
      <c r="U283" s="2"/>
      <c r="V283" s="2"/>
    </row>
    <row r="284" spans="1:22" ht="12.75" customHeight="1" x14ac:dyDescent="0.2">
      <c r="A284" s="10"/>
      <c r="B284" s="1"/>
      <c r="C284" s="1"/>
      <c r="D284" s="1"/>
      <c r="E284" s="2"/>
      <c r="F284" s="1"/>
      <c r="G284" s="10"/>
      <c r="H284" s="10"/>
      <c r="I284" s="10"/>
      <c r="J284" s="4"/>
      <c r="K284" s="11"/>
      <c r="L284" s="11"/>
      <c r="M284" s="5"/>
      <c r="N284" s="5"/>
      <c r="O284" s="222"/>
      <c r="P284" s="7"/>
      <c r="Q284" s="2"/>
      <c r="R284" s="2"/>
      <c r="S284" s="2"/>
      <c r="T284" s="2"/>
      <c r="U284" s="2"/>
      <c r="V284" s="2"/>
    </row>
    <row r="285" spans="1:22" ht="12.75" customHeight="1" x14ac:dyDescent="0.2">
      <c r="A285" s="10"/>
      <c r="B285" s="1"/>
      <c r="C285" s="1"/>
      <c r="D285" s="1"/>
      <c r="E285" s="2"/>
      <c r="F285" s="1"/>
      <c r="G285" s="10"/>
      <c r="H285" s="10"/>
      <c r="I285" s="10"/>
      <c r="J285" s="4"/>
      <c r="K285" s="11"/>
      <c r="L285" s="11"/>
      <c r="M285" s="5"/>
      <c r="N285" s="5"/>
      <c r="O285" s="222"/>
      <c r="P285" s="7"/>
      <c r="Q285" s="2"/>
      <c r="R285" s="2"/>
      <c r="S285" s="2"/>
      <c r="T285" s="2"/>
      <c r="U285" s="2"/>
      <c r="V285" s="2"/>
    </row>
    <row r="286" spans="1:22" ht="12.75" customHeight="1" x14ac:dyDescent="0.2">
      <c r="A286" s="10"/>
      <c r="B286" s="1"/>
      <c r="C286" s="1"/>
      <c r="D286" s="1"/>
      <c r="E286" s="2"/>
      <c r="F286" s="1"/>
      <c r="G286" s="10"/>
      <c r="H286" s="10"/>
      <c r="I286" s="10"/>
      <c r="J286" s="4"/>
      <c r="K286" s="11"/>
      <c r="L286" s="11"/>
      <c r="M286" s="5"/>
      <c r="N286" s="5"/>
      <c r="O286" s="222"/>
      <c r="P286" s="7"/>
      <c r="Q286" s="2"/>
      <c r="R286" s="2"/>
      <c r="S286" s="2"/>
      <c r="T286" s="2"/>
      <c r="U286" s="2"/>
      <c r="V286" s="2"/>
    </row>
    <row r="287" spans="1:22" ht="12.75" customHeight="1" x14ac:dyDescent="0.2">
      <c r="A287" s="10"/>
      <c r="B287" s="1"/>
      <c r="C287" s="1"/>
      <c r="D287" s="1"/>
      <c r="E287" s="2"/>
      <c r="F287" s="1"/>
      <c r="G287" s="10"/>
      <c r="H287" s="10"/>
      <c r="I287" s="10"/>
      <c r="J287" s="4"/>
      <c r="K287" s="11"/>
      <c r="L287" s="11"/>
      <c r="M287" s="5"/>
      <c r="N287" s="5"/>
      <c r="O287" s="222"/>
      <c r="P287" s="7"/>
      <c r="Q287" s="2"/>
      <c r="R287" s="2"/>
      <c r="S287" s="2"/>
      <c r="T287" s="2"/>
      <c r="U287" s="2"/>
      <c r="V287" s="2"/>
    </row>
    <row r="288" spans="1:22" ht="12.75" customHeight="1" x14ac:dyDescent="0.2">
      <c r="A288" s="10"/>
      <c r="B288" s="1"/>
      <c r="C288" s="1"/>
      <c r="D288" s="1"/>
      <c r="E288" s="2"/>
      <c r="F288" s="1"/>
      <c r="G288" s="10"/>
      <c r="H288" s="10"/>
      <c r="I288" s="10"/>
      <c r="J288" s="4"/>
      <c r="K288" s="11"/>
      <c r="L288" s="11"/>
      <c r="M288" s="5"/>
      <c r="N288" s="5"/>
      <c r="O288" s="222"/>
      <c r="P288" s="7"/>
      <c r="Q288" s="2"/>
      <c r="R288" s="2"/>
      <c r="S288" s="2"/>
      <c r="T288" s="2"/>
      <c r="U288" s="2"/>
      <c r="V288" s="2"/>
    </row>
    <row r="289" spans="1:22" ht="12.75" customHeight="1" x14ac:dyDescent="0.2">
      <c r="A289" s="10"/>
      <c r="B289" s="1"/>
      <c r="C289" s="1"/>
      <c r="D289" s="1"/>
      <c r="E289" s="2"/>
      <c r="F289" s="1"/>
      <c r="G289" s="10"/>
      <c r="H289" s="10"/>
      <c r="I289" s="10"/>
      <c r="J289" s="4"/>
      <c r="K289" s="11"/>
      <c r="L289" s="11"/>
      <c r="M289" s="5"/>
      <c r="N289" s="5"/>
      <c r="O289" s="222"/>
      <c r="P289" s="7"/>
      <c r="Q289" s="2"/>
      <c r="R289" s="2"/>
      <c r="S289" s="2"/>
      <c r="T289" s="2"/>
      <c r="U289" s="2"/>
      <c r="V289" s="2"/>
    </row>
    <row r="290" spans="1:22" ht="12.75" customHeight="1" x14ac:dyDescent="0.2">
      <c r="A290" s="10"/>
      <c r="B290" s="1"/>
      <c r="C290" s="1"/>
      <c r="D290" s="1"/>
      <c r="E290" s="2"/>
      <c r="F290" s="1"/>
      <c r="G290" s="10"/>
      <c r="H290" s="10"/>
      <c r="I290" s="10"/>
      <c r="J290" s="4"/>
      <c r="K290" s="11"/>
      <c r="L290" s="11"/>
      <c r="M290" s="5"/>
      <c r="N290" s="5"/>
      <c r="O290" s="222"/>
      <c r="P290" s="7"/>
      <c r="Q290" s="2"/>
      <c r="R290" s="2"/>
      <c r="S290" s="2"/>
      <c r="T290" s="2"/>
      <c r="U290" s="2"/>
      <c r="V290" s="2"/>
    </row>
    <row r="291" spans="1:22" ht="12.75" customHeight="1" x14ac:dyDescent="0.2">
      <c r="A291" s="10"/>
      <c r="B291" s="1"/>
      <c r="C291" s="1"/>
      <c r="D291" s="1"/>
      <c r="E291" s="2"/>
      <c r="F291" s="1"/>
      <c r="G291" s="10"/>
      <c r="H291" s="10"/>
      <c r="I291" s="10"/>
      <c r="J291" s="4"/>
      <c r="K291" s="11"/>
      <c r="L291" s="11"/>
      <c r="M291" s="5"/>
      <c r="N291" s="5"/>
      <c r="O291" s="222"/>
      <c r="P291" s="7"/>
      <c r="Q291" s="2"/>
      <c r="R291" s="2"/>
      <c r="S291" s="2"/>
      <c r="T291" s="2"/>
      <c r="U291" s="2"/>
      <c r="V291" s="2"/>
    </row>
    <row r="292" spans="1:22" ht="12.75" customHeight="1" x14ac:dyDescent="0.2">
      <c r="A292" s="10"/>
      <c r="B292" s="1"/>
      <c r="C292" s="1"/>
      <c r="D292" s="1"/>
      <c r="E292" s="2"/>
      <c r="F292" s="1"/>
      <c r="G292" s="10"/>
      <c r="H292" s="10"/>
      <c r="I292" s="10"/>
      <c r="J292" s="4"/>
      <c r="K292" s="11"/>
      <c r="L292" s="11"/>
      <c r="M292" s="5"/>
      <c r="N292" s="5"/>
      <c r="O292" s="222"/>
      <c r="P292" s="7"/>
      <c r="Q292" s="2"/>
      <c r="R292" s="2"/>
      <c r="S292" s="2"/>
      <c r="T292" s="2"/>
      <c r="U292" s="2"/>
      <c r="V292" s="2"/>
    </row>
    <row r="293" spans="1:22" ht="12.75" customHeight="1" x14ac:dyDescent="0.2">
      <c r="A293" s="10"/>
      <c r="B293" s="1"/>
      <c r="C293" s="1"/>
      <c r="D293" s="1"/>
      <c r="E293" s="2"/>
      <c r="F293" s="1"/>
      <c r="G293" s="10"/>
      <c r="H293" s="10"/>
      <c r="I293" s="10"/>
      <c r="J293" s="4"/>
      <c r="K293" s="11"/>
      <c r="L293" s="11"/>
      <c r="M293" s="5"/>
      <c r="N293" s="5"/>
      <c r="O293" s="222"/>
      <c r="P293" s="7"/>
      <c r="Q293" s="2"/>
      <c r="R293" s="2"/>
      <c r="S293" s="2"/>
      <c r="T293" s="2"/>
      <c r="U293" s="2"/>
      <c r="V293" s="2"/>
    </row>
    <row r="294" spans="1:22" ht="12.75" customHeight="1" x14ac:dyDescent="0.2">
      <c r="A294" s="10"/>
      <c r="B294" s="1"/>
      <c r="C294" s="1"/>
      <c r="D294" s="1"/>
      <c r="E294" s="2"/>
      <c r="F294" s="1"/>
      <c r="G294" s="10"/>
      <c r="H294" s="10"/>
      <c r="I294" s="10"/>
      <c r="J294" s="4"/>
      <c r="K294" s="11"/>
      <c r="L294" s="11"/>
      <c r="M294" s="5"/>
      <c r="N294" s="5"/>
      <c r="O294" s="222"/>
      <c r="P294" s="7"/>
      <c r="Q294" s="2"/>
      <c r="R294" s="2"/>
      <c r="S294" s="2"/>
      <c r="T294" s="2"/>
      <c r="U294" s="2"/>
      <c r="V294" s="2"/>
    </row>
    <row r="295" spans="1:22" ht="12.75" customHeight="1" x14ac:dyDescent="0.2">
      <c r="A295" s="10"/>
      <c r="B295" s="1"/>
      <c r="C295" s="1"/>
      <c r="D295" s="1"/>
      <c r="E295" s="2"/>
      <c r="F295" s="1"/>
      <c r="G295" s="10"/>
      <c r="H295" s="10"/>
      <c r="I295" s="10"/>
      <c r="J295" s="4"/>
      <c r="K295" s="11"/>
      <c r="L295" s="11"/>
      <c r="M295" s="5"/>
      <c r="N295" s="5"/>
      <c r="O295" s="222"/>
      <c r="P295" s="7"/>
      <c r="Q295" s="2"/>
      <c r="R295" s="2"/>
      <c r="S295" s="2"/>
      <c r="T295" s="2"/>
      <c r="U295" s="2"/>
      <c r="V295" s="2"/>
    </row>
    <row r="296" spans="1:22" ht="12.75" customHeight="1" x14ac:dyDescent="0.2">
      <c r="A296" s="10"/>
      <c r="B296" s="1"/>
      <c r="C296" s="1"/>
      <c r="D296" s="1"/>
      <c r="E296" s="2"/>
      <c r="F296" s="1"/>
      <c r="G296" s="10"/>
      <c r="H296" s="10"/>
      <c r="I296" s="10"/>
      <c r="J296" s="4"/>
      <c r="K296" s="11"/>
      <c r="L296" s="11"/>
      <c r="M296" s="5"/>
      <c r="N296" s="5"/>
      <c r="O296" s="222"/>
      <c r="P296" s="7"/>
      <c r="Q296" s="2"/>
      <c r="R296" s="2"/>
      <c r="S296" s="2"/>
      <c r="T296" s="2"/>
      <c r="U296" s="2"/>
      <c r="V296" s="2"/>
    </row>
    <row r="297" spans="1:22" ht="12.75" customHeight="1" x14ac:dyDescent="0.2">
      <c r="A297" s="10"/>
      <c r="B297" s="1"/>
      <c r="C297" s="1"/>
      <c r="D297" s="1"/>
      <c r="E297" s="2"/>
      <c r="F297" s="1"/>
      <c r="G297" s="10"/>
      <c r="H297" s="10"/>
      <c r="I297" s="10"/>
      <c r="J297" s="4"/>
      <c r="K297" s="11"/>
      <c r="L297" s="11"/>
      <c r="M297" s="5"/>
      <c r="N297" s="5"/>
      <c r="O297" s="222"/>
      <c r="P297" s="7"/>
      <c r="Q297" s="2"/>
      <c r="R297" s="2"/>
      <c r="S297" s="2"/>
      <c r="T297" s="2"/>
      <c r="U297" s="2"/>
      <c r="V297" s="2"/>
    </row>
    <row r="298" spans="1:22" ht="12.75" customHeight="1" x14ac:dyDescent="0.2">
      <c r="A298" s="10"/>
      <c r="B298" s="1"/>
      <c r="C298" s="1"/>
      <c r="D298" s="1"/>
      <c r="E298" s="2"/>
      <c r="F298" s="1"/>
      <c r="G298" s="10"/>
      <c r="H298" s="10"/>
      <c r="I298" s="10"/>
      <c r="J298" s="4"/>
      <c r="K298" s="11"/>
      <c r="L298" s="11"/>
      <c r="M298" s="5"/>
      <c r="N298" s="5"/>
      <c r="O298" s="222"/>
      <c r="P298" s="7"/>
      <c r="Q298" s="2"/>
      <c r="R298" s="2"/>
      <c r="S298" s="2"/>
      <c r="T298" s="2"/>
      <c r="U298" s="2"/>
      <c r="V298" s="2"/>
    </row>
    <row r="299" spans="1:22" ht="12.75" customHeight="1" x14ac:dyDescent="0.2">
      <c r="A299" s="10"/>
      <c r="B299" s="1"/>
      <c r="C299" s="1"/>
      <c r="D299" s="1"/>
      <c r="E299" s="2"/>
      <c r="F299" s="1"/>
      <c r="G299" s="10"/>
      <c r="H299" s="10"/>
      <c r="I299" s="10"/>
      <c r="J299" s="4"/>
      <c r="K299" s="11"/>
      <c r="L299" s="11"/>
      <c r="M299" s="5"/>
      <c r="N299" s="5"/>
      <c r="O299" s="222"/>
      <c r="P299" s="7"/>
      <c r="Q299" s="2"/>
      <c r="R299" s="2"/>
      <c r="S299" s="2"/>
      <c r="T299" s="2"/>
      <c r="U299" s="2"/>
      <c r="V299" s="2"/>
    </row>
    <row r="300" spans="1:22" ht="12.75" customHeight="1" x14ac:dyDescent="0.2">
      <c r="A300" s="10"/>
      <c r="B300" s="1"/>
      <c r="C300" s="1"/>
      <c r="D300" s="1"/>
      <c r="E300" s="2"/>
      <c r="F300" s="1"/>
      <c r="G300" s="10"/>
      <c r="H300" s="10"/>
      <c r="I300" s="10"/>
      <c r="J300" s="4"/>
      <c r="K300" s="11"/>
      <c r="L300" s="11"/>
      <c r="M300" s="5"/>
      <c r="N300" s="5"/>
      <c r="O300" s="222"/>
      <c r="P300" s="7"/>
      <c r="Q300" s="2"/>
      <c r="R300" s="2"/>
      <c r="S300" s="2"/>
      <c r="T300" s="2"/>
      <c r="U300" s="2"/>
      <c r="V300" s="2"/>
    </row>
    <row r="301" spans="1:22" ht="12.75" customHeight="1" x14ac:dyDescent="0.2">
      <c r="A301" s="10"/>
      <c r="B301" s="1"/>
      <c r="C301" s="1"/>
      <c r="D301" s="1"/>
      <c r="E301" s="2"/>
      <c r="F301" s="1"/>
      <c r="G301" s="10"/>
      <c r="H301" s="10"/>
      <c r="I301" s="10"/>
      <c r="J301" s="4"/>
      <c r="K301" s="11"/>
      <c r="L301" s="11"/>
      <c r="M301" s="5"/>
      <c r="N301" s="5"/>
      <c r="O301" s="222"/>
      <c r="P301" s="7"/>
      <c r="Q301" s="2"/>
      <c r="R301" s="2"/>
      <c r="S301" s="2"/>
      <c r="T301" s="2"/>
      <c r="U301" s="2"/>
      <c r="V301" s="2"/>
    </row>
    <row r="302" spans="1:22" ht="12.75" customHeight="1" x14ac:dyDescent="0.2">
      <c r="A302" s="10"/>
      <c r="B302" s="1"/>
      <c r="C302" s="1"/>
      <c r="D302" s="1"/>
      <c r="E302" s="2"/>
      <c r="F302" s="1"/>
      <c r="G302" s="10"/>
      <c r="H302" s="10"/>
      <c r="I302" s="10"/>
      <c r="J302" s="4"/>
      <c r="K302" s="11"/>
      <c r="L302" s="11"/>
      <c r="M302" s="5"/>
      <c r="N302" s="5"/>
      <c r="O302" s="222"/>
      <c r="P302" s="7"/>
      <c r="Q302" s="2"/>
      <c r="R302" s="2"/>
      <c r="S302" s="2"/>
      <c r="T302" s="2"/>
      <c r="U302" s="2"/>
      <c r="V302" s="2"/>
    </row>
    <row r="303" spans="1:22" ht="12.75" customHeight="1" x14ac:dyDescent="0.2">
      <c r="A303" s="10"/>
      <c r="B303" s="1"/>
      <c r="C303" s="1"/>
      <c r="D303" s="1"/>
      <c r="E303" s="2"/>
      <c r="F303" s="1"/>
      <c r="G303" s="10"/>
      <c r="H303" s="10"/>
      <c r="I303" s="10"/>
      <c r="J303" s="4"/>
      <c r="K303" s="11"/>
      <c r="L303" s="11"/>
      <c r="M303" s="5"/>
      <c r="N303" s="5"/>
      <c r="O303" s="222"/>
      <c r="P303" s="7"/>
      <c r="Q303" s="2"/>
      <c r="R303" s="2"/>
      <c r="S303" s="2"/>
      <c r="T303" s="2"/>
      <c r="U303" s="2"/>
      <c r="V303" s="2"/>
    </row>
    <row r="304" spans="1:22" ht="12.75" customHeight="1" x14ac:dyDescent="0.2">
      <c r="A304" s="10"/>
      <c r="B304" s="1"/>
      <c r="C304" s="1"/>
      <c r="D304" s="1"/>
      <c r="E304" s="2"/>
      <c r="F304" s="1"/>
      <c r="G304" s="10"/>
      <c r="H304" s="10"/>
      <c r="I304" s="10"/>
      <c r="J304" s="4"/>
      <c r="K304" s="11"/>
      <c r="L304" s="11"/>
      <c r="M304" s="5"/>
      <c r="N304" s="5"/>
      <c r="O304" s="222"/>
      <c r="P304" s="7"/>
      <c r="Q304" s="2"/>
      <c r="R304" s="2"/>
      <c r="S304" s="2"/>
      <c r="T304" s="2"/>
      <c r="U304" s="2"/>
      <c r="V304" s="2"/>
    </row>
    <row r="305" spans="1:22" ht="12.75" customHeight="1" x14ac:dyDescent="0.2">
      <c r="A305" s="10"/>
      <c r="B305" s="1"/>
      <c r="C305" s="1"/>
      <c r="D305" s="1"/>
      <c r="E305" s="2"/>
      <c r="F305" s="1"/>
      <c r="G305" s="10"/>
      <c r="H305" s="10"/>
      <c r="I305" s="10"/>
      <c r="J305" s="4"/>
      <c r="K305" s="11"/>
      <c r="L305" s="11"/>
      <c r="M305" s="5"/>
      <c r="N305" s="5"/>
      <c r="O305" s="222"/>
      <c r="P305" s="7"/>
      <c r="Q305" s="2"/>
      <c r="R305" s="2"/>
      <c r="S305" s="2"/>
      <c r="T305" s="2"/>
      <c r="U305" s="2"/>
      <c r="V305" s="2"/>
    </row>
    <row r="306" spans="1:22" ht="12.75" customHeight="1" x14ac:dyDescent="0.2">
      <c r="A306" s="10"/>
      <c r="B306" s="1"/>
      <c r="C306" s="1"/>
      <c r="D306" s="1"/>
      <c r="E306" s="2"/>
      <c r="F306" s="1"/>
      <c r="G306" s="10"/>
      <c r="H306" s="10"/>
      <c r="I306" s="10"/>
      <c r="J306" s="4"/>
      <c r="K306" s="11"/>
      <c r="L306" s="11"/>
      <c r="M306" s="5"/>
      <c r="N306" s="5"/>
      <c r="O306" s="222"/>
      <c r="P306" s="7"/>
      <c r="Q306" s="2"/>
      <c r="R306" s="2"/>
      <c r="S306" s="2"/>
      <c r="T306" s="2"/>
      <c r="U306" s="2"/>
      <c r="V306" s="2"/>
    </row>
    <row r="307" spans="1:22" ht="12.75" customHeight="1" x14ac:dyDescent="0.2">
      <c r="A307" s="10"/>
      <c r="B307" s="1"/>
      <c r="C307" s="1"/>
      <c r="D307" s="1"/>
      <c r="E307" s="2"/>
      <c r="F307" s="1"/>
      <c r="G307" s="10"/>
      <c r="H307" s="10"/>
      <c r="I307" s="10"/>
      <c r="J307" s="4"/>
      <c r="K307" s="11"/>
      <c r="L307" s="11"/>
      <c r="M307" s="5"/>
      <c r="N307" s="5"/>
      <c r="O307" s="222"/>
      <c r="P307" s="7"/>
      <c r="Q307" s="2"/>
      <c r="R307" s="2"/>
      <c r="S307" s="2"/>
      <c r="T307" s="2"/>
      <c r="U307" s="2"/>
      <c r="V307" s="2"/>
    </row>
    <row r="308" spans="1:22" ht="12.75" customHeight="1" x14ac:dyDescent="0.2">
      <c r="A308" s="10"/>
      <c r="B308" s="1"/>
      <c r="C308" s="1"/>
      <c r="D308" s="1"/>
      <c r="E308" s="2"/>
      <c r="F308" s="1"/>
      <c r="G308" s="10"/>
      <c r="H308" s="10"/>
      <c r="I308" s="10"/>
      <c r="J308" s="4"/>
      <c r="K308" s="11"/>
      <c r="L308" s="11"/>
      <c r="M308" s="5"/>
      <c r="N308" s="5"/>
      <c r="O308" s="222"/>
      <c r="P308" s="7"/>
      <c r="Q308" s="2"/>
      <c r="R308" s="2"/>
      <c r="S308" s="2"/>
      <c r="T308" s="2"/>
      <c r="U308" s="2"/>
      <c r="V308" s="2"/>
    </row>
    <row r="309" spans="1:22" ht="12.75" customHeight="1" x14ac:dyDescent="0.2">
      <c r="A309" s="10"/>
      <c r="B309" s="1"/>
      <c r="C309" s="1"/>
      <c r="D309" s="1"/>
      <c r="E309" s="2"/>
      <c r="F309" s="1"/>
      <c r="G309" s="10"/>
      <c r="H309" s="10"/>
      <c r="I309" s="10"/>
      <c r="J309" s="4"/>
      <c r="K309" s="11"/>
      <c r="L309" s="11"/>
      <c r="M309" s="5"/>
      <c r="N309" s="5"/>
      <c r="O309" s="222"/>
      <c r="P309" s="7"/>
      <c r="Q309" s="2"/>
      <c r="R309" s="2"/>
      <c r="S309" s="2"/>
      <c r="T309" s="2"/>
      <c r="U309" s="2"/>
      <c r="V309" s="2"/>
    </row>
    <row r="310" spans="1:22" ht="12.75" customHeight="1" x14ac:dyDescent="0.2">
      <c r="A310" s="10"/>
      <c r="B310" s="1"/>
      <c r="C310" s="1"/>
      <c r="D310" s="1"/>
      <c r="E310" s="2"/>
      <c r="F310" s="1"/>
      <c r="G310" s="10"/>
      <c r="H310" s="10"/>
      <c r="I310" s="10"/>
      <c r="J310" s="4"/>
      <c r="K310" s="11"/>
      <c r="L310" s="11"/>
      <c r="M310" s="5"/>
      <c r="N310" s="5"/>
      <c r="O310" s="222"/>
      <c r="P310" s="7"/>
      <c r="Q310" s="2"/>
      <c r="R310" s="2"/>
      <c r="S310" s="2"/>
      <c r="T310" s="2"/>
      <c r="U310" s="2"/>
      <c r="V310" s="2"/>
    </row>
    <row r="311" spans="1:22" ht="12.75" customHeight="1" x14ac:dyDescent="0.2">
      <c r="A311" s="10"/>
      <c r="B311" s="1"/>
      <c r="C311" s="1"/>
      <c r="D311" s="1"/>
      <c r="E311" s="2"/>
      <c r="F311" s="1"/>
      <c r="G311" s="10"/>
      <c r="H311" s="10"/>
      <c r="I311" s="10"/>
      <c r="J311" s="4"/>
      <c r="K311" s="11"/>
      <c r="L311" s="11"/>
      <c r="M311" s="5"/>
      <c r="N311" s="5"/>
      <c r="O311" s="222"/>
      <c r="P311" s="7"/>
      <c r="Q311" s="2"/>
      <c r="R311" s="2"/>
      <c r="S311" s="2"/>
      <c r="T311" s="2"/>
      <c r="U311" s="2"/>
      <c r="V311" s="2"/>
    </row>
    <row r="312" spans="1:22" ht="12.75" customHeight="1" x14ac:dyDescent="0.2">
      <c r="A312" s="10"/>
      <c r="B312" s="1"/>
      <c r="C312" s="1"/>
      <c r="D312" s="1"/>
      <c r="E312" s="2"/>
      <c r="F312" s="1"/>
      <c r="G312" s="10"/>
      <c r="H312" s="10"/>
      <c r="I312" s="10"/>
      <c r="J312" s="4"/>
      <c r="K312" s="11"/>
      <c r="L312" s="11"/>
      <c r="M312" s="5"/>
      <c r="N312" s="5"/>
      <c r="O312" s="222"/>
      <c r="P312" s="7"/>
      <c r="Q312" s="2"/>
      <c r="R312" s="2"/>
      <c r="S312" s="2"/>
      <c r="T312" s="2"/>
      <c r="U312" s="2"/>
      <c r="V312" s="2"/>
    </row>
    <row r="313" spans="1:22" ht="12.75" customHeight="1" x14ac:dyDescent="0.2">
      <c r="A313" s="10"/>
      <c r="B313" s="1"/>
      <c r="C313" s="1"/>
      <c r="D313" s="1"/>
      <c r="E313" s="2"/>
      <c r="F313" s="1"/>
      <c r="G313" s="10"/>
      <c r="H313" s="10"/>
      <c r="I313" s="10"/>
      <c r="J313" s="4"/>
      <c r="K313" s="11"/>
      <c r="L313" s="11"/>
      <c r="M313" s="5"/>
      <c r="N313" s="5"/>
      <c r="O313" s="222"/>
      <c r="P313" s="7"/>
      <c r="Q313" s="2"/>
      <c r="R313" s="2"/>
      <c r="S313" s="2"/>
      <c r="T313" s="2"/>
      <c r="U313" s="2"/>
      <c r="V313" s="2"/>
    </row>
    <row r="314" spans="1:22" ht="12.75" customHeight="1" x14ac:dyDescent="0.2">
      <c r="A314" s="10"/>
      <c r="B314" s="1"/>
      <c r="C314" s="1"/>
      <c r="D314" s="1"/>
      <c r="E314" s="2"/>
      <c r="F314" s="1"/>
      <c r="G314" s="10"/>
      <c r="H314" s="10"/>
      <c r="I314" s="10"/>
      <c r="J314" s="4"/>
      <c r="K314" s="11"/>
      <c r="L314" s="11"/>
      <c r="M314" s="5"/>
      <c r="N314" s="5"/>
      <c r="O314" s="222"/>
      <c r="P314" s="7"/>
      <c r="Q314" s="2"/>
      <c r="R314" s="2"/>
      <c r="S314" s="2"/>
      <c r="T314" s="2"/>
      <c r="U314" s="2"/>
      <c r="V314" s="2"/>
    </row>
    <row r="315" spans="1:22" ht="12.75" customHeight="1" x14ac:dyDescent="0.2">
      <c r="A315" s="10"/>
      <c r="B315" s="1"/>
      <c r="C315" s="1"/>
      <c r="D315" s="1"/>
      <c r="E315" s="2"/>
      <c r="F315" s="1"/>
      <c r="G315" s="10"/>
      <c r="H315" s="10"/>
      <c r="I315" s="10"/>
      <c r="J315" s="4"/>
      <c r="K315" s="11"/>
      <c r="L315" s="11"/>
      <c r="M315" s="5"/>
      <c r="N315" s="5"/>
      <c r="O315" s="222"/>
      <c r="P315" s="7"/>
      <c r="Q315" s="2"/>
      <c r="R315" s="2"/>
      <c r="S315" s="2"/>
      <c r="T315" s="2"/>
      <c r="U315" s="2"/>
      <c r="V315" s="2"/>
    </row>
    <row r="316" spans="1:22" ht="12.75" customHeight="1" x14ac:dyDescent="0.2">
      <c r="A316" s="10"/>
      <c r="B316" s="1"/>
      <c r="C316" s="1"/>
      <c r="D316" s="1"/>
      <c r="E316" s="2"/>
      <c r="F316" s="1"/>
      <c r="G316" s="10"/>
      <c r="H316" s="10"/>
      <c r="I316" s="10"/>
      <c r="J316" s="4"/>
      <c r="K316" s="11"/>
      <c r="L316" s="11"/>
      <c r="M316" s="5"/>
      <c r="N316" s="5"/>
      <c r="O316" s="222"/>
      <c r="P316" s="7"/>
      <c r="Q316" s="2"/>
      <c r="R316" s="2"/>
      <c r="S316" s="2"/>
      <c r="T316" s="2"/>
      <c r="U316" s="2"/>
      <c r="V316" s="2"/>
    </row>
    <row r="317" spans="1:22" ht="12.75" customHeight="1" x14ac:dyDescent="0.2">
      <c r="A317" s="10"/>
      <c r="B317" s="1"/>
      <c r="C317" s="1"/>
      <c r="D317" s="1"/>
      <c r="E317" s="2"/>
      <c r="F317" s="1"/>
      <c r="G317" s="10"/>
      <c r="H317" s="10"/>
      <c r="I317" s="10"/>
      <c r="J317" s="4"/>
      <c r="K317" s="11"/>
      <c r="L317" s="11"/>
      <c r="M317" s="5"/>
      <c r="N317" s="5"/>
      <c r="O317" s="222"/>
      <c r="P317" s="7"/>
      <c r="Q317" s="2"/>
      <c r="R317" s="2"/>
      <c r="S317" s="2"/>
      <c r="T317" s="2"/>
      <c r="U317" s="2"/>
      <c r="V317" s="2"/>
    </row>
    <row r="318" spans="1:22" ht="12.75" customHeight="1" x14ac:dyDescent="0.2">
      <c r="A318" s="10"/>
      <c r="B318" s="1"/>
      <c r="C318" s="1"/>
      <c r="D318" s="1"/>
      <c r="E318" s="2"/>
      <c r="F318" s="1"/>
      <c r="G318" s="10"/>
      <c r="H318" s="10"/>
      <c r="I318" s="10"/>
      <c r="J318" s="4"/>
      <c r="K318" s="11"/>
      <c r="L318" s="11"/>
      <c r="M318" s="5"/>
      <c r="N318" s="5"/>
      <c r="O318" s="222"/>
      <c r="P318" s="7"/>
      <c r="Q318" s="2"/>
      <c r="R318" s="2"/>
      <c r="S318" s="2"/>
      <c r="T318" s="2"/>
      <c r="U318" s="2"/>
      <c r="V318" s="2"/>
    </row>
    <row r="319" spans="1:22" ht="12.75" customHeight="1" x14ac:dyDescent="0.2">
      <c r="A319" s="10"/>
      <c r="B319" s="1"/>
      <c r="C319" s="1"/>
      <c r="D319" s="1"/>
      <c r="E319" s="2"/>
      <c r="F319" s="1"/>
      <c r="G319" s="10"/>
      <c r="H319" s="10"/>
      <c r="I319" s="10"/>
      <c r="J319" s="4"/>
      <c r="K319" s="11"/>
      <c r="L319" s="11"/>
      <c r="M319" s="5"/>
      <c r="N319" s="5"/>
      <c r="O319" s="222"/>
      <c r="P319" s="7"/>
      <c r="Q319" s="2"/>
      <c r="R319" s="2"/>
      <c r="S319" s="2"/>
      <c r="T319" s="2"/>
      <c r="U319" s="2"/>
      <c r="V319" s="2"/>
    </row>
    <row r="320" spans="1:22" ht="12.75" customHeight="1" x14ac:dyDescent="0.2">
      <c r="A320" s="10"/>
      <c r="B320" s="1"/>
      <c r="C320" s="1"/>
      <c r="D320" s="1"/>
      <c r="E320" s="2"/>
      <c r="F320" s="1"/>
      <c r="G320" s="10"/>
      <c r="H320" s="10"/>
      <c r="I320" s="10"/>
      <c r="J320" s="4"/>
      <c r="K320" s="11"/>
      <c r="L320" s="11"/>
      <c r="M320" s="5"/>
      <c r="N320" s="5"/>
      <c r="O320" s="222"/>
      <c r="P320" s="7"/>
      <c r="Q320" s="2"/>
      <c r="R320" s="2"/>
      <c r="S320" s="2"/>
      <c r="T320" s="2"/>
      <c r="U320" s="2"/>
      <c r="V320" s="2"/>
    </row>
    <row r="321" spans="1:22" ht="12.75" customHeight="1" x14ac:dyDescent="0.2">
      <c r="A321" s="10"/>
      <c r="B321" s="1"/>
      <c r="C321" s="1"/>
      <c r="D321" s="1"/>
      <c r="E321" s="2"/>
      <c r="F321" s="1"/>
      <c r="G321" s="10"/>
      <c r="H321" s="10"/>
      <c r="I321" s="10"/>
      <c r="J321" s="4"/>
      <c r="K321" s="11"/>
      <c r="L321" s="11"/>
      <c r="M321" s="5"/>
      <c r="N321" s="5"/>
      <c r="O321" s="222"/>
      <c r="P321" s="7"/>
      <c r="Q321" s="2"/>
      <c r="R321" s="2"/>
      <c r="S321" s="2"/>
      <c r="T321" s="2"/>
      <c r="U321" s="2"/>
      <c r="V321" s="2"/>
    </row>
    <row r="322" spans="1:22" ht="12.75" customHeight="1" x14ac:dyDescent="0.2">
      <c r="A322" s="10"/>
      <c r="B322" s="1"/>
      <c r="C322" s="1"/>
      <c r="D322" s="1"/>
      <c r="E322" s="2"/>
      <c r="F322" s="1"/>
      <c r="G322" s="10"/>
      <c r="H322" s="10"/>
      <c r="I322" s="10"/>
      <c r="J322" s="4"/>
      <c r="K322" s="11"/>
      <c r="L322" s="11"/>
      <c r="M322" s="5"/>
      <c r="N322" s="5"/>
      <c r="O322" s="222"/>
      <c r="P322" s="7"/>
      <c r="Q322" s="2"/>
      <c r="R322" s="2"/>
      <c r="S322" s="2"/>
      <c r="T322" s="2"/>
      <c r="U322" s="2"/>
      <c r="V322" s="2"/>
    </row>
    <row r="323" spans="1:22" ht="12.75" customHeight="1" x14ac:dyDescent="0.2">
      <c r="A323" s="10"/>
      <c r="B323" s="1"/>
      <c r="C323" s="1"/>
      <c r="D323" s="1"/>
      <c r="E323" s="2"/>
      <c r="F323" s="1"/>
      <c r="G323" s="10"/>
      <c r="H323" s="10"/>
      <c r="I323" s="10"/>
      <c r="J323" s="4"/>
      <c r="K323" s="11"/>
      <c r="L323" s="11"/>
      <c r="M323" s="5"/>
      <c r="N323" s="5"/>
      <c r="O323" s="222"/>
      <c r="P323" s="7"/>
      <c r="Q323" s="2"/>
      <c r="R323" s="2"/>
      <c r="S323" s="2"/>
      <c r="T323" s="2"/>
      <c r="U323" s="2"/>
      <c r="V323" s="2"/>
    </row>
    <row r="324" spans="1:22" ht="12.75" customHeight="1" x14ac:dyDescent="0.2">
      <c r="A324" s="10"/>
      <c r="B324" s="1"/>
      <c r="C324" s="1"/>
      <c r="D324" s="1"/>
      <c r="E324" s="2"/>
      <c r="F324" s="1"/>
      <c r="G324" s="10"/>
      <c r="H324" s="10"/>
      <c r="I324" s="10"/>
      <c r="J324" s="4"/>
      <c r="K324" s="11"/>
      <c r="L324" s="11"/>
      <c r="M324" s="5"/>
      <c r="N324" s="5"/>
      <c r="O324" s="222"/>
      <c r="P324" s="7"/>
      <c r="Q324" s="2"/>
      <c r="R324" s="2"/>
      <c r="S324" s="2"/>
      <c r="T324" s="2"/>
      <c r="U324" s="2"/>
      <c r="V324" s="2"/>
    </row>
    <row r="325" spans="1:22" ht="12.75" customHeight="1" x14ac:dyDescent="0.2">
      <c r="A325" s="10"/>
      <c r="B325" s="1"/>
      <c r="C325" s="1"/>
      <c r="D325" s="1"/>
      <c r="E325" s="2"/>
      <c r="F325" s="1"/>
      <c r="G325" s="10"/>
      <c r="H325" s="10"/>
      <c r="I325" s="10"/>
      <c r="J325" s="4"/>
      <c r="K325" s="11"/>
      <c r="L325" s="11"/>
      <c r="M325" s="5"/>
      <c r="N325" s="5"/>
      <c r="O325" s="222"/>
      <c r="P325" s="7"/>
      <c r="Q325" s="2"/>
      <c r="R325" s="2"/>
      <c r="S325" s="2"/>
      <c r="T325" s="2"/>
      <c r="U325" s="2"/>
      <c r="V325" s="2"/>
    </row>
    <row r="326" spans="1:22" ht="12.75" customHeight="1" x14ac:dyDescent="0.2">
      <c r="A326" s="10"/>
      <c r="B326" s="1"/>
      <c r="C326" s="1"/>
      <c r="D326" s="1"/>
      <c r="E326" s="2"/>
      <c r="F326" s="1"/>
      <c r="G326" s="10"/>
      <c r="H326" s="10"/>
      <c r="I326" s="10"/>
      <c r="J326" s="4"/>
      <c r="K326" s="11"/>
      <c r="L326" s="11"/>
      <c r="M326" s="5"/>
      <c r="N326" s="5"/>
      <c r="O326" s="222"/>
      <c r="P326" s="7"/>
      <c r="Q326" s="2"/>
      <c r="R326" s="2"/>
      <c r="S326" s="2"/>
      <c r="T326" s="2"/>
      <c r="U326" s="2"/>
      <c r="V326" s="2"/>
    </row>
    <row r="327" spans="1:22" ht="12.75" customHeight="1" x14ac:dyDescent="0.2">
      <c r="A327" s="10"/>
      <c r="B327" s="1"/>
      <c r="C327" s="1"/>
      <c r="D327" s="1"/>
      <c r="E327" s="2"/>
      <c r="F327" s="1"/>
      <c r="G327" s="10"/>
      <c r="H327" s="10"/>
      <c r="I327" s="10"/>
      <c r="J327" s="4"/>
      <c r="K327" s="11"/>
      <c r="L327" s="11"/>
      <c r="M327" s="5"/>
      <c r="N327" s="5"/>
      <c r="O327" s="222"/>
      <c r="P327" s="7"/>
      <c r="Q327" s="2"/>
      <c r="R327" s="2"/>
      <c r="S327" s="2"/>
      <c r="T327" s="2"/>
      <c r="U327" s="2"/>
      <c r="V327" s="2"/>
    </row>
    <row r="328" spans="1:22" ht="12.75" customHeight="1" x14ac:dyDescent="0.2">
      <c r="A328" s="10"/>
      <c r="B328" s="1"/>
      <c r="C328" s="1"/>
      <c r="D328" s="1"/>
      <c r="E328" s="2"/>
      <c r="F328" s="1"/>
      <c r="G328" s="10"/>
      <c r="H328" s="10"/>
      <c r="I328" s="10"/>
      <c r="J328" s="4"/>
      <c r="K328" s="11"/>
      <c r="L328" s="11"/>
      <c r="M328" s="5"/>
      <c r="N328" s="5"/>
      <c r="O328" s="222"/>
      <c r="P328" s="7"/>
      <c r="Q328" s="2"/>
      <c r="R328" s="2"/>
      <c r="S328" s="2"/>
      <c r="T328" s="2"/>
      <c r="U328" s="2"/>
      <c r="V328" s="2"/>
    </row>
    <row r="329" spans="1:22" ht="12.75" customHeight="1" x14ac:dyDescent="0.2">
      <c r="A329" s="10"/>
      <c r="B329" s="1"/>
      <c r="C329" s="1"/>
      <c r="D329" s="1"/>
      <c r="E329" s="2"/>
      <c r="F329" s="1"/>
      <c r="G329" s="10"/>
      <c r="H329" s="10"/>
      <c r="I329" s="10"/>
      <c r="J329" s="4"/>
      <c r="K329" s="11"/>
      <c r="L329" s="11"/>
      <c r="M329" s="5"/>
      <c r="N329" s="5"/>
      <c r="O329" s="222"/>
      <c r="P329" s="7"/>
      <c r="Q329" s="2"/>
      <c r="R329" s="2"/>
      <c r="S329" s="2"/>
      <c r="T329" s="2"/>
      <c r="U329" s="2"/>
      <c r="V329" s="2"/>
    </row>
    <row r="330" spans="1:22" ht="12.75" customHeight="1" x14ac:dyDescent="0.2">
      <c r="A330" s="10"/>
      <c r="B330" s="1"/>
      <c r="C330" s="1"/>
      <c r="D330" s="1"/>
      <c r="E330" s="2"/>
      <c r="F330" s="1"/>
      <c r="G330" s="10"/>
      <c r="H330" s="10"/>
      <c r="I330" s="10"/>
      <c r="J330" s="4"/>
      <c r="K330" s="11"/>
      <c r="L330" s="11"/>
      <c r="M330" s="5"/>
      <c r="N330" s="5"/>
      <c r="O330" s="222"/>
      <c r="P330" s="7"/>
      <c r="Q330" s="2"/>
      <c r="R330" s="2"/>
      <c r="S330" s="2"/>
      <c r="T330" s="2"/>
      <c r="U330" s="2"/>
      <c r="V330" s="2"/>
    </row>
    <row r="331" spans="1:22" ht="12.75" customHeight="1" x14ac:dyDescent="0.2">
      <c r="A331" s="10"/>
      <c r="B331" s="1"/>
      <c r="C331" s="1"/>
      <c r="D331" s="1"/>
      <c r="E331" s="2"/>
      <c r="F331" s="1"/>
      <c r="G331" s="10"/>
      <c r="H331" s="10"/>
      <c r="I331" s="10"/>
      <c r="J331" s="4"/>
      <c r="K331" s="11"/>
      <c r="L331" s="11"/>
      <c r="M331" s="5"/>
      <c r="N331" s="5"/>
      <c r="O331" s="222"/>
      <c r="P331" s="7"/>
      <c r="Q331" s="2"/>
      <c r="R331" s="2"/>
      <c r="S331" s="2"/>
      <c r="T331" s="2"/>
      <c r="U331" s="2"/>
      <c r="V331" s="2"/>
    </row>
    <row r="332" spans="1:22" ht="12.75" customHeight="1" x14ac:dyDescent="0.2">
      <c r="A332" s="10"/>
      <c r="B332" s="1"/>
      <c r="C332" s="1"/>
      <c r="D332" s="1"/>
      <c r="E332" s="2"/>
      <c r="F332" s="1"/>
      <c r="G332" s="10"/>
      <c r="H332" s="10"/>
      <c r="I332" s="10"/>
      <c r="J332" s="4"/>
      <c r="K332" s="11"/>
      <c r="L332" s="11"/>
      <c r="M332" s="5"/>
      <c r="N332" s="5"/>
      <c r="O332" s="222"/>
      <c r="P332" s="7"/>
      <c r="Q332" s="2"/>
      <c r="R332" s="2"/>
      <c r="S332" s="2"/>
      <c r="T332" s="2"/>
      <c r="U332" s="2"/>
      <c r="V332" s="2"/>
    </row>
    <row r="333" spans="1:22" ht="12.75" customHeight="1" x14ac:dyDescent="0.2">
      <c r="A333" s="10"/>
      <c r="B333" s="1"/>
      <c r="C333" s="1"/>
      <c r="D333" s="1"/>
      <c r="E333" s="2"/>
      <c r="F333" s="1"/>
      <c r="G333" s="10"/>
      <c r="H333" s="10"/>
      <c r="I333" s="10"/>
      <c r="J333" s="4"/>
      <c r="K333" s="11"/>
      <c r="L333" s="11"/>
      <c r="M333" s="5"/>
      <c r="N333" s="5"/>
      <c r="O333" s="222"/>
      <c r="P333" s="7"/>
      <c r="Q333" s="2"/>
      <c r="R333" s="2"/>
      <c r="S333" s="2"/>
      <c r="T333" s="2"/>
      <c r="U333" s="2"/>
      <c r="V333" s="2"/>
    </row>
    <row r="334" spans="1:22" ht="12.75" customHeight="1" x14ac:dyDescent="0.2">
      <c r="A334" s="10"/>
      <c r="B334" s="1"/>
      <c r="C334" s="1"/>
      <c r="D334" s="1"/>
      <c r="E334" s="2"/>
      <c r="F334" s="1"/>
      <c r="G334" s="10"/>
      <c r="H334" s="10"/>
      <c r="I334" s="10"/>
      <c r="J334" s="4"/>
      <c r="K334" s="11"/>
      <c r="L334" s="11"/>
      <c r="M334" s="5"/>
      <c r="N334" s="5"/>
      <c r="O334" s="222"/>
      <c r="P334" s="7"/>
      <c r="Q334" s="2"/>
      <c r="R334" s="2"/>
      <c r="S334" s="2"/>
      <c r="T334" s="2"/>
      <c r="U334" s="2"/>
      <c r="V334" s="2"/>
    </row>
    <row r="335" spans="1:22" ht="12.75" customHeight="1" x14ac:dyDescent="0.2">
      <c r="A335" s="10"/>
      <c r="B335" s="1"/>
      <c r="C335" s="1"/>
      <c r="D335" s="1"/>
      <c r="E335" s="2"/>
      <c r="F335" s="1"/>
      <c r="G335" s="10"/>
      <c r="H335" s="10"/>
      <c r="I335" s="10"/>
      <c r="J335" s="4"/>
      <c r="K335" s="11"/>
      <c r="L335" s="11"/>
      <c r="M335" s="5"/>
      <c r="N335" s="5"/>
      <c r="O335" s="222"/>
      <c r="P335" s="7"/>
      <c r="Q335" s="2"/>
      <c r="R335" s="2"/>
      <c r="S335" s="2"/>
      <c r="T335" s="2"/>
      <c r="U335" s="2"/>
      <c r="V335" s="2"/>
    </row>
    <row r="336" spans="1:22" ht="12.75" customHeight="1" x14ac:dyDescent="0.2">
      <c r="A336" s="10"/>
      <c r="B336" s="1"/>
      <c r="C336" s="1"/>
      <c r="D336" s="1"/>
      <c r="E336" s="2"/>
      <c r="F336" s="1"/>
      <c r="G336" s="10"/>
      <c r="H336" s="10"/>
      <c r="I336" s="10"/>
      <c r="J336" s="4"/>
      <c r="K336" s="11"/>
      <c r="L336" s="11"/>
      <c r="M336" s="5"/>
      <c r="N336" s="5"/>
      <c r="O336" s="222"/>
      <c r="P336" s="7"/>
      <c r="Q336" s="2"/>
      <c r="R336" s="2"/>
      <c r="S336" s="2"/>
      <c r="T336" s="2"/>
      <c r="U336" s="2"/>
      <c r="V336" s="2"/>
    </row>
    <row r="337" spans="1:22" ht="12.75" customHeight="1" x14ac:dyDescent="0.2">
      <c r="A337" s="10"/>
      <c r="B337" s="1"/>
      <c r="C337" s="1"/>
      <c r="D337" s="1"/>
      <c r="E337" s="2"/>
      <c r="F337" s="1"/>
      <c r="G337" s="10"/>
      <c r="H337" s="10"/>
      <c r="I337" s="10"/>
      <c r="J337" s="4"/>
      <c r="K337" s="11"/>
      <c r="L337" s="11"/>
      <c r="M337" s="5"/>
      <c r="N337" s="5"/>
      <c r="O337" s="222"/>
      <c r="P337" s="7"/>
      <c r="Q337" s="2"/>
      <c r="R337" s="2"/>
      <c r="S337" s="2"/>
      <c r="T337" s="2"/>
      <c r="U337" s="2"/>
      <c r="V337" s="2"/>
    </row>
    <row r="338" spans="1:22" ht="12.75" customHeight="1" x14ac:dyDescent="0.2">
      <c r="A338" s="10"/>
      <c r="B338" s="1"/>
      <c r="C338" s="1"/>
      <c r="D338" s="1"/>
      <c r="E338" s="2"/>
      <c r="F338" s="1"/>
      <c r="G338" s="10"/>
      <c r="H338" s="10"/>
      <c r="I338" s="10"/>
      <c r="J338" s="4"/>
      <c r="K338" s="11"/>
      <c r="L338" s="11"/>
      <c r="M338" s="5"/>
      <c r="N338" s="5"/>
      <c r="O338" s="222"/>
      <c r="P338" s="7"/>
      <c r="Q338" s="2"/>
      <c r="R338" s="2"/>
      <c r="S338" s="2"/>
      <c r="T338" s="2"/>
      <c r="U338" s="2"/>
      <c r="V338" s="2"/>
    </row>
    <row r="339" spans="1:22" ht="12.75" customHeight="1" x14ac:dyDescent="0.2">
      <c r="A339" s="10"/>
      <c r="B339" s="1"/>
      <c r="C339" s="1"/>
      <c r="D339" s="1"/>
      <c r="E339" s="2"/>
      <c r="F339" s="1"/>
      <c r="G339" s="10"/>
      <c r="H339" s="10"/>
      <c r="I339" s="10"/>
      <c r="J339" s="4"/>
      <c r="K339" s="11"/>
      <c r="L339" s="11"/>
      <c r="M339" s="5"/>
      <c r="N339" s="5"/>
      <c r="O339" s="222"/>
      <c r="P339" s="7"/>
      <c r="Q339" s="2"/>
      <c r="R339" s="2"/>
      <c r="S339" s="2"/>
      <c r="T339" s="2"/>
      <c r="U339" s="2"/>
      <c r="V339" s="2"/>
    </row>
    <row r="340" spans="1:22" ht="12.75" customHeight="1" x14ac:dyDescent="0.2">
      <c r="A340" s="10"/>
      <c r="B340" s="1"/>
      <c r="C340" s="1"/>
      <c r="D340" s="1"/>
      <c r="E340" s="2"/>
      <c r="F340" s="1"/>
      <c r="G340" s="10"/>
      <c r="H340" s="10"/>
      <c r="I340" s="10"/>
      <c r="J340" s="4"/>
      <c r="K340" s="11"/>
      <c r="L340" s="11"/>
      <c r="M340" s="5"/>
      <c r="N340" s="5"/>
      <c r="O340" s="222"/>
      <c r="P340" s="7"/>
      <c r="Q340" s="2"/>
      <c r="R340" s="2"/>
      <c r="S340" s="2"/>
      <c r="T340" s="2"/>
      <c r="U340" s="2"/>
      <c r="V340" s="2"/>
    </row>
    <row r="341" spans="1:22" ht="12.75" customHeight="1" x14ac:dyDescent="0.2">
      <c r="A341" s="10"/>
      <c r="B341" s="1"/>
      <c r="C341" s="1"/>
      <c r="D341" s="1"/>
      <c r="E341" s="2"/>
      <c r="F341" s="1"/>
      <c r="G341" s="10"/>
      <c r="H341" s="10"/>
      <c r="I341" s="10"/>
      <c r="J341" s="4"/>
      <c r="K341" s="11"/>
      <c r="L341" s="11"/>
      <c r="M341" s="5"/>
      <c r="N341" s="5"/>
      <c r="O341" s="222"/>
      <c r="P341" s="7"/>
      <c r="Q341" s="2"/>
      <c r="R341" s="2"/>
      <c r="S341" s="2"/>
      <c r="T341" s="2"/>
      <c r="U341" s="2"/>
      <c r="V341" s="2"/>
    </row>
    <row r="342" spans="1:22" ht="12.75" customHeight="1" x14ac:dyDescent="0.2">
      <c r="A342" s="10"/>
      <c r="B342" s="1"/>
      <c r="C342" s="1"/>
      <c r="D342" s="1"/>
      <c r="E342" s="2"/>
      <c r="F342" s="1"/>
      <c r="G342" s="10"/>
      <c r="H342" s="10"/>
      <c r="I342" s="10"/>
      <c r="J342" s="4"/>
      <c r="K342" s="11"/>
      <c r="L342" s="11"/>
      <c r="M342" s="5"/>
      <c r="N342" s="5"/>
      <c r="O342" s="222"/>
      <c r="P342" s="7"/>
      <c r="Q342" s="2"/>
      <c r="R342" s="2"/>
      <c r="S342" s="2"/>
      <c r="T342" s="2"/>
      <c r="U342" s="2"/>
      <c r="V342" s="2"/>
    </row>
    <row r="343" spans="1:22" ht="12.75" customHeight="1" x14ac:dyDescent="0.2">
      <c r="A343" s="10"/>
      <c r="B343" s="1"/>
      <c r="C343" s="1"/>
      <c r="D343" s="1"/>
      <c r="E343" s="2"/>
      <c r="F343" s="1"/>
      <c r="G343" s="10"/>
      <c r="H343" s="10"/>
      <c r="I343" s="10"/>
      <c r="J343" s="4"/>
      <c r="K343" s="11"/>
      <c r="L343" s="11"/>
      <c r="M343" s="5"/>
      <c r="N343" s="5"/>
      <c r="O343" s="222"/>
      <c r="P343" s="7"/>
      <c r="Q343" s="2"/>
      <c r="R343" s="2"/>
      <c r="S343" s="2"/>
      <c r="T343" s="2"/>
      <c r="U343" s="2"/>
      <c r="V343" s="2"/>
    </row>
    <row r="344" spans="1:22" ht="12.75" customHeight="1" x14ac:dyDescent="0.2">
      <c r="A344" s="10"/>
      <c r="B344" s="1"/>
      <c r="C344" s="1"/>
      <c r="D344" s="1"/>
      <c r="E344" s="2"/>
      <c r="F344" s="1"/>
      <c r="G344" s="10"/>
      <c r="H344" s="10"/>
      <c r="I344" s="10"/>
      <c r="J344" s="4"/>
      <c r="K344" s="11"/>
      <c r="L344" s="11"/>
      <c r="M344" s="5"/>
      <c r="N344" s="5"/>
      <c r="O344" s="222"/>
      <c r="P344" s="7"/>
      <c r="Q344" s="2"/>
      <c r="R344" s="2"/>
      <c r="S344" s="2"/>
      <c r="T344" s="2"/>
      <c r="U344" s="2"/>
      <c r="V344" s="2"/>
    </row>
    <row r="345" spans="1:22" ht="12.75" customHeight="1" x14ac:dyDescent="0.2">
      <c r="A345" s="10"/>
      <c r="B345" s="1"/>
      <c r="C345" s="1"/>
      <c r="D345" s="1"/>
      <c r="E345" s="2"/>
      <c r="F345" s="1"/>
      <c r="G345" s="10"/>
      <c r="H345" s="10"/>
      <c r="I345" s="10"/>
      <c r="J345" s="4"/>
      <c r="K345" s="11"/>
      <c r="L345" s="11"/>
      <c r="M345" s="5"/>
      <c r="N345" s="5"/>
      <c r="O345" s="222"/>
      <c r="P345" s="7"/>
      <c r="Q345" s="2"/>
      <c r="R345" s="2"/>
      <c r="S345" s="2"/>
      <c r="T345" s="2"/>
      <c r="U345" s="2"/>
      <c r="V345" s="2"/>
    </row>
    <row r="346" spans="1:22" ht="12.75" customHeight="1" x14ac:dyDescent="0.2">
      <c r="A346" s="10"/>
      <c r="B346" s="1"/>
      <c r="C346" s="1"/>
      <c r="D346" s="1"/>
      <c r="E346" s="2"/>
      <c r="F346" s="1"/>
      <c r="G346" s="10"/>
      <c r="H346" s="10"/>
      <c r="I346" s="10"/>
      <c r="J346" s="4"/>
      <c r="K346" s="11"/>
      <c r="L346" s="11"/>
      <c r="M346" s="5"/>
      <c r="N346" s="5"/>
      <c r="O346" s="222"/>
      <c r="P346" s="7"/>
      <c r="Q346" s="2"/>
      <c r="R346" s="2"/>
      <c r="S346" s="2"/>
      <c r="T346" s="2"/>
      <c r="U346" s="2"/>
      <c r="V346" s="2"/>
    </row>
    <row r="347" spans="1:22" ht="12.75" customHeight="1" x14ac:dyDescent="0.2">
      <c r="A347" s="10"/>
      <c r="B347" s="1"/>
      <c r="C347" s="1"/>
      <c r="D347" s="1"/>
      <c r="E347" s="2"/>
      <c r="F347" s="1"/>
      <c r="G347" s="10"/>
      <c r="H347" s="10"/>
      <c r="I347" s="10"/>
      <c r="J347" s="4"/>
      <c r="K347" s="11"/>
      <c r="L347" s="11"/>
      <c r="M347" s="5"/>
      <c r="N347" s="5"/>
      <c r="O347" s="222"/>
      <c r="P347" s="7"/>
      <c r="Q347" s="2"/>
      <c r="R347" s="2"/>
      <c r="S347" s="2"/>
      <c r="T347" s="2"/>
      <c r="U347" s="2"/>
      <c r="V347" s="2"/>
    </row>
    <row r="348" spans="1:22" ht="12.75" customHeight="1" x14ac:dyDescent="0.2">
      <c r="A348" s="10"/>
      <c r="B348" s="1"/>
      <c r="C348" s="1"/>
      <c r="D348" s="1"/>
      <c r="E348" s="2"/>
      <c r="F348" s="1"/>
      <c r="G348" s="10"/>
      <c r="H348" s="10"/>
      <c r="I348" s="10"/>
      <c r="J348" s="4"/>
      <c r="K348" s="11"/>
      <c r="L348" s="11"/>
      <c r="M348" s="5"/>
      <c r="N348" s="5"/>
      <c r="O348" s="222"/>
      <c r="P348" s="7"/>
      <c r="Q348" s="2"/>
      <c r="R348" s="2"/>
      <c r="S348" s="2"/>
      <c r="T348" s="2"/>
      <c r="U348" s="2"/>
      <c r="V348" s="2"/>
    </row>
    <row r="349" spans="1:22" ht="12.75" customHeight="1" x14ac:dyDescent="0.2">
      <c r="A349" s="10"/>
      <c r="B349" s="1"/>
      <c r="C349" s="1"/>
      <c r="D349" s="1"/>
      <c r="E349" s="2"/>
      <c r="F349" s="1"/>
      <c r="G349" s="10"/>
      <c r="H349" s="10"/>
      <c r="I349" s="10"/>
      <c r="J349" s="4"/>
      <c r="K349" s="11"/>
      <c r="L349" s="11"/>
      <c r="M349" s="5"/>
      <c r="N349" s="5"/>
      <c r="O349" s="222"/>
      <c r="P349" s="7"/>
      <c r="Q349" s="2"/>
      <c r="R349" s="2"/>
      <c r="S349" s="2"/>
      <c r="T349" s="2"/>
      <c r="U349" s="2"/>
      <c r="V349" s="2"/>
    </row>
    <row r="350" spans="1:22" ht="12.75" customHeight="1" x14ac:dyDescent="0.2">
      <c r="A350" s="10"/>
      <c r="B350" s="1"/>
      <c r="C350" s="1"/>
      <c r="D350" s="1"/>
      <c r="E350" s="2"/>
      <c r="F350" s="1"/>
      <c r="G350" s="10"/>
      <c r="H350" s="10"/>
      <c r="I350" s="10"/>
      <c r="J350" s="4"/>
      <c r="K350" s="11"/>
      <c r="L350" s="11"/>
      <c r="M350" s="5"/>
      <c r="N350" s="5"/>
      <c r="O350" s="222"/>
      <c r="P350" s="7"/>
      <c r="Q350" s="2"/>
      <c r="R350" s="2"/>
      <c r="S350" s="2"/>
      <c r="T350" s="2"/>
      <c r="U350" s="2"/>
      <c r="V350" s="2"/>
    </row>
    <row r="351" spans="1:22" ht="12.75" customHeight="1" x14ac:dyDescent="0.2">
      <c r="A351" s="10"/>
      <c r="B351" s="1"/>
      <c r="C351" s="1"/>
      <c r="D351" s="1"/>
      <c r="E351" s="2"/>
      <c r="F351" s="1"/>
      <c r="G351" s="10"/>
      <c r="H351" s="10"/>
      <c r="I351" s="10"/>
      <c r="J351" s="4"/>
      <c r="K351" s="11"/>
      <c r="L351" s="11"/>
      <c r="M351" s="5"/>
      <c r="N351" s="5"/>
      <c r="O351" s="222"/>
      <c r="P351" s="7"/>
      <c r="Q351" s="2"/>
      <c r="R351" s="2"/>
      <c r="S351" s="2"/>
      <c r="T351" s="2"/>
      <c r="U351" s="2"/>
      <c r="V351" s="2"/>
    </row>
    <row r="352" spans="1:22" ht="12.75" customHeight="1" x14ac:dyDescent="0.2">
      <c r="A352" s="10"/>
      <c r="B352" s="1"/>
      <c r="C352" s="1"/>
      <c r="D352" s="1"/>
      <c r="E352" s="2"/>
      <c r="F352" s="1"/>
      <c r="G352" s="10"/>
      <c r="H352" s="10"/>
      <c r="I352" s="10"/>
      <c r="J352" s="4"/>
      <c r="K352" s="11"/>
      <c r="L352" s="11"/>
      <c r="M352" s="5"/>
      <c r="N352" s="5"/>
      <c r="O352" s="222"/>
      <c r="P352" s="7"/>
      <c r="Q352" s="2"/>
      <c r="R352" s="2"/>
      <c r="S352" s="2"/>
      <c r="T352" s="2"/>
      <c r="U352" s="2"/>
      <c r="V352" s="2"/>
    </row>
    <row r="353" spans="1:22" ht="12.75" customHeight="1" x14ac:dyDescent="0.2">
      <c r="A353" s="10"/>
      <c r="B353" s="1"/>
      <c r="C353" s="1"/>
      <c r="D353" s="1"/>
      <c r="E353" s="2"/>
      <c r="F353" s="1"/>
      <c r="G353" s="10"/>
      <c r="H353" s="10"/>
      <c r="I353" s="10"/>
      <c r="J353" s="4"/>
      <c r="K353" s="11"/>
      <c r="L353" s="11"/>
      <c r="M353" s="5"/>
      <c r="N353" s="5"/>
      <c r="O353" s="222"/>
      <c r="P353" s="7"/>
      <c r="Q353" s="2"/>
      <c r="R353" s="2"/>
      <c r="S353" s="2"/>
      <c r="T353" s="2"/>
      <c r="U353" s="2"/>
      <c r="V353" s="2"/>
    </row>
    <row r="354" spans="1:22" ht="12.75" customHeight="1" x14ac:dyDescent="0.2">
      <c r="A354" s="10"/>
      <c r="B354" s="1"/>
      <c r="C354" s="1"/>
      <c r="D354" s="1"/>
      <c r="E354" s="2"/>
      <c r="F354" s="1"/>
      <c r="G354" s="10"/>
      <c r="H354" s="10"/>
      <c r="I354" s="10"/>
      <c r="J354" s="4"/>
      <c r="K354" s="11"/>
      <c r="L354" s="11"/>
      <c r="M354" s="5"/>
      <c r="N354" s="5"/>
      <c r="O354" s="222"/>
      <c r="P354" s="7"/>
      <c r="Q354" s="2"/>
      <c r="R354" s="2"/>
      <c r="S354" s="2"/>
      <c r="T354" s="2"/>
      <c r="U354" s="2"/>
      <c r="V354" s="2"/>
    </row>
    <row r="355" spans="1:22" ht="12.75" customHeight="1" x14ac:dyDescent="0.2">
      <c r="A355" s="10"/>
      <c r="B355" s="1"/>
      <c r="C355" s="1"/>
      <c r="D355" s="1"/>
      <c r="E355" s="2"/>
      <c r="F355" s="1"/>
      <c r="G355" s="10"/>
      <c r="H355" s="10"/>
      <c r="I355" s="10"/>
      <c r="J355" s="4"/>
      <c r="K355" s="11"/>
      <c r="L355" s="11"/>
      <c r="M355" s="5"/>
      <c r="N355" s="5"/>
      <c r="O355" s="222"/>
      <c r="P355" s="7"/>
      <c r="Q355" s="2"/>
      <c r="R355" s="2"/>
      <c r="S355" s="2"/>
      <c r="T355" s="2"/>
      <c r="U355" s="2"/>
      <c r="V355" s="2"/>
    </row>
    <row r="356" spans="1:22" ht="12.75" customHeight="1" x14ac:dyDescent="0.2">
      <c r="A356" s="10"/>
      <c r="B356" s="1"/>
      <c r="C356" s="1"/>
      <c r="D356" s="1"/>
      <c r="E356" s="2"/>
      <c r="F356" s="1"/>
      <c r="G356" s="10"/>
      <c r="H356" s="10"/>
      <c r="I356" s="10"/>
      <c r="J356" s="4"/>
      <c r="K356" s="11"/>
      <c r="L356" s="11"/>
      <c r="M356" s="5"/>
      <c r="N356" s="5"/>
      <c r="O356" s="222"/>
      <c r="P356" s="7"/>
      <c r="Q356" s="2"/>
      <c r="R356" s="2"/>
      <c r="S356" s="2"/>
      <c r="T356" s="2"/>
      <c r="U356" s="2"/>
      <c r="V356" s="2"/>
    </row>
    <row r="357" spans="1:22" ht="12.75" customHeight="1" x14ac:dyDescent="0.2">
      <c r="A357" s="10"/>
      <c r="B357" s="1"/>
      <c r="C357" s="1"/>
      <c r="D357" s="1"/>
      <c r="E357" s="2"/>
      <c r="F357" s="1"/>
      <c r="G357" s="10"/>
      <c r="H357" s="10"/>
      <c r="I357" s="10"/>
      <c r="J357" s="4"/>
      <c r="K357" s="11"/>
      <c r="L357" s="11"/>
      <c r="M357" s="5"/>
      <c r="N357" s="5"/>
      <c r="O357" s="222"/>
      <c r="P357" s="7"/>
      <c r="Q357" s="2"/>
      <c r="R357" s="2"/>
      <c r="S357" s="2"/>
      <c r="T357" s="2"/>
      <c r="U357" s="2"/>
      <c r="V357" s="2"/>
    </row>
    <row r="358" spans="1:22" ht="12.75" customHeight="1" x14ac:dyDescent="0.2">
      <c r="A358" s="10"/>
      <c r="B358" s="1"/>
      <c r="C358" s="1"/>
      <c r="D358" s="1"/>
      <c r="E358" s="2"/>
      <c r="F358" s="1"/>
      <c r="G358" s="10"/>
      <c r="H358" s="10"/>
      <c r="I358" s="10"/>
      <c r="J358" s="4"/>
      <c r="K358" s="11"/>
      <c r="L358" s="11"/>
      <c r="M358" s="5"/>
      <c r="N358" s="5"/>
      <c r="O358" s="222"/>
      <c r="P358" s="7"/>
      <c r="Q358" s="2"/>
      <c r="R358" s="2"/>
      <c r="S358" s="2"/>
      <c r="T358" s="2"/>
      <c r="U358" s="2"/>
      <c r="V358" s="2"/>
    </row>
    <row r="359" spans="1:22" ht="12.75" customHeight="1" x14ac:dyDescent="0.2">
      <c r="A359" s="10"/>
      <c r="B359" s="1"/>
      <c r="C359" s="1"/>
      <c r="D359" s="1"/>
      <c r="E359" s="2"/>
      <c r="F359" s="1"/>
      <c r="G359" s="10"/>
      <c r="H359" s="10"/>
      <c r="I359" s="10"/>
      <c r="J359" s="4"/>
      <c r="K359" s="11"/>
      <c r="L359" s="11"/>
      <c r="M359" s="5"/>
      <c r="N359" s="5"/>
      <c r="O359" s="222"/>
      <c r="P359" s="7"/>
      <c r="Q359" s="2"/>
      <c r="R359" s="2"/>
      <c r="S359" s="2"/>
      <c r="T359" s="2"/>
      <c r="U359" s="2"/>
      <c r="V359" s="2"/>
    </row>
    <row r="360" spans="1:22" ht="12.75" customHeight="1" x14ac:dyDescent="0.2">
      <c r="A360" s="10"/>
      <c r="B360" s="1"/>
      <c r="C360" s="1"/>
      <c r="D360" s="1"/>
      <c r="E360" s="2"/>
      <c r="F360" s="1"/>
      <c r="G360" s="10"/>
      <c r="H360" s="10"/>
      <c r="I360" s="10"/>
      <c r="J360" s="4"/>
      <c r="K360" s="11"/>
      <c r="L360" s="11"/>
      <c r="M360" s="5"/>
      <c r="N360" s="5"/>
      <c r="O360" s="222"/>
      <c r="P360" s="7"/>
      <c r="Q360" s="2"/>
      <c r="R360" s="2"/>
      <c r="S360" s="2"/>
      <c r="T360" s="2"/>
      <c r="U360" s="2"/>
      <c r="V360" s="2"/>
    </row>
    <row r="361" spans="1:22" ht="12.75" customHeight="1" x14ac:dyDescent="0.2">
      <c r="A361" s="10"/>
      <c r="B361" s="1"/>
      <c r="C361" s="1"/>
      <c r="D361" s="1"/>
      <c r="E361" s="2"/>
      <c r="F361" s="1"/>
      <c r="G361" s="10"/>
      <c r="H361" s="10"/>
      <c r="I361" s="10"/>
      <c r="J361" s="4"/>
      <c r="K361" s="11"/>
      <c r="L361" s="11"/>
      <c r="M361" s="5"/>
      <c r="N361" s="5"/>
      <c r="O361" s="222"/>
      <c r="P361" s="7"/>
      <c r="Q361" s="2"/>
      <c r="R361" s="2"/>
      <c r="S361" s="2"/>
      <c r="T361" s="2"/>
      <c r="U361" s="2"/>
      <c r="V361" s="2"/>
    </row>
    <row r="362" spans="1:22" ht="12.75" customHeight="1" x14ac:dyDescent="0.2">
      <c r="A362" s="10"/>
      <c r="B362" s="1"/>
      <c r="C362" s="1"/>
      <c r="D362" s="1"/>
      <c r="E362" s="2"/>
      <c r="F362" s="1"/>
      <c r="G362" s="10"/>
      <c r="H362" s="10"/>
      <c r="I362" s="10"/>
      <c r="J362" s="4"/>
      <c r="K362" s="11"/>
      <c r="L362" s="11"/>
      <c r="M362" s="5"/>
      <c r="N362" s="5"/>
      <c r="O362" s="222"/>
      <c r="P362" s="7"/>
      <c r="Q362" s="2"/>
      <c r="R362" s="2"/>
      <c r="S362" s="2"/>
      <c r="T362" s="2"/>
      <c r="U362" s="2"/>
      <c r="V362" s="2"/>
    </row>
    <row r="363" spans="1:22" ht="12.75" customHeight="1" x14ac:dyDescent="0.2">
      <c r="A363" s="10"/>
      <c r="B363" s="1"/>
      <c r="C363" s="1"/>
      <c r="D363" s="1"/>
      <c r="E363" s="2"/>
      <c r="F363" s="1"/>
      <c r="G363" s="10"/>
      <c r="H363" s="10"/>
      <c r="I363" s="10"/>
      <c r="J363" s="4"/>
      <c r="K363" s="11"/>
      <c r="L363" s="11"/>
      <c r="M363" s="5"/>
      <c r="N363" s="5"/>
      <c r="O363" s="222"/>
      <c r="P363" s="7"/>
      <c r="Q363" s="2"/>
      <c r="R363" s="2"/>
      <c r="S363" s="2"/>
      <c r="T363" s="2"/>
      <c r="U363" s="2"/>
      <c r="V363" s="2"/>
    </row>
    <row r="364" spans="1:22" ht="12.75" customHeight="1" x14ac:dyDescent="0.2">
      <c r="A364" s="10"/>
      <c r="B364" s="1"/>
      <c r="C364" s="1"/>
      <c r="D364" s="1"/>
      <c r="E364" s="2"/>
      <c r="F364" s="1"/>
      <c r="G364" s="10"/>
      <c r="H364" s="10"/>
      <c r="I364" s="10"/>
      <c r="J364" s="4"/>
      <c r="K364" s="11"/>
      <c r="L364" s="11"/>
      <c r="M364" s="5"/>
      <c r="N364" s="5"/>
      <c r="O364" s="222"/>
      <c r="P364" s="7"/>
      <c r="Q364" s="2"/>
      <c r="R364" s="2"/>
      <c r="S364" s="2"/>
      <c r="T364" s="2"/>
      <c r="U364" s="2"/>
      <c r="V364" s="2"/>
    </row>
    <row r="365" spans="1:22" ht="12.75" customHeight="1" x14ac:dyDescent="0.2">
      <c r="A365" s="10"/>
      <c r="B365" s="1"/>
      <c r="C365" s="1"/>
      <c r="D365" s="1"/>
      <c r="E365" s="2"/>
      <c r="F365" s="1"/>
      <c r="G365" s="10"/>
      <c r="H365" s="10"/>
      <c r="I365" s="10"/>
      <c r="J365" s="4"/>
      <c r="K365" s="11"/>
      <c r="L365" s="11"/>
      <c r="M365" s="5"/>
      <c r="N365" s="5"/>
      <c r="O365" s="222"/>
      <c r="P365" s="7"/>
      <c r="Q365" s="2"/>
      <c r="R365" s="2"/>
      <c r="S365" s="2"/>
      <c r="T365" s="2"/>
      <c r="U365" s="2"/>
      <c r="V365" s="2"/>
    </row>
    <row r="366" spans="1:22" ht="12.75" customHeight="1" x14ac:dyDescent="0.2">
      <c r="A366" s="10"/>
      <c r="B366" s="1"/>
      <c r="C366" s="1"/>
      <c r="D366" s="1"/>
      <c r="E366" s="2"/>
      <c r="F366" s="1"/>
      <c r="G366" s="10"/>
      <c r="H366" s="10"/>
      <c r="I366" s="10"/>
      <c r="J366" s="4"/>
      <c r="K366" s="11"/>
      <c r="L366" s="11"/>
      <c r="M366" s="5"/>
      <c r="N366" s="5"/>
      <c r="O366" s="222"/>
      <c r="P366" s="7"/>
      <c r="Q366" s="2"/>
      <c r="R366" s="2"/>
      <c r="S366" s="2"/>
      <c r="T366" s="2"/>
      <c r="U366" s="2"/>
      <c r="V366" s="2"/>
    </row>
    <row r="367" spans="1:22" ht="12.75" customHeight="1" x14ac:dyDescent="0.2">
      <c r="A367" s="10"/>
      <c r="B367" s="1"/>
      <c r="C367" s="1"/>
      <c r="D367" s="1"/>
      <c r="E367" s="2"/>
      <c r="F367" s="1"/>
      <c r="G367" s="10"/>
      <c r="H367" s="10"/>
      <c r="I367" s="10"/>
      <c r="J367" s="4"/>
      <c r="K367" s="11"/>
      <c r="L367" s="11"/>
      <c r="M367" s="5"/>
      <c r="N367" s="5"/>
      <c r="O367" s="222"/>
      <c r="P367" s="7"/>
      <c r="Q367" s="2"/>
      <c r="R367" s="2"/>
      <c r="S367" s="2"/>
      <c r="T367" s="2"/>
      <c r="U367" s="2"/>
      <c r="V367" s="2"/>
    </row>
    <row r="368" spans="1:22" ht="12.75" customHeight="1" x14ac:dyDescent="0.2">
      <c r="A368" s="10"/>
      <c r="B368" s="1"/>
      <c r="C368" s="1"/>
      <c r="D368" s="1"/>
      <c r="E368" s="2"/>
      <c r="F368" s="1"/>
      <c r="G368" s="10"/>
      <c r="H368" s="10"/>
      <c r="I368" s="10"/>
      <c r="J368" s="4"/>
      <c r="K368" s="11"/>
      <c r="L368" s="11"/>
      <c r="M368" s="5"/>
      <c r="N368" s="5"/>
      <c r="O368" s="222"/>
      <c r="P368" s="7"/>
      <c r="Q368" s="2"/>
      <c r="R368" s="2"/>
      <c r="S368" s="2"/>
      <c r="T368" s="2"/>
      <c r="U368" s="2"/>
      <c r="V368" s="2"/>
    </row>
    <row r="369" spans="1:22" ht="12.75" customHeight="1" x14ac:dyDescent="0.2">
      <c r="A369" s="10"/>
      <c r="B369" s="1"/>
      <c r="C369" s="1"/>
      <c r="D369" s="1"/>
      <c r="E369" s="2"/>
      <c r="F369" s="1"/>
      <c r="G369" s="10"/>
      <c r="H369" s="10"/>
      <c r="I369" s="10"/>
      <c r="J369" s="4"/>
      <c r="K369" s="11"/>
      <c r="L369" s="11"/>
      <c r="M369" s="5"/>
      <c r="N369" s="5"/>
      <c r="O369" s="222"/>
      <c r="P369" s="7"/>
      <c r="Q369" s="2"/>
      <c r="R369" s="2"/>
      <c r="S369" s="2"/>
      <c r="T369" s="2"/>
      <c r="U369" s="2"/>
      <c r="V369" s="2"/>
    </row>
    <row r="370" spans="1:22" ht="12.75" customHeight="1" x14ac:dyDescent="0.2">
      <c r="A370" s="10"/>
      <c r="B370" s="1"/>
      <c r="C370" s="1"/>
      <c r="D370" s="1"/>
      <c r="E370" s="2"/>
      <c r="F370" s="1"/>
      <c r="G370" s="10"/>
      <c r="H370" s="10"/>
      <c r="I370" s="10"/>
      <c r="J370" s="4"/>
      <c r="K370" s="11"/>
      <c r="L370" s="11"/>
      <c r="M370" s="5"/>
      <c r="N370" s="5"/>
      <c r="O370" s="222"/>
      <c r="P370" s="7"/>
      <c r="Q370" s="2"/>
      <c r="R370" s="2"/>
      <c r="S370" s="2"/>
      <c r="T370" s="2"/>
      <c r="U370" s="2"/>
      <c r="V370" s="2"/>
    </row>
    <row r="371" spans="1:22" ht="12.75" customHeight="1" x14ac:dyDescent="0.2">
      <c r="A371" s="10"/>
      <c r="B371" s="1"/>
      <c r="C371" s="1"/>
      <c r="D371" s="1"/>
      <c r="E371" s="2"/>
      <c r="F371" s="1"/>
      <c r="G371" s="10"/>
      <c r="H371" s="10"/>
      <c r="I371" s="10"/>
      <c r="J371" s="4"/>
      <c r="K371" s="11"/>
      <c r="L371" s="11"/>
      <c r="M371" s="5"/>
      <c r="N371" s="5"/>
      <c r="O371" s="222"/>
      <c r="P371" s="7"/>
      <c r="Q371" s="2"/>
      <c r="R371" s="2"/>
      <c r="S371" s="2"/>
      <c r="T371" s="2"/>
      <c r="U371" s="2"/>
      <c r="V371" s="2"/>
    </row>
    <row r="372" spans="1:22" ht="12.75" customHeight="1" x14ac:dyDescent="0.2">
      <c r="A372" s="10"/>
      <c r="B372" s="1"/>
      <c r="C372" s="1"/>
      <c r="D372" s="1"/>
      <c r="E372" s="2"/>
      <c r="F372" s="1"/>
      <c r="G372" s="10"/>
      <c r="H372" s="10"/>
      <c r="I372" s="10"/>
      <c r="J372" s="4"/>
      <c r="K372" s="11"/>
      <c r="L372" s="11"/>
      <c r="M372" s="5"/>
      <c r="N372" s="5"/>
      <c r="O372" s="222"/>
      <c r="P372" s="7"/>
      <c r="Q372" s="2"/>
      <c r="R372" s="2"/>
      <c r="S372" s="2"/>
      <c r="T372" s="2"/>
      <c r="U372" s="2"/>
      <c r="V372" s="2"/>
    </row>
    <row r="373" spans="1:22" ht="12.75" customHeight="1" x14ac:dyDescent="0.2">
      <c r="A373" s="10"/>
      <c r="B373" s="1"/>
      <c r="C373" s="1"/>
      <c r="D373" s="1"/>
      <c r="E373" s="2"/>
      <c r="F373" s="1"/>
      <c r="G373" s="10"/>
      <c r="H373" s="10"/>
      <c r="I373" s="10"/>
      <c r="J373" s="4"/>
      <c r="K373" s="11"/>
      <c r="L373" s="11"/>
      <c r="M373" s="5"/>
      <c r="N373" s="5"/>
      <c r="O373" s="222"/>
      <c r="P373" s="7"/>
      <c r="Q373" s="2"/>
      <c r="R373" s="2"/>
      <c r="S373" s="2"/>
      <c r="T373" s="2"/>
      <c r="U373" s="2"/>
      <c r="V373" s="2"/>
    </row>
    <row r="374" spans="1:22" ht="12.75" customHeight="1" x14ac:dyDescent="0.2">
      <c r="A374" s="10"/>
      <c r="B374" s="1"/>
      <c r="C374" s="1"/>
      <c r="D374" s="1"/>
      <c r="E374" s="2"/>
      <c r="F374" s="1"/>
      <c r="G374" s="10"/>
      <c r="H374" s="10"/>
      <c r="I374" s="10"/>
      <c r="J374" s="4"/>
      <c r="K374" s="11"/>
      <c r="L374" s="11"/>
      <c r="M374" s="5"/>
      <c r="N374" s="5"/>
      <c r="O374" s="222"/>
      <c r="P374" s="7"/>
      <c r="Q374" s="2"/>
      <c r="R374" s="2"/>
      <c r="S374" s="2"/>
      <c r="T374" s="2"/>
      <c r="U374" s="2"/>
      <c r="V374" s="2"/>
    </row>
    <row r="375" spans="1:22" ht="12.75" customHeight="1" x14ac:dyDescent="0.2">
      <c r="A375" s="10"/>
      <c r="B375" s="1"/>
      <c r="C375" s="1"/>
      <c r="D375" s="1"/>
      <c r="E375" s="2"/>
      <c r="F375" s="1"/>
      <c r="G375" s="10"/>
      <c r="H375" s="10"/>
      <c r="I375" s="10"/>
      <c r="J375" s="4"/>
      <c r="K375" s="11"/>
      <c r="L375" s="11"/>
      <c r="M375" s="5"/>
      <c r="N375" s="5"/>
      <c r="O375" s="222"/>
      <c r="P375" s="7"/>
      <c r="Q375" s="2"/>
      <c r="R375" s="2"/>
      <c r="S375" s="2"/>
      <c r="T375" s="2"/>
      <c r="U375" s="2"/>
      <c r="V375" s="2"/>
    </row>
    <row r="376" spans="1:22" ht="12.75" customHeight="1" x14ac:dyDescent="0.2">
      <c r="A376" s="10"/>
      <c r="B376" s="1"/>
      <c r="C376" s="1"/>
      <c r="D376" s="1"/>
      <c r="E376" s="2"/>
      <c r="F376" s="1"/>
      <c r="G376" s="10"/>
      <c r="H376" s="10"/>
      <c r="I376" s="10"/>
      <c r="J376" s="4"/>
      <c r="K376" s="11"/>
      <c r="L376" s="11"/>
      <c r="M376" s="5"/>
      <c r="N376" s="5"/>
      <c r="O376" s="222"/>
      <c r="P376" s="7"/>
      <c r="Q376" s="2"/>
      <c r="R376" s="2"/>
      <c r="S376" s="2"/>
      <c r="T376" s="2"/>
      <c r="U376" s="2"/>
      <c r="V376" s="2"/>
    </row>
    <row r="377" spans="1:22" ht="12.75" customHeight="1" x14ac:dyDescent="0.2">
      <c r="A377" s="10"/>
      <c r="B377" s="1"/>
      <c r="C377" s="1"/>
      <c r="D377" s="1"/>
      <c r="E377" s="2"/>
      <c r="F377" s="1"/>
      <c r="G377" s="10"/>
      <c r="H377" s="10"/>
      <c r="I377" s="10"/>
      <c r="J377" s="4"/>
      <c r="K377" s="11"/>
      <c r="L377" s="11"/>
      <c r="M377" s="5"/>
      <c r="N377" s="5"/>
      <c r="O377" s="222"/>
      <c r="P377" s="7"/>
      <c r="Q377" s="2"/>
      <c r="R377" s="2"/>
      <c r="S377" s="2"/>
      <c r="T377" s="2"/>
      <c r="U377" s="2"/>
      <c r="V377" s="2"/>
    </row>
    <row r="378" spans="1:22" ht="12.75" customHeight="1" x14ac:dyDescent="0.2">
      <c r="A378" s="10"/>
      <c r="B378" s="1"/>
      <c r="C378" s="1"/>
      <c r="D378" s="1"/>
      <c r="E378" s="2"/>
      <c r="F378" s="1"/>
      <c r="G378" s="10"/>
      <c r="H378" s="10"/>
      <c r="I378" s="10"/>
      <c r="J378" s="4"/>
      <c r="K378" s="11"/>
      <c r="L378" s="11"/>
      <c r="M378" s="5"/>
      <c r="N378" s="5"/>
      <c r="O378" s="222"/>
      <c r="P378" s="7"/>
      <c r="Q378" s="2"/>
      <c r="R378" s="2"/>
      <c r="S378" s="2"/>
      <c r="T378" s="2"/>
      <c r="U378" s="2"/>
      <c r="V378" s="2"/>
    </row>
    <row r="379" spans="1:22" ht="12.75" customHeight="1" x14ac:dyDescent="0.2">
      <c r="A379" s="10"/>
      <c r="B379" s="1"/>
      <c r="C379" s="1"/>
      <c r="D379" s="1"/>
      <c r="E379" s="2"/>
      <c r="F379" s="1"/>
      <c r="G379" s="10"/>
      <c r="H379" s="10"/>
      <c r="I379" s="10"/>
      <c r="J379" s="4"/>
      <c r="K379" s="11"/>
      <c r="L379" s="11"/>
      <c r="M379" s="5"/>
      <c r="N379" s="5"/>
      <c r="O379" s="222"/>
      <c r="P379" s="7"/>
      <c r="Q379" s="2"/>
      <c r="R379" s="2"/>
      <c r="S379" s="2"/>
      <c r="T379" s="2"/>
      <c r="U379" s="2"/>
      <c r="V379" s="2"/>
    </row>
    <row r="380" spans="1:22" ht="12.75" customHeight="1" x14ac:dyDescent="0.2">
      <c r="A380" s="10"/>
      <c r="B380" s="1"/>
      <c r="C380" s="1"/>
      <c r="D380" s="1"/>
      <c r="E380" s="2"/>
      <c r="F380" s="1"/>
      <c r="G380" s="10"/>
      <c r="H380" s="10"/>
      <c r="I380" s="10"/>
      <c r="J380" s="4"/>
      <c r="K380" s="11"/>
      <c r="L380" s="11"/>
      <c r="M380" s="5"/>
      <c r="N380" s="5"/>
      <c r="O380" s="222"/>
      <c r="P380" s="7"/>
      <c r="Q380" s="2"/>
      <c r="R380" s="2"/>
      <c r="S380" s="2"/>
      <c r="T380" s="2"/>
      <c r="U380" s="2"/>
      <c r="V380" s="2"/>
    </row>
    <row r="381" spans="1:22" ht="12.75" customHeight="1" x14ac:dyDescent="0.2">
      <c r="A381" s="10"/>
      <c r="B381" s="1"/>
      <c r="C381" s="1"/>
      <c r="D381" s="1"/>
      <c r="E381" s="2"/>
      <c r="F381" s="1"/>
      <c r="G381" s="10"/>
      <c r="H381" s="10"/>
      <c r="I381" s="10"/>
      <c r="J381" s="4"/>
      <c r="K381" s="11"/>
      <c r="L381" s="11"/>
      <c r="M381" s="5"/>
      <c r="N381" s="5"/>
      <c r="O381" s="222"/>
      <c r="P381" s="7"/>
      <c r="Q381" s="2"/>
      <c r="R381" s="2"/>
      <c r="S381" s="2"/>
      <c r="T381" s="2"/>
      <c r="U381" s="2"/>
      <c r="V381" s="2"/>
    </row>
    <row r="382" spans="1:22" ht="12.75" customHeight="1" x14ac:dyDescent="0.2">
      <c r="A382" s="10"/>
      <c r="B382" s="1"/>
      <c r="C382" s="1"/>
      <c r="D382" s="1"/>
      <c r="E382" s="2"/>
      <c r="F382" s="1"/>
      <c r="G382" s="10"/>
      <c r="H382" s="10"/>
      <c r="I382" s="10"/>
      <c r="J382" s="4"/>
      <c r="K382" s="11"/>
      <c r="L382" s="11"/>
      <c r="M382" s="5"/>
      <c r="N382" s="5"/>
      <c r="O382" s="222"/>
      <c r="P382" s="7"/>
      <c r="Q382" s="2"/>
      <c r="R382" s="2"/>
      <c r="S382" s="2"/>
      <c r="T382" s="2"/>
      <c r="U382" s="2"/>
      <c r="V382" s="2"/>
    </row>
    <row r="383" spans="1:22" ht="12.75" customHeight="1" x14ac:dyDescent="0.2">
      <c r="A383" s="10"/>
      <c r="B383" s="1"/>
      <c r="C383" s="1"/>
      <c r="D383" s="1"/>
      <c r="E383" s="2"/>
      <c r="F383" s="1"/>
      <c r="G383" s="10"/>
      <c r="H383" s="10"/>
      <c r="I383" s="10"/>
      <c r="J383" s="4"/>
      <c r="K383" s="11"/>
      <c r="L383" s="11"/>
      <c r="M383" s="5"/>
      <c r="N383" s="5"/>
      <c r="O383" s="222"/>
      <c r="P383" s="7"/>
      <c r="Q383" s="2"/>
      <c r="R383" s="2"/>
      <c r="S383" s="2"/>
      <c r="T383" s="2"/>
      <c r="U383" s="2"/>
      <c r="V383" s="2"/>
    </row>
    <row r="384" spans="1:22" ht="12.75" customHeight="1" x14ac:dyDescent="0.2">
      <c r="A384" s="10"/>
      <c r="B384" s="1"/>
      <c r="C384" s="1"/>
      <c r="D384" s="1"/>
      <c r="E384" s="2"/>
      <c r="F384" s="1"/>
      <c r="G384" s="10"/>
      <c r="H384" s="10"/>
      <c r="I384" s="10"/>
      <c r="J384" s="4"/>
      <c r="K384" s="11"/>
      <c r="L384" s="11"/>
      <c r="M384" s="5"/>
      <c r="N384" s="5"/>
      <c r="O384" s="222"/>
      <c r="P384" s="7"/>
      <c r="Q384" s="2"/>
      <c r="R384" s="2"/>
      <c r="S384" s="2"/>
      <c r="T384" s="2"/>
      <c r="U384" s="2"/>
      <c r="V384" s="2"/>
    </row>
    <row r="385" spans="1:22" ht="12.75" customHeight="1" x14ac:dyDescent="0.2">
      <c r="A385" s="10"/>
      <c r="B385" s="1"/>
      <c r="C385" s="1"/>
      <c r="D385" s="1"/>
      <c r="E385" s="2"/>
      <c r="F385" s="1"/>
      <c r="G385" s="10"/>
      <c r="H385" s="10"/>
      <c r="I385" s="10"/>
      <c r="J385" s="4"/>
      <c r="K385" s="11"/>
      <c r="L385" s="11"/>
      <c r="M385" s="5"/>
      <c r="N385" s="5"/>
      <c r="O385" s="222"/>
      <c r="P385" s="7"/>
      <c r="Q385" s="2"/>
      <c r="R385" s="2"/>
      <c r="S385" s="2"/>
      <c r="T385" s="2"/>
      <c r="U385" s="2"/>
      <c r="V385" s="2"/>
    </row>
    <row r="386" spans="1:22" ht="12.75" customHeight="1" x14ac:dyDescent="0.2">
      <c r="A386" s="10"/>
      <c r="B386" s="1"/>
      <c r="C386" s="1"/>
      <c r="D386" s="1"/>
      <c r="E386" s="2"/>
      <c r="F386" s="1"/>
      <c r="G386" s="10"/>
      <c r="H386" s="10"/>
      <c r="I386" s="10"/>
      <c r="J386" s="4"/>
      <c r="K386" s="11"/>
      <c r="L386" s="11"/>
      <c r="M386" s="5"/>
      <c r="N386" s="5"/>
      <c r="O386" s="222"/>
      <c r="P386" s="7"/>
      <c r="Q386" s="2"/>
      <c r="R386" s="2"/>
      <c r="S386" s="2"/>
      <c r="T386" s="2"/>
      <c r="U386" s="2"/>
      <c r="V386" s="2"/>
    </row>
    <row r="387" spans="1:22" ht="12.75" customHeight="1" x14ac:dyDescent="0.2">
      <c r="A387" s="10"/>
      <c r="B387" s="1"/>
      <c r="C387" s="1"/>
      <c r="D387" s="1"/>
      <c r="E387" s="2"/>
      <c r="F387" s="1"/>
      <c r="G387" s="10"/>
      <c r="H387" s="10"/>
      <c r="I387" s="10"/>
      <c r="J387" s="4"/>
      <c r="K387" s="11"/>
      <c r="L387" s="11"/>
      <c r="M387" s="5"/>
      <c r="N387" s="5"/>
      <c r="O387" s="222"/>
      <c r="P387" s="7"/>
      <c r="Q387" s="2"/>
      <c r="R387" s="2"/>
      <c r="S387" s="2"/>
      <c r="T387" s="2"/>
      <c r="U387" s="2"/>
      <c r="V387" s="2"/>
    </row>
    <row r="388" spans="1:22" ht="12.75" customHeight="1" x14ac:dyDescent="0.2">
      <c r="A388" s="10"/>
      <c r="B388" s="1"/>
      <c r="C388" s="1"/>
      <c r="D388" s="1"/>
      <c r="E388" s="2"/>
      <c r="F388" s="1"/>
      <c r="G388" s="10"/>
      <c r="H388" s="10"/>
      <c r="I388" s="10"/>
      <c r="J388" s="4"/>
      <c r="K388" s="11"/>
      <c r="L388" s="11"/>
      <c r="M388" s="5"/>
      <c r="N388" s="5"/>
      <c r="O388" s="222"/>
      <c r="P388" s="7"/>
      <c r="Q388" s="2"/>
      <c r="R388" s="2"/>
      <c r="S388" s="2"/>
      <c r="T388" s="2"/>
      <c r="U388" s="2"/>
      <c r="V388" s="2"/>
    </row>
    <row r="389" spans="1:22" ht="12.75" customHeight="1" x14ac:dyDescent="0.2">
      <c r="A389" s="10"/>
      <c r="B389" s="1"/>
      <c r="C389" s="1"/>
      <c r="D389" s="1"/>
      <c r="E389" s="2"/>
      <c r="F389" s="1"/>
      <c r="G389" s="10"/>
      <c r="H389" s="10"/>
      <c r="I389" s="10"/>
      <c r="J389" s="4"/>
      <c r="K389" s="11"/>
      <c r="L389" s="11"/>
      <c r="M389" s="5"/>
      <c r="N389" s="5"/>
      <c r="O389" s="222"/>
      <c r="P389" s="7"/>
      <c r="Q389" s="2"/>
      <c r="R389" s="2"/>
      <c r="S389" s="2"/>
      <c r="T389" s="2"/>
      <c r="U389" s="2"/>
      <c r="V389" s="2"/>
    </row>
    <row r="390" spans="1:22" ht="12.75" customHeight="1" x14ac:dyDescent="0.2">
      <c r="A390" s="10"/>
      <c r="B390" s="1"/>
      <c r="C390" s="1"/>
      <c r="D390" s="1"/>
      <c r="E390" s="2"/>
      <c r="F390" s="1"/>
      <c r="G390" s="10"/>
      <c r="H390" s="10"/>
      <c r="I390" s="10"/>
      <c r="J390" s="4"/>
      <c r="K390" s="11"/>
      <c r="L390" s="11"/>
      <c r="M390" s="5"/>
      <c r="N390" s="5"/>
      <c r="O390" s="222"/>
      <c r="P390" s="7"/>
      <c r="Q390" s="2"/>
      <c r="R390" s="2"/>
      <c r="S390" s="2"/>
      <c r="T390" s="2"/>
      <c r="U390" s="2"/>
      <c r="V390" s="2"/>
    </row>
    <row r="391" spans="1:22" ht="12.75" customHeight="1" x14ac:dyDescent="0.2">
      <c r="A391" s="10"/>
      <c r="B391" s="1"/>
      <c r="C391" s="1"/>
      <c r="D391" s="1"/>
      <c r="E391" s="2"/>
      <c r="F391" s="1"/>
      <c r="G391" s="10"/>
      <c r="H391" s="10"/>
      <c r="I391" s="10"/>
      <c r="J391" s="4"/>
      <c r="K391" s="11"/>
      <c r="L391" s="11"/>
      <c r="M391" s="5"/>
      <c r="N391" s="5"/>
      <c r="O391" s="222"/>
      <c r="P391" s="7"/>
      <c r="Q391" s="2"/>
      <c r="R391" s="2"/>
      <c r="S391" s="2"/>
      <c r="T391" s="2"/>
      <c r="U391" s="2"/>
      <c r="V391" s="2"/>
    </row>
    <row r="392" spans="1:22" ht="12.75" customHeight="1" x14ac:dyDescent="0.2">
      <c r="A392" s="10"/>
      <c r="B392" s="1"/>
      <c r="C392" s="1"/>
      <c r="D392" s="1"/>
      <c r="E392" s="2"/>
      <c r="F392" s="1"/>
      <c r="G392" s="10"/>
      <c r="H392" s="10"/>
      <c r="I392" s="10"/>
      <c r="J392" s="4"/>
      <c r="K392" s="11"/>
      <c r="L392" s="11"/>
      <c r="M392" s="5"/>
      <c r="N392" s="5"/>
      <c r="O392" s="222"/>
      <c r="P392" s="7"/>
      <c r="Q392" s="2"/>
      <c r="R392" s="2"/>
      <c r="S392" s="2"/>
      <c r="T392" s="2"/>
      <c r="U392" s="2"/>
      <c r="V392" s="2"/>
    </row>
    <row r="393" spans="1:22" ht="12.75" customHeight="1" x14ac:dyDescent="0.2">
      <c r="A393" s="10"/>
      <c r="B393" s="1"/>
      <c r="C393" s="1"/>
      <c r="D393" s="1"/>
      <c r="E393" s="2"/>
      <c r="F393" s="1"/>
      <c r="G393" s="10"/>
      <c r="H393" s="10"/>
      <c r="I393" s="10"/>
      <c r="J393" s="4"/>
      <c r="K393" s="11"/>
      <c r="L393" s="11"/>
      <c r="M393" s="5"/>
      <c r="N393" s="5"/>
      <c r="O393" s="222"/>
      <c r="P393" s="7"/>
      <c r="Q393" s="2"/>
      <c r="R393" s="2"/>
      <c r="S393" s="2"/>
      <c r="T393" s="2"/>
      <c r="U393" s="2"/>
      <c r="V393" s="2"/>
    </row>
    <row r="394" spans="1:22" ht="12.75" customHeight="1" x14ac:dyDescent="0.2">
      <c r="A394" s="10"/>
      <c r="B394" s="1"/>
      <c r="C394" s="1"/>
      <c r="D394" s="1"/>
      <c r="E394" s="2"/>
      <c r="F394" s="1"/>
      <c r="G394" s="10"/>
      <c r="H394" s="10"/>
      <c r="I394" s="10"/>
      <c r="J394" s="4"/>
      <c r="K394" s="11"/>
      <c r="L394" s="11"/>
      <c r="M394" s="5"/>
      <c r="N394" s="5"/>
      <c r="O394" s="222"/>
      <c r="P394" s="7"/>
      <c r="Q394" s="2"/>
      <c r="R394" s="2"/>
      <c r="S394" s="2"/>
      <c r="T394" s="2"/>
      <c r="U394" s="2"/>
      <c r="V394" s="2"/>
    </row>
    <row r="395" spans="1:22" ht="12.75" customHeight="1" x14ac:dyDescent="0.2">
      <c r="A395" s="10"/>
      <c r="B395" s="1"/>
      <c r="C395" s="1"/>
      <c r="D395" s="1"/>
      <c r="E395" s="2"/>
      <c r="F395" s="1"/>
      <c r="G395" s="10"/>
      <c r="H395" s="10"/>
      <c r="I395" s="10"/>
      <c r="J395" s="4"/>
      <c r="K395" s="11"/>
      <c r="L395" s="11"/>
      <c r="M395" s="5"/>
      <c r="N395" s="5"/>
      <c r="O395" s="222"/>
      <c r="P395" s="7"/>
      <c r="Q395" s="2"/>
      <c r="R395" s="2"/>
      <c r="S395" s="2"/>
      <c r="T395" s="2"/>
      <c r="U395" s="2"/>
      <c r="V395" s="2"/>
    </row>
    <row r="396" spans="1:22" ht="12.75" customHeight="1" x14ac:dyDescent="0.2">
      <c r="A396" s="10"/>
      <c r="B396" s="1"/>
      <c r="C396" s="1"/>
      <c r="D396" s="1"/>
      <c r="E396" s="2"/>
      <c r="F396" s="1"/>
      <c r="G396" s="10"/>
      <c r="H396" s="10"/>
      <c r="I396" s="10"/>
      <c r="J396" s="4"/>
      <c r="K396" s="11"/>
      <c r="L396" s="11"/>
      <c r="M396" s="5"/>
      <c r="N396" s="5"/>
      <c r="O396" s="222"/>
      <c r="P396" s="7"/>
      <c r="Q396" s="2"/>
      <c r="R396" s="2"/>
      <c r="S396" s="2"/>
      <c r="T396" s="2"/>
      <c r="U396" s="2"/>
      <c r="V396" s="2"/>
    </row>
    <row r="397" spans="1:22" ht="12.75" customHeight="1" x14ac:dyDescent="0.2">
      <c r="A397" s="10"/>
      <c r="B397" s="1"/>
      <c r="C397" s="1"/>
      <c r="D397" s="1"/>
      <c r="E397" s="2"/>
      <c r="F397" s="1"/>
      <c r="G397" s="10"/>
      <c r="H397" s="10"/>
      <c r="I397" s="10"/>
      <c r="J397" s="4"/>
      <c r="K397" s="11"/>
      <c r="L397" s="11"/>
      <c r="M397" s="5"/>
      <c r="N397" s="5"/>
      <c r="O397" s="222"/>
      <c r="P397" s="7"/>
      <c r="Q397" s="2"/>
      <c r="R397" s="2"/>
      <c r="S397" s="2"/>
      <c r="T397" s="2"/>
      <c r="U397" s="2"/>
      <c r="V397" s="2"/>
    </row>
    <row r="398" spans="1:22" ht="12.75" customHeight="1" x14ac:dyDescent="0.2">
      <c r="A398" s="10"/>
      <c r="B398" s="1"/>
      <c r="C398" s="1"/>
      <c r="D398" s="1"/>
      <c r="E398" s="2"/>
      <c r="F398" s="1"/>
      <c r="G398" s="10"/>
      <c r="H398" s="10"/>
      <c r="I398" s="10"/>
      <c r="J398" s="4"/>
      <c r="K398" s="11"/>
      <c r="L398" s="11"/>
      <c r="M398" s="5"/>
      <c r="N398" s="5"/>
      <c r="O398" s="222"/>
      <c r="P398" s="7"/>
      <c r="Q398" s="2"/>
      <c r="R398" s="2"/>
      <c r="S398" s="2"/>
      <c r="T398" s="2"/>
      <c r="U398" s="2"/>
      <c r="V398" s="2"/>
    </row>
    <row r="399" spans="1:22" ht="12.75" customHeight="1" x14ac:dyDescent="0.2">
      <c r="A399" s="10"/>
      <c r="B399" s="1"/>
      <c r="C399" s="1"/>
      <c r="D399" s="1"/>
      <c r="E399" s="2"/>
      <c r="F399" s="1"/>
      <c r="G399" s="10"/>
      <c r="H399" s="10"/>
      <c r="I399" s="10"/>
      <c r="J399" s="4"/>
      <c r="K399" s="11"/>
      <c r="L399" s="11"/>
      <c r="M399" s="5"/>
      <c r="N399" s="5"/>
      <c r="O399" s="222"/>
      <c r="P399" s="7"/>
      <c r="Q399" s="2"/>
      <c r="R399" s="2"/>
      <c r="S399" s="2"/>
      <c r="T399" s="2"/>
      <c r="U399" s="2"/>
      <c r="V399" s="2"/>
    </row>
    <row r="400" spans="1:22" ht="12.75" customHeight="1" x14ac:dyDescent="0.2">
      <c r="A400" s="10"/>
      <c r="B400" s="1"/>
      <c r="C400" s="1"/>
      <c r="D400" s="1"/>
      <c r="E400" s="2"/>
      <c r="F400" s="1"/>
      <c r="G400" s="10"/>
      <c r="H400" s="10"/>
      <c r="I400" s="10"/>
      <c r="J400" s="4"/>
      <c r="K400" s="11"/>
      <c r="L400" s="11"/>
      <c r="M400" s="5"/>
      <c r="N400" s="5"/>
      <c r="O400" s="222"/>
      <c r="P400" s="7"/>
      <c r="Q400" s="2"/>
      <c r="R400" s="2"/>
      <c r="S400" s="2"/>
      <c r="T400" s="2"/>
      <c r="U400" s="2"/>
      <c r="V400" s="2"/>
    </row>
    <row r="401" spans="1:22" ht="12.75" customHeight="1" x14ac:dyDescent="0.2">
      <c r="A401" s="10"/>
      <c r="B401" s="1"/>
      <c r="C401" s="1"/>
      <c r="D401" s="1"/>
      <c r="E401" s="2"/>
      <c r="F401" s="1"/>
      <c r="G401" s="10"/>
      <c r="H401" s="10"/>
      <c r="I401" s="10"/>
      <c r="J401" s="4"/>
      <c r="K401" s="11"/>
      <c r="L401" s="11"/>
      <c r="M401" s="5"/>
      <c r="N401" s="5"/>
      <c r="O401" s="222"/>
      <c r="P401" s="7"/>
      <c r="Q401" s="2"/>
      <c r="R401" s="2"/>
      <c r="S401" s="2"/>
      <c r="T401" s="2"/>
      <c r="U401" s="2"/>
      <c r="V401" s="2"/>
    </row>
    <row r="402" spans="1:22" ht="12.75" customHeight="1" x14ac:dyDescent="0.2">
      <c r="A402" s="10"/>
      <c r="B402" s="1"/>
      <c r="C402" s="1"/>
      <c r="D402" s="1"/>
      <c r="E402" s="2"/>
      <c r="F402" s="1"/>
      <c r="G402" s="10"/>
      <c r="H402" s="10"/>
      <c r="I402" s="10"/>
      <c r="J402" s="4"/>
      <c r="K402" s="11"/>
      <c r="L402" s="11"/>
      <c r="M402" s="5"/>
      <c r="N402" s="5"/>
      <c r="O402" s="222"/>
      <c r="P402" s="7"/>
      <c r="Q402" s="2"/>
      <c r="R402" s="2"/>
      <c r="S402" s="2"/>
      <c r="T402" s="2"/>
      <c r="U402" s="2"/>
      <c r="V402" s="2"/>
    </row>
    <row r="403" spans="1:22" ht="12.75" customHeight="1" x14ac:dyDescent="0.2">
      <c r="A403" s="10"/>
      <c r="B403" s="1"/>
      <c r="C403" s="1"/>
      <c r="D403" s="1"/>
      <c r="E403" s="2"/>
      <c r="F403" s="1"/>
      <c r="G403" s="10"/>
      <c r="H403" s="10"/>
      <c r="I403" s="10"/>
      <c r="J403" s="4"/>
      <c r="K403" s="11"/>
      <c r="L403" s="11"/>
      <c r="M403" s="5"/>
      <c r="N403" s="5"/>
      <c r="O403" s="222"/>
      <c r="P403" s="7"/>
      <c r="Q403" s="2"/>
      <c r="R403" s="2"/>
      <c r="S403" s="2"/>
      <c r="T403" s="2"/>
      <c r="U403" s="2"/>
      <c r="V403" s="2"/>
    </row>
    <row r="404" spans="1:22" ht="12.75" customHeight="1" x14ac:dyDescent="0.2">
      <c r="A404" s="10"/>
      <c r="B404" s="1"/>
      <c r="C404" s="1"/>
      <c r="D404" s="1"/>
      <c r="E404" s="2"/>
      <c r="F404" s="1"/>
      <c r="G404" s="10"/>
      <c r="H404" s="10"/>
      <c r="I404" s="10"/>
      <c r="J404" s="4"/>
      <c r="K404" s="11"/>
      <c r="L404" s="11"/>
      <c r="M404" s="5"/>
      <c r="N404" s="5"/>
      <c r="O404" s="222"/>
      <c r="P404" s="7"/>
      <c r="Q404" s="2"/>
      <c r="R404" s="2"/>
      <c r="S404" s="2"/>
      <c r="T404" s="2"/>
      <c r="U404" s="2"/>
      <c r="V404" s="2"/>
    </row>
    <row r="405" spans="1:22" ht="12.75" customHeight="1" x14ac:dyDescent="0.2">
      <c r="A405" s="10"/>
      <c r="B405" s="1"/>
      <c r="C405" s="1"/>
      <c r="D405" s="1"/>
      <c r="E405" s="2"/>
      <c r="F405" s="1"/>
      <c r="G405" s="10"/>
      <c r="H405" s="10"/>
      <c r="I405" s="10"/>
      <c r="J405" s="4"/>
      <c r="K405" s="11"/>
      <c r="L405" s="11"/>
      <c r="M405" s="5"/>
      <c r="N405" s="5"/>
      <c r="O405" s="222"/>
      <c r="P405" s="7"/>
      <c r="Q405" s="2"/>
      <c r="R405" s="2"/>
      <c r="S405" s="2"/>
      <c r="T405" s="2"/>
      <c r="U405" s="2"/>
      <c r="V405" s="2"/>
    </row>
    <row r="406" spans="1:22" ht="12.75" customHeight="1" x14ac:dyDescent="0.2">
      <c r="A406" s="10"/>
      <c r="B406" s="1"/>
      <c r="C406" s="1"/>
      <c r="D406" s="1"/>
      <c r="E406" s="2"/>
      <c r="F406" s="1"/>
      <c r="G406" s="10"/>
      <c r="H406" s="10"/>
      <c r="I406" s="10"/>
      <c r="J406" s="4"/>
      <c r="K406" s="11"/>
      <c r="L406" s="11"/>
      <c r="M406" s="5"/>
      <c r="N406" s="5"/>
      <c r="O406" s="222"/>
      <c r="P406" s="7"/>
      <c r="Q406" s="2"/>
      <c r="R406" s="2"/>
      <c r="S406" s="2"/>
      <c r="T406" s="2"/>
      <c r="U406" s="2"/>
      <c r="V406" s="2"/>
    </row>
    <row r="407" spans="1:22" ht="12.75" customHeight="1" x14ac:dyDescent="0.2">
      <c r="A407" s="10"/>
      <c r="B407" s="1"/>
      <c r="C407" s="1"/>
      <c r="D407" s="1"/>
      <c r="E407" s="2"/>
      <c r="F407" s="1"/>
      <c r="G407" s="10"/>
      <c r="H407" s="10"/>
      <c r="I407" s="10"/>
      <c r="J407" s="4"/>
      <c r="K407" s="11"/>
      <c r="L407" s="11"/>
      <c r="M407" s="5"/>
      <c r="N407" s="5"/>
      <c r="O407" s="222"/>
      <c r="P407" s="7"/>
      <c r="Q407" s="2"/>
      <c r="R407" s="2"/>
      <c r="S407" s="2"/>
      <c r="T407" s="2"/>
      <c r="U407" s="2"/>
      <c r="V407" s="2"/>
    </row>
    <row r="408" spans="1:22" ht="12.75" customHeight="1" x14ac:dyDescent="0.2">
      <c r="A408" s="10"/>
      <c r="B408" s="1"/>
      <c r="C408" s="1"/>
      <c r="D408" s="1"/>
      <c r="E408" s="2"/>
      <c r="F408" s="1"/>
      <c r="G408" s="10"/>
      <c r="H408" s="10"/>
      <c r="I408" s="10"/>
      <c r="J408" s="4"/>
      <c r="K408" s="11"/>
      <c r="L408" s="11"/>
      <c r="M408" s="5"/>
      <c r="N408" s="5"/>
      <c r="O408" s="222"/>
      <c r="P408" s="7"/>
      <c r="Q408" s="2"/>
      <c r="R408" s="2"/>
      <c r="S408" s="2"/>
      <c r="T408" s="2"/>
      <c r="U408" s="2"/>
      <c r="V408" s="2"/>
    </row>
    <row r="409" spans="1:22" ht="12.75" customHeight="1" x14ac:dyDescent="0.2">
      <c r="A409" s="10"/>
      <c r="B409" s="1"/>
      <c r="C409" s="1"/>
      <c r="D409" s="1"/>
      <c r="E409" s="2"/>
      <c r="F409" s="1"/>
      <c r="G409" s="10"/>
      <c r="H409" s="10"/>
      <c r="I409" s="10"/>
      <c r="J409" s="4"/>
      <c r="K409" s="11"/>
      <c r="L409" s="11"/>
      <c r="M409" s="5"/>
      <c r="N409" s="5"/>
      <c r="O409" s="222"/>
      <c r="P409" s="7"/>
      <c r="Q409" s="2"/>
      <c r="R409" s="2"/>
      <c r="S409" s="2"/>
      <c r="T409" s="2"/>
      <c r="U409" s="2"/>
      <c r="V409" s="2"/>
    </row>
    <row r="410" spans="1:22" ht="12.75" customHeight="1" x14ac:dyDescent="0.2">
      <c r="A410" s="10"/>
      <c r="B410" s="1"/>
      <c r="C410" s="1"/>
      <c r="D410" s="1"/>
      <c r="E410" s="2"/>
      <c r="F410" s="1"/>
      <c r="G410" s="10"/>
      <c r="H410" s="10"/>
      <c r="I410" s="10"/>
      <c r="J410" s="4"/>
      <c r="K410" s="11"/>
      <c r="L410" s="11"/>
      <c r="M410" s="5"/>
      <c r="N410" s="5"/>
      <c r="O410" s="222"/>
      <c r="P410" s="7"/>
      <c r="Q410" s="2"/>
      <c r="R410" s="2"/>
      <c r="S410" s="2"/>
      <c r="T410" s="2"/>
      <c r="U410" s="2"/>
      <c r="V410" s="2"/>
    </row>
    <row r="411" spans="1:22" ht="12.75" customHeight="1" x14ac:dyDescent="0.2">
      <c r="A411" s="10"/>
      <c r="B411" s="1"/>
      <c r="C411" s="1"/>
      <c r="D411" s="1"/>
      <c r="E411" s="2"/>
      <c r="F411" s="1"/>
      <c r="G411" s="10"/>
      <c r="H411" s="10"/>
      <c r="I411" s="10"/>
      <c r="J411" s="4"/>
      <c r="K411" s="11"/>
      <c r="L411" s="11"/>
      <c r="M411" s="5"/>
      <c r="N411" s="5"/>
      <c r="O411" s="222"/>
      <c r="P411" s="7"/>
      <c r="Q411" s="2"/>
      <c r="R411" s="2"/>
      <c r="S411" s="2"/>
      <c r="T411" s="2"/>
      <c r="U411" s="2"/>
      <c r="V411" s="2"/>
    </row>
    <row r="412" spans="1:22" ht="12.75" customHeight="1" x14ac:dyDescent="0.2">
      <c r="A412" s="10"/>
      <c r="B412" s="1"/>
      <c r="C412" s="1"/>
      <c r="D412" s="1"/>
      <c r="E412" s="2"/>
      <c r="F412" s="1"/>
      <c r="G412" s="10"/>
      <c r="H412" s="10"/>
      <c r="I412" s="10"/>
      <c r="J412" s="4"/>
      <c r="K412" s="11"/>
      <c r="L412" s="11"/>
      <c r="M412" s="5"/>
      <c r="N412" s="5"/>
      <c r="O412" s="222"/>
      <c r="P412" s="7"/>
      <c r="Q412" s="2"/>
      <c r="R412" s="2"/>
      <c r="S412" s="2"/>
      <c r="T412" s="2"/>
      <c r="U412" s="2"/>
      <c r="V412" s="2"/>
    </row>
    <row r="413" spans="1:22" ht="12.75" customHeight="1" x14ac:dyDescent="0.2">
      <c r="A413" s="10"/>
      <c r="B413" s="1"/>
      <c r="C413" s="1"/>
      <c r="D413" s="1"/>
      <c r="E413" s="2"/>
      <c r="F413" s="1"/>
      <c r="G413" s="10"/>
      <c r="H413" s="10"/>
      <c r="I413" s="10"/>
      <c r="J413" s="4"/>
      <c r="K413" s="11"/>
      <c r="L413" s="11"/>
      <c r="M413" s="5"/>
      <c r="N413" s="5"/>
      <c r="O413" s="222"/>
      <c r="P413" s="7"/>
      <c r="Q413" s="2"/>
      <c r="R413" s="2"/>
      <c r="S413" s="2"/>
      <c r="T413" s="2"/>
      <c r="U413" s="2"/>
      <c r="V413" s="2"/>
    </row>
    <row r="414" spans="1:22" ht="12.75" customHeight="1" x14ac:dyDescent="0.2">
      <c r="A414" s="10"/>
      <c r="B414" s="1"/>
      <c r="C414" s="1"/>
      <c r="D414" s="1"/>
      <c r="E414" s="2"/>
      <c r="F414" s="1"/>
      <c r="G414" s="10"/>
      <c r="H414" s="10"/>
      <c r="I414" s="10"/>
      <c r="J414" s="4"/>
      <c r="K414" s="11"/>
      <c r="L414" s="11"/>
      <c r="M414" s="5"/>
      <c r="N414" s="5"/>
      <c r="O414" s="222"/>
      <c r="P414" s="7"/>
      <c r="Q414" s="2"/>
      <c r="R414" s="2"/>
      <c r="S414" s="2"/>
      <c r="T414" s="2"/>
      <c r="U414" s="2"/>
      <c r="V414" s="2"/>
    </row>
    <row r="415" spans="1:22" ht="12.75" customHeight="1" x14ac:dyDescent="0.2">
      <c r="A415" s="10"/>
      <c r="B415" s="1"/>
      <c r="C415" s="1"/>
      <c r="D415" s="1"/>
      <c r="E415" s="2"/>
      <c r="F415" s="1"/>
      <c r="G415" s="10"/>
      <c r="H415" s="10"/>
      <c r="I415" s="10"/>
      <c r="J415" s="4"/>
      <c r="K415" s="11"/>
      <c r="L415" s="11"/>
      <c r="M415" s="5"/>
      <c r="N415" s="5"/>
      <c r="O415" s="222"/>
      <c r="P415" s="7"/>
      <c r="Q415" s="2"/>
      <c r="R415" s="2"/>
      <c r="S415" s="2"/>
      <c r="T415" s="2"/>
      <c r="U415" s="2"/>
      <c r="V415" s="2"/>
    </row>
    <row r="416" spans="1:22" ht="12.75" customHeight="1" x14ac:dyDescent="0.2">
      <c r="A416" s="10"/>
      <c r="B416" s="1"/>
      <c r="C416" s="1"/>
      <c r="D416" s="1"/>
      <c r="E416" s="2"/>
      <c r="F416" s="1"/>
      <c r="G416" s="10"/>
      <c r="H416" s="10"/>
      <c r="I416" s="10"/>
      <c r="J416" s="4"/>
      <c r="K416" s="11"/>
      <c r="L416" s="11"/>
      <c r="M416" s="5"/>
      <c r="N416" s="5"/>
      <c r="O416" s="222"/>
      <c r="P416" s="7"/>
      <c r="Q416" s="2"/>
      <c r="R416" s="2"/>
      <c r="S416" s="2"/>
      <c r="T416" s="2"/>
      <c r="U416" s="2"/>
      <c r="V416" s="2"/>
    </row>
    <row r="417" spans="1:22" ht="12.75" customHeight="1" x14ac:dyDescent="0.2">
      <c r="A417" s="10"/>
      <c r="B417" s="1"/>
      <c r="C417" s="1"/>
      <c r="D417" s="1"/>
      <c r="E417" s="2"/>
      <c r="F417" s="1"/>
      <c r="G417" s="10"/>
      <c r="H417" s="10"/>
      <c r="I417" s="10"/>
      <c r="J417" s="4"/>
      <c r="K417" s="11"/>
      <c r="L417" s="11"/>
      <c r="M417" s="5"/>
      <c r="N417" s="5"/>
      <c r="O417" s="222"/>
      <c r="P417" s="7"/>
      <c r="Q417" s="2"/>
      <c r="R417" s="2"/>
      <c r="S417" s="2"/>
      <c r="T417" s="2"/>
      <c r="U417" s="2"/>
      <c r="V417" s="2"/>
    </row>
    <row r="418" spans="1:22" ht="12.75" customHeight="1" x14ac:dyDescent="0.2">
      <c r="A418" s="10"/>
      <c r="B418" s="1"/>
      <c r="C418" s="1"/>
      <c r="D418" s="1"/>
      <c r="E418" s="2"/>
      <c r="F418" s="1"/>
      <c r="G418" s="10"/>
      <c r="H418" s="10"/>
      <c r="I418" s="10"/>
      <c r="J418" s="4"/>
      <c r="K418" s="11"/>
      <c r="L418" s="11"/>
      <c r="M418" s="5"/>
      <c r="N418" s="5"/>
      <c r="O418" s="222"/>
      <c r="P418" s="7"/>
      <c r="Q418" s="2"/>
      <c r="R418" s="2"/>
      <c r="S418" s="2"/>
      <c r="T418" s="2"/>
      <c r="U418" s="2"/>
      <c r="V418" s="2"/>
    </row>
    <row r="419" spans="1:22" ht="12.75" customHeight="1" x14ac:dyDescent="0.2">
      <c r="A419" s="10"/>
      <c r="B419" s="1"/>
      <c r="C419" s="1"/>
      <c r="D419" s="1"/>
      <c r="E419" s="2"/>
      <c r="F419" s="1"/>
      <c r="G419" s="10"/>
      <c r="H419" s="10"/>
      <c r="I419" s="10"/>
      <c r="J419" s="4"/>
      <c r="K419" s="11"/>
      <c r="L419" s="11"/>
      <c r="M419" s="5"/>
      <c r="N419" s="5"/>
      <c r="O419" s="222"/>
      <c r="P419" s="7"/>
      <c r="Q419" s="2"/>
      <c r="R419" s="2"/>
      <c r="S419" s="2"/>
      <c r="T419" s="2"/>
      <c r="U419" s="2"/>
      <c r="V419" s="2"/>
    </row>
    <row r="420" spans="1:22" ht="12.75" customHeight="1" x14ac:dyDescent="0.2">
      <c r="A420" s="10"/>
      <c r="B420" s="1"/>
      <c r="C420" s="1"/>
      <c r="D420" s="1"/>
      <c r="E420" s="2"/>
      <c r="F420" s="1"/>
      <c r="G420" s="10"/>
      <c r="H420" s="10"/>
      <c r="I420" s="10"/>
      <c r="J420" s="4"/>
      <c r="K420" s="11"/>
      <c r="L420" s="11"/>
      <c r="M420" s="5"/>
      <c r="N420" s="5"/>
      <c r="O420" s="222"/>
      <c r="P420" s="7"/>
      <c r="Q420" s="2"/>
      <c r="R420" s="2"/>
      <c r="S420" s="2"/>
      <c r="T420" s="2"/>
      <c r="U420" s="2"/>
      <c r="V420" s="2"/>
    </row>
    <row r="421" spans="1:22" ht="12.75" customHeight="1" x14ac:dyDescent="0.2">
      <c r="A421" s="10"/>
      <c r="B421" s="1"/>
      <c r="C421" s="1"/>
      <c r="D421" s="1"/>
      <c r="E421" s="2"/>
      <c r="F421" s="1"/>
      <c r="G421" s="10"/>
      <c r="H421" s="10"/>
      <c r="I421" s="10"/>
      <c r="J421" s="4"/>
      <c r="K421" s="11"/>
      <c r="L421" s="11"/>
      <c r="M421" s="5"/>
      <c r="N421" s="5"/>
      <c r="O421" s="222"/>
      <c r="P421" s="7"/>
      <c r="Q421" s="2"/>
      <c r="R421" s="2"/>
      <c r="S421" s="2"/>
      <c r="T421" s="2"/>
      <c r="U421" s="2"/>
      <c r="V421" s="2"/>
    </row>
    <row r="422" spans="1:22" ht="12.75" customHeight="1" x14ac:dyDescent="0.2">
      <c r="A422" s="10"/>
      <c r="B422" s="1"/>
      <c r="C422" s="1"/>
      <c r="D422" s="1"/>
      <c r="E422" s="2"/>
      <c r="F422" s="1"/>
      <c r="G422" s="10"/>
      <c r="H422" s="10"/>
      <c r="I422" s="10"/>
      <c r="J422" s="4"/>
      <c r="K422" s="11"/>
      <c r="L422" s="11"/>
      <c r="M422" s="5"/>
      <c r="N422" s="5"/>
      <c r="O422" s="222"/>
      <c r="P422" s="7"/>
      <c r="Q422" s="2"/>
      <c r="R422" s="2"/>
      <c r="S422" s="2"/>
      <c r="T422" s="2"/>
      <c r="U422" s="2"/>
      <c r="V422" s="2"/>
    </row>
    <row r="423" spans="1:22" ht="12.75" customHeight="1" x14ac:dyDescent="0.2">
      <c r="A423" s="10"/>
      <c r="B423" s="1"/>
      <c r="C423" s="1"/>
      <c r="D423" s="1"/>
      <c r="E423" s="2"/>
      <c r="F423" s="1"/>
      <c r="G423" s="10"/>
      <c r="H423" s="10"/>
      <c r="I423" s="10"/>
      <c r="J423" s="4"/>
      <c r="K423" s="11"/>
      <c r="L423" s="11"/>
      <c r="M423" s="5"/>
      <c r="N423" s="5"/>
      <c r="O423" s="222"/>
      <c r="P423" s="7"/>
      <c r="Q423" s="2"/>
      <c r="R423" s="2"/>
      <c r="S423" s="2"/>
      <c r="T423" s="2"/>
      <c r="U423" s="2"/>
      <c r="V423" s="2"/>
    </row>
    <row r="424" spans="1:22" ht="12.75" customHeight="1" x14ac:dyDescent="0.2">
      <c r="A424" s="10"/>
      <c r="B424" s="1"/>
      <c r="C424" s="1"/>
      <c r="D424" s="1"/>
      <c r="E424" s="2"/>
      <c r="F424" s="1"/>
      <c r="G424" s="10"/>
      <c r="H424" s="10"/>
      <c r="I424" s="10"/>
      <c r="J424" s="4"/>
      <c r="K424" s="11"/>
      <c r="L424" s="11"/>
      <c r="M424" s="5"/>
      <c r="N424" s="5"/>
      <c r="O424" s="222"/>
      <c r="P424" s="7"/>
      <c r="Q424" s="2"/>
      <c r="R424" s="2"/>
      <c r="S424" s="2"/>
      <c r="T424" s="2"/>
      <c r="U424" s="2"/>
      <c r="V424" s="2"/>
    </row>
    <row r="425" spans="1:22" ht="12.75" customHeight="1" x14ac:dyDescent="0.2">
      <c r="A425" s="10"/>
      <c r="B425" s="1"/>
      <c r="C425" s="1"/>
      <c r="D425" s="1"/>
      <c r="E425" s="2"/>
      <c r="F425" s="1"/>
      <c r="G425" s="10"/>
      <c r="H425" s="10"/>
      <c r="I425" s="10"/>
      <c r="J425" s="4"/>
      <c r="K425" s="11"/>
      <c r="L425" s="11"/>
      <c r="M425" s="5"/>
      <c r="N425" s="5"/>
      <c r="O425" s="222"/>
      <c r="P425" s="7"/>
      <c r="Q425" s="2"/>
      <c r="R425" s="2"/>
      <c r="S425" s="2"/>
      <c r="T425" s="2"/>
      <c r="U425" s="2"/>
      <c r="V425" s="2"/>
    </row>
    <row r="426" spans="1:22" ht="12.75" customHeight="1" x14ac:dyDescent="0.2">
      <c r="A426" s="10"/>
      <c r="B426" s="1"/>
      <c r="C426" s="1"/>
      <c r="D426" s="1"/>
      <c r="E426" s="2"/>
      <c r="F426" s="1"/>
      <c r="G426" s="10"/>
      <c r="H426" s="10"/>
      <c r="I426" s="10"/>
      <c r="J426" s="4"/>
      <c r="K426" s="11"/>
      <c r="L426" s="11"/>
      <c r="M426" s="5"/>
      <c r="N426" s="5"/>
      <c r="O426" s="222"/>
      <c r="P426" s="7"/>
      <c r="Q426" s="2"/>
      <c r="R426" s="2"/>
      <c r="S426" s="2"/>
      <c r="T426" s="2"/>
      <c r="U426" s="2"/>
      <c r="V426" s="2"/>
    </row>
    <row r="427" spans="1:22" ht="12.75" customHeight="1" x14ac:dyDescent="0.2">
      <c r="A427" s="10"/>
      <c r="B427" s="1"/>
      <c r="C427" s="1"/>
      <c r="D427" s="1"/>
      <c r="E427" s="2"/>
      <c r="F427" s="1"/>
      <c r="G427" s="10"/>
      <c r="H427" s="10"/>
      <c r="I427" s="10"/>
      <c r="J427" s="4"/>
      <c r="K427" s="11"/>
      <c r="L427" s="11"/>
      <c r="M427" s="5"/>
      <c r="N427" s="5"/>
      <c r="O427" s="222"/>
      <c r="P427" s="7"/>
      <c r="Q427" s="2"/>
      <c r="R427" s="2"/>
      <c r="S427" s="2"/>
      <c r="T427" s="2"/>
      <c r="U427" s="2"/>
      <c r="V427" s="2"/>
    </row>
    <row r="428" spans="1:22" ht="12.75" customHeight="1" x14ac:dyDescent="0.2">
      <c r="A428" s="10"/>
      <c r="B428" s="1"/>
      <c r="C428" s="1"/>
      <c r="D428" s="1"/>
      <c r="E428" s="2"/>
      <c r="F428" s="1"/>
      <c r="G428" s="10"/>
      <c r="H428" s="10"/>
      <c r="I428" s="10"/>
      <c r="J428" s="4"/>
      <c r="K428" s="11"/>
      <c r="L428" s="11"/>
      <c r="M428" s="5"/>
      <c r="N428" s="5"/>
      <c r="O428" s="222"/>
      <c r="P428" s="7"/>
      <c r="Q428" s="2"/>
      <c r="R428" s="2"/>
      <c r="S428" s="2"/>
      <c r="T428" s="2"/>
      <c r="U428" s="2"/>
      <c r="V428" s="2"/>
    </row>
    <row r="429" spans="1:22" ht="12.75" customHeight="1" x14ac:dyDescent="0.2">
      <c r="A429" s="10"/>
      <c r="B429" s="1"/>
      <c r="C429" s="1"/>
      <c r="D429" s="1"/>
      <c r="E429" s="2"/>
      <c r="F429" s="1"/>
      <c r="G429" s="10"/>
      <c r="H429" s="10"/>
      <c r="I429" s="10"/>
      <c r="J429" s="4"/>
      <c r="K429" s="11"/>
      <c r="L429" s="11"/>
      <c r="M429" s="5"/>
      <c r="N429" s="5"/>
      <c r="O429" s="222"/>
      <c r="P429" s="7"/>
      <c r="Q429" s="2"/>
      <c r="R429" s="2"/>
      <c r="S429" s="2"/>
      <c r="T429" s="2"/>
      <c r="U429" s="2"/>
      <c r="V429" s="2"/>
    </row>
    <row r="430" spans="1:22" ht="12.75" customHeight="1" x14ac:dyDescent="0.2">
      <c r="A430" s="10"/>
      <c r="B430" s="1"/>
      <c r="C430" s="1"/>
      <c r="D430" s="1"/>
      <c r="E430" s="2"/>
      <c r="F430" s="1"/>
      <c r="G430" s="10"/>
      <c r="H430" s="10"/>
      <c r="I430" s="10"/>
      <c r="J430" s="4"/>
      <c r="K430" s="11"/>
      <c r="L430" s="11"/>
      <c r="M430" s="5"/>
      <c r="N430" s="5"/>
      <c r="O430" s="222"/>
      <c r="P430" s="7"/>
      <c r="Q430" s="2"/>
      <c r="R430" s="2"/>
      <c r="S430" s="2"/>
      <c r="T430" s="2"/>
      <c r="U430" s="2"/>
      <c r="V430" s="2"/>
    </row>
    <row r="431" spans="1:22" ht="12.75" customHeight="1" x14ac:dyDescent="0.2">
      <c r="A431" s="10"/>
      <c r="B431" s="1"/>
      <c r="C431" s="1"/>
      <c r="D431" s="1"/>
      <c r="E431" s="2"/>
      <c r="F431" s="1"/>
      <c r="G431" s="10"/>
      <c r="H431" s="10"/>
      <c r="I431" s="10"/>
      <c r="J431" s="4"/>
      <c r="K431" s="11"/>
      <c r="L431" s="11"/>
      <c r="M431" s="5"/>
      <c r="N431" s="5"/>
      <c r="O431" s="222"/>
      <c r="P431" s="7"/>
      <c r="Q431" s="2"/>
      <c r="R431" s="2"/>
      <c r="S431" s="2"/>
      <c r="T431" s="2"/>
      <c r="U431" s="2"/>
      <c r="V431" s="2"/>
    </row>
    <row r="432" spans="1:22" ht="12.75" customHeight="1" x14ac:dyDescent="0.2">
      <c r="A432" s="10"/>
      <c r="B432" s="1"/>
      <c r="C432" s="1"/>
      <c r="D432" s="1"/>
      <c r="E432" s="2"/>
      <c r="F432" s="1"/>
      <c r="G432" s="10"/>
      <c r="H432" s="10"/>
      <c r="I432" s="10"/>
      <c r="J432" s="4"/>
      <c r="K432" s="11"/>
      <c r="L432" s="11"/>
      <c r="M432" s="5"/>
      <c r="N432" s="5"/>
      <c r="O432" s="222"/>
      <c r="P432" s="7"/>
      <c r="Q432" s="2"/>
      <c r="R432" s="2"/>
      <c r="S432" s="2"/>
      <c r="T432" s="2"/>
      <c r="U432" s="2"/>
      <c r="V432" s="2"/>
    </row>
    <row r="433" spans="1:22" ht="12.75" customHeight="1" x14ac:dyDescent="0.2">
      <c r="A433" s="10"/>
      <c r="B433" s="1"/>
      <c r="C433" s="1"/>
      <c r="D433" s="1"/>
      <c r="E433" s="2"/>
      <c r="F433" s="1"/>
      <c r="G433" s="10"/>
      <c r="H433" s="10"/>
      <c r="I433" s="10"/>
      <c r="J433" s="4"/>
      <c r="K433" s="11"/>
      <c r="L433" s="11"/>
      <c r="M433" s="5"/>
      <c r="N433" s="5"/>
      <c r="O433" s="222"/>
      <c r="P433" s="7"/>
      <c r="Q433" s="2"/>
      <c r="R433" s="2"/>
      <c r="S433" s="2"/>
      <c r="T433" s="2"/>
      <c r="U433" s="2"/>
      <c r="V433" s="2"/>
    </row>
    <row r="434" spans="1:22" ht="12.75" customHeight="1" x14ac:dyDescent="0.2">
      <c r="A434" s="10"/>
      <c r="B434" s="1"/>
      <c r="C434" s="1"/>
      <c r="D434" s="1"/>
      <c r="E434" s="2"/>
      <c r="F434" s="1"/>
      <c r="G434" s="10"/>
      <c r="H434" s="10"/>
      <c r="I434" s="10"/>
      <c r="J434" s="4"/>
      <c r="K434" s="11"/>
      <c r="L434" s="11"/>
      <c r="M434" s="5"/>
      <c r="N434" s="5"/>
      <c r="O434" s="222"/>
      <c r="P434" s="7"/>
      <c r="Q434" s="2"/>
      <c r="R434" s="2"/>
      <c r="S434" s="2"/>
      <c r="T434" s="2"/>
      <c r="U434" s="2"/>
      <c r="V434" s="2"/>
    </row>
    <row r="435" spans="1:22" ht="12.75" customHeight="1" x14ac:dyDescent="0.2">
      <c r="A435" s="10"/>
      <c r="B435" s="1"/>
      <c r="C435" s="1"/>
      <c r="D435" s="1"/>
      <c r="E435" s="2"/>
      <c r="F435" s="1"/>
      <c r="G435" s="10"/>
      <c r="H435" s="10"/>
      <c r="I435" s="10"/>
      <c r="J435" s="4"/>
      <c r="K435" s="11"/>
      <c r="L435" s="11"/>
      <c r="M435" s="5"/>
      <c r="N435" s="5"/>
      <c r="O435" s="222"/>
      <c r="P435" s="7"/>
      <c r="Q435" s="2"/>
      <c r="R435" s="2"/>
      <c r="S435" s="2"/>
      <c r="T435" s="2"/>
      <c r="U435" s="2"/>
      <c r="V435" s="2"/>
    </row>
    <row r="436" spans="1:22" ht="12.75" customHeight="1" x14ac:dyDescent="0.2">
      <c r="A436" s="10"/>
      <c r="B436" s="1"/>
      <c r="C436" s="1"/>
      <c r="D436" s="1"/>
      <c r="E436" s="2"/>
      <c r="F436" s="1"/>
      <c r="G436" s="10"/>
      <c r="H436" s="10"/>
      <c r="I436" s="10"/>
      <c r="J436" s="4"/>
      <c r="K436" s="11"/>
      <c r="L436" s="11"/>
      <c r="M436" s="5"/>
      <c r="N436" s="5"/>
      <c r="O436" s="222"/>
      <c r="P436" s="7"/>
      <c r="Q436" s="2"/>
      <c r="R436" s="2"/>
      <c r="S436" s="2"/>
      <c r="T436" s="2"/>
      <c r="U436" s="2"/>
      <c r="V436" s="2"/>
    </row>
    <row r="437" spans="1:22" ht="12.75" customHeight="1" x14ac:dyDescent="0.2">
      <c r="A437" s="10"/>
      <c r="B437" s="1"/>
      <c r="C437" s="1"/>
      <c r="D437" s="1"/>
      <c r="E437" s="2"/>
      <c r="F437" s="1"/>
      <c r="G437" s="10"/>
      <c r="H437" s="10"/>
      <c r="I437" s="10"/>
      <c r="J437" s="4"/>
      <c r="K437" s="11"/>
      <c r="L437" s="11"/>
      <c r="M437" s="5"/>
      <c r="N437" s="5"/>
      <c r="O437" s="222"/>
      <c r="P437" s="7"/>
      <c r="Q437" s="2"/>
      <c r="R437" s="2"/>
      <c r="S437" s="2"/>
      <c r="T437" s="2"/>
      <c r="U437" s="2"/>
      <c r="V437" s="2"/>
    </row>
    <row r="438" spans="1:22" ht="12.75" customHeight="1" x14ac:dyDescent="0.2">
      <c r="A438" s="10"/>
      <c r="B438" s="1"/>
      <c r="C438" s="1"/>
      <c r="D438" s="1"/>
      <c r="E438" s="2"/>
      <c r="F438" s="1"/>
      <c r="G438" s="10"/>
      <c r="H438" s="10"/>
      <c r="I438" s="10"/>
      <c r="J438" s="4"/>
      <c r="K438" s="11"/>
      <c r="L438" s="11"/>
      <c r="M438" s="5"/>
      <c r="N438" s="5"/>
      <c r="O438" s="222"/>
      <c r="P438" s="7"/>
      <c r="Q438" s="2"/>
      <c r="R438" s="2"/>
      <c r="S438" s="2"/>
      <c r="T438" s="2"/>
      <c r="U438" s="2"/>
      <c r="V438" s="2"/>
    </row>
    <row r="439" spans="1:22" ht="12.75" customHeight="1" x14ac:dyDescent="0.2">
      <c r="A439" s="10"/>
      <c r="B439" s="1"/>
      <c r="C439" s="1"/>
      <c r="D439" s="1"/>
      <c r="E439" s="2"/>
      <c r="F439" s="1"/>
      <c r="G439" s="10"/>
      <c r="H439" s="10"/>
      <c r="I439" s="10"/>
      <c r="J439" s="4"/>
      <c r="K439" s="11"/>
      <c r="L439" s="11"/>
      <c r="M439" s="5"/>
      <c r="N439" s="5"/>
      <c r="O439" s="222"/>
      <c r="P439" s="7"/>
      <c r="Q439" s="2"/>
      <c r="R439" s="2"/>
      <c r="S439" s="2"/>
      <c r="T439" s="2"/>
      <c r="U439" s="2"/>
      <c r="V439" s="2"/>
    </row>
    <row r="440" spans="1:22" ht="12.75" customHeight="1" x14ac:dyDescent="0.2">
      <c r="A440" s="10"/>
      <c r="B440" s="1"/>
      <c r="C440" s="1"/>
      <c r="D440" s="1"/>
      <c r="E440" s="2"/>
      <c r="F440" s="1"/>
      <c r="G440" s="10"/>
      <c r="H440" s="10"/>
      <c r="I440" s="10"/>
      <c r="J440" s="4"/>
      <c r="K440" s="11"/>
      <c r="L440" s="11"/>
      <c r="M440" s="5"/>
      <c r="N440" s="5"/>
      <c r="O440" s="222"/>
      <c r="P440" s="7"/>
      <c r="Q440" s="2"/>
      <c r="R440" s="2"/>
      <c r="S440" s="2"/>
      <c r="T440" s="2"/>
      <c r="U440" s="2"/>
      <c r="V440" s="2"/>
    </row>
    <row r="441" spans="1:22" ht="12.75" customHeight="1" x14ac:dyDescent="0.2">
      <c r="A441" s="10"/>
      <c r="B441" s="1"/>
      <c r="C441" s="1"/>
      <c r="D441" s="1"/>
      <c r="E441" s="2"/>
      <c r="F441" s="1"/>
      <c r="G441" s="10"/>
      <c r="H441" s="10"/>
      <c r="I441" s="10"/>
      <c r="J441" s="4"/>
      <c r="K441" s="11"/>
      <c r="L441" s="11"/>
      <c r="M441" s="5"/>
      <c r="N441" s="5"/>
      <c r="O441" s="222"/>
      <c r="P441" s="7"/>
      <c r="Q441" s="2"/>
      <c r="R441" s="2"/>
      <c r="S441" s="2"/>
      <c r="T441" s="2"/>
      <c r="U441" s="2"/>
      <c r="V441" s="2"/>
    </row>
    <row r="442" spans="1:22" ht="12.75" customHeight="1" x14ac:dyDescent="0.2">
      <c r="A442" s="10"/>
      <c r="B442" s="1"/>
      <c r="C442" s="1"/>
      <c r="D442" s="1"/>
      <c r="E442" s="2"/>
      <c r="F442" s="1"/>
      <c r="G442" s="10"/>
      <c r="H442" s="10"/>
      <c r="I442" s="10"/>
      <c r="J442" s="4"/>
      <c r="K442" s="11"/>
      <c r="L442" s="11"/>
      <c r="M442" s="5"/>
      <c r="N442" s="5"/>
      <c r="O442" s="222"/>
      <c r="P442" s="7"/>
      <c r="Q442" s="2"/>
      <c r="R442" s="2"/>
      <c r="S442" s="2"/>
      <c r="T442" s="2"/>
      <c r="U442" s="2"/>
      <c r="V442" s="2"/>
    </row>
    <row r="443" spans="1:22" ht="12.75" customHeight="1" x14ac:dyDescent="0.2">
      <c r="A443" s="10"/>
      <c r="B443" s="1"/>
      <c r="C443" s="1"/>
      <c r="D443" s="1"/>
      <c r="E443" s="2"/>
      <c r="F443" s="1"/>
      <c r="G443" s="10"/>
      <c r="H443" s="10"/>
      <c r="I443" s="10"/>
      <c r="J443" s="4"/>
      <c r="K443" s="11"/>
      <c r="L443" s="11"/>
      <c r="M443" s="5"/>
      <c r="N443" s="5"/>
      <c r="O443" s="222"/>
      <c r="P443" s="7"/>
      <c r="Q443" s="2"/>
      <c r="R443" s="2"/>
      <c r="S443" s="2"/>
      <c r="T443" s="2"/>
      <c r="U443" s="2"/>
      <c r="V443" s="2"/>
    </row>
    <row r="444" spans="1:22" ht="12.75" customHeight="1" x14ac:dyDescent="0.2">
      <c r="A444" s="10"/>
      <c r="B444" s="1"/>
      <c r="C444" s="1"/>
      <c r="D444" s="1"/>
      <c r="E444" s="2"/>
      <c r="F444" s="1"/>
      <c r="G444" s="10"/>
      <c r="H444" s="10"/>
      <c r="I444" s="10"/>
      <c r="J444" s="4"/>
      <c r="K444" s="11"/>
      <c r="L444" s="11"/>
      <c r="M444" s="5"/>
      <c r="N444" s="5"/>
      <c r="O444" s="222"/>
      <c r="P444" s="7"/>
      <c r="Q444" s="2"/>
      <c r="R444" s="2"/>
      <c r="S444" s="2"/>
      <c r="T444" s="2"/>
      <c r="U444" s="2"/>
      <c r="V444" s="2"/>
    </row>
    <row r="445" spans="1:22" ht="12.75" customHeight="1" x14ac:dyDescent="0.2">
      <c r="A445" s="10"/>
      <c r="B445" s="1"/>
      <c r="C445" s="1"/>
      <c r="D445" s="1"/>
      <c r="E445" s="2"/>
      <c r="F445" s="1"/>
      <c r="G445" s="10"/>
      <c r="H445" s="10"/>
      <c r="I445" s="10"/>
      <c r="J445" s="4"/>
      <c r="K445" s="11"/>
      <c r="L445" s="11"/>
      <c r="M445" s="5"/>
      <c r="N445" s="5"/>
      <c r="O445" s="222"/>
      <c r="P445" s="7"/>
      <c r="Q445" s="2"/>
      <c r="R445" s="2"/>
      <c r="S445" s="2"/>
      <c r="T445" s="2"/>
      <c r="U445" s="2"/>
      <c r="V445" s="2"/>
    </row>
    <row r="446" spans="1:22" ht="12.75" customHeight="1" x14ac:dyDescent="0.2">
      <c r="A446" s="10"/>
      <c r="B446" s="1"/>
      <c r="C446" s="1"/>
      <c r="D446" s="1"/>
      <c r="E446" s="2"/>
      <c r="F446" s="1"/>
      <c r="G446" s="10"/>
      <c r="H446" s="10"/>
      <c r="I446" s="10"/>
      <c r="J446" s="4"/>
      <c r="K446" s="11"/>
      <c r="L446" s="11"/>
      <c r="M446" s="5"/>
      <c r="N446" s="5"/>
      <c r="O446" s="222"/>
      <c r="P446" s="7"/>
      <c r="Q446" s="2"/>
      <c r="R446" s="2"/>
      <c r="S446" s="2"/>
      <c r="T446" s="2"/>
      <c r="U446" s="2"/>
      <c r="V446" s="2"/>
    </row>
    <row r="447" spans="1:22" ht="12.75" customHeight="1" x14ac:dyDescent="0.2">
      <c r="A447" s="10"/>
      <c r="B447" s="1"/>
      <c r="C447" s="1"/>
      <c r="D447" s="1"/>
      <c r="E447" s="2"/>
      <c r="F447" s="1"/>
      <c r="G447" s="10"/>
      <c r="H447" s="10"/>
      <c r="I447" s="10"/>
      <c r="J447" s="4"/>
      <c r="K447" s="11"/>
      <c r="L447" s="11"/>
      <c r="M447" s="5"/>
      <c r="N447" s="5"/>
      <c r="O447" s="222"/>
      <c r="P447" s="7"/>
      <c r="Q447" s="2"/>
      <c r="R447" s="2"/>
      <c r="S447" s="2"/>
      <c r="T447" s="2"/>
      <c r="U447" s="2"/>
      <c r="V447" s="2"/>
    </row>
    <row r="448" spans="1:22" ht="12.75" customHeight="1" x14ac:dyDescent="0.2">
      <c r="A448" s="10"/>
      <c r="B448" s="1"/>
      <c r="C448" s="1"/>
      <c r="D448" s="1"/>
      <c r="E448" s="2"/>
      <c r="F448" s="1"/>
      <c r="G448" s="10"/>
      <c r="H448" s="10"/>
      <c r="I448" s="10"/>
      <c r="J448" s="4"/>
      <c r="K448" s="11"/>
      <c r="L448" s="11"/>
      <c r="M448" s="5"/>
      <c r="N448" s="5"/>
      <c r="O448" s="222"/>
      <c r="P448" s="7"/>
      <c r="Q448" s="2"/>
      <c r="R448" s="2"/>
      <c r="S448" s="2"/>
      <c r="T448" s="2"/>
      <c r="U448" s="2"/>
      <c r="V448" s="2"/>
    </row>
    <row r="449" spans="1:22" ht="12.75" customHeight="1" x14ac:dyDescent="0.2">
      <c r="A449" s="10"/>
      <c r="B449" s="1"/>
      <c r="C449" s="1"/>
      <c r="D449" s="1"/>
      <c r="E449" s="2"/>
      <c r="F449" s="1"/>
      <c r="G449" s="10"/>
      <c r="H449" s="10"/>
      <c r="I449" s="10"/>
      <c r="J449" s="4"/>
      <c r="K449" s="11"/>
      <c r="L449" s="11"/>
      <c r="M449" s="5"/>
      <c r="N449" s="5"/>
      <c r="O449" s="222"/>
      <c r="P449" s="7"/>
      <c r="Q449" s="2"/>
      <c r="R449" s="2"/>
      <c r="S449" s="2"/>
      <c r="T449" s="2"/>
      <c r="U449" s="2"/>
      <c r="V449" s="2"/>
    </row>
    <row r="450" spans="1:22" ht="12.75" customHeight="1" x14ac:dyDescent="0.2">
      <c r="A450" s="10"/>
      <c r="B450" s="1"/>
      <c r="C450" s="1"/>
      <c r="D450" s="1"/>
      <c r="E450" s="2"/>
      <c r="F450" s="1"/>
      <c r="G450" s="10"/>
      <c r="H450" s="10"/>
      <c r="I450" s="10"/>
      <c r="J450" s="4"/>
      <c r="K450" s="11"/>
      <c r="L450" s="11"/>
      <c r="M450" s="5"/>
      <c r="N450" s="5"/>
      <c r="O450" s="222"/>
      <c r="P450" s="7"/>
      <c r="Q450" s="2"/>
      <c r="R450" s="2"/>
      <c r="S450" s="2"/>
      <c r="T450" s="2"/>
      <c r="U450" s="2"/>
      <c r="V450" s="2"/>
    </row>
    <row r="451" spans="1:22" ht="12.75" customHeight="1" x14ac:dyDescent="0.2">
      <c r="A451" s="10"/>
      <c r="B451" s="1"/>
      <c r="C451" s="1"/>
      <c r="D451" s="1"/>
      <c r="E451" s="2"/>
      <c r="F451" s="1"/>
      <c r="G451" s="10"/>
      <c r="H451" s="10"/>
      <c r="I451" s="10"/>
      <c r="J451" s="4"/>
      <c r="K451" s="11"/>
      <c r="L451" s="11"/>
      <c r="M451" s="5"/>
      <c r="N451" s="5"/>
      <c r="O451" s="222"/>
      <c r="P451" s="7"/>
      <c r="Q451" s="2"/>
      <c r="R451" s="2"/>
      <c r="S451" s="2"/>
      <c r="T451" s="2"/>
      <c r="U451" s="2"/>
      <c r="V451" s="2"/>
    </row>
    <row r="452" spans="1:22" ht="12.75" customHeight="1" x14ac:dyDescent="0.2">
      <c r="A452" s="10"/>
      <c r="B452" s="1"/>
      <c r="C452" s="1"/>
      <c r="D452" s="1"/>
      <c r="E452" s="2"/>
      <c r="F452" s="1"/>
      <c r="G452" s="10"/>
      <c r="H452" s="10"/>
      <c r="I452" s="10"/>
      <c r="J452" s="4"/>
      <c r="K452" s="11"/>
      <c r="L452" s="11"/>
      <c r="M452" s="5"/>
      <c r="N452" s="5"/>
      <c r="O452" s="222"/>
      <c r="P452" s="7"/>
      <c r="Q452" s="2"/>
      <c r="R452" s="2"/>
      <c r="S452" s="2"/>
      <c r="T452" s="2"/>
      <c r="U452" s="2"/>
      <c r="V452" s="2"/>
    </row>
    <row r="453" spans="1:22" ht="12.75" customHeight="1" x14ac:dyDescent="0.2">
      <c r="A453" s="10"/>
      <c r="B453" s="1"/>
      <c r="C453" s="1"/>
      <c r="D453" s="1"/>
      <c r="E453" s="2"/>
      <c r="F453" s="1"/>
      <c r="G453" s="10"/>
      <c r="H453" s="10"/>
      <c r="I453" s="10"/>
      <c r="J453" s="4"/>
      <c r="K453" s="11"/>
      <c r="L453" s="11"/>
      <c r="M453" s="5"/>
      <c r="N453" s="5"/>
      <c r="O453" s="222"/>
      <c r="P453" s="7"/>
      <c r="Q453" s="2"/>
      <c r="R453" s="2"/>
      <c r="S453" s="2"/>
      <c r="T453" s="2"/>
      <c r="U453" s="2"/>
      <c r="V453" s="2"/>
    </row>
    <row r="454" spans="1:22" ht="12.75" customHeight="1" x14ac:dyDescent="0.2">
      <c r="A454" s="10"/>
      <c r="B454" s="1"/>
      <c r="C454" s="1"/>
      <c r="D454" s="1"/>
      <c r="E454" s="2"/>
      <c r="F454" s="1"/>
      <c r="G454" s="10"/>
      <c r="H454" s="10"/>
      <c r="I454" s="10"/>
      <c r="J454" s="4"/>
      <c r="K454" s="11"/>
      <c r="L454" s="11"/>
      <c r="M454" s="5"/>
      <c r="N454" s="5"/>
      <c r="O454" s="222"/>
      <c r="P454" s="7"/>
      <c r="Q454" s="2"/>
      <c r="R454" s="2"/>
      <c r="S454" s="2"/>
      <c r="T454" s="2"/>
      <c r="U454" s="2"/>
      <c r="V454" s="2"/>
    </row>
    <row r="455" spans="1:22" ht="12.75" customHeight="1" x14ac:dyDescent="0.2">
      <c r="A455" s="10"/>
      <c r="B455" s="1"/>
      <c r="C455" s="1"/>
      <c r="D455" s="1"/>
      <c r="E455" s="2"/>
      <c r="F455" s="1"/>
      <c r="G455" s="10"/>
      <c r="H455" s="10"/>
      <c r="I455" s="10"/>
      <c r="J455" s="4"/>
      <c r="K455" s="11"/>
      <c r="L455" s="11"/>
      <c r="M455" s="5"/>
      <c r="N455" s="5"/>
      <c r="O455" s="222"/>
      <c r="P455" s="7"/>
      <c r="Q455" s="2"/>
      <c r="R455" s="2"/>
      <c r="S455" s="2"/>
      <c r="T455" s="2"/>
      <c r="U455" s="2"/>
      <c r="V455" s="2"/>
    </row>
    <row r="456" spans="1:22" ht="12.75" customHeight="1" x14ac:dyDescent="0.2">
      <c r="A456" s="10"/>
      <c r="B456" s="1"/>
      <c r="C456" s="1"/>
      <c r="D456" s="1"/>
      <c r="E456" s="2"/>
      <c r="F456" s="1"/>
      <c r="G456" s="10"/>
      <c r="H456" s="10"/>
      <c r="I456" s="10"/>
      <c r="J456" s="4"/>
      <c r="K456" s="11"/>
      <c r="L456" s="11"/>
      <c r="M456" s="5"/>
      <c r="N456" s="5"/>
      <c r="O456" s="222"/>
      <c r="P456" s="7"/>
      <c r="Q456" s="2"/>
      <c r="R456" s="2"/>
      <c r="S456" s="2"/>
      <c r="T456" s="2"/>
      <c r="U456" s="2"/>
      <c r="V456" s="2"/>
    </row>
    <row r="457" spans="1:22" ht="12.75" customHeight="1" x14ac:dyDescent="0.2">
      <c r="A457" s="10"/>
      <c r="B457" s="1"/>
      <c r="C457" s="1"/>
      <c r="D457" s="1"/>
      <c r="E457" s="2"/>
      <c r="F457" s="1"/>
      <c r="G457" s="10"/>
      <c r="H457" s="10"/>
      <c r="I457" s="10"/>
      <c r="J457" s="4"/>
      <c r="K457" s="11"/>
      <c r="L457" s="11"/>
      <c r="M457" s="5"/>
      <c r="N457" s="5"/>
      <c r="O457" s="222"/>
      <c r="P457" s="7"/>
      <c r="Q457" s="2"/>
      <c r="R457" s="2"/>
      <c r="S457" s="2"/>
      <c r="T457" s="2"/>
      <c r="U457" s="2"/>
      <c r="V457" s="2"/>
    </row>
    <row r="458" spans="1:22" ht="12.75" customHeight="1" x14ac:dyDescent="0.2">
      <c r="A458" s="10"/>
      <c r="B458" s="1"/>
      <c r="C458" s="1"/>
      <c r="D458" s="1"/>
      <c r="E458" s="2"/>
      <c r="F458" s="1"/>
      <c r="G458" s="10"/>
      <c r="H458" s="10"/>
      <c r="I458" s="10"/>
      <c r="J458" s="4"/>
      <c r="K458" s="11"/>
      <c r="L458" s="11"/>
      <c r="M458" s="5"/>
      <c r="N458" s="5"/>
      <c r="O458" s="222"/>
      <c r="P458" s="7"/>
      <c r="Q458" s="2"/>
      <c r="R458" s="2"/>
      <c r="S458" s="2"/>
      <c r="T458" s="2"/>
      <c r="U458" s="2"/>
      <c r="V458" s="2"/>
    </row>
    <row r="459" spans="1:22" ht="12.75" customHeight="1" x14ac:dyDescent="0.2">
      <c r="A459" s="10"/>
      <c r="B459" s="1"/>
      <c r="C459" s="1"/>
      <c r="D459" s="1"/>
      <c r="E459" s="2"/>
      <c r="F459" s="1"/>
      <c r="G459" s="10"/>
      <c r="H459" s="10"/>
      <c r="I459" s="10"/>
      <c r="J459" s="4"/>
      <c r="K459" s="11"/>
      <c r="L459" s="11"/>
      <c r="M459" s="5"/>
      <c r="N459" s="5"/>
      <c r="O459" s="222"/>
      <c r="P459" s="7"/>
      <c r="Q459" s="2"/>
      <c r="R459" s="2"/>
      <c r="S459" s="2"/>
      <c r="T459" s="2"/>
      <c r="U459" s="2"/>
      <c r="V459" s="2"/>
    </row>
    <row r="460" spans="1:22" ht="12.75" customHeight="1" x14ac:dyDescent="0.2">
      <c r="A460" s="10"/>
      <c r="B460" s="1"/>
      <c r="C460" s="1"/>
      <c r="D460" s="1"/>
      <c r="E460" s="2"/>
      <c r="F460" s="1"/>
      <c r="G460" s="10"/>
      <c r="H460" s="10"/>
      <c r="I460" s="10"/>
      <c r="J460" s="4"/>
      <c r="K460" s="11"/>
      <c r="L460" s="11"/>
      <c r="M460" s="5"/>
      <c r="N460" s="5"/>
      <c r="O460" s="222"/>
      <c r="P460" s="7"/>
      <c r="Q460" s="2"/>
      <c r="R460" s="2"/>
      <c r="S460" s="2"/>
      <c r="T460" s="2"/>
      <c r="U460" s="2"/>
      <c r="V460" s="2"/>
    </row>
    <row r="461" spans="1:22" ht="12.75" customHeight="1" x14ac:dyDescent="0.2">
      <c r="A461" s="10"/>
      <c r="B461" s="1"/>
      <c r="C461" s="1"/>
      <c r="D461" s="1"/>
      <c r="E461" s="2"/>
      <c r="F461" s="1"/>
      <c r="G461" s="10"/>
      <c r="H461" s="10"/>
      <c r="I461" s="10"/>
      <c r="J461" s="4"/>
      <c r="K461" s="11"/>
      <c r="L461" s="11"/>
      <c r="M461" s="5"/>
      <c r="N461" s="5"/>
      <c r="O461" s="222"/>
      <c r="P461" s="7"/>
      <c r="Q461" s="2"/>
      <c r="R461" s="2"/>
      <c r="S461" s="2"/>
      <c r="T461" s="2"/>
      <c r="U461" s="2"/>
      <c r="V461" s="2"/>
    </row>
    <row r="462" spans="1:22" ht="12.75" customHeight="1" x14ac:dyDescent="0.2">
      <c r="A462" s="10"/>
      <c r="B462" s="1"/>
      <c r="C462" s="1"/>
      <c r="D462" s="1"/>
      <c r="E462" s="2"/>
      <c r="F462" s="1"/>
      <c r="G462" s="10"/>
      <c r="H462" s="10"/>
      <c r="I462" s="10"/>
      <c r="J462" s="4"/>
      <c r="K462" s="11"/>
      <c r="L462" s="11"/>
      <c r="M462" s="5"/>
      <c r="N462" s="5"/>
      <c r="O462" s="222"/>
      <c r="P462" s="7"/>
      <c r="Q462" s="2"/>
      <c r="R462" s="2"/>
      <c r="S462" s="2"/>
      <c r="T462" s="2"/>
      <c r="U462" s="2"/>
      <c r="V462" s="2"/>
    </row>
    <row r="463" spans="1:22" ht="12.75" customHeight="1" x14ac:dyDescent="0.2">
      <c r="A463" s="10"/>
      <c r="B463" s="1"/>
      <c r="C463" s="1"/>
      <c r="D463" s="1"/>
      <c r="E463" s="2"/>
      <c r="F463" s="1"/>
      <c r="G463" s="10"/>
      <c r="H463" s="10"/>
      <c r="I463" s="10"/>
      <c r="J463" s="4"/>
      <c r="K463" s="11"/>
      <c r="L463" s="11"/>
      <c r="M463" s="5"/>
      <c r="N463" s="5"/>
      <c r="O463" s="222"/>
      <c r="P463" s="7"/>
      <c r="Q463" s="2"/>
      <c r="R463" s="2"/>
      <c r="S463" s="2"/>
      <c r="T463" s="2"/>
      <c r="U463" s="2"/>
      <c r="V463" s="2"/>
    </row>
    <row r="464" spans="1:22" ht="12.75" customHeight="1" x14ac:dyDescent="0.2">
      <c r="A464" s="10"/>
      <c r="B464" s="1"/>
      <c r="C464" s="1"/>
      <c r="D464" s="1"/>
      <c r="E464" s="2"/>
      <c r="F464" s="1"/>
      <c r="G464" s="10"/>
      <c r="H464" s="10"/>
      <c r="I464" s="10"/>
      <c r="J464" s="4"/>
      <c r="K464" s="11"/>
      <c r="L464" s="11"/>
      <c r="M464" s="5"/>
      <c r="N464" s="5"/>
      <c r="O464" s="222"/>
      <c r="P464" s="7"/>
      <c r="Q464" s="2"/>
      <c r="R464" s="2"/>
      <c r="S464" s="2"/>
      <c r="T464" s="2"/>
      <c r="U464" s="2"/>
      <c r="V464" s="2"/>
    </row>
    <row r="465" spans="1:22" ht="12.75" customHeight="1" x14ac:dyDescent="0.2">
      <c r="A465" s="10"/>
      <c r="B465" s="1"/>
      <c r="C465" s="1"/>
      <c r="D465" s="1"/>
      <c r="E465" s="2"/>
      <c r="F465" s="1"/>
      <c r="G465" s="10"/>
      <c r="H465" s="10"/>
      <c r="I465" s="10"/>
      <c r="J465" s="4"/>
      <c r="K465" s="11"/>
      <c r="L465" s="11"/>
      <c r="M465" s="5"/>
      <c r="N465" s="5"/>
      <c r="O465" s="222"/>
      <c r="P465" s="7"/>
      <c r="Q465" s="2"/>
      <c r="R465" s="2"/>
      <c r="S465" s="2"/>
      <c r="T465" s="2"/>
      <c r="U465" s="2"/>
      <c r="V465" s="2"/>
    </row>
    <row r="466" spans="1:22" ht="12.75" customHeight="1" x14ac:dyDescent="0.2">
      <c r="A466" s="10"/>
      <c r="B466" s="1"/>
      <c r="C466" s="1"/>
      <c r="D466" s="1"/>
      <c r="E466" s="2"/>
      <c r="F466" s="1"/>
      <c r="G466" s="10"/>
      <c r="H466" s="10"/>
      <c r="I466" s="10"/>
      <c r="J466" s="4"/>
      <c r="K466" s="11"/>
      <c r="L466" s="11"/>
      <c r="M466" s="5"/>
      <c r="N466" s="5"/>
      <c r="O466" s="222"/>
      <c r="P466" s="7"/>
      <c r="Q466" s="2"/>
      <c r="R466" s="2"/>
      <c r="S466" s="2"/>
      <c r="T466" s="2"/>
      <c r="U466" s="2"/>
      <c r="V466" s="2"/>
    </row>
    <row r="467" spans="1:22" ht="12.75" customHeight="1" x14ac:dyDescent="0.2">
      <c r="A467" s="10"/>
      <c r="B467" s="1"/>
      <c r="C467" s="1"/>
      <c r="D467" s="1"/>
      <c r="E467" s="2"/>
      <c r="F467" s="1"/>
      <c r="G467" s="10"/>
      <c r="H467" s="10"/>
      <c r="I467" s="10"/>
      <c r="J467" s="4"/>
      <c r="K467" s="11"/>
      <c r="L467" s="11"/>
      <c r="M467" s="5"/>
      <c r="N467" s="5"/>
      <c r="O467" s="222"/>
      <c r="P467" s="7"/>
      <c r="Q467" s="2"/>
      <c r="R467" s="2"/>
      <c r="S467" s="2"/>
      <c r="T467" s="2"/>
      <c r="U467" s="2"/>
      <c r="V467" s="2"/>
    </row>
    <row r="468" spans="1:22" ht="12.75" customHeight="1" x14ac:dyDescent="0.2">
      <c r="A468" s="10"/>
      <c r="B468" s="1"/>
      <c r="C468" s="1"/>
      <c r="D468" s="1"/>
      <c r="E468" s="2"/>
      <c r="F468" s="1"/>
      <c r="G468" s="10"/>
      <c r="H468" s="10"/>
      <c r="I468" s="10"/>
      <c r="J468" s="4"/>
      <c r="K468" s="11"/>
      <c r="L468" s="11"/>
      <c r="M468" s="5"/>
      <c r="N468" s="5"/>
      <c r="O468" s="222"/>
      <c r="P468" s="7"/>
      <c r="Q468" s="2"/>
      <c r="R468" s="2"/>
      <c r="S468" s="2"/>
      <c r="T468" s="2"/>
      <c r="U468" s="2"/>
      <c r="V468" s="2"/>
    </row>
    <row r="469" spans="1:22" ht="12.75" customHeight="1" x14ac:dyDescent="0.2">
      <c r="A469" s="10"/>
      <c r="B469" s="1"/>
      <c r="C469" s="1"/>
      <c r="D469" s="1"/>
      <c r="E469" s="2"/>
      <c r="F469" s="1"/>
      <c r="G469" s="10"/>
      <c r="H469" s="10"/>
      <c r="I469" s="10"/>
      <c r="J469" s="4"/>
      <c r="K469" s="11"/>
      <c r="L469" s="11"/>
      <c r="M469" s="5"/>
      <c r="N469" s="5"/>
      <c r="O469" s="222"/>
      <c r="P469" s="7"/>
      <c r="Q469" s="2"/>
      <c r="R469" s="2"/>
      <c r="S469" s="2"/>
      <c r="T469" s="2"/>
      <c r="U469" s="2"/>
      <c r="V469" s="2"/>
    </row>
    <row r="470" spans="1:22" ht="12.75" customHeight="1" x14ac:dyDescent="0.2">
      <c r="A470" s="10"/>
      <c r="B470" s="1"/>
      <c r="C470" s="1"/>
      <c r="D470" s="1"/>
      <c r="E470" s="2"/>
      <c r="F470" s="1"/>
      <c r="G470" s="10"/>
      <c r="H470" s="10"/>
      <c r="I470" s="10"/>
      <c r="J470" s="4"/>
      <c r="K470" s="11"/>
      <c r="L470" s="11"/>
      <c r="M470" s="5"/>
      <c r="N470" s="5"/>
      <c r="O470" s="222"/>
      <c r="P470" s="7"/>
      <c r="Q470" s="2"/>
      <c r="R470" s="2"/>
      <c r="S470" s="2"/>
      <c r="T470" s="2"/>
      <c r="U470" s="2"/>
      <c r="V470" s="2"/>
    </row>
    <row r="471" spans="1:22" ht="12.75" customHeight="1" x14ac:dyDescent="0.2">
      <c r="A471" s="10"/>
      <c r="B471" s="1"/>
      <c r="C471" s="1"/>
      <c r="D471" s="1"/>
      <c r="E471" s="2"/>
      <c r="F471" s="1"/>
      <c r="G471" s="10"/>
      <c r="H471" s="10"/>
      <c r="I471" s="10"/>
      <c r="J471" s="4"/>
      <c r="K471" s="11"/>
      <c r="L471" s="11"/>
      <c r="M471" s="5"/>
      <c r="N471" s="5"/>
      <c r="O471" s="222"/>
      <c r="P471" s="7"/>
      <c r="Q471" s="2"/>
      <c r="R471" s="2"/>
      <c r="S471" s="2"/>
      <c r="T471" s="2"/>
      <c r="U471" s="2"/>
      <c r="V471" s="2"/>
    </row>
    <row r="472" spans="1:22" ht="12.75" customHeight="1" x14ac:dyDescent="0.2">
      <c r="A472" s="10"/>
      <c r="B472" s="1"/>
      <c r="C472" s="1"/>
      <c r="D472" s="1"/>
      <c r="E472" s="2"/>
      <c r="F472" s="1"/>
      <c r="G472" s="10"/>
      <c r="H472" s="10"/>
      <c r="I472" s="10"/>
      <c r="J472" s="4"/>
      <c r="K472" s="11"/>
      <c r="L472" s="11"/>
      <c r="M472" s="5"/>
      <c r="N472" s="5"/>
      <c r="O472" s="222"/>
      <c r="P472" s="7"/>
      <c r="Q472" s="2"/>
      <c r="R472" s="2"/>
      <c r="S472" s="2"/>
      <c r="T472" s="2"/>
      <c r="U472" s="2"/>
      <c r="V472" s="2"/>
    </row>
    <row r="473" spans="1:22" ht="12.75" customHeight="1" x14ac:dyDescent="0.2">
      <c r="A473" s="10"/>
      <c r="B473" s="1"/>
      <c r="C473" s="1"/>
      <c r="D473" s="1"/>
      <c r="E473" s="2"/>
      <c r="F473" s="1"/>
      <c r="G473" s="10"/>
      <c r="H473" s="10"/>
      <c r="I473" s="10"/>
      <c r="J473" s="4"/>
      <c r="K473" s="11"/>
      <c r="L473" s="11"/>
      <c r="M473" s="5"/>
      <c r="N473" s="5"/>
      <c r="O473" s="222"/>
      <c r="P473" s="7"/>
      <c r="Q473" s="2"/>
      <c r="R473" s="2"/>
      <c r="S473" s="2"/>
      <c r="T473" s="2"/>
      <c r="U473" s="2"/>
      <c r="V473" s="2"/>
    </row>
    <row r="474" spans="1:22" ht="12.75" customHeight="1" x14ac:dyDescent="0.2">
      <c r="A474" s="10"/>
      <c r="B474" s="1"/>
      <c r="C474" s="1"/>
      <c r="D474" s="1"/>
      <c r="E474" s="2"/>
      <c r="F474" s="1"/>
      <c r="G474" s="10"/>
      <c r="H474" s="10"/>
      <c r="I474" s="10"/>
      <c r="J474" s="4"/>
      <c r="K474" s="11"/>
      <c r="L474" s="11"/>
      <c r="M474" s="5"/>
      <c r="N474" s="5"/>
      <c r="O474" s="222"/>
      <c r="P474" s="7"/>
      <c r="Q474" s="2"/>
      <c r="R474" s="2"/>
      <c r="S474" s="2"/>
      <c r="T474" s="2"/>
      <c r="U474" s="2"/>
      <c r="V474" s="2"/>
    </row>
    <row r="475" spans="1:22" ht="12.75" customHeight="1" x14ac:dyDescent="0.2">
      <c r="A475" s="10"/>
      <c r="B475" s="1"/>
      <c r="C475" s="1"/>
      <c r="D475" s="1"/>
      <c r="E475" s="2"/>
      <c r="F475" s="1"/>
      <c r="G475" s="10"/>
      <c r="H475" s="10"/>
      <c r="I475" s="10"/>
      <c r="J475" s="4"/>
      <c r="K475" s="11"/>
      <c r="L475" s="11"/>
      <c r="M475" s="5"/>
      <c r="N475" s="5"/>
      <c r="O475" s="222"/>
      <c r="P475" s="7"/>
      <c r="Q475" s="2"/>
      <c r="R475" s="2"/>
      <c r="S475" s="2"/>
      <c r="T475" s="2"/>
      <c r="U475" s="2"/>
      <c r="V475" s="2"/>
    </row>
    <row r="476" spans="1:22" ht="12.75" customHeight="1" x14ac:dyDescent="0.2">
      <c r="A476" s="10"/>
      <c r="B476" s="1"/>
      <c r="C476" s="1"/>
      <c r="D476" s="1"/>
      <c r="E476" s="2"/>
      <c r="F476" s="1"/>
      <c r="G476" s="10"/>
      <c r="H476" s="10"/>
      <c r="I476" s="10"/>
      <c r="J476" s="4"/>
      <c r="K476" s="11"/>
      <c r="L476" s="11"/>
      <c r="M476" s="5"/>
      <c r="N476" s="5"/>
      <c r="O476" s="222"/>
      <c r="P476" s="7"/>
      <c r="Q476" s="2"/>
      <c r="R476" s="2"/>
      <c r="S476" s="2"/>
      <c r="T476" s="2"/>
      <c r="U476" s="2"/>
      <c r="V476" s="2"/>
    </row>
    <row r="477" spans="1:22" ht="12.75" customHeight="1" x14ac:dyDescent="0.2">
      <c r="A477" s="10"/>
      <c r="B477" s="1"/>
      <c r="C477" s="1"/>
      <c r="D477" s="1"/>
      <c r="E477" s="2"/>
      <c r="F477" s="1"/>
      <c r="G477" s="10"/>
      <c r="H477" s="10"/>
      <c r="I477" s="10"/>
      <c r="J477" s="4"/>
      <c r="K477" s="11"/>
      <c r="L477" s="11"/>
      <c r="M477" s="5"/>
      <c r="N477" s="5"/>
      <c r="O477" s="222"/>
      <c r="P477" s="7"/>
      <c r="Q477" s="2"/>
      <c r="R477" s="2"/>
      <c r="S477" s="2"/>
      <c r="T477" s="2"/>
      <c r="U477" s="2"/>
      <c r="V477" s="2"/>
    </row>
    <row r="478" spans="1:22" ht="12.75" customHeight="1" x14ac:dyDescent="0.2">
      <c r="A478" s="10"/>
      <c r="B478" s="1"/>
      <c r="C478" s="1"/>
      <c r="D478" s="1"/>
      <c r="E478" s="2"/>
      <c r="F478" s="1"/>
      <c r="G478" s="10"/>
      <c r="H478" s="10"/>
      <c r="I478" s="10"/>
      <c r="J478" s="4"/>
      <c r="K478" s="11"/>
      <c r="L478" s="11"/>
      <c r="M478" s="5"/>
      <c r="N478" s="5"/>
      <c r="O478" s="222"/>
      <c r="P478" s="7"/>
      <c r="Q478" s="2"/>
      <c r="R478" s="2"/>
      <c r="S478" s="2"/>
      <c r="T478" s="2"/>
      <c r="U478" s="2"/>
      <c r="V478" s="2"/>
    </row>
    <row r="479" spans="1:22" ht="12.75" customHeight="1" x14ac:dyDescent="0.2">
      <c r="A479" s="10"/>
      <c r="B479" s="1"/>
      <c r="C479" s="1"/>
      <c r="D479" s="1"/>
      <c r="E479" s="2"/>
      <c r="F479" s="1"/>
      <c r="G479" s="10"/>
      <c r="H479" s="10"/>
      <c r="I479" s="10"/>
      <c r="J479" s="4"/>
      <c r="K479" s="11"/>
      <c r="L479" s="11"/>
      <c r="M479" s="5"/>
      <c r="N479" s="5"/>
      <c r="O479" s="222"/>
      <c r="P479" s="7"/>
      <c r="Q479" s="2"/>
      <c r="R479" s="2"/>
      <c r="S479" s="2"/>
      <c r="T479" s="2"/>
      <c r="U479" s="2"/>
      <c r="V479" s="2"/>
    </row>
    <row r="480" spans="1:22" ht="12.75" customHeight="1" x14ac:dyDescent="0.2">
      <c r="A480" s="10"/>
      <c r="B480" s="1"/>
      <c r="C480" s="1"/>
      <c r="D480" s="1"/>
      <c r="E480" s="2"/>
      <c r="F480" s="1"/>
      <c r="G480" s="10"/>
      <c r="H480" s="10"/>
      <c r="I480" s="10"/>
      <c r="J480" s="4"/>
      <c r="K480" s="11"/>
      <c r="L480" s="11"/>
      <c r="M480" s="5"/>
      <c r="N480" s="5"/>
      <c r="O480" s="222"/>
      <c r="P480" s="7"/>
      <c r="Q480" s="2"/>
      <c r="R480" s="2"/>
      <c r="S480" s="2"/>
      <c r="T480" s="2"/>
      <c r="U480" s="2"/>
      <c r="V480" s="2"/>
    </row>
    <row r="481" spans="1:22" ht="12.75" customHeight="1" x14ac:dyDescent="0.2">
      <c r="A481" s="10"/>
      <c r="B481" s="1"/>
      <c r="C481" s="1"/>
      <c r="D481" s="1"/>
      <c r="E481" s="2"/>
      <c r="F481" s="1"/>
      <c r="G481" s="10"/>
      <c r="H481" s="10"/>
      <c r="I481" s="10"/>
      <c r="J481" s="4"/>
      <c r="K481" s="11"/>
      <c r="L481" s="11"/>
      <c r="M481" s="5"/>
      <c r="N481" s="5"/>
      <c r="O481" s="222"/>
      <c r="P481" s="7"/>
      <c r="Q481" s="2"/>
      <c r="R481" s="2"/>
      <c r="S481" s="2"/>
      <c r="T481" s="2"/>
      <c r="U481" s="2"/>
      <c r="V481" s="2"/>
    </row>
    <row r="482" spans="1:22" ht="12.75" customHeight="1" x14ac:dyDescent="0.2">
      <c r="A482" s="10"/>
      <c r="B482" s="1"/>
      <c r="C482" s="1"/>
      <c r="D482" s="1"/>
      <c r="E482" s="2"/>
      <c r="F482" s="1"/>
      <c r="G482" s="10"/>
      <c r="H482" s="10"/>
      <c r="I482" s="10"/>
      <c r="J482" s="4"/>
      <c r="K482" s="11"/>
      <c r="L482" s="11"/>
      <c r="M482" s="5"/>
      <c r="N482" s="5"/>
      <c r="O482" s="222"/>
      <c r="P482" s="7"/>
      <c r="Q482" s="2"/>
      <c r="R482" s="2"/>
      <c r="S482" s="2"/>
      <c r="T482" s="2"/>
      <c r="U482" s="2"/>
      <c r="V482" s="2"/>
    </row>
    <row r="483" spans="1:22" ht="12.75" customHeight="1" x14ac:dyDescent="0.2">
      <c r="A483" s="10"/>
      <c r="B483" s="1"/>
      <c r="C483" s="1"/>
      <c r="D483" s="1"/>
      <c r="E483" s="2"/>
      <c r="F483" s="1"/>
      <c r="G483" s="10"/>
      <c r="H483" s="10"/>
      <c r="I483" s="10"/>
      <c r="J483" s="4"/>
      <c r="K483" s="11"/>
      <c r="L483" s="11"/>
      <c r="M483" s="5"/>
      <c r="N483" s="5"/>
      <c r="O483" s="222"/>
      <c r="P483" s="7"/>
      <c r="Q483" s="2"/>
      <c r="R483" s="2"/>
      <c r="S483" s="2"/>
      <c r="T483" s="2"/>
      <c r="U483" s="2"/>
      <c r="V483" s="2"/>
    </row>
    <row r="484" spans="1:22" ht="12.75" customHeight="1" x14ac:dyDescent="0.2">
      <c r="A484" s="10"/>
      <c r="B484" s="1"/>
      <c r="C484" s="1"/>
      <c r="D484" s="1"/>
      <c r="E484" s="2"/>
      <c r="F484" s="1"/>
      <c r="G484" s="10"/>
      <c r="H484" s="10"/>
      <c r="I484" s="10"/>
      <c r="J484" s="4"/>
      <c r="K484" s="11"/>
      <c r="L484" s="11"/>
      <c r="M484" s="5"/>
      <c r="N484" s="5"/>
      <c r="O484" s="222"/>
      <c r="P484" s="7"/>
      <c r="Q484" s="2"/>
      <c r="R484" s="2"/>
      <c r="S484" s="2"/>
      <c r="T484" s="2"/>
      <c r="U484" s="2"/>
      <c r="V484" s="2"/>
    </row>
    <row r="485" spans="1:22" ht="12.75" customHeight="1" x14ac:dyDescent="0.2">
      <c r="A485" s="10"/>
      <c r="B485" s="1"/>
      <c r="C485" s="1"/>
      <c r="D485" s="1"/>
      <c r="E485" s="2"/>
      <c r="F485" s="1"/>
      <c r="G485" s="10"/>
      <c r="H485" s="10"/>
      <c r="I485" s="10"/>
      <c r="J485" s="4"/>
      <c r="K485" s="11"/>
      <c r="L485" s="11"/>
      <c r="M485" s="5"/>
      <c r="N485" s="5"/>
      <c r="O485" s="222"/>
      <c r="P485" s="7"/>
      <c r="Q485" s="2"/>
      <c r="R485" s="2"/>
      <c r="S485" s="2"/>
      <c r="T485" s="2"/>
      <c r="U485" s="2"/>
      <c r="V485" s="2"/>
    </row>
    <row r="486" spans="1:22" ht="12.75" customHeight="1" x14ac:dyDescent="0.2">
      <c r="A486" s="10"/>
      <c r="B486" s="1"/>
      <c r="C486" s="1"/>
      <c r="D486" s="1"/>
      <c r="E486" s="2"/>
      <c r="F486" s="1"/>
      <c r="G486" s="10"/>
      <c r="H486" s="10"/>
      <c r="I486" s="10"/>
      <c r="J486" s="4"/>
      <c r="K486" s="11"/>
      <c r="L486" s="11"/>
      <c r="M486" s="5"/>
      <c r="N486" s="5"/>
      <c r="O486" s="222"/>
      <c r="P486" s="7"/>
      <c r="Q486" s="2"/>
      <c r="R486" s="2"/>
      <c r="S486" s="2"/>
      <c r="T486" s="2"/>
      <c r="U486" s="2"/>
      <c r="V486" s="2"/>
    </row>
    <row r="487" spans="1:22" ht="12.75" customHeight="1" x14ac:dyDescent="0.2">
      <c r="A487" s="10"/>
      <c r="B487" s="1"/>
      <c r="C487" s="1"/>
      <c r="D487" s="1"/>
      <c r="E487" s="2"/>
      <c r="F487" s="1"/>
      <c r="G487" s="10"/>
      <c r="H487" s="10"/>
      <c r="I487" s="10"/>
      <c r="J487" s="4"/>
      <c r="K487" s="11"/>
      <c r="L487" s="11"/>
      <c r="M487" s="5"/>
      <c r="N487" s="5"/>
      <c r="O487" s="222"/>
      <c r="P487" s="7"/>
      <c r="Q487" s="2"/>
      <c r="R487" s="2"/>
      <c r="S487" s="2"/>
      <c r="T487" s="2"/>
      <c r="U487" s="2"/>
      <c r="V487" s="2"/>
    </row>
    <row r="488" spans="1:22" ht="12.75" customHeight="1" x14ac:dyDescent="0.2">
      <c r="A488" s="10"/>
      <c r="B488" s="1"/>
      <c r="C488" s="1"/>
      <c r="D488" s="1"/>
      <c r="E488" s="2"/>
      <c r="F488" s="1"/>
      <c r="G488" s="10"/>
      <c r="H488" s="10"/>
      <c r="I488" s="10"/>
      <c r="J488" s="4"/>
      <c r="K488" s="11"/>
      <c r="L488" s="11"/>
      <c r="M488" s="5"/>
      <c r="N488" s="5"/>
      <c r="O488" s="222"/>
      <c r="P488" s="7"/>
      <c r="Q488" s="2"/>
      <c r="R488" s="2"/>
      <c r="S488" s="2"/>
      <c r="T488" s="2"/>
      <c r="U488" s="2"/>
      <c r="V488" s="2"/>
    </row>
    <row r="489" spans="1:22" ht="12.75" customHeight="1" x14ac:dyDescent="0.2">
      <c r="A489" s="10"/>
      <c r="B489" s="1"/>
      <c r="C489" s="1"/>
      <c r="D489" s="1"/>
      <c r="E489" s="2"/>
      <c r="F489" s="1"/>
      <c r="G489" s="10"/>
      <c r="H489" s="10"/>
      <c r="I489" s="10"/>
      <c r="J489" s="4"/>
      <c r="K489" s="11"/>
      <c r="L489" s="11"/>
      <c r="M489" s="5"/>
      <c r="N489" s="5"/>
      <c r="O489" s="222"/>
      <c r="P489" s="7"/>
      <c r="Q489" s="2"/>
      <c r="R489" s="2"/>
      <c r="S489" s="2"/>
      <c r="T489" s="2"/>
      <c r="U489" s="2"/>
      <c r="V489" s="2"/>
    </row>
    <row r="490" spans="1:22" ht="12.75" customHeight="1" x14ac:dyDescent="0.2">
      <c r="A490" s="10"/>
      <c r="B490" s="1"/>
      <c r="C490" s="1"/>
      <c r="D490" s="1"/>
      <c r="E490" s="2"/>
      <c r="F490" s="1"/>
      <c r="G490" s="10"/>
      <c r="H490" s="10"/>
      <c r="I490" s="10"/>
      <c r="J490" s="4"/>
      <c r="K490" s="11"/>
      <c r="L490" s="11"/>
      <c r="M490" s="5"/>
      <c r="N490" s="5"/>
      <c r="O490" s="222"/>
      <c r="P490" s="7"/>
      <c r="Q490" s="2"/>
      <c r="R490" s="2"/>
      <c r="S490" s="2"/>
      <c r="T490" s="2"/>
      <c r="U490" s="2"/>
      <c r="V490" s="2"/>
    </row>
    <row r="491" spans="1:22" ht="12.75" customHeight="1" x14ac:dyDescent="0.2">
      <c r="A491" s="10"/>
      <c r="B491" s="1"/>
      <c r="C491" s="1"/>
      <c r="D491" s="1"/>
      <c r="E491" s="2"/>
      <c r="F491" s="1"/>
      <c r="G491" s="10"/>
      <c r="H491" s="10"/>
      <c r="I491" s="10"/>
      <c r="J491" s="4"/>
      <c r="K491" s="11"/>
      <c r="L491" s="11"/>
      <c r="M491" s="5"/>
      <c r="N491" s="5"/>
      <c r="O491" s="222"/>
      <c r="P491" s="7"/>
      <c r="Q491" s="2"/>
      <c r="R491" s="2"/>
      <c r="S491" s="2"/>
      <c r="T491" s="2"/>
      <c r="U491" s="2"/>
      <c r="V491" s="2"/>
    </row>
    <row r="492" spans="1:22" ht="12.75" customHeight="1" x14ac:dyDescent="0.2">
      <c r="A492" s="10"/>
      <c r="B492" s="1"/>
      <c r="C492" s="1"/>
      <c r="D492" s="1"/>
      <c r="E492" s="2"/>
      <c r="F492" s="1"/>
      <c r="G492" s="10"/>
      <c r="H492" s="10"/>
      <c r="I492" s="10"/>
      <c r="J492" s="4"/>
      <c r="K492" s="11"/>
      <c r="L492" s="11"/>
      <c r="M492" s="5"/>
      <c r="N492" s="5"/>
      <c r="O492" s="222"/>
      <c r="P492" s="7"/>
      <c r="Q492" s="2"/>
      <c r="R492" s="2"/>
      <c r="S492" s="2"/>
      <c r="T492" s="2"/>
      <c r="U492" s="2"/>
      <c r="V492" s="2"/>
    </row>
    <row r="493" spans="1:22" ht="12.75" customHeight="1" x14ac:dyDescent="0.2">
      <c r="A493" s="10"/>
      <c r="B493" s="1"/>
      <c r="C493" s="1"/>
      <c r="D493" s="1"/>
      <c r="E493" s="2"/>
      <c r="F493" s="1"/>
      <c r="G493" s="10"/>
      <c r="H493" s="10"/>
      <c r="I493" s="10"/>
      <c r="J493" s="4"/>
      <c r="K493" s="11"/>
      <c r="L493" s="11"/>
      <c r="M493" s="5"/>
      <c r="N493" s="5"/>
      <c r="O493" s="222"/>
      <c r="P493" s="7"/>
      <c r="Q493" s="2"/>
      <c r="R493" s="2"/>
      <c r="S493" s="2"/>
      <c r="T493" s="2"/>
      <c r="U493" s="2"/>
      <c r="V493" s="2"/>
    </row>
    <row r="494" spans="1:22" ht="12.75" customHeight="1" x14ac:dyDescent="0.2">
      <c r="A494" s="10"/>
      <c r="B494" s="1"/>
      <c r="C494" s="1"/>
      <c r="D494" s="1"/>
      <c r="E494" s="2"/>
      <c r="F494" s="1"/>
      <c r="G494" s="10"/>
      <c r="H494" s="10"/>
      <c r="I494" s="10"/>
      <c r="J494" s="4"/>
      <c r="K494" s="11"/>
      <c r="L494" s="11"/>
      <c r="M494" s="5"/>
      <c r="N494" s="5"/>
      <c r="O494" s="222"/>
      <c r="P494" s="7"/>
      <c r="Q494" s="2"/>
      <c r="R494" s="2"/>
      <c r="S494" s="2"/>
      <c r="T494" s="2"/>
      <c r="U494" s="2"/>
      <c r="V494" s="2"/>
    </row>
    <row r="495" spans="1:22" ht="12.75" customHeight="1" x14ac:dyDescent="0.2">
      <c r="A495" s="10"/>
      <c r="B495" s="1"/>
      <c r="C495" s="1"/>
      <c r="D495" s="1"/>
      <c r="E495" s="2"/>
      <c r="F495" s="1"/>
      <c r="G495" s="10"/>
      <c r="H495" s="10"/>
      <c r="I495" s="10"/>
      <c r="J495" s="4"/>
      <c r="K495" s="11"/>
      <c r="L495" s="11"/>
      <c r="M495" s="5"/>
      <c r="N495" s="5"/>
      <c r="O495" s="222"/>
      <c r="P495" s="7"/>
      <c r="Q495" s="2"/>
      <c r="R495" s="2"/>
      <c r="S495" s="2"/>
      <c r="T495" s="2"/>
      <c r="U495" s="2"/>
      <c r="V495" s="2"/>
    </row>
    <row r="496" spans="1:22" ht="12.75" customHeight="1" x14ac:dyDescent="0.2">
      <c r="A496" s="10"/>
      <c r="B496" s="1"/>
      <c r="C496" s="1"/>
      <c r="D496" s="1"/>
      <c r="E496" s="2"/>
      <c r="F496" s="1"/>
      <c r="G496" s="10"/>
      <c r="H496" s="10"/>
      <c r="I496" s="10"/>
      <c r="J496" s="4"/>
      <c r="K496" s="11"/>
      <c r="L496" s="11"/>
      <c r="M496" s="5"/>
      <c r="N496" s="5"/>
      <c r="O496" s="222"/>
      <c r="P496" s="7"/>
      <c r="Q496" s="2"/>
      <c r="R496" s="2"/>
      <c r="S496" s="2"/>
      <c r="T496" s="2"/>
      <c r="U496" s="2"/>
      <c r="V496" s="2"/>
    </row>
    <row r="497" spans="1:22" ht="12.75" customHeight="1" x14ac:dyDescent="0.2">
      <c r="A497" s="10"/>
      <c r="B497" s="1"/>
      <c r="C497" s="1"/>
      <c r="D497" s="1"/>
      <c r="E497" s="2"/>
      <c r="F497" s="1"/>
      <c r="G497" s="10"/>
      <c r="H497" s="10"/>
      <c r="I497" s="10"/>
      <c r="J497" s="4"/>
      <c r="K497" s="11"/>
      <c r="L497" s="11"/>
      <c r="M497" s="5"/>
      <c r="N497" s="5"/>
      <c r="O497" s="222"/>
      <c r="P497" s="7"/>
      <c r="Q497" s="2"/>
      <c r="R497" s="2"/>
      <c r="S497" s="2"/>
      <c r="T497" s="2"/>
      <c r="U497" s="2"/>
      <c r="V497" s="2"/>
    </row>
    <row r="498" spans="1:22" ht="12.75" customHeight="1" x14ac:dyDescent="0.2">
      <c r="A498" s="10"/>
      <c r="B498" s="1"/>
      <c r="C498" s="1"/>
      <c r="D498" s="1"/>
      <c r="E498" s="2"/>
      <c r="F498" s="1"/>
      <c r="G498" s="10"/>
      <c r="H498" s="10"/>
      <c r="I498" s="10"/>
      <c r="J498" s="4"/>
      <c r="K498" s="11"/>
      <c r="L498" s="11"/>
      <c r="M498" s="5"/>
      <c r="N498" s="5"/>
      <c r="O498" s="222"/>
      <c r="P498" s="7"/>
      <c r="Q498" s="2"/>
      <c r="R498" s="2"/>
      <c r="S498" s="2"/>
      <c r="T498" s="2"/>
      <c r="U498" s="2"/>
      <c r="V498" s="2"/>
    </row>
    <row r="499" spans="1:22" ht="12.75" customHeight="1" x14ac:dyDescent="0.2">
      <c r="A499" s="10"/>
      <c r="B499" s="1"/>
      <c r="C499" s="1"/>
      <c r="D499" s="1"/>
      <c r="E499" s="2"/>
      <c r="F499" s="1"/>
      <c r="G499" s="10"/>
      <c r="H499" s="10"/>
      <c r="I499" s="10"/>
      <c r="J499" s="4"/>
      <c r="K499" s="11"/>
      <c r="L499" s="11"/>
      <c r="M499" s="5"/>
      <c r="N499" s="5"/>
      <c r="O499" s="222"/>
      <c r="P499" s="7"/>
      <c r="Q499" s="2"/>
      <c r="R499" s="2"/>
      <c r="S499" s="2"/>
      <c r="T499" s="2"/>
      <c r="U499" s="2"/>
      <c r="V499" s="2"/>
    </row>
    <row r="500" spans="1:22" ht="12.75" customHeight="1" x14ac:dyDescent="0.2">
      <c r="A500" s="10"/>
      <c r="B500" s="1"/>
      <c r="C500" s="1"/>
      <c r="D500" s="1"/>
      <c r="E500" s="2"/>
      <c r="F500" s="1"/>
      <c r="G500" s="10"/>
      <c r="H500" s="10"/>
      <c r="I500" s="10"/>
      <c r="J500" s="4"/>
      <c r="K500" s="11"/>
      <c r="L500" s="11"/>
      <c r="M500" s="5"/>
      <c r="N500" s="5"/>
      <c r="O500" s="222"/>
      <c r="P500" s="7"/>
      <c r="Q500" s="2"/>
      <c r="R500" s="2"/>
      <c r="S500" s="2"/>
      <c r="T500" s="2"/>
      <c r="U500" s="2"/>
      <c r="V500" s="2"/>
    </row>
    <row r="501" spans="1:22" ht="12.75" customHeight="1" x14ac:dyDescent="0.2">
      <c r="A501" s="10"/>
      <c r="B501" s="1"/>
      <c r="C501" s="1"/>
      <c r="D501" s="1"/>
      <c r="E501" s="2"/>
      <c r="F501" s="1"/>
      <c r="G501" s="10"/>
      <c r="H501" s="10"/>
      <c r="I501" s="10"/>
      <c r="J501" s="4"/>
      <c r="K501" s="11"/>
      <c r="L501" s="11"/>
      <c r="M501" s="5"/>
      <c r="N501" s="5"/>
      <c r="O501" s="222"/>
      <c r="P501" s="7"/>
      <c r="Q501" s="2"/>
      <c r="R501" s="2"/>
      <c r="S501" s="2"/>
      <c r="T501" s="2"/>
      <c r="U501" s="2"/>
      <c r="V501" s="2"/>
    </row>
    <row r="502" spans="1:22" ht="12.75" customHeight="1" x14ac:dyDescent="0.2">
      <c r="A502" s="10"/>
      <c r="B502" s="1"/>
      <c r="C502" s="1"/>
      <c r="D502" s="1"/>
      <c r="E502" s="2"/>
      <c r="F502" s="1"/>
      <c r="G502" s="10"/>
      <c r="H502" s="10"/>
      <c r="I502" s="10"/>
      <c r="J502" s="4"/>
      <c r="K502" s="11"/>
      <c r="L502" s="11"/>
      <c r="M502" s="5"/>
      <c r="N502" s="5"/>
      <c r="O502" s="222"/>
      <c r="P502" s="7"/>
      <c r="Q502" s="2"/>
      <c r="R502" s="2"/>
      <c r="S502" s="2"/>
      <c r="T502" s="2"/>
      <c r="U502" s="2"/>
      <c r="V502" s="2"/>
    </row>
    <row r="503" spans="1:22" ht="12.75" customHeight="1" x14ac:dyDescent="0.2">
      <c r="A503" s="10"/>
      <c r="B503" s="1"/>
      <c r="C503" s="1"/>
      <c r="D503" s="1"/>
      <c r="E503" s="2"/>
      <c r="F503" s="1"/>
      <c r="G503" s="10"/>
      <c r="H503" s="10"/>
      <c r="I503" s="10"/>
      <c r="J503" s="4"/>
      <c r="K503" s="11"/>
      <c r="L503" s="11"/>
      <c r="M503" s="5"/>
      <c r="N503" s="5"/>
      <c r="O503" s="222"/>
      <c r="P503" s="7"/>
      <c r="Q503" s="2"/>
      <c r="R503" s="2"/>
      <c r="S503" s="2"/>
      <c r="T503" s="2"/>
      <c r="U503" s="2"/>
      <c r="V503" s="2"/>
    </row>
    <row r="504" spans="1:22" ht="12.75" customHeight="1" x14ac:dyDescent="0.2">
      <c r="A504" s="10"/>
      <c r="B504" s="1"/>
      <c r="C504" s="1"/>
      <c r="D504" s="1"/>
      <c r="E504" s="2"/>
      <c r="F504" s="1"/>
      <c r="G504" s="10"/>
      <c r="H504" s="10"/>
      <c r="I504" s="10"/>
      <c r="J504" s="4"/>
      <c r="K504" s="11"/>
      <c r="L504" s="11"/>
      <c r="M504" s="5"/>
      <c r="N504" s="5"/>
      <c r="O504" s="222"/>
      <c r="P504" s="7"/>
      <c r="Q504" s="2"/>
      <c r="R504" s="2"/>
      <c r="S504" s="2"/>
      <c r="T504" s="2"/>
      <c r="U504" s="2"/>
      <c r="V504" s="2"/>
    </row>
    <row r="505" spans="1:22" ht="12.75" customHeight="1" x14ac:dyDescent="0.2">
      <c r="A505" s="10"/>
      <c r="B505" s="1"/>
      <c r="C505" s="1"/>
      <c r="D505" s="1"/>
      <c r="E505" s="2"/>
      <c r="F505" s="1"/>
      <c r="G505" s="10"/>
      <c r="H505" s="10"/>
      <c r="I505" s="10"/>
      <c r="J505" s="4"/>
      <c r="K505" s="11"/>
      <c r="L505" s="11"/>
      <c r="M505" s="5"/>
      <c r="N505" s="5"/>
      <c r="O505" s="222"/>
      <c r="P505" s="7"/>
      <c r="Q505" s="2"/>
      <c r="R505" s="2"/>
      <c r="S505" s="2"/>
      <c r="T505" s="2"/>
      <c r="U505" s="2"/>
      <c r="V505" s="2"/>
    </row>
    <row r="506" spans="1:22" ht="12.75" customHeight="1" x14ac:dyDescent="0.2">
      <c r="A506" s="10"/>
      <c r="B506" s="1"/>
      <c r="C506" s="1"/>
      <c r="D506" s="1"/>
      <c r="E506" s="2"/>
      <c r="F506" s="1"/>
      <c r="G506" s="10"/>
      <c r="H506" s="10"/>
      <c r="I506" s="10"/>
      <c r="J506" s="4"/>
      <c r="K506" s="11"/>
      <c r="L506" s="11"/>
      <c r="M506" s="5"/>
      <c r="N506" s="5"/>
      <c r="O506" s="222"/>
      <c r="P506" s="7"/>
      <c r="Q506" s="2"/>
      <c r="R506" s="2"/>
      <c r="S506" s="2"/>
      <c r="T506" s="2"/>
      <c r="U506" s="2"/>
      <c r="V506" s="2"/>
    </row>
    <row r="507" spans="1:22" ht="12.75" customHeight="1" x14ac:dyDescent="0.2">
      <c r="A507" s="10"/>
      <c r="B507" s="1"/>
      <c r="C507" s="1"/>
      <c r="D507" s="1"/>
      <c r="E507" s="2"/>
      <c r="F507" s="1"/>
      <c r="G507" s="10"/>
      <c r="H507" s="10"/>
      <c r="I507" s="10"/>
      <c r="J507" s="4"/>
      <c r="K507" s="11"/>
      <c r="L507" s="11"/>
      <c r="M507" s="5"/>
      <c r="N507" s="5"/>
      <c r="O507" s="222"/>
      <c r="P507" s="7"/>
      <c r="Q507" s="2"/>
      <c r="R507" s="2"/>
      <c r="S507" s="2"/>
      <c r="T507" s="2"/>
      <c r="U507" s="2"/>
      <c r="V507" s="2"/>
    </row>
    <row r="508" spans="1:22" ht="12.75" customHeight="1" x14ac:dyDescent="0.2">
      <c r="A508" s="10"/>
      <c r="B508" s="1"/>
      <c r="C508" s="1"/>
      <c r="D508" s="1"/>
      <c r="E508" s="2"/>
      <c r="F508" s="1"/>
      <c r="G508" s="10"/>
      <c r="H508" s="10"/>
      <c r="I508" s="10"/>
      <c r="J508" s="4"/>
      <c r="K508" s="11"/>
      <c r="L508" s="11"/>
      <c r="M508" s="5"/>
      <c r="N508" s="5"/>
      <c r="O508" s="222"/>
      <c r="P508" s="7"/>
      <c r="Q508" s="2"/>
      <c r="R508" s="2"/>
      <c r="S508" s="2"/>
      <c r="T508" s="2"/>
      <c r="U508" s="2"/>
      <c r="V508" s="2"/>
    </row>
    <row r="509" spans="1:22" ht="12.75" customHeight="1" x14ac:dyDescent="0.2">
      <c r="A509" s="10"/>
      <c r="B509" s="1"/>
      <c r="C509" s="1"/>
      <c r="D509" s="1"/>
      <c r="E509" s="2"/>
      <c r="F509" s="1"/>
      <c r="G509" s="10"/>
      <c r="H509" s="10"/>
      <c r="I509" s="10"/>
      <c r="J509" s="4"/>
      <c r="K509" s="11"/>
      <c r="L509" s="11"/>
      <c r="M509" s="5"/>
      <c r="N509" s="5"/>
      <c r="O509" s="222"/>
      <c r="P509" s="7"/>
      <c r="Q509" s="2"/>
      <c r="R509" s="2"/>
      <c r="S509" s="2"/>
      <c r="T509" s="2"/>
      <c r="U509" s="2"/>
      <c r="V509" s="2"/>
    </row>
    <row r="510" spans="1:22" ht="12.75" customHeight="1" x14ac:dyDescent="0.2">
      <c r="A510" s="10"/>
      <c r="B510" s="1"/>
      <c r="C510" s="1"/>
      <c r="D510" s="1"/>
      <c r="E510" s="2"/>
      <c r="F510" s="1"/>
      <c r="G510" s="10"/>
      <c r="H510" s="10"/>
      <c r="I510" s="10"/>
      <c r="J510" s="4"/>
      <c r="K510" s="11"/>
      <c r="L510" s="11"/>
      <c r="M510" s="5"/>
      <c r="N510" s="5"/>
      <c r="O510" s="222"/>
      <c r="P510" s="7"/>
      <c r="Q510" s="2"/>
      <c r="R510" s="2"/>
      <c r="S510" s="2"/>
      <c r="T510" s="2"/>
      <c r="U510" s="2"/>
      <c r="V510" s="2"/>
    </row>
    <row r="511" spans="1:22" ht="12.75" customHeight="1" x14ac:dyDescent="0.2">
      <c r="A511" s="10"/>
      <c r="B511" s="1"/>
      <c r="C511" s="1"/>
      <c r="D511" s="1"/>
      <c r="E511" s="2"/>
      <c r="F511" s="1"/>
      <c r="G511" s="10"/>
      <c r="H511" s="10"/>
      <c r="I511" s="10"/>
      <c r="J511" s="4"/>
      <c r="K511" s="11"/>
      <c r="L511" s="11"/>
      <c r="M511" s="5"/>
      <c r="N511" s="5"/>
      <c r="O511" s="222"/>
      <c r="P511" s="7"/>
      <c r="Q511" s="2"/>
      <c r="R511" s="2"/>
      <c r="S511" s="2"/>
      <c r="T511" s="2"/>
      <c r="U511" s="2"/>
      <c r="V511" s="2"/>
    </row>
    <row r="512" spans="1:22" ht="12.75" customHeight="1" x14ac:dyDescent="0.2">
      <c r="A512" s="10"/>
      <c r="B512" s="1"/>
      <c r="C512" s="1"/>
      <c r="D512" s="1"/>
      <c r="E512" s="2"/>
      <c r="F512" s="1"/>
      <c r="G512" s="10"/>
      <c r="H512" s="10"/>
      <c r="I512" s="10"/>
      <c r="J512" s="4"/>
      <c r="K512" s="11"/>
      <c r="L512" s="11"/>
      <c r="M512" s="5"/>
      <c r="N512" s="5"/>
      <c r="O512" s="222"/>
      <c r="P512" s="7"/>
      <c r="Q512" s="2"/>
      <c r="R512" s="2"/>
      <c r="S512" s="2"/>
      <c r="T512" s="2"/>
      <c r="U512" s="2"/>
      <c r="V512" s="2"/>
    </row>
    <row r="513" spans="1:22" ht="12.75" customHeight="1" x14ac:dyDescent="0.2">
      <c r="A513" s="10"/>
      <c r="B513" s="1"/>
      <c r="C513" s="1"/>
      <c r="D513" s="1"/>
      <c r="E513" s="2"/>
      <c r="F513" s="1"/>
      <c r="G513" s="10"/>
      <c r="H513" s="10"/>
      <c r="I513" s="10"/>
      <c r="J513" s="4"/>
      <c r="K513" s="11"/>
      <c r="L513" s="11"/>
      <c r="M513" s="5"/>
      <c r="N513" s="5"/>
      <c r="O513" s="222"/>
      <c r="P513" s="7"/>
      <c r="Q513" s="2"/>
      <c r="R513" s="2"/>
      <c r="S513" s="2"/>
      <c r="T513" s="2"/>
      <c r="U513" s="2"/>
      <c r="V513" s="2"/>
    </row>
    <row r="514" spans="1:22" ht="12.75" customHeight="1" x14ac:dyDescent="0.2">
      <c r="A514" s="10"/>
      <c r="B514" s="1"/>
      <c r="C514" s="1"/>
      <c r="D514" s="1"/>
      <c r="E514" s="2"/>
      <c r="F514" s="1"/>
      <c r="G514" s="10"/>
      <c r="H514" s="10"/>
      <c r="I514" s="10"/>
      <c r="J514" s="4"/>
      <c r="K514" s="11"/>
      <c r="L514" s="11"/>
      <c r="M514" s="5"/>
      <c r="N514" s="5"/>
      <c r="O514" s="222"/>
      <c r="P514" s="7"/>
      <c r="Q514" s="2"/>
      <c r="R514" s="2"/>
      <c r="S514" s="2"/>
      <c r="T514" s="2"/>
      <c r="U514" s="2"/>
      <c r="V514" s="2"/>
    </row>
    <row r="515" spans="1:22" ht="12.75" customHeight="1" x14ac:dyDescent="0.2">
      <c r="A515" s="10"/>
      <c r="B515" s="1"/>
      <c r="C515" s="1"/>
      <c r="D515" s="1"/>
      <c r="E515" s="2"/>
      <c r="F515" s="1"/>
      <c r="G515" s="10"/>
      <c r="H515" s="10"/>
      <c r="I515" s="10"/>
      <c r="J515" s="4"/>
      <c r="K515" s="11"/>
      <c r="L515" s="11"/>
      <c r="M515" s="5"/>
      <c r="N515" s="5"/>
      <c r="O515" s="222"/>
      <c r="P515" s="7"/>
      <c r="Q515" s="2"/>
      <c r="R515" s="2"/>
      <c r="S515" s="2"/>
      <c r="T515" s="2"/>
      <c r="U515" s="2"/>
      <c r="V515" s="2"/>
    </row>
    <row r="516" spans="1:22" ht="12.75" customHeight="1" x14ac:dyDescent="0.2">
      <c r="A516" s="10"/>
      <c r="B516" s="1"/>
      <c r="C516" s="1"/>
      <c r="D516" s="1"/>
      <c r="E516" s="2"/>
      <c r="F516" s="1"/>
      <c r="G516" s="10"/>
      <c r="H516" s="10"/>
      <c r="I516" s="10"/>
      <c r="J516" s="4"/>
      <c r="K516" s="11"/>
      <c r="L516" s="11"/>
      <c r="M516" s="5"/>
      <c r="N516" s="5"/>
      <c r="O516" s="222"/>
      <c r="P516" s="7"/>
      <c r="Q516" s="2"/>
      <c r="R516" s="2"/>
      <c r="S516" s="2"/>
      <c r="T516" s="2"/>
      <c r="U516" s="2"/>
      <c r="V516" s="2"/>
    </row>
    <row r="517" spans="1:22" ht="12.75" customHeight="1" x14ac:dyDescent="0.2">
      <c r="A517" s="10"/>
      <c r="B517" s="1"/>
      <c r="C517" s="1"/>
      <c r="D517" s="1"/>
      <c r="E517" s="2"/>
      <c r="F517" s="1"/>
      <c r="G517" s="10"/>
      <c r="H517" s="10"/>
      <c r="I517" s="10"/>
      <c r="J517" s="4"/>
      <c r="K517" s="11"/>
      <c r="L517" s="11"/>
      <c r="M517" s="5"/>
      <c r="N517" s="5"/>
      <c r="O517" s="222"/>
      <c r="P517" s="7"/>
      <c r="Q517" s="2"/>
      <c r="R517" s="2"/>
      <c r="S517" s="2"/>
      <c r="T517" s="2"/>
      <c r="U517" s="2"/>
      <c r="V517" s="2"/>
    </row>
    <row r="518" spans="1:22" ht="12.75" customHeight="1" x14ac:dyDescent="0.2">
      <c r="A518" s="10"/>
      <c r="B518" s="1"/>
      <c r="C518" s="1"/>
      <c r="D518" s="1"/>
      <c r="E518" s="2"/>
      <c r="F518" s="1"/>
      <c r="G518" s="10"/>
      <c r="H518" s="10"/>
      <c r="I518" s="10"/>
      <c r="J518" s="4"/>
      <c r="K518" s="11"/>
      <c r="L518" s="11"/>
      <c r="M518" s="5"/>
      <c r="N518" s="5"/>
      <c r="O518" s="222"/>
      <c r="P518" s="7"/>
      <c r="Q518" s="2"/>
      <c r="R518" s="2"/>
      <c r="S518" s="2"/>
      <c r="T518" s="2"/>
      <c r="U518" s="2"/>
      <c r="V518" s="2"/>
    </row>
    <row r="519" spans="1:22" ht="12.75" customHeight="1" x14ac:dyDescent="0.2">
      <c r="A519" s="10"/>
      <c r="B519" s="1"/>
      <c r="C519" s="1"/>
      <c r="D519" s="1"/>
      <c r="E519" s="2"/>
      <c r="F519" s="1"/>
      <c r="G519" s="10"/>
      <c r="H519" s="10"/>
      <c r="I519" s="10"/>
      <c r="J519" s="4"/>
      <c r="K519" s="11"/>
      <c r="L519" s="11"/>
      <c r="M519" s="5"/>
      <c r="N519" s="5"/>
      <c r="O519" s="222"/>
      <c r="P519" s="7"/>
      <c r="Q519" s="2"/>
      <c r="R519" s="2"/>
      <c r="S519" s="2"/>
      <c r="T519" s="2"/>
      <c r="U519" s="2"/>
      <c r="V519" s="2"/>
    </row>
    <row r="520" spans="1:22" ht="12.75" customHeight="1" x14ac:dyDescent="0.2">
      <c r="A520" s="10"/>
      <c r="B520" s="1"/>
      <c r="C520" s="1"/>
      <c r="D520" s="1"/>
      <c r="E520" s="2"/>
      <c r="F520" s="1"/>
      <c r="G520" s="10"/>
      <c r="H520" s="10"/>
      <c r="I520" s="10"/>
      <c r="J520" s="4"/>
      <c r="K520" s="11"/>
      <c r="L520" s="11"/>
      <c r="M520" s="5"/>
      <c r="N520" s="5"/>
      <c r="O520" s="222"/>
      <c r="P520" s="7"/>
      <c r="Q520" s="2"/>
      <c r="R520" s="2"/>
      <c r="S520" s="2"/>
      <c r="T520" s="2"/>
      <c r="U520" s="2"/>
      <c r="V520" s="2"/>
    </row>
    <row r="521" spans="1:22" ht="12.75" customHeight="1" x14ac:dyDescent="0.2">
      <c r="A521" s="10"/>
      <c r="B521" s="1"/>
      <c r="C521" s="1"/>
      <c r="D521" s="1"/>
      <c r="E521" s="2"/>
      <c r="F521" s="1"/>
      <c r="G521" s="10"/>
      <c r="H521" s="10"/>
      <c r="I521" s="10"/>
      <c r="J521" s="4"/>
      <c r="K521" s="11"/>
      <c r="L521" s="11"/>
      <c r="M521" s="5"/>
      <c r="N521" s="5"/>
      <c r="O521" s="222"/>
      <c r="P521" s="7"/>
      <c r="Q521" s="2"/>
      <c r="R521" s="2"/>
      <c r="S521" s="2"/>
      <c r="T521" s="2"/>
      <c r="U521" s="2"/>
      <c r="V521" s="2"/>
    </row>
    <row r="522" spans="1:22" ht="12.75" customHeight="1" x14ac:dyDescent="0.2">
      <c r="A522" s="10"/>
      <c r="B522" s="1"/>
      <c r="C522" s="1"/>
      <c r="D522" s="1"/>
      <c r="E522" s="2"/>
      <c r="F522" s="1"/>
      <c r="G522" s="10"/>
      <c r="H522" s="10"/>
      <c r="I522" s="10"/>
      <c r="J522" s="4"/>
      <c r="K522" s="11"/>
      <c r="L522" s="11"/>
      <c r="M522" s="5"/>
      <c r="N522" s="5"/>
      <c r="O522" s="222"/>
      <c r="P522" s="7"/>
      <c r="Q522" s="2"/>
      <c r="R522" s="2"/>
      <c r="S522" s="2"/>
      <c r="T522" s="2"/>
      <c r="U522" s="2"/>
      <c r="V522" s="2"/>
    </row>
    <row r="523" spans="1:22" ht="12.75" customHeight="1" x14ac:dyDescent="0.2">
      <c r="A523" s="10"/>
      <c r="B523" s="1"/>
      <c r="C523" s="1"/>
      <c r="D523" s="1"/>
      <c r="E523" s="2"/>
      <c r="F523" s="1"/>
      <c r="G523" s="10"/>
      <c r="H523" s="10"/>
      <c r="I523" s="10"/>
      <c r="J523" s="4"/>
      <c r="K523" s="11"/>
      <c r="L523" s="11"/>
      <c r="M523" s="5"/>
      <c r="N523" s="5"/>
      <c r="O523" s="222"/>
      <c r="P523" s="7"/>
      <c r="Q523" s="2"/>
      <c r="R523" s="2"/>
      <c r="S523" s="2"/>
      <c r="T523" s="2"/>
      <c r="U523" s="2"/>
      <c r="V523" s="2"/>
    </row>
    <row r="524" spans="1:22" ht="12.75" customHeight="1" x14ac:dyDescent="0.2">
      <c r="A524" s="10"/>
      <c r="B524" s="1"/>
      <c r="C524" s="1"/>
      <c r="D524" s="1"/>
      <c r="E524" s="2"/>
      <c r="F524" s="1"/>
      <c r="G524" s="10"/>
      <c r="H524" s="10"/>
      <c r="I524" s="10"/>
      <c r="J524" s="4"/>
      <c r="K524" s="11"/>
      <c r="L524" s="11"/>
      <c r="M524" s="5"/>
      <c r="N524" s="5"/>
      <c r="O524" s="222"/>
      <c r="P524" s="7"/>
      <c r="Q524" s="2"/>
      <c r="R524" s="2"/>
      <c r="S524" s="2"/>
      <c r="T524" s="2"/>
      <c r="U524" s="2"/>
      <c r="V524" s="2"/>
    </row>
    <row r="525" spans="1:22" ht="12.75" customHeight="1" x14ac:dyDescent="0.2">
      <c r="A525" s="10"/>
      <c r="B525" s="1"/>
      <c r="C525" s="1"/>
      <c r="D525" s="1"/>
      <c r="E525" s="2"/>
      <c r="F525" s="1"/>
      <c r="G525" s="10"/>
      <c r="H525" s="10"/>
      <c r="I525" s="10"/>
      <c r="J525" s="4"/>
      <c r="K525" s="11"/>
      <c r="L525" s="11"/>
      <c r="M525" s="5"/>
      <c r="N525" s="5"/>
      <c r="O525" s="222"/>
      <c r="P525" s="7"/>
      <c r="Q525" s="2"/>
      <c r="R525" s="2"/>
      <c r="S525" s="2"/>
      <c r="T525" s="2"/>
      <c r="U525" s="2"/>
      <c r="V525" s="2"/>
    </row>
    <row r="526" spans="1:22" ht="12.75" customHeight="1" x14ac:dyDescent="0.2">
      <c r="A526" s="10"/>
      <c r="B526" s="1"/>
      <c r="C526" s="1"/>
      <c r="D526" s="1"/>
      <c r="E526" s="2"/>
      <c r="F526" s="1"/>
      <c r="G526" s="10"/>
      <c r="H526" s="10"/>
      <c r="I526" s="10"/>
      <c r="J526" s="4"/>
      <c r="K526" s="11"/>
      <c r="L526" s="11"/>
      <c r="M526" s="5"/>
      <c r="N526" s="5"/>
      <c r="O526" s="222"/>
      <c r="P526" s="7"/>
      <c r="Q526" s="2"/>
      <c r="R526" s="2"/>
      <c r="S526" s="2"/>
      <c r="T526" s="2"/>
      <c r="U526" s="2"/>
      <c r="V526" s="2"/>
    </row>
    <row r="527" spans="1:22" ht="12.75" customHeight="1" x14ac:dyDescent="0.2">
      <c r="A527" s="10"/>
      <c r="B527" s="1"/>
      <c r="C527" s="1"/>
      <c r="D527" s="1"/>
      <c r="E527" s="2"/>
      <c r="F527" s="1"/>
      <c r="G527" s="10"/>
      <c r="H527" s="10"/>
      <c r="I527" s="10"/>
      <c r="J527" s="4"/>
      <c r="K527" s="11"/>
      <c r="L527" s="11"/>
      <c r="M527" s="5"/>
      <c r="N527" s="5"/>
      <c r="O527" s="222"/>
      <c r="P527" s="7"/>
      <c r="Q527" s="2"/>
      <c r="R527" s="2"/>
      <c r="S527" s="2"/>
      <c r="T527" s="2"/>
      <c r="U527" s="2"/>
      <c r="V527" s="2"/>
    </row>
    <row r="528" spans="1:22" ht="12.75" customHeight="1" x14ac:dyDescent="0.2">
      <c r="A528" s="10"/>
      <c r="B528" s="1"/>
      <c r="C528" s="1"/>
      <c r="D528" s="1"/>
      <c r="E528" s="2"/>
      <c r="F528" s="1"/>
      <c r="G528" s="10"/>
      <c r="H528" s="10"/>
      <c r="I528" s="10"/>
      <c r="J528" s="4"/>
      <c r="K528" s="11"/>
      <c r="L528" s="11"/>
      <c r="M528" s="5"/>
      <c r="N528" s="5"/>
      <c r="O528" s="222"/>
      <c r="P528" s="7"/>
      <c r="Q528" s="2"/>
      <c r="R528" s="2"/>
      <c r="S528" s="2"/>
      <c r="T528" s="2"/>
      <c r="U528" s="2"/>
      <c r="V528" s="2"/>
    </row>
    <row r="529" spans="1:22" ht="12.75" customHeight="1" x14ac:dyDescent="0.2">
      <c r="A529" s="10"/>
      <c r="B529" s="1"/>
      <c r="C529" s="1"/>
      <c r="D529" s="1"/>
      <c r="E529" s="2"/>
      <c r="F529" s="1"/>
      <c r="G529" s="10"/>
      <c r="H529" s="10"/>
      <c r="I529" s="10"/>
      <c r="J529" s="4"/>
      <c r="K529" s="11"/>
      <c r="L529" s="11"/>
      <c r="M529" s="5"/>
      <c r="N529" s="5"/>
      <c r="O529" s="222"/>
      <c r="P529" s="7"/>
      <c r="Q529" s="2"/>
      <c r="R529" s="2"/>
      <c r="S529" s="2"/>
      <c r="T529" s="2"/>
      <c r="U529" s="2"/>
      <c r="V529" s="2"/>
    </row>
    <row r="530" spans="1:22" ht="12.75" customHeight="1" x14ac:dyDescent="0.2">
      <c r="A530" s="10"/>
      <c r="B530" s="1"/>
      <c r="C530" s="1"/>
      <c r="D530" s="1"/>
      <c r="E530" s="2"/>
      <c r="F530" s="1"/>
      <c r="G530" s="10"/>
      <c r="H530" s="10"/>
      <c r="I530" s="10"/>
      <c r="J530" s="4"/>
      <c r="K530" s="11"/>
      <c r="L530" s="11"/>
      <c r="M530" s="5"/>
      <c r="N530" s="5"/>
      <c r="O530" s="222"/>
      <c r="P530" s="7"/>
      <c r="Q530" s="2"/>
      <c r="R530" s="2"/>
      <c r="S530" s="2"/>
      <c r="T530" s="2"/>
      <c r="U530" s="2"/>
      <c r="V530" s="2"/>
    </row>
    <row r="531" spans="1:22" ht="12.75" customHeight="1" x14ac:dyDescent="0.2">
      <c r="A531" s="10"/>
      <c r="B531" s="1"/>
      <c r="C531" s="1"/>
      <c r="D531" s="1"/>
      <c r="E531" s="2"/>
      <c r="F531" s="1"/>
      <c r="G531" s="10"/>
      <c r="H531" s="10"/>
      <c r="I531" s="10"/>
      <c r="J531" s="4"/>
      <c r="K531" s="11"/>
      <c r="L531" s="11"/>
      <c r="M531" s="5"/>
      <c r="N531" s="5"/>
      <c r="O531" s="222"/>
      <c r="P531" s="7"/>
      <c r="Q531" s="2"/>
      <c r="R531" s="2"/>
      <c r="S531" s="2"/>
      <c r="T531" s="2"/>
      <c r="U531" s="2"/>
      <c r="V531" s="2"/>
    </row>
    <row r="532" spans="1:22" ht="12.75" customHeight="1" x14ac:dyDescent="0.2">
      <c r="A532" s="10"/>
      <c r="B532" s="1"/>
      <c r="C532" s="1"/>
      <c r="D532" s="1"/>
      <c r="E532" s="2"/>
      <c r="F532" s="1"/>
      <c r="G532" s="10"/>
      <c r="H532" s="10"/>
      <c r="I532" s="10"/>
      <c r="J532" s="4"/>
      <c r="K532" s="11"/>
      <c r="L532" s="11"/>
      <c r="M532" s="5"/>
      <c r="N532" s="5"/>
      <c r="O532" s="222"/>
      <c r="P532" s="7"/>
      <c r="Q532" s="2"/>
      <c r="R532" s="2"/>
      <c r="S532" s="2"/>
      <c r="T532" s="2"/>
      <c r="U532" s="2"/>
      <c r="V532" s="2"/>
    </row>
    <row r="533" spans="1:22" ht="12.75" customHeight="1" x14ac:dyDescent="0.2">
      <c r="A533" s="10"/>
      <c r="B533" s="1"/>
      <c r="C533" s="1"/>
      <c r="D533" s="1"/>
      <c r="E533" s="2"/>
      <c r="F533" s="1"/>
      <c r="G533" s="10"/>
      <c r="H533" s="10"/>
      <c r="I533" s="10"/>
      <c r="J533" s="4"/>
      <c r="K533" s="11"/>
      <c r="L533" s="11"/>
      <c r="M533" s="5"/>
      <c r="N533" s="5"/>
      <c r="O533" s="222"/>
      <c r="P533" s="7"/>
      <c r="Q533" s="2"/>
      <c r="R533" s="2"/>
      <c r="S533" s="2"/>
      <c r="T533" s="2"/>
      <c r="U533" s="2"/>
      <c r="V533" s="2"/>
    </row>
    <row r="534" spans="1:22" ht="12.75" customHeight="1" x14ac:dyDescent="0.2">
      <c r="A534" s="10"/>
      <c r="B534" s="1"/>
      <c r="C534" s="1"/>
      <c r="D534" s="1"/>
      <c r="E534" s="2"/>
      <c r="F534" s="1"/>
      <c r="G534" s="10"/>
      <c r="H534" s="10"/>
      <c r="I534" s="10"/>
      <c r="J534" s="4"/>
      <c r="K534" s="11"/>
      <c r="L534" s="11"/>
      <c r="M534" s="5"/>
      <c r="N534" s="5"/>
      <c r="O534" s="222"/>
      <c r="P534" s="7"/>
      <c r="Q534" s="2"/>
      <c r="R534" s="2"/>
      <c r="S534" s="2"/>
      <c r="T534" s="2"/>
      <c r="U534" s="2"/>
      <c r="V534" s="2"/>
    </row>
    <row r="535" spans="1:22" ht="12.75" customHeight="1" x14ac:dyDescent="0.2">
      <c r="A535" s="10"/>
      <c r="B535" s="1"/>
      <c r="C535" s="1"/>
      <c r="D535" s="1"/>
      <c r="E535" s="2"/>
      <c r="F535" s="1"/>
      <c r="G535" s="10"/>
      <c r="H535" s="10"/>
      <c r="I535" s="10"/>
      <c r="J535" s="4"/>
      <c r="K535" s="11"/>
      <c r="L535" s="11"/>
      <c r="M535" s="5"/>
      <c r="N535" s="5"/>
      <c r="O535" s="222"/>
      <c r="P535" s="7"/>
      <c r="Q535" s="2"/>
      <c r="R535" s="2"/>
      <c r="S535" s="2"/>
      <c r="T535" s="2"/>
      <c r="U535" s="2"/>
      <c r="V535" s="2"/>
    </row>
    <row r="536" spans="1:22" ht="12.75" customHeight="1" x14ac:dyDescent="0.2">
      <c r="A536" s="10"/>
      <c r="B536" s="1"/>
      <c r="C536" s="1"/>
      <c r="D536" s="1"/>
      <c r="E536" s="2"/>
      <c r="F536" s="1"/>
      <c r="G536" s="10"/>
      <c r="H536" s="10"/>
      <c r="I536" s="10"/>
      <c r="J536" s="4"/>
      <c r="K536" s="11"/>
      <c r="L536" s="11"/>
      <c r="M536" s="5"/>
      <c r="N536" s="5"/>
      <c r="O536" s="222"/>
      <c r="P536" s="7"/>
      <c r="Q536" s="2"/>
      <c r="R536" s="2"/>
      <c r="S536" s="2"/>
      <c r="T536" s="2"/>
      <c r="U536" s="2"/>
      <c r="V536" s="2"/>
    </row>
    <row r="537" spans="1:22" ht="12.75" customHeight="1" x14ac:dyDescent="0.2">
      <c r="A537" s="10"/>
      <c r="B537" s="1"/>
      <c r="C537" s="1"/>
      <c r="D537" s="1"/>
      <c r="E537" s="2"/>
      <c r="F537" s="1"/>
      <c r="G537" s="10"/>
      <c r="H537" s="10"/>
      <c r="I537" s="10"/>
      <c r="J537" s="4"/>
      <c r="K537" s="11"/>
      <c r="L537" s="11"/>
      <c r="M537" s="5"/>
      <c r="N537" s="5"/>
      <c r="O537" s="222"/>
      <c r="P537" s="7"/>
      <c r="Q537" s="2"/>
      <c r="R537" s="2"/>
      <c r="S537" s="2"/>
      <c r="T537" s="2"/>
      <c r="U537" s="2"/>
      <c r="V537" s="2"/>
    </row>
    <row r="538" spans="1:22" ht="12.75" customHeight="1" x14ac:dyDescent="0.2">
      <c r="A538" s="10"/>
      <c r="B538" s="1"/>
      <c r="C538" s="1"/>
      <c r="D538" s="1"/>
      <c r="E538" s="2"/>
      <c r="F538" s="1"/>
      <c r="G538" s="10"/>
      <c r="H538" s="10"/>
      <c r="I538" s="10"/>
      <c r="J538" s="4"/>
      <c r="K538" s="11"/>
      <c r="L538" s="11"/>
      <c r="M538" s="5"/>
      <c r="N538" s="5"/>
      <c r="O538" s="222"/>
      <c r="P538" s="7"/>
      <c r="Q538" s="2"/>
      <c r="R538" s="2"/>
      <c r="S538" s="2"/>
      <c r="T538" s="2"/>
      <c r="U538" s="2"/>
      <c r="V538" s="2"/>
    </row>
    <row r="539" spans="1:22" ht="12.75" customHeight="1" x14ac:dyDescent="0.2">
      <c r="A539" s="10"/>
      <c r="B539" s="1"/>
      <c r="C539" s="1"/>
      <c r="D539" s="1"/>
      <c r="E539" s="2"/>
      <c r="F539" s="1"/>
      <c r="G539" s="10"/>
      <c r="H539" s="10"/>
      <c r="I539" s="10"/>
      <c r="J539" s="4"/>
      <c r="K539" s="11"/>
      <c r="L539" s="11"/>
      <c r="M539" s="5"/>
      <c r="N539" s="5"/>
      <c r="O539" s="222"/>
      <c r="P539" s="7"/>
      <c r="Q539" s="2"/>
      <c r="R539" s="2"/>
      <c r="S539" s="2"/>
      <c r="T539" s="2"/>
      <c r="U539" s="2"/>
      <c r="V539" s="2"/>
    </row>
    <row r="540" spans="1:22" ht="12.75" customHeight="1" x14ac:dyDescent="0.2">
      <c r="A540" s="10"/>
      <c r="B540" s="1"/>
      <c r="C540" s="1"/>
      <c r="D540" s="1"/>
      <c r="E540" s="2"/>
      <c r="F540" s="1"/>
      <c r="G540" s="10"/>
      <c r="H540" s="10"/>
      <c r="I540" s="10"/>
      <c r="J540" s="4"/>
      <c r="K540" s="11"/>
      <c r="L540" s="11"/>
      <c r="M540" s="5"/>
      <c r="N540" s="5"/>
      <c r="O540" s="222"/>
      <c r="P540" s="7"/>
      <c r="Q540" s="2"/>
      <c r="R540" s="2"/>
      <c r="S540" s="2"/>
      <c r="T540" s="2"/>
      <c r="U540" s="2"/>
      <c r="V540" s="2"/>
    </row>
    <row r="541" spans="1:22" ht="12.75" customHeight="1" x14ac:dyDescent="0.2">
      <c r="A541" s="10"/>
      <c r="B541" s="1"/>
      <c r="C541" s="1"/>
      <c r="D541" s="1"/>
      <c r="E541" s="2"/>
      <c r="F541" s="1"/>
      <c r="G541" s="10"/>
      <c r="H541" s="10"/>
      <c r="I541" s="10"/>
      <c r="J541" s="4"/>
      <c r="K541" s="11"/>
      <c r="L541" s="11"/>
      <c r="M541" s="5"/>
      <c r="N541" s="5"/>
      <c r="O541" s="222"/>
      <c r="P541" s="7"/>
      <c r="Q541" s="2"/>
      <c r="R541" s="2"/>
      <c r="S541" s="2"/>
      <c r="T541" s="2"/>
      <c r="U541" s="2"/>
      <c r="V541" s="2"/>
    </row>
    <row r="542" spans="1:22" ht="12.75" customHeight="1" x14ac:dyDescent="0.2">
      <c r="A542" s="10"/>
      <c r="B542" s="1"/>
      <c r="C542" s="1"/>
      <c r="D542" s="1"/>
      <c r="E542" s="2"/>
      <c r="F542" s="1"/>
      <c r="G542" s="10"/>
      <c r="H542" s="10"/>
      <c r="I542" s="10"/>
      <c r="J542" s="4"/>
      <c r="K542" s="11"/>
      <c r="L542" s="11"/>
      <c r="M542" s="5"/>
      <c r="N542" s="5"/>
      <c r="O542" s="222"/>
      <c r="P542" s="7"/>
      <c r="Q542" s="2"/>
      <c r="R542" s="2"/>
      <c r="S542" s="2"/>
      <c r="T542" s="2"/>
      <c r="U542" s="2"/>
      <c r="V542" s="2"/>
    </row>
    <row r="543" spans="1:22" ht="12.75" customHeight="1" x14ac:dyDescent="0.2">
      <c r="A543" s="10"/>
      <c r="B543" s="1"/>
      <c r="C543" s="1"/>
      <c r="D543" s="1"/>
      <c r="E543" s="2"/>
      <c r="F543" s="1"/>
      <c r="G543" s="10"/>
      <c r="H543" s="10"/>
      <c r="I543" s="10"/>
      <c r="J543" s="4"/>
      <c r="K543" s="11"/>
      <c r="L543" s="11"/>
      <c r="M543" s="5"/>
      <c r="N543" s="5"/>
      <c r="O543" s="222"/>
      <c r="P543" s="7"/>
      <c r="Q543" s="2"/>
      <c r="R543" s="2"/>
      <c r="S543" s="2"/>
      <c r="T543" s="2"/>
      <c r="U543" s="2"/>
      <c r="V543" s="2"/>
    </row>
    <row r="544" spans="1:22" ht="12.75" customHeight="1" x14ac:dyDescent="0.2">
      <c r="A544" s="10"/>
      <c r="B544" s="1"/>
      <c r="C544" s="1"/>
      <c r="D544" s="1"/>
      <c r="E544" s="2"/>
      <c r="F544" s="1"/>
      <c r="G544" s="10"/>
      <c r="H544" s="10"/>
      <c r="I544" s="10"/>
      <c r="J544" s="4"/>
      <c r="K544" s="11"/>
      <c r="L544" s="11"/>
      <c r="M544" s="5"/>
      <c r="N544" s="5"/>
      <c r="O544" s="222"/>
      <c r="P544" s="7"/>
      <c r="Q544" s="2"/>
      <c r="R544" s="2"/>
      <c r="S544" s="2"/>
      <c r="T544" s="2"/>
      <c r="U544" s="2"/>
      <c r="V544" s="2"/>
    </row>
    <row r="545" spans="1:22" ht="12.75" customHeight="1" x14ac:dyDescent="0.2">
      <c r="A545" s="10"/>
      <c r="B545" s="1"/>
      <c r="C545" s="1"/>
      <c r="D545" s="1"/>
      <c r="E545" s="2"/>
      <c r="F545" s="1"/>
      <c r="G545" s="10"/>
      <c r="H545" s="10"/>
      <c r="I545" s="10"/>
      <c r="J545" s="4"/>
      <c r="K545" s="11"/>
      <c r="L545" s="11"/>
      <c r="M545" s="5"/>
      <c r="N545" s="5"/>
      <c r="O545" s="222"/>
      <c r="P545" s="7"/>
      <c r="Q545" s="2"/>
      <c r="R545" s="2"/>
      <c r="S545" s="2"/>
      <c r="T545" s="2"/>
      <c r="U545" s="2"/>
      <c r="V545" s="2"/>
    </row>
    <row r="546" spans="1:22" ht="12.75" customHeight="1" x14ac:dyDescent="0.2">
      <c r="A546" s="10"/>
      <c r="B546" s="1"/>
      <c r="C546" s="1"/>
      <c r="D546" s="1"/>
      <c r="E546" s="2"/>
      <c r="F546" s="1"/>
      <c r="G546" s="10"/>
      <c r="H546" s="10"/>
      <c r="I546" s="10"/>
      <c r="J546" s="4"/>
      <c r="K546" s="11"/>
      <c r="L546" s="11"/>
      <c r="M546" s="5"/>
      <c r="N546" s="5"/>
      <c r="O546" s="222"/>
      <c r="P546" s="7"/>
      <c r="Q546" s="2"/>
      <c r="R546" s="2"/>
      <c r="S546" s="2"/>
      <c r="T546" s="2"/>
      <c r="U546" s="2"/>
      <c r="V546" s="2"/>
    </row>
    <row r="547" spans="1:22" ht="12.75" customHeight="1" x14ac:dyDescent="0.2">
      <c r="A547" s="10"/>
      <c r="B547" s="1"/>
      <c r="C547" s="1"/>
      <c r="D547" s="1"/>
      <c r="E547" s="2"/>
      <c r="F547" s="1"/>
      <c r="G547" s="10"/>
      <c r="H547" s="10"/>
      <c r="I547" s="10"/>
      <c r="J547" s="4"/>
      <c r="K547" s="11"/>
      <c r="L547" s="11"/>
      <c r="M547" s="5"/>
      <c r="N547" s="5"/>
      <c r="O547" s="222"/>
      <c r="P547" s="7"/>
      <c r="Q547" s="2"/>
      <c r="R547" s="2"/>
      <c r="S547" s="2"/>
      <c r="T547" s="2"/>
      <c r="U547" s="2"/>
      <c r="V547" s="2"/>
    </row>
    <row r="548" spans="1:22" ht="12.75" customHeight="1" x14ac:dyDescent="0.2">
      <c r="A548" s="10"/>
      <c r="B548" s="1"/>
      <c r="C548" s="1"/>
      <c r="D548" s="1"/>
      <c r="E548" s="2"/>
      <c r="F548" s="1"/>
      <c r="G548" s="10"/>
      <c r="H548" s="10"/>
      <c r="I548" s="10"/>
      <c r="J548" s="4"/>
      <c r="K548" s="11"/>
      <c r="L548" s="11"/>
      <c r="M548" s="5"/>
      <c r="N548" s="5"/>
      <c r="O548" s="222"/>
      <c r="P548" s="7"/>
      <c r="Q548" s="2"/>
      <c r="R548" s="2"/>
      <c r="S548" s="2"/>
      <c r="T548" s="2"/>
      <c r="U548" s="2"/>
      <c r="V548" s="2"/>
    </row>
    <row r="549" spans="1:22" ht="12.75" customHeight="1" x14ac:dyDescent="0.2">
      <c r="A549" s="10"/>
      <c r="B549" s="1"/>
      <c r="C549" s="1"/>
      <c r="D549" s="1"/>
      <c r="E549" s="2"/>
      <c r="F549" s="1"/>
      <c r="G549" s="10"/>
      <c r="H549" s="10"/>
      <c r="I549" s="10"/>
      <c r="J549" s="4"/>
      <c r="K549" s="11"/>
      <c r="L549" s="11"/>
      <c r="M549" s="5"/>
      <c r="N549" s="5"/>
      <c r="O549" s="222"/>
      <c r="P549" s="7"/>
      <c r="Q549" s="2"/>
      <c r="R549" s="2"/>
      <c r="S549" s="2"/>
      <c r="T549" s="2"/>
      <c r="U549" s="2"/>
      <c r="V549" s="2"/>
    </row>
    <row r="550" spans="1:22" ht="12.75" customHeight="1" x14ac:dyDescent="0.2">
      <c r="A550" s="10"/>
      <c r="B550" s="1"/>
      <c r="C550" s="1"/>
      <c r="D550" s="1"/>
      <c r="E550" s="2"/>
      <c r="F550" s="1"/>
      <c r="G550" s="10"/>
      <c r="H550" s="10"/>
      <c r="I550" s="10"/>
      <c r="J550" s="4"/>
      <c r="K550" s="11"/>
      <c r="L550" s="11"/>
      <c r="M550" s="5"/>
      <c r="N550" s="5"/>
      <c r="O550" s="222"/>
      <c r="P550" s="7"/>
      <c r="Q550" s="2"/>
      <c r="R550" s="2"/>
      <c r="S550" s="2"/>
      <c r="T550" s="2"/>
      <c r="U550" s="2"/>
      <c r="V550" s="2"/>
    </row>
    <row r="551" spans="1:22" ht="12.75" customHeight="1" x14ac:dyDescent="0.2">
      <c r="A551" s="10"/>
      <c r="B551" s="1"/>
      <c r="C551" s="1"/>
      <c r="D551" s="1"/>
      <c r="E551" s="2"/>
      <c r="F551" s="1"/>
      <c r="G551" s="10"/>
      <c r="H551" s="10"/>
      <c r="I551" s="10"/>
      <c r="J551" s="4"/>
      <c r="K551" s="11"/>
      <c r="L551" s="11"/>
      <c r="M551" s="5"/>
      <c r="N551" s="5"/>
      <c r="O551" s="222"/>
      <c r="P551" s="7"/>
      <c r="Q551" s="2"/>
      <c r="R551" s="2"/>
      <c r="S551" s="2"/>
      <c r="T551" s="2"/>
      <c r="U551" s="2"/>
      <c r="V551" s="2"/>
    </row>
    <row r="552" spans="1:22" ht="12.75" customHeight="1" x14ac:dyDescent="0.2">
      <c r="A552" s="10"/>
      <c r="B552" s="1"/>
      <c r="C552" s="1"/>
      <c r="D552" s="1"/>
      <c r="E552" s="2"/>
      <c r="F552" s="1"/>
      <c r="G552" s="10"/>
      <c r="H552" s="10"/>
      <c r="I552" s="10"/>
      <c r="J552" s="4"/>
      <c r="K552" s="11"/>
      <c r="L552" s="11"/>
      <c r="M552" s="5"/>
      <c r="N552" s="5"/>
      <c r="O552" s="222"/>
      <c r="P552" s="7"/>
      <c r="Q552" s="2"/>
      <c r="R552" s="2"/>
      <c r="S552" s="2"/>
      <c r="T552" s="2"/>
      <c r="U552" s="2"/>
      <c r="V552" s="2"/>
    </row>
    <row r="553" spans="1:22" ht="12.75" customHeight="1" x14ac:dyDescent="0.2">
      <c r="A553" s="10"/>
      <c r="B553" s="1"/>
      <c r="C553" s="1"/>
      <c r="D553" s="1"/>
      <c r="E553" s="2"/>
      <c r="F553" s="1"/>
      <c r="G553" s="10"/>
      <c r="H553" s="10"/>
      <c r="I553" s="10"/>
      <c r="J553" s="4"/>
      <c r="K553" s="11"/>
      <c r="L553" s="11"/>
      <c r="M553" s="5"/>
      <c r="N553" s="5"/>
      <c r="O553" s="222"/>
      <c r="P553" s="7"/>
      <c r="Q553" s="2"/>
      <c r="R553" s="2"/>
      <c r="S553" s="2"/>
      <c r="T553" s="2"/>
      <c r="U553" s="2"/>
      <c r="V553" s="2"/>
    </row>
    <row r="554" spans="1:22" ht="12.75" customHeight="1" x14ac:dyDescent="0.2">
      <c r="A554" s="10"/>
      <c r="B554" s="1"/>
      <c r="C554" s="1"/>
      <c r="D554" s="1"/>
      <c r="E554" s="2"/>
      <c r="F554" s="1"/>
      <c r="G554" s="10"/>
      <c r="H554" s="10"/>
      <c r="I554" s="10"/>
      <c r="J554" s="4"/>
      <c r="K554" s="11"/>
      <c r="L554" s="11"/>
      <c r="M554" s="5"/>
      <c r="N554" s="5"/>
      <c r="O554" s="222"/>
      <c r="P554" s="7"/>
      <c r="Q554" s="2"/>
      <c r="R554" s="2"/>
      <c r="S554" s="2"/>
      <c r="T554" s="2"/>
      <c r="U554" s="2"/>
      <c r="V554" s="2"/>
    </row>
    <row r="555" spans="1:22" ht="12.75" customHeight="1" x14ac:dyDescent="0.2">
      <c r="A555" s="10"/>
      <c r="B555" s="1"/>
      <c r="C555" s="1"/>
      <c r="D555" s="1"/>
      <c r="E555" s="2"/>
      <c r="F555" s="1"/>
      <c r="G555" s="10"/>
      <c r="H555" s="10"/>
      <c r="I555" s="10"/>
      <c r="J555" s="4"/>
      <c r="K555" s="11"/>
      <c r="L555" s="11"/>
      <c r="M555" s="5"/>
      <c r="N555" s="5"/>
      <c r="O555" s="222"/>
      <c r="P555" s="7"/>
      <c r="Q555" s="2"/>
      <c r="R555" s="2"/>
      <c r="S555" s="2"/>
      <c r="T555" s="2"/>
      <c r="U555" s="2"/>
      <c r="V555" s="2"/>
    </row>
    <row r="556" spans="1:22" ht="12.75" customHeight="1" x14ac:dyDescent="0.2">
      <c r="A556" s="10"/>
      <c r="B556" s="1"/>
      <c r="C556" s="1"/>
      <c r="D556" s="1"/>
      <c r="E556" s="2"/>
      <c r="F556" s="1"/>
      <c r="G556" s="10"/>
      <c r="H556" s="10"/>
      <c r="I556" s="10"/>
      <c r="J556" s="4"/>
      <c r="K556" s="11"/>
      <c r="L556" s="11"/>
      <c r="M556" s="5"/>
      <c r="N556" s="5"/>
      <c r="O556" s="222"/>
      <c r="P556" s="7"/>
      <c r="Q556" s="2"/>
      <c r="R556" s="2"/>
      <c r="S556" s="2"/>
      <c r="T556" s="2"/>
      <c r="U556" s="2"/>
      <c r="V556" s="2"/>
    </row>
    <row r="557" spans="1:22" ht="12.75" customHeight="1" x14ac:dyDescent="0.2">
      <c r="A557" s="10"/>
      <c r="B557" s="1"/>
      <c r="C557" s="1"/>
      <c r="D557" s="1"/>
      <c r="E557" s="2"/>
      <c r="F557" s="1"/>
      <c r="G557" s="10"/>
      <c r="H557" s="10"/>
      <c r="I557" s="10"/>
      <c r="J557" s="4"/>
      <c r="K557" s="11"/>
      <c r="L557" s="11"/>
      <c r="M557" s="5"/>
      <c r="N557" s="5"/>
      <c r="O557" s="222"/>
      <c r="P557" s="7"/>
      <c r="Q557" s="2"/>
      <c r="R557" s="2"/>
      <c r="S557" s="2"/>
      <c r="T557" s="2"/>
      <c r="U557" s="2"/>
      <c r="V557" s="2"/>
    </row>
    <row r="558" spans="1:22" ht="12.75" customHeight="1" x14ac:dyDescent="0.2">
      <c r="A558" s="10"/>
      <c r="B558" s="1"/>
      <c r="C558" s="1"/>
      <c r="D558" s="1"/>
      <c r="E558" s="2"/>
      <c r="F558" s="1"/>
      <c r="G558" s="10"/>
      <c r="H558" s="10"/>
      <c r="I558" s="10"/>
      <c r="J558" s="4"/>
      <c r="K558" s="11"/>
      <c r="L558" s="11"/>
      <c r="M558" s="5"/>
      <c r="N558" s="5"/>
      <c r="O558" s="222"/>
      <c r="P558" s="7"/>
      <c r="Q558" s="2"/>
      <c r="R558" s="2"/>
      <c r="S558" s="2"/>
      <c r="T558" s="2"/>
      <c r="U558" s="2"/>
      <c r="V558" s="2"/>
    </row>
    <row r="559" spans="1:22" ht="12.75" customHeight="1" x14ac:dyDescent="0.2">
      <c r="A559" s="10"/>
      <c r="B559" s="1"/>
      <c r="C559" s="1"/>
      <c r="D559" s="1"/>
      <c r="E559" s="2"/>
      <c r="F559" s="1"/>
      <c r="G559" s="10"/>
      <c r="H559" s="10"/>
      <c r="I559" s="10"/>
      <c r="J559" s="4"/>
      <c r="K559" s="11"/>
      <c r="L559" s="11"/>
      <c r="M559" s="5"/>
      <c r="N559" s="5"/>
      <c r="O559" s="222"/>
      <c r="P559" s="7"/>
      <c r="Q559" s="2"/>
      <c r="R559" s="2"/>
      <c r="S559" s="2"/>
      <c r="T559" s="2"/>
      <c r="U559" s="2"/>
      <c r="V559" s="2"/>
    </row>
    <row r="560" spans="1:22" ht="12.75" customHeight="1" x14ac:dyDescent="0.2">
      <c r="A560" s="10"/>
      <c r="B560" s="1"/>
      <c r="C560" s="1"/>
      <c r="D560" s="1"/>
      <c r="E560" s="2"/>
      <c r="F560" s="1"/>
      <c r="G560" s="10"/>
      <c r="H560" s="10"/>
      <c r="I560" s="10"/>
      <c r="J560" s="4"/>
      <c r="K560" s="11"/>
      <c r="L560" s="11"/>
      <c r="M560" s="5"/>
      <c r="N560" s="5"/>
      <c r="O560" s="222"/>
      <c r="P560" s="7"/>
      <c r="Q560" s="2"/>
      <c r="R560" s="2"/>
      <c r="S560" s="2"/>
      <c r="T560" s="2"/>
      <c r="U560" s="2"/>
      <c r="V560" s="2"/>
    </row>
    <row r="561" spans="1:22" ht="12.75" customHeight="1" x14ac:dyDescent="0.2">
      <c r="A561" s="10"/>
      <c r="B561" s="1"/>
      <c r="C561" s="1"/>
      <c r="D561" s="1"/>
      <c r="E561" s="2"/>
      <c r="F561" s="1"/>
      <c r="G561" s="10"/>
      <c r="H561" s="10"/>
      <c r="I561" s="10"/>
      <c r="J561" s="4"/>
      <c r="K561" s="11"/>
      <c r="L561" s="11"/>
      <c r="M561" s="5"/>
      <c r="N561" s="5"/>
      <c r="O561" s="222"/>
      <c r="P561" s="7"/>
      <c r="Q561" s="2"/>
      <c r="R561" s="2"/>
      <c r="S561" s="2"/>
      <c r="T561" s="2"/>
      <c r="U561" s="2"/>
      <c r="V561" s="2"/>
    </row>
    <row r="562" spans="1:22" ht="12.75" customHeight="1" x14ac:dyDescent="0.2">
      <c r="A562" s="10"/>
      <c r="B562" s="1"/>
      <c r="C562" s="1"/>
      <c r="D562" s="1"/>
      <c r="E562" s="2"/>
      <c r="F562" s="1"/>
      <c r="G562" s="10"/>
      <c r="H562" s="10"/>
      <c r="I562" s="10"/>
      <c r="J562" s="4"/>
      <c r="K562" s="11"/>
      <c r="L562" s="11"/>
      <c r="M562" s="5"/>
      <c r="N562" s="5"/>
      <c r="O562" s="222"/>
      <c r="P562" s="7"/>
      <c r="Q562" s="2"/>
      <c r="R562" s="2"/>
      <c r="S562" s="2"/>
      <c r="T562" s="2"/>
      <c r="U562" s="2"/>
      <c r="V562" s="2"/>
    </row>
    <row r="563" spans="1:22" ht="12.75" customHeight="1" x14ac:dyDescent="0.2">
      <c r="A563" s="10"/>
      <c r="B563" s="1"/>
      <c r="C563" s="1"/>
      <c r="D563" s="1"/>
      <c r="E563" s="2"/>
      <c r="F563" s="1"/>
      <c r="G563" s="10"/>
      <c r="H563" s="10"/>
      <c r="I563" s="10"/>
      <c r="J563" s="4"/>
      <c r="K563" s="11"/>
      <c r="L563" s="11"/>
      <c r="M563" s="5"/>
      <c r="N563" s="5"/>
      <c r="O563" s="222"/>
      <c r="P563" s="7"/>
      <c r="Q563" s="2"/>
      <c r="R563" s="2"/>
      <c r="S563" s="2"/>
      <c r="T563" s="2"/>
      <c r="U563" s="2"/>
      <c r="V563" s="2"/>
    </row>
    <row r="564" spans="1:22" ht="12.75" customHeight="1" x14ac:dyDescent="0.2">
      <c r="A564" s="10"/>
      <c r="B564" s="1"/>
      <c r="C564" s="1"/>
      <c r="D564" s="1"/>
      <c r="E564" s="2"/>
      <c r="F564" s="1"/>
      <c r="G564" s="10"/>
      <c r="H564" s="10"/>
      <c r="I564" s="10"/>
      <c r="J564" s="4"/>
      <c r="K564" s="11"/>
      <c r="L564" s="11"/>
      <c r="M564" s="5"/>
      <c r="N564" s="5"/>
      <c r="O564" s="222"/>
      <c r="P564" s="7"/>
      <c r="Q564" s="2"/>
      <c r="R564" s="2"/>
      <c r="S564" s="2"/>
      <c r="T564" s="2"/>
      <c r="U564" s="2"/>
      <c r="V564" s="2"/>
    </row>
    <row r="565" spans="1:22" ht="12.75" customHeight="1" x14ac:dyDescent="0.2">
      <c r="A565" s="10"/>
      <c r="B565" s="1"/>
      <c r="C565" s="1"/>
      <c r="D565" s="1"/>
      <c r="E565" s="2"/>
      <c r="F565" s="1"/>
      <c r="G565" s="10"/>
      <c r="H565" s="10"/>
      <c r="I565" s="10"/>
      <c r="J565" s="4"/>
      <c r="K565" s="11"/>
      <c r="L565" s="11"/>
      <c r="M565" s="5"/>
      <c r="N565" s="5"/>
      <c r="O565" s="222"/>
      <c r="P565" s="7"/>
      <c r="Q565" s="2"/>
      <c r="R565" s="2"/>
      <c r="S565" s="2"/>
      <c r="T565" s="2"/>
      <c r="U565" s="2"/>
      <c r="V565" s="2"/>
    </row>
    <row r="566" spans="1:22" ht="12.75" customHeight="1" x14ac:dyDescent="0.2">
      <c r="A566" s="10"/>
      <c r="B566" s="1"/>
      <c r="C566" s="1"/>
      <c r="D566" s="1"/>
      <c r="E566" s="2"/>
      <c r="F566" s="1"/>
      <c r="G566" s="10"/>
      <c r="H566" s="10"/>
      <c r="I566" s="10"/>
      <c r="J566" s="4"/>
      <c r="K566" s="11"/>
      <c r="L566" s="11"/>
      <c r="M566" s="5"/>
      <c r="N566" s="5"/>
      <c r="O566" s="222"/>
      <c r="P566" s="7"/>
      <c r="Q566" s="2"/>
      <c r="R566" s="2"/>
      <c r="S566" s="2"/>
      <c r="T566" s="2"/>
      <c r="U566" s="2"/>
      <c r="V566" s="2"/>
    </row>
    <row r="567" spans="1:22" ht="12.75" customHeight="1" x14ac:dyDescent="0.2">
      <c r="A567" s="10"/>
      <c r="B567" s="1"/>
      <c r="C567" s="1"/>
      <c r="D567" s="1"/>
      <c r="E567" s="2"/>
      <c r="F567" s="1"/>
      <c r="G567" s="10"/>
      <c r="H567" s="10"/>
      <c r="I567" s="10"/>
      <c r="J567" s="4"/>
      <c r="K567" s="11"/>
      <c r="L567" s="11"/>
      <c r="M567" s="5"/>
      <c r="N567" s="5"/>
      <c r="O567" s="222"/>
      <c r="P567" s="7"/>
      <c r="Q567" s="2"/>
      <c r="R567" s="2"/>
      <c r="S567" s="2"/>
      <c r="T567" s="2"/>
      <c r="U567" s="2"/>
      <c r="V567" s="2"/>
    </row>
    <row r="568" spans="1:22" ht="12.75" customHeight="1" x14ac:dyDescent="0.2">
      <c r="A568" s="10"/>
      <c r="B568" s="1"/>
      <c r="C568" s="1"/>
      <c r="D568" s="1"/>
      <c r="E568" s="2"/>
      <c r="F568" s="1"/>
      <c r="G568" s="10"/>
      <c r="H568" s="10"/>
      <c r="I568" s="10"/>
      <c r="J568" s="4"/>
      <c r="K568" s="11"/>
      <c r="L568" s="11"/>
      <c r="M568" s="5"/>
      <c r="N568" s="5"/>
      <c r="O568" s="222"/>
      <c r="P568" s="7"/>
      <c r="Q568" s="2"/>
      <c r="R568" s="2"/>
      <c r="S568" s="2"/>
      <c r="T568" s="2"/>
      <c r="U568" s="2"/>
      <c r="V568" s="2"/>
    </row>
    <row r="569" spans="1:22" ht="12.75" customHeight="1" x14ac:dyDescent="0.2">
      <c r="A569" s="10"/>
      <c r="B569" s="1"/>
      <c r="C569" s="1"/>
      <c r="D569" s="1"/>
      <c r="E569" s="2"/>
      <c r="F569" s="1"/>
      <c r="G569" s="10"/>
      <c r="H569" s="10"/>
      <c r="I569" s="10"/>
      <c r="J569" s="4"/>
      <c r="K569" s="11"/>
      <c r="L569" s="11"/>
      <c r="M569" s="5"/>
      <c r="N569" s="5"/>
      <c r="O569" s="222"/>
      <c r="P569" s="7"/>
      <c r="Q569" s="2"/>
      <c r="R569" s="2"/>
      <c r="S569" s="2"/>
      <c r="T569" s="2"/>
      <c r="U569" s="2"/>
      <c r="V569" s="2"/>
    </row>
    <row r="570" spans="1:22" ht="12.75" customHeight="1" x14ac:dyDescent="0.2">
      <c r="A570" s="10"/>
      <c r="B570" s="1"/>
      <c r="C570" s="1"/>
      <c r="D570" s="1"/>
      <c r="E570" s="2"/>
      <c r="F570" s="1"/>
      <c r="G570" s="10"/>
      <c r="H570" s="10"/>
      <c r="I570" s="10"/>
      <c r="J570" s="4"/>
      <c r="K570" s="11"/>
      <c r="L570" s="11"/>
      <c r="M570" s="5"/>
      <c r="N570" s="5"/>
      <c r="O570" s="222"/>
      <c r="P570" s="7"/>
      <c r="Q570" s="2"/>
      <c r="R570" s="2"/>
      <c r="S570" s="2"/>
      <c r="T570" s="2"/>
      <c r="U570" s="2"/>
      <c r="V570" s="2"/>
    </row>
    <row r="571" spans="1:22" ht="12.75" customHeight="1" x14ac:dyDescent="0.2">
      <c r="A571" s="10"/>
      <c r="B571" s="1"/>
      <c r="C571" s="1"/>
      <c r="D571" s="1"/>
      <c r="E571" s="2"/>
      <c r="F571" s="1"/>
      <c r="G571" s="10"/>
      <c r="H571" s="10"/>
      <c r="I571" s="10"/>
      <c r="J571" s="4"/>
      <c r="K571" s="11"/>
      <c r="L571" s="11"/>
      <c r="M571" s="5"/>
      <c r="N571" s="5"/>
      <c r="O571" s="222"/>
      <c r="P571" s="7"/>
      <c r="Q571" s="2"/>
      <c r="R571" s="2"/>
      <c r="S571" s="2"/>
      <c r="T571" s="2"/>
      <c r="U571" s="2"/>
      <c r="V571" s="2"/>
    </row>
    <row r="572" spans="1:22" ht="12.75" customHeight="1" x14ac:dyDescent="0.2">
      <c r="A572" s="10"/>
      <c r="B572" s="1"/>
      <c r="C572" s="1"/>
      <c r="D572" s="1"/>
      <c r="E572" s="2"/>
      <c r="F572" s="1"/>
      <c r="G572" s="10"/>
      <c r="H572" s="10"/>
      <c r="I572" s="10"/>
      <c r="J572" s="4"/>
      <c r="K572" s="11"/>
      <c r="L572" s="11"/>
      <c r="M572" s="5"/>
      <c r="N572" s="5"/>
      <c r="O572" s="222"/>
      <c r="P572" s="7"/>
      <c r="Q572" s="2"/>
      <c r="R572" s="2"/>
      <c r="S572" s="2"/>
      <c r="T572" s="2"/>
      <c r="U572" s="2"/>
      <c r="V572" s="2"/>
    </row>
    <row r="573" spans="1:22" ht="12.75" customHeight="1" x14ac:dyDescent="0.2">
      <c r="A573" s="10"/>
      <c r="B573" s="1"/>
      <c r="C573" s="1"/>
      <c r="D573" s="1"/>
      <c r="E573" s="2"/>
      <c r="F573" s="1"/>
      <c r="G573" s="10"/>
      <c r="H573" s="10"/>
      <c r="I573" s="10"/>
      <c r="J573" s="4"/>
      <c r="K573" s="11"/>
      <c r="L573" s="11"/>
      <c r="M573" s="5"/>
      <c r="N573" s="5"/>
      <c r="O573" s="222"/>
      <c r="P573" s="7"/>
      <c r="Q573" s="2"/>
      <c r="R573" s="2"/>
      <c r="S573" s="2"/>
      <c r="T573" s="2"/>
      <c r="U573" s="2"/>
      <c r="V573" s="2"/>
    </row>
    <row r="574" spans="1:22" ht="12.75" customHeight="1" x14ac:dyDescent="0.2">
      <c r="A574" s="10"/>
      <c r="B574" s="1"/>
      <c r="C574" s="1"/>
      <c r="D574" s="1"/>
      <c r="E574" s="2"/>
      <c r="F574" s="1"/>
      <c r="G574" s="10"/>
      <c r="H574" s="10"/>
      <c r="I574" s="10"/>
      <c r="J574" s="4"/>
      <c r="K574" s="11"/>
      <c r="L574" s="11"/>
      <c r="M574" s="5"/>
      <c r="N574" s="5"/>
      <c r="O574" s="222"/>
      <c r="P574" s="7"/>
      <c r="Q574" s="2"/>
      <c r="R574" s="2"/>
      <c r="S574" s="2"/>
      <c r="T574" s="2"/>
      <c r="U574" s="2"/>
      <c r="V574" s="2"/>
    </row>
    <row r="575" spans="1:22" ht="12.75" customHeight="1" x14ac:dyDescent="0.2">
      <c r="A575" s="10"/>
      <c r="B575" s="1"/>
      <c r="C575" s="1"/>
      <c r="D575" s="1"/>
      <c r="E575" s="2"/>
      <c r="F575" s="1"/>
      <c r="G575" s="10"/>
      <c r="H575" s="10"/>
      <c r="I575" s="10"/>
      <c r="J575" s="4"/>
      <c r="K575" s="11"/>
      <c r="L575" s="11"/>
      <c r="M575" s="5"/>
      <c r="N575" s="5"/>
      <c r="O575" s="222"/>
      <c r="P575" s="7"/>
      <c r="Q575" s="2"/>
      <c r="R575" s="2"/>
      <c r="S575" s="2"/>
      <c r="T575" s="2"/>
      <c r="U575" s="2"/>
      <c r="V575" s="2"/>
    </row>
    <row r="576" spans="1:22" ht="12.75" customHeight="1" x14ac:dyDescent="0.2">
      <c r="A576" s="10"/>
      <c r="B576" s="1"/>
      <c r="C576" s="1"/>
      <c r="D576" s="1"/>
      <c r="E576" s="2"/>
      <c r="F576" s="1"/>
      <c r="G576" s="10"/>
      <c r="H576" s="10"/>
      <c r="I576" s="10"/>
      <c r="J576" s="4"/>
      <c r="K576" s="11"/>
      <c r="L576" s="11"/>
      <c r="M576" s="5"/>
      <c r="N576" s="5"/>
      <c r="O576" s="222"/>
      <c r="P576" s="7"/>
      <c r="Q576" s="2"/>
      <c r="R576" s="2"/>
      <c r="S576" s="2"/>
      <c r="T576" s="2"/>
      <c r="U576" s="2"/>
      <c r="V576" s="2"/>
    </row>
    <row r="577" spans="1:22" ht="12.75" customHeight="1" x14ac:dyDescent="0.2">
      <c r="A577" s="10"/>
      <c r="B577" s="1"/>
      <c r="C577" s="1"/>
      <c r="D577" s="1"/>
      <c r="E577" s="2"/>
      <c r="F577" s="1"/>
      <c r="G577" s="10"/>
      <c r="H577" s="10"/>
      <c r="I577" s="10"/>
      <c r="J577" s="4"/>
      <c r="K577" s="11"/>
      <c r="L577" s="11"/>
      <c r="M577" s="5"/>
      <c r="N577" s="5"/>
      <c r="O577" s="222"/>
      <c r="P577" s="7"/>
      <c r="Q577" s="2"/>
      <c r="R577" s="2"/>
      <c r="S577" s="2"/>
      <c r="T577" s="2"/>
      <c r="U577" s="2"/>
      <c r="V577" s="2"/>
    </row>
    <row r="578" spans="1:22" ht="12.75" customHeight="1" x14ac:dyDescent="0.2">
      <c r="A578" s="10"/>
      <c r="B578" s="1"/>
      <c r="C578" s="1"/>
      <c r="D578" s="1"/>
      <c r="E578" s="2"/>
      <c r="F578" s="1"/>
      <c r="G578" s="10"/>
      <c r="H578" s="10"/>
      <c r="I578" s="10"/>
      <c r="J578" s="4"/>
      <c r="K578" s="11"/>
      <c r="L578" s="11"/>
      <c r="M578" s="5"/>
      <c r="N578" s="5"/>
      <c r="O578" s="222"/>
      <c r="P578" s="7"/>
      <c r="Q578" s="2"/>
      <c r="R578" s="2"/>
      <c r="S578" s="2"/>
      <c r="T578" s="2"/>
      <c r="U578" s="2"/>
      <c r="V578" s="2"/>
    </row>
    <row r="579" spans="1:22" ht="12.75" customHeight="1" x14ac:dyDescent="0.2">
      <c r="A579" s="10"/>
      <c r="B579" s="1"/>
      <c r="C579" s="1"/>
      <c r="D579" s="1"/>
      <c r="E579" s="2"/>
      <c r="F579" s="1"/>
      <c r="G579" s="10"/>
      <c r="H579" s="10"/>
      <c r="I579" s="10"/>
      <c r="J579" s="4"/>
      <c r="K579" s="11"/>
      <c r="L579" s="11"/>
      <c r="M579" s="5"/>
      <c r="N579" s="5"/>
      <c r="O579" s="222"/>
      <c r="P579" s="7"/>
      <c r="Q579" s="2"/>
      <c r="R579" s="2"/>
      <c r="S579" s="2"/>
      <c r="T579" s="2"/>
      <c r="U579" s="2"/>
      <c r="V579" s="2"/>
    </row>
    <row r="580" spans="1:22" ht="12.75" customHeight="1" x14ac:dyDescent="0.2">
      <c r="A580" s="10"/>
      <c r="B580" s="1"/>
      <c r="C580" s="1"/>
      <c r="D580" s="1"/>
      <c r="E580" s="2"/>
      <c r="F580" s="1"/>
      <c r="G580" s="10"/>
      <c r="H580" s="10"/>
      <c r="I580" s="10"/>
      <c r="J580" s="4"/>
      <c r="K580" s="11"/>
      <c r="L580" s="11"/>
      <c r="M580" s="5"/>
      <c r="N580" s="5"/>
      <c r="O580" s="222"/>
      <c r="P580" s="7"/>
      <c r="Q580" s="2"/>
      <c r="R580" s="2"/>
      <c r="S580" s="2"/>
      <c r="T580" s="2"/>
      <c r="U580" s="2"/>
      <c r="V580" s="2"/>
    </row>
    <row r="581" spans="1:22" ht="12.75" customHeight="1" x14ac:dyDescent="0.2">
      <c r="A581" s="10"/>
      <c r="B581" s="1"/>
      <c r="C581" s="1"/>
      <c r="D581" s="1"/>
      <c r="E581" s="2"/>
      <c r="F581" s="1"/>
      <c r="G581" s="10"/>
      <c r="H581" s="10"/>
      <c r="I581" s="10"/>
      <c r="J581" s="4"/>
      <c r="K581" s="11"/>
      <c r="L581" s="11"/>
      <c r="M581" s="5"/>
      <c r="N581" s="5"/>
      <c r="O581" s="222"/>
      <c r="P581" s="7"/>
      <c r="Q581" s="2"/>
      <c r="R581" s="2"/>
      <c r="S581" s="2"/>
      <c r="T581" s="2"/>
      <c r="U581" s="2"/>
      <c r="V581" s="2"/>
    </row>
    <row r="582" spans="1:22" ht="12.75" customHeight="1" x14ac:dyDescent="0.2">
      <c r="A582" s="10"/>
      <c r="B582" s="1"/>
      <c r="C582" s="1"/>
      <c r="D582" s="1"/>
      <c r="E582" s="2"/>
      <c r="F582" s="1"/>
      <c r="G582" s="10"/>
      <c r="H582" s="10"/>
      <c r="I582" s="10"/>
      <c r="J582" s="4"/>
      <c r="K582" s="11"/>
      <c r="L582" s="11"/>
      <c r="M582" s="5"/>
      <c r="N582" s="5"/>
      <c r="O582" s="222"/>
      <c r="P582" s="7"/>
      <c r="Q582" s="2"/>
      <c r="R582" s="2"/>
      <c r="S582" s="2"/>
      <c r="T582" s="2"/>
      <c r="U582" s="2"/>
      <c r="V582" s="2"/>
    </row>
    <row r="583" spans="1:22" ht="12.75" customHeight="1" x14ac:dyDescent="0.2">
      <c r="A583" s="10"/>
      <c r="B583" s="1"/>
      <c r="C583" s="1"/>
      <c r="D583" s="1"/>
      <c r="E583" s="2"/>
      <c r="F583" s="1"/>
      <c r="G583" s="10"/>
      <c r="H583" s="10"/>
      <c r="I583" s="10"/>
      <c r="J583" s="4"/>
      <c r="K583" s="11"/>
      <c r="L583" s="11"/>
      <c r="M583" s="5"/>
      <c r="N583" s="5"/>
      <c r="O583" s="222"/>
      <c r="P583" s="7"/>
      <c r="Q583" s="2"/>
      <c r="R583" s="2"/>
      <c r="S583" s="2"/>
      <c r="T583" s="2"/>
      <c r="U583" s="2"/>
      <c r="V583" s="2"/>
    </row>
    <row r="584" spans="1:22" ht="12.75" customHeight="1" x14ac:dyDescent="0.2">
      <c r="A584" s="10"/>
      <c r="B584" s="1"/>
      <c r="C584" s="1"/>
      <c r="D584" s="1"/>
      <c r="E584" s="2"/>
      <c r="F584" s="1"/>
      <c r="G584" s="10"/>
      <c r="H584" s="10"/>
      <c r="I584" s="10"/>
      <c r="J584" s="4"/>
      <c r="K584" s="11"/>
      <c r="L584" s="11"/>
      <c r="M584" s="5"/>
      <c r="N584" s="5"/>
      <c r="O584" s="222"/>
      <c r="P584" s="7"/>
      <c r="Q584" s="2"/>
      <c r="R584" s="2"/>
      <c r="S584" s="2"/>
      <c r="T584" s="2"/>
      <c r="U584" s="2"/>
      <c r="V584" s="2"/>
    </row>
    <row r="585" spans="1:22" ht="12.75" customHeight="1" x14ac:dyDescent="0.2">
      <c r="A585" s="10"/>
      <c r="B585" s="1"/>
      <c r="C585" s="1"/>
      <c r="D585" s="1"/>
      <c r="E585" s="2"/>
      <c r="F585" s="1"/>
      <c r="G585" s="10"/>
      <c r="H585" s="10"/>
      <c r="I585" s="10"/>
      <c r="J585" s="4"/>
      <c r="K585" s="11"/>
      <c r="L585" s="11"/>
      <c r="M585" s="5"/>
      <c r="N585" s="5"/>
      <c r="O585" s="222"/>
      <c r="P585" s="7"/>
      <c r="Q585" s="2"/>
      <c r="R585" s="2"/>
      <c r="S585" s="2"/>
      <c r="T585" s="2"/>
      <c r="U585" s="2"/>
      <c r="V585" s="2"/>
    </row>
    <row r="586" spans="1:22" ht="12.75" customHeight="1" x14ac:dyDescent="0.2">
      <c r="A586" s="10"/>
      <c r="B586" s="1"/>
      <c r="C586" s="1"/>
      <c r="D586" s="1"/>
      <c r="E586" s="2"/>
      <c r="F586" s="1"/>
      <c r="G586" s="10"/>
      <c r="H586" s="10"/>
      <c r="I586" s="10"/>
      <c r="J586" s="4"/>
      <c r="K586" s="11"/>
      <c r="L586" s="11"/>
      <c r="M586" s="5"/>
      <c r="N586" s="5"/>
      <c r="O586" s="222"/>
      <c r="P586" s="7"/>
      <c r="Q586" s="2"/>
      <c r="R586" s="2"/>
      <c r="S586" s="2"/>
      <c r="T586" s="2"/>
      <c r="U586" s="2"/>
      <c r="V586" s="2"/>
    </row>
    <row r="587" spans="1:22" ht="12.75" customHeight="1" x14ac:dyDescent="0.2">
      <c r="A587" s="10"/>
      <c r="B587" s="1"/>
      <c r="C587" s="1"/>
      <c r="D587" s="1"/>
      <c r="E587" s="2"/>
      <c r="F587" s="1"/>
      <c r="G587" s="10"/>
      <c r="H587" s="10"/>
      <c r="I587" s="10"/>
      <c r="J587" s="4"/>
      <c r="K587" s="11"/>
      <c r="L587" s="11"/>
      <c r="M587" s="5"/>
      <c r="N587" s="5"/>
      <c r="O587" s="222"/>
      <c r="P587" s="7"/>
      <c r="Q587" s="2"/>
      <c r="R587" s="2"/>
      <c r="S587" s="2"/>
      <c r="T587" s="2"/>
      <c r="U587" s="2"/>
      <c r="V587" s="2"/>
    </row>
    <row r="588" spans="1:22" ht="12.75" customHeight="1" x14ac:dyDescent="0.2">
      <c r="A588" s="10"/>
      <c r="B588" s="1"/>
      <c r="C588" s="1"/>
      <c r="D588" s="1"/>
      <c r="E588" s="2"/>
      <c r="F588" s="1"/>
      <c r="G588" s="10"/>
      <c r="H588" s="10"/>
      <c r="I588" s="10"/>
      <c r="J588" s="4"/>
      <c r="K588" s="11"/>
      <c r="L588" s="11"/>
      <c r="M588" s="5"/>
      <c r="N588" s="5"/>
      <c r="O588" s="222"/>
      <c r="P588" s="7"/>
      <c r="Q588" s="2"/>
      <c r="R588" s="2"/>
      <c r="S588" s="2"/>
      <c r="T588" s="2"/>
      <c r="U588" s="2"/>
      <c r="V588" s="2"/>
    </row>
    <row r="589" spans="1:22" ht="12.75" customHeight="1" x14ac:dyDescent="0.2">
      <c r="A589" s="10"/>
      <c r="B589" s="1"/>
      <c r="C589" s="1"/>
      <c r="D589" s="1"/>
      <c r="E589" s="2"/>
      <c r="F589" s="1"/>
      <c r="G589" s="10"/>
      <c r="H589" s="10"/>
      <c r="I589" s="10"/>
      <c r="J589" s="4"/>
      <c r="K589" s="11"/>
      <c r="L589" s="11"/>
      <c r="M589" s="5"/>
      <c r="N589" s="5"/>
      <c r="O589" s="222"/>
      <c r="P589" s="7"/>
      <c r="Q589" s="2"/>
      <c r="R589" s="2"/>
      <c r="S589" s="2"/>
      <c r="T589" s="2"/>
      <c r="U589" s="2"/>
      <c r="V589" s="2"/>
    </row>
    <row r="590" spans="1:22" ht="12.75" customHeight="1" x14ac:dyDescent="0.2">
      <c r="A590" s="10"/>
      <c r="B590" s="1"/>
      <c r="C590" s="1"/>
      <c r="D590" s="1"/>
      <c r="E590" s="2"/>
      <c r="F590" s="1"/>
      <c r="G590" s="10"/>
      <c r="H590" s="10"/>
      <c r="I590" s="10"/>
      <c r="J590" s="4"/>
      <c r="K590" s="11"/>
      <c r="L590" s="11"/>
      <c r="M590" s="5"/>
      <c r="N590" s="5"/>
      <c r="O590" s="222"/>
      <c r="P590" s="7"/>
      <c r="Q590" s="2"/>
      <c r="R590" s="2"/>
      <c r="S590" s="2"/>
      <c r="T590" s="2"/>
      <c r="U590" s="2"/>
      <c r="V590" s="2"/>
    </row>
    <row r="591" spans="1:22" ht="12.75" customHeight="1" x14ac:dyDescent="0.2">
      <c r="A591" s="10"/>
      <c r="B591" s="1"/>
      <c r="C591" s="1"/>
      <c r="D591" s="1"/>
      <c r="E591" s="2"/>
      <c r="F591" s="1"/>
      <c r="G591" s="10"/>
      <c r="H591" s="10"/>
      <c r="I591" s="10"/>
      <c r="J591" s="4"/>
      <c r="K591" s="11"/>
      <c r="L591" s="11"/>
      <c r="M591" s="5"/>
      <c r="N591" s="5"/>
      <c r="O591" s="222"/>
      <c r="P591" s="7"/>
      <c r="Q591" s="2"/>
      <c r="R591" s="2"/>
      <c r="S591" s="2"/>
      <c r="T591" s="2"/>
      <c r="U591" s="2"/>
      <c r="V591" s="2"/>
    </row>
    <row r="592" spans="1:22" ht="12.75" customHeight="1" x14ac:dyDescent="0.2">
      <c r="A592" s="10"/>
      <c r="B592" s="1"/>
      <c r="C592" s="1"/>
      <c r="D592" s="1"/>
      <c r="E592" s="2"/>
      <c r="F592" s="1"/>
      <c r="G592" s="10"/>
      <c r="H592" s="10"/>
      <c r="I592" s="10"/>
      <c r="J592" s="4"/>
      <c r="K592" s="11"/>
      <c r="L592" s="11"/>
      <c r="M592" s="5"/>
      <c r="N592" s="5"/>
      <c r="O592" s="222"/>
      <c r="P592" s="7"/>
      <c r="Q592" s="2"/>
      <c r="R592" s="2"/>
      <c r="S592" s="2"/>
      <c r="T592" s="2"/>
      <c r="U592" s="2"/>
      <c r="V592" s="2"/>
    </row>
    <row r="593" spans="1:22" ht="12.75" customHeight="1" x14ac:dyDescent="0.2">
      <c r="A593" s="10"/>
      <c r="B593" s="1"/>
      <c r="C593" s="1"/>
      <c r="D593" s="1"/>
      <c r="E593" s="2"/>
      <c r="F593" s="1"/>
      <c r="G593" s="10"/>
      <c r="H593" s="10"/>
      <c r="I593" s="10"/>
      <c r="J593" s="4"/>
      <c r="K593" s="11"/>
      <c r="L593" s="11"/>
      <c r="M593" s="5"/>
      <c r="N593" s="5"/>
      <c r="O593" s="222"/>
      <c r="P593" s="7"/>
      <c r="Q593" s="2"/>
      <c r="R593" s="2"/>
      <c r="S593" s="2"/>
      <c r="T593" s="2"/>
      <c r="U593" s="2"/>
      <c r="V593" s="2"/>
    </row>
    <row r="594" spans="1:22" ht="12.75" customHeight="1" x14ac:dyDescent="0.2">
      <c r="A594" s="10"/>
      <c r="B594" s="1"/>
      <c r="C594" s="1"/>
      <c r="D594" s="1"/>
      <c r="E594" s="2"/>
      <c r="F594" s="1"/>
      <c r="G594" s="10"/>
      <c r="H594" s="10"/>
      <c r="I594" s="10"/>
      <c r="J594" s="4"/>
      <c r="K594" s="11"/>
      <c r="L594" s="11"/>
      <c r="M594" s="5"/>
      <c r="N594" s="5"/>
      <c r="O594" s="222"/>
      <c r="P594" s="7"/>
      <c r="Q594" s="2"/>
      <c r="R594" s="2"/>
      <c r="S594" s="2"/>
      <c r="T594" s="2"/>
      <c r="U594" s="2"/>
      <c r="V594" s="2"/>
    </row>
    <row r="595" spans="1:22" ht="12.75" customHeight="1" x14ac:dyDescent="0.2">
      <c r="A595" s="10"/>
      <c r="B595" s="1"/>
      <c r="C595" s="1"/>
      <c r="D595" s="1"/>
      <c r="E595" s="2"/>
      <c r="F595" s="1"/>
      <c r="G595" s="10"/>
      <c r="H595" s="10"/>
      <c r="I595" s="10"/>
      <c r="J595" s="4"/>
      <c r="K595" s="11"/>
      <c r="L595" s="11"/>
      <c r="M595" s="5"/>
      <c r="N595" s="5"/>
      <c r="O595" s="222"/>
      <c r="P595" s="7"/>
      <c r="Q595" s="2"/>
      <c r="R595" s="2"/>
      <c r="S595" s="2"/>
      <c r="T595" s="2"/>
      <c r="U595" s="2"/>
      <c r="V595" s="2"/>
    </row>
    <row r="596" spans="1:22" ht="12.75" customHeight="1" x14ac:dyDescent="0.2">
      <c r="A596" s="10"/>
      <c r="B596" s="1"/>
      <c r="C596" s="1"/>
      <c r="D596" s="1"/>
      <c r="E596" s="2"/>
      <c r="F596" s="1"/>
      <c r="G596" s="10"/>
      <c r="H596" s="10"/>
      <c r="I596" s="10"/>
      <c r="J596" s="4"/>
      <c r="K596" s="11"/>
      <c r="L596" s="11"/>
      <c r="M596" s="5"/>
      <c r="N596" s="5"/>
      <c r="O596" s="222"/>
      <c r="P596" s="7"/>
      <c r="Q596" s="2"/>
      <c r="R596" s="2"/>
      <c r="S596" s="2"/>
      <c r="T596" s="2"/>
      <c r="U596" s="2"/>
      <c r="V596" s="2"/>
    </row>
    <row r="597" spans="1:22" ht="12.75" customHeight="1" x14ac:dyDescent="0.2">
      <c r="A597" s="10"/>
      <c r="B597" s="1"/>
      <c r="C597" s="1"/>
      <c r="D597" s="1"/>
      <c r="E597" s="2"/>
      <c r="F597" s="1"/>
      <c r="G597" s="10"/>
      <c r="H597" s="10"/>
      <c r="I597" s="10"/>
      <c r="J597" s="4"/>
      <c r="K597" s="11"/>
      <c r="L597" s="11"/>
      <c r="M597" s="5"/>
      <c r="N597" s="5"/>
      <c r="O597" s="222"/>
      <c r="P597" s="7"/>
      <c r="Q597" s="2"/>
      <c r="R597" s="2"/>
      <c r="S597" s="2"/>
      <c r="T597" s="2"/>
      <c r="U597" s="2"/>
      <c r="V597" s="2"/>
    </row>
    <row r="598" spans="1:22" ht="12.75" customHeight="1" x14ac:dyDescent="0.2">
      <c r="A598" s="10"/>
      <c r="B598" s="1"/>
      <c r="C598" s="1"/>
      <c r="D598" s="1"/>
      <c r="E598" s="2"/>
      <c r="F598" s="1"/>
      <c r="G598" s="10"/>
      <c r="H598" s="10"/>
      <c r="I598" s="10"/>
      <c r="J598" s="4"/>
      <c r="K598" s="11"/>
      <c r="L598" s="11"/>
      <c r="M598" s="5"/>
      <c r="N598" s="5"/>
      <c r="O598" s="222"/>
      <c r="P598" s="7"/>
      <c r="Q598" s="2"/>
      <c r="R598" s="2"/>
      <c r="S598" s="2"/>
      <c r="T598" s="2"/>
      <c r="U598" s="2"/>
      <c r="V598" s="2"/>
    </row>
    <row r="599" spans="1:22" ht="12.75" customHeight="1" x14ac:dyDescent="0.2">
      <c r="A599" s="10"/>
      <c r="B599" s="1"/>
      <c r="C599" s="1"/>
      <c r="D599" s="1"/>
      <c r="E599" s="2"/>
      <c r="F599" s="1"/>
      <c r="G599" s="10"/>
      <c r="H599" s="10"/>
      <c r="I599" s="10"/>
      <c r="J599" s="4"/>
      <c r="K599" s="11"/>
      <c r="L599" s="11"/>
      <c r="M599" s="5"/>
      <c r="N599" s="5"/>
      <c r="O599" s="222"/>
      <c r="P599" s="7"/>
      <c r="Q599" s="2"/>
      <c r="R599" s="2"/>
      <c r="S599" s="2"/>
      <c r="T599" s="2"/>
      <c r="U599" s="2"/>
      <c r="V599" s="2"/>
    </row>
    <row r="600" spans="1:22" ht="12.75" customHeight="1" x14ac:dyDescent="0.2">
      <c r="A600" s="10"/>
      <c r="B600" s="1"/>
      <c r="C600" s="1"/>
      <c r="D600" s="1"/>
      <c r="E600" s="2"/>
      <c r="F600" s="1"/>
      <c r="G600" s="10"/>
      <c r="H600" s="10"/>
      <c r="I600" s="10"/>
      <c r="J600" s="4"/>
      <c r="K600" s="11"/>
      <c r="L600" s="11"/>
      <c r="M600" s="5"/>
      <c r="N600" s="5"/>
      <c r="O600" s="222"/>
      <c r="P600" s="7"/>
      <c r="Q600" s="2"/>
      <c r="R600" s="2"/>
      <c r="S600" s="2"/>
      <c r="T600" s="2"/>
      <c r="U600" s="2"/>
      <c r="V600" s="2"/>
    </row>
    <row r="601" spans="1:22" ht="12.75" customHeight="1" x14ac:dyDescent="0.2">
      <c r="A601" s="10"/>
      <c r="B601" s="1"/>
      <c r="C601" s="1"/>
      <c r="D601" s="1"/>
      <c r="E601" s="2"/>
      <c r="F601" s="1"/>
      <c r="G601" s="10"/>
      <c r="H601" s="10"/>
      <c r="I601" s="10"/>
      <c r="J601" s="4"/>
      <c r="K601" s="11"/>
      <c r="L601" s="11"/>
      <c r="M601" s="5"/>
      <c r="N601" s="5"/>
      <c r="O601" s="222"/>
      <c r="P601" s="7"/>
      <c r="Q601" s="2"/>
      <c r="R601" s="2"/>
      <c r="S601" s="2"/>
      <c r="T601" s="2"/>
      <c r="U601" s="2"/>
      <c r="V601" s="2"/>
    </row>
    <row r="602" spans="1:22" ht="12.75" customHeight="1" x14ac:dyDescent="0.2">
      <c r="A602" s="10"/>
      <c r="B602" s="1"/>
      <c r="C602" s="1"/>
      <c r="D602" s="1"/>
      <c r="E602" s="2"/>
      <c r="F602" s="1"/>
      <c r="G602" s="10"/>
      <c r="H602" s="10"/>
      <c r="I602" s="10"/>
      <c r="J602" s="4"/>
      <c r="K602" s="11"/>
      <c r="L602" s="11"/>
      <c r="M602" s="5"/>
      <c r="N602" s="5"/>
      <c r="O602" s="222"/>
      <c r="P602" s="7"/>
      <c r="Q602" s="2"/>
      <c r="R602" s="2"/>
      <c r="S602" s="2"/>
      <c r="T602" s="2"/>
      <c r="U602" s="2"/>
      <c r="V602" s="2"/>
    </row>
    <row r="603" spans="1:22" ht="12.75" customHeight="1" x14ac:dyDescent="0.2">
      <c r="A603" s="10"/>
      <c r="B603" s="1"/>
      <c r="C603" s="1"/>
      <c r="D603" s="1"/>
      <c r="E603" s="2"/>
      <c r="F603" s="1"/>
      <c r="G603" s="10"/>
      <c r="H603" s="10"/>
      <c r="I603" s="10"/>
      <c r="J603" s="4"/>
      <c r="K603" s="11"/>
      <c r="L603" s="11"/>
      <c r="M603" s="5"/>
      <c r="N603" s="5"/>
      <c r="O603" s="222"/>
      <c r="P603" s="7"/>
      <c r="Q603" s="2"/>
      <c r="R603" s="2"/>
      <c r="S603" s="2"/>
      <c r="T603" s="2"/>
      <c r="U603" s="2"/>
      <c r="V603" s="2"/>
    </row>
    <row r="604" spans="1:22" ht="12.75" customHeight="1" x14ac:dyDescent="0.2">
      <c r="A604" s="10"/>
      <c r="B604" s="1"/>
      <c r="C604" s="1"/>
      <c r="D604" s="1"/>
      <c r="E604" s="2"/>
      <c r="F604" s="1"/>
      <c r="G604" s="10"/>
      <c r="H604" s="10"/>
      <c r="I604" s="10"/>
      <c r="J604" s="4"/>
      <c r="K604" s="11"/>
      <c r="L604" s="11"/>
      <c r="M604" s="5"/>
      <c r="N604" s="5"/>
      <c r="O604" s="222"/>
      <c r="P604" s="7"/>
      <c r="Q604" s="2"/>
      <c r="R604" s="2"/>
      <c r="S604" s="2"/>
      <c r="T604" s="2"/>
      <c r="U604" s="2"/>
      <c r="V604" s="2"/>
    </row>
    <row r="605" spans="1:22" ht="12.75" customHeight="1" x14ac:dyDescent="0.2">
      <c r="A605" s="10"/>
      <c r="B605" s="1"/>
      <c r="C605" s="1"/>
      <c r="D605" s="1"/>
      <c r="E605" s="2"/>
      <c r="F605" s="1"/>
      <c r="G605" s="10"/>
      <c r="H605" s="10"/>
      <c r="I605" s="10"/>
      <c r="J605" s="4"/>
      <c r="K605" s="11"/>
      <c r="L605" s="11"/>
      <c r="M605" s="5"/>
      <c r="N605" s="5"/>
      <c r="O605" s="222"/>
      <c r="P605" s="7"/>
      <c r="Q605" s="2"/>
      <c r="R605" s="2"/>
      <c r="S605" s="2"/>
      <c r="T605" s="2"/>
      <c r="U605" s="2"/>
      <c r="V605" s="2"/>
    </row>
    <row r="606" spans="1:22" ht="12.75" customHeight="1" x14ac:dyDescent="0.2">
      <c r="A606" s="10"/>
      <c r="B606" s="1"/>
      <c r="C606" s="1"/>
      <c r="D606" s="1"/>
      <c r="E606" s="2"/>
      <c r="F606" s="1"/>
      <c r="G606" s="10"/>
      <c r="H606" s="10"/>
      <c r="I606" s="10"/>
      <c r="J606" s="4"/>
      <c r="K606" s="11"/>
      <c r="L606" s="11"/>
      <c r="M606" s="5"/>
      <c r="N606" s="5"/>
      <c r="O606" s="222"/>
      <c r="P606" s="7"/>
      <c r="Q606" s="2"/>
      <c r="R606" s="2"/>
      <c r="S606" s="2"/>
      <c r="T606" s="2"/>
      <c r="U606" s="2"/>
      <c r="V606" s="2"/>
    </row>
    <row r="607" spans="1:22" ht="12.75" customHeight="1" x14ac:dyDescent="0.2">
      <c r="A607" s="10"/>
      <c r="B607" s="1"/>
      <c r="C607" s="1"/>
      <c r="D607" s="1"/>
      <c r="E607" s="2"/>
      <c r="F607" s="1"/>
      <c r="G607" s="10"/>
      <c r="H607" s="10"/>
      <c r="I607" s="10"/>
      <c r="J607" s="4"/>
      <c r="K607" s="11"/>
      <c r="L607" s="11"/>
      <c r="M607" s="5"/>
      <c r="N607" s="5"/>
      <c r="O607" s="222"/>
      <c r="P607" s="7"/>
      <c r="Q607" s="2"/>
      <c r="R607" s="2"/>
      <c r="S607" s="2"/>
      <c r="T607" s="2"/>
      <c r="U607" s="2"/>
      <c r="V607" s="2"/>
    </row>
    <row r="608" spans="1:22" ht="12.75" customHeight="1" x14ac:dyDescent="0.2">
      <c r="A608" s="10"/>
      <c r="B608" s="1"/>
      <c r="C608" s="1"/>
      <c r="D608" s="1"/>
      <c r="E608" s="2"/>
      <c r="F608" s="1"/>
      <c r="G608" s="10"/>
      <c r="H608" s="10"/>
      <c r="I608" s="10"/>
      <c r="J608" s="4"/>
      <c r="K608" s="11"/>
      <c r="L608" s="11"/>
      <c r="M608" s="5"/>
      <c r="N608" s="5"/>
      <c r="O608" s="222"/>
      <c r="P608" s="7"/>
      <c r="Q608" s="2"/>
      <c r="R608" s="2"/>
      <c r="S608" s="2"/>
      <c r="T608" s="2"/>
      <c r="U608" s="2"/>
      <c r="V608" s="2"/>
    </row>
    <row r="609" spans="1:22" ht="12.75" customHeight="1" x14ac:dyDescent="0.2">
      <c r="A609" s="10"/>
      <c r="B609" s="1"/>
      <c r="C609" s="1"/>
      <c r="D609" s="1"/>
      <c r="E609" s="2"/>
      <c r="F609" s="1"/>
      <c r="G609" s="10"/>
      <c r="H609" s="10"/>
      <c r="I609" s="10"/>
      <c r="J609" s="4"/>
      <c r="K609" s="11"/>
      <c r="L609" s="11"/>
      <c r="M609" s="5"/>
      <c r="N609" s="5"/>
      <c r="O609" s="222"/>
      <c r="P609" s="7"/>
      <c r="Q609" s="2"/>
      <c r="R609" s="2"/>
      <c r="S609" s="2"/>
      <c r="T609" s="2"/>
      <c r="U609" s="2"/>
      <c r="V609" s="2"/>
    </row>
    <row r="610" spans="1:22" ht="12.75" customHeight="1" x14ac:dyDescent="0.2">
      <c r="A610" s="10"/>
      <c r="B610" s="1"/>
      <c r="C610" s="1"/>
      <c r="D610" s="1"/>
      <c r="E610" s="2"/>
      <c r="F610" s="1"/>
      <c r="G610" s="10"/>
      <c r="H610" s="10"/>
      <c r="I610" s="10"/>
      <c r="J610" s="4"/>
      <c r="K610" s="11"/>
      <c r="L610" s="11"/>
      <c r="M610" s="5"/>
      <c r="N610" s="5"/>
      <c r="O610" s="222"/>
      <c r="P610" s="7"/>
      <c r="Q610" s="2"/>
      <c r="R610" s="2"/>
      <c r="S610" s="2"/>
      <c r="T610" s="2"/>
      <c r="U610" s="2"/>
      <c r="V610" s="2"/>
    </row>
    <row r="611" spans="1:22" ht="12.75" customHeight="1" x14ac:dyDescent="0.2">
      <c r="A611" s="10"/>
      <c r="B611" s="1"/>
      <c r="C611" s="1"/>
      <c r="D611" s="1"/>
      <c r="E611" s="2"/>
      <c r="F611" s="1"/>
      <c r="G611" s="10"/>
      <c r="H611" s="10"/>
      <c r="I611" s="10"/>
      <c r="J611" s="4"/>
      <c r="K611" s="11"/>
      <c r="L611" s="11"/>
      <c r="M611" s="5"/>
      <c r="N611" s="5"/>
      <c r="O611" s="222"/>
      <c r="P611" s="7"/>
      <c r="Q611" s="2"/>
      <c r="R611" s="2"/>
      <c r="S611" s="2"/>
      <c r="T611" s="2"/>
      <c r="U611" s="2"/>
      <c r="V611" s="2"/>
    </row>
    <row r="612" spans="1:22" ht="12.75" customHeight="1" x14ac:dyDescent="0.2">
      <c r="A612" s="10"/>
      <c r="B612" s="1"/>
      <c r="C612" s="1"/>
      <c r="D612" s="1"/>
      <c r="E612" s="2"/>
      <c r="F612" s="1"/>
      <c r="G612" s="10"/>
      <c r="H612" s="10"/>
      <c r="I612" s="10"/>
      <c r="J612" s="4"/>
      <c r="K612" s="11"/>
      <c r="L612" s="11"/>
      <c r="M612" s="5"/>
      <c r="N612" s="5"/>
      <c r="O612" s="222"/>
      <c r="P612" s="7"/>
      <c r="Q612" s="2"/>
      <c r="R612" s="2"/>
      <c r="S612" s="2"/>
      <c r="T612" s="2"/>
      <c r="U612" s="2"/>
      <c r="V612" s="2"/>
    </row>
    <row r="613" spans="1:22" ht="12.75" customHeight="1" x14ac:dyDescent="0.2">
      <c r="A613" s="10"/>
      <c r="B613" s="1"/>
      <c r="C613" s="1"/>
      <c r="D613" s="1"/>
      <c r="E613" s="2"/>
      <c r="F613" s="1"/>
      <c r="G613" s="10"/>
      <c r="H613" s="10"/>
      <c r="I613" s="10"/>
      <c r="J613" s="4"/>
      <c r="K613" s="11"/>
      <c r="L613" s="11"/>
      <c r="M613" s="5"/>
      <c r="N613" s="5"/>
      <c r="O613" s="222"/>
      <c r="P613" s="7"/>
      <c r="Q613" s="2"/>
      <c r="R613" s="2"/>
      <c r="S613" s="2"/>
      <c r="T613" s="2"/>
      <c r="U613" s="2"/>
      <c r="V613" s="2"/>
    </row>
    <row r="614" spans="1:22" ht="12.75" customHeight="1" x14ac:dyDescent="0.2">
      <c r="A614" s="10"/>
      <c r="B614" s="1"/>
      <c r="C614" s="1"/>
      <c r="D614" s="1"/>
      <c r="E614" s="2"/>
      <c r="F614" s="1"/>
      <c r="G614" s="10"/>
      <c r="H614" s="10"/>
      <c r="I614" s="10"/>
      <c r="J614" s="4"/>
      <c r="K614" s="11"/>
      <c r="L614" s="11"/>
      <c r="M614" s="5"/>
      <c r="N614" s="5"/>
      <c r="O614" s="222"/>
      <c r="P614" s="7"/>
      <c r="Q614" s="2"/>
      <c r="R614" s="2"/>
      <c r="S614" s="2"/>
      <c r="T614" s="2"/>
      <c r="U614" s="2"/>
      <c r="V614" s="2"/>
    </row>
    <row r="615" spans="1:22" ht="12.75" customHeight="1" x14ac:dyDescent="0.2">
      <c r="A615" s="10"/>
      <c r="B615" s="1"/>
      <c r="C615" s="1"/>
      <c r="D615" s="1"/>
      <c r="E615" s="2"/>
      <c r="F615" s="1"/>
      <c r="G615" s="10"/>
      <c r="H615" s="10"/>
      <c r="I615" s="10"/>
      <c r="J615" s="4"/>
      <c r="K615" s="11"/>
      <c r="L615" s="11"/>
      <c r="M615" s="5"/>
      <c r="N615" s="5"/>
      <c r="O615" s="222"/>
      <c r="P615" s="7"/>
      <c r="Q615" s="2"/>
      <c r="R615" s="2"/>
      <c r="S615" s="2"/>
      <c r="T615" s="2"/>
      <c r="U615" s="2"/>
      <c r="V615" s="2"/>
    </row>
    <row r="616" spans="1:22" ht="12.75" customHeight="1" x14ac:dyDescent="0.2">
      <c r="A616" s="10"/>
      <c r="B616" s="1"/>
      <c r="C616" s="1"/>
      <c r="D616" s="1"/>
      <c r="E616" s="2"/>
      <c r="F616" s="1"/>
      <c r="G616" s="10"/>
      <c r="H616" s="10"/>
      <c r="I616" s="10"/>
      <c r="J616" s="4"/>
      <c r="K616" s="11"/>
      <c r="L616" s="11"/>
      <c r="M616" s="5"/>
      <c r="N616" s="5"/>
      <c r="O616" s="222"/>
      <c r="P616" s="7"/>
      <c r="Q616" s="2"/>
      <c r="R616" s="2"/>
      <c r="S616" s="2"/>
      <c r="T616" s="2"/>
      <c r="U616" s="2"/>
      <c r="V616" s="2"/>
    </row>
    <row r="617" spans="1:22" ht="12.75" customHeight="1" x14ac:dyDescent="0.2">
      <c r="A617" s="10"/>
      <c r="B617" s="1"/>
      <c r="C617" s="1"/>
      <c r="D617" s="1"/>
      <c r="E617" s="2"/>
      <c r="F617" s="1"/>
      <c r="G617" s="10"/>
      <c r="H617" s="10"/>
      <c r="I617" s="10"/>
      <c r="J617" s="4"/>
      <c r="K617" s="11"/>
      <c r="L617" s="11"/>
      <c r="M617" s="5"/>
      <c r="N617" s="5"/>
      <c r="O617" s="222"/>
      <c r="P617" s="7"/>
      <c r="Q617" s="2"/>
      <c r="R617" s="2"/>
      <c r="S617" s="2"/>
      <c r="T617" s="2"/>
      <c r="U617" s="2"/>
      <c r="V617" s="2"/>
    </row>
    <row r="618" spans="1:22" ht="12.75" customHeight="1" x14ac:dyDescent="0.2">
      <c r="A618" s="10"/>
      <c r="B618" s="1"/>
      <c r="C618" s="1"/>
      <c r="D618" s="1"/>
      <c r="E618" s="2"/>
      <c r="F618" s="1"/>
      <c r="G618" s="10"/>
      <c r="H618" s="10"/>
      <c r="I618" s="10"/>
      <c r="J618" s="4"/>
      <c r="K618" s="11"/>
      <c r="L618" s="11"/>
      <c r="M618" s="5"/>
      <c r="N618" s="5"/>
      <c r="O618" s="222"/>
      <c r="P618" s="7"/>
      <c r="Q618" s="2"/>
      <c r="R618" s="2"/>
      <c r="S618" s="2"/>
      <c r="T618" s="2"/>
      <c r="U618" s="2"/>
      <c r="V618" s="2"/>
    </row>
    <row r="619" spans="1:22" ht="12.75" customHeight="1" x14ac:dyDescent="0.2">
      <c r="A619" s="10"/>
      <c r="B619" s="1"/>
      <c r="C619" s="1"/>
      <c r="D619" s="1"/>
      <c r="E619" s="2"/>
      <c r="F619" s="1"/>
      <c r="G619" s="10"/>
      <c r="H619" s="10"/>
      <c r="I619" s="10"/>
      <c r="J619" s="4"/>
      <c r="K619" s="11"/>
      <c r="L619" s="11"/>
      <c r="M619" s="5"/>
      <c r="N619" s="5"/>
      <c r="O619" s="222"/>
      <c r="P619" s="7"/>
      <c r="Q619" s="2"/>
      <c r="R619" s="2"/>
      <c r="S619" s="2"/>
      <c r="T619" s="2"/>
      <c r="U619" s="2"/>
      <c r="V619" s="2"/>
    </row>
    <row r="620" spans="1:22" ht="12.75" customHeight="1" x14ac:dyDescent="0.2">
      <c r="A620" s="10"/>
      <c r="B620" s="1"/>
      <c r="C620" s="1"/>
      <c r="D620" s="1"/>
      <c r="E620" s="2"/>
      <c r="F620" s="1"/>
      <c r="G620" s="10"/>
      <c r="H620" s="10"/>
      <c r="I620" s="10"/>
      <c r="J620" s="4"/>
      <c r="K620" s="11"/>
      <c r="L620" s="11"/>
      <c r="M620" s="5"/>
      <c r="N620" s="5"/>
      <c r="O620" s="222"/>
      <c r="P620" s="7"/>
      <c r="Q620" s="2"/>
      <c r="R620" s="2"/>
      <c r="S620" s="2"/>
      <c r="T620" s="2"/>
      <c r="U620" s="2"/>
      <c r="V620" s="2"/>
    </row>
    <row r="621" spans="1:22" ht="12.75" customHeight="1" x14ac:dyDescent="0.2">
      <c r="A621" s="10"/>
      <c r="B621" s="1"/>
      <c r="C621" s="1"/>
      <c r="D621" s="1"/>
      <c r="E621" s="2"/>
      <c r="F621" s="1"/>
      <c r="G621" s="10"/>
      <c r="H621" s="10"/>
      <c r="I621" s="10"/>
      <c r="J621" s="4"/>
      <c r="K621" s="11"/>
      <c r="L621" s="11"/>
      <c r="M621" s="5"/>
      <c r="N621" s="5"/>
      <c r="O621" s="222"/>
      <c r="P621" s="7"/>
      <c r="Q621" s="2"/>
      <c r="R621" s="2"/>
      <c r="S621" s="2"/>
      <c r="T621" s="2"/>
      <c r="U621" s="2"/>
      <c r="V621" s="2"/>
    </row>
    <row r="622" spans="1:22" ht="12.75" customHeight="1" x14ac:dyDescent="0.2">
      <c r="A622" s="10"/>
      <c r="B622" s="1"/>
      <c r="C622" s="1"/>
      <c r="D622" s="1"/>
      <c r="E622" s="2"/>
      <c r="F622" s="1"/>
      <c r="G622" s="10"/>
      <c r="H622" s="10"/>
      <c r="I622" s="10"/>
      <c r="J622" s="4"/>
      <c r="K622" s="11"/>
      <c r="L622" s="11"/>
      <c r="M622" s="5"/>
      <c r="N622" s="5"/>
      <c r="O622" s="222"/>
      <c r="P622" s="7"/>
      <c r="Q622" s="2"/>
      <c r="R622" s="2"/>
      <c r="S622" s="2"/>
      <c r="T622" s="2"/>
      <c r="U622" s="2"/>
      <c r="V622" s="2"/>
    </row>
    <row r="623" spans="1:22" ht="12.75" customHeight="1" x14ac:dyDescent="0.2">
      <c r="A623" s="10"/>
      <c r="B623" s="1"/>
      <c r="C623" s="1"/>
      <c r="D623" s="1"/>
      <c r="E623" s="2"/>
      <c r="F623" s="1"/>
      <c r="G623" s="10"/>
      <c r="H623" s="10"/>
      <c r="I623" s="10"/>
      <c r="J623" s="4"/>
      <c r="K623" s="11"/>
      <c r="L623" s="11"/>
      <c r="M623" s="5"/>
      <c r="N623" s="5"/>
      <c r="O623" s="222"/>
      <c r="P623" s="7"/>
      <c r="Q623" s="2"/>
      <c r="R623" s="2"/>
      <c r="S623" s="2"/>
      <c r="T623" s="2"/>
      <c r="U623" s="2"/>
      <c r="V623" s="2"/>
    </row>
    <row r="624" spans="1:22" ht="12.75" customHeight="1" x14ac:dyDescent="0.2">
      <c r="A624" s="10"/>
      <c r="B624" s="1"/>
      <c r="C624" s="1"/>
      <c r="D624" s="1"/>
      <c r="E624" s="2"/>
      <c r="F624" s="1"/>
      <c r="G624" s="10"/>
      <c r="H624" s="10"/>
      <c r="I624" s="10"/>
      <c r="J624" s="4"/>
      <c r="K624" s="11"/>
      <c r="L624" s="11"/>
      <c r="M624" s="5"/>
      <c r="N624" s="5"/>
      <c r="O624" s="222"/>
      <c r="P624" s="7"/>
      <c r="Q624" s="2"/>
      <c r="R624" s="2"/>
      <c r="S624" s="2"/>
      <c r="T624" s="2"/>
      <c r="U624" s="2"/>
      <c r="V624" s="2"/>
    </row>
    <row r="625" spans="1:22" ht="12.75" customHeight="1" x14ac:dyDescent="0.2">
      <c r="A625" s="10"/>
      <c r="B625" s="1"/>
      <c r="C625" s="1"/>
      <c r="D625" s="1"/>
      <c r="E625" s="2"/>
      <c r="F625" s="1"/>
      <c r="G625" s="10"/>
      <c r="H625" s="10"/>
      <c r="I625" s="10"/>
      <c r="J625" s="4"/>
      <c r="K625" s="11"/>
      <c r="L625" s="11"/>
      <c r="M625" s="5"/>
      <c r="N625" s="5"/>
      <c r="O625" s="222"/>
      <c r="P625" s="7"/>
      <c r="Q625" s="2"/>
      <c r="R625" s="2"/>
      <c r="S625" s="2"/>
      <c r="T625" s="2"/>
      <c r="U625" s="2"/>
      <c r="V625" s="2"/>
    </row>
    <row r="626" spans="1:22" ht="12.75" customHeight="1" x14ac:dyDescent="0.2">
      <c r="A626" s="10"/>
      <c r="B626" s="1"/>
      <c r="C626" s="1"/>
      <c r="D626" s="1"/>
      <c r="E626" s="2"/>
      <c r="F626" s="1"/>
      <c r="G626" s="10"/>
      <c r="H626" s="10"/>
      <c r="I626" s="10"/>
      <c r="J626" s="4"/>
      <c r="K626" s="11"/>
      <c r="L626" s="11"/>
      <c r="M626" s="5"/>
      <c r="N626" s="5"/>
      <c r="O626" s="222"/>
      <c r="P626" s="7"/>
      <c r="Q626" s="2"/>
      <c r="R626" s="2"/>
      <c r="S626" s="2"/>
      <c r="T626" s="2"/>
      <c r="U626" s="2"/>
      <c r="V626" s="2"/>
    </row>
    <row r="627" spans="1:22" ht="12.75" customHeight="1" x14ac:dyDescent="0.2">
      <c r="A627" s="10"/>
      <c r="B627" s="1"/>
      <c r="C627" s="1"/>
      <c r="D627" s="1"/>
      <c r="E627" s="2"/>
      <c r="F627" s="1"/>
      <c r="G627" s="10"/>
      <c r="H627" s="10"/>
      <c r="I627" s="10"/>
      <c r="J627" s="4"/>
      <c r="K627" s="11"/>
      <c r="L627" s="11"/>
      <c r="M627" s="5"/>
      <c r="N627" s="5"/>
      <c r="O627" s="222"/>
      <c r="P627" s="7"/>
      <c r="Q627" s="2"/>
      <c r="R627" s="2"/>
      <c r="S627" s="2"/>
      <c r="T627" s="2"/>
      <c r="U627" s="2"/>
      <c r="V627" s="2"/>
    </row>
    <row r="628" spans="1:22" ht="12.75" customHeight="1" x14ac:dyDescent="0.2">
      <c r="A628" s="10"/>
      <c r="B628" s="1"/>
      <c r="C628" s="1"/>
      <c r="D628" s="1"/>
      <c r="E628" s="2"/>
      <c r="F628" s="1"/>
      <c r="G628" s="10"/>
      <c r="H628" s="10"/>
      <c r="I628" s="10"/>
      <c r="J628" s="4"/>
      <c r="K628" s="11"/>
      <c r="L628" s="11"/>
      <c r="M628" s="5"/>
      <c r="N628" s="5"/>
      <c r="O628" s="222"/>
      <c r="P628" s="7"/>
      <c r="Q628" s="2"/>
      <c r="R628" s="2"/>
      <c r="S628" s="2"/>
      <c r="T628" s="2"/>
      <c r="U628" s="2"/>
      <c r="V628" s="2"/>
    </row>
    <row r="629" spans="1:22" ht="12.75" customHeight="1" x14ac:dyDescent="0.2">
      <c r="A629" s="10"/>
      <c r="B629" s="1"/>
      <c r="C629" s="1"/>
      <c r="D629" s="1"/>
      <c r="E629" s="2"/>
      <c r="F629" s="1"/>
      <c r="G629" s="10"/>
      <c r="H629" s="10"/>
      <c r="I629" s="10"/>
      <c r="J629" s="4"/>
      <c r="K629" s="11"/>
      <c r="L629" s="11"/>
      <c r="M629" s="5"/>
      <c r="N629" s="5"/>
      <c r="O629" s="222"/>
      <c r="P629" s="7"/>
      <c r="Q629" s="2"/>
      <c r="R629" s="2"/>
      <c r="S629" s="2"/>
      <c r="T629" s="2"/>
      <c r="U629" s="2"/>
      <c r="V629" s="2"/>
    </row>
    <row r="630" spans="1:22" ht="12.75" customHeight="1" x14ac:dyDescent="0.2">
      <c r="A630" s="10"/>
      <c r="B630" s="1"/>
      <c r="C630" s="1"/>
      <c r="D630" s="1"/>
      <c r="E630" s="2"/>
      <c r="F630" s="1"/>
      <c r="G630" s="10"/>
      <c r="H630" s="10"/>
      <c r="I630" s="10"/>
      <c r="J630" s="4"/>
      <c r="K630" s="11"/>
      <c r="L630" s="11"/>
      <c r="M630" s="5"/>
      <c r="N630" s="5"/>
      <c r="O630" s="222"/>
      <c r="P630" s="7"/>
      <c r="Q630" s="2"/>
      <c r="R630" s="2"/>
      <c r="S630" s="2"/>
      <c r="T630" s="2"/>
      <c r="U630" s="2"/>
      <c r="V630" s="2"/>
    </row>
    <row r="631" spans="1:22" ht="12.75" customHeight="1" x14ac:dyDescent="0.2">
      <c r="A631" s="10"/>
      <c r="B631" s="1"/>
      <c r="C631" s="1"/>
      <c r="D631" s="1"/>
      <c r="E631" s="2"/>
      <c r="F631" s="1"/>
      <c r="G631" s="10"/>
      <c r="H631" s="10"/>
      <c r="I631" s="10"/>
      <c r="J631" s="4"/>
      <c r="K631" s="11"/>
      <c r="L631" s="11"/>
      <c r="M631" s="5"/>
      <c r="N631" s="5"/>
      <c r="O631" s="222"/>
      <c r="P631" s="7"/>
      <c r="Q631" s="2"/>
      <c r="R631" s="2"/>
      <c r="S631" s="2"/>
      <c r="T631" s="2"/>
      <c r="U631" s="2"/>
      <c r="V631" s="2"/>
    </row>
    <row r="632" spans="1:22" ht="12.75" customHeight="1" x14ac:dyDescent="0.2">
      <c r="A632" s="10"/>
      <c r="B632" s="1"/>
      <c r="C632" s="1"/>
      <c r="D632" s="1"/>
      <c r="E632" s="2"/>
      <c r="F632" s="1"/>
      <c r="G632" s="10"/>
      <c r="H632" s="10"/>
      <c r="I632" s="10"/>
      <c r="J632" s="4"/>
      <c r="K632" s="11"/>
      <c r="L632" s="11"/>
      <c r="M632" s="5"/>
      <c r="N632" s="5"/>
      <c r="O632" s="222"/>
      <c r="P632" s="7"/>
      <c r="Q632" s="2"/>
      <c r="R632" s="2"/>
      <c r="S632" s="2"/>
      <c r="T632" s="2"/>
      <c r="U632" s="2"/>
      <c r="V632" s="2"/>
    </row>
    <row r="633" spans="1:22" ht="12.75" customHeight="1" x14ac:dyDescent="0.2">
      <c r="A633" s="10"/>
      <c r="B633" s="1"/>
      <c r="C633" s="1"/>
      <c r="D633" s="1"/>
      <c r="E633" s="2"/>
      <c r="F633" s="1"/>
      <c r="G633" s="10"/>
      <c r="H633" s="10"/>
      <c r="I633" s="10"/>
      <c r="J633" s="4"/>
      <c r="K633" s="11"/>
      <c r="L633" s="11"/>
      <c r="M633" s="5"/>
      <c r="N633" s="5"/>
      <c r="O633" s="222"/>
      <c r="P633" s="7"/>
      <c r="Q633" s="2"/>
      <c r="R633" s="2"/>
      <c r="S633" s="2"/>
      <c r="T633" s="2"/>
      <c r="U633" s="2"/>
      <c r="V633" s="2"/>
    </row>
    <row r="634" spans="1:22" ht="12.75" customHeight="1" x14ac:dyDescent="0.2">
      <c r="A634" s="10"/>
      <c r="B634" s="1"/>
      <c r="C634" s="1"/>
      <c r="D634" s="1"/>
      <c r="E634" s="2"/>
      <c r="F634" s="1"/>
      <c r="G634" s="10"/>
      <c r="H634" s="10"/>
      <c r="I634" s="10"/>
      <c r="J634" s="4"/>
      <c r="K634" s="11"/>
      <c r="L634" s="11"/>
      <c r="M634" s="5"/>
      <c r="N634" s="5"/>
      <c r="O634" s="222"/>
      <c r="P634" s="7"/>
      <c r="Q634" s="2"/>
      <c r="R634" s="2"/>
      <c r="S634" s="2"/>
      <c r="T634" s="2"/>
      <c r="U634" s="2"/>
      <c r="V634" s="2"/>
    </row>
    <row r="635" spans="1:22" ht="12.75" customHeight="1" x14ac:dyDescent="0.2">
      <c r="A635" s="10"/>
      <c r="B635" s="1"/>
      <c r="C635" s="1"/>
      <c r="D635" s="1"/>
      <c r="E635" s="2"/>
      <c r="F635" s="1"/>
      <c r="G635" s="10"/>
      <c r="H635" s="10"/>
      <c r="I635" s="10"/>
      <c r="J635" s="4"/>
      <c r="K635" s="11"/>
      <c r="L635" s="11"/>
      <c r="M635" s="5"/>
      <c r="N635" s="5"/>
      <c r="O635" s="222"/>
      <c r="P635" s="7"/>
      <c r="Q635" s="2"/>
      <c r="R635" s="2"/>
      <c r="S635" s="2"/>
      <c r="T635" s="2"/>
      <c r="U635" s="2"/>
      <c r="V635" s="2"/>
    </row>
    <row r="636" spans="1:22" ht="12.75" customHeight="1" x14ac:dyDescent="0.2">
      <c r="A636" s="10"/>
      <c r="B636" s="1"/>
      <c r="C636" s="1"/>
      <c r="D636" s="1"/>
      <c r="E636" s="2"/>
      <c r="F636" s="1"/>
      <c r="G636" s="10"/>
      <c r="H636" s="10"/>
      <c r="I636" s="10"/>
      <c r="J636" s="4"/>
      <c r="K636" s="11"/>
      <c r="L636" s="11"/>
      <c r="M636" s="5"/>
      <c r="N636" s="5"/>
      <c r="O636" s="222"/>
      <c r="P636" s="7"/>
      <c r="Q636" s="2"/>
      <c r="R636" s="2"/>
      <c r="S636" s="2"/>
      <c r="T636" s="2"/>
      <c r="U636" s="2"/>
      <c r="V636" s="2"/>
    </row>
    <row r="637" spans="1:22" ht="12.75" customHeight="1" x14ac:dyDescent="0.2">
      <c r="A637" s="10"/>
      <c r="B637" s="1"/>
      <c r="C637" s="1"/>
      <c r="D637" s="1"/>
      <c r="E637" s="2"/>
      <c r="F637" s="1"/>
      <c r="G637" s="10"/>
      <c r="H637" s="10"/>
      <c r="I637" s="10"/>
      <c r="J637" s="4"/>
      <c r="K637" s="11"/>
      <c r="L637" s="11"/>
      <c r="M637" s="5"/>
      <c r="N637" s="5"/>
      <c r="O637" s="222"/>
      <c r="P637" s="7"/>
      <c r="Q637" s="2"/>
      <c r="R637" s="2"/>
      <c r="S637" s="2"/>
      <c r="T637" s="2"/>
      <c r="U637" s="2"/>
      <c r="V637" s="2"/>
    </row>
    <row r="638" spans="1:22" ht="12.75" customHeight="1" x14ac:dyDescent="0.2">
      <c r="A638" s="10"/>
      <c r="B638" s="1"/>
      <c r="C638" s="1"/>
      <c r="D638" s="1"/>
      <c r="E638" s="2"/>
      <c r="F638" s="1"/>
      <c r="G638" s="10"/>
      <c r="H638" s="10"/>
      <c r="I638" s="10"/>
      <c r="J638" s="4"/>
      <c r="K638" s="11"/>
      <c r="L638" s="11"/>
      <c r="M638" s="5"/>
      <c r="N638" s="5"/>
      <c r="O638" s="222"/>
      <c r="P638" s="7"/>
      <c r="Q638" s="2"/>
      <c r="R638" s="2"/>
      <c r="S638" s="2"/>
      <c r="T638" s="2"/>
      <c r="U638" s="2"/>
      <c r="V638" s="2"/>
    </row>
    <row r="639" spans="1:22" ht="12.75" customHeight="1" x14ac:dyDescent="0.2">
      <c r="A639" s="10"/>
      <c r="B639" s="1"/>
      <c r="C639" s="1"/>
      <c r="D639" s="1"/>
      <c r="E639" s="2"/>
      <c r="F639" s="1"/>
      <c r="G639" s="10"/>
      <c r="H639" s="10"/>
      <c r="I639" s="10"/>
      <c r="J639" s="4"/>
      <c r="K639" s="11"/>
      <c r="L639" s="11"/>
      <c r="M639" s="5"/>
      <c r="N639" s="5"/>
      <c r="O639" s="222"/>
      <c r="P639" s="7"/>
      <c r="Q639" s="2"/>
      <c r="R639" s="2"/>
      <c r="S639" s="2"/>
      <c r="T639" s="2"/>
      <c r="U639" s="2"/>
      <c r="V639" s="2"/>
    </row>
    <row r="640" spans="1:22" ht="12.75" customHeight="1" x14ac:dyDescent="0.2">
      <c r="A640" s="10"/>
      <c r="B640" s="1"/>
      <c r="C640" s="1"/>
      <c r="D640" s="1"/>
      <c r="E640" s="2"/>
      <c r="F640" s="1"/>
      <c r="G640" s="10"/>
      <c r="H640" s="10"/>
      <c r="I640" s="10"/>
      <c r="J640" s="4"/>
      <c r="K640" s="11"/>
      <c r="L640" s="11"/>
      <c r="M640" s="5"/>
      <c r="N640" s="5"/>
      <c r="O640" s="222"/>
      <c r="P640" s="7"/>
      <c r="Q640" s="2"/>
      <c r="R640" s="2"/>
      <c r="S640" s="2"/>
      <c r="T640" s="2"/>
      <c r="U640" s="2"/>
      <c r="V640" s="2"/>
    </row>
    <row r="641" spans="1:22" ht="12.75" customHeight="1" x14ac:dyDescent="0.2">
      <c r="A641" s="10"/>
      <c r="B641" s="1"/>
      <c r="C641" s="1"/>
      <c r="D641" s="1"/>
      <c r="E641" s="2"/>
      <c r="F641" s="1"/>
      <c r="G641" s="10"/>
      <c r="H641" s="10"/>
      <c r="I641" s="10"/>
      <c r="J641" s="4"/>
      <c r="K641" s="11"/>
      <c r="L641" s="11"/>
      <c r="M641" s="5"/>
      <c r="N641" s="5"/>
      <c r="O641" s="222"/>
      <c r="P641" s="7"/>
      <c r="Q641" s="2"/>
      <c r="R641" s="2"/>
      <c r="S641" s="2"/>
      <c r="T641" s="2"/>
      <c r="U641" s="2"/>
      <c r="V641" s="2"/>
    </row>
    <row r="642" spans="1:22" ht="12.75" customHeight="1" x14ac:dyDescent="0.2">
      <c r="A642" s="10"/>
      <c r="B642" s="1"/>
      <c r="C642" s="1"/>
      <c r="D642" s="1"/>
      <c r="E642" s="2"/>
      <c r="F642" s="1"/>
      <c r="G642" s="10"/>
      <c r="H642" s="10"/>
      <c r="I642" s="10"/>
      <c r="J642" s="4"/>
      <c r="K642" s="11"/>
      <c r="L642" s="11"/>
      <c r="M642" s="5"/>
      <c r="N642" s="5"/>
      <c r="O642" s="222"/>
      <c r="P642" s="7"/>
      <c r="Q642" s="2"/>
      <c r="R642" s="2"/>
      <c r="S642" s="2"/>
      <c r="T642" s="2"/>
      <c r="U642" s="2"/>
      <c r="V642" s="2"/>
    </row>
    <row r="643" spans="1:22" ht="12.75" customHeight="1" x14ac:dyDescent="0.2">
      <c r="A643" s="10"/>
      <c r="B643" s="1"/>
      <c r="C643" s="1"/>
      <c r="D643" s="1"/>
      <c r="E643" s="2"/>
      <c r="F643" s="1"/>
      <c r="G643" s="10"/>
      <c r="H643" s="10"/>
      <c r="I643" s="10"/>
      <c r="J643" s="4"/>
      <c r="K643" s="11"/>
      <c r="L643" s="11"/>
      <c r="M643" s="5"/>
      <c r="N643" s="5"/>
      <c r="O643" s="222"/>
      <c r="P643" s="7"/>
      <c r="Q643" s="2"/>
      <c r="R643" s="2"/>
      <c r="S643" s="2"/>
      <c r="T643" s="2"/>
      <c r="U643" s="2"/>
      <c r="V643" s="2"/>
    </row>
    <row r="644" spans="1:22" ht="12.75" customHeight="1" x14ac:dyDescent="0.2">
      <c r="A644" s="10"/>
      <c r="B644" s="1"/>
      <c r="C644" s="1"/>
      <c r="D644" s="1"/>
      <c r="E644" s="2"/>
      <c r="F644" s="1"/>
      <c r="G644" s="10"/>
      <c r="H644" s="10"/>
      <c r="I644" s="10"/>
      <c r="J644" s="4"/>
      <c r="K644" s="11"/>
      <c r="L644" s="11"/>
      <c r="M644" s="5"/>
      <c r="N644" s="5"/>
      <c r="O644" s="222"/>
      <c r="P644" s="7"/>
      <c r="Q644" s="2"/>
      <c r="R644" s="2"/>
      <c r="S644" s="2"/>
      <c r="T644" s="2"/>
      <c r="U644" s="2"/>
      <c r="V644" s="2"/>
    </row>
    <row r="645" spans="1:22" ht="12.75" customHeight="1" x14ac:dyDescent="0.2">
      <c r="A645" s="10"/>
      <c r="B645" s="1"/>
      <c r="C645" s="1"/>
      <c r="D645" s="1"/>
      <c r="E645" s="2"/>
      <c r="F645" s="1"/>
      <c r="G645" s="10"/>
      <c r="H645" s="10"/>
      <c r="I645" s="10"/>
      <c r="J645" s="4"/>
      <c r="K645" s="11"/>
      <c r="L645" s="11"/>
      <c r="M645" s="5"/>
      <c r="N645" s="5"/>
      <c r="O645" s="222"/>
      <c r="P645" s="7"/>
      <c r="Q645" s="2"/>
      <c r="R645" s="2"/>
      <c r="S645" s="2"/>
      <c r="T645" s="2"/>
      <c r="U645" s="2"/>
      <c r="V645" s="2"/>
    </row>
    <row r="646" spans="1:22" ht="12.75" customHeight="1" x14ac:dyDescent="0.2">
      <c r="A646" s="10"/>
      <c r="B646" s="1"/>
      <c r="C646" s="1"/>
      <c r="D646" s="1"/>
      <c r="E646" s="2"/>
      <c r="F646" s="1"/>
      <c r="G646" s="10"/>
      <c r="H646" s="10"/>
      <c r="I646" s="10"/>
      <c r="J646" s="4"/>
      <c r="K646" s="11"/>
      <c r="L646" s="11"/>
      <c r="M646" s="5"/>
      <c r="N646" s="5"/>
      <c r="O646" s="222"/>
      <c r="P646" s="7"/>
      <c r="Q646" s="2"/>
      <c r="R646" s="2"/>
      <c r="S646" s="2"/>
      <c r="T646" s="2"/>
      <c r="U646" s="2"/>
      <c r="V646" s="2"/>
    </row>
    <row r="647" spans="1:22" ht="12.75" customHeight="1" x14ac:dyDescent="0.2">
      <c r="A647" s="10"/>
      <c r="B647" s="1"/>
      <c r="C647" s="1"/>
      <c r="D647" s="1"/>
      <c r="E647" s="2"/>
      <c r="F647" s="1"/>
      <c r="G647" s="10"/>
      <c r="H647" s="10"/>
      <c r="I647" s="10"/>
      <c r="J647" s="4"/>
      <c r="K647" s="11"/>
      <c r="L647" s="11"/>
      <c r="M647" s="5"/>
      <c r="N647" s="5"/>
      <c r="O647" s="222"/>
      <c r="P647" s="7"/>
      <c r="Q647" s="2"/>
      <c r="R647" s="2"/>
      <c r="S647" s="2"/>
      <c r="T647" s="2"/>
      <c r="U647" s="2"/>
      <c r="V647" s="2"/>
    </row>
    <row r="648" spans="1:22" ht="12.75" customHeight="1" x14ac:dyDescent="0.2">
      <c r="A648" s="10"/>
      <c r="B648" s="1"/>
      <c r="C648" s="1"/>
      <c r="D648" s="1"/>
      <c r="E648" s="2"/>
      <c r="F648" s="1"/>
      <c r="G648" s="10"/>
      <c r="H648" s="10"/>
      <c r="I648" s="10"/>
      <c r="J648" s="4"/>
      <c r="K648" s="11"/>
      <c r="L648" s="11"/>
      <c r="M648" s="5"/>
      <c r="N648" s="5"/>
      <c r="O648" s="222"/>
      <c r="P648" s="7"/>
      <c r="Q648" s="2"/>
      <c r="R648" s="2"/>
      <c r="S648" s="2"/>
      <c r="T648" s="2"/>
      <c r="U648" s="2"/>
      <c r="V648" s="2"/>
    </row>
    <row r="649" spans="1:22" ht="12.75" customHeight="1" x14ac:dyDescent="0.2">
      <c r="A649" s="10"/>
      <c r="B649" s="1"/>
      <c r="C649" s="1"/>
      <c r="D649" s="1"/>
      <c r="E649" s="2"/>
      <c r="F649" s="1"/>
      <c r="G649" s="10"/>
      <c r="H649" s="10"/>
      <c r="I649" s="10"/>
      <c r="J649" s="4"/>
      <c r="K649" s="11"/>
      <c r="L649" s="11"/>
      <c r="M649" s="5"/>
      <c r="N649" s="5"/>
      <c r="O649" s="222"/>
      <c r="P649" s="7"/>
      <c r="Q649" s="2"/>
      <c r="R649" s="2"/>
      <c r="S649" s="2"/>
      <c r="T649" s="2"/>
      <c r="U649" s="2"/>
      <c r="V649" s="2"/>
    </row>
    <row r="650" spans="1:22" ht="12.75" customHeight="1" x14ac:dyDescent="0.2">
      <c r="A650" s="10"/>
      <c r="B650" s="1"/>
      <c r="C650" s="1"/>
      <c r="D650" s="1"/>
      <c r="E650" s="2"/>
      <c r="F650" s="1"/>
      <c r="G650" s="10"/>
      <c r="H650" s="10"/>
      <c r="I650" s="10"/>
      <c r="J650" s="4"/>
      <c r="K650" s="11"/>
      <c r="L650" s="11"/>
      <c r="M650" s="5"/>
      <c r="N650" s="5"/>
      <c r="O650" s="222"/>
      <c r="P650" s="7"/>
      <c r="Q650" s="2"/>
      <c r="R650" s="2"/>
      <c r="S650" s="2"/>
      <c r="T650" s="2"/>
      <c r="U650" s="2"/>
      <c r="V650" s="2"/>
    </row>
    <row r="651" spans="1:22" ht="12.75" customHeight="1" x14ac:dyDescent="0.2">
      <c r="A651" s="10"/>
      <c r="B651" s="1"/>
      <c r="C651" s="1"/>
      <c r="D651" s="1"/>
      <c r="E651" s="2"/>
      <c r="F651" s="1"/>
      <c r="G651" s="10"/>
      <c r="H651" s="10"/>
      <c r="I651" s="10"/>
      <c r="J651" s="4"/>
      <c r="K651" s="11"/>
      <c r="L651" s="11"/>
      <c r="M651" s="5"/>
      <c r="N651" s="5"/>
      <c r="O651" s="222"/>
      <c r="P651" s="7"/>
      <c r="Q651" s="2"/>
      <c r="R651" s="2"/>
      <c r="S651" s="2"/>
      <c r="T651" s="2"/>
      <c r="U651" s="2"/>
      <c r="V651" s="2"/>
    </row>
    <row r="652" spans="1:22" ht="12.75" customHeight="1" x14ac:dyDescent="0.2">
      <c r="A652" s="10"/>
      <c r="B652" s="1"/>
      <c r="C652" s="1"/>
      <c r="D652" s="1"/>
      <c r="E652" s="2"/>
      <c r="F652" s="1"/>
      <c r="G652" s="10"/>
      <c r="H652" s="10"/>
      <c r="I652" s="10"/>
      <c r="J652" s="4"/>
      <c r="K652" s="11"/>
      <c r="L652" s="11"/>
      <c r="M652" s="5"/>
      <c r="N652" s="5"/>
      <c r="O652" s="222"/>
      <c r="P652" s="7"/>
      <c r="Q652" s="2"/>
      <c r="R652" s="2"/>
      <c r="S652" s="2"/>
      <c r="T652" s="2"/>
      <c r="U652" s="2"/>
      <c r="V652" s="2"/>
    </row>
    <row r="653" spans="1:22" ht="12.75" customHeight="1" x14ac:dyDescent="0.2">
      <c r="A653" s="10"/>
      <c r="B653" s="1"/>
      <c r="C653" s="1"/>
      <c r="D653" s="1"/>
      <c r="E653" s="2"/>
      <c r="F653" s="1"/>
      <c r="G653" s="10"/>
      <c r="H653" s="10"/>
      <c r="I653" s="10"/>
      <c r="J653" s="4"/>
      <c r="K653" s="11"/>
      <c r="L653" s="11"/>
      <c r="M653" s="5"/>
      <c r="N653" s="5"/>
      <c r="O653" s="222"/>
      <c r="P653" s="7"/>
      <c r="Q653" s="2"/>
      <c r="R653" s="2"/>
      <c r="S653" s="2"/>
      <c r="T653" s="2"/>
      <c r="U653" s="2"/>
      <c r="V653" s="2"/>
    </row>
    <row r="654" spans="1:22" ht="12.75" customHeight="1" x14ac:dyDescent="0.2">
      <c r="A654" s="10"/>
      <c r="B654" s="1"/>
      <c r="C654" s="1"/>
      <c r="D654" s="1"/>
      <c r="E654" s="2"/>
      <c r="F654" s="1"/>
      <c r="G654" s="10"/>
      <c r="H654" s="10"/>
      <c r="I654" s="10"/>
      <c r="J654" s="4"/>
      <c r="K654" s="11"/>
      <c r="L654" s="11"/>
      <c r="M654" s="5"/>
      <c r="N654" s="5"/>
      <c r="O654" s="222"/>
      <c r="P654" s="7"/>
      <c r="Q654" s="2"/>
      <c r="R654" s="2"/>
      <c r="S654" s="2"/>
      <c r="T654" s="2"/>
      <c r="U654" s="2"/>
      <c r="V654" s="2"/>
    </row>
    <row r="655" spans="1:22" ht="12.75" customHeight="1" x14ac:dyDescent="0.2">
      <c r="A655" s="10"/>
      <c r="B655" s="1"/>
      <c r="C655" s="1"/>
      <c r="D655" s="1"/>
      <c r="E655" s="2"/>
      <c r="F655" s="1"/>
      <c r="G655" s="10"/>
      <c r="H655" s="10"/>
      <c r="I655" s="10"/>
      <c r="J655" s="4"/>
      <c r="K655" s="11"/>
      <c r="L655" s="11"/>
      <c r="M655" s="5"/>
      <c r="N655" s="5"/>
      <c r="O655" s="222"/>
      <c r="P655" s="7"/>
      <c r="Q655" s="2"/>
      <c r="R655" s="2"/>
      <c r="S655" s="2"/>
      <c r="T655" s="2"/>
      <c r="U655" s="2"/>
      <c r="V655" s="2"/>
    </row>
    <row r="656" spans="1:22" ht="12.75" customHeight="1" x14ac:dyDescent="0.2">
      <c r="A656" s="10"/>
      <c r="B656" s="1"/>
      <c r="C656" s="1"/>
      <c r="D656" s="1"/>
      <c r="E656" s="2"/>
      <c r="F656" s="1"/>
      <c r="G656" s="10"/>
      <c r="H656" s="10"/>
      <c r="I656" s="10"/>
      <c r="J656" s="4"/>
      <c r="K656" s="11"/>
      <c r="L656" s="11"/>
      <c r="M656" s="5"/>
      <c r="N656" s="5"/>
      <c r="O656" s="222"/>
      <c r="P656" s="7"/>
      <c r="Q656" s="2"/>
      <c r="R656" s="2"/>
      <c r="S656" s="2"/>
      <c r="T656" s="2"/>
      <c r="U656" s="2"/>
      <c r="V656" s="2"/>
    </row>
    <row r="657" spans="1:22" ht="12.75" customHeight="1" x14ac:dyDescent="0.2">
      <c r="A657" s="10"/>
      <c r="B657" s="1"/>
      <c r="C657" s="1"/>
      <c r="D657" s="1"/>
      <c r="E657" s="2"/>
      <c r="F657" s="1"/>
      <c r="G657" s="10"/>
      <c r="H657" s="10"/>
      <c r="I657" s="10"/>
      <c r="J657" s="4"/>
      <c r="K657" s="11"/>
      <c r="L657" s="11"/>
      <c r="M657" s="5"/>
      <c r="N657" s="5"/>
      <c r="O657" s="222"/>
      <c r="P657" s="7"/>
      <c r="Q657" s="2"/>
      <c r="R657" s="2"/>
      <c r="S657" s="2"/>
      <c r="T657" s="2"/>
      <c r="U657" s="2"/>
      <c r="V657" s="2"/>
    </row>
    <row r="658" spans="1:22" ht="12.75" customHeight="1" x14ac:dyDescent="0.2">
      <c r="A658" s="10"/>
      <c r="B658" s="1"/>
      <c r="C658" s="1"/>
      <c r="D658" s="1"/>
      <c r="E658" s="2"/>
      <c r="F658" s="1"/>
      <c r="G658" s="10"/>
      <c r="H658" s="10"/>
      <c r="I658" s="10"/>
      <c r="J658" s="4"/>
      <c r="K658" s="11"/>
      <c r="L658" s="11"/>
      <c r="M658" s="5"/>
      <c r="N658" s="5"/>
      <c r="O658" s="222"/>
      <c r="P658" s="7"/>
      <c r="Q658" s="2"/>
      <c r="R658" s="2"/>
      <c r="S658" s="2"/>
      <c r="T658" s="2"/>
      <c r="U658" s="2"/>
      <c r="V658" s="2"/>
    </row>
    <row r="659" spans="1:22" ht="12.75" customHeight="1" x14ac:dyDescent="0.2">
      <c r="A659" s="10"/>
      <c r="B659" s="1"/>
      <c r="C659" s="1"/>
      <c r="D659" s="1"/>
      <c r="E659" s="2"/>
      <c r="F659" s="1"/>
      <c r="G659" s="10"/>
      <c r="H659" s="10"/>
      <c r="I659" s="10"/>
      <c r="J659" s="4"/>
      <c r="K659" s="11"/>
      <c r="L659" s="11"/>
      <c r="M659" s="5"/>
      <c r="N659" s="5"/>
      <c r="O659" s="222"/>
      <c r="P659" s="7"/>
      <c r="Q659" s="2"/>
      <c r="R659" s="2"/>
      <c r="S659" s="2"/>
      <c r="T659" s="2"/>
      <c r="U659" s="2"/>
      <c r="V659" s="2"/>
    </row>
    <row r="660" spans="1:22" ht="12.75" customHeight="1" x14ac:dyDescent="0.2">
      <c r="A660" s="10"/>
      <c r="B660" s="1"/>
      <c r="C660" s="1"/>
      <c r="D660" s="1"/>
      <c r="E660" s="2"/>
      <c r="F660" s="1"/>
      <c r="G660" s="10"/>
      <c r="H660" s="10"/>
      <c r="I660" s="10"/>
      <c r="J660" s="4"/>
      <c r="K660" s="11"/>
      <c r="L660" s="11"/>
      <c r="M660" s="5"/>
      <c r="N660" s="5"/>
      <c r="O660" s="222"/>
      <c r="P660" s="7"/>
      <c r="Q660" s="2"/>
      <c r="R660" s="2"/>
      <c r="S660" s="2"/>
      <c r="T660" s="2"/>
      <c r="U660" s="2"/>
      <c r="V660" s="2"/>
    </row>
    <row r="661" spans="1:22" ht="12.75" customHeight="1" x14ac:dyDescent="0.2">
      <c r="A661" s="10"/>
      <c r="B661" s="1"/>
      <c r="C661" s="1"/>
      <c r="D661" s="1"/>
      <c r="E661" s="2"/>
      <c r="F661" s="1"/>
      <c r="G661" s="10"/>
      <c r="H661" s="10"/>
      <c r="I661" s="10"/>
      <c r="J661" s="4"/>
      <c r="K661" s="11"/>
      <c r="L661" s="11"/>
      <c r="M661" s="5"/>
      <c r="N661" s="5"/>
      <c r="O661" s="222"/>
      <c r="P661" s="7"/>
      <c r="Q661" s="2"/>
      <c r="R661" s="2"/>
      <c r="S661" s="2"/>
      <c r="T661" s="2"/>
      <c r="U661" s="2"/>
      <c r="V661" s="2"/>
    </row>
    <row r="662" spans="1:22" ht="12.75" customHeight="1" x14ac:dyDescent="0.2">
      <c r="A662" s="10"/>
      <c r="B662" s="1"/>
      <c r="C662" s="1"/>
      <c r="D662" s="1"/>
      <c r="E662" s="2"/>
      <c r="F662" s="1"/>
      <c r="G662" s="10"/>
      <c r="H662" s="10"/>
      <c r="I662" s="10"/>
      <c r="J662" s="4"/>
      <c r="K662" s="11"/>
      <c r="L662" s="11"/>
      <c r="M662" s="5"/>
      <c r="N662" s="5"/>
      <c r="O662" s="222"/>
      <c r="P662" s="7"/>
      <c r="Q662" s="2"/>
      <c r="R662" s="2"/>
      <c r="S662" s="2"/>
      <c r="T662" s="2"/>
      <c r="U662" s="2"/>
      <c r="V662" s="2"/>
    </row>
    <row r="663" spans="1:22" ht="12.75" customHeight="1" x14ac:dyDescent="0.2">
      <c r="A663" s="10"/>
      <c r="B663" s="1"/>
      <c r="C663" s="1"/>
      <c r="D663" s="1"/>
      <c r="E663" s="2"/>
      <c r="F663" s="1"/>
      <c r="G663" s="10"/>
      <c r="H663" s="10"/>
      <c r="I663" s="10"/>
      <c r="J663" s="4"/>
      <c r="K663" s="11"/>
      <c r="L663" s="11"/>
      <c r="M663" s="5"/>
      <c r="N663" s="5"/>
      <c r="O663" s="222"/>
      <c r="P663" s="7"/>
      <c r="Q663" s="2"/>
      <c r="R663" s="2"/>
      <c r="S663" s="2"/>
      <c r="T663" s="2"/>
      <c r="U663" s="2"/>
      <c r="V663" s="2"/>
    </row>
    <row r="664" spans="1:22" ht="12.75" customHeight="1" x14ac:dyDescent="0.2">
      <c r="A664" s="10"/>
      <c r="B664" s="1"/>
      <c r="C664" s="1"/>
      <c r="D664" s="1"/>
      <c r="E664" s="2"/>
      <c r="F664" s="1"/>
      <c r="G664" s="10"/>
      <c r="H664" s="10"/>
      <c r="I664" s="10"/>
      <c r="J664" s="4"/>
      <c r="K664" s="11"/>
      <c r="L664" s="11"/>
      <c r="M664" s="5"/>
      <c r="N664" s="5"/>
      <c r="O664" s="222"/>
      <c r="P664" s="7"/>
      <c r="Q664" s="2"/>
      <c r="R664" s="2"/>
      <c r="S664" s="2"/>
      <c r="T664" s="2"/>
      <c r="U664" s="2"/>
      <c r="V664" s="2"/>
    </row>
    <row r="665" spans="1:22" ht="12.75" customHeight="1" x14ac:dyDescent="0.2">
      <c r="A665" s="10"/>
      <c r="B665" s="1"/>
      <c r="C665" s="1"/>
      <c r="D665" s="1"/>
      <c r="E665" s="2"/>
      <c r="F665" s="1"/>
      <c r="G665" s="10"/>
      <c r="H665" s="10"/>
      <c r="I665" s="10"/>
      <c r="J665" s="4"/>
      <c r="K665" s="11"/>
      <c r="L665" s="11"/>
      <c r="M665" s="5"/>
      <c r="N665" s="5"/>
      <c r="O665" s="222"/>
      <c r="P665" s="7"/>
      <c r="Q665" s="2"/>
      <c r="R665" s="2"/>
      <c r="S665" s="2"/>
      <c r="T665" s="2"/>
      <c r="U665" s="2"/>
      <c r="V665" s="2"/>
    </row>
    <row r="666" spans="1:22" ht="12.75" customHeight="1" x14ac:dyDescent="0.2">
      <c r="A666" s="10"/>
      <c r="B666" s="1"/>
      <c r="C666" s="1"/>
      <c r="D666" s="1"/>
      <c r="E666" s="2"/>
      <c r="F666" s="1"/>
      <c r="G666" s="10"/>
      <c r="H666" s="10"/>
      <c r="I666" s="10"/>
      <c r="J666" s="4"/>
      <c r="K666" s="11"/>
      <c r="L666" s="11"/>
      <c r="M666" s="5"/>
      <c r="N666" s="5"/>
      <c r="O666" s="222"/>
      <c r="P666" s="7"/>
      <c r="Q666" s="2"/>
      <c r="R666" s="2"/>
      <c r="S666" s="2"/>
      <c r="T666" s="2"/>
      <c r="U666" s="2"/>
      <c r="V666" s="2"/>
    </row>
    <row r="667" spans="1:22" ht="12.75" customHeight="1" x14ac:dyDescent="0.2">
      <c r="A667" s="10"/>
      <c r="B667" s="1"/>
      <c r="C667" s="1"/>
      <c r="D667" s="1"/>
      <c r="E667" s="2"/>
      <c r="F667" s="1"/>
      <c r="G667" s="10"/>
      <c r="H667" s="10"/>
      <c r="I667" s="10"/>
      <c r="J667" s="4"/>
      <c r="K667" s="11"/>
      <c r="L667" s="11"/>
      <c r="M667" s="5"/>
      <c r="N667" s="5"/>
      <c r="O667" s="222"/>
      <c r="P667" s="7"/>
      <c r="Q667" s="2"/>
      <c r="R667" s="2"/>
      <c r="S667" s="2"/>
      <c r="T667" s="2"/>
      <c r="U667" s="2"/>
      <c r="V667" s="2"/>
    </row>
    <row r="668" spans="1:22" ht="12.75" customHeight="1" x14ac:dyDescent="0.2">
      <c r="A668" s="10"/>
      <c r="B668" s="1"/>
      <c r="C668" s="1"/>
      <c r="D668" s="1"/>
      <c r="E668" s="2"/>
      <c r="F668" s="1"/>
      <c r="G668" s="10"/>
      <c r="H668" s="10"/>
      <c r="I668" s="10"/>
      <c r="J668" s="4"/>
      <c r="K668" s="11"/>
      <c r="L668" s="11"/>
      <c r="M668" s="5"/>
      <c r="N668" s="5"/>
      <c r="O668" s="222"/>
      <c r="P668" s="7"/>
      <c r="Q668" s="2"/>
      <c r="R668" s="2"/>
      <c r="S668" s="2"/>
      <c r="T668" s="2"/>
      <c r="U668" s="2"/>
      <c r="V668" s="2"/>
    </row>
    <row r="669" spans="1:22" ht="12.75" customHeight="1" x14ac:dyDescent="0.2">
      <c r="A669" s="10"/>
      <c r="B669" s="1"/>
      <c r="C669" s="1"/>
      <c r="D669" s="1"/>
      <c r="E669" s="2"/>
      <c r="F669" s="1"/>
      <c r="G669" s="10"/>
      <c r="H669" s="10"/>
      <c r="I669" s="10"/>
      <c r="J669" s="4"/>
      <c r="K669" s="11"/>
      <c r="L669" s="11"/>
      <c r="M669" s="5"/>
      <c r="N669" s="5"/>
      <c r="O669" s="222"/>
      <c r="P669" s="7"/>
      <c r="Q669" s="2"/>
      <c r="R669" s="2"/>
      <c r="S669" s="2"/>
      <c r="T669" s="2"/>
      <c r="U669" s="2"/>
      <c r="V669" s="2"/>
    </row>
    <row r="670" spans="1:22" ht="12.75" customHeight="1" x14ac:dyDescent="0.2">
      <c r="A670" s="10"/>
      <c r="B670" s="1"/>
      <c r="C670" s="1"/>
      <c r="D670" s="1"/>
      <c r="E670" s="2"/>
      <c r="F670" s="1"/>
      <c r="G670" s="10"/>
      <c r="H670" s="10"/>
      <c r="I670" s="10"/>
      <c r="J670" s="4"/>
      <c r="K670" s="11"/>
      <c r="L670" s="11"/>
      <c r="M670" s="5"/>
      <c r="N670" s="5"/>
      <c r="O670" s="222"/>
      <c r="P670" s="7"/>
      <c r="Q670" s="2"/>
      <c r="R670" s="2"/>
      <c r="S670" s="2"/>
      <c r="T670" s="2"/>
      <c r="U670" s="2"/>
      <c r="V670" s="2"/>
    </row>
    <row r="671" spans="1:22" ht="12.75" customHeight="1" x14ac:dyDescent="0.2">
      <c r="A671" s="10"/>
      <c r="B671" s="1"/>
      <c r="C671" s="1"/>
      <c r="D671" s="1"/>
      <c r="E671" s="2"/>
      <c r="F671" s="1"/>
      <c r="G671" s="10"/>
      <c r="H671" s="10"/>
      <c r="I671" s="10"/>
      <c r="J671" s="4"/>
      <c r="K671" s="11"/>
      <c r="L671" s="11"/>
      <c r="M671" s="5"/>
      <c r="N671" s="5"/>
      <c r="O671" s="222"/>
      <c r="P671" s="7"/>
      <c r="Q671" s="2"/>
      <c r="R671" s="2"/>
      <c r="S671" s="2"/>
      <c r="T671" s="2"/>
      <c r="U671" s="2"/>
      <c r="V671" s="2"/>
    </row>
    <row r="672" spans="1:22" ht="12.75" customHeight="1" x14ac:dyDescent="0.2">
      <c r="A672" s="10"/>
      <c r="B672" s="1"/>
      <c r="C672" s="1"/>
      <c r="D672" s="1"/>
      <c r="E672" s="2"/>
      <c r="F672" s="1"/>
      <c r="G672" s="10"/>
      <c r="H672" s="10"/>
      <c r="I672" s="10"/>
      <c r="J672" s="4"/>
      <c r="K672" s="11"/>
      <c r="L672" s="11"/>
      <c r="M672" s="5"/>
      <c r="N672" s="5"/>
      <c r="O672" s="222"/>
      <c r="P672" s="7"/>
      <c r="Q672" s="2"/>
      <c r="R672" s="2"/>
      <c r="S672" s="2"/>
      <c r="T672" s="2"/>
      <c r="U672" s="2"/>
      <c r="V672" s="2"/>
    </row>
    <row r="673" spans="1:22" ht="12.75" customHeight="1" x14ac:dyDescent="0.2">
      <c r="A673" s="10"/>
      <c r="B673" s="1"/>
      <c r="C673" s="1"/>
      <c r="D673" s="1"/>
      <c r="E673" s="2"/>
      <c r="F673" s="1"/>
      <c r="G673" s="10"/>
      <c r="H673" s="10"/>
      <c r="I673" s="10"/>
      <c r="J673" s="4"/>
      <c r="K673" s="11"/>
      <c r="L673" s="11"/>
      <c r="M673" s="5"/>
      <c r="N673" s="5"/>
      <c r="O673" s="222"/>
      <c r="P673" s="7"/>
      <c r="Q673" s="2"/>
      <c r="R673" s="2"/>
      <c r="S673" s="2"/>
      <c r="T673" s="2"/>
      <c r="U673" s="2"/>
      <c r="V673" s="2"/>
    </row>
    <row r="674" spans="1:22" ht="12.75" customHeight="1" x14ac:dyDescent="0.2">
      <c r="A674" s="10"/>
      <c r="B674" s="1"/>
      <c r="C674" s="1"/>
      <c r="D674" s="1"/>
      <c r="E674" s="2"/>
      <c r="F674" s="1"/>
      <c r="G674" s="10"/>
      <c r="H674" s="10"/>
      <c r="I674" s="10"/>
      <c r="J674" s="4"/>
      <c r="K674" s="11"/>
      <c r="L674" s="11"/>
      <c r="M674" s="5"/>
      <c r="N674" s="5"/>
      <c r="O674" s="222"/>
      <c r="P674" s="7"/>
      <c r="Q674" s="2"/>
      <c r="R674" s="2"/>
      <c r="S674" s="2"/>
      <c r="T674" s="2"/>
      <c r="U674" s="2"/>
      <c r="V674" s="2"/>
    </row>
    <row r="675" spans="1:22" ht="12.75" customHeight="1" x14ac:dyDescent="0.2">
      <c r="A675" s="10"/>
      <c r="B675" s="1"/>
      <c r="C675" s="1"/>
      <c r="D675" s="1"/>
      <c r="E675" s="2"/>
      <c r="F675" s="1"/>
      <c r="G675" s="10"/>
      <c r="H675" s="10"/>
      <c r="I675" s="10"/>
      <c r="J675" s="4"/>
      <c r="K675" s="11"/>
      <c r="L675" s="11"/>
      <c r="M675" s="5"/>
      <c r="N675" s="5"/>
      <c r="O675" s="222"/>
      <c r="P675" s="7"/>
      <c r="Q675" s="2"/>
      <c r="R675" s="2"/>
      <c r="S675" s="2"/>
      <c r="T675" s="2"/>
      <c r="U675" s="2"/>
      <c r="V675" s="2"/>
    </row>
    <row r="676" spans="1:22" ht="12.75" customHeight="1" x14ac:dyDescent="0.2">
      <c r="A676" s="10"/>
      <c r="B676" s="1"/>
      <c r="C676" s="1"/>
      <c r="D676" s="1"/>
      <c r="E676" s="2"/>
      <c r="F676" s="1"/>
      <c r="G676" s="10"/>
      <c r="H676" s="10"/>
      <c r="I676" s="10"/>
      <c r="J676" s="4"/>
      <c r="K676" s="11"/>
      <c r="L676" s="11"/>
      <c r="M676" s="5"/>
      <c r="N676" s="5"/>
      <c r="O676" s="222"/>
      <c r="P676" s="7"/>
      <c r="Q676" s="2"/>
      <c r="R676" s="2"/>
      <c r="S676" s="2"/>
      <c r="T676" s="2"/>
      <c r="U676" s="2"/>
      <c r="V676" s="2"/>
    </row>
    <row r="677" spans="1:22" ht="12.75" customHeight="1" x14ac:dyDescent="0.2">
      <c r="A677" s="10"/>
      <c r="B677" s="1"/>
      <c r="C677" s="1"/>
      <c r="D677" s="1"/>
      <c r="E677" s="2"/>
      <c r="F677" s="1"/>
      <c r="G677" s="10"/>
      <c r="H677" s="10"/>
      <c r="I677" s="10"/>
      <c r="J677" s="4"/>
      <c r="K677" s="11"/>
      <c r="L677" s="11"/>
      <c r="M677" s="5"/>
      <c r="N677" s="5"/>
      <c r="O677" s="222"/>
      <c r="P677" s="7"/>
      <c r="Q677" s="2"/>
      <c r="R677" s="2"/>
      <c r="S677" s="2"/>
      <c r="T677" s="2"/>
      <c r="U677" s="2"/>
      <c r="V677" s="2"/>
    </row>
    <row r="678" spans="1:22" ht="12.75" customHeight="1" x14ac:dyDescent="0.2">
      <c r="A678" s="10"/>
      <c r="B678" s="1"/>
      <c r="C678" s="1"/>
      <c r="D678" s="1"/>
      <c r="E678" s="2"/>
      <c r="F678" s="1"/>
      <c r="G678" s="10"/>
      <c r="H678" s="10"/>
      <c r="I678" s="10"/>
      <c r="J678" s="4"/>
      <c r="K678" s="11"/>
      <c r="L678" s="11"/>
      <c r="M678" s="5"/>
      <c r="N678" s="5"/>
      <c r="O678" s="222"/>
      <c r="P678" s="7"/>
      <c r="Q678" s="2"/>
      <c r="R678" s="2"/>
      <c r="S678" s="2"/>
      <c r="T678" s="2"/>
      <c r="U678" s="2"/>
      <c r="V678" s="2"/>
    </row>
    <row r="679" spans="1:22" ht="12.75" customHeight="1" x14ac:dyDescent="0.2">
      <c r="A679" s="10"/>
      <c r="B679" s="1"/>
      <c r="C679" s="1"/>
      <c r="D679" s="1"/>
      <c r="E679" s="2"/>
      <c r="F679" s="1"/>
      <c r="G679" s="10"/>
      <c r="H679" s="10"/>
      <c r="I679" s="10"/>
      <c r="J679" s="4"/>
      <c r="K679" s="11"/>
      <c r="L679" s="11"/>
      <c r="M679" s="5"/>
      <c r="N679" s="5"/>
      <c r="O679" s="222"/>
      <c r="P679" s="7"/>
      <c r="Q679" s="2"/>
      <c r="R679" s="2"/>
      <c r="S679" s="2"/>
      <c r="T679" s="2"/>
      <c r="U679" s="2"/>
      <c r="V679" s="2"/>
    </row>
    <row r="680" spans="1:22" ht="12.75" customHeight="1" x14ac:dyDescent="0.2">
      <c r="A680" s="10"/>
      <c r="B680" s="1"/>
      <c r="C680" s="1"/>
      <c r="D680" s="1"/>
      <c r="E680" s="2"/>
      <c r="F680" s="1"/>
      <c r="G680" s="10"/>
      <c r="H680" s="10"/>
      <c r="I680" s="10"/>
      <c r="J680" s="4"/>
      <c r="K680" s="11"/>
      <c r="L680" s="11"/>
      <c r="M680" s="5"/>
      <c r="N680" s="5"/>
      <c r="O680" s="222"/>
      <c r="P680" s="7"/>
      <c r="Q680" s="2"/>
      <c r="R680" s="2"/>
      <c r="S680" s="2"/>
      <c r="T680" s="2"/>
      <c r="U680" s="2"/>
      <c r="V680" s="2"/>
    </row>
    <row r="681" spans="1:22" ht="12.75" customHeight="1" x14ac:dyDescent="0.2">
      <c r="A681" s="10"/>
      <c r="B681" s="1"/>
      <c r="C681" s="1"/>
      <c r="D681" s="1"/>
      <c r="E681" s="2"/>
      <c r="F681" s="1"/>
      <c r="G681" s="10"/>
      <c r="H681" s="10"/>
      <c r="I681" s="10"/>
      <c r="J681" s="4"/>
      <c r="K681" s="11"/>
      <c r="L681" s="11"/>
      <c r="M681" s="5"/>
      <c r="N681" s="5"/>
      <c r="O681" s="222"/>
      <c r="P681" s="7"/>
      <c r="Q681" s="2"/>
      <c r="R681" s="2"/>
      <c r="S681" s="2"/>
      <c r="T681" s="2"/>
      <c r="U681" s="2"/>
      <c r="V681" s="2"/>
    </row>
    <row r="682" spans="1:22" ht="12.75" customHeight="1" x14ac:dyDescent="0.2">
      <c r="A682" s="10"/>
      <c r="B682" s="1"/>
      <c r="C682" s="1"/>
      <c r="D682" s="1"/>
      <c r="E682" s="2"/>
      <c r="F682" s="1"/>
      <c r="G682" s="10"/>
      <c r="H682" s="10"/>
      <c r="I682" s="10"/>
      <c r="J682" s="4"/>
      <c r="K682" s="11"/>
      <c r="L682" s="11"/>
      <c r="M682" s="5"/>
      <c r="N682" s="5"/>
      <c r="O682" s="222"/>
      <c r="P682" s="7"/>
      <c r="Q682" s="2"/>
      <c r="R682" s="2"/>
      <c r="S682" s="2"/>
      <c r="T682" s="2"/>
      <c r="U682" s="2"/>
      <c r="V682" s="2"/>
    </row>
    <row r="683" spans="1:22" ht="12.75" customHeight="1" x14ac:dyDescent="0.2">
      <c r="A683" s="10"/>
      <c r="B683" s="1"/>
      <c r="C683" s="1"/>
      <c r="D683" s="1"/>
      <c r="E683" s="2"/>
      <c r="F683" s="1"/>
      <c r="G683" s="10"/>
      <c r="H683" s="10"/>
      <c r="I683" s="10"/>
      <c r="J683" s="4"/>
      <c r="K683" s="11"/>
      <c r="L683" s="11"/>
      <c r="M683" s="5"/>
      <c r="N683" s="5"/>
      <c r="O683" s="222"/>
      <c r="P683" s="7"/>
      <c r="Q683" s="2"/>
      <c r="R683" s="2"/>
      <c r="S683" s="2"/>
      <c r="T683" s="2"/>
      <c r="U683" s="2"/>
      <c r="V683" s="2"/>
    </row>
    <row r="684" spans="1:22" ht="12.75" customHeight="1" x14ac:dyDescent="0.2">
      <c r="A684" s="10"/>
      <c r="B684" s="1"/>
      <c r="C684" s="1"/>
      <c r="D684" s="1"/>
      <c r="E684" s="2"/>
      <c r="F684" s="1"/>
      <c r="G684" s="10"/>
      <c r="H684" s="10"/>
      <c r="I684" s="10"/>
      <c r="J684" s="4"/>
      <c r="K684" s="11"/>
      <c r="L684" s="11"/>
      <c r="M684" s="5"/>
      <c r="N684" s="5"/>
      <c r="O684" s="222"/>
      <c r="P684" s="7"/>
      <c r="Q684" s="2"/>
      <c r="R684" s="2"/>
      <c r="S684" s="2"/>
      <c r="T684" s="2"/>
      <c r="U684" s="2"/>
      <c r="V684" s="2"/>
    </row>
    <row r="685" spans="1:22" ht="12.75" customHeight="1" x14ac:dyDescent="0.2">
      <c r="A685" s="10"/>
      <c r="B685" s="1"/>
      <c r="C685" s="1"/>
      <c r="D685" s="1"/>
      <c r="E685" s="2"/>
      <c r="F685" s="1"/>
      <c r="G685" s="10"/>
      <c r="H685" s="10"/>
      <c r="I685" s="10"/>
      <c r="J685" s="4"/>
      <c r="K685" s="11"/>
      <c r="L685" s="11"/>
      <c r="M685" s="5"/>
      <c r="N685" s="5"/>
      <c r="O685" s="222"/>
      <c r="P685" s="7"/>
      <c r="Q685" s="2"/>
      <c r="R685" s="2"/>
      <c r="S685" s="2"/>
      <c r="T685" s="2"/>
      <c r="U685" s="2"/>
      <c r="V685" s="2"/>
    </row>
    <row r="686" spans="1:22" ht="12.75" customHeight="1" x14ac:dyDescent="0.2">
      <c r="A686" s="10"/>
      <c r="B686" s="1"/>
      <c r="C686" s="1"/>
      <c r="D686" s="1"/>
      <c r="E686" s="2"/>
      <c r="F686" s="1"/>
      <c r="G686" s="10"/>
      <c r="H686" s="10"/>
      <c r="I686" s="10"/>
      <c r="J686" s="4"/>
      <c r="K686" s="11"/>
      <c r="L686" s="11"/>
      <c r="M686" s="5"/>
      <c r="N686" s="5"/>
      <c r="O686" s="222"/>
      <c r="P686" s="7"/>
      <c r="Q686" s="2"/>
      <c r="R686" s="2"/>
      <c r="S686" s="2"/>
      <c r="T686" s="2"/>
      <c r="U686" s="2"/>
      <c r="V686" s="2"/>
    </row>
    <row r="687" spans="1:22" ht="12.75" customHeight="1" x14ac:dyDescent="0.2">
      <c r="A687" s="10"/>
      <c r="B687" s="1"/>
      <c r="C687" s="1"/>
      <c r="D687" s="1"/>
      <c r="E687" s="2"/>
      <c r="F687" s="1"/>
      <c r="G687" s="10"/>
      <c r="H687" s="10"/>
      <c r="I687" s="10"/>
      <c r="J687" s="4"/>
      <c r="K687" s="11"/>
      <c r="L687" s="11"/>
      <c r="M687" s="5"/>
      <c r="N687" s="5"/>
      <c r="O687" s="222"/>
      <c r="P687" s="7"/>
      <c r="Q687" s="2"/>
      <c r="R687" s="2"/>
      <c r="S687" s="2"/>
      <c r="T687" s="2"/>
      <c r="U687" s="2"/>
      <c r="V687" s="2"/>
    </row>
    <row r="688" spans="1:22" ht="12.75" customHeight="1" x14ac:dyDescent="0.2">
      <c r="A688" s="10"/>
      <c r="B688" s="1"/>
      <c r="C688" s="1"/>
      <c r="D688" s="1"/>
      <c r="E688" s="2"/>
      <c r="F688" s="1"/>
      <c r="G688" s="10"/>
      <c r="H688" s="10"/>
      <c r="I688" s="10"/>
      <c r="J688" s="4"/>
      <c r="K688" s="11"/>
      <c r="L688" s="11"/>
      <c r="M688" s="5"/>
      <c r="N688" s="5"/>
      <c r="O688" s="222"/>
      <c r="P688" s="7"/>
      <c r="Q688" s="2"/>
      <c r="R688" s="2"/>
      <c r="S688" s="2"/>
      <c r="T688" s="2"/>
      <c r="U688" s="2"/>
      <c r="V688" s="2"/>
    </row>
    <row r="689" spans="1:22" ht="12.75" customHeight="1" x14ac:dyDescent="0.2">
      <c r="A689" s="10"/>
      <c r="B689" s="1"/>
      <c r="C689" s="1"/>
      <c r="D689" s="1"/>
      <c r="E689" s="2"/>
      <c r="F689" s="1"/>
      <c r="G689" s="10"/>
      <c r="H689" s="10"/>
      <c r="I689" s="10"/>
      <c r="J689" s="4"/>
      <c r="K689" s="11"/>
      <c r="L689" s="11"/>
      <c r="M689" s="5"/>
      <c r="N689" s="5"/>
      <c r="O689" s="222"/>
      <c r="P689" s="7"/>
      <c r="Q689" s="2"/>
      <c r="R689" s="2"/>
      <c r="S689" s="2"/>
      <c r="T689" s="2"/>
      <c r="U689" s="2"/>
      <c r="V689" s="2"/>
    </row>
    <row r="690" spans="1:22" ht="12.75" customHeight="1" x14ac:dyDescent="0.2">
      <c r="A690" s="10"/>
      <c r="B690" s="1"/>
      <c r="C690" s="1"/>
      <c r="D690" s="1"/>
      <c r="E690" s="2"/>
      <c r="F690" s="1"/>
      <c r="G690" s="10"/>
      <c r="H690" s="10"/>
      <c r="I690" s="10"/>
      <c r="J690" s="4"/>
      <c r="K690" s="11"/>
      <c r="L690" s="11"/>
      <c r="M690" s="5"/>
      <c r="N690" s="5"/>
      <c r="O690" s="222"/>
      <c r="P690" s="7"/>
      <c r="Q690" s="2"/>
      <c r="R690" s="2"/>
      <c r="S690" s="2"/>
      <c r="T690" s="2"/>
      <c r="U690" s="2"/>
      <c r="V690" s="2"/>
    </row>
    <row r="691" spans="1:22" ht="12.75" customHeight="1" x14ac:dyDescent="0.2">
      <c r="A691" s="10"/>
      <c r="B691" s="1"/>
      <c r="C691" s="1"/>
      <c r="D691" s="1"/>
      <c r="E691" s="2"/>
      <c r="F691" s="1"/>
      <c r="G691" s="10"/>
      <c r="H691" s="10"/>
      <c r="I691" s="10"/>
      <c r="J691" s="4"/>
      <c r="K691" s="11"/>
      <c r="L691" s="11"/>
      <c r="M691" s="5"/>
      <c r="N691" s="5"/>
      <c r="O691" s="222"/>
      <c r="P691" s="7"/>
      <c r="Q691" s="2"/>
      <c r="R691" s="2"/>
      <c r="S691" s="2"/>
      <c r="T691" s="2"/>
      <c r="U691" s="2"/>
      <c r="V691" s="2"/>
    </row>
    <row r="692" spans="1:22" ht="12.75" customHeight="1" x14ac:dyDescent="0.2">
      <c r="A692" s="10"/>
      <c r="B692" s="1"/>
      <c r="C692" s="1"/>
      <c r="D692" s="1"/>
      <c r="E692" s="2"/>
      <c r="F692" s="1"/>
      <c r="G692" s="10"/>
      <c r="H692" s="10"/>
      <c r="I692" s="10"/>
      <c r="J692" s="4"/>
      <c r="K692" s="11"/>
      <c r="L692" s="11"/>
      <c r="M692" s="5"/>
      <c r="N692" s="5"/>
      <c r="O692" s="222"/>
      <c r="P692" s="7"/>
      <c r="Q692" s="2"/>
      <c r="R692" s="2"/>
      <c r="S692" s="2"/>
      <c r="T692" s="2"/>
      <c r="U692" s="2"/>
      <c r="V692" s="2"/>
    </row>
    <row r="693" spans="1:22" ht="12.75" customHeight="1" x14ac:dyDescent="0.2">
      <c r="A693" s="10"/>
      <c r="B693" s="1"/>
      <c r="C693" s="1"/>
      <c r="D693" s="1"/>
      <c r="E693" s="2"/>
      <c r="F693" s="1"/>
      <c r="G693" s="10"/>
      <c r="H693" s="10"/>
      <c r="I693" s="10"/>
      <c r="J693" s="4"/>
      <c r="K693" s="11"/>
      <c r="L693" s="11"/>
      <c r="M693" s="5"/>
      <c r="N693" s="5"/>
      <c r="O693" s="222"/>
      <c r="P693" s="7"/>
      <c r="Q693" s="2"/>
      <c r="R693" s="2"/>
      <c r="S693" s="2"/>
      <c r="T693" s="2"/>
      <c r="U693" s="2"/>
      <c r="V693" s="2"/>
    </row>
    <row r="694" spans="1:22" ht="12.75" customHeight="1" x14ac:dyDescent="0.2">
      <c r="A694" s="10"/>
      <c r="B694" s="1"/>
      <c r="C694" s="1"/>
      <c r="D694" s="1"/>
      <c r="E694" s="2"/>
      <c r="F694" s="1"/>
      <c r="G694" s="10"/>
      <c r="H694" s="10"/>
      <c r="I694" s="10"/>
      <c r="J694" s="4"/>
      <c r="K694" s="11"/>
      <c r="L694" s="11"/>
      <c r="M694" s="5"/>
      <c r="N694" s="5"/>
      <c r="O694" s="222"/>
      <c r="P694" s="7"/>
      <c r="Q694" s="2"/>
      <c r="R694" s="2"/>
      <c r="S694" s="2"/>
      <c r="T694" s="2"/>
      <c r="U694" s="2"/>
      <c r="V694" s="2"/>
    </row>
    <row r="695" spans="1:22" ht="12.75" customHeight="1" x14ac:dyDescent="0.2">
      <c r="A695" s="10"/>
      <c r="B695" s="1"/>
      <c r="C695" s="1"/>
      <c r="D695" s="1"/>
      <c r="E695" s="2"/>
      <c r="F695" s="1"/>
      <c r="G695" s="10"/>
      <c r="H695" s="10"/>
      <c r="I695" s="10"/>
      <c r="J695" s="4"/>
      <c r="K695" s="11"/>
      <c r="L695" s="11"/>
      <c r="M695" s="5"/>
      <c r="N695" s="5"/>
      <c r="O695" s="222"/>
      <c r="P695" s="7"/>
      <c r="Q695" s="2"/>
      <c r="R695" s="2"/>
      <c r="S695" s="2"/>
      <c r="T695" s="2"/>
      <c r="U695" s="2"/>
      <c r="V695" s="2"/>
    </row>
    <row r="696" spans="1:22" ht="12.75" customHeight="1" x14ac:dyDescent="0.2">
      <c r="A696" s="10"/>
      <c r="B696" s="1"/>
      <c r="C696" s="1"/>
      <c r="D696" s="1"/>
      <c r="E696" s="2"/>
      <c r="F696" s="1"/>
      <c r="G696" s="10"/>
      <c r="H696" s="10"/>
      <c r="I696" s="10"/>
      <c r="J696" s="4"/>
      <c r="K696" s="11"/>
      <c r="L696" s="11"/>
      <c r="M696" s="5"/>
      <c r="N696" s="5"/>
      <c r="O696" s="222"/>
      <c r="P696" s="7"/>
      <c r="Q696" s="2"/>
      <c r="R696" s="2"/>
      <c r="S696" s="2"/>
      <c r="T696" s="2"/>
      <c r="U696" s="2"/>
      <c r="V696" s="2"/>
    </row>
    <row r="697" spans="1:22" ht="12.75" customHeight="1" x14ac:dyDescent="0.2">
      <c r="A697" s="10"/>
      <c r="B697" s="1"/>
      <c r="C697" s="1"/>
      <c r="D697" s="1"/>
      <c r="E697" s="2"/>
      <c r="F697" s="1"/>
      <c r="G697" s="10"/>
      <c r="H697" s="10"/>
      <c r="I697" s="10"/>
      <c r="J697" s="4"/>
      <c r="K697" s="11"/>
      <c r="L697" s="11"/>
      <c r="M697" s="5"/>
      <c r="N697" s="5"/>
      <c r="O697" s="222"/>
      <c r="P697" s="7"/>
      <c r="Q697" s="2"/>
      <c r="R697" s="2"/>
      <c r="S697" s="2"/>
      <c r="T697" s="2"/>
      <c r="U697" s="2"/>
      <c r="V697" s="2"/>
    </row>
    <row r="698" spans="1:22" ht="12.75" customHeight="1" x14ac:dyDescent="0.2">
      <c r="A698" s="10"/>
      <c r="B698" s="1"/>
      <c r="C698" s="1"/>
      <c r="D698" s="1"/>
      <c r="E698" s="2"/>
      <c r="F698" s="1"/>
      <c r="G698" s="10"/>
      <c r="H698" s="10"/>
      <c r="I698" s="10"/>
      <c r="J698" s="4"/>
      <c r="K698" s="11"/>
      <c r="L698" s="11"/>
      <c r="M698" s="5"/>
      <c r="N698" s="5"/>
      <c r="O698" s="222"/>
      <c r="P698" s="7"/>
      <c r="Q698" s="2"/>
      <c r="R698" s="2"/>
      <c r="S698" s="2"/>
      <c r="T698" s="2"/>
      <c r="U698" s="2"/>
      <c r="V698" s="2"/>
    </row>
    <row r="699" spans="1:22" ht="12.75" customHeight="1" x14ac:dyDescent="0.2">
      <c r="A699" s="10"/>
      <c r="B699" s="1"/>
      <c r="C699" s="1"/>
      <c r="D699" s="1"/>
      <c r="E699" s="2"/>
      <c r="F699" s="1"/>
      <c r="G699" s="10"/>
      <c r="H699" s="10"/>
      <c r="I699" s="10"/>
      <c r="J699" s="4"/>
      <c r="K699" s="11"/>
      <c r="L699" s="11"/>
      <c r="M699" s="5"/>
      <c r="N699" s="5"/>
      <c r="O699" s="222"/>
      <c r="P699" s="7"/>
      <c r="Q699" s="2"/>
      <c r="R699" s="2"/>
      <c r="S699" s="2"/>
      <c r="T699" s="2"/>
      <c r="U699" s="2"/>
      <c r="V699" s="2"/>
    </row>
    <row r="700" spans="1:22" ht="12.75" customHeight="1" x14ac:dyDescent="0.2">
      <c r="A700" s="10"/>
      <c r="B700" s="1"/>
      <c r="C700" s="1"/>
      <c r="D700" s="1"/>
      <c r="E700" s="2"/>
      <c r="F700" s="1"/>
      <c r="G700" s="10"/>
      <c r="H700" s="10"/>
      <c r="I700" s="10"/>
      <c r="J700" s="4"/>
      <c r="K700" s="11"/>
      <c r="L700" s="11"/>
      <c r="M700" s="5"/>
      <c r="N700" s="5"/>
      <c r="O700" s="222"/>
      <c r="P700" s="7"/>
      <c r="Q700" s="2"/>
      <c r="R700" s="2"/>
      <c r="S700" s="2"/>
      <c r="T700" s="2"/>
      <c r="U700" s="2"/>
      <c r="V700" s="2"/>
    </row>
    <row r="701" spans="1:22" ht="12.75" customHeight="1" x14ac:dyDescent="0.2">
      <c r="A701" s="10"/>
      <c r="B701" s="1"/>
      <c r="C701" s="1"/>
      <c r="D701" s="1"/>
      <c r="E701" s="2"/>
      <c r="F701" s="1"/>
      <c r="G701" s="10"/>
      <c r="H701" s="10"/>
      <c r="I701" s="10"/>
      <c r="J701" s="4"/>
      <c r="K701" s="11"/>
      <c r="L701" s="11"/>
      <c r="M701" s="5"/>
      <c r="N701" s="5"/>
      <c r="O701" s="222"/>
      <c r="P701" s="7"/>
      <c r="Q701" s="2"/>
      <c r="R701" s="2"/>
      <c r="S701" s="2"/>
      <c r="T701" s="2"/>
      <c r="U701" s="2"/>
      <c r="V701" s="2"/>
    </row>
    <row r="702" spans="1:22" ht="12.75" customHeight="1" x14ac:dyDescent="0.2">
      <c r="A702" s="10"/>
      <c r="B702" s="1"/>
      <c r="C702" s="1"/>
      <c r="D702" s="1"/>
      <c r="E702" s="2"/>
      <c r="F702" s="1"/>
      <c r="G702" s="10"/>
      <c r="H702" s="10"/>
      <c r="I702" s="10"/>
      <c r="J702" s="4"/>
      <c r="K702" s="11"/>
      <c r="L702" s="11"/>
      <c r="M702" s="5"/>
      <c r="N702" s="5"/>
      <c r="O702" s="222"/>
      <c r="P702" s="7"/>
      <c r="Q702" s="2"/>
      <c r="R702" s="2"/>
      <c r="S702" s="2"/>
      <c r="T702" s="2"/>
      <c r="U702" s="2"/>
      <c r="V702" s="2"/>
    </row>
    <row r="703" spans="1:22" ht="12.75" customHeight="1" x14ac:dyDescent="0.2">
      <c r="A703" s="10"/>
      <c r="B703" s="1"/>
      <c r="C703" s="1"/>
      <c r="D703" s="1"/>
      <c r="E703" s="2"/>
      <c r="F703" s="1"/>
      <c r="G703" s="10"/>
      <c r="H703" s="10"/>
      <c r="I703" s="10"/>
      <c r="J703" s="4"/>
      <c r="K703" s="11"/>
      <c r="L703" s="11"/>
      <c r="M703" s="5"/>
      <c r="N703" s="5"/>
      <c r="O703" s="222"/>
      <c r="P703" s="7"/>
      <c r="Q703" s="2"/>
      <c r="R703" s="2"/>
      <c r="S703" s="2"/>
      <c r="T703" s="2"/>
      <c r="U703" s="2"/>
      <c r="V703" s="2"/>
    </row>
    <row r="704" spans="1:22" ht="12.75" customHeight="1" x14ac:dyDescent="0.2">
      <c r="A704" s="10"/>
      <c r="B704" s="1"/>
      <c r="C704" s="1"/>
      <c r="D704" s="1"/>
      <c r="E704" s="2"/>
      <c r="F704" s="1"/>
      <c r="G704" s="10"/>
      <c r="H704" s="10"/>
      <c r="I704" s="10"/>
      <c r="J704" s="4"/>
      <c r="K704" s="11"/>
      <c r="L704" s="11"/>
      <c r="M704" s="5"/>
      <c r="N704" s="5"/>
      <c r="O704" s="222"/>
      <c r="P704" s="7"/>
      <c r="Q704" s="2"/>
      <c r="R704" s="2"/>
      <c r="S704" s="2"/>
      <c r="T704" s="2"/>
      <c r="U704" s="2"/>
      <c r="V704" s="2"/>
    </row>
    <row r="705" spans="1:22" ht="12.75" customHeight="1" x14ac:dyDescent="0.2">
      <c r="A705" s="10"/>
      <c r="B705" s="1"/>
      <c r="C705" s="1"/>
      <c r="D705" s="1"/>
      <c r="E705" s="2"/>
      <c r="F705" s="1"/>
      <c r="G705" s="10"/>
      <c r="H705" s="10"/>
      <c r="I705" s="10"/>
      <c r="J705" s="4"/>
      <c r="K705" s="11"/>
      <c r="L705" s="11"/>
      <c r="M705" s="5"/>
      <c r="N705" s="5"/>
      <c r="O705" s="222"/>
      <c r="P705" s="7"/>
      <c r="Q705" s="2"/>
      <c r="R705" s="2"/>
      <c r="S705" s="2"/>
      <c r="T705" s="2"/>
      <c r="U705" s="2"/>
      <c r="V705" s="2"/>
    </row>
    <row r="706" spans="1:22" ht="12.75" customHeight="1" x14ac:dyDescent="0.2">
      <c r="A706" s="10"/>
      <c r="B706" s="1"/>
      <c r="C706" s="1"/>
      <c r="D706" s="1"/>
      <c r="E706" s="2"/>
      <c r="F706" s="1"/>
      <c r="G706" s="10"/>
      <c r="H706" s="10"/>
      <c r="I706" s="10"/>
      <c r="J706" s="4"/>
      <c r="K706" s="11"/>
      <c r="L706" s="11"/>
      <c r="M706" s="5"/>
      <c r="N706" s="5"/>
      <c r="O706" s="222"/>
      <c r="P706" s="7"/>
      <c r="Q706" s="2"/>
      <c r="R706" s="2"/>
      <c r="S706" s="2"/>
      <c r="T706" s="2"/>
      <c r="U706" s="2"/>
      <c r="V706" s="2"/>
    </row>
    <row r="707" spans="1:22" ht="12.75" customHeight="1" x14ac:dyDescent="0.2">
      <c r="A707" s="10"/>
      <c r="B707" s="1"/>
      <c r="C707" s="1"/>
      <c r="D707" s="1"/>
      <c r="E707" s="2"/>
      <c r="F707" s="1"/>
      <c r="G707" s="10"/>
      <c r="H707" s="10"/>
      <c r="I707" s="10"/>
      <c r="J707" s="4"/>
      <c r="K707" s="11"/>
      <c r="L707" s="11"/>
      <c r="M707" s="5"/>
      <c r="N707" s="5"/>
      <c r="O707" s="222"/>
      <c r="P707" s="7"/>
      <c r="Q707" s="2"/>
      <c r="R707" s="2"/>
      <c r="S707" s="2"/>
      <c r="T707" s="2"/>
      <c r="U707" s="2"/>
      <c r="V707" s="2"/>
    </row>
    <row r="708" spans="1:22" ht="12.75" customHeight="1" x14ac:dyDescent="0.2">
      <c r="A708" s="10"/>
      <c r="B708" s="1"/>
      <c r="C708" s="1"/>
      <c r="D708" s="1"/>
      <c r="E708" s="2"/>
      <c r="F708" s="1"/>
      <c r="G708" s="10"/>
      <c r="H708" s="10"/>
      <c r="I708" s="10"/>
      <c r="J708" s="4"/>
      <c r="K708" s="11"/>
      <c r="L708" s="11"/>
      <c r="M708" s="5"/>
      <c r="N708" s="5"/>
      <c r="O708" s="222"/>
      <c r="P708" s="7"/>
      <c r="Q708" s="2"/>
      <c r="R708" s="2"/>
      <c r="S708" s="2"/>
      <c r="T708" s="2"/>
      <c r="U708" s="2"/>
      <c r="V708" s="2"/>
    </row>
    <row r="709" spans="1:22" ht="12.75" customHeight="1" x14ac:dyDescent="0.2">
      <c r="A709" s="10"/>
      <c r="B709" s="1"/>
      <c r="C709" s="1"/>
      <c r="D709" s="1"/>
      <c r="E709" s="2"/>
      <c r="F709" s="1"/>
      <c r="G709" s="10"/>
      <c r="H709" s="10"/>
      <c r="I709" s="10"/>
      <c r="J709" s="4"/>
      <c r="K709" s="11"/>
      <c r="L709" s="11"/>
      <c r="M709" s="5"/>
      <c r="N709" s="5"/>
      <c r="O709" s="222"/>
      <c r="P709" s="7"/>
      <c r="Q709" s="2"/>
      <c r="R709" s="2"/>
      <c r="S709" s="2"/>
      <c r="T709" s="2"/>
      <c r="U709" s="2"/>
      <c r="V709" s="2"/>
    </row>
    <row r="710" spans="1:22" ht="12.75" customHeight="1" x14ac:dyDescent="0.2">
      <c r="A710" s="10"/>
      <c r="B710" s="1"/>
      <c r="C710" s="1"/>
      <c r="D710" s="1"/>
      <c r="E710" s="2"/>
      <c r="F710" s="1"/>
      <c r="G710" s="10"/>
      <c r="H710" s="10"/>
      <c r="I710" s="10"/>
      <c r="J710" s="4"/>
      <c r="K710" s="11"/>
      <c r="L710" s="11"/>
      <c r="M710" s="5"/>
      <c r="N710" s="5"/>
      <c r="O710" s="222"/>
      <c r="P710" s="7"/>
      <c r="Q710" s="2"/>
      <c r="R710" s="2"/>
      <c r="S710" s="2"/>
      <c r="T710" s="2"/>
      <c r="U710" s="2"/>
      <c r="V710" s="2"/>
    </row>
    <row r="711" spans="1:22" ht="12.75" customHeight="1" x14ac:dyDescent="0.2">
      <c r="A711" s="10"/>
      <c r="B711" s="1"/>
      <c r="C711" s="1"/>
      <c r="D711" s="1"/>
      <c r="E711" s="2"/>
      <c r="F711" s="1"/>
      <c r="G711" s="10"/>
      <c r="H711" s="10"/>
      <c r="I711" s="10"/>
      <c r="J711" s="4"/>
      <c r="K711" s="11"/>
      <c r="L711" s="11"/>
      <c r="M711" s="5"/>
      <c r="N711" s="5"/>
      <c r="O711" s="222"/>
      <c r="P711" s="7"/>
      <c r="Q711" s="2"/>
      <c r="R711" s="2"/>
      <c r="S711" s="2"/>
      <c r="T711" s="2"/>
      <c r="U711" s="2"/>
      <c r="V711" s="2"/>
    </row>
    <row r="712" spans="1:22" ht="12.75" customHeight="1" x14ac:dyDescent="0.2">
      <c r="A712" s="10"/>
      <c r="B712" s="1"/>
      <c r="C712" s="1"/>
      <c r="D712" s="1"/>
      <c r="E712" s="2"/>
      <c r="F712" s="1"/>
      <c r="G712" s="10"/>
      <c r="H712" s="10"/>
      <c r="I712" s="10"/>
      <c r="J712" s="4"/>
      <c r="K712" s="11"/>
      <c r="L712" s="11"/>
      <c r="M712" s="5"/>
      <c r="N712" s="5"/>
      <c r="O712" s="222"/>
      <c r="P712" s="7"/>
      <c r="Q712" s="2"/>
      <c r="R712" s="2"/>
      <c r="S712" s="2"/>
      <c r="T712" s="2"/>
      <c r="U712" s="2"/>
      <c r="V712" s="2"/>
    </row>
    <row r="713" spans="1:22" ht="12.75" customHeight="1" x14ac:dyDescent="0.2">
      <c r="A713" s="10"/>
      <c r="B713" s="1"/>
      <c r="C713" s="1"/>
      <c r="D713" s="1"/>
      <c r="E713" s="2"/>
      <c r="F713" s="1"/>
      <c r="G713" s="10"/>
      <c r="H713" s="10"/>
      <c r="I713" s="10"/>
      <c r="J713" s="4"/>
      <c r="K713" s="11"/>
      <c r="L713" s="11"/>
      <c r="M713" s="5"/>
      <c r="N713" s="5"/>
      <c r="O713" s="222"/>
      <c r="P713" s="7"/>
      <c r="Q713" s="2"/>
      <c r="R713" s="2"/>
      <c r="S713" s="2"/>
      <c r="T713" s="2"/>
      <c r="U713" s="2"/>
      <c r="V713" s="2"/>
    </row>
    <row r="714" spans="1:22" ht="12.75" customHeight="1" x14ac:dyDescent="0.2">
      <c r="A714" s="10"/>
      <c r="B714" s="1"/>
      <c r="C714" s="1"/>
      <c r="D714" s="1"/>
      <c r="E714" s="2"/>
      <c r="F714" s="1"/>
      <c r="G714" s="10"/>
      <c r="H714" s="10"/>
      <c r="I714" s="10"/>
      <c r="J714" s="4"/>
      <c r="K714" s="11"/>
      <c r="L714" s="11"/>
      <c r="M714" s="5"/>
      <c r="N714" s="5"/>
      <c r="O714" s="222"/>
      <c r="P714" s="7"/>
      <c r="Q714" s="2"/>
      <c r="R714" s="2"/>
      <c r="S714" s="2"/>
      <c r="T714" s="2"/>
      <c r="U714" s="2"/>
      <c r="V714" s="2"/>
    </row>
    <row r="715" spans="1:22" ht="12.75" customHeight="1" x14ac:dyDescent="0.2">
      <c r="A715" s="10"/>
      <c r="B715" s="1"/>
      <c r="C715" s="1"/>
      <c r="D715" s="1"/>
      <c r="E715" s="2"/>
      <c r="F715" s="1"/>
      <c r="G715" s="10"/>
      <c r="H715" s="10"/>
      <c r="I715" s="10"/>
      <c r="J715" s="4"/>
      <c r="K715" s="11"/>
      <c r="L715" s="11"/>
      <c r="M715" s="5"/>
      <c r="N715" s="5"/>
      <c r="O715" s="222"/>
      <c r="P715" s="7"/>
      <c r="Q715" s="2"/>
      <c r="R715" s="2"/>
      <c r="S715" s="2"/>
      <c r="T715" s="2"/>
      <c r="U715" s="2"/>
      <c r="V715" s="2"/>
    </row>
    <row r="716" spans="1:22" ht="12.75" customHeight="1" x14ac:dyDescent="0.2">
      <c r="A716" s="10"/>
      <c r="B716" s="1"/>
      <c r="C716" s="1"/>
      <c r="D716" s="1"/>
      <c r="E716" s="2"/>
      <c r="F716" s="1"/>
      <c r="G716" s="10"/>
      <c r="H716" s="10"/>
      <c r="I716" s="10"/>
      <c r="J716" s="4"/>
      <c r="K716" s="11"/>
      <c r="L716" s="11"/>
      <c r="M716" s="5"/>
      <c r="N716" s="5"/>
      <c r="O716" s="222"/>
      <c r="P716" s="7"/>
      <c r="Q716" s="2"/>
      <c r="R716" s="2"/>
      <c r="S716" s="2"/>
      <c r="T716" s="2"/>
      <c r="U716" s="2"/>
      <c r="V716" s="2"/>
    </row>
    <row r="717" spans="1:22" ht="12.75" customHeight="1" x14ac:dyDescent="0.2">
      <c r="A717" s="10"/>
      <c r="B717" s="1"/>
      <c r="C717" s="1"/>
      <c r="D717" s="1"/>
      <c r="E717" s="2"/>
      <c r="F717" s="1"/>
      <c r="G717" s="10"/>
      <c r="H717" s="10"/>
      <c r="I717" s="10"/>
      <c r="J717" s="4"/>
      <c r="K717" s="11"/>
      <c r="L717" s="11"/>
      <c r="M717" s="5"/>
      <c r="N717" s="5"/>
      <c r="O717" s="222"/>
      <c r="P717" s="7"/>
      <c r="Q717" s="2"/>
      <c r="R717" s="2"/>
      <c r="S717" s="2"/>
      <c r="T717" s="2"/>
      <c r="U717" s="2"/>
      <c r="V717" s="2"/>
    </row>
    <row r="718" spans="1:22" ht="12.75" customHeight="1" x14ac:dyDescent="0.2">
      <c r="A718" s="10"/>
      <c r="B718" s="1"/>
      <c r="C718" s="1"/>
      <c r="D718" s="1"/>
      <c r="E718" s="2"/>
      <c r="F718" s="1"/>
      <c r="G718" s="10"/>
      <c r="H718" s="10"/>
      <c r="I718" s="10"/>
      <c r="J718" s="4"/>
      <c r="K718" s="11"/>
      <c r="L718" s="11"/>
      <c r="M718" s="5"/>
      <c r="N718" s="5"/>
      <c r="O718" s="222"/>
      <c r="P718" s="7"/>
      <c r="Q718" s="2"/>
      <c r="R718" s="2"/>
      <c r="S718" s="2"/>
      <c r="T718" s="2"/>
      <c r="U718" s="2"/>
      <c r="V718" s="2"/>
    </row>
    <row r="719" spans="1:22" ht="12.75" customHeight="1" x14ac:dyDescent="0.2">
      <c r="A719" s="10"/>
      <c r="B719" s="1"/>
      <c r="C719" s="1"/>
      <c r="D719" s="1"/>
      <c r="E719" s="2"/>
      <c r="F719" s="1"/>
      <c r="G719" s="10"/>
      <c r="H719" s="10"/>
      <c r="I719" s="10"/>
      <c r="J719" s="4"/>
      <c r="K719" s="11"/>
      <c r="L719" s="11"/>
      <c r="M719" s="5"/>
      <c r="N719" s="5"/>
      <c r="O719" s="222"/>
      <c r="P719" s="7"/>
      <c r="Q719" s="2"/>
      <c r="R719" s="2"/>
      <c r="S719" s="2"/>
      <c r="T719" s="2"/>
      <c r="U719" s="2"/>
      <c r="V719" s="2"/>
    </row>
    <row r="720" spans="1:22" ht="12.75" customHeight="1" x14ac:dyDescent="0.2">
      <c r="A720" s="10"/>
      <c r="B720" s="1"/>
      <c r="C720" s="1"/>
      <c r="D720" s="1"/>
      <c r="E720" s="2"/>
      <c r="F720" s="1"/>
      <c r="G720" s="10"/>
      <c r="H720" s="10"/>
      <c r="I720" s="10"/>
      <c r="J720" s="4"/>
      <c r="K720" s="11"/>
      <c r="L720" s="11"/>
      <c r="M720" s="5"/>
      <c r="N720" s="5"/>
      <c r="O720" s="222"/>
      <c r="P720" s="7"/>
      <c r="Q720" s="2"/>
      <c r="R720" s="2"/>
      <c r="S720" s="2"/>
      <c r="T720" s="2"/>
      <c r="U720" s="2"/>
      <c r="V720" s="2"/>
    </row>
    <row r="721" spans="1:22" ht="12.75" customHeight="1" x14ac:dyDescent="0.2">
      <c r="A721" s="10"/>
      <c r="B721" s="1"/>
      <c r="C721" s="1"/>
      <c r="D721" s="1"/>
      <c r="E721" s="2"/>
      <c r="F721" s="1"/>
      <c r="G721" s="10"/>
      <c r="H721" s="10"/>
      <c r="I721" s="10"/>
      <c r="J721" s="4"/>
      <c r="K721" s="11"/>
      <c r="L721" s="11"/>
      <c r="M721" s="5"/>
      <c r="N721" s="5"/>
      <c r="O721" s="222"/>
      <c r="P721" s="7"/>
      <c r="Q721" s="2"/>
      <c r="R721" s="2"/>
      <c r="S721" s="2"/>
      <c r="T721" s="2"/>
      <c r="U721" s="2"/>
      <c r="V721" s="2"/>
    </row>
    <row r="722" spans="1:22" ht="12.75" customHeight="1" x14ac:dyDescent="0.2">
      <c r="A722" s="10"/>
      <c r="B722" s="1"/>
      <c r="C722" s="1"/>
      <c r="D722" s="1"/>
      <c r="E722" s="2"/>
      <c r="F722" s="1"/>
      <c r="G722" s="10"/>
      <c r="H722" s="10"/>
      <c r="I722" s="10"/>
      <c r="J722" s="4"/>
      <c r="K722" s="11"/>
      <c r="L722" s="11"/>
      <c r="M722" s="5"/>
      <c r="N722" s="5"/>
      <c r="O722" s="222"/>
      <c r="P722" s="7"/>
      <c r="Q722" s="2"/>
      <c r="R722" s="2"/>
      <c r="S722" s="2"/>
      <c r="T722" s="2"/>
      <c r="U722" s="2"/>
      <c r="V722" s="2"/>
    </row>
    <row r="723" spans="1:22" ht="12.75" customHeight="1" x14ac:dyDescent="0.2">
      <c r="A723" s="10"/>
      <c r="B723" s="1"/>
      <c r="C723" s="1"/>
      <c r="D723" s="1"/>
      <c r="E723" s="2"/>
      <c r="F723" s="1"/>
      <c r="G723" s="10"/>
      <c r="H723" s="10"/>
      <c r="I723" s="10"/>
      <c r="J723" s="4"/>
      <c r="K723" s="11"/>
      <c r="L723" s="11"/>
      <c r="M723" s="5"/>
      <c r="N723" s="5"/>
      <c r="O723" s="222"/>
      <c r="P723" s="7"/>
      <c r="Q723" s="2"/>
      <c r="R723" s="2"/>
      <c r="S723" s="2"/>
      <c r="T723" s="2"/>
      <c r="U723" s="2"/>
      <c r="V723" s="2"/>
    </row>
    <row r="724" spans="1:22" ht="12.75" customHeight="1" x14ac:dyDescent="0.2">
      <c r="A724" s="10"/>
      <c r="B724" s="1"/>
      <c r="C724" s="1"/>
      <c r="D724" s="1"/>
      <c r="E724" s="2"/>
      <c r="F724" s="1"/>
      <c r="G724" s="10"/>
      <c r="H724" s="10"/>
      <c r="I724" s="10"/>
      <c r="J724" s="4"/>
      <c r="K724" s="11"/>
      <c r="L724" s="11"/>
      <c r="M724" s="5"/>
      <c r="N724" s="5"/>
      <c r="O724" s="222"/>
      <c r="P724" s="7"/>
      <c r="Q724" s="2"/>
      <c r="R724" s="2"/>
      <c r="S724" s="2"/>
      <c r="T724" s="2"/>
      <c r="U724" s="2"/>
      <c r="V724" s="2"/>
    </row>
    <row r="725" spans="1:22" ht="12.75" customHeight="1" x14ac:dyDescent="0.2">
      <c r="A725" s="10"/>
      <c r="B725" s="1"/>
      <c r="C725" s="1"/>
      <c r="D725" s="1"/>
      <c r="E725" s="2"/>
      <c r="F725" s="1"/>
      <c r="G725" s="10"/>
      <c r="H725" s="10"/>
      <c r="I725" s="10"/>
      <c r="J725" s="4"/>
      <c r="K725" s="11"/>
      <c r="L725" s="11"/>
      <c r="M725" s="5"/>
      <c r="N725" s="5"/>
      <c r="O725" s="222"/>
      <c r="P725" s="7"/>
      <c r="Q725" s="2"/>
      <c r="R725" s="2"/>
      <c r="S725" s="2"/>
      <c r="T725" s="2"/>
      <c r="U725" s="2"/>
      <c r="V725" s="2"/>
    </row>
    <row r="726" spans="1:22" ht="12.75" customHeight="1" x14ac:dyDescent="0.2">
      <c r="A726" s="10"/>
      <c r="B726" s="1"/>
      <c r="C726" s="1"/>
      <c r="D726" s="1"/>
      <c r="E726" s="2"/>
      <c r="F726" s="1"/>
      <c r="G726" s="10"/>
      <c r="H726" s="10"/>
      <c r="I726" s="10"/>
      <c r="J726" s="4"/>
      <c r="K726" s="11"/>
      <c r="L726" s="11"/>
      <c r="M726" s="5"/>
      <c r="N726" s="5"/>
      <c r="O726" s="222"/>
      <c r="P726" s="7"/>
      <c r="Q726" s="2"/>
      <c r="R726" s="2"/>
      <c r="S726" s="2"/>
      <c r="T726" s="2"/>
      <c r="U726" s="2"/>
      <c r="V726" s="2"/>
    </row>
    <row r="727" spans="1:22" ht="12.75" customHeight="1" x14ac:dyDescent="0.2">
      <c r="A727" s="10"/>
      <c r="B727" s="1"/>
      <c r="C727" s="1"/>
      <c r="D727" s="1"/>
      <c r="E727" s="2"/>
      <c r="F727" s="1"/>
      <c r="G727" s="10"/>
      <c r="H727" s="10"/>
      <c r="I727" s="10"/>
      <c r="J727" s="4"/>
      <c r="K727" s="11"/>
      <c r="L727" s="11"/>
      <c r="M727" s="5"/>
      <c r="N727" s="5"/>
      <c r="O727" s="222"/>
      <c r="P727" s="7"/>
      <c r="Q727" s="2"/>
      <c r="R727" s="2"/>
      <c r="S727" s="2"/>
      <c r="T727" s="2"/>
      <c r="U727" s="2"/>
      <c r="V727" s="2"/>
    </row>
    <row r="728" spans="1:22" ht="12.75" customHeight="1" x14ac:dyDescent="0.2">
      <c r="A728" s="10"/>
      <c r="B728" s="1"/>
      <c r="C728" s="1"/>
      <c r="D728" s="1"/>
      <c r="E728" s="2"/>
      <c r="F728" s="1"/>
      <c r="G728" s="10"/>
      <c r="H728" s="10"/>
      <c r="I728" s="10"/>
      <c r="J728" s="4"/>
      <c r="K728" s="11"/>
      <c r="L728" s="11"/>
      <c r="M728" s="5"/>
      <c r="N728" s="5"/>
      <c r="O728" s="222"/>
      <c r="P728" s="7"/>
      <c r="Q728" s="2"/>
      <c r="R728" s="2"/>
      <c r="S728" s="2"/>
      <c r="T728" s="2"/>
      <c r="U728" s="2"/>
      <c r="V728" s="2"/>
    </row>
    <row r="729" spans="1:22" ht="12.75" customHeight="1" x14ac:dyDescent="0.2">
      <c r="A729" s="10"/>
      <c r="B729" s="1"/>
      <c r="C729" s="1"/>
      <c r="D729" s="1"/>
      <c r="E729" s="2"/>
      <c r="F729" s="1"/>
      <c r="G729" s="10"/>
      <c r="H729" s="10"/>
      <c r="I729" s="10"/>
      <c r="J729" s="4"/>
      <c r="K729" s="11"/>
      <c r="L729" s="11"/>
      <c r="M729" s="5"/>
      <c r="N729" s="5"/>
      <c r="O729" s="222"/>
      <c r="P729" s="7"/>
      <c r="Q729" s="2"/>
      <c r="R729" s="2"/>
      <c r="S729" s="2"/>
      <c r="T729" s="2"/>
      <c r="U729" s="2"/>
      <c r="V729" s="2"/>
    </row>
    <row r="730" spans="1:22" ht="12.75" customHeight="1" x14ac:dyDescent="0.2">
      <c r="A730" s="10"/>
      <c r="B730" s="1"/>
      <c r="C730" s="1"/>
      <c r="D730" s="1"/>
      <c r="E730" s="2"/>
      <c r="F730" s="1"/>
      <c r="G730" s="10"/>
      <c r="H730" s="10"/>
      <c r="I730" s="10"/>
      <c r="J730" s="4"/>
      <c r="K730" s="11"/>
      <c r="L730" s="11"/>
      <c r="M730" s="5"/>
      <c r="N730" s="5"/>
      <c r="O730" s="222"/>
      <c r="P730" s="7"/>
      <c r="Q730" s="2"/>
      <c r="R730" s="2"/>
      <c r="S730" s="2"/>
      <c r="T730" s="2"/>
      <c r="U730" s="2"/>
      <c r="V730" s="2"/>
    </row>
    <row r="731" spans="1:22" ht="12.75" customHeight="1" x14ac:dyDescent="0.2">
      <c r="A731" s="10"/>
      <c r="B731" s="1"/>
      <c r="C731" s="1"/>
      <c r="D731" s="1"/>
      <c r="E731" s="2"/>
      <c r="F731" s="1"/>
      <c r="G731" s="10"/>
      <c r="H731" s="10"/>
      <c r="I731" s="10"/>
      <c r="J731" s="4"/>
      <c r="K731" s="11"/>
      <c r="L731" s="11"/>
      <c r="M731" s="5"/>
      <c r="N731" s="5"/>
      <c r="O731" s="222"/>
      <c r="P731" s="7"/>
      <c r="Q731" s="2"/>
      <c r="R731" s="2"/>
      <c r="S731" s="2"/>
      <c r="T731" s="2"/>
      <c r="U731" s="2"/>
      <c r="V731" s="2"/>
    </row>
    <row r="732" spans="1:22" ht="12.75" customHeight="1" x14ac:dyDescent="0.2">
      <c r="A732" s="10"/>
      <c r="B732" s="1"/>
      <c r="C732" s="1"/>
      <c r="D732" s="1"/>
      <c r="E732" s="2"/>
      <c r="F732" s="1"/>
      <c r="G732" s="10"/>
      <c r="H732" s="10"/>
      <c r="I732" s="10"/>
      <c r="J732" s="4"/>
      <c r="K732" s="11"/>
      <c r="L732" s="11"/>
      <c r="M732" s="5"/>
      <c r="N732" s="5"/>
      <c r="O732" s="222"/>
      <c r="P732" s="7"/>
      <c r="Q732" s="2"/>
      <c r="R732" s="2"/>
      <c r="S732" s="2"/>
      <c r="T732" s="2"/>
      <c r="U732" s="2"/>
      <c r="V732" s="2"/>
    </row>
    <row r="733" spans="1:22" ht="12.75" customHeight="1" x14ac:dyDescent="0.2">
      <c r="A733" s="10"/>
      <c r="B733" s="1"/>
      <c r="C733" s="1"/>
      <c r="D733" s="1"/>
      <c r="E733" s="2"/>
      <c r="F733" s="1"/>
      <c r="G733" s="10"/>
      <c r="H733" s="10"/>
      <c r="I733" s="10"/>
      <c r="J733" s="4"/>
      <c r="K733" s="11"/>
      <c r="L733" s="11"/>
      <c r="M733" s="5"/>
      <c r="N733" s="5"/>
      <c r="O733" s="222"/>
      <c r="P733" s="7"/>
      <c r="Q733" s="2"/>
      <c r="R733" s="2"/>
      <c r="S733" s="2"/>
      <c r="T733" s="2"/>
      <c r="U733" s="2"/>
      <c r="V733" s="2"/>
    </row>
    <row r="734" spans="1:22" ht="12.75" customHeight="1" x14ac:dyDescent="0.2">
      <c r="A734" s="10"/>
      <c r="B734" s="1"/>
      <c r="C734" s="1"/>
      <c r="D734" s="1"/>
      <c r="E734" s="2"/>
      <c r="F734" s="1"/>
      <c r="G734" s="10"/>
      <c r="H734" s="10"/>
      <c r="I734" s="10"/>
      <c r="J734" s="4"/>
      <c r="K734" s="11"/>
      <c r="L734" s="11"/>
      <c r="M734" s="5"/>
      <c r="N734" s="5"/>
      <c r="O734" s="222"/>
      <c r="P734" s="7"/>
      <c r="Q734" s="2"/>
      <c r="R734" s="2"/>
      <c r="S734" s="2"/>
      <c r="T734" s="2"/>
      <c r="U734" s="2"/>
      <c r="V734" s="2"/>
    </row>
    <row r="735" spans="1:22" ht="12.75" customHeight="1" x14ac:dyDescent="0.2">
      <c r="A735" s="10"/>
      <c r="B735" s="1"/>
      <c r="C735" s="1"/>
      <c r="D735" s="1"/>
      <c r="E735" s="2"/>
      <c r="F735" s="1"/>
      <c r="G735" s="10"/>
      <c r="H735" s="10"/>
      <c r="I735" s="10"/>
      <c r="J735" s="4"/>
      <c r="K735" s="11"/>
      <c r="L735" s="11"/>
      <c r="M735" s="5"/>
      <c r="N735" s="5"/>
      <c r="O735" s="222"/>
      <c r="P735" s="7"/>
      <c r="Q735" s="2"/>
      <c r="R735" s="2"/>
      <c r="S735" s="2"/>
      <c r="T735" s="2"/>
      <c r="U735" s="2"/>
      <c r="V735" s="2"/>
    </row>
    <row r="736" spans="1:22" ht="12.75" customHeight="1" x14ac:dyDescent="0.2">
      <c r="A736" s="10"/>
      <c r="B736" s="1"/>
      <c r="C736" s="1"/>
      <c r="D736" s="1"/>
      <c r="E736" s="2"/>
      <c r="F736" s="1"/>
      <c r="G736" s="10"/>
      <c r="H736" s="10"/>
      <c r="I736" s="10"/>
      <c r="J736" s="4"/>
      <c r="K736" s="11"/>
      <c r="L736" s="11"/>
      <c r="M736" s="5"/>
      <c r="N736" s="5"/>
      <c r="O736" s="222"/>
      <c r="P736" s="7"/>
      <c r="Q736" s="2"/>
      <c r="R736" s="2"/>
      <c r="S736" s="2"/>
      <c r="T736" s="2"/>
      <c r="U736" s="2"/>
      <c r="V736" s="2"/>
    </row>
    <row r="737" spans="1:22" ht="12.75" customHeight="1" x14ac:dyDescent="0.2">
      <c r="A737" s="10"/>
      <c r="B737" s="1"/>
      <c r="C737" s="1"/>
      <c r="D737" s="1"/>
      <c r="E737" s="2"/>
      <c r="F737" s="1"/>
      <c r="G737" s="10"/>
      <c r="H737" s="10"/>
      <c r="I737" s="10"/>
      <c r="J737" s="4"/>
      <c r="K737" s="11"/>
      <c r="L737" s="11"/>
      <c r="M737" s="5"/>
      <c r="N737" s="5"/>
      <c r="O737" s="222"/>
      <c r="P737" s="7"/>
      <c r="Q737" s="2"/>
      <c r="R737" s="2"/>
      <c r="S737" s="2"/>
      <c r="T737" s="2"/>
      <c r="U737" s="2"/>
      <c r="V737" s="2"/>
    </row>
    <row r="738" spans="1:22" ht="12.75" customHeight="1" x14ac:dyDescent="0.2">
      <c r="A738" s="10"/>
      <c r="B738" s="1"/>
      <c r="C738" s="1"/>
      <c r="D738" s="1"/>
      <c r="E738" s="2"/>
      <c r="F738" s="1"/>
      <c r="G738" s="10"/>
      <c r="H738" s="10"/>
      <c r="I738" s="10"/>
      <c r="J738" s="4"/>
      <c r="K738" s="11"/>
      <c r="L738" s="11"/>
      <c r="M738" s="5"/>
      <c r="N738" s="5"/>
      <c r="O738" s="222"/>
      <c r="P738" s="7"/>
      <c r="Q738" s="2"/>
      <c r="R738" s="2"/>
      <c r="S738" s="2"/>
      <c r="T738" s="2"/>
      <c r="U738" s="2"/>
      <c r="V738" s="2"/>
    </row>
    <row r="739" spans="1:22" ht="12.75" customHeight="1" x14ac:dyDescent="0.2">
      <c r="A739" s="10"/>
      <c r="B739" s="1"/>
      <c r="C739" s="1"/>
      <c r="D739" s="1"/>
      <c r="E739" s="2"/>
      <c r="F739" s="1"/>
      <c r="G739" s="10"/>
      <c r="H739" s="10"/>
      <c r="I739" s="10"/>
      <c r="J739" s="4"/>
      <c r="K739" s="11"/>
      <c r="L739" s="11"/>
      <c r="M739" s="5"/>
      <c r="N739" s="5"/>
      <c r="O739" s="222"/>
      <c r="P739" s="7"/>
      <c r="Q739" s="2"/>
      <c r="R739" s="2"/>
      <c r="S739" s="2"/>
      <c r="T739" s="2"/>
      <c r="U739" s="2"/>
      <c r="V739" s="2"/>
    </row>
    <row r="740" spans="1:22" ht="12.75" customHeight="1" x14ac:dyDescent="0.2">
      <c r="A740" s="10"/>
      <c r="B740" s="1"/>
      <c r="C740" s="1"/>
      <c r="D740" s="1"/>
      <c r="E740" s="2"/>
      <c r="F740" s="1"/>
      <c r="G740" s="10"/>
      <c r="H740" s="10"/>
      <c r="I740" s="10"/>
      <c r="J740" s="4"/>
      <c r="K740" s="11"/>
      <c r="L740" s="11"/>
      <c r="M740" s="5"/>
      <c r="N740" s="5"/>
      <c r="O740" s="222"/>
      <c r="P740" s="7"/>
      <c r="Q740" s="2"/>
      <c r="R740" s="2"/>
      <c r="S740" s="2"/>
      <c r="T740" s="2"/>
      <c r="U740" s="2"/>
      <c r="V740" s="2"/>
    </row>
    <row r="741" spans="1:22" ht="12.75" customHeight="1" x14ac:dyDescent="0.2">
      <c r="A741" s="10"/>
      <c r="B741" s="1"/>
      <c r="C741" s="1"/>
      <c r="D741" s="1"/>
      <c r="E741" s="2"/>
      <c r="F741" s="1"/>
      <c r="G741" s="10"/>
      <c r="H741" s="10"/>
      <c r="I741" s="10"/>
      <c r="J741" s="4"/>
      <c r="K741" s="11"/>
      <c r="L741" s="11"/>
      <c r="M741" s="5"/>
      <c r="N741" s="5"/>
      <c r="O741" s="222"/>
      <c r="P741" s="7"/>
      <c r="Q741" s="2"/>
      <c r="R741" s="2"/>
      <c r="S741" s="2"/>
      <c r="T741" s="2"/>
      <c r="U741" s="2"/>
      <c r="V741" s="2"/>
    </row>
    <row r="742" spans="1:22" ht="12.75" customHeight="1" x14ac:dyDescent="0.2">
      <c r="A742" s="10"/>
      <c r="B742" s="1"/>
      <c r="C742" s="1"/>
      <c r="D742" s="1"/>
      <c r="E742" s="2"/>
      <c r="F742" s="1"/>
      <c r="G742" s="10"/>
      <c r="H742" s="10"/>
      <c r="I742" s="10"/>
      <c r="J742" s="4"/>
      <c r="K742" s="11"/>
      <c r="L742" s="11"/>
      <c r="M742" s="5"/>
      <c r="N742" s="5"/>
      <c r="O742" s="222"/>
      <c r="P742" s="7"/>
      <c r="Q742" s="2"/>
      <c r="R742" s="2"/>
      <c r="S742" s="2"/>
      <c r="T742" s="2"/>
      <c r="U742" s="2"/>
      <c r="V742" s="2"/>
    </row>
    <row r="743" spans="1:22" ht="12.75" customHeight="1" x14ac:dyDescent="0.2">
      <c r="A743" s="10"/>
      <c r="B743" s="1"/>
      <c r="C743" s="1"/>
      <c r="D743" s="1"/>
      <c r="E743" s="2"/>
      <c r="F743" s="1"/>
      <c r="G743" s="10"/>
      <c r="H743" s="10"/>
      <c r="I743" s="10"/>
      <c r="J743" s="4"/>
      <c r="K743" s="11"/>
      <c r="L743" s="11"/>
      <c r="M743" s="5"/>
      <c r="N743" s="5"/>
      <c r="O743" s="222"/>
      <c r="P743" s="7"/>
      <c r="Q743" s="2"/>
      <c r="R743" s="2"/>
      <c r="S743" s="2"/>
      <c r="T743" s="2"/>
      <c r="U743" s="2"/>
      <c r="V743" s="2"/>
    </row>
    <row r="744" spans="1:22" ht="12.75" customHeight="1" x14ac:dyDescent="0.2">
      <c r="A744" s="10"/>
      <c r="B744" s="1"/>
      <c r="C744" s="1"/>
      <c r="D744" s="1"/>
      <c r="E744" s="2"/>
      <c r="F744" s="1"/>
      <c r="G744" s="10"/>
      <c r="H744" s="10"/>
      <c r="I744" s="10"/>
      <c r="J744" s="4"/>
      <c r="K744" s="11"/>
      <c r="L744" s="11"/>
      <c r="M744" s="5"/>
      <c r="N744" s="5"/>
      <c r="O744" s="222"/>
      <c r="P744" s="7"/>
      <c r="Q744" s="2"/>
      <c r="R744" s="2"/>
      <c r="S744" s="2"/>
      <c r="T744" s="2"/>
      <c r="U744" s="2"/>
      <c r="V744" s="2"/>
    </row>
    <row r="745" spans="1:22" ht="12.75" customHeight="1" x14ac:dyDescent="0.2">
      <c r="A745" s="10"/>
      <c r="B745" s="1"/>
      <c r="C745" s="1"/>
      <c r="D745" s="1"/>
      <c r="E745" s="2"/>
      <c r="F745" s="1"/>
      <c r="G745" s="10"/>
      <c r="H745" s="10"/>
      <c r="I745" s="10"/>
      <c r="J745" s="4"/>
      <c r="K745" s="11"/>
      <c r="L745" s="11"/>
      <c r="M745" s="5"/>
      <c r="N745" s="5"/>
      <c r="O745" s="222"/>
      <c r="P745" s="7"/>
      <c r="Q745" s="2"/>
      <c r="R745" s="2"/>
      <c r="S745" s="2"/>
      <c r="T745" s="2"/>
      <c r="U745" s="2"/>
      <c r="V745" s="2"/>
    </row>
    <row r="746" spans="1:22" ht="12.75" customHeight="1" x14ac:dyDescent="0.2">
      <c r="A746" s="10"/>
      <c r="B746" s="1"/>
      <c r="C746" s="1"/>
      <c r="D746" s="1"/>
      <c r="E746" s="2"/>
      <c r="F746" s="1"/>
      <c r="G746" s="10"/>
      <c r="H746" s="10"/>
      <c r="I746" s="10"/>
      <c r="J746" s="4"/>
      <c r="K746" s="11"/>
      <c r="L746" s="11"/>
      <c r="M746" s="5"/>
      <c r="N746" s="5"/>
      <c r="O746" s="222"/>
      <c r="P746" s="7"/>
      <c r="Q746" s="2"/>
      <c r="R746" s="2"/>
      <c r="S746" s="2"/>
      <c r="T746" s="2"/>
      <c r="U746" s="2"/>
      <c r="V746" s="2"/>
    </row>
    <row r="747" spans="1:22" ht="12.75" customHeight="1" x14ac:dyDescent="0.2">
      <c r="A747" s="10"/>
      <c r="B747" s="1"/>
      <c r="C747" s="1"/>
      <c r="D747" s="1"/>
      <c r="E747" s="2"/>
      <c r="F747" s="1"/>
      <c r="G747" s="10"/>
      <c r="H747" s="10"/>
      <c r="I747" s="10"/>
      <c r="J747" s="4"/>
      <c r="K747" s="11"/>
      <c r="L747" s="11"/>
      <c r="M747" s="5"/>
      <c r="N747" s="5"/>
      <c r="O747" s="222"/>
      <c r="P747" s="7"/>
      <c r="Q747" s="2"/>
      <c r="R747" s="2"/>
      <c r="S747" s="2"/>
      <c r="T747" s="2"/>
      <c r="U747" s="2"/>
      <c r="V747" s="2"/>
    </row>
    <row r="748" spans="1:22" ht="12.75" customHeight="1" x14ac:dyDescent="0.2">
      <c r="A748" s="10"/>
      <c r="B748" s="1"/>
      <c r="C748" s="1"/>
      <c r="D748" s="1"/>
      <c r="E748" s="2"/>
      <c r="F748" s="1"/>
      <c r="G748" s="10"/>
      <c r="H748" s="10"/>
      <c r="I748" s="10"/>
      <c r="J748" s="4"/>
      <c r="K748" s="11"/>
      <c r="L748" s="11"/>
      <c r="M748" s="5"/>
      <c r="N748" s="5"/>
      <c r="O748" s="222"/>
      <c r="P748" s="7"/>
      <c r="Q748" s="2"/>
      <c r="R748" s="2"/>
      <c r="S748" s="2"/>
      <c r="T748" s="2"/>
      <c r="U748" s="2"/>
      <c r="V748" s="2"/>
    </row>
    <row r="749" spans="1:22" ht="12.75" customHeight="1" x14ac:dyDescent="0.2">
      <c r="A749" s="10"/>
      <c r="B749" s="1"/>
      <c r="C749" s="1"/>
      <c r="D749" s="1"/>
      <c r="E749" s="2"/>
      <c r="F749" s="1"/>
      <c r="G749" s="10"/>
      <c r="H749" s="10"/>
      <c r="I749" s="10"/>
      <c r="J749" s="4"/>
      <c r="K749" s="11"/>
      <c r="L749" s="11"/>
      <c r="M749" s="5"/>
      <c r="N749" s="5"/>
      <c r="O749" s="222"/>
      <c r="P749" s="7"/>
      <c r="Q749" s="2"/>
      <c r="R749" s="2"/>
      <c r="S749" s="2"/>
      <c r="T749" s="2"/>
      <c r="U749" s="2"/>
      <c r="V749" s="2"/>
    </row>
    <row r="750" spans="1:22" ht="12.75" customHeight="1" x14ac:dyDescent="0.2">
      <c r="A750" s="10"/>
      <c r="B750" s="1"/>
      <c r="C750" s="1"/>
      <c r="D750" s="1"/>
      <c r="E750" s="2"/>
      <c r="F750" s="1"/>
      <c r="G750" s="10"/>
      <c r="H750" s="10"/>
      <c r="I750" s="10"/>
      <c r="J750" s="4"/>
      <c r="K750" s="11"/>
      <c r="L750" s="11"/>
      <c r="M750" s="5"/>
      <c r="N750" s="5"/>
      <c r="O750" s="222"/>
      <c r="P750" s="7"/>
      <c r="Q750" s="2"/>
      <c r="R750" s="2"/>
      <c r="S750" s="2"/>
      <c r="T750" s="2"/>
      <c r="U750" s="2"/>
      <c r="V750" s="2"/>
    </row>
    <row r="751" spans="1:22" ht="12.75" customHeight="1" x14ac:dyDescent="0.2">
      <c r="A751" s="10"/>
      <c r="B751" s="1"/>
      <c r="C751" s="1"/>
      <c r="D751" s="1"/>
      <c r="E751" s="2"/>
      <c r="F751" s="1"/>
      <c r="G751" s="10"/>
      <c r="H751" s="10"/>
      <c r="I751" s="10"/>
      <c r="J751" s="4"/>
      <c r="K751" s="11"/>
      <c r="L751" s="11"/>
      <c r="M751" s="5"/>
      <c r="N751" s="5"/>
      <c r="O751" s="222"/>
      <c r="P751" s="7"/>
      <c r="Q751" s="2"/>
      <c r="R751" s="2"/>
      <c r="S751" s="2"/>
      <c r="T751" s="2"/>
      <c r="U751" s="2"/>
      <c r="V751" s="2"/>
    </row>
    <row r="752" spans="1:22" ht="12.75" customHeight="1" x14ac:dyDescent="0.2">
      <c r="A752" s="10"/>
      <c r="B752" s="1"/>
      <c r="C752" s="1"/>
      <c r="D752" s="1"/>
      <c r="E752" s="2"/>
      <c r="F752" s="1"/>
      <c r="G752" s="10"/>
      <c r="H752" s="10"/>
      <c r="I752" s="10"/>
      <c r="J752" s="4"/>
      <c r="K752" s="11"/>
      <c r="L752" s="11"/>
      <c r="M752" s="5"/>
      <c r="N752" s="5"/>
      <c r="O752" s="222"/>
      <c r="P752" s="7"/>
      <c r="Q752" s="2"/>
      <c r="R752" s="2"/>
      <c r="S752" s="2"/>
      <c r="T752" s="2"/>
      <c r="U752" s="2"/>
      <c r="V752" s="2"/>
    </row>
    <row r="753" spans="1:22" ht="12.75" customHeight="1" x14ac:dyDescent="0.2">
      <c r="A753" s="10"/>
      <c r="B753" s="1"/>
      <c r="C753" s="1"/>
      <c r="D753" s="1"/>
      <c r="E753" s="2"/>
      <c r="F753" s="1"/>
      <c r="G753" s="10"/>
      <c r="H753" s="10"/>
      <c r="I753" s="10"/>
      <c r="J753" s="4"/>
      <c r="K753" s="11"/>
      <c r="L753" s="11"/>
      <c r="M753" s="5"/>
      <c r="N753" s="5"/>
      <c r="O753" s="222"/>
      <c r="P753" s="7"/>
      <c r="Q753" s="2"/>
      <c r="R753" s="2"/>
      <c r="S753" s="2"/>
      <c r="T753" s="2"/>
      <c r="U753" s="2"/>
      <c r="V753" s="2"/>
    </row>
    <row r="754" spans="1:22" ht="12.75" customHeight="1" x14ac:dyDescent="0.2">
      <c r="A754" s="10"/>
      <c r="B754" s="1"/>
      <c r="C754" s="1"/>
      <c r="D754" s="1"/>
      <c r="E754" s="2"/>
      <c r="F754" s="1"/>
      <c r="G754" s="10"/>
      <c r="H754" s="10"/>
      <c r="I754" s="10"/>
      <c r="J754" s="4"/>
      <c r="K754" s="11"/>
      <c r="L754" s="11"/>
      <c r="M754" s="5"/>
      <c r="N754" s="5"/>
      <c r="O754" s="222"/>
      <c r="P754" s="7"/>
      <c r="Q754" s="2"/>
      <c r="R754" s="2"/>
      <c r="S754" s="2"/>
      <c r="T754" s="2"/>
      <c r="U754" s="2"/>
      <c r="V754" s="2"/>
    </row>
    <row r="755" spans="1:22" ht="12.75" customHeight="1" x14ac:dyDescent="0.2">
      <c r="A755" s="10"/>
      <c r="B755" s="1"/>
      <c r="C755" s="1"/>
      <c r="D755" s="1"/>
      <c r="E755" s="2"/>
      <c r="F755" s="1"/>
      <c r="G755" s="10"/>
      <c r="H755" s="10"/>
      <c r="I755" s="10"/>
      <c r="J755" s="4"/>
      <c r="K755" s="11"/>
      <c r="L755" s="11"/>
      <c r="M755" s="5"/>
      <c r="N755" s="5"/>
      <c r="O755" s="222"/>
      <c r="P755" s="7"/>
      <c r="Q755" s="2"/>
      <c r="R755" s="2"/>
      <c r="S755" s="2"/>
      <c r="T755" s="2"/>
      <c r="U755" s="2"/>
      <c r="V755" s="2"/>
    </row>
    <row r="756" spans="1:22" ht="12.75" customHeight="1" x14ac:dyDescent="0.2">
      <c r="A756" s="10"/>
      <c r="B756" s="1"/>
      <c r="C756" s="1"/>
      <c r="D756" s="1"/>
      <c r="E756" s="2"/>
      <c r="F756" s="1"/>
      <c r="G756" s="10"/>
      <c r="H756" s="10"/>
      <c r="I756" s="10"/>
      <c r="J756" s="4"/>
      <c r="K756" s="11"/>
      <c r="L756" s="11"/>
      <c r="M756" s="5"/>
      <c r="N756" s="5"/>
      <c r="O756" s="222"/>
      <c r="P756" s="7"/>
      <c r="Q756" s="2"/>
      <c r="R756" s="2"/>
      <c r="S756" s="2"/>
      <c r="T756" s="2"/>
      <c r="U756" s="2"/>
      <c r="V756" s="2"/>
    </row>
    <row r="757" spans="1:22" ht="12.75" customHeight="1" x14ac:dyDescent="0.2">
      <c r="A757" s="10"/>
      <c r="B757" s="1"/>
      <c r="C757" s="1"/>
      <c r="D757" s="1"/>
      <c r="E757" s="2"/>
      <c r="F757" s="1"/>
      <c r="G757" s="10"/>
      <c r="H757" s="10"/>
      <c r="I757" s="10"/>
      <c r="J757" s="4"/>
      <c r="K757" s="11"/>
      <c r="L757" s="11"/>
      <c r="M757" s="5"/>
      <c r="N757" s="5"/>
      <c r="O757" s="222"/>
      <c r="P757" s="7"/>
      <c r="Q757" s="2"/>
      <c r="R757" s="2"/>
      <c r="S757" s="2"/>
      <c r="T757" s="2"/>
      <c r="U757" s="2"/>
      <c r="V757" s="2"/>
    </row>
    <row r="758" spans="1:22" ht="12.75" customHeight="1" x14ac:dyDescent="0.2">
      <c r="A758" s="10"/>
      <c r="B758" s="1"/>
      <c r="C758" s="1"/>
      <c r="D758" s="1"/>
      <c r="E758" s="2"/>
      <c r="F758" s="1"/>
      <c r="G758" s="10"/>
      <c r="H758" s="10"/>
      <c r="I758" s="10"/>
      <c r="J758" s="4"/>
      <c r="K758" s="11"/>
      <c r="L758" s="11"/>
      <c r="M758" s="5"/>
      <c r="N758" s="5"/>
      <c r="O758" s="222"/>
      <c r="P758" s="7"/>
      <c r="Q758" s="2"/>
      <c r="R758" s="2"/>
      <c r="S758" s="2"/>
      <c r="T758" s="2"/>
      <c r="U758" s="2"/>
      <c r="V758" s="2"/>
    </row>
    <row r="759" spans="1:22" ht="12.75" customHeight="1" x14ac:dyDescent="0.2">
      <c r="A759" s="10"/>
      <c r="B759" s="1"/>
      <c r="C759" s="1"/>
      <c r="D759" s="1"/>
      <c r="E759" s="2"/>
      <c r="F759" s="1"/>
      <c r="G759" s="10"/>
      <c r="H759" s="10"/>
      <c r="I759" s="10"/>
      <c r="J759" s="4"/>
      <c r="K759" s="11"/>
      <c r="L759" s="11"/>
      <c r="M759" s="5"/>
      <c r="N759" s="5"/>
      <c r="O759" s="222"/>
      <c r="P759" s="7"/>
      <c r="Q759" s="2"/>
      <c r="R759" s="2"/>
      <c r="S759" s="2"/>
      <c r="T759" s="2"/>
      <c r="U759" s="2"/>
      <c r="V759" s="2"/>
    </row>
    <row r="760" spans="1:22" ht="12.75" customHeight="1" x14ac:dyDescent="0.2">
      <c r="A760" s="10"/>
      <c r="B760" s="1"/>
      <c r="C760" s="1"/>
      <c r="D760" s="1"/>
      <c r="E760" s="2"/>
      <c r="F760" s="1"/>
      <c r="G760" s="10"/>
      <c r="H760" s="10"/>
      <c r="I760" s="10"/>
      <c r="J760" s="4"/>
      <c r="K760" s="11"/>
      <c r="L760" s="11"/>
      <c r="M760" s="5"/>
      <c r="N760" s="5"/>
      <c r="O760" s="222"/>
      <c r="P760" s="7"/>
      <c r="Q760" s="2"/>
      <c r="R760" s="2"/>
      <c r="S760" s="2"/>
      <c r="T760" s="2"/>
      <c r="U760" s="2"/>
      <c r="V760" s="2"/>
    </row>
    <row r="761" spans="1:22" ht="12.75" customHeight="1" x14ac:dyDescent="0.2">
      <c r="A761" s="10"/>
      <c r="B761" s="1"/>
      <c r="C761" s="1"/>
      <c r="D761" s="1"/>
      <c r="E761" s="2"/>
      <c r="F761" s="1"/>
      <c r="G761" s="10"/>
      <c r="H761" s="10"/>
      <c r="I761" s="10"/>
      <c r="J761" s="4"/>
      <c r="K761" s="11"/>
      <c r="L761" s="11"/>
      <c r="M761" s="5"/>
      <c r="N761" s="5"/>
      <c r="O761" s="222"/>
      <c r="P761" s="7"/>
      <c r="Q761" s="2"/>
      <c r="R761" s="2"/>
      <c r="S761" s="2"/>
      <c r="T761" s="2"/>
      <c r="U761" s="2"/>
      <c r="V761" s="2"/>
    </row>
    <row r="762" spans="1:22" ht="12.75" customHeight="1" x14ac:dyDescent="0.2">
      <c r="A762" s="10"/>
      <c r="B762" s="1"/>
      <c r="C762" s="1"/>
      <c r="D762" s="1"/>
      <c r="E762" s="2"/>
      <c r="F762" s="1"/>
      <c r="G762" s="10"/>
      <c r="H762" s="10"/>
      <c r="I762" s="10"/>
      <c r="J762" s="4"/>
      <c r="K762" s="11"/>
      <c r="L762" s="11"/>
      <c r="M762" s="5"/>
      <c r="N762" s="5"/>
      <c r="O762" s="222"/>
      <c r="P762" s="7"/>
      <c r="Q762" s="2"/>
      <c r="R762" s="2"/>
      <c r="S762" s="2"/>
      <c r="T762" s="2"/>
      <c r="U762" s="2"/>
      <c r="V762" s="2"/>
    </row>
    <row r="763" spans="1:22" ht="12.75" customHeight="1" x14ac:dyDescent="0.2">
      <c r="A763" s="10"/>
      <c r="B763" s="1"/>
      <c r="C763" s="1"/>
      <c r="D763" s="1"/>
      <c r="E763" s="2"/>
      <c r="F763" s="1"/>
      <c r="G763" s="10"/>
      <c r="H763" s="10"/>
      <c r="I763" s="10"/>
      <c r="J763" s="4"/>
      <c r="K763" s="11"/>
      <c r="L763" s="11"/>
      <c r="M763" s="5"/>
      <c r="N763" s="5"/>
      <c r="O763" s="222"/>
      <c r="P763" s="7"/>
      <c r="Q763" s="2"/>
      <c r="R763" s="2"/>
      <c r="S763" s="2"/>
      <c r="T763" s="2"/>
      <c r="U763" s="2"/>
      <c r="V763" s="2"/>
    </row>
    <row r="764" spans="1:22" ht="12.75" customHeight="1" x14ac:dyDescent="0.2">
      <c r="A764" s="10"/>
      <c r="B764" s="1"/>
      <c r="C764" s="1"/>
      <c r="D764" s="1"/>
      <c r="E764" s="2"/>
      <c r="F764" s="1"/>
      <c r="G764" s="10"/>
      <c r="H764" s="10"/>
      <c r="I764" s="10"/>
      <c r="J764" s="4"/>
      <c r="K764" s="11"/>
      <c r="L764" s="11"/>
      <c r="M764" s="5"/>
      <c r="N764" s="5"/>
      <c r="O764" s="222"/>
      <c r="P764" s="7"/>
      <c r="Q764" s="2"/>
      <c r="R764" s="2"/>
      <c r="S764" s="2"/>
      <c r="T764" s="2"/>
      <c r="U764" s="2"/>
      <c r="V764" s="2"/>
    </row>
    <row r="765" spans="1:22" ht="12.75" customHeight="1" x14ac:dyDescent="0.2">
      <c r="A765" s="10"/>
      <c r="B765" s="1"/>
      <c r="C765" s="1"/>
      <c r="D765" s="1"/>
      <c r="E765" s="2"/>
      <c r="F765" s="1"/>
      <c r="G765" s="10"/>
      <c r="H765" s="10"/>
      <c r="I765" s="10"/>
      <c r="J765" s="4"/>
      <c r="K765" s="11"/>
      <c r="L765" s="11"/>
      <c r="M765" s="5"/>
      <c r="N765" s="5"/>
      <c r="O765" s="222"/>
      <c r="P765" s="7"/>
      <c r="Q765" s="2"/>
      <c r="R765" s="2"/>
      <c r="S765" s="2"/>
      <c r="T765" s="2"/>
      <c r="U765" s="2"/>
      <c r="V765" s="2"/>
    </row>
    <row r="766" spans="1:22" ht="12.75" customHeight="1" x14ac:dyDescent="0.2">
      <c r="A766" s="10"/>
      <c r="B766" s="1"/>
      <c r="C766" s="1"/>
      <c r="D766" s="1"/>
      <c r="E766" s="2"/>
      <c r="F766" s="1"/>
      <c r="G766" s="10"/>
      <c r="H766" s="10"/>
      <c r="I766" s="10"/>
      <c r="J766" s="4"/>
      <c r="K766" s="11"/>
      <c r="L766" s="11"/>
      <c r="M766" s="5"/>
      <c r="N766" s="5"/>
      <c r="O766" s="222"/>
      <c r="P766" s="7"/>
      <c r="Q766" s="2"/>
      <c r="R766" s="2"/>
      <c r="S766" s="2"/>
      <c r="T766" s="2"/>
      <c r="U766" s="2"/>
      <c r="V766" s="2"/>
    </row>
    <row r="767" spans="1:22" ht="12.75" customHeight="1" x14ac:dyDescent="0.2">
      <c r="A767" s="10"/>
      <c r="B767" s="1"/>
      <c r="C767" s="1"/>
      <c r="D767" s="1"/>
      <c r="E767" s="2"/>
      <c r="F767" s="1"/>
      <c r="G767" s="10"/>
      <c r="H767" s="10"/>
      <c r="I767" s="10"/>
      <c r="J767" s="4"/>
      <c r="K767" s="11"/>
      <c r="L767" s="11"/>
      <c r="M767" s="5"/>
      <c r="N767" s="5"/>
      <c r="O767" s="222"/>
      <c r="P767" s="7"/>
      <c r="Q767" s="2"/>
      <c r="R767" s="2"/>
      <c r="S767" s="2"/>
      <c r="T767" s="2"/>
      <c r="U767" s="2"/>
      <c r="V767" s="2"/>
    </row>
    <row r="768" spans="1:22" ht="12.75" customHeight="1" x14ac:dyDescent="0.2">
      <c r="A768" s="10"/>
      <c r="B768" s="1"/>
      <c r="C768" s="1"/>
      <c r="D768" s="1"/>
      <c r="E768" s="2"/>
      <c r="F768" s="1"/>
      <c r="G768" s="10"/>
      <c r="H768" s="10"/>
      <c r="I768" s="10"/>
      <c r="J768" s="4"/>
      <c r="K768" s="11"/>
      <c r="L768" s="11"/>
      <c r="M768" s="5"/>
      <c r="N768" s="5"/>
      <c r="O768" s="222"/>
      <c r="P768" s="7"/>
      <c r="Q768" s="2"/>
      <c r="R768" s="2"/>
      <c r="S768" s="2"/>
      <c r="T768" s="2"/>
      <c r="U768" s="2"/>
      <c r="V768" s="2"/>
    </row>
    <row r="769" spans="1:22" ht="12.75" customHeight="1" x14ac:dyDescent="0.2">
      <c r="A769" s="10"/>
      <c r="B769" s="1"/>
      <c r="C769" s="1"/>
      <c r="D769" s="1"/>
      <c r="E769" s="2"/>
      <c r="F769" s="1"/>
      <c r="G769" s="10"/>
      <c r="H769" s="10"/>
      <c r="I769" s="10"/>
      <c r="J769" s="4"/>
      <c r="K769" s="11"/>
      <c r="L769" s="11"/>
      <c r="M769" s="5"/>
      <c r="N769" s="5"/>
      <c r="O769" s="222"/>
      <c r="P769" s="7"/>
      <c r="Q769" s="2"/>
      <c r="R769" s="2"/>
      <c r="S769" s="2"/>
      <c r="T769" s="2"/>
      <c r="U769" s="2"/>
      <c r="V769" s="2"/>
    </row>
    <row r="770" spans="1:22" ht="12.75" customHeight="1" x14ac:dyDescent="0.2">
      <c r="A770" s="10"/>
      <c r="B770" s="1"/>
      <c r="C770" s="1"/>
      <c r="D770" s="1"/>
      <c r="E770" s="2"/>
      <c r="F770" s="1"/>
      <c r="G770" s="10"/>
      <c r="H770" s="10"/>
      <c r="I770" s="10"/>
      <c r="J770" s="4"/>
      <c r="K770" s="11"/>
      <c r="L770" s="11"/>
      <c r="M770" s="5"/>
      <c r="N770" s="5"/>
      <c r="O770" s="222"/>
      <c r="P770" s="7"/>
      <c r="Q770" s="2"/>
      <c r="R770" s="2"/>
      <c r="S770" s="2"/>
      <c r="T770" s="2"/>
      <c r="U770" s="2"/>
      <c r="V770" s="2"/>
    </row>
    <row r="771" spans="1:22" ht="12.75" customHeight="1" x14ac:dyDescent="0.2">
      <c r="A771" s="10"/>
      <c r="B771" s="1"/>
      <c r="C771" s="1"/>
      <c r="D771" s="1"/>
      <c r="E771" s="2"/>
      <c r="F771" s="1"/>
      <c r="G771" s="10"/>
      <c r="H771" s="10"/>
      <c r="I771" s="10"/>
      <c r="J771" s="4"/>
      <c r="K771" s="11"/>
      <c r="L771" s="11"/>
      <c r="M771" s="5"/>
      <c r="N771" s="5"/>
      <c r="O771" s="222"/>
      <c r="P771" s="7"/>
      <c r="Q771" s="2"/>
      <c r="R771" s="2"/>
      <c r="S771" s="2"/>
      <c r="T771" s="2"/>
      <c r="U771" s="2"/>
      <c r="V771" s="2"/>
    </row>
    <row r="772" spans="1:22" ht="12.75" customHeight="1" x14ac:dyDescent="0.2">
      <c r="A772" s="10"/>
      <c r="B772" s="1"/>
      <c r="C772" s="1"/>
      <c r="D772" s="1"/>
      <c r="E772" s="2"/>
      <c r="F772" s="1"/>
      <c r="G772" s="10"/>
      <c r="H772" s="10"/>
      <c r="I772" s="10"/>
      <c r="J772" s="4"/>
      <c r="K772" s="11"/>
      <c r="L772" s="11"/>
      <c r="M772" s="5"/>
      <c r="N772" s="5"/>
      <c r="O772" s="222"/>
      <c r="P772" s="7"/>
      <c r="Q772" s="2"/>
      <c r="R772" s="2"/>
      <c r="S772" s="2"/>
      <c r="T772" s="2"/>
      <c r="U772" s="2"/>
      <c r="V772" s="2"/>
    </row>
    <row r="773" spans="1:22" ht="12.75" customHeight="1" x14ac:dyDescent="0.2">
      <c r="A773" s="10"/>
      <c r="B773" s="1"/>
      <c r="C773" s="1"/>
      <c r="D773" s="1"/>
      <c r="E773" s="2"/>
      <c r="F773" s="1"/>
      <c r="G773" s="10"/>
      <c r="H773" s="10"/>
      <c r="I773" s="10"/>
      <c r="J773" s="4"/>
      <c r="K773" s="11"/>
      <c r="L773" s="11"/>
      <c r="M773" s="5"/>
      <c r="N773" s="5"/>
      <c r="O773" s="222"/>
      <c r="P773" s="7"/>
      <c r="Q773" s="2"/>
      <c r="R773" s="2"/>
      <c r="S773" s="2"/>
      <c r="T773" s="2"/>
      <c r="U773" s="2"/>
      <c r="V773" s="2"/>
    </row>
    <row r="774" spans="1:22" ht="12.75" customHeight="1" x14ac:dyDescent="0.2">
      <c r="A774" s="10"/>
      <c r="B774" s="1"/>
      <c r="C774" s="1"/>
      <c r="D774" s="1"/>
      <c r="E774" s="2"/>
      <c r="F774" s="1"/>
      <c r="G774" s="10"/>
      <c r="H774" s="10"/>
      <c r="I774" s="10"/>
      <c r="J774" s="4"/>
      <c r="K774" s="11"/>
      <c r="L774" s="11"/>
      <c r="M774" s="5"/>
      <c r="N774" s="5"/>
      <c r="O774" s="222"/>
      <c r="P774" s="7"/>
      <c r="Q774" s="2"/>
      <c r="R774" s="2"/>
      <c r="S774" s="2"/>
      <c r="T774" s="2"/>
      <c r="U774" s="2"/>
      <c r="V774" s="2"/>
    </row>
    <row r="775" spans="1:22" ht="12.75" customHeight="1" x14ac:dyDescent="0.2">
      <c r="A775" s="10"/>
      <c r="B775" s="1"/>
      <c r="C775" s="1"/>
      <c r="D775" s="1"/>
      <c r="E775" s="2"/>
      <c r="F775" s="1"/>
      <c r="G775" s="10"/>
      <c r="H775" s="10"/>
      <c r="I775" s="10"/>
      <c r="J775" s="4"/>
      <c r="K775" s="11"/>
      <c r="L775" s="11"/>
      <c r="M775" s="5"/>
      <c r="N775" s="5"/>
      <c r="O775" s="222"/>
      <c r="P775" s="7"/>
      <c r="Q775" s="2"/>
      <c r="R775" s="2"/>
      <c r="S775" s="2"/>
      <c r="T775" s="2"/>
      <c r="U775" s="2"/>
      <c r="V775" s="2"/>
    </row>
    <row r="776" spans="1:22" ht="12.75" customHeight="1" x14ac:dyDescent="0.2">
      <c r="A776" s="10"/>
      <c r="B776" s="1"/>
      <c r="C776" s="1"/>
      <c r="D776" s="1"/>
      <c r="E776" s="2"/>
      <c r="F776" s="1"/>
      <c r="G776" s="10"/>
      <c r="H776" s="10"/>
      <c r="I776" s="10"/>
      <c r="J776" s="4"/>
      <c r="K776" s="11"/>
      <c r="L776" s="11"/>
      <c r="M776" s="5"/>
      <c r="N776" s="5"/>
      <c r="O776" s="222"/>
      <c r="P776" s="7"/>
      <c r="Q776" s="2"/>
      <c r="R776" s="2"/>
      <c r="S776" s="2"/>
      <c r="T776" s="2"/>
      <c r="U776" s="2"/>
      <c r="V776" s="2"/>
    </row>
    <row r="777" spans="1:22" ht="12.75" customHeight="1" x14ac:dyDescent="0.2">
      <c r="A777" s="10"/>
      <c r="B777" s="1"/>
      <c r="C777" s="1"/>
      <c r="D777" s="1"/>
      <c r="E777" s="2"/>
      <c r="F777" s="1"/>
      <c r="G777" s="10"/>
      <c r="H777" s="10"/>
      <c r="I777" s="10"/>
      <c r="J777" s="4"/>
      <c r="K777" s="11"/>
      <c r="L777" s="11"/>
      <c r="M777" s="5"/>
      <c r="N777" s="5"/>
      <c r="O777" s="222"/>
      <c r="P777" s="7"/>
      <c r="Q777" s="2"/>
      <c r="R777" s="2"/>
      <c r="S777" s="2"/>
      <c r="T777" s="2"/>
      <c r="U777" s="2"/>
      <c r="V777" s="2"/>
    </row>
    <row r="778" spans="1:22" ht="12.75" customHeight="1" x14ac:dyDescent="0.2">
      <c r="A778" s="10"/>
      <c r="B778" s="1"/>
      <c r="C778" s="1"/>
      <c r="D778" s="1"/>
      <c r="E778" s="2"/>
      <c r="F778" s="1"/>
      <c r="G778" s="10"/>
      <c r="H778" s="10"/>
      <c r="I778" s="10"/>
      <c r="J778" s="4"/>
      <c r="K778" s="11"/>
      <c r="L778" s="11"/>
      <c r="M778" s="5"/>
      <c r="N778" s="5"/>
      <c r="O778" s="222"/>
      <c r="P778" s="7"/>
      <c r="Q778" s="2"/>
      <c r="R778" s="2"/>
      <c r="S778" s="2"/>
      <c r="T778" s="2"/>
      <c r="U778" s="2"/>
      <c r="V778" s="2"/>
    </row>
    <row r="779" spans="1:22" ht="12.75" customHeight="1" x14ac:dyDescent="0.2">
      <c r="A779" s="10"/>
      <c r="B779" s="1"/>
      <c r="C779" s="1"/>
      <c r="D779" s="1"/>
      <c r="E779" s="2"/>
      <c r="F779" s="1"/>
      <c r="G779" s="10"/>
      <c r="H779" s="10"/>
      <c r="I779" s="10"/>
      <c r="J779" s="4"/>
      <c r="K779" s="11"/>
      <c r="L779" s="11"/>
      <c r="M779" s="5"/>
      <c r="N779" s="5"/>
      <c r="O779" s="222"/>
      <c r="P779" s="7"/>
      <c r="Q779" s="2"/>
      <c r="R779" s="2"/>
      <c r="S779" s="2"/>
      <c r="T779" s="2"/>
      <c r="U779" s="2"/>
      <c r="V779" s="2"/>
    </row>
    <row r="780" spans="1:22" ht="12.75" customHeight="1" x14ac:dyDescent="0.2">
      <c r="A780" s="10"/>
      <c r="B780" s="1"/>
      <c r="C780" s="1"/>
      <c r="D780" s="1"/>
      <c r="E780" s="2"/>
      <c r="F780" s="1"/>
      <c r="G780" s="10"/>
      <c r="H780" s="10"/>
      <c r="I780" s="10"/>
      <c r="J780" s="4"/>
      <c r="K780" s="11"/>
      <c r="L780" s="11"/>
      <c r="M780" s="5"/>
      <c r="N780" s="5"/>
      <c r="O780" s="222"/>
      <c r="P780" s="7"/>
      <c r="Q780" s="2"/>
      <c r="R780" s="2"/>
      <c r="S780" s="2"/>
      <c r="T780" s="2"/>
      <c r="U780" s="2"/>
      <c r="V780" s="2"/>
    </row>
    <row r="781" spans="1:22" ht="12.75" customHeight="1" x14ac:dyDescent="0.2">
      <c r="A781" s="10"/>
      <c r="B781" s="1"/>
      <c r="C781" s="1"/>
      <c r="D781" s="1"/>
      <c r="E781" s="2"/>
      <c r="F781" s="1"/>
      <c r="G781" s="10"/>
      <c r="H781" s="10"/>
      <c r="I781" s="10"/>
      <c r="J781" s="4"/>
      <c r="K781" s="11"/>
      <c r="L781" s="11"/>
      <c r="M781" s="5"/>
      <c r="N781" s="5"/>
      <c r="O781" s="222"/>
      <c r="P781" s="7"/>
      <c r="Q781" s="2"/>
      <c r="R781" s="2"/>
      <c r="S781" s="2"/>
      <c r="T781" s="2"/>
      <c r="U781" s="2"/>
      <c r="V781" s="2"/>
    </row>
    <row r="782" spans="1:22" ht="12.75" customHeight="1" x14ac:dyDescent="0.2">
      <c r="A782" s="10"/>
      <c r="B782" s="1"/>
      <c r="C782" s="1"/>
      <c r="D782" s="1"/>
      <c r="E782" s="2"/>
      <c r="F782" s="1"/>
      <c r="G782" s="10"/>
      <c r="H782" s="10"/>
      <c r="I782" s="10"/>
      <c r="J782" s="4"/>
      <c r="K782" s="11"/>
      <c r="L782" s="11"/>
      <c r="M782" s="5"/>
      <c r="N782" s="5"/>
      <c r="O782" s="222"/>
      <c r="P782" s="7"/>
      <c r="Q782" s="2"/>
      <c r="R782" s="2"/>
      <c r="S782" s="2"/>
      <c r="T782" s="2"/>
      <c r="U782" s="2"/>
      <c r="V782" s="2"/>
    </row>
    <row r="783" spans="1:22" ht="12.75" customHeight="1" x14ac:dyDescent="0.2">
      <c r="A783" s="10"/>
      <c r="B783" s="1"/>
      <c r="C783" s="1"/>
      <c r="D783" s="1"/>
      <c r="E783" s="2"/>
      <c r="F783" s="1"/>
      <c r="G783" s="10"/>
      <c r="H783" s="10"/>
      <c r="I783" s="10"/>
      <c r="J783" s="4"/>
      <c r="K783" s="11"/>
      <c r="L783" s="11"/>
      <c r="M783" s="5"/>
      <c r="N783" s="5"/>
      <c r="O783" s="222"/>
      <c r="P783" s="7"/>
      <c r="Q783" s="2"/>
      <c r="R783" s="2"/>
      <c r="S783" s="2"/>
      <c r="T783" s="2"/>
      <c r="U783" s="2"/>
      <c r="V783" s="2"/>
    </row>
    <row r="784" spans="1:22" ht="12.75" customHeight="1" x14ac:dyDescent="0.2">
      <c r="A784" s="10"/>
      <c r="B784" s="1"/>
      <c r="C784" s="1"/>
      <c r="D784" s="1"/>
      <c r="E784" s="2"/>
      <c r="F784" s="1"/>
      <c r="G784" s="10"/>
      <c r="H784" s="10"/>
      <c r="I784" s="10"/>
      <c r="J784" s="4"/>
      <c r="K784" s="11"/>
      <c r="L784" s="11"/>
      <c r="M784" s="5"/>
      <c r="N784" s="5"/>
      <c r="O784" s="222"/>
      <c r="P784" s="7"/>
      <c r="Q784" s="2"/>
      <c r="R784" s="2"/>
      <c r="S784" s="2"/>
      <c r="T784" s="2"/>
      <c r="U784" s="2"/>
      <c r="V784" s="2"/>
    </row>
    <row r="785" spans="1:22" ht="12.75" customHeight="1" x14ac:dyDescent="0.2">
      <c r="A785" s="10"/>
      <c r="B785" s="1"/>
      <c r="C785" s="1"/>
      <c r="D785" s="1"/>
      <c r="E785" s="2"/>
      <c r="F785" s="1"/>
      <c r="G785" s="10"/>
      <c r="H785" s="10"/>
      <c r="I785" s="10"/>
      <c r="J785" s="4"/>
      <c r="K785" s="11"/>
      <c r="L785" s="11"/>
      <c r="M785" s="5"/>
      <c r="N785" s="5"/>
      <c r="O785" s="222"/>
      <c r="P785" s="7"/>
      <c r="Q785" s="2"/>
      <c r="R785" s="2"/>
      <c r="S785" s="2"/>
      <c r="T785" s="2"/>
      <c r="U785" s="2"/>
      <c r="V785" s="2"/>
    </row>
    <row r="786" spans="1:22" ht="12.75" customHeight="1" x14ac:dyDescent="0.2">
      <c r="A786" s="10"/>
      <c r="B786" s="1"/>
      <c r="C786" s="1"/>
      <c r="D786" s="1"/>
      <c r="E786" s="2"/>
      <c r="F786" s="1"/>
      <c r="G786" s="10"/>
      <c r="H786" s="10"/>
      <c r="I786" s="10"/>
      <c r="J786" s="4"/>
      <c r="K786" s="11"/>
      <c r="L786" s="11"/>
      <c r="M786" s="5"/>
      <c r="N786" s="5"/>
      <c r="O786" s="222"/>
      <c r="P786" s="7"/>
      <c r="Q786" s="2"/>
      <c r="R786" s="2"/>
      <c r="S786" s="2"/>
      <c r="T786" s="2"/>
      <c r="U786" s="2"/>
      <c r="V786" s="2"/>
    </row>
    <row r="787" spans="1:22" ht="12.75" customHeight="1" x14ac:dyDescent="0.2">
      <c r="A787" s="10"/>
      <c r="B787" s="1"/>
      <c r="C787" s="1"/>
      <c r="D787" s="1"/>
      <c r="E787" s="2"/>
      <c r="F787" s="1"/>
      <c r="G787" s="10"/>
      <c r="H787" s="10"/>
      <c r="I787" s="10"/>
      <c r="J787" s="4"/>
      <c r="K787" s="11"/>
      <c r="L787" s="11"/>
      <c r="M787" s="5"/>
      <c r="N787" s="5"/>
      <c r="O787" s="222"/>
      <c r="P787" s="7"/>
      <c r="Q787" s="2"/>
      <c r="R787" s="2"/>
      <c r="S787" s="2"/>
      <c r="T787" s="2"/>
      <c r="U787" s="2"/>
      <c r="V787" s="2"/>
    </row>
    <row r="788" spans="1:22" ht="12.75" customHeight="1" x14ac:dyDescent="0.2">
      <c r="A788" s="10"/>
      <c r="B788" s="1"/>
      <c r="C788" s="1"/>
      <c r="D788" s="1"/>
      <c r="E788" s="2"/>
      <c r="F788" s="1"/>
      <c r="G788" s="10"/>
      <c r="H788" s="10"/>
      <c r="I788" s="10"/>
      <c r="J788" s="4"/>
      <c r="K788" s="11"/>
      <c r="L788" s="11"/>
      <c r="M788" s="5"/>
      <c r="N788" s="5"/>
      <c r="O788" s="222"/>
      <c r="P788" s="7"/>
      <c r="Q788" s="2"/>
      <c r="R788" s="2"/>
      <c r="S788" s="2"/>
      <c r="T788" s="2"/>
      <c r="U788" s="2"/>
      <c r="V788" s="2"/>
    </row>
    <row r="789" spans="1:22" ht="12.75" customHeight="1" x14ac:dyDescent="0.2">
      <c r="A789" s="10"/>
      <c r="B789" s="1"/>
      <c r="C789" s="1"/>
      <c r="D789" s="1"/>
      <c r="E789" s="2"/>
      <c r="F789" s="1"/>
      <c r="G789" s="10"/>
      <c r="H789" s="10"/>
      <c r="I789" s="10"/>
      <c r="J789" s="4"/>
      <c r="K789" s="11"/>
      <c r="L789" s="11"/>
      <c r="M789" s="5"/>
      <c r="N789" s="5"/>
      <c r="O789" s="222"/>
      <c r="P789" s="7"/>
      <c r="Q789" s="2"/>
      <c r="R789" s="2"/>
      <c r="S789" s="2"/>
      <c r="T789" s="2"/>
      <c r="U789" s="2"/>
      <c r="V789" s="2"/>
    </row>
    <row r="790" spans="1:22" ht="12.75" customHeight="1" x14ac:dyDescent="0.2">
      <c r="A790" s="10"/>
      <c r="B790" s="1"/>
      <c r="C790" s="1"/>
      <c r="D790" s="1"/>
      <c r="E790" s="2"/>
      <c r="F790" s="1"/>
      <c r="G790" s="10"/>
      <c r="H790" s="10"/>
      <c r="I790" s="10"/>
      <c r="J790" s="4"/>
      <c r="K790" s="11"/>
      <c r="L790" s="11"/>
      <c r="M790" s="5"/>
      <c r="N790" s="5"/>
      <c r="O790" s="222"/>
      <c r="P790" s="7"/>
      <c r="Q790" s="2"/>
      <c r="R790" s="2"/>
      <c r="S790" s="2"/>
      <c r="T790" s="2"/>
      <c r="U790" s="2"/>
      <c r="V790" s="2"/>
    </row>
    <row r="791" spans="1:22" ht="12.75" customHeight="1" x14ac:dyDescent="0.2">
      <c r="A791" s="10"/>
      <c r="B791" s="1"/>
      <c r="C791" s="1"/>
      <c r="D791" s="1"/>
      <c r="E791" s="2"/>
      <c r="F791" s="1"/>
      <c r="G791" s="10"/>
      <c r="H791" s="10"/>
      <c r="I791" s="10"/>
      <c r="J791" s="4"/>
      <c r="K791" s="11"/>
      <c r="L791" s="11"/>
      <c r="M791" s="5"/>
      <c r="N791" s="5"/>
      <c r="O791" s="222"/>
      <c r="P791" s="7"/>
      <c r="Q791" s="2"/>
      <c r="R791" s="2"/>
      <c r="S791" s="2"/>
      <c r="T791" s="2"/>
      <c r="U791" s="2"/>
      <c r="V791" s="2"/>
    </row>
    <row r="792" spans="1:22" ht="12.75" customHeight="1" x14ac:dyDescent="0.2">
      <c r="A792" s="10"/>
      <c r="B792" s="1"/>
      <c r="C792" s="1"/>
      <c r="D792" s="1"/>
      <c r="E792" s="2"/>
      <c r="F792" s="1"/>
      <c r="G792" s="10"/>
      <c r="H792" s="10"/>
      <c r="I792" s="10"/>
      <c r="J792" s="4"/>
      <c r="K792" s="11"/>
      <c r="L792" s="11"/>
      <c r="M792" s="5"/>
      <c r="N792" s="5"/>
      <c r="O792" s="222"/>
      <c r="P792" s="7"/>
      <c r="Q792" s="2"/>
      <c r="R792" s="2"/>
      <c r="S792" s="2"/>
      <c r="T792" s="2"/>
      <c r="U792" s="2"/>
      <c r="V792" s="2"/>
    </row>
    <row r="793" spans="1:22" ht="12.75" customHeight="1" x14ac:dyDescent="0.2">
      <c r="A793" s="10"/>
      <c r="B793" s="1"/>
      <c r="C793" s="1"/>
      <c r="D793" s="1"/>
      <c r="E793" s="2"/>
      <c r="F793" s="1"/>
      <c r="G793" s="10"/>
      <c r="H793" s="10"/>
      <c r="I793" s="10"/>
      <c r="J793" s="4"/>
      <c r="K793" s="11"/>
      <c r="L793" s="11"/>
      <c r="M793" s="5"/>
      <c r="N793" s="5"/>
      <c r="O793" s="222"/>
      <c r="P793" s="7"/>
      <c r="Q793" s="2"/>
      <c r="R793" s="2"/>
      <c r="S793" s="2"/>
      <c r="T793" s="2"/>
      <c r="U793" s="2"/>
      <c r="V793" s="2"/>
    </row>
    <row r="794" spans="1:22" ht="12.75" customHeight="1" x14ac:dyDescent="0.2">
      <c r="A794" s="10"/>
      <c r="B794" s="1"/>
      <c r="C794" s="1"/>
      <c r="D794" s="1"/>
      <c r="E794" s="2"/>
      <c r="F794" s="1"/>
      <c r="G794" s="10"/>
      <c r="H794" s="10"/>
      <c r="I794" s="10"/>
      <c r="J794" s="4"/>
      <c r="K794" s="11"/>
      <c r="L794" s="11"/>
      <c r="M794" s="5"/>
      <c r="N794" s="5"/>
      <c r="O794" s="222"/>
      <c r="P794" s="7"/>
      <c r="Q794" s="2"/>
      <c r="R794" s="2"/>
      <c r="S794" s="2"/>
      <c r="T794" s="2"/>
      <c r="U794" s="2"/>
      <c r="V794" s="2"/>
    </row>
    <row r="795" spans="1:22" ht="12.75" customHeight="1" x14ac:dyDescent="0.2">
      <c r="A795" s="10"/>
      <c r="B795" s="1"/>
      <c r="C795" s="1"/>
      <c r="D795" s="1"/>
      <c r="E795" s="2"/>
      <c r="F795" s="1"/>
      <c r="G795" s="10"/>
      <c r="H795" s="10"/>
      <c r="I795" s="10"/>
      <c r="J795" s="4"/>
      <c r="K795" s="11"/>
      <c r="L795" s="11"/>
      <c r="M795" s="5"/>
      <c r="N795" s="5"/>
      <c r="O795" s="222"/>
      <c r="P795" s="7"/>
      <c r="Q795" s="2"/>
      <c r="R795" s="2"/>
      <c r="S795" s="2"/>
      <c r="T795" s="2"/>
      <c r="U795" s="2"/>
      <c r="V795" s="2"/>
    </row>
    <row r="796" spans="1:22" ht="12.75" customHeight="1" x14ac:dyDescent="0.2">
      <c r="A796" s="10"/>
      <c r="B796" s="1"/>
      <c r="C796" s="1"/>
      <c r="D796" s="1"/>
      <c r="E796" s="2"/>
      <c r="F796" s="1"/>
      <c r="G796" s="10"/>
      <c r="H796" s="10"/>
      <c r="I796" s="10"/>
      <c r="J796" s="4"/>
      <c r="K796" s="11"/>
      <c r="L796" s="11"/>
      <c r="M796" s="5"/>
      <c r="N796" s="5"/>
      <c r="O796" s="222"/>
      <c r="P796" s="7"/>
      <c r="Q796" s="2"/>
      <c r="R796" s="2"/>
      <c r="S796" s="2"/>
      <c r="T796" s="2"/>
      <c r="U796" s="2"/>
      <c r="V796" s="2"/>
    </row>
    <row r="797" spans="1:22" ht="12.75" customHeight="1" x14ac:dyDescent="0.2">
      <c r="A797" s="10"/>
      <c r="B797" s="1"/>
      <c r="C797" s="1"/>
      <c r="D797" s="1"/>
      <c r="E797" s="2"/>
      <c r="F797" s="1"/>
      <c r="G797" s="10"/>
      <c r="H797" s="10"/>
      <c r="I797" s="10"/>
      <c r="J797" s="4"/>
      <c r="K797" s="11"/>
      <c r="L797" s="11"/>
      <c r="M797" s="5"/>
      <c r="N797" s="5"/>
      <c r="O797" s="222"/>
      <c r="P797" s="7"/>
      <c r="Q797" s="2"/>
      <c r="R797" s="2"/>
      <c r="S797" s="2"/>
      <c r="T797" s="2"/>
      <c r="U797" s="2"/>
      <c r="V797" s="2"/>
    </row>
    <row r="798" spans="1:22" ht="12.75" customHeight="1" x14ac:dyDescent="0.2">
      <c r="A798" s="10"/>
      <c r="B798" s="1"/>
      <c r="C798" s="1"/>
      <c r="D798" s="1"/>
      <c r="E798" s="2"/>
      <c r="F798" s="1"/>
      <c r="G798" s="10"/>
      <c r="H798" s="10"/>
      <c r="I798" s="10"/>
      <c r="J798" s="4"/>
      <c r="K798" s="11"/>
      <c r="L798" s="11"/>
      <c r="M798" s="5"/>
      <c r="N798" s="5"/>
      <c r="O798" s="222"/>
      <c r="P798" s="7"/>
      <c r="Q798" s="2"/>
      <c r="R798" s="2"/>
      <c r="S798" s="2"/>
      <c r="T798" s="2"/>
      <c r="U798" s="2"/>
      <c r="V798" s="2"/>
    </row>
    <row r="799" spans="1:22" ht="12.75" customHeight="1" x14ac:dyDescent="0.2">
      <c r="A799" s="10"/>
      <c r="B799" s="1"/>
      <c r="C799" s="1"/>
      <c r="D799" s="1"/>
      <c r="E799" s="2"/>
      <c r="F799" s="1"/>
      <c r="G799" s="10"/>
      <c r="H799" s="10"/>
      <c r="I799" s="10"/>
      <c r="J799" s="4"/>
      <c r="K799" s="11"/>
      <c r="L799" s="11"/>
      <c r="M799" s="5"/>
      <c r="N799" s="5"/>
      <c r="O799" s="222"/>
      <c r="P799" s="7"/>
      <c r="Q799" s="2"/>
      <c r="R799" s="2"/>
      <c r="S799" s="2"/>
      <c r="T799" s="2"/>
      <c r="U799" s="2"/>
      <c r="V799" s="2"/>
    </row>
    <row r="800" spans="1:22" ht="12.75" customHeight="1" x14ac:dyDescent="0.2">
      <c r="A800" s="10"/>
      <c r="B800" s="1"/>
      <c r="C800" s="1"/>
      <c r="D800" s="1"/>
      <c r="E800" s="2"/>
      <c r="F800" s="1"/>
      <c r="G800" s="10"/>
      <c r="H800" s="10"/>
      <c r="I800" s="10"/>
      <c r="J800" s="4"/>
      <c r="K800" s="11"/>
      <c r="L800" s="11"/>
      <c r="M800" s="5"/>
      <c r="N800" s="5"/>
      <c r="O800" s="222"/>
      <c r="P800" s="7"/>
      <c r="Q800" s="2"/>
      <c r="R800" s="2"/>
      <c r="S800" s="2"/>
      <c r="T800" s="2"/>
      <c r="U800" s="2"/>
      <c r="V800" s="2"/>
    </row>
    <row r="801" spans="1:22" ht="12.75" customHeight="1" x14ac:dyDescent="0.2">
      <c r="A801" s="10"/>
      <c r="B801" s="1"/>
      <c r="C801" s="1"/>
      <c r="D801" s="1"/>
      <c r="E801" s="2"/>
      <c r="F801" s="1"/>
      <c r="G801" s="10"/>
      <c r="H801" s="10"/>
      <c r="I801" s="10"/>
      <c r="J801" s="4"/>
      <c r="K801" s="11"/>
      <c r="L801" s="11"/>
      <c r="M801" s="5"/>
      <c r="N801" s="5"/>
      <c r="O801" s="222"/>
      <c r="P801" s="7"/>
      <c r="Q801" s="2"/>
      <c r="R801" s="2"/>
      <c r="S801" s="2"/>
      <c r="T801" s="2"/>
      <c r="U801" s="2"/>
      <c r="V801" s="2"/>
    </row>
    <row r="802" spans="1:22" ht="12.75" customHeight="1" x14ac:dyDescent="0.2">
      <c r="A802" s="10"/>
      <c r="B802" s="1"/>
      <c r="C802" s="1"/>
      <c r="D802" s="1"/>
      <c r="E802" s="2"/>
      <c r="F802" s="1"/>
      <c r="G802" s="10"/>
      <c r="H802" s="10"/>
      <c r="I802" s="10"/>
      <c r="J802" s="4"/>
      <c r="K802" s="11"/>
      <c r="L802" s="11"/>
      <c r="M802" s="5"/>
      <c r="N802" s="5"/>
      <c r="O802" s="222"/>
      <c r="P802" s="7"/>
      <c r="Q802" s="2"/>
      <c r="R802" s="2"/>
      <c r="S802" s="2"/>
      <c r="T802" s="2"/>
      <c r="U802" s="2"/>
      <c r="V802" s="2"/>
    </row>
    <row r="803" spans="1:22" ht="12.75" customHeight="1" x14ac:dyDescent="0.2">
      <c r="A803" s="10"/>
      <c r="B803" s="1"/>
      <c r="C803" s="1"/>
      <c r="D803" s="1"/>
      <c r="E803" s="2"/>
      <c r="F803" s="1"/>
      <c r="G803" s="10"/>
      <c r="H803" s="10"/>
      <c r="I803" s="10"/>
      <c r="J803" s="4"/>
      <c r="K803" s="11"/>
      <c r="L803" s="11"/>
      <c r="M803" s="5"/>
      <c r="N803" s="5"/>
      <c r="O803" s="222"/>
      <c r="P803" s="7"/>
      <c r="Q803" s="2"/>
      <c r="R803" s="2"/>
      <c r="S803" s="2"/>
      <c r="T803" s="2"/>
      <c r="U803" s="2"/>
      <c r="V803" s="2"/>
    </row>
    <row r="804" spans="1:22" ht="12.75" customHeight="1" x14ac:dyDescent="0.2">
      <c r="A804" s="10"/>
      <c r="B804" s="1"/>
      <c r="C804" s="1"/>
      <c r="D804" s="1"/>
      <c r="E804" s="2"/>
      <c r="F804" s="1"/>
      <c r="G804" s="10"/>
      <c r="H804" s="10"/>
      <c r="I804" s="10"/>
      <c r="J804" s="4"/>
      <c r="K804" s="11"/>
      <c r="L804" s="11"/>
      <c r="M804" s="5"/>
      <c r="N804" s="5"/>
      <c r="O804" s="222"/>
      <c r="P804" s="7"/>
      <c r="Q804" s="2"/>
      <c r="R804" s="2"/>
      <c r="S804" s="2"/>
      <c r="T804" s="2"/>
      <c r="U804" s="2"/>
      <c r="V804" s="2"/>
    </row>
    <row r="805" spans="1:22" ht="12.75" customHeight="1" x14ac:dyDescent="0.2">
      <c r="A805" s="10"/>
      <c r="B805" s="1"/>
      <c r="C805" s="1"/>
      <c r="D805" s="1"/>
      <c r="E805" s="2"/>
      <c r="F805" s="1"/>
      <c r="G805" s="10"/>
      <c r="H805" s="10"/>
      <c r="I805" s="10"/>
      <c r="J805" s="4"/>
      <c r="K805" s="11"/>
      <c r="L805" s="11"/>
      <c r="M805" s="5"/>
      <c r="N805" s="5"/>
      <c r="O805" s="222"/>
      <c r="P805" s="7"/>
      <c r="Q805" s="2"/>
      <c r="R805" s="2"/>
      <c r="S805" s="2"/>
      <c r="T805" s="2"/>
      <c r="U805" s="2"/>
      <c r="V805" s="2"/>
    </row>
    <row r="806" spans="1:22" ht="12.75" customHeight="1" x14ac:dyDescent="0.2">
      <c r="A806" s="10"/>
      <c r="B806" s="1"/>
      <c r="C806" s="1"/>
      <c r="D806" s="1"/>
      <c r="E806" s="2"/>
      <c r="F806" s="1"/>
      <c r="G806" s="10"/>
      <c r="H806" s="10"/>
      <c r="I806" s="10"/>
      <c r="J806" s="4"/>
      <c r="K806" s="11"/>
      <c r="L806" s="11"/>
      <c r="M806" s="5"/>
      <c r="N806" s="5"/>
      <c r="O806" s="222"/>
      <c r="P806" s="7"/>
      <c r="Q806" s="2"/>
      <c r="R806" s="2"/>
      <c r="S806" s="2"/>
      <c r="T806" s="2"/>
      <c r="U806" s="2"/>
      <c r="V806" s="2"/>
    </row>
    <row r="807" spans="1:22" ht="12.75" customHeight="1" x14ac:dyDescent="0.2">
      <c r="A807" s="10"/>
      <c r="B807" s="1"/>
      <c r="C807" s="1"/>
      <c r="D807" s="1"/>
      <c r="E807" s="2"/>
      <c r="F807" s="1"/>
      <c r="G807" s="10"/>
      <c r="H807" s="10"/>
      <c r="I807" s="10"/>
      <c r="J807" s="4"/>
      <c r="K807" s="11"/>
      <c r="L807" s="11"/>
      <c r="M807" s="5"/>
      <c r="N807" s="5"/>
      <c r="O807" s="222"/>
      <c r="P807" s="7"/>
      <c r="Q807" s="2"/>
      <c r="R807" s="2"/>
      <c r="S807" s="2"/>
      <c r="T807" s="2"/>
      <c r="U807" s="2"/>
      <c r="V807" s="2"/>
    </row>
    <row r="808" spans="1:22" ht="12.75" customHeight="1" x14ac:dyDescent="0.2">
      <c r="A808" s="10"/>
      <c r="B808" s="1"/>
      <c r="C808" s="1"/>
      <c r="D808" s="1"/>
      <c r="E808" s="2"/>
      <c r="F808" s="1"/>
      <c r="G808" s="10"/>
      <c r="H808" s="10"/>
      <c r="I808" s="10"/>
      <c r="J808" s="4"/>
      <c r="K808" s="11"/>
      <c r="L808" s="11"/>
      <c r="M808" s="5"/>
      <c r="N808" s="5"/>
      <c r="O808" s="222"/>
      <c r="P808" s="7"/>
      <c r="Q808" s="2"/>
      <c r="R808" s="2"/>
      <c r="S808" s="2"/>
      <c r="T808" s="2"/>
      <c r="U808" s="2"/>
      <c r="V808" s="2"/>
    </row>
    <row r="809" spans="1:22" ht="12.75" customHeight="1" x14ac:dyDescent="0.2">
      <c r="A809" s="10"/>
      <c r="B809" s="1"/>
      <c r="C809" s="1"/>
      <c r="D809" s="1"/>
      <c r="E809" s="2"/>
      <c r="F809" s="1"/>
      <c r="G809" s="10"/>
      <c r="H809" s="10"/>
      <c r="I809" s="10"/>
      <c r="J809" s="4"/>
      <c r="K809" s="11"/>
      <c r="L809" s="11"/>
      <c r="M809" s="5"/>
      <c r="N809" s="5"/>
      <c r="O809" s="222"/>
      <c r="P809" s="7"/>
      <c r="Q809" s="2"/>
      <c r="R809" s="2"/>
      <c r="S809" s="2"/>
      <c r="T809" s="2"/>
      <c r="U809" s="2"/>
      <c r="V809" s="2"/>
    </row>
    <row r="810" spans="1:22" ht="12.75" customHeight="1" x14ac:dyDescent="0.2">
      <c r="A810" s="10"/>
      <c r="B810" s="1"/>
      <c r="C810" s="1"/>
      <c r="D810" s="1"/>
      <c r="E810" s="2"/>
      <c r="F810" s="1"/>
      <c r="G810" s="10"/>
      <c r="H810" s="10"/>
      <c r="I810" s="10"/>
      <c r="J810" s="4"/>
      <c r="K810" s="11"/>
      <c r="L810" s="11"/>
      <c r="M810" s="5"/>
      <c r="N810" s="5"/>
      <c r="O810" s="222"/>
      <c r="P810" s="7"/>
      <c r="Q810" s="2"/>
      <c r="R810" s="2"/>
      <c r="S810" s="2"/>
      <c r="T810" s="2"/>
      <c r="U810" s="2"/>
      <c r="V810" s="2"/>
    </row>
    <row r="811" spans="1:22" ht="12.75" customHeight="1" x14ac:dyDescent="0.2">
      <c r="A811" s="10"/>
      <c r="B811" s="1"/>
      <c r="C811" s="1"/>
      <c r="D811" s="1"/>
      <c r="E811" s="2"/>
      <c r="F811" s="1"/>
      <c r="G811" s="10"/>
      <c r="H811" s="10"/>
      <c r="I811" s="10"/>
      <c r="J811" s="4"/>
      <c r="K811" s="11"/>
      <c r="L811" s="11"/>
      <c r="M811" s="5"/>
      <c r="N811" s="5"/>
      <c r="O811" s="222"/>
      <c r="P811" s="7"/>
      <c r="Q811" s="2"/>
      <c r="R811" s="2"/>
      <c r="S811" s="2"/>
      <c r="T811" s="2"/>
      <c r="U811" s="2"/>
      <c r="V811" s="2"/>
    </row>
    <row r="812" spans="1:22" ht="12.75" customHeight="1" x14ac:dyDescent="0.2">
      <c r="A812" s="10"/>
      <c r="B812" s="1"/>
      <c r="C812" s="1"/>
      <c r="D812" s="1"/>
      <c r="E812" s="2"/>
      <c r="F812" s="1"/>
      <c r="G812" s="10"/>
      <c r="H812" s="10"/>
      <c r="I812" s="10"/>
      <c r="J812" s="4"/>
      <c r="K812" s="11"/>
      <c r="L812" s="11"/>
      <c r="M812" s="5"/>
      <c r="N812" s="5"/>
      <c r="O812" s="222"/>
      <c r="P812" s="7"/>
      <c r="Q812" s="2"/>
      <c r="R812" s="2"/>
      <c r="S812" s="2"/>
      <c r="T812" s="2"/>
      <c r="U812" s="2"/>
      <c r="V812" s="2"/>
    </row>
    <row r="813" spans="1:22" ht="12.75" customHeight="1" x14ac:dyDescent="0.2">
      <c r="A813" s="10"/>
      <c r="B813" s="1"/>
      <c r="C813" s="1"/>
      <c r="D813" s="1"/>
      <c r="E813" s="2"/>
      <c r="F813" s="1"/>
      <c r="G813" s="10"/>
      <c r="H813" s="10"/>
      <c r="I813" s="10"/>
      <c r="J813" s="4"/>
      <c r="K813" s="11"/>
      <c r="L813" s="11"/>
      <c r="M813" s="5"/>
      <c r="N813" s="5"/>
      <c r="O813" s="222"/>
      <c r="P813" s="7"/>
      <c r="Q813" s="2"/>
      <c r="R813" s="2"/>
      <c r="S813" s="2"/>
      <c r="T813" s="2"/>
      <c r="U813" s="2"/>
      <c r="V813" s="2"/>
    </row>
    <row r="814" spans="1:22" ht="12.75" customHeight="1" x14ac:dyDescent="0.2">
      <c r="A814" s="10"/>
      <c r="B814" s="1"/>
      <c r="C814" s="1"/>
      <c r="D814" s="1"/>
      <c r="E814" s="2"/>
      <c r="F814" s="1"/>
      <c r="G814" s="10"/>
      <c r="H814" s="10"/>
      <c r="I814" s="10"/>
      <c r="J814" s="4"/>
      <c r="K814" s="11"/>
      <c r="L814" s="11"/>
      <c r="M814" s="5"/>
      <c r="N814" s="5"/>
      <c r="O814" s="222"/>
      <c r="P814" s="7"/>
      <c r="Q814" s="2"/>
      <c r="R814" s="2"/>
      <c r="S814" s="2"/>
      <c r="T814" s="2"/>
      <c r="U814" s="2"/>
      <c r="V814" s="2"/>
    </row>
    <row r="815" spans="1:22" ht="12.75" customHeight="1" x14ac:dyDescent="0.2">
      <c r="A815" s="10"/>
      <c r="B815" s="1"/>
      <c r="C815" s="1"/>
      <c r="D815" s="1"/>
      <c r="E815" s="2"/>
      <c r="F815" s="1"/>
      <c r="G815" s="10"/>
      <c r="H815" s="10"/>
      <c r="I815" s="10"/>
      <c r="J815" s="4"/>
      <c r="K815" s="11"/>
      <c r="L815" s="11"/>
      <c r="M815" s="5"/>
      <c r="N815" s="5"/>
      <c r="O815" s="222"/>
      <c r="P815" s="7"/>
      <c r="Q815" s="2"/>
      <c r="R815" s="2"/>
      <c r="S815" s="2"/>
      <c r="T815" s="2"/>
      <c r="U815" s="2"/>
      <c r="V815" s="2"/>
    </row>
    <row r="816" spans="1:22" ht="12.75" customHeight="1" x14ac:dyDescent="0.2">
      <c r="A816" s="10"/>
      <c r="B816" s="1"/>
      <c r="C816" s="1"/>
      <c r="D816" s="1"/>
      <c r="E816" s="2"/>
      <c r="F816" s="1"/>
      <c r="G816" s="10"/>
      <c r="H816" s="10"/>
      <c r="I816" s="10"/>
      <c r="J816" s="4"/>
      <c r="K816" s="11"/>
      <c r="L816" s="11"/>
      <c r="M816" s="5"/>
      <c r="N816" s="5"/>
      <c r="O816" s="222"/>
      <c r="P816" s="7"/>
      <c r="Q816" s="2"/>
      <c r="R816" s="2"/>
      <c r="S816" s="2"/>
      <c r="T816" s="2"/>
      <c r="U816" s="2"/>
      <c r="V816" s="2"/>
    </row>
    <row r="817" spans="1:22" ht="12.75" customHeight="1" x14ac:dyDescent="0.2">
      <c r="A817" s="10"/>
      <c r="B817" s="1"/>
      <c r="C817" s="1"/>
      <c r="D817" s="1"/>
      <c r="E817" s="2"/>
      <c r="F817" s="1"/>
      <c r="G817" s="10"/>
      <c r="H817" s="10"/>
      <c r="I817" s="10"/>
      <c r="J817" s="4"/>
      <c r="K817" s="11"/>
      <c r="L817" s="11"/>
      <c r="M817" s="5"/>
      <c r="N817" s="5"/>
      <c r="O817" s="222"/>
      <c r="P817" s="7"/>
      <c r="Q817" s="2"/>
      <c r="R817" s="2"/>
      <c r="S817" s="2"/>
      <c r="T817" s="2"/>
      <c r="U817" s="2"/>
      <c r="V817" s="2"/>
    </row>
    <row r="818" spans="1:22" ht="12.75" customHeight="1" x14ac:dyDescent="0.2">
      <c r="A818" s="10"/>
      <c r="B818" s="1"/>
      <c r="C818" s="1"/>
      <c r="D818" s="1"/>
      <c r="E818" s="2"/>
      <c r="F818" s="1"/>
      <c r="G818" s="10"/>
      <c r="H818" s="10"/>
      <c r="I818" s="10"/>
      <c r="J818" s="4"/>
      <c r="K818" s="11"/>
      <c r="L818" s="11"/>
      <c r="M818" s="5"/>
      <c r="N818" s="5"/>
      <c r="O818" s="222"/>
      <c r="P818" s="7"/>
      <c r="Q818" s="2"/>
      <c r="R818" s="2"/>
      <c r="S818" s="2"/>
      <c r="T818" s="2"/>
      <c r="U818" s="2"/>
      <c r="V818" s="2"/>
    </row>
    <row r="819" spans="1:22" ht="12.75" customHeight="1" x14ac:dyDescent="0.2">
      <c r="A819" s="10"/>
      <c r="B819" s="1"/>
      <c r="C819" s="1"/>
      <c r="D819" s="1"/>
      <c r="E819" s="2"/>
      <c r="F819" s="1"/>
      <c r="G819" s="10"/>
      <c r="H819" s="10"/>
      <c r="I819" s="10"/>
      <c r="J819" s="4"/>
      <c r="K819" s="11"/>
      <c r="L819" s="11"/>
      <c r="M819" s="5"/>
      <c r="N819" s="5"/>
      <c r="O819" s="222"/>
      <c r="P819" s="7"/>
      <c r="Q819" s="2"/>
      <c r="R819" s="2"/>
      <c r="S819" s="2"/>
      <c r="T819" s="2"/>
      <c r="U819" s="2"/>
      <c r="V819" s="2"/>
    </row>
    <row r="820" spans="1:22" ht="12.75" customHeight="1" x14ac:dyDescent="0.2">
      <c r="A820" s="10"/>
      <c r="B820" s="1"/>
      <c r="C820" s="1"/>
      <c r="D820" s="1"/>
      <c r="E820" s="2"/>
      <c r="F820" s="1"/>
      <c r="G820" s="10"/>
      <c r="H820" s="10"/>
      <c r="I820" s="10"/>
      <c r="J820" s="4"/>
      <c r="K820" s="11"/>
      <c r="L820" s="11"/>
      <c r="M820" s="5"/>
      <c r="N820" s="5"/>
      <c r="O820" s="222"/>
      <c r="P820" s="7"/>
      <c r="Q820" s="2"/>
      <c r="R820" s="2"/>
      <c r="S820" s="2"/>
      <c r="T820" s="2"/>
      <c r="U820" s="2"/>
      <c r="V820" s="2"/>
    </row>
    <row r="821" spans="1:22" ht="12.75" customHeight="1" x14ac:dyDescent="0.2">
      <c r="A821" s="10"/>
      <c r="B821" s="1"/>
      <c r="C821" s="1"/>
      <c r="D821" s="1"/>
      <c r="E821" s="2"/>
      <c r="F821" s="1"/>
      <c r="G821" s="10"/>
      <c r="H821" s="10"/>
      <c r="I821" s="10"/>
      <c r="J821" s="4"/>
      <c r="K821" s="11"/>
      <c r="L821" s="11"/>
      <c r="M821" s="5"/>
      <c r="N821" s="5"/>
      <c r="O821" s="222"/>
      <c r="P821" s="7"/>
      <c r="Q821" s="2"/>
      <c r="R821" s="2"/>
      <c r="S821" s="2"/>
      <c r="T821" s="2"/>
      <c r="U821" s="2"/>
      <c r="V821" s="2"/>
    </row>
    <row r="822" spans="1:22" ht="12.75" customHeight="1" x14ac:dyDescent="0.2">
      <c r="A822" s="10"/>
      <c r="B822" s="1"/>
      <c r="C822" s="1"/>
      <c r="D822" s="1"/>
      <c r="E822" s="2"/>
      <c r="F822" s="1"/>
      <c r="G822" s="10"/>
      <c r="H822" s="10"/>
      <c r="I822" s="10"/>
      <c r="J822" s="4"/>
      <c r="K822" s="11"/>
      <c r="L822" s="11"/>
      <c r="M822" s="5"/>
      <c r="N822" s="5"/>
      <c r="O822" s="222"/>
      <c r="P822" s="7"/>
      <c r="Q822" s="2"/>
      <c r="R822" s="2"/>
      <c r="S822" s="2"/>
      <c r="T822" s="2"/>
      <c r="U822" s="2"/>
      <c r="V822" s="2"/>
    </row>
    <row r="823" spans="1:22" ht="12.75" customHeight="1" x14ac:dyDescent="0.2">
      <c r="A823" s="10"/>
      <c r="B823" s="1"/>
      <c r="C823" s="1"/>
      <c r="D823" s="1"/>
      <c r="E823" s="2"/>
      <c r="F823" s="1"/>
      <c r="G823" s="10"/>
      <c r="H823" s="10"/>
      <c r="I823" s="10"/>
      <c r="J823" s="4"/>
      <c r="K823" s="11"/>
      <c r="L823" s="11"/>
      <c r="M823" s="5"/>
      <c r="N823" s="5"/>
      <c r="O823" s="222"/>
      <c r="P823" s="7"/>
      <c r="Q823" s="2"/>
      <c r="R823" s="2"/>
      <c r="S823" s="2"/>
      <c r="T823" s="2"/>
      <c r="U823" s="2"/>
      <c r="V823" s="2"/>
    </row>
    <row r="824" spans="1:22" ht="12.75" customHeight="1" x14ac:dyDescent="0.2">
      <c r="A824" s="10"/>
      <c r="B824" s="1"/>
      <c r="C824" s="1"/>
      <c r="D824" s="1"/>
      <c r="E824" s="2"/>
      <c r="F824" s="1"/>
      <c r="G824" s="10"/>
      <c r="H824" s="10"/>
      <c r="I824" s="10"/>
      <c r="J824" s="4"/>
      <c r="K824" s="11"/>
      <c r="L824" s="11"/>
      <c r="M824" s="5"/>
      <c r="N824" s="5"/>
      <c r="O824" s="222"/>
      <c r="P824" s="7"/>
      <c r="Q824" s="2"/>
      <c r="R824" s="2"/>
      <c r="S824" s="2"/>
      <c r="T824" s="2"/>
      <c r="U824" s="2"/>
      <c r="V824" s="2"/>
    </row>
    <row r="825" spans="1:22" ht="12.75" customHeight="1" x14ac:dyDescent="0.2">
      <c r="A825" s="10"/>
      <c r="B825" s="1"/>
      <c r="C825" s="1"/>
      <c r="D825" s="1"/>
      <c r="E825" s="2"/>
      <c r="F825" s="1"/>
      <c r="G825" s="10"/>
      <c r="H825" s="10"/>
      <c r="I825" s="10"/>
      <c r="J825" s="4"/>
      <c r="K825" s="11"/>
      <c r="L825" s="11"/>
      <c r="M825" s="5"/>
      <c r="N825" s="5"/>
      <c r="O825" s="222"/>
      <c r="P825" s="7"/>
      <c r="Q825" s="2"/>
      <c r="R825" s="2"/>
      <c r="S825" s="2"/>
      <c r="T825" s="2"/>
      <c r="U825" s="2"/>
      <c r="V825" s="2"/>
    </row>
    <row r="826" spans="1:22" ht="12.75" customHeight="1" x14ac:dyDescent="0.2">
      <c r="A826" s="10"/>
      <c r="B826" s="1"/>
      <c r="C826" s="1"/>
      <c r="D826" s="1"/>
      <c r="E826" s="2"/>
      <c r="F826" s="1"/>
      <c r="G826" s="10"/>
      <c r="H826" s="10"/>
      <c r="I826" s="10"/>
      <c r="J826" s="4"/>
      <c r="K826" s="11"/>
      <c r="L826" s="11"/>
      <c r="M826" s="5"/>
      <c r="N826" s="5"/>
      <c r="O826" s="222"/>
      <c r="P826" s="7"/>
      <c r="Q826" s="2"/>
      <c r="R826" s="2"/>
      <c r="S826" s="2"/>
      <c r="T826" s="2"/>
      <c r="U826" s="2"/>
      <c r="V826" s="2"/>
    </row>
    <row r="827" spans="1:22" ht="12.75" customHeight="1" x14ac:dyDescent="0.2">
      <c r="A827" s="10"/>
      <c r="B827" s="1"/>
      <c r="C827" s="1"/>
      <c r="D827" s="1"/>
      <c r="E827" s="2"/>
      <c r="F827" s="1"/>
      <c r="G827" s="10"/>
      <c r="H827" s="10"/>
      <c r="I827" s="10"/>
      <c r="J827" s="4"/>
      <c r="K827" s="11"/>
      <c r="L827" s="11"/>
      <c r="M827" s="5"/>
      <c r="N827" s="5"/>
      <c r="O827" s="222"/>
      <c r="P827" s="7"/>
      <c r="Q827" s="2"/>
      <c r="R827" s="2"/>
      <c r="S827" s="2"/>
      <c r="T827" s="2"/>
      <c r="U827" s="2"/>
      <c r="V827" s="2"/>
    </row>
    <row r="828" spans="1:22" ht="12.75" customHeight="1" x14ac:dyDescent="0.2">
      <c r="A828" s="10"/>
      <c r="B828" s="1"/>
      <c r="C828" s="1"/>
      <c r="D828" s="1"/>
      <c r="E828" s="2"/>
      <c r="F828" s="1"/>
      <c r="G828" s="10"/>
      <c r="H828" s="10"/>
      <c r="I828" s="10"/>
      <c r="J828" s="4"/>
      <c r="K828" s="11"/>
      <c r="L828" s="11"/>
      <c r="M828" s="5"/>
      <c r="N828" s="5"/>
      <c r="O828" s="222"/>
      <c r="P828" s="7"/>
      <c r="Q828" s="2"/>
      <c r="R828" s="2"/>
      <c r="S828" s="2"/>
      <c r="T828" s="2"/>
      <c r="U828" s="2"/>
      <c r="V828" s="2"/>
    </row>
    <row r="829" spans="1:22" ht="12.75" customHeight="1" x14ac:dyDescent="0.2">
      <c r="A829" s="10"/>
      <c r="B829" s="1"/>
      <c r="C829" s="1"/>
      <c r="D829" s="1"/>
      <c r="E829" s="2"/>
      <c r="F829" s="1"/>
      <c r="G829" s="10"/>
      <c r="H829" s="10"/>
      <c r="I829" s="10"/>
      <c r="J829" s="4"/>
      <c r="K829" s="11"/>
      <c r="L829" s="11"/>
      <c r="M829" s="5"/>
      <c r="N829" s="5"/>
      <c r="O829" s="222"/>
      <c r="P829" s="7"/>
      <c r="Q829" s="2"/>
      <c r="R829" s="2"/>
      <c r="S829" s="2"/>
      <c r="T829" s="2"/>
      <c r="U829" s="2"/>
      <c r="V829" s="2"/>
    </row>
    <row r="830" spans="1:22" ht="12.75" customHeight="1" x14ac:dyDescent="0.2">
      <c r="A830" s="10"/>
      <c r="B830" s="1"/>
      <c r="C830" s="1"/>
      <c r="D830" s="1"/>
      <c r="E830" s="2"/>
      <c r="F830" s="1"/>
      <c r="G830" s="10"/>
      <c r="H830" s="10"/>
      <c r="I830" s="10"/>
      <c r="J830" s="4"/>
      <c r="K830" s="11"/>
      <c r="L830" s="11"/>
      <c r="M830" s="5"/>
      <c r="N830" s="5"/>
      <c r="O830" s="222"/>
      <c r="P830" s="7"/>
      <c r="Q830" s="2"/>
      <c r="R830" s="2"/>
      <c r="S830" s="2"/>
      <c r="T830" s="2"/>
      <c r="U830" s="2"/>
      <c r="V830" s="2"/>
    </row>
    <row r="831" spans="1:22" ht="12.75" customHeight="1" x14ac:dyDescent="0.2">
      <c r="A831" s="10"/>
      <c r="B831" s="1"/>
      <c r="C831" s="1"/>
      <c r="D831" s="1"/>
      <c r="E831" s="2"/>
      <c r="F831" s="1"/>
      <c r="G831" s="10"/>
      <c r="H831" s="10"/>
      <c r="I831" s="10"/>
      <c r="J831" s="4"/>
      <c r="K831" s="11"/>
      <c r="L831" s="11"/>
      <c r="M831" s="5"/>
      <c r="N831" s="5"/>
      <c r="O831" s="222"/>
      <c r="P831" s="7"/>
      <c r="Q831" s="2"/>
      <c r="R831" s="2"/>
      <c r="S831" s="2"/>
      <c r="T831" s="2"/>
      <c r="U831" s="2"/>
      <c r="V831" s="2"/>
    </row>
    <row r="832" spans="1:22" ht="12.75" customHeight="1" x14ac:dyDescent="0.2">
      <c r="A832" s="10"/>
      <c r="B832" s="1"/>
      <c r="C832" s="1"/>
      <c r="D832" s="1"/>
      <c r="E832" s="2"/>
      <c r="F832" s="1"/>
      <c r="G832" s="10"/>
      <c r="H832" s="10"/>
      <c r="I832" s="10"/>
      <c r="J832" s="4"/>
      <c r="K832" s="11"/>
      <c r="L832" s="11"/>
      <c r="M832" s="5"/>
      <c r="N832" s="5"/>
      <c r="O832" s="222"/>
      <c r="P832" s="7"/>
      <c r="Q832" s="2"/>
      <c r="R832" s="2"/>
      <c r="S832" s="2"/>
      <c r="T832" s="2"/>
      <c r="U832" s="2"/>
      <c r="V832" s="2"/>
    </row>
    <row r="833" spans="1:22" ht="12.75" customHeight="1" x14ac:dyDescent="0.2">
      <c r="A833" s="10"/>
      <c r="B833" s="1"/>
      <c r="C833" s="1"/>
      <c r="D833" s="1"/>
      <c r="E833" s="2"/>
      <c r="F833" s="1"/>
      <c r="G833" s="10"/>
      <c r="H833" s="10"/>
      <c r="I833" s="10"/>
      <c r="J833" s="4"/>
      <c r="K833" s="11"/>
      <c r="L833" s="11"/>
      <c r="M833" s="5"/>
      <c r="N833" s="5"/>
      <c r="O833" s="222"/>
      <c r="P833" s="7"/>
      <c r="Q833" s="2"/>
      <c r="R833" s="2"/>
      <c r="S833" s="2"/>
      <c r="T833" s="2"/>
      <c r="U833" s="2"/>
      <c r="V833" s="2"/>
    </row>
    <row r="834" spans="1:22" ht="12.75" customHeight="1" x14ac:dyDescent="0.2">
      <c r="A834" s="10"/>
      <c r="B834" s="1"/>
      <c r="C834" s="1"/>
      <c r="D834" s="1"/>
      <c r="E834" s="2"/>
      <c r="F834" s="1"/>
      <c r="G834" s="10"/>
      <c r="H834" s="10"/>
      <c r="I834" s="10"/>
      <c r="J834" s="4"/>
      <c r="K834" s="11"/>
      <c r="L834" s="11"/>
      <c r="M834" s="5"/>
      <c r="N834" s="5"/>
      <c r="O834" s="222"/>
      <c r="P834" s="7"/>
      <c r="Q834" s="2"/>
      <c r="R834" s="2"/>
      <c r="S834" s="2"/>
      <c r="T834" s="2"/>
      <c r="U834" s="2"/>
      <c r="V834" s="2"/>
    </row>
    <row r="835" spans="1:22" ht="12.75" customHeight="1" x14ac:dyDescent="0.2">
      <c r="A835" s="10"/>
      <c r="B835" s="1"/>
      <c r="C835" s="1"/>
      <c r="D835" s="1"/>
      <c r="E835" s="2"/>
      <c r="F835" s="1"/>
      <c r="G835" s="10"/>
      <c r="H835" s="10"/>
      <c r="I835" s="10"/>
      <c r="J835" s="4"/>
      <c r="K835" s="11"/>
      <c r="L835" s="11"/>
      <c r="M835" s="5"/>
      <c r="N835" s="5"/>
      <c r="O835" s="222"/>
      <c r="P835" s="7"/>
      <c r="Q835" s="2"/>
      <c r="R835" s="2"/>
      <c r="S835" s="2"/>
      <c r="T835" s="2"/>
      <c r="U835" s="2"/>
      <c r="V835" s="2"/>
    </row>
    <row r="836" spans="1:22" ht="12.75" customHeight="1" x14ac:dyDescent="0.2">
      <c r="A836" s="10"/>
      <c r="B836" s="1"/>
      <c r="C836" s="1"/>
      <c r="D836" s="1"/>
      <c r="E836" s="2"/>
      <c r="F836" s="1"/>
      <c r="G836" s="10"/>
      <c r="H836" s="10"/>
      <c r="I836" s="10"/>
      <c r="J836" s="4"/>
      <c r="K836" s="11"/>
      <c r="L836" s="11"/>
      <c r="M836" s="5"/>
      <c r="N836" s="5"/>
      <c r="O836" s="222"/>
      <c r="P836" s="7"/>
      <c r="Q836" s="2"/>
      <c r="R836" s="2"/>
      <c r="S836" s="2"/>
      <c r="T836" s="2"/>
      <c r="U836" s="2"/>
      <c r="V836" s="2"/>
    </row>
    <row r="837" spans="1:22" ht="12.75" customHeight="1" x14ac:dyDescent="0.2">
      <c r="A837" s="10"/>
      <c r="B837" s="1"/>
      <c r="C837" s="1"/>
      <c r="D837" s="1"/>
      <c r="E837" s="2"/>
      <c r="F837" s="1"/>
      <c r="G837" s="10"/>
      <c r="H837" s="10"/>
      <c r="I837" s="10"/>
      <c r="J837" s="4"/>
      <c r="K837" s="11"/>
      <c r="L837" s="11"/>
      <c r="M837" s="5"/>
      <c r="N837" s="5"/>
      <c r="O837" s="222"/>
      <c r="P837" s="7"/>
      <c r="Q837" s="2"/>
      <c r="R837" s="2"/>
      <c r="S837" s="2"/>
      <c r="T837" s="2"/>
      <c r="U837" s="2"/>
      <c r="V837" s="2"/>
    </row>
    <row r="838" spans="1:22" ht="12.75" customHeight="1" x14ac:dyDescent="0.2">
      <c r="A838" s="10"/>
      <c r="B838" s="1"/>
      <c r="C838" s="1"/>
      <c r="D838" s="1"/>
      <c r="E838" s="2"/>
      <c r="F838" s="1"/>
      <c r="G838" s="10"/>
      <c r="H838" s="10"/>
      <c r="I838" s="10"/>
      <c r="J838" s="4"/>
      <c r="K838" s="11"/>
      <c r="L838" s="11"/>
      <c r="M838" s="5"/>
      <c r="N838" s="5"/>
      <c r="O838" s="222"/>
      <c r="P838" s="7"/>
      <c r="Q838" s="2"/>
      <c r="R838" s="2"/>
      <c r="S838" s="2"/>
      <c r="T838" s="2"/>
      <c r="U838" s="2"/>
      <c r="V838" s="2"/>
    </row>
    <row r="839" spans="1:22" ht="12.75" customHeight="1" x14ac:dyDescent="0.2">
      <c r="A839" s="10"/>
      <c r="B839" s="1"/>
      <c r="C839" s="1"/>
      <c r="D839" s="1"/>
      <c r="E839" s="2"/>
      <c r="F839" s="1"/>
      <c r="G839" s="10"/>
      <c r="H839" s="10"/>
      <c r="I839" s="10"/>
      <c r="J839" s="4"/>
      <c r="K839" s="11"/>
      <c r="L839" s="11"/>
      <c r="M839" s="5"/>
      <c r="N839" s="5"/>
      <c r="O839" s="222"/>
      <c r="P839" s="7"/>
      <c r="Q839" s="2"/>
      <c r="R839" s="2"/>
      <c r="S839" s="2"/>
      <c r="T839" s="2"/>
      <c r="U839" s="2"/>
      <c r="V839" s="2"/>
    </row>
    <row r="840" spans="1:22" ht="12.75" customHeight="1" x14ac:dyDescent="0.2">
      <c r="A840" s="10"/>
      <c r="B840" s="1"/>
      <c r="C840" s="1"/>
      <c r="D840" s="1"/>
      <c r="E840" s="2"/>
      <c r="F840" s="1"/>
      <c r="G840" s="10"/>
      <c r="H840" s="10"/>
      <c r="I840" s="10"/>
      <c r="J840" s="4"/>
      <c r="K840" s="11"/>
      <c r="L840" s="11"/>
      <c r="M840" s="5"/>
      <c r="N840" s="5"/>
      <c r="O840" s="222"/>
      <c r="P840" s="7"/>
      <c r="Q840" s="2"/>
      <c r="R840" s="2"/>
      <c r="S840" s="2"/>
      <c r="T840" s="2"/>
      <c r="U840" s="2"/>
      <c r="V840" s="2"/>
    </row>
    <row r="841" spans="1:22" ht="12.75" customHeight="1" x14ac:dyDescent="0.2">
      <c r="A841" s="10"/>
      <c r="B841" s="1"/>
      <c r="C841" s="1"/>
      <c r="D841" s="1"/>
      <c r="E841" s="2"/>
      <c r="F841" s="1"/>
      <c r="G841" s="10"/>
      <c r="H841" s="10"/>
      <c r="I841" s="10"/>
      <c r="J841" s="4"/>
      <c r="K841" s="11"/>
      <c r="L841" s="11"/>
      <c r="M841" s="5"/>
      <c r="N841" s="5"/>
      <c r="O841" s="222"/>
      <c r="P841" s="7"/>
      <c r="Q841" s="2"/>
      <c r="R841" s="2"/>
      <c r="S841" s="2"/>
      <c r="T841" s="2"/>
      <c r="U841" s="2"/>
      <c r="V841" s="2"/>
    </row>
    <row r="842" spans="1:22" ht="12.75" customHeight="1" x14ac:dyDescent="0.2">
      <c r="A842" s="10"/>
      <c r="B842" s="1"/>
      <c r="C842" s="1"/>
      <c r="D842" s="1"/>
      <c r="E842" s="2"/>
      <c r="F842" s="1"/>
      <c r="G842" s="10"/>
      <c r="H842" s="10"/>
      <c r="I842" s="10"/>
      <c r="J842" s="4"/>
      <c r="K842" s="11"/>
      <c r="L842" s="11"/>
      <c r="M842" s="5"/>
      <c r="N842" s="5"/>
      <c r="O842" s="222"/>
      <c r="P842" s="7"/>
      <c r="Q842" s="2"/>
      <c r="R842" s="2"/>
      <c r="S842" s="2"/>
      <c r="T842" s="2"/>
      <c r="U842" s="2"/>
      <c r="V842" s="2"/>
    </row>
    <row r="843" spans="1:22" ht="12.75" customHeight="1" x14ac:dyDescent="0.2">
      <c r="A843" s="10"/>
      <c r="B843" s="1"/>
      <c r="C843" s="1"/>
      <c r="D843" s="1"/>
      <c r="E843" s="2"/>
      <c r="F843" s="1"/>
      <c r="G843" s="10"/>
      <c r="H843" s="10"/>
      <c r="I843" s="10"/>
      <c r="J843" s="4"/>
      <c r="K843" s="11"/>
      <c r="L843" s="11"/>
      <c r="M843" s="5"/>
      <c r="N843" s="5"/>
      <c r="O843" s="222"/>
      <c r="P843" s="7"/>
      <c r="Q843" s="2"/>
      <c r="R843" s="2"/>
      <c r="S843" s="2"/>
      <c r="T843" s="2"/>
      <c r="U843" s="2"/>
      <c r="V843" s="2"/>
    </row>
    <row r="844" spans="1:22" ht="12.75" customHeight="1" x14ac:dyDescent="0.2">
      <c r="A844" s="10"/>
      <c r="B844" s="1"/>
      <c r="C844" s="1"/>
      <c r="D844" s="1"/>
      <c r="E844" s="2"/>
      <c r="F844" s="1"/>
      <c r="G844" s="10"/>
      <c r="H844" s="10"/>
      <c r="I844" s="10"/>
      <c r="J844" s="4"/>
      <c r="K844" s="11"/>
      <c r="L844" s="11"/>
      <c r="M844" s="5"/>
      <c r="N844" s="5"/>
      <c r="O844" s="222"/>
      <c r="P844" s="7"/>
      <c r="Q844" s="2"/>
      <c r="R844" s="2"/>
      <c r="S844" s="2"/>
      <c r="T844" s="2"/>
      <c r="U844" s="2"/>
      <c r="V844" s="2"/>
    </row>
    <row r="845" spans="1:22" ht="12.75" customHeight="1" x14ac:dyDescent="0.2">
      <c r="A845" s="10"/>
      <c r="B845" s="1"/>
      <c r="C845" s="1"/>
      <c r="D845" s="1"/>
      <c r="E845" s="2"/>
      <c r="F845" s="1"/>
      <c r="G845" s="10"/>
      <c r="H845" s="10"/>
      <c r="I845" s="10"/>
      <c r="J845" s="4"/>
      <c r="K845" s="11"/>
      <c r="L845" s="11"/>
      <c r="M845" s="5"/>
      <c r="N845" s="5"/>
      <c r="O845" s="222"/>
      <c r="P845" s="7"/>
      <c r="Q845" s="2"/>
      <c r="R845" s="2"/>
      <c r="S845" s="2"/>
      <c r="T845" s="2"/>
      <c r="U845" s="2"/>
      <c r="V845" s="2"/>
    </row>
    <row r="846" spans="1:22" ht="12.75" customHeight="1" x14ac:dyDescent="0.2">
      <c r="A846" s="10"/>
      <c r="B846" s="1"/>
      <c r="C846" s="1"/>
      <c r="D846" s="1"/>
      <c r="E846" s="2"/>
      <c r="F846" s="1"/>
      <c r="G846" s="10"/>
      <c r="H846" s="10"/>
      <c r="I846" s="10"/>
      <c r="J846" s="4"/>
      <c r="K846" s="11"/>
      <c r="L846" s="11"/>
      <c r="M846" s="5"/>
      <c r="N846" s="5"/>
      <c r="O846" s="222"/>
      <c r="P846" s="7"/>
      <c r="Q846" s="2"/>
      <c r="R846" s="2"/>
      <c r="S846" s="2"/>
      <c r="T846" s="2"/>
      <c r="U846" s="2"/>
      <c r="V846" s="2"/>
    </row>
    <row r="847" spans="1:22" ht="12.75" customHeight="1" x14ac:dyDescent="0.2">
      <c r="A847" s="10"/>
      <c r="B847" s="1"/>
      <c r="C847" s="1"/>
      <c r="D847" s="1"/>
      <c r="E847" s="2"/>
      <c r="F847" s="1"/>
      <c r="G847" s="10"/>
      <c r="H847" s="10"/>
      <c r="I847" s="10"/>
      <c r="J847" s="4"/>
      <c r="K847" s="11"/>
      <c r="L847" s="11"/>
      <c r="M847" s="5"/>
      <c r="N847" s="5"/>
      <c r="O847" s="222"/>
      <c r="P847" s="7"/>
      <c r="Q847" s="2"/>
      <c r="R847" s="2"/>
      <c r="S847" s="2"/>
      <c r="T847" s="2"/>
      <c r="U847" s="2"/>
      <c r="V847" s="2"/>
    </row>
    <row r="848" spans="1:22" ht="12.75" customHeight="1" x14ac:dyDescent="0.2">
      <c r="A848" s="10"/>
      <c r="B848" s="1"/>
      <c r="C848" s="1"/>
      <c r="D848" s="1"/>
      <c r="E848" s="2"/>
      <c r="F848" s="1"/>
      <c r="G848" s="10"/>
      <c r="H848" s="10"/>
      <c r="I848" s="10"/>
      <c r="J848" s="4"/>
      <c r="K848" s="11"/>
      <c r="L848" s="11"/>
      <c r="M848" s="5"/>
      <c r="N848" s="5"/>
      <c r="O848" s="222"/>
      <c r="P848" s="7"/>
      <c r="Q848" s="2"/>
      <c r="R848" s="2"/>
      <c r="S848" s="2"/>
      <c r="T848" s="2"/>
      <c r="U848" s="2"/>
      <c r="V848" s="2"/>
    </row>
    <row r="849" spans="1:22" ht="12.75" customHeight="1" x14ac:dyDescent="0.2">
      <c r="A849" s="10"/>
      <c r="B849" s="1"/>
      <c r="C849" s="1"/>
      <c r="D849" s="1"/>
      <c r="E849" s="2"/>
      <c r="F849" s="1"/>
      <c r="G849" s="10"/>
      <c r="H849" s="10"/>
      <c r="I849" s="10"/>
      <c r="J849" s="4"/>
      <c r="K849" s="11"/>
      <c r="L849" s="11"/>
      <c r="M849" s="5"/>
      <c r="N849" s="5"/>
      <c r="O849" s="222"/>
      <c r="P849" s="7"/>
      <c r="Q849" s="2"/>
      <c r="R849" s="2"/>
      <c r="S849" s="2"/>
      <c r="T849" s="2"/>
      <c r="U849" s="2"/>
      <c r="V849" s="2"/>
    </row>
    <row r="850" spans="1:22" ht="12.75" customHeight="1" x14ac:dyDescent="0.2">
      <c r="A850" s="10"/>
      <c r="B850" s="1"/>
      <c r="C850" s="1"/>
      <c r="D850" s="1"/>
      <c r="E850" s="2"/>
      <c r="F850" s="1"/>
      <c r="G850" s="10"/>
      <c r="H850" s="10"/>
      <c r="I850" s="10"/>
      <c r="J850" s="4"/>
      <c r="K850" s="11"/>
      <c r="L850" s="11"/>
      <c r="M850" s="5"/>
      <c r="N850" s="5"/>
      <c r="O850" s="222"/>
      <c r="P850" s="7"/>
      <c r="Q850" s="2"/>
      <c r="R850" s="2"/>
      <c r="S850" s="2"/>
      <c r="T850" s="2"/>
      <c r="U850" s="2"/>
      <c r="V850" s="2"/>
    </row>
    <row r="851" spans="1:22" ht="12.75" customHeight="1" x14ac:dyDescent="0.2">
      <c r="A851" s="10"/>
      <c r="B851" s="1"/>
      <c r="C851" s="1"/>
      <c r="D851" s="1"/>
      <c r="E851" s="2"/>
      <c r="F851" s="1"/>
      <c r="G851" s="10"/>
      <c r="H851" s="10"/>
      <c r="I851" s="10"/>
      <c r="J851" s="4"/>
      <c r="K851" s="11"/>
      <c r="L851" s="11"/>
      <c r="M851" s="5"/>
      <c r="N851" s="5"/>
      <c r="O851" s="222"/>
      <c r="P851" s="7"/>
      <c r="Q851" s="2"/>
      <c r="R851" s="2"/>
      <c r="S851" s="2"/>
      <c r="T851" s="2"/>
      <c r="U851" s="2"/>
      <c r="V851" s="2"/>
    </row>
    <row r="852" spans="1:22" ht="12.75" customHeight="1" x14ac:dyDescent="0.2">
      <c r="A852" s="10"/>
      <c r="B852" s="1"/>
      <c r="C852" s="1"/>
      <c r="D852" s="1"/>
      <c r="E852" s="2"/>
      <c r="F852" s="1"/>
      <c r="G852" s="10"/>
      <c r="H852" s="10"/>
      <c r="I852" s="10"/>
      <c r="J852" s="4"/>
      <c r="K852" s="11"/>
      <c r="L852" s="11"/>
      <c r="M852" s="5"/>
      <c r="N852" s="5"/>
      <c r="O852" s="222"/>
      <c r="P852" s="7"/>
      <c r="Q852" s="2"/>
      <c r="R852" s="2"/>
      <c r="S852" s="2"/>
      <c r="T852" s="2"/>
      <c r="U852" s="2"/>
      <c r="V852" s="2"/>
    </row>
    <row r="853" spans="1:22" ht="12.75" customHeight="1" x14ac:dyDescent="0.2">
      <c r="A853" s="10"/>
      <c r="B853" s="1"/>
      <c r="C853" s="1"/>
      <c r="D853" s="1"/>
      <c r="E853" s="2"/>
      <c r="F853" s="1"/>
      <c r="G853" s="10"/>
      <c r="H853" s="10"/>
      <c r="I853" s="10"/>
      <c r="J853" s="4"/>
      <c r="K853" s="11"/>
      <c r="L853" s="11"/>
      <c r="M853" s="5"/>
      <c r="N853" s="5"/>
      <c r="O853" s="222"/>
      <c r="P853" s="7"/>
      <c r="Q853" s="2"/>
      <c r="R853" s="2"/>
      <c r="S853" s="2"/>
      <c r="T853" s="2"/>
      <c r="U853" s="2"/>
      <c r="V853" s="2"/>
    </row>
    <row r="854" spans="1:22" ht="12.75" customHeight="1" x14ac:dyDescent="0.2">
      <c r="A854" s="10"/>
      <c r="B854" s="1"/>
      <c r="C854" s="1"/>
      <c r="D854" s="1"/>
      <c r="E854" s="2"/>
      <c r="F854" s="1"/>
      <c r="G854" s="10"/>
      <c r="H854" s="10"/>
      <c r="I854" s="10"/>
      <c r="J854" s="4"/>
      <c r="K854" s="11"/>
      <c r="L854" s="11"/>
      <c r="M854" s="5"/>
      <c r="N854" s="5"/>
      <c r="O854" s="222"/>
      <c r="P854" s="7"/>
      <c r="Q854" s="2"/>
      <c r="R854" s="2"/>
      <c r="S854" s="2"/>
      <c r="T854" s="2"/>
      <c r="U854" s="2"/>
      <c r="V854" s="2"/>
    </row>
    <row r="855" spans="1:22" ht="12.75" customHeight="1" x14ac:dyDescent="0.2">
      <c r="A855" s="10"/>
      <c r="B855" s="1"/>
      <c r="C855" s="1"/>
      <c r="D855" s="1"/>
      <c r="E855" s="2"/>
      <c r="F855" s="1"/>
      <c r="G855" s="10"/>
      <c r="H855" s="10"/>
      <c r="I855" s="10"/>
      <c r="J855" s="4"/>
      <c r="K855" s="11"/>
      <c r="L855" s="11"/>
      <c r="M855" s="5"/>
      <c r="N855" s="5"/>
      <c r="O855" s="222"/>
      <c r="P855" s="7"/>
      <c r="Q855" s="2"/>
      <c r="R855" s="2"/>
      <c r="S855" s="2"/>
      <c r="T855" s="2"/>
      <c r="U855" s="2"/>
      <c r="V855" s="2"/>
    </row>
    <row r="856" spans="1:22" ht="12.75" customHeight="1" x14ac:dyDescent="0.2">
      <c r="A856" s="10"/>
      <c r="B856" s="1"/>
      <c r="C856" s="1"/>
      <c r="D856" s="1"/>
      <c r="E856" s="2"/>
      <c r="F856" s="1"/>
      <c r="G856" s="10"/>
      <c r="H856" s="10"/>
      <c r="I856" s="10"/>
      <c r="J856" s="4"/>
      <c r="K856" s="11"/>
      <c r="L856" s="11"/>
      <c r="M856" s="5"/>
      <c r="N856" s="5"/>
      <c r="O856" s="222"/>
      <c r="P856" s="7"/>
      <c r="Q856" s="2"/>
      <c r="R856" s="2"/>
      <c r="S856" s="2"/>
      <c r="T856" s="2"/>
      <c r="U856" s="2"/>
      <c r="V856" s="2"/>
    </row>
    <row r="857" spans="1:22" ht="12.75" customHeight="1" x14ac:dyDescent="0.2">
      <c r="A857" s="10"/>
      <c r="B857" s="1"/>
      <c r="C857" s="1"/>
      <c r="D857" s="1"/>
      <c r="E857" s="2"/>
      <c r="F857" s="1"/>
      <c r="G857" s="10"/>
      <c r="H857" s="10"/>
      <c r="I857" s="10"/>
      <c r="J857" s="4"/>
      <c r="K857" s="11"/>
      <c r="L857" s="11"/>
      <c r="M857" s="5"/>
      <c r="N857" s="5"/>
      <c r="O857" s="222"/>
      <c r="P857" s="7"/>
      <c r="Q857" s="2"/>
      <c r="R857" s="2"/>
      <c r="S857" s="2"/>
      <c r="T857" s="2"/>
      <c r="U857" s="2"/>
      <c r="V857" s="2"/>
    </row>
    <row r="858" spans="1:22" ht="12.75" customHeight="1" x14ac:dyDescent="0.2">
      <c r="A858" s="10"/>
      <c r="B858" s="1"/>
      <c r="C858" s="1"/>
      <c r="D858" s="1"/>
      <c r="E858" s="2"/>
      <c r="F858" s="1"/>
      <c r="G858" s="10"/>
      <c r="H858" s="10"/>
      <c r="I858" s="10"/>
      <c r="J858" s="4"/>
      <c r="K858" s="11"/>
      <c r="L858" s="11"/>
      <c r="M858" s="5"/>
      <c r="N858" s="5"/>
      <c r="O858" s="222"/>
      <c r="P858" s="7"/>
      <c r="Q858" s="2"/>
      <c r="R858" s="2"/>
      <c r="S858" s="2"/>
      <c r="T858" s="2"/>
      <c r="U858" s="2"/>
      <c r="V858" s="2"/>
    </row>
    <row r="859" spans="1:22" ht="12.75" customHeight="1" x14ac:dyDescent="0.2">
      <c r="A859" s="10"/>
      <c r="B859" s="1"/>
      <c r="C859" s="1"/>
      <c r="D859" s="1"/>
      <c r="E859" s="2"/>
      <c r="F859" s="1"/>
      <c r="G859" s="10"/>
      <c r="H859" s="10"/>
      <c r="I859" s="10"/>
      <c r="J859" s="4"/>
      <c r="K859" s="11"/>
      <c r="L859" s="11"/>
      <c r="M859" s="5"/>
      <c r="N859" s="5"/>
      <c r="O859" s="222"/>
      <c r="P859" s="7"/>
      <c r="Q859" s="2"/>
      <c r="R859" s="2"/>
      <c r="S859" s="2"/>
      <c r="T859" s="2"/>
      <c r="U859" s="2"/>
      <c r="V859" s="2"/>
    </row>
    <row r="860" spans="1:22" ht="12.75" customHeight="1" x14ac:dyDescent="0.2">
      <c r="A860" s="10"/>
      <c r="B860" s="1"/>
      <c r="C860" s="1"/>
      <c r="D860" s="1"/>
      <c r="E860" s="2"/>
      <c r="F860" s="1"/>
      <c r="G860" s="10"/>
      <c r="H860" s="10"/>
      <c r="I860" s="10"/>
      <c r="J860" s="4"/>
      <c r="K860" s="11"/>
      <c r="L860" s="11"/>
      <c r="M860" s="5"/>
      <c r="N860" s="5"/>
      <c r="O860" s="222"/>
      <c r="P860" s="7"/>
      <c r="Q860" s="2"/>
      <c r="R860" s="2"/>
      <c r="S860" s="2"/>
      <c r="T860" s="2"/>
      <c r="U860" s="2"/>
      <c r="V860" s="2"/>
    </row>
    <row r="861" spans="1:22" ht="12.75" customHeight="1" x14ac:dyDescent="0.2">
      <c r="A861" s="10"/>
      <c r="B861" s="1"/>
      <c r="C861" s="1"/>
      <c r="D861" s="1"/>
      <c r="E861" s="2"/>
      <c r="F861" s="1"/>
      <c r="G861" s="10"/>
      <c r="H861" s="10"/>
      <c r="I861" s="10"/>
      <c r="J861" s="4"/>
      <c r="K861" s="11"/>
      <c r="L861" s="11"/>
      <c r="M861" s="5"/>
      <c r="N861" s="5"/>
      <c r="O861" s="222"/>
      <c r="P861" s="7"/>
      <c r="Q861" s="2"/>
      <c r="R861" s="2"/>
      <c r="S861" s="2"/>
      <c r="T861" s="2"/>
      <c r="U861" s="2"/>
      <c r="V861" s="2"/>
    </row>
    <row r="862" spans="1:22" ht="12.75" customHeight="1" x14ac:dyDescent="0.2">
      <c r="A862" s="10"/>
      <c r="B862" s="1"/>
      <c r="C862" s="1"/>
      <c r="D862" s="1"/>
      <c r="E862" s="2"/>
      <c r="F862" s="1"/>
      <c r="G862" s="10"/>
      <c r="H862" s="10"/>
      <c r="I862" s="10"/>
      <c r="J862" s="4"/>
      <c r="K862" s="11"/>
      <c r="L862" s="11"/>
      <c r="M862" s="5"/>
      <c r="N862" s="5"/>
      <c r="O862" s="222"/>
      <c r="P862" s="7"/>
      <c r="Q862" s="2"/>
      <c r="R862" s="2"/>
      <c r="S862" s="2"/>
      <c r="T862" s="2"/>
      <c r="U862" s="2"/>
      <c r="V862" s="2"/>
    </row>
    <row r="863" spans="1:22" ht="12.75" customHeight="1" x14ac:dyDescent="0.2">
      <c r="A863" s="10"/>
      <c r="B863" s="1"/>
      <c r="C863" s="1"/>
      <c r="D863" s="1"/>
      <c r="E863" s="2"/>
      <c r="F863" s="1"/>
      <c r="G863" s="10"/>
      <c r="H863" s="10"/>
      <c r="I863" s="10"/>
      <c r="J863" s="4"/>
      <c r="K863" s="11"/>
      <c r="L863" s="11"/>
      <c r="M863" s="5"/>
      <c r="N863" s="5"/>
      <c r="O863" s="222"/>
      <c r="P863" s="7"/>
      <c r="Q863" s="2"/>
      <c r="R863" s="2"/>
      <c r="S863" s="2"/>
      <c r="T863" s="2"/>
      <c r="U863" s="2"/>
      <c r="V863" s="2"/>
    </row>
    <row r="864" spans="1:22" ht="12.75" customHeight="1" x14ac:dyDescent="0.2">
      <c r="A864" s="10"/>
      <c r="B864" s="1"/>
      <c r="C864" s="1"/>
      <c r="D864" s="1"/>
      <c r="E864" s="2"/>
      <c r="F864" s="1"/>
      <c r="G864" s="10"/>
      <c r="H864" s="10"/>
      <c r="I864" s="10"/>
      <c r="J864" s="4"/>
      <c r="K864" s="11"/>
      <c r="L864" s="11"/>
      <c r="M864" s="5"/>
      <c r="N864" s="5"/>
      <c r="O864" s="222"/>
      <c r="P864" s="7"/>
      <c r="Q864" s="2"/>
      <c r="R864" s="2"/>
      <c r="S864" s="2"/>
      <c r="T864" s="2"/>
      <c r="U864" s="2"/>
      <c r="V864" s="2"/>
    </row>
    <row r="865" spans="1:22" ht="12.75" customHeight="1" x14ac:dyDescent="0.2">
      <c r="A865" s="10"/>
      <c r="B865" s="1"/>
      <c r="C865" s="1"/>
      <c r="D865" s="1"/>
      <c r="E865" s="2"/>
      <c r="F865" s="1"/>
      <c r="G865" s="10"/>
      <c r="H865" s="10"/>
      <c r="I865" s="10"/>
      <c r="J865" s="4"/>
      <c r="K865" s="11"/>
      <c r="L865" s="11"/>
      <c r="M865" s="5"/>
      <c r="N865" s="5"/>
      <c r="O865" s="222"/>
      <c r="P865" s="7"/>
      <c r="Q865" s="2"/>
      <c r="R865" s="2"/>
      <c r="S865" s="2"/>
      <c r="T865" s="2"/>
      <c r="U865" s="2"/>
      <c r="V865" s="2"/>
    </row>
    <row r="866" spans="1:22" ht="12.75" customHeight="1" x14ac:dyDescent="0.2">
      <c r="A866" s="10"/>
      <c r="B866" s="1"/>
      <c r="C866" s="1"/>
      <c r="D866" s="1"/>
      <c r="E866" s="2"/>
      <c r="F866" s="1"/>
      <c r="G866" s="10"/>
      <c r="H866" s="10"/>
      <c r="I866" s="10"/>
      <c r="J866" s="4"/>
      <c r="K866" s="11"/>
      <c r="L866" s="11"/>
      <c r="M866" s="5"/>
      <c r="N866" s="5"/>
      <c r="O866" s="222"/>
      <c r="P866" s="7"/>
      <c r="Q866" s="2"/>
      <c r="R866" s="2"/>
      <c r="S866" s="2"/>
      <c r="T866" s="2"/>
      <c r="U866" s="2"/>
      <c r="V866" s="2"/>
    </row>
    <row r="867" spans="1:22" ht="12.75" customHeight="1" x14ac:dyDescent="0.2">
      <c r="A867" s="10"/>
      <c r="B867" s="1"/>
      <c r="C867" s="1"/>
      <c r="D867" s="1"/>
      <c r="E867" s="2"/>
      <c r="F867" s="1"/>
      <c r="G867" s="10"/>
      <c r="H867" s="10"/>
      <c r="I867" s="10"/>
      <c r="J867" s="4"/>
      <c r="K867" s="11"/>
      <c r="L867" s="11"/>
      <c r="M867" s="5"/>
      <c r="N867" s="5"/>
      <c r="O867" s="222"/>
      <c r="P867" s="7"/>
      <c r="Q867" s="2"/>
      <c r="R867" s="2"/>
      <c r="S867" s="2"/>
      <c r="T867" s="2"/>
      <c r="U867" s="2"/>
      <c r="V867" s="2"/>
    </row>
    <row r="868" spans="1:22" ht="12.75" customHeight="1" x14ac:dyDescent="0.2">
      <c r="A868" s="10"/>
      <c r="B868" s="1"/>
      <c r="C868" s="1"/>
      <c r="D868" s="1"/>
      <c r="E868" s="2"/>
      <c r="F868" s="1"/>
      <c r="G868" s="10"/>
      <c r="H868" s="10"/>
      <c r="I868" s="10"/>
      <c r="J868" s="4"/>
      <c r="K868" s="11"/>
      <c r="L868" s="11"/>
      <c r="M868" s="5"/>
      <c r="N868" s="5"/>
      <c r="O868" s="222"/>
      <c r="P868" s="7"/>
      <c r="Q868" s="2"/>
      <c r="R868" s="2"/>
      <c r="S868" s="2"/>
      <c r="T868" s="2"/>
      <c r="U868" s="2"/>
      <c r="V868" s="2"/>
    </row>
    <row r="869" spans="1:22" ht="12.75" customHeight="1" x14ac:dyDescent="0.2">
      <c r="A869" s="10"/>
      <c r="B869" s="1"/>
      <c r="C869" s="1"/>
      <c r="D869" s="1"/>
      <c r="E869" s="2"/>
      <c r="F869" s="1"/>
      <c r="G869" s="10"/>
      <c r="H869" s="10"/>
      <c r="I869" s="10"/>
      <c r="J869" s="4"/>
      <c r="K869" s="11"/>
      <c r="L869" s="11"/>
      <c r="M869" s="5"/>
      <c r="N869" s="5"/>
      <c r="O869" s="222"/>
      <c r="P869" s="7"/>
      <c r="Q869" s="2"/>
      <c r="R869" s="2"/>
      <c r="S869" s="2"/>
      <c r="T869" s="2"/>
      <c r="U869" s="2"/>
      <c r="V869" s="2"/>
    </row>
    <row r="870" spans="1:22" ht="12.75" customHeight="1" x14ac:dyDescent="0.2">
      <c r="A870" s="10"/>
      <c r="B870" s="1"/>
      <c r="C870" s="1"/>
      <c r="D870" s="1"/>
      <c r="E870" s="2"/>
      <c r="F870" s="1"/>
      <c r="G870" s="10"/>
      <c r="H870" s="10"/>
      <c r="I870" s="10"/>
      <c r="J870" s="4"/>
      <c r="K870" s="11"/>
      <c r="L870" s="11"/>
      <c r="M870" s="5"/>
      <c r="N870" s="5"/>
      <c r="O870" s="222"/>
      <c r="P870" s="7"/>
      <c r="Q870" s="2"/>
      <c r="R870" s="2"/>
      <c r="S870" s="2"/>
      <c r="T870" s="2"/>
      <c r="U870" s="2"/>
      <c r="V870" s="2"/>
    </row>
    <row r="871" spans="1:22" ht="12.75" customHeight="1" x14ac:dyDescent="0.2">
      <c r="A871" s="10"/>
      <c r="B871" s="1"/>
      <c r="C871" s="1"/>
      <c r="D871" s="1"/>
      <c r="E871" s="2"/>
      <c r="F871" s="1"/>
      <c r="G871" s="10"/>
      <c r="H871" s="10"/>
      <c r="I871" s="10"/>
      <c r="J871" s="4"/>
      <c r="K871" s="11"/>
      <c r="L871" s="11"/>
      <c r="M871" s="5"/>
      <c r="N871" s="5"/>
      <c r="O871" s="222"/>
      <c r="P871" s="7"/>
      <c r="Q871" s="2"/>
      <c r="R871" s="2"/>
      <c r="S871" s="2"/>
      <c r="T871" s="2"/>
      <c r="U871" s="2"/>
      <c r="V871" s="2"/>
    </row>
    <row r="872" spans="1:22" ht="12.75" customHeight="1" x14ac:dyDescent="0.2">
      <c r="A872" s="10"/>
      <c r="B872" s="1"/>
      <c r="C872" s="1"/>
      <c r="D872" s="1"/>
      <c r="E872" s="2"/>
      <c r="F872" s="1"/>
      <c r="G872" s="10"/>
      <c r="H872" s="10"/>
      <c r="I872" s="10"/>
      <c r="J872" s="4"/>
      <c r="K872" s="11"/>
      <c r="L872" s="11"/>
      <c r="M872" s="5"/>
      <c r="N872" s="5"/>
      <c r="O872" s="222"/>
      <c r="P872" s="7"/>
      <c r="Q872" s="2"/>
      <c r="R872" s="2"/>
      <c r="S872" s="2"/>
      <c r="T872" s="2"/>
      <c r="U872" s="2"/>
      <c r="V872" s="2"/>
    </row>
    <row r="873" spans="1:22" ht="12.75" customHeight="1" x14ac:dyDescent="0.2">
      <c r="A873" s="10"/>
      <c r="B873" s="1"/>
      <c r="C873" s="1"/>
      <c r="D873" s="1"/>
      <c r="E873" s="2"/>
      <c r="F873" s="1"/>
      <c r="G873" s="10"/>
      <c r="H873" s="10"/>
      <c r="I873" s="10"/>
      <c r="J873" s="4"/>
      <c r="K873" s="11"/>
      <c r="L873" s="11"/>
      <c r="M873" s="5"/>
      <c r="N873" s="5"/>
      <c r="O873" s="222"/>
      <c r="P873" s="7"/>
      <c r="Q873" s="2"/>
      <c r="R873" s="2"/>
      <c r="S873" s="2"/>
      <c r="T873" s="2"/>
      <c r="U873" s="2"/>
      <c r="V873" s="2"/>
    </row>
    <row r="874" spans="1:22" ht="12.75" customHeight="1" x14ac:dyDescent="0.2">
      <c r="A874" s="10"/>
      <c r="B874" s="1"/>
      <c r="C874" s="1"/>
      <c r="D874" s="1"/>
      <c r="E874" s="2"/>
      <c r="F874" s="1"/>
      <c r="G874" s="10"/>
      <c r="H874" s="10"/>
      <c r="I874" s="10"/>
      <c r="J874" s="4"/>
      <c r="K874" s="11"/>
      <c r="L874" s="11"/>
      <c r="M874" s="5"/>
      <c r="N874" s="5"/>
      <c r="O874" s="222"/>
      <c r="P874" s="7"/>
      <c r="Q874" s="2"/>
      <c r="R874" s="2"/>
      <c r="S874" s="2"/>
      <c r="T874" s="2"/>
      <c r="U874" s="2"/>
      <c r="V874" s="2"/>
    </row>
    <row r="875" spans="1:22" ht="12.75" customHeight="1" x14ac:dyDescent="0.2">
      <c r="A875" s="10"/>
      <c r="B875" s="1"/>
      <c r="C875" s="1"/>
      <c r="D875" s="1"/>
      <c r="E875" s="2"/>
      <c r="F875" s="1"/>
      <c r="G875" s="10"/>
      <c r="H875" s="10"/>
      <c r="I875" s="10"/>
      <c r="J875" s="4"/>
      <c r="K875" s="11"/>
      <c r="L875" s="11"/>
      <c r="M875" s="5"/>
      <c r="N875" s="5"/>
      <c r="O875" s="222"/>
      <c r="P875" s="7"/>
      <c r="Q875" s="2"/>
      <c r="R875" s="2"/>
      <c r="S875" s="2"/>
      <c r="T875" s="2"/>
      <c r="U875" s="2"/>
      <c r="V875" s="2"/>
    </row>
    <row r="876" spans="1:22" ht="12.75" customHeight="1" x14ac:dyDescent="0.2">
      <c r="A876" s="10"/>
      <c r="B876" s="1"/>
      <c r="C876" s="1"/>
      <c r="D876" s="1"/>
      <c r="E876" s="2"/>
      <c r="F876" s="1"/>
      <c r="G876" s="10"/>
      <c r="H876" s="10"/>
      <c r="I876" s="10"/>
      <c r="J876" s="4"/>
      <c r="K876" s="11"/>
      <c r="L876" s="11"/>
      <c r="M876" s="5"/>
      <c r="N876" s="5"/>
      <c r="O876" s="222"/>
      <c r="P876" s="7"/>
      <c r="Q876" s="2"/>
      <c r="R876" s="2"/>
      <c r="S876" s="2"/>
      <c r="T876" s="2"/>
      <c r="U876" s="2"/>
      <c r="V876" s="2"/>
    </row>
    <row r="877" spans="1:22" ht="12.75" customHeight="1" x14ac:dyDescent="0.2">
      <c r="A877" s="10"/>
      <c r="B877" s="1"/>
      <c r="C877" s="1"/>
      <c r="D877" s="1"/>
      <c r="E877" s="2"/>
      <c r="F877" s="1"/>
      <c r="G877" s="10"/>
      <c r="H877" s="10"/>
      <c r="I877" s="10"/>
      <c r="J877" s="4"/>
      <c r="K877" s="11"/>
      <c r="L877" s="11"/>
      <c r="M877" s="5"/>
      <c r="N877" s="5"/>
      <c r="O877" s="222"/>
      <c r="P877" s="7"/>
      <c r="Q877" s="2"/>
      <c r="R877" s="2"/>
      <c r="S877" s="2"/>
      <c r="T877" s="2"/>
      <c r="U877" s="2"/>
      <c r="V877" s="2"/>
    </row>
    <row r="878" spans="1:22" ht="12.75" customHeight="1" x14ac:dyDescent="0.2">
      <c r="A878" s="10"/>
      <c r="B878" s="1"/>
      <c r="C878" s="1"/>
      <c r="D878" s="1"/>
      <c r="E878" s="2"/>
      <c r="F878" s="1"/>
      <c r="G878" s="10"/>
      <c r="H878" s="10"/>
      <c r="I878" s="10"/>
      <c r="J878" s="4"/>
      <c r="K878" s="11"/>
      <c r="L878" s="11"/>
      <c r="M878" s="5"/>
      <c r="N878" s="5"/>
      <c r="O878" s="222"/>
      <c r="P878" s="7"/>
      <c r="Q878" s="2"/>
      <c r="R878" s="2"/>
      <c r="S878" s="2"/>
      <c r="T878" s="2"/>
      <c r="U878" s="2"/>
      <c r="V878" s="2"/>
    </row>
    <row r="879" spans="1:22" ht="12.75" customHeight="1" x14ac:dyDescent="0.2">
      <c r="A879" s="10"/>
      <c r="B879" s="1"/>
      <c r="C879" s="1"/>
      <c r="D879" s="1"/>
      <c r="E879" s="2"/>
      <c r="F879" s="1"/>
      <c r="G879" s="10"/>
      <c r="H879" s="10"/>
      <c r="I879" s="10"/>
      <c r="J879" s="4"/>
      <c r="K879" s="11"/>
      <c r="L879" s="11"/>
      <c r="M879" s="5"/>
      <c r="N879" s="5"/>
      <c r="O879" s="222"/>
      <c r="P879" s="7"/>
      <c r="Q879" s="2"/>
      <c r="R879" s="2"/>
      <c r="S879" s="2"/>
      <c r="T879" s="2"/>
      <c r="U879" s="2"/>
      <c r="V879" s="2"/>
    </row>
    <row r="880" spans="1:22" ht="12.75" customHeight="1" x14ac:dyDescent="0.2">
      <c r="A880" s="10"/>
      <c r="B880" s="1"/>
      <c r="C880" s="1"/>
      <c r="D880" s="1"/>
      <c r="E880" s="2"/>
      <c r="F880" s="1"/>
      <c r="G880" s="10"/>
      <c r="H880" s="10"/>
      <c r="I880" s="10"/>
      <c r="J880" s="4"/>
      <c r="K880" s="11"/>
      <c r="L880" s="11"/>
      <c r="M880" s="5"/>
      <c r="N880" s="5"/>
      <c r="O880" s="222"/>
      <c r="P880" s="7"/>
      <c r="Q880" s="2"/>
      <c r="R880" s="2"/>
      <c r="S880" s="2"/>
      <c r="T880" s="2"/>
      <c r="U880" s="2"/>
      <c r="V880" s="2"/>
    </row>
    <row r="881" spans="1:22" ht="12.75" customHeight="1" x14ac:dyDescent="0.2">
      <c r="A881" s="10"/>
      <c r="B881" s="1"/>
      <c r="C881" s="1"/>
      <c r="D881" s="1"/>
      <c r="E881" s="2"/>
      <c r="F881" s="1"/>
      <c r="G881" s="10"/>
      <c r="H881" s="10"/>
      <c r="I881" s="10"/>
      <c r="J881" s="4"/>
      <c r="K881" s="11"/>
      <c r="L881" s="11"/>
      <c r="M881" s="5"/>
      <c r="N881" s="5"/>
      <c r="O881" s="222"/>
      <c r="P881" s="7"/>
      <c r="Q881" s="2"/>
      <c r="R881" s="2"/>
      <c r="S881" s="2"/>
      <c r="T881" s="2"/>
      <c r="U881" s="2"/>
      <c r="V881" s="2"/>
    </row>
    <row r="882" spans="1:22" ht="12.75" customHeight="1" x14ac:dyDescent="0.2">
      <c r="A882" s="10"/>
      <c r="B882" s="1"/>
      <c r="C882" s="1"/>
      <c r="D882" s="1"/>
      <c r="E882" s="2"/>
      <c r="F882" s="1"/>
      <c r="G882" s="10"/>
      <c r="H882" s="10"/>
      <c r="I882" s="10"/>
      <c r="J882" s="4"/>
      <c r="K882" s="11"/>
      <c r="L882" s="11"/>
      <c r="M882" s="5"/>
      <c r="N882" s="5"/>
      <c r="O882" s="222"/>
      <c r="P882" s="7"/>
      <c r="Q882" s="2"/>
      <c r="R882" s="2"/>
      <c r="S882" s="2"/>
      <c r="T882" s="2"/>
      <c r="U882" s="2"/>
      <c r="V882" s="2"/>
    </row>
  </sheetData>
  <autoFilter ref="A2:V19" xr:uid="{4A183DAA-FF70-4FFB-B741-FA48780E0358}"/>
  <sortState xmlns:xlrd2="http://schemas.microsoft.com/office/spreadsheetml/2017/richdata2" ref="A3:V17">
    <sortCondition ref="B3:B17"/>
  </sortState>
  <mergeCells count="1">
    <mergeCell ref="B1:V1"/>
  </mergeCells>
  <pageMargins left="0.511811024" right="0.511811024" top="0.78740157499999996" bottom="0.78740157499999996" header="0.31496062000000002" footer="0.31496062000000002"/>
  <pageSetup paperSize="9" scale="11" orientation="portrait" verticalDpi="0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02AA7-13B9-4613-822B-BBE2523D4388}">
  <sheetPr>
    <tabColor rgb="FFCCCC00"/>
    <pageSetUpPr fitToPage="1"/>
  </sheetPr>
  <dimension ref="A1:R887"/>
  <sheetViews>
    <sheetView showGridLines="0" topLeftCell="H13" zoomScale="50" zoomScaleNormal="50" workbookViewId="0">
      <selection activeCell="J19" sqref="J19"/>
    </sheetView>
  </sheetViews>
  <sheetFormatPr defaultColWidth="14.42578125" defaultRowHeight="27.75" x14ac:dyDescent="0.2"/>
  <cols>
    <col min="1" max="1" width="18.85546875" style="113" bestFit="1" customWidth="1"/>
    <col min="2" max="2" width="93.5703125" style="113" bestFit="1" customWidth="1"/>
    <col min="3" max="3" width="39.85546875" style="113" customWidth="1"/>
    <col min="4" max="4" width="31.140625" style="113" customWidth="1"/>
    <col min="5" max="5" width="31.140625" style="228" customWidth="1"/>
    <col min="6" max="6" width="66.140625" style="113" customWidth="1"/>
    <col min="7" max="7" width="49" style="113" customWidth="1"/>
    <col min="8" max="8" width="51.5703125" style="113" customWidth="1"/>
    <col min="9" max="9" width="53" style="113" customWidth="1"/>
    <col min="10" max="10" width="61" style="193" customWidth="1"/>
    <col min="11" max="11" width="47.42578125" style="318" customWidth="1"/>
    <col min="12" max="12" width="39.140625" style="318" customWidth="1"/>
    <col min="13" max="13" width="30.5703125" style="113" customWidth="1"/>
    <col min="14" max="14" width="32.42578125" style="113" customWidth="1"/>
    <col min="15" max="15" width="30" style="228" customWidth="1"/>
    <col min="16" max="16" width="23.140625" style="229" customWidth="1"/>
    <col min="17" max="17" width="26.28515625" style="113" customWidth="1"/>
    <col min="18" max="18" width="29" style="113" customWidth="1"/>
    <col min="19" max="19" width="35.5703125" style="113" customWidth="1"/>
    <col min="20" max="16384" width="14.42578125" style="113"/>
  </cols>
  <sheetData>
    <row r="1" spans="1:18" ht="71.45" customHeight="1" x14ac:dyDescent="0.2">
      <c r="A1" s="213" t="s">
        <v>1</v>
      </c>
      <c r="B1" s="711" t="s">
        <v>1211</v>
      </c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3"/>
      <c r="O1" s="712"/>
      <c r="P1" s="712"/>
      <c r="Q1" s="712"/>
      <c r="R1" s="712"/>
    </row>
    <row r="2" spans="1:18" s="193" customFormat="1" ht="192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194" t="s">
        <v>1009</v>
      </c>
      <c r="G2" s="23" t="s">
        <v>3</v>
      </c>
      <c r="H2" s="23" t="s">
        <v>7</v>
      </c>
      <c r="I2" s="45" t="s">
        <v>4</v>
      </c>
      <c r="J2" s="523" t="s">
        <v>1233</v>
      </c>
      <c r="K2" s="306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215" t="s">
        <v>19</v>
      </c>
      <c r="Q2" s="261" t="s">
        <v>946</v>
      </c>
      <c r="R2" s="261" t="s">
        <v>947</v>
      </c>
    </row>
    <row r="3" spans="1:18" s="106" customFormat="1" ht="54.75" x14ac:dyDescent="0.2">
      <c r="A3" s="243">
        <v>1309</v>
      </c>
      <c r="B3" s="97" t="s">
        <v>352</v>
      </c>
      <c r="C3" s="239" t="s">
        <v>803</v>
      </c>
      <c r="D3" s="367" t="s">
        <v>809</v>
      </c>
      <c r="E3" s="218"/>
      <c r="F3" s="110"/>
      <c r="G3" s="336"/>
      <c r="H3" s="336"/>
      <c r="I3" s="337"/>
      <c r="J3" s="109"/>
      <c r="K3" s="360"/>
      <c r="L3" s="316"/>
      <c r="M3" s="312">
        <v>500.85</v>
      </c>
      <c r="N3" s="102">
        <v>500.85</v>
      </c>
      <c r="O3" s="361" t="s">
        <v>580</v>
      </c>
      <c r="P3" s="122"/>
      <c r="Q3" s="104"/>
      <c r="R3" s="105"/>
    </row>
    <row r="4" spans="1:18" ht="57" customHeight="1" x14ac:dyDescent="0.2">
      <c r="A4" s="170">
        <v>1360001</v>
      </c>
      <c r="B4" s="97" t="s">
        <v>358</v>
      </c>
      <c r="C4" s="239" t="s">
        <v>803</v>
      </c>
      <c r="D4" s="367" t="s">
        <v>809</v>
      </c>
      <c r="E4" s="218"/>
      <c r="F4" s="362"/>
      <c r="G4" s="23"/>
      <c r="H4" s="23"/>
      <c r="I4" s="314"/>
      <c r="J4" s="101"/>
      <c r="K4" s="315"/>
      <c r="L4" s="316"/>
      <c r="M4" s="312">
        <v>500.85</v>
      </c>
      <c r="N4" s="102">
        <v>500.85</v>
      </c>
      <c r="O4" s="361" t="s">
        <v>465</v>
      </c>
      <c r="P4" s="117"/>
      <c r="Q4" s="104"/>
      <c r="R4" s="105"/>
    </row>
    <row r="5" spans="1:18" ht="57" customHeight="1" x14ac:dyDescent="0.2">
      <c r="A5" s="170">
        <v>1361001</v>
      </c>
      <c r="B5" s="97" t="s">
        <v>349</v>
      </c>
      <c r="C5" s="239" t="s">
        <v>803</v>
      </c>
      <c r="D5" s="367" t="s">
        <v>809</v>
      </c>
      <c r="E5" s="218"/>
      <c r="F5" s="362"/>
      <c r="G5" s="23" t="s">
        <v>1322</v>
      </c>
      <c r="H5" s="23" t="s">
        <v>1323</v>
      </c>
      <c r="I5" s="314" t="s">
        <v>1022</v>
      </c>
      <c r="J5" s="101"/>
      <c r="K5" s="315"/>
      <c r="L5" s="316"/>
      <c r="M5" s="312">
        <v>500.85</v>
      </c>
      <c r="N5" s="102">
        <v>500.85</v>
      </c>
      <c r="O5" s="361" t="s">
        <v>465</v>
      </c>
      <c r="P5" s="117"/>
      <c r="Q5" s="104"/>
      <c r="R5" s="105"/>
    </row>
    <row r="6" spans="1:18" ht="60" customHeight="1" x14ac:dyDescent="0.2">
      <c r="A6" s="170">
        <v>1367001</v>
      </c>
      <c r="B6" s="97" t="s">
        <v>830</v>
      </c>
      <c r="C6" s="239" t="s">
        <v>803</v>
      </c>
      <c r="D6" s="367" t="s">
        <v>809</v>
      </c>
      <c r="E6" s="218"/>
      <c r="F6" s="119"/>
      <c r="G6" s="336"/>
      <c r="H6" s="336"/>
      <c r="I6" s="337"/>
      <c r="J6" s="109"/>
      <c r="K6" s="315"/>
      <c r="L6" s="316"/>
      <c r="M6" s="312">
        <v>500.85</v>
      </c>
      <c r="N6" s="102">
        <v>500.85</v>
      </c>
      <c r="O6" s="111" t="s">
        <v>580</v>
      </c>
      <c r="P6" s="112"/>
      <c r="Q6" s="104"/>
      <c r="R6" s="105"/>
    </row>
    <row r="7" spans="1:18" ht="60" customHeight="1" x14ac:dyDescent="0.2">
      <c r="A7" s="170"/>
      <c r="B7" s="97" t="s">
        <v>757</v>
      </c>
      <c r="C7" s="239" t="s">
        <v>803</v>
      </c>
      <c r="D7" s="367" t="s">
        <v>809</v>
      </c>
      <c r="E7" s="218"/>
      <c r="F7" s="110"/>
      <c r="G7" s="336"/>
      <c r="H7" s="336"/>
      <c r="I7" s="337"/>
      <c r="J7" s="109"/>
      <c r="K7" s="315"/>
      <c r="L7" s="316"/>
      <c r="M7" s="312">
        <v>500.85</v>
      </c>
      <c r="N7" s="102">
        <v>500.85</v>
      </c>
      <c r="O7" s="111" t="s">
        <v>580</v>
      </c>
      <c r="P7" s="112"/>
      <c r="Q7" s="120"/>
      <c r="R7" s="121"/>
    </row>
    <row r="8" spans="1:18" ht="60" customHeight="1" x14ac:dyDescent="0.2">
      <c r="A8" s="170">
        <v>131171</v>
      </c>
      <c r="B8" s="97" t="s">
        <v>1404</v>
      </c>
      <c r="C8" s="239" t="s">
        <v>803</v>
      </c>
      <c r="D8" s="367" t="s">
        <v>809</v>
      </c>
      <c r="E8" s="218"/>
      <c r="F8" s="110" t="s">
        <v>1405</v>
      </c>
      <c r="G8" s="336"/>
      <c r="H8" s="336"/>
      <c r="I8" s="337"/>
      <c r="J8" s="109"/>
      <c r="K8" s="315"/>
      <c r="L8" s="316"/>
      <c r="M8" s="312">
        <v>500.85</v>
      </c>
      <c r="N8" s="102">
        <v>500.85</v>
      </c>
      <c r="O8" s="111" t="s">
        <v>580</v>
      </c>
      <c r="P8" s="112"/>
      <c r="Q8" s="120"/>
      <c r="R8" s="121"/>
    </row>
    <row r="9" spans="1:18" ht="60" customHeight="1" x14ac:dyDescent="0.2">
      <c r="A9" s="170">
        <v>1364001</v>
      </c>
      <c r="B9" s="97" t="s">
        <v>354</v>
      </c>
      <c r="C9" s="239" t="s">
        <v>803</v>
      </c>
      <c r="D9" s="367" t="s">
        <v>809</v>
      </c>
      <c r="E9" s="218"/>
      <c r="F9" s="119"/>
      <c r="G9" s="336"/>
      <c r="H9" s="336"/>
      <c r="I9" s="337"/>
      <c r="J9" s="109"/>
      <c r="K9" s="315"/>
      <c r="L9" s="316"/>
      <c r="M9" s="312">
        <v>500.85</v>
      </c>
      <c r="N9" s="102">
        <v>500.85</v>
      </c>
      <c r="O9" s="361" t="s">
        <v>465</v>
      </c>
      <c r="P9" s="112"/>
      <c r="Q9" s="104"/>
      <c r="R9" s="105"/>
    </row>
    <row r="10" spans="1:18" ht="54.75" x14ac:dyDescent="0.2">
      <c r="A10" s="170">
        <v>1362001</v>
      </c>
      <c r="B10" s="97" t="s">
        <v>353</v>
      </c>
      <c r="C10" s="239" t="s">
        <v>803</v>
      </c>
      <c r="D10" s="367" t="s">
        <v>809</v>
      </c>
      <c r="E10" s="218"/>
      <c r="F10" s="119"/>
      <c r="G10" s="336"/>
      <c r="H10" s="336"/>
      <c r="I10" s="337"/>
      <c r="J10" s="109"/>
      <c r="K10" s="315"/>
      <c r="L10" s="316"/>
      <c r="M10" s="312">
        <v>500.85</v>
      </c>
      <c r="N10" s="102">
        <f>500.85-K10-L10</f>
        <v>500.85</v>
      </c>
      <c r="O10" s="361" t="s">
        <v>465</v>
      </c>
      <c r="P10" s="112"/>
      <c r="Q10" s="104"/>
      <c r="R10" s="105"/>
    </row>
    <row r="11" spans="1:18" s="228" customFormat="1" ht="60" customHeight="1" x14ac:dyDescent="0.2">
      <c r="A11" s="329">
        <v>1354001</v>
      </c>
      <c r="B11" s="469" t="s">
        <v>1430</v>
      </c>
      <c r="C11" s="255" t="s">
        <v>1431</v>
      </c>
      <c r="D11" s="377" t="s">
        <v>809</v>
      </c>
      <c r="E11" s="393"/>
      <c r="F11" s="652"/>
      <c r="G11" s="398"/>
      <c r="H11" s="398"/>
      <c r="I11" s="399"/>
      <c r="J11" s="190"/>
      <c r="K11" s="653"/>
      <c r="L11" s="654"/>
      <c r="M11" s="396">
        <v>500.85</v>
      </c>
      <c r="N11" s="468" t="s">
        <v>1432</v>
      </c>
      <c r="O11" s="396" t="s">
        <v>650</v>
      </c>
      <c r="P11" s="651">
        <v>5</v>
      </c>
      <c r="Q11" s="468" t="s">
        <v>1432</v>
      </c>
      <c r="R11" s="468" t="s">
        <v>1432</v>
      </c>
    </row>
    <row r="12" spans="1:18" ht="60" customHeight="1" x14ac:dyDescent="0.2">
      <c r="A12" s="170">
        <v>1358001</v>
      </c>
      <c r="B12" s="97" t="s">
        <v>355</v>
      </c>
      <c r="C12" s="239" t="s">
        <v>803</v>
      </c>
      <c r="D12" s="367" t="s">
        <v>809</v>
      </c>
      <c r="E12" s="218" t="s">
        <v>1396</v>
      </c>
      <c r="F12" s="100"/>
      <c r="G12" s="23"/>
      <c r="H12" s="23"/>
      <c r="I12" s="314"/>
      <c r="J12" s="101" t="s">
        <v>1397</v>
      </c>
      <c r="K12" s="315"/>
      <c r="L12" s="316">
        <v>16.690000000000001</v>
      </c>
      <c r="M12" s="312">
        <v>500.85</v>
      </c>
      <c r="N12" s="195">
        <f>500.85-K12-L12</f>
        <v>484.16</v>
      </c>
      <c r="O12" s="116" t="s">
        <v>650</v>
      </c>
      <c r="P12" s="217">
        <v>5</v>
      </c>
      <c r="Q12" s="626">
        <f>R12*P12</f>
        <v>250</v>
      </c>
      <c r="R12" s="629">
        <v>50</v>
      </c>
    </row>
    <row r="13" spans="1:18" ht="60" customHeight="1" x14ac:dyDescent="0.2">
      <c r="A13" s="170">
        <v>1355001</v>
      </c>
      <c r="B13" s="97" t="s">
        <v>356</v>
      </c>
      <c r="C13" s="239" t="s">
        <v>1000</v>
      </c>
      <c r="D13" s="367" t="s">
        <v>809</v>
      </c>
      <c r="E13" s="218"/>
      <c r="F13" s="110"/>
      <c r="G13" s="336"/>
      <c r="H13" s="336"/>
      <c r="I13" s="337"/>
      <c r="J13" s="109"/>
      <c r="K13" s="315"/>
      <c r="L13" s="316"/>
      <c r="M13" s="312">
        <v>500.85</v>
      </c>
      <c r="N13" s="102">
        <v>500.85</v>
      </c>
      <c r="O13" s="116" t="s">
        <v>650</v>
      </c>
      <c r="P13" s="217">
        <v>5</v>
      </c>
      <c r="Q13" s="104">
        <f>R13*P13</f>
        <v>260</v>
      </c>
      <c r="R13" s="105">
        <v>52</v>
      </c>
    </row>
    <row r="14" spans="1:18" ht="60" customHeight="1" x14ac:dyDescent="0.2">
      <c r="A14" s="170">
        <v>1530001</v>
      </c>
      <c r="B14" s="97" t="s">
        <v>357</v>
      </c>
      <c r="C14" s="239" t="s">
        <v>803</v>
      </c>
      <c r="D14" s="367" t="s">
        <v>809</v>
      </c>
      <c r="E14" s="218"/>
      <c r="F14" s="100"/>
      <c r="G14" s="23"/>
      <c r="H14" s="23"/>
      <c r="I14" s="314"/>
      <c r="J14" s="101"/>
      <c r="K14" s="315"/>
      <c r="L14" s="316"/>
      <c r="M14" s="312">
        <v>500.85</v>
      </c>
      <c r="N14" s="102">
        <v>500.85</v>
      </c>
      <c r="O14" s="361" t="s">
        <v>465</v>
      </c>
      <c r="P14" s="117"/>
      <c r="Q14" s="104"/>
      <c r="R14" s="105"/>
    </row>
    <row r="15" spans="1:18" ht="60" customHeight="1" x14ac:dyDescent="0.2">
      <c r="A15" s="170" t="s">
        <v>350</v>
      </c>
      <c r="B15" s="97" t="s">
        <v>351</v>
      </c>
      <c r="C15" s="239" t="s">
        <v>803</v>
      </c>
      <c r="D15" s="367" t="s">
        <v>809</v>
      </c>
      <c r="E15" s="218"/>
      <c r="F15" s="100"/>
      <c r="G15" s="23"/>
      <c r="H15" s="23"/>
      <c r="I15" s="314"/>
      <c r="J15" s="101"/>
      <c r="K15" s="315"/>
      <c r="L15" s="316"/>
      <c r="M15" s="312">
        <v>500.85</v>
      </c>
      <c r="N15" s="102">
        <v>500.85</v>
      </c>
      <c r="O15" s="361" t="s">
        <v>580</v>
      </c>
      <c r="P15" s="115"/>
      <c r="Q15" s="104"/>
      <c r="R15" s="105"/>
    </row>
    <row r="16" spans="1:18" ht="83.25" x14ac:dyDescent="0.2">
      <c r="A16" s="243" t="s">
        <v>163</v>
      </c>
      <c r="B16" s="97" t="s">
        <v>343</v>
      </c>
      <c r="C16" s="239" t="s">
        <v>803</v>
      </c>
      <c r="D16" s="367" t="s">
        <v>809</v>
      </c>
      <c r="E16" s="218"/>
      <c r="F16" s="216" t="s">
        <v>896</v>
      </c>
      <c r="G16" s="308"/>
      <c r="H16" s="308"/>
      <c r="I16" s="309"/>
      <c r="J16" s="109"/>
      <c r="K16" s="310"/>
      <c r="L16" s="311"/>
      <c r="M16" s="363" t="s">
        <v>804</v>
      </c>
      <c r="N16" s="195">
        <v>432</v>
      </c>
      <c r="O16" s="361" t="s">
        <v>465</v>
      </c>
      <c r="P16" s="115"/>
      <c r="Q16" s="104"/>
      <c r="R16" s="105"/>
    </row>
    <row r="17" spans="1:18" ht="60" customHeight="1" x14ac:dyDescent="0.2">
      <c r="A17" s="243" t="s">
        <v>347</v>
      </c>
      <c r="B17" s="97" t="s">
        <v>348</v>
      </c>
      <c r="C17" s="239" t="s">
        <v>803</v>
      </c>
      <c r="D17" s="367" t="s">
        <v>809</v>
      </c>
      <c r="E17" s="218"/>
      <c r="F17" s="108"/>
      <c r="G17" s="308"/>
      <c r="H17" s="308"/>
      <c r="I17" s="309"/>
      <c r="J17" s="109"/>
      <c r="K17" s="310"/>
      <c r="L17" s="311"/>
      <c r="M17" s="312">
        <v>500.85</v>
      </c>
      <c r="N17" s="102">
        <v>500.85</v>
      </c>
      <c r="O17" s="116" t="s">
        <v>650</v>
      </c>
      <c r="P17" s="217">
        <v>5</v>
      </c>
      <c r="Q17" s="104">
        <f>R17*P17</f>
        <v>260</v>
      </c>
      <c r="R17" s="105">
        <v>52</v>
      </c>
    </row>
    <row r="18" spans="1:18" ht="60" customHeight="1" x14ac:dyDescent="0.2">
      <c r="A18" s="243" t="s">
        <v>137</v>
      </c>
      <c r="B18" s="97" t="s">
        <v>346</v>
      </c>
      <c r="C18" s="239" t="s">
        <v>803</v>
      </c>
      <c r="D18" s="367" t="s">
        <v>809</v>
      </c>
      <c r="E18" s="218"/>
      <c r="F18" s="108"/>
      <c r="G18" s="308"/>
      <c r="H18" s="308"/>
      <c r="I18" s="309"/>
      <c r="J18" s="109"/>
      <c r="K18" s="310"/>
      <c r="L18" s="311"/>
      <c r="M18" s="312">
        <v>500.85</v>
      </c>
      <c r="N18" s="102">
        <v>500.85</v>
      </c>
      <c r="O18" s="361" t="s">
        <v>580</v>
      </c>
      <c r="P18" s="115"/>
      <c r="Q18" s="104"/>
      <c r="R18" s="105"/>
    </row>
    <row r="19" spans="1:18" ht="83.25" x14ac:dyDescent="0.2">
      <c r="A19" s="170">
        <v>1366001</v>
      </c>
      <c r="B19" s="97" t="s">
        <v>344</v>
      </c>
      <c r="C19" s="239" t="s">
        <v>803</v>
      </c>
      <c r="D19" s="367" t="s">
        <v>809</v>
      </c>
      <c r="E19" s="218"/>
      <c r="F19" s="216" t="s">
        <v>896</v>
      </c>
      <c r="G19" s="308"/>
      <c r="H19" s="308"/>
      <c r="I19" s="309"/>
      <c r="J19" s="109"/>
      <c r="K19" s="310"/>
      <c r="L19" s="311"/>
      <c r="M19" s="363" t="s">
        <v>804</v>
      </c>
      <c r="N19" s="195">
        <v>432</v>
      </c>
      <c r="O19" s="361" t="s">
        <v>465</v>
      </c>
      <c r="P19" s="115"/>
      <c r="Q19" s="104"/>
      <c r="R19" s="105"/>
    </row>
    <row r="20" spans="1:18" ht="62.25" customHeight="1" x14ac:dyDescent="0.2">
      <c r="A20" s="170">
        <v>230674</v>
      </c>
      <c r="B20" s="97" t="s">
        <v>1406</v>
      </c>
      <c r="C20" s="239" t="s">
        <v>803</v>
      </c>
      <c r="D20" s="367" t="s">
        <v>809</v>
      </c>
      <c r="E20" s="218"/>
      <c r="F20" s="216" t="s">
        <v>1407</v>
      </c>
      <c r="G20" s="308"/>
      <c r="H20" s="308"/>
      <c r="I20" s="309"/>
      <c r="J20" s="109"/>
      <c r="K20" s="310"/>
      <c r="L20" s="311"/>
      <c r="M20" s="312">
        <v>500.85</v>
      </c>
      <c r="N20" s="102">
        <v>500.85</v>
      </c>
      <c r="O20" s="111" t="s">
        <v>580</v>
      </c>
      <c r="P20" s="115"/>
      <c r="Q20" s="120"/>
      <c r="R20" s="121"/>
    </row>
    <row r="21" spans="1:18" ht="60" customHeight="1" thickBot="1" x14ac:dyDescent="0.25">
      <c r="A21" s="170">
        <v>1359001</v>
      </c>
      <c r="B21" s="97" t="s">
        <v>345</v>
      </c>
      <c r="C21" s="239" t="s">
        <v>803</v>
      </c>
      <c r="D21" s="367" t="s">
        <v>809</v>
      </c>
      <c r="E21" s="218"/>
      <c r="F21" s="100"/>
      <c r="G21" s="23" t="s">
        <v>1023</v>
      </c>
      <c r="H21" s="23" t="s">
        <v>1024</v>
      </c>
      <c r="I21" s="314" t="s">
        <v>1022</v>
      </c>
      <c r="J21" s="101"/>
      <c r="K21" s="315"/>
      <c r="L21" s="316"/>
      <c r="M21" s="312">
        <v>500.85</v>
      </c>
      <c r="N21" s="102">
        <v>500.85</v>
      </c>
      <c r="O21" s="361" t="s">
        <v>465</v>
      </c>
      <c r="P21" s="115"/>
      <c r="Q21" s="104"/>
      <c r="R21" s="105"/>
    </row>
    <row r="22" spans="1:18" ht="57.75" customHeight="1" thickBot="1" x14ac:dyDescent="0.25">
      <c r="A22" s="577"/>
      <c r="B22" s="578"/>
      <c r="C22" s="578"/>
      <c r="D22" s="578"/>
      <c r="E22" s="579"/>
      <c r="F22" s="578"/>
      <c r="G22" s="577"/>
      <c r="H22" s="577"/>
      <c r="I22" s="577"/>
      <c r="J22" s="580"/>
      <c r="K22" s="581"/>
      <c r="L22" s="581"/>
      <c r="M22" s="582"/>
      <c r="N22" s="225">
        <f>SUM(N3:N21)</f>
        <v>8860.9100000000017</v>
      </c>
      <c r="O22" s="579"/>
      <c r="P22" s="584"/>
      <c r="Q22" s="225">
        <f>SUM(Q3:Q21)</f>
        <v>770</v>
      </c>
      <c r="R22" s="579"/>
    </row>
    <row r="23" spans="1:18" ht="49.5" customHeight="1" x14ac:dyDescent="0.2">
      <c r="A23" s="577"/>
      <c r="B23" s="578"/>
      <c r="C23" s="578"/>
      <c r="D23" s="578"/>
      <c r="E23" s="579"/>
      <c r="F23" s="578"/>
      <c r="G23" s="577"/>
      <c r="H23" s="577"/>
      <c r="I23" s="577"/>
      <c r="J23" s="580"/>
      <c r="K23" s="581"/>
      <c r="L23" s="581"/>
      <c r="M23" s="582"/>
      <c r="N23" s="583" t="s">
        <v>80</v>
      </c>
      <c r="O23" s="579"/>
      <c r="P23" s="584"/>
      <c r="Q23" s="583" t="s">
        <v>924</v>
      </c>
      <c r="R23" s="579"/>
    </row>
    <row r="24" spans="1:18" ht="12.75" customHeight="1" x14ac:dyDescent="0.2">
      <c r="A24" s="220"/>
      <c r="B24" s="221"/>
      <c r="C24" s="221"/>
      <c r="D24" s="221"/>
      <c r="E24" s="222"/>
      <c r="F24" s="221"/>
      <c r="G24" s="220"/>
      <c r="H24" s="220"/>
      <c r="I24" s="220"/>
      <c r="J24" s="223"/>
      <c r="K24" s="317"/>
      <c r="L24" s="317"/>
      <c r="M24" s="224"/>
      <c r="N24" s="224"/>
      <c r="O24" s="222"/>
      <c r="P24" s="226"/>
      <c r="Q24" s="222"/>
      <c r="R24" s="222"/>
    </row>
    <row r="25" spans="1:18" ht="12.75" customHeight="1" x14ac:dyDescent="0.2">
      <c r="A25" s="220"/>
      <c r="B25" s="221"/>
      <c r="C25" s="221"/>
      <c r="D25" s="221"/>
      <c r="E25" s="222"/>
      <c r="F25" s="221"/>
      <c r="G25" s="220"/>
      <c r="H25" s="220"/>
      <c r="I25" s="220"/>
      <c r="J25" s="223"/>
      <c r="K25" s="317"/>
      <c r="L25" s="317"/>
      <c r="M25" s="224"/>
      <c r="N25" s="224"/>
      <c r="O25" s="222"/>
      <c r="P25" s="226"/>
      <c r="Q25" s="222"/>
      <c r="R25" s="222"/>
    </row>
    <row r="26" spans="1:18" ht="12.75" customHeight="1" x14ac:dyDescent="0.2">
      <c r="A26" s="220"/>
      <c r="B26" s="221"/>
      <c r="C26" s="221"/>
      <c r="D26" s="221"/>
      <c r="E26" s="222"/>
      <c r="F26" s="221"/>
      <c r="G26" s="220"/>
      <c r="H26" s="220"/>
      <c r="I26" s="220"/>
      <c r="J26" s="223"/>
      <c r="K26" s="317"/>
      <c r="L26" s="317"/>
      <c r="M26" s="224"/>
      <c r="N26" s="224"/>
      <c r="O26" s="222"/>
      <c r="P26" s="226"/>
      <c r="Q26" s="222"/>
      <c r="R26" s="222"/>
    </row>
    <row r="27" spans="1:18" ht="12.75" customHeight="1" x14ac:dyDescent="0.2">
      <c r="A27" s="220"/>
      <c r="B27" s="221"/>
      <c r="C27" s="221"/>
      <c r="D27" s="221"/>
      <c r="E27" s="222"/>
      <c r="F27" s="221"/>
      <c r="G27" s="220"/>
      <c r="H27" s="220"/>
      <c r="I27" s="220"/>
      <c r="J27" s="223"/>
      <c r="K27" s="317"/>
      <c r="L27" s="317"/>
      <c r="M27" s="224"/>
      <c r="N27" s="224"/>
      <c r="O27" s="222"/>
      <c r="P27" s="226"/>
      <c r="Q27" s="222"/>
      <c r="R27" s="222"/>
    </row>
    <row r="28" spans="1:18" ht="12.75" customHeight="1" x14ac:dyDescent="0.2">
      <c r="A28" s="220"/>
      <c r="B28" s="221"/>
      <c r="C28" s="221"/>
      <c r="D28" s="221"/>
      <c r="E28" s="222"/>
      <c r="F28" s="221"/>
      <c r="G28" s="220"/>
      <c r="H28" s="220"/>
      <c r="I28" s="220"/>
      <c r="J28" s="223"/>
      <c r="K28" s="317"/>
      <c r="L28" s="317"/>
      <c r="M28" s="224"/>
      <c r="N28" s="224"/>
      <c r="O28" s="222"/>
      <c r="P28" s="226"/>
      <c r="Q28" s="222"/>
      <c r="R28" s="222"/>
    </row>
    <row r="29" spans="1:18" ht="12.75" customHeight="1" x14ac:dyDescent="0.2">
      <c r="A29" s="220"/>
      <c r="B29" s="221"/>
      <c r="C29" s="221"/>
      <c r="D29" s="221"/>
      <c r="E29" s="222"/>
      <c r="F29" s="221"/>
      <c r="G29" s="220"/>
      <c r="H29" s="220"/>
      <c r="I29" s="220"/>
      <c r="J29" s="223"/>
      <c r="K29" s="317"/>
      <c r="L29" s="317"/>
      <c r="M29" s="224"/>
      <c r="N29" s="224"/>
      <c r="O29" s="222"/>
      <c r="P29" s="226"/>
      <c r="Q29" s="222"/>
      <c r="R29" s="222"/>
    </row>
    <row r="30" spans="1:18" ht="12.75" customHeight="1" x14ac:dyDescent="0.2">
      <c r="A30" s="220"/>
      <c r="B30" s="221"/>
      <c r="C30" s="221"/>
      <c r="D30" s="221"/>
      <c r="E30" s="222"/>
      <c r="F30" s="221"/>
      <c r="G30" s="220"/>
      <c r="H30" s="220"/>
      <c r="I30" s="220"/>
      <c r="J30" s="223"/>
      <c r="K30" s="317"/>
      <c r="L30" s="317"/>
      <c r="M30" s="224"/>
      <c r="N30" s="224"/>
      <c r="O30" s="222"/>
      <c r="P30" s="226"/>
      <c r="Q30" s="222"/>
      <c r="R30" s="222"/>
    </row>
    <row r="31" spans="1:18" ht="12.75" customHeight="1" x14ac:dyDescent="0.2">
      <c r="A31" s="220"/>
      <c r="B31" s="221"/>
      <c r="C31" s="221"/>
      <c r="D31" s="221"/>
      <c r="E31" s="222"/>
      <c r="F31" s="221"/>
      <c r="G31" s="220"/>
      <c r="H31" s="220"/>
      <c r="I31" s="220"/>
      <c r="J31" s="223"/>
      <c r="K31" s="317"/>
      <c r="L31" s="317"/>
      <c r="M31" s="224"/>
      <c r="N31" s="224"/>
      <c r="O31" s="222"/>
      <c r="P31" s="226"/>
      <c r="Q31" s="222"/>
      <c r="R31" s="222"/>
    </row>
    <row r="32" spans="1:18" ht="12.75" customHeight="1" x14ac:dyDescent="0.2">
      <c r="A32" s="220"/>
      <c r="B32" s="221"/>
      <c r="C32" s="221"/>
      <c r="D32" s="221"/>
      <c r="E32" s="222"/>
      <c r="F32" s="221"/>
      <c r="G32" s="220"/>
      <c r="H32" s="220"/>
      <c r="I32" s="220"/>
      <c r="J32" s="223"/>
      <c r="K32" s="317"/>
      <c r="L32" s="317"/>
      <c r="M32" s="224"/>
      <c r="N32" s="224"/>
      <c r="O32" s="222"/>
      <c r="P32" s="226"/>
      <c r="Q32" s="222"/>
      <c r="R32" s="222"/>
    </row>
    <row r="33" spans="1:18" ht="12.75" customHeight="1" x14ac:dyDescent="0.2">
      <c r="A33" s="220"/>
      <c r="B33" s="221"/>
      <c r="C33" s="221"/>
      <c r="D33" s="221"/>
      <c r="E33" s="222"/>
      <c r="F33" s="221"/>
      <c r="G33" s="220"/>
      <c r="H33" s="220"/>
      <c r="I33" s="220"/>
      <c r="J33" s="223"/>
      <c r="K33" s="317"/>
      <c r="L33" s="317"/>
      <c r="M33" s="224"/>
      <c r="N33" s="224"/>
      <c r="O33" s="222"/>
      <c r="P33" s="226"/>
      <c r="Q33" s="222"/>
      <c r="R33" s="222"/>
    </row>
    <row r="34" spans="1:18" ht="12.75" customHeight="1" x14ac:dyDescent="0.2">
      <c r="A34" s="220"/>
      <c r="B34" s="221"/>
      <c r="C34" s="221"/>
      <c r="D34" s="221"/>
      <c r="E34" s="222"/>
      <c r="F34" s="221"/>
      <c r="G34" s="220"/>
      <c r="H34" s="220"/>
      <c r="I34" s="220"/>
      <c r="J34" s="223"/>
      <c r="K34" s="317"/>
      <c r="L34" s="317"/>
      <c r="M34" s="224"/>
      <c r="N34" s="224"/>
      <c r="O34" s="222"/>
      <c r="P34" s="226"/>
      <c r="Q34" s="222"/>
      <c r="R34" s="222"/>
    </row>
    <row r="35" spans="1:18" ht="12.75" customHeight="1" x14ac:dyDescent="0.2">
      <c r="A35" s="220"/>
      <c r="B35" s="221"/>
      <c r="C35" s="221"/>
      <c r="D35" s="221"/>
      <c r="E35" s="222"/>
      <c r="F35" s="221"/>
      <c r="G35" s="220"/>
      <c r="H35" s="220"/>
      <c r="I35" s="220"/>
      <c r="J35" s="223"/>
      <c r="K35" s="317"/>
      <c r="L35" s="317"/>
      <c r="M35" s="224"/>
      <c r="N35" s="224"/>
      <c r="O35" s="222"/>
      <c r="P35" s="226"/>
      <c r="Q35" s="222"/>
      <c r="R35" s="222"/>
    </row>
    <row r="36" spans="1:18" ht="12.75" customHeight="1" x14ac:dyDescent="0.2">
      <c r="A36" s="220"/>
      <c r="B36" s="221"/>
      <c r="C36" s="221"/>
      <c r="D36" s="221"/>
      <c r="E36" s="222"/>
      <c r="F36" s="221"/>
      <c r="G36" s="220"/>
      <c r="H36" s="220"/>
      <c r="I36" s="220"/>
      <c r="J36" s="223"/>
      <c r="K36" s="317"/>
      <c r="L36" s="317"/>
      <c r="M36" s="224"/>
      <c r="N36" s="224"/>
      <c r="O36" s="222"/>
      <c r="P36" s="226"/>
      <c r="Q36" s="222"/>
      <c r="R36" s="222"/>
    </row>
    <row r="37" spans="1:18" ht="12.75" customHeight="1" x14ac:dyDescent="0.2">
      <c r="A37" s="220"/>
      <c r="B37" s="221"/>
      <c r="C37" s="221"/>
      <c r="D37" s="221"/>
      <c r="E37" s="222"/>
      <c r="F37" s="221"/>
      <c r="G37" s="220"/>
      <c r="H37" s="220"/>
      <c r="I37" s="220"/>
      <c r="J37" s="223"/>
      <c r="K37" s="317"/>
      <c r="L37" s="317"/>
      <c r="M37" s="224"/>
      <c r="N37" s="224"/>
      <c r="O37" s="222"/>
      <c r="P37" s="226"/>
      <c r="Q37" s="222"/>
      <c r="R37" s="222"/>
    </row>
    <row r="38" spans="1:18" ht="12.75" customHeight="1" x14ac:dyDescent="0.2">
      <c r="A38" s="220"/>
      <c r="B38" s="221"/>
      <c r="C38" s="221"/>
      <c r="D38" s="221"/>
      <c r="E38" s="222"/>
      <c r="F38" s="221"/>
      <c r="G38" s="220"/>
      <c r="H38" s="220"/>
      <c r="I38" s="220"/>
      <c r="J38" s="223"/>
      <c r="K38" s="317"/>
      <c r="L38" s="317"/>
      <c r="M38" s="224"/>
      <c r="N38" s="224"/>
      <c r="O38" s="222"/>
      <c r="P38" s="226"/>
      <c r="Q38" s="222"/>
      <c r="R38" s="222"/>
    </row>
    <row r="39" spans="1:18" ht="12.75" customHeight="1" x14ac:dyDescent="0.2">
      <c r="A39" s="220"/>
      <c r="B39" s="221"/>
      <c r="C39" s="221"/>
      <c r="D39" s="221"/>
      <c r="E39" s="222"/>
      <c r="F39" s="221"/>
      <c r="G39" s="220"/>
      <c r="H39" s="220"/>
      <c r="I39" s="220"/>
      <c r="J39" s="223"/>
      <c r="K39" s="317"/>
      <c r="L39" s="317"/>
      <c r="M39" s="224"/>
      <c r="N39" s="224"/>
      <c r="O39" s="222"/>
      <c r="P39" s="226"/>
      <c r="Q39" s="222"/>
      <c r="R39" s="222"/>
    </row>
    <row r="40" spans="1:18" ht="12.75" customHeight="1" x14ac:dyDescent="0.2">
      <c r="A40" s="220"/>
      <c r="B40" s="221"/>
      <c r="C40" s="221"/>
      <c r="D40" s="221"/>
      <c r="E40" s="222"/>
      <c r="F40" s="221"/>
      <c r="G40" s="220"/>
      <c r="H40" s="220"/>
      <c r="I40" s="220"/>
      <c r="J40" s="223"/>
      <c r="K40" s="317"/>
      <c r="L40" s="317"/>
      <c r="M40" s="224"/>
      <c r="N40" s="224"/>
      <c r="O40" s="222"/>
      <c r="P40" s="226"/>
      <c r="Q40" s="222"/>
      <c r="R40" s="222"/>
    </row>
    <row r="41" spans="1:18" ht="12.75" customHeight="1" x14ac:dyDescent="0.2">
      <c r="A41" s="220"/>
      <c r="B41" s="221"/>
      <c r="C41" s="221"/>
      <c r="D41" s="221"/>
      <c r="E41" s="222"/>
      <c r="F41" s="221"/>
      <c r="G41" s="220"/>
      <c r="H41" s="220"/>
      <c r="I41" s="220"/>
      <c r="J41" s="223"/>
      <c r="K41" s="317"/>
      <c r="L41" s="317"/>
      <c r="M41" s="224"/>
      <c r="N41" s="224"/>
      <c r="O41" s="222"/>
      <c r="P41" s="226"/>
      <c r="Q41" s="222"/>
      <c r="R41" s="222"/>
    </row>
    <row r="42" spans="1:18" ht="12.75" customHeight="1" x14ac:dyDescent="0.2">
      <c r="A42" s="220"/>
      <c r="B42" s="221"/>
      <c r="C42" s="221"/>
      <c r="D42" s="221"/>
      <c r="E42" s="222"/>
      <c r="F42" s="221"/>
      <c r="G42" s="220"/>
      <c r="H42" s="220"/>
      <c r="I42" s="220"/>
      <c r="J42" s="223"/>
      <c r="K42" s="317"/>
      <c r="L42" s="317"/>
      <c r="M42" s="224"/>
      <c r="N42" s="224"/>
      <c r="O42" s="222"/>
      <c r="P42" s="226"/>
      <c r="Q42" s="222"/>
      <c r="R42" s="222"/>
    </row>
    <row r="43" spans="1:18" ht="12.75" customHeight="1" x14ac:dyDescent="0.2">
      <c r="A43" s="220"/>
      <c r="B43" s="221"/>
      <c r="C43" s="221"/>
      <c r="D43" s="221"/>
      <c r="E43" s="222"/>
      <c r="F43" s="221"/>
      <c r="G43" s="220"/>
      <c r="H43" s="220"/>
      <c r="I43" s="220"/>
      <c r="J43" s="223"/>
      <c r="K43" s="317"/>
      <c r="L43" s="317"/>
      <c r="M43" s="224"/>
      <c r="N43" s="224"/>
      <c r="O43" s="222"/>
      <c r="P43" s="226"/>
      <c r="Q43" s="222"/>
      <c r="R43" s="222"/>
    </row>
    <row r="44" spans="1:18" ht="12.75" customHeight="1" x14ac:dyDescent="0.2">
      <c r="A44" s="220"/>
      <c r="B44" s="221"/>
      <c r="C44" s="221"/>
      <c r="D44" s="221"/>
      <c r="E44" s="222"/>
      <c r="F44" s="221"/>
      <c r="G44" s="220"/>
      <c r="H44" s="220"/>
      <c r="I44" s="220"/>
      <c r="J44" s="223"/>
      <c r="K44" s="317"/>
      <c r="L44" s="317"/>
      <c r="M44" s="224"/>
      <c r="N44" s="224"/>
      <c r="O44" s="222"/>
      <c r="P44" s="226"/>
      <c r="Q44" s="222"/>
      <c r="R44" s="222"/>
    </row>
    <row r="45" spans="1:18" ht="12.75" customHeight="1" x14ac:dyDescent="0.2">
      <c r="A45" s="220"/>
      <c r="B45" s="221"/>
      <c r="C45" s="221"/>
      <c r="D45" s="221"/>
      <c r="E45" s="222"/>
      <c r="F45" s="221"/>
      <c r="G45" s="220"/>
      <c r="H45" s="220"/>
      <c r="I45" s="220"/>
      <c r="J45" s="223"/>
      <c r="K45" s="317"/>
      <c r="L45" s="317"/>
      <c r="M45" s="224"/>
      <c r="N45" s="224"/>
      <c r="O45" s="222"/>
      <c r="P45" s="226"/>
      <c r="Q45" s="222"/>
      <c r="R45" s="222"/>
    </row>
    <row r="46" spans="1:18" ht="12.75" customHeight="1" x14ac:dyDescent="0.2">
      <c r="A46" s="220"/>
      <c r="B46" s="221"/>
      <c r="C46" s="221"/>
      <c r="D46" s="221"/>
      <c r="E46" s="222"/>
      <c r="F46" s="221"/>
      <c r="G46" s="220"/>
      <c r="H46" s="220"/>
      <c r="I46" s="220"/>
      <c r="J46" s="223"/>
      <c r="K46" s="317"/>
      <c r="L46" s="317"/>
      <c r="M46" s="224"/>
      <c r="N46" s="224"/>
      <c r="O46" s="222"/>
      <c r="P46" s="226"/>
      <c r="Q46" s="222"/>
      <c r="R46" s="222"/>
    </row>
    <row r="47" spans="1:18" ht="12.75" customHeight="1" x14ac:dyDescent="0.2">
      <c r="A47" s="220"/>
      <c r="B47" s="221"/>
      <c r="C47" s="221"/>
      <c r="D47" s="221"/>
      <c r="E47" s="222"/>
      <c r="F47" s="221"/>
      <c r="G47" s="220"/>
      <c r="H47" s="220"/>
      <c r="I47" s="220"/>
      <c r="J47" s="223"/>
      <c r="K47" s="317"/>
      <c r="L47" s="317"/>
      <c r="M47" s="224"/>
      <c r="N47" s="224"/>
      <c r="O47" s="222"/>
      <c r="P47" s="226"/>
      <c r="Q47" s="222"/>
      <c r="R47" s="222"/>
    </row>
    <row r="48" spans="1:18" ht="12.75" customHeight="1" x14ac:dyDescent="0.2">
      <c r="A48" s="220"/>
      <c r="B48" s="221"/>
      <c r="C48" s="221"/>
      <c r="D48" s="221"/>
      <c r="E48" s="222"/>
      <c r="F48" s="221"/>
      <c r="G48" s="220"/>
      <c r="H48" s="220"/>
      <c r="I48" s="220"/>
      <c r="J48" s="223"/>
      <c r="K48" s="317"/>
      <c r="L48" s="317"/>
      <c r="M48" s="224"/>
      <c r="N48" s="224"/>
      <c r="O48" s="222"/>
      <c r="P48" s="226"/>
      <c r="Q48" s="222"/>
      <c r="R48" s="222"/>
    </row>
    <row r="49" spans="1:18" ht="12.75" customHeight="1" x14ac:dyDescent="0.2">
      <c r="A49" s="220"/>
      <c r="B49" s="221"/>
      <c r="C49" s="221"/>
      <c r="D49" s="221"/>
      <c r="E49" s="222"/>
      <c r="F49" s="221"/>
      <c r="G49" s="220"/>
      <c r="H49" s="220"/>
      <c r="I49" s="220"/>
      <c r="J49" s="223"/>
      <c r="K49" s="317"/>
      <c r="L49" s="317"/>
      <c r="M49" s="224"/>
      <c r="N49" s="224"/>
      <c r="O49" s="222"/>
      <c r="P49" s="226"/>
      <c r="Q49" s="222"/>
      <c r="R49" s="222"/>
    </row>
    <row r="50" spans="1:18" ht="12.75" customHeight="1" x14ac:dyDescent="0.2">
      <c r="A50" s="220"/>
      <c r="B50" s="221"/>
      <c r="C50" s="221"/>
      <c r="D50" s="221"/>
      <c r="E50" s="222"/>
      <c r="F50" s="221"/>
      <c r="G50" s="220"/>
      <c r="H50" s="220"/>
      <c r="I50" s="220"/>
      <c r="J50" s="223"/>
      <c r="K50" s="317"/>
      <c r="L50" s="317"/>
      <c r="M50" s="224"/>
      <c r="N50" s="224"/>
      <c r="O50" s="222"/>
      <c r="P50" s="226"/>
      <c r="Q50" s="222"/>
      <c r="R50" s="222"/>
    </row>
    <row r="51" spans="1:18" ht="12.75" customHeight="1" x14ac:dyDescent="0.2">
      <c r="A51" s="220"/>
      <c r="B51" s="221"/>
      <c r="C51" s="221"/>
      <c r="D51" s="221"/>
      <c r="E51" s="222"/>
      <c r="F51" s="221"/>
      <c r="G51" s="220"/>
      <c r="H51" s="220"/>
      <c r="I51" s="220"/>
      <c r="J51" s="223"/>
      <c r="K51" s="317"/>
      <c r="L51" s="317"/>
      <c r="M51" s="224"/>
      <c r="N51" s="224"/>
      <c r="O51" s="222"/>
      <c r="P51" s="226"/>
      <c r="Q51" s="222"/>
      <c r="R51" s="222"/>
    </row>
    <row r="52" spans="1:18" ht="12.75" customHeight="1" x14ac:dyDescent="0.2">
      <c r="A52" s="220"/>
      <c r="B52" s="221"/>
      <c r="C52" s="221"/>
      <c r="D52" s="221"/>
      <c r="E52" s="222"/>
      <c r="F52" s="221"/>
      <c r="G52" s="220"/>
      <c r="H52" s="220"/>
      <c r="I52" s="220"/>
      <c r="J52" s="223"/>
      <c r="K52" s="317"/>
      <c r="L52" s="317"/>
      <c r="M52" s="224"/>
      <c r="N52" s="224"/>
      <c r="O52" s="222"/>
      <c r="P52" s="226"/>
      <c r="Q52" s="222"/>
      <c r="R52" s="222"/>
    </row>
    <row r="53" spans="1:18" ht="12.75" customHeight="1" x14ac:dyDescent="0.2">
      <c r="A53" s="220"/>
      <c r="B53" s="221"/>
      <c r="C53" s="221"/>
      <c r="D53" s="221"/>
      <c r="E53" s="222"/>
      <c r="F53" s="221"/>
      <c r="G53" s="220"/>
      <c r="H53" s="220"/>
      <c r="I53" s="220"/>
      <c r="J53" s="223"/>
      <c r="K53" s="317"/>
      <c r="L53" s="317"/>
      <c r="M53" s="224"/>
      <c r="N53" s="224"/>
      <c r="O53" s="222"/>
      <c r="P53" s="226"/>
      <c r="Q53" s="222"/>
      <c r="R53" s="222"/>
    </row>
    <row r="54" spans="1:18" ht="12.75" customHeight="1" x14ac:dyDescent="0.2">
      <c r="A54" s="220"/>
      <c r="B54" s="221"/>
      <c r="C54" s="221"/>
      <c r="D54" s="221"/>
      <c r="E54" s="222"/>
      <c r="F54" s="221"/>
      <c r="G54" s="220"/>
      <c r="H54" s="220"/>
      <c r="I54" s="220"/>
      <c r="J54" s="223"/>
      <c r="K54" s="317"/>
      <c r="L54" s="317"/>
      <c r="M54" s="224"/>
      <c r="N54" s="224"/>
      <c r="O54" s="222"/>
      <c r="P54" s="226"/>
      <c r="Q54" s="222"/>
      <c r="R54" s="222"/>
    </row>
    <row r="55" spans="1:18" ht="12.75" customHeight="1" x14ac:dyDescent="0.2">
      <c r="A55" s="220"/>
      <c r="B55" s="221"/>
      <c r="C55" s="221"/>
      <c r="D55" s="221"/>
      <c r="E55" s="222"/>
      <c r="F55" s="221"/>
      <c r="G55" s="220"/>
      <c r="H55" s="220"/>
      <c r="I55" s="220"/>
      <c r="J55" s="223"/>
      <c r="K55" s="317"/>
      <c r="L55" s="317"/>
      <c r="M55" s="224"/>
      <c r="N55" s="224"/>
      <c r="O55" s="222"/>
      <c r="P55" s="226"/>
      <c r="Q55" s="222"/>
      <c r="R55" s="222"/>
    </row>
    <row r="56" spans="1:18" ht="12.75" customHeight="1" x14ac:dyDescent="0.2">
      <c r="A56" s="220"/>
      <c r="B56" s="221"/>
      <c r="C56" s="221"/>
      <c r="D56" s="221"/>
      <c r="E56" s="222"/>
      <c r="F56" s="221"/>
      <c r="G56" s="220"/>
      <c r="H56" s="220"/>
      <c r="I56" s="220"/>
      <c r="J56" s="223"/>
      <c r="K56" s="317"/>
      <c r="L56" s="317"/>
      <c r="M56" s="224"/>
      <c r="N56" s="224"/>
      <c r="O56" s="222"/>
      <c r="P56" s="226"/>
      <c r="Q56" s="222"/>
      <c r="R56" s="222"/>
    </row>
    <row r="57" spans="1:18" ht="12.75" customHeight="1" x14ac:dyDescent="0.2">
      <c r="A57" s="220"/>
      <c r="B57" s="221"/>
      <c r="C57" s="221"/>
      <c r="D57" s="221"/>
      <c r="E57" s="222"/>
      <c r="F57" s="221"/>
      <c r="G57" s="220"/>
      <c r="H57" s="220"/>
      <c r="I57" s="220"/>
      <c r="J57" s="223"/>
      <c r="K57" s="317"/>
      <c r="L57" s="317"/>
      <c r="M57" s="224"/>
      <c r="N57" s="224"/>
      <c r="O57" s="222"/>
      <c r="P57" s="226"/>
      <c r="Q57" s="222"/>
      <c r="R57" s="222"/>
    </row>
    <row r="58" spans="1:18" ht="12.75" customHeight="1" x14ac:dyDescent="0.2">
      <c r="A58" s="220"/>
      <c r="B58" s="221"/>
      <c r="C58" s="221"/>
      <c r="D58" s="221"/>
      <c r="E58" s="222"/>
      <c r="F58" s="221"/>
      <c r="G58" s="220"/>
      <c r="H58" s="220"/>
      <c r="I58" s="220"/>
      <c r="J58" s="223"/>
      <c r="K58" s="317"/>
      <c r="L58" s="317"/>
      <c r="M58" s="224"/>
      <c r="N58" s="224"/>
      <c r="O58" s="222"/>
      <c r="P58" s="226"/>
      <c r="Q58" s="222"/>
      <c r="R58" s="222"/>
    </row>
    <row r="59" spans="1:18" ht="12.75" customHeight="1" x14ac:dyDescent="0.2">
      <c r="A59" s="220"/>
      <c r="B59" s="221"/>
      <c r="C59" s="221"/>
      <c r="D59" s="221"/>
      <c r="E59" s="222"/>
      <c r="F59" s="221"/>
      <c r="G59" s="220"/>
      <c r="H59" s="220"/>
      <c r="I59" s="220"/>
      <c r="J59" s="223"/>
      <c r="K59" s="317"/>
      <c r="L59" s="317"/>
      <c r="M59" s="224"/>
      <c r="N59" s="224"/>
      <c r="O59" s="222"/>
      <c r="P59" s="226"/>
      <c r="Q59" s="222"/>
      <c r="R59" s="222"/>
    </row>
    <row r="60" spans="1:18" ht="12.75" customHeight="1" x14ac:dyDescent="0.2">
      <c r="A60" s="220"/>
      <c r="B60" s="221"/>
      <c r="C60" s="221"/>
      <c r="D60" s="221"/>
      <c r="E60" s="222"/>
      <c r="F60" s="221"/>
      <c r="G60" s="220"/>
      <c r="H60" s="220"/>
      <c r="I60" s="220"/>
      <c r="J60" s="223"/>
      <c r="K60" s="317"/>
      <c r="L60" s="317"/>
      <c r="M60" s="224"/>
      <c r="N60" s="224"/>
      <c r="O60" s="222"/>
      <c r="P60" s="226"/>
      <c r="Q60" s="222"/>
      <c r="R60" s="222"/>
    </row>
    <row r="61" spans="1:18" ht="12.75" customHeight="1" x14ac:dyDescent="0.2">
      <c r="A61" s="220"/>
      <c r="B61" s="221"/>
      <c r="C61" s="221"/>
      <c r="D61" s="221"/>
      <c r="E61" s="222"/>
      <c r="F61" s="221"/>
      <c r="G61" s="220"/>
      <c r="H61" s="220"/>
      <c r="I61" s="220"/>
      <c r="J61" s="223"/>
      <c r="K61" s="317"/>
      <c r="L61" s="317"/>
      <c r="M61" s="224"/>
      <c r="N61" s="224"/>
      <c r="O61" s="222"/>
      <c r="P61" s="226"/>
      <c r="Q61" s="222"/>
      <c r="R61" s="222"/>
    </row>
    <row r="62" spans="1:18" ht="12.75" customHeight="1" x14ac:dyDescent="0.2">
      <c r="A62" s="220"/>
      <c r="B62" s="221"/>
      <c r="C62" s="221"/>
      <c r="D62" s="221"/>
      <c r="E62" s="222"/>
      <c r="F62" s="221"/>
      <c r="G62" s="220"/>
      <c r="H62" s="220"/>
      <c r="I62" s="220"/>
      <c r="J62" s="223"/>
      <c r="K62" s="317"/>
      <c r="L62" s="317"/>
      <c r="M62" s="224"/>
      <c r="N62" s="224"/>
      <c r="O62" s="222"/>
      <c r="P62" s="226"/>
      <c r="Q62" s="222"/>
      <c r="R62" s="222"/>
    </row>
    <row r="63" spans="1:18" ht="12.75" customHeight="1" x14ac:dyDescent="0.2">
      <c r="A63" s="220"/>
      <c r="B63" s="221"/>
      <c r="C63" s="221"/>
      <c r="D63" s="221"/>
      <c r="E63" s="222"/>
      <c r="F63" s="221"/>
      <c r="G63" s="220"/>
      <c r="H63" s="220"/>
      <c r="I63" s="220"/>
      <c r="J63" s="223"/>
      <c r="K63" s="317"/>
      <c r="L63" s="317"/>
      <c r="M63" s="224"/>
      <c r="N63" s="224"/>
      <c r="O63" s="222"/>
      <c r="P63" s="226"/>
      <c r="Q63" s="222"/>
      <c r="R63" s="222"/>
    </row>
    <row r="64" spans="1:18" ht="12.75" customHeight="1" x14ac:dyDescent="0.2">
      <c r="A64" s="220"/>
      <c r="B64" s="221"/>
      <c r="C64" s="221"/>
      <c r="D64" s="221"/>
      <c r="E64" s="222"/>
      <c r="F64" s="221"/>
      <c r="G64" s="220"/>
      <c r="H64" s="220"/>
      <c r="I64" s="220"/>
      <c r="J64" s="223"/>
      <c r="K64" s="317"/>
      <c r="L64" s="317"/>
      <c r="M64" s="224"/>
      <c r="N64" s="224"/>
      <c r="O64" s="222"/>
      <c r="P64" s="226"/>
      <c r="Q64" s="222"/>
      <c r="R64" s="222"/>
    </row>
    <row r="65" spans="1:18" ht="12.75" customHeight="1" x14ac:dyDescent="0.2">
      <c r="A65" s="220"/>
      <c r="B65" s="221"/>
      <c r="C65" s="221"/>
      <c r="D65" s="221"/>
      <c r="E65" s="222"/>
      <c r="F65" s="221"/>
      <c r="G65" s="220"/>
      <c r="H65" s="220"/>
      <c r="I65" s="220"/>
      <c r="J65" s="223"/>
      <c r="K65" s="317"/>
      <c r="L65" s="317"/>
      <c r="M65" s="224"/>
      <c r="N65" s="224"/>
      <c r="O65" s="222"/>
      <c r="P65" s="226"/>
      <c r="Q65" s="222"/>
      <c r="R65" s="222"/>
    </row>
    <row r="66" spans="1:18" ht="12.75" customHeight="1" x14ac:dyDescent="0.2">
      <c r="A66" s="220"/>
      <c r="B66" s="221"/>
      <c r="C66" s="221"/>
      <c r="D66" s="221"/>
      <c r="E66" s="222"/>
      <c r="F66" s="221"/>
      <c r="G66" s="220"/>
      <c r="H66" s="220"/>
      <c r="I66" s="220"/>
      <c r="J66" s="223"/>
      <c r="K66" s="317"/>
      <c r="L66" s="317"/>
      <c r="M66" s="224"/>
      <c r="N66" s="224"/>
      <c r="O66" s="222"/>
      <c r="P66" s="226"/>
      <c r="Q66" s="222"/>
      <c r="R66" s="222"/>
    </row>
    <row r="67" spans="1:18" ht="12.75" customHeight="1" x14ac:dyDescent="0.2">
      <c r="A67" s="220"/>
      <c r="B67" s="221"/>
      <c r="C67" s="221"/>
      <c r="D67" s="221"/>
      <c r="E67" s="222"/>
      <c r="F67" s="221"/>
      <c r="G67" s="220"/>
      <c r="H67" s="220"/>
      <c r="I67" s="220"/>
      <c r="J67" s="223"/>
      <c r="K67" s="317"/>
      <c r="L67" s="317"/>
      <c r="M67" s="224"/>
      <c r="N67" s="224"/>
      <c r="O67" s="222"/>
      <c r="P67" s="226"/>
      <c r="Q67" s="222"/>
      <c r="R67" s="222"/>
    </row>
    <row r="68" spans="1:18" ht="12.75" customHeight="1" x14ac:dyDescent="0.2">
      <c r="A68" s="220"/>
      <c r="B68" s="221"/>
      <c r="C68" s="221"/>
      <c r="D68" s="221"/>
      <c r="E68" s="222"/>
      <c r="F68" s="221"/>
      <c r="G68" s="220"/>
      <c r="H68" s="220"/>
      <c r="I68" s="220"/>
      <c r="J68" s="223"/>
      <c r="K68" s="317"/>
      <c r="L68" s="317"/>
      <c r="M68" s="224"/>
      <c r="N68" s="224"/>
      <c r="O68" s="222"/>
      <c r="P68" s="226"/>
      <c r="Q68" s="222"/>
      <c r="R68" s="222"/>
    </row>
    <row r="69" spans="1:18" ht="12.75" customHeight="1" x14ac:dyDescent="0.2">
      <c r="A69" s="220"/>
      <c r="B69" s="221"/>
      <c r="C69" s="221"/>
      <c r="D69" s="221"/>
      <c r="E69" s="222"/>
      <c r="F69" s="221"/>
      <c r="G69" s="220"/>
      <c r="H69" s="220"/>
      <c r="I69" s="220"/>
      <c r="J69" s="223"/>
      <c r="K69" s="317"/>
      <c r="L69" s="317"/>
      <c r="M69" s="224"/>
      <c r="N69" s="224"/>
      <c r="O69" s="222"/>
      <c r="P69" s="226"/>
      <c r="Q69" s="222"/>
      <c r="R69" s="222"/>
    </row>
    <row r="70" spans="1:18" ht="12.75" customHeight="1" x14ac:dyDescent="0.2">
      <c r="A70" s="220"/>
      <c r="B70" s="221"/>
      <c r="C70" s="221"/>
      <c r="D70" s="221"/>
      <c r="E70" s="222"/>
      <c r="F70" s="221"/>
      <c r="G70" s="220"/>
      <c r="H70" s="220"/>
      <c r="I70" s="220"/>
      <c r="J70" s="223"/>
      <c r="K70" s="317"/>
      <c r="L70" s="317"/>
      <c r="M70" s="224"/>
      <c r="N70" s="224"/>
      <c r="O70" s="222"/>
      <c r="P70" s="226"/>
      <c r="Q70" s="222"/>
      <c r="R70" s="222"/>
    </row>
    <row r="71" spans="1:18" ht="12.75" customHeight="1" x14ac:dyDescent="0.2">
      <c r="A71" s="220"/>
      <c r="B71" s="221"/>
      <c r="C71" s="221"/>
      <c r="D71" s="221"/>
      <c r="E71" s="222"/>
      <c r="F71" s="221"/>
      <c r="G71" s="220"/>
      <c r="H71" s="220"/>
      <c r="I71" s="220"/>
      <c r="J71" s="223"/>
      <c r="K71" s="317"/>
      <c r="L71" s="317"/>
      <c r="M71" s="224"/>
      <c r="N71" s="224"/>
      <c r="O71" s="222"/>
      <c r="P71" s="226"/>
      <c r="Q71" s="222"/>
      <c r="R71" s="222"/>
    </row>
    <row r="72" spans="1:18" ht="12.75" customHeight="1" x14ac:dyDescent="0.2">
      <c r="A72" s="220"/>
      <c r="B72" s="221"/>
      <c r="C72" s="221"/>
      <c r="D72" s="221"/>
      <c r="E72" s="222"/>
      <c r="F72" s="221"/>
      <c r="G72" s="220"/>
      <c r="H72" s="220"/>
      <c r="I72" s="220"/>
      <c r="J72" s="223"/>
      <c r="K72" s="317"/>
      <c r="L72" s="317"/>
      <c r="M72" s="224"/>
      <c r="N72" s="224"/>
      <c r="O72" s="222"/>
      <c r="P72" s="226"/>
      <c r="Q72" s="222"/>
      <c r="R72" s="222"/>
    </row>
    <row r="73" spans="1:18" ht="12.75" customHeight="1" x14ac:dyDescent="0.2">
      <c r="A73" s="220"/>
      <c r="B73" s="221"/>
      <c r="C73" s="221"/>
      <c r="D73" s="221"/>
      <c r="E73" s="222"/>
      <c r="F73" s="221"/>
      <c r="G73" s="220"/>
      <c r="H73" s="220"/>
      <c r="I73" s="220"/>
      <c r="J73" s="223"/>
      <c r="K73" s="317"/>
      <c r="L73" s="317"/>
      <c r="M73" s="224"/>
      <c r="N73" s="224"/>
      <c r="O73" s="222"/>
      <c r="P73" s="226"/>
      <c r="Q73" s="222"/>
      <c r="R73" s="222"/>
    </row>
    <row r="74" spans="1:18" ht="12.75" customHeight="1" x14ac:dyDescent="0.2">
      <c r="A74" s="220"/>
      <c r="B74" s="221"/>
      <c r="C74" s="221"/>
      <c r="D74" s="221"/>
      <c r="E74" s="222"/>
      <c r="F74" s="221"/>
      <c r="G74" s="220"/>
      <c r="H74" s="220"/>
      <c r="I74" s="220"/>
      <c r="J74" s="223"/>
      <c r="K74" s="317"/>
      <c r="L74" s="317"/>
      <c r="M74" s="224"/>
      <c r="N74" s="224"/>
      <c r="O74" s="222"/>
      <c r="P74" s="226"/>
      <c r="Q74" s="222"/>
      <c r="R74" s="222"/>
    </row>
    <row r="75" spans="1:18" ht="12.75" customHeight="1" x14ac:dyDescent="0.2">
      <c r="A75" s="220"/>
      <c r="B75" s="221"/>
      <c r="C75" s="221"/>
      <c r="D75" s="221"/>
      <c r="E75" s="222"/>
      <c r="F75" s="221"/>
      <c r="G75" s="220"/>
      <c r="H75" s="220"/>
      <c r="I75" s="220"/>
      <c r="J75" s="223"/>
      <c r="K75" s="317"/>
      <c r="L75" s="317"/>
      <c r="M75" s="224"/>
      <c r="N75" s="224"/>
      <c r="O75" s="222"/>
      <c r="P75" s="226"/>
      <c r="Q75" s="222"/>
      <c r="R75" s="222"/>
    </row>
    <row r="76" spans="1:18" ht="12.75" customHeight="1" x14ac:dyDescent="0.2">
      <c r="A76" s="220"/>
      <c r="B76" s="221"/>
      <c r="C76" s="221"/>
      <c r="D76" s="221"/>
      <c r="E76" s="222"/>
      <c r="F76" s="221"/>
      <c r="G76" s="220"/>
      <c r="H76" s="220"/>
      <c r="I76" s="220"/>
      <c r="J76" s="223"/>
      <c r="K76" s="317"/>
      <c r="L76" s="317"/>
      <c r="M76" s="224"/>
      <c r="N76" s="224"/>
      <c r="O76" s="222"/>
      <c r="P76" s="226"/>
      <c r="Q76" s="222"/>
      <c r="R76" s="222"/>
    </row>
    <row r="77" spans="1:18" ht="12.75" customHeight="1" x14ac:dyDescent="0.2">
      <c r="A77" s="220"/>
      <c r="B77" s="221"/>
      <c r="C77" s="221"/>
      <c r="D77" s="221"/>
      <c r="E77" s="222"/>
      <c r="F77" s="221"/>
      <c r="G77" s="220"/>
      <c r="H77" s="220"/>
      <c r="I77" s="220"/>
      <c r="J77" s="223"/>
      <c r="K77" s="317"/>
      <c r="L77" s="317"/>
      <c r="M77" s="224"/>
      <c r="N77" s="224"/>
      <c r="O77" s="222"/>
      <c r="P77" s="226"/>
      <c r="Q77" s="222"/>
      <c r="R77" s="222"/>
    </row>
    <row r="78" spans="1:18" ht="12.75" customHeight="1" x14ac:dyDescent="0.2">
      <c r="A78" s="220"/>
      <c r="B78" s="221"/>
      <c r="C78" s="221"/>
      <c r="D78" s="221"/>
      <c r="E78" s="222"/>
      <c r="F78" s="221"/>
      <c r="G78" s="220"/>
      <c r="H78" s="220"/>
      <c r="I78" s="220"/>
      <c r="J78" s="223"/>
      <c r="K78" s="317"/>
      <c r="L78" s="317"/>
      <c r="M78" s="224"/>
      <c r="N78" s="224"/>
      <c r="O78" s="222"/>
      <c r="P78" s="226"/>
      <c r="Q78" s="222"/>
      <c r="R78" s="222"/>
    </row>
    <row r="79" spans="1:18" ht="12.75" customHeight="1" x14ac:dyDescent="0.2">
      <c r="A79" s="220"/>
      <c r="B79" s="221"/>
      <c r="C79" s="221"/>
      <c r="D79" s="221"/>
      <c r="E79" s="222"/>
      <c r="F79" s="221"/>
      <c r="G79" s="220"/>
      <c r="H79" s="220"/>
      <c r="I79" s="220"/>
      <c r="J79" s="223"/>
      <c r="K79" s="317"/>
      <c r="L79" s="317"/>
      <c r="M79" s="224"/>
      <c r="N79" s="224"/>
      <c r="O79" s="222"/>
      <c r="P79" s="226"/>
      <c r="Q79" s="222"/>
      <c r="R79" s="222"/>
    </row>
    <row r="80" spans="1:18" ht="12.75" customHeight="1" x14ac:dyDescent="0.2">
      <c r="A80" s="220"/>
      <c r="B80" s="221"/>
      <c r="C80" s="221"/>
      <c r="D80" s="221"/>
      <c r="E80" s="222"/>
      <c r="F80" s="221"/>
      <c r="G80" s="220"/>
      <c r="H80" s="220"/>
      <c r="I80" s="220"/>
      <c r="J80" s="223"/>
      <c r="K80" s="317"/>
      <c r="L80" s="317"/>
      <c r="M80" s="224"/>
      <c r="N80" s="224"/>
      <c r="O80" s="222"/>
      <c r="P80" s="226"/>
      <c r="Q80" s="222"/>
      <c r="R80" s="222"/>
    </row>
    <row r="81" spans="1:18" ht="12.75" customHeight="1" x14ac:dyDescent="0.2">
      <c r="A81" s="220"/>
      <c r="B81" s="221"/>
      <c r="C81" s="221"/>
      <c r="D81" s="221"/>
      <c r="E81" s="222"/>
      <c r="F81" s="221"/>
      <c r="G81" s="220"/>
      <c r="H81" s="220"/>
      <c r="I81" s="220"/>
      <c r="J81" s="223"/>
      <c r="K81" s="317"/>
      <c r="L81" s="317"/>
      <c r="M81" s="224"/>
      <c r="N81" s="224"/>
      <c r="O81" s="222"/>
      <c r="P81" s="226"/>
      <c r="Q81" s="222"/>
      <c r="R81" s="222"/>
    </row>
    <row r="82" spans="1:18" ht="12.75" customHeight="1" x14ac:dyDescent="0.2">
      <c r="A82" s="220"/>
      <c r="B82" s="221"/>
      <c r="C82" s="221"/>
      <c r="D82" s="221"/>
      <c r="E82" s="222"/>
      <c r="F82" s="221"/>
      <c r="G82" s="220"/>
      <c r="H82" s="220"/>
      <c r="I82" s="220"/>
      <c r="J82" s="223"/>
      <c r="K82" s="317"/>
      <c r="L82" s="317"/>
      <c r="M82" s="224"/>
      <c r="N82" s="224"/>
      <c r="O82" s="222"/>
      <c r="P82" s="226"/>
      <c r="Q82" s="222"/>
      <c r="R82" s="222"/>
    </row>
    <row r="83" spans="1:18" ht="12.75" customHeight="1" x14ac:dyDescent="0.2">
      <c r="A83" s="220"/>
      <c r="B83" s="221"/>
      <c r="C83" s="221"/>
      <c r="D83" s="221"/>
      <c r="E83" s="222"/>
      <c r="F83" s="221"/>
      <c r="G83" s="220"/>
      <c r="H83" s="220"/>
      <c r="I83" s="220"/>
      <c r="J83" s="223"/>
      <c r="K83" s="317"/>
      <c r="L83" s="317"/>
      <c r="M83" s="224"/>
      <c r="N83" s="224"/>
      <c r="O83" s="222"/>
      <c r="P83" s="226"/>
      <c r="Q83" s="222"/>
      <c r="R83" s="222"/>
    </row>
    <row r="84" spans="1:18" ht="12.75" customHeight="1" x14ac:dyDescent="0.2">
      <c r="A84" s="220"/>
      <c r="B84" s="221"/>
      <c r="C84" s="221"/>
      <c r="D84" s="221"/>
      <c r="E84" s="222"/>
      <c r="F84" s="221"/>
      <c r="G84" s="220"/>
      <c r="H84" s="220"/>
      <c r="I84" s="220"/>
      <c r="J84" s="223"/>
      <c r="K84" s="317"/>
      <c r="L84" s="317"/>
      <c r="M84" s="224"/>
      <c r="N84" s="224"/>
      <c r="O84" s="222"/>
      <c r="P84" s="226"/>
      <c r="Q84" s="222"/>
      <c r="R84" s="222"/>
    </row>
    <row r="85" spans="1:18" ht="12.75" customHeight="1" x14ac:dyDescent="0.2">
      <c r="A85" s="220"/>
      <c r="B85" s="221"/>
      <c r="C85" s="221"/>
      <c r="D85" s="221"/>
      <c r="E85" s="222"/>
      <c r="F85" s="221"/>
      <c r="G85" s="220"/>
      <c r="H85" s="220"/>
      <c r="I85" s="220"/>
      <c r="J85" s="223"/>
      <c r="K85" s="317"/>
      <c r="L85" s="317"/>
      <c r="M85" s="224"/>
      <c r="N85" s="224"/>
      <c r="O85" s="222"/>
      <c r="P85" s="226"/>
      <c r="Q85" s="222"/>
      <c r="R85" s="222"/>
    </row>
    <row r="86" spans="1:18" ht="12.75" customHeight="1" x14ac:dyDescent="0.2">
      <c r="A86" s="220"/>
      <c r="B86" s="221"/>
      <c r="C86" s="221"/>
      <c r="D86" s="221"/>
      <c r="E86" s="222"/>
      <c r="F86" s="221"/>
      <c r="G86" s="220"/>
      <c r="H86" s="220"/>
      <c r="I86" s="220"/>
      <c r="J86" s="223"/>
      <c r="K86" s="317"/>
      <c r="L86" s="317"/>
      <c r="M86" s="224"/>
      <c r="N86" s="224"/>
      <c r="O86" s="222"/>
      <c r="P86" s="226"/>
      <c r="Q86" s="222"/>
      <c r="R86" s="222"/>
    </row>
    <row r="87" spans="1:18" ht="12.75" customHeight="1" x14ac:dyDescent="0.2">
      <c r="A87" s="220"/>
      <c r="B87" s="221"/>
      <c r="C87" s="221"/>
      <c r="D87" s="221"/>
      <c r="E87" s="222"/>
      <c r="F87" s="221"/>
      <c r="G87" s="220"/>
      <c r="H87" s="220"/>
      <c r="I87" s="220"/>
      <c r="J87" s="223"/>
      <c r="K87" s="317"/>
      <c r="L87" s="317"/>
      <c r="M87" s="224"/>
      <c r="N87" s="224"/>
      <c r="O87" s="222"/>
      <c r="P87" s="226"/>
      <c r="Q87" s="222"/>
      <c r="R87" s="222"/>
    </row>
    <row r="88" spans="1:18" ht="12.75" customHeight="1" x14ac:dyDescent="0.2">
      <c r="A88" s="220"/>
      <c r="B88" s="221"/>
      <c r="C88" s="221"/>
      <c r="D88" s="221"/>
      <c r="E88" s="222"/>
      <c r="F88" s="221"/>
      <c r="G88" s="220"/>
      <c r="H88" s="220"/>
      <c r="I88" s="220"/>
      <c r="J88" s="223"/>
      <c r="K88" s="317"/>
      <c r="L88" s="317"/>
      <c r="M88" s="224"/>
      <c r="N88" s="224"/>
      <c r="O88" s="222"/>
      <c r="P88" s="226"/>
      <c r="Q88" s="222"/>
      <c r="R88" s="222"/>
    </row>
    <row r="89" spans="1:18" ht="12.75" customHeight="1" x14ac:dyDescent="0.2">
      <c r="A89" s="220"/>
      <c r="B89" s="221"/>
      <c r="C89" s="221"/>
      <c r="D89" s="221"/>
      <c r="E89" s="222"/>
      <c r="F89" s="221"/>
      <c r="G89" s="220"/>
      <c r="H89" s="220"/>
      <c r="I89" s="220"/>
      <c r="J89" s="223"/>
      <c r="K89" s="317"/>
      <c r="L89" s="317"/>
      <c r="M89" s="224"/>
      <c r="N89" s="224"/>
      <c r="O89" s="222"/>
      <c r="P89" s="226"/>
      <c r="Q89" s="222"/>
      <c r="R89" s="222"/>
    </row>
    <row r="90" spans="1:18" ht="12.75" customHeight="1" x14ac:dyDescent="0.2">
      <c r="A90" s="220"/>
      <c r="B90" s="221"/>
      <c r="C90" s="221"/>
      <c r="D90" s="221"/>
      <c r="E90" s="222"/>
      <c r="F90" s="221"/>
      <c r="G90" s="220"/>
      <c r="H90" s="220"/>
      <c r="I90" s="220"/>
      <c r="J90" s="223"/>
      <c r="K90" s="317"/>
      <c r="L90" s="317"/>
      <c r="M90" s="224"/>
      <c r="N90" s="224"/>
      <c r="O90" s="222"/>
      <c r="P90" s="226"/>
      <c r="Q90" s="222"/>
      <c r="R90" s="222"/>
    </row>
    <row r="91" spans="1:18" ht="12.75" customHeight="1" x14ac:dyDescent="0.2">
      <c r="A91" s="220"/>
      <c r="B91" s="221"/>
      <c r="C91" s="221"/>
      <c r="D91" s="221"/>
      <c r="E91" s="222"/>
      <c r="F91" s="221"/>
      <c r="G91" s="220"/>
      <c r="H91" s="220"/>
      <c r="I91" s="220"/>
      <c r="J91" s="223"/>
      <c r="K91" s="317"/>
      <c r="L91" s="317"/>
      <c r="M91" s="224"/>
      <c r="N91" s="224"/>
      <c r="O91" s="222"/>
      <c r="P91" s="226"/>
      <c r="Q91" s="222"/>
      <c r="R91" s="222"/>
    </row>
    <row r="92" spans="1:18" ht="12.75" customHeight="1" x14ac:dyDescent="0.2">
      <c r="A92" s="220"/>
      <c r="B92" s="221"/>
      <c r="C92" s="221"/>
      <c r="D92" s="221"/>
      <c r="E92" s="222"/>
      <c r="F92" s="221"/>
      <c r="G92" s="220"/>
      <c r="H92" s="220"/>
      <c r="I92" s="220"/>
      <c r="J92" s="223"/>
      <c r="K92" s="317"/>
      <c r="L92" s="317"/>
      <c r="M92" s="224"/>
      <c r="N92" s="224"/>
      <c r="O92" s="222"/>
      <c r="P92" s="226"/>
      <c r="Q92" s="222"/>
      <c r="R92" s="222"/>
    </row>
    <row r="93" spans="1:18" ht="12.75" customHeight="1" x14ac:dyDescent="0.2">
      <c r="A93" s="220"/>
      <c r="B93" s="221"/>
      <c r="C93" s="221"/>
      <c r="D93" s="221"/>
      <c r="E93" s="222"/>
      <c r="F93" s="221"/>
      <c r="G93" s="220"/>
      <c r="H93" s="220"/>
      <c r="I93" s="220"/>
      <c r="J93" s="223"/>
      <c r="K93" s="317"/>
      <c r="L93" s="317"/>
      <c r="M93" s="224"/>
      <c r="N93" s="224"/>
      <c r="O93" s="222"/>
      <c r="P93" s="226"/>
      <c r="Q93" s="222"/>
      <c r="R93" s="222"/>
    </row>
    <row r="94" spans="1:18" ht="12.75" customHeight="1" x14ac:dyDescent="0.2">
      <c r="A94" s="220"/>
      <c r="B94" s="221"/>
      <c r="C94" s="221"/>
      <c r="D94" s="221"/>
      <c r="E94" s="222"/>
      <c r="F94" s="221"/>
      <c r="G94" s="220"/>
      <c r="H94" s="220"/>
      <c r="I94" s="220"/>
      <c r="J94" s="223"/>
      <c r="K94" s="317"/>
      <c r="L94" s="317"/>
      <c r="M94" s="224"/>
      <c r="N94" s="224"/>
      <c r="O94" s="222"/>
      <c r="P94" s="226"/>
      <c r="Q94" s="222"/>
      <c r="R94" s="222"/>
    </row>
    <row r="95" spans="1:18" ht="12.75" customHeight="1" x14ac:dyDescent="0.2">
      <c r="A95" s="220"/>
      <c r="B95" s="221"/>
      <c r="C95" s="221"/>
      <c r="D95" s="221"/>
      <c r="E95" s="222"/>
      <c r="F95" s="221"/>
      <c r="G95" s="220"/>
      <c r="H95" s="220"/>
      <c r="I95" s="220"/>
      <c r="J95" s="223"/>
      <c r="K95" s="317"/>
      <c r="L95" s="317"/>
      <c r="M95" s="224"/>
      <c r="N95" s="224"/>
      <c r="O95" s="222"/>
      <c r="P95" s="226"/>
      <c r="Q95" s="222"/>
      <c r="R95" s="222"/>
    </row>
    <row r="96" spans="1:18" ht="12.75" customHeight="1" x14ac:dyDescent="0.2">
      <c r="A96" s="220"/>
      <c r="B96" s="221"/>
      <c r="C96" s="221"/>
      <c r="D96" s="221"/>
      <c r="E96" s="222"/>
      <c r="F96" s="221"/>
      <c r="G96" s="220"/>
      <c r="H96" s="220"/>
      <c r="I96" s="220"/>
      <c r="J96" s="223"/>
      <c r="K96" s="317"/>
      <c r="L96" s="317"/>
      <c r="M96" s="224"/>
      <c r="N96" s="224"/>
      <c r="O96" s="222"/>
      <c r="P96" s="226"/>
      <c r="Q96" s="222"/>
      <c r="R96" s="222"/>
    </row>
    <row r="97" spans="1:18" ht="12.75" customHeight="1" x14ac:dyDescent="0.2">
      <c r="A97" s="220"/>
      <c r="B97" s="221"/>
      <c r="C97" s="221"/>
      <c r="D97" s="221"/>
      <c r="E97" s="222"/>
      <c r="F97" s="221"/>
      <c r="G97" s="220"/>
      <c r="H97" s="220"/>
      <c r="I97" s="220"/>
      <c r="J97" s="223"/>
      <c r="K97" s="317"/>
      <c r="L97" s="317"/>
      <c r="M97" s="224"/>
      <c r="N97" s="224"/>
      <c r="O97" s="222"/>
      <c r="P97" s="226"/>
      <c r="Q97" s="222"/>
      <c r="R97" s="222"/>
    </row>
    <row r="98" spans="1:18" ht="12.75" customHeight="1" x14ac:dyDescent="0.2">
      <c r="A98" s="220"/>
      <c r="B98" s="221"/>
      <c r="C98" s="221"/>
      <c r="D98" s="221"/>
      <c r="E98" s="222"/>
      <c r="F98" s="221"/>
      <c r="G98" s="220"/>
      <c r="H98" s="220"/>
      <c r="I98" s="220"/>
      <c r="J98" s="223"/>
      <c r="K98" s="317"/>
      <c r="L98" s="317"/>
      <c r="M98" s="224"/>
      <c r="N98" s="224"/>
      <c r="O98" s="222"/>
      <c r="P98" s="226"/>
      <c r="Q98" s="222"/>
      <c r="R98" s="222"/>
    </row>
    <row r="99" spans="1:18" ht="12.75" customHeight="1" x14ac:dyDescent="0.2">
      <c r="A99" s="220"/>
      <c r="B99" s="221"/>
      <c r="C99" s="221"/>
      <c r="D99" s="221"/>
      <c r="E99" s="222"/>
      <c r="F99" s="221"/>
      <c r="G99" s="220"/>
      <c r="H99" s="220"/>
      <c r="I99" s="220"/>
      <c r="J99" s="223"/>
      <c r="K99" s="317"/>
      <c r="L99" s="317"/>
      <c r="M99" s="224"/>
      <c r="N99" s="224"/>
      <c r="O99" s="222"/>
      <c r="P99" s="226"/>
      <c r="Q99" s="222"/>
      <c r="R99" s="222"/>
    </row>
    <row r="100" spans="1:18" ht="12.75" customHeight="1" x14ac:dyDescent="0.2">
      <c r="A100" s="220"/>
      <c r="B100" s="221"/>
      <c r="C100" s="221"/>
      <c r="D100" s="221"/>
      <c r="E100" s="222"/>
      <c r="F100" s="221"/>
      <c r="G100" s="220"/>
      <c r="H100" s="220"/>
      <c r="I100" s="220"/>
      <c r="J100" s="223"/>
      <c r="K100" s="317"/>
      <c r="L100" s="317"/>
      <c r="M100" s="224"/>
      <c r="N100" s="224"/>
      <c r="O100" s="222"/>
      <c r="P100" s="226"/>
      <c r="Q100" s="222"/>
      <c r="R100" s="222"/>
    </row>
    <row r="101" spans="1:18" ht="12.75" customHeight="1" x14ac:dyDescent="0.2">
      <c r="A101" s="220"/>
      <c r="B101" s="221"/>
      <c r="C101" s="221"/>
      <c r="D101" s="221"/>
      <c r="E101" s="222"/>
      <c r="F101" s="221"/>
      <c r="G101" s="220"/>
      <c r="H101" s="220"/>
      <c r="I101" s="220"/>
      <c r="J101" s="223"/>
      <c r="K101" s="317"/>
      <c r="L101" s="317"/>
      <c r="M101" s="224"/>
      <c r="N101" s="224"/>
      <c r="O101" s="222"/>
      <c r="P101" s="226"/>
      <c r="Q101" s="222"/>
      <c r="R101" s="222"/>
    </row>
    <row r="102" spans="1:18" ht="12.75" customHeight="1" x14ac:dyDescent="0.2">
      <c r="A102" s="220"/>
      <c r="B102" s="221"/>
      <c r="C102" s="221"/>
      <c r="D102" s="221"/>
      <c r="E102" s="222"/>
      <c r="F102" s="221"/>
      <c r="G102" s="220"/>
      <c r="H102" s="220"/>
      <c r="I102" s="220"/>
      <c r="J102" s="223"/>
      <c r="K102" s="317"/>
      <c r="L102" s="317"/>
      <c r="M102" s="224"/>
      <c r="N102" s="224"/>
      <c r="O102" s="222"/>
      <c r="P102" s="226"/>
      <c r="Q102" s="222"/>
      <c r="R102" s="222"/>
    </row>
    <row r="103" spans="1:18" ht="12.75" customHeight="1" x14ac:dyDescent="0.2">
      <c r="A103" s="220"/>
      <c r="B103" s="221"/>
      <c r="C103" s="221"/>
      <c r="D103" s="221"/>
      <c r="E103" s="222"/>
      <c r="F103" s="221"/>
      <c r="G103" s="220"/>
      <c r="H103" s="220"/>
      <c r="I103" s="220"/>
      <c r="J103" s="223"/>
      <c r="K103" s="317"/>
      <c r="L103" s="317"/>
      <c r="M103" s="224"/>
      <c r="N103" s="224"/>
      <c r="O103" s="222"/>
      <c r="P103" s="226"/>
      <c r="Q103" s="222"/>
      <c r="R103" s="222"/>
    </row>
    <row r="104" spans="1:18" ht="12.75" customHeight="1" x14ac:dyDescent="0.2">
      <c r="A104" s="220"/>
      <c r="B104" s="221"/>
      <c r="C104" s="221"/>
      <c r="D104" s="221"/>
      <c r="E104" s="222"/>
      <c r="F104" s="221"/>
      <c r="G104" s="220"/>
      <c r="H104" s="220"/>
      <c r="I104" s="220"/>
      <c r="J104" s="223"/>
      <c r="K104" s="317"/>
      <c r="L104" s="317"/>
      <c r="M104" s="224"/>
      <c r="N104" s="224"/>
      <c r="O104" s="222"/>
      <c r="P104" s="226"/>
      <c r="Q104" s="222"/>
      <c r="R104" s="222"/>
    </row>
    <row r="105" spans="1:18" ht="12.75" customHeight="1" x14ac:dyDescent="0.2">
      <c r="A105" s="220"/>
      <c r="B105" s="221"/>
      <c r="C105" s="221"/>
      <c r="D105" s="221"/>
      <c r="E105" s="222"/>
      <c r="F105" s="221"/>
      <c r="G105" s="220"/>
      <c r="H105" s="220"/>
      <c r="I105" s="220"/>
      <c r="J105" s="223"/>
      <c r="K105" s="317"/>
      <c r="L105" s="317"/>
      <c r="M105" s="224"/>
      <c r="N105" s="224"/>
      <c r="O105" s="222"/>
      <c r="P105" s="226"/>
      <c r="Q105" s="222"/>
      <c r="R105" s="222"/>
    </row>
    <row r="106" spans="1:18" ht="12.75" customHeight="1" x14ac:dyDescent="0.2">
      <c r="A106" s="220"/>
      <c r="B106" s="221"/>
      <c r="C106" s="221"/>
      <c r="D106" s="221"/>
      <c r="E106" s="222"/>
      <c r="F106" s="221"/>
      <c r="G106" s="220"/>
      <c r="H106" s="220"/>
      <c r="I106" s="220"/>
      <c r="J106" s="223"/>
      <c r="K106" s="317"/>
      <c r="L106" s="317"/>
      <c r="M106" s="224"/>
      <c r="N106" s="224"/>
      <c r="O106" s="222"/>
      <c r="P106" s="226"/>
      <c r="Q106" s="222"/>
      <c r="R106" s="222"/>
    </row>
    <row r="107" spans="1:18" ht="12.75" customHeight="1" x14ac:dyDescent="0.2">
      <c r="A107" s="220"/>
      <c r="B107" s="221"/>
      <c r="C107" s="221"/>
      <c r="D107" s="221"/>
      <c r="E107" s="222"/>
      <c r="F107" s="221"/>
      <c r="G107" s="220"/>
      <c r="H107" s="220"/>
      <c r="I107" s="220"/>
      <c r="J107" s="223"/>
      <c r="K107" s="317"/>
      <c r="L107" s="317"/>
      <c r="M107" s="224"/>
      <c r="N107" s="224"/>
      <c r="O107" s="222"/>
      <c r="P107" s="226"/>
      <c r="Q107" s="222"/>
      <c r="R107" s="222"/>
    </row>
    <row r="108" spans="1:18" ht="12.75" customHeight="1" x14ac:dyDescent="0.2">
      <c r="A108" s="220"/>
      <c r="B108" s="221"/>
      <c r="C108" s="221"/>
      <c r="D108" s="221"/>
      <c r="E108" s="222"/>
      <c r="F108" s="221"/>
      <c r="G108" s="220"/>
      <c r="H108" s="220"/>
      <c r="I108" s="220"/>
      <c r="J108" s="223"/>
      <c r="K108" s="317"/>
      <c r="L108" s="317"/>
      <c r="M108" s="224"/>
      <c r="N108" s="224"/>
      <c r="O108" s="222"/>
      <c r="P108" s="226"/>
      <c r="Q108" s="222"/>
      <c r="R108" s="222"/>
    </row>
    <row r="109" spans="1:18" ht="12.75" customHeight="1" x14ac:dyDescent="0.2">
      <c r="A109" s="220"/>
      <c r="B109" s="221"/>
      <c r="C109" s="221"/>
      <c r="D109" s="221"/>
      <c r="E109" s="222"/>
      <c r="F109" s="221"/>
      <c r="G109" s="220"/>
      <c r="H109" s="220"/>
      <c r="I109" s="220"/>
      <c r="J109" s="223"/>
      <c r="K109" s="317"/>
      <c r="L109" s="317"/>
      <c r="M109" s="224"/>
      <c r="N109" s="224"/>
      <c r="O109" s="222"/>
      <c r="P109" s="226"/>
      <c r="Q109" s="222"/>
      <c r="R109" s="222"/>
    </row>
    <row r="110" spans="1:18" ht="12.75" customHeight="1" x14ac:dyDescent="0.2">
      <c r="A110" s="220"/>
      <c r="B110" s="221"/>
      <c r="C110" s="221"/>
      <c r="D110" s="221"/>
      <c r="E110" s="222"/>
      <c r="F110" s="221"/>
      <c r="G110" s="220"/>
      <c r="H110" s="220"/>
      <c r="I110" s="220"/>
      <c r="J110" s="223"/>
      <c r="K110" s="317"/>
      <c r="L110" s="317"/>
      <c r="M110" s="224"/>
      <c r="N110" s="224"/>
      <c r="O110" s="222"/>
      <c r="P110" s="226"/>
      <c r="Q110" s="222"/>
      <c r="R110" s="222"/>
    </row>
    <row r="111" spans="1:18" ht="12.75" customHeight="1" x14ac:dyDescent="0.2">
      <c r="A111" s="220"/>
      <c r="B111" s="221"/>
      <c r="C111" s="221"/>
      <c r="D111" s="221"/>
      <c r="E111" s="222"/>
      <c r="F111" s="221"/>
      <c r="G111" s="220"/>
      <c r="H111" s="220"/>
      <c r="I111" s="220"/>
      <c r="J111" s="223"/>
      <c r="K111" s="317"/>
      <c r="L111" s="317"/>
      <c r="M111" s="224"/>
      <c r="N111" s="224"/>
      <c r="O111" s="222"/>
      <c r="P111" s="226"/>
      <c r="Q111" s="222"/>
      <c r="R111" s="222"/>
    </row>
    <row r="112" spans="1:18" ht="12.75" customHeight="1" x14ac:dyDescent="0.2">
      <c r="A112" s="220"/>
      <c r="B112" s="221"/>
      <c r="C112" s="221"/>
      <c r="D112" s="221"/>
      <c r="E112" s="222"/>
      <c r="F112" s="221"/>
      <c r="G112" s="220"/>
      <c r="H112" s="220"/>
      <c r="I112" s="220"/>
      <c r="J112" s="223"/>
      <c r="K112" s="317"/>
      <c r="L112" s="317"/>
      <c r="M112" s="224"/>
      <c r="N112" s="224"/>
      <c r="O112" s="222"/>
      <c r="P112" s="226"/>
      <c r="Q112" s="222"/>
      <c r="R112" s="222"/>
    </row>
    <row r="113" spans="1:18" ht="12.75" customHeight="1" x14ac:dyDescent="0.2">
      <c r="A113" s="220"/>
      <c r="B113" s="221"/>
      <c r="C113" s="221"/>
      <c r="D113" s="221"/>
      <c r="E113" s="222"/>
      <c r="F113" s="221"/>
      <c r="G113" s="220"/>
      <c r="H113" s="220"/>
      <c r="I113" s="220"/>
      <c r="J113" s="223"/>
      <c r="K113" s="317"/>
      <c r="L113" s="317"/>
      <c r="M113" s="224"/>
      <c r="N113" s="224"/>
      <c r="O113" s="222"/>
      <c r="P113" s="226"/>
      <c r="Q113" s="222"/>
      <c r="R113" s="222"/>
    </row>
    <row r="114" spans="1:18" ht="12.75" customHeight="1" x14ac:dyDescent="0.2">
      <c r="A114" s="220"/>
      <c r="B114" s="221"/>
      <c r="C114" s="221"/>
      <c r="D114" s="221"/>
      <c r="E114" s="222"/>
      <c r="F114" s="221"/>
      <c r="G114" s="220"/>
      <c r="H114" s="220"/>
      <c r="I114" s="220"/>
      <c r="J114" s="223"/>
      <c r="K114" s="317"/>
      <c r="L114" s="317"/>
      <c r="M114" s="224"/>
      <c r="N114" s="224"/>
      <c r="O114" s="222"/>
      <c r="P114" s="226"/>
      <c r="Q114" s="222"/>
      <c r="R114" s="222"/>
    </row>
    <row r="115" spans="1:18" ht="12.75" customHeight="1" x14ac:dyDescent="0.2">
      <c r="A115" s="220"/>
      <c r="B115" s="221"/>
      <c r="C115" s="221"/>
      <c r="D115" s="221"/>
      <c r="E115" s="222"/>
      <c r="F115" s="221"/>
      <c r="G115" s="220"/>
      <c r="H115" s="220"/>
      <c r="I115" s="220"/>
      <c r="J115" s="223"/>
      <c r="K115" s="317"/>
      <c r="L115" s="317"/>
      <c r="M115" s="224"/>
      <c r="N115" s="224"/>
      <c r="O115" s="222"/>
      <c r="P115" s="226"/>
      <c r="Q115" s="222"/>
      <c r="R115" s="222"/>
    </row>
    <row r="116" spans="1:18" ht="12.75" customHeight="1" x14ac:dyDescent="0.2">
      <c r="A116" s="220"/>
      <c r="B116" s="221"/>
      <c r="C116" s="221"/>
      <c r="D116" s="221"/>
      <c r="E116" s="222"/>
      <c r="F116" s="221"/>
      <c r="G116" s="220"/>
      <c r="H116" s="220"/>
      <c r="I116" s="220"/>
      <c r="J116" s="223"/>
      <c r="K116" s="317"/>
      <c r="L116" s="317"/>
      <c r="M116" s="224"/>
      <c r="N116" s="224"/>
      <c r="O116" s="222"/>
      <c r="P116" s="226"/>
      <c r="Q116" s="222"/>
      <c r="R116" s="222"/>
    </row>
    <row r="117" spans="1:18" ht="12.75" customHeight="1" x14ac:dyDescent="0.2">
      <c r="A117" s="220"/>
      <c r="B117" s="221"/>
      <c r="C117" s="221"/>
      <c r="D117" s="221"/>
      <c r="E117" s="222"/>
      <c r="F117" s="221"/>
      <c r="G117" s="220"/>
      <c r="H117" s="220"/>
      <c r="I117" s="220"/>
      <c r="J117" s="223"/>
      <c r="K117" s="317"/>
      <c r="L117" s="317"/>
      <c r="M117" s="224"/>
      <c r="N117" s="224"/>
      <c r="O117" s="222"/>
      <c r="P117" s="226"/>
      <c r="Q117" s="222"/>
      <c r="R117" s="222"/>
    </row>
    <row r="118" spans="1:18" ht="12.75" customHeight="1" x14ac:dyDescent="0.2">
      <c r="A118" s="220"/>
      <c r="B118" s="221"/>
      <c r="C118" s="221"/>
      <c r="D118" s="221"/>
      <c r="E118" s="222"/>
      <c r="F118" s="221"/>
      <c r="G118" s="220"/>
      <c r="H118" s="220"/>
      <c r="I118" s="220"/>
      <c r="J118" s="223"/>
      <c r="K118" s="317"/>
      <c r="L118" s="317"/>
      <c r="M118" s="224"/>
      <c r="N118" s="224"/>
      <c r="O118" s="222"/>
      <c r="P118" s="226"/>
      <c r="Q118" s="222"/>
      <c r="R118" s="222"/>
    </row>
    <row r="119" spans="1:18" ht="12.75" customHeight="1" x14ac:dyDescent="0.2">
      <c r="A119" s="220"/>
      <c r="B119" s="221"/>
      <c r="C119" s="221"/>
      <c r="D119" s="221"/>
      <c r="E119" s="222"/>
      <c r="F119" s="221"/>
      <c r="G119" s="220"/>
      <c r="H119" s="220"/>
      <c r="I119" s="220"/>
      <c r="J119" s="223"/>
      <c r="K119" s="317"/>
      <c r="L119" s="317"/>
      <c r="M119" s="224"/>
      <c r="N119" s="224"/>
      <c r="O119" s="222"/>
      <c r="P119" s="226"/>
      <c r="Q119" s="222"/>
      <c r="R119" s="222"/>
    </row>
    <row r="120" spans="1:18" ht="12.75" customHeight="1" x14ac:dyDescent="0.2">
      <c r="A120" s="220"/>
      <c r="B120" s="221"/>
      <c r="C120" s="221"/>
      <c r="D120" s="221"/>
      <c r="E120" s="222"/>
      <c r="F120" s="221"/>
      <c r="G120" s="220"/>
      <c r="H120" s="220"/>
      <c r="I120" s="220"/>
      <c r="J120" s="223"/>
      <c r="K120" s="317"/>
      <c r="L120" s="317"/>
      <c r="M120" s="224"/>
      <c r="N120" s="224"/>
      <c r="O120" s="222"/>
      <c r="P120" s="226"/>
      <c r="Q120" s="222"/>
      <c r="R120" s="222"/>
    </row>
    <row r="121" spans="1:18" ht="12.75" customHeight="1" x14ac:dyDescent="0.2">
      <c r="A121" s="220"/>
      <c r="B121" s="221"/>
      <c r="C121" s="221"/>
      <c r="D121" s="221"/>
      <c r="E121" s="222"/>
      <c r="F121" s="221"/>
      <c r="G121" s="220"/>
      <c r="H121" s="220"/>
      <c r="I121" s="220"/>
      <c r="J121" s="223"/>
      <c r="K121" s="317"/>
      <c r="L121" s="317"/>
      <c r="M121" s="224"/>
      <c r="N121" s="224"/>
      <c r="O121" s="222"/>
      <c r="P121" s="226"/>
      <c r="Q121" s="222"/>
      <c r="R121" s="222"/>
    </row>
    <row r="122" spans="1:18" ht="12.75" customHeight="1" x14ac:dyDescent="0.2">
      <c r="A122" s="220"/>
      <c r="B122" s="221"/>
      <c r="C122" s="221"/>
      <c r="D122" s="221"/>
      <c r="E122" s="222"/>
      <c r="F122" s="221"/>
      <c r="G122" s="220"/>
      <c r="H122" s="220"/>
      <c r="I122" s="220"/>
      <c r="J122" s="223"/>
      <c r="K122" s="317"/>
      <c r="L122" s="317"/>
      <c r="M122" s="224"/>
      <c r="N122" s="224"/>
      <c r="O122" s="222"/>
      <c r="P122" s="226"/>
      <c r="Q122" s="222"/>
      <c r="R122" s="222"/>
    </row>
    <row r="123" spans="1:18" ht="12.75" customHeight="1" x14ac:dyDescent="0.2">
      <c r="A123" s="220"/>
      <c r="B123" s="221"/>
      <c r="C123" s="221"/>
      <c r="D123" s="221"/>
      <c r="E123" s="222"/>
      <c r="F123" s="221"/>
      <c r="G123" s="220"/>
      <c r="H123" s="220"/>
      <c r="I123" s="220"/>
      <c r="J123" s="223"/>
      <c r="K123" s="317"/>
      <c r="L123" s="317"/>
      <c r="M123" s="224"/>
      <c r="N123" s="224"/>
      <c r="O123" s="222"/>
      <c r="P123" s="226"/>
      <c r="Q123" s="222"/>
      <c r="R123" s="222"/>
    </row>
    <row r="124" spans="1:18" ht="12.75" customHeight="1" x14ac:dyDescent="0.2">
      <c r="A124" s="220"/>
      <c r="B124" s="221"/>
      <c r="C124" s="221"/>
      <c r="D124" s="221"/>
      <c r="E124" s="222"/>
      <c r="F124" s="221"/>
      <c r="G124" s="220"/>
      <c r="H124" s="220"/>
      <c r="I124" s="220"/>
      <c r="J124" s="223"/>
      <c r="K124" s="317"/>
      <c r="L124" s="317"/>
      <c r="M124" s="224"/>
      <c r="N124" s="224"/>
      <c r="O124" s="222"/>
      <c r="P124" s="226"/>
      <c r="Q124" s="222"/>
      <c r="R124" s="222"/>
    </row>
    <row r="125" spans="1:18" ht="12.75" customHeight="1" x14ac:dyDescent="0.2">
      <c r="A125" s="220"/>
      <c r="B125" s="221"/>
      <c r="C125" s="221"/>
      <c r="D125" s="221"/>
      <c r="E125" s="222"/>
      <c r="F125" s="221"/>
      <c r="G125" s="220"/>
      <c r="H125" s="220"/>
      <c r="I125" s="220"/>
      <c r="J125" s="223"/>
      <c r="K125" s="317"/>
      <c r="L125" s="317"/>
      <c r="M125" s="224"/>
      <c r="N125" s="224"/>
      <c r="O125" s="222"/>
      <c r="P125" s="226"/>
      <c r="Q125" s="222"/>
      <c r="R125" s="222"/>
    </row>
    <row r="126" spans="1:18" ht="12.75" customHeight="1" x14ac:dyDescent="0.2">
      <c r="A126" s="220"/>
      <c r="B126" s="221"/>
      <c r="C126" s="221"/>
      <c r="D126" s="221"/>
      <c r="E126" s="222"/>
      <c r="F126" s="221"/>
      <c r="G126" s="220"/>
      <c r="H126" s="220"/>
      <c r="I126" s="220"/>
      <c r="J126" s="223"/>
      <c r="K126" s="317"/>
      <c r="L126" s="317"/>
      <c r="M126" s="224"/>
      <c r="N126" s="224"/>
      <c r="O126" s="222"/>
      <c r="P126" s="226"/>
      <c r="Q126" s="222"/>
      <c r="R126" s="222"/>
    </row>
    <row r="127" spans="1:18" ht="12.75" customHeight="1" x14ac:dyDescent="0.2">
      <c r="A127" s="220"/>
      <c r="B127" s="221"/>
      <c r="C127" s="221"/>
      <c r="D127" s="221"/>
      <c r="E127" s="222"/>
      <c r="F127" s="221"/>
      <c r="G127" s="220"/>
      <c r="H127" s="220"/>
      <c r="I127" s="220"/>
      <c r="J127" s="223"/>
      <c r="K127" s="317"/>
      <c r="L127" s="317"/>
      <c r="M127" s="224"/>
      <c r="N127" s="224"/>
      <c r="O127" s="222"/>
      <c r="P127" s="226"/>
      <c r="Q127" s="222"/>
      <c r="R127" s="222"/>
    </row>
    <row r="128" spans="1:18" ht="12.75" customHeight="1" x14ac:dyDescent="0.2">
      <c r="A128" s="220"/>
      <c r="B128" s="221"/>
      <c r="C128" s="221"/>
      <c r="D128" s="221"/>
      <c r="E128" s="222"/>
      <c r="F128" s="221"/>
      <c r="G128" s="220"/>
      <c r="H128" s="220"/>
      <c r="I128" s="220"/>
      <c r="J128" s="223"/>
      <c r="K128" s="317"/>
      <c r="L128" s="317"/>
      <c r="M128" s="224"/>
      <c r="N128" s="224"/>
      <c r="O128" s="222"/>
      <c r="P128" s="226"/>
      <c r="Q128" s="222"/>
      <c r="R128" s="222"/>
    </row>
    <row r="129" spans="1:18" ht="12.75" customHeight="1" x14ac:dyDescent="0.2">
      <c r="A129" s="220"/>
      <c r="B129" s="221"/>
      <c r="C129" s="221"/>
      <c r="D129" s="221"/>
      <c r="E129" s="222"/>
      <c r="F129" s="221"/>
      <c r="G129" s="220"/>
      <c r="H129" s="220"/>
      <c r="I129" s="220"/>
      <c r="J129" s="223"/>
      <c r="K129" s="317"/>
      <c r="L129" s="317"/>
      <c r="M129" s="224"/>
      <c r="N129" s="224"/>
      <c r="O129" s="222"/>
      <c r="P129" s="226"/>
      <c r="Q129" s="222"/>
      <c r="R129" s="222"/>
    </row>
    <row r="130" spans="1:18" ht="12.75" customHeight="1" x14ac:dyDescent="0.2">
      <c r="A130" s="220"/>
      <c r="B130" s="221"/>
      <c r="C130" s="221"/>
      <c r="D130" s="221"/>
      <c r="E130" s="222"/>
      <c r="F130" s="221"/>
      <c r="G130" s="220"/>
      <c r="H130" s="220"/>
      <c r="I130" s="220"/>
      <c r="J130" s="223"/>
      <c r="K130" s="317"/>
      <c r="L130" s="317"/>
      <c r="M130" s="224"/>
      <c r="N130" s="224"/>
      <c r="O130" s="222"/>
      <c r="P130" s="226"/>
      <c r="Q130" s="222"/>
      <c r="R130" s="222"/>
    </row>
    <row r="131" spans="1:18" ht="12.75" customHeight="1" x14ac:dyDescent="0.2">
      <c r="A131" s="220"/>
      <c r="B131" s="221"/>
      <c r="C131" s="221"/>
      <c r="D131" s="221"/>
      <c r="E131" s="222"/>
      <c r="F131" s="221"/>
      <c r="G131" s="220"/>
      <c r="H131" s="220"/>
      <c r="I131" s="220"/>
      <c r="J131" s="223"/>
      <c r="K131" s="317"/>
      <c r="L131" s="317"/>
      <c r="M131" s="224"/>
      <c r="N131" s="224"/>
      <c r="O131" s="222"/>
      <c r="P131" s="226"/>
      <c r="Q131" s="222"/>
      <c r="R131" s="222"/>
    </row>
    <row r="132" spans="1:18" ht="12.75" customHeight="1" x14ac:dyDescent="0.2">
      <c r="A132" s="220"/>
      <c r="B132" s="221"/>
      <c r="C132" s="221"/>
      <c r="D132" s="221"/>
      <c r="E132" s="222"/>
      <c r="F132" s="221"/>
      <c r="G132" s="220"/>
      <c r="H132" s="220"/>
      <c r="I132" s="220"/>
      <c r="J132" s="223"/>
      <c r="K132" s="317"/>
      <c r="L132" s="317"/>
      <c r="M132" s="224"/>
      <c r="N132" s="224"/>
      <c r="O132" s="222"/>
      <c r="P132" s="226"/>
      <c r="Q132" s="222"/>
      <c r="R132" s="222"/>
    </row>
    <row r="133" spans="1:18" ht="12.75" customHeight="1" x14ac:dyDescent="0.2">
      <c r="A133" s="220"/>
      <c r="B133" s="221"/>
      <c r="C133" s="221"/>
      <c r="D133" s="221"/>
      <c r="E133" s="222"/>
      <c r="F133" s="221"/>
      <c r="G133" s="220"/>
      <c r="H133" s="220"/>
      <c r="I133" s="220"/>
      <c r="J133" s="223"/>
      <c r="K133" s="317"/>
      <c r="L133" s="317"/>
      <c r="M133" s="224"/>
      <c r="N133" s="224"/>
      <c r="O133" s="222"/>
      <c r="P133" s="226"/>
      <c r="Q133" s="222"/>
      <c r="R133" s="222"/>
    </row>
    <row r="134" spans="1:18" ht="12.75" customHeight="1" x14ac:dyDescent="0.2">
      <c r="A134" s="220"/>
      <c r="B134" s="221"/>
      <c r="C134" s="221"/>
      <c r="D134" s="221"/>
      <c r="E134" s="222"/>
      <c r="F134" s="221"/>
      <c r="G134" s="220"/>
      <c r="H134" s="220"/>
      <c r="I134" s="220"/>
      <c r="J134" s="223"/>
      <c r="K134" s="317"/>
      <c r="L134" s="317"/>
      <c r="M134" s="224"/>
      <c r="N134" s="224"/>
      <c r="O134" s="222"/>
      <c r="P134" s="226"/>
      <c r="Q134" s="222"/>
      <c r="R134" s="222"/>
    </row>
    <row r="135" spans="1:18" ht="12.75" customHeight="1" x14ac:dyDescent="0.2">
      <c r="A135" s="220"/>
      <c r="B135" s="221"/>
      <c r="C135" s="221"/>
      <c r="D135" s="221"/>
      <c r="E135" s="222"/>
      <c r="F135" s="221"/>
      <c r="G135" s="220"/>
      <c r="H135" s="220"/>
      <c r="I135" s="220"/>
      <c r="J135" s="223"/>
      <c r="K135" s="317"/>
      <c r="L135" s="317"/>
      <c r="M135" s="224"/>
      <c r="N135" s="224"/>
      <c r="O135" s="222"/>
      <c r="P135" s="226"/>
      <c r="Q135" s="222"/>
      <c r="R135" s="222"/>
    </row>
    <row r="136" spans="1:18" ht="12.75" customHeight="1" x14ac:dyDescent="0.2">
      <c r="A136" s="220"/>
      <c r="B136" s="221"/>
      <c r="C136" s="221"/>
      <c r="D136" s="221"/>
      <c r="E136" s="222"/>
      <c r="F136" s="221"/>
      <c r="G136" s="220"/>
      <c r="H136" s="220"/>
      <c r="I136" s="220"/>
      <c r="J136" s="223"/>
      <c r="K136" s="317"/>
      <c r="L136" s="317"/>
      <c r="M136" s="224"/>
      <c r="N136" s="224"/>
      <c r="O136" s="222"/>
      <c r="P136" s="226"/>
      <c r="Q136" s="222"/>
      <c r="R136" s="222"/>
    </row>
    <row r="137" spans="1:18" ht="12.75" customHeight="1" x14ac:dyDescent="0.2">
      <c r="A137" s="220"/>
      <c r="B137" s="221"/>
      <c r="C137" s="221"/>
      <c r="D137" s="221"/>
      <c r="E137" s="222"/>
      <c r="F137" s="221"/>
      <c r="G137" s="220"/>
      <c r="H137" s="220"/>
      <c r="I137" s="220"/>
      <c r="J137" s="223"/>
      <c r="K137" s="317"/>
      <c r="L137" s="317"/>
      <c r="M137" s="224"/>
      <c r="N137" s="224"/>
      <c r="O137" s="222"/>
      <c r="P137" s="226"/>
      <c r="Q137" s="222"/>
      <c r="R137" s="222"/>
    </row>
    <row r="138" spans="1:18" ht="12.75" customHeight="1" x14ac:dyDescent="0.2">
      <c r="A138" s="220"/>
      <c r="B138" s="221"/>
      <c r="C138" s="221"/>
      <c r="D138" s="221"/>
      <c r="E138" s="222"/>
      <c r="F138" s="221"/>
      <c r="G138" s="220"/>
      <c r="H138" s="220"/>
      <c r="I138" s="220"/>
      <c r="J138" s="223"/>
      <c r="K138" s="317"/>
      <c r="L138" s="317"/>
      <c r="M138" s="224"/>
      <c r="N138" s="224"/>
      <c r="O138" s="222"/>
      <c r="P138" s="226"/>
      <c r="Q138" s="222"/>
      <c r="R138" s="222"/>
    </row>
    <row r="139" spans="1:18" ht="12.75" customHeight="1" x14ac:dyDescent="0.2">
      <c r="A139" s="220"/>
      <c r="B139" s="221"/>
      <c r="C139" s="221"/>
      <c r="D139" s="221"/>
      <c r="E139" s="222"/>
      <c r="F139" s="221"/>
      <c r="G139" s="220"/>
      <c r="H139" s="220"/>
      <c r="I139" s="220"/>
      <c r="J139" s="223"/>
      <c r="K139" s="317"/>
      <c r="L139" s="317"/>
      <c r="M139" s="224"/>
      <c r="N139" s="224"/>
      <c r="O139" s="222"/>
      <c r="P139" s="226"/>
      <c r="Q139" s="222"/>
      <c r="R139" s="222"/>
    </row>
    <row r="140" spans="1:18" ht="12.75" customHeight="1" x14ac:dyDescent="0.2">
      <c r="A140" s="220"/>
      <c r="B140" s="221"/>
      <c r="C140" s="221"/>
      <c r="D140" s="221"/>
      <c r="E140" s="222"/>
      <c r="F140" s="221"/>
      <c r="G140" s="220"/>
      <c r="H140" s="220"/>
      <c r="I140" s="220"/>
      <c r="J140" s="223"/>
      <c r="K140" s="317"/>
      <c r="L140" s="317"/>
      <c r="M140" s="224"/>
      <c r="N140" s="224"/>
      <c r="O140" s="222"/>
      <c r="P140" s="226"/>
      <c r="Q140" s="222"/>
      <c r="R140" s="222"/>
    </row>
    <row r="141" spans="1:18" ht="12.75" customHeight="1" x14ac:dyDescent="0.2">
      <c r="A141" s="220"/>
      <c r="B141" s="221"/>
      <c r="C141" s="221"/>
      <c r="D141" s="221"/>
      <c r="E141" s="222"/>
      <c r="F141" s="221"/>
      <c r="G141" s="220"/>
      <c r="H141" s="220"/>
      <c r="I141" s="220"/>
      <c r="J141" s="223"/>
      <c r="K141" s="317"/>
      <c r="L141" s="317"/>
      <c r="M141" s="224"/>
      <c r="N141" s="224"/>
      <c r="O141" s="222"/>
      <c r="P141" s="226"/>
      <c r="Q141" s="222"/>
      <c r="R141" s="222"/>
    </row>
    <row r="142" spans="1:18" ht="12.75" customHeight="1" x14ac:dyDescent="0.2">
      <c r="A142" s="220"/>
      <c r="B142" s="221"/>
      <c r="C142" s="221"/>
      <c r="D142" s="221"/>
      <c r="E142" s="222"/>
      <c r="F142" s="221"/>
      <c r="G142" s="220"/>
      <c r="H142" s="220"/>
      <c r="I142" s="220"/>
      <c r="J142" s="223"/>
      <c r="K142" s="317"/>
      <c r="L142" s="317"/>
      <c r="M142" s="224"/>
      <c r="N142" s="224"/>
      <c r="O142" s="222"/>
      <c r="P142" s="226"/>
      <c r="Q142" s="222"/>
      <c r="R142" s="222"/>
    </row>
    <row r="143" spans="1:18" ht="12.75" customHeight="1" x14ac:dyDescent="0.2">
      <c r="A143" s="220"/>
      <c r="B143" s="221"/>
      <c r="C143" s="221"/>
      <c r="D143" s="221"/>
      <c r="E143" s="222"/>
      <c r="F143" s="221"/>
      <c r="G143" s="220"/>
      <c r="H143" s="220"/>
      <c r="I143" s="220"/>
      <c r="J143" s="223"/>
      <c r="K143" s="317"/>
      <c r="L143" s="317"/>
      <c r="M143" s="224"/>
      <c r="N143" s="224"/>
      <c r="O143" s="222"/>
      <c r="P143" s="226"/>
      <c r="Q143" s="222"/>
      <c r="R143" s="222"/>
    </row>
    <row r="144" spans="1:18" ht="12.75" customHeight="1" x14ac:dyDescent="0.2">
      <c r="A144" s="220"/>
      <c r="B144" s="221"/>
      <c r="C144" s="221"/>
      <c r="D144" s="221"/>
      <c r="E144" s="222"/>
      <c r="F144" s="221"/>
      <c r="G144" s="220"/>
      <c r="H144" s="220"/>
      <c r="I144" s="220"/>
      <c r="J144" s="223"/>
      <c r="K144" s="317"/>
      <c r="L144" s="317"/>
      <c r="M144" s="224"/>
      <c r="N144" s="224"/>
      <c r="O144" s="222"/>
      <c r="P144" s="226"/>
      <c r="Q144" s="222"/>
      <c r="R144" s="222"/>
    </row>
    <row r="145" spans="1:18" ht="12.75" customHeight="1" x14ac:dyDescent="0.2">
      <c r="A145" s="220"/>
      <c r="B145" s="221"/>
      <c r="C145" s="221"/>
      <c r="D145" s="221"/>
      <c r="E145" s="222"/>
      <c r="F145" s="221"/>
      <c r="G145" s="220"/>
      <c r="H145" s="220"/>
      <c r="I145" s="220"/>
      <c r="J145" s="223"/>
      <c r="K145" s="317"/>
      <c r="L145" s="317"/>
      <c r="M145" s="224"/>
      <c r="N145" s="224"/>
      <c r="O145" s="222"/>
      <c r="P145" s="226"/>
      <c r="Q145" s="222"/>
      <c r="R145" s="222"/>
    </row>
    <row r="146" spans="1:18" ht="12.75" customHeight="1" x14ac:dyDescent="0.2">
      <c r="A146" s="220"/>
      <c r="B146" s="221"/>
      <c r="C146" s="221"/>
      <c r="D146" s="221"/>
      <c r="E146" s="222"/>
      <c r="F146" s="221"/>
      <c r="G146" s="220"/>
      <c r="H146" s="220"/>
      <c r="I146" s="220"/>
      <c r="J146" s="223"/>
      <c r="K146" s="317"/>
      <c r="L146" s="317"/>
      <c r="M146" s="224"/>
      <c r="N146" s="224"/>
      <c r="O146" s="222"/>
      <c r="P146" s="226"/>
      <c r="Q146" s="222"/>
      <c r="R146" s="222"/>
    </row>
    <row r="147" spans="1:18" ht="12.75" customHeight="1" x14ac:dyDescent="0.2">
      <c r="A147" s="220"/>
      <c r="B147" s="221"/>
      <c r="C147" s="221"/>
      <c r="D147" s="221"/>
      <c r="E147" s="222"/>
      <c r="F147" s="221"/>
      <c r="G147" s="220"/>
      <c r="H147" s="220"/>
      <c r="I147" s="220"/>
      <c r="J147" s="223"/>
      <c r="K147" s="317"/>
      <c r="L147" s="317"/>
      <c r="M147" s="224"/>
      <c r="N147" s="224"/>
      <c r="O147" s="222"/>
      <c r="P147" s="226"/>
      <c r="Q147" s="222"/>
      <c r="R147" s="222"/>
    </row>
    <row r="148" spans="1:18" ht="12.75" customHeight="1" x14ac:dyDescent="0.2">
      <c r="A148" s="220"/>
      <c r="B148" s="221"/>
      <c r="C148" s="221"/>
      <c r="D148" s="221"/>
      <c r="E148" s="222"/>
      <c r="F148" s="221"/>
      <c r="G148" s="220"/>
      <c r="H148" s="220"/>
      <c r="I148" s="220"/>
      <c r="J148" s="223"/>
      <c r="K148" s="317"/>
      <c r="L148" s="317"/>
      <c r="M148" s="224"/>
      <c r="N148" s="224"/>
      <c r="O148" s="222"/>
      <c r="P148" s="226"/>
      <c r="Q148" s="222"/>
      <c r="R148" s="222"/>
    </row>
    <row r="149" spans="1:18" ht="12.75" customHeight="1" x14ac:dyDescent="0.2">
      <c r="A149" s="220"/>
      <c r="B149" s="221"/>
      <c r="C149" s="221"/>
      <c r="D149" s="221"/>
      <c r="E149" s="222"/>
      <c r="F149" s="221"/>
      <c r="G149" s="220"/>
      <c r="H149" s="220"/>
      <c r="I149" s="220"/>
      <c r="J149" s="223"/>
      <c r="K149" s="317"/>
      <c r="L149" s="317"/>
      <c r="M149" s="224"/>
      <c r="N149" s="224"/>
      <c r="O149" s="222"/>
      <c r="P149" s="226"/>
      <c r="Q149" s="222"/>
      <c r="R149" s="222"/>
    </row>
    <row r="150" spans="1:18" ht="12.75" customHeight="1" x14ac:dyDescent="0.2">
      <c r="A150" s="220"/>
      <c r="B150" s="221"/>
      <c r="C150" s="221"/>
      <c r="D150" s="221"/>
      <c r="E150" s="222"/>
      <c r="F150" s="221"/>
      <c r="G150" s="220"/>
      <c r="H150" s="220"/>
      <c r="I150" s="220"/>
      <c r="J150" s="223"/>
      <c r="K150" s="317"/>
      <c r="L150" s="317"/>
      <c r="M150" s="224"/>
      <c r="N150" s="224"/>
      <c r="O150" s="222"/>
      <c r="P150" s="226"/>
      <c r="Q150" s="222"/>
      <c r="R150" s="222"/>
    </row>
    <row r="151" spans="1:18" ht="12.75" customHeight="1" x14ac:dyDescent="0.2">
      <c r="A151" s="220"/>
      <c r="B151" s="221"/>
      <c r="C151" s="221"/>
      <c r="D151" s="221"/>
      <c r="E151" s="222"/>
      <c r="F151" s="221"/>
      <c r="G151" s="220"/>
      <c r="H151" s="220"/>
      <c r="I151" s="220"/>
      <c r="J151" s="223"/>
      <c r="K151" s="317"/>
      <c r="L151" s="317"/>
      <c r="M151" s="224"/>
      <c r="N151" s="224"/>
      <c r="O151" s="222"/>
      <c r="P151" s="226"/>
      <c r="Q151" s="222"/>
      <c r="R151" s="222"/>
    </row>
    <row r="152" spans="1:18" ht="12.75" customHeight="1" x14ac:dyDescent="0.2">
      <c r="A152" s="220"/>
      <c r="B152" s="221"/>
      <c r="C152" s="221"/>
      <c r="D152" s="221"/>
      <c r="E152" s="222"/>
      <c r="F152" s="221"/>
      <c r="G152" s="220"/>
      <c r="H152" s="220"/>
      <c r="I152" s="220"/>
      <c r="J152" s="223"/>
      <c r="K152" s="317"/>
      <c r="L152" s="317"/>
      <c r="M152" s="224"/>
      <c r="N152" s="224"/>
      <c r="O152" s="222"/>
      <c r="P152" s="226"/>
      <c r="Q152" s="222"/>
      <c r="R152" s="222"/>
    </row>
    <row r="153" spans="1:18" ht="12.75" customHeight="1" x14ac:dyDescent="0.2">
      <c r="A153" s="220"/>
      <c r="B153" s="221"/>
      <c r="C153" s="221"/>
      <c r="D153" s="221"/>
      <c r="E153" s="222"/>
      <c r="F153" s="221"/>
      <c r="G153" s="220"/>
      <c r="H153" s="220"/>
      <c r="I153" s="220"/>
      <c r="J153" s="223"/>
      <c r="K153" s="317"/>
      <c r="L153" s="317"/>
      <c r="M153" s="224"/>
      <c r="N153" s="224"/>
      <c r="O153" s="222"/>
      <c r="P153" s="226"/>
      <c r="Q153" s="222"/>
      <c r="R153" s="222"/>
    </row>
    <row r="154" spans="1:18" ht="12.75" customHeight="1" x14ac:dyDescent="0.2">
      <c r="A154" s="220"/>
      <c r="B154" s="221"/>
      <c r="C154" s="221"/>
      <c r="D154" s="221"/>
      <c r="E154" s="222"/>
      <c r="F154" s="221"/>
      <c r="G154" s="220"/>
      <c r="H154" s="220"/>
      <c r="I154" s="220"/>
      <c r="J154" s="223"/>
      <c r="K154" s="317"/>
      <c r="L154" s="317"/>
      <c r="M154" s="224"/>
      <c r="N154" s="224"/>
      <c r="O154" s="222"/>
      <c r="P154" s="226"/>
      <c r="Q154" s="222"/>
      <c r="R154" s="222"/>
    </row>
    <row r="155" spans="1:18" ht="12.75" customHeight="1" x14ac:dyDescent="0.2">
      <c r="A155" s="220"/>
      <c r="B155" s="221"/>
      <c r="C155" s="221"/>
      <c r="D155" s="221"/>
      <c r="E155" s="222"/>
      <c r="F155" s="221"/>
      <c r="G155" s="220"/>
      <c r="H155" s="220"/>
      <c r="I155" s="220"/>
      <c r="J155" s="223"/>
      <c r="K155" s="317"/>
      <c r="L155" s="317"/>
      <c r="M155" s="224"/>
      <c r="N155" s="224"/>
      <c r="O155" s="222"/>
      <c r="P155" s="226"/>
      <c r="Q155" s="222"/>
      <c r="R155" s="222"/>
    </row>
    <row r="156" spans="1:18" ht="12.75" customHeight="1" x14ac:dyDescent="0.2">
      <c r="A156" s="220"/>
      <c r="B156" s="221"/>
      <c r="C156" s="221"/>
      <c r="D156" s="221"/>
      <c r="E156" s="222"/>
      <c r="F156" s="221"/>
      <c r="G156" s="220"/>
      <c r="H156" s="220"/>
      <c r="I156" s="220"/>
      <c r="J156" s="223"/>
      <c r="K156" s="317"/>
      <c r="L156" s="317"/>
      <c r="M156" s="224"/>
      <c r="N156" s="224"/>
      <c r="O156" s="222"/>
      <c r="P156" s="226"/>
      <c r="Q156" s="222"/>
      <c r="R156" s="222"/>
    </row>
    <row r="157" spans="1:18" ht="12.75" customHeight="1" x14ac:dyDescent="0.2">
      <c r="A157" s="220"/>
      <c r="B157" s="221"/>
      <c r="C157" s="221"/>
      <c r="D157" s="221"/>
      <c r="E157" s="222"/>
      <c r="F157" s="221"/>
      <c r="G157" s="220"/>
      <c r="H157" s="220"/>
      <c r="I157" s="220"/>
      <c r="J157" s="223"/>
      <c r="K157" s="317"/>
      <c r="L157" s="317"/>
      <c r="M157" s="224"/>
      <c r="N157" s="224"/>
      <c r="O157" s="222"/>
      <c r="P157" s="226"/>
      <c r="Q157" s="222"/>
      <c r="R157" s="222"/>
    </row>
    <row r="158" spans="1:18" ht="12.75" customHeight="1" x14ac:dyDescent="0.2">
      <c r="A158" s="220"/>
      <c r="B158" s="221"/>
      <c r="C158" s="221"/>
      <c r="D158" s="221"/>
      <c r="E158" s="222"/>
      <c r="F158" s="221"/>
      <c r="G158" s="220"/>
      <c r="H158" s="220"/>
      <c r="I158" s="220"/>
      <c r="J158" s="223"/>
      <c r="K158" s="317"/>
      <c r="L158" s="317"/>
      <c r="M158" s="224"/>
      <c r="N158" s="224"/>
      <c r="O158" s="222"/>
      <c r="P158" s="226"/>
      <c r="Q158" s="222"/>
      <c r="R158" s="222"/>
    </row>
    <row r="159" spans="1:18" ht="12.75" customHeight="1" x14ac:dyDescent="0.2">
      <c r="A159" s="220"/>
      <c r="B159" s="221"/>
      <c r="C159" s="221"/>
      <c r="D159" s="221"/>
      <c r="E159" s="222"/>
      <c r="F159" s="221"/>
      <c r="G159" s="220"/>
      <c r="H159" s="220"/>
      <c r="I159" s="220"/>
      <c r="J159" s="223"/>
      <c r="K159" s="317"/>
      <c r="L159" s="317"/>
      <c r="M159" s="224"/>
      <c r="N159" s="224"/>
      <c r="O159" s="222"/>
      <c r="P159" s="226"/>
      <c r="Q159" s="222"/>
      <c r="R159" s="222"/>
    </row>
    <row r="160" spans="1:18" ht="12.75" customHeight="1" x14ac:dyDescent="0.2">
      <c r="A160" s="220"/>
      <c r="B160" s="221"/>
      <c r="C160" s="221"/>
      <c r="D160" s="221"/>
      <c r="E160" s="222"/>
      <c r="F160" s="221"/>
      <c r="G160" s="220"/>
      <c r="H160" s="220"/>
      <c r="I160" s="220"/>
      <c r="J160" s="223"/>
      <c r="K160" s="317"/>
      <c r="L160" s="317"/>
      <c r="M160" s="224"/>
      <c r="N160" s="224"/>
      <c r="O160" s="222"/>
      <c r="P160" s="226"/>
      <c r="Q160" s="222"/>
      <c r="R160" s="222"/>
    </row>
    <row r="161" spans="1:18" ht="12.75" customHeight="1" x14ac:dyDescent="0.2">
      <c r="A161" s="220"/>
      <c r="B161" s="221"/>
      <c r="C161" s="221"/>
      <c r="D161" s="221"/>
      <c r="E161" s="222"/>
      <c r="F161" s="221"/>
      <c r="G161" s="220"/>
      <c r="H161" s="220"/>
      <c r="I161" s="220"/>
      <c r="J161" s="223"/>
      <c r="K161" s="317"/>
      <c r="L161" s="317"/>
      <c r="M161" s="224"/>
      <c r="N161" s="224"/>
      <c r="O161" s="222"/>
      <c r="P161" s="226"/>
      <c r="Q161" s="222"/>
      <c r="R161" s="222"/>
    </row>
    <row r="162" spans="1:18" ht="12.75" customHeight="1" x14ac:dyDescent="0.2">
      <c r="A162" s="220"/>
      <c r="B162" s="221"/>
      <c r="C162" s="221"/>
      <c r="D162" s="221"/>
      <c r="E162" s="222"/>
      <c r="F162" s="221"/>
      <c r="G162" s="220"/>
      <c r="H162" s="220"/>
      <c r="I162" s="220"/>
      <c r="J162" s="223"/>
      <c r="K162" s="317"/>
      <c r="L162" s="317"/>
      <c r="M162" s="224"/>
      <c r="N162" s="224"/>
      <c r="O162" s="222"/>
      <c r="P162" s="226"/>
      <c r="Q162" s="222"/>
      <c r="R162" s="222"/>
    </row>
    <row r="163" spans="1:18" ht="12.75" customHeight="1" x14ac:dyDescent="0.2">
      <c r="A163" s="220"/>
      <c r="B163" s="221"/>
      <c r="C163" s="221"/>
      <c r="D163" s="221"/>
      <c r="E163" s="222"/>
      <c r="F163" s="221"/>
      <c r="G163" s="220"/>
      <c r="H163" s="220"/>
      <c r="I163" s="220"/>
      <c r="J163" s="223"/>
      <c r="K163" s="317"/>
      <c r="L163" s="317"/>
      <c r="M163" s="224"/>
      <c r="N163" s="224"/>
      <c r="O163" s="222"/>
      <c r="P163" s="226"/>
      <c r="Q163" s="222"/>
      <c r="R163" s="222"/>
    </row>
    <row r="164" spans="1:18" ht="12.75" customHeight="1" x14ac:dyDescent="0.2">
      <c r="A164" s="220"/>
      <c r="B164" s="221"/>
      <c r="C164" s="221"/>
      <c r="D164" s="221"/>
      <c r="E164" s="222"/>
      <c r="F164" s="221"/>
      <c r="G164" s="220"/>
      <c r="H164" s="220"/>
      <c r="I164" s="220"/>
      <c r="J164" s="223"/>
      <c r="K164" s="317"/>
      <c r="L164" s="317"/>
      <c r="M164" s="224"/>
      <c r="N164" s="224"/>
      <c r="O164" s="222"/>
      <c r="P164" s="226"/>
      <c r="Q164" s="222"/>
      <c r="R164" s="222"/>
    </row>
    <row r="165" spans="1:18" ht="12.75" customHeight="1" x14ac:dyDescent="0.2">
      <c r="A165" s="220"/>
      <c r="B165" s="221"/>
      <c r="C165" s="221"/>
      <c r="D165" s="221"/>
      <c r="E165" s="222"/>
      <c r="F165" s="221"/>
      <c r="G165" s="220"/>
      <c r="H165" s="220"/>
      <c r="I165" s="220"/>
      <c r="J165" s="223"/>
      <c r="K165" s="317"/>
      <c r="L165" s="317"/>
      <c r="M165" s="224"/>
      <c r="N165" s="224"/>
      <c r="O165" s="222"/>
      <c r="P165" s="226"/>
      <c r="Q165" s="222"/>
      <c r="R165" s="222"/>
    </row>
    <row r="166" spans="1:18" ht="12.75" customHeight="1" x14ac:dyDescent="0.2">
      <c r="A166" s="220"/>
      <c r="B166" s="221"/>
      <c r="C166" s="221"/>
      <c r="D166" s="221"/>
      <c r="E166" s="222"/>
      <c r="F166" s="221"/>
      <c r="G166" s="220"/>
      <c r="H166" s="220"/>
      <c r="I166" s="220"/>
      <c r="J166" s="223"/>
      <c r="K166" s="317"/>
      <c r="L166" s="317"/>
      <c r="M166" s="224"/>
      <c r="N166" s="224"/>
      <c r="O166" s="222"/>
      <c r="P166" s="226"/>
      <c r="Q166" s="222"/>
      <c r="R166" s="222"/>
    </row>
    <row r="167" spans="1:18" ht="12.75" customHeight="1" x14ac:dyDescent="0.2">
      <c r="A167" s="220"/>
      <c r="B167" s="221"/>
      <c r="C167" s="221"/>
      <c r="D167" s="221"/>
      <c r="E167" s="222"/>
      <c r="F167" s="221"/>
      <c r="G167" s="220"/>
      <c r="H167" s="220"/>
      <c r="I167" s="220"/>
      <c r="J167" s="223"/>
      <c r="K167" s="317"/>
      <c r="L167" s="317"/>
      <c r="M167" s="224"/>
      <c r="N167" s="224"/>
      <c r="O167" s="222"/>
      <c r="P167" s="226"/>
      <c r="Q167" s="222"/>
      <c r="R167" s="222"/>
    </row>
    <row r="168" spans="1:18" ht="12.75" customHeight="1" x14ac:dyDescent="0.2">
      <c r="A168" s="220"/>
      <c r="B168" s="221"/>
      <c r="C168" s="221"/>
      <c r="D168" s="221"/>
      <c r="E168" s="222"/>
      <c r="F168" s="221"/>
      <c r="G168" s="220"/>
      <c r="H168" s="220"/>
      <c r="I168" s="220"/>
      <c r="J168" s="223"/>
      <c r="K168" s="317"/>
      <c r="L168" s="317"/>
      <c r="M168" s="224"/>
      <c r="N168" s="224"/>
      <c r="O168" s="222"/>
      <c r="P168" s="226"/>
      <c r="Q168" s="222"/>
      <c r="R168" s="222"/>
    </row>
    <row r="169" spans="1:18" ht="12.75" customHeight="1" x14ac:dyDescent="0.2">
      <c r="A169" s="220"/>
      <c r="B169" s="221"/>
      <c r="C169" s="221"/>
      <c r="D169" s="221"/>
      <c r="E169" s="222"/>
      <c r="F169" s="221"/>
      <c r="G169" s="220"/>
      <c r="H169" s="220"/>
      <c r="I169" s="220"/>
      <c r="J169" s="223"/>
      <c r="K169" s="317"/>
      <c r="L169" s="317"/>
      <c r="M169" s="224"/>
      <c r="N169" s="224"/>
      <c r="O169" s="222"/>
      <c r="P169" s="226"/>
      <c r="Q169" s="222"/>
      <c r="R169" s="222"/>
    </row>
    <row r="170" spans="1:18" ht="12.75" customHeight="1" x14ac:dyDescent="0.2">
      <c r="A170" s="220"/>
      <c r="B170" s="221"/>
      <c r="C170" s="221"/>
      <c r="D170" s="221"/>
      <c r="E170" s="222"/>
      <c r="F170" s="221"/>
      <c r="G170" s="220"/>
      <c r="H170" s="220"/>
      <c r="I170" s="220"/>
      <c r="J170" s="223"/>
      <c r="K170" s="317"/>
      <c r="L170" s="317"/>
      <c r="M170" s="224"/>
      <c r="N170" s="224"/>
      <c r="O170" s="222"/>
      <c r="P170" s="226"/>
      <c r="Q170" s="222"/>
      <c r="R170" s="222"/>
    </row>
    <row r="171" spans="1:18" ht="12.75" customHeight="1" x14ac:dyDescent="0.2">
      <c r="A171" s="220"/>
      <c r="B171" s="221"/>
      <c r="C171" s="221"/>
      <c r="D171" s="221"/>
      <c r="E171" s="222"/>
      <c r="F171" s="221"/>
      <c r="G171" s="220"/>
      <c r="H171" s="220"/>
      <c r="I171" s="220"/>
      <c r="J171" s="223"/>
      <c r="K171" s="317"/>
      <c r="L171" s="317"/>
      <c r="M171" s="224"/>
      <c r="N171" s="224"/>
      <c r="O171" s="222"/>
      <c r="P171" s="226"/>
      <c r="Q171" s="222"/>
      <c r="R171" s="222"/>
    </row>
    <row r="172" spans="1:18" ht="12.75" customHeight="1" x14ac:dyDescent="0.2">
      <c r="A172" s="220"/>
      <c r="B172" s="221"/>
      <c r="C172" s="221"/>
      <c r="D172" s="221"/>
      <c r="E172" s="222"/>
      <c r="F172" s="221"/>
      <c r="G172" s="220"/>
      <c r="H172" s="220"/>
      <c r="I172" s="220"/>
      <c r="J172" s="223"/>
      <c r="K172" s="317"/>
      <c r="L172" s="317"/>
      <c r="M172" s="224"/>
      <c r="N172" s="224"/>
      <c r="O172" s="222"/>
      <c r="P172" s="226"/>
      <c r="Q172" s="222"/>
      <c r="R172" s="222"/>
    </row>
    <row r="173" spans="1:18" ht="12.75" customHeight="1" x14ac:dyDescent="0.2">
      <c r="A173" s="220"/>
      <c r="B173" s="221"/>
      <c r="C173" s="221"/>
      <c r="D173" s="221"/>
      <c r="E173" s="222"/>
      <c r="F173" s="221"/>
      <c r="G173" s="220"/>
      <c r="H173" s="220"/>
      <c r="I173" s="220"/>
      <c r="J173" s="223"/>
      <c r="K173" s="317"/>
      <c r="L173" s="317"/>
      <c r="M173" s="224"/>
      <c r="N173" s="224"/>
      <c r="O173" s="222"/>
      <c r="P173" s="226"/>
      <c r="Q173" s="222"/>
      <c r="R173" s="222"/>
    </row>
    <row r="174" spans="1:18" ht="12.75" customHeight="1" x14ac:dyDescent="0.2">
      <c r="A174" s="220"/>
      <c r="B174" s="221"/>
      <c r="C174" s="221"/>
      <c r="D174" s="221"/>
      <c r="E174" s="222"/>
      <c r="F174" s="221"/>
      <c r="G174" s="220"/>
      <c r="H174" s="220"/>
      <c r="I174" s="220"/>
      <c r="J174" s="223"/>
      <c r="K174" s="317"/>
      <c r="L174" s="317"/>
      <c r="M174" s="224"/>
      <c r="N174" s="224"/>
      <c r="O174" s="222"/>
      <c r="P174" s="226"/>
      <c r="Q174" s="222"/>
      <c r="R174" s="222"/>
    </row>
    <row r="175" spans="1:18" ht="12.75" customHeight="1" x14ac:dyDescent="0.2">
      <c r="A175" s="220"/>
      <c r="B175" s="221"/>
      <c r="C175" s="221"/>
      <c r="D175" s="221"/>
      <c r="E175" s="222"/>
      <c r="F175" s="221"/>
      <c r="G175" s="220"/>
      <c r="H175" s="220"/>
      <c r="I175" s="220"/>
      <c r="J175" s="223"/>
      <c r="K175" s="317"/>
      <c r="L175" s="317"/>
      <c r="M175" s="224"/>
      <c r="N175" s="224"/>
      <c r="O175" s="222"/>
      <c r="P175" s="226"/>
      <c r="Q175" s="222"/>
      <c r="R175" s="222"/>
    </row>
    <row r="176" spans="1:18" ht="12.75" customHeight="1" x14ac:dyDescent="0.2">
      <c r="A176" s="220"/>
      <c r="B176" s="221"/>
      <c r="C176" s="221"/>
      <c r="D176" s="221"/>
      <c r="E176" s="222"/>
      <c r="F176" s="221"/>
      <c r="G176" s="220"/>
      <c r="H176" s="220"/>
      <c r="I176" s="220"/>
      <c r="J176" s="223"/>
      <c r="K176" s="317"/>
      <c r="L176" s="317"/>
      <c r="M176" s="224"/>
      <c r="N176" s="224"/>
      <c r="O176" s="222"/>
      <c r="P176" s="226"/>
      <c r="Q176" s="222"/>
      <c r="R176" s="222"/>
    </row>
    <row r="177" spans="1:18" ht="12.75" customHeight="1" x14ac:dyDescent="0.2">
      <c r="A177" s="220"/>
      <c r="B177" s="221"/>
      <c r="C177" s="221"/>
      <c r="D177" s="221"/>
      <c r="E177" s="222"/>
      <c r="F177" s="221"/>
      <c r="G177" s="220"/>
      <c r="H177" s="220"/>
      <c r="I177" s="220"/>
      <c r="J177" s="223"/>
      <c r="K177" s="317"/>
      <c r="L177" s="317"/>
      <c r="M177" s="224"/>
      <c r="N177" s="224"/>
      <c r="O177" s="222"/>
      <c r="P177" s="226"/>
      <c r="Q177" s="222"/>
      <c r="R177" s="222"/>
    </row>
    <row r="178" spans="1:18" ht="12.75" customHeight="1" x14ac:dyDescent="0.2">
      <c r="A178" s="220"/>
      <c r="B178" s="221"/>
      <c r="C178" s="221"/>
      <c r="D178" s="221"/>
      <c r="E178" s="222"/>
      <c r="F178" s="221"/>
      <c r="G178" s="220"/>
      <c r="H178" s="220"/>
      <c r="I178" s="220"/>
      <c r="J178" s="223"/>
      <c r="K178" s="317"/>
      <c r="L178" s="317"/>
      <c r="M178" s="224"/>
      <c r="N178" s="224"/>
      <c r="O178" s="222"/>
      <c r="P178" s="226"/>
      <c r="Q178" s="222"/>
      <c r="R178" s="222"/>
    </row>
    <row r="179" spans="1:18" ht="12.75" customHeight="1" x14ac:dyDescent="0.2">
      <c r="A179" s="220"/>
      <c r="B179" s="221"/>
      <c r="C179" s="221"/>
      <c r="D179" s="221"/>
      <c r="E179" s="222"/>
      <c r="F179" s="221"/>
      <c r="G179" s="220"/>
      <c r="H179" s="220"/>
      <c r="I179" s="220"/>
      <c r="J179" s="223"/>
      <c r="K179" s="317"/>
      <c r="L179" s="317"/>
      <c r="M179" s="224"/>
      <c r="N179" s="224"/>
      <c r="O179" s="222"/>
      <c r="P179" s="226"/>
      <c r="Q179" s="222"/>
      <c r="R179" s="222"/>
    </row>
    <row r="180" spans="1:18" ht="12.75" customHeight="1" x14ac:dyDescent="0.2">
      <c r="A180" s="220"/>
      <c r="B180" s="221"/>
      <c r="C180" s="221"/>
      <c r="D180" s="221"/>
      <c r="E180" s="222"/>
      <c r="F180" s="221"/>
      <c r="G180" s="220"/>
      <c r="H180" s="220"/>
      <c r="I180" s="220"/>
      <c r="J180" s="223"/>
      <c r="K180" s="317"/>
      <c r="L180" s="317"/>
      <c r="M180" s="224"/>
      <c r="N180" s="224"/>
      <c r="O180" s="222"/>
      <c r="P180" s="226"/>
      <c r="Q180" s="222"/>
      <c r="R180" s="222"/>
    </row>
    <row r="181" spans="1:18" ht="12.75" customHeight="1" x14ac:dyDescent="0.2">
      <c r="A181" s="220"/>
      <c r="B181" s="221"/>
      <c r="C181" s="221"/>
      <c r="D181" s="221"/>
      <c r="E181" s="222"/>
      <c r="F181" s="221"/>
      <c r="G181" s="220"/>
      <c r="H181" s="220"/>
      <c r="I181" s="220"/>
      <c r="J181" s="223"/>
      <c r="K181" s="317"/>
      <c r="L181" s="317"/>
      <c r="M181" s="224"/>
      <c r="N181" s="224"/>
      <c r="O181" s="222"/>
      <c r="P181" s="226"/>
      <c r="Q181" s="222"/>
      <c r="R181" s="222"/>
    </row>
    <row r="182" spans="1:18" ht="12.75" customHeight="1" x14ac:dyDescent="0.2">
      <c r="A182" s="220"/>
      <c r="B182" s="221"/>
      <c r="C182" s="221"/>
      <c r="D182" s="221"/>
      <c r="E182" s="222"/>
      <c r="F182" s="221"/>
      <c r="G182" s="220"/>
      <c r="H182" s="220"/>
      <c r="I182" s="220"/>
      <c r="J182" s="223"/>
      <c r="K182" s="317"/>
      <c r="L182" s="317"/>
      <c r="M182" s="224"/>
      <c r="N182" s="224"/>
      <c r="O182" s="222"/>
      <c r="P182" s="226"/>
      <c r="Q182" s="222"/>
      <c r="R182" s="222"/>
    </row>
    <row r="183" spans="1:18" ht="12.75" customHeight="1" x14ac:dyDescent="0.2">
      <c r="A183" s="220"/>
      <c r="B183" s="221"/>
      <c r="C183" s="221"/>
      <c r="D183" s="221"/>
      <c r="E183" s="222"/>
      <c r="F183" s="221"/>
      <c r="G183" s="220"/>
      <c r="H183" s="220"/>
      <c r="I183" s="220"/>
      <c r="J183" s="223"/>
      <c r="K183" s="317"/>
      <c r="L183" s="317"/>
      <c r="M183" s="224"/>
      <c r="N183" s="224"/>
      <c r="O183" s="222"/>
      <c r="P183" s="226"/>
      <c r="Q183" s="222"/>
      <c r="R183" s="222"/>
    </row>
    <row r="184" spans="1:18" ht="12.75" customHeight="1" x14ac:dyDescent="0.2">
      <c r="A184" s="220"/>
      <c r="B184" s="221"/>
      <c r="C184" s="221"/>
      <c r="D184" s="221"/>
      <c r="E184" s="222"/>
      <c r="F184" s="221"/>
      <c r="G184" s="220"/>
      <c r="H184" s="220"/>
      <c r="I184" s="220"/>
      <c r="J184" s="223"/>
      <c r="K184" s="317"/>
      <c r="L184" s="317"/>
      <c r="M184" s="224"/>
      <c r="N184" s="224"/>
      <c r="O184" s="222"/>
      <c r="P184" s="226"/>
      <c r="Q184" s="222"/>
      <c r="R184" s="222"/>
    </row>
    <row r="185" spans="1:18" ht="12.75" customHeight="1" x14ac:dyDescent="0.2">
      <c r="A185" s="220"/>
      <c r="B185" s="221"/>
      <c r="C185" s="221"/>
      <c r="D185" s="221"/>
      <c r="E185" s="222"/>
      <c r="F185" s="221"/>
      <c r="G185" s="220"/>
      <c r="H185" s="220"/>
      <c r="I185" s="220"/>
      <c r="J185" s="223"/>
      <c r="K185" s="317"/>
      <c r="L185" s="317"/>
      <c r="M185" s="224"/>
      <c r="N185" s="224"/>
      <c r="O185" s="222"/>
      <c r="P185" s="226"/>
      <c r="Q185" s="222"/>
      <c r="R185" s="222"/>
    </row>
    <row r="186" spans="1:18" ht="12.75" customHeight="1" x14ac:dyDescent="0.2">
      <c r="A186" s="220"/>
      <c r="B186" s="221"/>
      <c r="C186" s="221"/>
      <c r="D186" s="221"/>
      <c r="E186" s="222"/>
      <c r="F186" s="221"/>
      <c r="G186" s="220"/>
      <c r="H186" s="220"/>
      <c r="I186" s="220"/>
      <c r="J186" s="223"/>
      <c r="K186" s="317"/>
      <c r="L186" s="317"/>
      <c r="M186" s="224"/>
      <c r="N186" s="224"/>
      <c r="O186" s="222"/>
      <c r="P186" s="226"/>
      <c r="Q186" s="222"/>
      <c r="R186" s="222"/>
    </row>
    <row r="187" spans="1:18" ht="12.75" customHeight="1" x14ac:dyDescent="0.2">
      <c r="A187" s="220"/>
      <c r="B187" s="221"/>
      <c r="C187" s="221"/>
      <c r="D187" s="221"/>
      <c r="E187" s="222"/>
      <c r="F187" s="221"/>
      <c r="G187" s="220"/>
      <c r="H187" s="220"/>
      <c r="I187" s="220"/>
      <c r="J187" s="223"/>
      <c r="K187" s="317"/>
      <c r="L187" s="317"/>
      <c r="M187" s="224"/>
      <c r="N187" s="224"/>
      <c r="O187" s="222"/>
      <c r="P187" s="226"/>
      <c r="Q187" s="222"/>
      <c r="R187" s="222"/>
    </row>
    <row r="188" spans="1:18" ht="12.75" customHeight="1" x14ac:dyDescent="0.2">
      <c r="A188" s="220"/>
      <c r="B188" s="221"/>
      <c r="C188" s="221"/>
      <c r="D188" s="221"/>
      <c r="E188" s="222"/>
      <c r="F188" s="221"/>
      <c r="G188" s="220"/>
      <c r="H188" s="220"/>
      <c r="I188" s="220"/>
      <c r="J188" s="223"/>
      <c r="K188" s="317"/>
      <c r="L188" s="317"/>
      <c r="M188" s="224"/>
      <c r="N188" s="224"/>
      <c r="O188" s="222"/>
      <c r="P188" s="226"/>
      <c r="Q188" s="222"/>
      <c r="R188" s="222"/>
    </row>
    <row r="189" spans="1:18" ht="12.75" customHeight="1" x14ac:dyDescent="0.2">
      <c r="A189" s="220"/>
      <c r="B189" s="221"/>
      <c r="C189" s="221"/>
      <c r="D189" s="221"/>
      <c r="E189" s="222"/>
      <c r="F189" s="221"/>
      <c r="G189" s="220"/>
      <c r="H189" s="220"/>
      <c r="I189" s="220"/>
      <c r="J189" s="223"/>
      <c r="K189" s="317"/>
      <c r="L189" s="317"/>
      <c r="M189" s="224"/>
      <c r="N189" s="224"/>
      <c r="O189" s="222"/>
      <c r="P189" s="226"/>
      <c r="Q189" s="222"/>
      <c r="R189" s="222"/>
    </row>
    <row r="190" spans="1:18" ht="12.75" customHeight="1" x14ac:dyDescent="0.2">
      <c r="A190" s="220"/>
      <c r="B190" s="221"/>
      <c r="C190" s="221"/>
      <c r="D190" s="221"/>
      <c r="E190" s="222"/>
      <c r="F190" s="221"/>
      <c r="G190" s="220"/>
      <c r="H190" s="220"/>
      <c r="I190" s="220"/>
      <c r="J190" s="223"/>
      <c r="K190" s="317"/>
      <c r="L190" s="317"/>
      <c r="M190" s="224"/>
      <c r="N190" s="224"/>
      <c r="O190" s="222"/>
      <c r="P190" s="226"/>
      <c r="Q190" s="222"/>
      <c r="R190" s="222"/>
    </row>
    <row r="191" spans="1:18" ht="12.75" customHeight="1" x14ac:dyDescent="0.2">
      <c r="A191" s="220"/>
      <c r="B191" s="221"/>
      <c r="C191" s="221"/>
      <c r="D191" s="221"/>
      <c r="E191" s="222"/>
      <c r="F191" s="221"/>
      <c r="G191" s="220"/>
      <c r="H191" s="220"/>
      <c r="I191" s="220"/>
      <c r="J191" s="223"/>
      <c r="K191" s="317"/>
      <c r="L191" s="317"/>
      <c r="M191" s="224"/>
      <c r="N191" s="224"/>
      <c r="O191" s="222"/>
      <c r="P191" s="226"/>
      <c r="Q191" s="222"/>
      <c r="R191" s="222"/>
    </row>
    <row r="192" spans="1:18" ht="12.75" customHeight="1" x14ac:dyDescent="0.2">
      <c r="A192" s="220"/>
      <c r="B192" s="221"/>
      <c r="C192" s="221"/>
      <c r="D192" s="221"/>
      <c r="E192" s="222"/>
      <c r="F192" s="221"/>
      <c r="G192" s="220"/>
      <c r="H192" s="220"/>
      <c r="I192" s="220"/>
      <c r="J192" s="223"/>
      <c r="K192" s="317"/>
      <c r="L192" s="317"/>
      <c r="M192" s="224"/>
      <c r="N192" s="224"/>
      <c r="O192" s="222"/>
      <c r="P192" s="226"/>
      <c r="Q192" s="222"/>
      <c r="R192" s="222"/>
    </row>
    <row r="193" spans="1:18" ht="12.75" customHeight="1" x14ac:dyDescent="0.2">
      <c r="A193" s="220"/>
      <c r="B193" s="221"/>
      <c r="C193" s="221"/>
      <c r="D193" s="221"/>
      <c r="E193" s="222"/>
      <c r="F193" s="221"/>
      <c r="G193" s="220"/>
      <c r="H193" s="220"/>
      <c r="I193" s="220"/>
      <c r="J193" s="223"/>
      <c r="K193" s="317"/>
      <c r="L193" s="317"/>
      <c r="M193" s="224"/>
      <c r="N193" s="224"/>
      <c r="O193" s="222"/>
      <c r="P193" s="226"/>
      <c r="Q193" s="222"/>
      <c r="R193" s="222"/>
    </row>
    <row r="194" spans="1:18" ht="12.75" customHeight="1" x14ac:dyDescent="0.2">
      <c r="A194" s="220"/>
      <c r="B194" s="221"/>
      <c r="C194" s="221"/>
      <c r="D194" s="221"/>
      <c r="E194" s="222"/>
      <c r="F194" s="221"/>
      <c r="G194" s="220"/>
      <c r="H194" s="220"/>
      <c r="I194" s="220"/>
      <c r="J194" s="223"/>
      <c r="K194" s="317"/>
      <c r="L194" s="317"/>
      <c r="M194" s="224"/>
      <c r="N194" s="224"/>
      <c r="O194" s="222"/>
      <c r="P194" s="226"/>
      <c r="Q194" s="222"/>
      <c r="R194" s="222"/>
    </row>
    <row r="195" spans="1:18" ht="12.75" customHeight="1" x14ac:dyDescent="0.2">
      <c r="A195" s="220"/>
      <c r="B195" s="221"/>
      <c r="C195" s="221"/>
      <c r="D195" s="221"/>
      <c r="E195" s="222"/>
      <c r="F195" s="221"/>
      <c r="G195" s="220"/>
      <c r="H195" s="220"/>
      <c r="I195" s="220"/>
      <c r="J195" s="223"/>
      <c r="K195" s="317"/>
      <c r="L195" s="317"/>
      <c r="M195" s="224"/>
      <c r="N195" s="224"/>
      <c r="O195" s="222"/>
      <c r="P195" s="226"/>
      <c r="Q195" s="222"/>
      <c r="R195" s="222"/>
    </row>
    <row r="196" spans="1:18" ht="12.75" customHeight="1" x14ac:dyDescent="0.2">
      <c r="A196" s="220"/>
      <c r="B196" s="221"/>
      <c r="C196" s="221"/>
      <c r="D196" s="221"/>
      <c r="E196" s="222"/>
      <c r="F196" s="221"/>
      <c r="G196" s="220"/>
      <c r="H196" s="220"/>
      <c r="I196" s="220"/>
      <c r="J196" s="223"/>
      <c r="K196" s="317"/>
      <c r="L196" s="317"/>
      <c r="M196" s="224"/>
      <c r="N196" s="224"/>
      <c r="O196" s="222"/>
      <c r="P196" s="226"/>
      <c r="Q196" s="222"/>
      <c r="R196" s="222"/>
    </row>
    <row r="197" spans="1:18" ht="12.75" customHeight="1" x14ac:dyDescent="0.2">
      <c r="A197" s="220"/>
      <c r="B197" s="221"/>
      <c r="C197" s="221"/>
      <c r="D197" s="221"/>
      <c r="E197" s="222"/>
      <c r="F197" s="221"/>
      <c r="G197" s="220"/>
      <c r="H197" s="220"/>
      <c r="I197" s="220"/>
      <c r="J197" s="223"/>
      <c r="K197" s="317"/>
      <c r="L197" s="317"/>
      <c r="M197" s="224"/>
      <c r="N197" s="224"/>
      <c r="O197" s="222"/>
      <c r="P197" s="226"/>
      <c r="Q197" s="222"/>
      <c r="R197" s="222"/>
    </row>
    <row r="198" spans="1:18" ht="12.75" customHeight="1" x14ac:dyDescent="0.2">
      <c r="A198" s="220"/>
      <c r="B198" s="221"/>
      <c r="C198" s="221"/>
      <c r="D198" s="221"/>
      <c r="E198" s="222"/>
      <c r="F198" s="221"/>
      <c r="G198" s="220"/>
      <c r="H198" s="220"/>
      <c r="I198" s="220"/>
      <c r="J198" s="223"/>
      <c r="K198" s="317"/>
      <c r="L198" s="317"/>
      <c r="M198" s="224"/>
      <c r="N198" s="224"/>
      <c r="O198" s="222"/>
      <c r="P198" s="226"/>
      <c r="Q198" s="222"/>
      <c r="R198" s="222"/>
    </row>
    <row r="199" spans="1:18" ht="12.75" customHeight="1" x14ac:dyDescent="0.2">
      <c r="A199" s="220"/>
      <c r="B199" s="221"/>
      <c r="C199" s="221"/>
      <c r="D199" s="221"/>
      <c r="E199" s="222"/>
      <c r="F199" s="221"/>
      <c r="G199" s="220"/>
      <c r="H199" s="220"/>
      <c r="I199" s="220"/>
      <c r="J199" s="223"/>
      <c r="K199" s="317"/>
      <c r="L199" s="317"/>
      <c r="M199" s="224"/>
      <c r="N199" s="224"/>
      <c r="O199" s="222"/>
      <c r="P199" s="226"/>
      <c r="Q199" s="222"/>
      <c r="R199" s="222"/>
    </row>
    <row r="200" spans="1:18" ht="12.75" customHeight="1" x14ac:dyDescent="0.2">
      <c r="A200" s="220"/>
      <c r="B200" s="221"/>
      <c r="C200" s="221"/>
      <c r="D200" s="221"/>
      <c r="E200" s="222"/>
      <c r="F200" s="221"/>
      <c r="G200" s="220"/>
      <c r="H200" s="220"/>
      <c r="I200" s="220"/>
      <c r="J200" s="223"/>
      <c r="K200" s="317"/>
      <c r="L200" s="317"/>
      <c r="M200" s="224"/>
      <c r="N200" s="224"/>
      <c r="O200" s="222"/>
      <c r="P200" s="226"/>
      <c r="Q200" s="222"/>
      <c r="R200" s="222"/>
    </row>
    <row r="201" spans="1:18" ht="12.75" customHeight="1" x14ac:dyDescent="0.2">
      <c r="A201" s="220"/>
      <c r="B201" s="221"/>
      <c r="C201" s="221"/>
      <c r="D201" s="221"/>
      <c r="E201" s="222"/>
      <c r="F201" s="221"/>
      <c r="G201" s="220"/>
      <c r="H201" s="220"/>
      <c r="I201" s="220"/>
      <c r="J201" s="223"/>
      <c r="K201" s="317"/>
      <c r="L201" s="317"/>
      <c r="M201" s="224"/>
      <c r="N201" s="224"/>
      <c r="O201" s="222"/>
      <c r="P201" s="226"/>
      <c r="Q201" s="222"/>
      <c r="R201" s="222"/>
    </row>
    <row r="202" spans="1:18" ht="12.75" customHeight="1" x14ac:dyDescent="0.2">
      <c r="A202" s="220"/>
      <c r="B202" s="221"/>
      <c r="C202" s="221"/>
      <c r="D202" s="221"/>
      <c r="E202" s="222"/>
      <c r="F202" s="221"/>
      <c r="G202" s="220"/>
      <c r="H202" s="220"/>
      <c r="I202" s="220"/>
      <c r="J202" s="223"/>
      <c r="K202" s="317"/>
      <c r="L202" s="317"/>
      <c r="M202" s="224"/>
      <c r="N202" s="224"/>
      <c r="O202" s="222"/>
      <c r="P202" s="226"/>
      <c r="Q202" s="222"/>
      <c r="R202" s="222"/>
    </row>
    <row r="203" spans="1:18" ht="12.75" customHeight="1" x14ac:dyDescent="0.2">
      <c r="A203" s="220"/>
      <c r="B203" s="221"/>
      <c r="C203" s="221"/>
      <c r="D203" s="221"/>
      <c r="E203" s="222"/>
      <c r="F203" s="221"/>
      <c r="G203" s="220"/>
      <c r="H203" s="220"/>
      <c r="I203" s="220"/>
      <c r="J203" s="223"/>
      <c r="K203" s="317"/>
      <c r="L203" s="317"/>
      <c r="M203" s="224"/>
      <c r="N203" s="224"/>
      <c r="O203" s="222"/>
      <c r="P203" s="226"/>
      <c r="Q203" s="222"/>
      <c r="R203" s="222"/>
    </row>
    <row r="204" spans="1:18" ht="12.75" customHeight="1" x14ac:dyDescent="0.2">
      <c r="A204" s="220"/>
      <c r="B204" s="221"/>
      <c r="C204" s="221"/>
      <c r="D204" s="221"/>
      <c r="E204" s="222"/>
      <c r="F204" s="221"/>
      <c r="G204" s="220"/>
      <c r="H204" s="220"/>
      <c r="I204" s="220"/>
      <c r="J204" s="223"/>
      <c r="K204" s="317"/>
      <c r="L204" s="317"/>
      <c r="M204" s="224"/>
      <c r="N204" s="224"/>
      <c r="O204" s="222"/>
      <c r="P204" s="226"/>
      <c r="Q204" s="222"/>
      <c r="R204" s="222"/>
    </row>
    <row r="205" spans="1:18" ht="12.75" customHeight="1" x14ac:dyDescent="0.2">
      <c r="A205" s="220"/>
      <c r="B205" s="221"/>
      <c r="C205" s="221"/>
      <c r="D205" s="221"/>
      <c r="E205" s="222"/>
      <c r="F205" s="221"/>
      <c r="G205" s="220"/>
      <c r="H205" s="220"/>
      <c r="I205" s="220"/>
      <c r="J205" s="223"/>
      <c r="K205" s="317"/>
      <c r="L205" s="317"/>
      <c r="M205" s="224"/>
      <c r="N205" s="224"/>
      <c r="O205" s="222"/>
      <c r="P205" s="226"/>
      <c r="Q205" s="222"/>
      <c r="R205" s="222"/>
    </row>
    <row r="206" spans="1:18" ht="12.75" customHeight="1" x14ac:dyDescent="0.2">
      <c r="A206" s="220"/>
      <c r="B206" s="221"/>
      <c r="C206" s="221"/>
      <c r="D206" s="221"/>
      <c r="E206" s="222"/>
      <c r="F206" s="221"/>
      <c r="G206" s="220"/>
      <c r="H206" s="220"/>
      <c r="I206" s="220"/>
      <c r="J206" s="223"/>
      <c r="K206" s="317"/>
      <c r="L206" s="317"/>
      <c r="M206" s="224"/>
      <c r="N206" s="224"/>
      <c r="O206" s="222"/>
      <c r="P206" s="226"/>
      <c r="Q206" s="222"/>
      <c r="R206" s="222"/>
    </row>
    <row r="207" spans="1:18" ht="12.75" customHeight="1" x14ac:dyDescent="0.2">
      <c r="A207" s="220"/>
      <c r="B207" s="221"/>
      <c r="C207" s="221"/>
      <c r="D207" s="221"/>
      <c r="E207" s="222"/>
      <c r="F207" s="221"/>
      <c r="G207" s="220"/>
      <c r="H207" s="220"/>
      <c r="I207" s="220"/>
      <c r="J207" s="223"/>
      <c r="K207" s="317"/>
      <c r="L207" s="317"/>
      <c r="M207" s="224"/>
      <c r="N207" s="224"/>
      <c r="O207" s="222"/>
      <c r="P207" s="226"/>
      <c r="Q207" s="222"/>
      <c r="R207" s="222"/>
    </row>
    <row r="208" spans="1:18" ht="12.75" customHeight="1" x14ac:dyDescent="0.2">
      <c r="A208" s="220"/>
      <c r="B208" s="221"/>
      <c r="C208" s="221"/>
      <c r="D208" s="221"/>
      <c r="E208" s="222"/>
      <c r="F208" s="221"/>
      <c r="G208" s="220"/>
      <c r="H208" s="220"/>
      <c r="I208" s="220"/>
      <c r="J208" s="223"/>
      <c r="K208" s="317"/>
      <c r="L208" s="317"/>
      <c r="M208" s="224"/>
      <c r="N208" s="224"/>
      <c r="O208" s="222"/>
      <c r="P208" s="226"/>
      <c r="Q208" s="222"/>
      <c r="R208" s="222"/>
    </row>
    <row r="209" spans="1:18" ht="12.75" customHeight="1" x14ac:dyDescent="0.2">
      <c r="A209" s="220"/>
      <c r="B209" s="221"/>
      <c r="C209" s="221"/>
      <c r="D209" s="221"/>
      <c r="E209" s="222"/>
      <c r="F209" s="221"/>
      <c r="G209" s="220"/>
      <c r="H209" s="220"/>
      <c r="I209" s="220"/>
      <c r="J209" s="223"/>
      <c r="K209" s="317"/>
      <c r="L209" s="317"/>
      <c r="M209" s="224"/>
      <c r="N209" s="224"/>
      <c r="O209" s="222"/>
      <c r="P209" s="226"/>
      <c r="Q209" s="222"/>
      <c r="R209" s="222"/>
    </row>
    <row r="210" spans="1:18" ht="12.75" customHeight="1" x14ac:dyDescent="0.2">
      <c r="A210" s="220"/>
      <c r="B210" s="221"/>
      <c r="C210" s="221"/>
      <c r="D210" s="221"/>
      <c r="E210" s="222"/>
      <c r="F210" s="221"/>
      <c r="G210" s="220"/>
      <c r="H210" s="220"/>
      <c r="I210" s="220"/>
      <c r="J210" s="223"/>
      <c r="K210" s="317"/>
      <c r="L210" s="317"/>
      <c r="M210" s="224"/>
      <c r="N210" s="224"/>
      <c r="O210" s="222"/>
      <c r="P210" s="226"/>
      <c r="Q210" s="222"/>
      <c r="R210" s="222"/>
    </row>
    <row r="211" spans="1:18" ht="12.75" customHeight="1" x14ac:dyDescent="0.2">
      <c r="A211" s="220"/>
      <c r="B211" s="221"/>
      <c r="C211" s="221"/>
      <c r="D211" s="221"/>
      <c r="E211" s="222"/>
      <c r="F211" s="221"/>
      <c r="G211" s="220"/>
      <c r="H211" s="220"/>
      <c r="I211" s="220"/>
      <c r="J211" s="223"/>
      <c r="K211" s="317"/>
      <c r="L211" s="317"/>
      <c r="M211" s="224"/>
      <c r="N211" s="224"/>
      <c r="O211" s="222"/>
      <c r="P211" s="226"/>
      <c r="Q211" s="222"/>
      <c r="R211" s="222"/>
    </row>
    <row r="212" spans="1:18" ht="12.75" customHeight="1" x14ac:dyDescent="0.2">
      <c r="A212" s="220"/>
      <c r="B212" s="221"/>
      <c r="C212" s="221"/>
      <c r="D212" s="221"/>
      <c r="E212" s="222"/>
      <c r="F212" s="221"/>
      <c r="G212" s="220"/>
      <c r="H212" s="220"/>
      <c r="I212" s="220"/>
      <c r="J212" s="223"/>
      <c r="K212" s="317"/>
      <c r="L212" s="317"/>
      <c r="M212" s="224"/>
      <c r="N212" s="224"/>
      <c r="O212" s="222"/>
      <c r="P212" s="226"/>
      <c r="Q212" s="222"/>
      <c r="R212" s="222"/>
    </row>
    <row r="213" spans="1:18" ht="12.75" customHeight="1" x14ac:dyDescent="0.2">
      <c r="A213" s="220"/>
      <c r="B213" s="221"/>
      <c r="C213" s="221"/>
      <c r="D213" s="221"/>
      <c r="E213" s="222"/>
      <c r="F213" s="221"/>
      <c r="G213" s="220"/>
      <c r="H213" s="220"/>
      <c r="I213" s="220"/>
      <c r="J213" s="223"/>
      <c r="K213" s="317"/>
      <c r="L213" s="317"/>
      <c r="M213" s="224"/>
      <c r="N213" s="224"/>
      <c r="O213" s="222"/>
      <c r="P213" s="226"/>
      <c r="Q213" s="222"/>
      <c r="R213" s="222"/>
    </row>
    <row r="214" spans="1:18" ht="12.75" customHeight="1" x14ac:dyDescent="0.2">
      <c r="A214" s="220"/>
      <c r="B214" s="221"/>
      <c r="C214" s="221"/>
      <c r="D214" s="221"/>
      <c r="E214" s="222"/>
      <c r="F214" s="221"/>
      <c r="G214" s="220"/>
      <c r="H214" s="220"/>
      <c r="I214" s="220"/>
      <c r="J214" s="223"/>
      <c r="K214" s="317"/>
      <c r="L214" s="317"/>
      <c r="M214" s="224"/>
      <c r="N214" s="224"/>
      <c r="O214" s="222"/>
      <c r="P214" s="226"/>
      <c r="Q214" s="222"/>
      <c r="R214" s="222"/>
    </row>
    <row r="215" spans="1:18" ht="12.75" customHeight="1" x14ac:dyDescent="0.2">
      <c r="A215" s="220"/>
      <c r="B215" s="221"/>
      <c r="C215" s="221"/>
      <c r="D215" s="221"/>
      <c r="E215" s="222"/>
      <c r="F215" s="221"/>
      <c r="G215" s="220"/>
      <c r="H215" s="220"/>
      <c r="I215" s="220"/>
      <c r="J215" s="223"/>
      <c r="K215" s="317"/>
      <c r="L215" s="317"/>
      <c r="M215" s="224"/>
      <c r="N215" s="224"/>
      <c r="O215" s="222"/>
      <c r="P215" s="226"/>
      <c r="Q215" s="222"/>
      <c r="R215" s="222"/>
    </row>
    <row r="216" spans="1:18" ht="12.75" customHeight="1" x14ac:dyDescent="0.2">
      <c r="A216" s="220"/>
      <c r="B216" s="221"/>
      <c r="C216" s="221"/>
      <c r="D216" s="221"/>
      <c r="E216" s="222"/>
      <c r="F216" s="221"/>
      <c r="G216" s="220"/>
      <c r="H216" s="220"/>
      <c r="I216" s="220"/>
      <c r="J216" s="223"/>
      <c r="K216" s="317"/>
      <c r="L216" s="317"/>
      <c r="M216" s="224"/>
      <c r="N216" s="224"/>
      <c r="O216" s="222"/>
      <c r="P216" s="226"/>
      <c r="Q216" s="222"/>
      <c r="R216" s="222"/>
    </row>
    <row r="217" spans="1:18" ht="12.75" customHeight="1" x14ac:dyDescent="0.2">
      <c r="A217" s="220"/>
      <c r="B217" s="221"/>
      <c r="C217" s="221"/>
      <c r="D217" s="221"/>
      <c r="E217" s="222"/>
      <c r="F217" s="221"/>
      <c r="G217" s="220"/>
      <c r="H217" s="220"/>
      <c r="I217" s="220"/>
      <c r="J217" s="223"/>
      <c r="K217" s="317"/>
      <c r="L217" s="317"/>
      <c r="M217" s="224"/>
      <c r="N217" s="224"/>
      <c r="O217" s="222"/>
      <c r="P217" s="226"/>
      <c r="Q217" s="222"/>
      <c r="R217" s="222"/>
    </row>
    <row r="218" spans="1:18" ht="12.75" customHeight="1" x14ac:dyDescent="0.2">
      <c r="A218" s="220"/>
      <c r="B218" s="221"/>
      <c r="C218" s="221"/>
      <c r="D218" s="221"/>
      <c r="E218" s="222"/>
      <c r="F218" s="221"/>
      <c r="G218" s="220"/>
      <c r="H218" s="220"/>
      <c r="I218" s="220"/>
      <c r="J218" s="223"/>
      <c r="K218" s="317"/>
      <c r="L218" s="317"/>
      <c r="M218" s="224"/>
      <c r="N218" s="224"/>
      <c r="O218" s="222"/>
      <c r="P218" s="226"/>
      <c r="Q218" s="222"/>
      <c r="R218" s="222"/>
    </row>
    <row r="219" spans="1:18" ht="12.75" customHeight="1" x14ac:dyDescent="0.2">
      <c r="A219" s="220"/>
      <c r="B219" s="221"/>
      <c r="C219" s="221"/>
      <c r="D219" s="221"/>
      <c r="E219" s="222"/>
      <c r="F219" s="221"/>
      <c r="G219" s="220"/>
      <c r="H219" s="220"/>
      <c r="I219" s="220"/>
      <c r="J219" s="223"/>
      <c r="K219" s="317"/>
      <c r="L219" s="317"/>
      <c r="M219" s="224"/>
      <c r="N219" s="224"/>
      <c r="O219" s="222"/>
      <c r="P219" s="226"/>
      <c r="Q219" s="222"/>
      <c r="R219" s="222"/>
    </row>
    <row r="220" spans="1:18" ht="12.75" customHeight="1" x14ac:dyDescent="0.2">
      <c r="A220" s="220"/>
      <c r="B220" s="221"/>
      <c r="C220" s="221"/>
      <c r="D220" s="221"/>
      <c r="E220" s="222"/>
      <c r="F220" s="221"/>
      <c r="G220" s="220"/>
      <c r="H220" s="220"/>
      <c r="I220" s="220"/>
      <c r="J220" s="223"/>
      <c r="K220" s="317"/>
      <c r="L220" s="317"/>
      <c r="M220" s="224"/>
      <c r="N220" s="224"/>
      <c r="O220" s="222"/>
      <c r="P220" s="226"/>
      <c r="Q220" s="222"/>
      <c r="R220" s="222"/>
    </row>
    <row r="221" spans="1:18" ht="12.75" customHeight="1" x14ac:dyDescent="0.2">
      <c r="A221" s="220"/>
      <c r="B221" s="221"/>
      <c r="C221" s="221"/>
      <c r="D221" s="221"/>
      <c r="E221" s="222"/>
      <c r="F221" s="221"/>
      <c r="G221" s="220"/>
      <c r="H221" s="220"/>
      <c r="I221" s="220"/>
      <c r="J221" s="223"/>
      <c r="K221" s="317"/>
      <c r="L221" s="317"/>
      <c r="M221" s="224"/>
      <c r="N221" s="224"/>
      <c r="O221" s="222"/>
      <c r="P221" s="226"/>
      <c r="Q221" s="222"/>
      <c r="R221" s="222"/>
    </row>
    <row r="222" spans="1:18" ht="12.75" customHeight="1" x14ac:dyDescent="0.2">
      <c r="A222" s="220"/>
      <c r="B222" s="221"/>
      <c r="C222" s="221"/>
      <c r="D222" s="221"/>
      <c r="E222" s="222"/>
      <c r="F222" s="221"/>
      <c r="G222" s="220"/>
      <c r="H222" s="220"/>
      <c r="I222" s="220"/>
      <c r="J222" s="223"/>
      <c r="K222" s="317"/>
      <c r="L222" s="317"/>
      <c r="M222" s="224"/>
      <c r="N222" s="224"/>
      <c r="O222" s="222"/>
      <c r="P222" s="226"/>
      <c r="Q222" s="222"/>
      <c r="R222" s="222"/>
    </row>
    <row r="223" spans="1:18" ht="12.75" customHeight="1" x14ac:dyDescent="0.2">
      <c r="A223" s="220"/>
      <c r="B223" s="221"/>
      <c r="C223" s="221"/>
      <c r="D223" s="221"/>
      <c r="E223" s="222"/>
      <c r="F223" s="221"/>
      <c r="G223" s="220"/>
      <c r="H223" s="220"/>
      <c r="I223" s="220"/>
      <c r="J223" s="223"/>
      <c r="K223" s="317"/>
      <c r="L223" s="317"/>
      <c r="M223" s="224"/>
      <c r="N223" s="224"/>
      <c r="O223" s="222"/>
      <c r="P223" s="226"/>
      <c r="Q223" s="222"/>
      <c r="R223" s="222"/>
    </row>
    <row r="224" spans="1:18" ht="12.75" customHeight="1" x14ac:dyDescent="0.2">
      <c r="A224" s="220"/>
      <c r="B224" s="221"/>
      <c r="C224" s="221"/>
      <c r="D224" s="221"/>
      <c r="E224" s="222"/>
      <c r="F224" s="221"/>
      <c r="G224" s="220"/>
      <c r="H224" s="220"/>
      <c r="I224" s="220"/>
      <c r="J224" s="223"/>
      <c r="K224" s="317"/>
      <c r="L224" s="317"/>
      <c r="M224" s="224"/>
      <c r="N224" s="224"/>
      <c r="O224" s="222"/>
      <c r="P224" s="226"/>
      <c r="Q224" s="222"/>
      <c r="R224" s="222"/>
    </row>
    <row r="225" spans="1:18" ht="12.75" customHeight="1" x14ac:dyDescent="0.2">
      <c r="A225" s="220"/>
      <c r="B225" s="221"/>
      <c r="C225" s="221"/>
      <c r="D225" s="221"/>
      <c r="E225" s="222"/>
      <c r="F225" s="221"/>
      <c r="G225" s="220"/>
      <c r="H225" s="220"/>
      <c r="I225" s="220"/>
      <c r="J225" s="223"/>
      <c r="K225" s="317"/>
      <c r="L225" s="317"/>
      <c r="M225" s="224"/>
      <c r="N225" s="224"/>
      <c r="O225" s="222"/>
      <c r="P225" s="226"/>
      <c r="Q225" s="222"/>
      <c r="R225" s="222"/>
    </row>
    <row r="226" spans="1:18" ht="12.75" customHeight="1" x14ac:dyDescent="0.2">
      <c r="A226" s="220"/>
      <c r="B226" s="221"/>
      <c r="C226" s="221"/>
      <c r="D226" s="221"/>
      <c r="E226" s="222"/>
      <c r="F226" s="221"/>
      <c r="G226" s="220"/>
      <c r="H226" s="220"/>
      <c r="I226" s="220"/>
      <c r="J226" s="223"/>
      <c r="K226" s="317"/>
      <c r="L226" s="317"/>
      <c r="M226" s="224"/>
      <c r="N226" s="224"/>
      <c r="O226" s="222"/>
      <c r="P226" s="226"/>
      <c r="Q226" s="222"/>
      <c r="R226" s="222"/>
    </row>
    <row r="227" spans="1:18" ht="12.75" customHeight="1" x14ac:dyDescent="0.2">
      <c r="A227" s="220"/>
      <c r="B227" s="221"/>
      <c r="C227" s="221"/>
      <c r="D227" s="221"/>
      <c r="E227" s="222"/>
      <c r="F227" s="221"/>
      <c r="G227" s="220"/>
      <c r="H227" s="220"/>
      <c r="I227" s="220"/>
      <c r="J227" s="223"/>
      <c r="K227" s="317"/>
      <c r="L227" s="317"/>
      <c r="M227" s="224"/>
      <c r="N227" s="224"/>
      <c r="O227" s="222"/>
      <c r="P227" s="226"/>
      <c r="Q227" s="222"/>
      <c r="R227" s="222"/>
    </row>
    <row r="228" spans="1:18" ht="12.75" customHeight="1" x14ac:dyDescent="0.2">
      <c r="A228" s="220"/>
      <c r="B228" s="221"/>
      <c r="C228" s="221"/>
      <c r="D228" s="221"/>
      <c r="E228" s="222"/>
      <c r="F228" s="221"/>
      <c r="G228" s="220"/>
      <c r="H228" s="220"/>
      <c r="I228" s="220"/>
      <c r="J228" s="223"/>
      <c r="K228" s="317"/>
      <c r="L228" s="317"/>
      <c r="M228" s="224"/>
      <c r="N228" s="224"/>
      <c r="O228" s="222"/>
      <c r="P228" s="226"/>
      <c r="Q228" s="222"/>
      <c r="R228" s="222"/>
    </row>
    <row r="229" spans="1:18" ht="12.75" customHeight="1" x14ac:dyDescent="0.2">
      <c r="A229" s="220"/>
      <c r="B229" s="221"/>
      <c r="C229" s="221"/>
      <c r="D229" s="221"/>
      <c r="E229" s="222"/>
      <c r="F229" s="221"/>
      <c r="G229" s="220"/>
      <c r="H229" s="220"/>
      <c r="I229" s="220"/>
      <c r="J229" s="223"/>
      <c r="K229" s="317"/>
      <c r="L229" s="317"/>
      <c r="M229" s="224"/>
      <c r="N229" s="224"/>
      <c r="O229" s="222"/>
      <c r="P229" s="226"/>
      <c r="Q229" s="222"/>
      <c r="R229" s="222"/>
    </row>
    <row r="230" spans="1:18" ht="12.75" customHeight="1" x14ac:dyDescent="0.2">
      <c r="A230" s="220"/>
      <c r="B230" s="221"/>
      <c r="C230" s="221"/>
      <c r="D230" s="221"/>
      <c r="E230" s="222"/>
      <c r="F230" s="221"/>
      <c r="G230" s="220"/>
      <c r="H230" s="220"/>
      <c r="I230" s="220"/>
      <c r="J230" s="223"/>
      <c r="K230" s="317"/>
      <c r="L230" s="317"/>
      <c r="M230" s="224"/>
      <c r="N230" s="224"/>
      <c r="O230" s="222"/>
      <c r="P230" s="226"/>
      <c r="Q230" s="222"/>
      <c r="R230" s="222"/>
    </row>
    <row r="231" spans="1:18" ht="12.75" customHeight="1" x14ac:dyDescent="0.2">
      <c r="A231" s="220"/>
      <c r="B231" s="221"/>
      <c r="C231" s="221"/>
      <c r="D231" s="221"/>
      <c r="E231" s="222"/>
      <c r="F231" s="221"/>
      <c r="G231" s="220"/>
      <c r="H231" s="220"/>
      <c r="I231" s="220"/>
      <c r="J231" s="223"/>
      <c r="K231" s="317"/>
      <c r="L231" s="317"/>
      <c r="M231" s="224"/>
      <c r="N231" s="224"/>
      <c r="O231" s="222"/>
      <c r="P231" s="226"/>
      <c r="Q231" s="222"/>
      <c r="R231" s="222"/>
    </row>
    <row r="232" spans="1:18" ht="12.75" customHeight="1" x14ac:dyDescent="0.2">
      <c r="A232" s="220"/>
      <c r="B232" s="221"/>
      <c r="C232" s="221"/>
      <c r="D232" s="221"/>
      <c r="E232" s="222"/>
      <c r="F232" s="221"/>
      <c r="G232" s="220"/>
      <c r="H232" s="220"/>
      <c r="I232" s="220"/>
      <c r="J232" s="223"/>
      <c r="K232" s="317"/>
      <c r="L232" s="317"/>
      <c r="M232" s="224"/>
      <c r="N232" s="224"/>
      <c r="O232" s="222"/>
      <c r="P232" s="226"/>
      <c r="Q232" s="222"/>
      <c r="R232" s="222"/>
    </row>
    <row r="233" spans="1:18" ht="12.75" customHeight="1" x14ac:dyDescent="0.2">
      <c r="A233" s="220"/>
      <c r="B233" s="221"/>
      <c r="C233" s="221"/>
      <c r="D233" s="221"/>
      <c r="E233" s="222"/>
      <c r="F233" s="221"/>
      <c r="G233" s="220"/>
      <c r="H233" s="220"/>
      <c r="I233" s="220"/>
      <c r="J233" s="223"/>
      <c r="K233" s="317"/>
      <c r="L233" s="317"/>
      <c r="M233" s="224"/>
      <c r="N233" s="224"/>
      <c r="O233" s="222"/>
      <c r="P233" s="226"/>
      <c r="Q233" s="222"/>
      <c r="R233" s="222"/>
    </row>
    <row r="234" spans="1:18" ht="12.75" customHeight="1" x14ac:dyDescent="0.2">
      <c r="A234" s="220"/>
      <c r="B234" s="221"/>
      <c r="C234" s="221"/>
      <c r="D234" s="221"/>
      <c r="E234" s="222"/>
      <c r="F234" s="221"/>
      <c r="G234" s="220"/>
      <c r="H234" s="220"/>
      <c r="I234" s="220"/>
      <c r="J234" s="223"/>
      <c r="K234" s="317"/>
      <c r="L234" s="317"/>
      <c r="M234" s="224"/>
      <c r="N234" s="224"/>
      <c r="O234" s="222"/>
      <c r="P234" s="226"/>
      <c r="Q234" s="222"/>
      <c r="R234" s="222"/>
    </row>
    <row r="235" spans="1:18" ht="12.75" customHeight="1" x14ac:dyDescent="0.2">
      <c r="A235" s="220"/>
      <c r="B235" s="221"/>
      <c r="C235" s="221"/>
      <c r="D235" s="221"/>
      <c r="E235" s="222"/>
      <c r="F235" s="221"/>
      <c r="G235" s="220"/>
      <c r="H235" s="220"/>
      <c r="I235" s="220"/>
      <c r="J235" s="223"/>
      <c r="K235" s="317"/>
      <c r="L235" s="317"/>
      <c r="M235" s="224"/>
      <c r="N235" s="224"/>
      <c r="O235" s="222"/>
      <c r="P235" s="226"/>
      <c r="Q235" s="222"/>
      <c r="R235" s="222"/>
    </row>
    <row r="236" spans="1:18" ht="12.75" customHeight="1" x14ac:dyDescent="0.2">
      <c r="A236" s="220"/>
      <c r="B236" s="221"/>
      <c r="C236" s="221"/>
      <c r="D236" s="221"/>
      <c r="E236" s="222"/>
      <c r="F236" s="221"/>
      <c r="G236" s="220"/>
      <c r="H236" s="220"/>
      <c r="I236" s="220"/>
      <c r="J236" s="223"/>
      <c r="K236" s="317"/>
      <c r="L236" s="317"/>
      <c r="M236" s="224"/>
      <c r="N236" s="224"/>
      <c r="O236" s="222"/>
      <c r="P236" s="226"/>
      <c r="Q236" s="222"/>
      <c r="R236" s="222"/>
    </row>
    <row r="237" spans="1:18" ht="12.75" customHeight="1" x14ac:dyDescent="0.2">
      <c r="A237" s="220"/>
      <c r="B237" s="221"/>
      <c r="C237" s="221"/>
      <c r="D237" s="221"/>
      <c r="E237" s="222"/>
      <c r="F237" s="221"/>
      <c r="G237" s="220"/>
      <c r="H237" s="220"/>
      <c r="I237" s="220"/>
      <c r="J237" s="223"/>
      <c r="K237" s="317"/>
      <c r="L237" s="317"/>
      <c r="M237" s="224"/>
      <c r="N237" s="224"/>
      <c r="O237" s="222"/>
      <c r="P237" s="226"/>
      <c r="Q237" s="222"/>
      <c r="R237" s="222"/>
    </row>
    <row r="238" spans="1:18" ht="12.75" customHeight="1" x14ac:dyDescent="0.2">
      <c r="A238" s="220"/>
      <c r="B238" s="221"/>
      <c r="C238" s="221"/>
      <c r="D238" s="221"/>
      <c r="E238" s="222"/>
      <c r="F238" s="221"/>
      <c r="G238" s="220"/>
      <c r="H238" s="220"/>
      <c r="I238" s="220"/>
      <c r="J238" s="223"/>
      <c r="K238" s="317"/>
      <c r="L238" s="317"/>
      <c r="M238" s="224"/>
      <c r="N238" s="224"/>
      <c r="O238" s="222"/>
      <c r="P238" s="226"/>
      <c r="Q238" s="222"/>
      <c r="R238" s="222"/>
    </row>
    <row r="239" spans="1:18" ht="12.75" customHeight="1" x14ac:dyDescent="0.2">
      <c r="A239" s="220"/>
      <c r="B239" s="221"/>
      <c r="C239" s="221"/>
      <c r="D239" s="221"/>
      <c r="E239" s="222"/>
      <c r="F239" s="221"/>
      <c r="G239" s="220"/>
      <c r="H239" s="220"/>
      <c r="I239" s="220"/>
      <c r="J239" s="223"/>
      <c r="K239" s="317"/>
      <c r="L239" s="317"/>
      <c r="M239" s="224"/>
      <c r="N239" s="224"/>
      <c r="O239" s="222"/>
      <c r="P239" s="226"/>
      <c r="Q239" s="222"/>
      <c r="R239" s="222"/>
    </row>
    <row r="240" spans="1:18" ht="12.75" customHeight="1" x14ac:dyDescent="0.2">
      <c r="A240" s="220"/>
      <c r="B240" s="221"/>
      <c r="C240" s="221"/>
      <c r="D240" s="221"/>
      <c r="E240" s="222"/>
      <c r="F240" s="221"/>
      <c r="G240" s="220"/>
      <c r="H240" s="220"/>
      <c r="I240" s="220"/>
      <c r="J240" s="223"/>
      <c r="K240" s="317"/>
      <c r="L240" s="317"/>
      <c r="M240" s="224"/>
      <c r="N240" s="224"/>
      <c r="O240" s="222"/>
      <c r="P240" s="226"/>
      <c r="Q240" s="222"/>
      <c r="R240" s="222"/>
    </row>
    <row r="241" spans="1:18" ht="12.75" customHeight="1" x14ac:dyDescent="0.2">
      <c r="A241" s="220"/>
      <c r="B241" s="221"/>
      <c r="C241" s="221"/>
      <c r="D241" s="221"/>
      <c r="E241" s="222"/>
      <c r="F241" s="221"/>
      <c r="G241" s="220"/>
      <c r="H241" s="220"/>
      <c r="I241" s="220"/>
      <c r="J241" s="223"/>
      <c r="K241" s="317"/>
      <c r="L241" s="317"/>
      <c r="M241" s="224"/>
      <c r="N241" s="224"/>
      <c r="O241" s="222"/>
      <c r="P241" s="226"/>
      <c r="Q241" s="222"/>
      <c r="R241" s="222"/>
    </row>
    <row r="242" spans="1:18" ht="12.75" customHeight="1" x14ac:dyDescent="0.2">
      <c r="A242" s="220"/>
      <c r="B242" s="221"/>
      <c r="C242" s="221"/>
      <c r="D242" s="221"/>
      <c r="E242" s="222"/>
      <c r="F242" s="221"/>
      <c r="G242" s="220"/>
      <c r="H242" s="220"/>
      <c r="I242" s="220"/>
      <c r="J242" s="223"/>
      <c r="K242" s="317"/>
      <c r="L242" s="317"/>
      <c r="M242" s="224"/>
      <c r="N242" s="224"/>
      <c r="O242" s="222"/>
      <c r="P242" s="226"/>
      <c r="Q242" s="222"/>
      <c r="R242" s="222"/>
    </row>
    <row r="243" spans="1:18" ht="12.75" customHeight="1" x14ac:dyDescent="0.2">
      <c r="A243" s="220"/>
      <c r="B243" s="221"/>
      <c r="C243" s="221"/>
      <c r="D243" s="221"/>
      <c r="E243" s="222"/>
      <c r="F243" s="221"/>
      <c r="G243" s="220"/>
      <c r="H243" s="220"/>
      <c r="I243" s="220"/>
      <c r="J243" s="223"/>
      <c r="K243" s="317"/>
      <c r="L243" s="317"/>
      <c r="M243" s="224"/>
      <c r="N243" s="224"/>
      <c r="O243" s="222"/>
      <c r="P243" s="226"/>
      <c r="Q243" s="222"/>
      <c r="R243" s="222"/>
    </row>
    <row r="244" spans="1:18" ht="12.75" customHeight="1" x14ac:dyDescent="0.2">
      <c r="A244" s="220"/>
      <c r="B244" s="221"/>
      <c r="C244" s="221"/>
      <c r="D244" s="221"/>
      <c r="E244" s="222"/>
      <c r="F244" s="221"/>
      <c r="G244" s="220"/>
      <c r="H244" s="220"/>
      <c r="I244" s="220"/>
      <c r="J244" s="223"/>
      <c r="K244" s="317"/>
      <c r="L244" s="317"/>
      <c r="M244" s="224"/>
      <c r="N244" s="224"/>
      <c r="O244" s="222"/>
      <c r="P244" s="226"/>
      <c r="Q244" s="222"/>
      <c r="R244" s="222"/>
    </row>
    <row r="245" spans="1:18" ht="12.75" customHeight="1" x14ac:dyDescent="0.2">
      <c r="A245" s="220"/>
      <c r="B245" s="221"/>
      <c r="C245" s="221"/>
      <c r="D245" s="221"/>
      <c r="E245" s="222"/>
      <c r="F245" s="221"/>
      <c r="G245" s="220"/>
      <c r="H245" s="220"/>
      <c r="I245" s="220"/>
      <c r="J245" s="223"/>
      <c r="K245" s="317"/>
      <c r="L245" s="317"/>
      <c r="M245" s="224"/>
      <c r="N245" s="224"/>
      <c r="O245" s="222"/>
      <c r="P245" s="226"/>
      <c r="Q245" s="222"/>
      <c r="R245" s="222"/>
    </row>
    <row r="246" spans="1:18" ht="12.75" customHeight="1" x14ac:dyDescent="0.2">
      <c r="A246" s="220"/>
      <c r="B246" s="221"/>
      <c r="C246" s="221"/>
      <c r="D246" s="221"/>
      <c r="E246" s="222"/>
      <c r="F246" s="221"/>
      <c r="G246" s="220"/>
      <c r="H246" s="220"/>
      <c r="I246" s="220"/>
      <c r="J246" s="223"/>
      <c r="K246" s="317"/>
      <c r="L246" s="317"/>
      <c r="M246" s="224"/>
      <c r="N246" s="224"/>
      <c r="O246" s="222"/>
      <c r="P246" s="226"/>
      <c r="Q246" s="222"/>
      <c r="R246" s="222"/>
    </row>
    <row r="247" spans="1:18" ht="12.75" customHeight="1" x14ac:dyDescent="0.2">
      <c r="A247" s="220"/>
      <c r="B247" s="221"/>
      <c r="C247" s="221"/>
      <c r="D247" s="221"/>
      <c r="E247" s="222"/>
      <c r="F247" s="221"/>
      <c r="G247" s="220"/>
      <c r="H247" s="220"/>
      <c r="I247" s="220"/>
      <c r="J247" s="223"/>
      <c r="K247" s="317"/>
      <c r="L247" s="317"/>
      <c r="M247" s="224"/>
      <c r="N247" s="224"/>
      <c r="O247" s="222"/>
      <c r="P247" s="226"/>
      <c r="Q247" s="222"/>
      <c r="R247" s="222"/>
    </row>
    <row r="248" spans="1:18" ht="12.75" customHeight="1" x14ac:dyDescent="0.2">
      <c r="A248" s="220"/>
      <c r="B248" s="221"/>
      <c r="C248" s="221"/>
      <c r="D248" s="221"/>
      <c r="E248" s="222"/>
      <c r="F248" s="221"/>
      <c r="G248" s="220"/>
      <c r="H248" s="220"/>
      <c r="I248" s="220"/>
      <c r="J248" s="223"/>
      <c r="K248" s="317"/>
      <c r="L248" s="317"/>
      <c r="M248" s="224"/>
      <c r="N248" s="224"/>
      <c r="O248" s="222"/>
      <c r="P248" s="226"/>
      <c r="Q248" s="222"/>
      <c r="R248" s="222"/>
    </row>
    <row r="249" spans="1:18" ht="12.75" customHeight="1" x14ac:dyDescent="0.2">
      <c r="A249" s="220"/>
      <c r="B249" s="221"/>
      <c r="C249" s="221"/>
      <c r="D249" s="221"/>
      <c r="E249" s="222"/>
      <c r="F249" s="221"/>
      <c r="G249" s="220"/>
      <c r="H249" s="220"/>
      <c r="I249" s="220"/>
      <c r="J249" s="223"/>
      <c r="K249" s="317"/>
      <c r="L249" s="317"/>
      <c r="M249" s="224"/>
      <c r="N249" s="224"/>
      <c r="O249" s="222"/>
      <c r="P249" s="226"/>
      <c r="Q249" s="222"/>
      <c r="R249" s="222"/>
    </row>
    <row r="250" spans="1:18" ht="12.75" customHeight="1" x14ac:dyDescent="0.2">
      <c r="A250" s="220"/>
      <c r="B250" s="221"/>
      <c r="C250" s="221"/>
      <c r="D250" s="221"/>
      <c r="E250" s="222"/>
      <c r="F250" s="221"/>
      <c r="G250" s="220"/>
      <c r="H250" s="220"/>
      <c r="I250" s="220"/>
      <c r="J250" s="223"/>
      <c r="K250" s="317"/>
      <c r="L250" s="317"/>
      <c r="M250" s="224"/>
      <c r="N250" s="224"/>
      <c r="O250" s="222"/>
      <c r="P250" s="226"/>
      <c r="Q250" s="222"/>
      <c r="R250" s="222"/>
    </row>
    <row r="251" spans="1:18" ht="12.75" customHeight="1" x14ac:dyDescent="0.2">
      <c r="A251" s="220"/>
      <c r="B251" s="221"/>
      <c r="C251" s="221"/>
      <c r="D251" s="221"/>
      <c r="E251" s="222"/>
      <c r="F251" s="221"/>
      <c r="G251" s="220"/>
      <c r="H251" s="220"/>
      <c r="I251" s="220"/>
      <c r="J251" s="223"/>
      <c r="K251" s="317"/>
      <c r="L251" s="317"/>
      <c r="M251" s="224"/>
      <c r="N251" s="224"/>
      <c r="O251" s="222"/>
      <c r="P251" s="226"/>
      <c r="Q251" s="222"/>
      <c r="R251" s="222"/>
    </row>
    <row r="252" spans="1:18" ht="12.75" customHeight="1" x14ac:dyDescent="0.2">
      <c r="A252" s="220"/>
      <c r="B252" s="221"/>
      <c r="C252" s="221"/>
      <c r="D252" s="221"/>
      <c r="E252" s="222"/>
      <c r="F252" s="221"/>
      <c r="G252" s="220"/>
      <c r="H252" s="220"/>
      <c r="I252" s="220"/>
      <c r="J252" s="223"/>
      <c r="K252" s="317"/>
      <c r="L252" s="317"/>
      <c r="M252" s="224"/>
      <c r="N252" s="224"/>
      <c r="O252" s="222"/>
      <c r="P252" s="226"/>
      <c r="Q252" s="222"/>
      <c r="R252" s="222"/>
    </row>
    <row r="253" spans="1:18" ht="12.75" customHeight="1" x14ac:dyDescent="0.2">
      <c r="A253" s="220"/>
      <c r="B253" s="221"/>
      <c r="C253" s="221"/>
      <c r="D253" s="221"/>
      <c r="E253" s="222"/>
      <c r="F253" s="221"/>
      <c r="G253" s="220"/>
      <c r="H253" s="220"/>
      <c r="I253" s="220"/>
      <c r="J253" s="223"/>
      <c r="K253" s="317"/>
      <c r="L253" s="317"/>
      <c r="M253" s="224"/>
      <c r="N253" s="224"/>
      <c r="O253" s="222"/>
      <c r="P253" s="226"/>
      <c r="Q253" s="222"/>
      <c r="R253" s="222"/>
    </row>
    <row r="254" spans="1:18" ht="12.75" customHeight="1" x14ac:dyDescent="0.2">
      <c r="A254" s="220"/>
      <c r="B254" s="221"/>
      <c r="C254" s="221"/>
      <c r="D254" s="221"/>
      <c r="E254" s="222"/>
      <c r="F254" s="221"/>
      <c r="G254" s="220"/>
      <c r="H254" s="220"/>
      <c r="I254" s="220"/>
      <c r="J254" s="223"/>
      <c r="K254" s="317"/>
      <c r="L254" s="317"/>
      <c r="M254" s="224"/>
      <c r="N254" s="224"/>
      <c r="O254" s="222"/>
      <c r="P254" s="226"/>
      <c r="Q254" s="222"/>
      <c r="R254" s="222"/>
    </row>
    <row r="255" spans="1:18" ht="12.75" customHeight="1" x14ac:dyDescent="0.2">
      <c r="A255" s="220"/>
      <c r="B255" s="221"/>
      <c r="C255" s="221"/>
      <c r="D255" s="221"/>
      <c r="E255" s="222"/>
      <c r="F255" s="221"/>
      <c r="G255" s="220"/>
      <c r="H255" s="220"/>
      <c r="I255" s="220"/>
      <c r="J255" s="223"/>
      <c r="K255" s="317"/>
      <c r="L255" s="317"/>
      <c r="M255" s="224"/>
      <c r="N255" s="224"/>
      <c r="O255" s="222"/>
      <c r="P255" s="226"/>
      <c r="Q255" s="222"/>
      <c r="R255" s="222"/>
    </row>
    <row r="256" spans="1:18" ht="12.75" customHeight="1" x14ac:dyDescent="0.2">
      <c r="A256" s="220"/>
      <c r="B256" s="221"/>
      <c r="C256" s="221"/>
      <c r="D256" s="221"/>
      <c r="E256" s="222"/>
      <c r="F256" s="221"/>
      <c r="G256" s="220"/>
      <c r="H256" s="220"/>
      <c r="I256" s="220"/>
      <c r="J256" s="223"/>
      <c r="K256" s="317"/>
      <c r="L256" s="317"/>
      <c r="M256" s="224"/>
      <c r="N256" s="224"/>
      <c r="O256" s="222"/>
      <c r="P256" s="226"/>
      <c r="Q256" s="222"/>
      <c r="R256" s="222"/>
    </row>
    <row r="257" spans="1:18" ht="12.75" customHeight="1" x14ac:dyDescent="0.2">
      <c r="A257" s="220"/>
      <c r="B257" s="221"/>
      <c r="C257" s="221"/>
      <c r="D257" s="221"/>
      <c r="E257" s="222"/>
      <c r="F257" s="221"/>
      <c r="G257" s="220"/>
      <c r="H257" s="220"/>
      <c r="I257" s="220"/>
      <c r="J257" s="223"/>
      <c r="K257" s="317"/>
      <c r="L257" s="317"/>
      <c r="M257" s="224"/>
      <c r="N257" s="224"/>
      <c r="O257" s="222"/>
      <c r="P257" s="226"/>
      <c r="Q257" s="222"/>
      <c r="R257" s="222"/>
    </row>
    <row r="258" spans="1:18" ht="12.75" customHeight="1" x14ac:dyDescent="0.2">
      <c r="A258" s="220"/>
      <c r="B258" s="221"/>
      <c r="C258" s="221"/>
      <c r="D258" s="221"/>
      <c r="E258" s="222"/>
      <c r="F258" s="221"/>
      <c r="G258" s="220"/>
      <c r="H258" s="220"/>
      <c r="I258" s="220"/>
      <c r="J258" s="223"/>
      <c r="K258" s="317"/>
      <c r="L258" s="317"/>
      <c r="M258" s="224"/>
      <c r="N258" s="224"/>
      <c r="O258" s="222"/>
      <c r="P258" s="226"/>
      <c r="Q258" s="222"/>
      <c r="R258" s="222"/>
    </row>
    <row r="259" spans="1:18" ht="12.75" customHeight="1" x14ac:dyDescent="0.2">
      <c r="A259" s="220"/>
      <c r="B259" s="221"/>
      <c r="C259" s="221"/>
      <c r="D259" s="221"/>
      <c r="E259" s="222"/>
      <c r="F259" s="221"/>
      <c r="G259" s="220"/>
      <c r="H259" s="220"/>
      <c r="I259" s="220"/>
      <c r="J259" s="223"/>
      <c r="K259" s="317"/>
      <c r="L259" s="317"/>
      <c r="M259" s="224"/>
      <c r="N259" s="224"/>
      <c r="O259" s="222"/>
      <c r="P259" s="226"/>
      <c r="Q259" s="222"/>
      <c r="R259" s="222"/>
    </row>
    <row r="260" spans="1:18" ht="12.75" customHeight="1" x14ac:dyDescent="0.2">
      <c r="A260" s="220"/>
      <c r="B260" s="221"/>
      <c r="C260" s="221"/>
      <c r="D260" s="221"/>
      <c r="E260" s="222"/>
      <c r="F260" s="221"/>
      <c r="G260" s="220"/>
      <c r="H260" s="220"/>
      <c r="I260" s="220"/>
      <c r="J260" s="223"/>
      <c r="K260" s="317"/>
      <c r="L260" s="317"/>
      <c r="M260" s="224"/>
      <c r="N260" s="224"/>
      <c r="O260" s="222"/>
      <c r="P260" s="226"/>
      <c r="Q260" s="222"/>
      <c r="R260" s="222"/>
    </row>
    <row r="261" spans="1:18" ht="12.75" customHeight="1" x14ac:dyDescent="0.2">
      <c r="A261" s="220"/>
      <c r="B261" s="221"/>
      <c r="C261" s="221"/>
      <c r="D261" s="221"/>
      <c r="E261" s="222"/>
      <c r="F261" s="221"/>
      <c r="G261" s="220"/>
      <c r="H261" s="220"/>
      <c r="I261" s="220"/>
      <c r="J261" s="223"/>
      <c r="K261" s="317"/>
      <c r="L261" s="317"/>
      <c r="M261" s="224"/>
      <c r="N261" s="224"/>
      <c r="O261" s="222"/>
      <c r="P261" s="226"/>
      <c r="Q261" s="222"/>
      <c r="R261" s="222"/>
    </row>
    <row r="262" spans="1:18" ht="12.75" customHeight="1" x14ac:dyDescent="0.2">
      <c r="A262" s="220"/>
      <c r="B262" s="221"/>
      <c r="C262" s="221"/>
      <c r="D262" s="221"/>
      <c r="E262" s="222"/>
      <c r="F262" s="221"/>
      <c r="G262" s="220"/>
      <c r="H262" s="220"/>
      <c r="I262" s="220"/>
      <c r="J262" s="223"/>
      <c r="K262" s="317"/>
      <c r="L262" s="317"/>
      <c r="M262" s="224"/>
      <c r="N262" s="224"/>
      <c r="O262" s="222"/>
      <c r="P262" s="226"/>
      <c r="Q262" s="222"/>
      <c r="R262" s="222"/>
    </row>
    <row r="263" spans="1:18" ht="12.75" customHeight="1" x14ac:dyDescent="0.2">
      <c r="A263" s="220"/>
      <c r="B263" s="221"/>
      <c r="C263" s="221"/>
      <c r="D263" s="221"/>
      <c r="E263" s="222"/>
      <c r="F263" s="221"/>
      <c r="G263" s="220"/>
      <c r="H263" s="220"/>
      <c r="I263" s="220"/>
      <c r="J263" s="223"/>
      <c r="K263" s="317"/>
      <c r="L263" s="317"/>
      <c r="M263" s="224"/>
      <c r="N263" s="224"/>
      <c r="O263" s="222"/>
      <c r="P263" s="226"/>
      <c r="Q263" s="222"/>
      <c r="R263" s="222"/>
    </row>
    <row r="264" spans="1:18" ht="12.75" customHeight="1" x14ac:dyDescent="0.2">
      <c r="A264" s="220"/>
      <c r="B264" s="221"/>
      <c r="C264" s="221"/>
      <c r="D264" s="221"/>
      <c r="E264" s="222"/>
      <c r="F264" s="221"/>
      <c r="G264" s="220"/>
      <c r="H264" s="220"/>
      <c r="I264" s="220"/>
      <c r="J264" s="223"/>
      <c r="K264" s="317"/>
      <c r="L264" s="317"/>
      <c r="M264" s="224"/>
      <c r="N264" s="224"/>
      <c r="O264" s="222"/>
      <c r="P264" s="226"/>
      <c r="Q264" s="222"/>
      <c r="R264" s="222"/>
    </row>
    <row r="265" spans="1:18" ht="12.75" customHeight="1" x14ac:dyDescent="0.2">
      <c r="A265" s="220"/>
      <c r="B265" s="221"/>
      <c r="C265" s="221"/>
      <c r="D265" s="221"/>
      <c r="E265" s="222"/>
      <c r="F265" s="221"/>
      <c r="G265" s="220"/>
      <c r="H265" s="220"/>
      <c r="I265" s="220"/>
      <c r="J265" s="223"/>
      <c r="K265" s="317"/>
      <c r="L265" s="317"/>
      <c r="M265" s="224"/>
      <c r="N265" s="224"/>
      <c r="O265" s="222"/>
      <c r="P265" s="226"/>
      <c r="Q265" s="222"/>
      <c r="R265" s="222"/>
    </row>
    <row r="266" spans="1:18" ht="12.75" customHeight="1" x14ac:dyDescent="0.2">
      <c r="A266" s="220"/>
      <c r="B266" s="221"/>
      <c r="C266" s="221"/>
      <c r="D266" s="221"/>
      <c r="E266" s="222"/>
      <c r="F266" s="221"/>
      <c r="G266" s="220"/>
      <c r="H266" s="220"/>
      <c r="I266" s="220"/>
      <c r="J266" s="223"/>
      <c r="K266" s="317"/>
      <c r="L266" s="317"/>
      <c r="M266" s="224"/>
      <c r="N266" s="224"/>
      <c r="O266" s="222"/>
      <c r="P266" s="226"/>
      <c r="Q266" s="222"/>
      <c r="R266" s="222"/>
    </row>
    <row r="267" spans="1:18" ht="12.75" customHeight="1" x14ac:dyDescent="0.2">
      <c r="A267" s="220"/>
      <c r="B267" s="221"/>
      <c r="C267" s="221"/>
      <c r="D267" s="221"/>
      <c r="E267" s="222"/>
      <c r="F267" s="221"/>
      <c r="G267" s="220"/>
      <c r="H267" s="220"/>
      <c r="I267" s="220"/>
      <c r="J267" s="223"/>
      <c r="K267" s="317"/>
      <c r="L267" s="317"/>
      <c r="M267" s="224"/>
      <c r="N267" s="224"/>
      <c r="O267" s="222"/>
      <c r="P267" s="226"/>
      <c r="Q267" s="222"/>
      <c r="R267" s="222"/>
    </row>
    <row r="268" spans="1:18" ht="12.75" customHeight="1" x14ac:dyDescent="0.2">
      <c r="A268" s="220"/>
      <c r="B268" s="221"/>
      <c r="C268" s="221"/>
      <c r="D268" s="221"/>
      <c r="E268" s="222"/>
      <c r="F268" s="221"/>
      <c r="G268" s="220"/>
      <c r="H268" s="220"/>
      <c r="I268" s="220"/>
      <c r="J268" s="223"/>
      <c r="K268" s="317"/>
      <c r="L268" s="317"/>
      <c r="M268" s="224"/>
      <c r="N268" s="224"/>
      <c r="O268" s="222"/>
      <c r="P268" s="226"/>
      <c r="Q268" s="222"/>
      <c r="R268" s="222"/>
    </row>
    <row r="269" spans="1:18" ht="12.75" customHeight="1" x14ac:dyDescent="0.2">
      <c r="A269" s="220"/>
      <c r="B269" s="221"/>
      <c r="C269" s="221"/>
      <c r="D269" s="221"/>
      <c r="E269" s="222"/>
      <c r="F269" s="221"/>
      <c r="G269" s="220"/>
      <c r="H269" s="220"/>
      <c r="I269" s="220"/>
      <c r="J269" s="223"/>
      <c r="K269" s="317"/>
      <c r="L269" s="317"/>
      <c r="M269" s="224"/>
      <c r="N269" s="224"/>
      <c r="O269" s="222"/>
      <c r="P269" s="226"/>
      <c r="Q269" s="222"/>
      <c r="R269" s="222"/>
    </row>
    <row r="270" spans="1:18" ht="12.75" customHeight="1" x14ac:dyDescent="0.2">
      <c r="A270" s="220"/>
      <c r="B270" s="221"/>
      <c r="C270" s="221"/>
      <c r="D270" s="221"/>
      <c r="E270" s="222"/>
      <c r="F270" s="221"/>
      <c r="G270" s="220"/>
      <c r="H270" s="220"/>
      <c r="I270" s="220"/>
      <c r="J270" s="223"/>
      <c r="K270" s="317"/>
      <c r="L270" s="317"/>
      <c r="M270" s="224"/>
      <c r="N270" s="224"/>
      <c r="O270" s="222"/>
      <c r="P270" s="226"/>
      <c r="Q270" s="222"/>
      <c r="R270" s="222"/>
    </row>
    <row r="271" spans="1:18" ht="12.75" customHeight="1" x14ac:dyDescent="0.2">
      <c r="A271" s="220"/>
      <c r="B271" s="221"/>
      <c r="C271" s="221"/>
      <c r="D271" s="221"/>
      <c r="E271" s="222"/>
      <c r="F271" s="221"/>
      <c r="G271" s="220"/>
      <c r="H271" s="220"/>
      <c r="I271" s="220"/>
      <c r="J271" s="223"/>
      <c r="K271" s="317"/>
      <c r="L271" s="317"/>
      <c r="M271" s="224"/>
      <c r="N271" s="224"/>
      <c r="O271" s="222"/>
      <c r="P271" s="226"/>
      <c r="Q271" s="222"/>
      <c r="R271" s="222"/>
    </row>
    <row r="272" spans="1:18" ht="12.75" customHeight="1" x14ac:dyDescent="0.2">
      <c r="A272" s="220"/>
      <c r="B272" s="221"/>
      <c r="C272" s="221"/>
      <c r="D272" s="221"/>
      <c r="E272" s="222"/>
      <c r="F272" s="221"/>
      <c r="G272" s="220"/>
      <c r="H272" s="220"/>
      <c r="I272" s="220"/>
      <c r="J272" s="223"/>
      <c r="K272" s="317"/>
      <c r="L272" s="317"/>
      <c r="M272" s="224"/>
      <c r="N272" s="224"/>
      <c r="O272" s="222"/>
      <c r="P272" s="226"/>
      <c r="Q272" s="222"/>
      <c r="R272" s="222"/>
    </row>
    <row r="273" spans="1:18" ht="12.75" customHeight="1" x14ac:dyDescent="0.2">
      <c r="A273" s="220"/>
      <c r="B273" s="221"/>
      <c r="C273" s="221"/>
      <c r="D273" s="221"/>
      <c r="E273" s="222"/>
      <c r="F273" s="221"/>
      <c r="G273" s="220"/>
      <c r="H273" s="220"/>
      <c r="I273" s="220"/>
      <c r="J273" s="223"/>
      <c r="K273" s="317"/>
      <c r="L273" s="317"/>
      <c r="M273" s="224"/>
      <c r="N273" s="224"/>
      <c r="O273" s="222"/>
      <c r="P273" s="226"/>
      <c r="Q273" s="222"/>
      <c r="R273" s="222"/>
    </row>
    <row r="274" spans="1:18" ht="12.75" customHeight="1" x14ac:dyDescent="0.2">
      <c r="A274" s="220"/>
      <c r="B274" s="221"/>
      <c r="C274" s="221"/>
      <c r="D274" s="221"/>
      <c r="E274" s="222"/>
      <c r="F274" s="221"/>
      <c r="G274" s="220"/>
      <c r="H274" s="220"/>
      <c r="I274" s="220"/>
      <c r="J274" s="223"/>
      <c r="K274" s="317"/>
      <c r="L274" s="317"/>
      <c r="M274" s="224"/>
      <c r="N274" s="224"/>
      <c r="O274" s="222"/>
      <c r="P274" s="226"/>
      <c r="Q274" s="222"/>
      <c r="R274" s="222"/>
    </row>
    <row r="275" spans="1:18" ht="12.75" customHeight="1" x14ac:dyDescent="0.2">
      <c r="A275" s="220"/>
      <c r="B275" s="221"/>
      <c r="C275" s="221"/>
      <c r="D275" s="221"/>
      <c r="E275" s="222"/>
      <c r="F275" s="221"/>
      <c r="G275" s="220"/>
      <c r="H275" s="220"/>
      <c r="I275" s="220"/>
      <c r="J275" s="223"/>
      <c r="K275" s="317"/>
      <c r="L275" s="317"/>
      <c r="M275" s="224"/>
      <c r="N275" s="224"/>
      <c r="O275" s="222"/>
      <c r="P275" s="226"/>
      <c r="Q275" s="222"/>
      <c r="R275" s="222"/>
    </row>
    <row r="276" spans="1:18" ht="12.75" customHeight="1" x14ac:dyDescent="0.2">
      <c r="A276" s="220"/>
      <c r="B276" s="221"/>
      <c r="C276" s="221"/>
      <c r="D276" s="221"/>
      <c r="E276" s="222"/>
      <c r="F276" s="221"/>
      <c r="G276" s="220"/>
      <c r="H276" s="220"/>
      <c r="I276" s="220"/>
      <c r="J276" s="223"/>
      <c r="K276" s="317"/>
      <c r="L276" s="317"/>
      <c r="M276" s="224"/>
      <c r="N276" s="224"/>
      <c r="O276" s="222"/>
      <c r="P276" s="226"/>
      <c r="Q276" s="222"/>
      <c r="R276" s="222"/>
    </row>
    <row r="277" spans="1:18" ht="12.75" customHeight="1" x14ac:dyDescent="0.2">
      <c r="A277" s="220"/>
      <c r="B277" s="221"/>
      <c r="C277" s="221"/>
      <c r="D277" s="221"/>
      <c r="E277" s="222"/>
      <c r="F277" s="221"/>
      <c r="G277" s="220"/>
      <c r="H277" s="220"/>
      <c r="I277" s="220"/>
      <c r="J277" s="223"/>
      <c r="K277" s="317"/>
      <c r="L277" s="317"/>
      <c r="M277" s="224"/>
      <c r="N277" s="224"/>
      <c r="O277" s="222"/>
      <c r="P277" s="226"/>
      <c r="Q277" s="222"/>
      <c r="R277" s="222"/>
    </row>
    <row r="278" spans="1:18" ht="12.75" customHeight="1" x14ac:dyDescent="0.2">
      <c r="A278" s="220"/>
      <c r="B278" s="221"/>
      <c r="C278" s="221"/>
      <c r="D278" s="221"/>
      <c r="E278" s="222"/>
      <c r="F278" s="221"/>
      <c r="G278" s="220"/>
      <c r="H278" s="220"/>
      <c r="I278" s="220"/>
      <c r="J278" s="223"/>
      <c r="K278" s="317"/>
      <c r="L278" s="317"/>
      <c r="M278" s="224"/>
      <c r="N278" s="224"/>
      <c r="O278" s="222"/>
      <c r="P278" s="226"/>
      <c r="Q278" s="222"/>
      <c r="R278" s="222"/>
    </row>
    <row r="279" spans="1:18" ht="12.75" customHeight="1" x14ac:dyDescent="0.2">
      <c r="A279" s="220"/>
      <c r="B279" s="221"/>
      <c r="C279" s="221"/>
      <c r="D279" s="221"/>
      <c r="E279" s="222"/>
      <c r="F279" s="221"/>
      <c r="G279" s="220"/>
      <c r="H279" s="220"/>
      <c r="I279" s="220"/>
      <c r="J279" s="223"/>
      <c r="K279" s="317"/>
      <c r="L279" s="317"/>
      <c r="M279" s="224"/>
      <c r="N279" s="224"/>
      <c r="O279" s="222"/>
      <c r="P279" s="226"/>
      <c r="Q279" s="222"/>
      <c r="R279" s="222"/>
    </row>
    <row r="280" spans="1:18" ht="12.75" customHeight="1" x14ac:dyDescent="0.2">
      <c r="A280" s="220"/>
      <c r="B280" s="221"/>
      <c r="C280" s="221"/>
      <c r="D280" s="221"/>
      <c r="E280" s="222"/>
      <c r="F280" s="221"/>
      <c r="G280" s="220"/>
      <c r="H280" s="220"/>
      <c r="I280" s="220"/>
      <c r="J280" s="223"/>
      <c r="K280" s="317"/>
      <c r="L280" s="317"/>
      <c r="M280" s="224"/>
      <c r="N280" s="224"/>
      <c r="O280" s="222"/>
      <c r="P280" s="226"/>
      <c r="Q280" s="222"/>
      <c r="R280" s="222"/>
    </row>
    <row r="281" spans="1:18" ht="12.75" customHeight="1" x14ac:dyDescent="0.2">
      <c r="A281" s="220"/>
      <c r="B281" s="221"/>
      <c r="C281" s="221"/>
      <c r="D281" s="221"/>
      <c r="E281" s="222"/>
      <c r="F281" s="221"/>
      <c r="G281" s="220"/>
      <c r="H281" s="220"/>
      <c r="I281" s="220"/>
      <c r="J281" s="223"/>
      <c r="K281" s="317"/>
      <c r="L281" s="317"/>
      <c r="M281" s="224"/>
      <c r="N281" s="224"/>
      <c r="O281" s="222"/>
      <c r="P281" s="226"/>
      <c r="Q281" s="222"/>
      <c r="R281" s="222"/>
    </row>
    <row r="282" spans="1:18" ht="12.75" customHeight="1" x14ac:dyDescent="0.2">
      <c r="A282" s="220"/>
      <c r="B282" s="221"/>
      <c r="C282" s="221"/>
      <c r="D282" s="221"/>
      <c r="E282" s="222"/>
      <c r="F282" s="221"/>
      <c r="G282" s="220"/>
      <c r="H282" s="220"/>
      <c r="I282" s="220"/>
      <c r="J282" s="223"/>
      <c r="K282" s="317"/>
      <c r="L282" s="317"/>
      <c r="M282" s="224"/>
      <c r="N282" s="224"/>
      <c r="O282" s="222"/>
      <c r="P282" s="226"/>
      <c r="Q282" s="222"/>
      <c r="R282" s="222"/>
    </row>
    <row r="283" spans="1:18" ht="12.75" customHeight="1" x14ac:dyDescent="0.2">
      <c r="A283" s="220"/>
      <c r="B283" s="221"/>
      <c r="C283" s="221"/>
      <c r="D283" s="221"/>
      <c r="E283" s="222"/>
      <c r="F283" s="221"/>
      <c r="G283" s="220"/>
      <c r="H283" s="220"/>
      <c r="I283" s="220"/>
      <c r="J283" s="223"/>
      <c r="K283" s="317"/>
      <c r="L283" s="317"/>
      <c r="M283" s="224"/>
      <c r="N283" s="224"/>
      <c r="O283" s="222"/>
      <c r="P283" s="226"/>
      <c r="Q283" s="222"/>
      <c r="R283" s="222"/>
    </row>
    <row r="284" spans="1:18" ht="12.75" customHeight="1" x14ac:dyDescent="0.2">
      <c r="A284" s="220"/>
      <c r="B284" s="221"/>
      <c r="C284" s="221"/>
      <c r="D284" s="221"/>
      <c r="E284" s="222"/>
      <c r="F284" s="221"/>
      <c r="G284" s="220"/>
      <c r="H284" s="220"/>
      <c r="I284" s="220"/>
      <c r="J284" s="223"/>
      <c r="K284" s="317"/>
      <c r="L284" s="317"/>
      <c r="M284" s="224"/>
      <c r="N284" s="224"/>
      <c r="O284" s="222"/>
      <c r="P284" s="226"/>
      <c r="Q284" s="222"/>
      <c r="R284" s="222"/>
    </row>
    <row r="285" spans="1:18" ht="12.75" customHeight="1" x14ac:dyDescent="0.2">
      <c r="A285" s="220"/>
      <c r="B285" s="221"/>
      <c r="C285" s="221"/>
      <c r="D285" s="221"/>
      <c r="E285" s="222"/>
      <c r="F285" s="221"/>
      <c r="G285" s="220"/>
      <c r="H285" s="220"/>
      <c r="I285" s="220"/>
      <c r="J285" s="223"/>
      <c r="K285" s="317"/>
      <c r="L285" s="317"/>
      <c r="M285" s="224"/>
      <c r="N285" s="224"/>
      <c r="O285" s="222"/>
      <c r="P285" s="226"/>
      <c r="Q285" s="222"/>
      <c r="R285" s="222"/>
    </row>
    <row r="286" spans="1:18" ht="12.75" customHeight="1" x14ac:dyDescent="0.2">
      <c r="A286" s="220"/>
      <c r="B286" s="221"/>
      <c r="C286" s="221"/>
      <c r="D286" s="221"/>
      <c r="E286" s="222"/>
      <c r="F286" s="221"/>
      <c r="G286" s="220"/>
      <c r="H286" s="220"/>
      <c r="I286" s="220"/>
      <c r="J286" s="223"/>
      <c r="K286" s="317"/>
      <c r="L286" s="317"/>
      <c r="M286" s="224"/>
      <c r="N286" s="224"/>
      <c r="O286" s="222"/>
      <c r="P286" s="226"/>
      <c r="Q286" s="222"/>
      <c r="R286" s="222"/>
    </row>
    <row r="287" spans="1:18" ht="12.75" customHeight="1" x14ac:dyDescent="0.2">
      <c r="A287" s="220"/>
      <c r="B287" s="221"/>
      <c r="C287" s="221"/>
      <c r="D287" s="221"/>
      <c r="E287" s="222"/>
      <c r="F287" s="221"/>
      <c r="G287" s="220"/>
      <c r="H287" s="220"/>
      <c r="I287" s="220"/>
      <c r="J287" s="223"/>
      <c r="K287" s="317"/>
      <c r="L287" s="317"/>
      <c r="M287" s="224"/>
      <c r="N287" s="224"/>
      <c r="O287" s="222"/>
      <c r="P287" s="226"/>
      <c r="Q287" s="222"/>
      <c r="R287" s="222"/>
    </row>
    <row r="288" spans="1:18" ht="12.75" customHeight="1" x14ac:dyDescent="0.2">
      <c r="A288" s="220"/>
      <c r="B288" s="221"/>
      <c r="C288" s="221"/>
      <c r="D288" s="221"/>
      <c r="E288" s="222"/>
      <c r="F288" s="221"/>
      <c r="G288" s="220"/>
      <c r="H288" s="220"/>
      <c r="I288" s="220"/>
      <c r="J288" s="223"/>
      <c r="K288" s="317"/>
      <c r="L288" s="317"/>
      <c r="M288" s="224"/>
      <c r="N288" s="224"/>
      <c r="O288" s="222"/>
      <c r="P288" s="226"/>
      <c r="Q288" s="222"/>
      <c r="R288" s="222"/>
    </row>
    <row r="289" spans="1:18" ht="12.75" customHeight="1" x14ac:dyDescent="0.2">
      <c r="A289" s="220"/>
      <c r="B289" s="221"/>
      <c r="C289" s="221"/>
      <c r="D289" s="221"/>
      <c r="E289" s="222"/>
      <c r="F289" s="221"/>
      <c r="G289" s="220"/>
      <c r="H289" s="220"/>
      <c r="I289" s="220"/>
      <c r="J289" s="223"/>
      <c r="K289" s="317"/>
      <c r="L289" s="317"/>
      <c r="M289" s="224"/>
      <c r="N289" s="224"/>
      <c r="O289" s="222"/>
      <c r="P289" s="226"/>
      <c r="Q289" s="222"/>
      <c r="R289" s="222"/>
    </row>
    <row r="290" spans="1:18" ht="12.75" customHeight="1" x14ac:dyDescent="0.2">
      <c r="A290" s="220"/>
      <c r="B290" s="221"/>
      <c r="C290" s="221"/>
      <c r="D290" s="221"/>
      <c r="E290" s="222"/>
      <c r="F290" s="221"/>
      <c r="G290" s="220"/>
      <c r="H290" s="220"/>
      <c r="I290" s="220"/>
      <c r="J290" s="223"/>
      <c r="K290" s="317"/>
      <c r="L290" s="317"/>
      <c r="M290" s="224"/>
      <c r="N290" s="224"/>
      <c r="O290" s="222"/>
      <c r="P290" s="226"/>
      <c r="Q290" s="222"/>
      <c r="R290" s="222"/>
    </row>
    <row r="291" spans="1:18" ht="12.75" customHeight="1" x14ac:dyDescent="0.2">
      <c r="A291" s="220"/>
      <c r="B291" s="221"/>
      <c r="C291" s="221"/>
      <c r="D291" s="221"/>
      <c r="E291" s="222"/>
      <c r="F291" s="221"/>
      <c r="G291" s="220"/>
      <c r="H291" s="220"/>
      <c r="I291" s="220"/>
      <c r="J291" s="223"/>
      <c r="K291" s="317"/>
      <c r="L291" s="317"/>
      <c r="M291" s="224"/>
      <c r="N291" s="224"/>
      <c r="O291" s="222"/>
      <c r="P291" s="226"/>
      <c r="Q291" s="222"/>
      <c r="R291" s="222"/>
    </row>
    <row r="292" spans="1:18" ht="12.75" customHeight="1" x14ac:dyDescent="0.2">
      <c r="A292" s="220"/>
      <c r="B292" s="221"/>
      <c r="C292" s="221"/>
      <c r="D292" s="221"/>
      <c r="E292" s="222"/>
      <c r="F292" s="221"/>
      <c r="G292" s="220"/>
      <c r="H292" s="220"/>
      <c r="I292" s="220"/>
      <c r="J292" s="223"/>
      <c r="K292" s="317"/>
      <c r="L292" s="317"/>
      <c r="M292" s="224"/>
      <c r="N292" s="224"/>
      <c r="O292" s="222"/>
      <c r="P292" s="226"/>
      <c r="Q292" s="222"/>
      <c r="R292" s="222"/>
    </row>
    <row r="293" spans="1:18" ht="12.75" customHeight="1" x14ac:dyDescent="0.2">
      <c r="A293" s="220"/>
      <c r="B293" s="221"/>
      <c r="C293" s="221"/>
      <c r="D293" s="221"/>
      <c r="E293" s="222"/>
      <c r="F293" s="221"/>
      <c r="G293" s="220"/>
      <c r="H293" s="220"/>
      <c r="I293" s="220"/>
      <c r="J293" s="223"/>
      <c r="K293" s="317"/>
      <c r="L293" s="317"/>
      <c r="M293" s="224"/>
      <c r="N293" s="224"/>
      <c r="O293" s="222"/>
      <c r="P293" s="226"/>
      <c r="Q293" s="222"/>
      <c r="R293" s="222"/>
    </row>
    <row r="294" spans="1:18" ht="12.75" customHeight="1" x14ac:dyDescent="0.2">
      <c r="A294" s="220"/>
      <c r="B294" s="221"/>
      <c r="C294" s="221"/>
      <c r="D294" s="221"/>
      <c r="E294" s="222"/>
      <c r="F294" s="221"/>
      <c r="G294" s="220"/>
      <c r="H294" s="220"/>
      <c r="I294" s="220"/>
      <c r="J294" s="223"/>
      <c r="K294" s="317"/>
      <c r="L294" s="317"/>
      <c r="M294" s="224"/>
      <c r="N294" s="224"/>
      <c r="O294" s="222"/>
      <c r="P294" s="226"/>
      <c r="Q294" s="222"/>
      <c r="R294" s="222"/>
    </row>
    <row r="295" spans="1:18" ht="12.75" customHeight="1" x14ac:dyDescent="0.2">
      <c r="A295" s="220"/>
      <c r="B295" s="221"/>
      <c r="C295" s="221"/>
      <c r="D295" s="221"/>
      <c r="E295" s="222"/>
      <c r="F295" s="221"/>
      <c r="G295" s="220"/>
      <c r="H295" s="220"/>
      <c r="I295" s="220"/>
      <c r="J295" s="223"/>
      <c r="K295" s="317"/>
      <c r="L295" s="317"/>
      <c r="M295" s="224"/>
      <c r="N295" s="224"/>
      <c r="O295" s="222"/>
      <c r="P295" s="226"/>
      <c r="Q295" s="222"/>
      <c r="R295" s="222"/>
    </row>
    <row r="296" spans="1:18" ht="12.75" customHeight="1" x14ac:dyDescent="0.2">
      <c r="A296" s="220"/>
      <c r="B296" s="221"/>
      <c r="C296" s="221"/>
      <c r="D296" s="221"/>
      <c r="E296" s="222"/>
      <c r="F296" s="221"/>
      <c r="G296" s="220"/>
      <c r="H296" s="220"/>
      <c r="I296" s="220"/>
      <c r="J296" s="223"/>
      <c r="K296" s="317"/>
      <c r="L296" s="317"/>
      <c r="M296" s="224"/>
      <c r="N296" s="224"/>
      <c r="O296" s="222"/>
      <c r="P296" s="226"/>
      <c r="Q296" s="222"/>
      <c r="R296" s="222"/>
    </row>
    <row r="297" spans="1:18" ht="12.75" customHeight="1" x14ac:dyDescent="0.2">
      <c r="A297" s="220"/>
      <c r="B297" s="221"/>
      <c r="C297" s="221"/>
      <c r="D297" s="221"/>
      <c r="E297" s="222"/>
      <c r="F297" s="221"/>
      <c r="G297" s="220"/>
      <c r="H297" s="220"/>
      <c r="I297" s="220"/>
      <c r="J297" s="223"/>
      <c r="K297" s="317"/>
      <c r="L297" s="317"/>
      <c r="M297" s="224"/>
      <c r="N297" s="224"/>
      <c r="O297" s="222"/>
      <c r="P297" s="226"/>
      <c r="Q297" s="222"/>
      <c r="R297" s="222"/>
    </row>
    <row r="298" spans="1:18" ht="12.75" customHeight="1" x14ac:dyDescent="0.2">
      <c r="A298" s="220"/>
      <c r="B298" s="221"/>
      <c r="C298" s="221"/>
      <c r="D298" s="221"/>
      <c r="E298" s="222"/>
      <c r="F298" s="221"/>
      <c r="G298" s="220"/>
      <c r="H298" s="220"/>
      <c r="I298" s="220"/>
      <c r="J298" s="223"/>
      <c r="K298" s="317"/>
      <c r="L298" s="317"/>
      <c r="M298" s="224"/>
      <c r="N298" s="224"/>
      <c r="O298" s="222"/>
      <c r="P298" s="226"/>
      <c r="Q298" s="222"/>
      <c r="R298" s="222"/>
    </row>
    <row r="299" spans="1:18" ht="12.75" customHeight="1" x14ac:dyDescent="0.2">
      <c r="A299" s="220"/>
      <c r="B299" s="221"/>
      <c r="C299" s="221"/>
      <c r="D299" s="221"/>
      <c r="E299" s="222"/>
      <c r="F299" s="221"/>
      <c r="G299" s="220"/>
      <c r="H299" s="220"/>
      <c r="I299" s="220"/>
      <c r="J299" s="223"/>
      <c r="K299" s="317"/>
      <c r="L299" s="317"/>
      <c r="M299" s="224"/>
      <c r="N299" s="224"/>
      <c r="O299" s="222"/>
      <c r="P299" s="226"/>
      <c r="Q299" s="222"/>
      <c r="R299" s="222"/>
    </row>
    <row r="300" spans="1:18" ht="12.75" customHeight="1" x14ac:dyDescent="0.2">
      <c r="A300" s="220"/>
      <c r="B300" s="221"/>
      <c r="C300" s="221"/>
      <c r="D300" s="221"/>
      <c r="E300" s="222"/>
      <c r="F300" s="221"/>
      <c r="G300" s="220"/>
      <c r="H300" s="220"/>
      <c r="I300" s="220"/>
      <c r="J300" s="223"/>
      <c r="K300" s="317"/>
      <c r="L300" s="317"/>
      <c r="M300" s="224"/>
      <c r="N300" s="224"/>
      <c r="O300" s="222"/>
      <c r="P300" s="226"/>
      <c r="Q300" s="222"/>
      <c r="R300" s="222"/>
    </row>
    <row r="301" spans="1:18" ht="12.75" customHeight="1" x14ac:dyDescent="0.2">
      <c r="A301" s="220"/>
      <c r="B301" s="221"/>
      <c r="C301" s="221"/>
      <c r="D301" s="221"/>
      <c r="E301" s="222"/>
      <c r="F301" s="221"/>
      <c r="G301" s="220"/>
      <c r="H301" s="220"/>
      <c r="I301" s="220"/>
      <c r="J301" s="223"/>
      <c r="K301" s="317"/>
      <c r="L301" s="317"/>
      <c r="M301" s="224"/>
      <c r="N301" s="224"/>
      <c r="O301" s="222"/>
      <c r="P301" s="226"/>
      <c r="Q301" s="222"/>
      <c r="R301" s="222"/>
    </row>
    <row r="302" spans="1:18" ht="12.75" customHeight="1" x14ac:dyDescent="0.2">
      <c r="A302" s="220"/>
      <c r="B302" s="221"/>
      <c r="C302" s="221"/>
      <c r="D302" s="221"/>
      <c r="E302" s="222"/>
      <c r="F302" s="221"/>
      <c r="G302" s="220"/>
      <c r="H302" s="220"/>
      <c r="I302" s="220"/>
      <c r="J302" s="223"/>
      <c r="K302" s="317"/>
      <c r="L302" s="317"/>
      <c r="M302" s="224"/>
      <c r="N302" s="224"/>
      <c r="O302" s="222"/>
      <c r="P302" s="226"/>
      <c r="Q302" s="222"/>
      <c r="R302" s="222"/>
    </row>
    <row r="303" spans="1:18" ht="12.75" customHeight="1" x14ac:dyDescent="0.2">
      <c r="A303" s="220"/>
      <c r="B303" s="221"/>
      <c r="C303" s="221"/>
      <c r="D303" s="221"/>
      <c r="E303" s="222"/>
      <c r="F303" s="221"/>
      <c r="G303" s="220"/>
      <c r="H303" s="220"/>
      <c r="I303" s="220"/>
      <c r="J303" s="223"/>
      <c r="K303" s="317"/>
      <c r="L303" s="317"/>
      <c r="M303" s="224"/>
      <c r="N303" s="224"/>
      <c r="O303" s="222"/>
      <c r="P303" s="226"/>
      <c r="Q303" s="222"/>
      <c r="R303" s="222"/>
    </row>
    <row r="304" spans="1:18" ht="12.75" customHeight="1" x14ac:dyDescent="0.2">
      <c r="A304" s="220"/>
      <c r="B304" s="221"/>
      <c r="C304" s="221"/>
      <c r="D304" s="221"/>
      <c r="E304" s="222"/>
      <c r="F304" s="221"/>
      <c r="G304" s="220"/>
      <c r="H304" s="220"/>
      <c r="I304" s="220"/>
      <c r="J304" s="223"/>
      <c r="K304" s="317"/>
      <c r="L304" s="317"/>
      <c r="M304" s="224"/>
      <c r="N304" s="224"/>
      <c r="O304" s="222"/>
      <c r="P304" s="226"/>
      <c r="Q304" s="222"/>
      <c r="R304" s="222"/>
    </row>
    <row r="305" spans="1:18" ht="12.75" customHeight="1" x14ac:dyDescent="0.2">
      <c r="A305" s="220"/>
      <c r="B305" s="221"/>
      <c r="C305" s="221"/>
      <c r="D305" s="221"/>
      <c r="E305" s="222"/>
      <c r="F305" s="221"/>
      <c r="G305" s="220"/>
      <c r="H305" s="220"/>
      <c r="I305" s="220"/>
      <c r="J305" s="223"/>
      <c r="K305" s="317"/>
      <c r="L305" s="317"/>
      <c r="M305" s="224"/>
      <c r="N305" s="224"/>
      <c r="O305" s="222"/>
      <c r="P305" s="226"/>
      <c r="Q305" s="222"/>
      <c r="R305" s="222"/>
    </row>
    <row r="306" spans="1:18" ht="12.75" customHeight="1" x14ac:dyDescent="0.2">
      <c r="A306" s="220"/>
      <c r="B306" s="221"/>
      <c r="C306" s="221"/>
      <c r="D306" s="221"/>
      <c r="E306" s="222"/>
      <c r="F306" s="221"/>
      <c r="G306" s="220"/>
      <c r="H306" s="220"/>
      <c r="I306" s="220"/>
      <c r="J306" s="223"/>
      <c r="K306" s="317"/>
      <c r="L306" s="317"/>
      <c r="M306" s="224"/>
      <c r="N306" s="224"/>
      <c r="O306" s="222"/>
      <c r="P306" s="226"/>
      <c r="Q306" s="222"/>
      <c r="R306" s="222"/>
    </row>
    <row r="307" spans="1:18" ht="12.75" customHeight="1" x14ac:dyDescent="0.2">
      <c r="A307" s="220"/>
      <c r="B307" s="221"/>
      <c r="C307" s="221"/>
      <c r="D307" s="221"/>
      <c r="E307" s="222"/>
      <c r="F307" s="221"/>
      <c r="G307" s="220"/>
      <c r="H307" s="220"/>
      <c r="I307" s="220"/>
      <c r="J307" s="223"/>
      <c r="K307" s="317"/>
      <c r="L307" s="317"/>
      <c r="M307" s="224"/>
      <c r="N307" s="224"/>
      <c r="O307" s="222"/>
      <c r="P307" s="226"/>
      <c r="Q307" s="222"/>
      <c r="R307" s="222"/>
    </row>
    <row r="308" spans="1:18" ht="12.75" customHeight="1" x14ac:dyDescent="0.2">
      <c r="A308" s="220"/>
      <c r="B308" s="221"/>
      <c r="C308" s="221"/>
      <c r="D308" s="221"/>
      <c r="E308" s="222"/>
      <c r="F308" s="221"/>
      <c r="G308" s="220"/>
      <c r="H308" s="220"/>
      <c r="I308" s="220"/>
      <c r="J308" s="223"/>
      <c r="K308" s="317"/>
      <c r="L308" s="317"/>
      <c r="M308" s="224"/>
      <c r="N308" s="224"/>
      <c r="O308" s="222"/>
      <c r="P308" s="226"/>
      <c r="Q308" s="222"/>
      <c r="R308" s="222"/>
    </row>
    <row r="309" spans="1:18" ht="12.75" customHeight="1" x14ac:dyDescent="0.2">
      <c r="A309" s="220"/>
      <c r="B309" s="221"/>
      <c r="C309" s="221"/>
      <c r="D309" s="221"/>
      <c r="E309" s="222"/>
      <c r="F309" s="221"/>
      <c r="G309" s="220"/>
      <c r="H309" s="220"/>
      <c r="I309" s="220"/>
      <c r="J309" s="223"/>
      <c r="K309" s="317"/>
      <c r="L309" s="317"/>
      <c r="M309" s="224"/>
      <c r="N309" s="224"/>
      <c r="O309" s="222"/>
      <c r="P309" s="226"/>
      <c r="Q309" s="222"/>
      <c r="R309" s="222"/>
    </row>
    <row r="310" spans="1:18" ht="12.75" customHeight="1" x14ac:dyDescent="0.2">
      <c r="A310" s="220"/>
      <c r="B310" s="221"/>
      <c r="C310" s="221"/>
      <c r="D310" s="221"/>
      <c r="E310" s="222"/>
      <c r="F310" s="221"/>
      <c r="G310" s="220"/>
      <c r="H310" s="220"/>
      <c r="I310" s="220"/>
      <c r="J310" s="223"/>
      <c r="K310" s="317"/>
      <c r="L310" s="317"/>
      <c r="M310" s="224"/>
      <c r="N310" s="224"/>
      <c r="O310" s="222"/>
      <c r="P310" s="226"/>
      <c r="Q310" s="222"/>
      <c r="R310" s="222"/>
    </row>
    <row r="311" spans="1:18" ht="12.75" customHeight="1" x14ac:dyDescent="0.2">
      <c r="A311" s="220"/>
      <c r="B311" s="221"/>
      <c r="C311" s="221"/>
      <c r="D311" s="221"/>
      <c r="E311" s="222"/>
      <c r="F311" s="221"/>
      <c r="G311" s="220"/>
      <c r="H311" s="220"/>
      <c r="I311" s="220"/>
      <c r="J311" s="223"/>
      <c r="K311" s="317"/>
      <c r="L311" s="317"/>
      <c r="M311" s="224"/>
      <c r="N311" s="224"/>
      <c r="O311" s="222"/>
      <c r="P311" s="226"/>
      <c r="Q311" s="222"/>
      <c r="R311" s="222"/>
    </row>
    <row r="312" spans="1:18" ht="12.75" customHeight="1" x14ac:dyDescent="0.2">
      <c r="A312" s="220"/>
      <c r="B312" s="221"/>
      <c r="C312" s="221"/>
      <c r="D312" s="221"/>
      <c r="E312" s="222"/>
      <c r="F312" s="221"/>
      <c r="G312" s="220"/>
      <c r="H312" s="220"/>
      <c r="I312" s="220"/>
      <c r="J312" s="223"/>
      <c r="K312" s="317"/>
      <c r="L312" s="317"/>
      <c r="M312" s="224"/>
      <c r="N312" s="224"/>
      <c r="O312" s="222"/>
      <c r="P312" s="226"/>
      <c r="Q312" s="222"/>
      <c r="R312" s="222"/>
    </row>
    <row r="313" spans="1:18" ht="12.75" customHeight="1" x14ac:dyDescent="0.2">
      <c r="A313" s="220"/>
      <c r="B313" s="221"/>
      <c r="C313" s="221"/>
      <c r="D313" s="221"/>
      <c r="E313" s="222"/>
      <c r="F313" s="221"/>
      <c r="G313" s="220"/>
      <c r="H313" s="220"/>
      <c r="I313" s="220"/>
      <c r="J313" s="223"/>
      <c r="K313" s="317"/>
      <c r="L313" s="317"/>
      <c r="M313" s="224"/>
      <c r="N313" s="224"/>
      <c r="O313" s="222"/>
      <c r="P313" s="226"/>
      <c r="Q313" s="222"/>
      <c r="R313" s="222"/>
    </row>
    <row r="314" spans="1:18" ht="12.75" customHeight="1" x14ac:dyDescent="0.2">
      <c r="A314" s="220"/>
      <c r="B314" s="221"/>
      <c r="C314" s="221"/>
      <c r="D314" s="221"/>
      <c r="E314" s="222"/>
      <c r="F314" s="221"/>
      <c r="G314" s="220"/>
      <c r="H314" s="220"/>
      <c r="I314" s="220"/>
      <c r="J314" s="223"/>
      <c r="K314" s="317"/>
      <c r="L314" s="317"/>
      <c r="M314" s="224"/>
      <c r="N314" s="224"/>
      <c r="O314" s="222"/>
      <c r="P314" s="226"/>
      <c r="Q314" s="222"/>
      <c r="R314" s="222"/>
    </row>
    <row r="315" spans="1:18" ht="12.75" customHeight="1" x14ac:dyDescent="0.2">
      <c r="A315" s="220"/>
      <c r="B315" s="221"/>
      <c r="C315" s="221"/>
      <c r="D315" s="221"/>
      <c r="E315" s="222"/>
      <c r="F315" s="221"/>
      <c r="G315" s="220"/>
      <c r="H315" s="220"/>
      <c r="I315" s="220"/>
      <c r="J315" s="223"/>
      <c r="K315" s="317"/>
      <c r="L315" s="317"/>
      <c r="M315" s="224"/>
      <c r="N315" s="224"/>
      <c r="O315" s="222"/>
      <c r="P315" s="226"/>
      <c r="Q315" s="222"/>
      <c r="R315" s="222"/>
    </row>
    <row r="316" spans="1:18" ht="12.75" customHeight="1" x14ac:dyDescent="0.2">
      <c r="A316" s="220"/>
      <c r="B316" s="221"/>
      <c r="C316" s="221"/>
      <c r="D316" s="221"/>
      <c r="E316" s="222"/>
      <c r="F316" s="221"/>
      <c r="G316" s="220"/>
      <c r="H316" s="220"/>
      <c r="I316" s="220"/>
      <c r="J316" s="223"/>
      <c r="K316" s="317"/>
      <c r="L316" s="317"/>
      <c r="M316" s="224"/>
      <c r="N316" s="224"/>
      <c r="O316" s="222"/>
      <c r="P316" s="226"/>
      <c r="Q316" s="222"/>
      <c r="R316" s="222"/>
    </row>
    <row r="317" spans="1:18" ht="12.75" customHeight="1" x14ac:dyDescent="0.2">
      <c r="A317" s="220"/>
      <c r="B317" s="221"/>
      <c r="C317" s="221"/>
      <c r="D317" s="221"/>
      <c r="E317" s="222"/>
      <c r="F317" s="221"/>
      <c r="G317" s="220"/>
      <c r="H317" s="220"/>
      <c r="I317" s="220"/>
      <c r="J317" s="223"/>
      <c r="K317" s="317"/>
      <c r="L317" s="317"/>
      <c r="M317" s="224"/>
      <c r="N317" s="224"/>
      <c r="O317" s="222"/>
      <c r="P317" s="226"/>
      <c r="Q317" s="222"/>
      <c r="R317" s="222"/>
    </row>
    <row r="318" spans="1:18" ht="12.75" customHeight="1" x14ac:dyDescent="0.2">
      <c r="A318" s="220"/>
      <c r="B318" s="221"/>
      <c r="C318" s="221"/>
      <c r="D318" s="221"/>
      <c r="E318" s="222"/>
      <c r="F318" s="221"/>
      <c r="G318" s="220"/>
      <c r="H318" s="220"/>
      <c r="I318" s="220"/>
      <c r="J318" s="223"/>
      <c r="K318" s="317"/>
      <c r="L318" s="317"/>
      <c r="M318" s="224"/>
      <c r="N318" s="224"/>
      <c r="O318" s="222"/>
      <c r="P318" s="226"/>
      <c r="Q318" s="222"/>
      <c r="R318" s="222"/>
    </row>
    <row r="319" spans="1:18" ht="12.75" customHeight="1" x14ac:dyDescent="0.2">
      <c r="A319" s="220"/>
      <c r="B319" s="221"/>
      <c r="C319" s="221"/>
      <c r="D319" s="221"/>
      <c r="E319" s="222"/>
      <c r="F319" s="221"/>
      <c r="G319" s="220"/>
      <c r="H319" s="220"/>
      <c r="I319" s="220"/>
      <c r="J319" s="223"/>
      <c r="K319" s="317"/>
      <c r="L319" s="317"/>
      <c r="M319" s="224"/>
      <c r="N319" s="224"/>
      <c r="O319" s="222"/>
      <c r="P319" s="226"/>
      <c r="Q319" s="222"/>
      <c r="R319" s="222"/>
    </row>
    <row r="320" spans="1:18" ht="12.75" customHeight="1" x14ac:dyDescent="0.2">
      <c r="A320" s="220"/>
      <c r="B320" s="221"/>
      <c r="C320" s="221"/>
      <c r="D320" s="221"/>
      <c r="E320" s="222"/>
      <c r="F320" s="221"/>
      <c r="G320" s="220"/>
      <c r="H320" s="220"/>
      <c r="I320" s="220"/>
      <c r="J320" s="223"/>
      <c r="K320" s="317"/>
      <c r="L320" s="317"/>
      <c r="M320" s="224"/>
      <c r="N320" s="224"/>
      <c r="O320" s="222"/>
      <c r="P320" s="226"/>
      <c r="Q320" s="222"/>
      <c r="R320" s="222"/>
    </row>
    <row r="321" spans="1:18" ht="12.75" customHeight="1" x14ac:dyDescent="0.2">
      <c r="A321" s="220"/>
      <c r="B321" s="221"/>
      <c r="C321" s="221"/>
      <c r="D321" s="221"/>
      <c r="E321" s="222"/>
      <c r="F321" s="221"/>
      <c r="G321" s="220"/>
      <c r="H321" s="220"/>
      <c r="I321" s="220"/>
      <c r="J321" s="223"/>
      <c r="K321" s="317"/>
      <c r="L321" s="317"/>
      <c r="M321" s="224"/>
      <c r="N321" s="224"/>
      <c r="O321" s="222"/>
      <c r="P321" s="226"/>
      <c r="Q321" s="222"/>
      <c r="R321" s="222"/>
    </row>
    <row r="322" spans="1:18" ht="12.75" customHeight="1" x14ac:dyDescent="0.2">
      <c r="A322" s="220"/>
      <c r="B322" s="221"/>
      <c r="C322" s="221"/>
      <c r="D322" s="221"/>
      <c r="E322" s="222"/>
      <c r="F322" s="221"/>
      <c r="G322" s="220"/>
      <c r="H322" s="220"/>
      <c r="I322" s="220"/>
      <c r="J322" s="223"/>
      <c r="K322" s="317"/>
      <c r="L322" s="317"/>
      <c r="M322" s="224"/>
      <c r="N322" s="224"/>
      <c r="O322" s="222"/>
      <c r="P322" s="226"/>
      <c r="Q322" s="222"/>
      <c r="R322" s="222"/>
    </row>
    <row r="323" spans="1:18" ht="12.75" customHeight="1" x14ac:dyDescent="0.2">
      <c r="A323" s="220"/>
      <c r="B323" s="221"/>
      <c r="C323" s="221"/>
      <c r="D323" s="221"/>
      <c r="E323" s="222"/>
      <c r="F323" s="221"/>
      <c r="G323" s="220"/>
      <c r="H323" s="220"/>
      <c r="I323" s="220"/>
      <c r="J323" s="223"/>
      <c r="K323" s="317"/>
      <c r="L323" s="317"/>
      <c r="M323" s="224"/>
      <c r="N323" s="224"/>
      <c r="O323" s="222"/>
      <c r="P323" s="226"/>
      <c r="Q323" s="222"/>
      <c r="R323" s="222"/>
    </row>
    <row r="324" spans="1:18" ht="12.75" customHeight="1" x14ac:dyDescent="0.2">
      <c r="A324" s="220"/>
      <c r="B324" s="221"/>
      <c r="C324" s="221"/>
      <c r="D324" s="221"/>
      <c r="E324" s="222"/>
      <c r="F324" s="221"/>
      <c r="G324" s="220"/>
      <c r="H324" s="220"/>
      <c r="I324" s="220"/>
      <c r="J324" s="223"/>
      <c r="K324" s="317"/>
      <c r="L324" s="317"/>
      <c r="M324" s="224"/>
      <c r="N324" s="224"/>
      <c r="O324" s="222"/>
      <c r="P324" s="226"/>
      <c r="Q324" s="222"/>
      <c r="R324" s="222"/>
    </row>
    <row r="325" spans="1:18" ht="12.75" customHeight="1" x14ac:dyDescent="0.2">
      <c r="A325" s="220"/>
      <c r="B325" s="221"/>
      <c r="C325" s="221"/>
      <c r="D325" s="221"/>
      <c r="E325" s="222"/>
      <c r="F325" s="221"/>
      <c r="G325" s="220"/>
      <c r="H325" s="220"/>
      <c r="I325" s="220"/>
      <c r="J325" s="223"/>
      <c r="K325" s="317"/>
      <c r="L325" s="317"/>
      <c r="M325" s="224"/>
      <c r="N325" s="224"/>
      <c r="O325" s="222"/>
      <c r="P325" s="226"/>
      <c r="Q325" s="222"/>
      <c r="R325" s="222"/>
    </row>
    <row r="326" spans="1:18" ht="12.75" customHeight="1" x14ac:dyDescent="0.2">
      <c r="A326" s="220"/>
      <c r="B326" s="221"/>
      <c r="C326" s="221"/>
      <c r="D326" s="221"/>
      <c r="E326" s="222"/>
      <c r="F326" s="221"/>
      <c r="G326" s="220"/>
      <c r="H326" s="220"/>
      <c r="I326" s="220"/>
      <c r="J326" s="223"/>
      <c r="K326" s="317"/>
      <c r="L326" s="317"/>
      <c r="M326" s="224"/>
      <c r="N326" s="224"/>
      <c r="O326" s="222"/>
      <c r="P326" s="226"/>
      <c r="Q326" s="222"/>
      <c r="R326" s="222"/>
    </row>
    <row r="327" spans="1:18" ht="12.75" customHeight="1" x14ac:dyDescent="0.2">
      <c r="A327" s="220"/>
      <c r="B327" s="221"/>
      <c r="C327" s="221"/>
      <c r="D327" s="221"/>
      <c r="E327" s="222"/>
      <c r="F327" s="221"/>
      <c r="G327" s="220"/>
      <c r="H327" s="220"/>
      <c r="I327" s="220"/>
      <c r="J327" s="223"/>
      <c r="K327" s="317"/>
      <c r="L327" s="317"/>
      <c r="M327" s="224"/>
      <c r="N327" s="224"/>
      <c r="O327" s="222"/>
      <c r="P327" s="226"/>
      <c r="Q327" s="222"/>
      <c r="R327" s="222"/>
    </row>
    <row r="328" spans="1:18" ht="12.75" customHeight="1" x14ac:dyDescent="0.2">
      <c r="A328" s="220"/>
      <c r="B328" s="221"/>
      <c r="C328" s="221"/>
      <c r="D328" s="221"/>
      <c r="E328" s="222"/>
      <c r="F328" s="221"/>
      <c r="G328" s="220"/>
      <c r="H328" s="220"/>
      <c r="I328" s="220"/>
      <c r="J328" s="223"/>
      <c r="K328" s="317"/>
      <c r="L328" s="317"/>
      <c r="M328" s="224"/>
      <c r="N328" s="224"/>
      <c r="O328" s="222"/>
      <c r="P328" s="226"/>
      <c r="Q328" s="222"/>
      <c r="R328" s="222"/>
    </row>
    <row r="329" spans="1:18" ht="12.75" customHeight="1" x14ac:dyDescent="0.2">
      <c r="A329" s="220"/>
      <c r="B329" s="221"/>
      <c r="C329" s="221"/>
      <c r="D329" s="221"/>
      <c r="E329" s="222"/>
      <c r="F329" s="221"/>
      <c r="G329" s="220"/>
      <c r="H329" s="220"/>
      <c r="I329" s="220"/>
      <c r="J329" s="223"/>
      <c r="K329" s="317"/>
      <c r="L329" s="317"/>
      <c r="M329" s="224"/>
      <c r="N329" s="224"/>
      <c r="O329" s="222"/>
      <c r="P329" s="226"/>
      <c r="Q329" s="222"/>
      <c r="R329" s="222"/>
    </row>
    <row r="330" spans="1:18" ht="12.75" customHeight="1" x14ac:dyDescent="0.2">
      <c r="A330" s="220"/>
      <c r="B330" s="221"/>
      <c r="C330" s="221"/>
      <c r="D330" s="221"/>
      <c r="E330" s="222"/>
      <c r="F330" s="221"/>
      <c r="G330" s="220"/>
      <c r="H330" s="220"/>
      <c r="I330" s="220"/>
      <c r="J330" s="223"/>
      <c r="K330" s="317"/>
      <c r="L330" s="317"/>
      <c r="M330" s="224"/>
      <c r="N330" s="224"/>
      <c r="O330" s="222"/>
      <c r="P330" s="226"/>
      <c r="Q330" s="222"/>
      <c r="R330" s="222"/>
    </row>
    <row r="331" spans="1:18" ht="12.75" customHeight="1" x14ac:dyDescent="0.2">
      <c r="A331" s="220"/>
      <c r="B331" s="221"/>
      <c r="C331" s="221"/>
      <c r="D331" s="221"/>
      <c r="E331" s="222"/>
      <c r="F331" s="221"/>
      <c r="G331" s="220"/>
      <c r="H331" s="220"/>
      <c r="I331" s="220"/>
      <c r="J331" s="223"/>
      <c r="K331" s="317"/>
      <c r="L331" s="317"/>
      <c r="M331" s="224"/>
      <c r="N331" s="224"/>
      <c r="O331" s="222"/>
      <c r="P331" s="226"/>
      <c r="Q331" s="222"/>
      <c r="R331" s="222"/>
    </row>
    <row r="332" spans="1:18" ht="12.75" customHeight="1" x14ac:dyDescent="0.2">
      <c r="A332" s="220"/>
      <c r="B332" s="221"/>
      <c r="C332" s="221"/>
      <c r="D332" s="221"/>
      <c r="E332" s="222"/>
      <c r="F332" s="221"/>
      <c r="G332" s="220"/>
      <c r="H332" s="220"/>
      <c r="I332" s="220"/>
      <c r="J332" s="223"/>
      <c r="K332" s="317"/>
      <c r="L332" s="317"/>
      <c r="M332" s="224"/>
      <c r="N332" s="224"/>
      <c r="O332" s="222"/>
      <c r="P332" s="226"/>
      <c r="Q332" s="222"/>
      <c r="R332" s="222"/>
    </row>
    <row r="333" spans="1:18" ht="12.75" customHeight="1" x14ac:dyDescent="0.2">
      <c r="A333" s="220"/>
      <c r="B333" s="221"/>
      <c r="C333" s="221"/>
      <c r="D333" s="221"/>
      <c r="E333" s="222"/>
      <c r="F333" s="221"/>
      <c r="G333" s="220"/>
      <c r="H333" s="220"/>
      <c r="I333" s="220"/>
      <c r="J333" s="223"/>
      <c r="K333" s="317"/>
      <c r="L333" s="317"/>
      <c r="M333" s="224"/>
      <c r="N333" s="224"/>
      <c r="O333" s="222"/>
      <c r="P333" s="226"/>
      <c r="Q333" s="222"/>
      <c r="R333" s="222"/>
    </row>
    <row r="334" spans="1:18" ht="12.75" customHeight="1" x14ac:dyDescent="0.2">
      <c r="A334" s="220"/>
      <c r="B334" s="221"/>
      <c r="C334" s="221"/>
      <c r="D334" s="221"/>
      <c r="E334" s="222"/>
      <c r="F334" s="221"/>
      <c r="G334" s="220"/>
      <c r="H334" s="220"/>
      <c r="I334" s="220"/>
      <c r="J334" s="223"/>
      <c r="K334" s="317"/>
      <c r="L334" s="317"/>
      <c r="M334" s="224"/>
      <c r="N334" s="224"/>
      <c r="O334" s="222"/>
      <c r="P334" s="226"/>
      <c r="Q334" s="222"/>
      <c r="R334" s="222"/>
    </row>
    <row r="335" spans="1:18" ht="12.75" customHeight="1" x14ac:dyDescent="0.2">
      <c r="A335" s="220"/>
      <c r="B335" s="221"/>
      <c r="C335" s="221"/>
      <c r="D335" s="221"/>
      <c r="E335" s="222"/>
      <c r="F335" s="221"/>
      <c r="G335" s="220"/>
      <c r="H335" s="220"/>
      <c r="I335" s="220"/>
      <c r="J335" s="223"/>
      <c r="K335" s="317"/>
      <c r="L335" s="317"/>
      <c r="M335" s="224"/>
      <c r="N335" s="224"/>
      <c r="O335" s="222"/>
      <c r="P335" s="226"/>
      <c r="Q335" s="222"/>
      <c r="R335" s="222"/>
    </row>
    <row r="336" spans="1:18" ht="12.75" customHeight="1" x14ac:dyDescent="0.2">
      <c r="A336" s="220"/>
      <c r="B336" s="221"/>
      <c r="C336" s="221"/>
      <c r="D336" s="221"/>
      <c r="E336" s="222"/>
      <c r="F336" s="221"/>
      <c r="G336" s="220"/>
      <c r="H336" s="220"/>
      <c r="I336" s="220"/>
      <c r="J336" s="223"/>
      <c r="K336" s="317"/>
      <c r="L336" s="317"/>
      <c r="M336" s="224"/>
      <c r="N336" s="224"/>
      <c r="O336" s="222"/>
      <c r="P336" s="226"/>
      <c r="Q336" s="222"/>
      <c r="R336" s="222"/>
    </row>
    <row r="337" spans="1:18" ht="12.75" customHeight="1" x14ac:dyDescent="0.2">
      <c r="A337" s="220"/>
      <c r="B337" s="221"/>
      <c r="C337" s="221"/>
      <c r="D337" s="221"/>
      <c r="E337" s="222"/>
      <c r="F337" s="221"/>
      <c r="G337" s="220"/>
      <c r="H337" s="220"/>
      <c r="I337" s="220"/>
      <c r="J337" s="223"/>
      <c r="K337" s="317"/>
      <c r="L337" s="317"/>
      <c r="M337" s="224"/>
      <c r="N337" s="224"/>
      <c r="O337" s="222"/>
      <c r="P337" s="226"/>
      <c r="Q337" s="222"/>
      <c r="R337" s="222"/>
    </row>
    <row r="338" spans="1:18" ht="12.75" customHeight="1" x14ac:dyDescent="0.2">
      <c r="A338" s="220"/>
      <c r="B338" s="221"/>
      <c r="C338" s="221"/>
      <c r="D338" s="221"/>
      <c r="E338" s="222"/>
      <c r="F338" s="221"/>
      <c r="G338" s="220"/>
      <c r="H338" s="220"/>
      <c r="I338" s="220"/>
      <c r="J338" s="223"/>
      <c r="K338" s="317"/>
      <c r="L338" s="317"/>
      <c r="M338" s="224"/>
      <c r="N338" s="224"/>
      <c r="O338" s="222"/>
      <c r="P338" s="226"/>
      <c r="Q338" s="222"/>
      <c r="R338" s="222"/>
    </row>
    <row r="339" spans="1:18" ht="12.75" customHeight="1" x14ac:dyDescent="0.2">
      <c r="A339" s="220"/>
      <c r="B339" s="221"/>
      <c r="C339" s="221"/>
      <c r="D339" s="221"/>
      <c r="E339" s="222"/>
      <c r="F339" s="221"/>
      <c r="G339" s="220"/>
      <c r="H339" s="220"/>
      <c r="I339" s="220"/>
      <c r="J339" s="223"/>
      <c r="K339" s="317"/>
      <c r="L339" s="317"/>
      <c r="M339" s="224"/>
      <c r="N339" s="224"/>
      <c r="O339" s="222"/>
      <c r="P339" s="226"/>
      <c r="Q339" s="222"/>
      <c r="R339" s="222"/>
    </row>
    <row r="340" spans="1:18" ht="12.75" customHeight="1" x14ac:dyDescent="0.2">
      <c r="A340" s="220"/>
      <c r="B340" s="221"/>
      <c r="C340" s="221"/>
      <c r="D340" s="221"/>
      <c r="E340" s="222"/>
      <c r="F340" s="221"/>
      <c r="G340" s="220"/>
      <c r="H340" s="220"/>
      <c r="I340" s="220"/>
      <c r="J340" s="223"/>
      <c r="K340" s="317"/>
      <c r="L340" s="317"/>
      <c r="M340" s="224"/>
      <c r="N340" s="224"/>
      <c r="O340" s="222"/>
      <c r="P340" s="226"/>
      <c r="Q340" s="222"/>
      <c r="R340" s="222"/>
    </row>
    <row r="341" spans="1:18" ht="12.75" customHeight="1" x14ac:dyDescent="0.2">
      <c r="A341" s="220"/>
      <c r="B341" s="221"/>
      <c r="C341" s="221"/>
      <c r="D341" s="221"/>
      <c r="E341" s="222"/>
      <c r="F341" s="221"/>
      <c r="G341" s="220"/>
      <c r="H341" s="220"/>
      <c r="I341" s="220"/>
      <c r="J341" s="223"/>
      <c r="K341" s="317"/>
      <c r="L341" s="317"/>
      <c r="M341" s="224"/>
      <c r="N341" s="224"/>
      <c r="O341" s="222"/>
      <c r="P341" s="226"/>
      <c r="Q341" s="222"/>
      <c r="R341" s="222"/>
    </row>
    <row r="342" spans="1:18" ht="12.75" customHeight="1" x14ac:dyDescent="0.2">
      <c r="A342" s="220"/>
      <c r="B342" s="221"/>
      <c r="C342" s="221"/>
      <c r="D342" s="221"/>
      <c r="E342" s="222"/>
      <c r="F342" s="221"/>
      <c r="G342" s="220"/>
      <c r="H342" s="220"/>
      <c r="I342" s="220"/>
      <c r="J342" s="223"/>
      <c r="K342" s="317"/>
      <c r="L342" s="317"/>
      <c r="M342" s="224"/>
      <c r="N342" s="224"/>
      <c r="O342" s="222"/>
      <c r="P342" s="226"/>
      <c r="Q342" s="222"/>
      <c r="R342" s="222"/>
    </row>
    <row r="343" spans="1:18" ht="12.75" customHeight="1" x14ac:dyDescent="0.2">
      <c r="A343" s="220"/>
      <c r="B343" s="221"/>
      <c r="C343" s="221"/>
      <c r="D343" s="221"/>
      <c r="E343" s="222"/>
      <c r="F343" s="221"/>
      <c r="G343" s="220"/>
      <c r="H343" s="220"/>
      <c r="I343" s="220"/>
      <c r="J343" s="223"/>
      <c r="K343" s="317"/>
      <c r="L343" s="317"/>
      <c r="M343" s="224"/>
      <c r="N343" s="224"/>
      <c r="O343" s="222"/>
      <c r="P343" s="226"/>
      <c r="Q343" s="222"/>
      <c r="R343" s="222"/>
    </row>
    <row r="344" spans="1:18" ht="12.75" customHeight="1" x14ac:dyDescent="0.2">
      <c r="A344" s="220"/>
      <c r="B344" s="221"/>
      <c r="C344" s="221"/>
      <c r="D344" s="221"/>
      <c r="E344" s="222"/>
      <c r="F344" s="221"/>
      <c r="G344" s="220"/>
      <c r="H344" s="220"/>
      <c r="I344" s="220"/>
      <c r="J344" s="223"/>
      <c r="K344" s="317"/>
      <c r="L344" s="317"/>
      <c r="M344" s="224"/>
      <c r="N344" s="224"/>
      <c r="O344" s="222"/>
      <c r="P344" s="226"/>
      <c r="Q344" s="222"/>
      <c r="R344" s="222"/>
    </row>
    <row r="345" spans="1:18" ht="12.75" customHeight="1" x14ac:dyDescent="0.2">
      <c r="A345" s="220"/>
      <c r="B345" s="221"/>
      <c r="C345" s="221"/>
      <c r="D345" s="221"/>
      <c r="E345" s="222"/>
      <c r="F345" s="221"/>
      <c r="G345" s="220"/>
      <c r="H345" s="220"/>
      <c r="I345" s="220"/>
      <c r="J345" s="223"/>
      <c r="K345" s="317"/>
      <c r="L345" s="317"/>
      <c r="M345" s="224"/>
      <c r="N345" s="224"/>
      <c r="O345" s="222"/>
      <c r="P345" s="226"/>
      <c r="Q345" s="222"/>
      <c r="R345" s="222"/>
    </row>
    <row r="346" spans="1:18" ht="12.75" customHeight="1" x14ac:dyDescent="0.2">
      <c r="A346" s="220"/>
      <c r="B346" s="221"/>
      <c r="C346" s="221"/>
      <c r="D346" s="221"/>
      <c r="E346" s="222"/>
      <c r="F346" s="221"/>
      <c r="G346" s="220"/>
      <c r="H346" s="220"/>
      <c r="I346" s="220"/>
      <c r="J346" s="223"/>
      <c r="K346" s="317"/>
      <c r="L346" s="317"/>
      <c r="M346" s="224"/>
      <c r="N346" s="224"/>
      <c r="O346" s="222"/>
      <c r="P346" s="226"/>
      <c r="Q346" s="222"/>
      <c r="R346" s="222"/>
    </row>
    <row r="347" spans="1:18" ht="12.75" customHeight="1" x14ac:dyDescent="0.2">
      <c r="A347" s="220"/>
      <c r="B347" s="221"/>
      <c r="C347" s="221"/>
      <c r="D347" s="221"/>
      <c r="E347" s="222"/>
      <c r="F347" s="221"/>
      <c r="G347" s="220"/>
      <c r="H347" s="220"/>
      <c r="I347" s="220"/>
      <c r="J347" s="223"/>
      <c r="K347" s="317"/>
      <c r="L347" s="317"/>
      <c r="M347" s="224"/>
      <c r="N347" s="224"/>
      <c r="O347" s="222"/>
      <c r="P347" s="226"/>
      <c r="Q347" s="222"/>
      <c r="R347" s="222"/>
    </row>
    <row r="348" spans="1:18" ht="12.75" customHeight="1" x14ac:dyDescent="0.2">
      <c r="A348" s="220"/>
      <c r="B348" s="221"/>
      <c r="C348" s="221"/>
      <c r="D348" s="221"/>
      <c r="E348" s="222"/>
      <c r="F348" s="221"/>
      <c r="G348" s="220"/>
      <c r="H348" s="220"/>
      <c r="I348" s="220"/>
      <c r="J348" s="223"/>
      <c r="K348" s="317"/>
      <c r="L348" s="317"/>
      <c r="M348" s="224"/>
      <c r="N348" s="224"/>
      <c r="O348" s="222"/>
      <c r="P348" s="226"/>
      <c r="Q348" s="222"/>
      <c r="R348" s="222"/>
    </row>
    <row r="349" spans="1:18" ht="12.75" customHeight="1" x14ac:dyDescent="0.2">
      <c r="A349" s="220"/>
      <c r="B349" s="221"/>
      <c r="C349" s="221"/>
      <c r="D349" s="221"/>
      <c r="E349" s="222"/>
      <c r="F349" s="221"/>
      <c r="G349" s="220"/>
      <c r="H349" s="220"/>
      <c r="I349" s="220"/>
      <c r="J349" s="223"/>
      <c r="K349" s="317"/>
      <c r="L349" s="317"/>
      <c r="M349" s="224"/>
      <c r="N349" s="224"/>
      <c r="O349" s="222"/>
      <c r="P349" s="226"/>
      <c r="Q349" s="222"/>
      <c r="R349" s="222"/>
    </row>
    <row r="350" spans="1:18" ht="12.75" customHeight="1" x14ac:dyDescent="0.2">
      <c r="A350" s="220"/>
      <c r="B350" s="221"/>
      <c r="C350" s="221"/>
      <c r="D350" s="221"/>
      <c r="E350" s="222"/>
      <c r="F350" s="221"/>
      <c r="G350" s="220"/>
      <c r="H350" s="220"/>
      <c r="I350" s="220"/>
      <c r="J350" s="223"/>
      <c r="K350" s="317"/>
      <c r="L350" s="317"/>
      <c r="M350" s="224"/>
      <c r="N350" s="224"/>
      <c r="O350" s="222"/>
      <c r="P350" s="226"/>
      <c r="Q350" s="222"/>
      <c r="R350" s="222"/>
    </row>
    <row r="351" spans="1:18" ht="12.75" customHeight="1" x14ac:dyDescent="0.2">
      <c r="A351" s="220"/>
      <c r="B351" s="221"/>
      <c r="C351" s="221"/>
      <c r="D351" s="221"/>
      <c r="E351" s="222"/>
      <c r="F351" s="221"/>
      <c r="G351" s="220"/>
      <c r="H351" s="220"/>
      <c r="I351" s="220"/>
      <c r="J351" s="223"/>
      <c r="K351" s="317"/>
      <c r="L351" s="317"/>
      <c r="M351" s="224"/>
      <c r="N351" s="224"/>
      <c r="O351" s="222"/>
      <c r="P351" s="226"/>
      <c r="Q351" s="222"/>
      <c r="R351" s="222"/>
    </row>
    <row r="352" spans="1:18" ht="12.75" customHeight="1" x14ac:dyDescent="0.2">
      <c r="A352" s="220"/>
      <c r="B352" s="221"/>
      <c r="C352" s="221"/>
      <c r="D352" s="221"/>
      <c r="E352" s="222"/>
      <c r="F352" s="221"/>
      <c r="G352" s="220"/>
      <c r="H352" s="220"/>
      <c r="I352" s="220"/>
      <c r="J352" s="223"/>
      <c r="K352" s="317"/>
      <c r="L352" s="317"/>
      <c r="M352" s="224"/>
      <c r="N352" s="224"/>
      <c r="O352" s="222"/>
      <c r="P352" s="226"/>
      <c r="Q352" s="222"/>
      <c r="R352" s="222"/>
    </row>
    <row r="353" spans="1:18" ht="12.75" customHeight="1" x14ac:dyDescent="0.2">
      <c r="A353" s="220"/>
      <c r="B353" s="221"/>
      <c r="C353" s="221"/>
      <c r="D353" s="221"/>
      <c r="E353" s="222"/>
      <c r="F353" s="221"/>
      <c r="G353" s="220"/>
      <c r="H353" s="220"/>
      <c r="I353" s="220"/>
      <c r="J353" s="223"/>
      <c r="K353" s="317"/>
      <c r="L353" s="317"/>
      <c r="M353" s="224"/>
      <c r="N353" s="224"/>
      <c r="O353" s="222"/>
      <c r="P353" s="226"/>
      <c r="Q353" s="222"/>
      <c r="R353" s="222"/>
    </row>
    <row r="354" spans="1:18" ht="12.75" customHeight="1" x14ac:dyDescent="0.2">
      <c r="A354" s="220"/>
      <c r="B354" s="221"/>
      <c r="C354" s="221"/>
      <c r="D354" s="221"/>
      <c r="E354" s="222"/>
      <c r="F354" s="221"/>
      <c r="G354" s="220"/>
      <c r="H354" s="220"/>
      <c r="I354" s="220"/>
      <c r="J354" s="223"/>
      <c r="K354" s="317"/>
      <c r="L354" s="317"/>
      <c r="M354" s="224"/>
      <c r="N354" s="224"/>
      <c r="O354" s="222"/>
      <c r="P354" s="226"/>
      <c r="Q354" s="222"/>
      <c r="R354" s="222"/>
    </row>
    <row r="355" spans="1:18" ht="12.75" customHeight="1" x14ac:dyDescent="0.2">
      <c r="A355" s="220"/>
      <c r="B355" s="221"/>
      <c r="C355" s="221"/>
      <c r="D355" s="221"/>
      <c r="E355" s="222"/>
      <c r="F355" s="221"/>
      <c r="G355" s="220"/>
      <c r="H355" s="220"/>
      <c r="I355" s="220"/>
      <c r="J355" s="223"/>
      <c r="K355" s="317"/>
      <c r="L355" s="317"/>
      <c r="M355" s="224"/>
      <c r="N355" s="224"/>
      <c r="O355" s="222"/>
      <c r="P355" s="226"/>
      <c r="Q355" s="222"/>
      <c r="R355" s="222"/>
    </row>
    <row r="356" spans="1:18" ht="12.75" customHeight="1" x14ac:dyDescent="0.2">
      <c r="A356" s="220"/>
      <c r="B356" s="221"/>
      <c r="C356" s="221"/>
      <c r="D356" s="221"/>
      <c r="E356" s="222"/>
      <c r="F356" s="221"/>
      <c r="G356" s="220"/>
      <c r="H356" s="220"/>
      <c r="I356" s="220"/>
      <c r="J356" s="223"/>
      <c r="K356" s="317"/>
      <c r="L356" s="317"/>
      <c r="M356" s="224"/>
      <c r="N356" s="224"/>
      <c r="O356" s="222"/>
      <c r="P356" s="226"/>
      <c r="Q356" s="222"/>
      <c r="R356" s="222"/>
    </row>
    <row r="357" spans="1:18" ht="12.75" customHeight="1" x14ac:dyDescent="0.2">
      <c r="A357" s="220"/>
      <c r="B357" s="221"/>
      <c r="C357" s="221"/>
      <c r="D357" s="221"/>
      <c r="E357" s="222"/>
      <c r="F357" s="221"/>
      <c r="G357" s="220"/>
      <c r="H357" s="220"/>
      <c r="I357" s="220"/>
      <c r="J357" s="223"/>
      <c r="K357" s="317"/>
      <c r="L357" s="317"/>
      <c r="M357" s="224"/>
      <c r="N357" s="224"/>
      <c r="O357" s="222"/>
      <c r="P357" s="226"/>
      <c r="Q357" s="222"/>
      <c r="R357" s="222"/>
    </row>
    <row r="358" spans="1:18" ht="12.75" customHeight="1" x14ac:dyDescent="0.2">
      <c r="A358" s="220"/>
      <c r="B358" s="221"/>
      <c r="C358" s="221"/>
      <c r="D358" s="221"/>
      <c r="E358" s="222"/>
      <c r="F358" s="221"/>
      <c r="G358" s="220"/>
      <c r="H358" s="220"/>
      <c r="I358" s="220"/>
      <c r="J358" s="223"/>
      <c r="K358" s="317"/>
      <c r="L358" s="317"/>
      <c r="M358" s="224"/>
      <c r="N358" s="224"/>
      <c r="O358" s="222"/>
      <c r="P358" s="226"/>
      <c r="Q358" s="222"/>
      <c r="R358" s="222"/>
    </row>
    <row r="359" spans="1:18" ht="12.75" customHeight="1" x14ac:dyDescent="0.2">
      <c r="A359" s="220"/>
      <c r="B359" s="221"/>
      <c r="C359" s="221"/>
      <c r="D359" s="221"/>
      <c r="E359" s="222"/>
      <c r="F359" s="221"/>
      <c r="G359" s="220"/>
      <c r="H359" s="220"/>
      <c r="I359" s="220"/>
      <c r="J359" s="223"/>
      <c r="K359" s="317"/>
      <c r="L359" s="317"/>
      <c r="M359" s="224"/>
      <c r="N359" s="224"/>
      <c r="O359" s="222"/>
      <c r="P359" s="226"/>
      <c r="Q359" s="222"/>
      <c r="R359" s="222"/>
    </row>
    <row r="360" spans="1:18" ht="12.75" customHeight="1" x14ac:dyDescent="0.2">
      <c r="A360" s="220"/>
      <c r="B360" s="221"/>
      <c r="C360" s="221"/>
      <c r="D360" s="221"/>
      <c r="E360" s="222"/>
      <c r="F360" s="221"/>
      <c r="G360" s="220"/>
      <c r="H360" s="220"/>
      <c r="I360" s="220"/>
      <c r="J360" s="223"/>
      <c r="K360" s="317"/>
      <c r="L360" s="317"/>
      <c r="M360" s="224"/>
      <c r="N360" s="224"/>
      <c r="O360" s="222"/>
      <c r="P360" s="226"/>
      <c r="Q360" s="222"/>
      <c r="R360" s="222"/>
    </row>
    <row r="361" spans="1:18" ht="12.75" customHeight="1" x14ac:dyDescent="0.2">
      <c r="A361" s="220"/>
      <c r="B361" s="221"/>
      <c r="C361" s="221"/>
      <c r="D361" s="221"/>
      <c r="E361" s="222"/>
      <c r="F361" s="221"/>
      <c r="G361" s="220"/>
      <c r="H361" s="220"/>
      <c r="I361" s="220"/>
      <c r="J361" s="223"/>
      <c r="K361" s="317"/>
      <c r="L361" s="317"/>
      <c r="M361" s="224"/>
      <c r="N361" s="224"/>
      <c r="O361" s="222"/>
      <c r="P361" s="226"/>
      <c r="Q361" s="222"/>
      <c r="R361" s="222"/>
    </row>
    <row r="362" spans="1:18" ht="12.75" customHeight="1" x14ac:dyDescent="0.2">
      <c r="A362" s="220"/>
      <c r="B362" s="221"/>
      <c r="C362" s="221"/>
      <c r="D362" s="221"/>
      <c r="E362" s="222"/>
      <c r="F362" s="221"/>
      <c r="G362" s="220"/>
      <c r="H362" s="220"/>
      <c r="I362" s="220"/>
      <c r="J362" s="223"/>
      <c r="K362" s="317"/>
      <c r="L362" s="317"/>
      <c r="M362" s="224"/>
      <c r="N362" s="224"/>
      <c r="O362" s="222"/>
      <c r="P362" s="226"/>
      <c r="Q362" s="222"/>
      <c r="R362" s="222"/>
    </row>
    <row r="363" spans="1:18" ht="12.75" customHeight="1" x14ac:dyDescent="0.2">
      <c r="A363" s="220"/>
      <c r="B363" s="221"/>
      <c r="C363" s="221"/>
      <c r="D363" s="221"/>
      <c r="E363" s="222"/>
      <c r="F363" s="221"/>
      <c r="G363" s="220"/>
      <c r="H363" s="220"/>
      <c r="I363" s="220"/>
      <c r="J363" s="223"/>
      <c r="K363" s="317"/>
      <c r="L363" s="317"/>
      <c r="M363" s="224"/>
      <c r="N363" s="224"/>
      <c r="O363" s="222"/>
      <c r="P363" s="226"/>
      <c r="Q363" s="222"/>
      <c r="R363" s="222"/>
    </row>
    <row r="364" spans="1:18" ht="12.75" customHeight="1" x14ac:dyDescent="0.2">
      <c r="A364" s="220"/>
      <c r="B364" s="221"/>
      <c r="C364" s="221"/>
      <c r="D364" s="221"/>
      <c r="E364" s="222"/>
      <c r="F364" s="221"/>
      <c r="G364" s="220"/>
      <c r="H364" s="220"/>
      <c r="I364" s="220"/>
      <c r="J364" s="223"/>
      <c r="K364" s="317"/>
      <c r="L364" s="317"/>
      <c r="M364" s="224"/>
      <c r="N364" s="224"/>
      <c r="O364" s="222"/>
      <c r="P364" s="226"/>
      <c r="Q364" s="222"/>
      <c r="R364" s="222"/>
    </row>
    <row r="365" spans="1:18" ht="12.75" customHeight="1" x14ac:dyDescent="0.2">
      <c r="A365" s="220"/>
      <c r="B365" s="221"/>
      <c r="C365" s="221"/>
      <c r="D365" s="221"/>
      <c r="E365" s="222"/>
      <c r="F365" s="221"/>
      <c r="G365" s="220"/>
      <c r="H365" s="220"/>
      <c r="I365" s="220"/>
      <c r="J365" s="223"/>
      <c r="K365" s="317"/>
      <c r="L365" s="317"/>
      <c r="M365" s="224"/>
      <c r="N365" s="224"/>
      <c r="O365" s="222"/>
      <c r="P365" s="226"/>
      <c r="Q365" s="222"/>
      <c r="R365" s="222"/>
    </row>
    <row r="366" spans="1:18" ht="12.75" customHeight="1" x14ac:dyDescent="0.2">
      <c r="A366" s="220"/>
      <c r="B366" s="221"/>
      <c r="C366" s="221"/>
      <c r="D366" s="221"/>
      <c r="E366" s="222"/>
      <c r="F366" s="221"/>
      <c r="G366" s="220"/>
      <c r="H366" s="220"/>
      <c r="I366" s="220"/>
      <c r="J366" s="223"/>
      <c r="K366" s="317"/>
      <c r="L366" s="317"/>
      <c r="M366" s="224"/>
      <c r="N366" s="224"/>
      <c r="O366" s="222"/>
      <c r="P366" s="226"/>
      <c r="Q366" s="222"/>
      <c r="R366" s="222"/>
    </row>
    <row r="367" spans="1:18" ht="12.75" customHeight="1" x14ac:dyDescent="0.2">
      <c r="A367" s="220"/>
      <c r="B367" s="221"/>
      <c r="C367" s="221"/>
      <c r="D367" s="221"/>
      <c r="E367" s="222"/>
      <c r="F367" s="221"/>
      <c r="G367" s="220"/>
      <c r="H367" s="220"/>
      <c r="I367" s="220"/>
      <c r="J367" s="223"/>
      <c r="K367" s="317"/>
      <c r="L367" s="317"/>
      <c r="M367" s="224"/>
      <c r="N367" s="224"/>
      <c r="O367" s="222"/>
      <c r="P367" s="226"/>
      <c r="Q367" s="222"/>
      <c r="R367" s="222"/>
    </row>
    <row r="368" spans="1:18" ht="12.75" customHeight="1" x14ac:dyDescent="0.2">
      <c r="A368" s="220"/>
      <c r="B368" s="221"/>
      <c r="C368" s="221"/>
      <c r="D368" s="221"/>
      <c r="E368" s="222"/>
      <c r="F368" s="221"/>
      <c r="G368" s="220"/>
      <c r="H368" s="220"/>
      <c r="I368" s="220"/>
      <c r="J368" s="223"/>
      <c r="K368" s="317"/>
      <c r="L368" s="317"/>
      <c r="M368" s="224"/>
      <c r="N368" s="224"/>
      <c r="O368" s="222"/>
      <c r="P368" s="226"/>
      <c r="Q368" s="222"/>
      <c r="R368" s="222"/>
    </row>
    <row r="369" spans="1:18" ht="12.75" customHeight="1" x14ac:dyDescent="0.2">
      <c r="A369" s="220"/>
      <c r="B369" s="221"/>
      <c r="C369" s="221"/>
      <c r="D369" s="221"/>
      <c r="E369" s="222"/>
      <c r="F369" s="221"/>
      <c r="G369" s="220"/>
      <c r="H369" s="220"/>
      <c r="I369" s="220"/>
      <c r="J369" s="223"/>
      <c r="K369" s="317"/>
      <c r="L369" s="317"/>
      <c r="M369" s="224"/>
      <c r="N369" s="224"/>
      <c r="O369" s="222"/>
      <c r="P369" s="226"/>
      <c r="Q369" s="222"/>
      <c r="R369" s="222"/>
    </row>
    <row r="370" spans="1:18" ht="12.75" customHeight="1" x14ac:dyDescent="0.2">
      <c r="A370" s="220"/>
      <c r="B370" s="221"/>
      <c r="C370" s="221"/>
      <c r="D370" s="221"/>
      <c r="E370" s="222"/>
      <c r="F370" s="221"/>
      <c r="G370" s="220"/>
      <c r="H370" s="220"/>
      <c r="I370" s="220"/>
      <c r="J370" s="223"/>
      <c r="K370" s="317"/>
      <c r="L370" s="317"/>
      <c r="M370" s="224"/>
      <c r="N370" s="224"/>
      <c r="O370" s="222"/>
      <c r="P370" s="226"/>
      <c r="Q370" s="222"/>
      <c r="R370" s="222"/>
    </row>
    <row r="371" spans="1:18" ht="12.75" customHeight="1" x14ac:dyDescent="0.2">
      <c r="A371" s="220"/>
      <c r="B371" s="221"/>
      <c r="C371" s="221"/>
      <c r="D371" s="221"/>
      <c r="E371" s="222"/>
      <c r="F371" s="221"/>
      <c r="G371" s="220"/>
      <c r="H371" s="220"/>
      <c r="I371" s="220"/>
      <c r="J371" s="223"/>
      <c r="K371" s="317"/>
      <c r="L371" s="317"/>
      <c r="M371" s="224"/>
      <c r="N371" s="224"/>
      <c r="O371" s="222"/>
      <c r="P371" s="226"/>
      <c r="Q371" s="222"/>
      <c r="R371" s="222"/>
    </row>
    <row r="372" spans="1:18" ht="12.75" customHeight="1" x14ac:dyDescent="0.2">
      <c r="A372" s="220"/>
      <c r="B372" s="221"/>
      <c r="C372" s="221"/>
      <c r="D372" s="221"/>
      <c r="E372" s="222"/>
      <c r="F372" s="221"/>
      <c r="G372" s="220"/>
      <c r="H372" s="220"/>
      <c r="I372" s="220"/>
      <c r="J372" s="223"/>
      <c r="K372" s="317"/>
      <c r="L372" s="317"/>
      <c r="M372" s="224"/>
      <c r="N372" s="224"/>
      <c r="O372" s="222"/>
      <c r="P372" s="226"/>
      <c r="Q372" s="222"/>
      <c r="R372" s="222"/>
    </row>
    <row r="373" spans="1:18" ht="12.75" customHeight="1" x14ac:dyDescent="0.2">
      <c r="A373" s="220"/>
      <c r="B373" s="221"/>
      <c r="C373" s="221"/>
      <c r="D373" s="221"/>
      <c r="E373" s="222"/>
      <c r="F373" s="221"/>
      <c r="G373" s="220"/>
      <c r="H373" s="220"/>
      <c r="I373" s="220"/>
      <c r="J373" s="223"/>
      <c r="K373" s="317"/>
      <c r="L373" s="317"/>
      <c r="M373" s="224"/>
      <c r="N373" s="224"/>
      <c r="O373" s="222"/>
      <c r="P373" s="226"/>
      <c r="Q373" s="222"/>
      <c r="R373" s="222"/>
    </row>
    <row r="374" spans="1:18" ht="12.75" customHeight="1" x14ac:dyDescent="0.2">
      <c r="A374" s="220"/>
      <c r="B374" s="221"/>
      <c r="C374" s="221"/>
      <c r="D374" s="221"/>
      <c r="E374" s="222"/>
      <c r="F374" s="221"/>
      <c r="G374" s="220"/>
      <c r="H374" s="220"/>
      <c r="I374" s="220"/>
      <c r="J374" s="223"/>
      <c r="K374" s="317"/>
      <c r="L374" s="317"/>
      <c r="M374" s="224"/>
      <c r="N374" s="224"/>
      <c r="O374" s="222"/>
      <c r="P374" s="226"/>
      <c r="Q374" s="222"/>
      <c r="R374" s="222"/>
    </row>
    <row r="375" spans="1:18" ht="12.75" customHeight="1" x14ac:dyDescent="0.2">
      <c r="A375" s="220"/>
      <c r="B375" s="221"/>
      <c r="C375" s="221"/>
      <c r="D375" s="221"/>
      <c r="E375" s="222"/>
      <c r="F375" s="221"/>
      <c r="G375" s="220"/>
      <c r="H375" s="220"/>
      <c r="I375" s="220"/>
      <c r="J375" s="223"/>
      <c r="K375" s="317"/>
      <c r="L375" s="317"/>
      <c r="M375" s="224"/>
      <c r="N375" s="224"/>
      <c r="O375" s="222"/>
      <c r="P375" s="226"/>
      <c r="Q375" s="222"/>
      <c r="R375" s="222"/>
    </row>
    <row r="376" spans="1:18" ht="12.75" customHeight="1" x14ac:dyDescent="0.2">
      <c r="A376" s="220"/>
      <c r="B376" s="221"/>
      <c r="C376" s="221"/>
      <c r="D376" s="221"/>
      <c r="E376" s="222"/>
      <c r="F376" s="221"/>
      <c r="G376" s="220"/>
      <c r="H376" s="220"/>
      <c r="I376" s="220"/>
      <c r="J376" s="223"/>
      <c r="K376" s="317"/>
      <c r="L376" s="317"/>
      <c r="M376" s="224"/>
      <c r="N376" s="224"/>
      <c r="O376" s="222"/>
      <c r="P376" s="226"/>
      <c r="Q376" s="222"/>
      <c r="R376" s="222"/>
    </row>
    <row r="377" spans="1:18" ht="12.75" customHeight="1" x14ac:dyDescent="0.2">
      <c r="A377" s="220"/>
      <c r="B377" s="221"/>
      <c r="C377" s="221"/>
      <c r="D377" s="221"/>
      <c r="E377" s="222"/>
      <c r="F377" s="221"/>
      <c r="G377" s="220"/>
      <c r="H377" s="220"/>
      <c r="I377" s="220"/>
      <c r="J377" s="223"/>
      <c r="K377" s="317"/>
      <c r="L377" s="317"/>
      <c r="M377" s="224"/>
      <c r="N377" s="224"/>
      <c r="O377" s="222"/>
      <c r="P377" s="226"/>
      <c r="Q377" s="222"/>
      <c r="R377" s="222"/>
    </row>
    <row r="378" spans="1:18" ht="12.75" customHeight="1" x14ac:dyDescent="0.2">
      <c r="A378" s="220"/>
      <c r="B378" s="221"/>
      <c r="C378" s="221"/>
      <c r="D378" s="221"/>
      <c r="E378" s="222"/>
      <c r="F378" s="221"/>
      <c r="G378" s="220"/>
      <c r="H378" s="220"/>
      <c r="I378" s="220"/>
      <c r="J378" s="223"/>
      <c r="K378" s="317"/>
      <c r="L378" s="317"/>
      <c r="M378" s="224"/>
      <c r="N378" s="224"/>
      <c r="O378" s="222"/>
      <c r="P378" s="226"/>
      <c r="Q378" s="222"/>
      <c r="R378" s="222"/>
    </row>
    <row r="379" spans="1:18" ht="12.75" customHeight="1" x14ac:dyDescent="0.2">
      <c r="A379" s="220"/>
      <c r="B379" s="221"/>
      <c r="C379" s="221"/>
      <c r="D379" s="221"/>
      <c r="E379" s="222"/>
      <c r="F379" s="221"/>
      <c r="G379" s="220"/>
      <c r="H379" s="220"/>
      <c r="I379" s="220"/>
      <c r="J379" s="223"/>
      <c r="K379" s="317"/>
      <c r="L379" s="317"/>
      <c r="M379" s="224"/>
      <c r="N379" s="224"/>
      <c r="O379" s="222"/>
      <c r="P379" s="226"/>
      <c r="Q379" s="222"/>
      <c r="R379" s="222"/>
    </row>
    <row r="380" spans="1:18" ht="12.75" customHeight="1" x14ac:dyDescent="0.2">
      <c r="A380" s="220"/>
      <c r="B380" s="221"/>
      <c r="C380" s="221"/>
      <c r="D380" s="221"/>
      <c r="E380" s="222"/>
      <c r="F380" s="221"/>
      <c r="G380" s="220"/>
      <c r="H380" s="220"/>
      <c r="I380" s="220"/>
      <c r="J380" s="223"/>
      <c r="K380" s="317"/>
      <c r="L380" s="317"/>
      <c r="M380" s="224"/>
      <c r="N380" s="224"/>
      <c r="O380" s="222"/>
      <c r="P380" s="226"/>
      <c r="Q380" s="222"/>
      <c r="R380" s="222"/>
    </row>
    <row r="381" spans="1:18" ht="12.75" customHeight="1" x14ac:dyDescent="0.2">
      <c r="A381" s="220"/>
      <c r="B381" s="221"/>
      <c r="C381" s="221"/>
      <c r="D381" s="221"/>
      <c r="E381" s="222"/>
      <c r="F381" s="221"/>
      <c r="G381" s="220"/>
      <c r="H381" s="220"/>
      <c r="I381" s="220"/>
      <c r="J381" s="223"/>
      <c r="K381" s="317"/>
      <c r="L381" s="317"/>
      <c r="M381" s="224"/>
      <c r="N381" s="224"/>
      <c r="O381" s="222"/>
      <c r="P381" s="226"/>
      <c r="Q381" s="222"/>
      <c r="R381" s="222"/>
    </row>
    <row r="382" spans="1:18" ht="12.75" customHeight="1" x14ac:dyDescent="0.2">
      <c r="A382" s="220"/>
      <c r="B382" s="221"/>
      <c r="C382" s="221"/>
      <c r="D382" s="221"/>
      <c r="E382" s="222"/>
      <c r="F382" s="221"/>
      <c r="G382" s="220"/>
      <c r="H382" s="220"/>
      <c r="I382" s="220"/>
      <c r="J382" s="223"/>
      <c r="K382" s="317"/>
      <c r="L382" s="317"/>
      <c r="M382" s="224"/>
      <c r="N382" s="224"/>
      <c r="O382" s="222"/>
      <c r="P382" s="226"/>
      <c r="Q382" s="222"/>
      <c r="R382" s="222"/>
    </row>
    <row r="383" spans="1:18" ht="12.75" customHeight="1" x14ac:dyDescent="0.2">
      <c r="A383" s="220"/>
      <c r="B383" s="221"/>
      <c r="C383" s="221"/>
      <c r="D383" s="221"/>
      <c r="E383" s="222"/>
      <c r="F383" s="221"/>
      <c r="G383" s="220"/>
      <c r="H383" s="220"/>
      <c r="I383" s="220"/>
      <c r="J383" s="223"/>
      <c r="K383" s="317"/>
      <c r="L383" s="317"/>
      <c r="M383" s="224"/>
      <c r="N383" s="224"/>
      <c r="O383" s="222"/>
      <c r="P383" s="226"/>
      <c r="Q383" s="222"/>
      <c r="R383" s="222"/>
    </row>
    <row r="384" spans="1:18" ht="12.75" customHeight="1" x14ac:dyDescent="0.2">
      <c r="A384" s="220"/>
      <c r="B384" s="221"/>
      <c r="C384" s="221"/>
      <c r="D384" s="221"/>
      <c r="E384" s="222"/>
      <c r="F384" s="221"/>
      <c r="G384" s="220"/>
      <c r="H384" s="220"/>
      <c r="I384" s="220"/>
      <c r="J384" s="223"/>
      <c r="K384" s="317"/>
      <c r="L384" s="317"/>
      <c r="M384" s="224"/>
      <c r="N384" s="224"/>
      <c r="O384" s="222"/>
      <c r="P384" s="226"/>
      <c r="Q384" s="222"/>
      <c r="R384" s="222"/>
    </row>
    <row r="385" spans="1:18" ht="12.75" customHeight="1" x14ac:dyDescent="0.2">
      <c r="A385" s="220"/>
      <c r="B385" s="221"/>
      <c r="C385" s="221"/>
      <c r="D385" s="221"/>
      <c r="E385" s="222"/>
      <c r="F385" s="221"/>
      <c r="G385" s="220"/>
      <c r="H385" s="220"/>
      <c r="I385" s="220"/>
      <c r="J385" s="223"/>
      <c r="K385" s="317"/>
      <c r="L385" s="317"/>
      <c r="M385" s="224"/>
      <c r="N385" s="224"/>
      <c r="O385" s="222"/>
      <c r="P385" s="226"/>
      <c r="Q385" s="222"/>
      <c r="R385" s="222"/>
    </row>
    <row r="386" spans="1:18" ht="12.75" customHeight="1" x14ac:dyDescent="0.2">
      <c r="A386" s="220"/>
      <c r="B386" s="221"/>
      <c r="C386" s="221"/>
      <c r="D386" s="221"/>
      <c r="E386" s="222"/>
      <c r="F386" s="221"/>
      <c r="G386" s="220"/>
      <c r="H386" s="220"/>
      <c r="I386" s="220"/>
      <c r="J386" s="223"/>
      <c r="K386" s="317"/>
      <c r="L386" s="317"/>
      <c r="M386" s="224"/>
      <c r="N386" s="224"/>
      <c r="O386" s="222"/>
      <c r="P386" s="226"/>
      <c r="Q386" s="222"/>
      <c r="R386" s="222"/>
    </row>
    <row r="387" spans="1:18" ht="12.75" customHeight="1" x14ac:dyDescent="0.2">
      <c r="A387" s="220"/>
      <c r="B387" s="221"/>
      <c r="C387" s="221"/>
      <c r="D387" s="221"/>
      <c r="E387" s="222"/>
      <c r="F387" s="221"/>
      <c r="G387" s="220"/>
      <c r="H387" s="220"/>
      <c r="I387" s="220"/>
      <c r="J387" s="223"/>
      <c r="K387" s="317"/>
      <c r="L387" s="317"/>
      <c r="M387" s="224"/>
      <c r="N387" s="224"/>
      <c r="O387" s="222"/>
      <c r="P387" s="226"/>
      <c r="Q387" s="222"/>
      <c r="R387" s="222"/>
    </row>
    <row r="388" spans="1:18" ht="12.75" customHeight="1" x14ac:dyDescent="0.2">
      <c r="A388" s="220"/>
      <c r="B388" s="221"/>
      <c r="C388" s="221"/>
      <c r="D388" s="221"/>
      <c r="E388" s="222"/>
      <c r="F388" s="221"/>
      <c r="G388" s="220"/>
      <c r="H388" s="220"/>
      <c r="I388" s="220"/>
      <c r="J388" s="223"/>
      <c r="K388" s="317"/>
      <c r="L388" s="317"/>
      <c r="M388" s="224"/>
      <c r="N388" s="224"/>
      <c r="O388" s="222"/>
      <c r="P388" s="226"/>
      <c r="Q388" s="222"/>
      <c r="R388" s="222"/>
    </row>
    <row r="389" spans="1:18" ht="12.75" customHeight="1" x14ac:dyDescent="0.2">
      <c r="A389" s="220"/>
      <c r="B389" s="221"/>
      <c r="C389" s="221"/>
      <c r="D389" s="221"/>
      <c r="E389" s="222"/>
      <c r="F389" s="221"/>
      <c r="G389" s="220"/>
      <c r="H389" s="220"/>
      <c r="I389" s="220"/>
      <c r="J389" s="223"/>
      <c r="K389" s="317"/>
      <c r="L389" s="317"/>
      <c r="M389" s="224"/>
      <c r="N389" s="224"/>
      <c r="O389" s="222"/>
      <c r="P389" s="226"/>
      <c r="Q389" s="222"/>
      <c r="R389" s="222"/>
    </row>
    <row r="390" spans="1:18" ht="12.75" customHeight="1" x14ac:dyDescent="0.2">
      <c r="A390" s="220"/>
      <c r="B390" s="221"/>
      <c r="C390" s="221"/>
      <c r="D390" s="221"/>
      <c r="E390" s="222"/>
      <c r="F390" s="221"/>
      <c r="G390" s="220"/>
      <c r="H390" s="220"/>
      <c r="I390" s="220"/>
      <c r="J390" s="223"/>
      <c r="K390" s="317"/>
      <c r="L390" s="317"/>
      <c r="M390" s="224"/>
      <c r="N390" s="224"/>
      <c r="O390" s="222"/>
      <c r="P390" s="226"/>
      <c r="Q390" s="222"/>
      <c r="R390" s="222"/>
    </row>
    <row r="391" spans="1:18" ht="12.75" customHeight="1" x14ac:dyDescent="0.2">
      <c r="A391" s="220"/>
      <c r="B391" s="221"/>
      <c r="C391" s="221"/>
      <c r="D391" s="221"/>
      <c r="E391" s="222"/>
      <c r="F391" s="221"/>
      <c r="G391" s="220"/>
      <c r="H391" s="220"/>
      <c r="I391" s="220"/>
      <c r="J391" s="223"/>
      <c r="K391" s="317"/>
      <c r="L391" s="317"/>
      <c r="M391" s="224"/>
      <c r="N391" s="224"/>
      <c r="O391" s="222"/>
      <c r="P391" s="226"/>
      <c r="Q391" s="222"/>
      <c r="R391" s="222"/>
    </row>
    <row r="392" spans="1:18" ht="12.75" customHeight="1" x14ac:dyDescent="0.2">
      <c r="A392" s="220"/>
      <c r="B392" s="221"/>
      <c r="C392" s="221"/>
      <c r="D392" s="221"/>
      <c r="E392" s="222"/>
      <c r="F392" s="221"/>
      <c r="G392" s="220"/>
      <c r="H392" s="220"/>
      <c r="I392" s="220"/>
      <c r="J392" s="223"/>
      <c r="K392" s="317"/>
      <c r="L392" s="317"/>
      <c r="M392" s="224"/>
      <c r="N392" s="224"/>
      <c r="O392" s="222"/>
      <c r="P392" s="226"/>
      <c r="Q392" s="222"/>
      <c r="R392" s="222"/>
    </row>
    <row r="393" spans="1:18" ht="12.75" customHeight="1" x14ac:dyDescent="0.2">
      <c r="A393" s="220"/>
      <c r="B393" s="221"/>
      <c r="C393" s="221"/>
      <c r="D393" s="221"/>
      <c r="E393" s="222"/>
      <c r="F393" s="221"/>
      <c r="G393" s="220"/>
      <c r="H393" s="220"/>
      <c r="I393" s="220"/>
      <c r="J393" s="223"/>
      <c r="K393" s="317"/>
      <c r="L393" s="317"/>
      <c r="M393" s="224"/>
      <c r="N393" s="224"/>
      <c r="O393" s="222"/>
      <c r="P393" s="226"/>
      <c r="Q393" s="222"/>
      <c r="R393" s="222"/>
    </row>
    <row r="394" spans="1:18" ht="12.75" customHeight="1" x14ac:dyDescent="0.2">
      <c r="A394" s="220"/>
      <c r="B394" s="221"/>
      <c r="C394" s="221"/>
      <c r="D394" s="221"/>
      <c r="E394" s="222"/>
      <c r="F394" s="221"/>
      <c r="G394" s="220"/>
      <c r="H394" s="220"/>
      <c r="I394" s="220"/>
      <c r="J394" s="223"/>
      <c r="K394" s="317"/>
      <c r="L394" s="317"/>
      <c r="M394" s="224"/>
      <c r="N394" s="224"/>
      <c r="O394" s="222"/>
      <c r="P394" s="226"/>
      <c r="Q394" s="222"/>
      <c r="R394" s="222"/>
    </row>
    <row r="395" spans="1:18" ht="12.75" customHeight="1" x14ac:dyDescent="0.2">
      <c r="A395" s="220"/>
      <c r="B395" s="221"/>
      <c r="C395" s="221"/>
      <c r="D395" s="221"/>
      <c r="E395" s="222"/>
      <c r="F395" s="221"/>
      <c r="G395" s="220"/>
      <c r="H395" s="220"/>
      <c r="I395" s="220"/>
      <c r="J395" s="223"/>
      <c r="K395" s="317"/>
      <c r="L395" s="317"/>
      <c r="M395" s="224"/>
      <c r="N395" s="224"/>
      <c r="O395" s="222"/>
      <c r="P395" s="226"/>
      <c r="Q395" s="222"/>
      <c r="R395" s="222"/>
    </row>
    <row r="396" spans="1:18" ht="12.75" customHeight="1" x14ac:dyDescent="0.2">
      <c r="A396" s="220"/>
      <c r="B396" s="221"/>
      <c r="C396" s="221"/>
      <c r="D396" s="221"/>
      <c r="E396" s="222"/>
      <c r="F396" s="221"/>
      <c r="G396" s="220"/>
      <c r="H396" s="220"/>
      <c r="I396" s="220"/>
      <c r="J396" s="223"/>
      <c r="K396" s="317"/>
      <c r="L396" s="317"/>
      <c r="M396" s="224"/>
      <c r="N396" s="224"/>
      <c r="O396" s="222"/>
      <c r="P396" s="226"/>
      <c r="Q396" s="222"/>
      <c r="R396" s="222"/>
    </row>
    <row r="397" spans="1:18" ht="12.75" customHeight="1" x14ac:dyDescent="0.2">
      <c r="A397" s="220"/>
      <c r="B397" s="221"/>
      <c r="C397" s="221"/>
      <c r="D397" s="221"/>
      <c r="E397" s="222"/>
      <c r="F397" s="221"/>
      <c r="G397" s="220"/>
      <c r="H397" s="220"/>
      <c r="I397" s="220"/>
      <c r="J397" s="223"/>
      <c r="K397" s="317"/>
      <c r="L397" s="317"/>
      <c r="M397" s="224"/>
      <c r="N397" s="224"/>
      <c r="O397" s="222"/>
      <c r="P397" s="226"/>
      <c r="Q397" s="222"/>
      <c r="R397" s="222"/>
    </row>
    <row r="398" spans="1:18" ht="12.75" customHeight="1" x14ac:dyDescent="0.2">
      <c r="A398" s="220"/>
      <c r="B398" s="221"/>
      <c r="C398" s="221"/>
      <c r="D398" s="221"/>
      <c r="E398" s="222"/>
      <c r="F398" s="221"/>
      <c r="G398" s="220"/>
      <c r="H398" s="220"/>
      <c r="I398" s="220"/>
      <c r="J398" s="223"/>
      <c r="K398" s="317"/>
      <c r="L398" s="317"/>
      <c r="M398" s="224"/>
      <c r="N398" s="224"/>
      <c r="O398" s="222"/>
      <c r="P398" s="226"/>
      <c r="Q398" s="222"/>
      <c r="R398" s="222"/>
    </row>
    <row r="399" spans="1:18" ht="12.75" customHeight="1" x14ac:dyDescent="0.2">
      <c r="A399" s="220"/>
      <c r="B399" s="221"/>
      <c r="C399" s="221"/>
      <c r="D399" s="221"/>
      <c r="E399" s="222"/>
      <c r="F399" s="221"/>
      <c r="G399" s="220"/>
      <c r="H399" s="220"/>
      <c r="I399" s="220"/>
      <c r="J399" s="223"/>
      <c r="K399" s="317"/>
      <c r="L399" s="317"/>
      <c r="M399" s="224"/>
      <c r="N399" s="224"/>
      <c r="O399" s="222"/>
      <c r="P399" s="226"/>
      <c r="Q399" s="222"/>
      <c r="R399" s="222"/>
    </row>
    <row r="400" spans="1:18" ht="12.75" customHeight="1" x14ac:dyDescent="0.2">
      <c r="A400" s="220"/>
      <c r="B400" s="221"/>
      <c r="C400" s="221"/>
      <c r="D400" s="221"/>
      <c r="E400" s="222"/>
      <c r="F400" s="221"/>
      <c r="G400" s="220"/>
      <c r="H400" s="220"/>
      <c r="I400" s="220"/>
      <c r="J400" s="223"/>
      <c r="K400" s="317"/>
      <c r="L400" s="317"/>
      <c r="M400" s="224"/>
      <c r="N400" s="224"/>
      <c r="O400" s="222"/>
      <c r="P400" s="226"/>
      <c r="Q400" s="222"/>
      <c r="R400" s="222"/>
    </row>
    <row r="401" spans="1:18" ht="12.75" customHeight="1" x14ac:dyDescent="0.2">
      <c r="A401" s="220"/>
      <c r="B401" s="221"/>
      <c r="C401" s="221"/>
      <c r="D401" s="221"/>
      <c r="E401" s="222"/>
      <c r="F401" s="221"/>
      <c r="G401" s="220"/>
      <c r="H401" s="220"/>
      <c r="I401" s="220"/>
      <c r="J401" s="223"/>
      <c r="K401" s="317"/>
      <c r="L401" s="317"/>
      <c r="M401" s="224"/>
      <c r="N401" s="224"/>
      <c r="O401" s="222"/>
      <c r="P401" s="226"/>
      <c r="Q401" s="222"/>
      <c r="R401" s="222"/>
    </row>
    <row r="402" spans="1:18" ht="12.75" customHeight="1" x14ac:dyDescent="0.2">
      <c r="A402" s="220"/>
      <c r="B402" s="221"/>
      <c r="C402" s="221"/>
      <c r="D402" s="221"/>
      <c r="E402" s="222"/>
      <c r="F402" s="221"/>
      <c r="G402" s="220"/>
      <c r="H402" s="220"/>
      <c r="I402" s="220"/>
      <c r="J402" s="223"/>
      <c r="K402" s="317"/>
      <c r="L402" s="317"/>
      <c r="M402" s="224"/>
      <c r="N402" s="224"/>
      <c r="O402" s="222"/>
      <c r="P402" s="226"/>
      <c r="Q402" s="222"/>
      <c r="R402" s="222"/>
    </row>
    <row r="403" spans="1:18" ht="12.75" customHeight="1" x14ac:dyDescent="0.2">
      <c r="A403" s="220"/>
      <c r="B403" s="221"/>
      <c r="C403" s="221"/>
      <c r="D403" s="221"/>
      <c r="E403" s="222"/>
      <c r="F403" s="221"/>
      <c r="G403" s="220"/>
      <c r="H403" s="220"/>
      <c r="I403" s="220"/>
      <c r="J403" s="223"/>
      <c r="K403" s="317"/>
      <c r="L403" s="317"/>
      <c r="M403" s="224"/>
      <c r="N403" s="224"/>
      <c r="O403" s="222"/>
      <c r="P403" s="226"/>
      <c r="Q403" s="222"/>
      <c r="R403" s="222"/>
    </row>
    <row r="404" spans="1:18" ht="12.75" customHeight="1" x14ac:dyDescent="0.2">
      <c r="A404" s="220"/>
      <c r="B404" s="221"/>
      <c r="C404" s="221"/>
      <c r="D404" s="221"/>
      <c r="E404" s="222"/>
      <c r="F404" s="221"/>
      <c r="G404" s="220"/>
      <c r="H404" s="220"/>
      <c r="I404" s="220"/>
      <c r="J404" s="223"/>
      <c r="K404" s="317"/>
      <c r="L404" s="317"/>
      <c r="M404" s="224"/>
      <c r="N404" s="224"/>
      <c r="O404" s="222"/>
      <c r="P404" s="226"/>
      <c r="Q404" s="222"/>
      <c r="R404" s="222"/>
    </row>
    <row r="405" spans="1:18" ht="12.75" customHeight="1" x14ac:dyDescent="0.2">
      <c r="A405" s="220"/>
      <c r="B405" s="221"/>
      <c r="C405" s="221"/>
      <c r="D405" s="221"/>
      <c r="E405" s="222"/>
      <c r="F405" s="221"/>
      <c r="G405" s="220"/>
      <c r="H405" s="220"/>
      <c r="I405" s="220"/>
      <c r="J405" s="223"/>
      <c r="K405" s="317"/>
      <c r="L405" s="317"/>
      <c r="M405" s="224"/>
      <c r="N405" s="224"/>
      <c r="O405" s="222"/>
      <c r="P405" s="226"/>
      <c r="Q405" s="222"/>
      <c r="R405" s="222"/>
    </row>
    <row r="406" spans="1:18" ht="12.75" customHeight="1" x14ac:dyDescent="0.2">
      <c r="A406" s="220"/>
      <c r="B406" s="221"/>
      <c r="C406" s="221"/>
      <c r="D406" s="221"/>
      <c r="E406" s="222"/>
      <c r="F406" s="221"/>
      <c r="G406" s="220"/>
      <c r="H406" s="220"/>
      <c r="I406" s="220"/>
      <c r="J406" s="223"/>
      <c r="K406" s="317"/>
      <c r="L406" s="317"/>
      <c r="M406" s="224"/>
      <c r="N406" s="224"/>
      <c r="O406" s="222"/>
      <c r="P406" s="226"/>
      <c r="Q406" s="222"/>
      <c r="R406" s="222"/>
    </row>
    <row r="407" spans="1:18" ht="12.75" customHeight="1" x14ac:dyDescent="0.2">
      <c r="A407" s="220"/>
      <c r="B407" s="221"/>
      <c r="C407" s="221"/>
      <c r="D407" s="221"/>
      <c r="E407" s="222"/>
      <c r="F407" s="221"/>
      <c r="G407" s="220"/>
      <c r="H407" s="220"/>
      <c r="I407" s="220"/>
      <c r="J407" s="223"/>
      <c r="K407" s="317"/>
      <c r="L407" s="317"/>
      <c r="M407" s="224"/>
      <c r="N407" s="224"/>
      <c r="O407" s="222"/>
      <c r="P407" s="226"/>
      <c r="Q407" s="222"/>
      <c r="R407" s="222"/>
    </row>
    <row r="408" spans="1:18" ht="12.75" customHeight="1" x14ac:dyDescent="0.2">
      <c r="A408" s="220"/>
      <c r="B408" s="221"/>
      <c r="C408" s="221"/>
      <c r="D408" s="221"/>
      <c r="E408" s="222"/>
      <c r="F408" s="221"/>
      <c r="G408" s="220"/>
      <c r="H408" s="220"/>
      <c r="I408" s="220"/>
      <c r="J408" s="223"/>
      <c r="K408" s="317"/>
      <c r="L408" s="317"/>
      <c r="M408" s="224"/>
      <c r="N408" s="224"/>
      <c r="O408" s="222"/>
      <c r="P408" s="226"/>
      <c r="Q408" s="222"/>
      <c r="R408" s="222"/>
    </row>
    <row r="409" spans="1:18" ht="12.75" customHeight="1" x14ac:dyDescent="0.2">
      <c r="A409" s="220"/>
      <c r="B409" s="221"/>
      <c r="C409" s="221"/>
      <c r="D409" s="221"/>
      <c r="E409" s="222"/>
      <c r="F409" s="221"/>
      <c r="G409" s="220"/>
      <c r="H409" s="220"/>
      <c r="I409" s="220"/>
      <c r="J409" s="223"/>
      <c r="K409" s="317"/>
      <c r="L409" s="317"/>
      <c r="M409" s="224"/>
      <c r="N409" s="224"/>
      <c r="O409" s="222"/>
      <c r="P409" s="226"/>
      <c r="Q409" s="222"/>
      <c r="R409" s="222"/>
    </row>
    <row r="410" spans="1:18" ht="12.75" customHeight="1" x14ac:dyDescent="0.2">
      <c r="A410" s="220"/>
      <c r="B410" s="221"/>
      <c r="C410" s="221"/>
      <c r="D410" s="221"/>
      <c r="E410" s="222"/>
      <c r="F410" s="221"/>
      <c r="G410" s="220"/>
      <c r="H410" s="220"/>
      <c r="I410" s="220"/>
      <c r="J410" s="223"/>
      <c r="K410" s="317"/>
      <c r="L410" s="317"/>
      <c r="M410" s="224"/>
      <c r="N410" s="224"/>
      <c r="O410" s="222"/>
      <c r="P410" s="226"/>
      <c r="Q410" s="222"/>
      <c r="R410" s="222"/>
    </row>
    <row r="411" spans="1:18" ht="12.75" customHeight="1" x14ac:dyDescent="0.2">
      <c r="A411" s="220"/>
      <c r="B411" s="221"/>
      <c r="C411" s="221"/>
      <c r="D411" s="221"/>
      <c r="E411" s="222"/>
      <c r="F411" s="221"/>
      <c r="G411" s="220"/>
      <c r="H411" s="220"/>
      <c r="I411" s="220"/>
      <c r="J411" s="223"/>
      <c r="K411" s="317"/>
      <c r="L411" s="317"/>
      <c r="M411" s="224"/>
      <c r="N411" s="224"/>
      <c r="O411" s="222"/>
      <c r="P411" s="226"/>
      <c r="Q411" s="222"/>
      <c r="R411" s="222"/>
    </row>
    <row r="412" spans="1:18" ht="12.75" customHeight="1" x14ac:dyDescent="0.2">
      <c r="A412" s="220"/>
      <c r="B412" s="221"/>
      <c r="C412" s="221"/>
      <c r="D412" s="221"/>
      <c r="E412" s="222"/>
      <c r="F412" s="221"/>
      <c r="G412" s="220"/>
      <c r="H412" s="220"/>
      <c r="I412" s="220"/>
      <c r="J412" s="223"/>
      <c r="K412" s="317"/>
      <c r="L412" s="317"/>
      <c r="M412" s="224"/>
      <c r="N412" s="224"/>
      <c r="O412" s="222"/>
      <c r="P412" s="226"/>
      <c r="Q412" s="222"/>
      <c r="R412" s="222"/>
    </row>
    <row r="413" spans="1:18" ht="12.75" customHeight="1" x14ac:dyDescent="0.2">
      <c r="A413" s="220"/>
      <c r="B413" s="221"/>
      <c r="C413" s="221"/>
      <c r="D413" s="221"/>
      <c r="E413" s="222"/>
      <c r="F413" s="221"/>
      <c r="G413" s="220"/>
      <c r="H413" s="220"/>
      <c r="I413" s="220"/>
      <c r="J413" s="223"/>
      <c r="K413" s="317"/>
      <c r="L413" s="317"/>
      <c r="M413" s="224"/>
      <c r="N413" s="224"/>
      <c r="O413" s="222"/>
      <c r="P413" s="226"/>
      <c r="Q413" s="222"/>
      <c r="R413" s="222"/>
    </row>
    <row r="414" spans="1:18" ht="12.75" customHeight="1" x14ac:dyDescent="0.2">
      <c r="A414" s="220"/>
      <c r="B414" s="221"/>
      <c r="C414" s="221"/>
      <c r="D414" s="221"/>
      <c r="E414" s="222"/>
      <c r="F414" s="221"/>
      <c r="G414" s="220"/>
      <c r="H414" s="220"/>
      <c r="I414" s="220"/>
      <c r="J414" s="223"/>
      <c r="K414" s="317"/>
      <c r="L414" s="317"/>
      <c r="M414" s="224"/>
      <c r="N414" s="224"/>
      <c r="O414" s="222"/>
      <c r="P414" s="226"/>
      <c r="Q414" s="222"/>
      <c r="R414" s="222"/>
    </row>
    <row r="415" spans="1:18" ht="12.75" customHeight="1" x14ac:dyDescent="0.2">
      <c r="A415" s="220"/>
      <c r="B415" s="221"/>
      <c r="C415" s="221"/>
      <c r="D415" s="221"/>
      <c r="E415" s="222"/>
      <c r="F415" s="221"/>
      <c r="G415" s="220"/>
      <c r="H415" s="220"/>
      <c r="I415" s="220"/>
      <c r="J415" s="223"/>
      <c r="K415" s="317"/>
      <c r="L415" s="317"/>
      <c r="M415" s="224"/>
      <c r="N415" s="224"/>
      <c r="O415" s="222"/>
      <c r="P415" s="226"/>
      <c r="Q415" s="222"/>
      <c r="R415" s="222"/>
    </row>
    <row r="416" spans="1:18" ht="12.75" customHeight="1" x14ac:dyDescent="0.2">
      <c r="A416" s="220"/>
      <c r="B416" s="221"/>
      <c r="C416" s="221"/>
      <c r="D416" s="221"/>
      <c r="E416" s="222"/>
      <c r="F416" s="221"/>
      <c r="G416" s="220"/>
      <c r="H416" s="220"/>
      <c r="I416" s="220"/>
      <c r="J416" s="223"/>
      <c r="K416" s="317"/>
      <c r="L416" s="317"/>
      <c r="M416" s="224"/>
      <c r="N416" s="224"/>
      <c r="O416" s="222"/>
      <c r="P416" s="226"/>
      <c r="Q416" s="222"/>
      <c r="R416" s="222"/>
    </row>
    <row r="417" spans="1:18" ht="12.75" customHeight="1" x14ac:dyDescent="0.2">
      <c r="A417" s="220"/>
      <c r="B417" s="221"/>
      <c r="C417" s="221"/>
      <c r="D417" s="221"/>
      <c r="E417" s="222"/>
      <c r="F417" s="221"/>
      <c r="G417" s="220"/>
      <c r="H417" s="220"/>
      <c r="I417" s="220"/>
      <c r="J417" s="223"/>
      <c r="K417" s="317"/>
      <c r="L417" s="317"/>
      <c r="M417" s="224"/>
      <c r="N417" s="224"/>
      <c r="O417" s="222"/>
      <c r="P417" s="226"/>
      <c r="Q417" s="222"/>
      <c r="R417" s="222"/>
    </row>
    <row r="418" spans="1:18" ht="12.75" customHeight="1" x14ac:dyDescent="0.2">
      <c r="A418" s="220"/>
      <c r="B418" s="221"/>
      <c r="C418" s="221"/>
      <c r="D418" s="221"/>
      <c r="E418" s="222"/>
      <c r="F418" s="221"/>
      <c r="G418" s="220"/>
      <c r="H418" s="220"/>
      <c r="I418" s="220"/>
      <c r="J418" s="223"/>
      <c r="K418" s="317"/>
      <c r="L418" s="317"/>
      <c r="M418" s="224"/>
      <c r="N418" s="224"/>
      <c r="O418" s="222"/>
      <c r="P418" s="226"/>
      <c r="Q418" s="222"/>
      <c r="R418" s="222"/>
    </row>
    <row r="419" spans="1:18" ht="12.75" customHeight="1" x14ac:dyDescent="0.2">
      <c r="A419" s="220"/>
      <c r="B419" s="221"/>
      <c r="C419" s="221"/>
      <c r="D419" s="221"/>
      <c r="E419" s="222"/>
      <c r="F419" s="221"/>
      <c r="G419" s="220"/>
      <c r="H419" s="220"/>
      <c r="I419" s="220"/>
      <c r="J419" s="223"/>
      <c r="K419" s="317"/>
      <c r="L419" s="317"/>
      <c r="M419" s="224"/>
      <c r="N419" s="224"/>
      <c r="O419" s="222"/>
      <c r="P419" s="226"/>
      <c r="Q419" s="222"/>
      <c r="R419" s="222"/>
    </row>
    <row r="420" spans="1:18" ht="12.75" customHeight="1" x14ac:dyDescent="0.2">
      <c r="A420" s="220"/>
      <c r="B420" s="221"/>
      <c r="C420" s="221"/>
      <c r="D420" s="221"/>
      <c r="E420" s="222"/>
      <c r="F420" s="221"/>
      <c r="G420" s="220"/>
      <c r="H420" s="220"/>
      <c r="I420" s="220"/>
      <c r="J420" s="223"/>
      <c r="K420" s="317"/>
      <c r="L420" s="317"/>
      <c r="M420" s="224"/>
      <c r="N420" s="224"/>
      <c r="O420" s="222"/>
      <c r="P420" s="226"/>
      <c r="Q420" s="222"/>
      <c r="R420" s="222"/>
    </row>
    <row r="421" spans="1:18" ht="12.75" customHeight="1" x14ac:dyDescent="0.2">
      <c r="A421" s="220"/>
      <c r="B421" s="221"/>
      <c r="C421" s="221"/>
      <c r="D421" s="221"/>
      <c r="E421" s="222"/>
      <c r="F421" s="221"/>
      <c r="G421" s="220"/>
      <c r="H421" s="220"/>
      <c r="I421" s="220"/>
      <c r="J421" s="223"/>
      <c r="K421" s="317"/>
      <c r="L421" s="317"/>
      <c r="M421" s="224"/>
      <c r="N421" s="224"/>
      <c r="O421" s="222"/>
      <c r="P421" s="226"/>
      <c r="Q421" s="222"/>
      <c r="R421" s="222"/>
    </row>
    <row r="422" spans="1:18" ht="12.75" customHeight="1" x14ac:dyDescent="0.2">
      <c r="A422" s="220"/>
      <c r="B422" s="221"/>
      <c r="C422" s="221"/>
      <c r="D422" s="221"/>
      <c r="E422" s="222"/>
      <c r="F422" s="221"/>
      <c r="G422" s="220"/>
      <c r="H422" s="220"/>
      <c r="I422" s="220"/>
      <c r="J422" s="223"/>
      <c r="K422" s="317"/>
      <c r="L422" s="317"/>
      <c r="M422" s="224"/>
      <c r="N422" s="224"/>
      <c r="O422" s="222"/>
      <c r="P422" s="226"/>
      <c r="Q422" s="222"/>
      <c r="R422" s="222"/>
    </row>
    <row r="423" spans="1:18" ht="12.75" customHeight="1" x14ac:dyDescent="0.2">
      <c r="A423" s="220"/>
      <c r="B423" s="221"/>
      <c r="C423" s="221"/>
      <c r="D423" s="221"/>
      <c r="E423" s="222"/>
      <c r="F423" s="221"/>
      <c r="G423" s="220"/>
      <c r="H423" s="220"/>
      <c r="I423" s="220"/>
      <c r="J423" s="223"/>
      <c r="K423" s="317"/>
      <c r="L423" s="317"/>
      <c r="M423" s="224"/>
      <c r="N423" s="224"/>
      <c r="O423" s="222"/>
      <c r="P423" s="226"/>
      <c r="Q423" s="222"/>
      <c r="R423" s="222"/>
    </row>
    <row r="424" spans="1:18" ht="12.75" customHeight="1" x14ac:dyDescent="0.2">
      <c r="A424" s="220"/>
      <c r="B424" s="221"/>
      <c r="C424" s="221"/>
      <c r="D424" s="221"/>
      <c r="E424" s="222"/>
      <c r="F424" s="221"/>
      <c r="G424" s="220"/>
      <c r="H424" s="220"/>
      <c r="I424" s="220"/>
      <c r="J424" s="223"/>
      <c r="K424" s="317"/>
      <c r="L424" s="317"/>
      <c r="M424" s="224"/>
      <c r="N424" s="224"/>
      <c r="O424" s="222"/>
      <c r="P424" s="226"/>
      <c r="Q424" s="222"/>
      <c r="R424" s="222"/>
    </row>
    <row r="425" spans="1:18" ht="12.75" customHeight="1" x14ac:dyDescent="0.2">
      <c r="A425" s="220"/>
      <c r="B425" s="221"/>
      <c r="C425" s="221"/>
      <c r="D425" s="221"/>
      <c r="E425" s="222"/>
      <c r="F425" s="221"/>
      <c r="G425" s="220"/>
      <c r="H425" s="220"/>
      <c r="I425" s="220"/>
      <c r="J425" s="223"/>
      <c r="K425" s="317"/>
      <c r="L425" s="317"/>
      <c r="M425" s="224"/>
      <c r="N425" s="224"/>
      <c r="O425" s="222"/>
      <c r="P425" s="226"/>
      <c r="Q425" s="222"/>
      <c r="R425" s="222"/>
    </row>
    <row r="426" spans="1:18" ht="12.75" customHeight="1" x14ac:dyDescent="0.2">
      <c r="A426" s="220"/>
      <c r="B426" s="221"/>
      <c r="C426" s="221"/>
      <c r="D426" s="221"/>
      <c r="E426" s="222"/>
      <c r="F426" s="221"/>
      <c r="G426" s="220"/>
      <c r="H426" s="220"/>
      <c r="I426" s="220"/>
      <c r="J426" s="223"/>
      <c r="K426" s="317"/>
      <c r="L426" s="317"/>
      <c r="M426" s="224"/>
      <c r="N426" s="224"/>
      <c r="O426" s="222"/>
      <c r="P426" s="226"/>
      <c r="Q426" s="222"/>
      <c r="R426" s="222"/>
    </row>
    <row r="427" spans="1:18" ht="12.75" customHeight="1" x14ac:dyDescent="0.2">
      <c r="A427" s="220"/>
      <c r="B427" s="221"/>
      <c r="C427" s="221"/>
      <c r="D427" s="221"/>
      <c r="E427" s="222"/>
      <c r="F427" s="221"/>
      <c r="G427" s="220"/>
      <c r="H427" s="220"/>
      <c r="I427" s="220"/>
      <c r="J427" s="223"/>
      <c r="K427" s="317"/>
      <c r="L427" s="317"/>
      <c r="M427" s="224"/>
      <c r="N427" s="224"/>
      <c r="O427" s="222"/>
      <c r="P427" s="226"/>
      <c r="Q427" s="222"/>
      <c r="R427" s="222"/>
    </row>
    <row r="428" spans="1:18" ht="12.75" customHeight="1" x14ac:dyDescent="0.2">
      <c r="A428" s="220"/>
      <c r="B428" s="221"/>
      <c r="C428" s="221"/>
      <c r="D428" s="221"/>
      <c r="E428" s="222"/>
      <c r="F428" s="221"/>
      <c r="G428" s="220"/>
      <c r="H428" s="220"/>
      <c r="I428" s="220"/>
      <c r="J428" s="223"/>
      <c r="K428" s="317"/>
      <c r="L428" s="317"/>
      <c r="M428" s="224"/>
      <c r="N428" s="224"/>
      <c r="O428" s="222"/>
      <c r="P428" s="226"/>
      <c r="Q428" s="222"/>
      <c r="R428" s="222"/>
    </row>
    <row r="429" spans="1:18" ht="12.75" customHeight="1" x14ac:dyDescent="0.2">
      <c r="A429" s="220"/>
      <c r="B429" s="221"/>
      <c r="C429" s="221"/>
      <c r="D429" s="221"/>
      <c r="E429" s="222"/>
      <c r="F429" s="221"/>
      <c r="G429" s="220"/>
      <c r="H429" s="220"/>
      <c r="I429" s="220"/>
      <c r="J429" s="223"/>
      <c r="K429" s="317"/>
      <c r="L429" s="317"/>
      <c r="M429" s="224"/>
      <c r="N429" s="224"/>
      <c r="O429" s="222"/>
      <c r="P429" s="226"/>
      <c r="Q429" s="222"/>
      <c r="R429" s="222"/>
    </row>
    <row r="430" spans="1:18" ht="12.75" customHeight="1" x14ac:dyDescent="0.2">
      <c r="A430" s="220"/>
      <c r="B430" s="221"/>
      <c r="C430" s="221"/>
      <c r="D430" s="221"/>
      <c r="E430" s="222"/>
      <c r="F430" s="221"/>
      <c r="G430" s="220"/>
      <c r="H430" s="220"/>
      <c r="I430" s="220"/>
      <c r="J430" s="223"/>
      <c r="K430" s="317"/>
      <c r="L430" s="317"/>
      <c r="M430" s="224"/>
      <c r="N430" s="224"/>
      <c r="O430" s="222"/>
      <c r="P430" s="226"/>
      <c r="Q430" s="222"/>
      <c r="R430" s="222"/>
    </row>
    <row r="431" spans="1:18" ht="12.75" customHeight="1" x14ac:dyDescent="0.2">
      <c r="A431" s="220"/>
      <c r="B431" s="221"/>
      <c r="C431" s="221"/>
      <c r="D431" s="221"/>
      <c r="E431" s="222"/>
      <c r="F431" s="221"/>
      <c r="G431" s="220"/>
      <c r="H431" s="220"/>
      <c r="I431" s="220"/>
      <c r="J431" s="223"/>
      <c r="K431" s="317"/>
      <c r="L431" s="317"/>
      <c r="M431" s="224"/>
      <c r="N431" s="224"/>
      <c r="O431" s="222"/>
      <c r="P431" s="226"/>
      <c r="Q431" s="222"/>
      <c r="R431" s="222"/>
    </row>
    <row r="432" spans="1:18" ht="12.75" customHeight="1" x14ac:dyDescent="0.2">
      <c r="A432" s="220"/>
      <c r="B432" s="221"/>
      <c r="C432" s="221"/>
      <c r="D432" s="221"/>
      <c r="E432" s="222"/>
      <c r="F432" s="221"/>
      <c r="G432" s="220"/>
      <c r="H432" s="220"/>
      <c r="I432" s="220"/>
      <c r="J432" s="223"/>
      <c r="K432" s="317"/>
      <c r="L432" s="317"/>
      <c r="M432" s="224"/>
      <c r="N432" s="224"/>
      <c r="O432" s="222"/>
      <c r="P432" s="226"/>
      <c r="Q432" s="222"/>
      <c r="R432" s="222"/>
    </row>
    <row r="433" spans="1:18" ht="12.75" customHeight="1" x14ac:dyDescent="0.2">
      <c r="A433" s="220"/>
      <c r="B433" s="221"/>
      <c r="C433" s="221"/>
      <c r="D433" s="221"/>
      <c r="E433" s="222"/>
      <c r="F433" s="221"/>
      <c r="G433" s="220"/>
      <c r="H433" s="220"/>
      <c r="I433" s="220"/>
      <c r="J433" s="223"/>
      <c r="K433" s="317"/>
      <c r="L433" s="317"/>
      <c r="M433" s="224"/>
      <c r="N433" s="224"/>
      <c r="O433" s="222"/>
      <c r="P433" s="226"/>
      <c r="Q433" s="222"/>
      <c r="R433" s="222"/>
    </row>
    <row r="434" spans="1:18" ht="12.75" customHeight="1" x14ac:dyDescent="0.2">
      <c r="A434" s="220"/>
      <c r="B434" s="221"/>
      <c r="C434" s="221"/>
      <c r="D434" s="221"/>
      <c r="E434" s="222"/>
      <c r="F434" s="221"/>
      <c r="G434" s="220"/>
      <c r="H434" s="220"/>
      <c r="I434" s="220"/>
      <c r="J434" s="223"/>
      <c r="K434" s="317"/>
      <c r="L434" s="317"/>
      <c r="M434" s="224"/>
      <c r="N434" s="224"/>
      <c r="O434" s="222"/>
      <c r="P434" s="226"/>
      <c r="Q434" s="222"/>
      <c r="R434" s="222"/>
    </row>
    <row r="435" spans="1:18" ht="12.75" customHeight="1" x14ac:dyDescent="0.2">
      <c r="A435" s="220"/>
      <c r="B435" s="221"/>
      <c r="C435" s="221"/>
      <c r="D435" s="221"/>
      <c r="E435" s="222"/>
      <c r="F435" s="221"/>
      <c r="G435" s="220"/>
      <c r="H435" s="220"/>
      <c r="I435" s="220"/>
      <c r="J435" s="223"/>
      <c r="K435" s="317"/>
      <c r="L435" s="317"/>
      <c r="M435" s="224"/>
      <c r="N435" s="224"/>
      <c r="O435" s="222"/>
      <c r="P435" s="226"/>
      <c r="Q435" s="222"/>
      <c r="R435" s="222"/>
    </row>
    <row r="436" spans="1:18" ht="12.75" customHeight="1" x14ac:dyDescent="0.2">
      <c r="A436" s="220"/>
      <c r="B436" s="221"/>
      <c r="C436" s="221"/>
      <c r="D436" s="221"/>
      <c r="E436" s="222"/>
      <c r="F436" s="221"/>
      <c r="G436" s="220"/>
      <c r="H436" s="220"/>
      <c r="I436" s="220"/>
      <c r="J436" s="223"/>
      <c r="K436" s="317"/>
      <c r="L436" s="317"/>
      <c r="M436" s="224"/>
      <c r="N436" s="224"/>
      <c r="O436" s="222"/>
      <c r="P436" s="226"/>
      <c r="Q436" s="222"/>
      <c r="R436" s="222"/>
    </row>
    <row r="437" spans="1:18" ht="12.75" customHeight="1" x14ac:dyDescent="0.2">
      <c r="A437" s="220"/>
      <c r="B437" s="221"/>
      <c r="C437" s="221"/>
      <c r="D437" s="221"/>
      <c r="E437" s="222"/>
      <c r="F437" s="221"/>
      <c r="G437" s="220"/>
      <c r="H437" s="220"/>
      <c r="I437" s="220"/>
      <c r="J437" s="223"/>
      <c r="K437" s="317"/>
      <c r="L437" s="317"/>
      <c r="M437" s="224"/>
      <c r="N437" s="224"/>
      <c r="O437" s="222"/>
      <c r="P437" s="226"/>
      <c r="Q437" s="222"/>
      <c r="R437" s="222"/>
    </row>
    <row r="438" spans="1:18" ht="12.75" customHeight="1" x14ac:dyDescent="0.2">
      <c r="A438" s="220"/>
      <c r="B438" s="221"/>
      <c r="C438" s="221"/>
      <c r="D438" s="221"/>
      <c r="E438" s="222"/>
      <c r="F438" s="221"/>
      <c r="G438" s="220"/>
      <c r="H438" s="220"/>
      <c r="I438" s="220"/>
      <c r="J438" s="223"/>
      <c r="K438" s="317"/>
      <c r="L438" s="317"/>
      <c r="M438" s="224"/>
      <c r="N438" s="224"/>
      <c r="O438" s="222"/>
      <c r="P438" s="226"/>
      <c r="Q438" s="222"/>
      <c r="R438" s="222"/>
    </row>
    <row r="439" spans="1:18" ht="12.75" customHeight="1" x14ac:dyDescent="0.2">
      <c r="A439" s="220"/>
      <c r="B439" s="221"/>
      <c r="C439" s="221"/>
      <c r="D439" s="221"/>
      <c r="E439" s="222"/>
      <c r="F439" s="221"/>
      <c r="G439" s="220"/>
      <c r="H439" s="220"/>
      <c r="I439" s="220"/>
      <c r="J439" s="223"/>
      <c r="K439" s="317"/>
      <c r="L439" s="317"/>
      <c r="M439" s="224"/>
      <c r="N439" s="224"/>
      <c r="O439" s="222"/>
      <c r="P439" s="226"/>
      <c r="Q439" s="222"/>
      <c r="R439" s="222"/>
    </row>
    <row r="440" spans="1:18" ht="12.75" customHeight="1" x14ac:dyDescent="0.2">
      <c r="A440" s="220"/>
      <c r="B440" s="221"/>
      <c r="C440" s="221"/>
      <c r="D440" s="221"/>
      <c r="E440" s="222"/>
      <c r="F440" s="221"/>
      <c r="G440" s="220"/>
      <c r="H440" s="220"/>
      <c r="I440" s="220"/>
      <c r="J440" s="223"/>
      <c r="K440" s="317"/>
      <c r="L440" s="317"/>
      <c r="M440" s="224"/>
      <c r="N440" s="224"/>
      <c r="O440" s="222"/>
      <c r="P440" s="226"/>
      <c r="Q440" s="222"/>
      <c r="R440" s="222"/>
    </row>
    <row r="441" spans="1:18" ht="12.75" customHeight="1" x14ac:dyDescent="0.2">
      <c r="A441" s="220"/>
      <c r="B441" s="221"/>
      <c r="C441" s="221"/>
      <c r="D441" s="221"/>
      <c r="E441" s="222"/>
      <c r="F441" s="221"/>
      <c r="G441" s="220"/>
      <c r="H441" s="220"/>
      <c r="I441" s="220"/>
      <c r="J441" s="223"/>
      <c r="K441" s="317"/>
      <c r="L441" s="317"/>
      <c r="M441" s="224"/>
      <c r="N441" s="224"/>
      <c r="O441" s="222"/>
      <c r="P441" s="226"/>
      <c r="Q441" s="222"/>
      <c r="R441" s="222"/>
    </row>
    <row r="442" spans="1:18" ht="12.75" customHeight="1" x14ac:dyDescent="0.2">
      <c r="A442" s="220"/>
      <c r="B442" s="221"/>
      <c r="C442" s="221"/>
      <c r="D442" s="221"/>
      <c r="E442" s="222"/>
      <c r="F442" s="221"/>
      <c r="G442" s="220"/>
      <c r="H442" s="220"/>
      <c r="I442" s="220"/>
      <c r="J442" s="223"/>
      <c r="K442" s="317"/>
      <c r="L442" s="317"/>
      <c r="M442" s="224"/>
      <c r="N442" s="224"/>
      <c r="O442" s="222"/>
      <c r="P442" s="226"/>
      <c r="Q442" s="222"/>
      <c r="R442" s="222"/>
    </row>
    <row r="443" spans="1:18" ht="12.75" customHeight="1" x14ac:dyDescent="0.2">
      <c r="A443" s="220"/>
      <c r="B443" s="221"/>
      <c r="C443" s="221"/>
      <c r="D443" s="221"/>
      <c r="E443" s="222"/>
      <c r="F443" s="221"/>
      <c r="G443" s="220"/>
      <c r="H443" s="220"/>
      <c r="I443" s="220"/>
      <c r="J443" s="223"/>
      <c r="K443" s="317"/>
      <c r="L443" s="317"/>
      <c r="M443" s="224"/>
      <c r="N443" s="224"/>
      <c r="O443" s="222"/>
      <c r="P443" s="226"/>
      <c r="Q443" s="222"/>
      <c r="R443" s="222"/>
    </row>
    <row r="444" spans="1:18" ht="12.75" customHeight="1" x14ac:dyDescent="0.2">
      <c r="A444" s="220"/>
      <c r="B444" s="221"/>
      <c r="C444" s="221"/>
      <c r="D444" s="221"/>
      <c r="E444" s="222"/>
      <c r="F444" s="221"/>
      <c r="G444" s="220"/>
      <c r="H444" s="220"/>
      <c r="I444" s="220"/>
      <c r="J444" s="223"/>
      <c r="K444" s="317"/>
      <c r="L444" s="317"/>
      <c r="M444" s="224"/>
      <c r="N444" s="224"/>
      <c r="O444" s="222"/>
      <c r="P444" s="226"/>
      <c r="Q444" s="222"/>
      <c r="R444" s="222"/>
    </row>
    <row r="445" spans="1:18" ht="12.75" customHeight="1" x14ac:dyDescent="0.2">
      <c r="A445" s="220"/>
      <c r="B445" s="221"/>
      <c r="C445" s="221"/>
      <c r="D445" s="221"/>
      <c r="E445" s="222"/>
      <c r="F445" s="221"/>
      <c r="G445" s="220"/>
      <c r="H445" s="220"/>
      <c r="I445" s="220"/>
      <c r="J445" s="223"/>
      <c r="K445" s="317"/>
      <c r="L445" s="317"/>
      <c r="M445" s="224"/>
      <c r="N445" s="224"/>
      <c r="O445" s="222"/>
      <c r="P445" s="226"/>
      <c r="Q445" s="222"/>
      <c r="R445" s="222"/>
    </row>
    <row r="446" spans="1:18" ht="12.75" customHeight="1" x14ac:dyDescent="0.2">
      <c r="A446" s="220"/>
      <c r="B446" s="221"/>
      <c r="C446" s="221"/>
      <c r="D446" s="221"/>
      <c r="E446" s="222"/>
      <c r="F446" s="221"/>
      <c r="G446" s="220"/>
      <c r="H446" s="220"/>
      <c r="I446" s="220"/>
      <c r="J446" s="223"/>
      <c r="K446" s="317"/>
      <c r="L446" s="317"/>
      <c r="M446" s="224"/>
      <c r="N446" s="224"/>
      <c r="O446" s="222"/>
      <c r="P446" s="226"/>
      <c r="Q446" s="222"/>
      <c r="R446" s="222"/>
    </row>
    <row r="447" spans="1:18" ht="12.75" customHeight="1" x14ac:dyDescent="0.2">
      <c r="A447" s="220"/>
      <c r="B447" s="221"/>
      <c r="C447" s="221"/>
      <c r="D447" s="221"/>
      <c r="E447" s="222"/>
      <c r="F447" s="221"/>
      <c r="G447" s="220"/>
      <c r="H447" s="220"/>
      <c r="I447" s="220"/>
      <c r="J447" s="223"/>
      <c r="K447" s="317"/>
      <c r="L447" s="317"/>
      <c r="M447" s="224"/>
      <c r="N447" s="224"/>
      <c r="O447" s="222"/>
      <c r="P447" s="226"/>
      <c r="Q447" s="222"/>
      <c r="R447" s="222"/>
    </row>
    <row r="448" spans="1:18" ht="12.75" customHeight="1" x14ac:dyDescent="0.2">
      <c r="A448" s="220"/>
      <c r="B448" s="221"/>
      <c r="C448" s="221"/>
      <c r="D448" s="221"/>
      <c r="E448" s="222"/>
      <c r="F448" s="221"/>
      <c r="G448" s="220"/>
      <c r="H448" s="220"/>
      <c r="I448" s="220"/>
      <c r="J448" s="223"/>
      <c r="K448" s="317"/>
      <c r="L448" s="317"/>
      <c r="M448" s="224"/>
      <c r="N448" s="224"/>
      <c r="O448" s="222"/>
      <c r="P448" s="226"/>
      <c r="Q448" s="222"/>
      <c r="R448" s="222"/>
    </row>
    <row r="449" spans="1:18" ht="12.75" customHeight="1" x14ac:dyDescent="0.2">
      <c r="A449" s="220"/>
      <c r="B449" s="221"/>
      <c r="C449" s="221"/>
      <c r="D449" s="221"/>
      <c r="E449" s="222"/>
      <c r="F449" s="221"/>
      <c r="G449" s="220"/>
      <c r="H449" s="220"/>
      <c r="I449" s="220"/>
      <c r="J449" s="223"/>
      <c r="K449" s="317"/>
      <c r="L449" s="317"/>
      <c r="M449" s="224"/>
      <c r="N449" s="224"/>
      <c r="O449" s="222"/>
      <c r="P449" s="226"/>
      <c r="Q449" s="222"/>
      <c r="R449" s="222"/>
    </row>
    <row r="450" spans="1:18" ht="12.75" customHeight="1" x14ac:dyDescent="0.2">
      <c r="A450" s="220"/>
      <c r="B450" s="221"/>
      <c r="C450" s="221"/>
      <c r="D450" s="221"/>
      <c r="E450" s="222"/>
      <c r="F450" s="221"/>
      <c r="G450" s="220"/>
      <c r="H450" s="220"/>
      <c r="I450" s="220"/>
      <c r="J450" s="223"/>
      <c r="K450" s="317"/>
      <c r="L450" s="317"/>
      <c r="M450" s="224"/>
      <c r="N450" s="224"/>
      <c r="O450" s="222"/>
      <c r="P450" s="226"/>
      <c r="Q450" s="222"/>
      <c r="R450" s="222"/>
    </row>
    <row r="451" spans="1:18" ht="12.75" customHeight="1" x14ac:dyDescent="0.2">
      <c r="A451" s="220"/>
      <c r="B451" s="221"/>
      <c r="C451" s="221"/>
      <c r="D451" s="221"/>
      <c r="E451" s="222"/>
      <c r="F451" s="221"/>
      <c r="G451" s="220"/>
      <c r="H451" s="220"/>
      <c r="I451" s="220"/>
      <c r="J451" s="223"/>
      <c r="K451" s="317"/>
      <c r="L451" s="317"/>
      <c r="M451" s="224"/>
      <c r="N451" s="224"/>
      <c r="O451" s="222"/>
      <c r="P451" s="226"/>
      <c r="Q451" s="222"/>
      <c r="R451" s="222"/>
    </row>
    <row r="452" spans="1:18" ht="12.75" customHeight="1" x14ac:dyDescent="0.2">
      <c r="A452" s="220"/>
      <c r="B452" s="221"/>
      <c r="C452" s="221"/>
      <c r="D452" s="221"/>
      <c r="E452" s="222"/>
      <c r="F452" s="221"/>
      <c r="G452" s="220"/>
      <c r="H452" s="220"/>
      <c r="I452" s="220"/>
      <c r="J452" s="223"/>
      <c r="K452" s="317"/>
      <c r="L452" s="317"/>
      <c r="M452" s="224"/>
      <c r="N452" s="224"/>
      <c r="O452" s="222"/>
      <c r="P452" s="226"/>
      <c r="Q452" s="222"/>
      <c r="R452" s="222"/>
    </row>
    <row r="453" spans="1:18" ht="12.75" customHeight="1" x14ac:dyDescent="0.2">
      <c r="A453" s="220"/>
      <c r="B453" s="221"/>
      <c r="C453" s="221"/>
      <c r="D453" s="221"/>
      <c r="E453" s="222"/>
      <c r="F453" s="221"/>
      <c r="G453" s="220"/>
      <c r="H453" s="220"/>
      <c r="I453" s="220"/>
      <c r="J453" s="223"/>
      <c r="K453" s="317"/>
      <c r="L453" s="317"/>
      <c r="M453" s="224"/>
      <c r="N453" s="224"/>
      <c r="O453" s="222"/>
      <c r="P453" s="226"/>
      <c r="Q453" s="222"/>
      <c r="R453" s="222"/>
    </row>
    <row r="454" spans="1:18" ht="12.75" customHeight="1" x14ac:dyDescent="0.2">
      <c r="A454" s="220"/>
      <c r="B454" s="221"/>
      <c r="C454" s="221"/>
      <c r="D454" s="221"/>
      <c r="E454" s="222"/>
      <c r="F454" s="221"/>
      <c r="G454" s="220"/>
      <c r="H454" s="220"/>
      <c r="I454" s="220"/>
      <c r="J454" s="223"/>
      <c r="K454" s="317"/>
      <c r="L454" s="317"/>
      <c r="M454" s="224"/>
      <c r="N454" s="224"/>
      <c r="O454" s="222"/>
      <c r="P454" s="226"/>
      <c r="Q454" s="222"/>
      <c r="R454" s="222"/>
    </row>
    <row r="455" spans="1:18" ht="12.75" customHeight="1" x14ac:dyDescent="0.2">
      <c r="A455" s="220"/>
      <c r="B455" s="221"/>
      <c r="C455" s="221"/>
      <c r="D455" s="221"/>
      <c r="E455" s="222"/>
      <c r="F455" s="221"/>
      <c r="G455" s="220"/>
      <c r="H455" s="220"/>
      <c r="I455" s="220"/>
      <c r="J455" s="223"/>
      <c r="K455" s="317"/>
      <c r="L455" s="317"/>
      <c r="M455" s="224"/>
      <c r="N455" s="224"/>
      <c r="O455" s="222"/>
      <c r="P455" s="226"/>
      <c r="Q455" s="222"/>
      <c r="R455" s="222"/>
    </row>
    <row r="456" spans="1:18" ht="12.75" customHeight="1" x14ac:dyDescent="0.2">
      <c r="A456" s="220"/>
      <c r="B456" s="221"/>
      <c r="C456" s="221"/>
      <c r="D456" s="221"/>
      <c r="E456" s="222"/>
      <c r="F456" s="221"/>
      <c r="G456" s="220"/>
      <c r="H456" s="220"/>
      <c r="I456" s="220"/>
      <c r="J456" s="223"/>
      <c r="K456" s="317"/>
      <c r="L456" s="317"/>
      <c r="M456" s="224"/>
      <c r="N456" s="224"/>
      <c r="O456" s="222"/>
      <c r="P456" s="226"/>
      <c r="Q456" s="222"/>
      <c r="R456" s="222"/>
    </row>
    <row r="457" spans="1:18" ht="12.75" customHeight="1" x14ac:dyDescent="0.2">
      <c r="A457" s="220"/>
      <c r="B457" s="221"/>
      <c r="C457" s="221"/>
      <c r="D457" s="221"/>
      <c r="E457" s="222"/>
      <c r="F457" s="221"/>
      <c r="G457" s="220"/>
      <c r="H457" s="220"/>
      <c r="I457" s="220"/>
      <c r="J457" s="223"/>
      <c r="K457" s="317"/>
      <c r="L457" s="317"/>
      <c r="M457" s="224"/>
      <c r="N457" s="224"/>
      <c r="O457" s="222"/>
      <c r="P457" s="226"/>
      <c r="Q457" s="222"/>
      <c r="R457" s="222"/>
    </row>
    <row r="458" spans="1:18" ht="12.75" customHeight="1" x14ac:dyDescent="0.2">
      <c r="A458" s="220"/>
      <c r="B458" s="221"/>
      <c r="C458" s="221"/>
      <c r="D458" s="221"/>
      <c r="E458" s="222"/>
      <c r="F458" s="221"/>
      <c r="G458" s="220"/>
      <c r="H458" s="220"/>
      <c r="I458" s="220"/>
      <c r="J458" s="223"/>
      <c r="K458" s="317"/>
      <c r="L458" s="317"/>
      <c r="M458" s="224"/>
      <c r="N458" s="224"/>
      <c r="O458" s="222"/>
      <c r="P458" s="226"/>
      <c r="Q458" s="222"/>
      <c r="R458" s="222"/>
    </row>
    <row r="459" spans="1:18" ht="12.75" customHeight="1" x14ac:dyDescent="0.2">
      <c r="A459" s="220"/>
      <c r="B459" s="221"/>
      <c r="C459" s="221"/>
      <c r="D459" s="221"/>
      <c r="E459" s="222"/>
      <c r="F459" s="221"/>
      <c r="G459" s="220"/>
      <c r="H459" s="220"/>
      <c r="I459" s="220"/>
      <c r="J459" s="223"/>
      <c r="K459" s="317"/>
      <c r="L459" s="317"/>
      <c r="M459" s="224"/>
      <c r="N459" s="224"/>
      <c r="O459" s="222"/>
      <c r="P459" s="226"/>
      <c r="Q459" s="222"/>
      <c r="R459" s="222"/>
    </row>
    <row r="460" spans="1:18" ht="12.75" customHeight="1" x14ac:dyDescent="0.2">
      <c r="A460" s="220"/>
      <c r="B460" s="221"/>
      <c r="C460" s="221"/>
      <c r="D460" s="221"/>
      <c r="E460" s="222"/>
      <c r="F460" s="221"/>
      <c r="G460" s="220"/>
      <c r="H460" s="220"/>
      <c r="I460" s="220"/>
      <c r="J460" s="223"/>
      <c r="K460" s="317"/>
      <c r="L460" s="317"/>
      <c r="M460" s="224"/>
      <c r="N460" s="224"/>
      <c r="O460" s="222"/>
      <c r="P460" s="226"/>
      <c r="Q460" s="222"/>
      <c r="R460" s="222"/>
    </row>
    <row r="461" spans="1:18" ht="12.75" customHeight="1" x14ac:dyDescent="0.2">
      <c r="A461" s="220"/>
      <c r="B461" s="221"/>
      <c r="C461" s="221"/>
      <c r="D461" s="221"/>
      <c r="E461" s="222"/>
      <c r="F461" s="221"/>
      <c r="G461" s="220"/>
      <c r="H461" s="220"/>
      <c r="I461" s="220"/>
      <c r="J461" s="223"/>
      <c r="K461" s="317"/>
      <c r="L461" s="317"/>
      <c r="M461" s="224"/>
      <c r="N461" s="224"/>
      <c r="O461" s="222"/>
      <c r="P461" s="226"/>
      <c r="Q461" s="222"/>
      <c r="R461" s="222"/>
    </row>
    <row r="462" spans="1:18" ht="12.75" customHeight="1" x14ac:dyDescent="0.2">
      <c r="A462" s="220"/>
      <c r="B462" s="221"/>
      <c r="C462" s="221"/>
      <c r="D462" s="221"/>
      <c r="E462" s="222"/>
      <c r="F462" s="221"/>
      <c r="G462" s="220"/>
      <c r="H462" s="220"/>
      <c r="I462" s="220"/>
      <c r="J462" s="223"/>
      <c r="K462" s="317"/>
      <c r="L462" s="317"/>
      <c r="M462" s="224"/>
      <c r="N462" s="224"/>
      <c r="O462" s="222"/>
      <c r="P462" s="226"/>
      <c r="Q462" s="222"/>
      <c r="R462" s="222"/>
    </row>
    <row r="463" spans="1:18" ht="12.75" customHeight="1" x14ac:dyDescent="0.2">
      <c r="A463" s="220"/>
      <c r="B463" s="221"/>
      <c r="C463" s="221"/>
      <c r="D463" s="221"/>
      <c r="E463" s="222"/>
      <c r="F463" s="221"/>
      <c r="G463" s="220"/>
      <c r="H463" s="220"/>
      <c r="I463" s="220"/>
      <c r="J463" s="223"/>
      <c r="K463" s="317"/>
      <c r="L463" s="317"/>
      <c r="M463" s="224"/>
      <c r="N463" s="224"/>
      <c r="O463" s="222"/>
      <c r="P463" s="226"/>
      <c r="Q463" s="222"/>
      <c r="R463" s="222"/>
    </row>
    <row r="464" spans="1:18" ht="12.75" customHeight="1" x14ac:dyDescent="0.2">
      <c r="A464" s="220"/>
      <c r="B464" s="221"/>
      <c r="C464" s="221"/>
      <c r="D464" s="221"/>
      <c r="E464" s="222"/>
      <c r="F464" s="221"/>
      <c r="G464" s="220"/>
      <c r="H464" s="220"/>
      <c r="I464" s="220"/>
      <c r="J464" s="223"/>
      <c r="K464" s="317"/>
      <c r="L464" s="317"/>
      <c r="M464" s="224"/>
      <c r="N464" s="224"/>
      <c r="O464" s="222"/>
      <c r="P464" s="226"/>
      <c r="Q464" s="222"/>
      <c r="R464" s="222"/>
    </row>
    <row r="465" spans="1:18" ht="12.75" customHeight="1" x14ac:dyDescent="0.2">
      <c r="A465" s="220"/>
      <c r="B465" s="221"/>
      <c r="C465" s="221"/>
      <c r="D465" s="221"/>
      <c r="E465" s="222"/>
      <c r="F465" s="221"/>
      <c r="G465" s="220"/>
      <c r="H465" s="220"/>
      <c r="I465" s="220"/>
      <c r="J465" s="223"/>
      <c r="K465" s="317"/>
      <c r="L465" s="317"/>
      <c r="M465" s="224"/>
      <c r="N465" s="224"/>
      <c r="O465" s="222"/>
      <c r="P465" s="226"/>
      <c r="Q465" s="222"/>
      <c r="R465" s="222"/>
    </row>
    <row r="466" spans="1:18" ht="12.75" customHeight="1" x14ac:dyDescent="0.2">
      <c r="A466" s="220"/>
      <c r="B466" s="221"/>
      <c r="C466" s="221"/>
      <c r="D466" s="221"/>
      <c r="E466" s="222"/>
      <c r="F466" s="221"/>
      <c r="G466" s="220"/>
      <c r="H466" s="220"/>
      <c r="I466" s="220"/>
      <c r="J466" s="223"/>
      <c r="K466" s="317"/>
      <c r="L466" s="317"/>
      <c r="M466" s="224"/>
      <c r="N466" s="224"/>
      <c r="O466" s="222"/>
      <c r="P466" s="226"/>
      <c r="Q466" s="222"/>
      <c r="R466" s="222"/>
    </row>
    <row r="467" spans="1:18" ht="12.75" customHeight="1" x14ac:dyDescent="0.2">
      <c r="A467" s="220"/>
      <c r="B467" s="221"/>
      <c r="C467" s="221"/>
      <c r="D467" s="221"/>
      <c r="E467" s="222"/>
      <c r="F467" s="221"/>
      <c r="G467" s="220"/>
      <c r="H467" s="220"/>
      <c r="I467" s="220"/>
      <c r="J467" s="223"/>
      <c r="K467" s="317"/>
      <c r="L467" s="317"/>
      <c r="M467" s="224"/>
      <c r="N467" s="224"/>
      <c r="O467" s="222"/>
      <c r="P467" s="226"/>
      <c r="Q467" s="222"/>
      <c r="R467" s="222"/>
    </row>
    <row r="468" spans="1:18" ht="12.75" customHeight="1" x14ac:dyDescent="0.2">
      <c r="A468" s="220"/>
      <c r="B468" s="221"/>
      <c r="C468" s="221"/>
      <c r="D468" s="221"/>
      <c r="E468" s="222"/>
      <c r="F468" s="221"/>
      <c r="G468" s="220"/>
      <c r="H468" s="220"/>
      <c r="I468" s="220"/>
      <c r="J468" s="223"/>
      <c r="K468" s="317"/>
      <c r="L468" s="317"/>
      <c r="M468" s="224"/>
      <c r="N468" s="224"/>
      <c r="O468" s="222"/>
      <c r="P468" s="226"/>
      <c r="Q468" s="222"/>
      <c r="R468" s="222"/>
    </row>
    <row r="469" spans="1:18" ht="12.75" customHeight="1" x14ac:dyDescent="0.2">
      <c r="A469" s="220"/>
      <c r="B469" s="221"/>
      <c r="C469" s="221"/>
      <c r="D469" s="221"/>
      <c r="E469" s="222"/>
      <c r="F469" s="221"/>
      <c r="G469" s="220"/>
      <c r="H469" s="220"/>
      <c r="I469" s="220"/>
      <c r="J469" s="223"/>
      <c r="K469" s="317"/>
      <c r="L469" s="317"/>
      <c r="M469" s="224"/>
      <c r="N469" s="224"/>
      <c r="O469" s="222"/>
      <c r="P469" s="226"/>
      <c r="Q469" s="222"/>
      <c r="R469" s="222"/>
    </row>
    <row r="470" spans="1:18" ht="12.75" customHeight="1" x14ac:dyDescent="0.2">
      <c r="A470" s="220"/>
      <c r="B470" s="221"/>
      <c r="C470" s="221"/>
      <c r="D470" s="221"/>
      <c r="E470" s="222"/>
      <c r="F470" s="221"/>
      <c r="G470" s="220"/>
      <c r="H470" s="220"/>
      <c r="I470" s="220"/>
      <c r="J470" s="223"/>
      <c r="K470" s="317"/>
      <c r="L470" s="317"/>
      <c r="M470" s="224"/>
      <c r="N470" s="224"/>
      <c r="O470" s="222"/>
      <c r="P470" s="226"/>
      <c r="Q470" s="222"/>
      <c r="R470" s="222"/>
    </row>
    <row r="471" spans="1:18" ht="12.75" customHeight="1" x14ac:dyDescent="0.2">
      <c r="A471" s="220"/>
      <c r="B471" s="221"/>
      <c r="C471" s="221"/>
      <c r="D471" s="221"/>
      <c r="E471" s="222"/>
      <c r="F471" s="221"/>
      <c r="G471" s="220"/>
      <c r="H471" s="220"/>
      <c r="I471" s="220"/>
      <c r="J471" s="223"/>
      <c r="K471" s="317"/>
      <c r="L471" s="317"/>
      <c r="M471" s="224"/>
      <c r="N471" s="224"/>
      <c r="O471" s="222"/>
      <c r="P471" s="226"/>
      <c r="Q471" s="222"/>
      <c r="R471" s="222"/>
    </row>
    <row r="472" spans="1:18" ht="12.75" customHeight="1" x14ac:dyDescent="0.2">
      <c r="A472" s="220"/>
      <c r="B472" s="221"/>
      <c r="C472" s="221"/>
      <c r="D472" s="221"/>
      <c r="E472" s="222"/>
      <c r="F472" s="221"/>
      <c r="G472" s="220"/>
      <c r="H472" s="220"/>
      <c r="I472" s="220"/>
      <c r="J472" s="223"/>
      <c r="K472" s="317"/>
      <c r="L472" s="317"/>
      <c r="M472" s="224"/>
      <c r="N472" s="224"/>
      <c r="O472" s="222"/>
      <c r="P472" s="226"/>
      <c r="Q472" s="222"/>
      <c r="R472" s="222"/>
    </row>
    <row r="473" spans="1:18" ht="12.75" customHeight="1" x14ac:dyDescent="0.2">
      <c r="A473" s="220"/>
      <c r="B473" s="221"/>
      <c r="C473" s="221"/>
      <c r="D473" s="221"/>
      <c r="E473" s="222"/>
      <c r="F473" s="221"/>
      <c r="G473" s="220"/>
      <c r="H473" s="220"/>
      <c r="I473" s="220"/>
      <c r="J473" s="223"/>
      <c r="K473" s="317"/>
      <c r="L473" s="317"/>
      <c r="M473" s="224"/>
      <c r="N473" s="224"/>
      <c r="O473" s="222"/>
      <c r="P473" s="226"/>
      <c r="Q473" s="222"/>
      <c r="R473" s="222"/>
    </row>
    <row r="474" spans="1:18" ht="12.75" customHeight="1" x14ac:dyDescent="0.2">
      <c r="A474" s="220"/>
      <c r="B474" s="221"/>
      <c r="C474" s="221"/>
      <c r="D474" s="221"/>
      <c r="E474" s="222"/>
      <c r="F474" s="221"/>
      <c r="G474" s="220"/>
      <c r="H474" s="220"/>
      <c r="I474" s="220"/>
      <c r="J474" s="223"/>
      <c r="K474" s="317"/>
      <c r="L474" s="317"/>
      <c r="M474" s="224"/>
      <c r="N474" s="224"/>
      <c r="O474" s="222"/>
      <c r="P474" s="226"/>
      <c r="Q474" s="222"/>
      <c r="R474" s="222"/>
    </row>
    <row r="475" spans="1:18" ht="12.75" customHeight="1" x14ac:dyDescent="0.2">
      <c r="A475" s="220"/>
      <c r="B475" s="221"/>
      <c r="C475" s="221"/>
      <c r="D475" s="221"/>
      <c r="E475" s="222"/>
      <c r="F475" s="221"/>
      <c r="G475" s="220"/>
      <c r="H475" s="220"/>
      <c r="I475" s="220"/>
      <c r="J475" s="223"/>
      <c r="K475" s="317"/>
      <c r="L475" s="317"/>
      <c r="M475" s="224"/>
      <c r="N475" s="224"/>
      <c r="O475" s="222"/>
      <c r="P475" s="226"/>
      <c r="Q475" s="222"/>
      <c r="R475" s="222"/>
    </row>
    <row r="476" spans="1:18" ht="12.75" customHeight="1" x14ac:dyDescent="0.2">
      <c r="A476" s="220"/>
      <c r="B476" s="221"/>
      <c r="C476" s="221"/>
      <c r="D476" s="221"/>
      <c r="E476" s="222"/>
      <c r="F476" s="221"/>
      <c r="G476" s="220"/>
      <c r="H476" s="220"/>
      <c r="I476" s="220"/>
      <c r="J476" s="223"/>
      <c r="K476" s="317"/>
      <c r="L476" s="317"/>
      <c r="M476" s="224"/>
      <c r="N476" s="224"/>
      <c r="O476" s="222"/>
      <c r="P476" s="226"/>
      <c r="Q476" s="222"/>
      <c r="R476" s="222"/>
    </row>
    <row r="477" spans="1:18" ht="12.75" customHeight="1" x14ac:dyDescent="0.2">
      <c r="A477" s="220"/>
      <c r="B477" s="221"/>
      <c r="C477" s="221"/>
      <c r="D477" s="221"/>
      <c r="E477" s="222"/>
      <c r="F477" s="221"/>
      <c r="G477" s="220"/>
      <c r="H477" s="220"/>
      <c r="I477" s="220"/>
      <c r="J477" s="223"/>
      <c r="K477" s="317"/>
      <c r="L477" s="317"/>
      <c r="M477" s="224"/>
      <c r="N477" s="224"/>
      <c r="O477" s="222"/>
      <c r="P477" s="226"/>
      <c r="Q477" s="222"/>
      <c r="R477" s="222"/>
    </row>
    <row r="478" spans="1:18" ht="12.75" customHeight="1" x14ac:dyDescent="0.2">
      <c r="A478" s="220"/>
      <c r="B478" s="221"/>
      <c r="C478" s="221"/>
      <c r="D478" s="221"/>
      <c r="E478" s="222"/>
      <c r="F478" s="221"/>
      <c r="G478" s="220"/>
      <c r="H478" s="220"/>
      <c r="I478" s="220"/>
      <c r="J478" s="223"/>
      <c r="K478" s="317"/>
      <c r="L478" s="317"/>
      <c r="M478" s="224"/>
      <c r="N478" s="224"/>
      <c r="O478" s="222"/>
      <c r="P478" s="226"/>
      <c r="Q478" s="222"/>
      <c r="R478" s="222"/>
    </row>
    <row r="479" spans="1:18" ht="12.75" customHeight="1" x14ac:dyDescent="0.2">
      <c r="A479" s="220"/>
      <c r="B479" s="221"/>
      <c r="C479" s="221"/>
      <c r="D479" s="221"/>
      <c r="E479" s="222"/>
      <c r="F479" s="221"/>
      <c r="G479" s="220"/>
      <c r="H479" s="220"/>
      <c r="I479" s="220"/>
      <c r="J479" s="223"/>
      <c r="K479" s="317"/>
      <c r="L479" s="317"/>
      <c r="M479" s="224"/>
      <c r="N479" s="224"/>
      <c r="O479" s="222"/>
      <c r="P479" s="226"/>
      <c r="Q479" s="222"/>
      <c r="R479" s="222"/>
    </row>
    <row r="480" spans="1:18" ht="12.75" customHeight="1" x14ac:dyDescent="0.2">
      <c r="A480" s="220"/>
      <c r="B480" s="221"/>
      <c r="C480" s="221"/>
      <c r="D480" s="221"/>
      <c r="E480" s="222"/>
      <c r="F480" s="221"/>
      <c r="G480" s="220"/>
      <c r="H480" s="220"/>
      <c r="I480" s="220"/>
      <c r="J480" s="223"/>
      <c r="K480" s="317"/>
      <c r="L480" s="317"/>
      <c r="M480" s="224"/>
      <c r="N480" s="224"/>
      <c r="O480" s="222"/>
      <c r="P480" s="226"/>
      <c r="Q480" s="222"/>
      <c r="R480" s="222"/>
    </row>
    <row r="481" spans="1:18" ht="12.75" customHeight="1" x14ac:dyDescent="0.2">
      <c r="A481" s="220"/>
      <c r="B481" s="221"/>
      <c r="C481" s="221"/>
      <c r="D481" s="221"/>
      <c r="E481" s="222"/>
      <c r="F481" s="221"/>
      <c r="G481" s="220"/>
      <c r="H481" s="220"/>
      <c r="I481" s="220"/>
      <c r="J481" s="223"/>
      <c r="K481" s="317"/>
      <c r="L481" s="317"/>
      <c r="M481" s="224"/>
      <c r="N481" s="224"/>
      <c r="O481" s="222"/>
      <c r="P481" s="226"/>
      <c r="Q481" s="222"/>
      <c r="R481" s="222"/>
    </row>
    <row r="482" spans="1:18" ht="12.75" customHeight="1" x14ac:dyDescent="0.2">
      <c r="A482" s="220"/>
      <c r="B482" s="221"/>
      <c r="C482" s="221"/>
      <c r="D482" s="221"/>
      <c r="E482" s="222"/>
      <c r="F482" s="221"/>
      <c r="G482" s="220"/>
      <c r="H482" s="220"/>
      <c r="I482" s="220"/>
      <c r="J482" s="223"/>
      <c r="K482" s="317"/>
      <c r="L482" s="317"/>
      <c r="M482" s="224"/>
      <c r="N482" s="224"/>
      <c r="O482" s="222"/>
      <c r="P482" s="226"/>
      <c r="Q482" s="222"/>
      <c r="R482" s="222"/>
    </row>
    <row r="483" spans="1:18" ht="12.75" customHeight="1" x14ac:dyDescent="0.2">
      <c r="A483" s="220"/>
      <c r="B483" s="221"/>
      <c r="C483" s="221"/>
      <c r="D483" s="221"/>
      <c r="E483" s="222"/>
      <c r="F483" s="221"/>
      <c r="G483" s="220"/>
      <c r="H483" s="220"/>
      <c r="I483" s="220"/>
      <c r="J483" s="223"/>
      <c r="K483" s="317"/>
      <c r="L483" s="317"/>
      <c r="M483" s="224"/>
      <c r="N483" s="224"/>
      <c r="O483" s="222"/>
      <c r="P483" s="226"/>
      <c r="Q483" s="222"/>
      <c r="R483" s="222"/>
    </row>
    <row r="484" spans="1:18" ht="12.75" customHeight="1" x14ac:dyDescent="0.2">
      <c r="A484" s="220"/>
      <c r="B484" s="221"/>
      <c r="C484" s="221"/>
      <c r="D484" s="221"/>
      <c r="E484" s="222"/>
      <c r="F484" s="221"/>
      <c r="G484" s="220"/>
      <c r="H484" s="220"/>
      <c r="I484" s="220"/>
      <c r="J484" s="223"/>
      <c r="K484" s="317"/>
      <c r="L484" s="317"/>
      <c r="M484" s="224"/>
      <c r="N484" s="224"/>
      <c r="O484" s="222"/>
      <c r="P484" s="226"/>
      <c r="Q484" s="222"/>
      <c r="R484" s="222"/>
    </row>
    <row r="485" spans="1:18" ht="12.75" customHeight="1" x14ac:dyDescent="0.2">
      <c r="A485" s="220"/>
      <c r="B485" s="221"/>
      <c r="C485" s="221"/>
      <c r="D485" s="221"/>
      <c r="E485" s="222"/>
      <c r="F485" s="221"/>
      <c r="G485" s="220"/>
      <c r="H485" s="220"/>
      <c r="I485" s="220"/>
      <c r="J485" s="223"/>
      <c r="K485" s="317"/>
      <c r="L485" s="317"/>
      <c r="M485" s="224"/>
      <c r="N485" s="224"/>
      <c r="O485" s="222"/>
      <c r="P485" s="226"/>
      <c r="Q485" s="222"/>
      <c r="R485" s="222"/>
    </row>
    <row r="486" spans="1:18" ht="12.75" customHeight="1" x14ac:dyDescent="0.2">
      <c r="A486" s="220"/>
      <c r="B486" s="221"/>
      <c r="C486" s="221"/>
      <c r="D486" s="221"/>
      <c r="E486" s="222"/>
      <c r="F486" s="221"/>
      <c r="G486" s="220"/>
      <c r="H486" s="220"/>
      <c r="I486" s="220"/>
      <c r="J486" s="223"/>
      <c r="K486" s="317"/>
      <c r="L486" s="317"/>
      <c r="M486" s="224"/>
      <c r="N486" s="224"/>
      <c r="O486" s="222"/>
      <c r="P486" s="226"/>
      <c r="Q486" s="222"/>
      <c r="R486" s="222"/>
    </row>
    <row r="487" spans="1:18" ht="12.75" customHeight="1" x14ac:dyDescent="0.2">
      <c r="A487" s="220"/>
      <c r="B487" s="221"/>
      <c r="C487" s="221"/>
      <c r="D487" s="221"/>
      <c r="E487" s="222"/>
      <c r="F487" s="221"/>
      <c r="G487" s="220"/>
      <c r="H487" s="220"/>
      <c r="I487" s="220"/>
      <c r="J487" s="223"/>
      <c r="K487" s="317"/>
      <c r="L487" s="317"/>
      <c r="M487" s="224"/>
      <c r="N487" s="224"/>
      <c r="O487" s="222"/>
      <c r="P487" s="226"/>
      <c r="Q487" s="222"/>
      <c r="R487" s="222"/>
    </row>
    <row r="488" spans="1:18" ht="12.75" customHeight="1" x14ac:dyDescent="0.2">
      <c r="A488" s="220"/>
      <c r="B488" s="221"/>
      <c r="C488" s="221"/>
      <c r="D488" s="221"/>
      <c r="E488" s="222"/>
      <c r="F488" s="221"/>
      <c r="G488" s="220"/>
      <c r="H488" s="220"/>
      <c r="I488" s="220"/>
      <c r="J488" s="223"/>
      <c r="K488" s="317"/>
      <c r="L488" s="317"/>
      <c r="M488" s="224"/>
      <c r="N488" s="224"/>
      <c r="O488" s="222"/>
      <c r="P488" s="226"/>
      <c r="Q488" s="222"/>
      <c r="R488" s="222"/>
    </row>
    <row r="489" spans="1:18" ht="12.75" customHeight="1" x14ac:dyDescent="0.2">
      <c r="A489" s="220"/>
      <c r="B489" s="221"/>
      <c r="C489" s="221"/>
      <c r="D489" s="221"/>
      <c r="E489" s="222"/>
      <c r="F489" s="221"/>
      <c r="G489" s="220"/>
      <c r="H489" s="220"/>
      <c r="I489" s="220"/>
      <c r="J489" s="223"/>
      <c r="K489" s="317"/>
      <c r="L489" s="317"/>
      <c r="M489" s="224"/>
      <c r="N489" s="224"/>
      <c r="O489" s="222"/>
      <c r="P489" s="226"/>
      <c r="Q489" s="222"/>
      <c r="R489" s="222"/>
    </row>
    <row r="490" spans="1:18" ht="12.75" customHeight="1" x14ac:dyDescent="0.2">
      <c r="A490" s="220"/>
      <c r="B490" s="221"/>
      <c r="C490" s="221"/>
      <c r="D490" s="221"/>
      <c r="E490" s="222"/>
      <c r="F490" s="221"/>
      <c r="G490" s="220"/>
      <c r="H490" s="220"/>
      <c r="I490" s="220"/>
      <c r="J490" s="223"/>
      <c r="K490" s="317"/>
      <c r="L490" s="317"/>
      <c r="M490" s="224"/>
      <c r="N490" s="224"/>
      <c r="O490" s="222"/>
      <c r="P490" s="226"/>
      <c r="Q490" s="222"/>
      <c r="R490" s="222"/>
    </row>
    <row r="491" spans="1:18" ht="12.75" customHeight="1" x14ac:dyDescent="0.2">
      <c r="A491" s="220"/>
      <c r="B491" s="221"/>
      <c r="C491" s="221"/>
      <c r="D491" s="221"/>
      <c r="E491" s="222"/>
      <c r="F491" s="221"/>
      <c r="G491" s="220"/>
      <c r="H491" s="220"/>
      <c r="I491" s="220"/>
      <c r="J491" s="223"/>
      <c r="K491" s="317"/>
      <c r="L491" s="317"/>
      <c r="M491" s="224"/>
      <c r="N491" s="224"/>
      <c r="O491" s="222"/>
      <c r="P491" s="226"/>
      <c r="Q491" s="222"/>
      <c r="R491" s="222"/>
    </row>
    <row r="492" spans="1:18" ht="12.75" customHeight="1" x14ac:dyDescent="0.2">
      <c r="A492" s="220"/>
      <c r="B492" s="221"/>
      <c r="C492" s="221"/>
      <c r="D492" s="221"/>
      <c r="E492" s="222"/>
      <c r="F492" s="221"/>
      <c r="G492" s="220"/>
      <c r="H492" s="220"/>
      <c r="I492" s="220"/>
      <c r="J492" s="223"/>
      <c r="K492" s="317"/>
      <c r="L492" s="317"/>
      <c r="M492" s="224"/>
      <c r="N492" s="224"/>
      <c r="O492" s="222"/>
      <c r="P492" s="226"/>
      <c r="Q492" s="222"/>
      <c r="R492" s="222"/>
    </row>
    <row r="493" spans="1:18" ht="12.75" customHeight="1" x14ac:dyDescent="0.2">
      <c r="A493" s="220"/>
      <c r="B493" s="221"/>
      <c r="C493" s="221"/>
      <c r="D493" s="221"/>
      <c r="E493" s="222"/>
      <c r="F493" s="221"/>
      <c r="G493" s="220"/>
      <c r="H493" s="220"/>
      <c r="I493" s="220"/>
      <c r="J493" s="223"/>
      <c r="K493" s="317"/>
      <c r="L493" s="317"/>
      <c r="M493" s="224"/>
      <c r="N493" s="224"/>
      <c r="O493" s="222"/>
      <c r="P493" s="226"/>
      <c r="Q493" s="222"/>
      <c r="R493" s="222"/>
    </row>
    <row r="494" spans="1:18" ht="12.75" customHeight="1" x14ac:dyDescent="0.2">
      <c r="A494" s="220"/>
      <c r="B494" s="221"/>
      <c r="C494" s="221"/>
      <c r="D494" s="221"/>
      <c r="E494" s="222"/>
      <c r="F494" s="221"/>
      <c r="G494" s="220"/>
      <c r="H494" s="220"/>
      <c r="I494" s="220"/>
      <c r="J494" s="223"/>
      <c r="K494" s="317"/>
      <c r="L494" s="317"/>
      <c r="M494" s="224"/>
      <c r="N494" s="224"/>
      <c r="O494" s="222"/>
      <c r="P494" s="226"/>
      <c r="Q494" s="222"/>
      <c r="R494" s="222"/>
    </row>
    <row r="495" spans="1:18" ht="12.75" customHeight="1" x14ac:dyDescent="0.2">
      <c r="A495" s="220"/>
      <c r="B495" s="221"/>
      <c r="C495" s="221"/>
      <c r="D495" s="221"/>
      <c r="E495" s="222"/>
      <c r="F495" s="221"/>
      <c r="G495" s="220"/>
      <c r="H495" s="220"/>
      <c r="I495" s="220"/>
      <c r="J495" s="223"/>
      <c r="K495" s="317"/>
      <c r="L495" s="317"/>
      <c r="M495" s="224"/>
      <c r="N495" s="224"/>
      <c r="O495" s="222"/>
      <c r="P495" s="226"/>
      <c r="Q495" s="222"/>
      <c r="R495" s="222"/>
    </row>
    <row r="496" spans="1:18" ht="12.75" customHeight="1" x14ac:dyDescent="0.2">
      <c r="A496" s="220"/>
      <c r="B496" s="221"/>
      <c r="C496" s="221"/>
      <c r="D496" s="221"/>
      <c r="E496" s="222"/>
      <c r="F496" s="221"/>
      <c r="G496" s="220"/>
      <c r="H496" s="220"/>
      <c r="I496" s="220"/>
      <c r="J496" s="223"/>
      <c r="K496" s="317"/>
      <c r="L496" s="317"/>
      <c r="M496" s="224"/>
      <c r="N496" s="224"/>
      <c r="O496" s="222"/>
      <c r="P496" s="226"/>
      <c r="Q496" s="222"/>
      <c r="R496" s="222"/>
    </row>
    <row r="497" spans="1:18" ht="12.75" customHeight="1" x14ac:dyDescent="0.2">
      <c r="A497" s="220"/>
      <c r="B497" s="221"/>
      <c r="C497" s="221"/>
      <c r="D497" s="221"/>
      <c r="E497" s="222"/>
      <c r="F497" s="221"/>
      <c r="G497" s="220"/>
      <c r="H497" s="220"/>
      <c r="I497" s="220"/>
      <c r="J497" s="223"/>
      <c r="K497" s="317"/>
      <c r="L497" s="317"/>
      <c r="M497" s="224"/>
      <c r="N497" s="224"/>
      <c r="O497" s="222"/>
      <c r="P497" s="226"/>
      <c r="Q497" s="222"/>
      <c r="R497" s="222"/>
    </row>
    <row r="498" spans="1:18" ht="12.75" customHeight="1" x14ac:dyDescent="0.2">
      <c r="A498" s="220"/>
      <c r="B498" s="221"/>
      <c r="C498" s="221"/>
      <c r="D498" s="221"/>
      <c r="E498" s="222"/>
      <c r="F498" s="221"/>
      <c r="G498" s="220"/>
      <c r="H498" s="220"/>
      <c r="I498" s="220"/>
      <c r="J498" s="223"/>
      <c r="K498" s="317"/>
      <c r="L498" s="317"/>
      <c r="M498" s="224"/>
      <c r="N498" s="224"/>
      <c r="O498" s="222"/>
      <c r="P498" s="226"/>
      <c r="Q498" s="222"/>
      <c r="R498" s="222"/>
    </row>
    <row r="499" spans="1:18" ht="12.75" customHeight="1" x14ac:dyDescent="0.2">
      <c r="A499" s="220"/>
      <c r="B499" s="221"/>
      <c r="C499" s="221"/>
      <c r="D499" s="221"/>
      <c r="E499" s="222"/>
      <c r="F499" s="221"/>
      <c r="G499" s="220"/>
      <c r="H499" s="220"/>
      <c r="I499" s="220"/>
      <c r="J499" s="223"/>
      <c r="K499" s="317"/>
      <c r="L499" s="317"/>
      <c r="M499" s="224"/>
      <c r="N499" s="224"/>
      <c r="O499" s="222"/>
      <c r="P499" s="226"/>
      <c r="Q499" s="222"/>
      <c r="R499" s="222"/>
    </row>
    <row r="500" spans="1:18" ht="12.75" customHeight="1" x14ac:dyDescent="0.2">
      <c r="A500" s="220"/>
      <c r="B500" s="221"/>
      <c r="C500" s="221"/>
      <c r="D500" s="221"/>
      <c r="E500" s="222"/>
      <c r="F500" s="221"/>
      <c r="G500" s="220"/>
      <c r="H500" s="220"/>
      <c r="I500" s="220"/>
      <c r="J500" s="223"/>
      <c r="K500" s="317"/>
      <c r="L500" s="317"/>
      <c r="M500" s="224"/>
      <c r="N500" s="224"/>
      <c r="O500" s="222"/>
      <c r="P500" s="226"/>
      <c r="Q500" s="222"/>
      <c r="R500" s="222"/>
    </row>
    <row r="501" spans="1:18" ht="12.75" customHeight="1" x14ac:dyDescent="0.2">
      <c r="A501" s="220"/>
      <c r="B501" s="221"/>
      <c r="C501" s="221"/>
      <c r="D501" s="221"/>
      <c r="E501" s="222"/>
      <c r="F501" s="221"/>
      <c r="G501" s="220"/>
      <c r="H501" s="220"/>
      <c r="I501" s="220"/>
      <c r="J501" s="223"/>
      <c r="K501" s="317"/>
      <c r="L501" s="317"/>
      <c r="M501" s="224"/>
      <c r="N501" s="224"/>
      <c r="O501" s="222"/>
      <c r="P501" s="226"/>
      <c r="Q501" s="222"/>
      <c r="R501" s="222"/>
    </row>
    <row r="502" spans="1:18" ht="12.75" customHeight="1" x14ac:dyDescent="0.2">
      <c r="A502" s="220"/>
      <c r="B502" s="221"/>
      <c r="C502" s="221"/>
      <c r="D502" s="221"/>
      <c r="E502" s="222"/>
      <c r="F502" s="221"/>
      <c r="G502" s="220"/>
      <c r="H502" s="220"/>
      <c r="I502" s="220"/>
      <c r="J502" s="223"/>
      <c r="K502" s="317"/>
      <c r="L502" s="317"/>
      <c r="M502" s="224"/>
      <c r="N502" s="224"/>
      <c r="O502" s="222"/>
      <c r="P502" s="226"/>
      <c r="Q502" s="222"/>
      <c r="R502" s="222"/>
    </row>
    <row r="503" spans="1:18" ht="12.75" customHeight="1" x14ac:dyDescent="0.2">
      <c r="A503" s="220"/>
      <c r="B503" s="221"/>
      <c r="C503" s="221"/>
      <c r="D503" s="221"/>
      <c r="E503" s="222"/>
      <c r="F503" s="221"/>
      <c r="G503" s="220"/>
      <c r="H503" s="220"/>
      <c r="I503" s="220"/>
      <c r="J503" s="223"/>
      <c r="K503" s="317"/>
      <c r="L503" s="317"/>
      <c r="M503" s="224"/>
      <c r="N503" s="224"/>
      <c r="O503" s="222"/>
      <c r="P503" s="226"/>
      <c r="Q503" s="222"/>
      <c r="R503" s="222"/>
    </row>
    <row r="504" spans="1:18" ht="12.75" customHeight="1" x14ac:dyDescent="0.2">
      <c r="A504" s="220"/>
      <c r="B504" s="221"/>
      <c r="C504" s="221"/>
      <c r="D504" s="221"/>
      <c r="E504" s="222"/>
      <c r="F504" s="221"/>
      <c r="G504" s="220"/>
      <c r="H504" s="220"/>
      <c r="I504" s="220"/>
      <c r="J504" s="223"/>
      <c r="K504" s="317"/>
      <c r="L504" s="317"/>
      <c r="M504" s="224"/>
      <c r="N504" s="224"/>
      <c r="O504" s="222"/>
      <c r="P504" s="226"/>
      <c r="Q504" s="222"/>
      <c r="R504" s="222"/>
    </row>
    <row r="505" spans="1:18" ht="12.75" customHeight="1" x14ac:dyDescent="0.2">
      <c r="A505" s="220"/>
      <c r="B505" s="221"/>
      <c r="C505" s="221"/>
      <c r="D505" s="221"/>
      <c r="E505" s="222"/>
      <c r="F505" s="221"/>
      <c r="G505" s="220"/>
      <c r="H505" s="220"/>
      <c r="I505" s="220"/>
      <c r="J505" s="223"/>
      <c r="K505" s="317"/>
      <c r="L505" s="317"/>
      <c r="M505" s="224"/>
      <c r="N505" s="224"/>
      <c r="O505" s="222"/>
      <c r="P505" s="226"/>
      <c r="Q505" s="222"/>
      <c r="R505" s="222"/>
    </row>
    <row r="506" spans="1:18" ht="12.75" customHeight="1" x14ac:dyDescent="0.2">
      <c r="A506" s="220"/>
      <c r="B506" s="221"/>
      <c r="C506" s="221"/>
      <c r="D506" s="221"/>
      <c r="E506" s="222"/>
      <c r="F506" s="221"/>
      <c r="G506" s="220"/>
      <c r="H506" s="220"/>
      <c r="I506" s="220"/>
      <c r="J506" s="223"/>
      <c r="K506" s="317"/>
      <c r="L506" s="317"/>
      <c r="M506" s="224"/>
      <c r="N506" s="224"/>
      <c r="O506" s="222"/>
      <c r="P506" s="226"/>
      <c r="Q506" s="222"/>
      <c r="R506" s="222"/>
    </row>
    <row r="507" spans="1:18" ht="12.75" customHeight="1" x14ac:dyDescent="0.2">
      <c r="A507" s="220"/>
      <c r="B507" s="221"/>
      <c r="C507" s="221"/>
      <c r="D507" s="221"/>
      <c r="E507" s="222"/>
      <c r="F507" s="221"/>
      <c r="G507" s="220"/>
      <c r="H507" s="220"/>
      <c r="I507" s="220"/>
      <c r="J507" s="223"/>
      <c r="K507" s="317"/>
      <c r="L507" s="317"/>
      <c r="M507" s="224"/>
      <c r="N507" s="224"/>
      <c r="O507" s="222"/>
      <c r="P507" s="226"/>
      <c r="Q507" s="222"/>
      <c r="R507" s="222"/>
    </row>
    <row r="508" spans="1:18" ht="12.75" customHeight="1" x14ac:dyDescent="0.2">
      <c r="A508" s="220"/>
      <c r="B508" s="221"/>
      <c r="C508" s="221"/>
      <c r="D508" s="221"/>
      <c r="E508" s="222"/>
      <c r="F508" s="221"/>
      <c r="G508" s="220"/>
      <c r="H508" s="220"/>
      <c r="I508" s="220"/>
      <c r="J508" s="223"/>
      <c r="K508" s="317"/>
      <c r="L508" s="317"/>
      <c r="M508" s="224"/>
      <c r="N508" s="224"/>
      <c r="O508" s="222"/>
      <c r="P508" s="226"/>
      <c r="Q508" s="222"/>
      <c r="R508" s="222"/>
    </row>
    <row r="509" spans="1:18" ht="12.75" customHeight="1" x14ac:dyDescent="0.2">
      <c r="A509" s="220"/>
      <c r="B509" s="221"/>
      <c r="C509" s="221"/>
      <c r="D509" s="221"/>
      <c r="E509" s="222"/>
      <c r="F509" s="221"/>
      <c r="G509" s="220"/>
      <c r="H509" s="220"/>
      <c r="I509" s="220"/>
      <c r="J509" s="223"/>
      <c r="K509" s="317"/>
      <c r="L509" s="317"/>
      <c r="M509" s="224"/>
      <c r="N509" s="224"/>
      <c r="O509" s="222"/>
      <c r="P509" s="226"/>
      <c r="Q509" s="222"/>
      <c r="R509" s="222"/>
    </row>
    <row r="510" spans="1:18" ht="12.75" customHeight="1" x14ac:dyDescent="0.2">
      <c r="A510" s="220"/>
      <c r="B510" s="221"/>
      <c r="C510" s="221"/>
      <c r="D510" s="221"/>
      <c r="E510" s="222"/>
      <c r="F510" s="221"/>
      <c r="G510" s="220"/>
      <c r="H510" s="220"/>
      <c r="I510" s="220"/>
      <c r="J510" s="223"/>
      <c r="K510" s="317"/>
      <c r="L510" s="317"/>
      <c r="M510" s="224"/>
      <c r="N510" s="224"/>
      <c r="O510" s="222"/>
      <c r="P510" s="226"/>
      <c r="Q510" s="222"/>
      <c r="R510" s="222"/>
    </row>
    <row r="511" spans="1:18" ht="12.75" customHeight="1" x14ac:dyDescent="0.2">
      <c r="A511" s="220"/>
      <c r="B511" s="221"/>
      <c r="C511" s="221"/>
      <c r="D511" s="221"/>
      <c r="E511" s="222"/>
      <c r="F511" s="221"/>
      <c r="G511" s="220"/>
      <c r="H511" s="220"/>
      <c r="I511" s="220"/>
      <c r="J511" s="223"/>
      <c r="K511" s="317"/>
      <c r="L511" s="317"/>
      <c r="M511" s="224"/>
      <c r="N511" s="224"/>
      <c r="O511" s="222"/>
      <c r="P511" s="226"/>
      <c r="Q511" s="222"/>
      <c r="R511" s="222"/>
    </row>
    <row r="512" spans="1:18" ht="12.75" customHeight="1" x14ac:dyDescent="0.2">
      <c r="A512" s="220"/>
      <c r="B512" s="221"/>
      <c r="C512" s="221"/>
      <c r="D512" s="221"/>
      <c r="E512" s="222"/>
      <c r="F512" s="221"/>
      <c r="G512" s="220"/>
      <c r="H512" s="220"/>
      <c r="I512" s="220"/>
      <c r="J512" s="223"/>
      <c r="K512" s="317"/>
      <c r="L512" s="317"/>
      <c r="M512" s="224"/>
      <c r="N512" s="224"/>
      <c r="O512" s="222"/>
      <c r="P512" s="226"/>
      <c r="Q512" s="222"/>
      <c r="R512" s="222"/>
    </row>
    <row r="513" spans="1:18" ht="12.75" customHeight="1" x14ac:dyDescent="0.2">
      <c r="A513" s="220"/>
      <c r="B513" s="221"/>
      <c r="C513" s="221"/>
      <c r="D513" s="221"/>
      <c r="E513" s="222"/>
      <c r="F513" s="221"/>
      <c r="G513" s="220"/>
      <c r="H513" s="220"/>
      <c r="I513" s="220"/>
      <c r="J513" s="223"/>
      <c r="K513" s="317"/>
      <c r="L513" s="317"/>
      <c r="M513" s="224"/>
      <c r="N513" s="224"/>
      <c r="O513" s="222"/>
      <c r="P513" s="226"/>
      <c r="Q513" s="222"/>
      <c r="R513" s="222"/>
    </row>
    <row r="514" spans="1:18" ht="12.75" customHeight="1" x14ac:dyDescent="0.2">
      <c r="A514" s="220"/>
      <c r="B514" s="221"/>
      <c r="C514" s="221"/>
      <c r="D514" s="221"/>
      <c r="E514" s="222"/>
      <c r="F514" s="221"/>
      <c r="G514" s="220"/>
      <c r="H514" s="220"/>
      <c r="I514" s="220"/>
      <c r="J514" s="223"/>
      <c r="K514" s="317"/>
      <c r="L514" s="317"/>
      <c r="M514" s="224"/>
      <c r="N514" s="224"/>
      <c r="O514" s="222"/>
      <c r="P514" s="226"/>
      <c r="Q514" s="222"/>
      <c r="R514" s="222"/>
    </row>
    <row r="515" spans="1:18" ht="12.75" customHeight="1" x14ac:dyDescent="0.2">
      <c r="A515" s="220"/>
      <c r="B515" s="221"/>
      <c r="C515" s="221"/>
      <c r="D515" s="221"/>
      <c r="E515" s="222"/>
      <c r="F515" s="221"/>
      <c r="G515" s="220"/>
      <c r="H515" s="220"/>
      <c r="I515" s="220"/>
      <c r="J515" s="223"/>
      <c r="K515" s="317"/>
      <c r="L515" s="317"/>
      <c r="M515" s="224"/>
      <c r="N515" s="224"/>
      <c r="O515" s="222"/>
      <c r="P515" s="226"/>
      <c r="Q515" s="222"/>
      <c r="R515" s="222"/>
    </row>
    <row r="516" spans="1:18" ht="12.75" customHeight="1" x14ac:dyDescent="0.2">
      <c r="A516" s="220"/>
      <c r="B516" s="221"/>
      <c r="C516" s="221"/>
      <c r="D516" s="221"/>
      <c r="E516" s="222"/>
      <c r="F516" s="221"/>
      <c r="G516" s="220"/>
      <c r="H516" s="220"/>
      <c r="I516" s="220"/>
      <c r="J516" s="223"/>
      <c r="K516" s="317"/>
      <c r="L516" s="317"/>
      <c r="M516" s="224"/>
      <c r="N516" s="224"/>
      <c r="O516" s="222"/>
      <c r="P516" s="226"/>
      <c r="Q516" s="222"/>
      <c r="R516" s="222"/>
    </row>
    <row r="517" spans="1:18" ht="12.75" customHeight="1" x14ac:dyDescent="0.2">
      <c r="A517" s="220"/>
      <c r="B517" s="221"/>
      <c r="C517" s="221"/>
      <c r="D517" s="221"/>
      <c r="E517" s="222"/>
      <c r="F517" s="221"/>
      <c r="G517" s="220"/>
      <c r="H517" s="220"/>
      <c r="I517" s="220"/>
      <c r="J517" s="223"/>
      <c r="K517" s="317"/>
      <c r="L517" s="317"/>
      <c r="M517" s="224"/>
      <c r="N517" s="224"/>
      <c r="O517" s="222"/>
      <c r="P517" s="226"/>
      <c r="Q517" s="222"/>
      <c r="R517" s="222"/>
    </row>
    <row r="518" spans="1:18" ht="12.75" customHeight="1" x14ac:dyDescent="0.2">
      <c r="A518" s="220"/>
      <c r="B518" s="221"/>
      <c r="C518" s="221"/>
      <c r="D518" s="221"/>
      <c r="E518" s="222"/>
      <c r="F518" s="221"/>
      <c r="G518" s="220"/>
      <c r="H518" s="220"/>
      <c r="I518" s="220"/>
      <c r="J518" s="223"/>
      <c r="K518" s="317"/>
      <c r="L518" s="317"/>
      <c r="M518" s="224"/>
      <c r="N518" s="224"/>
      <c r="O518" s="222"/>
      <c r="P518" s="226"/>
      <c r="Q518" s="222"/>
      <c r="R518" s="222"/>
    </row>
    <row r="519" spans="1:18" ht="12.75" customHeight="1" x14ac:dyDescent="0.2">
      <c r="A519" s="220"/>
      <c r="B519" s="221"/>
      <c r="C519" s="221"/>
      <c r="D519" s="221"/>
      <c r="E519" s="222"/>
      <c r="F519" s="221"/>
      <c r="G519" s="220"/>
      <c r="H519" s="220"/>
      <c r="I519" s="220"/>
      <c r="J519" s="223"/>
      <c r="K519" s="317"/>
      <c r="L519" s="317"/>
      <c r="M519" s="224"/>
      <c r="N519" s="224"/>
      <c r="O519" s="222"/>
      <c r="P519" s="226"/>
      <c r="Q519" s="222"/>
      <c r="R519" s="222"/>
    </row>
    <row r="520" spans="1:18" ht="12.75" customHeight="1" x14ac:dyDescent="0.2">
      <c r="A520" s="220"/>
      <c r="B520" s="221"/>
      <c r="C520" s="221"/>
      <c r="D520" s="221"/>
      <c r="E520" s="222"/>
      <c r="F520" s="221"/>
      <c r="G520" s="220"/>
      <c r="H520" s="220"/>
      <c r="I520" s="220"/>
      <c r="J520" s="223"/>
      <c r="K520" s="317"/>
      <c r="L520" s="317"/>
      <c r="M520" s="224"/>
      <c r="N520" s="224"/>
      <c r="O520" s="222"/>
      <c r="P520" s="226"/>
      <c r="Q520" s="222"/>
      <c r="R520" s="222"/>
    </row>
    <row r="521" spans="1:18" ht="12.75" customHeight="1" x14ac:dyDescent="0.2">
      <c r="A521" s="220"/>
      <c r="B521" s="221"/>
      <c r="C521" s="221"/>
      <c r="D521" s="221"/>
      <c r="E521" s="222"/>
      <c r="F521" s="221"/>
      <c r="G521" s="220"/>
      <c r="H521" s="220"/>
      <c r="I521" s="220"/>
      <c r="J521" s="223"/>
      <c r="K521" s="317"/>
      <c r="L521" s="317"/>
      <c r="M521" s="224"/>
      <c r="N521" s="224"/>
      <c r="O521" s="222"/>
      <c r="P521" s="226"/>
      <c r="Q521" s="222"/>
      <c r="R521" s="222"/>
    </row>
    <row r="522" spans="1:18" ht="12.75" customHeight="1" x14ac:dyDescent="0.2">
      <c r="A522" s="220"/>
      <c r="B522" s="221"/>
      <c r="C522" s="221"/>
      <c r="D522" s="221"/>
      <c r="E522" s="222"/>
      <c r="F522" s="221"/>
      <c r="G522" s="220"/>
      <c r="H522" s="220"/>
      <c r="I522" s="220"/>
      <c r="J522" s="223"/>
      <c r="K522" s="317"/>
      <c r="L522" s="317"/>
      <c r="M522" s="224"/>
      <c r="N522" s="224"/>
      <c r="O522" s="222"/>
      <c r="P522" s="226"/>
      <c r="Q522" s="222"/>
      <c r="R522" s="222"/>
    </row>
    <row r="523" spans="1:18" ht="12.75" customHeight="1" x14ac:dyDescent="0.2">
      <c r="A523" s="220"/>
      <c r="B523" s="221"/>
      <c r="C523" s="221"/>
      <c r="D523" s="221"/>
      <c r="E523" s="222"/>
      <c r="F523" s="221"/>
      <c r="G523" s="220"/>
      <c r="H523" s="220"/>
      <c r="I523" s="220"/>
      <c r="J523" s="223"/>
      <c r="K523" s="317"/>
      <c r="L523" s="317"/>
      <c r="M523" s="224"/>
      <c r="N523" s="224"/>
      <c r="O523" s="222"/>
      <c r="P523" s="226"/>
      <c r="Q523" s="222"/>
      <c r="R523" s="222"/>
    </row>
    <row r="524" spans="1:18" ht="12.75" customHeight="1" x14ac:dyDescent="0.2">
      <c r="A524" s="220"/>
      <c r="B524" s="221"/>
      <c r="C524" s="221"/>
      <c r="D524" s="221"/>
      <c r="E524" s="222"/>
      <c r="F524" s="221"/>
      <c r="G524" s="220"/>
      <c r="H524" s="220"/>
      <c r="I524" s="220"/>
      <c r="J524" s="223"/>
      <c r="K524" s="317"/>
      <c r="L524" s="317"/>
      <c r="M524" s="224"/>
      <c r="N524" s="224"/>
      <c r="O524" s="222"/>
      <c r="P524" s="226"/>
      <c r="Q524" s="222"/>
      <c r="R524" s="222"/>
    </row>
    <row r="525" spans="1:18" ht="12.75" customHeight="1" x14ac:dyDescent="0.2">
      <c r="A525" s="220"/>
      <c r="B525" s="221"/>
      <c r="C525" s="221"/>
      <c r="D525" s="221"/>
      <c r="E525" s="222"/>
      <c r="F525" s="221"/>
      <c r="G525" s="220"/>
      <c r="H525" s="220"/>
      <c r="I525" s="220"/>
      <c r="J525" s="223"/>
      <c r="K525" s="317"/>
      <c r="L525" s="317"/>
      <c r="M525" s="224"/>
      <c r="N525" s="224"/>
      <c r="O525" s="222"/>
      <c r="P525" s="226"/>
      <c r="Q525" s="222"/>
      <c r="R525" s="222"/>
    </row>
    <row r="526" spans="1:18" ht="12.75" customHeight="1" x14ac:dyDescent="0.2">
      <c r="A526" s="220"/>
      <c r="B526" s="221"/>
      <c r="C526" s="221"/>
      <c r="D526" s="221"/>
      <c r="E526" s="222"/>
      <c r="F526" s="221"/>
      <c r="G526" s="220"/>
      <c r="H526" s="220"/>
      <c r="I526" s="220"/>
      <c r="J526" s="223"/>
      <c r="K526" s="317"/>
      <c r="L526" s="317"/>
      <c r="M526" s="224"/>
      <c r="N526" s="224"/>
      <c r="O526" s="222"/>
      <c r="P526" s="226"/>
      <c r="Q526" s="222"/>
      <c r="R526" s="222"/>
    </row>
    <row r="527" spans="1:18" ht="12.75" customHeight="1" x14ac:dyDescent="0.2">
      <c r="A527" s="220"/>
      <c r="B527" s="221"/>
      <c r="C527" s="221"/>
      <c r="D527" s="221"/>
      <c r="E527" s="222"/>
      <c r="F527" s="221"/>
      <c r="G527" s="220"/>
      <c r="H527" s="220"/>
      <c r="I527" s="220"/>
      <c r="J527" s="223"/>
      <c r="K527" s="317"/>
      <c r="L527" s="317"/>
      <c r="M527" s="224"/>
      <c r="N527" s="224"/>
      <c r="O527" s="222"/>
      <c r="P527" s="226"/>
      <c r="Q527" s="222"/>
      <c r="R527" s="222"/>
    </row>
    <row r="528" spans="1:18" ht="12.75" customHeight="1" x14ac:dyDescent="0.2">
      <c r="A528" s="220"/>
      <c r="B528" s="221"/>
      <c r="C528" s="221"/>
      <c r="D528" s="221"/>
      <c r="E528" s="222"/>
      <c r="F528" s="221"/>
      <c r="G528" s="220"/>
      <c r="H528" s="220"/>
      <c r="I528" s="220"/>
      <c r="J528" s="223"/>
      <c r="K528" s="317"/>
      <c r="L528" s="317"/>
      <c r="M528" s="224"/>
      <c r="N528" s="224"/>
      <c r="O528" s="222"/>
      <c r="P528" s="226"/>
      <c r="Q528" s="222"/>
      <c r="R528" s="222"/>
    </row>
    <row r="529" spans="1:18" ht="12.75" customHeight="1" x14ac:dyDescent="0.2">
      <c r="A529" s="220"/>
      <c r="B529" s="221"/>
      <c r="C529" s="221"/>
      <c r="D529" s="221"/>
      <c r="E529" s="222"/>
      <c r="F529" s="221"/>
      <c r="G529" s="220"/>
      <c r="H529" s="220"/>
      <c r="I529" s="220"/>
      <c r="J529" s="223"/>
      <c r="K529" s="317"/>
      <c r="L529" s="317"/>
      <c r="M529" s="224"/>
      <c r="N529" s="224"/>
      <c r="O529" s="222"/>
      <c r="P529" s="226"/>
      <c r="Q529" s="222"/>
      <c r="R529" s="222"/>
    </row>
    <row r="530" spans="1:18" ht="12.75" customHeight="1" x14ac:dyDescent="0.2">
      <c r="A530" s="220"/>
      <c r="B530" s="221"/>
      <c r="C530" s="221"/>
      <c r="D530" s="221"/>
      <c r="E530" s="222"/>
      <c r="F530" s="221"/>
      <c r="G530" s="220"/>
      <c r="H530" s="220"/>
      <c r="I530" s="220"/>
      <c r="J530" s="223"/>
      <c r="K530" s="317"/>
      <c r="L530" s="317"/>
      <c r="M530" s="224"/>
      <c r="N530" s="224"/>
      <c r="O530" s="222"/>
      <c r="P530" s="226"/>
      <c r="Q530" s="222"/>
      <c r="R530" s="222"/>
    </row>
    <row r="531" spans="1:18" ht="12.75" customHeight="1" x14ac:dyDescent="0.2">
      <c r="A531" s="220"/>
      <c r="B531" s="221"/>
      <c r="C531" s="221"/>
      <c r="D531" s="221"/>
      <c r="E531" s="222"/>
      <c r="F531" s="221"/>
      <c r="G531" s="220"/>
      <c r="H531" s="220"/>
      <c r="I531" s="220"/>
      <c r="J531" s="223"/>
      <c r="K531" s="317"/>
      <c r="L531" s="317"/>
      <c r="M531" s="224"/>
      <c r="N531" s="224"/>
      <c r="O531" s="222"/>
      <c r="P531" s="226"/>
      <c r="Q531" s="222"/>
      <c r="R531" s="222"/>
    </row>
    <row r="532" spans="1:18" ht="12.75" customHeight="1" x14ac:dyDescent="0.2">
      <c r="A532" s="220"/>
      <c r="B532" s="221"/>
      <c r="C532" s="221"/>
      <c r="D532" s="221"/>
      <c r="E532" s="222"/>
      <c r="F532" s="221"/>
      <c r="G532" s="220"/>
      <c r="H532" s="220"/>
      <c r="I532" s="220"/>
      <c r="J532" s="223"/>
      <c r="K532" s="317"/>
      <c r="L532" s="317"/>
      <c r="M532" s="224"/>
      <c r="N532" s="224"/>
      <c r="O532" s="222"/>
      <c r="P532" s="226"/>
      <c r="Q532" s="222"/>
      <c r="R532" s="222"/>
    </row>
    <row r="533" spans="1:18" ht="12.75" customHeight="1" x14ac:dyDescent="0.2">
      <c r="A533" s="220"/>
      <c r="B533" s="221"/>
      <c r="C533" s="221"/>
      <c r="D533" s="221"/>
      <c r="E533" s="222"/>
      <c r="F533" s="221"/>
      <c r="G533" s="220"/>
      <c r="H533" s="220"/>
      <c r="I533" s="220"/>
      <c r="J533" s="223"/>
      <c r="K533" s="317"/>
      <c r="L533" s="317"/>
      <c r="M533" s="224"/>
      <c r="N533" s="224"/>
      <c r="O533" s="222"/>
      <c r="P533" s="226"/>
      <c r="Q533" s="222"/>
      <c r="R533" s="222"/>
    </row>
    <row r="534" spans="1:18" ht="12.75" customHeight="1" x14ac:dyDescent="0.2">
      <c r="A534" s="220"/>
      <c r="B534" s="221"/>
      <c r="C534" s="221"/>
      <c r="D534" s="221"/>
      <c r="E534" s="222"/>
      <c r="F534" s="221"/>
      <c r="G534" s="220"/>
      <c r="H534" s="220"/>
      <c r="I534" s="220"/>
      <c r="J534" s="223"/>
      <c r="K534" s="317"/>
      <c r="L534" s="317"/>
      <c r="M534" s="224"/>
      <c r="N534" s="224"/>
      <c r="O534" s="222"/>
      <c r="P534" s="226"/>
      <c r="Q534" s="222"/>
      <c r="R534" s="222"/>
    </row>
    <row r="535" spans="1:18" ht="12.75" customHeight="1" x14ac:dyDescent="0.2">
      <c r="A535" s="220"/>
      <c r="B535" s="221"/>
      <c r="C535" s="221"/>
      <c r="D535" s="221"/>
      <c r="E535" s="222"/>
      <c r="F535" s="221"/>
      <c r="G535" s="220"/>
      <c r="H535" s="220"/>
      <c r="I535" s="220"/>
      <c r="J535" s="223"/>
      <c r="K535" s="317"/>
      <c r="L535" s="317"/>
      <c r="M535" s="224"/>
      <c r="N535" s="224"/>
      <c r="O535" s="222"/>
      <c r="P535" s="226"/>
      <c r="Q535" s="222"/>
      <c r="R535" s="222"/>
    </row>
    <row r="536" spans="1:18" ht="12.75" customHeight="1" x14ac:dyDescent="0.2">
      <c r="A536" s="220"/>
      <c r="B536" s="221"/>
      <c r="C536" s="221"/>
      <c r="D536" s="221"/>
      <c r="E536" s="222"/>
      <c r="F536" s="221"/>
      <c r="G536" s="220"/>
      <c r="H536" s="220"/>
      <c r="I536" s="220"/>
      <c r="J536" s="223"/>
      <c r="K536" s="317"/>
      <c r="L536" s="317"/>
      <c r="M536" s="224"/>
      <c r="N536" s="224"/>
      <c r="O536" s="222"/>
      <c r="P536" s="226"/>
      <c r="Q536" s="222"/>
      <c r="R536" s="222"/>
    </row>
    <row r="537" spans="1:18" ht="12.75" customHeight="1" x14ac:dyDescent="0.2">
      <c r="A537" s="220"/>
      <c r="B537" s="221"/>
      <c r="C537" s="221"/>
      <c r="D537" s="221"/>
      <c r="E537" s="222"/>
      <c r="F537" s="221"/>
      <c r="G537" s="220"/>
      <c r="H537" s="220"/>
      <c r="I537" s="220"/>
      <c r="J537" s="223"/>
      <c r="K537" s="317"/>
      <c r="L537" s="317"/>
      <c r="M537" s="224"/>
      <c r="N537" s="224"/>
      <c r="O537" s="222"/>
      <c r="P537" s="226"/>
      <c r="Q537" s="222"/>
      <c r="R537" s="222"/>
    </row>
    <row r="538" spans="1:18" ht="12.75" customHeight="1" x14ac:dyDescent="0.2">
      <c r="A538" s="220"/>
      <c r="B538" s="221"/>
      <c r="C538" s="221"/>
      <c r="D538" s="221"/>
      <c r="E538" s="222"/>
      <c r="F538" s="221"/>
      <c r="G538" s="220"/>
      <c r="H538" s="220"/>
      <c r="I538" s="220"/>
      <c r="J538" s="223"/>
      <c r="K538" s="317"/>
      <c r="L538" s="317"/>
      <c r="M538" s="224"/>
      <c r="N538" s="224"/>
      <c r="O538" s="222"/>
      <c r="P538" s="226"/>
      <c r="Q538" s="222"/>
      <c r="R538" s="222"/>
    </row>
    <row r="539" spans="1:18" ht="12.75" customHeight="1" x14ac:dyDescent="0.2">
      <c r="A539" s="220"/>
      <c r="B539" s="221"/>
      <c r="C539" s="221"/>
      <c r="D539" s="221"/>
      <c r="E539" s="222"/>
      <c r="F539" s="221"/>
      <c r="G539" s="220"/>
      <c r="H539" s="220"/>
      <c r="I539" s="220"/>
      <c r="J539" s="223"/>
      <c r="K539" s="317"/>
      <c r="L539" s="317"/>
      <c r="M539" s="224"/>
      <c r="N539" s="224"/>
      <c r="O539" s="222"/>
      <c r="P539" s="226"/>
      <c r="Q539" s="222"/>
      <c r="R539" s="222"/>
    </row>
    <row r="540" spans="1:18" ht="12.75" customHeight="1" x14ac:dyDescent="0.2">
      <c r="A540" s="220"/>
      <c r="B540" s="221"/>
      <c r="C540" s="221"/>
      <c r="D540" s="221"/>
      <c r="E540" s="222"/>
      <c r="F540" s="221"/>
      <c r="G540" s="220"/>
      <c r="H540" s="220"/>
      <c r="I540" s="220"/>
      <c r="J540" s="223"/>
      <c r="K540" s="317"/>
      <c r="L540" s="317"/>
      <c r="M540" s="224"/>
      <c r="N540" s="224"/>
      <c r="O540" s="222"/>
      <c r="P540" s="226"/>
      <c r="Q540" s="222"/>
      <c r="R540" s="222"/>
    </row>
    <row r="541" spans="1:18" ht="12.75" customHeight="1" x14ac:dyDescent="0.2">
      <c r="A541" s="220"/>
      <c r="B541" s="221"/>
      <c r="C541" s="221"/>
      <c r="D541" s="221"/>
      <c r="E541" s="222"/>
      <c r="F541" s="221"/>
      <c r="G541" s="220"/>
      <c r="H541" s="220"/>
      <c r="I541" s="220"/>
      <c r="J541" s="223"/>
      <c r="K541" s="317"/>
      <c r="L541" s="317"/>
      <c r="M541" s="224"/>
      <c r="N541" s="224"/>
      <c r="O541" s="222"/>
      <c r="P541" s="226"/>
      <c r="Q541" s="222"/>
      <c r="R541" s="222"/>
    </row>
    <row r="542" spans="1:18" ht="12.75" customHeight="1" x14ac:dyDescent="0.2">
      <c r="A542" s="220"/>
      <c r="B542" s="221"/>
      <c r="C542" s="221"/>
      <c r="D542" s="221"/>
      <c r="E542" s="222"/>
      <c r="F542" s="221"/>
      <c r="G542" s="220"/>
      <c r="H542" s="220"/>
      <c r="I542" s="220"/>
      <c r="J542" s="223"/>
      <c r="K542" s="317"/>
      <c r="L542" s="317"/>
      <c r="M542" s="224"/>
      <c r="N542" s="224"/>
      <c r="O542" s="222"/>
      <c r="P542" s="226"/>
      <c r="Q542" s="222"/>
      <c r="R542" s="222"/>
    </row>
    <row r="543" spans="1:18" ht="12.75" customHeight="1" x14ac:dyDescent="0.2">
      <c r="A543" s="220"/>
      <c r="B543" s="221"/>
      <c r="C543" s="221"/>
      <c r="D543" s="221"/>
      <c r="E543" s="222"/>
      <c r="F543" s="221"/>
      <c r="G543" s="220"/>
      <c r="H543" s="220"/>
      <c r="I543" s="220"/>
      <c r="J543" s="223"/>
      <c r="K543" s="317"/>
      <c r="L543" s="317"/>
      <c r="M543" s="224"/>
      <c r="N543" s="224"/>
      <c r="O543" s="222"/>
      <c r="P543" s="226"/>
      <c r="Q543" s="222"/>
      <c r="R543" s="222"/>
    </row>
    <row r="544" spans="1:18" ht="12.75" customHeight="1" x14ac:dyDescent="0.2">
      <c r="A544" s="220"/>
      <c r="B544" s="221"/>
      <c r="C544" s="221"/>
      <c r="D544" s="221"/>
      <c r="E544" s="222"/>
      <c r="F544" s="221"/>
      <c r="G544" s="220"/>
      <c r="H544" s="220"/>
      <c r="I544" s="220"/>
      <c r="J544" s="223"/>
      <c r="K544" s="317"/>
      <c r="L544" s="317"/>
      <c r="M544" s="224"/>
      <c r="N544" s="224"/>
      <c r="O544" s="222"/>
      <c r="P544" s="226"/>
      <c r="Q544" s="222"/>
      <c r="R544" s="222"/>
    </row>
    <row r="545" spans="1:18" ht="12.75" customHeight="1" x14ac:dyDescent="0.2">
      <c r="A545" s="220"/>
      <c r="B545" s="221"/>
      <c r="C545" s="221"/>
      <c r="D545" s="221"/>
      <c r="E545" s="222"/>
      <c r="F545" s="221"/>
      <c r="G545" s="220"/>
      <c r="H545" s="220"/>
      <c r="I545" s="220"/>
      <c r="J545" s="223"/>
      <c r="K545" s="317"/>
      <c r="L545" s="317"/>
      <c r="M545" s="224"/>
      <c r="N545" s="224"/>
      <c r="O545" s="222"/>
      <c r="P545" s="226"/>
      <c r="Q545" s="222"/>
      <c r="R545" s="222"/>
    </row>
    <row r="546" spans="1:18" ht="12.75" customHeight="1" x14ac:dyDescent="0.2">
      <c r="A546" s="220"/>
      <c r="B546" s="221"/>
      <c r="C546" s="221"/>
      <c r="D546" s="221"/>
      <c r="E546" s="222"/>
      <c r="F546" s="221"/>
      <c r="G546" s="220"/>
      <c r="H546" s="220"/>
      <c r="I546" s="220"/>
      <c r="J546" s="223"/>
      <c r="K546" s="317"/>
      <c r="L546" s="317"/>
      <c r="M546" s="224"/>
      <c r="N546" s="224"/>
      <c r="O546" s="222"/>
      <c r="P546" s="226"/>
      <c r="Q546" s="222"/>
      <c r="R546" s="222"/>
    </row>
    <row r="547" spans="1:18" ht="12.75" customHeight="1" x14ac:dyDescent="0.2">
      <c r="A547" s="220"/>
      <c r="B547" s="221"/>
      <c r="C547" s="221"/>
      <c r="D547" s="221"/>
      <c r="E547" s="222"/>
      <c r="F547" s="221"/>
      <c r="G547" s="220"/>
      <c r="H547" s="220"/>
      <c r="I547" s="220"/>
      <c r="J547" s="223"/>
      <c r="K547" s="317"/>
      <c r="L547" s="317"/>
      <c r="M547" s="224"/>
      <c r="N547" s="224"/>
      <c r="O547" s="222"/>
      <c r="P547" s="226"/>
      <c r="Q547" s="222"/>
      <c r="R547" s="222"/>
    </row>
    <row r="548" spans="1:18" ht="12.75" customHeight="1" x14ac:dyDescent="0.2">
      <c r="A548" s="220"/>
      <c r="B548" s="221"/>
      <c r="C548" s="221"/>
      <c r="D548" s="221"/>
      <c r="E548" s="222"/>
      <c r="F548" s="221"/>
      <c r="G548" s="220"/>
      <c r="H548" s="220"/>
      <c r="I548" s="220"/>
      <c r="J548" s="223"/>
      <c r="K548" s="317"/>
      <c r="L548" s="317"/>
      <c r="M548" s="224"/>
      <c r="N548" s="224"/>
      <c r="O548" s="222"/>
      <c r="P548" s="226"/>
      <c r="Q548" s="222"/>
      <c r="R548" s="222"/>
    </row>
    <row r="549" spans="1:18" ht="12.75" customHeight="1" x14ac:dyDescent="0.2">
      <c r="A549" s="220"/>
      <c r="B549" s="221"/>
      <c r="C549" s="221"/>
      <c r="D549" s="221"/>
      <c r="E549" s="222"/>
      <c r="F549" s="221"/>
      <c r="G549" s="220"/>
      <c r="H549" s="220"/>
      <c r="I549" s="220"/>
      <c r="J549" s="223"/>
      <c r="K549" s="317"/>
      <c r="L549" s="317"/>
      <c r="M549" s="224"/>
      <c r="N549" s="224"/>
      <c r="O549" s="222"/>
      <c r="P549" s="226"/>
      <c r="Q549" s="222"/>
      <c r="R549" s="222"/>
    </row>
    <row r="550" spans="1:18" ht="12.75" customHeight="1" x14ac:dyDescent="0.2">
      <c r="A550" s="220"/>
      <c r="B550" s="221"/>
      <c r="C550" s="221"/>
      <c r="D550" s="221"/>
      <c r="E550" s="222"/>
      <c r="F550" s="221"/>
      <c r="G550" s="220"/>
      <c r="H550" s="220"/>
      <c r="I550" s="220"/>
      <c r="J550" s="223"/>
      <c r="K550" s="317"/>
      <c r="L550" s="317"/>
      <c r="M550" s="224"/>
      <c r="N550" s="224"/>
      <c r="O550" s="222"/>
      <c r="P550" s="226"/>
      <c r="Q550" s="222"/>
      <c r="R550" s="222"/>
    </row>
    <row r="551" spans="1:18" ht="12.75" customHeight="1" x14ac:dyDescent="0.2">
      <c r="A551" s="220"/>
      <c r="B551" s="221"/>
      <c r="C551" s="221"/>
      <c r="D551" s="221"/>
      <c r="E551" s="222"/>
      <c r="F551" s="221"/>
      <c r="G551" s="220"/>
      <c r="H551" s="220"/>
      <c r="I551" s="220"/>
      <c r="J551" s="223"/>
      <c r="K551" s="317"/>
      <c r="L551" s="317"/>
      <c r="M551" s="224"/>
      <c r="N551" s="224"/>
      <c r="O551" s="222"/>
      <c r="P551" s="226"/>
      <c r="Q551" s="222"/>
      <c r="R551" s="222"/>
    </row>
    <row r="552" spans="1:18" ht="12.75" customHeight="1" x14ac:dyDescent="0.2">
      <c r="A552" s="220"/>
      <c r="B552" s="221"/>
      <c r="C552" s="221"/>
      <c r="D552" s="221"/>
      <c r="E552" s="222"/>
      <c r="F552" s="221"/>
      <c r="G552" s="220"/>
      <c r="H552" s="220"/>
      <c r="I552" s="220"/>
      <c r="J552" s="223"/>
      <c r="K552" s="317"/>
      <c r="L552" s="317"/>
      <c r="M552" s="224"/>
      <c r="N552" s="224"/>
      <c r="O552" s="222"/>
      <c r="P552" s="226"/>
      <c r="Q552" s="222"/>
      <c r="R552" s="222"/>
    </row>
    <row r="553" spans="1:18" ht="12.75" customHeight="1" x14ac:dyDescent="0.2">
      <c r="A553" s="220"/>
      <c r="B553" s="221"/>
      <c r="C553" s="221"/>
      <c r="D553" s="221"/>
      <c r="E553" s="222"/>
      <c r="F553" s="221"/>
      <c r="G553" s="220"/>
      <c r="H553" s="220"/>
      <c r="I553" s="220"/>
      <c r="J553" s="223"/>
      <c r="K553" s="317"/>
      <c r="L553" s="317"/>
      <c r="M553" s="224"/>
      <c r="N553" s="224"/>
      <c r="O553" s="222"/>
      <c r="P553" s="226"/>
      <c r="Q553" s="222"/>
      <c r="R553" s="222"/>
    </row>
    <row r="554" spans="1:18" ht="12.75" customHeight="1" x14ac:dyDescent="0.2">
      <c r="A554" s="220"/>
      <c r="B554" s="221"/>
      <c r="C554" s="221"/>
      <c r="D554" s="221"/>
      <c r="E554" s="222"/>
      <c r="F554" s="221"/>
      <c r="G554" s="220"/>
      <c r="H554" s="220"/>
      <c r="I554" s="220"/>
      <c r="J554" s="223"/>
      <c r="K554" s="317"/>
      <c r="L554" s="317"/>
      <c r="M554" s="224"/>
      <c r="N554" s="224"/>
      <c r="O554" s="222"/>
      <c r="P554" s="226"/>
      <c r="Q554" s="222"/>
      <c r="R554" s="222"/>
    </row>
    <row r="555" spans="1:18" ht="12.75" customHeight="1" x14ac:dyDescent="0.2">
      <c r="A555" s="220"/>
      <c r="B555" s="221"/>
      <c r="C555" s="221"/>
      <c r="D555" s="221"/>
      <c r="E555" s="222"/>
      <c r="F555" s="221"/>
      <c r="G555" s="220"/>
      <c r="H555" s="220"/>
      <c r="I555" s="220"/>
      <c r="J555" s="223"/>
      <c r="K555" s="317"/>
      <c r="L555" s="317"/>
      <c r="M555" s="224"/>
      <c r="N555" s="224"/>
      <c r="O555" s="222"/>
      <c r="P555" s="226"/>
      <c r="Q555" s="222"/>
      <c r="R555" s="222"/>
    </row>
    <row r="556" spans="1:18" ht="12.75" customHeight="1" x14ac:dyDescent="0.2">
      <c r="A556" s="220"/>
      <c r="B556" s="221"/>
      <c r="C556" s="221"/>
      <c r="D556" s="221"/>
      <c r="E556" s="222"/>
      <c r="F556" s="221"/>
      <c r="G556" s="220"/>
      <c r="H556" s="220"/>
      <c r="I556" s="220"/>
      <c r="J556" s="223"/>
      <c r="K556" s="317"/>
      <c r="L556" s="317"/>
      <c r="M556" s="224"/>
      <c r="N556" s="224"/>
      <c r="O556" s="222"/>
      <c r="P556" s="226"/>
      <c r="Q556" s="222"/>
      <c r="R556" s="222"/>
    </row>
    <row r="557" spans="1:18" ht="12.75" customHeight="1" x14ac:dyDescent="0.2">
      <c r="A557" s="220"/>
      <c r="B557" s="221"/>
      <c r="C557" s="221"/>
      <c r="D557" s="221"/>
      <c r="E557" s="222"/>
      <c r="F557" s="221"/>
      <c r="G557" s="220"/>
      <c r="H557" s="220"/>
      <c r="I557" s="220"/>
      <c r="J557" s="223"/>
      <c r="K557" s="317"/>
      <c r="L557" s="317"/>
      <c r="M557" s="224"/>
      <c r="N557" s="224"/>
      <c r="O557" s="222"/>
      <c r="P557" s="226"/>
      <c r="Q557" s="222"/>
      <c r="R557" s="222"/>
    </row>
    <row r="558" spans="1:18" ht="12.75" customHeight="1" x14ac:dyDescent="0.2">
      <c r="A558" s="220"/>
      <c r="B558" s="221"/>
      <c r="C558" s="221"/>
      <c r="D558" s="221"/>
      <c r="E558" s="222"/>
      <c r="F558" s="221"/>
      <c r="G558" s="220"/>
      <c r="H558" s="220"/>
      <c r="I558" s="220"/>
      <c r="J558" s="223"/>
      <c r="K558" s="317"/>
      <c r="L558" s="317"/>
      <c r="M558" s="224"/>
      <c r="N558" s="224"/>
      <c r="O558" s="222"/>
      <c r="P558" s="226"/>
      <c r="Q558" s="222"/>
      <c r="R558" s="222"/>
    </row>
    <row r="559" spans="1:18" ht="12.75" customHeight="1" x14ac:dyDescent="0.2">
      <c r="A559" s="220"/>
      <c r="B559" s="221"/>
      <c r="C559" s="221"/>
      <c r="D559" s="221"/>
      <c r="E559" s="222"/>
      <c r="F559" s="221"/>
      <c r="G559" s="220"/>
      <c r="H559" s="220"/>
      <c r="I559" s="220"/>
      <c r="J559" s="223"/>
      <c r="K559" s="317"/>
      <c r="L559" s="317"/>
      <c r="M559" s="224"/>
      <c r="N559" s="224"/>
      <c r="O559" s="222"/>
      <c r="P559" s="226"/>
      <c r="Q559" s="222"/>
      <c r="R559" s="222"/>
    </row>
    <row r="560" spans="1:18" ht="12.75" customHeight="1" x14ac:dyDescent="0.2">
      <c r="A560" s="220"/>
      <c r="B560" s="221"/>
      <c r="C560" s="221"/>
      <c r="D560" s="221"/>
      <c r="E560" s="222"/>
      <c r="F560" s="221"/>
      <c r="G560" s="220"/>
      <c r="H560" s="220"/>
      <c r="I560" s="220"/>
      <c r="J560" s="223"/>
      <c r="K560" s="317"/>
      <c r="L560" s="317"/>
      <c r="M560" s="224"/>
      <c r="N560" s="224"/>
      <c r="O560" s="222"/>
      <c r="P560" s="226"/>
      <c r="Q560" s="222"/>
      <c r="R560" s="222"/>
    </row>
    <row r="561" spans="1:18" ht="12.75" customHeight="1" x14ac:dyDescent="0.2">
      <c r="A561" s="220"/>
      <c r="B561" s="221"/>
      <c r="C561" s="221"/>
      <c r="D561" s="221"/>
      <c r="E561" s="222"/>
      <c r="F561" s="221"/>
      <c r="G561" s="220"/>
      <c r="H561" s="220"/>
      <c r="I561" s="220"/>
      <c r="J561" s="223"/>
      <c r="K561" s="317"/>
      <c r="L561" s="317"/>
      <c r="M561" s="224"/>
      <c r="N561" s="224"/>
      <c r="O561" s="222"/>
      <c r="P561" s="226"/>
      <c r="Q561" s="222"/>
      <c r="R561" s="222"/>
    </row>
    <row r="562" spans="1:18" ht="12.75" customHeight="1" x14ac:dyDescent="0.2">
      <c r="A562" s="220"/>
      <c r="B562" s="221"/>
      <c r="C562" s="221"/>
      <c r="D562" s="221"/>
      <c r="E562" s="222"/>
      <c r="F562" s="221"/>
      <c r="G562" s="220"/>
      <c r="H562" s="220"/>
      <c r="I562" s="220"/>
      <c r="J562" s="223"/>
      <c r="K562" s="317"/>
      <c r="L562" s="317"/>
      <c r="M562" s="224"/>
      <c r="N562" s="224"/>
      <c r="O562" s="222"/>
      <c r="P562" s="226"/>
      <c r="Q562" s="222"/>
      <c r="R562" s="222"/>
    </row>
    <row r="563" spans="1:18" ht="12.75" customHeight="1" x14ac:dyDescent="0.2">
      <c r="A563" s="220"/>
      <c r="B563" s="221"/>
      <c r="C563" s="221"/>
      <c r="D563" s="221"/>
      <c r="E563" s="222"/>
      <c r="F563" s="221"/>
      <c r="G563" s="220"/>
      <c r="H563" s="220"/>
      <c r="I563" s="220"/>
      <c r="J563" s="223"/>
      <c r="K563" s="317"/>
      <c r="L563" s="317"/>
      <c r="M563" s="224"/>
      <c r="N563" s="224"/>
      <c r="O563" s="222"/>
      <c r="P563" s="226"/>
      <c r="Q563" s="222"/>
      <c r="R563" s="222"/>
    </row>
    <row r="564" spans="1:18" ht="12.75" customHeight="1" x14ac:dyDescent="0.2">
      <c r="A564" s="220"/>
      <c r="B564" s="221"/>
      <c r="C564" s="221"/>
      <c r="D564" s="221"/>
      <c r="E564" s="222"/>
      <c r="F564" s="221"/>
      <c r="G564" s="220"/>
      <c r="H564" s="220"/>
      <c r="I564" s="220"/>
      <c r="J564" s="223"/>
      <c r="K564" s="317"/>
      <c r="L564" s="317"/>
      <c r="M564" s="224"/>
      <c r="N564" s="224"/>
      <c r="O564" s="222"/>
      <c r="P564" s="226"/>
      <c r="Q564" s="222"/>
      <c r="R564" s="222"/>
    </row>
    <row r="565" spans="1:18" ht="12.75" customHeight="1" x14ac:dyDescent="0.2">
      <c r="A565" s="220"/>
      <c r="B565" s="221"/>
      <c r="C565" s="221"/>
      <c r="D565" s="221"/>
      <c r="E565" s="222"/>
      <c r="F565" s="221"/>
      <c r="G565" s="220"/>
      <c r="H565" s="220"/>
      <c r="I565" s="220"/>
      <c r="J565" s="223"/>
      <c r="K565" s="317"/>
      <c r="L565" s="317"/>
      <c r="M565" s="224"/>
      <c r="N565" s="224"/>
      <c r="O565" s="222"/>
      <c r="P565" s="226"/>
      <c r="Q565" s="222"/>
      <c r="R565" s="222"/>
    </row>
    <row r="566" spans="1:18" ht="12.75" customHeight="1" x14ac:dyDescent="0.2">
      <c r="A566" s="220"/>
      <c r="B566" s="221"/>
      <c r="C566" s="221"/>
      <c r="D566" s="221"/>
      <c r="E566" s="222"/>
      <c r="F566" s="221"/>
      <c r="G566" s="220"/>
      <c r="H566" s="220"/>
      <c r="I566" s="220"/>
      <c r="J566" s="223"/>
      <c r="K566" s="317"/>
      <c r="L566" s="317"/>
      <c r="M566" s="224"/>
      <c r="N566" s="224"/>
      <c r="O566" s="222"/>
      <c r="P566" s="226"/>
      <c r="Q566" s="222"/>
      <c r="R566" s="222"/>
    </row>
    <row r="567" spans="1:18" ht="12.75" customHeight="1" x14ac:dyDescent="0.2">
      <c r="A567" s="220"/>
      <c r="B567" s="221"/>
      <c r="C567" s="221"/>
      <c r="D567" s="221"/>
      <c r="E567" s="222"/>
      <c r="F567" s="221"/>
      <c r="G567" s="220"/>
      <c r="H567" s="220"/>
      <c r="I567" s="220"/>
      <c r="J567" s="223"/>
      <c r="K567" s="317"/>
      <c r="L567" s="317"/>
      <c r="M567" s="224"/>
      <c r="N567" s="224"/>
      <c r="O567" s="222"/>
      <c r="P567" s="226"/>
      <c r="Q567" s="222"/>
      <c r="R567" s="222"/>
    </row>
    <row r="568" spans="1:18" ht="12.75" customHeight="1" x14ac:dyDescent="0.2">
      <c r="A568" s="220"/>
      <c r="B568" s="221"/>
      <c r="C568" s="221"/>
      <c r="D568" s="221"/>
      <c r="E568" s="222"/>
      <c r="F568" s="221"/>
      <c r="G568" s="220"/>
      <c r="H568" s="220"/>
      <c r="I568" s="220"/>
      <c r="J568" s="223"/>
      <c r="K568" s="317"/>
      <c r="L568" s="317"/>
      <c r="M568" s="224"/>
      <c r="N568" s="224"/>
      <c r="O568" s="222"/>
      <c r="P568" s="226"/>
      <c r="Q568" s="222"/>
      <c r="R568" s="222"/>
    </row>
    <row r="569" spans="1:18" ht="12.75" customHeight="1" x14ac:dyDescent="0.2">
      <c r="A569" s="220"/>
      <c r="B569" s="221"/>
      <c r="C569" s="221"/>
      <c r="D569" s="221"/>
      <c r="E569" s="222"/>
      <c r="F569" s="221"/>
      <c r="G569" s="220"/>
      <c r="H569" s="220"/>
      <c r="I569" s="220"/>
      <c r="J569" s="223"/>
      <c r="K569" s="317"/>
      <c r="L569" s="317"/>
      <c r="M569" s="224"/>
      <c r="N569" s="224"/>
      <c r="O569" s="222"/>
      <c r="P569" s="226"/>
      <c r="Q569" s="222"/>
      <c r="R569" s="222"/>
    </row>
    <row r="570" spans="1:18" ht="12.75" customHeight="1" x14ac:dyDescent="0.2">
      <c r="A570" s="220"/>
      <c r="B570" s="221"/>
      <c r="C570" s="221"/>
      <c r="D570" s="221"/>
      <c r="E570" s="222"/>
      <c r="F570" s="221"/>
      <c r="G570" s="220"/>
      <c r="H570" s="220"/>
      <c r="I570" s="220"/>
      <c r="J570" s="223"/>
      <c r="K570" s="317"/>
      <c r="L570" s="317"/>
      <c r="M570" s="224"/>
      <c r="N570" s="224"/>
      <c r="O570" s="222"/>
      <c r="P570" s="226"/>
      <c r="Q570" s="222"/>
      <c r="R570" s="222"/>
    </row>
    <row r="571" spans="1:18" ht="12.75" customHeight="1" x14ac:dyDescent="0.2">
      <c r="A571" s="220"/>
      <c r="B571" s="221"/>
      <c r="C571" s="221"/>
      <c r="D571" s="221"/>
      <c r="E571" s="222"/>
      <c r="F571" s="221"/>
      <c r="G571" s="220"/>
      <c r="H571" s="220"/>
      <c r="I571" s="220"/>
      <c r="J571" s="223"/>
      <c r="K571" s="317"/>
      <c r="L571" s="317"/>
      <c r="M571" s="224"/>
      <c r="N571" s="224"/>
      <c r="O571" s="222"/>
      <c r="P571" s="226"/>
      <c r="Q571" s="222"/>
      <c r="R571" s="222"/>
    </row>
    <row r="572" spans="1:18" ht="12.75" customHeight="1" x14ac:dyDescent="0.2">
      <c r="A572" s="220"/>
      <c r="B572" s="221"/>
      <c r="C572" s="221"/>
      <c r="D572" s="221"/>
      <c r="E572" s="222"/>
      <c r="F572" s="221"/>
      <c r="G572" s="220"/>
      <c r="H572" s="220"/>
      <c r="I572" s="220"/>
      <c r="J572" s="223"/>
      <c r="K572" s="317"/>
      <c r="L572" s="317"/>
      <c r="M572" s="224"/>
      <c r="N572" s="224"/>
      <c r="O572" s="222"/>
      <c r="P572" s="226"/>
      <c r="Q572" s="222"/>
      <c r="R572" s="222"/>
    </row>
    <row r="573" spans="1:18" ht="12.75" customHeight="1" x14ac:dyDescent="0.2">
      <c r="A573" s="220"/>
      <c r="B573" s="221"/>
      <c r="C573" s="221"/>
      <c r="D573" s="221"/>
      <c r="E573" s="222"/>
      <c r="F573" s="221"/>
      <c r="G573" s="220"/>
      <c r="H573" s="220"/>
      <c r="I573" s="220"/>
      <c r="J573" s="223"/>
      <c r="K573" s="317"/>
      <c r="L573" s="317"/>
      <c r="M573" s="224"/>
      <c r="N573" s="224"/>
      <c r="O573" s="222"/>
      <c r="P573" s="226"/>
      <c r="Q573" s="222"/>
      <c r="R573" s="222"/>
    </row>
    <row r="574" spans="1:18" ht="12.75" customHeight="1" x14ac:dyDescent="0.2">
      <c r="A574" s="220"/>
      <c r="B574" s="221"/>
      <c r="C574" s="221"/>
      <c r="D574" s="221"/>
      <c r="E574" s="222"/>
      <c r="F574" s="221"/>
      <c r="G574" s="220"/>
      <c r="H574" s="220"/>
      <c r="I574" s="220"/>
      <c r="J574" s="223"/>
      <c r="K574" s="317"/>
      <c r="L574" s="317"/>
      <c r="M574" s="224"/>
      <c r="N574" s="224"/>
      <c r="O574" s="222"/>
      <c r="P574" s="226"/>
      <c r="Q574" s="222"/>
      <c r="R574" s="222"/>
    </row>
    <row r="575" spans="1:18" ht="12.75" customHeight="1" x14ac:dyDescent="0.2">
      <c r="A575" s="220"/>
      <c r="B575" s="221"/>
      <c r="C575" s="221"/>
      <c r="D575" s="221"/>
      <c r="E575" s="222"/>
      <c r="F575" s="221"/>
      <c r="G575" s="220"/>
      <c r="H575" s="220"/>
      <c r="I575" s="220"/>
      <c r="J575" s="223"/>
      <c r="K575" s="317"/>
      <c r="L575" s="317"/>
      <c r="M575" s="224"/>
      <c r="N575" s="224"/>
      <c r="O575" s="222"/>
      <c r="P575" s="226"/>
      <c r="Q575" s="222"/>
      <c r="R575" s="222"/>
    </row>
    <row r="576" spans="1:18" ht="12.75" customHeight="1" x14ac:dyDescent="0.2">
      <c r="A576" s="220"/>
      <c r="B576" s="221"/>
      <c r="C576" s="221"/>
      <c r="D576" s="221"/>
      <c r="E576" s="222"/>
      <c r="F576" s="221"/>
      <c r="G576" s="220"/>
      <c r="H576" s="220"/>
      <c r="I576" s="220"/>
      <c r="J576" s="223"/>
      <c r="K576" s="317"/>
      <c r="L576" s="317"/>
      <c r="M576" s="224"/>
      <c r="N576" s="224"/>
      <c r="O576" s="222"/>
      <c r="P576" s="226"/>
      <c r="Q576" s="222"/>
      <c r="R576" s="222"/>
    </row>
    <row r="577" spans="1:18" ht="12.75" customHeight="1" x14ac:dyDescent="0.2">
      <c r="A577" s="220"/>
      <c r="B577" s="221"/>
      <c r="C577" s="221"/>
      <c r="D577" s="221"/>
      <c r="E577" s="222"/>
      <c r="F577" s="221"/>
      <c r="G577" s="220"/>
      <c r="H577" s="220"/>
      <c r="I577" s="220"/>
      <c r="J577" s="223"/>
      <c r="K577" s="317"/>
      <c r="L577" s="317"/>
      <c r="M577" s="224"/>
      <c r="N577" s="224"/>
      <c r="O577" s="222"/>
      <c r="P577" s="226"/>
      <c r="Q577" s="222"/>
      <c r="R577" s="222"/>
    </row>
    <row r="578" spans="1:18" ht="12.75" customHeight="1" x14ac:dyDescent="0.2">
      <c r="A578" s="220"/>
      <c r="B578" s="221"/>
      <c r="C578" s="221"/>
      <c r="D578" s="221"/>
      <c r="E578" s="222"/>
      <c r="F578" s="221"/>
      <c r="G578" s="220"/>
      <c r="H578" s="220"/>
      <c r="I578" s="220"/>
      <c r="J578" s="223"/>
      <c r="K578" s="317"/>
      <c r="L578" s="317"/>
      <c r="M578" s="224"/>
      <c r="N578" s="224"/>
      <c r="O578" s="222"/>
      <c r="P578" s="226"/>
      <c r="Q578" s="222"/>
      <c r="R578" s="222"/>
    </row>
    <row r="579" spans="1:18" ht="12.75" customHeight="1" x14ac:dyDescent="0.2">
      <c r="A579" s="220"/>
      <c r="B579" s="221"/>
      <c r="C579" s="221"/>
      <c r="D579" s="221"/>
      <c r="E579" s="222"/>
      <c r="F579" s="221"/>
      <c r="G579" s="220"/>
      <c r="H579" s="220"/>
      <c r="I579" s="220"/>
      <c r="J579" s="223"/>
      <c r="K579" s="317"/>
      <c r="L579" s="317"/>
      <c r="M579" s="224"/>
      <c r="N579" s="224"/>
      <c r="O579" s="222"/>
      <c r="P579" s="226"/>
      <c r="Q579" s="222"/>
      <c r="R579" s="222"/>
    </row>
    <row r="580" spans="1:18" ht="12.75" customHeight="1" x14ac:dyDescent="0.2">
      <c r="A580" s="220"/>
      <c r="B580" s="221"/>
      <c r="C580" s="221"/>
      <c r="D580" s="221"/>
      <c r="E580" s="222"/>
      <c r="F580" s="221"/>
      <c r="G580" s="220"/>
      <c r="H580" s="220"/>
      <c r="I580" s="220"/>
      <c r="J580" s="223"/>
      <c r="K580" s="317"/>
      <c r="L580" s="317"/>
      <c r="M580" s="224"/>
      <c r="N580" s="224"/>
      <c r="O580" s="222"/>
      <c r="P580" s="226"/>
      <c r="Q580" s="222"/>
      <c r="R580" s="222"/>
    </row>
    <row r="581" spans="1:18" ht="12.75" customHeight="1" x14ac:dyDescent="0.2">
      <c r="A581" s="220"/>
      <c r="B581" s="221"/>
      <c r="C581" s="221"/>
      <c r="D581" s="221"/>
      <c r="E581" s="222"/>
      <c r="F581" s="221"/>
      <c r="G581" s="220"/>
      <c r="H581" s="220"/>
      <c r="I581" s="220"/>
      <c r="J581" s="223"/>
      <c r="K581" s="317"/>
      <c r="L581" s="317"/>
      <c r="M581" s="224"/>
      <c r="N581" s="224"/>
      <c r="O581" s="222"/>
      <c r="P581" s="226"/>
      <c r="Q581" s="222"/>
      <c r="R581" s="222"/>
    </row>
    <row r="582" spans="1:18" ht="12.75" customHeight="1" x14ac:dyDescent="0.2">
      <c r="A582" s="220"/>
      <c r="B582" s="221"/>
      <c r="C582" s="221"/>
      <c r="D582" s="221"/>
      <c r="E582" s="222"/>
      <c r="F582" s="221"/>
      <c r="G582" s="220"/>
      <c r="H582" s="220"/>
      <c r="I582" s="220"/>
      <c r="J582" s="223"/>
      <c r="K582" s="317"/>
      <c r="L582" s="317"/>
      <c r="M582" s="224"/>
      <c r="N582" s="224"/>
      <c r="O582" s="222"/>
      <c r="P582" s="226"/>
      <c r="Q582" s="222"/>
      <c r="R582" s="222"/>
    </row>
    <row r="583" spans="1:18" ht="12.75" customHeight="1" x14ac:dyDescent="0.2">
      <c r="A583" s="220"/>
      <c r="B583" s="221"/>
      <c r="C583" s="221"/>
      <c r="D583" s="221"/>
      <c r="E583" s="222"/>
      <c r="F583" s="221"/>
      <c r="G583" s="220"/>
      <c r="H583" s="220"/>
      <c r="I583" s="220"/>
      <c r="J583" s="223"/>
      <c r="K583" s="317"/>
      <c r="L583" s="317"/>
      <c r="M583" s="224"/>
      <c r="N583" s="224"/>
      <c r="O583" s="222"/>
      <c r="P583" s="226"/>
      <c r="Q583" s="222"/>
      <c r="R583" s="222"/>
    </row>
    <row r="584" spans="1:18" ht="12.75" customHeight="1" x14ac:dyDescent="0.2">
      <c r="A584" s="220"/>
      <c r="B584" s="221"/>
      <c r="C584" s="221"/>
      <c r="D584" s="221"/>
      <c r="E584" s="222"/>
      <c r="F584" s="221"/>
      <c r="G584" s="220"/>
      <c r="H584" s="220"/>
      <c r="I584" s="220"/>
      <c r="J584" s="223"/>
      <c r="K584" s="317"/>
      <c r="L584" s="317"/>
      <c r="M584" s="224"/>
      <c r="N584" s="224"/>
      <c r="O584" s="222"/>
      <c r="P584" s="226"/>
      <c r="Q584" s="222"/>
      <c r="R584" s="222"/>
    </row>
    <row r="585" spans="1:18" ht="12.75" customHeight="1" x14ac:dyDescent="0.2">
      <c r="A585" s="220"/>
      <c r="B585" s="221"/>
      <c r="C585" s="221"/>
      <c r="D585" s="221"/>
      <c r="E585" s="222"/>
      <c r="F585" s="221"/>
      <c r="G585" s="220"/>
      <c r="H585" s="220"/>
      <c r="I585" s="220"/>
      <c r="J585" s="223"/>
      <c r="K585" s="317"/>
      <c r="L585" s="317"/>
      <c r="M585" s="224"/>
      <c r="N585" s="224"/>
      <c r="O585" s="222"/>
      <c r="P585" s="226"/>
      <c r="Q585" s="222"/>
      <c r="R585" s="222"/>
    </row>
    <row r="586" spans="1:18" ht="12.75" customHeight="1" x14ac:dyDescent="0.2">
      <c r="A586" s="220"/>
      <c r="B586" s="221"/>
      <c r="C586" s="221"/>
      <c r="D586" s="221"/>
      <c r="E586" s="222"/>
      <c r="F586" s="221"/>
      <c r="G586" s="220"/>
      <c r="H586" s="220"/>
      <c r="I586" s="220"/>
      <c r="J586" s="223"/>
      <c r="K586" s="317"/>
      <c r="L586" s="317"/>
      <c r="M586" s="224"/>
      <c r="N586" s="224"/>
      <c r="O586" s="222"/>
      <c r="P586" s="226"/>
      <c r="Q586" s="222"/>
      <c r="R586" s="222"/>
    </row>
    <row r="587" spans="1:18" ht="12.75" customHeight="1" x14ac:dyDescent="0.2">
      <c r="A587" s="220"/>
      <c r="B587" s="221"/>
      <c r="C587" s="221"/>
      <c r="D587" s="221"/>
      <c r="E587" s="222"/>
      <c r="F587" s="221"/>
      <c r="G587" s="220"/>
      <c r="H587" s="220"/>
      <c r="I587" s="220"/>
      <c r="J587" s="223"/>
      <c r="K587" s="317"/>
      <c r="L587" s="317"/>
      <c r="M587" s="224"/>
      <c r="N587" s="224"/>
      <c r="O587" s="222"/>
      <c r="P587" s="226"/>
      <c r="Q587" s="222"/>
      <c r="R587" s="222"/>
    </row>
    <row r="588" spans="1:18" ht="12.75" customHeight="1" x14ac:dyDescent="0.2">
      <c r="A588" s="220"/>
      <c r="B588" s="221"/>
      <c r="C588" s="221"/>
      <c r="D588" s="221"/>
      <c r="E588" s="222"/>
      <c r="F588" s="221"/>
      <c r="G588" s="220"/>
      <c r="H588" s="220"/>
      <c r="I588" s="220"/>
      <c r="J588" s="223"/>
      <c r="K588" s="317"/>
      <c r="L588" s="317"/>
      <c r="M588" s="224"/>
      <c r="N588" s="224"/>
      <c r="O588" s="222"/>
      <c r="P588" s="226"/>
      <c r="Q588" s="222"/>
      <c r="R588" s="222"/>
    </row>
    <row r="589" spans="1:18" ht="12.75" customHeight="1" x14ac:dyDescent="0.2">
      <c r="A589" s="220"/>
      <c r="B589" s="221"/>
      <c r="C589" s="221"/>
      <c r="D589" s="221"/>
      <c r="E589" s="222"/>
      <c r="F589" s="221"/>
      <c r="G589" s="220"/>
      <c r="H589" s="220"/>
      <c r="I589" s="220"/>
      <c r="J589" s="223"/>
      <c r="K589" s="317"/>
      <c r="L589" s="317"/>
      <c r="M589" s="224"/>
      <c r="N589" s="224"/>
      <c r="O589" s="222"/>
      <c r="P589" s="226"/>
      <c r="Q589" s="222"/>
      <c r="R589" s="222"/>
    </row>
    <row r="590" spans="1:18" ht="12.75" customHeight="1" x14ac:dyDescent="0.2">
      <c r="A590" s="220"/>
      <c r="B590" s="221"/>
      <c r="C590" s="221"/>
      <c r="D590" s="221"/>
      <c r="E590" s="222"/>
      <c r="F590" s="221"/>
      <c r="G590" s="220"/>
      <c r="H590" s="220"/>
      <c r="I590" s="220"/>
      <c r="J590" s="223"/>
      <c r="K590" s="317"/>
      <c r="L590" s="317"/>
      <c r="M590" s="224"/>
      <c r="N590" s="224"/>
      <c r="O590" s="222"/>
      <c r="P590" s="226"/>
      <c r="Q590" s="222"/>
      <c r="R590" s="222"/>
    </row>
    <row r="591" spans="1:18" ht="12.75" customHeight="1" x14ac:dyDescent="0.2">
      <c r="A591" s="220"/>
      <c r="B591" s="221"/>
      <c r="C591" s="221"/>
      <c r="D591" s="221"/>
      <c r="E591" s="222"/>
      <c r="F591" s="221"/>
      <c r="G591" s="220"/>
      <c r="H591" s="220"/>
      <c r="I591" s="220"/>
      <c r="J591" s="223"/>
      <c r="K591" s="317"/>
      <c r="L591" s="317"/>
      <c r="M591" s="224"/>
      <c r="N591" s="224"/>
      <c r="O591" s="222"/>
      <c r="P591" s="226"/>
      <c r="Q591" s="222"/>
      <c r="R591" s="222"/>
    </row>
    <row r="592" spans="1:18" ht="12.75" customHeight="1" x14ac:dyDescent="0.2">
      <c r="A592" s="220"/>
      <c r="B592" s="221"/>
      <c r="C592" s="221"/>
      <c r="D592" s="221"/>
      <c r="E592" s="222"/>
      <c r="F592" s="221"/>
      <c r="G592" s="220"/>
      <c r="H592" s="220"/>
      <c r="I592" s="220"/>
      <c r="J592" s="223"/>
      <c r="K592" s="317"/>
      <c r="L592" s="317"/>
      <c r="M592" s="224"/>
      <c r="N592" s="224"/>
      <c r="O592" s="222"/>
      <c r="P592" s="226"/>
      <c r="Q592" s="222"/>
      <c r="R592" s="222"/>
    </row>
    <row r="593" spans="1:18" ht="12.75" customHeight="1" x14ac:dyDescent="0.2">
      <c r="A593" s="220"/>
      <c r="B593" s="221"/>
      <c r="C593" s="221"/>
      <c r="D593" s="221"/>
      <c r="E593" s="222"/>
      <c r="F593" s="221"/>
      <c r="G593" s="220"/>
      <c r="H593" s="220"/>
      <c r="I593" s="220"/>
      <c r="J593" s="223"/>
      <c r="K593" s="317"/>
      <c r="L593" s="317"/>
      <c r="M593" s="224"/>
      <c r="N593" s="224"/>
      <c r="O593" s="222"/>
      <c r="P593" s="226"/>
      <c r="Q593" s="222"/>
      <c r="R593" s="222"/>
    </row>
    <row r="594" spans="1:18" ht="12.75" customHeight="1" x14ac:dyDescent="0.2">
      <c r="A594" s="220"/>
      <c r="B594" s="221"/>
      <c r="C594" s="221"/>
      <c r="D594" s="221"/>
      <c r="E594" s="222"/>
      <c r="F594" s="221"/>
      <c r="G594" s="220"/>
      <c r="H594" s="220"/>
      <c r="I594" s="220"/>
      <c r="J594" s="223"/>
      <c r="K594" s="317"/>
      <c r="L594" s="317"/>
      <c r="M594" s="224"/>
      <c r="N594" s="224"/>
      <c r="O594" s="222"/>
      <c r="P594" s="226"/>
      <c r="Q594" s="222"/>
      <c r="R594" s="222"/>
    </row>
    <row r="595" spans="1:18" ht="12.75" customHeight="1" x14ac:dyDescent="0.2">
      <c r="A595" s="220"/>
      <c r="B595" s="221"/>
      <c r="C595" s="221"/>
      <c r="D595" s="221"/>
      <c r="E595" s="222"/>
      <c r="F595" s="221"/>
      <c r="G595" s="220"/>
      <c r="H595" s="220"/>
      <c r="I595" s="220"/>
      <c r="J595" s="223"/>
      <c r="K595" s="317"/>
      <c r="L595" s="317"/>
      <c r="M595" s="224"/>
      <c r="N595" s="224"/>
      <c r="O595" s="222"/>
      <c r="P595" s="226"/>
      <c r="Q595" s="222"/>
      <c r="R595" s="222"/>
    </row>
    <row r="596" spans="1:18" ht="12.75" customHeight="1" x14ac:dyDescent="0.2">
      <c r="A596" s="220"/>
      <c r="B596" s="221"/>
      <c r="C596" s="221"/>
      <c r="D596" s="221"/>
      <c r="E596" s="222"/>
      <c r="F596" s="221"/>
      <c r="G596" s="220"/>
      <c r="H596" s="220"/>
      <c r="I596" s="220"/>
      <c r="J596" s="223"/>
      <c r="K596" s="317"/>
      <c r="L596" s="317"/>
      <c r="M596" s="224"/>
      <c r="N596" s="224"/>
      <c r="O596" s="222"/>
      <c r="P596" s="226"/>
      <c r="Q596" s="222"/>
      <c r="R596" s="222"/>
    </row>
    <row r="597" spans="1:18" ht="12.75" customHeight="1" x14ac:dyDescent="0.2">
      <c r="A597" s="220"/>
      <c r="B597" s="221"/>
      <c r="C597" s="221"/>
      <c r="D597" s="221"/>
      <c r="E597" s="222"/>
      <c r="F597" s="221"/>
      <c r="G597" s="220"/>
      <c r="H597" s="220"/>
      <c r="I597" s="220"/>
      <c r="J597" s="223"/>
      <c r="K597" s="317"/>
      <c r="L597" s="317"/>
      <c r="M597" s="224"/>
      <c r="N597" s="224"/>
      <c r="O597" s="222"/>
      <c r="P597" s="226"/>
      <c r="Q597" s="222"/>
      <c r="R597" s="222"/>
    </row>
    <row r="598" spans="1:18" ht="12.75" customHeight="1" x14ac:dyDescent="0.2">
      <c r="A598" s="220"/>
      <c r="B598" s="221"/>
      <c r="C598" s="221"/>
      <c r="D598" s="221"/>
      <c r="E598" s="222"/>
      <c r="F598" s="221"/>
      <c r="G598" s="220"/>
      <c r="H598" s="220"/>
      <c r="I598" s="220"/>
      <c r="J598" s="223"/>
      <c r="K598" s="317"/>
      <c r="L598" s="317"/>
      <c r="M598" s="224"/>
      <c r="N598" s="224"/>
      <c r="O598" s="222"/>
      <c r="P598" s="226"/>
      <c r="Q598" s="222"/>
      <c r="R598" s="222"/>
    </row>
    <row r="599" spans="1:18" ht="12.75" customHeight="1" x14ac:dyDescent="0.2">
      <c r="A599" s="220"/>
      <c r="B599" s="221"/>
      <c r="C599" s="221"/>
      <c r="D599" s="221"/>
      <c r="E599" s="222"/>
      <c r="F599" s="221"/>
      <c r="G599" s="220"/>
      <c r="H599" s="220"/>
      <c r="I599" s="220"/>
      <c r="J599" s="223"/>
      <c r="K599" s="317"/>
      <c r="L599" s="317"/>
      <c r="M599" s="224"/>
      <c r="N599" s="224"/>
      <c r="O599" s="222"/>
      <c r="P599" s="226"/>
      <c r="Q599" s="222"/>
      <c r="R599" s="222"/>
    </row>
    <row r="600" spans="1:18" ht="12.75" customHeight="1" x14ac:dyDescent="0.2">
      <c r="A600" s="220"/>
      <c r="B600" s="221"/>
      <c r="C600" s="221"/>
      <c r="D600" s="221"/>
      <c r="E600" s="222"/>
      <c r="F600" s="221"/>
      <c r="G600" s="220"/>
      <c r="H600" s="220"/>
      <c r="I600" s="220"/>
      <c r="J600" s="223"/>
      <c r="K600" s="317"/>
      <c r="L600" s="317"/>
      <c r="M600" s="224"/>
      <c r="N600" s="224"/>
      <c r="O600" s="222"/>
      <c r="P600" s="226"/>
      <c r="Q600" s="222"/>
      <c r="R600" s="222"/>
    </row>
    <row r="601" spans="1:18" ht="12.75" customHeight="1" x14ac:dyDescent="0.2">
      <c r="A601" s="220"/>
      <c r="B601" s="221"/>
      <c r="C601" s="221"/>
      <c r="D601" s="221"/>
      <c r="E601" s="222"/>
      <c r="F601" s="221"/>
      <c r="G601" s="220"/>
      <c r="H601" s="220"/>
      <c r="I601" s="220"/>
      <c r="J601" s="223"/>
      <c r="K601" s="317"/>
      <c r="L601" s="317"/>
      <c r="M601" s="224"/>
      <c r="N601" s="224"/>
      <c r="O601" s="222"/>
      <c r="P601" s="226"/>
      <c r="Q601" s="222"/>
      <c r="R601" s="222"/>
    </row>
    <row r="602" spans="1:18" ht="12.75" customHeight="1" x14ac:dyDescent="0.2">
      <c r="A602" s="220"/>
      <c r="B602" s="221"/>
      <c r="C602" s="221"/>
      <c r="D602" s="221"/>
      <c r="E602" s="222"/>
      <c r="F602" s="221"/>
      <c r="G602" s="220"/>
      <c r="H602" s="220"/>
      <c r="I602" s="220"/>
      <c r="J602" s="223"/>
      <c r="K602" s="317"/>
      <c r="L602" s="317"/>
      <c r="M602" s="224"/>
      <c r="N602" s="224"/>
      <c r="O602" s="222"/>
      <c r="P602" s="226"/>
      <c r="Q602" s="222"/>
      <c r="R602" s="222"/>
    </row>
    <row r="603" spans="1:18" ht="12.75" customHeight="1" x14ac:dyDescent="0.2">
      <c r="A603" s="220"/>
      <c r="B603" s="221"/>
      <c r="C603" s="221"/>
      <c r="D603" s="221"/>
      <c r="E603" s="222"/>
      <c r="F603" s="221"/>
      <c r="G603" s="220"/>
      <c r="H603" s="220"/>
      <c r="I603" s="220"/>
      <c r="J603" s="223"/>
      <c r="K603" s="317"/>
      <c r="L603" s="317"/>
      <c r="M603" s="224"/>
      <c r="N603" s="224"/>
      <c r="O603" s="222"/>
      <c r="P603" s="226"/>
      <c r="Q603" s="222"/>
      <c r="R603" s="222"/>
    </row>
    <row r="604" spans="1:18" ht="12.75" customHeight="1" x14ac:dyDescent="0.2">
      <c r="A604" s="220"/>
      <c r="B604" s="221"/>
      <c r="C604" s="221"/>
      <c r="D604" s="221"/>
      <c r="E604" s="222"/>
      <c r="F604" s="221"/>
      <c r="G604" s="220"/>
      <c r="H604" s="220"/>
      <c r="I604" s="220"/>
      <c r="J604" s="223"/>
      <c r="K604" s="317"/>
      <c r="L604" s="317"/>
      <c r="M604" s="224"/>
      <c r="N604" s="224"/>
      <c r="O604" s="222"/>
      <c r="P604" s="226"/>
      <c r="Q604" s="222"/>
      <c r="R604" s="222"/>
    </row>
    <row r="605" spans="1:18" ht="12.75" customHeight="1" x14ac:dyDescent="0.2">
      <c r="A605" s="220"/>
      <c r="B605" s="221"/>
      <c r="C605" s="221"/>
      <c r="D605" s="221"/>
      <c r="E605" s="222"/>
      <c r="F605" s="221"/>
      <c r="G605" s="220"/>
      <c r="H605" s="220"/>
      <c r="I605" s="220"/>
      <c r="J605" s="223"/>
      <c r="K605" s="317"/>
      <c r="L605" s="317"/>
      <c r="M605" s="224"/>
      <c r="N605" s="224"/>
      <c r="O605" s="222"/>
      <c r="P605" s="226"/>
      <c r="Q605" s="222"/>
      <c r="R605" s="222"/>
    </row>
    <row r="606" spans="1:18" ht="12.75" customHeight="1" x14ac:dyDescent="0.2">
      <c r="A606" s="220"/>
      <c r="B606" s="221"/>
      <c r="C606" s="221"/>
      <c r="D606" s="221"/>
      <c r="E606" s="222"/>
      <c r="F606" s="221"/>
      <c r="G606" s="220"/>
      <c r="H606" s="220"/>
      <c r="I606" s="220"/>
      <c r="J606" s="223"/>
      <c r="K606" s="317"/>
      <c r="L606" s="317"/>
      <c r="M606" s="224"/>
      <c r="N606" s="224"/>
      <c r="O606" s="222"/>
      <c r="P606" s="226"/>
      <c r="Q606" s="222"/>
      <c r="R606" s="222"/>
    </row>
    <row r="607" spans="1:18" ht="12.75" customHeight="1" x14ac:dyDescent="0.2">
      <c r="A607" s="220"/>
      <c r="B607" s="221"/>
      <c r="C607" s="221"/>
      <c r="D607" s="221"/>
      <c r="E607" s="222"/>
      <c r="F607" s="221"/>
      <c r="G607" s="220"/>
      <c r="H607" s="220"/>
      <c r="I607" s="220"/>
      <c r="J607" s="223"/>
      <c r="K607" s="317"/>
      <c r="L607" s="317"/>
      <c r="M607" s="224"/>
      <c r="N607" s="224"/>
      <c r="O607" s="222"/>
      <c r="P607" s="226"/>
      <c r="Q607" s="222"/>
      <c r="R607" s="222"/>
    </row>
    <row r="608" spans="1:18" ht="12.75" customHeight="1" x14ac:dyDescent="0.2">
      <c r="A608" s="220"/>
      <c r="B608" s="221"/>
      <c r="C608" s="221"/>
      <c r="D608" s="221"/>
      <c r="E608" s="222"/>
      <c r="F608" s="221"/>
      <c r="G608" s="220"/>
      <c r="H608" s="220"/>
      <c r="I608" s="220"/>
      <c r="J608" s="223"/>
      <c r="K608" s="317"/>
      <c r="L608" s="317"/>
      <c r="M608" s="224"/>
      <c r="N608" s="224"/>
      <c r="O608" s="222"/>
      <c r="P608" s="226"/>
      <c r="Q608" s="222"/>
      <c r="R608" s="222"/>
    </row>
    <row r="609" spans="1:18" ht="12.75" customHeight="1" x14ac:dyDescent="0.2">
      <c r="A609" s="220"/>
      <c r="B609" s="221"/>
      <c r="C609" s="221"/>
      <c r="D609" s="221"/>
      <c r="E609" s="222"/>
      <c r="F609" s="221"/>
      <c r="G609" s="220"/>
      <c r="H609" s="220"/>
      <c r="I609" s="220"/>
      <c r="J609" s="223"/>
      <c r="K609" s="317"/>
      <c r="L609" s="317"/>
      <c r="M609" s="224"/>
      <c r="N609" s="224"/>
      <c r="O609" s="222"/>
      <c r="P609" s="226"/>
      <c r="Q609" s="222"/>
      <c r="R609" s="222"/>
    </row>
    <row r="610" spans="1:18" ht="12.75" customHeight="1" x14ac:dyDescent="0.2">
      <c r="A610" s="220"/>
      <c r="B610" s="221"/>
      <c r="C610" s="221"/>
      <c r="D610" s="221"/>
      <c r="E610" s="222"/>
      <c r="F610" s="221"/>
      <c r="G610" s="220"/>
      <c r="H610" s="220"/>
      <c r="I610" s="220"/>
      <c r="J610" s="223"/>
      <c r="K610" s="317"/>
      <c r="L610" s="317"/>
      <c r="M610" s="224"/>
      <c r="N610" s="224"/>
      <c r="O610" s="222"/>
      <c r="P610" s="226"/>
      <c r="Q610" s="222"/>
      <c r="R610" s="222"/>
    </row>
    <row r="611" spans="1:18" ht="12.75" customHeight="1" x14ac:dyDescent="0.2">
      <c r="A611" s="220"/>
      <c r="B611" s="221"/>
      <c r="C611" s="221"/>
      <c r="D611" s="221"/>
      <c r="E611" s="222"/>
      <c r="F611" s="221"/>
      <c r="G611" s="220"/>
      <c r="H611" s="220"/>
      <c r="I611" s="220"/>
      <c r="J611" s="223"/>
      <c r="K611" s="317"/>
      <c r="L611" s="317"/>
      <c r="M611" s="224"/>
      <c r="N611" s="224"/>
      <c r="O611" s="222"/>
      <c r="P611" s="226"/>
      <c r="Q611" s="222"/>
      <c r="R611" s="222"/>
    </row>
    <row r="612" spans="1:18" ht="12.75" customHeight="1" x14ac:dyDescent="0.2">
      <c r="A612" s="220"/>
      <c r="B612" s="221"/>
      <c r="C612" s="221"/>
      <c r="D612" s="221"/>
      <c r="E612" s="222"/>
      <c r="F612" s="221"/>
      <c r="G612" s="220"/>
      <c r="H612" s="220"/>
      <c r="I612" s="220"/>
      <c r="J612" s="223"/>
      <c r="K612" s="317"/>
      <c r="L612" s="317"/>
      <c r="M612" s="224"/>
      <c r="N612" s="224"/>
      <c r="O612" s="222"/>
      <c r="P612" s="226"/>
      <c r="Q612" s="222"/>
      <c r="R612" s="222"/>
    </row>
    <row r="613" spans="1:18" ht="12.75" customHeight="1" x14ac:dyDescent="0.2">
      <c r="A613" s="220"/>
      <c r="B613" s="221"/>
      <c r="C613" s="221"/>
      <c r="D613" s="221"/>
      <c r="E613" s="222"/>
      <c r="F613" s="221"/>
      <c r="G613" s="220"/>
      <c r="H613" s="220"/>
      <c r="I613" s="220"/>
      <c r="J613" s="223"/>
      <c r="K613" s="317"/>
      <c r="L613" s="317"/>
      <c r="M613" s="224"/>
      <c r="N613" s="224"/>
      <c r="O613" s="222"/>
      <c r="P613" s="226"/>
      <c r="Q613" s="222"/>
      <c r="R613" s="222"/>
    </row>
    <row r="614" spans="1:18" ht="12.75" customHeight="1" x14ac:dyDescent="0.2">
      <c r="A614" s="220"/>
      <c r="B614" s="221"/>
      <c r="C614" s="221"/>
      <c r="D614" s="221"/>
      <c r="E614" s="222"/>
      <c r="F614" s="221"/>
      <c r="G614" s="220"/>
      <c r="H614" s="220"/>
      <c r="I614" s="220"/>
      <c r="J614" s="223"/>
      <c r="K614" s="317"/>
      <c r="L614" s="317"/>
      <c r="M614" s="224"/>
      <c r="N614" s="224"/>
      <c r="O614" s="222"/>
      <c r="P614" s="226"/>
      <c r="Q614" s="222"/>
      <c r="R614" s="222"/>
    </row>
    <row r="615" spans="1:18" ht="12.75" customHeight="1" x14ac:dyDescent="0.2">
      <c r="A615" s="220"/>
      <c r="B615" s="221"/>
      <c r="C615" s="221"/>
      <c r="D615" s="221"/>
      <c r="E615" s="222"/>
      <c r="F615" s="221"/>
      <c r="G615" s="220"/>
      <c r="H615" s="220"/>
      <c r="I615" s="220"/>
      <c r="J615" s="223"/>
      <c r="K615" s="317"/>
      <c r="L615" s="317"/>
      <c r="M615" s="224"/>
      <c r="N615" s="224"/>
      <c r="O615" s="222"/>
      <c r="P615" s="226"/>
      <c r="Q615" s="222"/>
      <c r="R615" s="222"/>
    </row>
    <row r="616" spans="1:18" ht="12.75" customHeight="1" x14ac:dyDescent="0.2">
      <c r="A616" s="220"/>
      <c r="B616" s="221"/>
      <c r="C616" s="221"/>
      <c r="D616" s="221"/>
      <c r="E616" s="222"/>
      <c r="F616" s="221"/>
      <c r="G616" s="220"/>
      <c r="H616" s="220"/>
      <c r="I616" s="220"/>
      <c r="J616" s="223"/>
      <c r="K616" s="317"/>
      <c r="L616" s="317"/>
      <c r="M616" s="224"/>
      <c r="N616" s="224"/>
      <c r="O616" s="222"/>
      <c r="P616" s="226"/>
      <c r="Q616" s="222"/>
      <c r="R616" s="222"/>
    </row>
    <row r="617" spans="1:18" ht="12.75" customHeight="1" x14ac:dyDescent="0.2">
      <c r="A617" s="220"/>
      <c r="B617" s="221"/>
      <c r="C617" s="221"/>
      <c r="D617" s="221"/>
      <c r="E617" s="222"/>
      <c r="F617" s="221"/>
      <c r="G617" s="220"/>
      <c r="H617" s="220"/>
      <c r="I617" s="220"/>
      <c r="J617" s="223"/>
      <c r="K617" s="317"/>
      <c r="L617" s="317"/>
      <c r="M617" s="224"/>
      <c r="N617" s="224"/>
      <c r="O617" s="222"/>
      <c r="P617" s="226"/>
      <c r="Q617" s="222"/>
      <c r="R617" s="222"/>
    </row>
    <row r="618" spans="1:18" ht="12.75" customHeight="1" x14ac:dyDescent="0.2">
      <c r="A618" s="220"/>
      <c r="B618" s="221"/>
      <c r="C618" s="221"/>
      <c r="D618" s="221"/>
      <c r="E618" s="222"/>
      <c r="F618" s="221"/>
      <c r="G618" s="220"/>
      <c r="H618" s="220"/>
      <c r="I618" s="220"/>
      <c r="J618" s="223"/>
      <c r="K618" s="317"/>
      <c r="L618" s="317"/>
      <c r="M618" s="224"/>
      <c r="N618" s="224"/>
      <c r="O618" s="222"/>
      <c r="P618" s="226"/>
      <c r="Q618" s="222"/>
      <c r="R618" s="222"/>
    </row>
    <row r="619" spans="1:18" ht="12.75" customHeight="1" x14ac:dyDescent="0.2">
      <c r="A619" s="220"/>
      <c r="B619" s="221"/>
      <c r="C619" s="221"/>
      <c r="D619" s="221"/>
      <c r="E619" s="222"/>
      <c r="F619" s="221"/>
      <c r="G619" s="220"/>
      <c r="H619" s="220"/>
      <c r="I619" s="220"/>
      <c r="J619" s="223"/>
      <c r="K619" s="317"/>
      <c r="L619" s="317"/>
      <c r="M619" s="224"/>
      <c r="N619" s="224"/>
      <c r="O619" s="222"/>
      <c r="P619" s="226"/>
      <c r="Q619" s="222"/>
      <c r="R619" s="222"/>
    </row>
    <row r="620" spans="1:18" ht="12.75" customHeight="1" x14ac:dyDescent="0.2">
      <c r="A620" s="220"/>
      <c r="B620" s="221"/>
      <c r="C620" s="221"/>
      <c r="D620" s="221"/>
      <c r="E620" s="222"/>
      <c r="F620" s="221"/>
      <c r="G620" s="220"/>
      <c r="H620" s="220"/>
      <c r="I620" s="220"/>
      <c r="J620" s="223"/>
      <c r="K620" s="317"/>
      <c r="L620" s="317"/>
      <c r="M620" s="224"/>
      <c r="N620" s="224"/>
      <c r="O620" s="222"/>
      <c r="P620" s="226"/>
      <c r="Q620" s="222"/>
      <c r="R620" s="222"/>
    </row>
    <row r="621" spans="1:18" ht="12.75" customHeight="1" x14ac:dyDescent="0.2">
      <c r="A621" s="220"/>
      <c r="B621" s="221"/>
      <c r="C621" s="221"/>
      <c r="D621" s="221"/>
      <c r="E621" s="222"/>
      <c r="F621" s="221"/>
      <c r="G621" s="220"/>
      <c r="H621" s="220"/>
      <c r="I621" s="220"/>
      <c r="J621" s="223"/>
      <c r="K621" s="317"/>
      <c r="L621" s="317"/>
      <c r="M621" s="224"/>
      <c r="N621" s="224"/>
      <c r="O621" s="222"/>
      <c r="P621" s="226"/>
      <c r="Q621" s="222"/>
      <c r="R621" s="222"/>
    </row>
    <row r="622" spans="1:18" ht="12.75" customHeight="1" x14ac:dyDescent="0.2">
      <c r="A622" s="220"/>
      <c r="B622" s="221"/>
      <c r="C622" s="221"/>
      <c r="D622" s="221"/>
      <c r="E622" s="222"/>
      <c r="F622" s="221"/>
      <c r="G622" s="220"/>
      <c r="H622" s="220"/>
      <c r="I622" s="220"/>
      <c r="J622" s="223"/>
      <c r="K622" s="317"/>
      <c r="L622" s="317"/>
      <c r="M622" s="224"/>
      <c r="N622" s="224"/>
      <c r="O622" s="222"/>
      <c r="P622" s="226"/>
      <c r="Q622" s="222"/>
      <c r="R622" s="222"/>
    </row>
    <row r="623" spans="1:18" ht="12.75" customHeight="1" x14ac:dyDescent="0.2">
      <c r="A623" s="220"/>
      <c r="B623" s="221"/>
      <c r="C623" s="221"/>
      <c r="D623" s="221"/>
      <c r="E623" s="222"/>
      <c r="F623" s="221"/>
      <c r="G623" s="220"/>
      <c r="H623" s="220"/>
      <c r="I623" s="220"/>
      <c r="J623" s="223"/>
      <c r="K623" s="317"/>
      <c r="L623" s="317"/>
      <c r="M623" s="224"/>
      <c r="N623" s="224"/>
      <c r="O623" s="222"/>
      <c r="P623" s="226"/>
      <c r="Q623" s="222"/>
      <c r="R623" s="222"/>
    </row>
    <row r="624" spans="1:18" ht="12.75" customHeight="1" x14ac:dyDescent="0.2">
      <c r="A624" s="220"/>
      <c r="B624" s="221"/>
      <c r="C624" s="221"/>
      <c r="D624" s="221"/>
      <c r="E624" s="222"/>
      <c r="F624" s="221"/>
      <c r="G624" s="220"/>
      <c r="H624" s="220"/>
      <c r="I624" s="220"/>
      <c r="J624" s="223"/>
      <c r="K624" s="317"/>
      <c r="L624" s="317"/>
      <c r="M624" s="224"/>
      <c r="N624" s="224"/>
      <c r="O624" s="222"/>
      <c r="P624" s="226"/>
      <c r="Q624" s="222"/>
      <c r="R624" s="222"/>
    </row>
    <row r="625" spans="1:18" ht="12.75" customHeight="1" x14ac:dyDescent="0.2">
      <c r="A625" s="220"/>
      <c r="B625" s="221"/>
      <c r="C625" s="221"/>
      <c r="D625" s="221"/>
      <c r="E625" s="222"/>
      <c r="F625" s="221"/>
      <c r="G625" s="220"/>
      <c r="H625" s="220"/>
      <c r="I625" s="220"/>
      <c r="J625" s="223"/>
      <c r="K625" s="317"/>
      <c r="L625" s="317"/>
      <c r="M625" s="224"/>
      <c r="N625" s="224"/>
      <c r="O625" s="222"/>
      <c r="P625" s="226"/>
      <c r="Q625" s="222"/>
      <c r="R625" s="222"/>
    </row>
    <row r="626" spans="1:18" ht="12.75" customHeight="1" x14ac:dyDescent="0.2">
      <c r="A626" s="220"/>
      <c r="B626" s="221"/>
      <c r="C626" s="221"/>
      <c r="D626" s="221"/>
      <c r="E626" s="222"/>
      <c r="F626" s="221"/>
      <c r="G626" s="220"/>
      <c r="H626" s="220"/>
      <c r="I626" s="220"/>
      <c r="J626" s="223"/>
      <c r="K626" s="317"/>
      <c r="L626" s="317"/>
      <c r="M626" s="224"/>
      <c r="N626" s="224"/>
      <c r="O626" s="222"/>
      <c r="P626" s="226"/>
      <c r="Q626" s="222"/>
      <c r="R626" s="222"/>
    </row>
    <row r="627" spans="1:18" ht="12.75" customHeight="1" x14ac:dyDescent="0.2">
      <c r="A627" s="220"/>
      <c r="B627" s="221"/>
      <c r="C627" s="221"/>
      <c r="D627" s="221"/>
      <c r="E627" s="222"/>
      <c r="F627" s="221"/>
      <c r="G627" s="220"/>
      <c r="H627" s="220"/>
      <c r="I627" s="220"/>
      <c r="J627" s="223"/>
      <c r="K627" s="317"/>
      <c r="L627" s="317"/>
      <c r="M627" s="224"/>
      <c r="N627" s="224"/>
      <c r="O627" s="222"/>
      <c r="P627" s="226"/>
      <c r="Q627" s="222"/>
      <c r="R627" s="222"/>
    </row>
    <row r="628" spans="1:18" ht="12.75" customHeight="1" x14ac:dyDescent="0.2">
      <c r="A628" s="220"/>
      <c r="B628" s="221"/>
      <c r="C628" s="221"/>
      <c r="D628" s="221"/>
      <c r="E628" s="222"/>
      <c r="F628" s="221"/>
      <c r="G628" s="220"/>
      <c r="H628" s="220"/>
      <c r="I628" s="220"/>
      <c r="J628" s="223"/>
      <c r="K628" s="317"/>
      <c r="L628" s="317"/>
      <c r="M628" s="224"/>
      <c r="N628" s="224"/>
      <c r="O628" s="222"/>
      <c r="P628" s="226"/>
      <c r="Q628" s="222"/>
      <c r="R628" s="222"/>
    </row>
    <row r="629" spans="1:18" ht="12.75" customHeight="1" x14ac:dyDescent="0.2">
      <c r="A629" s="220"/>
      <c r="B629" s="221"/>
      <c r="C629" s="221"/>
      <c r="D629" s="221"/>
      <c r="E629" s="222"/>
      <c r="F629" s="221"/>
      <c r="G629" s="220"/>
      <c r="H629" s="220"/>
      <c r="I629" s="220"/>
      <c r="J629" s="223"/>
      <c r="K629" s="317"/>
      <c r="L629" s="317"/>
      <c r="M629" s="224"/>
      <c r="N629" s="224"/>
      <c r="O629" s="222"/>
      <c r="P629" s="226"/>
      <c r="Q629" s="222"/>
      <c r="R629" s="222"/>
    </row>
    <row r="630" spans="1:18" ht="12.75" customHeight="1" x14ac:dyDescent="0.2">
      <c r="A630" s="220"/>
      <c r="B630" s="221"/>
      <c r="C630" s="221"/>
      <c r="D630" s="221"/>
      <c r="E630" s="222"/>
      <c r="F630" s="221"/>
      <c r="G630" s="220"/>
      <c r="H630" s="220"/>
      <c r="I630" s="220"/>
      <c r="J630" s="223"/>
      <c r="K630" s="317"/>
      <c r="L630" s="317"/>
      <c r="M630" s="224"/>
      <c r="N630" s="224"/>
      <c r="O630" s="222"/>
      <c r="P630" s="226"/>
      <c r="Q630" s="222"/>
      <c r="R630" s="222"/>
    </row>
    <row r="631" spans="1:18" ht="12.75" customHeight="1" x14ac:dyDescent="0.2">
      <c r="A631" s="220"/>
      <c r="B631" s="221"/>
      <c r="C631" s="221"/>
      <c r="D631" s="221"/>
      <c r="E631" s="222"/>
      <c r="F631" s="221"/>
      <c r="G631" s="220"/>
      <c r="H631" s="220"/>
      <c r="I631" s="220"/>
      <c r="J631" s="223"/>
      <c r="K631" s="317"/>
      <c r="L631" s="317"/>
      <c r="M631" s="224"/>
      <c r="N631" s="224"/>
      <c r="O631" s="222"/>
      <c r="P631" s="226"/>
      <c r="Q631" s="222"/>
      <c r="R631" s="222"/>
    </row>
    <row r="632" spans="1:18" ht="12.75" customHeight="1" x14ac:dyDescent="0.2">
      <c r="A632" s="220"/>
      <c r="B632" s="221"/>
      <c r="C632" s="221"/>
      <c r="D632" s="221"/>
      <c r="E632" s="222"/>
      <c r="F632" s="221"/>
      <c r="G632" s="220"/>
      <c r="H632" s="220"/>
      <c r="I632" s="220"/>
      <c r="J632" s="223"/>
      <c r="K632" s="317"/>
      <c r="L632" s="317"/>
      <c r="M632" s="224"/>
      <c r="N632" s="224"/>
      <c r="O632" s="222"/>
      <c r="P632" s="226"/>
      <c r="Q632" s="222"/>
      <c r="R632" s="222"/>
    </row>
    <row r="633" spans="1:18" ht="12.75" customHeight="1" x14ac:dyDescent="0.2">
      <c r="A633" s="220"/>
      <c r="B633" s="221"/>
      <c r="C633" s="221"/>
      <c r="D633" s="221"/>
      <c r="E633" s="222"/>
      <c r="F633" s="221"/>
      <c r="G633" s="220"/>
      <c r="H633" s="220"/>
      <c r="I633" s="220"/>
      <c r="J633" s="223"/>
      <c r="K633" s="317"/>
      <c r="L633" s="317"/>
      <c r="M633" s="224"/>
      <c r="N633" s="224"/>
      <c r="O633" s="222"/>
      <c r="P633" s="226"/>
      <c r="Q633" s="222"/>
      <c r="R633" s="222"/>
    </row>
    <row r="634" spans="1:18" ht="12.75" customHeight="1" x14ac:dyDescent="0.2">
      <c r="A634" s="220"/>
      <c r="B634" s="221"/>
      <c r="C634" s="221"/>
      <c r="D634" s="221"/>
      <c r="E634" s="222"/>
      <c r="F634" s="221"/>
      <c r="G634" s="220"/>
      <c r="H634" s="220"/>
      <c r="I634" s="220"/>
      <c r="J634" s="223"/>
      <c r="K634" s="317"/>
      <c r="L634" s="317"/>
      <c r="M634" s="224"/>
      <c r="N634" s="224"/>
      <c r="O634" s="222"/>
      <c r="P634" s="226"/>
      <c r="Q634" s="222"/>
      <c r="R634" s="222"/>
    </row>
    <row r="635" spans="1:18" ht="12.75" customHeight="1" x14ac:dyDescent="0.2">
      <c r="A635" s="220"/>
      <c r="B635" s="221"/>
      <c r="C635" s="221"/>
      <c r="D635" s="221"/>
      <c r="E635" s="222"/>
      <c r="F635" s="221"/>
      <c r="G635" s="220"/>
      <c r="H635" s="220"/>
      <c r="I635" s="220"/>
      <c r="J635" s="223"/>
      <c r="K635" s="317"/>
      <c r="L635" s="317"/>
      <c r="M635" s="224"/>
      <c r="N635" s="224"/>
      <c r="O635" s="222"/>
      <c r="P635" s="226"/>
      <c r="Q635" s="222"/>
      <c r="R635" s="222"/>
    </row>
    <row r="636" spans="1:18" ht="12.75" customHeight="1" x14ac:dyDescent="0.2">
      <c r="A636" s="220"/>
      <c r="B636" s="221"/>
      <c r="C636" s="221"/>
      <c r="D636" s="221"/>
      <c r="E636" s="222"/>
      <c r="F636" s="221"/>
      <c r="G636" s="220"/>
      <c r="H636" s="220"/>
      <c r="I636" s="220"/>
      <c r="J636" s="223"/>
      <c r="K636" s="317"/>
      <c r="L636" s="317"/>
      <c r="M636" s="224"/>
      <c r="N636" s="224"/>
      <c r="O636" s="222"/>
      <c r="P636" s="226"/>
      <c r="Q636" s="222"/>
      <c r="R636" s="222"/>
    </row>
    <row r="637" spans="1:18" ht="12.75" customHeight="1" x14ac:dyDescent="0.2">
      <c r="A637" s="220"/>
      <c r="B637" s="221"/>
      <c r="C637" s="221"/>
      <c r="D637" s="221"/>
      <c r="E637" s="222"/>
      <c r="F637" s="221"/>
      <c r="G637" s="220"/>
      <c r="H637" s="220"/>
      <c r="I637" s="220"/>
      <c r="J637" s="223"/>
      <c r="K637" s="317"/>
      <c r="L637" s="317"/>
      <c r="M637" s="224"/>
      <c r="N637" s="224"/>
      <c r="O637" s="222"/>
      <c r="P637" s="226"/>
      <c r="Q637" s="222"/>
      <c r="R637" s="222"/>
    </row>
    <row r="638" spans="1:18" ht="12.75" customHeight="1" x14ac:dyDescent="0.2">
      <c r="A638" s="220"/>
      <c r="B638" s="221"/>
      <c r="C638" s="221"/>
      <c r="D638" s="221"/>
      <c r="E638" s="222"/>
      <c r="F638" s="221"/>
      <c r="G638" s="220"/>
      <c r="H638" s="220"/>
      <c r="I638" s="220"/>
      <c r="J638" s="223"/>
      <c r="K638" s="317"/>
      <c r="L638" s="317"/>
      <c r="M638" s="224"/>
      <c r="N638" s="224"/>
      <c r="O638" s="222"/>
      <c r="P638" s="226"/>
      <c r="Q638" s="222"/>
      <c r="R638" s="222"/>
    </row>
    <row r="639" spans="1:18" ht="12.75" customHeight="1" x14ac:dyDescent="0.2">
      <c r="A639" s="220"/>
      <c r="B639" s="221"/>
      <c r="C639" s="221"/>
      <c r="D639" s="221"/>
      <c r="E639" s="222"/>
      <c r="F639" s="221"/>
      <c r="G639" s="220"/>
      <c r="H639" s="220"/>
      <c r="I639" s="220"/>
      <c r="J639" s="223"/>
      <c r="K639" s="317"/>
      <c r="L639" s="317"/>
      <c r="M639" s="224"/>
      <c r="N639" s="224"/>
      <c r="O639" s="222"/>
      <c r="P639" s="226"/>
      <c r="Q639" s="222"/>
      <c r="R639" s="222"/>
    </row>
    <row r="640" spans="1:18" ht="12.75" customHeight="1" x14ac:dyDescent="0.2">
      <c r="A640" s="220"/>
      <c r="B640" s="221"/>
      <c r="C640" s="221"/>
      <c r="D640" s="221"/>
      <c r="E640" s="222"/>
      <c r="F640" s="221"/>
      <c r="G640" s="220"/>
      <c r="H640" s="220"/>
      <c r="I640" s="220"/>
      <c r="J640" s="223"/>
      <c r="K640" s="317"/>
      <c r="L640" s="317"/>
      <c r="M640" s="224"/>
      <c r="N640" s="224"/>
      <c r="O640" s="222"/>
      <c r="P640" s="226"/>
      <c r="Q640" s="222"/>
      <c r="R640" s="222"/>
    </row>
    <row r="641" spans="1:18" ht="12.75" customHeight="1" x14ac:dyDescent="0.2">
      <c r="A641" s="220"/>
      <c r="B641" s="221"/>
      <c r="C641" s="221"/>
      <c r="D641" s="221"/>
      <c r="E641" s="222"/>
      <c r="F641" s="221"/>
      <c r="G641" s="220"/>
      <c r="H641" s="220"/>
      <c r="I641" s="220"/>
      <c r="J641" s="223"/>
      <c r="K641" s="317"/>
      <c r="L641" s="317"/>
      <c r="M641" s="224"/>
      <c r="N641" s="224"/>
      <c r="O641" s="222"/>
      <c r="P641" s="226"/>
      <c r="Q641" s="222"/>
      <c r="R641" s="222"/>
    </row>
    <row r="642" spans="1:18" ht="12.75" customHeight="1" x14ac:dyDescent="0.2">
      <c r="A642" s="220"/>
      <c r="B642" s="221"/>
      <c r="C642" s="221"/>
      <c r="D642" s="221"/>
      <c r="E642" s="222"/>
      <c r="F642" s="221"/>
      <c r="G642" s="220"/>
      <c r="H642" s="220"/>
      <c r="I642" s="220"/>
      <c r="J642" s="223"/>
      <c r="K642" s="317"/>
      <c r="L642" s="317"/>
      <c r="M642" s="224"/>
      <c r="N642" s="224"/>
      <c r="O642" s="222"/>
      <c r="P642" s="226"/>
      <c r="Q642" s="222"/>
      <c r="R642" s="222"/>
    </row>
    <row r="643" spans="1:18" ht="12.75" customHeight="1" x14ac:dyDescent="0.2">
      <c r="A643" s="220"/>
      <c r="B643" s="221"/>
      <c r="C643" s="221"/>
      <c r="D643" s="221"/>
      <c r="E643" s="222"/>
      <c r="F643" s="221"/>
      <c r="G643" s="220"/>
      <c r="H643" s="220"/>
      <c r="I643" s="220"/>
      <c r="J643" s="223"/>
      <c r="K643" s="317"/>
      <c r="L643" s="317"/>
      <c r="M643" s="224"/>
      <c r="N643" s="224"/>
      <c r="O643" s="222"/>
      <c r="P643" s="226"/>
      <c r="Q643" s="222"/>
      <c r="R643" s="222"/>
    </row>
    <row r="644" spans="1:18" ht="12.75" customHeight="1" x14ac:dyDescent="0.2">
      <c r="A644" s="220"/>
      <c r="B644" s="221"/>
      <c r="C644" s="221"/>
      <c r="D644" s="221"/>
      <c r="E644" s="222"/>
      <c r="F644" s="221"/>
      <c r="G644" s="220"/>
      <c r="H644" s="220"/>
      <c r="I644" s="220"/>
      <c r="J644" s="223"/>
      <c r="K644" s="317"/>
      <c r="L644" s="317"/>
      <c r="M644" s="224"/>
      <c r="N644" s="224"/>
      <c r="O644" s="222"/>
      <c r="P644" s="226"/>
      <c r="Q644" s="222"/>
      <c r="R644" s="222"/>
    </row>
    <row r="645" spans="1:18" ht="12.75" customHeight="1" x14ac:dyDescent="0.2">
      <c r="A645" s="220"/>
      <c r="B645" s="221"/>
      <c r="C645" s="221"/>
      <c r="D645" s="221"/>
      <c r="E645" s="222"/>
      <c r="F645" s="221"/>
      <c r="G645" s="220"/>
      <c r="H645" s="220"/>
      <c r="I645" s="220"/>
      <c r="J645" s="223"/>
      <c r="K645" s="317"/>
      <c r="L645" s="317"/>
      <c r="M645" s="224"/>
      <c r="N645" s="224"/>
      <c r="O645" s="222"/>
      <c r="P645" s="226"/>
      <c r="Q645" s="222"/>
      <c r="R645" s="222"/>
    </row>
    <row r="646" spans="1:18" ht="12.75" customHeight="1" x14ac:dyDescent="0.2">
      <c r="A646" s="220"/>
      <c r="B646" s="221"/>
      <c r="C646" s="221"/>
      <c r="D646" s="221"/>
      <c r="E646" s="222"/>
      <c r="F646" s="221"/>
      <c r="G646" s="220"/>
      <c r="H646" s="220"/>
      <c r="I646" s="220"/>
      <c r="J646" s="223"/>
      <c r="K646" s="317"/>
      <c r="L646" s="317"/>
      <c r="M646" s="224"/>
      <c r="N646" s="224"/>
      <c r="O646" s="222"/>
      <c r="P646" s="226"/>
      <c r="Q646" s="222"/>
      <c r="R646" s="222"/>
    </row>
    <row r="647" spans="1:18" ht="12.75" customHeight="1" x14ac:dyDescent="0.2">
      <c r="A647" s="220"/>
      <c r="B647" s="221"/>
      <c r="C647" s="221"/>
      <c r="D647" s="221"/>
      <c r="E647" s="222"/>
      <c r="F647" s="221"/>
      <c r="G647" s="220"/>
      <c r="H647" s="220"/>
      <c r="I647" s="220"/>
      <c r="J647" s="223"/>
      <c r="K647" s="317"/>
      <c r="L647" s="317"/>
      <c r="M647" s="224"/>
      <c r="N647" s="224"/>
      <c r="O647" s="222"/>
      <c r="P647" s="226"/>
      <c r="Q647" s="222"/>
      <c r="R647" s="222"/>
    </row>
    <row r="648" spans="1:18" ht="12.75" customHeight="1" x14ac:dyDescent="0.2">
      <c r="A648" s="220"/>
      <c r="B648" s="221"/>
      <c r="C648" s="221"/>
      <c r="D648" s="221"/>
      <c r="E648" s="222"/>
      <c r="F648" s="221"/>
      <c r="G648" s="220"/>
      <c r="H648" s="220"/>
      <c r="I648" s="220"/>
      <c r="J648" s="223"/>
      <c r="K648" s="317"/>
      <c r="L648" s="317"/>
      <c r="M648" s="224"/>
      <c r="N648" s="224"/>
      <c r="O648" s="222"/>
      <c r="P648" s="226"/>
      <c r="Q648" s="222"/>
      <c r="R648" s="222"/>
    </row>
    <row r="649" spans="1:18" ht="12.75" customHeight="1" x14ac:dyDescent="0.2">
      <c r="A649" s="220"/>
      <c r="B649" s="221"/>
      <c r="C649" s="221"/>
      <c r="D649" s="221"/>
      <c r="E649" s="222"/>
      <c r="F649" s="221"/>
      <c r="G649" s="220"/>
      <c r="H649" s="220"/>
      <c r="I649" s="220"/>
      <c r="J649" s="223"/>
      <c r="K649" s="317"/>
      <c r="L649" s="317"/>
      <c r="M649" s="224"/>
      <c r="N649" s="224"/>
      <c r="O649" s="222"/>
      <c r="P649" s="226"/>
      <c r="Q649" s="222"/>
      <c r="R649" s="222"/>
    </row>
    <row r="650" spans="1:18" ht="12.75" customHeight="1" x14ac:dyDescent="0.2">
      <c r="A650" s="220"/>
      <c r="B650" s="221"/>
      <c r="C650" s="221"/>
      <c r="D650" s="221"/>
      <c r="E650" s="222"/>
      <c r="F650" s="221"/>
      <c r="G650" s="220"/>
      <c r="H650" s="220"/>
      <c r="I650" s="220"/>
      <c r="J650" s="223"/>
      <c r="K650" s="317"/>
      <c r="L650" s="317"/>
      <c r="M650" s="224"/>
      <c r="N650" s="224"/>
      <c r="O650" s="222"/>
      <c r="P650" s="226"/>
      <c r="Q650" s="222"/>
      <c r="R650" s="222"/>
    </row>
    <row r="651" spans="1:18" ht="12.75" customHeight="1" x14ac:dyDescent="0.2">
      <c r="A651" s="220"/>
      <c r="B651" s="221"/>
      <c r="C651" s="221"/>
      <c r="D651" s="221"/>
      <c r="E651" s="222"/>
      <c r="F651" s="221"/>
      <c r="G651" s="220"/>
      <c r="H651" s="220"/>
      <c r="I651" s="220"/>
      <c r="J651" s="223"/>
      <c r="K651" s="317"/>
      <c r="L651" s="317"/>
      <c r="M651" s="224"/>
      <c r="N651" s="224"/>
      <c r="O651" s="222"/>
      <c r="P651" s="226"/>
      <c r="Q651" s="222"/>
      <c r="R651" s="222"/>
    </row>
    <row r="652" spans="1:18" ht="12.75" customHeight="1" x14ac:dyDescent="0.2">
      <c r="A652" s="220"/>
      <c r="B652" s="221"/>
      <c r="C652" s="221"/>
      <c r="D652" s="221"/>
      <c r="E652" s="222"/>
      <c r="F652" s="221"/>
      <c r="G652" s="220"/>
      <c r="H652" s="220"/>
      <c r="I652" s="220"/>
      <c r="J652" s="223"/>
      <c r="K652" s="317"/>
      <c r="L652" s="317"/>
      <c r="M652" s="224"/>
      <c r="N652" s="224"/>
      <c r="O652" s="222"/>
      <c r="P652" s="226"/>
      <c r="Q652" s="222"/>
      <c r="R652" s="222"/>
    </row>
    <row r="653" spans="1:18" ht="12.75" customHeight="1" x14ac:dyDescent="0.2">
      <c r="A653" s="220"/>
      <c r="B653" s="221"/>
      <c r="C653" s="221"/>
      <c r="D653" s="221"/>
      <c r="E653" s="222"/>
      <c r="F653" s="221"/>
      <c r="G653" s="220"/>
      <c r="H653" s="220"/>
      <c r="I653" s="220"/>
      <c r="J653" s="223"/>
      <c r="K653" s="317"/>
      <c r="L653" s="317"/>
      <c r="M653" s="224"/>
      <c r="N653" s="224"/>
      <c r="O653" s="222"/>
      <c r="P653" s="226"/>
      <c r="Q653" s="222"/>
      <c r="R653" s="222"/>
    </row>
    <row r="654" spans="1:18" ht="12.75" customHeight="1" x14ac:dyDescent="0.2">
      <c r="A654" s="220"/>
      <c r="B654" s="221"/>
      <c r="C654" s="221"/>
      <c r="D654" s="221"/>
      <c r="E654" s="222"/>
      <c r="F654" s="221"/>
      <c r="G654" s="220"/>
      <c r="H654" s="220"/>
      <c r="I654" s="220"/>
      <c r="J654" s="223"/>
      <c r="K654" s="317"/>
      <c r="L654" s="317"/>
      <c r="M654" s="224"/>
      <c r="N654" s="224"/>
      <c r="O654" s="222"/>
      <c r="P654" s="226"/>
      <c r="Q654" s="222"/>
      <c r="R654" s="222"/>
    </row>
    <row r="655" spans="1:18" ht="12.75" customHeight="1" x14ac:dyDescent="0.2">
      <c r="A655" s="220"/>
      <c r="B655" s="221"/>
      <c r="C655" s="221"/>
      <c r="D655" s="221"/>
      <c r="E655" s="222"/>
      <c r="F655" s="221"/>
      <c r="G655" s="220"/>
      <c r="H655" s="220"/>
      <c r="I655" s="220"/>
      <c r="J655" s="223"/>
      <c r="K655" s="317"/>
      <c r="L655" s="317"/>
      <c r="M655" s="224"/>
      <c r="N655" s="224"/>
      <c r="O655" s="222"/>
      <c r="P655" s="226"/>
      <c r="Q655" s="222"/>
      <c r="R655" s="222"/>
    </row>
    <row r="656" spans="1:18" ht="12.75" customHeight="1" x14ac:dyDescent="0.2">
      <c r="A656" s="220"/>
      <c r="B656" s="221"/>
      <c r="C656" s="221"/>
      <c r="D656" s="221"/>
      <c r="E656" s="222"/>
      <c r="F656" s="221"/>
      <c r="G656" s="220"/>
      <c r="H656" s="220"/>
      <c r="I656" s="220"/>
      <c r="J656" s="223"/>
      <c r="K656" s="317"/>
      <c r="L656" s="317"/>
      <c r="M656" s="224"/>
      <c r="N656" s="224"/>
      <c r="O656" s="222"/>
      <c r="P656" s="226"/>
      <c r="Q656" s="222"/>
      <c r="R656" s="222"/>
    </row>
    <row r="657" spans="1:18" ht="12.75" customHeight="1" x14ac:dyDescent="0.2">
      <c r="A657" s="220"/>
      <c r="B657" s="221"/>
      <c r="C657" s="221"/>
      <c r="D657" s="221"/>
      <c r="E657" s="222"/>
      <c r="F657" s="221"/>
      <c r="G657" s="220"/>
      <c r="H657" s="220"/>
      <c r="I657" s="220"/>
      <c r="J657" s="223"/>
      <c r="K657" s="317"/>
      <c r="L657" s="317"/>
      <c r="M657" s="224"/>
      <c r="N657" s="224"/>
      <c r="O657" s="222"/>
      <c r="P657" s="226"/>
      <c r="Q657" s="222"/>
      <c r="R657" s="222"/>
    </row>
    <row r="658" spans="1:18" ht="12.75" customHeight="1" x14ac:dyDescent="0.2">
      <c r="A658" s="220"/>
      <c r="B658" s="221"/>
      <c r="C658" s="221"/>
      <c r="D658" s="221"/>
      <c r="E658" s="222"/>
      <c r="F658" s="221"/>
      <c r="G658" s="220"/>
      <c r="H658" s="220"/>
      <c r="I658" s="220"/>
      <c r="J658" s="223"/>
      <c r="K658" s="317"/>
      <c r="L658" s="317"/>
      <c r="M658" s="224"/>
      <c r="N658" s="224"/>
      <c r="O658" s="222"/>
      <c r="P658" s="226"/>
      <c r="Q658" s="222"/>
      <c r="R658" s="222"/>
    </row>
    <row r="659" spans="1:18" ht="12.75" customHeight="1" x14ac:dyDescent="0.2">
      <c r="A659" s="220"/>
      <c r="B659" s="221"/>
      <c r="C659" s="221"/>
      <c r="D659" s="221"/>
      <c r="E659" s="222"/>
      <c r="F659" s="221"/>
      <c r="G659" s="220"/>
      <c r="H659" s="220"/>
      <c r="I659" s="220"/>
      <c r="J659" s="223"/>
      <c r="K659" s="317"/>
      <c r="L659" s="317"/>
      <c r="M659" s="224"/>
      <c r="N659" s="224"/>
      <c r="O659" s="222"/>
      <c r="P659" s="226"/>
      <c r="Q659" s="222"/>
      <c r="R659" s="222"/>
    </row>
    <row r="660" spans="1:18" ht="12.75" customHeight="1" x14ac:dyDescent="0.2">
      <c r="A660" s="220"/>
      <c r="B660" s="221"/>
      <c r="C660" s="221"/>
      <c r="D660" s="221"/>
      <c r="E660" s="222"/>
      <c r="F660" s="221"/>
      <c r="G660" s="220"/>
      <c r="H660" s="220"/>
      <c r="I660" s="220"/>
      <c r="J660" s="223"/>
      <c r="K660" s="317"/>
      <c r="L660" s="317"/>
      <c r="M660" s="224"/>
      <c r="N660" s="224"/>
      <c r="O660" s="222"/>
      <c r="P660" s="226"/>
      <c r="Q660" s="222"/>
      <c r="R660" s="222"/>
    </row>
    <row r="661" spans="1:18" ht="12.75" customHeight="1" x14ac:dyDescent="0.2">
      <c r="A661" s="220"/>
      <c r="B661" s="221"/>
      <c r="C661" s="221"/>
      <c r="D661" s="221"/>
      <c r="E661" s="222"/>
      <c r="F661" s="221"/>
      <c r="G661" s="220"/>
      <c r="H661" s="220"/>
      <c r="I661" s="220"/>
      <c r="J661" s="223"/>
      <c r="K661" s="317"/>
      <c r="L661" s="317"/>
      <c r="M661" s="224"/>
      <c r="N661" s="224"/>
      <c r="O661" s="222"/>
      <c r="P661" s="226"/>
      <c r="Q661" s="222"/>
      <c r="R661" s="222"/>
    </row>
    <row r="662" spans="1:18" ht="12.75" customHeight="1" x14ac:dyDescent="0.2">
      <c r="A662" s="220"/>
      <c r="B662" s="221"/>
      <c r="C662" s="221"/>
      <c r="D662" s="221"/>
      <c r="E662" s="222"/>
      <c r="F662" s="221"/>
      <c r="G662" s="220"/>
      <c r="H662" s="220"/>
      <c r="I662" s="220"/>
      <c r="J662" s="223"/>
      <c r="K662" s="317"/>
      <c r="L662" s="317"/>
      <c r="M662" s="224"/>
      <c r="N662" s="224"/>
      <c r="O662" s="222"/>
      <c r="P662" s="226"/>
      <c r="Q662" s="222"/>
      <c r="R662" s="222"/>
    </row>
    <row r="663" spans="1:18" ht="12.75" customHeight="1" x14ac:dyDescent="0.2">
      <c r="A663" s="220"/>
      <c r="B663" s="221"/>
      <c r="C663" s="221"/>
      <c r="D663" s="221"/>
      <c r="E663" s="222"/>
      <c r="F663" s="221"/>
      <c r="G663" s="220"/>
      <c r="H663" s="220"/>
      <c r="I663" s="220"/>
      <c r="J663" s="223"/>
      <c r="K663" s="317"/>
      <c r="L663" s="317"/>
      <c r="M663" s="224"/>
      <c r="N663" s="224"/>
      <c r="O663" s="222"/>
      <c r="P663" s="226"/>
      <c r="Q663" s="222"/>
      <c r="R663" s="222"/>
    </row>
    <row r="664" spans="1:18" ht="12.75" customHeight="1" x14ac:dyDescent="0.2">
      <c r="A664" s="220"/>
      <c r="B664" s="221"/>
      <c r="C664" s="221"/>
      <c r="D664" s="221"/>
      <c r="E664" s="222"/>
      <c r="F664" s="221"/>
      <c r="G664" s="220"/>
      <c r="H664" s="220"/>
      <c r="I664" s="220"/>
      <c r="J664" s="223"/>
      <c r="K664" s="317"/>
      <c r="L664" s="317"/>
      <c r="M664" s="224"/>
      <c r="N664" s="224"/>
      <c r="O664" s="222"/>
      <c r="P664" s="226"/>
      <c r="Q664" s="222"/>
      <c r="R664" s="222"/>
    </row>
    <row r="665" spans="1:18" ht="12.75" customHeight="1" x14ac:dyDescent="0.2">
      <c r="A665" s="220"/>
      <c r="B665" s="221"/>
      <c r="C665" s="221"/>
      <c r="D665" s="221"/>
      <c r="E665" s="222"/>
      <c r="F665" s="221"/>
      <c r="G665" s="220"/>
      <c r="H665" s="220"/>
      <c r="I665" s="220"/>
      <c r="J665" s="223"/>
      <c r="K665" s="317"/>
      <c r="L665" s="317"/>
      <c r="M665" s="224"/>
      <c r="N665" s="224"/>
      <c r="O665" s="222"/>
      <c r="P665" s="226"/>
      <c r="Q665" s="222"/>
      <c r="R665" s="222"/>
    </row>
    <row r="666" spans="1:18" ht="12.75" customHeight="1" x14ac:dyDescent="0.2">
      <c r="A666" s="220"/>
      <c r="B666" s="221"/>
      <c r="C666" s="221"/>
      <c r="D666" s="221"/>
      <c r="E666" s="222"/>
      <c r="F666" s="221"/>
      <c r="G666" s="220"/>
      <c r="H666" s="220"/>
      <c r="I666" s="220"/>
      <c r="J666" s="223"/>
      <c r="K666" s="317"/>
      <c r="L666" s="317"/>
      <c r="M666" s="224"/>
      <c r="N666" s="224"/>
      <c r="O666" s="222"/>
      <c r="P666" s="226"/>
      <c r="Q666" s="222"/>
      <c r="R666" s="222"/>
    </row>
    <row r="667" spans="1:18" ht="12.75" customHeight="1" x14ac:dyDescent="0.2">
      <c r="A667" s="220"/>
      <c r="B667" s="221"/>
      <c r="C667" s="221"/>
      <c r="D667" s="221"/>
      <c r="E667" s="222"/>
      <c r="F667" s="221"/>
      <c r="G667" s="220"/>
      <c r="H667" s="220"/>
      <c r="I667" s="220"/>
      <c r="J667" s="223"/>
      <c r="K667" s="317"/>
      <c r="L667" s="317"/>
      <c r="M667" s="224"/>
      <c r="N667" s="224"/>
      <c r="O667" s="222"/>
      <c r="P667" s="226"/>
      <c r="Q667" s="222"/>
      <c r="R667" s="222"/>
    </row>
    <row r="668" spans="1:18" ht="12.75" customHeight="1" x14ac:dyDescent="0.2">
      <c r="A668" s="220"/>
      <c r="B668" s="221"/>
      <c r="C668" s="221"/>
      <c r="D668" s="221"/>
      <c r="E668" s="222"/>
      <c r="F668" s="221"/>
      <c r="G668" s="220"/>
      <c r="H668" s="220"/>
      <c r="I668" s="220"/>
      <c r="J668" s="223"/>
      <c r="K668" s="317"/>
      <c r="L668" s="317"/>
      <c r="M668" s="224"/>
      <c r="N668" s="224"/>
      <c r="O668" s="222"/>
      <c r="P668" s="226"/>
      <c r="Q668" s="222"/>
      <c r="R668" s="222"/>
    </row>
    <row r="669" spans="1:18" ht="12.75" customHeight="1" x14ac:dyDescent="0.2">
      <c r="A669" s="220"/>
      <c r="B669" s="221"/>
      <c r="C669" s="221"/>
      <c r="D669" s="221"/>
      <c r="E669" s="222"/>
      <c r="F669" s="221"/>
      <c r="G669" s="220"/>
      <c r="H669" s="220"/>
      <c r="I669" s="220"/>
      <c r="J669" s="223"/>
      <c r="K669" s="317"/>
      <c r="L669" s="317"/>
      <c r="M669" s="224"/>
      <c r="N669" s="224"/>
      <c r="O669" s="222"/>
      <c r="P669" s="226"/>
      <c r="Q669" s="222"/>
      <c r="R669" s="222"/>
    </row>
    <row r="670" spans="1:18" ht="12.75" customHeight="1" x14ac:dyDescent="0.2">
      <c r="A670" s="220"/>
      <c r="B670" s="221"/>
      <c r="C670" s="221"/>
      <c r="D670" s="221"/>
      <c r="E670" s="222"/>
      <c r="F670" s="221"/>
      <c r="G670" s="220"/>
      <c r="H670" s="220"/>
      <c r="I670" s="220"/>
      <c r="J670" s="223"/>
      <c r="K670" s="317"/>
      <c r="L670" s="317"/>
      <c r="M670" s="224"/>
      <c r="N670" s="224"/>
      <c r="O670" s="222"/>
      <c r="P670" s="226"/>
      <c r="Q670" s="222"/>
      <c r="R670" s="222"/>
    </row>
    <row r="671" spans="1:18" ht="12.75" customHeight="1" x14ac:dyDescent="0.2">
      <c r="A671" s="220"/>
      <c r="B671" s="221"/>
      <c r="C671" s="221"/>
      <c r="D671" s="221"/>
      <c r="E671" s="222"/>
      <c r="F671" s="221"/>
      <c r="G671" s="220"/>
      <c r="H671" s="220"/>
      <c r="I671" s="220"/>
      <c r="J671" s="223"/>
      <c r="K671" s="317"/>
      <c r="L671" s="317"/>
      <c r="M671" s="224"/>
      <c r="N671" s="224"/>
      <c r="O671" s="222"/>
      <c r="P671" s="226"/>
      <c r="Q671" s="222"/>
      <c r="R671" s="222"/>
    </row>
    <row r="672" spans="1:18" ht="12.75" customHeight="1" x14ac:dyDescent="0.2">
      <c r="A672" s="220"/>
      <c r="B672" s="221"/>
      <c r="C672" s="221"/>
      <c r="D672" s="221"/>
      <c r="E672" s="222"/>
      <c r="F672" s="221"/>
      <c r="G672" s="220"/>
      <c r="H672" s="220"/>
      <c r="I672" s="220"/>
      <c r="J672" s="223"/>
      <c r="K672" s="317"/>
      <c r="L672" s="317"/>
      <c r="M672" s="224"/>
      <c r="N672" s="224"/>
      <c r="O672" s="222"/>
      <c r="P672" s="226"/>
      <c r="Q672" s="222"/>
      <c r="R672" s="222"/>
    </row>
    <row r="673" spans="1:18" ht="12.75" customHeight="1" x14ac:dyDescent="0.2">
      <c r="A673" s="220"/>
      <c r="B673" s="221"/>
      <c r="C673" s="221"/>
      <c r="D673" s="221"/>
      <c r="E673" s="222"/>
      <c r="F673" s="221"/>
      <c r="G673" s="220"/>
      <c r="H673" s="220"/>
      <c r="I673" s="220"/>
      <c r="J673" s="223"/>
      <c r="K673" s="317"/>
      <c r="L673" s="317"/>
      <c r="M673" s="224"/>
      <c r="N673" s="224"/>
      <c r="O673" s="222"/>
      <c r="P673" s="226"/>
      <c r="Q673" s="222"/>
      <c r="R673" s="222"/>
    </row>
    <row r="674" spans="1:18" ht="12.75" customHeight="1" x14ac:dyDescent="0.2">
      <c r="A674" s="220"/>
      <c r="B674" s="221"/>
      <c r="C674" s="221"/>
      <c r="D674" s="221"/>
      <c r="E674" s="222"/>
      <c r="F674" s="221"/>
      <c r="G674" s="220"/>
      <c r="H674" s="220"/>
      <c r="I674" s="220"/>
      <c r="J674" s="223"/>
      <c r="K674" s="317"/>
      <c r="L674" s="317"/>
      <c r="M674" s="224"/>
      <c r="N674" s="224"/>
      <c r="O674" s="222"/>
      <c r="P674" s="226"/>
      <c r="Q674" s="222"/>
      <c r="R674" s="222"/>
    </row>
    <row r="675" spans="1:18" ht="12.75" customHeight="1" x14ac:dyDescent="0.2">
      <c r="A675" s="220"/>
      <c r="B675" s="221"/>
      <c r="C675" s="221"/>
      <c r="D675" s="221"/>
      <c r="E675" s="222"/>
      <c r="F675" s="221"/>
      <c r="G675" s="220"/>
      <c r="H675" s="220"/>
      <c r="I675" s="220"/>
      <c r="J675" s="223"/>
      <c r="K675" s="317"/>
      <c r="L675" s="317"/>
      <c r="M675" s="224"/>
      <c r="N675" s="224"/>
      <c r="O675" s="222"/>
      <c r="P675" s="226"/>
      <c r="Q675" s="222"/>
      <c r="R675" s="222"/>
    </row>
    <row r="676" spans="1:18" ht="12.75" customHeight="1" x14ac:dyDescent="0.2">
      <c r="A676" s="220"/>
      <c r="B676" s="221"/>
      <c r="C676" s="221"/>
      <c r="D676" s="221"/>
      <c r="E676" s="222"/>
      <c r="F676" s="221"/>
      <c r="G676" s="220"/>
      <c r="H676" s="220"/>
      <c r="I676" s="220"/>
      <c r="J676" s="223"/>
      <c r="K676" s="317"/>
      <c r="L676" s="317"/>
      <c r="M676" s="224"/>
      <c r="N676" s="224"/>
      <c r="O676" s="222"/>
      <c r="P676" s="226"/>
      <c r="Q676" s="222"/>
      <c r="R676" s="222"/>
    </row>
    <row r="677" spans="1:18" ht="12.75" customHeight="1" x14ac:dyDescent="0.2">
      <c r="A677" s="220"/>
      <c r="B677" s="221"/>
      <c r="C677" s="221"/>
      <c r="D677" s="221"/>
      <c r="E677" s="222"/>
      <c r="F677" s="221"/>
      <c r="G677" s="220"/>
      <c r="H677" s="220"/>
      <c r="I677" s="220"/>
      <c r="J677" s="223"/>
      <c r="K677" s="317"/>
      <c r="L677" s="317"/>
      <c r="M677" s="224"/>
      <c r="N677" s="224"/>
      <c r="O677" s="222"/>
      <c r="P677" s="226"/>
      <c r="Q677" s="222"/>
      <c r="R677" s="222"/>
    </row>
    <row r="678" spans="1:18" ht="12.75" customHeight="1" x14ac:dyDescent="0.2">
      <c r="A678" s="220"/>
      <c r="B678" s="221"/>
      <c r="C678" s="221"/>
      <c r="D678" s="221"/>
      <c r="E678" s="222"/>
      <c r="F678" s="221"/>
      <c r="G678" s="220"/>
      <c r="H678" s="220"/>
      <c r="I678" s="220"/>
      <c r="J678" s="223"/>
      <c r="K678" s="317"/>
      <c r="L678" s="317"/>
      <c r="M678" s="224"/>
      <c r="N678" s="224"/>
      <c r="O678" s="222"/>
      <c r="P678" s="226"/>
      <c r="Q678" s="222"/>
      <c r="R678" s="222"/>
    </row>
    <row r="679" spans="1:18" ht="12.75" customHeight="1" x14ac:dyDescent="0.2">
      <c r="A679" s="220"/>
      <c r="B679" s="221"/>
      <c r="C679" s="221"/>
      <c r="D679" s="221"/>
      <c r="E679" s="222"/>
      <c r="F679" s="221"/>
      <c r="G679" s="220"/>
      <c r="H679" s="220"/>
      <c r="I679" s="220"/>
      <c r="J679" s="223"/>
      <c r="K679" s="317"/>
      <c r="L679" s="317"/>
      <c r="M679" s="224"/>
      <c r="N679" s="224"/>
      <c r="O679" s="222"/>
      <c r="P679" s="226"/>
      <c r="Q679" s="222"/>
      <c r="R679" s="222"/>
    </row>
    <row r="680" spans="1:18" ht="12.75" customHeight="1" x14ac:dyDescent="0.2">
      <c r="A680" s="220"/>
      <c r="B680" s="221"/>
      <c r="C680" s="221"/>
      <c r="D680" s="221"/>
      <c r="E680" s="222"/>
      <c r="F680" s="221"/>
      <c r="G680" s="220"/>
      <c r="H680" s="220"/>
      <c r="I680" s="220"/>
      <c r="J680" s="223"/>
      <c r="K680" s="317"/>
      <c r="L680" s="317"/>
      <c r="M680" s="224"/>
      <c r="N680" s="224"/>
      <c r="O680" s="222"/>
      <c r="P680" s="226"/>
      <c r="Q680" s="222"/>
      <c r="R680" s="222"/>
    </row>
    <row r="681" spans="1:18" ht="12.75" customHeight="1" x14ac:dyDescent="0.2">
      <c r="A681" s="220"/>
      <c r="B681" s="221"/>
      <c r="C681" s="221"/>
      <c r="D681" s="221"/>
      <c r="E681" s="222"/>
      <c r="F681" s="221"/>
      <c r="G681" s="220"/>
      <c r="H681" s="220"/>
      <c r="I681" s="220"/>
      <c r="J681" s="223"/>
      <c r="K681" s="317"/>
      <c r="L681" s="317"/>
      <c r="M681" s="224"/>
      <c r="N681" s="224"/>
      <c r="O681" s="222"/>
      <c r="P681" s="226"/>
      <c r="Q681" s="222"/>
      <c r="R681" s="222"/>
    </row>
    <row r="682" spans="1:18" ht="12.75" customHeight="1" x14ac:dyDescent="0.2">
      <c r="A682" s="220"/>
      <c r="B682" s="221"/>
      <c r="C682" s="221"/>
      <c r="D682" s="221"/>
      <c r="E682" s="222"/>
      <c r="F682" s="221"/>
      <c r="G682" s="220"/>
      <c r="H682" s="220"/>
      <c r="I682" s="220"/>
      <c r="J682" s="223"/>
      <c r="K682" s="317"/>
      <c r="L682" s="317"/>
      <c r="M682" s="224"/>
      <c r="N682" s="224"/>
      <c r="O682" s="222"/>
      <c r="P682" s="226"/>
      <c r="Q682" s="222"/>
      <c r="R682" s="222"/>
    </row>
    <row r="683" spans="1:18" ht="12.75" customHeight="1" x14ac:dyDescent="0.2">
      <c r="A683" s="220"/>
      <c r="B683" s="221"/>
      <c r="C683" s="221"/>
      <c r="D683" s="221"/>
      <c r="E683" s="222"/>
      <c r="F683" s="221"/>
      <c r="G683" s="220"/>
      <c r="H683" s="220"/>
      <c r="I683" s="220"/>
      <c r="J683" s="223"/>
      <c r="K683" s="317"/>
      <c r="L683" s="317"/>
      <c r="M683" s="224"/>
      <c r="N683" s="224"/>
      <c r="O683" s="222"/>
      <c r="P683" s="226"/>
      <c r="Q683" s="222"/>
      <c r="R683" s="222"/>
    </row>
    <row r="684" spans="1:18" ht="12.75" customHeight="1" x14ac:dyDescent="0.2">
      <c r="A684" s="220"/>
      <c r="B684" s="221"/>
      <c r="C684" s="221"/>
      <c r="D684" s="221"/>
      <c r="E684" s="222"/>
      <c r="F684" s="221"/>
      <c r="G684" s="220"/>
      <c r="H684" s="220"/>
      <c r="I684" s="220"/>
      <c r="J684" s="223"/>
      <c r="K684" s="317"/>
      <c r="L684" s="317"/>
      <c r="M684" s="224"/>
      <c r="N684" s="224"/>
      <c r="O684" s="222"/>
      <c r="P684" s="226"/>
      <c r="Q684" s="222"/>
      <c r="R684" s="222"/>
    </row>
    <row r="685" spans="1:18" ht="12.75" customHeight="1" x14ac:dyDescent="0.2">
      <c r="A685" s="220"/>
      <c r="B685" s="221"/>
      <c r="C685" s="221"/>
      <c r="D685" s="221"/>
      <c r="E685" s="222"/>
      <c r="F685" s="221"/>
      <c r="G685" s="220"/>
      <c r="H685" s="220"/>
      <c r="I685" s="220"/>
      <c r="J685" s="223"/>
      <c r="K685" s="317"/>
      <c r="L685" s="317"/>
      <c r="M685" s="224"/>
      <c r="N685" s="224"/>
      <c r="O685" s="222"/>
      <c r="P685" s="226"/>
      <c r="Q685" s="222"/>
      <c r="R685" s="222"/>
    </row>
    <row r="686" spans="1:18" ht="12.75" customHeight="1" x14ac:dyDescent="0.2">
      <c r="A686" s="220"/>
      <c r="B686" s="221"/>
      <c r="C686" s="221"/>
      <c r="D686" s="221"/>
      <c r="E686" s="222"/>
      <c r="F686" s="221"/>
      <c r="G686" s="220"/>
      <c r="H686" s="220"/>
      <c r="I686" s="220"/>
      <c r="J686" s="223"/>
      <c r="K686" s="317"/>
      <c r="L686" s="317"/>
      <c r="M686" s="224"/>
      <c r="N686" s="224"/>
      <c r="O686" s="222"/>
      <c r="P686" s="226"/>
      <c r="Q686" s="222"/>
      <c r="R686" s="222"/>
    </row>
    <row r="687" spans="1:18" ht="12.75" customHeight="1" x14ac:dyDescent="0.2">
      <c r="A687" s="220"/>
      <c r="B687" s="221"/>
      <c r="C687" s="221"/>
      <c r="D687" s="221"/>
      <c r="E687" s="222"/>
      <c r="F687" s="221"/>
      <c r="G687" s="220"/>
      <c r="H687" s="220"/>
      <c r="I687" s="220"/>
      <c r="J687" s="223"/>
      <c r="K687" s="317"/>
      <c r="L687" s="317"/>
      <c r="M687" s="224"/>
      <c r="N687" s="224"/>
      <c r="O687" s="222"/>
      <c r="P687" s="226"/>
      <c r="Q687" s="222"/>
      <c r="R687" s="222"/>
    </row>
    <row r="688" spans="1:18" ht="12.75" customHeight="1" x14ac:dyDescent="0.2">
      <c r="A688" s="220"/>
      <c r="B688" s="221"/>
      <c r="C688" s="221"/>
      <c r="D688" s="221"/>
      <c r="E688" s="222"/>
      <c r="F688" s="221"/>
      <c r="G688" s="220"/>
      <c r="H688" s="220"/>
      <c r="I688" s="220"/>
      <c r="J688" s="223"/>
      <c r="K688" s="317"/>
      <c r="L688" s="317"/>
      <c r="M688" s="224"/>
      <c r="N688" s="224"/>
      <c r="O688" s="222"/>
      <c r="P688" s="226"/>
      <c r="Q688" s="222"/>
      <c r="R688" s="222"/>
    </row>
    <row r="689" spans="1:18" ht="12.75" customHeight="1" x14ac:dyDescent="0.2">
      <c r="A689" s="220"/>
      <c r="B689" s="221"/>
      <c r="C689" s="221"/>
      <c r="D689" s="221"/>
      <c r="E689" s="222"/>
      <c r="F689" s="221"/>
      <c r="G689" s="220"/>
      <c r="H689" s="220"/>
      <c r="I689" s="220"/>
      <c r="J689" s="223"/>
      <c r="K689" s="317"/>
      <c r="L689" s="317"/>
      <c r="M689" s="224"/>
      <c r="N689" s="224"/>
      <c r="O689" s="222"/>
      <c r="P689" s="226"/>
      <c r="Q689" s="222"/>
      <c r="R689" s="222"/>
    </row>
    <row r="690" spans="1:18" ht="12.75" customHeight="1" x14ac:dyDescent="0.2">
      <c r="A690" s="220"/>
      <c r="B690" s="221"/>
      <c r="C690" s="221"/>
      <c r="D690" s="221"/>
      <c r="E690" s="222"/>
      <c r="F690" s="221"/>
      <c r="G690" s="220"/>
      <c r="H690" s="220"/>
      <c r="I690" s="220"/>
      <c r="J690" s="223"/>
      <c r="K690" s="317"/>
      <c r="L690" s="317"/>
      <c r="M690" s="224"/>
      <c r="N690" s="224"/>
      <c r="O690" s="222"/>
      <c r="P690" s="226"/>
      <c r="Q690" s="222"/>
      <c r="R690" s="222"/>
    </row>
    <row r="691" spans="1:18" ht="12.75" customHeight="1" x14ac:dyDescent="0.2">
      <c r="A691" s="220"/>
      <c r="B691" s="221"/>
      <c r="C691" s="221"/>
      <c r="D691" s="221"/>
      <c r="E691" s="222"/>
      <c r="F691" s="221"/>
      <c r="G691" s="220"/>
      <c r="H691" s="220"/>
      <c r="I691" s="220"/>
      <c r="J691" s="223"/>
      <c r="K691" s="317"/>
      <c r="L691" s="317"/>
      <c r="M691" s="224"/>
      <c r="N691" s="224"/>
      <c r="O691" s="222"/>
      <c r="P691" s="226"/>
      <c r="Q691" s="222"/>
      <c r="R691" s="222"/>
    </row>
    <row r="692" spans="1:18" ht="12.75" customHeight="1" x14ac:dyDescent="0.2">
      <c r="A692" s="220"/>
      <c r="B692" s="221"/>
      <c r="C692" s="221"/>
      <c r="D692" s="221"/>
      <c r="E692" s="222"/>
      <c r="F692" s="221"/>
      <c r="G692" s="220"/>
      <c r="H692" s="220"/>
      <c r="I692" s="220"/>
      <c r="J692" s="223"/>
      <c r="K692" s="317"/>
      <c r="L692" s="317"/>
      <c r="M692" s="224"/>
      <c r="N692" s="224"/>
      <c r="O692" s="222"/>
      <c r="P692" s="226"/>
      <c r="Q692" s="222"/>
      <c r="R692" s="222"/>
    </row>
    <row r="693" spans="1:18" ht="12.75" customHeight="1" x14ac:dyDescent="0.2">
      <c r="A693" s="220"/>
      <c r="B693" s="221"/>
      <c r="C693" s="221"/>
      <c r="D693" s="221"/>
      <c r="E693" s="222"/>
      <c r="F693" s="221"/>
      <c r="G693" s="220"/>
      <c r="H693" s="220"/>
      <c r="I693" s="220"/>
      <c r="J693" s="223"/>
      <c r="K693" s="317"/>
      <c r="L693" s="317"/>
      <c r="M693" s="224"/>
      <c r="N693" s="224"/>
      <c r="O693" s="222"/>
      <c r="P693" s="226"/>
      <c r="Q693" s="222"/>
      <c r="R693" s="222"/>
    </row>
    <row r="694" spans="1:18" ht="12.75" customHeight="1" x14ac:dyDescent="0.2">
      <c r="A694" s="220"/>
      <c r="B694" s="221"/>
      <c r="C694" s="221"/>
      <c r="D694" s="221"/>
      <c r="E694" s="222"/>
      <c r="F694" s="221"/>
      <c r="G694" s="220"/>
      <c r="H694" s="220"/>
      <c r="I694" s="220"/>
      <c r="J694" s="223"/>
      <c r="K694" s="317"/>
      <c r="L694" s="317"/>
      <c r="M694" s="224"/>
      <c r="N694" s="224"/>
      <c r="O694" s="222"/>
      <c r="P694" s="226"/>
      <c r="Q694" s="222"/>
      <c r="R694" s="222"/>
    </row>
    <row r="695" spans="1:18" ht="12.75" customHeight="1" x14ac:dyDescent="0.2">
      <c r="A695" s="220"/>
      <c r="B695" s="221"/>
      <c r="C695" s="221"/>
      <c r="D695" s="221"/>
      <c r="E695" s="222"/>
      <c r="F695" s="221"/>
      <c r="G695" s="220"/>
      <c r="H695" s="220"/>
      <c r="I695" s="220"/>
      <c r="J695" s="223"/>
      <c r="K695" s="317"/>
      <c r="L695" s="317"/>
      <c r="M695" s="224"/>
      <c r="N695" s="224"/>
      <c r="O695" s="222"/>
      <c r="P695" s="226"/>
      <c r="Q695" s="222"/>
      <c r="R695" s="222"/>
    </row>
    <row r="696" spans="1:18" ht="12.75" customHeight="1" x14ac:dyDescent="0.2">
      <c r="A696" s="220"/>
      <c r="B696" s="221"/>
      <c r="C696" s="221"/>
      <c r="D696" s="221"/>
      <c r="E696" s="222"/>
      <c r="F696" s="221"/>
      <c r="G696" s="220"/>
      <c r="H696" s="220"/>
      <c r="I696" s="220"/>
      <c r="J696" s="223"/>
      <c r="K696" s="317"/>
      <c r="L696" s="317"/>
      <c r="M696" s="224"/>
      <c r="N696" s="224"/>
      <c r="O696" s="222"/>
      <c r="P696" s="226"/>
      <c r="Q696" s="222"/>
      <c r="R696" s="222"/>
    </row>
    <row r="697" spans="1:18" ht="12.75" customHeight="1" x14ac:dyDescent="0.2">
      <c r="A697" s="220"/>
      <c r="B697" s="221"/>
      <c r="C697" s="221"/>
      <c r="D697" s="221"/>
      <c r="E697" s="222"/>
      <c r="F697" s="221"/>
      <c r="G697" s="220"/>
      <c r="H697" s="220"/>
      <c r="I697" s="220"/>
      <c r="J697" s="223"/>
      <c r="K697" s="317"/>
      <c r="L697" s="317"/>
      <c r="M697" s="224"/>
      <c r="N697" s="224"/>
      <c r="O697" s="222"/>
      <c r="P697" s="226"/>
      <c r="Q697" s="222"/>
      <c r="R697" s="222"/>
    </row>
    <row r="698" spans="1:18" ht="12.75" customHeight="1" x14ac:dyDescent="0.2">
      <c r="A698" s="220"/>
      <c r="B698" s="221"/>
      <c r="C698" s="221"/>
      <c r="D698" s="221"/>
      <c r="E698" s="222"/>
      <c r="F698" s="221"/>
      <c r="G698" s="220"/>
      <c r="H698" s="220"/>
      <c r="I698" s="220"/>
      <c r="J698" s="223"/>
      <c r="K698" s="317"/>
      <c r="L698" s="317"/>
      <c r="M698" s="224"/>
      <c r="N698" s="224"/>
      <c r="O698" s="222"/>
      <c r="P698" s="226"/>
      <c r="Q698" s="222"/>
      <c r="R698" s="222"/>
    </row>
    <row r="699" spans="1:18" ht="12.75" customHeight="1" x14ac:dyDescent="0.2">
      <c r="A699" s="220"/>
      <c r="B699" s="221"/>
      <c r="C699" s="221"/>
      <c r="D699" s="221"/>
      <c r="E699" s="222"/>
      <c r="F699" s="221"/>
      <c r="G699" s="220"/>
      <c r="H699" s="220"/>
      <c r="I699" s="220"/>
      <c r="J699" s="223"/>
      <c r="K699" s="317"/>
      <c r="L699" s="317"/>
      <c r="M699" s="224"/>
      <c r="N699" s="224"/>
      <c r="O699" s="222"/>
      <c r="P699" s="226"/>
      <c r="Q699" s="222"/>
      <c r="R699" s="222"/>
    </row>
    <row r="700" spans="1:18" ht="12.75" customHeight="1" x14ac:dyDescent="0.2">
      <c r="A700" s="220"/>
      <c r="B700" s="221"/>
      <c r="C700" s="221"/>
      <c r="D700" s="221"/>
      <c r="E700" s="222"/>
      <c r="F700" s="221"/>
      <c r="G700" s="220"/>
      <c r="H700" s="220"/>
      <c r="I700" s="220"/>
      <c r="J700" s="223"/>
      <c r="K700" s="317"/>
      <c r="L700" s="317"/>
      <c r="M700" s="224"/>
      <c r="N700" s="224"/>
      <c r="O700" s="222"/>
      <c r="P700" s="226"/>
      <c r="Q700" s="222"/>
      <c r="R700" s="222"/>
    </row>
    <row r="701" spans="1:18" ht="12.75" customHeight="1" x14ac:dyDescent="0.2">
      <c r="A701" s="220"/>
      <c r="B701" s="221"/>
      <c r="C701" s="221"/>
      <c r="D701" s="221"/>
      <c r="E701" s="222"/>
      <c r="F701" s="221"/>
      <c r="G701" s="220"/>
      <c r="H701" s="220"/>
      <c r="I701" s="220"/>
      <c r="J701" s="223"/>
      <c r="K701" s="317"/>
      <c r="L701" s="317"/>
      <c r="M701" s="224"/>
      <c r="N701" s="224"/>
      <c r="O701" s="222"/>
      <c r="P701" s="226"/>
      <c r="Q701" s="222"/>
      <c r="R701" s="222"/>
    </row>
    <row r="702" spans="1:18" ht="12.75" customHeight="1" x14ac:dyDescent="0.2">
      <c r="A702" s="220"/>
      <c r="B702" s="221"/>
      <c r="C702" s="221"/>
      <c r="D702" s="221"/>
      <c r="E702" s="222"/>
      <c r="F702" s="221"/>
      <c r="G702" s="220"/>
      <c r="H702" s="220"/>
      <c r="I702" s="220"/>
      <c r="J702" s="223"/>
      <c r="K702" s="317"/>
      <c r="L702" s="317"/>
      <c r="M702" s="224"/>
      <c r="N702" s="224"/>
      <c r="O702" s="222"/>
      <c r="P702" s="226"/>
      <c r="Q702" s="222"/>
      <c r="R702" s="222"/>
    </row>
    <row r="703" spans="1:18" ht="12.75" customHeight="1" x14ac:dyDescent="0.2">
      <c r="A703" s="220"/>
      <c r="B703" s="221"/>
      <c r="C703" s="221"/>
      <c r="D703" s="221"/>
      <c r="E703" s="222"/>
      <c r="F703" s="221"/>
      <c r="G703" s="220"/>
      <c r="H703" s="220"/>
      <c r="I703" s="220"/>
      <c r="J703" s="223"/>
      <c r="K703" s="317"/>
      <c r="L703" s="317"/>
      <c r="M703" s="224"/>
      <c r="N703" s="224"/>
      <c r="O703" s="222"/>
      <c r="P703" s="226"/>
      <c r="Q703" s="222"/>
      <c r="R703" s="222"/>
    </row>
    <row r="704" spans="1:18" ht="12.75" customHeight="1" x14ac:dyDescent="0.2">
      <c r="A704" s="220"/>
      <c r="B704" s="221"/>
      <c r="C704" s="221"/>
      <c r="D704" s="221"/>
      <c r="E704" s="222"/>
      <c r="F704" s="221"/>
      <c r="G704" s="220"/>
      <c r="H704" s="220"/>
      <c r="I704" s="220"/>
      <c r="J704" s="223"/>
      <c r="K704" s="317"/>
      <c r="L704" s="317"/>
      <c r="M704" s="224"/>
      <c r="N704" s="224"/>
      <c r="O704" s="222"/>
      <c r="P704" s="226"/>
      <c r="Q704" s="222"/>
      <c r="R704" s="222"/>
    </row>
    <row r="705" spans="1:18" ht="12.75" customHeight="1" x14ac:dyDescent="0.2">
      <c r="A705" s="220"/>
      <c r="B705" s="221"/>
      <c r="C705" s="221"/>
      <c r="D705" s="221"/>
      <c r="E705" s="222"/>
      <c r="F705" s="221"/>
      <c r="G705" s="220"/>
      <c r="H705" s="220"/>
      <c r="I705" s="220"/>
      <c r="J705" s="223"/>
      <c r="K705" s="317"/>
      <c r="L705" s="317"/>
      <c r="M705" s="224"/>
      <c r="N705" s="224"/>
      <c r="O705" s="222"/>
      <c r="P705" s="226"/>
      <c r="Q705" s="222"/>
      <c r="R705" s="222"/>
    </row>
    <row r="706" spans="1:18" ht="12.75" customHeight="1" x14ac:dyDescent="0.2">
      <c r="A706" s="220"/>
      <c r="B706" s="221"/>
      <c r="C706" s="221"/>
      <c r="D706" s="221"/>
      <c r="E706" s="222"/>
      <c r="F706" s="221"/>
      <c r="G706" s="220"/>
      <c r="H706" s="220"/>
      <c r="I706" s="220"/>
      <c r="J706" s="223"/>
      <c r="K706" s="317"/>
      <c r="L706" s="317"/>
      <c r="M706" s="224"/>
      <c r="N706" s="224"/>
      <c r="O706" s="222"/>
      <c r="P706" s="226"/>
      <c r="Q706" s="222"/>
      <c r="R706" s="222"/>
    </row>
    <row r="707" spans="1:18" ht="12.75" customHeight="1" x14ac:dyDescent="0.2">
      <c r="A707" s="220"/>
      <c r="B707" s="221"/>
      <c r="C707" s="221"/>
      <c r="D707" s="221"/>
      <c r="E707" s="222"/>
      <c r="F707" s="221"/>
      <c r="G707" s="220"/>
      <c r="H707" s="220"/>
      <c r="I707" s="220"/>
      <c r="J707" s="223"/>
      <c r="K707" s="317"/>
      <c r="L707" s="317"/>
      <c r="M707" s="224"/>
      <c r="N707" s="224"/>
      <c r="O707" s="222"/>
      <c r="P707" s="226"/>
      <c r="Q707" s="222"/>
      <c r="R707" s="222"/>
    </row>
    <row r="708" spans="1:18" ht="12.75" customHeight="1" x14ac:dyDescent="0.2">
      <c r="A708" s="220"/>
      <c r="B708" s="221"/>
      <c r="C708" s="221"/>
      <c r="D708" s="221"/>
      <c r="E708" s="222"/>
      <c r="F708" s="221"/>
      <c r="G708" s="220"/>
      <c r="H708" s="220"/>
      <c r="I708" s="220"/>
      <c r="J708" s="223"/>
      <c r="K708" s="317"/>
      <c r="L708" s="317"/>
      <c r="M708" s="224"/>
      <c r="N708" s="224"/>
      <c r="O708" s="222"/>
      <c r="P708" s="226"/>
      <c r="Q708" s="222"/>
      <c r="R708" s="222"/>
    </row>
    <row r="709" spans="1:18" ht="12.75" customHeight="1" x14ac:dyDescent="0.2">
      <c r="A709" s="220"/>
      <c r="B709" s="221"/>
      <c r="C709" s="221"/>
      <c r="D709" s="221"/>
      <c r="E709" s="222"/>
      <c r="F709" s="221"/>
      <c r="G709" s="220"/>
      <c r="H709" s="220"/>
      <c r="I709" s="220"/>
      <c r="J709" s="223"/>
      <c r="K709" s="317"/>
      <c r="L709" s="317"/>
      <c r="M709" s="224"/>
      <c r="N709" s="224"/>
      <c r="O709" s="222"/>
      <c r="P709" s="226"/>
      <c r="Q709" s="222"/>
      <c r="R709" s="222"/>
    </row>
    <row r="710" spans="1:18" ht="12.75" customHeight="1" x14ac:dyDescent="0.2">
      <c r="A710" s="220"/>
      <c r="B710" s="221"/>
      <c r="C710" s="221"/>
      <c r="D710" s="221"/>
      <c r="E710" s="222"/>
      <c r="F710" s="221"/>
      <c r="G710" s="220"/>
      <c r="H710" s="220"/>
      <c r="I710" s="220"/>
      <c r="J710" s="223"/>
      <c r="K710" s="317"/>
      <c r="L710" s="317"/>
      <c r="M710" s="224"/>
      <c r="N710" s="224"/>
      <c r="O710" s="222"/>
      <c r="P710" s="226"/>
      <c r="Q710" s="222"/>
      <c r="R710" s="222"/>
    </row>
    <row r="711" spans="1:18" ht="12.75" customHeight="1" x14ac:dyDescent="0.2">
      <c r="A711" s="220"/>
      <c r="B711" s="221"/>
      <c r="C711" s="221"/>
      <c r="D711" s="221"/>
      <c r="E711" s="222"/>
      <c r="F711" s="221"/>
      <c r="G711" s="220"/>
      <c r="H711" s="220"/>
      <c r="I711" s="220"/>
      <c r="J711" s="223"/>
      <c r="K711" s="317"/>
      <c r="L711" s="317"/>
      <c r="M711" s="224"/>
      <c r="N711" s="224"/>
      <c r="O711" s="222"/>
      <c r="P711" s="226"/>
      <c r="Q711" s="222"/>
      <c r="R711" s="222"/>
    </row>
    <row r="712" spans="1:18" ht="12.75" customHeight="1" x14ac:dyDescent="0.2">
      <c r="A712" s="220"/>
      <c r="B712" s="221"/>
      <c r="C712" s="221"/>
      <c r="D712" s="221"/>
      <c r="E712" s="222"/>
      <c r="F712" s="221"/>
      <c r="G712" s="220"/>
      <c r="H712" s="220"/>
      <c r="I712" s="220"/>
      <c r="J712" s="223"/>
      <c r="K712" s="317"/>
      <c r="L712" s="317"/>
      <c r="M712" s="224"/>
      <c r="N712" s="224"/>
      <c r="O712" s="222"/>
      <c r="P712" s="226"/>
      <c r="Q712" s="222"/>
      <c r="R712" s="222"/>
    </row>
    <row r="713" spans="1:18" ht="12.75" customHeight="1" x14ac:dyDescent="0.2">
      <c r="A713" s="220"/>
      <c r="B713" s="221"/>
      <c r="C713" s="221"/>
      <c r="D713" s="221"/>
      <c r="E713" s="222"/>
      <c r="F713" s="221"/>
      <c r="G713" s="220"/>
      <c r="H713" s="220"/>
      <c r="I713" s="220"/>
      <c r="J713" s="223"/>
      <c r="K713" s="317"/>
      <c r="L713" s="317"/>
      <c r="M713" s="224"/>
      <c r="N713" s="224"/>
      <c r="O713" s="222"/>
      <c r="P713" s="226"/>
      <c r="Q713" s="222"/>
      <c r="R713" s="222"/>
    </row>
    <row r="714" spans="1:18" ht="12.75" customHeight="1" x14ac:dyDescent="0.2">
      <c r="A714" s="220"/>
      <c r="B714" s="221"/>
      <c r="C714" s="221"/>
      <c r="D714" s="221"/>
      <c r="E714" s="222"/>
      <c r="F714" s="221"/>
      <c r="G714" s="220"/>
      <c r="H714" s="220"/>
      <c r="I714" s="220"/>
      <c r="J714" s="223"/>
      <c r="K714" s="317"/>
      <c r="L714" s="317"/>
      <c r="M714" s="224"/>
      <c r="N714" s="224"/>
      <c r="O714" s="222"/>
      <c r="P714" s="226"/>
      <c r="Q714" s="222"/>
      <c r="R714" s="222"/>
    </row>
    <row r="715" spans="1:18" ht="12.75" customHeight="1" x14ac:dyDescent="0.2">
      <c r="A715" s="220"/>
      <c r="B715" s="221"/>
      <c r="C715" s="221"/>
      <c r="D715" s="221"/>
      <c r="E715" s="222"/>
      <c r="F715" s="221"/>
      <c r="G715" s="220"/>
      <c r="H715" s="220"/>
      <c r="I715" s="220"/>
      <c r="J715" s="223"/>
      <c r="K715" s="317"/>
      <c r="L715" s="317"/>
      <c r="M715" s="224"/>
      <c r="N715" s="224"/>
      <c r="O715" s="222"/>
      <c r="P715" s="226"/>
      <c r="Q715" s="222"/>
      <c r="R715" s="222"/>
    </row>
    <row r="716" spans="1:18" ht="12.75" customHeight="1" x14ac:dyDescent="0.2">
      <c r="A716" s="220"/>
      <c r="B716" s="221"/>
      <c r="C716" s="221"/>
      <c r="D716" s="221"/>
      <c r="E716" s="222"/>
      <c r="F716" s="221"/>
      <c r="G716" s="220"/>
      <c r="H716" s="220"/>
      <c r="I716" s="220"/>
      <c r="J716" s="223"/>
      <c r="K716" s="317"/>
      <c r="L716" s="317"/>
      <c r="M716" s="224"/>
      <c r="N716" s="224"/>
      <c r="O716" s="222"/>
      <c r="P716" s="226"/>
      <c r="Q716" s="222"/>
      <c r="R716" s="222"/>
    </row>
    <row r="717" spans="1:18" ht="12.75" customHeight="1" x14ac:dyDescent="0.2">
      <c r="A717" s="220"/>
      <c r="B717" s="221"/>
      <c r="C717" s="221"/>
      <c r="D717" s="221"/>
      <c r="E717" s="222"/>
      <c r="F717" s="221"/>
      <c r="G717" s="220"/>
      <c r="H717" s="220"/>
      <c r="I717" s="220"/>
      <c r="J717" s="223"/>
      <c r="K717" s="317"/>
      <c r="L717" s="317"/>
      <c r="M717" s="224"/>
      <c r="N717" s="224"/>
      <c r="O717" s="222"/>
      <c r="P717" s="226"/>
      <c r="Q717" s="222"/>
      <c r="R717" s="222"/>
    </row>
    <row r="718" spans="1:18" ht="12.75" customHeight="1" x14ac:dyDescent="0.2">
      <c r="A718" s="220"/>
      <c r="B718" s="221"/>
      <c r="C718" s="221"/>
      <c r="D718" s="221"/>
      <c r="E718" s="222"/>
      <c r="F718" s="221"/>
      <c r="G718" s="220"/>
      <c r="H718" s="220"/>
      <c r="I718" s="220"/>
      <c r="J718" s="223"/>
      <c r="K718" s="317"/>
      <c r="L718" s="317"/>
      <c r="M718" s="224"/>
      <c r="N718" s="224"/>
      <c r="O718" s="222"/>
      <c r="P718" s="226"/>
      <c r="Q718" s="222"/>
      <c r="R718" s="222"/>
    </row>
    <row r="719" spans="1:18" ht="12.75" customHeight="1" x14ac:dyDescent="0.2">
      <c r="A719" s="220"/>
      <c r="B719" s="221"/>
      <c r="C719" s="221"/>
      <c r="D719" s="221"/>
      <c r="E719" s="222"/>
      <c r="F719" s="221"/>
      <c r="G719" s="220"/>
      <c r="H719" s="220"/>
      <c r="I719" s="220"/>
      <c r="J719" s="223"/>
      <c r="K719" s="317"/>
      <c r="L719" s="317"/>
      <c r="M719" s="224"/>
      <c r="N719" s="224"/>
      <c r="O719" s="222"/>
      <c r="P719" s="226"/>
      <c r="Q719" s="222"/>
      <c r="R719" s="222"/>
    </row>
    <row r="720" spans="1:18" ht="12.75" customHeight="1" x14ac:dyDescent="0.2">
      <c r="A720" s="220"/>
      <c r="B720" s="221"/>
      <c r="C720" s="221"/>
      <c r="D720" s="221"/>
      <c r="E720" s="222"/>
      <c r="F720" s="221"/>
      <c r="G720" s="220"/>
      <c r="H720" s="220"/>
      <c r="I720" s="220"/>
      <c r="J720" s="223"/>
      <c r="K720" s="317"/>
      <c r="L720" s="317"/>
      <c r="M720" s="224"/>
      <c r="N720" s="224"/>
      <c r="O720" s="222"/>
      <c r="P720" s="226"/>
      <c r="Q720" s="222"/>
      <c r="R720" s="222"/>
    </row>
    <row r="721" spans="1:18" ht="12.75" customHeight="1" x14ac:dyDescent="0.2">
      <c r="A721" s="220"/>
      <c r="B721" s="221"/>
      <c r="C721" s="221"/>
      <c r="D721" s="221"/>
      <c r="E721" s="222"/>
      <c r="F721" s="221"/>
      <c r="G721" s="220"/>
      <c r="H721" s="220"/>
      <c r="I721" s="220"/>
      <c r="J721" s="223"/>
      <c r="K721" s="317"/>
      <c r="L721" s="317"/>
      <c r="M721" s="224"/>
      <c r="N721" s="224"/>
      <c r="O721" s="222"/>
      <c r="P721" s="226"/>
      <c r="Q721" s="222"/>
      <c r="R721" s="222"/>
    </row>
    <row r="722" spans="1:18" ht="12.75" customHeight="1" x14ac:dyDescent="0.2">
      <c r="A722" s="220"/>
      <c r="B722" s="221"/>
      <c r="C722" s="221"/>
      <c r="D722" s="221"/>
      <c r="E722" s="222"/>
      <c r="F722" s="221"/>
      <c r="G722" s="220"/>
      <c r="H722" s="220"/>
      <c r="I722" s="220"/>
      <c r="J722" s="223"/>
      <c r="K722" s="317"/>
      <c r="L722" s="317"/>
      <c r="M722" s="224"/>
      <c r="N722" s="224"/>
      <c r="O722" s="222"/>
      <c r="P722" s="226"/>
      <c r="Q722" s="222"/>
      <c r="R722" s="222"/>
    </row>
    <row r="723" spans="1:18" ht="12.75" customHeight="1" x14ac:dyDescent="0.2">
      <c r="A723" s="220"/>
      <c r="B723" s="221"/>
      <c r="C723" s="221"/>
      <c r="D723" s="221"/>
      <c r="E723" s="222"/>
      <c r="F723" s="221"/>
      <c r="G723" s="220"/>
      <c r="H723" s="220"/>
      <c r="I723" s="220"/>
      <c r="J723" s="223"/>
      <c r="K723" s="317"/>
      <c r="L723" s="317"/>
      <c r="M723" s="224"/>
      <c r="N723" s="224"/>
      <c r="O723" s="222"/>
      <c r="P723" s="226"/>
      <c r="Q723" s="222"/>
      <c r="R723" s="222"/>
    </row>
    <row r="724" spans="1:18" ht="12.75" customHeight="1" x14ac:dyDescent="0.2">
      <c r="A724" s="220"/>
      <c r="B724" s="221"/>
      <c r="C724" s="221"/>
      <c r="D724" s="221"/>
      <c r="E724" s="222"/>
      <c r="F724" s="221"/>
      <c r="G724" s="220"/>
      <c r="H724" s="220"/>
      <c r="I724" s="220"/>
      <c r="J724" s="223"/>
      <c r="K724" s="317"/>
      <c r="L724" s="317"/>
      <c r="M724" s="224"/>
      <c r="N724" s="224"/>
      <c r="O724" s="222"/>
      <c r="P724" s="226"/>
      <c r="Q724" s="222"/>
      <c r="R724" s="222"/>
    </row>
    <row r="725" spans="1:18" ht="12.75" customHeight="1" x14ac:dyDescent="0.2">
      <c r="A725" s="220"/>
      <c r="B725" s="221"/>
      <c r="C725" s="221"/>
      <c r="D725" s="221"/>
      <c r="E725" s="222"/>
      <c r="F725" s="221"/>
      <c r="G725" s="220"/>
      <c r="H725" s="220"/>
      <c r="I725" s="220"/>
      <c r="J725" s="223"/>
      <c r="K725" s="317"/>
      <c r="L725" s="317"/>
      <c r="M725" s="224"/>
      <c r="N725" s="224"/>
      <c r="O725" s="222"/>
      <c r="P725" s="226"/>
      <c r="Q725" s="222"/>
      <c r="R725" s="222"/>
    </row>
    <row r="726" spans="1:18" ht="12.75" customHeight="1" x14ac:dyDescent="0.2">
      <c r="A726" s="220"/>
      <c r="B726" s="221"/>
      <c r="C726" s="221"/>
      <c r="D726" s="221"/>
      <c r="E726" s="222"/>
      <c r="F726" s="221"/>
      <c r="G726" s="220"/>
      <c r="H726" s="220"/>
      <c r="I726" s="220"/>
      <c r="J726" s="223"/>
      <c r="K726" s="317"/>
      <c r="L726" s="317"/>
      <c r="M726" s="224"/>
      <c r="N726" s="224"/>
      <c r="O726" s="222"/>
      <c r="P726" s="226"/>
      <c r="Q726" s="222"/>
      <c r="R726" s="222"/>
    </row>
    <row r="727" spans="1:18" ht="12.75" customHeight="1" x14ac:dyDescent="0.2">
      <c r="A727" s="220"/>
      <c r="B727" s="221"/>
      <c r="C727" s="221"/>
      <c r="D727" s="221"/>
      <c r="E727" s="222"/>
      <c r="F727" s="221"/>
      <c r="G727" s="220"/>
      <c r="H727" s="220"/>
      <c r="I727" s="220"/>
      <c r="J727" s="223"/>
      <c r="K727" s="317"/>
      <c r="L727" s="317"/>
      <c r="M727" s="224"/>
      <c r="N727" s="224"/>
      <c r="O727" s="222"/>
      <c r="P727" s="226"/>
      <c r="Q727" s="222"/>
      <c r="R727" s="222"/>
    </row>
    <row r="728" spans="1:18" ht="12.75" customHeight="1" x14ac:dyDescent="0.2">
      <c r="A728" s="220"/>
      <c r="B728" s="221"/>
      <c r="C728" s="221"/>
      <c r="D728" s="221"/>
      <c r="E728" s="222"/>
      <c r="F728" s="221"/>
      <c r="G728" s="220"/>
      <c r="H728" s="220"/>
      <c r="I728" s="220"/>
      <c r="J728" s="223"/>
      <c r="K728" s="317"/>
      <c r="L728" s="317"/>
      <c r="M728" s="224"/>
      <c r="N728" s="224"/>
      <c r="O728" s="222"/>
      <c r="P728" s="226"/>
      <c r="Q728" s="222"/>
      <c r="R728" s="222"/>
    </row>
    <row r="729" spans="1:18" ht="12.75" customHeight="1" x14ac:dyDescent="0.2">
      <c r="A729" s="220"/>
      <c r="B729" s="221"/>
      <c r="C729" s="221"/>
      <c r="D729" s="221"/>
      <c r="E729" s="222"/>
      <c r="F729" s="221"/>
      <c r="G729" s="220"/>
      <c r="H729" s="220"/>
      <c r="I729" s="220"/>
      <c r="J729" s="223"/>
      <c r="K729" s="317"/>
      <c r="L729" s="317"/>
      <c r="M729" s="224"/>
      <c r="N729" s="224"/>
      <c r="O729" s="222"/>
      <c r="P729" s="226"/>
      <c r="Q729" s="222"/>
      <c r="R729" s="222"/>
    </row>
    <row r="730" spans="1:18" ht="12.75" customHeight="1" x14ac:dyDescent="0.2">
      <c r="A730" s="220"/>
      <c r="B730" s="221"/>
      <c r="C730" s="221"/>
      <c r="D730" s="221"/>
      <c r="E730" s="222"/>
      <c r="F730" s="221"/>
      <c r="G730" s="220"/>
      <c r="H730" s="220"/>
      <c r="I730" s="220"/>
      <c r="J730" s="223"/>
      <c r="K730" s="317"/>
      <c r="L730" s="317"/>
      <c r="M730" s="224"/>
      <c r="N730" s="224"/>
      <c r="O730" s="222"/>
      <c r="P730" s="226"/>
      <c r="Q730" s="222"/>
      <c r="R730" s="222"/>
    </row>
    <row r="731" spans="1:18" ht="12.75" customHeight="1" x14ac:dyDescent="0.2">
      <c r="A731" s="220"/>
      <c r="B731" s="221"/>
      <c r="C731" s="221"/>
      <c r="D731" s="221"/>
      <c r="E731" s="222"/>
      <c r="F731" s="221"/>
      <c r="G731" s="220"/>
      <c r="H731" s="220"/>
      <c r="I731" s="220"/>
      <c r="J731" s="223"/>
      <c r="K731" s="317"/>
      <c r="L731" s="317"/>
      <c r="M731" s="224"/>
      <c r="N731" s="224"/>
      <c r="O731" s="222"/>
      <c r="P731" s="226"/>
      <c r="Q731" s="222"/>
      <c r="R731" s="222"/>
    </row>
    <row r="732" spans="1:18" ht="12.75" customHeight="1" x14ac:dyDescent="0.2">
      <c r="A732" s="220"/>
      <c r="B732" s="221"/>
      <c r="C732" s="221"/>
      <c r="D732" s="221"/>
      <c r="E732" s="222"/>
      <c r="F732" s="221"/>
      <c r="G732" s="220"/>
      <c r="H732" s="220"/>
      <c r="I732" s="220"/>
      <c r="J732" s="223"/>
      <c r="K732" s="317"/>
      <c r="L732" s="317"/>
      <c r="M732" s="224"/>
      <c r="N732" s="224"/>
      <c r="O732" s="222"/>
      <c r="P732" s="226"/>
      <c r="Q732" s="222"/>
      <c r="R732" s="222"/>
    </row>
    <row r="733" spans="1:18" ht="12.75" customHeight="1" x14ac:dyDescent="0.2">
      <c r="A733" s="220"/>
      <c r="B733" s="221"/>
      <c r="C733" s="221"/>
      <c r="D733" s="221"/>
      <c r="E733" s="222"/>
      <c r="F733" s="221"/>
      <c r="G733" s="220"/>
      <c r="H733" s="220"/>
      <c r="I733" s="220"/>
      <c r="J733" s="223"/>
      <c r="K733" s="317"/>
      <c r="L733" s="317"/>
      <c r="M733" s="224"/>
      <c r="N733" s="224"/>
      <c r="O733" s="222"/>
      <c r="P733" s="226"/>
      <c r="Q733" s="222"/>
      <c r="R733" s="222"/>
    </row>
    <row r="734" spans="1:18" ht="12.75" customHeight="1" x14ac:dyDescent="0.2">
      <c r="A734" s="220"/>
      <c r="B734" s="221"/>
      <c r="C734" s="221"/>
      <c r="D734" s="221"/>
      <c r="E734" s="222"/>
      <c r="F734" s="221"/>
      <c r="G734" s="220"/>
      <c r="H734" s="220"/>
      <c r="I734" s="220"/>
      <c r="J734" s="223"/>
      <c r="K734" s="317"/>
      <c r="L734" s="317"/>
      <c r="M734" s="224"/>
      <c r="N734" s="224"/>
      <c r="O734" s="222"/>
      <c r="P734" s="226"/>
      <c r="Q734" s="222"/>
      <c r="R734" s="222"/>
    </row>
    <row r="735" spans="1:18" ht="12.75" customHeight="1" x14ac:dyDescent="0.2">
      <c r="A735" s="220"/>
      <c r="B735" s="221"/>
      <c r="C735" s="221"/>
      <c r="D735" s="221"/>
      <c r="E735" s="222"/>
      <c r="F735" s="221"/>
      <c r="G735" s="220"/>
      <c r="H735" s="220"/>
      <c r="I735" s="220"/>
      <c r="J735" s="223"/>
      <c r="K735" s="317"/>
      <c r="L735" s="317"/>
      <c r="M735" s="224"/>
      <c r="N735" s="224"/>
      <c r="O735" s="222"/>
      <c r="P735" s="226"/>
      <c r="Q735" s="222"/>
      <c r="R735" s="222"/>
    </row>
    <row r="736" spans="1:18" ht="12.75" customHeight="1" x14ac:dyDescent="0.2">
      <c r="A736" s="220"/>
      <c r="B736" s="221"/>
      <c r="C736" s="221"/>
      <c r="D736" s="221"/>
      <c r="E736" s="222"/>
      <c r="F736" s="221"/>
      <c r="G736" s="220"/>
      <c r="H736" s="220"/>
      <c r="I736" s="220"/>
      <c r="J736" s="223"/>
      <c r="K736" s="317"/>
      <c r="L736" s="317"/>
      <c r="M736" s="224"/>
      <c r="N736" s="224"/>
      <c r="O736" s="222"/>
      <c r="P736" s="226"/>
      <c r="Q736" s="222"/>
      <c r="R736" s="222"/>
    </row>
    <row r="737" spans="1:18" ht="12.75" customHeight="1" x14ac:dyDescent="0.2">
      <c r="A737" s="220"/>
      <c r="B737" s="221"/>
      <c r="C737" s="221"/>
      <c r="D737" s="221"/>
      <c r="E737" s="222"/>
      <c r="F737" s="221"/>
      <c r="G737" s="220"/>
      <c r="H737" s="220"/>
      <c r="I737" s="220"/>
      <c r="J737" s="223"/>
      <c r="K737" s="317"/>
      <c r="L737" s="317"/>
      <c r="M737" s="224"/>
      <c r="N737" s="224"/>
      <c r="O737" s="222"/>
      <c r="P737" s="226"/>
      <c r="Q737" s="222"/>
      <c r="R737" s="222"/>
    </row>
    <row r="738" spans="1:18" ht="12.75" customHeight="1" x14ac:dyDescent="0.2">
      <c r="A738" s="220"/>
      <c r="B738" s="221"/>
      <c r="C738" s="221"/>
      <c r="D738" s="221"/>
      <c r="E738" s="222"/>
      <c r="F738" s="221"/>
      <c r="G738" s="220"/>
      <c r="H738" s="220"/>
      <c r="I738" s="220"/>
      <c r="J738" s="223"/>
      <c r="K738" s="317"/>
      <c r="L738" s="317"/>
      <c r="M738" s="224"/>
      <c r="N738" s="224"/>
      <c r="O738" s="222"/>
      <c r="P738" s="226"/>
      <c r="Q738" s="222"/>
      <c r="R738" s="222"/>
    </row>
    <row r="739" spans="1:18" ht="12.75" customHeight="1" x14ac:dyDescent="0.2">
      <c r="A739" s="220"/>
      <c r="B739" s="221"/>
      <c r="C739" s="221"/>
      <c r="D739" s="221"/>
      <c r="E739" s="222"/>
      <c r="F739" s="221"/>
      <c r="G739" s="220"/>
      <c r="H739" s="220"/>
      <c r="I739" s="220"/>
      <c r="J739" s="223"/>
      <c r="K739" s="317"/>
      <c r="L739" s="317"/>
      <c r="M739" s="224"/>
      <c r="N739" s="224"/>
      <c r="O739" s="222"/>
      <c r="P739" s="226"/>
      <c r="Q739" s="222"/>
      <c r="R739" s="222"/>
    </row>
    <row r="740" spans="1:18" ht="12.75" customHeight="1" x14ac:dyDescent="0.2">
      <c r="A740" s="220"/>
      <c r="B740" s="221"/>
      <c r="C740" s="221"/>
      <c r="D740" s="221"/>
      <c r="E740" s="222"/>
      <c r="F740" s="221"/>
      <c r="G740" s="220"/>
      <c r="H740" s="220"/>
      <c r="I740" s="220"/>
      <c r="J740" s="223"/>
      <c r="K740" s="317"/>
      <c r="L740" s="317"/>
      <c r="M740" s="224"/>
      <c r="N740" s="224"/>
      <c r="O740" s="222"/>
      <c r="P740" s="226"/>
      <c r="Q740" s="222"/>
      <c r="R740" s="222"/>
    </row>
    <row r="741" spans="1:18" ht="12.75" customHeight="1" x14ac:dyDescent="0.2">
      <c r="A741" s="220"/>
      <c r="B741" s="221"/>
      <c r="C741" s="221"/>
      <c r="D741" s="221"/>
      <c r="E741" s="222"/>
      <c r="F741" s="221"/>
      <c r="G741" s="220"/>
      <c r="H741" s="220"/>
      <c r="I741" s="220"/>
      <c r="J741" s="223"/>
      <c r="K741" s="317"/>
      <c r="L741" s="317"/>
      <c r="M741" s="224"/>
      <c r="N741" s="224"/>
      <c r="O741" s="222"/>
      <c r="P741" s="226"/>
      <c r="Q741" s="222"/>
      <c r="R741" s="222"/>
    </row>
    <row r="742" spans="1:18" ht="12.75" customHeight="1" x14ac:dyDescent="0.2">
      <c r="A742" s="220"/>
      <c r="B742" s="221"/>
      <c r="C742" s="221"/>
      <c r="D742" s="221"/>
      <c r="E742" s="222"/>
      <c r="F742" s="221"/>
      <c r="G742" s="220"/>
      <c r="H742" s="220"/>
      <c r="I742" s="220"/>
      <c r="J742" s="223"/>
      <c r="K742" s="317"/>
      <c r="L742" s="317"/>
      <c r="M742" s="224"/>
      <c r="N742" s="224"/>
      <c r="O742" s="222"/>
      <c r="P742" s="226"/>
      <c r="Q742" s="222"/>
      <c r="R742" s="222"/>
    </row>
    <row r="743" spans="1:18" ht="12.75" customHeight="1" x14ac:dyDescent="0.2">
      <c r="A743" s="220"/>
      <c r="B743" s="221"/>
      <c r="C743" s="221"/>
      <c r="D743" s="221"/>
      <c r="E743" s="222"/>
      <c r="F743" s="221"/>
      <c r="G743" s="220"/>
      <c r="H743" s="220"/>
      <c r="I743" s="220"/>
      <c r="J743" s="223"/>
      <c r="K743" s="317"/>
      <c r="L743" s="317"/>
      <c r="M743" s="224"/>
      <c r="N743" s="224"/>
      <c r="O743" s="222"/>
      <c r="P743" s="226"/>
      <c r="Q743" s="222"/>
      <c r="R743" s="222"/>
    </row>
    <row r="744" spans="1:18" ht="12.75" customHeight="1" x14ac:dyDescent="0.2">
      <c r="A744" s="220"/>
      <c r="B744" s="221"/>
      <c r="C744" s="221"/>
      <c r="D744" s="221"/>
      <c r="E744" s="222"/>
      <c r="F744" s="221"/>
      <c r="G744" s="220"/>
      <c r="H744" s="220"/>
      <c r="I744" s="220"/>
      <c r="J744" s="223"/>
      <c r="K744" s="317"/>
      <c r="L744" s="317"/>
      <c r="M744" s="224"/>
      <c r="N744" s="224"/>
      <c r="O744" s="222"/>
      <c r="P744" s="226"/>
      <c r="Q744" s="222"/>
      <c r="R744" s="222"/>
    </row>
    <row r="745" spans="1:18" ht="12.75" customHeight="1" x14ac:dyDescent="0.2">
      <c r="A745" s="220"/>
      <c r="B745" s="221"/>
      <c r="C745" s="221"/>
      <c r="D745" s="221"/>
      <c r="E745" s="222"/>
      <c r="F745" s="221"/>
      <c r="G745" s="220"/>
      <c r="H745" s="220"/>
      <c r="I745" s="220"/>
      <c r="J745" s="223"/>
      <c r="K745" s="317"/>
      <c r="L745" s="317"/>
      <c r="M745" s="224"/>
      <c r="N745" s="224"/>
      <c r="O745" s="222"/>
      <c r="P745" s="226"/>
      <c r="Q745" s="222"/>
      <c r="R745" s="222"/>
    </row>
    <row r="746" spans="1:18" ht="12.75" customHeight="1" x14ac:dyDescent="0.2">
      <c r="A746" s="220"/>
      <c r="B746" s="221"/>
      <c r="C746" s="221"/>
      <c r="D746" s="221"/>
      <c r="E746" s="222"/>
      <c r="F746" s="221"/>
      <c r="G746" s="220"/>
      <c r="H746" s="220"/>
      <c r="I746" s="220"/>
      <c r="J746" s="223"/>
      <c r="K746" s="317"/>
      <c r="L746" s="317"/>
      <c r="M746" s="224"/>
      <c r="N746" s="224"/>
      <c r="O746" s="222"/>
      <c r="P746" s="226"/>
      <c r="Q746" s="222"/>
      <c r="R746" s="222"/>
    </row>
    <row r="747" spans="1:18" ht="12.75" customHeight="1" x14ac:dyDescent="0.2">
      <c r="A747" s="220"/>
      <c r="B747" s="221"/>
      <c r="C747" s="221"/>
      <c r="D747" s="221"/>
      <c r="E747" s="222"/>
      <c r="F747" s="221"/>
      <c r="G747" s="220"/>
      <c r="H747" s="220"/>
      <c r="I747" s="220"/>
      <c r="J747" s="223"/>
      <c r="K747" s="317"/>
      <c r="L747" s="317"/>
      <c r="M747" s="224"/>
      <c r="N747" s="224"/>
      <c r="O747" s="222"/>
      <c r="P747" s="226"/>
      <c r="Q747" s="222"/>
      <c r="R747" s="222"/>
    </row>
    <row r="748" spans="1:18" ht="12.75" customHeight="1" x14ac:dyDescent="0.2">
      <c r="A748" s="220"/>
      <c r="B748" s="221"/>
      <c r="C748" s="221"/>
      <c r="D748" s="221"/>
      <c r="E748" s="222"/>
      <c r="F748" s="221"/>
      <c r="G748" s="220"/>
      <c r="H748" s="220"/>
      <c r="I748" s="220"/>
      <c r="J748" s="223"/>
      <c r="K748" s="317"/>
      <c r="L748" s="317"/>
      <c r="M748" s="224"/>
      <c r="N748" s="224"/>
      <c r="O748" s="222"/>
      <c r="P748" s="226"/>
      <c r="Q748" s="222"/>
      <c r="R748" s="222"/>
    </row>
    <row r="749" spans="1:18" ht="12.75" customHeight="1" x14ac:dyDescent="0.2">
      <c r="A749" s="220"/>
      <c r="B749" s="221"/>
      <c r="C749" s="221"/>
      <c r="D749" s="221"/>
      <c r="E749" s="222"/>
      <c r="F749" s="221"/>
      <c r="G749" s="220"/>
      <c r="H749" s="220"/>
      <c r="I749" s="220"/>
      <c r="J749" s="223"/>
      <c r="K749" s="317"/>
      <c r="L749" s="317"/>
      <c r="M749" s="224"/>
      <c r="N749" s="224"/>
      <c r="O749" s="222"/>
      <c r="P749" s="226"/>
      <c r="Q749" s="222"/>
      <c r="R749" s="222"/>
    </row>
    <row r="750" spans="1:18" ht="12.75" customHeight="1" x14ac:dyDescent="0.2">
      <c r="A750" s="220"/>
      <c r="B750" s="221"/>
      <c r="C750" s="221"/>
      <c r="D750" s="221"/>
      <c r="E750" s="222"/>
      <c r="F750" s="221"/>
      <c r="G750" s="220"/>
      <c r="H750" s="220"/>
      <c r="I750" s="220"/>
      <c r="J750" s="223"/>
      <c r="K750" s="317"/>
      <c r="L750" s="317"/>
      <c r="M750" s="224"/>
      <c r="N750" s="224"/>
      <c r="O750" s="222"/>
      <c r="P750" s="226"/>
      <c r="Q750" s="222"/>
      <c r="R750" s="222"/>
    </row>
    <row r="751" spans="1:18" ht="12.75" customHeight="1" x14ac:dyDescent="0.2">
      <c r="A751" s="220"/>
      <c r="B751" s="221"/>
      <c r="C751" s="221"/>
      <c r="D751" s="221"/>
      <c r="E751" s="222"/>
      <c r="F751" s="221"/>
      <c r="G751" s="220"/>
      <c r="H751" s="220"/>
      <c r="I751" s="220"/>
      <c r="J751" s="223"/>
      <c r="K751" s="317"/>
      <c r="L751" s="317"/>
      <c r="M751" s="224"/>
      <c r="N751" s="224"/>
      <c r="O751" s="222"/>
      <c r="P751" s="226"/>
      <c r="Q751" s="222"/>
      <c r="R751" s="222"/>
    </row>
    <row r="752" spans="1:18" ht="12.75" customHeight="1" x14ac:dyDescent="0.2">
      <c r="A752" s="220"/>
      <c r="B752" s="221"/>
      <c r="C752" s="221"/>
      <c r="D752" s="221"/>
      <c r="E752" s="222"/>
      <c r="F752" s="221"/>
      <c r="G752" s="220"/>
      <c r="H752" s="220"/>
      <c r="I752" s="220"/>
      <c r="J752" s="223"/>
      <c r="K752" s="317"/>
      <c r="L752" s="317"/>
      <c r="M752" s="224"/>
      <c r="N752" s="224"/>
      <c r="O752" s="222"/>
      <c r="P752" s="226"/>
      <c r="Q752" s="222"/>
      <c r="R752" s="222"/>
    </row>
    <row r="753" spans="1:18" ht="12.75" customHeight="1" x14ac:dyDescent="0.2">
      <c r="A753" s="220"/>
      <c r="B753" s="221"/>
      <c r="C753" s="221"/>
      <c r="D753" s="221"/>
      <c r="E753" s="222"/>
      <c r="F753" s="221"/>
      <c r="G753" s="220"/>
      <c r="H753" s="220"/>
      <c r="I753" s="220"/>
      <c r="J753" s="223"/>
      <c r="K753" s="317"/>
      <c r="L753" s="317"/>
      <c r="M753" s="224"/>
      <c r="N753" s="224"/>
      <c r="O753" s="222"/>
      <c r="P753" s="226"/>
      <c r="Q753" s="222"/>
      <c r="R753" s="222"/>
    </row>
    <row r="754" spans="1:18" ht="12.75" customHeight="1" x14ac:dyDescent="0.2">
      <c r="A754" s="220"/>
      <c r="B754" s="221"/>
      <c r="C754" s="221"/>
      <c r="D754" s="221"/>
      <c r="E754" s="222"/>
      <c r="F754" s="221"/>
      <c r="G754" s="220"/>
      <c r="H754" s="220"/>
      <c r="I754" s="220"/>
      <c r="J754" s="223"/>
      <c r="K754" s="317"/>
      <c r="L754" s="317"/>
      <c r="M754" s="224"/>
      <c r="N754" s="224"/>
      <c r="O754" s="222"/>
      <c r="P754" s="226"/>
      <c r="Q754" s="222"/>
      <c r="R754" s="222"/>
    </row>
    <row r="755" spans="1:18" ht="12.75" customHeight="1" x14ac:dyDescent="0.2">
      <c r="A755" s="220"/>
      <c r="B755" s="221"/>
      <c r="C755" s="221"/>
      <c r="D755" s="221"/>
      <c r="E755" s="222"/>
      <c r="F755" s="221"/>
      <c r="G755" s="220"/>
      <c r="H755" s="220"/>
      <c r="I755" s="220"/>
      <c r="J755" s="223"/>
      <c r="K755" s="317"/>
      <c r="L755" s="317"/>
      <c r="M755" s="224"/>
      <c r="N755" s="224"/>
      <c r="O755" s="222"/>
      <c r="P755" s="226"/>
      <c r="Q755" s="222"/>
      <c r="R755" s="222"/>
    </row>
    <row r="756" spans="1:18" ht="12.75" customHeight="1" x14ac:dyDescent="0.2">
      <c r="A756" s="220"/>
      <c r="B756" s="221"/>
      <c r="C756" s="221"/>
      <c r="D756" s="221"/>
      <c r="E756" s="222"/>
      <c r="F756" s="221"/>
      <c r="G756" s="220"/>
      <c r="H756" s="220"/>
      <c r="I756" s="220"/>
      <c r="J756" s="223"/>
      <c r="K756" s="317"/>
      <c r="L756" s="317"/>
      <c r="M756" s="224"/>
      <c r="N756" s="224"/>
      <c r="O756" s="222"/>
      <c r="P756" s="226"/>
      <c r="Q756" s="222"/>
      <c r="R756" s="222"/>
    </row>
    <row r="757" spans="1:18" ht="12.75" customHeight="1" x14ac:dyDescent="0.2">
      <c r="A757" s="220"/>
      <c r="B757" s="221"/>
      <c r="C757" s="221"/>
      <c r="D757" s="221"/>
      <c r="E757" s="222"/>
      <c r="F757" s="221"/>
      <c r="G757" s="220"/>
      <c r="H757" s="220"/>
      <c r="I757" s="220"/>
      <c r="J757" s="223"/>
      <c r="K757" s="317"/>
      <c r="L757" s="317"/>
      <c r="M757" s="224"/>
      <c r="N757" s="224"/>
      <c r="O757" s="222"/>
      <c r="P757" s="226"/>
      <c r="Q757" s="222"/>
      <c r="R757" s="222"/>
    </row>
    <row r="758" spans="1:18" ht="12.75" customHeight="1" x14ac:dyDescent="0.2">
      <c r="A758" s="220"/>
      <c r="B758" s="221"/>
      <c r="C758" s="221"/>
      <c r="D758" s="221"/>
      <c r="E758" s="222"/>
      <c r="F758" s="221"/>
      <c r="G758" s="220"/>
      <c r="H758" s="220"/>
      <c r="I758" s="220"/>
      <c r="J758" s="223"/>
      <c r="K758" s="317"/>
      <c r="L758" s="317"/>
      <c r="M758" s="224"/>
      <c r="N758" s="224"/>
      <c r="O758" s="222"/>
      <c r="P758" s="226"/>
      <c r="Q758" s="222"/>
      <c r="R758" s="222"/>
    </row>
    <row r="759" spans="1:18" ht="12.75" customHeight="1" x14ac:dyDescent="0.2">
      <c r="A759" s="220"/>
      <c r="B759" s="221"/>
      <c r="C759" s="221"/>
      <c r="D759" s="221"/>
      <c r="E759" s="222"/>
      <c r="F759" s="221"/>
      <c r="G759" s="220"/>
      <c r="H759" s="220"/>
      <c r="I759" s="220"/>
      <c r="J759" s="223"/>
      <c r="K759" s="317"/>
      <c r="L759" s="317"/>
      <c r="M759" s="224"/>
      <c r="N759" s="224"/>
      <c r="O759" s="222"/>
      <c r="P759" s="226"/>
      <c r="Q759" s="222"/>
      <c r="R759" s="222"/>
    </row>
    <row r="760" spans="1:18" ht="12.75" customHeight="1" x14ac:dyDescent="0.2">
      <c r="A760" s="220"/>
      <c r="B760" s="221"/>
      <c r="C760" s="221"/>
      <c r="D760" s="221"/>
      <c r="E760" s="222"/>
      <c r="F760" s="221"/>
      <c r="G760" s="220"/>
      <c r="H760" s="220"/>
      <c r="I760" s="220"/>
      <c r="J760" s="223"/>
      <c r="K760" s="317"/>
      <c r="L760" s="317"/>
      <c r="M760" s="224"/>
      <c r="N760" s="224"/>
      <c r="O760" s="222"/>
      <c r="P760" s="226"/>
      <c r="Q760" s="222"/>
      <c r="R760" s="222"/>
    </row>
    <row r="761" spans="1:18" ht="12.75" customHeight="1" x14ac:dyDescent="0.2">
      <c r="A761" s="220"/>
      <c r="B761" s="221"/>
      <c r="C761" s="221"/>
      <c r="D761" s="221"/>
      <c r="E761" s="222"/>
      <c r="F761" s="221"/>
      <c r="G761" s="220"/>
      <c r="H761" s="220"/>
      <c r="I761" s="220"/>
      <c r="J761" s="223"/>
      <c r="K761" s="317"/>
      <c r="L761" s="317"/>
      <c r="M761" s="224"/>
      <c r="N761" s="224"/>
      <c r="O761" s="222"/>
      <c r="P761" s="226"/>
      <c r="Q761" s="222"/>
      <c r="R761" s="222"/>
    </row>
    <row r="762" spans="1:18" ht="12.75" customHeight="1" x14ac:dyDescent="0.2">
      <c r="A762" s="220"/>
      <c r="B762" s="221"/>
      <c r="C762" s="221"/>
      <c r="D762" s="221"/>
      <c r="E762" s="222"/>
      <c r="F762" s="221"/>
      <c r="G762" s="220"/>
      <c r="H762" s="220"/>
      <c r="I762" s="220"/>
      <c r="J762" s="223"/>
      <c r="K762" s="317"/>
      <c r="L762" s="317"/>
      <c r="M762" s="224"/>
      <c r="N762" s="224"/>
      <c r="O762" s="222"/>
      <c r="P762" s="226"/>
      <c r="Q762" s="222"/>
      <c r="R762" s="222"/>
    </row>
    <row r="763" spans="1:18" ht="12.75" customHeight="1" x14ac:dyDescent="0.2">
      <c r="A763" s="220"/>
      <c r="B763" s="221"/>
      <c r="C763" s="221"/>
      <c r="D763" s="221"/>
      <c r="E763" s="222"/>
      <c r="F763" s="221"/>
      <c r="G763" s="220"/>
      <c r="H763" s="220"/>
      <c r="I763" s="220"/>
      <c r="J763" s="223"/>
      <c r="K763" s="317"/>
      <c r="L763" s="317"/>
      <c r="M763" s="224"/>
      <c r="N763" s="224"/>
      <c r="O763" s="222"/>
      <c r="P763" s="226"/>
      <c r="Q763" s="222"/>
      <c r="R763" s="222"/>
    </row>
    <row r="764" spans="1:18" ht="12.75" customHeight="1" x14ac:dyDescent="0.2">
      <c r="A764" s="220"/>
      <c r="B764" s="221"/>
      <c r="C764" s="221"/>
      <c r="D764" s="221"/>
      <c r="E764" s="222"/>
      <c r="F764" s="221"/>
      <c r="G764" s="220"/>
      <c r="H764" s="220"/>
      <c r="I764" s="220"/>
      <c r="J764" s="223"/>
      <c r="K764" s="317"/>
      <c r="L764" s="317"/>
      <c r="M764" s="224"/>
      <c r="N764" s="224"/>
      <c r="O764" s="222"/>
      <c r="P764" s="226"/>
      <c r="Q764" s="222"/>
      <c r="R764" s="222"/>
    </row>
    <row r="765" spans="1:18" ht="12.75" customHeight="1" x14ac:dyDescent="0.2">
      <c r="A765" s="220"/>
      <c r="B765" s="221"/>
      <c r="C765" s="221"/>
      <c r="D765" s="221"/>
      <c r="E765" s="222"/>
      <c r="F765" s="221"/>
      <c r="G765" s="220"/>
      <c r="H765" s="220"/>
      <c r="I765" s="220"/>
      <c r="J765" s="223"/>
      <c r="K765" s="317"/>
      <c r="L765" s="317"/>
      <c r="M765" s="224"/>
      <c r="N765" s="224"/>
      <c r="O765" s="222"/>
      <c r="P765" s="226"/>
      <c r="Q765" s="222"/>
      <c r="R765" s="222"/>
    </row>
    <row r="766" spans="1:18" ht="12.75" customHeight="1" x14ac:dyDescent="0.2">
      <c r="A766" s="220"/>
      <c r="B766" s="221"/>
      <c r="C766" s="221"/>
      <c r="D766" s="221"/>
      <c r="E766" s="222"/>
      <c r="F766" s="221"/>
      <c r="G766" s="220"/>
      <c r="H766" s="220"/>
      <c r="I766" s="220"/>
      <c r="J766" s="223"/>
      <c r="K766" s="317"/>
      <c r="L766" s="317"/>
      <c r="M766" s="224"/>
      <c r="N766" s="224"/>
      <c r="O766" s="222"/>
      <c r="P766" s="226"/>
      <c r="Q766" s="222"/>
      <c r="R766" s="222"/>
    </row>
    <row r="767" spans="1:18" ht="12.75" customHeight="1" x14ac:dyDescent="0.2">
      <c r="A767" s="220"/>
      <c r="B767" s="221"/>
      <c r="C767" s="221"/>
      <c r="D767" s="221"/>
      <c r="E767" s="222"/>
      <c r="F767" s="221"/>
      <c r="G767" s="220"/>
      <c r="H767" s="220"/>
      <c r="I767" s="220"/>
      <c r="J767" s="223"/>
      <c r="K767" s="317"/>
      <c r="L767" s="317"/>
      <c r="M767" s="224"/>
      <c r="N767" s="224"/>
      <c r="O767" s="222"/>
      <c r="P767" s="226"/>
      <c r="Q767" s="222"/>
      <c r="R767" s="222"/>
    </row>
    <row r="768" spans="1:18" ht="12.75" customHeight="1" x14ac:dyDescent="0.2">
      <c r="A768" s="220"/>
      <c r="B768" s="221"/>
      <c r="C768" s="221"/>
      <c r="D768" s="221"/>
      <c r="E768" s="222"/>
      <c r="F768" s="221"/>
      <c r="G768" s="220"/>
      <c r="H768" s="220"/>
      <c r="I768" s="220"/>
      <c r="J768" s="223"/>
      <c r="K768" s="317"/>
      <c r="L768" s="317"/>
      <c r="M768" s="224"/>
      <c r="N768" s="224"/>
      <c r="O768" s="222"/>
      <c r="P768" s="226"/>
      <c r="Q768" s="222"/>
      <c r="R768" s="222"/>
    </row>
    <row r="769" spans="1:18" ht="12.75" customHeight="1" x14ac:dyDescent="0.2">
      <c r="A769" s="220"/>
      <c r="B769" s="221"/>
      <c r="C769" s="221"/>
      <c r="D769" s="221"/>
      <c r="E769" s="222"/>
      <c r="F769" s="221"/>
      <c r="G769" s="220"/>
      <c r="H769" s="220"/>
      <c r="I769" s="220"/>
      <c r="J769" s="223"/>
      <c r="K769" s="317"/>
      <c r="L769" s="317"/>
      <c r="M769" s="224"/>
      <c r="N769" s="224"/>
      <c r="O769" s="222"/>
      <c r="P769" s="226"/>
      <c r="Q769" s="222"/>
      <c r="R769" s="222"/>
    </row>
    <row r="770" spans="1:18" ht="12.75" customHeight="1" x14ac:dyDescent="0.2">
      <c r="A770" s="220"/>
      <c r="B770" s="221"/>
      <c r="C770" s="221"/>
      <c r="D770" s="221"/>
      <c r="E770" s="222"/>
      <c r="F770" s="221"/>
      <c r="G770" s="220"/>
      <c r="H770" s="220"/>
      <c r="I770" s="220"/>
      <c r="J770" s="223"/>
      <c r="K770" s="317"/>
      <c r="L770" s="317"/>
      <c r="M770" s="224"/>
      <c r="N770" s="224"/>
      <c r="O770" s="222"/>
      <c r="P770" s="226"/>
      <c r="Q770" s="222"/>
      <c r="R770" s="222"/>
    </row>
    <row r="771" spans="1:18" ht="12.75" customHeight="1" x14ac:dyDescent="0.2">
      <c r="A771" s="220"/>
      <c r="B771" s="221"/>
      <c r="C771" s="221"/>
      <c r="D771" s="221"/>
      <c r="E771" s="222"/>
      <c r="F771" s="221"/>
      <c r="G771" s="220"/>
      <c r="H771" s="220"/>
      <c r="I771" s="220"/>
      <c r="J771" s="223"/>
      <c r="K771" s="317"/>
      <c r="L771" s="317"/>
      <c r="M771" s="224"/>
      <c r="N771" s="224"/>
      <c r="O771" s="222"/>
      <c r="P771" s="226"/>
      <c r="Q771" s="222"/>
      <c r="R771" s="222"/>
    </row>
    <row r="772" spans="1:18" ht="12.75" customHeight="1" x14ac:dyDescent="0.2">
      <c r="A772" s="220"/>
      <c r="B772" s="221"/>
      <c r="C772" s="221"/>
      <c r="D772" s="221"/>
      <c r="E772" s="222"/>
      <c r="F772" s="221"/>
      <c r="G772" s="220"/>
      <c r="H772" s="220"/>
      <c r="I772" s="220"/>
      <c r="J772" s="223"/>
      <c r="K772" s="317"/>
      <c r="L772" s="317"/>
      <c r="M772" s="224"/>
      <c r="N772" s="224"/>
      <c r="O772" s="222"/>
      <c r="P772" s="226"/>
      <c r="Q772" s="222"/>
      <c r="R772" s="222"/>
    </row>
    <row r="773" spans="1:18" ht="12.75" customHeight="1" x14ac:dyDescent="0.2">
      <c r="A773" s="220"/>
      <c r="B773" s="221"/>
      <c r="C773" s="221"/>
      <c r="D773" s="221"/>
      <c r="E773" s="222"/>
      <c r="F773" s="221"/>
      <c r="G773" s="220"/>
      <c r="H773" s="220"/>
      <c r="I773" s="220"/>
      <c r="J773" s="223"/>
      <c r="K773" s="317"/>
      <c r="L773" s="317"/>
      <c r="M773" s="224"/>
      <c r="N773" s="224"/>
      <c r="O773" s="222"/>
      <c r="P773" s="226"/>
      <c r="Q773" s="222"/>
      <c r="R773" s="222"/>
    </row>
    <row r="774" spans="1:18" ht="12.75" customHeight="1" x14ac:dyDescent="0.2">
      <c r="A774" s="220"/>
      <c r="B774" s="221"/>
      <c r="C774" s="221"/>
      <c r="D774" s="221"/>
      <c r="E774" s="222"/>
      <c r="F774" s="221"/>
      <c r="G774" s="220"/>
      <c r="H774" s="220"/>
      <c r="I774" s="220"/>
      <c r="J774" s="223"/>
      <c r="K774" s="317"/>
      <c r="L774" s="317"/>
      <c r="M774" s="224"/>
      <c r="N774" s="224"/>
      <c r="O774" s="222"/>
      <c r="P774" s="226"/>
      <c r="Q774" s="222"/>
      <c r="R774" s="222"/>
    </row>
    <row r="775" spans="1:18" ht="12.75" customHeight="1" x14ac:dyDescent="0.2">
      <c r="A775" s="220"/>
      <c r="B775" s="221"/>
      <c r="C775" s="221"/>
      <c r="D775" s="221"/>
      <c r="E775" s="222"/>
      <c r="F775" s="221"/>
      <c r="G775" s="220"/>
      <c r="H775" s="220"/>
      <c r="I775" s="220"/>
      <c r="J775" s="223"/>
      <c r="K775" s="317"/>
      <c r="L775" s="317"/>
      <c r="M775" s="224"/>
      <c r="N775" s="224"/>
      <c r="O775" s="222"/>
      <c r="P775" s="226"/>
      <c r="Q775" s="222"/>
      <c r="R775" s="222"/>
    </row>
    <row r="776" spans="1:18" ht="12.75" customHeight="1" x14ac:dyDescent="0.2">
      <c r="A776" s="220"/>
      <c r="B776" s="221"/>
      <c r="C776" s="221"/>
      <c r="D776" s="221"/>
      <c r="E776" s="222"/>
      <c r="F776" s="221"/>
      <c r="G776" s="220"/>
      <c r="H776" s="220"/>
      <c r="I776" s="220"/>
      <c r="J776" s="223"/>
      <c r="K776" s="317"/>
      <c r="L776" s="317"/>
      <c r="M776" s="224"/>
      <c r="N776" s="224"/>
      <c r="O776" s="222"/>
      <c r="P776" s="226"/>
      <c r="Q776" s="222"/>
      <c r="R776" s="222"/>
    </row>
    <row r="777" spans="1:18" ht="12.75" customHeight="1" x14ac:dyDescent="0.2">
      <c r="A777" s="220"/>
      <c r="B777" s="221"/>
      <c r="C777" s="221"/>
      <c r="D777" s="221"/>
      <c r="E777" s="222"/>
      <c r="F777" s="221"/>
      <c r="G777" s="220"/>
      <c r="H777" s="220"/>
      <c r="I777" s="220"/>
      <c r="J777" s="223"/>
      <c r="K777" s="317"/>
      <c r="L777" s="317"/>
      <c r="M777" s="224"/>
      <c r="N777" s="224"/>
      <c r="O777" s="222"/>
      <c r="P777" s="226"/>
      <c r="Q777" s="222"/>
      <c r="R777" s="222"/>
    </row>
    <row r="778" spans="1:18" ht="12.75" customHeight="1" x14ac:dyDescent="0.2">
      <c r="A778" s="220"/>
      <c r="B778" s="221"/>
      <c r="C778" s="221"/>
      <c r="D778" s="221"/>
      <c r="E778" s="222"/>
      <c r="F778" s="221"/>
      <c r="G778" s="220"/>
      <c r="H778" s="220"/>
      <c r="I778" s="220"/>
      <c r="J778" s="223"/>
      <c r="K778" s="317"/>
      <c r="L778" s="317"/>
      <c r="M778" s="224"/>
      <c r="N778" s="224"/>
      <c r="O778" s="222"/>
      <c r="P778" s="226"/>
      <c r="Q778" s="222"/>
      <c r="R778" s="222"/>
    </row>
    <row r="779" spans="1:18" ht="12.75" customHeight="1" x14ac:dyDescent="0.2">
      <c r="A779" s="220"/>
      <c r="B779" s="221"/>
      <c r="C779" s="221"/>
      <c r="D779" s="221"/>
      <c r="E779" s="222"/>
      <c r="F779" s="221"/>
      <c r="G779" s="220"/>
      <c r="H779" s="220"/>
      <c r="I779" s="220"/>
      <c r="J779" s="223"/>
      <c r="K779" s="317"/>
      <c r="L779" s="317"/>
      <c r="M779" s="224"/>
      <c r="N779" s="224"/>
      <c r="O779" s="222"/>
      <c r="P779" s="226"/>
      <c r="Q779" s="222"/>
      <c r="R779" s="222"/>
    </row>
    <row r="780" spans="1:18" ht="12.75" customHeight="1" x14ac:dyDescent="0.2">
      <c r="A780" s="220"/>
      <c r="B780" s="221"/>
      <c r="C780" s="221"/>
      <c r="D780" s="221"/>
      <c r="E780" s="222"/>
      <c r="F780" s="221"/>
      <c r="G780" s="220"/>
      <c r="H780" s="220"/>
      <c r="I780" s="220"/>
      <c r="J780" s="223"/>
      <c r="K780" s="317"/>
      <c r="L780" s="317"/>
      <c r="M780" s="224"/>
      <c r="N780" s="224"/>
      <c r="O780" s="222"/>
      <c r="P780" s="226"/>
      <c r="Q780" s="222"/>
      <c r="R780" s="222"/>
    </row>
    <row r="781" spans="1:18" ht="12.75" customHeight="1" x14ac:dyDescent="0.2">
      <c r="A781" s="220"/>
      <c r="B781" s="221"/>
      <c r="C781" s="221"/>
      <c r="D781" s="221"/>
      <c r="E781" s="222"/>
      <c r="F781" s="221"/>
      <c r="G781" s="220"/>
      <c r="H781" s="220"/>
      <c r="I781" s="220"/>
      <c r="J781" s="223"/>
      <c r="K781" s="317"/>
      <c r="L781" s="317"/>
      <c r="M781" s="224"/>
      <c r="N781" s="224"/>
      <c r="O781" s="222"/>
      <c r="P781" s="226"/>
      <c r="Q781" s="222"/>
      <c r="R781" s="222"/>
    </row>
    <row r="782" spans="1:18" ht="12.75" customHeight="1" x14ac:dyDescent="0.2">
      <c r="A782" s="220"/>
      <c r="B782" s="221"/>
      <c r="C782" s="221"/>
      <c r="D782" s="221"/>
      <c r="E782" s="222"/>
      <c r="F782" s="221"/>
      <c r="G782" s="220"/>
      <c r="H782" s="220"/>
      <c r="I782" s="220"/>
      <c r="J782" s="223"/>
      <c r="K782" s="317"/>
      <c r="L782" s="317"/>
      <c r="M782" s="224"/>
      <c r="N782" s="224"/>
      <c r="O782" s="222"/>
      <c r="P782" s="226"/>
      <c r="Q782" s="222"/>
      <c r="R782" s="222"/>
    </row>
    <row r="783" spans="1:18" ht="12.75" customHeight="1" x14ac:dyDescent="0.2">
      <c r="A783" s="220"/>
      <c r="B783" s="221"/>
      <c r="C783" s="221"/>
      <c r="D783" s="221"/>
      <c r="E783" s="222"/>
      <c r="F783" s="221"/>
      <c r="G783" s="220"/>
      <c r="H783" s="220"/>
      <c r="I783" s="220"/>
      <c r="J783" s="223"/>
      <c r="K783" s="317"/>
      <c r="L783" s="317"/>
      <c r="M783" s="224"/>
      <c r="N783" s="224"/>
      <c r="O783" s="222"/>
      <c r="P783" s="226"/>
      <c r="Q783" s="222"/>
      <c r="R783" s="222"/>
    </row>
    <row r="784" spans="1:18" ht="12.75" customHeight="1" x14ac:dyDescent="0.2">
      <c r="A784" s="220"/>
      <c r="B784" s="221"/>
      <c r="C784" s="221"/>
      <c r="D784" s="221"/>
      <c r="E784" s="222"/>
      <c r="F784" s="221"/>
      <c r="G784" s="220"/>
      <c r="H784" s="220"/>
      <c r="I784" s="220"/>
      <c r="J784" s="223"/>
      <c r="K784" s="317"/>
      <c r="L784" s="317"/>
      <c r="M784" s="224"/>
      <c r="N784" s="224"/>
      <c r="O784" s="222"/>
      <c r="P784" s="226"/>
      <c r="Q784" s="222"/>
      <c r="R784" s="222"/>
    </row>
    <row r="785" spans="1:18" ht="12.75" customHeight="1" x14ac:dyDescent="0.2">
      <c r="A785" s="220"/>
      <c r="B785" s="221"/>
      <c r="C785" s="221"/>
      <c r="D785" s="221"/>
      <c r="E785" s="222"/>
      <c r="F785" s="221"/>
      <c r="G785" s="220"/>
      <c r="H785" s="220"/>
      <c r="I785" s="220"/>
      <c r="J785" s="223"/>
      <c r="K785" s="317"/>
      <c r="L785" s="317"/>
      <c r="M785" s="224"/>
      <c r="N785" s="224"/>
      <c r="O785" s="222"/>
      <c r="P785" s="226"/>
      <c r="Q785" s="222"/>
      <c r="R785" s="222"/>
    </row>
    <row r="786" spans="1:18" ht="12.75" customHeight="1" x14ac:dyDescent="0.2">
      <c r="A786" s="220"/>
      <c r="B786" s="221"/>
      <c r="C786" s="221"/>
      <c r="D786" s="221"/>
      <c r="E786" s="222"/>
      <c r="F786" s="221"/>
      <c r="G786" s="220"/>
      <c r="H786" s="220"/>
      <c r="I786" s="220"/>
      <c r="J786" s="223"/>
      <c r="K786" s="317"/>
      <c r="L786" s="317"/>
      <c r="M786" s="224"/>
      <c r="N786" s="224"/>
      <c r="O786" s="222"/>
      <c r="P786" s="226"/>
      <c r="Q786" s="222"/>
      <c r="R786" s="222"/>
    </row>
    <row r="787" spans="1:18" ht="12.75" customHeight="1" x14ac:dyDescent="0.2">
      <c r="A787" s="220"/>
      <c r="B787" s="221"/>
      <c r="C787" s="221"/>
      <c r="D787" s="221"/>
      <c r="E787" s="222"/>
      <c r="F787" s="221"/>
      <c r="G787" s="220"/>
      <c r="H787" s="220"/>
      <c r="I787" s="220"/>
      <c r="J787" s="223"/>
      <c r="K787" s="317"/>
      <c r="L787" s="317"/>
      <c r="M787" s="224"/>
      <c r="N787" s="224"/>
      <c r="O787" s="222"/>
      <c r="P787" s="226"/>
      <c r="Q787" s="222"/>
      <c r="R787" s="222"/>
    </row>
    <row r="788" spans="1:18" ht="12.75" customHeight="1" x14ac:dyDescent="0.2">
      <c r="A788" s="220"/>
      <c r="B788" s="221"/>
      <c r="C788" s="221"/>
      <c r="D788" s="221"/>
      <c r="E788" s="222"/>
      <c r="F788" s="221"/>
      <c r="G788" s="220"/>
      <c r="H788" s="220"/>
      <c r="I788" s="220"/>
      <c r="J788" s="223"/>
      <c r="K788" s="317"/>
      <c r="L788" s="317"/>
      <c r="M788" s="224"/>
      <c r="N788" s="224"/>
      <c r="O788" s="222"/>
      <c r="P788" s="226"/>
      <c r="Q788" s="222"/>
      <c r="R788" s="222"/>
    </row>
    <row r="789" spans="1:18" ht="12.75" customHeight="1" x14ac:dyDescent="0.2">
      <c r="A789" s="220"/>
      <c r="B789" s="221"/>
      <c r="C789" s="221"/>
      <c r="D789" s="221"/>
      <c r="E789" s="222"/>
      <c r="F789" s="221"/>
      <c r="G789" s="220"/>
      <c r="H789" s="220"/>
      <c r="I789" s="220"/>
      <c r="J789" s="223"/>
      <c r="K789" s="317"/>
      <c r="L789" s="317"/>
      <c r="M789" s="224"/>
      <c r="N789" s="224"/>
      <c r="O789" s="222"/>
      <c r="P789" s="226"/>
      <c r="Q789" s="222"/>
      <c r="R789" s="222"/>
    </row>
    <row r="790" spans="1:18" ht="12.75" customHeight="1" x14ac:dyDescent="0.2">
      <c r="A790" s="220"/>
      <c r="B790" s="221"/>
      <c r="C790" s="221"/>
      <c r="D790" s="221"/>
      <c r="E790" s="222"/>
      <c r="F790" s="221"/>
      <c r="G790" s="220"/>
      <c r="H790" s="220"/>
      <c r="I790" s="220"/>
      <c r="J790" s="223"/>
      <c r="K790" s="317"/>
      <c r="L790" s="317"/>
      <c r="M790" s="224"/>
      <c r="N790" s="224"/>
      <c r="O790" s="222"/>
      <c r="P790" s="226"/>
      <c r="Q790" s="222"/>
      <c r="R790" s="222"/>
    </row>
    <row r="791" spans="1:18" ht="12.75" customHeight="1" x14ac:dyDescent="0.2">
      <c r="A791" s="220"/>
      <c r="B791" s="221"/>
      <c r="C791" s="221"/>
      <c r="D791" s="221"/>
      <c r="E791" s="222"/>
      <c r="F791" s="221"/>
      <c r="G791" s="220"/>
      <c r="H791" s="220"/>
      <c r="I791" s="220"/>
      <c r="J791" s="223"/>
      <c r="K791" s="317"/>
      <c r="L791" s="317"/>
      <c r="M791" s="224"/>
      <c r="N791" s="224"/>
      <c r="O791" s="222"/>
      <c r="P791" s="226"/>
      <c r="Q791" s="222"/>
      <c r="R791" s="222"/>
    </row>
    <row r="792" spans="1:18" ht="12.75" customHeight="1" x14ac:dyDescent="0.2">
      <c r="A792" s="220"/>
      <c r="B792" s="221"/>
      <c r="C792" s="221"/>
      <c r="D792" s="221"/>
      <c r="E792" s="222"/>
      <c r="F792" s="221"/>
      <c r="G792" s="220"/>
      <c r="H792" s="220"/>
      <c r="I792" s="220"/>
      <c r="J792" s="223"/>
      <c r="K792" s="317"/>
      <c r="L792" s="317"/>
      <c r="M792" s="224"/>
      <c r="N792" s="224"/>
      <c r="O792" s="222"/>
      <c r="P792" s="226"/>
      <c r="Q792" s="222"/>
      <c r="R792" s="222"/>
    </row>
    <row r="793" spans="1:18" ht="12.75" customHeight="1" x14ac:dyDescent="0.2">
      <c r="A793" s="220"/>
      <c r="B793" s="221"/>
      <c r="C793" s="221"/>
      <c r="D793" s="221"/>
      <c r="E793" s="222"/>
      <c r="F793" s="221"/>
      <c r="G793" s="220"/>
      <c r="H793" s="220"/>
      <c r="I793" s="220"/>
      <c r="J793" s="223"/>
      <c r="K793" s="317"/>
      <c r="L793" s="317"/>
      <c r="M793" s="224"/>
      <c r="N793" s="224"/>
      <c r="O793" s="222"/>
      <c r="P793" s="226"/>
      <c r="Q793" s="222"/>
      <c r="R793" s="222"/>
    </row>
    <row r="794" spans="1:18" ht="12.75" customHeight="1" x14ac:dyDescent="0.2">
      <c r="A794" s="220"/>
      <c r="B794" s="221"/>
      <c r="C794" s="221"/>
      <c r="D794" s="221"/>
      <c r="E794" s="222"/>
      <c r="F794" s="221"/>
      <c r="G794" s="220"/>
      <c r="H794" s="220"/>
      <c r="I794" s="220"/>
      <c r="J794" s="223"/>
      <c r="K794" s="317"/>
      <c r="L794" s="317"/>
      <c r="M794" s="224"/>
      <c r="N794" s="224"/>
      <c r="O794" s="222"/>
      <c r="P794" s="226"/>
      <c r="Q794" s="222"/>
      <c r="R794" s="222"/>
    </row>
    <row r="795" spans="1:18" ht="12.75" customHeight="1" x14ac:dyDescent="0.2">
      <c r="A795" s="220"/>
      <c r="B795" s="221"/>
      <c r="C795" s="221"/>
      <c r="D795" s="221"/>
      <c r="E795" s="222"/>
      <c r="F795" s="221"/>
      <c r="G795" s="220"/>
      <c r="H795" s="220"/>
      <c r="I795" s="220"/>
      <c r="J795" s="223"/>
      <c r="K795" s="317"/>
      <c r="L795" s="317"/>
      <c r="M795" s="224"/>
      <c r="N795" s="224"/>
      <c r="O795" s="222"/>
      <c r="P795" s="226"/>
      <c r="Q795" s="222"/>
      <c r="R795" s="222"/>
    </row>
    <row r="796" spans="1:18" ht="12.75" customHeight="1" x14ac:dyDescent="0.2">
      <c r="A796" s="220"/>
      <c r="B796" s="221"/>
      <c r="C796" s="221"/>
      <c r="D796" s="221"/>
      <c r="E796" s="222"/>
      <c r="F796" s="221"/>
      <c r="G796" s="220"/>
      <c r="H796" s="220"/>
      <c r="I796" s="220"/>
      <c r="J796" s="223"/>
      <c r="K796" s="317"/>
      <c r="L796" s="317"/>
      <c r="M796" s="224"/>
      <c r="N796" s="224"/>
      <c r="O796" s="222"/>
      <c r="P796" s="226"/>
      <c r="Q796" s="222"/>
      <c r="R796" s="222"/>
    </row>
    <row r="797" spans="1:18" ht="12.75" customHeight="1" x14ac:dyDescent="0.2">
      <c r="A797" s="220"/>
      <c r="B797" s="221"/>
      <c r="C797" s="221"/>
      <c r="D797" s="221"/>
      <c r="E797" s="222"/>
      <c r="F797" s="221"/>
      <c r="G797" s="220"/>
      <c r="H797" s="220"/>
      <c r="I797" s="220"/>
      <c r="J797" s="223"/>
      <c r="K797" s="317"/>
      <c r="L797" s="317"/>
      <c r="M797" s="224"/>
      <c r="N797" s="224"/>
      <c r="O797" s="222"/>
      <c r="P797" s="226"/>
      <c r="Q797" s="222"/>
      <c r="R797" s="222"/>
    </row>
    <row r="798" spans="1:18" ht="12.75" customHeight="1" x14ac:dyDescent="0.2">
      <c r="A798" s="220"/>
      <c r="B798" s="221"/>
      <c r="C798" s="221"/>
      <c r="D798" s="221"/>
      <c r="E798" s="222"/>
      <c r="F798" s="221"/>
      <c r="G798" s="220"/>
      <c r="H798" s="220"/>
      <c r="I798" s="220"/>
      <c r="J798" s="223"/>
      <c r="K798" s="317"/>
      <c r="L798" s="317"/>
      <c r="M798" s="224"/>
      <c r="N798" s="224"/>
      <c r="O798" s="222"/>
      <c r="P798" s="226"/>
      <c r="Q798" s="222"/>
      <c r="R798" s="222"/>
    </row>
    <row r="799" spans="1:18" ht="12.75" customHeight="1" x14ac:dyDescent="0.2">
      <c r="A799" s="220"/>
      <c r="B799" s="221"/>
      <c r="C799" s="221"/>
      <c r="D799" s="221"/>
      <c r="E799" s="222"/>
      <c r="F799" s="221"/>
      <c r="G799" s="220"/>
      <c r="H799" s="220"/>
      <c r="I799" s="220"/>
      <c r="J799" s="223"/>
      <c r="K799" s="317"/>
      <c r="L799" s="317"/>
      <c r="M799" s="224"/>
      <c r="N799" s="224"/>
      <c r="O799" s="222"/>
      <c r="P799" s="226"/>
      <c r="Q799" s="222"/>
      <c r="R799" s="222"/>
    </row>
    <row r="800" spans="1:18" ht="12.75" customHeight="1" x14ac:dyDescent="0.2">
      <c r="A800" s="220"/>
      <c r="B800" s="221"/>
      <c r="C800" s="221"/>
      <c r="D800" s="221"/>
      <c r="E800" s="222"/>
      <c r="F800" s="221"/>
      <c r="G800" s="220"/>
      <c r="H800" s="220"/>
      <c r="I800" s="220"/>
      <c r="J800" s="223"/>
      <c r="K800" s="317"/>
      <c r="L800" s="317"/>
      <c r="M800" s="224"/>
      <c r="N800" s="224"/>
      <c r="O800" s="222"/>
      <c r="P800" s="226"/>
      <c r="Q800" s="222"/>
      <c r="R800" s="222"/>
    </row>
    <row r="801" spans="1:18" ht="12.75" customHeight="1" x14ac:dyDescent="0.2">
      <c r="A801" s="220"/>
      <c r="B801" s="221"/>
      <c r="C801" s="221"/>
      <c r="D801" s="221"/>
      <c r="E801" s="222"/>
      <c r="F801" s="221"/>
      <c r="G801" s="220"/>
      <c r="H801" s="220"/>
      <c r="I801" s="220"/>
      <c r="J801" s="223"/>
      <c r="K801" s="317"/>
      <c r="L801" s="317"/>
      <c r="M801" s="224"/>
      <c r="N801" s="224"/>
      <c r="O801" s="222"/>
      <c r="P801" s="226"/>
      <c r="Q801" s="222"/>
      <c r="R801" s="222"/>
    </row>
    <row r="802" spans="1:18" ht="12.75" customHeight="1" x14ac:dyDescent="0.2">
      <c r="A802" s="220"/>
      <c r="B802" s="221"/>
      <c r="C802" s="221"/>
      <c r="D802" s="221"/>
      <c r="E802" s="222"/>
      <c r="F802" s="221"/>
      <c r="G802" s="220"/>
      <c r="H802" s="220"/>
      <c r="I802" s="220"/>
      <c r="J802" s="223"/>
      <c r="K802" s="317"/>
      <c r="L802" s="317"/>
      <c r="M802" s="224"/>
      <c r="N802" s="224"/>
      <c r="O802" s="222"/>
      <c r="P802" s="226"/>
      <c r="Q802" s="222"/>
      <c r="R802" s="222"/>
    </row>
    <row r="803" spans="1:18" ht="12.75" customHeight="1" x14ac:dyDescent="0.2">
      <c r="A803" s="220"/>
      <c r="B803" s="221"/>
      <c r="C803" s="221"/>
      <c r="D803" s="221"/>
      <c r="E803" s="222"/>
      <c r="F803" s="221"/>
      <c r="G803" s="220"/>
      <c r="H803" s="220"/>
      <c r="I803" s="220"/>
      <c r="J803" s="223"/>
      <c r="K803" s="317"/>
      <c r="L803" s="317"/>
      <c r="M803" s="224"/>
      <c r="N803" s="224"/>
      <c r="O803" s="222"/>
      <c r="P803" s="226"/>
      <c r="Q803" s="222"/>
      <c r="R803" s="222"/>
    </row>
    <row r="804" spans="1:18" ht="12.75" customHeight="1" x14ac:dyDescent="0.2">
      <c r="A804" s="220"/>
      <c r="B804" s="221"/>
      <c r="C804" s="221"/>
      <c r="D804" s="221"/>
      <c r="E804" s="222"/>
      <c r="F804" s="221"/>
      <c r="G804" s="220"/>
      <c r="H804" s="220"/>
      <c r="I804" s="220"/>
      <c r="J804" s="223"/>
      <c r="K804" s="317"/>
      <c r="L804" s="317"/>
      <c r="M804" s="224"/>
      <c r="N804" s="224"/>
      <c r="O804" s="222"/>
      <c r="P804" s="226"/>
      <c r="Q804" s="222"/>
      <c r="R804" s="222"/>
    </row>
    <row r="805" spans="1:18" ht="12.75" customHeight="1" x14ac:dyDescent="0.2">
      <c r="A805" s="220"/>
      <c r="B805" s="221"/>
      <c r="C805" s="221"/>
      <c r="D805" s="221"/>
      <c r="E805" s="222"/>
      <c r="F805" s="221"/>
      <c r="G805" s="220"/>
      <c r="H805" s="220"/>
      <c r="I805" s="220"/>
      <c r="J805" s="223"/>
      <c r="K805" s="317"/>
      <c r="L805" s="317"/>
      <c r="M805" s="224"/>
      <c r="N805" s="224"/>
      <c r="O805" s="222"/>
      <c r="P805" s="226"/>
      <c r="Q805" s="222"/>
      <c r="R805" s="222"/>
    </row>
    <row r="806" spans="1:18" ht="12.75" customHeight="1" x14ac:dyDescent="0.2">
      <c r="A806" s="220"/>
      <c r="B806" s="221"/>
      <c r="C806" s="221"/>
      <c r="D806" s="221"/>
      <c r="E806" s="222"/>
      <c r="F806" s="221"/>
      <c r="G806" s="220"/>
      <c r="H806" s="220"/>
      <c r="I806" s="220"/>
      <c r="J806" s="223"/>
      <c r="K806" s="317"/>
      <c r="L806" s="317"/>
      <c r="M806" s="224"/>
      <c r="N806" s="224"/>
      <c r="O806" s="222"/>
      <c r="P806" s="226"/>
      <c r="Q806" s="222"/>
      <c r="R806" s="222"/>
    </row>
    <row r="807" spans="1:18" ht="12.75" customHeight="1" x14ac:dyDescent="0.2">
      <c r="A807" s="220"/>
      <c r="B807" s="221"/>
      <c r="C807" s="221"/>
      <c r="D807" s="221"/>
      <c r="E807" s="222"/>
      <c r="F807" s="221"/>
      <c r="G807" s="220"/>
      <c r="H807" s="220"/>
      <c r="I807" s="220"/>
      <c r="J807" s="223"/>
      <c r="K807" s="317"/>
      <c r="L807" s="317"/>
      <c r="M807" s="224"/>
      <c r="N807" s="224"/>
      <c r="O807" s="222"/>
      <c r="P807" s="226"/>
      <c r="Q807" s="222"/>
      <c r="R807" s="222"/>
    </row>
    <row r="808" spans="1:18" ht="12.75" customHeight="1" x14ac:dyDescent="0.2">
      <c r="A808" s="220"/>
      <c r="B808" s="221"/>
      <c r="C808" s="221"/>
      <c r="D808" s="221"/>
      <c r="E808" s="222"/>
      <c r="F808" s="221"/>
      <c r="G808" s="220"/>
      <c r="H808" s="220"/>
      <c r="I808" s="220"/>
      <c r="J808" s="223"/>
      <c r="K808" s="317"/>
      <c r="L808" s="317"/>
      <c r="M808" s="224"/>
      <c r="N808" s="224"/>
      <c r="O808" s="222"/>
      <c r="P808" s="226"/>
      <c r="Q808" s="222"/>
      <c r="R808" s="222"/>
    </row>
    <row r="809" spans="1:18" ht="12.75" customHeight="1" x14ac:dyDescent="0.2">
      <c r="A809" s="220"/>
      <c r="B809" s="221"/>
      <c r="C809" s="221"/>
      <c r="D809" s="221"/>
      <c r="E809" s="222"/>
      <c r="F809" s="221"/>
      <c r="G809" s="220"/>
      <c r="H809" s="220"/>
      <c r="I809" s="220"/>
      <c r="J809" s="223"/>
      <c r="K809" s="317"/>
      <c r="L809" s="317"/>
      <c r="M809" s="224"/>
      <c r="N809" s="224"/>
      <c r="O809" s="222"/>
      <c r="P809" s="226"/>
      <c r="Q809" s="222"/>
      <c r="R809" s="222"/>
    </row>
    <row r="810" spans="1:18" ht="12.75" customHeight="1" x14ac:dyDescent="0.2">
      <c r="A810" s="220"/>
      <c r="B810" s="221"/>
      <c r="C810" s="221"/>
      <c r="D810" s="221"/>
      <c r="E810" s="222"/>
      <c r="F810" s="221"/>
      <c r="G810" s="220"/>
      <c r="H810" s="220"/>
      <c r="I810" s="220"/>
      <c r="J810" s="223"/>
      <c r="K810" s="317"/>
      <c r="L810" s="317"/>
      <c r="M810" s="224"/>
      <c r="N810" s="224"/>
      <c r="O810" s="222"/>
      <c r="P810" s="226"/>
      <c r="Q810" s="222"/>
      <c r="R810" s="222"/>
    </row>
    <row r="811" spans="1:18" ht="12.75" customHeight="1" x14ac:dyDescent="0.2">
      <c r="A811" s="220"/>
      <c r="B811" s="221"/>
      <c r="C811" s="221"/>
      <c r="D811" s="221"/>
      <c r="E811" s="222"/>
      <c r="F811" s="221"/>
      <c r="G811" s="220"/>
      <c r="H811" s="220"/>
      <c r="I811" s="220"/>
      <c r="J811" s="223"/>
      <c r="K811" s="317"/>
      <c r="L811" s="317"/>
      <c r="M811" s="224"/>
      <c r="N811" s="224"/>
      <c r="O811" s="222"/>
      <c r="P811" s="226"/>
      <c r="Q811" s="222"/>
      <c r="R811" s="222"/>
    </row>
    <row r="812" spans="1:18" ht="12.75" customHeight="1" x14ac:dyDescent="0.2">
      <c r="A812" s="220"/>
      <c r="B812" s="221"/>
      <c r="C812" s="221"/>
      <c r="D812" s="221"/>
      <c r="E812" s="222"/>
      <c r="F812" s="221"/>
      <c r="G812" s="220"/>
      <c r="H812" s="220"/>
      <c r="I812" s="220"/>
      <c r="J812" s="223"/>
      <c r="K812" s="317"/>
      <c r="L812" s="317"/>
      <c r="M812" s="224"/>
      <c r="N812" s="224"/>
      <c r="O812" s="222"/>
      <c r="P812" s="226"/>
      <c r="Q812" s="222"/>
      <c r="R812" s="222"/>
    </row>
    <row r="813" spans="1:18" ht="12.75" customHeight="1" x14ac:dyDescent="0.2">
      <c r="A813" s="220"/>
      <c r="B813" s="221"/>
      <c r="C813" s="221"/>
      <c r="D813" s="221"/>
      <c r="E813" s="222"/>
      <c r="F813" s="221"/>
      <c r="G813" s="220"/>
      <c r="H813" s="220"/>
      <c r="I813" s="220"/>
      <c r="J813" s="223"/>
      <c r="K813" s="317"/>
      <c r="L813" s="317"/>
      <c r="M813" s="224"/>
      <c r="N813" s="224"/>
      <c r="O813" s="222"/>
      <c r="P813" s="226"/>
      <c r="Q813" s="222"/>
      <c r="R813" s="222"/>
    </row>
    <row r="814" spans="1:18" ht="12.75" customHeight="1" x14ac:dyDescent="0.2">
      <c r="A814" s="220"/>
      <c r="B814" s="221"/>
      <c r="C814" s="221"/>
      <c r="D814" s="221"/>
      <c r="E814" s="222"/>
      <c r="F814" s="221"/>
      <c r="G814" s="220"/>
      <c r="H814" s="220"/>
      <c r="I814" s="220"/>
      <c r="J814" s="223"/>
      <c r="K814" s="317"/>
      <c r="L814" s="317"/>
      <c r="M814" s="224"/>
      <c r="N814" s="224"/>
      <c r="O814" s="222"/>
      <c r="P814" s="226"/>
      <c r="Q814" s="222"/>
      <c r="R814" s="222"/>
    </row>
    <row r="815" spans="1:18" ht="12.75" customHeight="1" x14ac:dyDescent="0.2">
      <c r="A815" s="220"/>
      <c r="B815" s="221"/>
      <c r="C815" s="221"/>
      <c r="D815" s="221"/>
      <c r="E815" s="222"/>
      <c r="F815" s="221"/>
      <c r="G815" s="220"/>
      <c r="H815" s="220"/>
      <c r="I815" s="220"/>
      <c r="J815" s="223"/>
      <c r="K815" s="317"/>
      <c r="L815" s="317"/>
      <c r="M815" s="224"/>
      <c r="N815" s="224"/>
      <c r="O815" s="222"/>
      <c r="P815" s="226"/>
      <c r="Q815" s="222"/>
      <c r="R815" s="222"/>
    </row>
    <row r="816" spans="1:18" ht="12.75" customHeight="1" x14ac:dyDescent="0.2">
      <c r="A816" s="220"/>
      <c r="B816" s="221"/>
      <c r="C816" s="221"/>
      <c r="D816" s="221"/>
      <c r="E816" s="222"/>
      <c r="F816" s="221"/>
      <c r="G816" s="220"/>
      <c r="H816" s="220"/>
      <c r="I816" s="220"/>
      <c r="J816" s="223"/>
      <c r="K816" s="317"/>
      <c r="L816" s="317"/>
      <c r="M816" s="224"/>
      <c r="N816" s="224"/>
      <c r="O816" s="222"/>
      <c r="P816" s="226"/>
      <c r="Q816" s="222"/>
      <c r="R816" s="222"/>
    </row>
    <row r="817" spans="1:18" ht="12.75" customHeight="1" x14ac:dyDescent="0.2">
      <c r="A817" s="220"/>
      <c r="B817" s="221"/>
      <c r="C817" s="221"/>
      <c r="D817" s="221"/>
      <c r="E817" s="222"/>
      <c r="F817" s="221"/>
      <c r="G817" s="220"/>
      <c r="H817" s="220"/>
      <c r="I817" s="220"/>
      <c r="J817" s="223"/>
      <c r="K817" s="317"/>
      <c r="L817" s="317"/>
      <c r="M817" s="224"/>
      <c r="N817" s="224"/>
      <c r="O817" s="222"/>
      <c r="P817" s="226"/>
      <c r="Q817" s="222"/>
      <c r="R817" s="222"/>
    </row>
    <row r="818" spans="1:18" ht="12.75" customHeight="1" x14ac:dyDescent="0.2">
      <c r="A818" s="220"/>
      <c r="B818" s="221"/>
      <c r="C818" s="221"/>
      <c r="D818" s="221"/>
      <c r="E818" s="222"/>
      <c r="F818" s="221"/>
      <c r="G818" s="220"/>
      <c r="H818" s="220"/>
      <c r="I818" s="220"/>
      <c r="J818" s="223"/>
      <c r="K818" s="317"/>
      <c r="L818" s="317"/>
      <c r="M818" s="224"/>
      <c r="N818" s="224"/>
      <c r="O818" s="222"/>
      <c r="P818" s="226"/>
      <c r="Q818" s="222"/>
      <c r="R818" s="222"/>
    </row>
    <row r="819" spans="1:18" ht="12.75" customHeight="1" x14ac:dyDescent="0.2">
      <c r="A819" s="220"/>
      <c r="B819" s="221"/>
      <c r="C819" s="221"/>
      <c r="D819" s="221"/>
      <c r="E819" s="222"/>
      <c r="F819" s="221"/>
      <c r="G819" s="220"/>
      <c r="H819" s="220"/>
      <c r="I819" s="220"/>
      <c r="J819" s="223"/>
      <c r="K819" s="317"/>
      <c r="L819" s="317"/>
      <c r="M819" s="224"/>
      <c r="N819" s="224"/>
      <c r="O819" s="222"/>
      <c r="P819" s="226"/>
      <c r="Q819" s="222"/>
      <c r="R819" s="222"/>
    </row>
    <row r="820" spans="1:18" ht="12.75" customHeight="1" x14ac:dyDescent="0.2">
      <c r="A820" s="220"/>
      <c r="B820" s="221"/>
      <c r="C820" s="221"/>
      <c r="D820" s="221"/>
      <c r="E820" s="222"/>
      <c r="F820" s="221"/>
      <c r="G820" s="220"/>
      <c r="H820" s="220"/>
      <c r="I820" s="220"/>
      <c r="J820" s="223"/>
      <c r="K820" s="317"/>
      <c r="L820" s="317"/>
      <c r="M820" s="224"/>
      <c r="N820" s="224"/>
      <c r="O820" s="222"/>
      <c r="P820" s="226"/>
      <c r="Q820" s="222"/>
      <c r="R820" s="222"/>
    </row>
    <row r="821" spans="1:18" ht="12.75" customHeight="1" x14ac:dyDescent="0.2">
      <c r="A821" s="220"/>
      <c r="B821" s="221"/>
      <c r="C821" s="221"/>
      <c r="D821" s="221"/>
      <c r="E821" s="222"/>
      <c r="F821" s="221"/>
      <c r="G821" s="220"/>
      <c r="H821" s="220"/>
      <c r="I821" s="220"/>
      <c r="J821" s="223"/>
      <c r="K821" s="317"/>
      <c r="L821" s="317"/>
      <c r="M821" s="224"/>
      <c r="N821" s="224"/>
      <c r="O821" s="222"/>
      <c r="P821" s="226"/>
      <c r="Q821" s="222"/>
      <c r="R821" s="222"/>
    </row>
    <row r="822" spans="1:18" ht="12.75" customHeight="1" x14ac:dyDescent="0.2">
      <c r="A822" s="220"/>
      <c r="B822" s="221"/>
      <c r="C822" s="221"/>
      <c r="D822" s="221"/>
      <c r="E822" s="222"/>
      <c r="F822" s="221"/>
      <c r="G822" s="220"/>
      <c r="H822" s="220"/>
      <c r="I822" s="220"/>
      <c r="J822" s="223"/>
      <c r="K822" s="317"/>
      <c r="L822" s="317"/>
      <c r="M822" s="224"/>
      <c r="N822" s="224"/>
      <c r="O822" s="222"/>
      <c r="P822" s="226"/>
      <c r="Q822" s="222"/>
      <c r="R822" s="222"/>
    </row>
    <row r="823" spans="1:18" ht="12.75" customHeight="1" x14ac:dyDescent="0.2">
      <c r="A823" s="220"/>
      <c r="B823" s="221"/>
      <c r="C823" s="221"/>
      <c r="D823" s="221"/>
      <c r="E823" s="222"/>
      <c r="F823" s="221"/>
      <c r="G823" s="220"/>
      <c r="H823" s="220"/>
      <c r="I823" s="220"/>
      <c r="J823" s="223"/>
      <c r="K823" s="317"/>
      <c r="L823" s="317"/>
      <c r="M823" s="224"/>
      <c r="N823" s="224"/>
      <c r="O823" s="222"/>
      <c r="P823" s="226"/>
      <c r="Q823" s="222"/>
      <c r="R823" s="222"/>
    </row>
    <row r="824" spans="1:18" ht="12.75" customHeight="1" x14ac:dyDescent="0.2">
      <c r="A824" s="220"/>
      <c r="B824" s="221"/>
      <c r="C824" s="221"/>
      <c r="D824" s="221"/>
      <c r="E824" s="222"/>
      <c r="F824" s="221"/>
      <c r="G824" s="220"/>
      <c r="H824" s="220"/>
      <c r="I824" s="220"/>
      <c r="J824" s="223"/>
      <c r="K824" s="317"/>
      <c r="L824" s="317"/>
      <c r="M824" s="224"/>
      <c r="N824" s="224"/>
      <c r="O824" s="222"/>
      <c r="P824" s="226"/>
      <c r="Q824" s="222"/>
      <c r="R824" s="222"/>
    </row>
    <row r="825" spans="1:18" ht="12.75" customHeight="1" x14ac:dyDescent="0.2">
      <c r="A825" s="220"/>
      <c r="B825" s="221"/>
      <c r="C825" s="221"/>
      <c r="D825" s="221"/>
      <c r="E825" s="222"/>
      <c r="F825" s="221"/>
      <c r="G825" s="220"/>
      <c r="H825" s="220"/>
      <c r="I825" s="220"/>
      <c r="J825" s="223"/>
      <c r="K825" s="317"/>
      <c r="L825" s="317"/>
      <c r="M825" s="224"/>
      <c r="N825" s="224"/>
      <c r="O825" s="222"/>
      <c r="P825" s="226"/>
      <c r="Q825" s="222"/>
      <c r="R825" s="222"/>
    </row>
    <row r="826" spans="1:18" ht="12.75" customHeight="1" x14ac:dyDescent="0.2">
      <c r="A826" s="220"/>
      <c r="B826" s="221"/>
      <c r="C826" s="221"/>
      <c r="D826" s="221"/>
      <c r="E826" s="222"/>
      <c r="F826" s="221"/>
      <c r="G826" s="220"/>
      <c r="H826" s="220"/>
      <c r="I826" s="220"/>
      <c r="J826" s="223"/>
      <c r="K826" s="317"/>
      <c r="L826" s="317"/>
      <c r="M826" s="224"/>
      <c r="N826" s="224"/>
      <c r="O826" s="222"/>
      <c r="P826" s="226"/>
      <c r="Q826" s="222"/>
      <c r="R826" s="222"/>
    </row>
    <row r="827" spans="1:18" ht="12.75" customHeight="1" x14ac:dyDescent="0.2">
      <c r="A827" s="220"/>
      <c r="B827" s="221"/>
      <c r="C827" s="221"/>
      <c r="D827" s="221"/>
      <c r="E827" s="222"/>
      <c r="F827" s="221"/>
      <c r="G827" s="220"/>
      <c r="H827" s="220"/>
      <c r="I827" s="220"/>
      <c r="J827" s="223"/>
      <c r="K827" s="317"/>
      <c r="L827" s="317"/>
      <c r="M827" s="224"/>
      <c r="N827" s="224"/>
      <c r="O827" s="222"/>
      <c r="P827" s="226"/>
      <c r="Q827" s="222"/>
      <c r="R827" s="222"/>
    </row>
    <row r="828" spans="1:18" ht="12.75" customHeight="1" x14ac:dyDescent="0.2">
      <c r="A828" s="220"/>
      <c r="B828" s="221"/>
      <c r="C828" s="221"/>
      <c r="D828" s="221"/>
      <c r="E828" s="222"/>
      <c r="F828" s="221"/>
      <c r="G828" s="220"/>
      <c r="H828" s="220"/>
      <c r="I828" s="220"/>
      <c r="J828" s="223"/>
      <c r="K828" s="317"/>
      <c r="L828" s="317"/>
      <c r="M828" s="224"/>
      <c r="N828" s="224"/>
      <c r="O828" s="222"/>
      <c r="P828" s="226"/>
      <c r="Q828" s="222"/>
      <c r="R828" s="222"/>
    </row>
    <row r="829" spans="1:18" ht="12.75" customHeight="1" x14ac:dyDescent="0.2">
      <c r="A829" s="220"/>
      <c r="B829" s="221"/>
      <c r="C829" s="221"/>
      <c r="D829" s="221"/>
      <c r="E829" s="222"/>
      <c r="F829" s="221"/>
      <c r="G829" s="220"/>
      <c r="H829" s="220"/>
      <c r="I829" s="220"/>
      <c r="J829" s="223"/>
      <c r="K829" s="317"/>
      <c r="L829" s="317"/>
      <c r="M829" s="224"/>
      <c r="N829" s="224"/>
      <c r="O829" s="222"/>
      <c r="P829" s="226"/>
      <c r="Q829" s="222"/>
      <c r="R829" s="222"/>
    </row>
    <row r="830" spans="1:18" ht="12.75" customHeight="1" x14ac:dyDescent="0.2">
      <c r="A830" s="220"/>
      <c r="B830" s="221"/>
      <c r="C830" s="221"/>
      <c r="D830" s="221"/>
      <c r="E830" s="222"/>
      <c r="F830" s="221"/>
      <c r="G830" s="220"/>
      <c r="H830" s="220"/>
      <c r="I830" s="220"/>
      <c r="J830" s="223"/>
      <c r="K830" s="317"/>
      <c r="L830" s="317"/>
      <c r="M830" s="224"/>
      <c r="N830" s="224"/>
      <c r="O830" s="222"/>
      <c r="P830" s="226"/>
      <c r="Q830" s="222"/>
      <c r="R830" s="222"/>
    </row>
    <row r="831" spans="1:18" ht="12.75" customHeight="1" x14ac:dyDescent="0.2">
      <c r="A831" s="220"/>
      <c r="B831" s="221"/>
      <c r="C831" s="221"/>
      <c r="D831" s="221"/>
      <c r="E831" s="222"/>
      <c r="F831" s="221"/>
      <c r="G831" s="220"/>
      <c r="H831" s="220"/>
      <c r="I831" s="220"/>
      <c r="J831" s="223"/>
      <c r="K831" s="317"/>
      <c r="L831" s="317"/>
      <c r="M831" s="224"/>
      <c r="N831" s="224"/>
      <c r="O831" s="222"/>
      <c r="P831" s="226"/>
      <c r="Q831" s="222"/>
      <c r="R831" s="222"/>
    </row>
    <row r="832" spans="1:18" ht="12.75" customHeight="1" x14ac:dyDescent="0.2">
      <c r="A832" s="220"/>
      <c r="B832" s="221"/>
      <c r="C832" s="221"/>
      <c r="D832" s="221"/>
      <c r="E832" s="222"/>
      <c r="F832" s="221"/>
      <c r="G832" s="220"/>
      <c r="H832" s="220"/>
      <c r="I832" s="220"/>
      <c r="J832" s="223"/>
      <c r="K832" s="317"/>
      <c r="L832" s="317"/>
      <c r="M832" s="224"/>
      <c r="N832" s="224"/>
      <c r="O832" s="222"/>
      <c r="P832" s="226"/>
      <c r="Q832" s="222"/>
      <c r="R832" s="222"/>
    </row>
    <row r="833" spans="1:18" ht="12.75" customHeight="1" x14ac:dyDescent="0.2">
      <c r="A833" s="220"/>
      <c r="B833" s="221"/>
      <c r="C833" s="221"/>
      <c r="D833" s="221"/>
      <c r="E833" s="222"/>
      <c r="F833" s="221"/>
      <c r="G833" s="220"/>
      <c r="H833" s="220"/>
      <c r="I833" s="220"/>
      <c r="J833" s="223"/>
      <c r="K833" s="317"/>
      <c r="L833" s="317"/>
      <c r="M833" s="224"/>
      <c r="N833" s="224"/>
      <c r="O833" s="222"/>
      <c r="P833" s="226"/>
      <c r="Q833" s="222"/>
      <c r="R833" s="222"/>
    </row>
    <row r="834" spans="1:18" ht="12.75" customHeight="1" x14ac:dyDescent="0.2">
      <c r="A834" s="220"/>
      <c r="B834" s="221"/>
      <c r="C834" s="221"/>
      <c r="D834" s="221"/>
      <c r="E834" s="222"/>
      <c r="F834" s="221"/>
      <c r="G834" s="220"/>
      <c r="H834" s="220"/>
      <c r="I834" s="220"/>
      <c r="J834" s="223"/>
      <c r="K834" s="317"/>
      <c r="L834" s="317"/>
      <c r="M834" s="224"/>
      <c r="N834" s="224"/>
      <c r="O834" s="222"/>
      <c r="P834" s="226"/>
      <c r="Q834" s="222"/>
      <c r="R834" s="222"/>
    </row>
    <row r="835" spans="1:18" ht="12.75" customHeight="1" x14ac:dyDescent="0.2">
      <c r="A835" s="220"/>
      <c r="B835" s="221"/>
      <c r="C835" s="221"/>
      <c r="D835" s="221"/>
      <c r="E835" s="222"/>
      <c r="F835" s="221"/>
      <c r="G835" s="220"/>
      <c r="H835" s="220"/>
      <c r="I835" s="220"/>
      <c r="J835" s="223"/>
      <c r="K835" s="317"/>
      <c r="L835" s="317"/>
      <c r="M835" s="224"/>
      <c r="N835" s="224"/>
      <c r="O835" s="222"/>
      <c r="P835" s="226"/>
      <c r="Q835" s="222"/>
      <c r="R835" s="222"/>
    </row>
    <row r="836" spans="1:18" ht="12.75" customHeight="1" x14ac:dyDescent="0.2">
      <c r="A836" s="220"/>
      <c r="B836" s="221"/>
      <c r="C836" s="221"/>
      <c r="D836" s="221"/>
      <c r="E836" s="222"/>
      <c r="F836" s="221"/>
      <c r="G836" s="220"/>
      <c r="H836" s="220"/>
      <c r="I836" s="220"/>
      <c r="J836" s="223"/>
      <c r="K836" s="317"/>
      <c r="L836" s="317"/>
      <c r="M836" s="224"/>
      <c r="N836" s="224"/>
      <c r="O836" s="222"/>
      <c r="P836" s="226"/>
      <c r="Q836" s="222"/>
      <c r="R836" s="222"/>
    </row>
    <row r="837" spans="1:18" ht="12.75" customHeight="1" x14ac:dyDescent="0.2">
      <c r="A837" s="220"/>
      <c r="B837" s="221"/>
      <c r="C837" s="221"/>
      <c r="D837" s="221"/>
      <c r="E837" s="222"/>
      <c r="F837" s="221"/>
      <c r="G837" s="220"/>
      <c r="H837" s="220"/>
      <c r="I837" s="220"/>
      <c r="J837" s="223"/>
      <c r="K837" s="317"/>
      <c r="L837" s="317"/>
      <c r="M837" s="224"/>
      <c r="N837" s="224"/>
      <c r="O837" s="222"/>
      <c r="P837" s="226"/>
      <c r="Q837" s="222"/>
      <c r="R837" s="222"/>
    </row>
    <row r="838" spans="1:18" ht="12.75" customHeight="1" x14ac:dyDescent="0.2">
      <c r="A838" s="220"/>
      <c r="B838" s="221"/>
      <c r="C838" s="221"/>
      <c r="D838" s="221"/>
      <c r="E838" s="222"/>
      <c r="F838" s="221"/>
      <c r="G838" s="220"/>
      <c r="H838" s="220"/>
      <c r="I838" s="220"/>
      <c r="J838" s="223"/>
      <c r="K838" s="317"/>
      <c r="L838" s="317"/>
      <c r="M838" s="224"/>
      <c r="N838" s="224"/>
      <c r="O838" s="222"/>
      <c r="P838" s="226"/>
      <c r="Q838" s="222"/>
      <c r="R838" s="222"/>
    </row>
    <row r="839" spans="1:18" ht="12.75" customHeight="1" x14ac:dyDescent="0.2">
      <c r="A839" s="220"/>
      <c r="B839" s="221"/>
      <c r="C839" s="221"/>
      <c r="D839" s="221"/>
      <c r="E839" s="222"/>
      <c r="F839" s="221"/>
      <c r="G839" s="220"/>
      <c r="H839" s="220"/>
      <c r="I839" s="220"/>
      <c r="J839" s="223"/>
      <c r="K839" s="317"/>
      <c r="L839" s="317"/>
      <c r="M839" s="224"/>
      <c r="N839" s="224"/>
      <c r="O839" s="222"/>
      <c r="P839" s="226"/>
      <c r="Q839" s="222"/>
      <c r="R839" s="222"/>
    </row>
    <row r="840" spans="1:18" ht="12.75" customHeight="1" x14ac:dyDescent="0.2">
      <c r="A840" s="220"/>
      <c r="B840" s="221"/>
      <c r="C840" s="221"/>
      <c r="D840" s="221"/>
      <c r="E840" s="222"/>
      <c r="F840" s="221"/>
      <c r="G840" s="220"/>
      <c r="H840" s="220"/>
      <c r="I840" s="220"/>
      <c r="J840" s="223"/>
      <c r="K840" s="317"/>
      <c r="L840" s="317"/>
      <c r="M840" s="224"/>
      <c r="N840" s="224"/>
      <c r="O840" s="222"/>
      <c r="P840" s="226"/>
      <c r="Q840" s="222"/>
      <c r="R840" s="222"/>
    </row>
    <row r="841" spans="1:18" ht="12.75" customHeight="1" x14ac:dyDescent="0.2">
      <c r="A841" s="220"/>
      <c r="B841" s="221"/>
      <c r="C841" s="221"/>
      <c r="D841" s="221"/>
      <c r="E841" s="222"/>
      <c r="F841" s="221"/>
      <c r="G841" s="220"/>
      <c r="H841" s="220"/>
      <c r="I841" s="220"/>
      <c r="J841" s="223"/>
      <c r="K841" s="317"/>
      <c r="L841" s="317"/>
      <c r="M841" s="224"/>
      <c r="N841" s="224"/>
      <c r="O841" s="222"/>
      <c r="P841" s="226"/>
      <c r="Q841" s="222"/>
      <c r="R841" s="222"/>
    </row>
    <row r="842" spans="1:18" ht="12.75" customHeight="1" x14ac:dyDescent="0.2">
      <c r="A842" s="220"/>
      <c r="B842" s="221"/>
      <c r="C842" s="221"/>
      <c r="D842" s="221"/>
      <c r="E842" s="222"/>
      <c r="F842" s="221"/>
      <c r="G842" s="220"/>
      <c r="H842" s="220"/>
      <c r="I842" s="220"/>
      <c r="J842" s="223"/>
      <c r="K842" s="317"/>
      <c r="L842" s="317"/>
      <c r="M842" s="224"/>
      <c r="N842" s="224"/>
      <c r="O842" s="222"/>
      <c r="P842" s="226"/>
      <c r="Q842" s="222"/>
      <c r="R842" s="222"/>
    </row>
    <row r="843" spans="1:18" ht="12.75" customHeight="1" x14ac:dyDescent="0.2">
      <c r="A843" s="220"/>
      <c r="B843" s="221"/>
      <c r="C843" s="221"/>
      <c r="D843" s="221"/>
      <c r="E843" s="222"/>
      <c r="F843" s="221"/>
      <c r="G843" s="220"/>
      <c r="H843" s="220"/>
      <c r="I843" s="220"/>
      <c r="J843" s="223"/>
      <c r="K843" s="317"/>
      <c r="L843" s="317"/>
      <c r="M843" s="224"/>
      <c r="N843" s="224"/>
      <c r="O843" s="222"/>
      <c r="P843" s="226"/>
      <c r="Q843" s="222"/>
      <c r="R843" s="222"/>
    </row>
    <row r="844" spans="1:18" ht="12.75" customHeight="1" x14ac:dyDescent="0.2">
      <c r="A844" s="220"/>
      <c r="B844" s="221"/>
      <c r="C844" s="221"/>
      <c r="D844" s="221"/>
      <c r="E844" s="222"/>
      <c r="F844" s="221"/>
      <c r="G844" s="220"/>
      <c r="H844" s="220"/>
      <c r="I844" s="220"/>
      <c r="J844" s="223"/>
      <c r="K844" s="317"/>
      <c r="L844" s="317"/>
      <c r="M844" s="224"/>
      <c r="N844" s="224"/>
      <c r="O844" s="222"/>
      <c r="P844" s="226"/>
      <c r="Q844" s="222"/>
      <c r="R844" s="222"/>
    </row>
    <row r="845" spans="1:18" ht="12.75" customHeight="1" x14ac:dyDescent="0.2">
      <c r="A845" s="220"/>
      <c r="B845" s="221"/>
      <c r="C845" s="221"/>
      <c r="D845" s="221"/>
      <c r="E845" s="222"/>
      <c r="F845" s="221"/>
      <c r="G845" s="220"/>
      <c r="H845" s="220"/>
      <c r="I845" s="220"/>
      <c r="J845" s="223"/>
      <c r="K845" s="317"/>
      <c r="L845" s="317"/>
      <c r="M845" s="224"/>
      <c r="N845" s="224"/>
      <c r="O845" s="222"/>
      <c r="P845" s="226"/>
      <c r="Q845" s="222"/>
      <c r="R845" s="222"/>
    </row>
    <row r="846" spans="1:18" ht="12.75" customHeight="1" x14ac:dyDescent="0.2">
      <c r="A846" s="220"/>
      <c r="B846" s="221"/>
      <c r="C846" s="221"/>
      <c r="D846" s="221"/>
      <c r="E846" s="222"/>
      <c r="F846" s="221"/>
      <c r="G846" s="220"/>
      <c r="H846" s="220"/>
      <c r="I846" s="220"/>
      <c r="J846" s="223"/>
      <c r="K846" s="317"/>
      <c r="L846" s="317"/>
      <c r="M846" s="224"/>
      <c r="N846" s="224"/>
      <c r="O846" s="222"/>
      <c r="P846" s="226"/>
      <c r="Q846" s="222"/>
      <c r="R846" s="222"/>
    </row>
    <row r="847" spans="1:18" ht="12.75" customHeight="1" x14ac:dyDescent="0.2">
      <c r="A847" s="220"/>
      <c r="B847" s="221"/>
      <c r="C847" s="221"/>
      <c r="D847" s="221"/>
      <c r="E847" s="222"/>
      <c r="F847" s="221"/>
      <c r="G847" s="220"/>
      <c r="H847" s="220"/>
      <c r="I847" s="220"/>
      <c r="J847" s="223"/>
      <c r="K847" s="317"/>
      <c r="L847" s="317"/>
      <c r="M847" s="224"/>
      <c r="N847" s="224"/>
      <c r="O847" s="222"/>
      <c r="P847" s="226"/>
      <c r="Q847" s="222"/>
      <c r="R847" s="222"/>
    </row>
    <row r="848" spans="1:18" ht="12.75" customHeight="1" x14ac:dyDescent="0.2">
      <c r="A848" s="220"/>
      <c r="B848" s="221"/>
      <c r="C848" s="221"/>
      <c r="D848" s="221"/>
      <c r="E848" s="222"/>
      <c r="F848" s="221"/>
      <c r="G848" s="220"/>
      <c r="H848" s="220"/>
      <c r="I848" s="220"/>
      <c r="J848" s="223"/>
      <c r="K848" s="317"/>
      <c r="L848" s="317"/>
      <c r="M848" s="224"/>
      <c r="N848" s="224"/>
      <c r="O848" s="222"/>
      <c r="P848" s="226"/>
      <c r="Q848" s="222"/>
      <c r="R848" s="222"/>
    </row>
    <row r="849" spans="1:18" ht="12.75" customHeight="1" x14ac:dyDescent="0.2">
      <c r="A849" s="220"/>
      <c r="B849" s="221"/>
      <c r="C849" s="221"/>
      <c r="D849" s="221"/>
      <c r="E849" s="222"/>
      <c r="F849" s="221"/>
      <c r="G849" s="220"/>
      <c r="H849" s="220"/>
      <c r="I849" s="220"/>
      <c r="J849" s="223"/>
      <c r="K849" s="317"/>
      <c r="L849" s="317"/>
      <c r="M849" s="224"/>
      <c r="N849" s="224"/>
      <c r="O849" s="222"/>
      <c r="P849" s="226"/>
      <c r="Q849" s="222"/>
      <c r="R849" s="222"/>
    </row>
    <row r="850" spans="1:18" ht="12.75" customHeight="1" x14ac:dyDescent="0.2">
      <c r="A850" s="220"/>
      <c r="B850" s="221"/>
      <c r="C850" s="221"/>
      <c r="D850" s="221"/>
      <c r="E850" s="222"/>
      <c r="F850" s="221"/>
      <c r="G850" s="220"/>
      <c r="H850" s="220"/>
      <c r="I850" s="220"/>
      <c r="J850" s="223"/>
      <c r="K850" s="317"/>
      <c r="L850" s="317"/>
      <c r="M850" s="224"/>
      <c r="N850" s="224"/>
      <c r="O850" s="222"/>
      <c r="P850" s="226"/>
      <c r="Q850" s="222"/>
      <c r="R850" s="222"/>
    </row>
    <row r="851" spans="1:18" ht="12.75" customHeight="1" x14ac:dyDescent="0.2">
      <c r="A851" s="220"/>
      <c r="B851" s="221"/>
      <c r="C851" s="221"/>
      <c r="D851" s="221"/>
      <c r="E851" s="222"/>
      <c r="F851" s="221"/>
      <c r="G851" s="220"/>
      <c r="H851" s="220"/>
      <c r="I851" s="220"/>
      <c r="J851" s="223"/>
      <c r="K851" s="317"/>
      <c r="L851" s="317"/>
      <c r="M851" s="224"/>
      <c r="N851" s="224"/>
      <c r="O851" s="222"/>
      <c r="P851" s="226"/>
      <c r="Q851" s="222"/>
      <c r="R851" s="222"/>
    </row>
    <row r="852" spans="1:18" ht="12.75" customHeight="1" x14ac:dyDescent="0.2">
      <c r="A852" s="220"/>
      <c r="B852" s="221"/>
      <c r="C852" s="221"/>
      <c r="D852" s="221"/>
      <c r="E852" s="222"/>
      <c r="F852" s="221"/>
      <c r="G852" s="220"/>
      <c r="H852" s="220"/>
      <c r="I852" s="220"/>
      <c r="J852" s="223"/>
      <c r="K852" s="317"/>
      <c r="L852" s="317"/>
      <c r="M852" s="224"/>
      <c r="N852" s="224"/>
      <c r="O852" s="222"/>
      <c r="P852" s="226"/>
      <c r="Q852" s="222"/>
      <c r="R852" s="222"/>
    </row>
    <row r="853" spans="1:18" ht="12.75" customHeight="1" x14ac:dyDescent="0.2">
      <c r="A853" s="220"/>
      <c r="B853" s="221"/>
      <c r="C853" s="221"/>
      <c r="D853" s="221"/>
      <c r="E853" s="222"/>
      <c r="F853" s="221"/>
      <c r="G853" s="220"/>
      <c r="H853" s="220"/>
      <c r="I853" s="220"/>
      <c r="J853" s="223"/>
      <c r="K853" s="317"/>
      <c r="L853" s="317"/>
      <c r="M853" s="224"/>
      <c r="N853" s="224"/>
      <c r="O853" s="222"/>
      <c r="P853" s="226"/>
      <c r="Q853" s="222"/>
      <c r="R853" s="222"/>
    </row>
    <row r="854" spans="1:18" ht="12.75" customHeight="1" x14ac:dyDescent="0.2">
      <c r="A854" s="220"/>
      <c r="B854" s="221"/>
      <c r="C854" s="221"/>
      <c r="D854" s="221"/>
      <c r="E854" s="222"/>
      <c r="F854" s="221"/>
      <c r="G854" s="220"/>
      <c r="H854" s="220"/>
      <c r="I854" s="220"/>
      <c r="J854" s="223"/>
      <c r="K854" s="317"/>
      <c r="L854" s="317"/>
      <c r="M854" s="224"/>
      <c r="N854" s="224"/>
      <c r="O854" s="222"/>
      <c r="P854" s="226"/>
      <c r="Q854" s="222"/>
      <c r="R854" s="222"/>
    </row>
    <row r="855" spans="1:18" ht="12.75" customHeight="1" x14ac:dyDescent="0.2">
      <c r="A855" s="220"/>
      <c r="B855" s="221"/>
      <c r="C855" s="221"/>
      <c r="D855" s="221"/>
      <c r="E855" s="222"/>
      <c r="F855" s="221"/>
      <c r="G855" s="220"/>
      <c r="H855" s="220"/>
      <c r="I855" s="220"/>
      <c r="J855" s="223"/>
      <c r="K855" s="317"/>
      <c r="L855" s="317"/>
      <c r="M855" s="224"/>
      <c r="N855" s="224"/>
      <c r="O855" s="222"/>
      <c r="P855" s="226"/>
      <c r="Q855" s="222"/>
      <c r="R855" s="222"/>
    </row>
    <row r="856" spans="1:18" ht="12.75" customHeight="1" x14ac:dyDescent="0.2">
      <c r="A856" s="220"/>
      <c r="B856" s="221"/>
      <c r="C856" s="221"/>
      <c r="D856" s="221"/>
      <c r="E856" s="222"/>
      <c r="F856" s="221"/>
      <c r="G856" s="220"/>
      <c r="H856" s="220"/>
      <c r="I856" s="220"/>
      <c r="J856" s="223"/>
      <c r="K856" s="317"/>
      <c r="L856" s="317"/>
      <c r="M856" s="224"/>
      <c r="N856" s="224"/>
      <c r="O856" s="222"/>
      <c r="P856" s="226"/>
      <c r="Q856" s="222"/>
      <c r="R856" s="222"/>
    </row>
    <row r="857" spans="1:18" ht="12.75" customHeight="1" x14ac:dyDescent="0.2">
      <c r="A857" s="220"/>
      <c r="B857" s="221"/>
      <c r="C857" s="221"/>
      <c r="D857" s="221"/>
      <c r="E857" s="222"/>
      <c r="F857" s="221"/>
      <c r="G857" s="220"/>
      <c r="H857" s="220"/>
      <c r="I857" s="220"/>
      <c r="J857" s="223"/>
      <c r="K857" s="317"/>
      <c r="L857" s="317"/>
      <c r="M857" s="224"/>
      <c r="N857" s="224"/>
      <c r="O857" s="222"/>
      <c r="P857" s="226"/>
      <c r="Q857" s="222"/>
      <c r="R857" s="222"/>
    </row>
    <row r="858" spans="1:18" ht="12.75" customHeight="1" x14ac:dyDescent="0.2">
      <c r="A858" s="220"/>
      <c r="B858" s="221"/>
      <c r="C858" s="221"/>
      <c r="D858" s="221"/>
      <c r="E858" s="222"/>
      <c r="F858" s="221"/>
      <c r="G858" s="220"/>
      <c r="H858" s="220"/>
      <c r="I858" s="220"/>
      <c r="J858" s="223"/>
      <c r="K858" s="317"/>
      <c r="L858" s="317"/>
      <c r="M858" s="224"/>
      <c r="N858" s="224"/>
      <c r="O858" s="222"/>
      <c r="P858" s="226"/>
      <c r="Q858" s="222"/>
      <c r="R858" s="222"/>
    </row>
    <row r="859" spans="1:18" ht="12.75" customHeight="1" x14ac:dyDescent="0.2">
      <c r="A859" s="220"/>
      <c r="B859" s="221"/>
      <c r="C859" s="221"/>
      <c r="D859" s="221"/>
      <c r="E859" s="222"/>
      <c r="F859" s="221"/>
      <c r="G859" s="220"/>
      <c r="H859" s="220"/>
      <c r="I859" s="220"/>
      <c r="J859" s="223"/>
      <c r="K859" s="317"/>
      <c r="L859" s="317"/>
      <c r="M859" s="224"/>
      <c r="N859" s="224"/>
      <c r="O859" s="222"/>
      <c r="P859" s="226"/>
      <c r="Q859" s="222"/>
      <c r="R859" s="222"/>
    </row>
    <row r="860" spans="1:18" ht="12.75" customHeight="1" x14ac:dyDescent="0.2">
      <c r="A860" s="220"/>
      <c r="B860" s="221"/>
      <c r="C860" s="221"/>
      <c r="D860" s="221"/>
      <c r="E860" s="222"/>
      <c r="F860" s="221"/>
      <c r="G860" s="220"/>
      <c r="H860" s="220"/>
      <c r="I860" s="220"/>
      <c r="J860" s="223"/>
      <c r="K860" s="317"/>
      <c r="L860" s="317"/>
      <c r="M860" s="224"/>
      <c r="N860" s="224"/>
      <c r="O860" s="222"/>
      <c r="P860" s="226"/>
      <c r="Q860" s="222"/>
      <c r="R860" s="222"/>
    </row>
    <row r="861" spans="1:18" ht="12.75" customHeight="1" x14ac:dyDescent="0.2">
      <c r="A861" s="220"/>
      <c r="B861" s="221"/>
      <c r="C861" s="221"/>
      <c r="D861" s="221"/>
      <c r="E861" s="222"/>
      <c r="F861" s="221"/>
      <c r="G861" s="220"/>
      <c r="H861" s="220"/>
      <c r="I861" s="220"/>
      <c r="J861" s="223"/>
      <c r="K861" s="317"/>
      <c r="L861" s="317"/>
      <c r="M861" s="224"/>
      <c r="N861" s="224"/>
      <c r="O861" s="222"/>
      <c r="P861" s="226"/>
      <c r="Q861" s="222"/>
      <c r="R861" s="222"/>
    </row>
    <row r="862" spans="1:18" ht="12.75" customHeight="1" x14ac:dyDescent="0.2">
      <c r="A862" s="220"/>
      <c r="B862" s="221"/>
      <c r="C862" s="221"/>
      <c r="D862" s="221"/>
      <c r="E862" s="222"/>
      <c r="F862" s="221"/>
      <c r="G862" s="220"/>
      <c r="H862" s="220"/>
      <c r="I862" s="220"/>
      <c r="J862" s="223"/>
      <c r="K862" s="317"/>
      <c r="L862" s="317"/>
      <c r="M862" s="224"/>
      <c r="N862" s="224"/>
      <c r="O862" s="222"/>
      <c r="P862" s="226"/>
      <c r="Q862" s="222"/>
      <c r="R862" s="222"/>
    </row>
    <row r="863" spans="1:18" ht="12.75" customHeight="1" x14ac:dyDescent="0.2">
      <c r="A863" s="220"/>
      <c r="B863" s="221"/>
      <c r="C863" s="221"/>
      <c r="D863" s="221"/>
      <c r="E863" s="222"/>
      <c r="F863" s="221"/>
      <c r="G863" s="220"/>
      <c r="H863" s="220"/>
      <c r="I863" s="220"/>
      <c r="J863" s="223"/>
      <c r="K863" s="317"/>
      <c r="L863" s="317"/>
      <c r="M863" s="224"/>
      <c r="N863" s="224"/>
      <c r="O863" s="222"/>
      <c r="P863" s="226"/>
      <c r="Q863" s="222"/>
      <c r="R863" s="222"/>
    </row>
    <row r="864" spans="1:18" ht="12.75" customHeight="1" x14ac:dyDescent="0.2">
      <c r="A864" s="220"/>
      <c r="B864" s="221"/>
      <c r="C864" s="221"/>
      <c r="D864" s="221"/>
      <c r="E864" s="222"/>
      <c r="F864" s="221"/>
      <c r="G864" s="220"/>
      <c r="H864" s="220"/>
      <c r="I864" s="220"/>
      <c r="J864" s="223"/>
      <c r="K864" s="317"/>
      <c r="L864" s="317"/>
      <c r="M864" s="224"/>
      <c r="N864" s="224"/>
      <c r="O864" s="222"/>
      <c r="P864" s="226"/>
      <c r="Q864" s="222"/>
      <c r="R864" s="222"/>
    </row>
    <row r="865" spans="1:18" ht="12.75" customHeight="1" x14ac:dyDescent="0.2">
      <c r="A865" s="220"/>
      <c r="B865" s="221"/>
      <c r="C865" s="221"/>
      <c r="D865" s="221"/>
      <c r="E865" s="222"/>
      <c r="F865" s="221"/>
      <c r="G865" s="220"/>
      <c r="H865" s="220"/>
      <c r="I865" s="220"/>
      <c r="J865" s="223"/>
      <c r="K865" s="317"/>
      <c r="L865" s="317"/>
      <c r="M865" s="224"/>
      <c r="N865" s="224"/>
      <c r="O865" s="222"/>
      <c r="P865" s="226"/>
      <c r="Q865" s="222"/>
      <c r="R865" s="222"/>
    </row>
    <row r="866" spans="1:18" ht="12.75" customHeight="1" x14ac:dyDescent="0.2">
      <c r="A866" s="220"/>
      <c r="B866" s="221"/>
      <c r="C866" s="221"/>
      <c r="D866" s="221"/>
      <c r="E866" s="222"/>
      <c r="F866" s="221"/>
      <c r="G866" s="220"/>
      <c r="H866" s="220"/>
      <c r="I866" s="220"/>
      <c r="J866" s="223"/>
      <c r="K866" s="317"/>
      <c r="L866" s="317"/>
      <c r="M866" s="224"/>
      <c r="N866" s="224"/>
      <c r="O866" s="222"/>
      <c r="P866" s="226"/>
      <c r="Q866" s="222"/>
      <c r="R866" s="222"/>
    </row>
    <row r="867" spans="1:18" ht="12.75" customHeight="1" x14ac:dyDescent="0.2">
      <c r="A867" s="220"/>
      <c r="B867" s="221"/>
      <c r="C867" s="221"/>
      <c r="D867" s="221"/>
      <c r="E867" s="222"/>
      <c r="F867" s="221"/>
      <c r="G867" s="220"/>
      <c r="H867" s="220"/>
      <c r="I867" s="220"/>
      <c r="J867" s="223"/>
      <c r="K867" s="317"/>
      <c r="L867" s="317"/>
      <c r="M867" s="224"/>
      <c r="N867" s="224"/>
      <c r="O867" s="222"/>
      <c r="P867" s="226"/>
      <c r="Q867" s="222"/>
      <c r="R867" s="222"/>
    </row>
    <row r="868" spans="1:18" ht="12.75" customHeight="1" x14ac:dyDescent="0.2">
      <c r="A868" s="220"/>
      <c r="B868" s="221"/>
      <c r="C868" s="221"/>
      <c r="D868" s="221"/>
      <c r="E868" s="222"/>
      <c r="F868" s="221"/>
      <c r="G868" s="220"/>
      <c r="H868" s="220"/>
      <c r="I868" s="220"/>
      <c r="J868" s="223"/>
      <c r="K868" s="317"/>
      <c r="L868" s="317"/>
      <c r="M868" s="224"/>
      <c r="N868" s="224"/>
      <c r="O868" s="222"/>
      <c r="P868" s="226"/>
      <c r="Q868" s="222"/>
      <c r="R868" s="222"/>
    </row>
    <row r="869" spans="1:18" ht="12.75" customHeight="1" x14ac:dyDescent="0.2">
      <c r="A869" s="220"/>
      <c r="B869" s="221"/>
      <c r="C869" s="221"/>
      <c r="D869" s="221"/>
      <c r="E869" s="222"/>
      <c r="F869" s="221"/>
      <c r="G869" s="220"/>
      <c r="H869" s="220"/>
      <c r="I869" s="220"/>
      <c r="J869" s="223"/>
      <c r="K869" s="317"/>
      <c r="L869" s="317"/>
      <c r="M869" s="224"/>
      <c r="N869" s="224"/>
      <c r="O869" s="222"/>
      <c r="P869" s="226"/>
      <c r="Q869" s="222"/>
      <c r="R869" s="222"/>
    </row>
    <row r="870" spans="1:18" ht="12.75" customHeight="1" x14ac:dyDescent="0.2">
      <c r="A870" s="220"/>
      <c r="B870" s="221"/>
      <c r="C870" s="221"/>
      <c r="D870" s="221"/>
      <c r="E870" s="222"/>
      <c r="F870" s="221"/>
      <c r="G870" s="220"/>
      <c r="H870" s="220"/>
      <c r="I870" s="220"/>
      <c r="J870" s="223"/>
      <c r="K870" s="317"/>
      <c r="L870" s="317"/>
      <c r="M870" s="224"/>
      <c r="N870" s="224"/>
      <c r="O870" s="222"/>
      <c r="P870" s="226"/>
      <c r="Q870" s="222"/>
      <c r="R870" s="222"/>
    </row>
    <row r="871" spans="1:18" ht="12.75" customHeight="1" x14ac:dyDescent="0.2">
      <c r="A871" s="220"/>
      <c r="B871" s="221"/>
      <c r="C871" s="221"/>
      <c r="D871" s="221"/>
      <c r="E871" s="222"/>
      <c r="F871" s="221"/>
      <c r="G871" s="220"/>
      <c r="H871" s="220"/>
      <c r="I871" s="220"/>
      <c r="J871" s="223"/>
      <c r="K871" s="317"/>
      <c r="L871" s="317"/>
      <c r="M871" s="224"/>
      <c r="N871" s="224"/>
      <c r="O871" s="222"/>
      <c r="P871" s="226"/>
      <c r="Q871" s="222"/>
      <c r="R871" s="222"/>
    </row>
    <row r="872" spans="1:18" ht="12.75" customHeight="1" x14ac:dyDescent="0.2">
      <c r="A872" s="220"/>
      <c r="B872" s="221"/>
      <c r="C872" s="221"/>
      <c r="D872" s="221"/>
      <c r="E872" s="222"/>
      <c r="F872" s="221"/>
      <c r="G872" s="220"/>
      <c r="H872" s="220"/>
      <c r="I872" s="220"/>
      <c r="J872" s="223"/>
      <c r="K872" s="317"/>
      <c r="L872" s="317"/>
      <c r="M872" s="224"/>
      <c r="N872" s="224"/>
      <c r="O872" s="222"/>
      <c r="P872" s="226"/>
      <c r="Q872" s="222"/>
      <c r="R872" s="222"/>
    </row>
    <row r="873" spans="1:18" ht="12.75" customHeight="1" x14ac:dyDescent="0.2">
      <c r="A873" s="220"/>
      <c r="B873" s="221"/>
      <c r="C873" s="221"/>
      <c r="D873" s="221"/>
      <c r="E873" s="222"/>
      <c r="F873" s="221"/>
      <c r="G873" s="220"/>
      <c r="H873" s="220"/>
      <c r="I873" s="220"/>
      <c r="J873" s="223"/>
      <c r="K873" s="317"/>
      <c r="L873" s="317"/>
      <c r="M873" s="224"/>
      <c r="N873" s="224"/>
      <c r="O873" s="222"/>
      <c r="P873" s="226"/>
      <c r="Q873" s="222"/>
      <c r="R873" s="222"/>
    </row>
    <row r="874" spans="1:18" ht="12.75" customHeight="1" x14ac:dyDescent="0.2">
      <c r="A874" s="220"/>
      <c r="B874" s="221"/>
      <c r="C874" s="221"/>
      <c r="D874" s="221"/>
      <c r="E874" s="222"/>
      <c r="F874" s="221"/>
      <c r="G874" s="220"/>
      <c r="H874" s="220"/>
      <c r="I874" s="220"/>
      <c r="J874" s="223"/>
      <c r="K874" s="317"/>
      <c r="L874" s="317"/>
      <c r="M874" s="224"/>
      <c r="N874" s="224"/>
      <c r="O874" s="222"/>
      <c r="P874" s="226"/>
      <c r="Q874" s="222"/>
      <c r="R874" s="222"/>
    </row>
    <row r="875" spans="1:18" ht="12.75" customHeight="1" x14ac:dyDescent="0.2">
      <c r="A875" s="220"/>
      <c r="B875" s="221"/>
      <c r="C875" s="221"/>
      <c r="D875" s="221"/>
      <c r="E875" s="222"/>
      <c r="F875" s="221"/>
      <c r="G875" s="220"/>
      <c r="H875" s="220"/>
      <c r="I875" s="220"/>
      <c r="J875" s="223"/>
      <c r="K875" s="317"/>
      <c r="L875" s="317"/>
      <c r="M875" s="224"/>
      <c r="N875" s="224"/>
      <c r="O875" s="222"/>
      <c r="P875" s="226"/>
      <c r="Q875" s="222"/>
      <c r="R875" s="222"/>
    </row>
    <row r="876" spans="1:18" ht="12.75" customHeight="1" x14ac:dyDescent="0.2">
      <c r="A876" s="220"/>
      <c r="B876" s="221"/>
      <c r="C876" s="221"/>
      <c r="D876" s="221"/>
      <c r="E876" s="222"/>
      <c r="F876" s="221"/>
      <c r="G876" s="220"/>
      <c r="H876" s="220"/>
      <c r="I876" s="220"/>
      <c r="J876" s="223"/>
      <c r="K876" s="317"/>
      <c r="L876" s="317"/>
      <c r="M876" s="224"/>
      <c r="N876" s="224"/>
      <c r="O876" s="222"/>
      <c r="P876" s="226"/>
      <c r="Q876" s="222"/>
      <c r="R876" s="222"/>
    </row>
    <row r="877" spans="1:18" ht="12.75" customHeight="1" x14ac:dyDescent="0.2">
      <c r="A877" s="220"/>
      <c r="B877" s="221"/>
      <c r="C877" s="221"/>
      <c r="D877" s="221"/>
      <c r="E877" s="222"/>
      <c r="F877" s="221"/>
      <c r="G877" s="220"/>
      <c r="H877" s="220"/>
      <c r="I877" s="220"/>
      <c r="J877" s="223"/>
      <c r="K877" s="317"/>
      <c r="L877" s="317"/>
      <c r="M877" s="224"/>
      <c r="N877" s="224"/>
      <c r="O877" s="222"/>
      <c r="P877" s="226"/>
      <c r="Q877" s="222"/>
      <c r="R877" s="222"/>
    </row>
    <row r="878" spans="1:18" ht="12.75" customHeight="1" x14ac:dyDescent="0.2">
      <c r="A878" s="220"/>
      <c r="B878" s="221"/>
      <c r="C878" s="221"/>
      <c r="D878" s="221"/>
      <c r="E878" s="222"/>
      <c r="F878" s="221"/>
      <c r="G878" s="220"/>
      <c r="H878" s="220"/>
      <c r="I878" s="220"/>
      <c r="J878" s="223"/>
      <c r="K878" s="317"/>
      <c r="L878" s="317"/>
      <c r="M878" s="224"/>
      <c r="N878" s="224"/>
      <c r="O878" s="222"/>
      <c r="P878" s="226"/>
      <c r="Q878" s="222"/>
      <c r="R878" s="222"/>
    </row>
    <row r="879" spans="1:18" ht="12.75" customHeight="1" x14ac:dyDescent="0.2">
      <c r="A879" s="220"/>
      <c r="B879" s="221"/>
      <c r="C879" s="221"/>
      <c r="D879" s="221"/>
      <c r="E879" s="222"/>
      <c r="F879" s="221"/>
      <c r="G879" s="220"/>
      <c r="H879" s="220"/>
      <c r="I879" s="220"/>
      <c r="J879" s="223"/>
      <c r="K879" s="317"/>
      <c r="L879" s="317"/>
      <c r="M879" s="224"/>
      <c r="N879" s="224"/>
      <c r="O879" s="222"/>
      <c r="P879" s="226"/>
      <c r="Q879" s="222"/>
      <c r="R879" s="222"/>
    </row>
    <row r="880" spans="1:18" ht="12.75" customHeight="1" x14ac:dyDescent="0.2">
      <c r="A880" s="220"/>
      <c r="B880" s="221"/>
      <c r="C880" s="221"/>
      <c r="D880" s="221"/>
      <c r="E880" s="222"/>
      <c r="F880" s="221"/>
      <c r="G880" s="220"/>
      <c r="H880" s="220"/>
      <c r="I880" s="220"/>
      <c r="J880" s="223"/>
      <c r="K880" s="317"/>
      <c r="L880" s="317"/>
      <c r="M880" s="224"/>
      <c r="N880" s="224"/>
      <c r="O880" s="222"/>
      <c r="P880" s="226"/>
      <c r="Q880" s="222"/>
      <c r="R880" s="222"/>
    </row>
    <row r="881" spans="1:18" ht="12.75" customHeight="1" x14ac:dyDescent="0.2">
      <c r="A881" s="220"/>
      <c r="B881" s="221"/>
      <c r="C881" s="221"/>
      <c r="D881" s="221"/>
      <c r="E881" s="222"/>
      <c r="F881" s="221"/>
      <c r="G881" s="220"/>
      <c r="H881" s="220"/>
      <c r="I881" s="220"/>
      <c r="J881" s="223"/>
      <c r="K881" s="317"/>
      <c r="L881" s="317"/>
      <c r="M881" s="224"/>
      <c r="N881" s="224"/>
      <c r="O881" s="222"/>
      <c r="P881" s="226"/>
      <c r="Q881" s="222"/>
      <c r="R881" s="222"/>
    </row>
    <row r="882" spans="1:18" ht="12.75" customHeight="1" x14ac:dyDescent="0.2">
      <c r="A882" s="220"/>
      <c r="B882" s="221"/>
      <c r="C882" s="221"/>
      <c r="D882" s="221"/>
      <c r="E882" s="222"/>
      <c r="F882" s="221"/>
      <c r="G882" s="220"/>
      <c r="H882" s="220"/>
      <c r="I882" s="220"/>
      <c r="J882" s="223"/>
      <c r="K882" s="317"/>
      <c r="L882" s="317"/>
      <c r="M882" s="224"/>
      <c r="N882" s="224"/>
      <c r="O882" s="222"/>
      <c r="P882" s="226"/>
      <c r="Q882" s="222"/>
      <c r="R882" s="222"/>
    </row>
    <row r="883" spans="1:18" ht="12.75" customHeight="1" x14ac:dyDescent="0.2">
      <c r="A883" s="220"/>
      <c r="B883" s="221"/>
      <c r="C883" s="221"/>
      <c r="D883" s="221"/>
      <c r="E883" s="222"/>
      <c r="F883" s="221"/>
      <c r="G883" s="220"/>
      <c r="H883" s="220"/>
      <c r="I883" s="220"/>
      <c r="J883" s="223"/>
      <c r="K883" s="317"/>
      <c r="L883" s="317"/>
      <c r="M883" s="224"/>
      <c r="N883" s="224"/>
      <c r="O883" s="222"/>
      <c r="P883" s="226"/>
      <c r="Q883" s="222"/>
      <c r="R883" s="222"/>
    </row>
    <row r="884" spans="1:18" ht="12.75" customHeight="1" x14ac:dyDescent="0.2">
      <c r="A884" s="220"/>
      <c r="B884" s="221"/>
      <c r="C884" s="221"/>
      <c r="D884" s="221"/>
      <c r="E884" s="222"/>
      <c r="F884" s="221"/>
      <c r="G884" s="220"/>
      <c r="H884" s="220"/>
      <c r="I884" s="220"/>
      <c r="J884" s="223"/>
      <c r="K884" s="317"/>
      <c r="L884" s="317"/>
      <c r="M884" s="224"/>
      <c r="N884" s="224"/>
      <c r="O884" s="222"/>
      <c r="P884" s="226"/>
      <c r="Q884" s="222"/>
      <c r="R884" s="222"/>
    </row>
    <row r="885" spans="1:18" ht="12.75" customHeight="1" x14ac:dyDescent="0.2">
      <c r="A885" s="220"/>
      <c r="B885" s="221"/>
      <c r="C885" s="221"/>
      <c r="D885" s="221"/>
      <c r="E885" s="222"/>
      <c r="F885" s="221"/>
      <c r="G885" s="220"/>
      <c r="H885" s="220"/>
      <c r="I885" s="220"/>
      <c r="J885" s="223"/>
      <c r="K885" s="317"/>
      <c r="L885" s="317"/>
      <c r="M885" s="224"/>
      <c r="N885" s="224"/>
      <c r="O885" s="222"/>
      <c r="P885" s="226"/>
      <c r="Q885" s="222"/>
      <c r="R885" s="222"/>
    </row>
    <row r="886" spans="1:18" ht="12.75" customHeight="1" x14ac:dyDescent="0.2">
      <c r="A886" s="220"/>
      <c r="B886" s="221"/>
      <c r="C886" s="221"/>
      <c r="D886" s="221"/>
      <c r="E886" s="222"/>
      <c r="F886" s="221"/>
      <c r="G886" s="220"/>
      <c r="H886" s="220"/>
      <c r="I886" s="220"/>
      <c r="J886" s="223"/>
      <c r="K886" s="317"/>
      <c r="L886" s="317"/>
      <c r="M886" s="224"/>
      <c r="N886" s="224"/>
      <c r="O886" s="222"/>
      <c r="P886" s="226"/>
      <c r="Q886" s="222"/>
      <c r="R886" s="222"/>
    </row>
    <row r="887" spans="1:18" ht="12.75" customHeight="1" x14ac:dyDescent="0.2">
      <c r="A887" s="220"/>
      <c r="B887" s="221"/>
      <c r="C887" s="221"/>
      <c r="D887" s="221"/>
      <c r="E887" s="222"/>
      <c r="F887" s="221"/>
      <c r="G887" s="220"/>
      <c r="H887" s="220"/>
      <c r="I887" s="220"/>
      <c r="J887" s="223"/>
      <c r="K887" s="317"/>
      <c r="L887" s="317"/>
      <c r="M887" s="224"/>
      <c r="N887" s="224"/>
      <c r="O887" s="222"/>
      <c r="P887" s="226"/>
      <c r="Q887" s="222"/>
      <c r="R887" s="222"/>
    </row>
  </sheetData>
  <autoFilter ref="A2:R23" xr:uid="{DE702AA7-13B9-4613-822B-BBE2523D4388}"/>
  <sortState xmlns:xlrd2="http://schemas.microsoft.com/office/spreadsheetml/2017/richdata2" ref="A3:R23">
    <sortCondition ref="B3:B23"/>
  </sortState>
  <mergeCells count="1">
    <mergeCell ref="B1:R1"/>
  </mergeCells>
  <pageMargins left="0.511811024" right="0.511811024" top="0.78740157499999996" bottom="0.78740157499999996" header="0.31496062000000002" footer="0.31496062000000002"/>
  <pageSetup paperSize="9" scale="1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2674F-1BAE-490D-9C9D-B59AA83CBA08}">
  <sheetPr>
    <tabColor rgb="FF00FFFF"/>
    <pageSetUpPr fitToPage="1"/>
  </sheetPr>
  <dimension ref="A1:Z885"/>
  <sheetViews>
    <sheetView showGridLines="0" zoomScale="55" zoomScaleNormal="55" workbookViewId="0">
      <pane ySplit="2" topLeftCell="A3" activePane="bottomLeft" state="frozen"/>
      <selection activeCell="C1" sqref="C1"/>
      <selection pane="bottomLeft" activeCell="A32" sqref="A32"/>
    </sheetView>
  </sheetViews>
  <sheetFormatPr defaultColWidth="14.42578125" defaultRowHeight="27.75" x14ac:dyDescent="0.2"/>
  <cols>
    <col min="1" max="1" width="26.7109375" style="113" customWidth="1"/>
    <col min="2" max="2" width="92.140625" style="113" customWidth="1"/>
    <col min="3" max="3" width="44" style="113" customWidth="1"/>
    <col min="4" max="4" width="33.7109375" style="113" hidden="1" customWidth="1"/>
    <col min="5" max="5" width="45.5703125" style="228" hidden="1" customWidth="1"/>
    <col min="6" max="6" width="40.7109375" style="228" hidden="1" customWidth="1"/>
    <col min="7" max="7" width="45.85546875" style="113" hidden="1" customWidth="1"/>
    <col min="8" max="8" width="42.140625" style="193" hidden="1" customWidth="1"/>
    <col min="9" max="9" width="36.28515625" style="113" hidden="1" customWidth="1"/>
    <col min="10" max="10" width="41.42578125" style="113" hidden="1" customWidth="1"/>
    <col min="11" max="11" width="30.85546875" style="228" customWidth="1"/>
    <col min="12" max="12" width="33.85546875" style="428" customWidth="1"/>
    <col min="13" max="13" width="34.28515625" style="113" customWidth="1"/>
    <col min="14" max="14" width="28.7109375" style="113" customWidth="1"/>
    <col min="15" max="15" width="29" style="113" customWidth="1"/>
    <col min="16" max="16" width="20.140625" style="113" customWidth="1"/>
    <col min="17" max="17" width="29" style="113" customWidth="1"/>
    <col min="18" max="18" width="24.5703125" style="113" customWidth="1"/>
    <col min="19" max="19" width="29" style="113" customWidth="1"/>
    <col min="20" max="20" width="25.7109375" style="113" customWidth="1"/>
    <col min="21" max="21" width="29.85546875" style="113" customWidth="1"/>
    <col min="22" max="22" width="25.28515625" style="113" customWidth="1"/>
    <col min="23" max="23" width="29.85546875" style="113" customWidth="1"/>
    <col min="24" max="24" width="21.140625" style="113" customWidth="1"/>
    <col min="25" max="25" width="29.140625" style="113" customWidth="1"/>
    <col min="26" max="26" width="27.140625" style="113" customWidth="1"/>
    <col min="27" max="30" width="14.42578125" style="113" customWidth="1"/>
    <col min="31" max="16384" width="14.42578125" style="113"/>
  </cols>
  <sheetData>
    <row r="1" spans="1:26" ht="102.75" customHeight="1" thickBot="1" x14ac:dyDescent="0.25">
      <c r="A1" s="698" t="s">
        <v>1181</v>
      </c>
      <c r="B1" s="699"/>
      <c r="C1" s="700"/>
      <c r="D1" s="700"/>
      <c r="E1" s="700"/>
      <c r="F1" s="700"/>
      <c r="G1" s="700"/>
      <c r="H1" s="700"/>
      <c r="I1" s="699"/>
      <c r="J1" s="699"/>
      <c r="K1" s="699"/>
      <c r="L1" s="699"/>
      <c r="M1" s="705" t="s">
        <v>927</v>
      </c>
      <c r="N1" s="706"/>
      <c r="O1" s="706"/>
      <c r="P1" s="707"/>
      <c r="Q1" s="708" t="s">
        <v>925</v>
      </c>
      <c r="R1" s="709"/>
      <c r="S1" s="709"/>
      <c r="T1" s="709"/>
      <c r="U1" s="709"/>
      <c r="V1" s="710"/>
      <c r="W1" s="701" t="s">
        <v>926</v>
      </c>
      <c r="X1" s="702"/>
      <c r="Y1" s="703" t="s">
        <v>1545</v>
      </c>
      <c r="Z1" s="704"/>
    </row>
    <row r="2" spans="1:26" s="193" customFormat="1" ht="159.6" customHeight="1" x14ac:dyDescent="0.2">
      <c r="A2" s="534" t="s">
        <v>460</v>
      </c>
      <c r="B2" s="534" t="s">
        <v>17</v>
      </c>
      <c r="C2" s="535" t="s">
        <v>18</v>
      </c>
      <c r="D2" s="535" t="s">
        <v>587</v>
      </c>
      <c r="E2" s="534" t="s">
        <v>127</v>
      </c>
      <c r="F2" s="536" t="s">
        <v>22</v>
      </c>
      <c r="G2" s="537" t="s">
        <v>0</v>
      </c>
      <c r="H2" s="538" t="s">
        <v>1233</v>
      </c>
      <c r="I2" s="539" t="s">
        <v>806</v>
      </c>
      <c r="J2" s="540" t="s">
        <v>1232</v>
      </c>
      <c r="K2" s="539" t="s">
        <v>807</v>
      </c>
      <c r="L2" s="557" t="s">
        <v>19</v>
      </c>
      <c r="M2" s="563" t="s">
        <v>1018</v>
      </c>
      <c r="N2" s="541" t="s">
        <v>1019</v>
      </c>
      <c r="O2" s="542" t="s">
        <v>903</v>
      </c>
      <c r="P2" s="564" t="s">
        <v>590</v>
      </c>
      <c r="Q2" s="543" t="s">
        <v>904</v>
      </c>
      <c r="R2" s="544" t="s">
        <v>591</v>
      </c>
      <c r="S2" s="545" t="s">
        <v>1418</v>
      </c>
      <c r="T2" s="545" t="s">
        <v>592</v>
      </c>
      <c r="U2" s="546" t="s">
        <v>905</v>
      </c>
      <c r="V2" s="547" t="s">
        <v>592</v>
      </c>
      <c r="W2" s="551" t="s">
        <v>606</v>
      </c>
      <c r="X2" s="677" t="s">
        <v>604</v>
      </c>
      <c r="Y2" s="685" t="s">
        <v>605</v>
      </c>
      <c r="Z2" s="686" t="s">
        <v>1285</v>
      </c>
    </row>
    <row r="3" spans="1:26" ht="57.75" customHeight="1" x14ac:dyDescent="0.2">
      <c r="A3" s="418" t="s">
        <v>107</v>
      </c>
      <c r="B3" s="97" t="s">
        <v>108</v>
      </c>
      <c r="C3" s="256" t="s">
        <v>787</v>
      </c>
      <c r="D3" s="256" t="s">
        <v>588</v>
      </c>
      <c r="E3" s="200" t="s">
        <v>130</v>
      </c>
      <c r="F3" s="218"/>
      <c r="G3" s="216"/>
      <c r="H3" s="109"/>
      <c r="I3" s="419">
        <v>20.079999999999998</v>
      </c>
      <c r="J3" s="102">
        <f>20.08*21</f>
        <v>421.67999999999995</v>
      </c>
      <c r="K3" s="116" t="s">
        <v>465</v>
      </c>
      <c r="L3" s="558"/>
      <c r="M3" s="565"/>
      <c r="N3" s="121"/>
      <c r="O3" s="266"/>
      <c r="P3" s="566"/>
      <c r="Q3" s="493"/>
      <c r="R3" s="260"/>
      <c r="S3" s="270"/>
      <c r="T3" s="270"/>
      <c r="U3" s="252"/>
      <c r="V3" s="494"/>
      <c r="W3" s="552"/>
      <c r="X3" s="678"/>
      <c r="Y3" s="687"/>
      <c r="Z3" s="553"/>
    </row>
    <row r="4" spans="1:26" ht="81" x14ac:dyDescent="0.2">
      <c r="A4" s="418" t="s">
        <v>111</v>
      </c>
      <c r="B4" s="97" t="s">
        <v>112</v>
      </c>
      <c r="C4" s="256" t="s">
        <v>787</v>
      </c>
      <c r="D4" s="256" t="s">
        <v>588</v>
      </c>
      <c r="E4" s="200" t="s">
        <v>130</v>
      </c>
      <c r="F4" s="218"/>
      <c r="G4" s="216"/>
      <c r="H4" s="109" t="s">
        <v>1381</v>
      </c>
      <c r="I4" s="419">
        <v>20.079999999999998</v>
      </c>
      <c r="J4" s="195">
        <f>20.08*20</f>
        <v>401.59999999999997</v>
      </c>
      <c r="K4" s="116" t="s">
        <v>589</v>
      </c>
      <c r="L4" s="559" t="s">
        <v>906</v>
      </c>
      <c r="M4" s="632">
        <f t="shared" ref="M4:M10" si="0">4.5*N4</f>
        <v>180</v>
      </c>
      <c r="N4" s="473">
        <v>40</v>
      </c>
      <c r="O4" s="266"/>
      <c r="P4" s="566"/>
      <c r="Q4" s="635">
        <f>6.75*R4</f>
        <v>270</v>
      </c>
      <c r="R4" s="636">
        <v>40</v>
      </c>
      <c r="S4" s="270"/>
      <c r="T4" s="270"/>
      <c r="U4" s="252"/>
      <c r="V4" s="494"/>
      <c r="W4" s="552"/>
      <c r="X4" s="678"/>
      <c r="Y4" s="687"/>
      <c r="Z4" s="553"/>
    </row>
    <row r="5" spans="1:26" ht="81" x14ac:dyDescent="0.2">
      <c r="A5" s="418" t="s">
        <v>81</v>
      </c>
      <c r="B5" s="97" t="s">
        <v>82</v>
      </c>
      <c r="C5" s="256" t="s">
        <v>787</v>
      </c>
      <c r="D5" s="256" t="s">
        <v>588</v>
      </c>
      <c r="E5" s="200" t="s">
        <v>131</v>
      </c>
      <c r="F5" s="218" t="s">
        <v>1386</v>
      </c>
      <c r="G5" s="216"/>
      <c r="H5" s="109" t="s">
        <v>1387</v>
      </c>
      <c r="I5" s="420">
        <v>16.510000000000002</v>
      </c>
      <c r="J5" s="195">
        <f>16.51*20</f>
        <v>330.20000000000005</v>
      </c>
      <c r="K5" s="265" t="s">
        <v>597</v>
      </c>
      <c r="L5" s="559" t="s">
        <v>907</v>
      </c>
      <c r="M5" s="638">
        <f t="shared" si="0"/>
        <v>180</v>
      </c>
      <c r="N5" s="473">
        <v>40</v>
      </c>
      <c r="O5" s="266"/>
      <c r="P5" s="566"/>
      <c r="Q5" s="493"/>
      <c r="R5" s="260"/>
      <c r="S5" s="270"/>
      <c r="T5" s="270"/>
      <c r="U5" s="252"/>
      <c r="V5" s="494"/>
      <c r="W5" s="552"/>
      <c r="X5" s="678"/>
      <c r="Y5" s="688">
        <f>6.75*Z5</f>
        <v>270</v>
      </c>
      <c r="Z5" s="639">
        <v>40</v>
      </c>
    </row>
    <row r="6" spans="1:26" ht="102.75" customHeight="1" x14ac:dyDescent="0.2">
      <c r="A6" s="418"/>
      <c r="B6" s="97" t="s">
        <v>1050</v>
      </c>
      <c r="C6" s="256" t="s">
        <v>787</v>
      </c>
      <c r="D6" s="256" t="s">
        <v>588</v>
      </c>
      <c r="E6" s="200" t="s">
        <v>131</v>
      </c>
      <c r="F6" s="218"/>
      <c r="G6" s="216"/>
      <c r="H6" s="109"/>
      <c r="I6" s="420">
        <v>16.510000000000002</v>
      </c>
      <c r="J6" s="102">
        <f>16.51*21</f>
        <v>346.71000000000004</v>
      </c>
      <c r="K6" s="114" t="s">
        <v>599</v>
      </c>
      <c r="L6" s="560" t="s">
        <v>1416</v>
      </c>
      <c r="M6" s="565">
        <f t="shared" si="0"/>
        <v>189</v>
      </c>
      <c r="N6" s="121">
        <v>42</v>
      </c>
      <c r="O6" s="266"/>
      <c r="P6" s="566"/>
      <c r="Q6" s="493"/>
      <c r="R6" s="260"/>
      <c r="S6" s="644" t="s">
        <v>1419</v>
      </c>
      <c r="T6" s="270">
        <v>42</v>
      </c>
      <c r="U6" s="252"/>
      <c r="V6" s="494"/>
      <c r="W6" s="552"/>
      <c r="X6" s="678"/>
      <c r="Y6" s="687"/>
      <c r="Z6" s="553"/>
    </row>
    <row r="7" spans="1:26" ht="136.5" x14ac:dyDescent="0.2">
      <c r="A7" s="418" t="s">
        <v>95</v>
      </c>
      <c r="B7" s="97" t="s">
        <v>96</v>
      </c>
      <c r="C7" s="256" t="s">
        <v>787</v>
      </c>
      <c r="D7" s="256" t="s">
        <v>588</v>
      </c>
      <c r="E7" s="200" t="s">
        <v>130</v>
      </c>
      <c r="F7" s="218"/>
      <c r="G7" s="216"/>
      <c r="H7" s="109"/>
      <c r="I7" s="419">
        <v>20.079999999999998</v>
      </c>
      <c r="J7" s="102">
        <f t="shared" ref="J7:J14" si="1">20.08*21</f>
        <v>421.67999999999995</v>
      </c>
      <c r="K7" s="268" t="s">
        <v>602</v>
      </c>
      <c r="L7" s="561" t="s">
        <v>1417</v>
      </c>
      <c r="M7" s="565">
        <f t="shared" si="0"/>
        <v>189</v>
      </c>
      <c r="N7" s="121">
        <v>42</v>
      </c>
      <c r="O7" s="266"/>
      <c r="P7" s="566"/>
      <c r="Q7" s="493"/>
      <c r="R7" s="260"/>
      <c r="S7" s="421">
        <f>5*T7</f>
        <v>210</v>
      </c>
      <c r="T7" s="270">
        <v>42</v>
      </c>
      <c r="U7" s="422"/>
      <c r="V7" s="494"/>
      <c r="W7" s="554"/>
      <c r="X7" s="678"/>
      <c r="Y7" s="687"/>
      <c r="Z7" s="553"/>
    </row>
    <row r="8" spans="1:26" ht="60" customHeight="1" x14ac:dyDescent="0.2">
      <c r="A8" s="418" t="s">
        <v>109</v>
      </c>
      <c r="B8" s="97" t="s">
        <v>110</v>
      </c>
      <c r="C8" s="256" t="s">
        <v>787</v>
      </c>
      <c r="D8" s="256" t="s">
        <v>588</v>
      </c>
      <c r="E8" s="200" t="s">
        <v>130</v>
      </c>
      <c r="F8" s="218"/>
      <c r="G8" s="216"/>
      <c r="H8" s="109"/>
      <c r="I8" s="419">
        <v>20.079999999999998</v>
      </c>
      <c r="J8" s="102">
        <f t="shared" si="1"/>
        <v>421.67999999999995</v>
      </c>
      <c r="K8" s="111" t="s">
        <v>598</v>
      </c>
      <c r="L8" s="558">
        <v>4.5</v>
      </c>
      <c r="M8" s="565">
        <f t="shared" si="0"/>
        <v>189</v>
      </c>
      <c r="N8" s="121">
        <v>42</v>
      </c>
      <c r="O8" s="266"/>
      <c r="P8" s="566"/>
      <c r="Q8" s="493"/>
      <c r="R8" s="260"/>
      <c r="S8" s="270"/>
      <c r="T8" s="270"/>
      <c r="U8" s="252"/>
      <c r="V8" s="494"/>
      <c r="W8" s="552"/>
      <c r="X8" s="678"/>
      <c r="Y8" s="687"/>
      <c r="Z8" s="553"/>
    </row>
    <row r="9" spans="1:26" ht="60" customHeight="1" x14ac:dyDescent="0.2">
      <c r="A9" s="418" t="s">
        <v>113</v>
      </c>
      <c r="B9" s="97" t="s">
        <v>114</v>
      </c>
      <c r="C9" s="256" t="s">
        <v>787</v>
      </c>
      <c r="D9" s="256" t="s">
        <v>588</v>
      </c>
      <c r="E9" s="200" t="s">
        <v>130</v>
      </c>
      <c r="F9" s="218"/>
      <c r="G9" s="216"/>
      <c r="H9" s="109"/>
      <c r="I9" s="419">
        <v>20.079999999999998</v>
      </c>
      <c r="J9" s="102">
        <f t="shared" si="1"/>
        <v>421.67999999999995</v>
      </c>
      <c r="K9" s="111" t="s">
        <v>598</v>
      </c>
      <c r="L9" s="558">
        <v>4.5</v>
      </c>
      <c r="M9" s="565">
        <f t="shared" si="0"/>
        <v>189</v>
      </c>
      <c r="N9" s="121">
        <v>42</v>
      </c>
      <c r="O9" s="266"/>
      <c r="P9" s="566"/>
      <c r="Q9" s="493"/>
      <c r="R9" s="260"/>
      <c r="S9" s="270"/>
      <c r="T9" s="270"/>
      <c r="U9" s="252"/>
      <c r="V9" s="494"/>
      <c r="W9" s="552"/>
      <c r="X9" s="678"/>
      <c r="Y9" s="687"/>
      <c r="Z9" s="553"/>
    </row>
    <row r="10" spans="1:26" ht="82.5" x14ac:dyDescent="0.2">
      <c r="A10" s="418" t="s">
        <v>93</v>
      </c>
      <c r="B10" s="97" t="s">
        <v>94</v>
      </c>
      <c r="C10" s="256" t="s">
        <v>787</v>
      </c>
      <c r="D10" s="256" t="s">
        <v>588</v>
      </c>
      <c r="E10" s="200" t="s">
        <v>130</v>
      </c>
      <c r="F10" s="218"/>
      <c r="G10" s="216"/>
      <c r="H10" s="109"/>
      <c r="I10" s="419">
        <v>20.079999999999998</v>
      </c>
      <c r="J10" s="102">
        <f t="shared" si="1"/>
        <v>421.67999999999995</v>
      </c>
      <c r="K10" s="114" t="s">
        <v>599</v>
      </c>
      <c r="L10" s="560" t="s">
        <v>1416</v>
      </c>
      <c r="M10" s="565">
        <f t="shared" si="0"/>
        <v>189</v>
      </c>
      <c r="N10" s="121">
        <v>42</v>
      </c>
      <c r="O10" s="266"/>
      <c r="P10" s="566"/>
      <c r="Q10" s="493"/>
      <c r="R10" s="260"/>
      <c r="S10" s="421">
        <f>5*T10</f>
        <v>210</v>
      </c>
      <c r="T10" s="270">
        <v>42</v>
      </c>
      <c r="U10" s="252"/>
      <c r="V10" s="494"/>
      <c r="W10" s="552"/>
      <c r="X10" s="678"/>
      <c r="Y10" s="687"/>
      <c r="Z10" s="553"/>
    </row>
    <row r="11" spans="1:26" ht="88.5" customHeight="1" x14ac:dyDescent="0.2">
      <c r="A11" s="418" t="s">
        <v>104</v>
      </c>
      <c r="B11" s="97" t="s">
        <v>105</v>
      </c>
      <c r="C11" s="256" t="s">
        <v>787</v>
      </c>
      <c r="D11" s="256" t="s">
        <v>588</v>
      </c>
      <c r="E11" s="198" t="s">
        <v>132</v>
      </c>
      <c r="F11" s="218" t="s">
        <v>1383</v>
      </c>
      <c r="G11" s="216"/>
      <c r="H11" s="109" t="s">
        <v>1385</v>
      </c>
      <c r="I11" s="419">
        <v>20.079999999999998</v>
      </c>
      <c r="J11" s="195">
        <f>20.08*16</f>
        <v>321.27999999999997</v>
      </c>
      <c r="K11" s="111" t="s">
        <v>580</v>
      </c>
      <c r="L11" s="559"/>
      <c r="M11" s="565"/>
      <c r="N11" s="121"/>
      <c r="O11" s="266"/>
      <c r="P11" s="566"/>
      <c r="Q11" s="493"/>
      <c r="R11" s="260"/>
      <c r="S11" s="270"/>
      <c r="T11" s="270"/>
      <c r="U11" s="252"/>
      <c r="V11" s="494"/>
      <c r="W11" s="552"/>
      <c r="X11" s="678"/>
      <c r="Y11" s="687"/>
      <c r="Z11" s="553"/>
    </row>
    <row r="12" spans="1:26" ht="60" customHeight="1" x14ac:dyDescent="0.2">
      <c r="A12" s="418" t="s">
        <v>59</v>
      </c>
      <c r="B12" s="97" t="s">
        <v>106</v>
      </c>
      <c r="C12" s="256" t="s">
        <v>787</v>
      </c>
      <c r="D12" s="256" t="s">
        <v>866</v>
      </c>
      <c r="E12" s="200" t="s">
        <v>130</v>
      </c>
      <c r="F12" s="218"/>
      <c r="G12" s="216"/>
      <c r="H12" s="109"/>
      <c r="I12" s="419">
        <v>20.079999999999998</v>
      </c>
      <c r="J12" s="102">
        <f t="shared" si="1"/>
        <v>421.67999999999995</v>
      </c>
      <c r="K12" s="116" t="s">
        <v>603</v>
      </c>
      <c r="L12" s="562">
        <v>4.75</v>
      </c>
      <c r="M12" s="565"/>
      <c r="N12" s="121"/>
      <c r="O12" s="266"/>
      <c r="P12" s="566"/>
      <c r="Q12" s="493"/>
      <c r="R12" s="260"/>
      <c r="S12" s="270"/>
      <c r="T12" s="270"/>
      <c r="U12" s="252"/>
      <c r="V12" s="494"/>
      <c r="W12" s="552">
        <f>4.75*X12</f>
        <v>199.5</v>
      </c>
      <c r="X12" s="678">
        <v>42</v>
      </c>
      <c r="Y12" s="687"/>
      <c r="Z12" s="553"/>
    </row>
    <row r="13" spans="1:26" ht="55.5" x14ac:dyDescent="0.2">
      <c r="A13" s="418" t="s">
        <v>119</v>
      </c>
      <c r="B13" s="97" t="s">
        <v>120</v>
      </c>
      <c r="C13" s="256" t="s">
        <v>787</v>
      </c>
      <c r="D13" s="256" t="s">
        <v>588</v>
      </c>
      <c r="E13" s="200" t="s">
        <v>130</v>
      </c>
      <c r="F13" s="218"/>
      <c r="G13" s="216"/>
      <c r="H13" s="109"/>
      <c r="I13" s="419">
        <v>20.079999999999998</v>
      </c>
      <c r="J13" s="102">
        <f t="shared" si="1"/>
        <v>421.67999999999995</v>
      </c>
      <c r="K13" s="116" t="s">
        <v>600</v>
      </c>
      <c r="L13" s="559" t="s">
        <v>601</v>
      </c>
      <c r="M13" s="567">
        <f>4.5*N13</f>
        <v>189</v>
      </c>
      <c r="N13" s="121">
        <v>42</v>
      </c>
      <c r="O13" s="423">
        <f>4.9*P13</f>
        <v>205.8</v>
      </c>
      <c r="P13" s="566">
        <v>42</v>
      </c>
      <c r="Q13" s="493"/>
      <c r="R13" s="260"/>
      <c r="S13" s="270"/>
      <c r="T13" s="270"/>
      <c r="U13" s="252"/>
      <c r="V13" s="494"/>
      <c r="W13" s="552"/>
      <c r="X13" s="678"/>
      <c r="Y13" s="687"/>
      <c r="Z13" s="553"/>
    </row>
    <row r="14" spans="1:26" ht="60" customHeight="1" x14ac:dyDescent="0.2">
      <c r="A14" s="418" t="s">
        <v>121</v>
      </c>
      <c r="B14" s="97" t="s">
        <v>122</v>
      </c>
      <c r="C14" s="256" t="s">
        <v>787</v>
      </c>
      <c r="D14" s="256" t="s">
        <v>588</v>
      </c>
      <c r="E14" s="200" t="s">
        <v>130</v>
      </c>
      <c r="F14" s="218"/>
      <c r="G14" s="216"/>
      <c r="H14" s="109"/>
      <c r="I14" s="419">
        <v>20.079999999999998</v>
      </c>
      <c r="J14" s="102">
        <f t="shared" si="1"/>
        <v>421.67999999999995</v>
      </c>
      <c r="K14" s="116" t="s">
        <v>465</v>
      </c>
      <c r="L14" s="558"/>
      <c r="M14" s="565"/>
      <c r="N14" s="121"/>
      <c r="O14" s="266"/>
      <c r="P14" s="566"/>
      <c r="Q14" s="493"/>
      <c r="R14" s="260"/>
      <c r="S14" s="270"/>
      <c r="T14" s="270"/>
      <c r="U14" s="252"/>
      <c r="V14" s="494"/>
      <c r="W14" s="552"/>
      <c r="X14" s="678"/>
      <c r="Y14" s="687"/>
      <c r="Z14" s="553"/>
    </row>
    <row r="15" spans="1:26" ht="83.25" x14ac:dyDescent="0.2">
      <c r="A15" s="424" t="s">
        <v>91</v>
      </c>
      <c r="B15" s="97" t="s">
        <v>92</v>
      </c>
      <c r="C15" s="256" t="s">
        <v>787</v>
      </c>
      <c r="D15" s="256" t="s">
        <v>866</v>
      </c>
      <c r="E15" s="200" t="s">
        <v>131</v>
      </c>
      <c r="F15" s="218" t="s">
        <v>1378</v>
      </c>
      <c r="G15" s="108"/>
      <c r="H15" s="109" t="s">
        <v>1379</v>
      </c>
      <c r="I15" s="420">
        <v>16.510000000000002</v>
      </c>
      <c r="J15" s="195">
        <f>16.51*17</f>
        <v>280.67</v>
      </c>
      <c r="K15" s="116" t="s">
        <v>603</v>
      </c>
      <c r="L15" s="562">
        <v>4.75</v>
      </c>
      <c r="M15" s="565"/>
      <c r="N15" s="121"/>
      <c r="O15" s="266"/>
      <c r="P15" s="566"/>
      <c r="Q15" s="493"/>
      <c r="R15" s="260"/>
      <c r="S15" s="270"/>
      <c r="T15" s="270"/>
      <c r="U15" s="252"/>
      <c r="V15" s="494"/>
      <c r="W15" s="637">
        <f>4.75*X15</f>
        <v>161.5</v>
      </c>
      <c r="X15" s="679">
        <v>34</v>
      </c>
      <c r="Y15" s="687"/>
      <c r="Z15" s="553"/>
    </row>
    <row r="16" spans="1:26" ht="60" customHeight="1" x14ac:dyDescent="0.2">
      <c r="A16" s="418" t="s">
        <v>125</v>
      </c>
      <c r="B16" s="97" t="s">
        <v>126</v>
      </c>
      <c r="C16" s="256" t="s">
        <v>787</v>
      </c>
      <c r="D16" s="256" t="s">
        <v>588</v>
      </c>
      <c r="E16" s="200" t="s">
        <v>130</v>
      </c>
      <c r="F16" s="218"/>
      <c r="G16" s="216"/>
      <c r="H16" s="109"/>
      <c r="I16" s="419">
        <v>20.079999999999998</v>
      </c>
      <c r="J16" s="102">
        <f t="shared" ref="J16:J19" si="2">20.08*21</f>
        <v>421.67999999999995</v>
      </c>
      <c r="K16" s="116" t="s">
        <v>600</v>
      </c>
      <c r="L16" s="559" t="s">
        <v>601</v>
      </c>
      <c r="M16" s="567">
        <f>4.5*N16</f>
        <v>189</v>
      </c>
      <c r="N16" s="121">
        <v>42</v>
      </c>
      <c r="O16" s="423">
        <f>4.9*P16</f>
        <v>205.8</v>
      </c>
      <c r="P16" s="566">
        <v>42</v>
      </c>
      <c r="Q16" s="493"/>
      <c r="R16" s="260"/>
      <c r="S16" s="270"/>
      <c r="T16" s="270"/>
      <c r="U16" s="252"/>
      <c r="V16" s="494"/>
      <c r="W16" s="552"/>
      <c r="X16" s="678"/>
      <c r="Y16" s="687"/>
      <c r="Z16" s="553"/>
    </row>
    <row r="17" spans="1:26" ht="135" x14ac:dyDescent="0.2">
      <c r="A17" s="663" t="s">
        <v>1506</v>
      </c>
      <c r="B17" s="97" t="s">
        <v>1502</v>
      </c>
      <c r="C17" s="256" t="s">
        <v>787</v>
      </c>
      <c r="D17" s="256" t="s">
        <v>588</v>
      </c>
      <c r="E17" s="200" t="s">
        <v>130</v>
      </c>
      <c r="F17" s="218"/>
      <c r="G17" s="216" t="s">
        <v>1503</v>
      </c>
      <c r="H17" s="109"/>
      <c r="I17" s="419">
        <v>20.079999999999998</v>
      </c>
      <c r="J17" s="102">
        <f t="shared" si="2"/>
        <v>421.67999999999995</v>
      </c>
      <c r="K17" s="111" t="s">
        <v>1504</v>
      </c>
      <c r="L17" s="559" t="s">
        <v>1505</v>
      </c>
      <c r="M17" s="567">
        <f>4.5*N17</f>
        <v>189</v>
      </c>
      <c r="N17" s="121">
        <v>42</v>
      </c>
      <c r="O17" s="423"/>
      <c r="P17" s="566"/>
      <c r="Q17" s="493"/>
      <c r="R17" s="260"/>
      <c r="S17" s="421">
        <f>5*T17</f>
        <v>210</v>
      </c>
      <c r="T17" s="270">
        <v>42</v>
      </c>
      <c r="U17" s="252"/>
      <c r="V17" s="494"/>
      <c r="W17" s="552"/>
      <c r="X17" s="678"/>
      <c r="Y17" s="687"/>
      <c r="Z17" s="553"/>
    </row>
    <row r="18" spans="1:26" ht="60" customHeight="1" x14ac:dyDescent="0.2">
      <c r="A18" s="425" t="s">
        <v>99</v>
      </c>
      <c r="B18" s="97" t="s">
        <v>100</v>
      </c>
      <c r="C18" s="256" t="s">
        <v>787</v>
      </c>
      <c r="D18" s="256" t="s">
        <v>588</v>
      </c>
      <c r="E18" s="200" t="s">
        <v>130</v>
      </c>
      <c r="F18" s="218"/>
      <c r="G18" s="216"/>
      <c r="H18" s="109"/>
      <c r="I18" s="419">
        <v>20.079999999999998</v>
      </c>
      <c r="J18" s="102">
        <f t="shared" si="2"/>
        <v>421.67999999999995</v>
      </c>
      <c r="K18" s="114" t="s">
        <v>465</v>
      </c>
      <c r="L18" s="559"/>
      <c r="M18" s="565"/>
      <c r="N18" s="121"/>
      <c r="O18" s="266"/>
      <c r="P18" s="566"/>
      <c r="Q18" s="493"/>
      <c r="R18" s="260"/>
      <c r="S18" s="270"/>
      <c r="T18" s="270"/>
      <c r="U18" s="252"/>
      <c r="V18" s="494"/>
      <c r="W18" s="552"/>
      <c r="X18" s="678"/>
      <c r="Y18" s="687"/>
      <c r="Z18" s="553"/>
    </row>
    <row r="19" spans="1:26" ht="60" customHeight="1" x14ac:dyDescent="0.2">
      <c r="A19" s="425" t="s">
        <v>133</v>
      </c>
      <c r="B19" s="97" t="s">
        <v>988</v>
      </c>
      <c r="C19" s="256" t="s">
        <v>787</v>
      </c>
      <c r="D19" s="256" t="s">
        <v>588</v>
      </c>
      <c r="E19" s="200" t="s">
        <v>130</v>
      </c>
      <c r="F19" s="218"/>
      <c r="G19" s="216"/>
      <c r="H19" s="109"/>
      <c r="I19" s="419">
        <v>20.079999999999998</v>
      </c>
      <c r="J19" s="102">
        <f t="shared" si="2"/>
        <v>421.67999999999995</v>
      </c>
      <c r="K19" s="114" t="s">
        <v>465</v>
      </c>
      <c r="L19" s="559"/>
      <c r="M19" s="565"/>
      <c r="N19" s="121"/>
      <c r="O19" s="266"/>
      <c r="P19" s="566"/>
      <c r="Q19" s="493"/>
      <c r="R19" s="260"/>
      <c r="S19" s="270"/>
      <c r="T19" s="270"/>
      <c r="U19" s="252"/>
      <c r="V19" s="494"/>
      <c r="W19" s="552"/>
      <c r="X19" s="678"/>
      <c r="Y19" s="687"/>
      <c r="Z19" s="553"/>
    </row>
    <row r="20" spans="1:26" ht="82.5" x14ac:dyDescent="0.2">
      <c r="A20" s="424" t="s">
        <v>87</v>
      </c>
      <c r="B20" s="97" t="s">
        <v>88</v>
      </c>
      <c r="C20" s="256" t="s">
        <v>787</v>
      </c>
      <c r="D20" s="256" t="s">
        <v>588</v>
      </c>
      <c r="E20" s="200" t="s">
        <v>131</v>
      </c>
      <c r="F20" s="218"/>
      <c r="G20" s="216"/>
      <c r="H20" s="109"/>
      <c r="I20" s="420">
        <v>16.510000000000002</v>
      </c>
      <c r="J20" s="102">
        <f>16.51*21</f>
        <v>346.71000000000004</v>
      </c>
      <c r="K20" s="265" t="s">
        <v>599</v>
      </c>
      <c r="L20" s="560" t="s">
        <v>908</v>
      </c>
      <c r="M20" s="565">
        <f>4.5*N20</f>
        <v>189</v>
      </c>
      <c r="N20" s="121">
        <v>42</v>
      </c>
      <c r="O20" s="266"/>
      <c r="P20" s="566"/>
      <c r="Q20" s="493"/>
      <c r="R20" s="260"/>
      <c r="S20" s="270"/>
      <c r="T20" s="270"/>
      <c r="U20" s="252">
        <f>6.75*V20</f>
        <v>283.5</v>
      </c>
      <c r="V20" s="494">
        <v>42</v>
      </c>
      <c r="W20" s="552"/>
      <c r="X20" s="678"/>
      <c r="Y20" s="687"/>
      <c r="Z20" s="553"/>
    </row>
    <row r="21" spans="1:26" ht="60" customHeight="1" x14ac:dyDescent="0.2">
      <c r="A21" s="425" t="s">
        <v>101</v>
      </c>
      <c r="B21" s="97" t="s">
        <v>102</v>
      </c>
      <c r="C21" s="256" t="s">
        <v>787</v>
      </c>
      <c r="D21" s="256" t="s">
        <v>866</v>
      </c>
      <c r="E21" s="200" t="s">
        <v>130</v>
      </c>
      <c r="F21" s="218"/>
      <c r="G21" s="216"/>
      <c r="H21" s="109"/>
      <c r="I21" s="419">
        <v>20.079999999999998</v>
      </c>
      <c r="J21" s="102">
        <f t="shared" ref="J21:J22" si="3">20.08*21</f>
        <v>421.67999999999995</v>
      </c>
      <c r="K21" s="116" t="s">
        <v>603</v>
      </c>
      <c r="L21" s="562">
        <v>4.75</v>
      </c>
      <c r="M21" s="565"/>
      <c r="N21" s="121"/>
      <c r="O21" s="266"/>
      <c r="P21" s="566"/>
      <c r="Q21" s="493"/>
      <c r="R21" s="260"/>
      <c r="S21" s="270"/>
      <c r="T21" s="270"/>
      <c r="U21" s="252"/>
      <c r="V21" s="494"/>
      <c r="W21" s="552">
        <f>4.75*X21</f>
        <v>199.5</v>
      </c>
      <c r="X21" s="678">
        <v>42</v>
      </c>
      <c r="Y21" s="687"/>
      <c r="Z21" s="553"/>
    </row>
    <row r="22" spans="1:26" ht="60" customHeight="1" x14ac:dyDescent="0.2">
      <c r="A22" s="418" t="s">
        <v>115</v>
      </c>
      <c r="B22" s="97" t="s">
        <v>116</v>
      </c>
      <c r="C22" s="256" t="s">
        <v>787</v>
      </c>
      <c r="D22" s="256" t="s">
        <v>866</v>
      </c>
      <c r="E22" s="200" t="s">
        <v>130</v>
      </c>
      <c r="F22" s="218"/>
      <c r="G22" s="216"/>
      <c r="H22" s="109"/>
      <c r="I22" s="419">
        <v>20.079999999999998</v>
      </c>
      <c r="J22" s="102">
        <f t="shared" si="3"/>
        <v>421.67999999999995</v>
      </c>
      <c r="K22" s="116" t="s">
        <v>603</v>
      </c>
      <c r="L22" s="562">
        <v>4.75</v>
      </c>
      <c r="M22" s="565"/>
      <c r="N22" s="121"/>
      <c r="O22" s="266"/>
      <c r="P22" s="566"/>
      <c r="Q22" s="493"/>
      <c r="R22" s="260"/>
      <c r="S22" s="270"/>
      <c r="T22" s="270"/>
      <c r="U22" s="252"/>
      <c r="V22" s="494"/>
      <c r="W22" s="552">
        <f>4.75*X22</f>
        <v>199.5</v>
      </c>
      <c r="X22" s="678">
        <v>42</v>
      </c>
      <c r="Y22" s="687"/>
      <c r="Z22" s="553"/>
    </row>
    <row r="23" spans="1:26" ht="83.25" x14ac:dyDescent="0.2">
      <c r="A23" s="418" t="s">
        <v>83</v>
      </c>
      <c r="B23" s="97" t="s">
        <v>84</v>
      </c>
      <c r="C23" s="256" t="s">
        <v>787</v>
      </c>
      <c r="D23" s="256" t="s">
        <v>588</v>
      </c>
      <c r="E23" s="200" t="s">
        <v>131</v>
      </c>
      <c r="F23" s="218" t="s">
        <v>1374</v>
      </c>
      <c r="G23" s="216"/>
      <c r="H23" s="109" t="s">
        <v>1375</v>
      </c>
      <c r="I23" s="420">
        <v>16.510000000000002</v>
      </c>
      <c r="J23" s="195">
        <f>16.51*18</f>
        <v>297.18</v>
      </c>
      <c r="K23" s="111" t="s">
        <v>598</v>
      </c>
      <c r="L23" s="558">
        <v>4.5</v>
      </c>
      <c r="M23" s="632">
        <f>4.5*N23</f>
        <v>162</v>
      </c>
      <c r="N23" s="473">
        <v>36</v>
      </c>
      <c r="O23" s="266"/>
      <c r="P23" s="566"/>
      <c r="Q23" s="493"/>
      <c r="R23" s="260"/>
      <c r="S23" s="270"/>
      <c r="T23" s="270"/>
      <c r="U23" s="252"/>
      <c r="V23" s="494"/>
      <c r="W23" s="552"/>
      <c r="X23" s="678"/>
      <c r="Y23" s="687"/>
      <c r="Z23" s="553"/>
    </row>
    <row r="24" spans="1:26" ht="55.5" x14ac:dyDescent="0.2">
      <c r="A24" s="418" t="s">
        <v>123</v>
      </c>
      <c r="B24" s="97" t="s">
        <v>124</v>
      </c>
      <c r="C24" s="256" t="s">
        <v>787</v>
      </c>
      <c r="D24" s="256" t="s">
        <v>588</v>
      </c>
      <c r="E24" s="200" t="s">
        <v>130</v>
      </c>
      <c r="F24" s="218"/>
      <c r="G24" s="216"/>
      <c r="H24" s="109"/>
      <c r="I24" s="419">
        <v>20.079999999999998</v>
      </c>
      <c r="J24" s="102">
        <f t="shared" ref="J24:J27" si="4">20.08*21</f>
        <v>421.67999999999995</v>
      </c>
      <c r="K24" s="116" t="s">
        <v>465</v>
      </c>
      <c r="L24" s="558"/>
      <c r="M24" s="565"/>
      <c r="N24" s="121"/>
      <c r="O24" s="266"/>
      <c r="P24" s="566"/>
      <c r="Q24" s="493"/>
      <c r="R24" s="260"/>
      <c r="S24" s="270"/>
      <c r="T24" s="270"/>
      <c r="U24" s="252"/>
      <c r="V24" s="494"/>
      <c r="W24" s="552"/>
      <c r="X24" s="678"/>
      <c r="Y24" s="687"/>
      <c r="Z24" s="553"/>
    </row>
    <row r="25" spans="1:26" ht="60" customHeight="1" x14ac:dyDescent="0.2">
      <c r="A25" s="426" t="s">
        <v>47</v>
      </c>
      <c r="B25" s="97" t="s">
        <v>103</v>
      </c>
      <c r="C25" s="256" t="s">
        <v>787</v>
      </c>
      <c r="D25" s="256" t="s">
        <v>588</v>
      </c>
      <c r="E25" s="200" t="s">
        <v>130</v>
      </c>
      <c r="F25" s="218" t="s">
        <v>1382</v>
      </c>
      <c r="G25" s="216"/>
      <c r="H25" s="109" t="s">
        <v>1384</v>
      </c>
      <c r="I25" s="419">
        <v>20.079999999999998</v>
      </c>
      <c r="J25" s="195">
        <f>20.08*20</f>
        <v>401.59999999999997</v>
      </c>
      <c r="K25" s="116" t="s">
        <v>589</v>
      </c>
      <c r="L25" s="559" t="s">
        <v>906</v>
      </c>
      <c r="M25" s="632">
        <f>4.5*N25</f>
        <v>180</v>
      </c>
      <c r="N25" s="473">
        <v>40</v>
      </c>
      <c r="O25" s="266"/>
      <c r="P25" s="566"/>
      <c r="Q25" s="635">
        <f>6.75*R25</f>
        <v>270</v>
      </c>
      <c r="R25" s="636">
        <v>40</v>
      </c>
      <c r="S25" s="270"/>
      <c r="T25" s="270"/>
      <c r="U25" s="252"/>
      <c r="V25" s="494"/>
      <c r="W25" s="552"/>
      <c r="X25" s="678"/>
      <c r="Y25" s="687"/>
      <c r="Z25" s="553"/>
    </row>
    <row r="26" spans="1:26" ht="88.5" customHeight="1" x14ac:dyDescent="0.2">
      <c r="A26" s="418" t="s">
        <v>117</v>
      </c>
      <c r="B26" s="97" t="s">
        <v>118</v>
      </c>
      <c r="C26" s="256" t="s">
        <v>787</v>
      </c>
      <c r="D26" s="256" t="s">
        <v>588</v>
      </c>
      <c r="E26" s="200" t="s">
        <v>130</v>
      </c>
      <c r="F26" s="218"/>
      <c r="G26" s="353"/>
      <c r="H26" s="109" t="s">
        <v>1380</v>
      </c>
      <c r="I26" s="419">
        <v>20.079999999999998</v>
      </c>
      <c r="J26" s="195">
        <f>20.08*15</f>
        <v>301.2</v>
      </c>
      <c r="K26" s="116" t="s">
        <v>465</v>
      </c>
      <c r="L26" s="558"/>
      <c r="M26" s="565"/>
      <c r="N26" s="121"/>
      <c r="O26" s="266"/>
      <c r="P26" s="566"/>
      <c r="Q26" s="493"/>
      <c r="R26" s="260"/>
      <c r="S26" s="270"/>
      <c r="T26" s="270"/>
      <c r="U26" s="252"/>
      <c r="V26" s="494"/>
      <c r="W26" s="552"/>
      <c r="X26" s="678"/>
      <c r="Y26" s="687"/>
      <c r="Z26" s="553"/>
    </row>
    <row r="27" spans="1:26" ht="136.5" x14ac:dyDescent="0.2">
      <c r="A27" s="418" t="s">
        <v>97</v>
      </c>
      <c r="B27" s="609" t="s">
        <v>98</v>
      </c>
      <c r="C27" s="256" t="s">
        <v>787</v>
      </c>
      <c r="D27" s="256" t="s">
        <v>588</v>
      </c>
      <c r="E27" s="200" t="s">
        <v>130</v>
      </c>
      <c r="F27" s="218"/>
      <c r="G27" s="216"/>
      <c r="H27" s="109"/>
      <c r="I27" s="419">
        <v>20.079999999999998</v>
      </c>
      <c r="J27" s="102">
        <f t="shared" si="4"/>
        <v>421.67999999999995</v>
      </c>
      <c r="K27" s="268" t="s">
        <v>602</v>
      </c>
      <c r="L27" s="561" t="s">
        <v>941</v>
      </c>
      <c r="M27" s="565">
        <f>4.5*N27</f>
        <v>189</v>
      </c>
      <c r="N27" s="121">
        <v>42</v>
      </c>
      <c r="O27" s="266"/>
      <c r="P27" s="566"/>
      <c r="Q27" s="493"/>
      <c r="R27" s="260"/>
      <c r="S27" s="270"/>
      <c r="T27" s="270"/>
      <c r="U27" s="422">
        <f>6.75*V27</f>
        <v>283.5</v>
      </c>
      <c r="V27" s="494">
        <v>42</v>
      </c>
      <c r="W27" s="554"/>
      <c r="X27" s="678"/>
      <c r="Y27" s="687"/>
      <c r="Z27" s="553"/>
    </row>
    <row r="28" spans="1:26" ht="136.5" x14ac:dyDescent="0.2">
      <c r="A28" s="426" t="s">
        <v>49</v>
      </c>
      <c r="B28" s="97" t="s">
        <v>923</v>
      </c>
      <c r="C28" s="256" t="s">
        <v>787</v>
      </c>
      <c r="D28" s="256" t="s">
        <v>588</v>
      </c>
      <c r="E28" s="200" t="s">
        <v>130</v>
      </c>
      <c r="F28" s="218" t="s">
        <v>1372</v>
      </c>
      <c r="G28" s="216"/>
      <c r="H28" s="109" t="s">
        <v>1373</v>
      </c>
      <c r="I28" s="419">
        <v>20.079999999999998</v>
      </c>
      <c r="J28" s="195">
        <f>20.08*19</f>
        <v>381.52</v>
      </c>
      <c r="K28" s="268" t="s">
        <v>602</v>
      </c>
      <c r="L28" s="560" t="s">
        <v>942</v>
      </c>
      <c r="M28" s="632">
        <f>4.5*N28</f>
        <v>171</v>
      </c>
      <c r="N28" s="473">
        <v>38</v>
      </c>
      <c r="O28" s="266"/>
      <c r="P28" s="566"/>
      <c r="Q28" s="493"/>
      <c r="R28" s="260"/>
      <c r="S28" s="270"/>
      <c r="T28" s="270"/>
      <c r="U28" s="634">
        <f>6.75*V28</f>
        <v>256.5</v>
      </c>
      <c r="V28" s="633">
        <v>38</v>
      </c>
      <c r="W28" s="554"/>
      <c r="X28" s="678"/>
      <c r="Y28" s="687"/>
      <c r="Z28" s="553"/>
    </row>
    <row r="29" spans="1:26" ht="83.25" x14ac:dyDescent="0.2">
      <c r="A29" s="418" t="s">
        <v>85</v>
      </c>
      <c r="B29" s="97" t="s">
        <v>86</v>
      </c>
      <c r="C29" s="256" t="s">
        <v>787</v>
      </c>
      <c r="D29" s="256" t="s">
        <v>588</v>
      </c>
      <c r="E29" s="200" t="s">
        <v>131</v>
      </c>
      <c r="F29" s="218" t="s">
        <v>1376</v>
      </c>
      <c r="G29" s="216"/>
      <c r="H29" s="109" t="s">
        <v>1377</v>
      </c>
      <c r="I29" s="420">
        <v>16.510000000000002</v>
      </c>
      <c r="J29" s="195">
        <f>16.51*18</f>
        <v>297.18</v>
      </c>
      <c r="K29" s="116" t="s">
        <v>589</v>
      </c>
      <c r="L29" s="559" t="s">
        <v>906</v>
      </c>
      <c r="M29" s="632">
        <f>4.5*N29</f>
        <v>162</v>
      </c>
      <c r="N29" s="473">
        <v>36</v>
      </c>
      <c r="O29" s="266"/>
      <c r="P29" s="566"/>
      <c r="Q29" s="635">
        <f>6.75*R29</f>
        <v>243</v>
      </c>
      <c r="R29" s="636">
        <v>36</v>
      </c>
      <c r="S29" s="270"/>
      <c r="T29" s="270"/>
      <c r="U29" s="252"/>
      <c r="V29" s="494"/>
      <c r="W29" s="552"/>
      <c r="X29" s="678"/>
      <c r="Y29" s="687"/>
      <c r="Z29" s="553"/>
    </row>
    <row r="30" spans="1:26" ht="87" customHeight="1" thickBot="1" x14ac:dyDescent="0.25">
      <c r="A30" s="418" t="s">
        <v>89</v>
      </c>
      <c r="B30" s="97" t="s">
        <v>90</v>
      </c>
      <c r="C30" s="256" t="s">
        <v>787</v>
      </c>
      <c r="D30" s="256" t="s">
        <v>588</v>
      </c>
      <c r="E30" s="200" t="s">
        <v>131</v>
      </c>
      <c r="F30" s="218"/>
      <c r="G30" s="216"/>
      <c r="H30" s="109"/>
      <c r="I30" s="420">
        <v>16.510000000000002</v>
      </c>
      <c r="J30" s="102">
        <f t="shared" ref="J30" si="5">16.51*21</f>
        <v>346.71000000000004</v>
      </c>
      <c r="K30" s="111" t="s">
        <v>598</v>
      </c>
      <c r="L30" s="558">
        <v>4.5</v>
      </c>
      <c r="M30" s="568">
        <f>4.5*N30</f>
        <v>189</v>
      </c>
      <c r="N30" s="569">
        <v>42</v>
      </c>
      <c r="O30" s="570"/>
      <c r="P30" s="571"/>
      <c r="Q30" s="495"/>
      <c r="R30" s="496"/>
      <c r="S30" s="497"/>
      <c r="T30" s="497"/>
      <c r="U30" s="498"/>
      <c r="V30" s="499"/>
      <c r="W30" s="555"/>
      <c r="X30" s="680"/>
      <c r="Y30" s="689"/>
      <c r="Z30" s="556"/>
    </row>
    <row r="31" spans="1:26" s="684" customFormat="1" ht="46.5" customHeight="1" thickBot="1" x14ac:dyDescent="0.25">
      <c r="A31" s="548"/>
      <c r="B31" s="690"/>
      <c r="C31" s="690"/>
      <c r="D31" s="690"/>
      <c r="E31" s="548"/>
      <c r="F31" s="548"/>
      <c r="G31" s="690"/>
      <c r="H31" s="549"/>
      <c r="I31" s="691"/>
      <c r="J31" s="550">
        <f>SUM(J3:J30)</f>
        <v>10799.440000000002</v>
      </c>
      <c r="K31" s="548"/>
      <c r="L31" s="683"/>
      <c r="M31" s="692">
        <f>SUM(M3:M30)</f>
        <v>3114</v>
      </c>
      <c r="N31" s="548"/>
      <c r="O31" s="692">
        <f>SUM(O3:O30)</f>
        <v>411.6</v>
      </c>
      <c r="P31" s="548"/>
      <c r="Q31" s="692">
        <f>SUM(Q3:Q30)</f>
        <v>783</v>
      </c>
      <c r="R31" s="548"/>
      <c r="S31" s="692">
        <f>SUM(S3:S30)</f>
        <v>630</v>
      </c>
      <c r="T31" s="548"/>
      <c r="U31" s="692">
        <f>SUM(U3:U30)</f>
        <v>823.5</v>
      </c>
      <c r="V31" s="548"/>
      <c r="W31" s="692">
        <f>SUM(W3:W30)</f>
        <v>760</v>
      </c>
      <c r="X31" s="548"/>
      <c r="Y31" s="692">
        <f>SUM(Y3:Y30)</f>
        <v>270</v>
      </c>
      <c r="Z31" s="693"/>
    </row>
    <row r="32" spans="1:26" s="684" customFormat="1" ht="122.25" customHeight="1" x14ac:dyDescent="0.2">
      <c r="A32" s="445"/>
      <c r="B32" s="681"/>
      <c r="C32" s="681"/>
      <c r="D32" s="681"/>
      <c r="E32" s="445"/>
      <c r="F32" s="445"/>
      <c r="G32" s="681"/>
      <c r="H32" s="446"/>
      <c r="I32" s="682"/>
      <c r="J32" s="196" t="s">
        <v>80</v>
      </c>
      <c r="K32" s="445"/>
      <c r="L32" s="683"/>
      <c r="M32" s="533" t="s">
        <v>1280</v>
      </c>
      <c r="N32" s="445"/>
      <c r="O32" s="533" t="s">
        <v>1282</v>
      </c>
      <c r="P32" s="445"/>
      <c r="Q32" s="533" t="s">
        <v>1281</v>
      </c>
      <c r="R32" s="445"/>
      <c r="S32" s="533" t="s">
        <v>1283</v>
      </c>
      <c r="T32" s="445"/>
      <c r="U32" s="533" t="s">
        <v>1284</v>
      </c>
      <c r="V32" s="445"/>
      <c r="W32" s="533" t="s">
        <v>603</v>
      </c>
      <c r="X32" s="445"/>
      <c r="Y32" s="533" t="s">
        <v>1546</v>
      </c>
    </row>
    <row r="33" spans="1:24" ht="12.75" customHeight="1" x14ac:dyDescent="0.2">
      <c r="A33" s="220"/>
      <c r="B33" s="221"/>
      <c r="C33" s="221"/>
      <c r="D33" s="221"/>
      <c r="E33" s="222"/>
      <c r="F33" s="222"/>
      <c r="G33" s="221"/>
      <c r="H33" s="223"/>
      <c r="I33" s="224"/>
      <c r="J33" s="224"/>
      <c r="K33" s="222"/>
      <c r="L33" s="427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</row>
    <row r="34" spans="1:24" ht="12.75" customHeight="1" x14ac:dyDescent="0.2">
      <c r="A34" s="220"/>
      <c r="B34" s="221"/>
      <c r="C34" s="221"/>
      <c r="D34" s="221"/>
      <c r="E34" s="222"/>
      <c r="F34" s="222"/>
      <c r="G34" s="221"/>
      <c r="H34" s="223"/>
      <c r="I34" s="224"/>
      <c r="J34" s="224"/>
      <c r="K34" s="222"/>
      <c r="L34" s="427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</row>
    <row r="35" spans="1:24" ht="12.75" customHeight="1" x14ac:dyDescent="0.2">
      <c r="A35" s="220"/>
      <c r="B35" s="221"/>
      <c r="C35" s="221"/>
      <c r="D35" s="221"/>
      <c r="E35" s="222"/>
      <c r="F35" s="222"/>
      <c r="G35" s="221"/>
      <c r="H35" s="223"/>
      <c r="I35" s="224"/>
      <c r="J35" s="224"/>
      <c r="K35" s="222"/>
      <c r="L35" s="427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</row>
    <row r="36" spans="1:24" ht="12.75" customHeight="1" x14ac:dyDescent="0.2">
      <c r="A36" s="220"/>
      <c r="B36" s="221"/>
      <c r="C36" s="221"/>
      <c r="D36" s="221"/>
      <c r="E36" s="222"/>
      <c r="F36" s="222"/>
      <c r="G36" s="221"/>
      <c r="H36" s="223"/>
      <c r="I36" s="224"/>
      <c r="J36" s="224"/>
      <c r="K36" s="222"/>
      <c r="L36" s="427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</row>
    <row r="37" spans="1:24" ht="12.75" customHeight="1" x14ac:dyDescent="0.2">
      <c r="A37" s="220"/>
      <c r="B37" s="221"/>
      <c r="C37" s="221"/>
      <c r="D37" s="221"/>
      <c r="E37" s="222"/>
      <c r="F37" s="222"/>
      <c r="G37" s="221"/>
      <c r="H37" s="223"/>
      <c r="I37" s="224"/>
      <c r="J37" s="224"/>
      <c r="K37" s="222"/>
      <c r="L37" s="427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</row>
    <row r="38" spans="1:24" ht="12.75" customHeight="1" x14ac:dyDescent="0.2">
      <c r="A38" s="220"/>
      <c r="B38" s="221"/>
      <c r="C38" s="221"/>
      <c r="D38" s="221"/>
      <c r="E38" s="222"/>
      <c r="F38" s="222"/>
      <c r="G38" s="221"/>
      <c r="H38" s="223"/>
      <c r="I38" s="224"/>
      <c r="J38" s="224"/>
      <c r="K38" s="222"/>
      <c r="L38" s="427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</row>
    <row r="39" spans="1:24" ht="12.75" customHeight="1" x14ac:dyDescent="0.2">
      <c r="A39" s="220"/>
      <c r="B39" s="221"/>
      <c r="C39" s="221"/>
      <c r="D39" s="221"/>
      <c r="E39" s="222"/>
      <c r="F39" s="222"/>
      <c r="G39" s="221"/>
      <c r="H39" s="223"/>
      <c r="I39" s="224"/>
      <c r="J39" s="224"/>
      <c r="K39" s="222"/>
      <c r="L39" s="427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</row>
    <row r="40" spans="1:24" ht="12.75" customHeight="1" x14ac:dyDescent="0.2">
      <c r="A40" s="220"/>
      <c r="B40" s="221"/>
      <c r="C40" s="221"/>
      <c r="D40" s="221"/>
      <c r="E40" s="222"/>
      <c r="F40" s="222"/>
      <c r="G40" s="221"/>
      <c r="H40" s="223"/>
      <c r="I40" s="224"/>
      <c r="J40" s="224"/>
      <c r="K40" s="222"/>
      <c r="L40" s="427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</row>
    <row r="41" spans="1:24" ht="12.75" customHeight="1" x14ac:dyDescent="0.2">
      <c r="A41" s="220"/>
      <c r="B41" s="221"/>
      <c r="C41" s="221"/>
      <c r="D41" s="221"/>
      <c r="E41" s="222"/>
      <c r="F41" s="222"/>
      <c r="G41" s="221"/>
      <c r="H41" s="223"/>
      <c r="I41" s="224"/>
      <c r="J41" s="224"/>
      <c r="K41" s="222"/>
      <c r="L41" s="427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</row>
    <row r="42" spans="1:24" ht="12.75" customHeight="1" x14ac:dyDescent="0.2">
      <c r="A42" s="220"/>
      <c r="B42" s="221"/>
      <c r="C42" s="221"/>
      <c r="D42" s="221"/>
      <c r="E42" s="222"/>
      <c r="F42" s="222"/>
      <c r="G42" s="221"/>
      <c r="H42" s="223"/>
      <c r="I42" s="224"/>
      <c r="J42" s="224"/>
      <c r="K42" s="222"/>
      <c r="L42" s="427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</row>
    <row r="43" spans="1:24" ht="12.75" customHeight="1" x14ac:dyDescent="0.2">
      <c r="A43" s="220"/>
      <c r="B43" s="221"/>
      <c r="C43" s="221"/>
      <c r="D43" s="221"/>
      <c r="E43" s="222"/>
      <c r="F43" s="222"/>
      <c r="G43" s="221"/>
      <c r="H43" s="223"/>
      <c r="I43" s="224"/>
      <c r="J43" s="224"/>
      <c r="K43" s="222"/>
      <c r="L43" s="427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</row>
    <row r="44" spans="1:24" ht="12.75" customHeight="1" x14ac:dyDescent="0.2">
      <c r="A44" s="220"/>
      <c r="B44" s="221"/>
      <c r="C44" s="221"/>
      <c r="D44" s="221"/>
      <c r="E44" s="222"/>
      <c r="F44" s="222"/>
      <c r="G44" s="221"/>
      <c r="H44" s="223"/>
      <c r="I44" s="224"/>
      <c r="J44" s="224"/>
      <c r="K44" s="222"/>
      <c r="L44" s="427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</row>
    <row r="45" spans="1:24" ht="12.75" customHeight="1" x14ac:dyDescent="0.2">
      <c r="A45" s="220"/>
      <c r="B45" s="221"/>
      <c r="C45" s="221"/>
      <c r="D45" s="221"/>
      <c r="E45" s="222"/>
      <c r="F45" s="222"/>
      <c r="G45" s="221"/>
      <c r="H45" s="223"/>
      <c r="I45" s="224"/>
      <c r="J45" s="224"/>
      <c r="K45" s="222"/>
      <c r="L45" s="427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</row>
    <row r="46" spans="1:24" ht="12.75" customHeight="1" x14ac:dyDescent="0.2">
      <c r="A46" s="220"/>
      <c r="B46" s="221"/>
      <c r="C46" s="221"/>
      <c r="D46" s="221"/>
      <c r="E46" s="222"/>
      <c r="F46" s="222"/>
      <c r="G46" s="221"/>
      <c r="H46" s="223"/>
      <c r="I46" s="224"/>
      <c r="J46" s="224"/>
      <c r="K46" s="222"/>
      <c r="L46" s="427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</row>
    <row r="47" spans="1:24" ht="12.75" customHeight="1" x14ac:dyDescent="0.2">
      <c r="A47" s="220"/>
      <c r="B47" s="221"/>
      <c r="C47" s="221"/>
      <c r="D47" s="221"/>
      <c r="E47" s="222"/>
      <c r="F47" s="222"/>
      <c r="G47" s="221"/>
      <c r="H47" s="223"/>
      <c r="I47" s="224"/>
      <c r="J47" s="224"/>
      <c r="K47" s="222"/>
      <c r="L47" s="427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</row>
    <row r="48" spans="1:24" ht="12.75" customHeight="1" x14ac:dyDescent="0.2">
      <c r="A48" s="220"/>
      <c r="B48" s="221"/>
      <c r="C48" s="221"/>
      <c r="D48" s="221"/>
      <c r="E48" s="222"/>
      <c r="F48" s="222"/>
      <c r="G48" s="221"/>
      <c r="H48" s="223"/>
      <c r="I48" s="224"/>
      <c r="J48" s="224"/>
      <c r="K48" s="222"/>
      <c r="L48" s="427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</row>
    <row r="49" spans="1:24" ht="12.75" customHeight="1" x14ac:dyDescent="0.2">
      <c r="A49" s="220"/>
      <c r="B49" s="221"/>
      <c r="C49" s="221"/>
      <c r="D49" s="221"/>
      <c r="E49" s="222"/>
      <c r="F49" s="222"/>
      <c r="G49" s="221"/>
      <c r="H49" s="223"/>
      <c r="I49" s="224"/>
      <c r="J49" s="224"/>
      <c r="K49" s="222"/>
      <c r="L49" s="427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</row>
    <row r="50" spans="1:24" ht="12.75" customHeight="1" x14ac:dyDescent="0.2">
      <c r="A50" s="220"/>
      <c r="B50" s="221"/>
      <c r="C50" s="221"/>
      <c r="D50" s="221"/>
      <c r="E50" s="222"/>
      <c r="F50" s="222"/>
      <c r="G50" s="221"/>
      <c r="H50" s="223"/>
      <c r="I50" s="224"/>
      <c r="J50" s="224"/>
      <c r="K50" s="222"/>
      <c r="L50" s="427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</row>
    <row r="51" spans="1:24" ht="12.75" customHeight="1" x14ac:dyDescent="0.2">
      <c r="A51" s="220"/>
      <c r="B51" s="221"/>
      <c r="C51" s="221"/>
      <c r="D51" s="221"/>
      <c r="E51" s="222"/>
      <c r="F51" s="222"/>
      <c r="G51" s="221"/>
      <c r="H51" s="223"/>
      <c r="I51" s="224"/>
      <c r="J51" s="224"/>
      <c r="K51" s="222"/>
      <c r="L51" s="427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</row>
    <row r="52" spans="1:24" ht="12.75" customHeight="1" x14ac:dyDescent="0.2">
      <c r="A52" s="220"/>
      <c r="B52" s="221"/>
      <c r="C52" s="221"/>
      <c r="D52" s="221"/>
      <c r="E52" s="222"/>
      <c r="F52" s="222"/>
      <c r="G52" s="221"/>
      <c r="H52" s="223"/>
      <c r="I52" s="224"/>
      <c r="J52" s="224"/>
      <c r="K52" s="222"/>
      <c r="L52" s="427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</row>
    <row r="53" spans="1:24" ht="12.75" customHeight="1" x14ac:dyDescent="0.2">
      <c r="A53" s="220"/>
      <c r="B53" s="221"/>
      <c r="C53" s="221"/>
      <c r="D53" s="221"/>
      <c r="E53" s="222"/>
      <c r="F53" s="222"/>
      <c r="G53" s="221"/>
      <c r="H53" s="223"/>
      <c r="I53" s="224"/>
      <c r="J53" s="224"/>
      <c r="K53" s="222"/>
      <c r="L53" s="427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</row>
    <row r="54" spans="1:24" ht="12.75" customHeight="1" x14ac:dyDescent="0.2">
      <c r="A54" s="220"/>
      <c r="B54" s="221"/>
      <c r="C54" s="221"/>
      <c r="D54" s="221"/>
      <c r="E54" s="222"/>
      <c r="F54" s="222"/>
      <c r="G54" s="221"/>
      <c r="H54" s="223"/>
      <c r="I54" s="224"/>
      <c r="J54" s="224"/>
      <c r="K54" s="222"/>
      <c r="L54" s="427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</row>
    <row r="55" spans="1:24" ht="12.75" customHeight="1" x14ac:dyDescent="0.2">
      <c r="A55" s="220"/>
      <c r="B55" s="221"/>
      <c r="C55" s="221"/>
      <c r="D55" s="221"/>
      <c r="E55" s="222"/>
      <c r="F55" s="222"/>
      <c r="G55" s="221"/>
      <c r="H55" s="223"/>
      <c r="I55" s="224"/>
      <c r="J55" s="224"/>
      <c r="K55" s="222"/>
      <c r="L55" s="427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</row>
    <row r="56" spans="1:24" ht="12.75" customHeight="1" x14ac:dyDescent="0.2">
      <c r="A56" s="220"/>
      <c r="B56" s="221"/>
      <c r="C56" s="221"/>
      <c r="D56" s="221"/>
      <c r="E56" s="222"/>
      <c r="F56" s="222"/>
      <c r="G56" s="221"/>
      <c r="H56" s="223"/>
      <c r="I56" s="224"/>
      <c r="J56" s="224"/>
      <c r="K56" s="222"/>
      <c r="L56" s="427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</row>
    <row r="57" spans="1:24" ht="12.75" customHeight="1" x14ac:dyDescent="0.2">
      <c r="A57" s="220"/>
      <c r="B57" s="221"/>
      <c r="C57" s="221"/>
      <c r="D57" s="221"/>
      <c r="E57" s="222"/>
      <c r="F57" s="222"/>
      <c r="G57" s="221"/>
      <c r="H57" s="223"/>
      <c r="I57" s="224"/>
      <c r="J57" s="224"/>
      <c r="K57" s="222"/>
      <c r="L57" s="427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</row>
    <row r="58" spans="1:24" ht="12.75" customHeight="1" x14ac:dyDescent="0.2">
      <c r="A58" s="220"/>
      <c r="B58" s="221"/>
      <c r="C58" s="221"/>
      <c r="D58" s="221"/>
      <c r="E58" s="222"/>
      <c r="F58" s="222"/>
      <c r="G58" s="221"/>
      <c r="H58" s="223"/>
      <c r="I58" s="224"/>
      <c r="J58" s="224"/>
      <c r="K58" s="222"/>
      <c r="L58" s="427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</row>
    <row r="59" spans="1:24" ht="12.75" customHeight="1" x14ac:dyDescent="0.2">
      <c r="A59" s="220"/>
      <c r="B59" s="221"/>
      <c r="C59" s="221"/>
      <c r="D59" s="221"/>
      <c r="E59" s="222"/>
      <c r="F59" s="222"/>
      <c r="G59" s="221"/>
      <c r="H59" s="223"/>
      <c r="I59" s="224"/>
      <c r="J59" s="224"/>
      <c r="K59" s="222"/>
      <c r="L59" s="427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</row>
    <row r="60" spans="1:24" ht="12.75" customHeight="1" x14ac:dyDescent="0.2">
      <c r="A60" s="220"/>
      <c r="B60" s="221"/>
      <c r="C60" s="221"/>
      <c r="D60" s="221"/>
      <c r="E60" s="222"/>
      <c r="F60" s="222"/>
      <c r="G60" s="221"/>
      <c r="H60" s="223"/>
      <c r="I60" s="224"/>
      <c r="J60" s="224"/>
      <c r="K60" s="222"/>
      <c r="L60" s="427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</row>
    <row r="61" spans="1:24" ht="12.75" customHeight="1" x14ac:dyDescent="0.2">
      <c r="A61" s="220"/>
      <c r="B61" s="221"/>
      <c r="C61" s="221"/>
      <c r="D61" s="221"/>
      <c r="E61" s="222"/>
      <c r="F61" s="222"/>
      <c r="G61" s="221"/>
      <c r="H61" s="223"/>
      <c r="I61" s="224"/>
      <c r="J61" s="224"/>
      <c r="K61" s="222"/>
      <c r="L61" s="427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</row>
    <row r="62" spans="1:24" ht="12.75" customHeight="1" x14ac:dyDescent="0.2">
      <c r="A62" s="220"/>
      <c r="B62" s="221"/>
      <c r="C62" s="221"/>
      <c r="D62" s="221"/>
      <c r="E62" s="222"/>
      <c r="F62" s="222"/>
      <c r="G62" s="221"/>
      <c r="H62" s="223"/>
      <c r="I62" s="224"/>
      <c r="J62" s="224"/>
      <c r="K62" s="222"/>
      <c r="L62" s="427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</row>
    <row r="63" spans="1:24" ht="12.75" customHeight="1" x14ac:dyDescent="0.2">
      <c r="A63" s="220"/>
      <c r="B63" s="221"/>
      <c r="C63" s="221"/>
      <c r="D63" s="221"/>
      <c r="E63" s="222"/>
      <c r="F63" s="222"/>
      <c r="G63" s="221"/>
      <c r="H63" s="223"/>
      <c r="I63" s="224"/>
      <c r="J63" s="224"/>
      <c r="K63" s="222"/>
      <c r="L63" s="427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</row>
    <row r="64" spans="1:24" ht="12.75" customHeight="1" x14ac:dyDescent="0.2">
      <c r="A64" s="220"/>
      <c r="B64" s="221"/>
      <c r="C64" s="221"/>
      <c r="D64" s="221"/>
      <c r="E64" s="222"/>
      <c r="F64" s="222"/>
      <c r="G64" s="221"/>
      <c r="H64" s="223"/>
      <c r="I64" s="224"/>
      <c r="J64" s="224"/>
      <c r="K64" s="222"/>
      <c r="L64" s="427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</row>
    <row r="65" spans="1:24" ht="12.75" customHeight="1" x14ac:dyDescent="0.2">
      <c r="A65" s="220"/>
      <c r="B65" s="221"/>
      <c r="C65" s="221"/>
      <c r="D65" s="221"/>
      <c r="E65" s="222"/>
      <c r="F65" s="222"/>
      <c r="G65" s="221"/>
      <c r="H65" s="223"/>
      <c r="I65" s="224"/>
      <c r="J65" s="224"/>
      <c r="K65" s="222"/>
      <c r="L65" s="427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</row>
    <row r="66" spans="1:24" ht="12.75" customHeight="1" x14ac:dyDescent="0.2">
      <c r="A66" s="220"/>
      <c r="B66" s="221"/>
      <c r="C66" s="221"/>
      <c r="D66" s="221"/>
      <c r="E66" s="222"/>
      <c r="F66" s="222"/>
      <c r="G66" s="221"/>
      <c r="H66" s="223"/>
      <c r="I66" s="224"/>
      <c r="J66" s="224"/>
      <c r="K66" s="222"/>
      <c r="L66" s="427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</row>
    <row r="67" spans="1:24" ht="12.75" customHeight="1" x14ac:dyDescent="0.2">
      <c r="A67" s="220"/>
      <c r="B67" s="221"/>
      <c r="C67" s="221"/>
      <c r="D67" s="221"/>
      <c r="E67" s="222"/>
      <c r="F67" s="222"/>
      <c r="G67" s="221"/>
      <c r="H67" s="223"/>
      <c r="I67" s="224"/>
      <c r="J67" s="224"/>
      <c r="K67" s="222"/>
      <c r="L67" s="427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</row>
    <row r="68" spans="1:24" ht="12.75" customHeight="1" x14ac:dyDescent="0.2">
      <c r="A68" s="220"/>
      <c r="B68" s="221"/>
      <c r="C68" s="221"/>
      <c r="D68" s="221"/>
      <c r="E68" s="222"/>
      <c r="F68" s="222"/>
      <c r="G68" s="221"/>
      <c r="H68" s="223"/>
      <c r="I68" s="224"/>
      <c r="J68" s="224"/>
      <c r="K68" s="222"/>
      <c r="L68" s="427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</row>
    <row r="69" spans="1:24" ht="12.75" customHeight="1" x14ac:dyDescent="0.2">
      <c r="A69" s="220"/>
      <c r="B69" s="221"/>
      <c r="C69" s="221"/>
      <c r="D69" s="221"/>
      <c r="E69" s="222"/>
      <c r="F69" s="222"/>
      <c r="G69" s="221"/>
      <c r="H69" s="223"/>
      <c r="I69" s="224"/>
      <c r="J69" s="224"/>
      <c r="K69" s="222"/>
      <c r="L69" s="427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</row>
    <row r="70" spans="1:24" ht="12.75" customHeight="1" x14ac:dyDescent="0.2">
      <c r="A70" s="220"/>
      <c r="B70" s="221"/>
      <c r="C70" s="221"/>
      <c r="D70" s="221"/>
      <c r="E70" s="222"/>
      <c r="F70" s="222"/>
      <c r="G70" s="221"/>
      <c r="H70" s="223"/>
      <c r="I70" s="224"/>
      <c r="J70" s="224"/>
      <c r="K70" s="222"/>
      <c r="L70" s="427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2"/>
    </row>
    <row r="71" spans="1:24" ht="12.75" customHeight="1" x14ac:dyDescent="0.2">
      <c r="A71" s="220"/>
      <c r="B71" s="221"/>
      <c r="C71" s="221"/>
      <c r="D71" s="221"/>
      <c r="E71" s="222"/>
      <c r="F71" s="222"/>
      <c r="G71" s="221"/>
      <c r="H71" s="223"/>
      <c r="I71" s="224"/>
      <c r="J71" s="224"/>
      <c r="K71" s="222"/>
      <c r="L71" s="427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</row>
    <row r="72" spans="1:24" ht="12.75" customHeight="1" x14ac:dyDescent="0.2">
      <c r="A72" s="220"/>
      <c r="B72" s="221"/>
      <c r="C72" s="221"/>
      <c r="D72" s="221"/>
      <c r="E72" s="222"/>
      <c r="F72" s="222"/>
      <c r="G72" s="221"/>
      <c r="H72" s="223"/>
      <c r="I72" s="224"/>
      <c r="J72" s="224"/>
      <c r="K72" s="222"/>
      <c r="L72" s="427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</row>
    <row r="73" spans="1:24" ht="12.75" customHeight="1" x14ac:dyDescent="0.2">
      <c r="A73" s="220"/>
      <c r="B73" s="221"/>
      <c r="C73" s="221"/>
      <c r="D73" s="221"/>
      <c r="E73" s="222"/>
      <c r="F73" s="222"/>
      <c r="G73" s="221"/>
      <c r="H73" s="223"/>
      <c r="I73" s="224"/>
      <c r="J73" s="224"/>
      <c r="K73" s="222"/>
      <c r="L73" s="427"/>
      <c r="M73" s="222"/>
      <c r="N73" s="222"/>
      <c r="O73" s="222"/>
      <c r="P73" s="222"/>
      <c r="Q73" s="222"/>
      <c r="R73" s="222"/>
      <c r="S73" s="222"/>
      <c r="T73" s="222"/>
      <c r="U73" s="222"/>
      <c r="V73" s="222"/>
      <c r="W73" s="222"/>
      <c r="X73" s="222"/>
    </row>
    <row r="74" spans="1:24" ht="12.75" customHeight="1" x14ac:dyDescent="0.2">
      <c r="A74" s="220"/>
      <c r="B74" s="221"/>
      <c r="C74" s="221"/>
      <c r="D74" s="221"/>
      <c r="E74" s="222"/>
      <c r="F74" s="222"/>
      <c r="G74" s="221"/>
      <c r="H74" s="223"/>
      <c r="I74" s="224"/>
      <c r="J74" s="224"/>
      <c r="K74" s="222"/>
      <c r="L74" s="427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2"/>
    </row>
    <row r="75" spans="1:24" ht="12.75" customHeight="1" x14ac:dyDescent="0.2">
      <c r="A75" s="220"/>
      <c r="B75" s="221"/>
      <c r="C75" s="221"/>
      <c r="D75" s="221"/>
      <c r="E75" s="222"/>
      <c r="F75" s="222"/>
      <c r="G75" s="221"/>
      <c r="H75" s="223"/>
      <c r="I75" s="224"/>
      <c r="J75" s="224"/>
      <c r="K75" s="222"/>
      <c r="L75" s="427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</row>
    <row r="76" spans="1:24" ht="12.75" customHeight="1" x14ac:dyDescent="0.2">
      <c r="A76" s="220"/>
      <c r="B76" s="221"/>
      <c r="C76" s="221"/>
      <c r="D76" s="221"/>
      <c r="E76" s="222"/>
      <c r="F76" s="222"/>
      <c r="G76" s="221"/>
      <c r="H76" s="223"/>
      <c r="I76" s="224"/>
      <c r="J76" s="224"/>
      <c r="K76" s="222"/>
      <c r="L76" s="427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</row>
    <row r="77" spans="1:24" ht="12.75" customHeight="1" x14ac:dyDescent="0.2">
      <c r="A77" s="220"/>
      <c r="B77" s="221"/>
      <c r="C77" s="221"/>
      <c r="D77" s="221"/>
      <c r="E77" s="222"/>
      <c r="F77" s="222"/>
      <c r="G77" s="221"/>
      <c r="H77" s="223"/>
      <c r="I77" s="224"/>
      <c r="J77" s="224"/>
      <c r="K77" s="222"/>
      <c r="L77" s="427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</row>
    <row r="78" spans="1:24" ht="12.75" customHeight="1" x14ac:dyDescent="0.2">
      <c r="A78" s="220"/>
      <c r="B78" s="221"/>
      <c r="C78" s="221"/>
      <c r="D78" s="221"/>
      <c r="E78" s="222"/>
      <c r="F78" s="222"/>
      <c r="G78" s="221"/>
      <c r="H78" s="223"/>
      <c r="I78" s="224"/>
      <c r="J78" s="224"/>
      <c r="K78" s="222"/>
      <c r="L78" s="427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</row>
    <row r="79" spans="1:24" ht="12.75" customHeight="1" x14ac:dyDescent="0.2">
      <c r="A79" s="220"/>
      <c r="B79" s="221"/>
      <c r="C79" s="221"/>
      <c r="D79" s="221"/>
      <c r="E79" s="222"/>
      <c r="F79" s="222"/>
      <c r="G79" s="221"/>
      <c r="H79" s="223"/>
      <c r="I79" s="224"/>
      <c r="J79" s="224"/>
      <c r="K79" s="222"/>
      <c r="L79" s="427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</row>
    <row r="80" spans="1:24" ht="12.75" customHeight="1" x14ac:dyDescent="0.2">
      <c r="A80" s="220"/>
      <c r="B80" s="221"/>
      <c r="C80" s="221"/>
      <c r="D80" s="221"/>
      <c r="E80" s="222"/>
      <c r="F80" s="222"/>
      <c r="G80" s="221"/>
      <c r="H80" s="223"/>
      <c r="I80" s="224"/>
      <c r="J80" s="224"/>
      <c r="K80" s="222"/>
      <c r="L80" s="427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2"/>
    </row>
    <row r="81" spans="1:24" ht="12.75" customHeight="1" x14ac:dyDescent="0.2">
      <c r="A81" s="220"/>
      <c r="B81" s="221"/>
      <c r="C81" s="221"/>
      <c r="D81" s="221"/>
      <c r="E81" s="222"/>
      <c r="F81" s="222"/>
      <c r="G81" s="221"/>
      <c r="H81" s="223"/>
      <c r="I81" s="224"/>
      <c r="J81" s="224"/>
      <c r="K81" s="222"/>
      <c r="L81" s="427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</row>
    <row r="82" spans="1:24" ht="12.75" customHeight="1" x14ac:dyDescent="0.2">
      <c r="A82" s="220"/>
      <c r="B82" s="221"/>
      <c r="C82" s="221"/>
      <c r="D82" s="221"/>
      <c r="E82" s="222"/>
      <c r="F82" s="222"/>
      <c r="G82" s="221"/>
      <c r="H82" s="223"/>
      <c r="I82" s="224"/>
      <c r="J82" s="224"/>
      <c r="K82" s="222"/>
      <c r="L82" s="427"/>
      <c r="M82" s="222"/>
      <c r="N82" s="222"/>
      <c r="O82" s="222"/>
      <c r="P82" s="222"/>
      <c r="Q82" s="222"/>
      <c r="R82" s="222"/>
      <c r="S82" s="222"/>
      <c r="T82" s="222"/>
      <c r="U82" s="222"/>
      <c r="V82" s="222"/>
      <c r="W82" s="222"/>
      <c r="X82" s="222"/>
    </row>
    <row r="83" spans="1:24" ht="12.75" customHeight="1" x14ac:dyDescent="0.2">
      <c r="A83" s="220"/>
      <c r="B83" s="221"/>
      <c r="C83" s="221"/>
      <c r="D83" s="221"/>
      <c r="E83" s="222"/>
      <c r="F83" s="222"/>
      <c r="G83" s="221"/>
      <c r="H83" s="223"/>
      <c r="I83" s="224"/>
      <c r="J83" s="224"/>
      <c r="K83" s="222"/>
      <c r="L83" s="427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2"/>
      <c r="X83" s="222"/>
    </row>
    <row r="84" spans="1:24" ht="12.75" customHeight="1" x14ac:dyDescent="0.2">
      <c r="A84" s="220"/>
      <c r="B84" s="221"/>
      <c r="C84" s="221"/>
      <c r="D84" s="221"/>
      <c r="E84" s="222"/>
      <c r="F84" s="222"/>
      <c r="G84" s="221"/>
      <c r="H84" s="223"/>
      <c r="I84" s="224"/>
      <c r="J84" s="224"/>
      <c r="K84" s="222"/>
      <c r="L84" s="427"/>
      <c r="M84" s="222"/>
      <c r="N84" s="222"/>
      <c r="O84" s="222"/>
      <c r="P84" s="222"/>
      <c r="Q84" s="222"/>
      <c r="R84" s="222"/>
      <c r="S84" s="222"/>
      <c r="T84" s="222"/>
      <c r="U84" s="222"/>
      <c r="V84" s="222"/>
      <c r="W84" s="222"/>
      <c r="X84" s="222"/>
    </row>
    <row r="85" spans="1:24" ht="12.75" customHeight="1" x14ac:dyDescent="0.2">
      <c r="A85" s="220"/>
      <c r="B85" s="221"/>
      <c r="C85" s="221"/>
      <c r="D85" s="221"/>
      <c r="E85" s="222"/>
      <c r="F85" s="222"/>
      <c r="G85" s="221"/>
      <c r="H85" s="223"/>
      <c r="I85" s="224"/>
      <c r="J85" s="224"/>
      <c r="K85" s="222"/>
      <c r="L85" s="427"/>
      <c r="M85" s="222"/>
      <c r="N85" s="222"/>
      <c r="O85" s="222"/>
      <c r="P85" s="222"/>
      <c r="Q85" s="222"/>
      <c r="R85" s="222"/>
      <c r="S85" s="222"/>
      <c r="T85" s="222"/>
      <c r="U85" s="222"/>
      <c r="V85" s="222"/>
      <c r="W85" s="222"/>
      <c r="X85" s="222"/>
    </row>
    <row r="86" spans="1:24" ht="12.75" customHeight="1" x14ac:dyDescent="0.2">
      <c r="A86" s="220"/>
      <c r="B86" s="221"/>
      <c r="C86" s="221"/>
      <c r="D86" s="221"/>
      <c r="E86" s="222"/>
      <c r="F86" s="222"/>
      <c r="G86" s="221"/>
      <c r="H86" s="223"/>
      <c r="I86" s="224"/>
      <c r="J86" s="224"/>
      <c r="K86" s="222"/>
      <c r="L86" s="427"/>
      <c r="M86" s="222"/>
      <c r="N86" s="222"/>
      <c r="O86" s="222"/>
      <c r="P86" s="222"/>
      <c r="Q86" s="222"/>
      <c r="R86" s="222"/>
      <c r="S86" s="222"/>
      <c r="T86" s="222"/>
      <c r="U86" s="222"/>
      <c r="V86" s="222"/>
      <c r="W86" s="222"/>
      <c r="X86" s="222"/>
    </row>
    <row r="87" spans="1:24" ht="12.75" customHeight="1" x14ac:dyDescent="0.2">
      <c r="A87" s="220"/>
      <c r="B87" s="221"/>
      <c r="C87" s="221"/>
      <c r="D87" s="221"/>
      <c r="E87" s="222"/>
      <c r="F87" s="222"/>
      <c r="G87" s="221"/>
      <c r="H87" s="223"/>
      <c r="I87" s="224"/>
      <c r="J87" s="224"/>
      <c r="K87" s="222"/>
      <c r="L87" s="427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/>
    </row>
    <row r="88" spans="1:24" ht="12.75" customHeight="1" x14ac:dyDescent="0.2">
      <c r="A88" s="220"/>
      <c r="B88" s="221"/>
      <c r="C88" s="221"/>
      <c r="D88" s="221"/>
      <c r="E88" s="222"/>
      <c r="F88" s="222"/>
      <c r="G88" s="221"/>
      <c r="H88" s="223"/>
      <c r="I88" s="224"/>
      <c r="J88" s="224"/>
      <c r="K88" s="222"/>
      <c r="L88" s="427"/>
      <c r="M88" s="222"/>
      <c r="N88" s="222"/>
      <c r="O88" s="222"/>
      <c r="P88" s="222"/>
      <c r="Q88" s="222"/>
      <c r="R88" s="222"/>
      <c r="S88" s="222"/>
      <c r="T88" s="222"/>
      <c r="U88" s="222"/>
      <c r="V88" s="222"/>
      <c r="W88" s="222"/>
      <c r="X88" s="222"/>
    </row>
    <row r="89" spans="1:24" ht="12.75" customHeight="1" x14ac:dyDescent="0.2">
      <c r="A89" s="220"/>
      <c r="B89" s="221"/>
      <c r="C89" s="221"/>
      <c r="D89" s="221"/>
      <c r="E89" s="222"/>
      <c r="F89" s="222"/>
      <c r="G89" s="221"/>
      <c r="H89" s="223"/>
      <c r="I89" s="224"/>
      <c r="J89" s="224"/>
      <c r="K89" s="222"/>
      <c r="L89" s="427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2"/>
    </row>
    <row r="90" spans="1:24" ht="12.75" customHeight="1" x14ac:dyDescent="0.2">
      <c r="A90" s="220"/>
      <c r="B90" s="221"/>
      <c r="C90" s="221"/>
      <c r="D90" s="221"/>
      <c r="E90" s="222"/>
      <c r="F90" s="222"/>
      <c r="G90" s="221"/>
      <c r="H90" s="223"/>
      <c r="I90" s="224"/>
      <c r="J90" s="224"/>
      <c r="K90" s="222"/>
      <c r="L90" s="427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</row>
    <row r="91" spans="1:24" ht="12.75" customHeight="1" x14ac:dyDescent="0.2">
      <c r="A91" s="220"/>
      <c r="B91" s="221"/>
      <c r="C91" s="221"/>
      <c r="D91" s="221"/>
      <c r="E91" s="222"/>
      <c r="F91" s="222"/>
      <c r="G91" s="221"/>
      <c r="H91" s="223"/>
      <c r="I91" s="224"/>
      <c r="J91" s="224"/>
      <c r="K91" s="222"/>
      <c r="L91" s="427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</row>
    <row r="92" spans="1:24" ht="12.75" customHeight="1" x14ac:dyDescent="0.2">
      <c r="A92" s="220"/>
      <c r="B92" s="221"/>
      <c r="C92" s="221"/>
      <c r="D92" s="221"/>
      <c r="E92" s="222"/>
      <c r="F92" s="222"/>
      <c r="G92" s="221"/>
      <c r="H92" s="223"/>
      <c r="I92" s="224"/>
      <c r="J92" s="224"/>
      <c r="K92" s="222"/>
      <c r="L92" s="427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</row>
    <row r="93" spans="1:24" ht="12.75" customHeight="1" x14ac:dyDescent="0.2">
      <c r="A93" s="220"/>
      <c r="B93" s="221"/>
      <c r="C93" s="221"/>
      <c r="D93" s="221"/>
      <c r="E93" s="222"/>
      <c r="F93" s="222"/>
      <c r="G93" s="221"/>
      <c r="H93" s="223"/>
      <c r="I93" s="224"/>
      <c r="J93" s="224"/>
      <c r="K93" s="222"/>
      <c r="L93" s="427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</row>
    <row r="94" spans="1:24" ht="12.75" customHeight="1" x14ac:dyDescent="0.2">
      <c r="A94" s="220"/>
      <c r="B94" s="221"/>
      <c r="C94" s="221"/>
      <c r="D94" s="221"/>
      <c r="E94" s="222"/>
      <c r="F94" s="222"/>
      <c r="G94" s="221"/>
      <c r="H94" s="223"/>
      <c r="I94" s="224"/>
      <c r="J94" s="224"/>
      <c r="K94" s="222"/>
      <c r="L94" s="427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</row>
    <row r="95" spans="1:24" ht="12.75" customHeight="1" x14ac:dyDescent="0.2">
      <c r="A95" s="220"/>
      <c r="B95" s="221"/>
      <c r="C95" s="221"/>
      <c r="D95" s="221"/>
      <c r="E95" s="222"/>
      <c r="F95" s="222"/>
      <c r="G95" s="221"/>
      <c r="H95" s="223"/>
      <c r="I95" s="224"/>
      <c r="J95" s="224"/>
      <c r="K95" s="222"/>
      <c r="L95" s="427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222"/>
    </row>
    <row r="96" spans="1:24" ht="12.75" customHeight="1" x14ac:dyDescent="0.2">
      <c r="A96" s="220"/>
      <c r="B96" s="221"/>
      <c r="C96" s="221"/>
      <c r="D96" s="221"/>
      <c r="E96" s="222"/>
      <c r="F96" s="222"/>
      <c r="G96" s="221"/>
      <c r="H96" s="223"/>
      <c r="I96" s="224"/>
      <c r="J96" s="224"/>
      <c r="K96" s="222"/>
      <c r="L96" s="427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</row>
    <row r="97" spans="1:24" ht="12.75" customHeight="1" x14ac:dyDescent="0.2">
      <c r="A97" s="220"/>
      <c r="B97" s="221"/>
      <c r="C97" s="221"/>
      <c r="D97" s="221"/>
      <c r="E97" s="222"/>
      <c r="F97" s="222"/>
      <c r="G97" s="221"/>
      <c r="H97" s="223"/>
      <c r="I97" s="224"/>
      <c r="J97" s="224"/>
      <c r="K97" s="222"/>
      <c r="L97" s="427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</row>
    <row r="98" spans="1:24" ht="12.75" customHeight="1" x14ac:dyDescent="0.2">
      <c r="A98" s="220"/>
      <c r="B98" s="221"/>
      <c r="C98" s="221"/>
      <c r="D98" s="221"/>
      <c r="E98" s="222"/>
      <c r="F98" s="222"/>
      <c r="G98" s="221"/>
      <c r="H98" s="223"/>
      <c r="I98" s="224"/>
      <c r="J98" s="224"/>
      <c r="K98" s="222"/>
      <c r="L98" s="427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</row>
    <row r="99" spans="1:24" ht="12.75" customHeight="1" x14ac:dyDescent="0.2">
      <c r="A99" s="220"/>
      <c r="B99" s="221"/>
      <c r="C99" s="221"/>
      <c r="D99" s="221"/>
      <c r="E99" s="222"/>
      <c r="F99" s="222"/>
      <c r="G99" s="221"/>
      <c r="H99" s="223"/>
      <c r="I99" s="224"/>
      <c r="J99" s="224"/>
      <c r="K99" s="222"/>
      <c r="L99" s="427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</row>
    <row r="100" spans="1:24" ht="12.75" customHeight="1" x14ac:dyDescent="0.2">
      <c r="A100" s="220"/>
      <c r="B100" s="221"/>
      <c r="C100" s="221"/>
      <c r="D100" s="221"/>
      <c r="E100" s="222"/>
      <c r="F100" s="222"/>
      <c r="G100" s="221"/>
      <c r="H100" s="223"/>
      <c r="I100" s="224"/>
      <c r="J100" s="224"/>
      <c r="K100" s="222"/>
      <c r="L100" s="427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</row>
    <row r="101" spans="1:24" ht="12.75" customHeight="1" x14ac:dyDescent="0.2">
      <c r="A101" s="220"/>
      <c r="B101" s="221"/>
      <c r="C101" s="221"/>
      <c r="D101" s="221"/>
      <c r="E101" s="222"/>
      <c r="F101" s="222"/>
      <c r="G101" s="221"/>
      <c r="H101" s="223"/>
      <c r="I101" s="224"/>
      <c r="J101" s="224"/>
      <c r="K101" s="222"/>
      <c r="L101" s="427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</row>
    <row r="102" spans="1:24" ht="12.75" customHeight="1" x14ac:dyDescent="0.2">
      <c r="A102" s="220"/>
      <c r="B102" s="221"/>
      <c r="C102" s="221"/>
      <c r="D102" s="221"/>
      <c r="E102" s="222"/>
      <c r="F102" s="222"/>
      <c r="G102" s="221"/>
      <c r="H102" s="223"/>
      <c r="I102" s="224"/>
      <c r="J102" s="224"/>
      <c r="K102" s="222"/>
      <c r="L102" s="427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</row>
    <row r="103" spans="1:24" ht="12.75" customHeight="1" x14ac:dyDescent="0.2">
      <c r="A103" s="220"/>
      <c r="B103" s="221"/>
      <c r="C103" s="221"/>
      <c r="D103" s="221"/>
      <c r="E103" s="222"/>
      <c r="F103" s="222"/>
      <c r="G103" s="221"/>
      <c r="H103" s="223"/>
      <c r="I103" s="224"/>
      <c r="J103" s="224"/>
      <c r="K103" s="222"/>
      <c r="L103" s="427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</row>
    <row r="104" spans="1:24" ht="12.75" customHeight="1" x14ac:dyDescent="0.2">
      <c r="A104" s="220"/>
      <c r="B104" s="221"/>
      <c r="C104" s="221"/>
      <c r="D104" s="221"/>
      <c r="E104" s="222"/>
      <c r="F104" s="222"/>
      <c r="G104" s="221"/>
      <c r="H104" s="223"/>
      <c r="I104" s="224"/>
      <c r="J104" s="224"/>
      <c r="K104" s="222"/>
      <c r="L104" s="427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</row>
    <row r="105" spans="1:24" ht="12.75" customHeight="1" x14ac:dyDescent="0.2">
      <c r="A105" s="220"/>
      <c r="B105" s="221"/>
      <c r="C105" s="221"/>
      <c r="D105" s="221"/>
      <c r="E105" s="222"/>
      <c r="F105" s="222"/>
      <c r="G105" s="221"/>
      <c r="H105" s="223"/>
      <c r="I105" s="224"/>
      <c r="J105" s="224"/>
      <c r="K105" s="222"/>
      <c r="L105" s="427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</row>
    <row r="106" spans="1:24" ht="12.75" customHeight="1" x14ac:dyDescent="0.2">
      <c r="A106" s="220"/>
      <c r="B106" s="221"/>
      <c r="C106" s="221"/>
      <c r="D106" s="221"/>
      <c r="E106" s="222"/>
      <c r="F106" s="222"/>
      <c r="G106" s="221"/>
      <c r="H106" s="223"/>
      <c r="I106" s="224"/>
      <c r="J106" s="224"/>
      <c r="K106" s="222"/>
      <c r="L106" s="427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</row>
    <row r="107" spans="1:24" ht="12.75" customHeight="1" x14ac:dyDescent="0.2">
      <c r="A107" s="220"/>
      <c r="B107" s="221"/>
      <c r="C107" s="221"/>
      <c r="D107" s="221"/>
      <c r="E107" s="222"/>
      <c r="F107" s="222"/>
      <c r="G107" s="221"/>
      <c r="H107" s="223"/>
      <c r="I107" s="224"/>
      <c r="J107" s="224"/>
      <c r="K107" s="222"/>
      <c r="L107" s="427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</row>
    <row r="108" spans="1:24" ht="12.75" customHeight="1" x14ac:dyDescent="0.2">
      <c r="A108" s="220"/>
      <c r="B108" s="221"/>
      <c r="C108" s="221"/>
      <c r="D108" s="221"/>
      <c r="E108" s="222"/>
      <c r="F108" s="222"/>
      <c r="G108" s="221"/>
      <c r="H108" s="223"/>
      <c r="I108" s="224"/>
      <c r="J108" s="224"/>
      <c r="K108" s="222"/>
      <c r="L108" s="427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</row>
    <row r="109" spans="1:24" ht="12.75" customHeight="1" x14ac:dyDescent="0.2">
      <c r="A109" s="220"/>
      <c r="B109" s="221"/>
      <c r="C109" s="221"/>
      <c r="D109" s="221"/>
      <c r="E109" s="222"/>
      <c r="F109" s="222"/>
      <c r="G109" s="221"/>
      <c r="H109" s="223"/>
      <c r="I109" s="224"/>
      <c r="J109" s="224"/>
      <c r="K109" s="222"/>
      <c r="L109" s="427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</row>
    <row r="110" spans="1:24" ht="12.75" customHeight="1" x14ac:dyDescent="0.2">
      <c r="A110" s="220"/>
      <c r="B110" s="221"/>
      <c r="C110" s="221"/>
      <c r="D110" s="221"/>
      <c r="E110" s="222"/>
      <c r="F110" s="222"/>
      <c r="G110" s="221"/>
      <c r="H110" s="223"/>
      <c r="I110" s="224"/>
      <c r="J110" s="224"/>
      <c r="K110" s="222"/>
      <c r="L110" s="427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</row>
    <row r="111" spans="1:24" ht="12.75" customHeight="1" x14ac:dyDescent="0.2">
      <c r="A111" s="220"/>
      <c r="B111" s="221"/>
      <c r="C111" s="221"/>
      <c r="D111" s="221"/>
      <c r="E111" s="222"/>
      <c r="F111" s="222"/>
      <c r="G111" s="221"/>
      <c r="H111" s="223"/>
      <c r="I111" s="224"/>
      <c r="J111" s="224"/>
      <c r="K111" s="222"/>
      <c r="L111" s="427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</row>
    <row r="112" spans="1:24" ht="12.75" customHeight="1" x14ac:dyDescent="0.2">
      <c r="A112" s="220"/>
      <c r="B112" s="221"/>
      <c r="C112" s="221"/>
      <c r="D112" s="221"/>
      <c r="E112" s="222"/>
      <c r="F112" s="222"/>
      <c r="G112" s="221"/>
      <c r="H112" s="223"/>
      <c r="I112" s="224"/>
      <c r="J112" s="224"/>
      <c r="K112" s="222"/>
      <c r="L112" s="427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</row>
    <row r="113" spans="1:24" ht="12.75" customHeight="1" x14ac:dyDescent="0.2">
      <c r="A113" s="220"/>
      <c r="B113" s="221"/>
      <c r="C113" s="221"/>
      <c r="D113" s="221"/>
      <c r="E113" s="222"/>
      <c r="F113" s="222"/>
      <c r="G113" s="221"/>
      <c r="H113" s="223"/>
      <c r="I113" s="224"/>
      <c r="J113" s="224"/>
      <c r="K113" s="222"/>
      <c r="L113" s="427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</row>
    <row r="114" spans="1:24" ht="12.75" customHeight="1" x14ac:dyDescent="0.2">
      <c r="A114" s="220"/>
      <c r="B114" s="221"/>
      <c r="C114" s="221"/>
      <c r="D114" s="221"/>
      <c r="E114" s="222"/>
      <c r="F114" s="222"/>
      <c r="G114" s="221"/>
      <c r="H114" s="223"/>
      <c r="I114" s="224"/>
      <c r="J114" s="224"/>
      <c r="K114" s="222"/>
      <c r="L114" s="427"/>
      <c r="M114" s="222"/>
      <c r="N114" s="222"/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</row>
    <row r="115" spans="1:24" ht="12.75" customHeight="1" x14ac:dyDescent="0.2">
      <c r="A115" s="220"/>
      <c r="B115" s="221"/>
      <c r="C115" s="221"/>
      <c r="D115" s="221"/>
      <c r="E115" s="222"/>
      <c r="F115" s="222"/>
      <c r="G115" s="221"/>
      <c r="H115" s="223"/>
      <c r="I115" s="224"/>
      <c r="J115" s="224"/>
      <c r="K115" s="222"/>
      <c r="L115" s="427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</row>
    <row r="116" spans="1:24" ht="12.75" customHeight="1" x14ac:dyDescent="0.2">
      <c r="A116" s="220"/>
      <c r="B116" s="221"/>
      <c r="C116" s="221"/>
      <c r="D116" s="221"/>
      <c r="E116" s="222"/>
      <c r="F116" s="222"/>
      <c r="G116" s="221"/>
      <c r="H116" s="223"/>
      <c r="I116" s="224"/>
      <c r="J116" s="224"/>
      <c r="K116" s="222"/>
      <c r="L116" s="427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</row>
    <row r="117" spans="1:24" ht="12.75" customHeight="1" x14ac:dyDescent="0.2">
      <c r="A117" s="220"/>
      <c r="B117" s="221"/>
      <c r="C117" s="221"/>
      <c r="D117" s="221"/>
      <c r="E117" s="222"/>
      <c r="F117" s="222"/>
      <c r="G117" s="221"/>
      <c r="H117" s="223"/>
      <c r="I117" s="224"/>
      <c r="J117" s="224"/>
      <c r="K117" s="222"/>
      <c r="L117" s="427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</row>
    <row r="118" spans="1:24" ht="12.75" customHeight="1" x14ac:dyDescent="0.2">
      <c r="A118" s="220"/>
      <c r="B118" s="221"/>
      <c r="C118" s="221"/>
      <c r="D118" s="221"/>
      <c r="E118" s="222"/>
      <c r="F118" s="222"/>
      <c r="G118" s="221"/>
      <c r="H118" s="223"/>
      <c r="I118" s="224"/>
      <c r="J118" s="224"/>
      <c r="K118" s="222"/>
      <c r="L118" s="427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</row>
    <row r="119" spans="1:24" ht="12.75" customHeight="1" x14ac:dyDescent="0.2">
      <c r="A119" s="220"/>
      <c r="B119" s="221"/>
      <c r="C119" s="221"/>
      <c r="D119" s="221"/>
      <c r="E119" s="222"/>
      <c r="F119" s="222"/>
      <c r="G119" s="221"/>
      <c r="H119" s="223"/>
      <c r="I119" s="224"/>
      <c r="J119" s="224"/>
      <c r="K119" s="222"/>
      <c r="L119" s="427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</row>
    <row r="120" spans="1:24" ht="12.75" customHeight="1" x14ac:dyDescent="0.2">
      <c r="A120" s="220"/>
      <c r="B120" s="221"/>
      <c r="C120" s="221"/>
      <c r="D120" s="221"/>
      <c r="E120" s="222"/>
      <c r="F120" s="222"/>
      <c r="G120" s="221"/>
      <c r="H120" s="223"/>
      <c r="I120" s="224"/>
      <c r="J120" s="224"/>
      <c r="K120" s="222"/>
      <c r="L120" s="427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</row>
    <row r="121" spans="1:24" ht="12.75" customHeight="1" x14ac:dyDescent="0.2">
      <c r="A121" s="220"/>
      <c r="B121" s="221"/>
      <c r="C121" s="221"/>
      <c r="D121" s="221"/>
      <c r="E121" s="222"/>
      <c r="F121" s="222"/>
      <c r="G121" s="221"/>
      <c r="H121" s="223"/>
      <c r="I121" s="224"/>
      <c r="J121" s="224"/>
      <c r="K121" s="222"/>
      <c r="L121" s="427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</row>
    <row r="122" spans="1:24" ht="12.75" customHeight="1" x14ac:dyDescent="0.2">
      <c r="A122" s="220"/>
      <c r="B122" s="221"/>
      <c r="C122" s="221"/>
      <c r="D122" s="221"/>
      <c r="E122" s="222"/>
      <c r="F122" s="222"/>
      <c r="G122" s="221"/>
      <c r="H122" s="223"/>
      <c r="I122" s="224"/>
      <c r="J122" s="224"/>
      <c r="K122" s="222"/>
      <c r="L122" s="427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</row>
    <row r="123" spans="1:24" ht="12.75" customHeight="1" x14ac:dyDescent="0.2">
      <c r="A123" s="220"/>
      <c r="B123" s="221"/>
      <c r="C123" s="221"/>
      <c r="D123" s="221"/>
      <c r="E123" s="222"/>
      <c r="F123" s="222"/>
      <c r="G123" s="221"/>
      <c r="H123" s="223"/>
      <c r="I123" s="224"/>
      <c r="J123" s="224"/>
      <c r="K123" s="222"/>
      <c r="L123" s="427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</row>
    <row r="124" spans="1:24" ht="12.75" customHeight="1" x14ac:dyDescent="0.2">
      <c r="A124" s="220"/>
      <c r="B124" s="221"/>
      <c r="C124" s="221"/>
      <c r="D124" s="221"/>
      <c r="E124" s="222"/>
      <c r="F124" s="222"/>
      <c r="G124" s="221"/>
      <c r="H124" s="223"/>
      <c r="I124" s="224"/>
      <c r="J124" s="224"/>
      <c r="K124" s="222"/>
      <c r="L124" s="427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</row>
    <row r="125" spans="1:24" ht="12.75" customHeight="1" x14ac:dyDescent="0.2">
      <c r="A125" s="220"/>
      <c r="B125" s="221"/>
      <c r="C125" s="221"/>
      <c r="D125" s="221"/>
      <c r="E125" s="222"/>
      <c r="F125" s="222"/>
      <c r="G125" s="221"/>
      <c r="H125" s="223"/>
      <c r="I125" s="224"/>
      <c r="J125" s="224"/>
      <c r="K125" s="222"/>
      <c r="L125" s="427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</row>
    <row r="126" spans="1:24" ht="12.75" customHeight="1" x14ac:dyDescent="0.2">
      <c r="A126" s="220"/>
      <c r="B126" s="221"/>
      <c r="C126" s="221"/>
      <c r="D126" s="221"/>
      <c r="E126" s="222"/>
      <c r="F126" s="222"/>
      <c r="G126" s="221"/>
      <c r="H126" s="223"/>
      <c r="I126" s="224"/>
      <c r="J126" s="224"/>
      <c r="K126" s="222"/>
      <c r="L126" s="427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</row>
    <row r="127" spans="1:24" ht="12.75" customHeight="1" x14ac:dyDescent="0.2">
      <c r="A127" s="220"/>
      <c r="B127" s="221"/>
      <c r="C127" s="221"/>
      <c r="D127" s="221"/>
      <c r="E127" s="222"/>
      <c r="F127" s="222"/>
      <c r="G127" s="221"/>
      <c r="H127" s="223"/>
      <c r="I127" s="224"/>
      <c r="J127" s="224"/>
      <c r="K127" s="222"/>
      <c r="L127" s="427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</row>
    <row r="128" spans="1:24" ht="12.75" customHeight="1" x14ac:dyDescent="0.2">
      <c r="A128" s="220"/>
      <c r="B128" s="221"/>
      <c r="C128" s="221"/>
      <c r="D128" s="221"/>
      <c r="E128" s="222"/>
      <c r="F128" s="222"/>
      <c r="G128" s="221"/>
      <c r="H128" s="223"/>
      <c r="I128" s="224"/>
      <c r="J128" s="224"/>
      <c r="K128" s="222"/>
      <c r="L128" s="427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</row>
    <row r="129" spans="1:24" ht="12.75" customHeight="1" x14ac:dyDescent="0.2">
      <c r="A129" s="220"/>
      <c r="B129" s="221"/>
      <c r="C129" s="221"/>
      <c r="D129" s="221"/>
      <c r="E129" s="222"/>
      <c r="F129" s="222"/>
      <c r="G129" s="221"/>
      <c r="H129" s="223"/>
      <c r="I129" s="224"/>
      <c r="J129" s="224"/>
      <c r="K129" s="222"/>
      <c r="L129" s="427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</row>
    <row r="130" spans="1:24" ht="12.75" customHeight="1" x14ac:dyDescent="0.2">
      <c r="A130" s="220"/>
      <c r="B130" s="221"/>
      <c r="C130" s="221"/>
      <c r="D130" s="221"/>
      <c r="E130" s="222"/>
      <c r="F130" s="222"/>
      <c r="G130" s="221"/>
      <c r="H130" s="223"/>
      <c r="I130" s="224"/>
      <c r="J130" s="224"/>
      <c r="K130" s="222"/>
      <c r="L130" s="427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</row>
    <row r="131" spans="1:24" ht="12.75" customHeight="1" x14ac:dyDescent="0.2">
      <c r="A131" s="220"/>
      <c r="B131" s="221"/>
      <c r="C131" s="221"/>
      <c r="D131" s="221"/>
      <c r="E131" s="222"/>
      <c r="F131" s="222"/>
      <c r="G131" s="221"/>
      <c r="H131" s="223"/>
      <c r="I131" s="224"/>
      <c r="J131" s="224"/>
      <c r="K131" s="222"/>
      <c r="L131" s="427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</row>
    <row r="132" spans="1:24" ht="12.75" customHeight="1" x14ac:dyDescent="0.2">
      <c r="A132" s="220"/>
      <c r="B132" s="221"/>
      <c r="C132" s="221"/>
      <c r="D132" s="221"/>
      <c r="E132" s="222"/>
      <c r="F132" s="222"/>
      <c r="G132" s="221"/>
      <c r="H132" s="223"/>
      <c r="I132" s="224"/>
      <c r="J132" s="224"/>
      <c r="K132" s="222"/>
      <c r="L132" s="427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</row>
    <row r="133" spans="1:24" ht="12.75" customHeight="1" x14ac:dyDescent="0.2">
      <c r="A133" s="220"/>
      <c r="B133" s="221"/>
      <c r="C133" s="221"/>
      <c r="D133" s="221"/>
      <c r="E133" s="222"/>
      <c r="F133" s="222"/>
      <c r="G133" s="221"/>
      <c r="H133" s="223"/>
      <c r="I133" s="224"/>
      <c r="J133" s="224"/>
      <c r="K133" s="222"/>
      <c r="L133" s="427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</row>
    <row r="134" spans="1:24" ht="12.75" customHeight="1" x14ac:dyDescent="0.2">
      <c r="A134" s="220"/>
      <c r="B134" s="221"/>
      <c r="C134" s="221"/>
      <c r="D134" s="221"/>
      <c r="E134" s="222"/>
      <c r="F134" s="222"/>
      <c r="G134" s="221"/>
      <c r="H134" s="223"/>
      <c r="I134" s="224"/>
      <c r="J134" s="224"/>
      <c r="K134" s="222"/>
      <c r="L134" s="427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</row>
    <row r="135" spans="1:24" ht="12.75" customHeight="1" x14ac:dyDescent="0.2">
      <c r="A135" s="220"/>
      <c r="B135" s="221"/>
      <c r="C135" s="221"/>
      <c r="D135" s="221"/>
      <c r="E135" s="222"/>
      <c r="F135" s="222"/>
      <c r="G135" s="221"/>
      <c r="H135" s="223"/>
      <c r="I135" s="224"/>
      <c r="J135" s="224"/>
      <c r="K135" s="222"/>
      <c r="L135" s="427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</row>
    <row r="136" spans="1:24" ht="12.75" customHeight="1" x14ac:dyDescent="0.2">
      <c r="A136" s="220"/>
      <c r="B136" s="221"/>
      <c r="C136" s="221"/>
      <c r="D136" s="221"/>
      <c r="E136" s="222"/>
      <c r="F136" s="222"/>
      <c r="G136" s="221"/>
      <c r="H136" s="223"/>
      <c r="I136" s="224"/>
      <c r="J136" s="224"/>
      <c r="K136" s="222"/>
      <c r="L136" s="427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</row>
    <row r="137" spans="1:24" ht="12.75" customHeight="1" x14ac:dyDescent="0.2">
      <c r="A137" s="220"/>
      <c r="B137" s="221"/>
      <c r="C137" s="221"/>
      <c r="D137" s="221"/>
      <c r="E137" s="222"/>
      <c r="F137" s="222"/>
      <c r="G137" s="221"/>
      <c r="H137" s="223"/>
      <c r="I137" s="224"/>
      <c r="J137" s="224"/>
      <c r="K137" s="222"/>
      <c r="L137" s="427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</row>
    <row r="138" spans="1:24" ht="12.75" customHeight="1" x14ac:dyDescent="0.2">
      <c r="A138" s="220"/>
      <c r="B138" s="221"/>
      <c r="C138" s="221"/>
      <c r="D138" s="221"/>
      <c r="E138" s="222"/>
      <c r="F138" s="222"/>
      <c r="G138" s="221"/>
      <c r="H138" s="223"/>
      <c r="I138" s="224"/>
      <c r="J138" s="224"/>
      <c r="K138" s="222"/>
      <c r="L138" s="427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</row>
    <row r="139" spans="1:24" ht="12.75" customHeight="1" x14ac:dyDescent="0.2">
      <c r="A139" s="220"/>
      <c r="B139" s="221"/>
      <c r="C139" s="221"/>
      <c r="D139" s="221"/>
      <c r="E139" s="222"/>
      <c r="F139" s="222"/>
      <c r="G139" s="221"/>
      <c r="H139" s="223"/>
      <c r="I139" s="224"/>
      <c r="J139" s="224"/>
      <c r="K139" s="222"/>
      <c r="L139" s="427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</row>
    <row r="140" spans="1:24" ht="12.75" customHeight="1" x14ac:dyDescent="0.2">
      <c r="A140" s="220"/>
      <c r="B140" s="221"/>
      <c r="C140" s="221"/>
      <c r="D140" s="221"/>
      <c r="E140" s="222"/>
      <c r="F140" s="222"/>
      <c r="G140" s="221"/>
      <c r="H140" s="223"/>
      <c r="I140" s="224"/>
      <c r="J140" s="224"/>
      <c r="K140" s="222"/>
      <c r="L140" s="427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</row>
    <row r="141" spans="1:24" ht="12.75" customHeight="1" x14ac:dyDescent="0.2">
      <c r="A141" s="220"/>
      <c r="B141" s="221"/>
      <c r="C141" s="221"/>
      <c r="D141" s="221"/>
      <c r="E141" s="222"/>
      <c r="F141" s="222"/>
      <c r="G141" s="221"/>
      <c r="H141" s="223"/>
      <c r="I141" s="224"/>
      <c r="J141" s="224"/>
      <c r="K141" s="222"/>
      <c r="L141" s="427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</row>
    <row r="142" spans="1:24" ht="12.75" customHeight="1" x14ac:dyDescent="0.2">
      <c r="A142" s="220"/>
      <c r="B142" s="221"/>
      <c r="C142" s="221"/>
      <c r="D142" s="221"/>
      <c r="E142" s="222"/>
      <c r="F142" s="222"/>
      <c r="G142" s="221"/>
      <c r="H142" s="223"/>
      <c r="I142" s="224"/>
      <c r="J142" s="224"/>
      <c r="K142" s="222"/>
      <c r="L142" s="427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</row>
    <row r="143" spans="1:24" ht="12.75" customHeight="1" x14ac:dyDescent="0.2">
      <c r="A143" s="220"/>
      <c r="B143" s="221"/>
      <c r="C143" s="221"/>
      <c r="D143" s="221"/>
      <c r="E143" s="222"/>
      <c r="F143" s="222"/>
      <c r="G143" s="221"/>
      <c r="H143" s="223"/>
      <c r="I143" s="224"/>
      <c r="J143" s="224"/>
      <c r="K143" s="222"/>
      <c r="L143" s="427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</row>
    <row r="144" spans="1:24" ht="12.75" customHeight="1" x14ac:dyDescent="0.2">
      <c r="A144" s="220"/>
      <c r="B144" s="221"/>
      <c r="C144" s="221"/>
      <c r="D144" s="221"/>
      <c r="E144" s="222"/>
      <c r="F144" s="222"/>
      <c r="G144" s="221"/>
      <c r="H144" s="223"/>
      <c r="I144" s="224"/>
      <c r="J144" s="224"/>
      <c r="K144" s="222"/>
      <c r="L144" s="427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</row>
    <row r="145" spans="1:24" ht="12.75" customHeight="1" x14ac:dyDescent="0.2">
      <c r="A145" s="220"/>
      <c r="B145" s="221"/>
      <c r="C145" s="221"/>
      <c r="D145" s="221"/>
      <c r="E145" s="222"/>
      <c r="F145" s="222"/>
      <c r="G145" s="221"/>
      <c r="H145" s="223"/>
      <c r="I145" s="224"/>
      <c r="J145" s="224"/>
      <c r="K145" s="222"/>
      <c r="L145" s="427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</row>
    <row r="146" spans="1:24" ht="12.75" customHeight="1" x14ac:dyDescent="0.2">
      <c r="A146" s="220"/>
      <c r="B146" s="221"/>
      <c r="C146" s="221"/>
      <c r="D146" s="221"/>
      <c r="E146" s="222"/>
      <c r="F146" s="222"/>
      <c r="G146" s="221"/>
      <c r="H146" s="223"/>
      <c r="I146" s="224"/>
      <c r="J146" s="224"/>
      <c r="K146" s="222"/>
      <c r="L146" s="427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</row>
    <row r="147" spans="1:24" ht="12.75" customHeight="1" x14ac:dyDescent="0.2">
      <c r="A147" s="220"/>
      <c r="B147" s="221"/>
      <c r="C147" s="221"/>
      <c r="D147" s="221"/>
      <c r="E147" s="222"/>
      <c r="F147" s="222"/>
      <c r="G147" s="221"/>
      <c r="H147" s="223"/>
      <c r="I147" s="224"/>
      <c r="J147" s="224"/>
      <c r="K147" s="222"/>
      <c r="L147" s="427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</row>
    <row r="148" spans="1:24" ht="12.75" customHeight="1" x14ac:dyDescent="0.2">
      <c r="A148" s="220"/>
      <c r="B148" s="221"/>
      <c r="C148" s="221"/>
      <c r="D148" s="221"/>
      <c r="E148" s="222"/>
      <c r="F148" s="222"/>
      <c r="G148" s="221"/>
      <c r="H148" s="223"/>
      <c r="I148" s="224"/>
      <c r="J148" s="224"/>
      <c r="K148" s="222"/>
      <c r="L148" s="427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</row>
    <row r="149" spans="1:24" ht="12.75" customHeight="1" x14ac:dyDescent="0.2">
      <c r="A149" s="220"/>
      <c r="B149" s="221"/>
      <c r="C149" s="221"/>
      <c r="D149" s="221"/>
      <c r="E149" s="222"/>
      <c r="F149" s="222"/>
      <c r="G149" s="221"/>
      <c r="H149" s="223"/>
      <c r="I149" s="224"/>
      <c r="J149" s="224"/>
      <c r="K149" s="222"/>
      <c r="L149" s="427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</row>
    <row r="150" spans="1:24" ht="12.75" customHeight="1" x14ac:dyDescent="0.2">
      <c r="A150" s="220"/>
      <c r="B150" s="221"/>
      <c r="C150" s="221"/>
      <c r="D150" s="221"/>
      <c r="E150" s="222"/>
      <c r="F150" s="222"/>
      <c r="G150" s="221"/>
      <c r="H150" s="223"/>
      <c r="I150" s="224"/>
      <c r="J150" s="224"/>
      <c r="K150" s="222"/>
      <c r="L150" s="427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</row>
    <row r="151" spans="1:24" ht="12.75" customHeight="1" x14ac:dyDescent="0.2">
      <c r="A151" s="220"/>
      <c r="B151" s="221"/>
      <c r="C151" s="221"/>
      <c r="D151" s="221"/>
      <c r="E151" s="222"/>
      <c r="F151" s="222"/>
      <c r="G151" s="221"/>
      <c r="H151" s="223"/>
      <c r="I151" s="224"/>
      <c r="J151" s="224"/>
      <c r="K151" s="222"/>
      <c r="L151" s="427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</row>
    <row r="152" spans="1:24" ht="12.75" customHeight="1" x14ac:dyDescent="0.2">
      <c r="A152" s="220"/>
      <c r="B152" s="221"/>
      <c r="C152" s="221"/>
      <c r="D152" s="221"/>
      <c r="E152" s="222"/>
      <c r="F152" s="222"/>
      <c r="G152" s="221"/>
      <c r="H152" s="223"/>
      <c r="I152" s="224"/>
      <c r="J152" s="224"/>
      <c r="K152" s="222"/>
      <c r="L152" s="427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</row>
    <row r="153" spans="1:24" ht="12.75" customHeight="1" x14ac:dyDescent="0.2">
      <c r="A153" s="220"/>
      <c r="B153" s="221"/>
      <c r="C153" s="221"/>
      <c r="D153" s="221"/>
      <c r="E153" s="222"/>
      <c r="F153" s="222"/>
      <c r="G153" s="221"/>
      <c r="H153" s="223"/>
      <c r="I153" s="224"/>
      <c r="J153" s="224"/>
      <c r="K153" s="222"/>
      <c r="L153" s="427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</row>
    <row r="154" spans="1:24" ht="12.75" customHeight="1" x14ac:dyDescent="0.2">
      <c r="A154" s="220"/>
      <c r="B154" s="221"/>
      <c r="C154" s="221"/>
      <c r="D154" s="221"/>
      <c r="E154" s="222"/>
      <c r="F154" s="222"/>
      <c r="G154" s="221"/>
      <c r="H154" s="223"/>
      <c r="I154" s="224"/>
      <c r="J154" s="224"/>
      <c r="K154" s="222"/>
      <c r="L154" s="427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</row>
    <row r="155" spans="1:24" ht="12.75" customHeight="1" x14ac:dyDescent="0.2">
      <c r="A155" s="220"/>
      <c r="B155" s="221"/>
      <c r="C155" s="221"/>
      <c r="D155" s="221"/>
      <c r="E155" s="222"/>
      <c r="F155" s="222"/>
      <c r="G155" s="221"/>
      <c r="H155" s="223"/>
      <c r="I155" s="224"/>
      <c r="J155" s="224"/>
      <c r="K155" s="222"/>
      <c r="L155" s="427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</row>
    <row r="156" spans="1:24" ht="12.75" customHeight="1" x14ac:dyDescent="0.2">
      <c r="A156" s="220"/>
      <c r="B156" s="221"/>
      <c r="C156" s="221"/>
      <c r="D156" s="221"/>
      <c r="E156" s="222"/>
      <c r="F156" s="222"/>
      <c r="G156" s="221"/>
      <c r="H156" s="223"/>
      <c r="I156" s="224"/>
      <c r="J156" s="224"/>
      <c r="K156" s="222"/>
      <c r="L156" s="427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</row>
    <row r="157" spans="1:24" ht="12.75" customHeight="1" x14ac:dyDescent="0.2">
      <c r="A157" s="220"/>
      <c r="B157" s="221"/>
      <c r="C157" s="221"/>
      <c r="D157" s="221"/>
      <c r="E157" s="222"/>
      <c r="F157" s="222"/>
      <c r="G157" s="221"/>
      <c r="H157" s="223"/>
      <c r="I157" s="224"/>
      <c r="J157" s="224"/>
      <c r="K157" s="222"/>
      <c r="L157" s="427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</row>
    <row r="158" spans="1:24" ht="12.75" customHeight="1" x14ac:dyDescent="0.2">
      <c r="A158" s="220"/>
      <c r="B158" s="221"/>
      <c r="C158" s="221"/>
      <c r="D158" s="221"/>
      <c r="E158" s="222"/>
      <c r="F158" s="222"/>
      <c r="G158" s="221"/>
      <c r="H158" s="223"/>
      <c r="I158" s="224"/>
      <c r="J158" s="224"/>
      <c r="K158" s="222"/>
      <c r="L158" s="427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</row>
    <row r="159" spans="1:24" ht="12.75" customHeight="1" x14ac:dyDescent="0.2">
      <c r="A159" s="220"/>
      <c r="B159" s="221"/>
      <c r="C159" s="221"/>
      <c r="D159" s="221"/>
      <c r="E159" s="222"/>
      <c r="F159" s="222"/>
      <c r="G159" s="221"/>
      <c r="H159" s="223"/>
      <c r="I159" s="224"/>
      <c r="J159" s="224"/>
      <c r="K159" s="222"/>
      <c r="L159" s="427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</row>
    <row r="160" spans="1:24" ht="12.75" customHeight="1" x14ac:dyDescent="0.2">
      <c r="A160" s="220"/>
      <c r="B160" s="221"/>
      <c r="C160" s="221"/>
      <c r="D160" s="221"/>
      <c r="E160" s="222"/>
      <c r="F160" s="222"/>
      <c r="G160" s="221"/>
      <c r="H160" s="223"/>
      <c r="I160" s="224"/>
      <c r="J160" s="224"/>
      <c r="K160" s="222"/>
      <c r="L160" s="427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</row>
    <row r="161" spans="1:24" ht="12.75" customHeight="1" x14ac:dyDescent="0.2">
      <c r="A161" s="220"/>
      <c r="B161" s="221"/>
      <c r="C161" s="221"/>
      <c r="D161" s="221"/>
      <c r="E161" s="222"/>
      <c r="F161" s="222"/>
      <c r="G161" s="221"/>
      <c r="H161" s="223"/>
      <c r="I161" s="224"/>
      <c r="J161" s="224"/>
      <c r="K161" s="222"/>
      <c r="L161" s="427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</row>
    <row r="162" spans="1:24" ht="12.75" customHeight="1" x14ac:dyDescent="0.2">
      <c r="A162" s="220"/>
      <c r="B162" s="221"/>
      <c r="C162" s="221"/>
      <c r="D162" s="221"/>
      <c r="E162" s="222"/>
      <c r="F162" s="222"/>
      <c r="G162" s="221"/>
      <c r="H162" s="223"/>
      <c r="I162" s="224"/>
      <c r="J162" s="224"/>
      <c r="K162" s="222"/>
      <c r="L162" s="427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</row>
    <row r="163" spans="1:24" ht="12.75" customHeight="1" x14ac:dyDescent="0.2">
      <c r="A163" s="220"/>
      <c r="B163" s="221"/>
      <c r="C163" s="221"/>
      <c r="D163" s="221"/>
      <c r="E163" s="222"/>
      <c r="F163" s="222"/>
      <c r="G163" s="221"/>
      <c r="H163" s="223"/>
      <c r="I163" s="224"/>
      <c r="J163" s="224"/>
      <c r="K163" s="222"/>
      <c r="L163" s="427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</row>
    <row r="164" spans="1:24" ht="12.75" customHeight="1" x14ac:dyDescent="0.2">
      <c r="A164" s="220"/>
      <c r="B164" s="221"/>
      <c r="C164" s="221"/>
      <c r="D164" s="221"/>
      <c r="E164" s="222"/>
      <c r="F164" s="222"/>
      <c r="G164" s="221"/>
      <c r="H164" s="223"/>
      <c r="I164" s="224"/>
      <c r="J164" s="224"/>
      <c r="K164" s="222"/>
      <c r="L164" s="427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</row>
    <row r="165" spans="1:24" ht="12.75" customHeight="1" x14ac:dyDescent="0.2">
      <c r="A165" s="220"/>
      <c r="B165" s="221"/>
      <c r="C165" s="221"/>
      <c r="D165" s="221"/>
      <c r="E165" s="222"/>
      <c r="F165" s="222"/>
      <c r="G165" s="221"/>
      <c r="H165" s="223"/>
      <c r="I165" s="224"/>
      <c r="J165" s="224"/>
      <c r="K165" s="222"/>
      <c r="L165" s="427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</row>
    <row r="166" spans="1:24" ht="12.75" customHeight="1" x14ac:dyDescent="0.2">
      <c r="A166" s="220"/>
      <c r="B166" s="221"/>
      <c r="C166" s="221"/>
      <c r="D166" s="221"/>
      <c r="E166" s="222"/>
      <c r="F166" s="222"/>
      <c r="G166" s="221"/>
      <c r="H166" s="223"/>
      <c r="I166" s="224"/>
      <c r="J166" s="224"/>
      <c r="K166" s="222"/>
      <c r="L166" s="427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</row>
    <row r="167" spans="1:24" ht="12.75" customHeight="1" x14ac:dyDescent="0.2">
      <c r="A167" s="220"/>
      <c r="B167" s="221"/>
      <c r="C167" s="221"/>
      <c r="D167" s="221"/>
      <c r="E167" s="222"/>
      <c r="F167" s="222"/>
      <c r="G167" s="221"/>
      <c r="H167" s="223"/>
      <c r="I167" s="224"/>
      <c r="J167" s="224"/>
      <c r="K167" s="222"/>
      <c r="L167" s="427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</row>
    <row r="168" spans="1:24" ht="12.75" customHeight="1" x14ac:dyDescent="0.2">
      <c r="A168" s="220"/>
      <c r="B168" s="221"/>
      <c r="C168" s="221"/>
      <c r="D168" s="221"/>
      <c r="E168" s="222"/>
      <c r="F168" s="222"/>
      <c r="G168" s="221"/>
      <c r="H168" s="223"/>
      <c r="I168" s="224"/>
      <c r="J168" s="224"/>
      <c r="K168" s="222"/>
      <c r="L168" s="427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</row>
    <row r="169" spans="1:24" ht="12.75" customHeight="1" x14ac:dyDescent="0.2">
      <c r="A169" s="220"/>
      <c r="B169" s="221"/>
      <c r="C169" s="221"/>
      <c r="D169" s="221"/>
      <c r="E169" s="222"/>
      <c r="F169" s="222"/>
      <c r="G169" s="221"/>
      <c r="H169" s="223"/>
      <c r="I169" s="224"/>
      <c r="J169" s="224"/>
      <c r="K169" s="222"/>
      <c r="L169" s="427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</row>
    <row r="170" spans="1:24" ht="12.75" customHeight="1" x14ac:dyDescent="0.2">
      <c r="A170" s="220"/>
      <c r="B170" s="221"/>
      <c r="C170" s="221"/>
      <c r="D170" s="221"/>
      <c r="E170" s="222"/>
      <c r="F170" s="222"/>
      <c r="G170" s="221"/>
      <c r="H170" s="223"/>
      <c r="I170" s="224"/>
      <c r="J170" s="224"/>
      <c r="K170" s="222"/>
      <c r="L170" s="427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</row>
    <row r="171" spans="1:24" ht="12.75" customHeight="1" x14ac:dyDescent="0.2">
      <c r="A171" s="220"/>
      <c r="B171" s="221"/>
      <c r="C171" s="221"/>
      <c r="D171" s="221"/>
      <c r="E171" s="222"/>
      <c r="F171" s="222"/>
      <c r="G171" s="221"/>
      <c r="H171" s="223"/>
      <c r="I171" s="224"/>
      <c r="J171" s="224"/>
      <c r="K171" s="222"/>
      <c r="L171" s="427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</row>
    <row r="172" spans="1:24" ht="12.75" customHeight="1" x14ac:dyDescent="0.2">
      <c r="A172" s="220"/>
      <c r="B172" s="221"/>
      <c r="C172" s="221"/>
      <c r="D172" s="221"/>
      <c r="E172" s="222"/>
      <c r="F172" s="222"/>
      <c r="G172" s="221"/>
      <c r="H172" s="223"/>
      <c r="I172" s="224"/>
      <c r="J172" s="224"/>
      <c r="K172" s="222"/>
      <c r="L172" s="427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</row>
    <row r="173" spans="1:24" ht="12.75" customHeight="1" x14ac:dyDescent="0.2">
      <c r="A173" s="220"/>
      <c r="B173" s="221"/>
      <c r="C173" s="221"/>
      <c r="D173" s="221"/>
      <c r="E173" s="222"/>
      <c r="F173" s="222"/>
      <c r="G173" s="221"/>
      <c r="H173" s="223"/>
      <c r="I173" s="224"/>
      <c r="J173" s="224"/>
      <c r="K173" s="222"/>
      <c r="L173" s="427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</row>
    <row r="174" spans="1:24" ht="12.75" customHeight="1" x14ac:dyDescent="0.2">
      <c r="A174" s="220"/>
      <c r="B174" s="221"/>
      <c r="C174" s="221"/>
      <c r="D174" s="221"/>
      <c r="E174" s="222"/>
      <c r="F174" s="222"/>
      <c r="G174" s="221"/>
      <c r="H174" s="223"/>
      <c r="I174" s="224"/>
      <c r="J174" s="224"/>
      <c r="K174" s="222"/>
      <c r="L174" s="427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</row>
    <row r="175" spans="1:24" ht="12.75" customHeight="1" x14ac:dyDescent="0.2">
      <c r="A175" s="220"/>
      <c r="B175" s="221"/>
      <c r="C175" s="221"/>
      <c r="D175" s="221"/>
      <c r="E175" s="222"/>
      <c r="F175" s="222"/>
      <c r="G175" s="221"/>
      <c r="H175" s="223"/>
      <c r="I175" s="224"/>
      <c r="J175" s="224"/>
      <c r="K175" s="222"/>
      <c r="L175" s="427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</row>
    <row r="176" spans="1:24" ht="12.75" customHeight="1" x14ac:dyDescent="0.2">
      <c r="A176" s="220"/>
      <c r="B176" s="221"/>
      <c r="C176" s="221"/>
      <c r="D176" s="221"/>
      <c r="E176" s="222"/>
      <c r="F176" s="222"/>
      <c r="G176" s="221"/>
      <c r="H176" s="223"/>
      <c r="I176" s="224"/>
      <c r="J176" s="224"/>
      <c r="K176" s="222"/>
      <c r="L176" s="427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</row>
    <row r="177" spans="1:24" ht="12.75" customHeight="1" x14ac:dyDescent="0.2">
      <c r="A177" s="220"/>
      <c r="B177" s="221"/>
      <c r="C177" s="221"/>
      <c r="D177" s="221"/>
      <c r="E177" s="222"/>
      <c r="F177" s="222"/>
      <c r="G177" s="221"/>
      <c r="H177" s="223"/>
      <c r="I177" s="224"/>
      <c r="J177" s="224"/>
      <c r="K177" s="222"/>
      <c r="L177" s="427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</row>
    <row r="178" spans="1:24" ht="12.75" customHeight="1" x14ac:dyDescent="0.2">
      <c r="A178" s="220"/>
      <c r="B178" s="221"/>
      <c r="C178" s="221"/>
      <c r="D178" s="221"/>
      <c r="E178" s="222"/>
      <c r="F178" s="222"/>
      <c r="G178" s="221"/>
      <c r="H178" s="223"/>
      <c r="I178" s="224"/>
      <c r="J178" s="224"/>
      <c r="K178" s="222"/>
      <c r="L178" s="427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</row>
    <row r="179" spans="1:24" ht="12.75" customHeight="1" x14ac:dyDescent="0.2">
      <c r="A179" s="220"/>
      <c r="B179" s="221"/>
      <c r="C179" s="221"/>
      <c r="D179" s="221"/>
      <c r="E179" s="222"/>
      <c r="F179" s="222"/>
      <c r="G179" s="221"/>
      <c r="H179" s="223"/>
      <c r="I179" s="224"/>
      <c r="J179" s="224"/>
      <c r="K179" s="222"/>
      <c r="L179" s="427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</row>
    <row r="180" spans="1:24" ht="12.75" customHeight="1" x14ac:dyDescent="0.2">
      <c r="A180" s="220"/>
      <c r="B180" s="221"/>
      <c r="C180" s="221"/>
      <c r="D180" s="221"/>
      <c r="E180" s="222"/>
      <c r="F180" s="222"/>
      <c r="G180" s="221"/>
      <c r="H180" s="223"/>
      <c r="I180" s="224"/>
      <c r="J180" s="224"/>
      <c r="K180" s="222"/>
      <c r="L180" s="427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</row>
    <row r="181" spans="1:24" ht="12.75" customHeight="1" x14ac:dyDescent="0.2">
      <c r="A181" s="220"/>
      <c r="B181" s="221"/>
      <c r="C181" s="221"/>
      <c r="D181" s="221"/>
      <c r="E181" s="222"/>
      <c r="F181" s="222"/>
      <c r="G181" s="221"/>
      <c r="H181" s="223"/>
      <c r="I181" s="224"/>
      <c r="J181" s="224"/>
      <c r="K181" s="222"/>
      <c r="L181" s="427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</row>
    <row r="182" spans="1:24" ht="12.75" customHeight="1" x14ac:dyDescent="0.2">
      <c r="A182" s="220"/>
      <c r="B182" s="221"/>
      <c r="C182" s="221"/>
      <c r="D182" s="221"/>
      <c r="E182" s="222"/>
      <c r="F182" s="222"/>
      <c r="G182" s="221"/>
      <c r="H182" s="223"/>
      <c r="I182" s="224"/>
      <c r="J182" s="224"/>
      <c r="K182" s="222"/>
      <c r="L182" s="427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</row>
    <row r="183" spans="1:24" ht="12.75" customHeight="1" x14ac:dyDescent="0.2">
      <c r="A183" s="220"/>
      <c r="B183" s="221"/>
      <c r="C183" s="221"/>
      <c r="D183" s="221"/>
      <c r="E183" s="222"/>
      <c r="F183" s="222"/>
      <c r="G183" s="221"/>
      <c r="H183" s="223"/>
      <c r="I183" s="224"/>
      <c r="J183" s="224"/>
      <c r="K183" s="222"/>
      <c r="L183" s="427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</row>
    <row r="184" spans="1:24" ht="12.75" customHeight="1" x14ac:dyDescent="0.2">
      <c r="A184" s="220"/>
      <c r="B184" s="221"/>
      <c r="C184" s="221"/>
      <c r="D184" s="221"/>
      <c r="E184" s="222"/>
      <c r="F184" s="222"/>
      <c r="G184" s="221"/>
      <c r="H184" s="223"/>
      <c r="I184" s="224"/>
      <c r="J184" s="224"/>
      <c r="K184" s="222"/>
      <c r="L184" s="427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</row>
    <row r="185" spans="1:24" ht="12.75" customHeight="1" x14ac:dyDescent="0.2">
      <c r="A185" s="220"/>
      <c r="B185" s="221"/>
      <c r="C185" s="221"/>
      <c r="D185" s="221"/>
      <c r="E185" s="222"/>
      <c r="F185" s="222"/>
      <c r="G185" s="221"/>
      <c r="H185" s="223"/>
      <c r="I185" s="224"/>
      <c r="J185" s="224"/>
      <c r="K185" s="222"/>
      <c r="L185" s="427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</row>
    <row r="186" spans="1:24" ht="12.75" customHeight="1" x14ac:dyDescent="0.2">
      <c r="A186" s="220"/>
      <c r="B186" s="221"/>
      <c r="C186" s="221"/>
      <c r="D186" s="221"/>
      <c r="E186" s="222"/>
      <c r="F186" s="222"/>
      <c r="G186" s="221"/>
      <c r="H186" s="223"/>
      <c r="I186" s="224"/>
      <c r="J186" s="224"/>
      <c r="K186" s="222"/>
      <c r="L186" s="427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</row>
    <row r="187" spans="1:24" ht="12.75" customHeight="1" x14ac:dyDescent="0.2">
      <c r="A187" s="220"/>
      <c r="B187" s="221"/>
      <c r="C187" s="221"/>
      <c r="D187" s="221"/>
      <c r="E187" s="222"/>
      <c r="F187" s="222"/>
      <c r="G187" s="221"/>
      <c r="H187" s="223"/>
      <c r="I187" s="224"/>
      <c r="J187" s="224"/>
      <c r="K187" s="222"/>
      <c r="L187" s="427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</row>
    <row r="188" spans="1:24" ht="12.75" customHeight="1" x14ac:dyDescent="0.2">
      <c r="A188" s="220"/>
      <c r="B188" s="221"/>
      <c r="C188" s="221"/>
      <c r="D188" s="221"/>
      <c r="E188" s="222"/>
      <c r="F188" s="222"/>
      <c r="G188" s="221"/>
      <c r="H188" s="223"/>
      <c r="I188" s="224"/>
      <c r="J188" s="224"/>
      <c r="K188" s="222"/>
      <c r="L188" s="427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</row>
    <row r="189" spans="1:24" ht="12.75" customHeight="1" x14ac:dyDescent="0.2">
      <c r="A189" s="220"/>
      <c r="B189" s="221"/>
      <c r="C189" s="221"/>
      <c r="D189" s="221"/>
      <c r="E189" s="222"/>
      <c r="F189" s="222"/>
      <c r="G189" s="221"/>
      <c r="H189" s="223"/>
      <c r="I189" s="224"/>
      <c r="J189" s="224"/>
      <c r="K189" s="222"/>
      <c r="L189" s="427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</row>
    <row r="190" spans="1:24" ht="12.75" customHeight="1" x14ac:dyDescent="0.2">
      <c r="A190" s="220"/>
      <c r="B190" s="221"/>
      <c r="C190" s="221"/>
      <c r="D190" s="221"/>
      <c r="E190" s="222"/>
      <c r="F190" s="222"/>
      <c r="G190" s="221"/>
      <c r="H190" s="223"/>
      <c r="I190" s="224"/>
      <c r="J190" s="224"/>
      <c r="K190" s="222"/>
      <c r="L190" s="427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</row>
    <row r="191" spans="1:24" ht="12.75" customHeight="1" x14ac:dyDescent="0.2">
      <c r="A191" s="220"/>
      <c r="B191" s="221"/>
      <c r="C191" s="221"/>
      <c r="D191" s="221"/>
      <c r="E191" s="222"/>
      <c r="F191" s="222"/>
      <c r="G191" s="221"/>
      <c r="H191" s="223"/>
      <c r="I191" s="224"/>
      <c r="J191" s="224"/>
      <c r="K191" s="222"/>
      <c r="L191" s="427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</row>
    <row r="192" spans="1:24" ht="12.75" customHeight="1" x14ac:dyDescent="0.2">
      <c r="A192" s="220"/>
      <c r="B192" s="221"/>
      <c r="C192" s="221"/>
      <c r="D192" s="221"/>
      <c r="E192" s="222"/>
      <c r="F192" s="222"/>
      <c r="G192" s="221"/>
      <c r="H192" s="223"/>
      <c r="I192" s="224"/>
      <c r="J192" s="224"/>
      <c r="K192" s="222"/>
      <c r="L192" s="427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</row>
    <row r="193" spans="1:24" ht="12.75" customHeight="1" x14ac:dyDescent="0.2">
      <c r="A193" s="220"/>
      <c r="B193" s="221"/>
      <c r="C193" s="221"/>
      <c r="D193" s="221"/>
      <c r="E193" s="222"/>
      <c r="F193" s="222"/>
      <c r="G193" s="221"/>
      <c r="H193" s="223"/>
      <c r="I193" s="224"/>
      <c r="J193" s="224"/>
      <c r="K193" s="222"/>
      <c r="L193" s="427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2"/>
    </row>
    <row r="194" spans="1:24" ht="12.75" customHeight="1" x14ac:dyDescent="0.2">
      <c r="A194" s="220"/>
      <c r="B194" s="221"/>
      <c r="C194" s="221"/>
      <c r="D194" s="221"/>
      <c r="E194" s="222"/>
      <c r="F194" s="222"/>
      <c r="G194" s="221"/>
      <c r="H194" s="223"/>
      <c r="I194" s="224"/>
      <c r="J194" s="224"/>
      <c r="K194" s="222"/>
      <c r="L194" s="427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/>
      <c r="X194" s="222"/>
    </row>
    <row r="195" spans="1:24" ht="12.75" customHeight="1" x14ac:dyDescent="0.2">
      <c r="A195" s="220"/>
      <c r="B195" s="221"/>
      <c r="C195" s="221"/>
      <c r="D195" s="221"/>
      <c r="E195" s="222"/>
      <c r="F195" s="222"/>
      <c r="G195" s="221"/>
      <c r="H195" s="223"/>
      <c r="I195" s="224"/>
      <c r="J195" s="224"/>
      <c r="K195" s="222"/>
      <c r="L195" s="427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</row>
    <row r="196" spans="1:24" ht="12.75" customHeight="1" x14ac:dyDescent="0.2">
      <c r="A196" s="220"/>
      <c r="B196" s="221"/>
      <c r="C196" s="221"/>
      <c r="D196" s="221"/>
      <c r="E196" s="222"/>
      <c r="F196" s="222"/>
      <c r="G196" s="221"/>
      <c r="H196" s="223"/>
      <c r="I196" s="224"/>
      <c r="J196" s="224"/>
      <c r="K196" s="222"/>
      <c r="L196" s="427"/>
      <c r="M196" s="222"/>
      <c r="N196" s="222"/>
      <c r="O196" s="222"/>
      <c r="P196" s="222"/>
      <c r="Q196" s="222"/>
      <c r="R196" s="222"/>
      <c r="S196" s="222"/>
      <c r="T196" s="222"/>
      <c r="U196" s="222"/>
      <c r="V196" s="222"/>
      <c r="W196" s="222"/>
      <c r="X196" s="222"/>
    </row>
    <row r="197" spans="1:24" ht="12.75" customHeight="1" x14ac:dyDescent="0.2">
      <c r="A197" s="220"/>
      <c r="B197" s="221"/>
      <c r="C197" s="221"/>
      <c r="D197" s="221"/>
      <c r="E197" s="222"/>
      <c r="F197" s="222"/>
      <c r="G197" s="221"/>
      <c r="H197" s="223"/>
      <c r="I197" s="224"/>
      <c r="J197" s="224"/>
      <c r="K197" s="222"/>
      <c r="L197" s="427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</row>
    <row r="198" spans="1:24" ht="12.75" customHeight="1" x14ac:dyDescent="0.2">
      <c r="A198" s="220"/>
      <c r="B198" s="221"/>
      <c r="C198" s="221"/>
      <c r="D198" s="221"/>
      <c r="E198" s="222"/>
      <c r="F198" s="222"/>
      <c r="G198" s="221"/>
      <c r="H198" s="223"/>
      <c r="I198" s="224"/>
      <c r="J198" s="224"/>
      <c r="K198" s="222"/>
      <c r="L198" s="427"/>
      <c r="M198" s="222"/>
      <c r="N198" s="222"/>
      <c r="O198" s="222"/>
      <c r="P198" s="222"/>
      <c r="Q198" s="222"/>
      <c r="R198" s="222"/>
      <c r="S198" s="222"/>
      <c r="T198" s="222"/>
      <c r="U198" s="222"/>
      <c r="V198" s="222"/>
      <c r="W198" s="222"/>
      <c r="X198" s="222"/>
    </row>
    <row r="199" spans="1:24" ht="12.75" customHeight="1" x14ac:dyDescent="0.2">
      <c r="A199" s="220"/>
      <c r="B199" s="221"/>
      <c r="C199" s="221"/>
      <c r="D199" s="221"/>
      <c r="E199" s="222"/>
      <c r="F199" s="222"/>
      <c r="G199" s="221"/>
      <c r="H199" s="223"/>
      <c r="I199" s="224"/>
      <c r="J199" s="224"/>
      <c r="K199" s="222"/>
      <c r="L199" s="427"/>
      <c r="M199" s="222"/>
      <c r="N199" s="222"/>
      <c r="O199" s="222"/>
      <c r="P199" s="222"/>
      <c r="Q199" s="222"/>
      <c r="R199" s="222"/>
      <c r="S199" s="222"/>
      <c r="T199" s="222"/>
      <c r="U199" s="222"/>
      <c r="V199" s="222"/>
      <c r="W199" s="222"/>
      <c r="X199" s="222"/>
    </row>
    <row r="200" spans="1:24" ht="12.75" customHeight="1" x14ac:dyDescent="0.2">
      <c r="A200" s="220"/>
      <c r="B200" s="221"/>
      <c r="C200" s="221"/>
      <c r="D200" s="221"/>
      <c r="E200" s="222"/>
      <c r="F200" s="222"/>
      <c r="G200" s="221"/>
      <c r="H200" s="223"/>
      <c r="I200" s="224"/>
      <c r="J200" s="224"/>
      <c r="K200" s="222"/>
      <c r="L200" s="427"/>
      <c r="M200" s="222"/>
      <c r="N200" s="222"/>
      <c r="O200" s="222"/>
      <c r="P200" s="222"/>
      <c r="Q200" s="222"/>
      <c r="R200" s="222"/>
      <c r="S200" s="222"/>
      <c r="T200" s="222"/>
      <c r="U200" s="222"/>
      <c r="V200" s="222"/>
      <c r="W200" s="222"/>
      <c r="X200" s="222"/>
    </row>
    <row r="201" spans="1:24" ht="12.75" customHeight="1" x14ac:dyDescent="0.2">
      <c r="A201" s="220"/>
      <c r="B201" s="221"/>
      <c r="C201" s="221"/>
      <c r="D201" s="221"/>
      <c r="E201" s="222"/>
      <c r="F201" s="222"/>
      <c r="G201" s="221"/>
      <c r="H201" s="223"/>
      <c r="I201" s="224"/>
      <c r="J201" s="224"/>
      <c r="K201" s="222"/>
      <c r="L201" s="427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</row>
    <row r="202" spans="1:24" ht="12.75" customHeight="1" x14ac:dyDescent="0.2">
      <c r="A202" s="220"/>
      <c r="B202" s="221"/>
      <c r="C202" s="221"/>
      <c r="D202" s="221"/>
      <c r="E202" s="222"/>
      <c r="F202" s="222"/>
      <c r="G202" s="221"/>
      <c r="H202" s="223"/>
      <c r="I202" s="224"/>
      <c r="J202" s="224"/>
      <c r="K202" s="222"/>
      <c r="L202" s="427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</row>
    <row r="203" spans="1:24" ht="12.75" customHeight="1" x14ac:dyDescent="0.2">
      <c r="A203" s="220"/>
      <c r="B203" s="221"/>
      <c r="C203" s="221"/>
      <c r="D203" s="221"/>
      <c r="E203" s="222"/>
      <c r="F203" s="222"/>
      <c r="G203" s="221"/>
      <c r="H203" s="223"/>
      <c r="I203" s="224"/>
      <c r="J203" s="224"/>
      <c r="K203" s="222"/>
      <c r="L203" s="427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</row>
    <row r="204" spans="1:24" ht="12.75" customHeight="1" x14ac:dyDescent="0.2">
      <c r="A204" s="220"/>
      <c r="B204" s="221"/>
      <c r="C204" s="221"/>
      <c r="D204" s="221"/>
      <c r="E204" s="222"/>
      <c r="F204" s="222"/>
      <c r="G204" s="221"/>
      <c r="H204" s="223"/>
      <c r="I204" s="224"/>
      <c r="J204" s="224"/>
      <c r="K204" s="222"/>
      <c r="L204" s="427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</row>
    <row r="205" spans="1:24" ht="12.75" customHeight="1" x14ac:dyDescent="0.2">
      <c r="A205" s="220"/>
      <c r="B205" s="221"/>
      <c r="C205" s="221"/>
      <c r="D205" s="221"/>
      <c r="E205" s="222"/>
      <c r="F205" s="222"/>
      <c r="G205" s="221"/>
      <c r="H205" s="223"/>
      <c r="I205" s="224"/>
      <c r="J205" s="224"/>
      <c r="K205" s="222"/>
      <c r="L205" s="427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</row>
    <row r="206" spans="1:24" ht="12.75" customHeight="1" x14ac:dyDescent="0.2">
      <c r="A206" s="220"/>
      <c r="B206" s="221"/>
      <c r="C206" s="221"/>
      <c r="D206" s="221"/>
      <c r="E206" s="222"/>
      <c r="F206" s="222"/>
      <c r="G206" s="221"/>
      <c r="H206" s="223"/>
      <c r="I206" s="224"/>
      <c r="J206" s="224"/>
      <c r="K206" s="222"/>
      <c r="L206" s="427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</row>
    <row r="207" spans="1:24" ht="12.75" customHeight="1" x14ac:dyDescent="0.2">
      <c r="A207" s="220"/>
      <c r="B207" s="221"/>
      <c r="C207" s="221"/>
      <c r="D207" s="221"/>
      <c r="E207" s="222"/>
      <c r="F207" s="222"/>
      <c r="G207" s="221"/>
      <c r="H207" s="223"/>
      <c r="I207" s="224"/>
      <c r="J207" s="224"/>
      <c r="K207" s="222"/>
      <c r="L207" s="427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222"/>
    </row>
    <row r="208" spans="1:24" ht="12.75" customHeight="1" x14ac:dyDescent="0.2">
      <c r="A208" s="220"/>
      <c r="B208" s="221"/>
      <c r="C208" s="221"/>
      <c r="D208" s="221"/>
      <c r="E208" s="222"/>
      <c r="F208" s="222"/>
      <c r="G208" s="221"/>
      <c r="H208" s="223"/>
      <c r="I208" s="224"/>
      <c r="J208" s="224"/>
      <c r="K208" s="222"/>
      <c r="L208" s="427"/>
      <c r="M208" s="222"/>
      <c r="N208" s="222"/>
      <c r="O208" s="222"/>
      <c r="P208" s="222"/>
      <c r="Q208" s="222"/>
      <c r="R208" s="222"/>
      <c r="S208" s="222"/>
      <c r="T208" s="222"/>
      <c r="U208" s="222"/>
      <c r="V208" s="222"/>
      <c r="W208" s="222"/>
      <c r="X208" s="222"/>
    </row>
    <row r="209" spans="1:24" ht="12.75" customHeight="1" x14ac:dyDescent="0.2">
      <c r="A209" s="220"/>
      <c r="B209" s="221"/>
      <c r="C209" s="221"/>
      <c r="D209" s="221"/>
      <c r="E209" s="222"/>
      <c r="F209" s="222"/>
      <c r="G209" s="221"/>
      <c r="H209" s="223"/>
      <c r="I209" s="224"/>
      <c r="J209" s="224"/>
      <c r="K209" s="222"/>
      <c r="L209" s="427"/>
      <c r="M209" s="222"/>
      <c r="N209" s="222"/>
      <c r="O209" s="222"/>
      <c r="P209" s="222"/>
      <c r="Q209" s="222"/>
      <c r="R209" s="222"/>
      <c r="S209" s="222"/>
      <c r="T209" s="222"/>
      <c r="U209" s="222"/>
      <c r="V209" s="222"/>
      <c r="W209" s="222"/>
      <c r="X209" s="222"/>
    </row>
    <row r="210" spans="1:24" ht="12.75" customHeight="1" x14ac:dyDescent="0.2">
      <c r="A210" s="220"/>
      <c r="B210" s="221"/>
      <c r="C210" s="221"/>
      <c r="D210" s="221"/>
      <c r="E210" s="222"/>
      <c r="F210" s="222"/>
      <c r="G210" s="221"/>
      <c r="H210" s="223"/>
      <c r="I210" s="224"/>
      <c r="J210" s="224"/>
      <c r="K210" s="222"/>
      <c r="L210" s="427"/>
      <c r="M210" s="222"/>
      <c r="N210" s="222"/>
      <c r="O210" s="222"/>
      <c r="P210" s="222"/>
      <c r="Q210" s="222"/>
      <c r="R210" s="222"/>
      <c r="S210" s="222"/>
      <c r="T210" s="222"/>
      <c r="U210" s="222"/>
      <c r="V210" s="222"/>
      <c r="W210" s="222"/>
      <c r="X210" s="222"/>
    </row>
    <row r="211" spans="1:24" ht="12.75" customHeight="1" x14ac:dyDescent="0.2">
      <c r="A211" s="220"/>
      <c r="B211" s="221"/>
      <c r="C211" s="221"/>
      <c r="D211" s="221"/>
      <c r="E211" s="222"/>
      <c r="F211" s="222"/>
      <c r="G211" s="221"/>
      <c r="H211" s="223"/>
      <c r="I211" s="224"/>
      <c r="J211" s="224"/>
      <c r="K211" s="222"/>
      <c r="L211" s="427"/>
      <c r="M211" s="222"/>
      <c r="N211" s="222"/>
      <c r="O211" s="222"/>
      <c r="P211" s="222"/>
      <c r="Q211" s="222"/>
      <c r="R211" s="222"/>
      <c r="S211" s="222"/>
      <c r="T211" s="222"/>
      <c r="U211" s="222"/>
      <c r="V211" s="222"/>
      <c r="W211" s="222"/>
      <c r="X211" s="222"/>
    </row>
    <row r="212" spans="1:24" ht="12.75" customHeight="1" x14ac:dyDescent="0.2">
      <c r="A212" s="220"/>
      <c r="B212" s="221"/>
      <c r="C212" s="221"/>
      <c r="D212" s="221"/>
      <c r="E212" s="222"/>
      <c r="F212" s="222"/>
      <c r="G212" s="221"/>
      <c r="H212" s="223"/>
      <c r="I212" s="224"/>
      <c r="J212" s="224"/>
      <c r="K212" s="222"/>
      <c r="L212" s="427"/>
      <c r="M212" s="222"/>
      <c r="N212" s="222"/>
      <c r="O212" s="222"/>
      <c r="P212" s="222"/>
      <c r="Q212" s="222"/>
      <c r="R212" s="222"/>
      <c r="S212" s="222"/>
      <c r="T212" s="222"/>
      <c r="U212" s="222"/>
      <c r="V212" s="222"/>
      <c r="W212" s="222"/>
      <c r="X212" s="222"/>
    </row>
    <row r="213" spans="1:24" ht="12.75" customHeight="1" x14ac:dyDescent="0.2">
      <c r="A213" s="220"/>
      <c r="B213" s="221"/>
      <c r="C213" s="221"/>
      <c r="D213" s="221"/>
      <c r="E213" s="222"/>
      <c r="F213" s="222"/>
      <c r="G213" s="221"/>
      <c r="H213" s="223"/>
      <c r="I213" s="224"/>
      <c r="J213" s="224"/>
      <c r="K213" s="222"/>
      <c r="L213" s="427"/>
      <c r="M213" s="222"/>
      <c r="N213" s="222"/>
      <c r="O213" s="222"/>
      <c r="P213" s="222"/>
      <c r="Q213" s="222"/>
      <c r="R213" s="222"/>
      <c r="S213" s="222"/>
      <c r="T213" s="222"/>
      <c r="U213" s="222"/>
      <c r="V213" s="222"/>
      <c r="W213" s="222"/>
      <c r="X213" s="222"/>
    </row>
    <row r="214" spans="1:24" ht="12.75" customHeight="1" x14ac:dyDescent="0.2">
      <c r="A214" s="220"/>
      <c r="B214" s="221"/>
      <c r="C214" s="221"/>
      <c r="D214" s="221"/>
      <c r="E214" s="222"/>
      <c r="F214" s="222"/>
      <c r="G214" s="221"/>
      <c r="H214" s="223"/>
      <c r="I214" s="224"/>
      <c r="J214" s="224"/>
      <c r="K214" s="222"/>
      <c r="L214" s="427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222"/>
    </row>
    <row r="215" spans="1:24" ht="12.75" customHeight="1" x14ac:dyDescent="0.2">
      <c r="A215" s="220"/>
      <c r="B215" s="221"/>
      <c r="C215" s="221"/>
      <c r="D215" s="221"/>
      <c r="E215" s="222"/>
      <c r="F215" s="222"/>
      <c r="G215" s="221"/>
      <c r="H215" s="223"/>
      <c r="I215" s="224"/>
      <c r="J215" s="224"/>
      <c r="K215" s="222"/>
      <c r="L215" s="427"/>
      <c r="M215" s="222"/>
      <c r="N215" s="222"/>
      <c r="O215" s="222"/>
      <c r="P215" s="222"/>
      <c r="Q215" s="222"/>
      <c r="R215" s="222"/>
      <c r="S215" s="222"/>
      <c r="T215" s="222"/>
      <c r="U215" s="222"/>
      <c r="V215" s="222"/>
      <c r="W215" s="222"/>
      <c r="X215" s="222"/>
    </row>
    <row r="216" spans="1:24" ht="12.75" customHeight="1" x14ac:dyDescent="0.2">
      <c r="A216" s="220"/>
      <c r="B216" s="221"/>
      <c r="C216" s="221"/>
      <c r="D216" s="221"/>
      <c r="E216" s="222"/>
      <c r="F216" s="222"/>
      <c r="G216" s="221"/>
      <c r="H216" s="223"/>
      <c r="I216" s="224"/>
      <c r="J216" s="224"/>
      <c r="K216" s="222"/>
      <c r="L216" s="427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</row>
    <row r="217" spans="1:24" ht="12.75" customHeight="1" x14ac:dyDescent="0.2">
      <c r="A217" s="220"/>
      <c r="B217" s="221"/>
      <c r="C217" s="221"/>
      <c r="D217" s="221"/>
      <c r="E217" s="222"/>
      <c r="F217" s="222"/>
      <c r="G217" s="221"/>
      <c r="H217" s="223"/>
      <c r="I217" s="224"/>
      <c r="J217" s="224"/>
      <c r="K217" s="222"/>
      <c r="L217" s="427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</row>
    <row r="218" spans="1:24" ht="12.75" customHeight="1" x14ac:dyDescent="0.2">
      <c r="A218" s="220"/>
      <c r="B218" s="221"/>
      <c r="C218" s="221"/>
      <c r="D218" s="221"/>
      <c r="E218" s="222"/>
      <c r="F218" s="222"/>
      <c r="G218" s="221"/>
      <c r="H218" s="223"/>
      <c r="I218" s="224"/>
      <c r="J218" s="224"/>
      <c r="K218" s="222"/>
      <c r="L218" s="427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222"/>
    </row>
    <row r="219" spans="1:24" ht="12.75" customHeight="1" x14ac:dyDescent="0.2">
      <c r="A219" s="220"/>
      <c r="B219" s="221"/>
      <c r="C219" s="221"/>
      <c r="D219" s="221"/>
      <c r="E219" s="222"/>
      <c r="F219" s="222"/>
      <c r="G219" s="221"/>
      <c r="H219" s="223"/>
      <c r="I219" s="224"/>
      <c r="J219" s="224"/>
      <c r="K219" s="222"/>
      <c r="L219" s="427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222"/>
    </row>
    <row r="220" spans="1:24" ht="12.75" customHeight="1" x14ac:dyDescent="0.2">
      <c r="A220" s="220"/>
      <c r="B220" s="221"/>
      <c r="C220" s="221"/>
      <c r="D220" s="221"/>
      <c r="E220" s="222"/>
      <c r="F220" s="222"/>
      <c r="G220" s="221"/>
      <c r="H220" s="223"/>
      <c r="I220" s="224"/>
      <c r="J220" s="224"/>
      <c r="K220" s="222"/>
      <c r="L220" s="427"/>
      <c r="M220" s="222"/>
      <c r="N220" s="222"/>
      <c r="O220" s="222"/>
      <c r="P220" s="222"/>
      <c r="Q220" s="222"/>
      <c r="R220" s="222"/>
      <c r="S220" s="222"/>
      <c r="T220" s="222"/>
      <c r="U220" s="222"/>
      <c r="V220" s="222"/>
      <c r="W220" s="222"/>
      <c r="X220" s="222"/>
    </row>
    <row r="221" spans="1:24" ht="12.75" customHeight="1" x14ac:dyDescent="0.2">
      <c r="A221" s="220"/>
      <c r="B221" s="221"/>
      <c r="C221" s="221"/>
      <c r="D221" s="221"/>
      <c r="E221" s="222"/>
      <c r="F221" s="222"/>
      <c r="G221" s="221"/>
      <c r="H221" s="223"/>
      <c r="I221" s="224"/>
      <c r="J221" s="224"/>
      <c r="K221" s="222"/>
      <c r="L221" s="427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2"/>
    </row>
    <row r="222" spans="1:24" ht="12.75" customHeight="1" x14ac:dyDescent="0.2">
      <c r="A222" s="220"/>
      <c r="B222" s="221"/>
      <c r="C222" s="221"/>
      <c r="D222" s="221"/>
      <c r="E222" s="222"/>
      <c r="F222" s="222"/>
      <c r="G222" s="221"/>
      <c r="H222" s="223"/>
      <c r="I222" s="224"/>
      <c r="J222" s="224"/>
      <c r="K222" s="222"/>
      <c r="L222" s="427"/>
      <c r="M222" s="222"/>
      <c r="N222" s="222"/>
      <c r="O222" s="222"/>
      <c r="P222" s="222"/>
      <c r="Q222" s="222"/>
      <c r="R222" s="222"/>
      <c r="S222" s="222"/>
      <c r="T222" s="222"/>
      <c r="U222" s="222"/>
      <c r="V222" s="222"/>
      <c r="W222" s="222"/>
      <c r="X222" s="222"/>
    </row>
    <row r="223" spans="1:24" ht="12.75" customHeight="1" x14ac:dyDescent="0.2">
      <c r="A223" s="220"/>
      <c r="B223" s="221"/>
      <c r="C223" s="221"/>
      <c r="D223" s="221"/>
      <c r="E223" s="222"/>
      <c r="F223" s="222"/>
      <c r="G223" s="221"/>
      <c r="H223" s="223"/>
      <c r="I223" s="224"/>
      <c r="J223" s="224"/>
      <c r="K223" s="222"/>
      <c r="L223" s="427"/>
      <c r="M223" s="222"/>
      <c r="N223" s="222"/>
      <c r="O223" s="222"/>
      <c r="P223" s="222"/>
      <c r="Q223" s="222"/>
      <c r="R223" s="222"/>
      <c r="S223" s="222"/>
      <c r="T223" s="222"/>
      <c r="U223" s="222"/>
      <c r="V223" s="222"/>
      <c r="W223" s="222"/>
      <c r="X223" s="222"/>
    </row>
    <row r="224" spans="1:24" ht="12.75" customHeight="1" x14ac:dyDescent="0.2">
      <c r="A224" s="220"/>
      <c r="B224" s="221"/>
      <c r="C224" s="221"/>
      <c r="D224" s="221"/>
      <c r="E224" s="222"/>
      <c r="F224" s="222"/>
      <c r="G224" s="221"/>
      <c r="H224" s="223"/>
      <c r="I224" s="224"/>
      <c r="J224" s="224"/>
      <c r="K224" s="222"/>
      <c r="L224" s="427"/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2"/>
    </row>
    <row r="225" spans="1:24" ht="12.75" customHeight="1" x14ac:dyDescent="0.2">
      <c r="A225" s="220"/>
      <c r="B225" s="221"/>
      <c r="C225" s="221"/>
      <c r="D225" s="221"/>
      <c r="E225" s="222"/>
      <c r="F225" s="222"/>
      <c r="G225" s="221"/>
      <c r="H225" s="223"/>
      <c r="I225" s="224"/>
      <c r="J225" s="224"/>
      <c r="K225" s="222"/>
      <c r="L225" s="427"/>
      <c r="M225" s="222"/>
      <c r="N225" s="222"/>
      <c r="O225" s="222"/>
      <c r="P225" s="222"/>
      <c r="Q225" s="222"/>
      <c r="R225" s="222"/>
      <c r="S225" s="222"/>
      <c r="T225" s="222"/>
      <c r="U225" s="222"/>
      <c r="V225" s="222"/>
      <c r="W225" s="222"/>
      <c r="X225" s="222"/>
    </row>
    <row r="226" spans="1:24" ht="12.75" customHeight="1" x14ac:dyDescent="0.2">
      <c r="A226" s="220"/>
      <c r="B226" s="221"/>
      <c r="C226" s="221"/>
      <c r="D226" s="221"/>
      <c r="E226" s="222"/>
      <c r="F226" s="222"/>
      <c r="G226" s="221"/>
      <c r="H226" s="223"/>
      <c r="I226" s="224"/>
      <c r="J226" s="224"/>
      <c r="K226" s="222"/>
      <c r="L226" s="427"/>
      <c r="M226" s="222"/>
      <c r="N226" s="222"/>
      <c r="O226" s="222"/>
      <c r="P226" s="222"/>
      <c r="Q226" s="222"/>
      <c r="R226" s="222"/>
      <c r="S226" s="222"/>
      <c r="T226" s="222"/>
      <c r="U226" s="222"/>
      <c r="V226" s="222"/>
      <c r="W226" s="222"/>
      <c r="X226" s="222"/>
    </row>
    <row r="227" spans="1:24" ht="12.75" customHeight="1" x14ac:dyDescent="0.2">
      <c r="A227" s="220"/>
      <c r="B227" s="221"/>
      <c r="C227" s="221"/>
      <c r="D227" s="221"/>
      <c r="E227" s="222"/>
      <c r="F227" s="222"/>
      <c r="G227" s="221"/>
      <c r="H227" s="223"/>
      <c r="I227" s="224"/>
      <c r="J227" s="224"/>
      <c r="K227" s="222"/>
      <c r="L227" s="427"/>
      <c r="M227" s="222"/>
      <c r="N227" s="222"/>
      <c r="O227" s="222"/>
      <c r="P227" s="222"/>
      <c r="Q227" s="222"/>
      <c r="R227" s="222"/>
      <c r="S227" s="222"/>
      <c r="T227" s="222"/>
      <c r="U227" s="222"/>
      <c r="V227" s="222"/>
      <c r="W227" s="222"/>
      <c r="X227" s="222"/>
    </row>
    <row r="228" spans="1:24" ht="12.75" customHeight="1" x14ac:dyDescent="0.2">
      <c r="A228" s="220"/>
      <c r="B228" s="221"/>
      <c r="C228" s="221"/>
      <c r="D228" s="221"/>
      <c r="E228" s="222"/>
      <c r="F228" s="222"/>
      <c r="G228" s="221"/>
      <c r="H228" s="223"/>
      <c r="I228" s="224"/>
      <c r="J228" s="224"/>
      <c r="K228" s="222"/>
      <c r="L228" s="427"/>
      <c r="M228" s="222"/>
      <c r="N228" s="222"/>
      <c r="O228" s="222"/>
      <c r="P228" s="222"/>
      <c r="Q228" s="222"/>
      <c r="R228" s="222"/>
      <c r="S228" s="222"/>
      <c r="T228" s="222"/>
      <c r="U228" s="222"/>
      <c r="V228" s="222"/>
      <c r="W228" s="222"/>
      <c r="X228" s="222"/>
    </row>
    <row r="229" spans="1:24" ht="12.75" customHeight="1" x14ac:dyDescent="0.2">
      <c r="A229" s="220"/>
      <c r="B229" s="221"/>
      <c r="C229" s="221"/>
      <c r="D229" s="221"/>
      <c r="E229" s="222"/>
      <c r="F229" s="222"/>
      <c r="G229" s="221"/>
      <c r="H229" s="223"/>
      <c r="I229" s="224"/>
      <c r="J229" s="224"/>
      <c r="K229" s="222"/>
      <c r="L229" s="427"/>
      <c r="M229" s="222"/>
      <c r="N229" s="222"/>
      <c r="O229" s="222"/>
      <c r="P229" s="222"/>
      <c r="Q229" s="222"/>
      <c r="R229" s="222"/>
      <c r="S229" s="222"/>
      <c r="T229" s="222"/>
      <c r="U229" s="222"/>
      <c r="V229" s="222"/>
      <c r="W229" s="222"/>
      <c r="X229" s="222"/>
    </row>
    <row r="230" spans="1:24" ht="12.75" customHeight="1" x14ac:dyDescent="0.2">
      <c r="A230" s="220"/>
      <c r="B230" s="221"/>
      <c r="C230" s="221"/>
      <c r="D230" s="221"/>
      <c r="E230" s="222"/>
      <c r="F230" s="222"/>
      <c r="G230" s="221"/>
      <c r="H230" s="223"/>
      <c r="I230" s="224"/>
      <c r="J230" s="224"/>
      <c r="K230" s="222"/>
      <c r="L230" s="427"/>
      <c r="M230" s="222"/>
      <c r="N230" s="222"/>
      <c r="O230" s="222"/>
      <c r="P230" s="222"/>
      <c r="Q230" s="222"/>
      <c r="R230" s="222"/>
      <c r="S230" s="222"/>
      <c r="T230" s="222"/>
      <c r="U230" s="222"/>
      <c r="V230" s="222"/>
      <c r="W230" s="222"/>
      <c r="X230" s="222"/>
    </row>
    <row r="231" spans="1:24" ht="12.75" customHeight="1" x14ac:dyDescent="0.2">
      <c r="A231" s="220"/>
      <c r="B231" s="221"/>
      <c r="C231" s="221"/>
      <c r="D231" s="221"/>
      <c r="E231" s="222"/>
      <c r="F231" s="222"/>
      <c r="G231" s="221"/>
      <c r="H231" s="223"/>
      <c r="I231" s="224"/>
      <c r="J231" s="224"/>
      <c r="K231" s="222"/>
      <c r="L231" s="427"/>
      <c r="M231" s="222"/>
      <c r="N231" s="222"/>
      <c r="O231" s="222"/>
      <c r="P231" s="222"/>
      <c r="Q231" s="222"/>
      <c r="R231" s="222"/>
      <c r="S231" s="222"/>
      <c r="T231" s="222"/>
      <c r="U231" s="222"/>
      <c r="V231" s="222"/>
      <c r="W231" s="222"/>
      <c r="X231" s="222"/>
    </row>
    <row r="232" spans="1:24" ht="12.75" customHeight="1" x14ac:dyDescent="0.2">
      <c r="A232" s="220"/>
      <c r="B232" s="221"/>
      <c r="C232" s="221"/>
      <c r="D232" s="221"/>
      <c r="E232" s="222"/>
      <c r="F232" s="222"/>
      <c r="G232" s="221"/>
      <c r="H232" s="223"/>
      <c r="I232" s="224"/>
      <c r="J232" s="224"/>
      <c r="K232" s="222"/>
      <c r="L232" s="427"/>
      <c r="M232" s="222"/>
      <c r="N232" s="222"/>
      <c r="O232" s="222"/>
      <c r="P232" s="222"/>
      <c r="Q232" s="222"/>
      <c r="R232" s="222"/>
      <c r="S232" s="222"/>
      <c r="T232" s="222"/>
      <c r="U232" s="222"/>
      <c r="V232" s="222"/>
      <c r="W232" s="222"/>
      <c r="X232" s="222"/>
    </row>
    <row r="233" spans="1:24" ht="12.75" customHeight="1" x14ac:dyDescent="0.2">
      <c r="A233" s="220"/>
      <c r="B233" s="221"/>
      <c r="C233" s="221"/>
      <c r="D233" s="221"/>
      <c r="E233" s="222"/>
      <c r="F233" s="222"/>
      <c r="G233" s="221"/>
      <c r="H233" s="223"/>
      <c r="I233" s="224"/>
      <c r="J233" s="224"/>
      <c r="K233" s="222"/>
      <c r="L233" s="427"/>
      <c r="M233" s="222"/>
      <c r="N233" s="222"/>
      <c r="O233" s="222"/>
      <c r="P233" s="222"/>
      <c r="Q233" s="222"/>
      <c r="R233" s="222"/>
      <c r="S233" s="222"/>
      <c r="T233" s="222"/>
      <c r="U233" s="222"/>
      <c r="V233" s="222"/>
      <c r="W233" s="222"/>
      <c r="X233" s="222"/>
    </row>
    <row r="234" spans="1:24" ht="12.75" customHeight="1" x14ac:dyDescent="0.2">
      <c r="A234" s="220"/>
      <c r="B234" s="221"/>
      <c r="C234" s="221"/>
      <c r="D234" s="221"/>
      <c r="E234" s="222"/>
      <c r="F234" s="222"/>
      <c r="G234" s="221"/>
      <c r="H234" s="223"/>
      <c r="I234" s="224"/>
      <c r="J234" s="224"/>
      <c r="K234" s="222"/>
      <c r="L234" s="427"/>
      <c r="M234" s="222"/>
      <c r="N234" s="222"/>
      <c r="O234" s="222"/>
      <c r="P234" s="222"/>
      <c r="Q234" s="222"/>
      <c r="R234" s="222"/>
      <c r="S234" s="222"/>
      <c r="T234" s="222"/>
      <c r="U234" s="222"/>
      <c r="V234" s="222"/>
      <c r="W234" s="222"/>
      <c r="X234" s="222"/>
    </row>
    <row r="235" spans="1:24" ht="12.75" customHeight="1" x14ac:dyDescent="0.2">
      <c r="A235" s="220"/>
      <c r="B235" s="221"/>
      <c r="C235" s="221"/>
      <c r="D235" s="221"/>
      <c r="E235" s="222"/>
      <c r="F235" s="222"/>
      <c r="G235" s="221"/>
      <c r="H235" s="223"/>
      <c r="I235" s="224"/>
      <c r="J235" s="224"/>
      <c r="K235" s="222"/>
      <c r="L235" s="427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/>
    </row>
    <row r="236" spans="1:24" ht="12.75" customHeight="1" x14ac:dyDescent="0.2">
      <c r="A236" s="220"/>
      <c r="B236" s="221"/>
      <c r="C236" s="221"/>
      <c r="D236" s="221"/>
      <c r="E236" s="222"/>
      <c r="F236" s="222"/>
      <c r="G236" s="221"/>
      <c r="H236" s="223"/>
      <c r="I236" s="224"/>
      <c r="J236" s="224"/>
      <c r="K236" s="222"/>
      <c r="L236" s="427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222"/>
    </row>
    <row r="237" spans="1:24" ht="12.75" customHeight="1" x14ac:dyDescent="0.2">
      <c r="A237" s="220"/>
      <c r="B237" s="221"/>
      <c r="C237" s="221"/>
      <c r="D237" s="221"/>
      <c r="E237" s="222"/>
      <c r="F237" s="222"/>
      <c r="G237" s="221"/>
      <c r="H237" s="223"/>
      <c r="I237" s="224"/>
      <c r="J237" s="224"/>
      <c r="K237" s="222"/>
      <c r="L237" s="427"/>
      <c r="M237" s="222"/>
      <c r="N237" s="222"/>
      <c r="O237" s="222"/>
      <c r="P237" s="222"/>
      <c r="Q237" s="222"/>
      <c r="R237" s="222"/>
      <c r="S237" s="222"/>
      <c r="T237" s="222"/>
      <c r="U237" s="222"/>
      <c r="V237" s="222"/>
      <c r="W237" s="222"/>
      <c r="X237" s="222"/>
    </row>
    <row r="238" spans="1:24" ht="12.75" customHeight="1" x14ac:dyDescent="0.2">
      <c r="A238" s="220"/>
      <c r="B238" s="221"/>
      <c r="C238" s="221"/>
      <c r="D238" s="221"/>
      <c r="E238" s="222"/>
      <c r="F238" s="222"/>
      <c r="G238" s="221"/>
      <c r="H238" s="223"/>
      <c r="I238" s="224"/>
      <c r="J238" s="224"/>
      <c r="K238" s="222"/>
      <c r="L238" s="427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2"/>
    </row>
    <row r="239" spans="1:24" ht="12.75" customHeight="1" x14ac:dyDescent="0.2">
      <c r="A239" s="220"/>
      <c r="B239" s="221"/>
      <c r="C239" s="221"/>
      <c r="D239" s="221"/>
      <c r="E239" s="222"/>
      <c r="F239" s="222"/>
      <c r="G239" s="221"/>
      <c r="H239" s="223"/>
      <c r="I239" s="224"/>
      <c r="J239" s="224"/>
      <c r="K239" s="222"/>
      <c r="L239" s="427"/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</row>
    <row r="240" spans="1:24" ht="12.75" customHeight="1" x14ac:dyDescent="0.2">
      <c r="A240" s="220"/>
      <c r="B240" s="221"/>
      <c r="C240" s="221"/>
      <c r="D240" s="221"/>
      <c r="E240" s="222"/>
      <c r="F240" s="222"/>
      <c r="G240" s="221"/>
      <c r="H240" s="223"/>
      <c r="I240" s="224"/>
      <c r="J240" s="224"/>
      <c r="K240" s="222"/>
      <c r="L240" s="427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</row>
    <row r="241" spans="1:24" ht="12.75" customHeight="1" x14ac:dyDescent="0.2">
      <c r="A241" s="220"/>
      <c r="B241" s="221"/>
      <c r="C241" s="221"/>
      <c r="D241" s="221"/>
      <c r="E241" s="222"/>
      <c r="F241" s="222"/>
      <c r="G241" s="221"/>
      <c r="H241" s="223"/>
      <c r="I241" s="224"/>
      <c r="J241" s="224"/>
      <c r="K241" s="222"/>
      <c r="L241" s="427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</row>
    <row r="242" spans="1:24" ht="12.75" customHeight="1" x14ac:dyDescent="0.2">
      <c r="A242" s="220"/>
      <c r="B242" s="221"/>
      <c r="C242" s="221"/>
      <c r="D242" s="221"/>
      <c r="E242" s="222"/>
      <c r="F242" s="222"/>
      <c r="G242" s="221"/>
      <c r="H242" s="223"/>
      <c r="I242" s="224"/>
      <c r="J242" s="224"/>
      <c r="K242" s="222"/>
      <c r="L242" s="427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</row>
    <row r="243" spans="1:24" ht="12.75" customHeight="1" x14ac:dyDescent="0.2">
      <c r="A243" s="220"/>
      <c r="B243" s="221"/>
      <c r="C243" s="221"/>
      <c r="D243" s="221"/>
      <c r="E243" s="222"/>
      <c r="F243" s="222"/>
      <c r="G243" s="221"/>
      <c r="H243" s="223"/>
      <c r="I243" s="224"/>
      <c r="J243" s="224"/>
      <c r="K243" s="222"/>
      <c r="L243" s="427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</row>
    <row r="244" spans="1:24" ht="12.75" customHeight="1" x14ac:dyDescent="0.2">
      <c r="A244" s="220"/>
      <c r="B244" s="221"/>
      <c r="C244" s="221"/>
      <c r="D244" s="221"/>
      <c r="E244" s="222"/>
      <c r="F244" s="222"/>
      <c r="G244" s="221"/>
      <c r="H244" s="223"/>
      <c r="I244" s="224"/>
      <c r="J244" s="224"/>
      <c r="K244" s="222"/>
      <c r="L244" s="427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</row>
    <row r="245" spans="1:24" ht="12.75" customHeight="1" x14ac:dyDescent="0.2">
      <c r="A245" s="220"/>
      <c r="B245" s="221"/>
      <c r="C245" s="221"/>
      <c r="D245" s="221"/>
      <c r="E245" s="222"/>
      <c r="F245" s="222"/>
      <c r="G245" s="221"/>
      <c r="H245" s="223"/>
      <c r="I245" s="224"/>
      <c r="J245" s="224"/>
      <c r="K245" s="222"/>
      <c r="L245" s="427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2"/>
    </row>
    <row r="246" spans="1:24" ht="12.75" customHeight="1" x14ac:dyDescent="0.2">
      <c r="A246" s="220"/>
      <c r="B246" s="221"/>
      <c r="C246" s="221"/>
      <c r="D246" s="221"/>
      <c r="E246" s="222"/>
      <c r="F246" s="222"/>
      <c r="G246" s="221"/>
      <c r="H246" s="223"/>
      <c r="I246" s="224"/>
      <c r="J246" s="224"/>
      <c r="K246" s="222"/>
      <c r="L246" s="427"/>
      <c r="M246" s="222"/>
      <c r="N246" s="222"/>
      <c r="O246" s="222"/>
      <c r="P246" s="222"/>
      <c r="Q246" s="222"/>
      <c r="R246" s="222"/>
      <c r="S246" s="222"/>
      <c r="T246" s="222"/>
      <c r="U246" s="222"/>
      <c r="V246" s="222"/>
      <c r="W246" s="222"/>
      <c r="X246" s="222"/>
    </row>
    <row r="247" spans="1:24" ht="12.75" customHeight="1" x14ac:dyDescent="0.2">
      <c r="A247" s="220"/>
      <c r="B247" s="221"/>
      <c r="C247" s="221"/>
      <c r="D247" s="221"/>
      <c r="E247" s="222"/>
      <c r="F247" s="222"/>
      <c r="G247" s="221"/>
      <c r="H247" s="223"/>
      <c r="I247" s="224"/>
      <c r="J247" s="224"/>
      <c r="K247" s="222"/>
      <c r="L247" s="427"/>
      <c r="M247" s="222"/>
      <c r="N247" s="222"/>
      <c r="O247" s="222"/>
      <c r="P247" s="222"/>
      <c r="Q247" s="222"/>
      <c r="R247" s="222"/>
      <c r="S247" s="222"/>
      <c r="T247" s="222"/>
      <c r="U247" s="222"/>
      <c r="V247" s="222"/>
      <c r="W247" s="222"/>
      <c r="X247" s="222"/>
    </row>
    <row r="248" spans="1:24" ht="12.75" customHeight="1" x14ac:dyDescent="0.2">
      <c r="A248" s="220"/>
      <c r="B248" s="221"/>
      <c r="C248" s="221"/>
      <c r="D248" s="221"/>
      <c r="E248" s="222"/>
      <c r="F248" s="222"/>
      <c r="G248" s="221"/>
      <c r="H248" s="223"/>
      <c r="I248" s="224"/>
      <c r="J248" s="224"/>
      <c r="K248" s="222"/>
      <c r="L248" s="427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222"/>
    </row>
    <row r="249" spans="1:24" ht="12.75" customHeight="1" x14ac:dyDescent="0.2">
      <c r="A249" s="220"/>
      <c r="B249" s="221"/>
      <c r="C249" s="221"/>
      <c r="D249" s="221"/>
      <c r="E249" s="222"/>
      <c r="F249" s="222"/>
      <c r="G249" s="221"/>
      <c r="H249" s="223"/>
      <c r="I249" s="224"/>
      <c r="J249" s="224"/>
      <c r="K249" s="222"/>
      <c r="L249" s="427"/>
      <c r="M249" s="222"/>
      <c r="N249" s="222"/>
      <c r="O249" s="222"/>
      <c r="P249" s="222"/>
      <c r="Q249" s="222"/>
      <c r="R249" s="222"/>
      <c r="S249" s="222"/>
      <c r="T249" s="222"/>
      <c r="U249" s="222"/>
      <c r="V249" s="222"/>
      <c r="W249" s="222"/>
      <c r="X249" s="222"/>
    </row>
    <row r="250" spans="1:24" ht="12.75" customHeight="1" x14ac:dyDescent="0.2">
      <c r="A250" s="220"/>
      <c r="B250" s="221"/>
      <c r="C250" s="221"/>
      <c r="D250" s="221"/>
      <c r="E250" s="222"/>
      <c r="F250" s="222"/>
      <c r="G250" s="221"/>
      <c r="H250" s="223"/>
      <c r="I250" s="224"/>
      <c r="J250" s="224"/>
      <c r="K250" s="222"/>
      <c r="L250" s="427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222"/>
    </row>
    <row r="251" spans="1:24" ht="12.75" customHeight="1" x14ac:dyDescent="0.2">
      <c r="A251" s="220"/>
      <c r="B251" s="221"/>
      <c r="C251" s="221"/>
      <c r="D251" s="221"/>
      <c r="E251" s="222"/>
      <c r="F251" s="222"/>
      <c r="G251" s="221"/>
      <c r="H251" s="223"/>
      <c r="I251" s="224"/>
      <c r="J251" s="224"/>
      <c r="K251" s="222"/>
      <c r="L251" s="427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2"/>
    </row>
    <row r="252" spans="1:24" ht="12.75" customHeight="1" x14ac:dyDescent="0.2">
      <c r="A252" s="220"/>
      <c r="B252" s="221"/>
      <c r="C252" s="221"/>
      <c r="D252" s="221"/>
      <c r="E252" s="222"/>
      <c r="F252" s="222"/>
      <c r="G252" s="221"/>
      <c r="H252" s="223"/>
      <c r="I252" s="224"/>
      <c r="J252" s="224"/>
      <c r="K252" s="222"/>
      <c r="L252" s="427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222"/>
    </row>
    <row r="253" spans="1:24" ht="12.75" customHeight="1" x14ac:dyDescent="0.2">
      <c r="A253" s="220"/>
      <c r="B253" s="221"/>
      <c r="C253" s="221"/>
      <c r="D253" s="221"/>
      <c r="E253" s="222"/>
      <c r="F253" s="222"/>
      <c r="G253" s="221"/>
      <c r="H253" s="223"/>
      <c r="I253" s="224"/>
      <c r="J253" s="224"/>
      <c r="K253" s="222"/>
      <c r="L253" s="427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2"/>
    </row>
    <row r="254" spans="1:24" ht="12.75" customHeight="1" x14ac:dyDescent="0.2">
      <c r="A254" s="220"/>
      <c r="B254" s="221"/>
      <c r="C254" s="221"/>
      <c r="D254" s="221"/>
      <c r="E254" s="222"/>
      <c r="F254" s="222"/>
      <c r="G254" s="221"/>
      <c r="H254" s="223"/>
      <c r="I254" s="224"/>
      <c r="J254" s="224"/>
      <c r="K254" s="222"/>
      <c r="L254" s="427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/>
      <c r="X254" s="222"/>
    </row>
    <row r="255" spans="1:24" ht="12.75" customHeight="1" x14ac:dyDescent="0.2">
      <c r="A255" s="220"/>
      <c r="B255" s="221"/>
      <c r="C255" s="221"/>
      <c r="D255" s="221"/>
      <c r="E255" s="222"/>
      <c r="F255" s="222"/>
      <c r="G255" s="221"/>
      <c r="H255" s="223"/>
      <c r="I255" s="224"/>
      <c r="J255" s="224"/>
      <c r="K255" s="222"/>
      <c r="L255" s="427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</row>
    <row r="256" spans="1:24" ht="12.75" customHeight="1" x14ac:dyDescent="0.2">
      <c r="A256" s="220"/>
      <c r="B256" s="221"/>
      <c r="C256" s="221"/>
      <c r="D256" s="221"/>
      <c r="E256" s="222"/>
      <c r="F256" s="222"/>
      <c r="G256" s="221"/>
      <c r="H256" s="223"/>
      <c r="I256" s="224"/>
      <c r="J256" s="224"/>
      <c r="K256" s="222"/>
      <c r="L256" s="427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</row>
    <row r="257" spans="1:24" ht="12.75" customHeight="1" x14ac:dyDescent="0.2">
      <c r="A257" s="220"/>
      <c r="B257" s="221"/>
      <c r="C257" s="221"/>
      <c r="D257" s="221"/>
      <c r="E257" s="222"/>
      <c r="F257" s="222"/>
      <c r="G257" s="221"/>
      <c r="H257" s="223"/>
      <c r="I257" s="224"/>
      <c r="J257" s="224"/>
      <c r="K257" s="222"/>
      <c r="L257" s="427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</row>
    <row r="258" spans="1:24" ht="12.75" customHeight="1" x14ac:dyDescent="0.2">
      <c r="A258" s="220"/>
      <c r="B258" s="221"/>
      <c r="C258" s="221"/>
      <c r="D258" s="221"/>
      <c r="E258" s="222"/>
      <c r="F258" s="222"/>
      <c r="G258" s="221"/>
      <c r="H258" s="223"/>
      <c r="I258" s="224"/>
      <c r="J258" s="224"/>
      <c r="K258" s="222"/>
      <c r="L258" s="427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</row>
    <row r="259" spans="1:24" ht="12.75" customHeight="1" x14ac:dyDescent="0.2">
      <c r="A259" s="220"/>
      <c r="B259" s="221"/>
      <c r="C259" s="221"/>
      <c r="D259" s="221"/>
      <c r="E259" s="222"/>
      <c r="F259" s="222"/>
      <c r="G259" s="221"/>
      <c r="H259" s="223"/>
      <c r="I259" s="224"/>
      <c r="J259" s="224"/>
      <c r="K259" s="222"/>
      <c r="L259" s="427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222"/>
    </row>
    <row r="260" spans="1:24" ht="12.75" customHeight="1" x14ac:dyDescent="0.2">
      <c r="A260" s="220"/>
      <c r="B260" s="221"/>
      <c r="C260" s="221"/>
      <c r="D260" s="221"/>
      <c r="E260" s="222"/>
      <c r="F260" s="222"/>
      <c r="G260" s="221"/>
      <c r="H260" s="223"/>
      <c r="I260" s="224"/>
      <c r="J260" s="224"/>
      <c r="K260" s="222"/>
      <c r="L260" s="427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</row>
    <row r="261" spans="1:24" ht="12.75" customHeight="1" x14ac:dyDescent="0.2">
      <c r="A261" s="220"/>
      <c r="B261" s="221"/>
      <c r="C261" s="221"/>
      <c r="D261" s="221"/>
      <c r="E261" s="222"/>
      <c r="F261" s="222"/>
      <c r="G261" s="221"/>
      <c r="H261" s="223"/>
      <c r="I261" s="224"/>
      <c r="J261" s="224"/>
      <c r="K261" s="222"/>
      <c r="L261" s="427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222"/>
    </row>
    <row r="262" spans="1:24" ht="12.75" customHeight="1" x14ac:dyDescent="0.2">
      <c r="A262" s="220"/>
      <c r="B262" s="221"/>
      <c r="C262" s="221"/>
      <c r="D262" s="221"/>
      <c r="E262" s="222"/>
      <c r="F262" s="222"/>
      <c r="G262" s="221"/>
      <c r="H262" s="223"/>
      <c r="I262" s="224"/>
      <c r="J262" s="224"/>
      <c r="K262" s="222"/>
      <c r="L262" s="427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</row>
    <row r="263" spans="1:24" ht="12.75" customHeight="1" x14ac:dyDescent="0.2">
      <c r="A263" s="220"/>
      <c r="B263" s="221"/>
      <c r="C263" s="221"/>
      <c r="D263" s="221"/>
      <c r="E263" s="222"/>
      <c r="F263" s="222"/>
      <c r="G263" s="221"/>
      <c r="H263" s="223"/>
      <c r="I263" s="224"/>
      <c r="J263" s="224"/>
      <c r="K263" s="222"/>
      <c r="L263" s="427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</row>
    <row r="264" spans="1:24" ht="12.75" customHeight="1" x14ac:dyDescent="0.2">
      <c r="A264" s="220"/>
      <c r="B264" s="221"/>
      <c r="C264" s="221"/>
      <c r="D264" s="221"/>
      <c r="E264" s="222"/>
      <c r="F264" s="222"/>
      <c r="G264" s="221"/>
      <c r="H264" s="223"/>
      <c r="I264" s="224"/>
      <c r="J264" s="224"/>
      <c r="K264" s="222"/>
      <c r="L264" s="427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</row>
    <row r="265" spans="1:24" ht="12.75" customHeight="1" x14ac:dyDescent="0.2">
      <c r="A265" s="220"/>
      <c r="B265" s="221"/>
      <c r="C265" s="221"/>
      <c r="D265" s="221"/>
      <c r="E265" s="222"/>
      <c r="F265" s="222"/>
      <c r="G265" s="221"/>
      <c r="H265" s="223"/>
      <c r="I265" s="224"/>
      <c r="J265" s="224"/>
      <c r="K265" s="222"/>
      <c r="L265" s="427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</row>
    <row r="266" spans="1:24" ht="12.75" customHeight="1" x14ac:dyDescent="0.2">
      <c r="A266" s="220"/>
      <c r="B266" s="221"/>
      <c r="C266" s="221"/>
      <c r="D266" s="221"/>
      <c r="E266" s="222"/>
      <c r="F266" s="222"/>
      <c r="G266" s="221"/>
      <c r="H266" s="223"/>
      <c r="I266" s="224"/>
      <c r="J266" s="224"/>
      <c r="K266" s="222"/>
      <c r="L266" s="427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2"/>
    </row>
    <row r="267" spans="1:24" ht="12.75" customHeight="1" x14ac:dyDescent="0.2">
      <c r="A267" s="220"/>
      <c r="B267" s="221"/>
      <c r="C267" s="221"/>
      <c r="D267" s="221"/>
      <c r="E267" s="222"/>
      <c r="F267" s="222"/>
      <c r="G267" s="221"/>
      <c r="H267" s="223"/>
      <c r="I267" s="224"/>
      <c r="J267" s="224"/>
      <c r="K267" s="222"/>
      <c r="L267" s="427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</row>
    <row r="268" spans="1:24" ht="12.75" customHeight="1" x14ac:dyDescent="0.2">
      <c r="A268" s="220"/>
      <c r="B268" s="221"/>
      <c r="C268" s="221"/>
      <c r="D268" s="221"/>
      <c r="E268" s="222"/>
      <c r="F268" s="222"/>
      <c r="G268" s="221"/>
      <c r="H268" s="223"/>
      <c r="I268" s="224"/>
      <c r="J268" s="224"/>
      <c r="K268" s="222"/>
      <c r="L268" s="427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</row>
    <row r="269" spans="1:24" ht="12.75" customHeight="1" x14ac:dyDescent="0.2">
      <c r="A269" s="220"/>
      <c r="B269" s="221"/>
      <c r="C269" s="221"/>
      <c r="D269" s="221"/>
      <c r="E269" s="222"/>
      <c r="F269" s="222"/>
      <c r="G269" s="221"/>
      <c r="H269" s="223"/>
      <c r="I269" s="224"/>
      <c r="J269" s="224"/>
      <c r="K269" s="222"/>
      <c r="L269" s="427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</row>
    <row r="270" spans="1:24" ht="12.75" customHeight="1" x14ac:dyDescent="0.2">
      <c r="A270" s="220"/>
      <c r="B270" s="221"/>
      <c r="C270" s="221"/>
      <c r="D270" s="221"/>
      <c r="E270" s="222"/>
      <c r="F270" s="222"/>
      <c r="G270" s="221"/>
      <c r="H270" s="223"/>
      <c r="I270" s="224"/>
      <c r="J270" s="224"/>
      <c r="K270" s="222"/>
      <c r="L270" s="427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/>
    </row>
    <row r="271" spans="1:24" ht="12.75" customHeight="1" x14ac:dyDescent="0.2">
      <c r="A271" s="220"/>
      <c r="B271" s="221"/>
      <c r="C271" s="221"/>
      <c r="D271" s="221"/>
      <c r="E271" s="222"/>
      <c r="F271" s="222"/>
      <c r="G271" s="221"/>
      <c r="H271" s="223"/>
      <c r="I271" s="224"/>
      <c r="J271" s="224"/>
      <c r="K271" s="222"/>
      <c r="L271" s="427"/>
      <c r="M271" s="222"/>
      <c r="N271" s="222"/>
      <c r="O271" s="222"/>
      <c r="P271" s="222"/>
      <c r="Q271" s="222"/>
      <c r="R271" s="222"/>
      <c r="S271" s="222"/>
      <c r="T271" s="222"/>
      <c r="U271" s="222"/>
      <c r="V271" s="222"/>
      <c r="W271" s="222"/>
      <c r="X271" s="222"/>
    </row>
    <row r="272" spans="1:24" ht="12.75" customHeight="1" x14ac:dyDescent="0.2">
      <c r="A272" s="220"/>
      <c r="B272" s="221"/>
      <c r="C272" s="221"/>
      <c r="D272" s="221"/>
      <c r="E272" s="222"/>
      <c r="F272" s="222"/>
      <c r="G272" s="221"/>
      <c r="H272" s="223"/>
      <c r="I272" s="224"/>
      <c r="J272" s="224"/>
      <c r="K272" s="222"/>
      <c r="L272" s="427"/>
      <c r="M272" s="222"/>
      <c r="N272" s="222"/>
      <c r="O272" s="222"/>
      <c r="P272" s="222"/>
      <c r="Q272" s="222"/>
      <c r="R272" s="222"/>
      <c r="S272" s="222"/>
      <c r="T272" s="222"/>
      <c r="U272" s="222"/>
      <c r="V272" s="222"/>
      <c r="W272" s="222"/>
      <c r="X272" s="222"/>
    </row>
    <row r="273" spans="1:24" ht="12.75" customHeight="1" x14ac:dyDescent="0.2">
      <c r="A273" s="220"/>
      <c r="B273" s="221"/>
      <c r="C273" s="221"/>
      <c r="D273" s="221"/>
      <c r="E273" s="222"/>
      <c r="F273" s="222"/>
      <c r="G273" s="221"/>
      <c r="H273" s="223"/>
      <c r="I273" s="224"/>
      <c r="J273" s="224"/>
      <c r="K273" s="222"/>
      <c r="L273" s="427"/>
      <c r="M273" s="222"/>
      <c r="N273" s="222"/>
      <c r="O273" s="222"/>
      <c r="P273" s="222"/>
      <c r="Q273" s="222"/>
      <c r="R273" s="222"/>
      <c r="S273" s="222"/>
      <c r="T273" s="222"/>
      <c r="U273" s="222"/>
      <c r="V273" s="222"/>
      <c r="W273" s="222"/>
      <c r="X273" s="222"/>
    </row>
    <row r="274" spans="1:24" ht="12.75" customHeight="1" x14ac:dyDescent="0.2">
      <c r="A274" s="220"/>
      <c r="B274" s="221"/>
      <c r="C274" s="221"/>
      <c r="D274" s="221"/>
      <c r="E274" s="222"/>
      <c r="F274" s="222"/>
      <c r="G274" s="221"/>
      <c r="H274" s="223"/>
      <c r="I274" s="224"/>
      <c r="J274" s="224"/>
      <c r="K274" s="222"/>
      <c r="L274" s="427"/>
      <c r="M274" s="222"/>
      <c r="N274" s="222"/>
      <c r="O274" s="222"/>
      <c r="P274" s="222"/>
      <c r="Q274" s="222"/>
      <c r="R274" s="222"/>
      <c r="S274" s="222"/>
      <c r="T274" s="222"/>
      <c r="U274" s="222"/>
      <c r="V274" s="222"/>
      <c r="W274" s="222"/>
      <c r="X274" s="222"/>
    </row>
    <row r="275" spans="1:24" ht="12.75" customHeight="1" x14ac:dyDescent="0.2">
      <c r="A275" s="220"/>
      <c r="B275" s="221"/>
      <c r="C275" s="221"/>
      <c r="D275" s="221"/>
      <c r="E275" s="222"/>
      <c r="F275" s="222"/>
      <c r="G275" s="221"/>
      <c r="H275" s="223"/>
      <c r="I275" s="224"/>
      <c r="J275" s="224"/>
      <c r="K275" s="222"/>
      <c r="L275" s="427"/>
      <c r="M275" s="222"/>
      <c r="N275" s="222"/>
      <c r="O275" s="222"/>
      <c r="P275" s="222"/>
      <c r="Q275" s="222"/>
      <c r="R275" s="222"/>
      <c r="S275" s="222"/>
      <c r="T275" s="222"/>
      <c r="U275" s="222"/>
      <c r="V275" s="222"/>
      <c r="W275" s="222"/>
      <c r="X275" s="222"/>
    </row>
    <row r="276" spans="1:24" ht="12.75" customHeight="1" x14ac:dyDescent="0.2">
      <c r="A276" s="220"/>
      <c r="B276" s="221"/>
      <c r="C276" s="221"/>
      <c r="D276" s="221"/>
      <c r="E276" s="222"/>
      <c r="F276" s="222"/>
      <c r="G276" s="221"/>
      <c r="H276" s="223"/>
      <c r="I276" s="224"/>
      <c r="J276" s="224"/>
      <c r="K276" s="222"/>
      <c r="L276" s="427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222"/>
    </row>
    <row r="277" spans="1:24" ht="12.75" customHeight="1" x14ac:dyDescent="0.2">
      <c r="A277" s="220"/>
      <c r="B277" s="221"/>
      <c r="C277" s="221"/>
      <c r="D277" s="221"/>
      <c r="E277" s="222"/>
      <c r="F277" s="222"/>
      <c r="G277" s="221"/>
      <c r="H277" s="223"/>
      <c r="I277" s="224"/>
      <c r="J277" s="224"/>
      <c r="K277" s="222"/>
      <c r="L277" s="427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222"/>
    </row>
    <row r="278" spans="1:24" ht="12.75" customHeight="1" x14ac:dyDescent="0.2">
      <c r="A278" s="220"/>
      <c r="B278" s="221"/>
      <c r="C278" s="221"/>
      <c r="D278" s="221"/>
      <c r="E278" s="222"/>
      <c r="F278" s="222"/>
      <c r="G278" s="221"/>
      <c r="H278" s="223"/>
      <c r="I278" s="224"/>
      <c r="J278" s="224"/>
      <c r="K278" s="222"/>
      <c r="L278" s="427"/>
      <c r="M278" s="222"/>
      <c r="N278" s="222"/>
      <c r="O278" s="222"/>
      <c r="P278" s="222"/>
      <c r="Q278" s="222"/>
      <c r="R278" s="222"/>
      <c r="S278" s="222"/>
      <c r="T278" s="222"/>
      <c r="U278" s="222"/>
      <c r="V278" s="222"/>
      <c r="W278" s="222"/>
      <c r="X278" s="222"/>
    </row>
    <row r="279" spans="1:24" ht="12.75" customHeight="1" x14ac:dyDescent="0.2">
      <c r="A279" s="220"/>
      <c r="B279" s="221"/>
      <c r="C279" s="221"/>
      <c r="D279" s="221"/>
      <c r="E279" s="222"/>
      <c r="F279" s="222"/>
      <c r="G279" s="221"/>
      <c r="H279" s="223"/>
      <c r="I279" s="224"/>
      <c r="J279" s="224"/>
      <c r="K279" s="222"/>
      <c r="L279" s="427"/>
      <c r="M279" s="222"/>
      <c r="N279" s="222"/>
      <c r="O279" s="222"/>
      <c r="P279" s="222"/>
      <c r="Q279" s="222"/>
      <c r="R279" s="222"/>
      <c r="S279" s="222"/>
      <c r="T279" s="222"/>
      <c r="U279" s="222"/>
      <c r="V279" s="222"/>
      <c r="W279" s="222"/>
      <c r="X279" s="222"/>
    </row>
    <row r="280" spans="1:24" ht="12.75" customHeight="1" x14ac:dyDescent="0.2">
      <c r="A280" s="220"/>
      <c r="B280" s="221"/>
      <c r="C280" s="221"/>
      <c r="D280" s="221"/>
      <c r="E280" s="222"/>
      <c r="F280" s="222"/>
      <c r="G280" s="221"/>
      <c r="H280" s="223"/>
      <c r="I280" s="224"/>
      <c r="J280" s="224"/>
      <c r="K280" s="222"/>
      <c r="L280" s="427"/>
      <c r="M280" s="222"/>
      <c r="N280" s="222"/>
      <c r="O280" s="222"/>
      <c r="P280" s="222"/>
      <c r="Q280" s="222"/>
      <c r="R280" s="222"/>
      <c r="S280" s="222"/>
      <c r="T280" s="222"/>
      <c r="U280" s="222"/>
      <c r="V280" s="222"/>
      <c r="W280" s="222"/>
      <c r="X280" s="222"/>
    </row>
    <row r="281" spans="1:24" ht="12.75" customHeight="1" x14ac:dyDescent="0.2">
      <c r="A281" s="220"/>
      <c r="B281" s="221"/>
      <c r="C281" s="221"/>
      <c r="D281" s="221"/>
      <c r="E281" s="222"/>
      <c r="F281" s="222"/>
      <c r="G281" s="221"/>
      <c r="H281" s="223"/>
      <c r="I281" s="224"/>
      <c r="J281" s="224"/>
      <c r="K281" s="222"/>
      <c r="L281" s="427"/>
      <c r="M281" s="222"/>
      <c r="N281" s="222"/>
      <c r="O281" s="222"/>
      <c r="P281" s="222"/>
      <c r="Q281" s="222"/>
      <c r="R281" s="222"/>
      <c r="S281" s="222"/>
      <c r="T281" s="222"/>
      <c r="U281" s="222"/>
      <c r="V281" s="222"/>
      <c r="W281" s="222"/>
      <c r="X281" s="222"/>
    </row>
    <row r="282" spans="1:24" ht="12.75" customHeight="1" x14ac:dyDescent="0.2">
      <c r="A282" s="220"/>
      <c r="B282" s="221"/>
      <c r="C282" s="221"/>
      <c r="D282" s="221"/>
      <c r="E282" s="222"/>
      <c r="F282" s="222"/>
      <c r="G282" s="221"/>
      <c r="H282" s="223"/>
      <c r="I282" s="224"/>
      <c r="J282" s="224"/>
      <c r="K282" s="222"/>
      <c r="L282" s="427"/>
      <c r="M282" s="222"/>
      <c r="N282" s="222"/>
      <c r="O282" s="222"/>
      <c r="P282" s="222"/>
      <c r="Q282" s="222"/>
      <c r="R282" s="222"/>
      <c r="S282" s="222"/>
      <c r="T282" s="222"/>
      <c r="U282" s="222"/>
      <c r="V282" s="222"/>
      <c r="W282" s="222"/>
      <c r="X282" s="222"/>
    </row>
    <row r="283" spans="1:24" ht="12.75" customHeight="1" x14ac:dyDescent="0.2">
      <c r="A283" s="220"/>
      <c r="B283" s="221"/>
      <c r="C283" s="221"/>
      <c r="D283" s="221"/>
      <c r="E283" s="222"/>
      <c r="F283" s="222"/>
      <c r="G283" s="221"/>
      <c r="H283" s="223"/>
      <c r="I283" s="224"/>
      <c r="J283" s="224"/>
      <c r="K283" s="222"/>
      <c r="L283" s="427"/>
      <c r="M283" s="222"/>
      <c r="N283" s="222"/>
      <c r="O283" s="222"/>
      <c r="P283" s="222"/>
      <c r="Q283" s="222"/>
      <c r="R283" s="222"/>
      <c r="S283" s="222"/>
      <c r="T283" s="222"/>
      <c r="U283" s="222"/>
      <c r="V283" s="222"/>
      <c r="W283" s="222"/>
      <c r="X283" s="222"/>
    </row>
    <row r="284" spans="1:24" ht="12.75" customHeight="1" x14ac:dyDescent="0.2">
      <c r="A284" s="220"/>
      <c r="B284" s="221"/>
      <c r="C284" s="221"/>
      <c r="D284" s="221"/>
      <c r="E284" s="222"/>
      <c r="F284" s="222"/>
      <c r="G284" s="221"/>
      <c r="H284" s="223"/>
      <c r="I284" s="224"/>
      <c r="J284" s="224"/>
      <c r="K284" s="222"/>
      <c r="L284" s="427"/>
      <c r="M284" s="222"/>
      <c r="N284" s="222"/>
      <c r="O284" s="222"/>
      <c r="P284" s="222"/>
      <c r="Q284" s="222"/>
      <c r="R284" s="222"/>
      <c r="S284" s="222"/>
      <c r="T284" s="222"/>
      <c r="U284" s="222"/>
      <c r="V284" s="222"/>
      <c r="W284" s="222"/>
      <c r="X284" s="222"/>
    </row>
    <row r="285" spans="1:24" ht="12.75" customHeight="1" x14ac:dyDescent="0.2">
      <c r="A285" s="220"/>
      <c r="B285" s="221"/>
      <c r="C285" s="221"/>
      <c r="D285" s="221"/>
      <c r="E285" s="222"/>
      <c r="F285" s="222"/>
      <c r="G285" s="221"/>
      <c r="H285" s="223"/>
      <c r="I285" s="224"/>
      <c r="J285" s="224"/>
      <c r="K285" s="222"/>
      <c r="L285" s="427"/>
      <c r="M285" s="222"/>
      <c r="N285" s="222"/>
      <c r="O285" s="222"/>
      <c r="P285" s="222"/>
      <c r="Q285" s="222"/>
      <c r="R285" s="222"/>
      <c r="S285" s="222"/>
      <c r="T285" s="222"/>
      <c r="U285" s="222"/>
      <c r="V285" s="222"/>
      <c r="W285" s="222"/>
      <c r="X285" s="222"/>
    </row>
    <row r="286" spans="1:24" ht="12.75" customHeight="1" x14ac:dyDescent="0.2">
      <c r="A286" s="220"/>
      <c r="B286" s="221"/>
      <c r="C286" s="221"/>
      <c r="D286" s="221"/>
      <c r="E286" s="222"/>
      <c r="F286" s="222"/>
      <c r="G286" s="221"/>
      <c r="H286" s="223"/>
      <c r="I286" s="224"/>
      <c r="J286" s="224"/>
      <c r="K286" s="222"/>
      <c r="L286" s="427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</row>
    <row r="287" spans="1:24" ht="12.75" customHeight="1" x14ac:dyDescent="0.2">
      <c r="A287" s="220"/>
      <c r="B287" s="221"/>
      <c r="C287" s="221"/>
      <c r="D287" s="221"/>
      <c r="E287" s="222"/>
      <c r="F287" s="222"/>
      <c r="G287" s="221"/>
      <c r="H287" s="223"/>
      <c r="I287" s="224"/>
      <c r="J287" s="224"/>
      <c r="K287" s="222"/>
      <c r="L287" s="427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</row>
    <row r="288" spans="1:24" ht="12.75" customHeight="1" x14ac:dyDescent="0.2">
      <c r="A288" s="220"/>
      <c r="B288" s="221"/>
      <c r="C288" s="221"/>
      <c r="D288" s="221"/>
      <c r="E288" s="222"/>
      <c r="F288" s="222"/>
      <c r="G288" s="221"/>
      <c r="H288" s="223"/>
      <c r="I288" s="224"/>
      <c r="J288" s="224"/>
      <c r="K288" s="222"/>
      <c r="L288" s="427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</row>
    <row r="289" spans="1:24" ht="12.75" customHeight="1" x14ac:dyDescent="0.2">
      <c r="A289" s="220"/>
      <c r="B289" s="221"/>
      <c r="C289" s="221"/>
      <c r="D289" s="221"/>
      <c r="E289" s="222"/>
      <c r="F289" s="222"/>
      <c r="G289" s="221"/>
      <c r="H289" s="223"/>
      <c r="I289" s="224"/>
      <c r="J289" s="224"/>
      <c r="K289" s="222"/>
      <c r="L289" s="427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</row>
    <row r="290" spans="1:24" ht="12.75" customHeight="1" x14ac:dyDescent="0.2">
      <c r="A290" s="220"/>
      <c r="B290" s="221"/>
      <c r="C290" s="221"/>
      <c r="D290" s="221"/>
      <c r="E290" s="222"/>
      <c r="F290" s="222"/>
      <c r="G290" s="221"/>
      <c r="H290" s="223"/>
      <c r="I290" s="224"/>
      <c r="J290" s="224"/>
      <c r="K290" s="222"/>
      <c r="L290" s="427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</row>
    <row r="291" spans="1:24" ht="12.75" customHeight="1" x14ac:dyDescent="0.2">
      <c r="A291" s="220"/>
      <c r="B291" s="221"/>
      <c r="C291" s="221"/>
      <c r="D291" s="221"/>
      <c r="E291" s="222"/>
      <c r="F291" s="222"/>
      <c r="G291" s="221"/>
      <c r="H291" s="223"/>
      <c r="I291" s="224"/>
      <c r="J291" s="224"/>
      <c r="K291" s="222"/>
      <c r="L291" s="427"/>
      <c r="M291" s="222"/>
      <c r="N291" s="222"/>
      <c r="O291" s="222"/>
      <c r="P291" s="222"/>
      <c r="Q291" s="222"/>
      <c r="R291" s="222"/>
      <c r="S291" s="222"/>
      <c r="T291" s="222"/>
      <c r="U291" s="222"/>
      <c r="V291" s="222"/>
      <c r="W291" s="222"/>
      <c r="X291" s="222"/>
    </row>
    <row r="292" spans="1:24" ht="12.75" customHeight="1" x14ac:dyDescent="0.2">
      <c r="A292" s="220"/>
      <c r="B292" s="221"/>
      <c r="C292" s="221"/>
      <c r="D292" s="221"/>
      <c r="E292" s="222"/>
      <c r="F292" s="222"/>
      <c r="G292" s="221"/>
      <c r="H292" s="223"/>
      <c r="I292" s="224"/>
      <c r="J292" s="224"/>
      <c r="K292" s="222"/>
      <c r="L292" s="427"/>
      <c r="M292" s="222"/>
      <c r="N292" s="222"/>
      <c r="O292" s="222"/>
      <c r="P292" s="222"/>
      <c r="Q292" s="222"/>
      <c r="R292" s="222"/>
      <c r="S292" s="222"/>
      <c r="T292" s="222"/>
      <c r="U292" s="222"/>
      <c r="V292" s="222"/>
      <c r="W292" s="222"/>
      <c r="X292" s="222"/>
    </row>
    <row r="293" spans="1:24" ht="12.75" customHeight="1" x14ac:dyDescent="0.2">
      <c r="A293" s="220"/>
      <c r="B293" s="221"/>
      <c r="C293" s="221"/>
      <c r="D293" s="221"/>
      <c r="E293" s="222"/>
      <c r="F293" s="222"/>
      <c r="G293" s="221"/>
      <c r="H293" s="223"/>
      <c r="I293" s="224"/>
      <c r="J293" s="224"/>
      <c r="K293" s="222"/>
      <c r="L293" s="427"/>
      <c r="M293" s="222"/>
      <c r="N293" s="222"/>
      <c r="O293" s="222"/>
      <c r="P293" s="222"/>
      <c r="Q293" s="222"/>
      <c r="R293" s="222"/>
      <c r="S293" s="222"/>
      <c r="T293" s="222"/>
      <c r="U293" s="222"/>
      <c r="V293" s="222"/>
      <c r="W293" s="222"/>
      <c r="X293" s="222"/>
    </row>
    <row r="294" spans="1:24" ht="12.75" customHeight="1" x14ac:dyDescent="0.2">
      <c r="A294" s="220"/>
      <c r="B294" s="221"/>
      <c r="C294" s="221"/>
      <c r="D294" s="221"/>
      <c r="E294" s="222"/>
      <c r="F294" s="222"/>
      <c r="G294" s="221"/>
      <c r="H294" s="223"/>
      <c r="I294" s="224"/>
      <c r="J294" s="224"/>
      <c r="K294" s="222"/>
      <c r="L294" s="427"/>
      <c r="M294" s="222"/>
      <c r="N294" s="222"/>
      <c r="O294" s="222"/>
      <c r="P294" s="222"/>
      <c r="Q294" s="222"/>
      <c r="R294" s="222"/>
      <c r="S294" s="222"/>
      <c r="T294" s="222"/>
      <c r="U294" s="222"/>
      <c r="V294" s="222"/>
      <c r="W294" s="222"/>
      <c r="X294" s="222"/>
    </row>
    <row r="295" spans="1:24" ht="12.75" customHeight="1" x14ac:dyDescent="0.2">
      <c r="A295" s="220"/>
      <c r="B295" s="221"/>
      <c r="C295" s="221"/>
      <c r="D295" s="221"/>
      <c r="E295" s="222"/>
      <c r="F295" s="222"/>
      <c r="G295" s="221"/>
      <c r="H295" s="223"/>
      <c r="I295" s="224"/>
      <c r="J295" s="224"/>
      <c r="K295" s="222"/>
      <c r="L295" s="427"/>
      <c r="M295" s="222"/>
      <c r="N295" s="222"/>
      <c r="O295" s="222"/>
      <c r="P295" s="222"/>
      <c r="Q295" s="222"/>
      <c r="R295" s="222"/>
      <c r="S295" s="222"/>
      <c r="T295" s="222"/>
      <c r="U295" s="222"/>
      <c r="V295" s="222"/>
      <c r="W295" s="222"/>
      <c r="X295" s="222"/>
    </row>
    <row r="296" spans="1:24" ht="12.75" customHeight="1" x14ac:dyDescent="0.2">
      <c r="A296" s="220"/>
      <c r="B296" s="221"/>
      <c r="C296" s="221"/>
      <c r="D296" s="221"/>
      <c r="E296" s="222"/>
      <c r="F296" s="222"/>
      <c r="G296" s="221"/>
      <c r="H296" s="223"/>
      <c r="I296" s="224"/>
      <c r="J296" s="224"/>
      <c r="K296" s="222"/>
      <c r="L296" s="427"/>
      <c r="M296" s="222"/>
      <c r="N296" s="222"/>
      <c r="O296" s="222"/>
      <c r="P296" s="222"/>
      <c r="Q296" s="222"/>
      <c r="R296" s="222"/>
      <c r="S296" s="222"/>
      <c r="T296" s="222"/>
      <c r="U296" s="222"/>
      <c r="V296" s="222"/>
      <c r="W296" s="222"/>
      <c r="X296" s="222"/>
    </row>
    <row r="297" spans="1:24" ht="12.75" customHeight="1" x14ac:dyDescent="0.2">
      <c r="A297" s="220"/>
      <c r="B297" s="221"/>
      <c r="C297" s="221"/>
      <c r="D297" s="221"/>
      <c r="E297" s="222"/>
      <c r="F297" s="222"/>
      <c r="G297" s="221"/>
      <c r="H297" s="223"/>
      <c r="I297" s="224"/>
      <c r="J297" s="224"/>
      <c r="K297" s="222"/>
      <c r="L297" s="427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</row>
    <row r="298" spans="1:24" ht="12.75" customHeight="1" x14ac:dyDescent="0.2">
      <c r="A298" s="220"/>
      <c r="B298" s="221"/>
      <c r="C298" s="221"/>
      <c r="D298" s="221"/>
      <c r="E298" s="222"/>
      <c r="F298" s="222"/>
      <c r="G298" s="221"/>
      <c r="H298" s="223"/>
      <c r="I298" s="224"/>
      <c r="J298" s="224"/>
      <c r="K298" s="222"/>
      <c r="L298" s="427"/>
      <c r="M298" s="222"/>
      <c r="N298" s="222"/>
      <c r="O298" s="222"/>
      <c r="P298" s="222"/>
      <c r="Q298" s="222"/>
      <c r="R298" s="222"/>
      <c r="S298" s="222"/>
      <c r="T298" s="222"/>
      <c r="U298" s="222"/>
      <c r="V298" s="222"/>
      <c r="W298" s="222"/>
      <c r="X298" s="222"/>
    </row>
    <row r="299" spans="1:24" ht="12.75" customHeight="1" x14ac:dyDescent="0.2">
      <c r="A299" s="220"/>
      <c r="B299" s="221"/>
      <c r="C299" s="221"/>
      <c r="D299" s="221"/>
      <c r="E299" s="222"/>
      <c r="F299" s="222"/>
      <c r="G299" s="221"/>
      <c r="H299" s="223"/>
      <c r="I299" s="224"/>
      <c r="J299" s="224"/>
      <c r="K299" s="222"/>
      <c r="L299" s="427"/>
      <c r="M299" s="222"/>
      <c r="N299" s="222"/>
      <c r="O299" s="222"/>
      <c r="P299" s="222"/>
      <c r="Q299" s="222"/>
      <c r="R299" s="222"/>
      <c r="S299" s="222"/>
      <c r="T299" s="222"/>
      <c r="U299" s="222"/>
      <c r="V299" s="222"/>
      <c r="W299" s="222"/>
      <c r="X299" s="222"/>
    </row>
    <row r="300" spans="1:24" ht="12.75" customHeight="1" x14ac:dyDescent="0.2">
      <c r="A300" s="220"/>
      <c r="B300" s="221"/>
      <c r="C300" s="221"/>
      <c r="D300" s="221"/>
      <c r="E300" s="222"/>
      <c r="F300" s="222"/>
      <c r="G300" s="221"/>
      <c r="H300" s="223"/>
      <c r="I300" s="224"/>
      <c r="J300" s="224"/>
      <c r="K300" s="222"/>
      <c r="L300" s="427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</row>
    <row r="301" spans="1:24" ht="12.75" customHeight="1" x14ac:dyDescent="0.2">
      <c r="A301" s="220"/>
      <c r="B301" s="221"/>
      <c r="C301" s="221"/>
      <c r="D301" s="221"/>
      <c r="E301" s="222"/>
      <c r="F301" s="222"/>
      <c r="G301" s="221"/>
      <c r="H301" s="223"/>
      <c r="I301" s="224"/>
      <c r="J301" s="224"/>
      <c r="K301" s="222"/>
      <c r="L301" s="427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</row>
    <row r="302" spans="1:24" ht="12.75" customHeight="1" x14ac:dyDescent="0.2">
      <c r="A302" s="220"/>
      <c r="B302" s="221"/>
      <c r="C302" s="221"/>
      <c r="D302" s="221"/>
      <c r="E302" s="222"/>
      <c r="F302" s="222"/>
      <c r="G302" s="221"/>
      <c r="H302" s="223"/>
      <c r="I302" s="224"/>
      <c r="J302" s="224"/>
      <c r="K302" s="222"/>
      <c r="L302" s="427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</row>
    <row r="303" spans="1:24" ht="12.75" customHeight="1" x14ac:dyDescent="0.2">
      <c r="A303" s="220"/>
      <c r="B303" s="221"/>
      <c r="C303" s="221"/>
      <c r="D303" s="221"/>
      <c r="E303" s="222"/>
      <c r="F303" s="222"/>
      <c r="G303" s="221"/>
      <c r="H303" s="223"/>
      <c r="I303" s="224"/>
      <c r="J303" s="224"/>
      <c r="K303" s="222"/>
      <c r="L303" s="427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</row>
    <row r="304" spans="1:24" ht="12.75" customHeight="1" x14ac:dyDescent="0.2">
      <c r="A304" s="220"/>
      <c r="B304" s="221"/>
      <c r="C304" s="221"/>
      <c r="D304" s="221"/>
      <c r="E304" s="222"/>
      <c r="F304" s="222"/>
      <c r="G304" s="221"/>
      <c r="H304" s="223"/>
      <c r="I304" s="224"/>
      <c r="J304" s="224"/>
      <c r="K304" s="222"/>
      <c r="L304" s="427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</row>
    <row r="305" spans="1:24" ht="12.75" customHeight="1" x14ac:dyDescent="0.2">
      <c r="A305" s="220"/>
      <c r="B305" s="221"/>
      <c r="C305" s="221"/>
      <c r="D305" s="221"/>
      <c r="E305" s="222"/>
      <c r="F305" s="222"/>
      <c r="G305" s="221"/>
      <c r="H305" s="223"/>
      <c r="I305" s="224"/>
      <c r="J305" s="224"/>
      <c r="K305" s="222"/>
      <c r="L305" s="427"/>
      <c r="M305" s="222"/>
      <c r="N305" s="222"/>
      <c r="O305" s="222"/>
      <c r="P305" s="222"/>
      <c r="Q305" s="222"/>
      <c r="R305" s="222"/>
      <c r="S305" s="222"/>
      <c r="T305" s="222"/>
      <c r="U305" s="222"/>
      <c r="V305" s="222"/>
      <c r="W305" s="222"/>
      <c r="X305" s="222"/>
    </row>
    <row r="306" spans="1:24" ht="12.75" customHeight="1" x14ac:dyDescent="0.2">
      <c r="A306" s="220"/>
      <c r="B306" s="221"/>
      <c r="C306" s="221"/>
      <c r="D306" s="221"/>
      <c r="E306" s="222"/>
      <c r="F306" s="222"/>
      <c r="G306" s="221"/>
      <c r="H306" s="223"/>
      <c r="I306" s="224"/>
      <c r="J306" s="224"/>
      <c r="K306" s="222"/>
      <c r="L306" s="427"/>
      <c r="M306" s="222"/>
      <c r="N306" s="222"/>
      <c r="O306" s="222"/>
      <c r="P306" s="222"/>
      <c r="Q306" s="222"/>
      <c r="R306" s="222"/>
      <c r="S306" s="222"/>
      <c r="T306" s="222"/>
      <c r="U306" s="222"/>
      <c r="V306" s="222"/>
      <c r="W306" s="222"/>
      <c r="X306" s="222"/>
    </row>
    <row r="307" spans="1:24" ht="12.75" customHeight="1" x14ac:dyDescent="0.2">
      <c r="A307" s="220"/>
      <c r="B307" s="221"/>
      <c r="C307" s="221"/>
      <c r="D307" s="221"/>
      <c r="E307" s="222"/>
      <c r="F307" s="222"/>
      <c r="G307" s="221"/>
      <c r="H307" s="223"/>
      <c r="I307" s="224"/>
      <c r="J307" s="224"/>
      <c r="K307" s="222"/>
      <c r="L307" s="427"/>
      <c r="M307" s="222"/>
      <c r="N307" s="222"/>
      <c r="O307" s="222"/>
      <c r="P307" s="222"/>
      <c r="Q307" s="222"/>
      <c r="R307" s="222"/>
      <c r="S307" s="222"/>
      <c r="T307" s="222"/>
      <c r="U307" s="222"/>
      <c r="V307" s="222"/>
      <c r="W307" s="222"/>
      <c r="X307" s="222"/>
    </row>
    <row r="308" spans="1:24" ht="12.75" customHeight="1" x14ac:dyDescent="0.2">
      <c r="A308" s="220"/>
      <c r="B308" s="221"/>
      <c r="C308" s="221"/>
      <c r="D308" s="221"/>
      <c r="E308" s="222"/>
      <c r="F308" s="222"/>
      <c r="G308" s="221"/>
      <c r="H308" s="223"/>
      <c r="I308" s="224"/>
      <c r="J308" s="224"/>
      <c r="K308" s="222"/>
      <c r="L308" s="427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</row>
    <row r="309" spans="1:24" ht="12.75" customHeight="1" x14ac:dyDescent="0.2">
      <c r="A309" s="220"/>
      <c r="B309" s="221"/>
      <c r="C309" s="221"/>
      <c r="D309" s="221"/>
      <c r="E309" s="222"/>
      <c r="F309" s="222"/>
      <c r="G309" s="221"/>
      <c r="H309" s="223"/>
      <c r="I309" s="224"/>
      <c r="J309" s="224"/>
      <c r="K309" s="222"/>
      <c r="L309" s="427"/>
      <c r="M309" s="222"/>
      <c r="N309" s="222"/>
      <c r="O309" s="222"/>
      <c r="P309" s="222"/>
      <c r="Q309" s="222"/>
      <c r="R309" s="222"/>
      <c r="S309" s="222"/>
      <c r="T309" s="222"/>
      <c r="U309" s="222"/>
      <c r="V309" s="222"/>
      <c r="W309" s="222"/>
      <c r="X309" s="222"/>
    </row>
    <row r="310" spans="1:24" ht="12.75" customHeight="1" x14ac:dyDescent="0.2">
      <c r="A310" s="220"/>
      <c r="B310" s="221"/>
      <c r="C310" s="221"/>
      <c r="D310" s="221"/>
      <c r="E310" s="222"/>
      <c r="F310" s="222"/>
      <c r="G310" s="221"/>
      <c r="H310" s="223"/>
      <c r="I310" s="224"/>
      <c r="J310" s="224"/>
      <c r="K310" s="222"/>
      <c r="L310" s="427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/>
      <c r="X310" s="222"/>
    </row>
    <row r="311" spans="1:24" ht="12.75" customHeight="1" x14ac:dyDescent="0.2">
      <c r="A311" s="220"/>
      <c r="B311" s="221"/>
      <c r="C311" s="221"/>
      <c r="D311" s="221"/>
      <c r="E311" s="222"/>
      <c r="F311" s="222"/>
      <c r="G311" s="221"/>
      <c r="H311" s="223"/>
      <c r="I311" s="224"/>
      <c r="J311" s="224"/>
      <c r="K311" s="222"/>
      <c r="L311" s="427"/>
      <c r="M311" s="222"/>
      <c r="N311" s="222"/>
      <c r="O311" s="222"/>
      <c r="P311" s="222"/>
      <c r="Q311" s="222"/>
      <c r="R311" s="222"/>
      <c r="S311" s="222"/>
      <c r="T311" s="222"/>
      <c r="U311" s="222"/>
      <c r="V311" s="222"/>
      <c r="W311" s="222"/>
      <c r="X311" s="222"/>
    </row>
    <row r="312" spans="1:24" ht="12.75" customHeight="1" x14ac:dyDescent="0.2">
      <c r="A312" s="220"/>
      <c r="B312" s="221"/>
      <c r="C312" s="221"/>
      <c r="D312" s="221"/>
      <c r="E312" s="222"/>
      <c r="F312" s="222"/>
      <c r="G312" s="221"/>
      <c r="H312" s="223"/>
      <c r="I312" s="224"/>
      <c r="J312" s="224"/>
      <c r="K312" s="222"/>
      <c r="L312" s="427"/>
      <c r="M312" s="222"/>
      <c r="N312" s="222"/>
      <c r="O312" s="222"/>
      <c r="P312" s="222"/>
      <c r="Q312" s="222"/>
      <c r="R312" s="222"/>
      <c r="S312" s="222"/>
      <c r="T312" s="222"/>
      <c r="U312" s="222"/>
      <c r="V312" s="222"/>
      <c r="W312" s="222"/>
      <c r="X312" s="222"/>
    </row>
    <row r="313" spans="1:24" ht="12.75" customHeight="1" x14ac:dyDescent="0.2">
      <c r="A313" s="220"/>
      <c r="B313" s="221"/>
      <c r="C313" s="221"/>
      <c r="D313" s="221"/>
      <c r="E313" s="222"/>
      <c r="F313" s="222"/>
      <c r="G313" s="221"/>
      <c r="H313" s="223"/>
      <c r="I313" s="224"/>
      <c r="J313" s="224"/>
      <c r="K313" s="222"/>
      <c r="L313" s="427"/>
      <c r="M313" s="222"/>
      <c r="N313" s="222"/>
      <c r="O313" s="222"/>
      <c r="P313" s="222"/>
      <c r="Q313" s="222"/>
      <c r="R313" s="222"/>
      <c r="S313" s="222"/>
      <c r="T313" s="222"/>
      <c r="U313" s="222"/>
      <c r="V313" s="222"/>
      <c r="W313" s="222"/>
      <c r="X313" s="222"/>
    </row>
    <row r="314" spans="1:24" ht="12.75" customHeight="1" x14ac:dyDescent="0.2">
      <c r="A314" s="220"/>
      <c r="B314" s="221"/>
      <c r="C314" s="221"/>
      <c r="D314" s="221"/>
      <c r="E314" s="222"/>
      <c r="F314" s="222"/>
      <c r="G314" s="221"/>
      <c r="H314" s="223"/>
      <c r="I314" s="224"/>
      <c r="J314" s="224"/>
      <c r="K314" s="222"/>
      <c r="L314" s="427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</row>
    <row r="315" spans="1:24" ht="12.75" customHeight="1" x14ac:dyDescent="0.2">
      <c r="A315" s="220"/>
      <c r="B315" s="221"/>
      <c r="C315" s="221"/>
      <c r="D315" s="221"/>
      <c r="E315" s="222"/>
      <c r="F315" s="222"/>
      <c r="G315" s="221"/>
      <c r="H315" s="223"/>
      <c r="I315" s="224"/>
      <c r="J315" s="224"/>
      <c r="K315" s="222"/>
      <c r="L315" s="427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</row>
    <row r="316" spans="1:24" ht="12.75" customHeight="1" x14ac:dyDescent="0.2">
      <c r="A316" s="220"/>
      <c r="B316" s="221"/>
      <c r="C316" s="221"/>
      <c r="D316" s="221"/>
      <c r="E316" s="222"/>
      <c r="F316" s="222"/>
      <c r="G316" s="221"/>
      <c r="H316" s="223"/>
      <c r="I316" s="224"/>
      <c r="J316" s="224"/>
      <c r="K316" s="222"/>
      <c r="L316" s="427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</row>
    <row r="317" spans="1:24" ht="12.75" customHeight="1" x14ac:dyDescent="0.2">
      <c r="A317" s="220"/>
      <c r="B317" s="221"/>
      <c r="C317" s="221"/>
      <c r="D317" s="221"/>
      <c r="E317" s="222"/>
      <c r="F317" s="222"/>
      <c r="G317" s="221"/>
      <c r="H317" s="223"/>
      <c r="I317" s="224"/>
      <c r="J317" s="224"/>
      <c r="K317" s="222"/>
      <c r="L317" s="427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</row>
    <row r="318" spans="1:24" ht="12.75" customHeight="1" x14ac:dyDescent="0.2">
      <c r="A318" s="220"/>
      <c r="B318" s="221"/>
      <c r="C318" s="221"/>
      <c r="D318" s="221"/>
      <c r="E318" s="222"/>
      <c r="F318" s="222"/>
      <c r="G318" s="221"/>
      <c r="H318" s="223"/>
      <c r="I318" s="224"/>
      <c r="J318" s="224"/>
      <c r="K318" s="222"/>
      <c r="L318" s="427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</row>
    <row r="319" spans="1:24" ht="12.75" customHeight="1" x14ac:dyDescent="0.2">
      <c r="A319" s="220"/>
      <c r="B319" s="221"/>
      <c r="C319" s="221"/>
      <c r="D319" s="221"/>
      <c r="E319" s="222"/>
      <c r="F319" s="222"/>
      <c r="G319" s="221"/>
      <c r="H319" s="223"/>
      <c r="I319" s="224"/>
      <c r="J319" s="224"/>
      <c r="K319" s="222"/>
      <c r="L319" s="427"/>
      <c r="M319" s="222"/>
      <c r="N319" s="222"/>
      <c r="O319" s="222"/>
      <c r="P319" s="222"/>
      <c r="Q319" s="222"/>
      <c r="R319" s="222"/>
      <c r="S319" s="222"/>
      <c r="T319" s="222"/>
      <c r="U319" s="222"/>
      <c r="V319" s="222"/>
      <c r="W319" s="222"/>
      <c r="X319" s="222"/>
    </row>
    <row r="320" spans="1:24" ht="12.75" customHeight="1" x14ac:dyDescent="0.2">
      <c r="A320" s="220"/>
      <c r="B320" s="221"/>
      <c r="C320" s="221"/>
      <c r="D320" s="221"/>
      <c r="E320" s="222"/>
      <c r="F320" s="222"/>
      <c r="G320" s="221"/>
      <c r="H320" s="223"/>
      <c r="I320" s="224"/>
      <c r="J320" s="224"/>
      <c r="K320" s="222"/>
      <c r="L320" s="427"/>
      <c r="M320" s="222"/>
      <c r="N320" s="222"/>
      <c r="O320" s="222"/>
      <c r="P320" s="222"/>
      <c r="Q320" s="222"/>
      <c r="R320" s="222"/>
      <c r="S320" s="222"/>
      <c r="T320" s="222"/>
      <c r="U320" s="222"/>
      <c r="V320" s="222"/>
      <c r="W320" s="222"/>
      <c r="X320" s="222"/>
    </row>
    <row r="321" spans="1:24" ht="12.75" customHeight="1" x14ac:dyDescent="0.2">
      <c r="A321" s="220"/>
      <c r="B321" s="221"/>
      <c r="C321" s="221"/>
      <c r="D321" s="221"/>
      <c r="E321" s="222"/>
      <c r="F321" s="222"/>
      <c r="G321" s="221"/>
      <c r="H321" s="223"/>
      <c r="I321" s="224"/>
      <c r="J321" s="224"/>
      <c r="K321" s="222"/>
      <c r="L321" s="427"/>
      <c r="M321" s="222"/>
      <c r="N321" s="222"/>
      <c r="O321" s="222"/>
      <c r="P321" s="222"/>
      <c r="Q321" s="222"/>
      <c r="R321" s="222"/>
      <c r="S321" s="222"/>
      <c r="T321" s="222"/>
      <c r="U321" s="222"/>
      <c r="V321" s="222"/>
      <c r="W321" s="222"/>
      <c r="X321" s="222"/>
    </row>
    <row r="322" spans="1:24" ht="12.75" customHeight="1" x14ac:dyDescent="0.2">
      <c r="A322" s="220"/>
      <c r="B322" s="221"/>
      <c r="C322" s="221"/>
      <c r="D322" s="221"/>
      <c r="E322" s="222"/>
      <c r="F322" s="222"/>
      <c r="G322" s="221"/>
      <c r="H322" s="223"/>
      <c r="I322" s="224"/>
      <c r="J322" s="224"/>
      <c r="K322" s="222"/>
      <c r="L322" s="427"/>
      <c r="M322" s="222"/>
      <c r="N322" s="222"/>
      <c r="O322" s="222"/>
      <c r="P322" s="222"/>
      <c r="Q322" s="222"/>
      <c r="R322" s="222"/>
      <c r="S322" s="222"/>
      <c r="T322" s="222"/>
      <c r="U322" s="222"/>
      <c r="V322" s="222"/>
      <c r="W322" s="222"/>
      <c r="X322" s="222"/>
    </row>
    <row r="323" spans="1:24" ht="12.75" customHeight="1" x14ac:dyDescent="0.2">
      <c r="A323" s="220"/>
      <c r="B323" s="221"/>
      <c r="C323" s="221"/>
      <c r="D323" s="221"/>
      <c r="E323" s="222"/>
      <c r="F323" s="222"/>
      <c r="G323" s="221"/>
      <c r="H323" s="223"/>
      <c r="I323" s="224"/>
      <c r="J323" s="224"/>
      <c r="K323" s="222"/>
      <c r="L323" s="427"/>
      <c r="M323" s="222"/>
      <c r="N323" s="222"/>
      <c r="O323" s="222"/>
      <c r="P323" s="222"/>
      <c r="Q323" s="222"/>
      <c r="R323" s="222"/>
      <c r="S323" s="222"/>
      <c r="T323" s="222"/>
      <c r="U323" s="222"/>
      <c r="V323" s="222"/>
      <c r="W323" s="222"/>
      <c r="X323" s="222"/>
    </row>
    <row r="324" spans="1:24" ht="12.75" customHeight="1" x14ac:dyDescent="0.2">
      <c r="A324" s="220"/>
      <c r="B324" s="221"/>
      <c r="C324" s="221"/>
      <c r="D324" s="221"/>
      <c r="E324" s="222"/>
      <c r="F324" s="222"/>
      <c r="G324" s="221"/>
      <c r="H324" s="223"/>
      <c r="I324" s="224"/>
      <c r="J324" s="224"/>
      <c r="K324" s="222"/>
      <c r="L324" s="427"/>
      <c r="M324" s="222"/>
      <c r="N324" s="222"/>
      <c r="O324" s="222"/>
      <c r="P324" s="222"/>
      <c r="Q324" s="222"/>
      <c r="R324" s="222"/>
      <c r="S324" s="222"/>
      <c r="T324" s="222"/>
      <c r="U324" s="222"/>
      <c r="V324" s="222"/>
      <c r="W324" s="222"/>
      <c r="X324" s="222"/>
    </row>
    <row r="325" spans="1:24" ht="12.75" customHeight="1" x14ac:dyDescent="0.2">
      <c r="A325" s="220"/>
      <c r="B325" s="221"/>
      <c r="C325" s="221"/>
      <c r="D325" s="221"/>
      <c r="E325" s="222"/>
      <c r="F325" s="222"/>
      <c r="G325" s="221"/>
      <c r="H325" s="223"/>
      <c r="I325" s="224"/>
      <c r="J325" s="224"/>
      <c r="K325" s="222"/>
      <c r="L325" s="427"/>
      <c r="M325" s="222"/>
      <c r="N325" s="222"/>
      <c r="O325" s="222"/>
      <c r="P325" s="222"/>
      <c r="Q325" s="222"/>
      <c r="R325" s="222"/>
      <c r="S325" s="222"/>
      <c r="T325" s="222"/>
      <c r="U325" s="222"/>
      <c r="V325" s="222"/>
      <c r="W325" s="222"/>
      <c r="X325" s="222"/>
    </row>
    <row r="326" spans="1:24" ht="12.75" customHeight="1" x14ac:dyDescent="0.2">
      <c r="A326" s="220"/>
      <c r="B326" s="221"/>
      <c r="C326" s="221"/>
      <c r="D326" s="221"/>
      <c r="E326" s="222"/>
      <c r="F326" s="222"/>
      <c r="G326" s="221"/>
      <c r="H326" s="223"/>
      <c r="I326" s="224"/>
      <c r="J326" s="224"/>
      <c r="K326" s="222"/>
      <c r="L326" s="427"/>
      <c r="M326" s="222"/>
      <c r="N326" s="222"/>
      <c r="O326" s="222"/>
      <c r="P326" s="222"/>
      <c r="Q326" s="222"/>
      <c r="R326" s="222"/>
      <c r="S326" s="222"/>
      <c r="T326" s="222"/>
      <c r="U326" s="222"/>
      <c r="V326" s="222"/>
      <c r="W326" s="222"/>
      <c r="X326" s="222"/>
    </row>
    <row r="327" spans="1:24" ht="12.75" customHeight="1" x14ac:dyDescent="0.2">
      <c r="A327" s="220"/>
      <c r="B327" s="221"/>
      <c r="C327" s="221"/>
      <c r="D327" s="221"/>
      <c r="E327" s="222"/>
      <c r="F327" s="222"/>
      <c r="G327" s="221"/>
      <c r="H327" s="223"/>
      <c r="I327" s="224"/>
      <c r="J327" s="224"/>
      <c r="K327" s="222"/>
      <c r="L327" s="427"/>
      <c r="M327" s="222"/>
      <c r="N327" s="222"/>
      <c r="O327" s="222"/>
      <c r="P327" s="222"/>
      <c r="Q327" s="222"/>
      <c r="R327" s="222"/>
      <c r="S327" s="222"/>
      <c r="T327" s="222"/>
      <c r="U327" s="222"/>
      <c r="V327" s="222"/>
      <c r="W327" s="222"/>
      <c r="X327" s="222"/>
    </row>
    <row r="328" spans="1:24" ht="12.75" customHeight="1" x14ac:dyDescent="0.2">
      <c r="A328" s="220"/>
      <c r="B328" s="221"/>
      <c r="C328" s="221"/>
      <c r="D328" s="221"/>
      <c r="E328" s="222"/>
      <c r="F328" s="222"/>
      <c r="G328" s="221"/>
      <c r="H328" s="223"/>
      <c r="I328" s="224"/>
      <c r="J328" s="224"/>
      <c r="K328" s="222"/>
      <c r="L328" s="427"/>
      <c r="M328" s="222"/>
      <c r="N328" s="222"/>
      <c r="O328" s="222"/>
      <c r="P328" s="222"/>
      <c r="Q328" s="222"/>
      <c r="R328" s="222"/>
      <c r="S328" s="222"/>
      <c r="T328" s="222"/>
      <c r="U328" s="222"/>
      <c r="V328" s="222"/>
      <c r="W328" s="222"/>
      <c r="X328" s="222"/>
    </row>
    <row r="329" spans="1:24" ht="12.75" customHeight="1" x14ac:dyDescent="0.2">
      <c r="A329" s="220"/>
      <c r="B329" s="221"/>
      <c r="C329" s="221"/>
      <c r="D329" s="221"/>
      <c r="E329" s="222"/>
      <c r="F329" s="222"/>
      <c r="G329" s="221"/>
      <c r="H329" s="223"/>
      <c r="I329" s="224"/>
      <c r="J329" s="224"/>
      <c r="K329" s="222"/>
      <c r="L329" s="427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2"/>
    </row>
    <row r="330" spans="1:24" ht="12.75" customHeight="1" x14ac:dyDescent="0.2">
      <c r="A330" s="220"/>
      <c r="B330" s="221"/>
      <c r="C330" s="221"/>
      <c r="D330" s="221"/>
      <c r="E330" s="222"/>
      <c r="F330" s="222"/>
      <c r="G330" s="221"/>
      <c r="H330" s="223"/>
      <c r="I330" s="224"/>
      <c r="J330" s="224"/>
      <c r="K330" s="222"/>
      <c r="L330" s="427"/>
      <c r="M330" s="222"/>
      <c r="N330" s="222"/>
      <c r="O330" s="222"/>
      <c r="P330" s="222"/>
      <c r="Q330" s="222"/>
      <c r="R330" s="222"/>
      <c r="S330" s="222"/>
      <c r="T330" s="222"/>
      <c r="U330" s="222"/>
      <c r="V330" s="222"/>
      <c r="W330" s="222"/>
      <c r="X330" s="222"/>
    </row>
    <row r="331" spans="1:24" ht="12.75" customHeight="1" x14ac:dyDescent="0.2">
      <c r="A331" s="220"/>
      <c r="B331" s="221"/>
      <c r="C331" s="221"/>
      <c r="D331" s="221"/>
      <c r="E331" s="222"/>
      <c r="F331" s="222"/>
      <c r="G331" s="221"/>
      <c r="H331" s="223"/>
      <c r="I331" s="224"/>
      <c r="J331" s="224"/>
      <c r="K331" s="222"/>
      <c r="L331" s="427"/>
      <c r="M331" s="222"/>
      <c r="N331" s="222"/>
      <c r="O331" s="222"/>
      <c r="P331" s="222"/>
      <c r="Q331" s="222"/>
      <c r="R331" s="222"/>
      <c r="S331" s="222"/>
      <c r="T331" s="222"/>
      <c r="U331" s="222"/>
      <c r="V331" s="222"/>
      <c r="W331" s="222"/>
      <c r="X331" s="222"/>
    </row>
    <row r="332" spans="1:24" ht="12.75" customHeight="1" x14ac:dyDescent="0.2">
      <c r="A332" s="220"/>
      <c r="B332" s="221"/>
      <c r="C332" s="221"/>
      <c r="D332" s="221"/>
      <c r="E332" s="222"/>
      <c r="F332" s="222"/>
      <c r="G332" s="221"/>
      <c r="H332" s="223"/>
      <c r="I332" s="224"/>
      <c r="J332" s="224"/>
      <c r="K332" s="222"/>
      <c r="L332" s="427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2"/>
    </row>
    <row r="333" spans="1:24" ht="12.75" customHeight="1" x14ac:dyDescent="0.2">
      <c r="A333" s="220"/>
      <c r="B333" s="221"/>
      <c r="C333" s="221"/>
      <c r="D333" s="221"/>
      <c r="E333" s="222"/>
      <c r="F333" s="222"/>
      <c r="G333" s="221"/>
      <c r="H333" s="223"/>
      <c r="I333" s="224"/>
      <c r="J333" s="224"/>
      <c r="K333" s="222"/>
      <c r="L333" s="427"/>
      <c r="M333" s="222"/>
      <c r="N333" s="222"/>
      <c r="O333" s="222"/>
      <c r="P333" s="222"/>
      <c r="Q333" s="222"/>
      <c r="R333" s="222"/>
      <c r="S333" s="222"/>
      <c r="T333" s="222"/>
      <c r="U333" s="222"/>
      <c r="V333" s="222"/>
      <c r="W333" s="222"/>
      <c r="X333" s="222"/>
    </row>
    <row r="334" spans="1:24" ht="12.75" customHeight="1" x14ac:dyDescent="0.2">
      <c r="A334" s="220"/>
      <c r="B334" s="221"/>
      <c r="C334" s="221"/>
      <c r="D334" s="221"/>
      <c r="E334" s="222"/>
      <c r="F334" s="222"/>
      <c r="G334" s="221"/>
      <c r="H334" s="223"/>
      <c r="I334" s="224"/>
      <c r="J334" s="224"/>
      <c r="K334" s="222"/>
      <c r="L334" s="427"/>
      <c r="M334" s="222"/>
      <c r="N334" s="222"/>
      <c r="O334" s="222"/>
      <c r="P334" s="222"/>
      <c r="Q334" s="222"/>
      <c r="R334" s="222"/>
      <c r="S334" s="222"/>
      <c r="T334" s="222"/>
      <c r="U334" s="222"/>
      <c r="V334" s="222"/>
      <c r="W334" s="222"/>
      <c r="X334" s="222"/>
    </row>
    <row r="335" spans="1:24" ht="12.75" customHeight="1" x14ac:dyDescent="0.2">
      <c r="A335" s="220"/>
      <c r="B335" s="221"/>
      <c r="C335" s="221"/>
      <c r="D335" s="221"/>
      <c r="E335" s="222"/>
      <c r="F335" s="222"/>
      <c r="G335" s="221"/>
      <c r="H335" s="223"/>
      <c r="I335" s="224"/>
      <c r="J335" s="224"/>
      <c r="K335" s="222"/>
      <c r="L335" s="427"/>
      <c r="M335" s="222"/>
      <c r="N335" s="222"/>
      <c r="O335" s="222"/>
      <c r="P335" s="222"/>
      <c r="Q335" s="222"/>
      <c r="R335" s="222"/>
      <c r="S335" s="222"/>
      <c r="T335" s="222"/>
      <c r="U335" s="222"/>
      <c r="V335" s="222"/>
      <c r="W335" s="222"/>
      <c r="X335" s="222"/>
    </row>
    <row r="336" spans="1:24" ht="12.75" customHeight="1" x14ac:dyDescent="0.2">
      <c r="A336" s="220"/>
      <c r="B336" s="221"/>
      <c r="C336" s="221"/>
      <c r="D336" s="221"/>
      <c r="E336" s="222"/>
      <c r="F336" s="222"/>
      <c r="G336" s="221"/>
      <c r="H336" s="223"/>
      <c r="I336" s="224"/>
      <c r="J336" s="224"/>
      <c r="K336" s="222"/>
      <c r="L336" s="427"/>
      <c r="M336" s="222"/>
      <c r="N336" s="222"/>
      <c r="O336" s="222"/>
      <c r="P336" s="222"/>
      <c r="Q336" s="222"/>
      <c r="R336" s="222"/>
      <c r="S336" s="222"/>
      <c r="T336" s="222"/>
      <c r="U336" s="222"/>
      <c r="V336" s="222"/>
      <c r="W336" s="222"/>
      <c r="X336" s="222"/>
    </row>
    <row r="337" spans="1:24" ht="12.75" customHeight="1" x14ac:dyDescent="0.2">
      <c r="A337" s="220"/>
      <c r="B337" s="221"/>
      <c r="C337" s="221"/>
      <c r="D337" s="221"/>
      <c r="E337" s="222"/>
      <c r="F337" s="222"/>
      <c r="G337" s="221"/>
      <c r="H337" s="223"/>
      <c r="I337" s="224"/>
      <c r="J337" s="224"/>
      <c r="K337" s="222"/>
      <c r="L337" s="427"/>
      <c r="M337" s="222"/>
      <c r="N337" s="222"/>
      <c r="O337" s="222"/>
      <c r="P337" s="222"/>
      <c r="Q337" s="222"/>
      <c r="R337" s="222"/>
      <c r="S337" s="222"/>
      <c r="T337" s="222"/>
      <c r="U337" s="222"/>
      <c r="V337" s="222"/>
      <c r="W337" s="222"/>
      <c r="X337" s="222"/>
    </row>
    <row r="338" spans="1:24" ht="12.75" customHeight="1" x14ac:dyDescent="0.2">
      <c r="A338" s="220"/>
      <c r="B338" s="221"/>
      <c r="C338" s="221"/>
      <c r="D338" s="221"/>
      <c r="E338" s="222"/>
      <c r="F338" s="222"/>
      <c r="G338" s="221"/>
      <c r="H338" s="223"/>
      <c r="I338" s="224"/>
      <c r="J338" s="224"/>
      <c r="K338" s="222"/>
      <c r="L338" s="427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2"/>
    </row>
    <row r="339" spans="1:24" ht="12.75" customHeight="1" x14ac:dyDescent="0.2">
      <c r="A339" s="220"/>
      <c r="B339" s="221"/>
      <c r="C339" s="221"/>
      <c r="D339" s="221"/>
      <c r="E339" s="222"/>
      <c r="F339" s="222"/>
      <c r="G339" s="221"/>
      <c r="H339" s="223"/>
      <c r="I339" s="224"/>
      <c r="J339" s="224"/>
      <c r="K339" s="222"/>
      <c r="L339" s="427"/>
      <c r="M339" s="222"/>
      <c r="N339" s="222"/>
      <c r="O339" s="222"/>
      <c r="P339" s="222"/>
      <c r="Q339" s="222"/>
      <c r="R339" s="222"/>
      <c r="S339" s="222"/>
      <c r="T339" s="222"/>
      <c r="U339" s="222"/>
      <c r="V339" s="222"/>
      <c r="W339" s="222"/>
      <c r="X339" s="222"/>
    </row>
    <row r="340" spans="1:24" ht="12.75" customHeight="1" x14ac:dyDescent="0.2">
      <c r="A340" s="220"/>
      <c r="B340" s="221"/>
      <c r="C340" s="221"/>
      <c r="D340" s="221"/>
      <c r="E340" s="222"/>
      <c r="F340" s="222"/>
      <c r="G340" s="221"/>
      <c r="H340" s="223"/>
      <c r="I340" s="224"/>
      <c r="J340" s="224"/>
      <c r="K340" s="222"/>
      <c r="L340" s="427"/>
      <c r="M340" s="222"/>
      <c r="N340" s="222"/>
      <c r="O340" s="222"/>
      <c r="P340" s="222"/>
      <c r="Q340" s="222"/>
      <c r="R340" s="222"/>
      <c r="S340" s="222"/>
      <c r="T340" s="222"/>
      <c r="U340" s="222"/>
      <c r="V340" s="222"/>
      <c r="W340" s="222"/>
      <c r="X340" s="222"/>
    </row>
    <row r="341" spans="1:24" ht="12.75" customHeight="1" x14ac:dyDescent="0.2">
      <c r="A341" s="220"/>
      <c r="B341" s="221"/>
      <c r="C341" s="221"/>
      <c r="D341" s="221"/>
      <c r="E341" s="222"/>
      <c r="F341" s="222"/>
      <c r="G341" s="221"/>
      <c r="H341" s="223"/>
      <c r="I341" s="224"/>
      <c r="J341" s="224"/>
      <c r="K341" s="222"/>
      <c r="L341" s="427"/>
      <c r="M341" s="222"/>
      <c r="N341" s="222"/>
      <c r="O341" s="222"/>
      <c r="P341" s="222"/>
      <c r="Q341" s="222"/>
      <c r="R341" s="222"/>
      <c r="S341" s="222"/>
      <c r="T341" s="222"/>
      <c r="U341" s="222"/>
      <c r="V341" s="222"/>
      <c r="W341" s="222"/>
      <c r="X341" s="222"/>
    </row>
    <row r="342" spans="1:24" ht="12.75" customHeight="1" x14ac:dyDescent="0.2">
      <c r="A342" s="220"/>
      <c r="B342" s="221"/>
      <c r="C342" s="221"/>
      <c r="D342" s="221"/>
      <c r="E342" s="222"/>
      <c r="F342" s="222"/>
      <c r="G342" s="221"/>
      <c r="H342" s="223"/>
      <c r="I342" s="224"/>
      <c r="J342" s="224"/>
      <c r="K342" s="222"/>
      <c r="L342" s="427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</row>
    <row r="343" spans="1:24" ht="12.75" customHeight="1" x14ac:dyDescent="0.2">
      <c r="A343" s="220"/>
      <c r="B343" s="221"/>
      <c r="C343" s="221"/>
      <c r="D343" s="221"/>
      <c r="E343" s="222"/>
      <c r="F343" s="222"/>
      <c r="G343" s="221"/>
      <c r="H343" s="223"/>
      <c r="I343" s="224"/>
      <c r="J343" s="224"/>
      <c r="K343" s="222"/>
      <c r="L343" s="427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</row>
    <row r="344" spans="1:24" ht="12.75" customHeight="1" x14ac:dyDescent="0.2">
      <c r="A344" s="220"/>
      <c r="B344" s="221"/>
      <c r="C344" s="221"/>
      <c r="D344" s="221"/>
      <c r="E344" s="222"/>
      <c r="F344" s="222"/>
      <c r="G344" s="221"/>
      <c r="H344" s="223"/>
      <c r="I344" s="224"/>
      <c r="J344" s="224"/>
      <c r="K344" s="222"/>
      <c r="L344" s="427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</row>
    <row r="345" spans="1:24" ht="12.75" customHeight="1" x14ac:dyDescent="0.2">
      <c r="A345" s="220"/>
      <c r="B345" s="221"/>
      <c r="C345" s="221"/>
      <c r="D345" s="221"/>
      <c r="E345" s="222"/>
      <c r="F345" s="222"/>
      <c r="G345" s="221"/>
      <c r="H345" s="223"/>
      <c r="I345" s="224"/>
      <c r="J345" s="224"/>
      <c r="K345" s="222"/>
      <c r="L345" s="427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</row>
    <row r="346" spans="1:24" ht="12.75" customHeight="1" x14ac:dyDescent="0.2">
      <c r="A346" s="220"/>
      <c r="B346" s="221"/>
      <c r="C346" s="221"/>
      <c r="D346" s="221"/>
      <c r="E346" s="222"/>
      <c r="F346" s="222"/>
      <c r="G346" s="221"/>
      <c r="H346" s="223"/>
      <c r="I346" s="224"/>
      <c r="J346" s="224"/>
      <c r="K346" s="222"/>
      <c r="L346" s="427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</row>
    <row r="347" spans="1:24" ht="12.75" customHeight="1" x14ac:dyDescent="0.2">
      <c r="A347" s="220"/>
      <c r="B347" s="221"/>
      <c r="C347" s="221"/>
      <c r="D347" s="221"/>
      <c r="E347" s="222"/>
      <c r="F347" s="222"/>
      <c r="G347" s="221"/>
      <c r="H347" s="223"/>
      <c r="I347" s="224"/>
      <c r="J347" s="224"/>
      <c r="K347" s="222"/>
      <c r="L347" s="427"/>
      <c r="M347" s="222"/>
      <c r="N347" s="222"/>
      <c r="O347" s="222"/>
      <c r="P347" s="222"/>
      <c r="Q347" s="222"/>
      <c r="R347" s="222"/>
      <c r="S347" s="222"/>
      <c r="T347" s="222"/>
      <c r="U347" s="222"/>
      <c r="V347" s="222"/>
      <c r="W347" s="222"/>
      <c r="X347" s="222"/>
    </row>
    <row r="348" spans="1:24" ht="12.75" customHeight="1" x14ac:dyDescent="0.2">
      <c r="A348" s="220"/>
      <c r="B348" s="221"/>
      <c r="C348" s="221"/>
      <c r="D348" s="221"/>
      <c r="E348" s="222"/>
      <c r="F348" s="222"/>
      <c r="G348" s="221"/>
      <c r="H348" s="223"/>
      <c r="I348" s="224"/>
      <c r="J348" s="224"/>
      <c r="K348" s="222"/>
      <c r="L348" s="427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</row>
    <row r="349" spans="1:24" ht="12.75" customHeight="1" x14ac:dyDescent="0.2">
      <c r="A349" s="220"/>
      <c r="B349" s="221"/>
      <c r="C349" s="221"/>
      <c r="D349" s="221"/>
      <c r="E349" s="222"/>
      <c r="F349" s="222"/>
      <c r="G349" s="221"/>
      <c r="H349" s="223"/>
      <c r="I349" s="224"/>
      <c r="J349" s="224"/>
      <c r="K349" s="222"/>
      <c r="L349" s="427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</row>
    <row r="350" spans="1:24" ht="12.75" customHeight="1" x14ac:dyDescent="0.2">
      <c r="A350" s="220"/>
      <c r="B350" s="221"/>
      <c r="C350" s="221"/>
      <c r="D350" s="221"/>
      <c r="E350" s="222"/>
      <c r="F350" s="222"/>
      <c r="G350" s="221"/>
      <c r="H350" s="223"/>
      <c r="I350" s="224"/>
      <c r="J350" s="224"/>
      <c r="K350" s="222"/>
      <c r="L350" s="427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</row>
    <row r="351" spans="1:24" ht="12.75" customHeight="1" x14ac:dyDescent="0.2">
      <c r="A351" s="220"/>
      <c r="B351" s="221"/>
      <c r="C351" s="221"/>
      <c r="D351" s="221"/>
      <c r="E351" s="222"/>
      <c r="F351" s="222"/>
      <c r="G351" s="221"/>
      <c r="H351" s="223"/>
      <c r="I351" s="224"/>
      <c r="J351" s="224"/>
      <c r="K351" s="222"/>
      <c r="L351" s="427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</row>
    <row r="352" spans="1:24" ht="12.75" customHeight="1" x14ac:dyDescent="0.2">
      <c r="A352" s="220"/>
      <c r="B352" s="221"/>
      <c r="C352" s="221"/>
      <c r="D352" s="221"/>
      <c r="E352" s="222"/>
      <c r="F352" s="222"/>
      <c r="G352" s="221"/>
      <c r="H352" s="223"/>
      <c r="I352" s="224"/>
      <c r="J352" s="224"/>
      <c r="K352" s="222"/>
      <c r="L352" s="427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</row>
    <row r="353" spans="1:24" ht="12.75" customHeight="1" x14ac:dyDescent="0.2">
      <c r="A353" s="220"/>
      <c r="B353" s="221"/>
      <c r="C353" s="221"/>
      <c r="D353" s="221"/>
      <c r="E353" s="222"/>
      <c r="F353" s="222"/>
      <c r="G353" s="221"/>
      <c r="H353" s="223"/>
      <c r="I353" s="224"/>
      <c r="J353" s="224"/>
      <c r="K353" s="222"/>
      <c r="L353" s="427"/>
      <c r="M353" s="222"/>
      <c r="N353" s="222"/>
      <c r="O353" s="222"/>
      <c r="P353" s="222"/>
      <c r="Q353" s="222"/>
      <c r="R353" s="222"/>
      <c r="S353" s="222"/>
      <c r="T353" s="222"/>
      <c r="U353" s="222"/>
      <c r="V353" s="222"/>
      <c r="W353" s="222"/>
      <c r="X353" s="222"/>
    </row>
    <row r="354" spans="1:24" ht="12.75" customHeight="1" x14ac:dyDescent="0.2">
      <c r="A354" s="220"/>
      <c r="B354" s="221"/>
      <c r="C354" s="221"/>
      <c r="D354" s="221"/>
      <c r="E354" s="222"/>
      <c r="F354" s="222"/>
      <c r="G354" s="221"/>
      <c r="H354" s="223"/>
      <c r="I354" s="224"/>
      <c r="J354" s="224"/>
      <c r="K354" s="222"/>
      <c r="L354" s="427"/>
      <c r="M354" s="222"/>
      <c r="N354" s="222"/>
      <c r="O354" s="222"/>
      <c r="P354" s="222"/>
      <c r="Q354" s="222"/>
      <c r="R354" s="222"/>
      <c r="S354" s="222"/>
      <c r="T354" s="222"/>
      <c r="U354" s="222"/>
      <c r="V354" s="222"/>
      <c r="W354" s="222"/>
      <c r="X354" s="222"/>
    </row>
    <row r="355" spans="1:24" ht="12.75" customHeight="1" x14ac:dyDescent="0.2">
      <c r="A355" s="220"/>
      <c r="B355" s="221"/>
      <c r="C355" s="221"/>
      <c r="D355" s="221"/>
      <c r="E355" s="222"/>
      <c r="F355" s="222"/>
      <c r="G355" s="221"/>
      <c r="H355" s="223"/>
      <c r="I355" s="224"/>
      <c r="J355" s="224"/>
      <c r="K355" s="222"/>
      <c r="L355" s="427"/>
      <c r="M355" s="222"/>
      <c r="N355" s="222"/>
      <c r="O355" s="222"/>
      <c r="P355" s="222"/>
      <c r="Q355" s="222"/>
      <c r="R355" s="222"/>
      <c r="S355" s="222"/>
      <c r="T355" s="222"/>
      <c r="U355" s="222"/>
      <c r="V355" s="222"/>
      <c r="W355" s="222"/>
      <c r="X355" s="222"/>
    </row>
    <row r="356" spans="1:24" ht="12.75" customHeight="1" x14ac:dyDescent="0.2">
      <c r="A356" s="220"/>
      <c r="B356" s="221"/>
      <c r="C356" s="221"/>
      <c r="D356" s="221"/>
      <c r="E356" s="222"/>
      <c r="F356" s="222"/>
      <c r="G356" s="221"/>
      <c r="H356" s="223"/>
      <c r="I356" s="224"/>
      <c r="J356" s="224"/>
      <c r="K356" s="222"/>
      <c r="L356" s="427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</row>
    <row r="357" spans="1:24" ht="12.75" customHeight="1" x14ac:dyDescent="0.2">
      <c r="A357" s="220"/>
      <c r="B357" s="221"/>
      <c r="C357" s="221"/>
      <c r="D357" s="221"/>
      <c r="E357" s="222"/>
      <c r="F357" s="222"/>
      <c r="G357" s="221"/>
      <c r="H357" s="223"/>
      <c r="I357" s="224"/>
      <c r="J357" s="224"/>
      <c r="K357" s="222"/>
      <c r="L357" s="427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</row>
    <row r="358" spans="1:24" ht="12.75" customHeight="1" x14ac:dyDescent="0.2">
      <c r="A358" s="220"/>
      <c r="B358" s="221"/>
      <c r="C358" s="221"/>
      <c r="D358" s="221"/>
      <c r="E358" s="222"/>
      <c r="F358" s="222"/>
      <c r="G358" s="221"/>
      <c r="H358" s="223"/>
      <c r="I358" s="224"/>
      <c r="J358" s="224"/>
      <c r="K358" s="222"/>
      <c r="L358" s="427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</row>
    <row r="359" spans="1:24" ht="12.75" customHeight="1" x14ac:dyDescent="0.2">
      <c r="A359" s="220"/>
      <c r="B359" s="221"/>
      <c r="C359" s="221"/>
      <c r="D359" s="221"/>
      <c r="E359" s="222"/>
      <c r="F359" s="222"/>
      <c r="G359" s="221"/>
      <c r="H359" s="223"/>
      <c r="I359" s="224"/>
      <c r="J359" s="224"/>
      <c r="K359" s="222"/>
      <c r="L359" s="427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</row>
    <row r="360" spans="1:24" ht="12.75" customHeight="1" x14ac:dyDescent="0.2">
      <c r="A360" s="220"/>
      <c r="B360" s="221"/>
      <c r="C360" s="221"/>
      <c r="D360" s="221"/>
      <c r="E360" s="222"/>
      <c r="F360" s="222"/>
      <c r="G360" s="221"/>
      <c r="H360" s="223"/>
      <c r="I360" s="224"/>
      <c r="J360" s="224"/>
      <c r="K360" s="222"/>
      <c r="L360" s="427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</row>
    <row r="361" spans="1:24" ht="12.75" customHeight="1" x14ac:dyDescent="0.2">
      <c r="A361" s="220"/>
      <c r="B361" s="221"/>
      <c r="C361" s="221"/>
      <c r="D361" s="221"/>
      <c r="E361" s="222"/>
      <c r="F361" s="222"/>
      <c r="G361" s="221"/>
      <c r="H361" s="223"/>
      <c r="I361" s="224"/>
      <c r="J361" s="224"/>
      <c r="K361" s="222"/>
      <c r="L361" s="427"/>
      <c r="M361" s="222"/>
      <c r="N361" s="222"/>
      <c r="O361" s="222"/>
      <c r="P361" s="222"/>
      <c r="Q361" s="222"/>
      <c r="R361" s="222"/>
      <c r="S361" s="222"/>
      <c r="T361" s="222"/>
      <c r="U361" s="222"/>
      <c r="V361" s="222"/>
      <c r="W361" s="222"/>
      <c r="X361" s="222"/>
    </row>
    <row r="362" spans="1:24" ht="12.75" customHeight="1" x14ac:dyDescent="0.2">
      <c r="A362" s="220"/>
      <c r="B362" s="221"/>
      <c r="C362" s="221"/>
      <c r="D362" s="221"/>
      <c r="E362" s="222"/>
      <c r="F362" s="222"/>
      <c r="G362" s="221"/>
      <c r="H362" s="223"/>
      <c r="I362" s="224"/>
      <c r="J362" s="224"/>
      <c r="K362" s="222"/>
      <c r="L362" s="427"/>
      <c r="M362" s="222"/>
      <c r="N362" s="222"/>
      <c r="O362" s="222"/>
      <c r="P362" s="222"/>
      <c r="Q362" s="222"/>
      <c r="R362" s="222"/>
      <c r="S362" s="222"/>
      <c r="T362" s="222"/>
      <c r="U362" s="222"/>
      <c r="V362" s="222"/>
      <c r="W362" s="222"/>
      <c r="X362" s="222"/>
    </row>
    <row r="363" spans="1:24" ht="12.75" customHeight="1" x14ac:dyDescent="0.2">
      <c r="A363" s="220"/>
      <c r="B363" s="221"/>
      <c r="C363" s="221"/>
      <c r="D363" s="221"/>
      <c r="E363" s="222"/>
      <c r="F363" s="222"/>
      <c r="G363" s="221"/>
      <c r="H363" s="223"/>
      <c r="I363" s="224"/>
      <c r="J363" s="224"/>
      <c r="K363" s="222"/>
      <c r="L363" s="427"/>
      <c r="M363" s="222"/>
      <c r="N363" s="222"/>
      <c r="O363" s="222"/>
      <c r="P363" s="222"/>
      <c r="Q363" s="222"/>
      <c r="R363" s="222"/>
      <c r="S363" s="222"/>
      <c r="T363" s="222"/>
      <c r="U363" s="222"/>
      <c r="V363" s="222"/>
      <c r="W363" s="222"/>
      <c r="X363" s="222"/>
    </row>
    <row r="364" spans="1:24" ht="12.75" customHeight="1" x14ac:dyDescent="0.2">
      <c r="A364" s="220"/>
      <c r="B364" s="221"/>
      <c r="C364" s="221"/>
      <c r="D364" s="221"/>
      <c r="E364" s="222"/>
      <c r="F364" s="222"/>
      <c r="G364" s="221"/>
      <c r="H364" s="223"/>
      <c r="I364" s="224"/>
      <c r="J364" s="224"/>
      <c r="K364" s="222"/>
      <c r="L364" s="427"/>
      <c r="M364" s="222"/>
      <c r="N364" s="222"/>
      <c r="O364" s="222"/>
      <c r="P364" s="222"/>
      <c r="Q364" s="222"/>
      <c r="R364" s="222"/>
      <c r="S364" s="222"/>
      <c r="T364" s="222"/>
      <c r="U364" s="222"/>
      <c r="V364" s="222"/>
      <c r="W364" s="222"/>
      <c r="X364" s="222"/>
    </row>
    <row r="365" spans="1:24" ht="12.75" customHeight="1" x14ac:dyDescent="0.2">
      <c r="A365" s="220"/>
      <c r="B365" s="221"/>
      <c r="C365" s="221"/>
      <c r="D365" s="221"/>
      <c r="E365" s="222"/>
      <c r="F365" s="222"/>
      <c r="G365" s="221"/>
      <c r="H365" s="223"/>
      <c r="I365" s="224"/>
      <c r="J365" s="224"/>
      <c r="K365" s="222"/>
      <c r="L365" s="427"/>
      <c r="M365" s="222"/>
      <c r="N365" s="222"/>
      <c r="O365" s="222"/>
      <c r="P365" s="222"/>
      <c r="Q365" s="222"/>
      <c r="R365" s="222"/>
      <c r="S365" s="222"/>
      <c r="T365" s="222"/>
      <c r="U365" s="222"/>
      <c r="V365" s="222"/>
      <c r="W365" s="222"/>
      <c r="X365" s="222"/>
    </row>
    <row r="366" spans="1:24" ht="12.75" customHeight="1" x14ac:dyDescent="0.2">
      <c r="A366" s="220"/>
      <c r="B366" s="221"/>
      <c r="C366" s="221"/>
      <c r="D366" s="221"/>
      <c r="E366" s="222"/>
      <c r="F366" s="222"/>
      <c r="G366" s="221"/>
      <c r="H366" s="223"/>
      <c r="I366" s="224"/>
      <c r="J366" s="224"/>
      <c r="K366" s="222"/>
      <c r="L366" s="427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2"/>
    </row>
    <row r="367" spans="1:24" ht="12.75" customHeight="1" x14ac:dyDescent="0.2">
      <c r="A367" s="220"/>
      <c r="B367" s="221"/>
      <c r="C367" s="221"/>
      <c r="D367" s="221"/>
      <c r="E367" s="222"/>
      <c r="F367" s="222"/>
      <c r="G367" s="221"/>
      <c r="H367" s="223"/>
      <c r="I367" s="224"/>
      <c r="J367" s="224"/>
      <c r="K367" s="222"/>
      <c r="L367" s="427"/>
      <c r="M367" s="222"/>
      <c r="N367" s="222"/>
      <c r="O367" s="222"/>
      <c r="P367" s="222"/>
      <c r="Q367" s="222"/>
      <c r="R367" s="222"/>
      <c r="S367" s="222"/>
      <c r="T367" s="222"/>
      <c r="U367" s="222"/>
      <c r="V367" s="222"/>
      <c r="W367" s="222"/>
      <c r="X367" s="222"/>
    </row>
    <row r="368" spans="1:24" ht="12.75" customHeight="1" x14ac:dyDescent="0.2">
      <c r="A368" s="220"/>
      <c r="B368" s="221"/>
      <c r="C368" s="221"/>
      <c r="D368" s="221"/>
      <c r="E368" s="222"/>
      <c r="F368" s="222"/>
      <c r="G368" s="221"/>
      <c r="H368" s="223"/>
      <c r="I368" s="224"/>
      <c r="J368" s="224"/>
      <c r="K368" s="222"/>
      <c r="L368" s="427"/>
      <c r="M368" s="222"/>
      <c r="N368" s="222"/>
      <c r="O368" s="222"/>
      <c r="P368" s="222"/>
      <c r="Q368" s="222"/>
      <c r="R368" s="222"/>
      <c r="S368" s="222"/>
      <c r="T368" s="222"/>
      <c r="U368" s="222"/>
      <c r="V368" s="222"/>
      <c r="W368" s="222"/>
      <c r="X368" s="222"/>
    </row>
    <row r="369" spans="1:24" ht="12.75" customHeight="1" x14ac:dyDescent="0.2">
      <c r="A369" s="220"/>
      <c r="B369" s="221"/>
      <c r="C369" s="221"/>
      <c r="D369" s="221"/>
      <c r="E369" s="222"/>
      <c r="F369" s="222"/>
      <c r="G369" s="221"/>
      <c r="H369" s="223"/>
      <c r="I369" s="224"/>
      <c r="J369" s="224"/>
      <c r="K369" s="222"/>
      <c r="L369" s="427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222"/>
      <c r="X369" s="222"/>
    </row>
    <row r="370" spans="1:24" ht="12.75" customHeight="1" x14ac:dyDescent="0.2">
      <c r="A370" s="220"/>
      <c r="B370" s="221"/>
      <c r="C370" s="221"/>
      <c r="D370" s="221"/>
      <c r="E370" s="222"/>
      <c r="F370" s="222"/>
      <c r="G370" s="221"/>
      <c r="H370" s="223"/>
      <c r="I370" s="224"/>
      <c r="J370" s="224"/>
      <c r="K370" s="222"/>
      <c r="L370" s="427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</row>
    <row r="371" spans="1:24" ht="12.75" customHeight="1" x14ac:dyDescent="0.2">
      <c r="A371" s="220"/>
      <c r="B371" s="221"/>
      <c r="C371" s="221"/>
      <c r="D371" s="221"/>
      <c r="E371" s="222"/>
      <c r="F371" s="222"/>
      <c r="G371" s="221"/>
      <c r="H371" s="223"/>
      <c r="I371" s="224"/>
      <c r="J371" s="224"/>
      <c r="K371" s="222"/>
      <c r="L371" s="427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</row>
    <row r="372" spans="1:24" ht="12.75" customHeight="1" x14ac:dyDescent="0.2">
      <c r="A372" s="220"/>
      <c r="B372" s="221"/>
      <c r="C372" s="221"/>
      <c r="D372" s="221"/>
      <c r="E372" s="222"/>
      <c r="F372" s="222"/>
      <c r="G372" s="221"/>
      <c r="H372" s="223"/>
      <c r="I372" s="224"/>
      <c r="J372" s="224"/>
      <c r="K372" s="222"/>
      <c r="L372" s="427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</row>
    <row r="373" spans="1:24" ht="12.75" customHeight="1" x14ac:dyDescent="0.2">
      <c r="A373" s="220"/>
      <c r="B373" s="221"/>
      <c r="C373" s="221"/>
      <c r="D373" s="221"/>
      <c r="E373" s="222"/>
      <c r="F373" s="222"/>
      <c r="G373" s="221"/>
      <c r="H373" s="223"/>
      <c r="I373" s="224"/>
      <c r="J373" s="224"/>
      <c r="K373" s="222"/>
      <c r="L373" s="427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</row>
    <row r="374" spans="1:24" ht="12.75" customHeight="1" x14ac:dyDescent="0.2">
      <c r="A374" s="220"/>
      <c r="B374" s="221"/>
      <c r="C374" s="221"/>
      <c r="D374" s="221"/>
      <c r="E374" s="222"/>
      <c r="F374" s="222"/>
      <c r="G374" s="221"/>
      <c r="H374" s="223"/>
      <c r="I374" s="224"/>
      <c r="J374" s="224"/>
      <c r="K374" s="222"/>
      <c r="L374" s="427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</row>
    <row r="375" spans="1:24" ht="12.75" customHeight="1" x14ac:dyDescent="0.2">
      <c r="A375" s="220"/>
      <c r="B375" s="221"/>
      <c r="C375" s="221"/>
      <c r="D375" s="221"/>
      <c r="E375" s="222"/>
      <c r="F375" s="222"/>
      <c r="G375" s="221"/>
      <c r="H375" s="223"/>
      <c r="I375" s="224"/>
      <c r="J375" s="224"/>
      <c r="K375" s="222"/>
      <c r="L375" s="427"/>
      <c r="M375" s="222"/>
      <c r="N375" s="222"/>
      <c r="O375" s="222"/>
      <c r="P375" s="222"/>
      <c r="Q375" s="222"/>
      <c r="R375" s="222"/>
      <c r="S375" s="222"/>
      <c r="T375" s="222"/>
      <c r="U375" s="222"/>
      <c r="V375" s="222"/>
      <c r="W375" s="222"/>
      <c r="X375" s="222"/>
    </row>
    <row r="376" spans="1:24" ht="12.75" customHeight="1" x14ac:dyDescent="0.2">
      <c r="A376" s="220"/>
      <c r="B376" s="221"/>
      <c r="C376" s="221"/>
      <c r="D376" s="221"/>
      <c r="E376" s="222"/>
      <c r="F376" s="222"/>
      <c r="G376" s="221"/>
      <c r="H376" s="223"/>
      <c r="I376" s="224"/>
      <c r="J376" s="224"/>
      <c r="K376" s="222"/>
      <c r="L376" s="427"/>
      <c r="M376" s="222"/>
      <c r="N376" s="222"/>
      <c r="O376" s="222"/>
      <c r="P376" s="222"/>
      <c r="Q376" s="222"/>
      <c r="R376" s="222"/>
      <c r="S376" s="222"/>
      <c r="T376" s="222"/>
      <c r="U376" s="222"/>
      <c r="V376" s="222"/>
      <c r="W376" s="222"/>
      <c r="X376" s="222"/>
    </row>
    <row r="377" spans="1:24" ht="12.75" customHeight="1" x14ac:dyDescent="0.2">
      <c r="A377" s="220"/>
      <c r="B377" s="221"/>
      <c r="C377" s="221"/>
      <c r="D377" s="221"/>
      <c r="E377" s="222"/>
      <c r="F377" s="222"/>
      <c r="G377" s="221"/>
      <c r="H377" s="223"/>
      <c r="I377" s="224"/>
      <c r="J377" s="224"/>
      <c r="K377" s="222"/>
      <c r="L377" s="427"/>
      <c r="M377" s="222"/>
      <c r="N377" s="222"/>
      <c r="O377" s="222"/>
      <c r="P377" s="222"/>
      <c r="Q377" s="222"/>
      <c r="R377" s="222"/>
      <c r="S377" s="222"/>
      <c r="T377" s="222"/>
      <c r="U377" s="222"/>
      <c r="V377" s="222"/>
      <c r="W377" s="222"/>
      <c r="X377" s="222"/>
    </row>
    <row r="378" spans="1:24" ht="12.75" customHeight="1" x14ac:dyDescent="0.2">
      <c r="A378" s="220"/>
      <c r="B378" s="221"/>
      <c r="C378" s="221"/>
      <c r="D378" s="221"/>
      <c r="E378" s="222"/>
      <c r="F378" s="222"/>
      <c r="G378" s="221"/>
      <c r="H378" s="223"/>
      <c r="I378" s="224"/>
      <c r="J378" s="224"/>
      <c r="K378" s="222"/>
      <c r="L378" s="427"/>
      <c r="M378" s="222"/>
      <c r="N378" s="222"/>
      <c r="O378" s="222"/>
      <c r="P378" s="222"/>
      <c r="Q378" s="222"/>
      <c r="R378" s="222"/>
      <c r="S378" s="222"/>
      <c r="T378" s="222"/>
      <c r="U378" s="222"/>
      <c r="V378" s="222"/>
      <c r="W378" s="222"/>
      <c r="X378" s="222"/>
    </row>
    <row r="379" spans="1:24" ht="12.75" customHeight="1" x14ac:dyDescent="0.2">
      <c r="A379" s="220"/>
      <c r="B379" s="221"/>
      <c r="C379" s="221"/>
      <c r="D379" s="221"/>
      <c r="E379" s="222"/>
      <c r="F379" s="222"/>
      <c r="G379" s="221"/>
      <c r="H379" s="223"/>
      <c r="I379" s="224"/>
      <c r="J379" s="224"/>
      <c r="K379" s="222"/>
      <c r="L379" s="427"/>
      <c r="M379" s="222"/>
      <c r="N379" s="222"/>
      <c r="O379" s="222"/>
      <c r="P379" s="222"/>
      <c r="Q379" s="222"/>
      <c r="R379" s="222"/>
      <c r="S379" s="222"/>
      <c r="T379" s="222"/>
      <c r="U379" s="222"/>
      <c r="V379" s="222"/>
      <c r="W379" s="222"/>
      <c r="X379" s="222"/>
    </row>
    <row r="380" spans="1:24" ht="12.75" customHeight="1" x14ac:dyDescent="0.2">
      <c r="A380" s="220"/>
      <c r="B380" s="221"/>
      <c r="C380" s="221"/>
      <c r="D380" s="221"/>
      <c r="E380" s="222"/>
      <c r="F380" s="222"/>
      <c r="G380" s="221"/>
      <c r="H380" s="223"/>
      <c r="I380" s="224"/>
      <c r="J380" s="224"/>
      <c r="K380" s="222"/>
      <c r="L380" s="427"/>
      <c r="M380" s="222"/>
      <c r="N380" s="222"/>
      <c r="O380" s="222"/>
      <c r="P380" s="222"/>
      <c r="Q380" s="222"/>
      <c r="R380" s="222"/>
      <c r="S380" s="222"/>
      <c r="T380" s="222"/>
      <c r="U380" s="222"/>
      <c r="V380" s="222"/>
      <c r="W380" s="222"/>
      <c r="X380" s="222"/>
    </row>
    <row r="381" spans="1:24" ht="12.75" customHeight="1" x14ac:dyDescent="0.2">
      <c r="A381" s="220"/>
      <c r="B381" s="221"/>
      <c r="C381" s="221"/>
      <c r="D381" s="221"/>
      <c r="E381" s="222"/>
      <c r="F381" s="222"/>
      <c r="G381" s="221"/>
      <c r="H381" s="223"/>
      <c r="I381" s="224"/>
      <c r="J381" s="224"/>
      <c r="K381" s="222"/>
      <c r="L381" s="427"/>
      <c r="M381" s="222"/>
      <c r="N381" s="222"/>
      <c r="O381" s="222"/>
      <c r="P381" s="222"/>
      <c r="Q381" s="222"/>
      <c r="R381" s="222"/>
      <c r="S381" s="222"/>
      <c r="T381" s="222"/>
      <c r="U381" s="222"/>
      <c r="V381" s="222"/>
      <c r="W381" s="222"/>
      <c r="X381" s="222"/>
    </row>
    <row r="382" spans="1:24" ht="12.75" customHeight="1" x14ac:dyDescent="0.2">
      <c r="A382" s="220"/>
      <c r="B382" s="221"/>
      <c r="C382" s="221"/>
      <c r="D382" s="221"/>
      <c r="E382" s="222"/>
      <c r="F382" s="222"/>
      <c r="G382" s="221"/>
      <c r="H382" s="223"/>
      <c r="I382" s="224"/>
      <c r="J382" s="224"/>
      <c r="K382" s="222"/>
      <c r="L382" s="427"/>
      <c r="M382" s="222"/>
      <c r="N382" s="222"/>
      <c r="O382" s="222"/>
      <c r="P382" s="222"/>
      <c r="Q382" s="222"/>
      <c r="R382" s="222"/>
      <c r="S382" s="222"/>
      <c r="T382" s="222"/>
      <c r="U382" s="222"/>
      <c r="V382" s="222"/>
      <c r="W382" s="222"/>
      <c r="X382" s="222"/>
    </row>
    <row r="383" spans="1:24" ht="12.75" customHeight="1" x14ac:dyDescent="0.2">
      <c r="A383" s="220"/>
      <c r="B383" s="221"/>
      <c r="C383" s="221"/>
      <c r="D383" s="221"/>
      <c r="E383" s="222"/>
      <c r="F383" s="222"/>
      <c r="G383" s="221"/>
      <c r="H383" s="223"/>
      <c r="I383" s="224"/>
      <c r="J383" s="224"/>
      <c r="K383" s="222"/>
      <c r="L383" s="427"/>
      <c r="M383" s="222"/>
      <c r="N383" s="222"/>
      <c r="O383" s="222"/>
      <c r="P383" s="222"/>
      <c r="Q383" s="222"/>
      <c r="R383" s="222"/>
      <c r="S383" s="222"/>
      <c r="T383" s="222"/>
      <c r="U383" s="222"/>
      <c r="V383" s="222"/>
      <c r="W383" s="222"/>
      <c r="X383" s="222"/>
    </row>
    <row r="384" spans="1:24" ht="12.75" customHeight="1" x14ac:dyDescent="0.2">
      <c r="A384" s="220"/>
      <c r="B384" s="221"/>
      <c r="C384" s="221"/>
      <c r="D384" s="221"/>
      <c r="E384" s="222"/>
      <c r="F384" s="222"/>
      <c r="G384" s="221"/>
      <c r="H384" s="223"/>
      <c r="I384" s="224"/>
      <c r="J384" s="224"/>
      <c r="K384" s="222"/>
      <c r="L384" s="427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</row>
    <row r="385" spans="1:24" ht="12.75" customHeight="1" x14ac:dyDescent="0.2">
      <c r="A385" s="220"/>
      <c r="B385" s="221"/>
      <c r="C385" s="221"/>
      <c r="D385" s="221"/>
      <c r="E385" s="222"/>
      <c r="F385" s="222"/>
      <c r="G385" s="221"/>
      <c r="H385" s="223"/>
      <c r="I385" s="224"/>
      <c r="J385" s="224"/>
      <c r="K385" s="222"/>
      <c r="L385" s="427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</row>
    <row r="386" spans="1:24" ht="12.75" customHeight="1" x14ac:dyDescent="0.2">
      <c r="A386" s="220"/>
      <c r="B386" s="221"/>
      <c r="C386" s="221"/>
      <c r="D386" s="221"/>
      <c r="E386" s="222"/>
      <c r="F386" s="222"/>
      <c r="G386" s="221"/>
      <c r="H386" s="223"/>
      <c r="I386" s="224"/>
      <c r="J386" s="224"/>
      <c r="K386" s="222"/>
      <c r="L386" s="427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</row>
    <row r="387" spans="1:24" ht="12.75" customHeight="1" x14ac:dyDescent="0.2">
      <c r="A387" s="220"/>
      <c r="B387" s="221"/>
      <c r="C387" s="221"/>
      <c r="D387" s="221"/>
      <c r="E387" s="222"/>
      <c r="F387" s="222"/>
      <c r="G387" s="221"/>
      <c r="H387" s="223"/>
      <c r="I387" s="224"/>
      <c r="J387" s="224"/>
      <c r="K387" s="222"/>
      <c r="L387" s="427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</row>
    <row r="388" spans="1:24" ht="12.75" customHeight="1" x14ac:dyDescent="0.2">
      <c r="A388" s="220"/>
      <c r="B388" s="221"/>
      <c r="C388" s="221"/>
      <c r="D388" s="221"/>
      <c r="E388" s="222"/>
      <c r="F388" s="222"/>
      <c r="G388" s="221"/>
      <c r="H388" s="223"/>
      <c r="I388" s="224"/>
      <c r="J388" s="224"/>
      <c r="K388" s="222"/>
      <c r="L388" s="427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</row>
    <row r="389" spans="1:24" ht="12.75" customHeight="1" x14ac:dyDescent="0.2">
      <c r="A389" s="220"/>
      <c r="B389" s="221"/>
      <c r="C389" s="221"/>
      <c r="D389" s="221"/>
      <c r="E389" s="222"/>
      <c r="F389" s="222"/>
      <c r="G389" s="221"/>
      <c r="H389" s="223"/>
      <c r="I389" s="224"/>
      <c r="J389" s="224"/>
      <c r="K389" s="222"/>
      <c r="L389" s="427"/>
      <c r="M389" s="222"/>
      <c r="N389" s="222"/>
      <c r="O389" s="222"/>
      <c r="P389" s="222"/>
      <c r="Q389" s="222"/>
      <c r="R389" s="222"/>
      <c r="S389" s="222"/>
      <c r="T389" s="222"/>
      <c r="U389" s="222"/>
      <c r="V389" s="222"/>
      <c r="W389" s="222"/>
      <c r="X389" s="222"/>
    </row>
    <row r="390" spans="1:24" ht="12.75" customHeight="1" x14ac:dyDescent="0.2">
      <c r="A390" s="220"/>
      <c r="B390" s="221"/>
      <c r="C390" s="221"/>
      <c r="D390" s="221"/>
      <c r="E390" s="222"/>
      <c r="F390" s="222"/>
      <c r="G390" s="221"/>
      <c r="H390" s="223"/>
      <c r="I390" s="224"/>
      <c r="J390" s="224"/>
      <c r="K390" s="222"/>
      <c r="L390" s="427"/>
      <c r="M390" s="222"/>
      <c r="N390" s="222"/>
      <c r="O390" s="222"/>
      <c r="P390" s="222"/>
      <c r="Q390" s="222"/>
      <c r="R390" s="222"/>
      <c r="S390" s="222"/>
      <c r="T390" s="222"/>
      <c r="U390" s="222"/>
      <c r="V390" s="222"/>
      <c r="W390" s="222"/>
      <c r="X390" s="222"/>
    </row>
    <row r="391" spans="1:24" ht="12.75" customHeight="1" x14ac:dyDescent="0.2">
      <c r="A391" s="220"/>
      <c r="B391" s="221"/>
      <c r="C391" s="221"/>
      <c r="D391" s="221"/>
      <c r="E391" s="222"/>
      <c r="F391" s="222"/>
      <c r="G391" s="221"/>
      <c r="H391" s="223"/>
      <c r="I391" s="224"/>
      <c r="J391" s="224"/>
      <c r="K391" s="222"/>
      <c r="L391" s="427"/>
      <c r="M391" s="222"/>
      <c r="N391" s="222"/>
      <c r="O391" s="222"/>
      <c r="P391" s="222"/>
      <c r="Q391" s="222"/>
      <c r="R391" s="222"/>
      <c r="S391" s="222"/>
      <c r="T391" s="222"/>
      <c r="U391" s="222"/>
      <c r="V391" s="222"/>
      <c r="W391" s="222"/>
      <c r="X391" s="222"/>
    </row>
    <row r="392" spans="1:24" ht="12.75" customHeight="1" x14ac:dyDescent="0.2">
      <c r="A392" s="220"/>
      <c r="B392" s="221"/>
      <c r="C392" s="221"/>
      <c r="D392" s="221"/>
      <c r="E392" s="222"/>
      <c r="F392" s="222"/>
      <c r="G392" s="221"/>
      <c r="H392" s="223"/>
      <c r="I392" s="224"/>
      <c r="J392" s="224"/>
      <c r="K392" s="222"/>
      <c r="L392" s="427"/>
      <c r="M392" s="222"/>
      <c r="N392" s="222"/>
      <c r="O392" s="222"/>
      <c r="P392" s="222"/>
      <c r="Q392" s="222"/>
      <c r="R392" s="222"/>
      <c r="S392" s="222"/>
      <c r="T392" s="222"/>
      <c r="U392" s="222"/>
      <c r="V392" s="222"/>
      <c r="W392" s="222"/>
      <c r="X392" s="222"/>
    </row>
    <row r="393" spans="1:24" ht="12.75" customHeight="1" x14ac:dyDescent="0.2">
      <c r="A393" s="220"/>
      <c r="B393" s="221"/>
      <c r="C393" s="221"/>
      <c r="D393" s="221"/>
      <c r="E393" s="222"/>
      <c r="F393" s="222"/>
      <c r="G393" s="221"/>
      <c r="H393" s="223"/>
      <c r="I393" s="224"/>
      <c r="J393" s="224"/>
      <c r="K393" s="222"/>
      <c r="L393" s="427"/>
      <c r="M393" s="222"/>
      <c r="N393" s="222"/>
      <c r="O393" s="222"/>
      <c r="P393" s="222"/>
      <c r="Q393" s="222"/>
      <c r="R393" s="222"/>
      <c r="S393" s="222"/>
      <c r="T393" s="222"/>
      <c r="U393" s="222"/>
      <c r="V393" s="222"/>
      <c r="W393" s="222"/>
      <c r="X393" s="222"/>
    </row>
    <row r="394" spans="1:24" ht="12.75" customHeight="1" x14ac:dyDescent="0.2">
      <c r="A394" s="220"/>
      <c r="B394" s="221"/>
      <c r="C394" s="221"/>
      <c r="D394" s="221"/>
      <c r="E394" s="222"/>
      <c r="F394" s="222"/>
      <c r="G394" s="221"/>
      <c r="H394" s="223"/>
      <c r="I394" s="224"/>
      <c r="J394" s="224"/>
      <c r="K394" s="222"/>
      <c r="L394" s="427"/>
      <c r="M394" s="222"/>
      <c r="N394" s="222"/>
      <c r="O394" s="222"/>
      <c r="P394" s="222"/>
      <c r="Q394" s="222"/>
      <c r="R394" s="222"/>
      <c r="S394" s="222"/>
      <c r="T394" s="222"/>
      <c r="U394" s="222"/>
      <c r="V394" s="222"/>
      <c r="W394" s="222"/>
      <c r="X394" s="222"/>
    </row>
    <row r="395" spans="1:24" ht="12.75" customHeight="1" x14ac:dyDescent="0.2">
      <c r="A395" s="220"/>
      <c r="B395" s="221"/>
      <c r="C395" s="221"/>
      <c r="D395" s="221"/>
      <c r="E395" s="222"/>
      <c r="F395" s="222"/>
      <c r="G395" s="221"/>
      <c r="H395" s="223"/>
      <c r="I395" s="224"/>
      <c r="J395" s="224"/>
      <c r="K395" s="222"/>
      <c r="L395" s="427"/>
      <c r="M395" s="222"/>
      <c r="N395" s="222"/>
      <c r="O395" s="222"/>
      <c r="P395" s="222"/>
      <c r="Q395" s="222"/>
      <c r="R395" s="222"/>
      <c r="S395" s="222"/>
      <c r="T395" s="222"/>
      <c r="U395" s="222"/>
      <c r="V395" s="222"/>
      <c r="W395" s="222"/>
      <c r="X395" s="222"/>
    </row>
    <row r="396" spans="1:24" ht="12.75" customHeight="1" x14ac:dyDescent="0.2">
      <c r="A396" s="220"/>
      <c r="B396" s="221"/>
      <c r="C396" s="221"/>
      <c r="D396" s="221"/>
      <c r="E396" s="222"/>
      <c r="F396" s="222"/>
      <c r="G396" s="221"/>
      <c r="H396" s="223"/>
      <c r="I396" s="224"/>
      <c r="J396" s="224"/>
      <c r="K396" s="222"/>
      <c r="L396" s="427"/>
      <c r="M396" s="222"/>
      <c r="N396" s="222"/>
      <c r="O396" s="222"/>
      <c r="P396" s="222"/>
      <c r="Q396" s="222"/>
      <c r="R396" s="222"/>
      <c r="S396" s="222"/>
      <c r="T396" s="222"/>
      <c r="U396" s="222"/>
      <c r="V396" s="222"/>
      <c r="W396" s="222"/>
      <c r="X396" s="222"/>
    </row>
    <row r="397" spans="1:24" ht="12.75" customHeight="1" x14ac:dyDescent="0.2">
      <c r="A397" s="220"/>
      <c r="B397" s="221"/>
      <c r="C397" s="221"/>
      <c r="D397" s="221"/>
      <c r="E397" s="222"/>
      <c r="F397" s="222"/>
      <c r="G397" s="221"/>
      <c r="H397" s="223"/>
      <c r="I397" s="224"/>
      <c r="J397" s="224"/>
      <c r="K397" s="222"/>
      <c r="L397" s="427"/>
      <c r="M397" s="222"/>
      <c r="N397" s="222"/>
      <c r="O397" s="222"/>
      <c r="P397" s="222"/>
      <c r="Q397" s="222"/>
      <c r="R397" s="222"/>
      <c r="S397" s="222"/>
      <c r="T397" s="222"/>
      <c r="U397" s="222"/>
      <c r="V397" s="222"/>
      <c r="W397" s="222"/>
      <c r="X397" s="222"/>
    </row>
    <row r="398" spans="1:24" ht="12.75" customHeight="1" x14ac:dyDescent="0.2">
      <c r="A398" s="220"/>
      <c r="B398" s="221"/>
      <c r="C398" s="221"/>
      <c r="D398" s="221"/>
      <c r="E398" s="222"/>
      <c r="F398" s="222"/>
      <c r="G398" s="221"/>
      <c r="H398" s="223"/>
      <c r="I398" s="224"/>
      <c r="J398" s="224"/>
      <c r="K398" s="222"/>
      <c r="L398" s="427"/>
      <c r="M398" s="222"/>
      <c r="N398" s="222"/>
      <c r="O398" s="222"/>
      <c r="P398" s="222"/>
      <c r="Q398" s="222"/>
      <c r="R398" s="222"/>
      <c r="S398" s="222"/>
      <c r="T398" s="222"/>
      <c r="U398" s="222"/>
      <c r="V398" s="222"/>
      <c r="W398" s="222"/>
      <c r="X398" s="222"/>
    </row>
    <row r="399" spans="1:24" ht="12.75" customHeight="1" x14ac:dyDescent="0.2">
      <c r="A399" s="220"/>
      <c r="B399" s="221"/>
      <c r="C399" s="221"/>
      <c r="D399" s="221"/>
      <c r="E399" s="222"/>
      <c r="F399" s="222"/>
      <c r="G399" s="221"/>
      <c r="H399" s="223"/>
      <c r="I399" s="224"/>
      <c r="J399" s="224"/>
      <c r="K399" s="222"/>
      <c r="L399" s="427"/>
      <c r="M399" s="222"/>
      <c r="N399" s="222"/>
      <c r="O399" s="222"/>
      <c r="P399" s="222"/>
      <c r="Q399" s="222"/>
      <c r="R399" s="222"/>
      <c r="S399" s="222"/>
      <c r="T399" s="222"/>
      <c r="U399" s="222"/>
      <c r="V399" s="222"/>
      <c r="W399" s="222"/>
      <c r="X399" s="222"/>
    </row>
    <row r="400" spans="1:24" ht="12.75" customHeight="1" x14ac:dyDescent="0.2">
      <c r="A400" s="220"/>
      <c r="B400" s="221"/>
      <c r="C400" s="221"/>
      <c r="D400" s="221"/>
      <c r="E400" s="222"/>
      <c r="F400" s="222"/>
      <c r="G400" s="221"/>
      <c r="H400" s="223"/>
      <c r="I400" s="224"/>
      <c r="J400" s="224"/>
      <c r="K400" s="222"/>
      <c r="L400" s="427"/>
      <c r="M400" s="222"/>
      <c r="N400" s="222"/>
      <c r="O400" s="222"/>
      <c r="P400" s="222"/>
      <c r="Q400" s="222"/>
      <c r="R400" s="222"/>
      <c r="S400" s="222"/>
      <c r="T400" s="222"/>
      <c r="U400" s="222"/>
      <c r="V400" s="222"/>
      <c r="W400" s="222"/>
      <c r="X400" s="222"/>
    </row>
    <row r="401" spans="1:24" ht="12.75" customHeight="1" x14ac:dyDescent="0.2">
      <c r="A401" s="220"/>
      <c r="B401" s="221"/>
      <c r="C401" s="221"/>
      <c r="D401" s="221"/>
      <c r="E401" s="222"/>
      <c r="F401" s="222"/>
      <c r="G401" s="221"/>
      <c r="H401" s="223"/>
      <c r="I401" s="224"/>
      <c r="J401" s="224"/>
      <c r="K401" s="222"/>
      <c r="L401" s="427"/>
      <c r="M401" s="222"/>
      <c r="N401" s="222"/>
      <c r="O401" s="222"/>
      <c r="P401" s="222"/>
      <c r="Q401" s="222"/>
      <c r="R401" s="222"/>
      <c r="S401" s="222"/>
      <c r="T401" s="222"/>
      <c r="U401" s="222"/>
      <c r="V401" s="222"/>
      <c r="W401" s="222"/>
      <c r="X401" s="222"/>
    </row>
    <row r="402" spans="1:24" ht="12.75" customHeight="1" x14ac:dyDescent="0.2">
      <c r="A402" s="220"/>
      <c r="B402" s="221"/>
      <c r="C402" s="221"/>
      <c r="D402" s="221"/>
      <c r="E402" s="222"/>
      <c r="F402" s="222"/>
      <c r="G402" s="221"/>
      <c r="H402" s="223"/>
      <c r="I402" s="224"/>
      <c r="J402" s="224"/>
      <c r="K402" s="222"/>
      <c r="L402" s="427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</row>
    <row r="403" spans="1:24" ht="12.75" customHeight="1" x14ac:dyDescent="0.2">
      <c r="A403" s="220"/>
      <c r="B403" s="221"/>
      <c r="C403" s="221"/>
      <c r="D403" s="221"/>
      <c r="E403" s="222"/>
      <c r="F403" s="222"/>
      <c r="G403" s="221"/>
      <c r="H403" s="223"/>
      <c r="I403" s="224"/>
      <c r="J403" s="224"/>
      <c r="K403" s="222"/>
      <c r="L403" s="427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2"/>
    </row>
    <row r="404" spans="1:24" ht="12.75" customHeight="1" x14ac:dyDescent="0.2">
      <c r="A404" s="220"/>
      <c r="B404" s="221"/>
      <c r="C404" s="221"/>
      <c r="D404" s="221"/>
      <c r="E404" s="222"/>
      <c r="F404" s="222"/>
      <c r="G404" s="221"/>
      <c r="H404" s="223"/>
      <c r="I404" s="224"/>
      <c r="J404" s="224"/>
      <c r="K404" s="222"/>
      <c r="L404" s="427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</row>
    <row r="405" spans="1:24" ht="12.75" customHeight="1" x14ac:dyDescent="0.2">
      <c r="A405" s="220"/>
      <c r="B405" s="221"/>
      <c r="C405" s="221"/>
      <c r="D405" s="221"/>
      <c r="E405" s="222"/>
      <c r="F405" s="222"/>
      <c r="G405" s="221"/>
      <c r="H405" s="223"/>
      <c r="I405" s="224"/>
      <c r="J405" s="224"/>
      <c r="K405" s="222"/>
      <c r="L405" s="427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</row>
    <row r="406" spans="1:24" ht="12.75" customHeight="1" x14ac:dyDescent="0.2">
      <c r="A406" s="220"/>
      <c r="B406" s="221"/>
      <c r="C406" s="221"/>
      <c r="D406" s="221"/>
      <c r="E406" s="222"/>
      <c r="F406" s="222"/>
      <c r="G406" s="221"/>
      <c r="H406" s="223"/>
      <c r="I406" s="224"/>
      <c r="J406" s="224"/>
      <c r="K406" s="222"/>
      <c r="L406" s="427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</row>
    <row r="407" spans="1:24" ht="12.75" customHeight="1" x14ac:dyDescent="0.2">
      <c r="A407" s="220"/>
      <c r="B407" s="221"/>
      <c r="C407" s="221"/>
      <c r="D407" s="221"/>
      <c r="E407" s="222"/>
      <c r="F407" s="222"/>
      <c r="G407" s="221"/>
      <c r="H407" s="223"/>
      <c r="I407" s="224"/>
      <c r="J407" s="224"/>
      <c r="K407" s="222"/>
      <c r="L407" s="427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</row>
    <row r="408" spans="1:24" ht="12.75" customHeight="1" x14ac:dyDescent="0.2">
      <c r="A408" s="220"/>
      <c r="B408" s="221"/>
      <c r="C408" s="221"/>
      <c r="D408" s="221"/>
      <c r="E408" s="222"/>
      <c r="F408" s="222"/>
      <c r="G408" s="221"/>
      <c r="H408" s="223"/>
      <c r="I408" s="224"/>
      <c r="J408" s="224"/>
      <c r="K408" s="222"/>
      <c r="L408" s="427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</row>
    <row r="409" spans="1:24" ht="12.75" customHeight="1" x14ac:dyDescent="0.2">
      <c r="A409" s="220"/>
      <c r="B409" s="221"/>
      <c r="C409" s="221"/>
      <c r="D409" s="221"/>
      <c r="E409" s="222"/>
      <c r="F409" s="222"/>
      <c r="G409" s="221"/>
      <c r="H409" s="223"/>
      <c r="I409" s="224"/>
      <c r="J409" s="224"/>
      <c r="K409" s="222"/>
      <c r="L409" s="427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2"/>
    </row>
    <row r="410" spans="1:24" ht="12.75" customHeight="1" x14ac:dyDescent="0.2">
      <c r="A410" s="220"/>
      <c r="B410" s="221"/>
      <c r="C410" s="221"/>
      <c r="D410" s="221"/>
      <c r="E410" s="222"/>
      <c r="F410" s="222"/>
      <c r="G410" s="221"/>
      <c r="H410" s="223"/>
      <c r="I410" s="224"/>
      <c r="J410" s="224"/>
      <c r="K410" s="222"/>
      <c r="L410" s="427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2"/>
    </row>
    <row r="411" spans="1:24" ht="12.75" customHeight="1" x14ac:dyDescent="0.2">
      <c r="A411" s="220"/>
      <c r="B411" s="221"/>
      <c r="C411" s="221"/>
      <c r="D411" s="221"/>
      <c r="E411" s="222"/>
      <c r="F411" s="222"/>
      <c r="G411" s="221"/>
      <c r="H411" s="223"/>
      <c r="I411" s="224"/>
      <c r="J411" s="224"/>
      <c r="K411" s="222"/>
      <c r="L411" s="427"/>
      <c r="M411" s="222"/>
      <c r="N411" s="222"/>
      <c r="O411" s="222"/>
      <c r="P411" s="222"/>
      <c r="Q411" s="222"/>
      <c r="R411" s="222"/>
      <c r="S411" s="222"/>
      <c r="T411" s="222"/>
      <c r="U411" s="222"/>
      <c r="V411" s="222"/>
      <c r="W411" s="222"/>
      <c r="X411" s="222"/>
    </row>
    <row r="412" spans="1:24" ht="12.75" customHeight="1" x14ac:dyDescent="0.2">
      <c r="A412" s="220"/>
      <c r="B412" s="221"/>
      <c r="C412" s="221"/>
      <c r="D412" s="221"/>
      <c r="E412" s="222"/>
      <c r="F412" s="222"/>
      <c r="G412" s="221"/>
      <c r="H412" s="223"/>
      <c r="I412" s="224"/>
      <c r="J412" s="224"/>
      <c r="K412" s="222"/>
      <c r="L412" s="427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</row>
    <row r="413" spans="1:24" ht="12.75" customHeight="1" x14ac:dyDescent="0.2">
      <c r="A413" s="220"/>
      <c r="B413" s="221"/>
      <c r="C413" s="221"/>
      <c r="D413" s="221"/>
      <c r="E413" s="222"/>
      <c r="F413" s="222"/>
      <c r="G413" s="221"/>
      <c r="H413" s="223"/>
      <c r="I413" s="224"/>
      <c r="J413" s="224"/>
      <c r="K413" s="222"/>
      <c r="L413" s="427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</row>
    <row r="414" spans="1:24" ht="12.75" customHeight="1" x14ac:dyDescent="0.2">
      <c r="A414" s="220"/>
      <c r="B414" s="221"/>
      <c r="C414" s="221"/>
      <c r="D414" s="221"/>
      <c r="E414" s="222"/>
      <c r="F414" s="222"/>
      <c r="G414" s="221"/>
      <c r="H414" s="223"/>
      <c r="I414" s="224"/>
      <c r="J414" s="224"/>
      <c r="K414" s="222"/>
      <c r="L414" s="427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</row>
    <row r="415" spans="1:24" ht="12.75" customHeight="1" x14ac:dyDescent="0.2">
      <c r="A415" s="220"/>
      <c r="B415" s="221"/>
      <c r="C415" s="221"/>
      <c r="D415" s="221"/>
      <c r="E415" s="222"/>
      <c r="F415" s="222"/>
      <c r="G415" s="221"/>
      <c r="H415" s="223"/>
      <c r="I415" s="224"/>
      <c r="J415" s="224"/>
      <c r="K415" s="222"/>
      <c r="L415" s="427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</row>
    <row r="416" spans="1:24" ht="12.75" customHeight="1" x14ac:dyDescent="0.2">
      <c r="A416" s="220"/>
      <c r="B416" s="221"/>
      <c r="C416" s="221"/>
      <c r="D416" s="221"/>
      <c r="E416" s="222"/>
      <c r="F416" s="222"/>
      <c r="G416" s="221"/>
      <c r="H416" s="223"/>
      <c r="I416" s="224"/>
      <c r="J416" s="224"/>
      <c r="K416" s="222"/>
      <c r="L416" s="427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</row>
    <row r="417" spans="1:24" ht="12.75" customHeight="1" x14ac:dyDescent="0.2">
      <c r="A417" s="220"/>
      <c r="B417" s="221"/>
      <c r="C417" s="221"/>
      <c r="D417" s="221"/>
      <c r="E417" s="222"/>
      <c r="F417" s="222"/>
      <c r="G417" s="221"/>
      <c r="H417" s="223"/>
      <c r="I417" s="224"/>
      <c r="J417" s="224"/>
      <c r="K417" s="222"/>
      <c r="L417" s="427"/>
      <c r="M417" s="222"/>
      <c r="N417" s="222"/>
      <c r="O417" s="222"/>
      <c r="P417" s="222"/>
      <c r="Q417" s="222"/>
      <c r="R417" s="222"/>
      <c r="S417" s="222"/>
      <c r="T417" s="222"/>
      <c r="U417" s="222"/>
      <c r="V417" s="222"/>
      <c r="W417" s="222"/>
      <c r="X417" s="222"/>
    </row>
    <row r="418" spans="1:24" ht="12.75" customHeight="1" x14ac:dyDescent="0.2">
      <c r="A418" s="220"/>
      <c r="B418" s="221"/>
      <c r="C418" s="221"/>
      <c r="D418" s="221"/>
      <c r="E418" s="222"/>
      <c r="F418" s="222"/>
      <c r="G418" s="221"/>
      <c r="H418" s="223"/>
      <c r="I418" s="224"/>
      <c r="J418" s="224"/>
      <c r="K418" s="222"/>
      <c r="L418" s="427"/>
      <c r="M418" s="222"/>
      <c r="N418" s="222"/>
      <c r="O418" s="222"/>
      <c r="P418" s="222"/>
      <c r="Q418" s="222"/>
      <c r="R418" s="222"/>
      <c r="S418" s="222"/>
      <c r="T418" s="222"/>
      <c r="U418" s="222"/>
      <c r="V418" s="222"/>
      <c r="W418" s="222"/>
      <c r="X418" s="222"/>
    </row>
    <row r="419" spans="1:24" ht="12.75" customHeight="1" x14ac:dyDescent="0.2">
      <c r="A419" s="220"/>
      <c r="B419" s="221"/>
      <c r="C419" s="221"/>
      <c r="D419" s="221"/>
      <c r="E419" s="222"/>
      <c r="F419" s="222"/>
      <c r="G419" s="221"/>
      <c r="H419" s="223"/>
      <c r="I419" s="224"/>
      <c r="J419" s="224"/>
      <c r="K419" s="222"/>
      <c r="L419" s="427"/>
      <c r="M419" s="222"/>
      <c r="N419" s="222"/>
      <c r="O419" s="222"/>
      <c r="P419" s="222"/>
      <c r="Q419" s="222"/>
      <c r="R419" s="222"/>
      <c r="S419" s="222"/>
      <c r="T419" s="222"/>
      <c r="U419" s="222"/>
      <c r="V419" s="222"/>
      <c r="W419" s="222"/>
      <c r="X419" s="222"/>
    </row>
    <row r="420" spans="1:24" ht="12.75" customHeight="1" x14ac:dyDescent="0.2">
      <c r="A420" s="220"/>
      <c r="B420" s="221"/>
      <c r="C420" s="221"/>
      <c r="D420" s="221"/>
      <c r="E420" s="222"/>
      <c r="F420" s="222"/>
      <c r="G420" s="221"/>
      <c r="H420" s="223"/>
      <c r="I420" s="224"/>
      <c r="J420" s="224"/>
      <c r="K420" s="222"/>
      <c r="L420" s="427"/>
      <c r="M420" s="222"/>
      <c r="N420" s="222"/>
      <c r="O420" s="222"/>
      <c r="P420" s="222"/>
      <c r="Q420" s="222"/>
      <c r="R420" s="222"/>
      <c r="S420" s="222"/>
      <c r="T420" s="222"/>
      <c r="U420" s="222"/>
      <c r="V420" s="222"/>
      <c r="W420" s="222"/>
      <c r="X420" s="222"/>
    </row>
    <row r="421" spans="1:24" ht="12.75" customHeight="1" x14ac:dyDescent="0.2">
      <c r="A421" s="220"/>
      <c r="B421" s="221"/>
      <c r="C421" s="221"/>
      <c r="D421" s="221"/>
      <c r="E421" s="222"/>
      <c r="F421" s="222"/>
      <c r="G421" s="221"/>
      <c r="H421" s="223"/>
      <c r="I421" s="224"/>
      <c r="J421" s="224"/>
      <c r="K421" s="222"/>
      <c r="L421" s="427"/>
      <c r="M421" s="222"/>
      <c r="N421" s="222"/>
      <c r="O421" s="222"/>
      <c r="P421" s="222"/>
      <c r="Q421" s="222"/>
      <c r="R421" s="222"/>
      <c r="S421" s="222"/>
      <c r="T421" s="222"/>
      <c r="U421" s="222"/>
      <c r="V421" s="222"/>
      <c r="W421" s="222"/>
      <c r="X421" s="222"/>
    </row>
    <row r="422" spans="1:24" ht="12.75" customHeight="1" x14ac:dyDescent="0.2">
      <c r="A422" s="220"/>
      <c r="B422" s="221"/>
      <c r="C422" s="221"/>
      <c r="D422" s="221"/>
      <c r="E422" s="222"/>
      <c r="F422" s="222"/>
      <c r="G422" s="221"/>
      <c r="H422" s="223"/>
      <c r="I422" s="224"/>
      <c r="J422" s="224"/>
      <c r="K422" s="222"/>
      <c r="L422" s="427"/>
      <c r="M422" s="222"/>
      <c r="N422" s="222"/>
      <c r="O422" s="222"/>
      <c r="P422" s="222"/>
      <c r="Q422" s="222"/>
      <c r="R422" s="222"/>
      <c r="S422" s="222"/>
      <c r="T422" s="222"/>
      <c r="U422" s="222"/>
      <c r="V422" s="222"/>
      <c r="W422" s="222"/>
      <c r="X422" s="222"/>
    </row>
    <row r="423" spans="1:24" ht="12.75" customHeight="1" x14ac:dyDescent="0.2">
      <c r="A423" s="220"/>
      <c r="B423" s="221"/>
      <c r="C423" s="221"/>
      <c r="D423" s="221"/>
      <c r="E423" s="222"/>
      <c r="F423" s="222"/>
      <c r="G423" s="221"/>
      <c r="H423" s="223"/>
      <c r="I423" s="224"/>
      <c r="J423" s="224"/>
      <c r="K423" s="222"/>
      <c r="L423" s="427"/>
      <c r="M423" s="222"/>
      <c r="N423" s="222"/>
      <c r="O423" s="222"/>
      <c r="P423" s="222"/>
      <c r="Q423" s="222"/>
      <c r="R423" s="222"/>
      <c r="S423" s="222"/>
      <c r="T423" s="222"/>
      <c r="U423" s="222"/>
      <c r="V423" s="222"/>
      <c r="W423" s="222"/>
      <c r="X423" s="222"/>
    </row>
    <row r="424" spans="1:24" ht="12.75" customHeight="1" x14ac:dyDescent="0.2">
      <c r="A424" s="220"/>
      <c r="B424" s="221"/>
      <c r="C424" s="221"/>
      <c r="D424" s="221"/>
      <c r="E424" s="222"/>
      <c r="F424" s="222"/>
      <c r="G424" s="221"/>
      <c r="H424" s="223"/>
      <c r="I424" s="224"/>
      <c r="J424" s="224"/>
      <c r="K424" s="222"/>
      <c r="L424" s="427"/>
      <c r="M424" s="222"/>
      <c r="N424" s="222"/>
      <c r="O424" s="222"/>
      <c r="P424" s="222"/>
      <c r="Q424" s="222"/>
      <c r="R424" s="222"/>
      <c r="S424" s="222"/>
      <c r="T424" s="222"/>
      <c r="U424" s="222"/>
      <c r="V424" s="222"/>
      <c r="W424" s="222"/>
      <c r="X424" s="222"/>
    </row>
    <row r="425" spans="1:24" ht="12.75" customHeight="1" x14ac:dyDescent="0.2">
      <c r="A425" s="220"/>
      <c r="B425" s="221"/>
      <c r="C425" s="221"/>
      <c r="D425" s="221"/>
      <c r="E425" s="222"/>
      <c r="F425" s="222"/>
      <c r="G425" s="221"/>
      <c r="H425" s="223"/>
      <c r="I425" s="224"/>
      <c r="J425" s="224"/>
      <c r="K425" s="222"/>
      <c r="L425" s="427"/>
      <c r="M425" s="222"/>
      <c r="N425" s="222"/>
      <c r="O425" s="222"/>
      <c r="P425" s="222"/>
      <c r="Q425" s="222"/>
      <c r="R425" s="222"/>
      <c r="S425" s="222"/>
      <c r="T425" s="222"/>
      <c r="U425" s="222"/>
      <c r="V425" s="222"/>
      <c r="W425" s="222"/>
      <c r="X425" s="222"/>
    </row>
    <row r="426" spans="1:24" ht="12.75" customHeight="1" x14ac:dyDescent="0.2">
      <c r="A426" s="220"/>
      <c r="B426" s="221"/>
      <c r="C426" s="221"/>
      <c r="D426" s="221"/>
      <c r="E426" s="222"/>
      <c r="F426" s="222"/>
      <c r="G426" s="221"/>
      <c r="H426" s="223"/>
      <c r="I426" s="224"/>
      <c r="J426" s="224"/>
      <c r="K426" s="222"/>
      <c r="L426" s="427"/>
      <c r="M426" s="222"/>
      <c r="N426" s="222"/>
      <c r="O426" s="222"/>
      <c r="P426" s="222"/>
      <c r="Q426" s="222"/>
      <c r="R426" s="222"/>
      <c r="S426" s="222"/>
      <c r="T426" s="222"/>
      <c r="U426" s="222"/>
      <c r="V426" s="222"/>
      <c r="W426" s="222"/>
      <c r="X426" s="222"/>
    </row>
    <row r="427" spans="1:24" ht="12.75" customHeight="1" x14ac:dyDescent="0.2">
      <c r="A427" s="220"/>
      <c r="B427" s="221"/>
      <c r="C427" s="221"/>
      <c r="D427" s="221"/>
      <c r="E427" s="222"/>
      <c r="F427" s="222"/>
      <c r="G427" s="221"/>
      <c r="H427" s="223"/>
      <c r="I427" s="224"/>
      <c r="J427" s="224"/>
      <c r="K427" s="222"/>
      <c r="L427" s="427"/>
      <c r="M427" s="222"/>
      <c r="N427" s="222"/>
      <c r="O427" s="222"/>
      <c r="P427" s="222"/>
      <c r="Q427" s="222"/>
      <c r="R427" s="222"/>
      <c r="S427" s="222"/>
      <c r="T427" s="222"/>
      <c r="U427" s="222"/>
      <c r="V427" s="222"/>
      <c r="W427" s="222"/>
      <c r="X427" s="222"/>
    </row>
    <row r="428" spans="1:24" ht="12.75" customHeight="1" x14ac:dyDescent="0.2">
      <c r="A428" s="220"/>
      <c r="B428" s="221"/>
      <c r="C428" s="221"/>
      <c r="D428" s="221"/>
      <c r="E428" s="222"/>
      <c r="F428" s="222"/>
      <c r="G428" s="221"/>
      <c r="H428" s="223"/>
      <c r="I428" s="224"/>
      <c r="J428" s="224"/>
      <c r="K428" s="222"/>
      <c r="L428" s="427"/>
      <c r="M428" s="222"/>
      <c r="N428" s="222"/>
      <c r="O428" s="222"/>
      <c r="P428" s="222"/>
      <c r="Q428" s="222"/>
      <c r="R428" s="222"/>
      <c r="S428" s="222"/>
      <c r="T428" s="222"/>
      <c r="U428" s="222"/>
      <c r="V428" s="222"/>
      <c r="W428" s="222"/>
      <c r="X428" s="222"/>
    </row>
    <row r="429" spans="1:24" ht="12.75" customHeight="1" x14ac:dyDescent="0.2">
      <c r="A429" s="220"/>
      <c r="B429" s="221"/>
      <c r="C429" s="221"/>
      <c r="D429" s="221"/>
      <c r="E429" s="222"/>
      <c r="F429" s="222"/>
      <c r="G429" s="221"/>
      <c r="H429" s="223"/>
      <c r="I429" s="224"/>
      <c r="J429" s="224"/>
      <c r="K429" s="222"/>
      <c r="L429" s="427"/>
      <c r="M429" s="222"/>
      <c r="N429" s="222"/>
      <c r="O429" s="222"/>
      <c r="P429" s="222"/>
      <c r="Q429" s="222"/>
      <c r="R429" s="222"/>
      <c r="S429" s="222"/>
      <c r="T429" s="222"/>
      <c r="U429" s="222"/>
      <c r="V429" s="222"/>
      <c r="W429" s="222"/>
      <c r="X429" s="222"/>
    </row>
    <row r="430" spans="1:24" ht="12.75" customHeight="1" x14ac:dyDescent="0.2">
      <c r="A430" s="220"/>
      <c r="B430" s="221"/>
      <c r="C430" s="221"/>
      <c r="D430" s="221"/>
      <c r="E430" s="222"/>
      <c r="F430" s="222"/>
      <c r="G430" s="221"/>
      <c r="H430" s="223"/>
      <c r="I430" s="224"/>
      <c r="J430" s="224"/>
      <c r="K430" s="222"/>
      <c r="L430" s="427"/>
      <c r="M430" s="222"/>
      <c r="N430" s="222"/>
      <c r="O430" s="222"/>
      <c r="P430" s="222"/>
      <c r="Q430" s="222"/>
      <c r="R430" s="222"/>
      <c r="S430" s="222"/>
      <c r="T430" s="222"/>
      <c r="U430" s="222"/>
      <c r="V430" s="222"/>
      <c r="W430" s="222"/>
      <c r="X430" s="222"/>
    </row>
    <row r="431" spans="1:24" ht="12.75" customHeight="1" x14ac:dyDescent="0.2">
      <c r="A431" s="220"/>
      <c r="B431" s="221"/>
      <c r="C431" s="221"/>
      <c r="D431" s="221"/>
      <c r="E431" s="222"/>
      <c r="F431" s="222"/>
      <c r="G431" s="221"/>
      <c r="H431" s="223"/>
      <c r="I431" s="224"/>
      <c r="J431" s="224"/>
      <c r="K431" s="222"/>
      <c r="L431" s="427"/>
      <c r="M431" s="222"/>
      <c r="N431" s="222"/>
      <c r="O431" s="222"/>
      <c r="P431" s="222"/>
      <c r="Q431" s="222"/>
      <c r="R431" s="222"/>
      <c r="S431" s="222"/>
      <c r="T431" s="222"/>
      <c r="U431" s="222"/>
      <c r="V431" s="222"/>
      <c r="W431" s="222"/>
      <c r="X431" s="222"/>
    </row>
    <row r="432" spans="1:24" ht="12.75" customHeight="1" x14ac:dyDescent="0.2">
      <c r="A432" s="220"/>
      <c r="B432" s="221"/>
      <c r="C432" s="221"/>
      <c r="D432" s="221"/>
      <c r="E432" s="222"/>
      <c r="F432" s="222"/>
      <c r="G432" s="221"/>
      <c r="H432" s="223"/>
      <c r="I432" s="224"/>
      <c r="J432" s="224"/>
      <c r="K432" s="222"/>
      <c r="L432" s="427"/>
      <c r="M432" s="222"/>
      <c r="N432" s="222"/>
      <c r="O432" s="222"/>
      <c r="P432" s="222"/>
      <c r="Q432" s="222"/>
      <c r="R432" s="222"/>
      <c r="S432" s="222"/>
      <c r="T432" s="222"/>
      <c r="U432" s="222"/>
      <c r="V432" s="222"/>
      <c r="W432" s="222"/>
      <c r="X432" s="222"/>
    </row>
    <row r="433" spans="1:24" ht="12.75" customHeight="1" x14ac:dyDescent="0.2">
      <c r="A433" s="220"/>
      <c r="B433" s="221"/>
      <c r="C433" s="221"/>
      <c r="D433" s="221"/>
      <c r="E433" s="222"/>
      <c r="F433" s="222"/>
      <c r="G433" s="221"/>
      <c r="H433" s="223"/>
      <c r="I433" s="224"/>
      <c r="J433" s="224"/>
      <c r="K433" s="222"/>
      <c r="L433" s="427"/>
      <c r="M433" s="222"/>
      <c r="N433" s="222"/>
      <c r="O433" s="222"/>
      <c r="P433" s="222"/>
      <c r="Q433" s="222"/>
      <c r="R433" s="222"/>
      <c r="S433" s="222"/>
      <c r="T433" s="222"/>
      <c r="U433" s="222"/>
      <c r="V433" s="222"/>
      <c r="W433" s="222"/>
      <c r="X433" s="222"/>
    </row>
    <row r="434" spans="1:24" ht="12.75" customHeight="1" x14ac:dyDescent="0.2">
      <c r="A434" s="220"/>
      <c r="B434" s="221"/>
      <c r="C434" s="221"/>
      <c r="D434" s="221"/>
      <c r="E434" s="222"/>
      <c r="F434" s="222"/>
      <c r="G434" s="221"/>
      <c r="H434" s="223"/>
      <c r="I434" s="224"/>
      <c r="J434" s="224"/>
      <c r="K434" s="222"/>
      <c r="L434" s="427"/>
      <c r="M434" s="222"/>
      <c r="N434" s="222"/>
      <c r="O434" s="222"/>
      <c r="P434" s="222"/>
      <c r="Q434" s="222"/>
      <c r="R434" s="222"/>
      <c r="S434" s="222"/>
      <c r="T434" s="222"/>
      <c r="U434" s="222"/>
      <c r="V434" s="222"/>
      <c r="W434" s="222"/>
      <c r="X434" s="222"/>
    </row>
    <row r="435" spans="1:24" ht="12.75" customHeight="1" x14ac:dyDescent="0.2">
      <c r="A435" s="220"/>
      <c r="B435" s="221"/>
      <c r="C435" s="221"/>
      <c r="D435" s="221"/>
      <c r="E435" s="222"/>
      <c r="F435" s="222"/>
      <c r="G435" s="221"/>
      <c r="H435" s="223"/>
      <c r="I435" s="224"/>
      <c r="J435" s="224"/>
      <c r="K435" s="222"/>
      <c r="L435" s="427"/>
      <c r="M435" s="222"/>
      <c r="N435" s="222"/>
      <c r="O435" s="222"/>
      <c r="P435" s="222"/>
      <c r="Q435" s="222"/>
      <c r="R435" s="222"/>
      <c r="S435" s="222"/>
      <c r="T435" s="222"/>
      <c r="U435" s="222"/>
      <c r="V435" s="222"/>
      <c r="W435" s="222"/>
      <c r="X435" s="222"/>
    </row>
    <row r="436" spans="1:24" ht="12.75" customHeight="1" x14ac:dyDescent="0.2">
      <c r="A436" s="220"/>
      <c r="B436" s="221"/>
      <c r="C436" s="221"/>
      <c r="D436" s="221"/>
      <c r="E436" s="222"/>
      <c r="F436" s="222"/>
      <c r="G436" s="221"/>
      <c r="H436" s="223"/>
      <c r="I436" s="224"/>
      <c r="J436" s="224"/>
      <c r="K436" s="222"/>
      <c r="L436" s="427"/>
      <c r="M436" s="222"/>
      <c r="N436" s="222"/>
      <c r="O436" s="222"/>
      <c r="P436" s="222"/>
      <c r="Q436" s="222"/>
      <c r="R436" s="222"/>
      <c r="S436" s="222"/>
      <c r="T436" s="222"/>
      <c r="U436" s="222"/>
      <c r="V436" s="222"/>
      <c r="W436" s="222"/>
      <c r="X436" s="222"/>
    </row>
    <row r="437" spans="1:24" ht="12.75" customHeight="1" x14ac:dyDescent="0.2">
      <c r="A437" s="220"/>
      <c r="B437" s="221"/>
      <c r="C437" s="221"/>
      <c r="D437" s="221"/>
      <c r="E437" s="222"/>
      <c r="F437" s="222"/>
      <c r="G437" s="221"/>
      <c r="H437" s="223"/>
      <c r="I437" s="224"/>
      <c r="J437" s="224"/>
      <c r="K437" s="222"/>
      <c r="L437" s="427"/>
      <c r="M437" s="222"/>
      <c r="N437" s="222"/>
      <c r="O437" s="222"/>
      <c r="P437" s="222"/>
      <c r="Q437" s="222"/>
      <c r="R437" s="222"/>
      <c r="S437" s="222"/>
      <c r="T437" s="222"/>
      <c r="U437" s="222"/>
      <c r="V437" s="222"/>
      <c r="W437" s="222"/>
      <c r="X437" s="222"/>
    </row>
    <row r="438" spans="1:24" ht="12.75" customHeight="1" x14ac:dyDescent="0.2">
      <c r="A438" s="220"/>
      <c r="B438" s="221"/>
      <c r="C438" s="221"/>
      <c r="D438" s="221"/>
      <c r="E438" s="222"/>
      <c r="F438" s="222"/>
      <c r="G438" s="221"/>
      <c r="H438" s="223"/>
      <c r="I438" s="224"/>
      <c r="J438" s="224"/>
      <c r="K438" s="222"/>
      <c r="L438" s="427"/>
      <c r="M438" s="222"/>
      <c r="N438" s="222"/>
      <c r="O438" s="222"/>
      <c r="P438" s="222"/>
      <c r="Q438" s="222"/>
      <c r="R438" s="222"/>
      <c r="S438" s="222"/>
      <c r="T438" s="222"/>
      <c r="U438" s="222"/>
      <c r="V438" s="222"/>
      <c r="W438" s="222"/>
      <c r="X438" s="222"/>
    </row>
    <row r="439" spans="1:24" ht="12.75" customHeight="1" x14ac:dyDescent="0.2">
      <c r="A439" s="220"/>
      <c r="B439" s="221"/>
      <c r="C439" s="221"/>
      <c r="D439" s="221"/>
      <c r="E439" s="222"/>
      <c r="F439" s="222"/>
      <c r="G439" s="221"/>
      <c r="H439" s="223"/>
      <c r="I439" s="224"/>
      <c r="J439" s="224"/>
      <c r="K439" s="222"/>
      <c r="L439" s="427"/>
      <c r="M439" s="222"/>
      <c r="N439" s="222"/>
      <c r="O439" s="222"/>
      <c r="P439" s="222"/>
      <c r="Q439" s="222"/>
      <c r="R439" s="222"/>
      <c r="S439" s="222"/>
      <c r="T439" s="222"/>
      <c r="U439" s="222"/>
      <c r="V439" s="222"/>
      <c r="W439" s="222"/>
      <c r="X439" s="222"/>
    </row>
    <row r="440" spans="1:24" ht="12.75" customHeight="1" x14ac:dyDescent="0.2">
      <c r="A440" s="220"/>
      <c r="B440" s="221"/>
      <c r="C440" s="221"/>
      <c r="D440" s="221"/>
      <c r="E440" s="222"/>
      <c r="F440" s="222"/>
      <c r="G440" s="221"/>
      <c r="H440" s="223"/>
      <c r="I440" s="224"/>
      <c r="J440" s="224"/>
      <c r="K440" s="222"/>
      <c r="L440" s="427"/>
      <c r="M440" s="222"/>
      <c r="N440" s="222"/>
      <c r="O440" s="222"/>
      <c r="P440" s="222"/>
      <c r="Q440" s="222"/>
      <c r="R440" s="222"/>
      <c r="S440" s="222"/>
      <c r="T440" s="222"/>
      <c r="U440" s="222"/>
      <c r="V440" s="222"/>
      <c r="W440" s="222"/>
      <c r="X440" s="222"/>
    </row>
    <row r="441" spans="1:24" ht="12.75" customHeight="1" x14ac:dyDescent="0.2">
      <c r="A441" s="220"/>
      <c r="B441" s="221"/>
      <c r="C441" s="221"/>
      <c r="D441" s="221"/>
      <c r="E441" s="222"/>
      <c r="F441" s="222"/>
      <c r="G441" s="221"/>
      <c r="H441" s="223"/>
      <c r="I441" s="224"/>
      <c r="J441" s="224"/>
      <c r="K441" s="222"/>
      <c r="L441" s="427"/>
      <c r="M441" s="222"/>
      <c r="N441" s="222"/>
      <c r="O441" s="222"/>
      <c r="P441" s="222"/>
      <c r="Q441" s="222"/>
      <c r="R441" s="222"/>
      <c r="S441" s="222"/>
      <c r="T441" s="222"/>
      <c r="U441" s="222"/>
      <c r="V441" s="222"/>
      <c r="W441" s="222"/>
      <c r="X441" s="222"/>
    </row>
    <row r="442" spans="1:24" ht="12.75" customHeight="1" x14ac:dyDescent="0.2">
      <c r="A442" s="220"/>
      <c r="B442" s="221"/>
      <c r="C442" s="221"/>
      <c r="D442" s="221"/>
      <c r="E442" s="222"/>
      <c r="F442" s="222"/>
      <c r="G442" s="221"/>
      <c r="H442" s="223"/>
      <c r="I442" s="224"/>
      <c r="J442" s="224"/>
      <c r="K442" s="222"/>
      <c r="L442" s="427"/>
      <c r="M442" s="222"/>
      <c r="N442" s="222"/>
      <c r="O442" s="222"/>
      <c r="P442" s="222"/>
      <c r="Q442" s="222"/>
      <c r="R442" s="222"/>
      <c r="S442" s="222"/>
      <c r="T442" s="222"/>
      <c r="U442" s="222"/>
      <c r="V442" s="222"/>
      <c r="W442" s="222"/>
      <c r="X442" s="222"/>
    </row>
    <row r="443" spans="1:24" ht="12.75" customHeight="1" x14ac:dyDescent="0.2">
      <c r="A443" s="220"/>
      <c r="B443" s="221"/>
      <c r="C443" s="221"/>
      <c r="D443" s="221"/>
      <c r="E443" s="222"/>
      <c r="F443" s="222"/>
      <c r="G443" s="221"/>
      <c r="H443" s="223"/>
      <c r="I443" s="224"/>
      <c r="J443" s="224"/>
      <c r="K443" s="222"/>
      <c r="L443" s="427"/>
      <c r="M443" s="222"/>
      <c r="N443" s="222"/>
      <c r="O443" s="222"/>
      <c r="P443" s="222"/>
      <c r="Q443" s="222"/>
      <c r="R443" s="222"/>
      <c r="S443" s="222"/>
      <c r="T443" s="222"/>
      <c r="U443" s="222"/>
      <c r="V443" s="222"/>
      <c r="W443" s="222"/>
      <c r="X443" s="222"/>
    </row>
    <row r="444" spans="1:24" ht="12.75" customHeight="1" x14ac:dyDescent="0.2">
      <c r="A444" s="220"/>
      <c r="B444" s="221"/>
      <c r="C444" s="221"/>
      <c r="D444" s="221"/>
      <c r="E444" s="222"/>
      <c r="F444" s="222"/>
      <c r="G444" s="221"/>
      <c r="H444" s="223"/>
      <c r="I444" s="224"/>
      <c r="J444" s="224"/>
      <c r="K444" s="222"/>
      <c r="L444" s="427"/>
      <c r="M444" s="222"/>
      <c r="N444" s="222"/>
      <c r="O444" s="222"/>
      <c r="P444" s="222"/>
      <c r="Q444" s="222"/>
      <c r="R444" s="222"/>
      <c r="S444" s="222"/>
      <c r="T444" s="222"/>
      <c r="U444" s="222"/>
      <c r="V444" s="222"/>
      <c r="W444" s="222"/>
      <c r="X444" s="222"/>
    </row>
    <row r="445" spans="1:24" ht="12.75" customHeight="1" x14ac:dyDescent="0.2">
      <c r="A445" s="220"/>
      <c r="B445" s="221"/>
      <c r="C445" s="221"/>
      <c r="D445" s="221"/>
      <c r="E445" s="222"/>
      <c r="F445" s="222"/>
      <c r="G445" s="221"/>
      <c r="H445" s="223"/>
      <c r="I445" s="224"/>
      <c r="J445" s="224"/>
      <c r="K445" s="222"/>
      <c r="L445" s="427"/>
      <c r="M445" s="222"/>
      <c r="N445" s="222"/>
      <c r="O445" s="222"/>
      <c r="P445" s="222"/>
      <c r="Q445" s="222"/>
      <c r="R445" s="222"/>
      <c r="S445" s="222"/>
      <c r="T445" s="222"/>
      <c r="U445" s="222"/>
      <c r="V445" s="222"/>
      <c r="W445" s="222"/>
      <c r="X445" s="222"/>
    </row>
    <row r="446" spans="1:24" ht="12.75" customHeight="1" x14ac:dyDescent="0.2">
      <c r="A446" s="220"/>
      <c r="B446" s="221"/>
      <c r="C446" s="221"/>
      <c r="D446" s="221"/>
      <c r="E446" s="222"/>
      <c r="F446" s="222"/>
      <c r="G446" s="221"/>
      <c r="H446" s="223"/>
      <c r="I446" s="224"/>
      <c r="J446" s="224"/>
      <c r="K446" s="222"/>
      <c r="L446" s="427"/>
      <c r="M446" s="222"/>
      <c r="N446" s="222"/>
      <c r="O446" s="222"/>
      <c r="P446" s="222"/>
      <c r="Q446" s="222"/>
      <c r="R446" s="222"/>
      <c r="S446" s="222"/>
      <c r="T446" s="222"/>
      <c r="U446" s="222"/>
      <c r="V446" s="222"/>
      <c r="W446" s="222"/>
      <c r="X446" s="222"/>
    </row>
    <row r="447" spans="1:24" ht="12.75" customHeight="1" x14ac:dyDescent="0.2">
      <c r="A447" s="220"/>
      <c r="B447" s="221"/>
      <c r="C447" s="221"/>
      <c r="D447" s="221"/>
      <c r="E447" s="222"/>
      <c r="F447" s="222"/>
      <c r="G447" s="221"/>
      <c r="H447" s="223"/>
      <c r="I447" s="224"/>
      <c r="J447" s="224"/>
      <c r="K447" s="222"/>
      <c r="L447" s="427"/>
      <c r="M447" s="222"/>
      <c r="N447" s="222"/>
      <c r="O447" s="222"/>
      <c r="P447" s="222"/>
      <c r="Q447" s="222"/>
      <c r="R447" s="222"/>
      <c r="S447" s="222"/>
      <c r="T447" s="222"/>
      <c r="U447" s="222"/>
      <c r="V447" s="222"/>
      <c r="W447" s="222"/>
      <c r="X447" s="222"/>
    </row>
    <row r="448" spans="1:24" ht="12.75" customHeight="1" x14ac:dyDescent="0.2">
      <c r="A448" s="220"/>
      <c r="B448" s="221"/>
      <c r="C448" s="221"/>
      <c r="D448" s="221"/>
      <c r="E448" s="222"/>
      <c r="F448" s="222"/>
      <c r="G448" s="221"/>
      <c r="H448" s="223"/>
      <c r="I448" s="224"/>
      <c r="J448" s="224"/>
      <c r="K448" s="222"/>
      <c r="L448" s="427"/>
      <c r="M448" s="222"/>
      <c r="N448" s="222"/>
      <c r="O448" s="222"/>
      <c r="P448" s="222"/>
      <c r="Q448" s="222"/>
      <c r="R448" s="222"/>
      <c r="S448" s="222"/>
      <c r="T448" s="222"/>
      <c r="U448" s="222"/>
      <c r="V448" s="222"/>
      <c r="W448" s="222"/>
      <c r="X448" s="222"/>
    </row>
    <row r="449" spans="1:24" ht="12.75" customHeight="1" x14ac:dyDescent="0.2">
      <c r="A449" s="220"/>
      <c r="B449" s="221"/>
      <c r="C449" s="221"/>
      <c r="D449" s="221"/>
      <c r="E449" s="222"/>
      <c r="F449" s="222"/>
      <c r="G449" s="221"/>
      <c r="H449" s="223"/>
      <c r="I449" s="224"/>
      <c r="J449" s="224"/>
      <c r="K449" s="222"/>
      <c r="L449" s="427"/>
      <c r="M449" s="222"/>
      <c r="N449" s="222"/>
      <c r="O449" s="222"/>
      <c r="P449" s="222"/>
      <c r="Q449" s="222"/>
      <c r="R449" s="222"/>
      <c r="S449" s="222"/>
      <c r="T449" s="222"/>
      <c r="U449" s="222"/>
      <c r="V449" s="222"/>
      <c r="W449" s="222"/>
      <c r="X449" s="222"/>
    </row>
    <row r="450" spans="1:24" ht="12.75" customHeight="1" x14ac:dyDescent="0.2">
      <c r="A450" s="220"/>
      <c r="B450" s="221"/>
      <c r="C450" s="221"/>
      <c r="D450" s="221"/>
      <c r="E450" s="222"/>
      <c r="F450" s="222"/>
      <c r="G450" s="221"/>
      <c r="H450" s="223"/>
      <c r="I450" s="224"/>
      <c r="J450" s="224"/>
      <c r="K450" s="222"/>
      <c r="L450" s="427"/>
      <c r="M450" s="222"/>
      <c r="N450" s="222"/>
      <c r="O450" s="222"/>
      <c r="P450" s="222"/>
      <c r="Q450" s="222"/>
      <c r="R450" s="222"/>
      <c r="S450" s="222"/>
      <c r="T450" s="222"/>
      <c r="U450" s="222"/>
      <c r="V450" s="222"/>
      <c r="W450" s="222"/>
      <c r="X450" s="222"/>
    </row>
    <row r="451" spans="1:24" ht="12.75" customHeight="1" x14ac:dyDescent="0.2">
      <c r="A451" s="220"/>
      <c r="B451" s="221"/>
      <c r="C451" s="221"/>
      <c r="D451" s="221"/>
      <c r="E451" s="222"/>
      <c r="F451" s="222"/>
      <c r="G451" s="221"/>
      <c r="H451" s="223"/>
      <c r="I451" s="224"/>
      <c r="J451" s="224"/>
      <c r="K451" s="222"/>
      <c r="L451" s="427"/>
      <c r="M451" s="222"/>
      <c r="N451" s="222"/>
      <c r="O451" s="222"/>
      <c r="P451" s="222"/>
      <c r="Q451" s="222"/>
      <c r="R451" s="222"/>
      <c r="S451" s="222"/>
      <c r="T451" s="222"/>
      <c r="U451" s="222"/>
      <c r="V451" s="222"/>
      <c r="W451" s="222"/>
      <c r="X451" s="222"/>
    </row>
    <row r="452" spans="1:24" ht="12.75" customHeight="1" x14ac:dyDescent="0.2">
      <c r="A452" s="220"/>
      <c r="B452" s="221"/>
      <c r="C452" s="221"/>
      <c r="D452" s="221"/>
      <c r="E452" s="222"/>
      <c r="F452" s="222"/>
      <c r="G452" s="221"/>
      <c r="H452" s="223"/>
      <c r="I452" s="224"/>
      <c r="J452" s="224"/>
      <c r="K452" s="222"/>
      <c r="L452" s="427"/>
      <c r="M452" s="222"/>
      <c r="N452" s="222"/>
      <c r="O452" s="222"/>
      <c r="P452" s="222"/>
      <c r="Q452" s="222"/>
      <c r="R452" s="222"/>
      <c r="S452" s="222"/>
      <c r="T452" s="222"/>
      <c r="U452" s="222"/>
      <c r="V452" s="222"/>
      <c r="W452" s="222"/>
      <c r="X452" s="222"/>
    </row>
    <row r="453" spans="1:24" ht="12.75" customHeight="1" x14ac:dyDescent="0.2">
      <c r="A453" s="220"/>
      <c r="B453" s="221"/>
      <c r="C453" s="221"/>
      <c r="D453" s="221"/>
      <c r="E453" s="222"/>
      <c r="F453" s="222"/>
      <c r="G453" s="221"/>
      <c r="H453" s="223"/>
      <c r="I453" s="224"/>
      <c r="J453" s="224"/>
      <c r="K453" s="222"/>
      <c r="L453" s="427"/>
      <c r="M453" s="222"/>
      <c r="N453" s="222"/>
      <c r="O453" s="222"/>
      <c r="P453" s="222"/>
      <c r="Q453" s="222"/>
      <c r="R453" s="222"/>
      <c r="S453" s="222"/>
      <c r="T453" s="222"/>
      <c r="U453" s="222"/>
      <c r="V453" s="222"/>
      <c r="W453" s="222"/>
      <c r="X453" s="222"/>
    </row>
    <row r="454" spans="1:24" ht="12.75" customHeight="1" x14ac:dyDescent="0.2">
      <c r="A454" s="220"/>
      <c r="B454" s="221"/>
      <c r="C454" s="221"/>
      <c r="D454" s="221"/>
      <c r="E454" s="222"/>
      <c r="F454" s="222"/>
      <c r="G454" s="221"/>
      <c r="H454" s="223"/>
      <c r="I454" s="224"/>
      <c r="J454" s="224"/>
      <c r="K454" s="222"/>
      <c r="L454" s="427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</row>
    <row r="455" spans="1:24" ht="12.75" customHeight="1" x14ac:dyDescent="0.2">
      <c r="A455" s="220"/>
      <c r="B455" s="221"/>
      <c r="C455" s="221"/>
      <c r="D455" s="221"/>
      <c r="E455" s="222"/>
      <c r="F455" s="222"/>
      <c r="G455" s="221"/>
      <c r="H455" s="223"/>
      <c r="I455" s="224"/>
      <c r="J455" s="224"/>
      <c r="K455" s="222"/>
      <c r="L455" s="427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</row>
    <row r="456" spans="1:24" ht="12.75" customHeight="1" x14ac:dyDescent="0.2">
      <c r="A456" s="220"/>
      <c r="B456" s="221"/>
      <c r="C456" s="221"/>
      <c r="D456" s="221"/>
      <c r="E456" s="222"/>
      <c r="F456" s="222"/>
      <c r="G456" s="221"/>
      <c r="H456" s="223"/>
      <c r="I456" s="224"/>
      <c r="J456" s="224"/>
      <c r="K456" s="222"/>
      <c r="L456" s="427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</row>
    <row r="457" spans="1:24" ht="12.75" customHeight="1" x14ac:dyDescent="0.2">
      <c r="A457" s="220"/>
      <c r="B457" s="221"/>
      <c r="C457" s="221"/>
      <c r="D457" s="221"/>
      <c r="E457" s="222"/>
      <c r="F457" s="222"/>
      <c r="G457" s="221"/>
      <c r="H457" s="223"/>
      <c r="I457" s="224"/>
      <c r="J457" s="224"/>
      <c r="K457" s="222"/>
      <c r="L457" s="427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</row>
    <row r="458" spans="1:24" ht="12.75" customHeight="1" x14ac:dyDescent="0.2">
      <c r="A458" s="220"/>
      <c r="B458" s="221"/>
      <c r="C458" s="221"/>
      <c r="D458" s="221"/>
      <c r="E458" s="222"/>
      <c r="F458" s="222"/>
      <c r="G458" s="221"/>
      <c r="H458" s="223"/>
      <c r="I458" s="224"/>
      <c r="J458" s="224"/>
      <c r="K458" s="222"/>
      <c r="L458" s="427"/>
      <c r="M458" s="222"/>
      <c r="N458" s="222"/>
      <c r="O458" s="222"/>
      <c r="P458" s="222"/>
      <c r="Q458" s="222"/>
      <c r="R458" s="222"/>
      <c r="S458" s="222"/>
      <c r="T458" s="222"/>
      <c r="U458" s="222"/>
      <c r="V458" s="222"/>
      <c r="W458" s="222"/>
      <c r="X458" s="222"/>
    </row>
    <row r="459" spans="1:24" ht="12.75" customHeight="1" x14ac:dyDescent="0.2">
      <c r="A459" s="220"/>
      <c r="B459" s="221"/>
      <c r="C459" s="221"/>
      <c r="D459" s="221"/>
      <c r="E459" s="222"/>
      <c r="F459" s="222"/>
      <c r="G459" s="221"/>
      <c r="H459" s="223"/>
      <c r="I459" s="224"/>
      <c r="J459" s="224"/>
      <c r="K459" s="222"/>
      <c r="L459" s="427"/>
      <c r="M459" s="222"/>
      <c r="N459" s="222"/>
      <c r="O459" s="222"/>
      <c r="P459" s="222"/>
      <c r="Q459" s="222"/>
      <c r="R459" s="222"/>
      <c r="S459" s="222"/>
      <c r="T459" s="222"/>
      <c r="U459" s="222"/>
      <c r="V459" s="222"/>
      <c r="W459" s="222"/>
      <c r="X459" s="222"/>
    </row>
    <row r="460" spans="1:24" ht="12.75" customHeight="1" x14ac:dyDescent="0.2">
      <c r="A460" s="220"/>
      <c r="B460" s="221"/>
      <c r="C460" s="221"/>
      <c r="D460" s="221"/>
      <c r="E460" s="222"/>
      <c r="F460" s="222"/>
      <c r="G460" s="221"/>
      <c r="H460" s="223"/>
      <c r="I460" s="224"/>
      <c r="J460" s="224"/>
      <c r="K460" s="222"/>
      <c r="L460" s="427"/>
      <c r="M460" s="222"/>
      <c r="N460" s="222"/>
      <c r="O460" s="222"/>
      <c r="P460" s="222"/>
      <c r="Q460" s="222"/>
      <c r="R460" s="222"/>
      <c r="S460" s="222"/>
      <c r="T460" s="222"/>
      <c r="U460" s="222"/>
      <c r="V460" s="222"/>
      <c r="W460" s="222"/>
      <c r="X460" s="222"/>
    </row>
    <row r="461" spans="1:24" ht="12.75" customHeight="1" x14ac:dyDescent="0.2">
      <c r="A461" s="220"/>
      <c r="B461" s="221"/>
      <c r="C461" s="221"/>
      <c r="D461" s="221"/>
      <c r="E461" s="222"/>
      <c r="F461" s="222"/>
      <c r="G461" s="221"/>
      <c r="H461" s="223"/>
      <c r="I461" s="224"/>
      <c r="J461" s="224"/>
      <c r="K461" s="222"/>
      <c r="L461" s="427"/>
      <c r="M461" s="222"/>
      <c r="N461" s="222"/>
      <c r="O461" s="222"/>
      <c r="P461" s="222"/>
      <c r="Q461" s="222"/>
      <c r="R461" s="222"/>
      <c r="S461" s="222"/>
      <c r="T461" s="222"/>
      <c r="U461" s="222"/>
      <c r="V461" s="222"/>
      <c r="W461" s="222"/>
      <c r="X461" s="222"/>
    </row>
    <row r="462" spans="1:24" ht="12.75" customHeight="1" x14ac:dyDescent="0.2">
      <c r="A462" s="220"/>
      <c r="B462" s="221"/>
      <c r="C462" s="221"/>
      <c r="D462" s="221"/>
      <c r="E462" s="222"/>
      <c r="F462" s="222"/>
      <c r="G462" s="221"/>
      <c r="H462" s="223"/>
      <c r="I462" s="224"/>
      <c r="J462" s="224"/>
      <c r="K462" s="222"/>
      <c r="L462" s="427"/>
      <c r="M462" s="222"/>
      <c r="N462" s="222"/>
      <c r="O462" s="222"/>
      <c r="P462" s="222"/>
      <c r="Q462" s="222"/>
      <c r="R462" s="222"/>
      <c r="S462" s="222"/>
      <c r="T462" s="222"/>
      <c r="U462" s="222"/>
      <c r="V462" s="222"/>
      <c r="W462" s="222"/>
      <c r="X462" s="222"/>
    </row>
    <row r="463" spans="1:24" ht="12.75" customHeight="1" x14ac:dyDescent="0.2">
      <c r="A463" s="220"/>
      <c r="B463" s="221"/>
      <c r="C463" s="221"/>
      <c r="D463" s="221"/>
      <c r="E463" s="222"/>
      <c r="F463" s="222"/>
      <c r="G463" s="221"/>
      <c r="H463" s="223"/>
      <c r="I463" s="224"/>
      <c r="J463" s="224"/>
      <c r="K463" s="222"/>
      <c r="L463" s="427"/>
      <c r="M463" s="222"/>
      <c r="N463" s="222"/>
      <c r="O463" s="222"/>
      <c r="P463" s="222"/>
      <c r="Q463" s="222"/>
      <c r="R463" s="222"/>
      <c r="S463" s="222"/>
      <c r="T463" s="222"/>
      <c r="U463" s="222"/>
      <c r="V463" s="222"/>
      <c r="W463" s="222"/>
      <c r="X463" s="222"/>
    </row>
    <row r="464" spans="1:24" ht="12.75" customHeight="1" x14ac:dyDescent="0.2">
      <c r="A464" s="220"/>
      <c r="B464" s="221"/>
      <c r="C464" s="221"/>
      <c r="D464" s="221"/>
      <c r="E464" s="222"/>
      <c r="F464" s="222"/>
      <c r="G464" s="221"/>
      <c r="H464" s="223"/>
      <c r="I464" s="224"/>
      <c r="J464" s="224"/>
      <c r="K464" s="222"/>
      <c r="L464" s="427"/>
      <c r="M464" s="222"/>
      <c r="N464" s="222"/>
      <c r="O464" s="222"/>
      <c r="P464" s="222"/>
      <c r="Q464" s="222"/>
      <c r="R464" s="222"/>
      <c r="S464" s="222"/>
      <c r="T464" s="222"/>
      <c r="U464" s="222"/>
      <c r="V464" s="222"/>
      <c r="W464" s="222"/>
      <c r="X464" s="222"/>
    </row>
    <row r="465" spans="1:24" ht="12.75" customHeight="1" x14ac:dyDescent="0.2">
      <c r="A465" s="220"/>
      <c r="B465" s="221"/>
      <c r="C465" s="221"/>
      <c r="D465" s="221"/>
      <c r="E465" s="222"/>
      <c r="F465" s="222"/>
      <c r="G465" s="221"/>
      <c r="H465" s="223"/>
      <c r="I465" s="224"/>
      <c r="J465" s="224"/>
      <c r="K465" s="222"/>
      <c r="L465" s="427"/>
      <c r="M465" s="222"/>
      <c r="N465" s="222"/>
      <c r="O465" s="222"/>
      <c r="P465" s="222"/>
      <c r="Q465" s="222"/>
      <c r="R465" s="222"/>
      <c r="S465" s="222"/>
      <c r="T465" s="222"/>
      <c r="U465" s="222"/>
      <c r="V465" s="222"/>
      <c r="W465" s="222"/>
      <c r="X465" s="222"/>
    </row>
    <row r="466" spans="1:24" ht="12.75" customHeight="1" x14ac:dyDescent="0.2">
      <c r="A466" s="220"/>
      <c r="B466" s="221"/>
      <c r="C466" s="221"/>
      <c r="D466" s="221"/>
      <c r="E466" s="222"/>
      <c r="F466" s="222"/>
      <c r="G466" s="221"/>
      <c r="H466" s="223"/>
      <c r="I466" s="224"/>
      <c r="J466" s="224"/>
      <c r="K466" s="222"/>
      <c r="L466" s="427"/>
      <c r="M466" s="222"/>
      <c r="N466" s="222"/>
      <c r="O466" s="222"/>
      <c r="P466" s="222"/>
      <c r="Q466" s="222"/>
      <c r="R466" s="222"/>
      <c r="S466" s="222"/>
      <c r="T466" s="222"/>
      <c r="U466" s="222"/>
      <c r="V466" s="222"/>
      <c r="W466" s="222"/>
      <c r="X466" s="222"/>
    </row>
    <row r="467" spans="1:24" ht="12.75" customHeight="1" x14ac:dyDescent="0.2">
      <c r="A467" s="220"/>
      <c r="B467" s="221"/>
      <c r="C467" s="221"/>
      <c r="D467" s="221"/>
      <c r="E467" s="222"/>
      <c r="F467" s="222"/>
      <c r="G467" s="221"/>
      <c r="H467" s="223"/>
      <c r="I467" s="224"/>
      <c r="J467" s="224"/>
      <c r="K467" s="222"/>
      <c r="L467" s="427"/>
      <c r="M467" s="222"/>
      <c r="N467" s="222"/>
      <c r="O467" s="222"/>
      <c r="P467" s="222"/>
      <c r="Q467" s="222"/>
      <c r="R467" s="222"/>
      <c r="S467" s="222"/>
      <c r="T467" s="222"/>
      <c r="U467" s="222"/>
      <c r="V467" s="222"/>
      <c r="W467" s="222"/>
      <c r="X467" s="222"/>
    </row>
    <row r="468" spans="1:24" ht="12.75" customHeight="1" x14ac:dyDescent="0.2">
      <c r="A468" s="220"/>
      <c r="B468" s="221"/>
      <c r="C468" s="221"/>
      <c r="D468" s="221"/>
      <c r="E468" s="222"/>
      <c r="F468" s="222"/>
      <c r="G468" s="221"/>
      <c r="H468" s="223"/>
      <c r="I468" s="224"/>
      <c r="J468" s="224"/>
      <c r="K468" s="222"/>
      <c r="L468" s="427"/>
      <c r="M468" s="222"/>
      <c r="N468" s="222"/>
      <c r="O468" s="222"/>
      <c r="P468" s="222"/>
      <c r="Q468" s="222"/>
      <c r="R468" s="222"/>
      <c r="S468" s="222"/>
      <c r="T468" s="222"/>
      <c r="U468" s="222"/>
      <c r="V468" s="222"/>
      <c r="W468" s="222"/>
      <c r="X468" s="222"/>
    </row>
    <row r="469" spans="1:24" ht="12.75" customHeight="1" x14ac:dyDescent="0.2">
      <c r="A469" s="220"/>
      <c r="B469" s="221"/>
      <c r="C469" s="221"/>
      <c r="D469" s="221"/>
      <c r="E469" s="222"/>
      <c r="F469" s="222"/>
      <c r="G469" s="221"/>
      <c r="H469" s="223"/>
      <c r="I469" s="224"/>
      <c r="J469" s="224"/>
      <c r="K469" s="222"/>
      <c r="L469" s="427"/>
      <c r="M469" s="222"/>
      <c r="N469" s="222"/>
      <c r="O469" s="222"/>
      <c r="P469" s="222"/>
      <c r="Q469" s="222"/>
      <c r="R469" s="222"/>
      <c r="S469" s="222"/>
      <c r="T469" s="222"/>
      <c r="U469" s="222"/>
      <c r="V469" s="222"/>
      <c r="W469" s="222"/>
      <c r="X469" s="222"/>
    </row>
    <row r="470" spans="1:24" ht="12.75" customHeight="1" x14ac:dyDescent="0.2">
      <c r="A470" s="220"/>
      <c r="B470" s="221"/>
      <c r="C470" s="221"/>
      <c r="D470" s="221"/>
      <c r="E470" s="222"/>
      <c r="F470" s="222"/>
      <c r="G470" s="221"/>
      <c r="H470" s="223"/>
      <c r="I470" s="224"/>
      <c r="J470" s="224"/>
      <c r="K470" s="222"/>
      <c r="L470" s="427"/>
      <c r="M470" s="222"/>
      <c r="N470" s="222"/>
      <c r="O470" s="222"/>
      <c r="P470" s="222"/>
      <c r="Q470" s="222"/>
      <c r="R470" s="222"/>
      <c r="S470" s="222"/>
      <c r="T470" s="222"/>
      <c r="U470" s="222"/>
      <c r="V470" s="222"/>
      <c r="W470" s="222"/>
      <c r="X470" s="222"/>
    </row>
    <row r="471" spans="1:24" ht="12.75" customHeight="1" x14ac:dyDescent="0.2">
      <c r="A471" s="220"/>
      <c r="B471" s="221"/>
      <c r="C471" s="221"/>
      <c r="D471" s="221"/>
      <c r="E471" s="222"/>
      <c r="F471" s="222"/>
      <c r="G471" s="221"/>
      <c r="H471" s="223"/>
      <c r="I471" s="224"/>
      <c r="J471" s="224"/>
      <c r="K471" s="222"/>
      <c r="L471" s="427"/>
      <c r="M471" s="222"/>
      <c r="N471" s="222"/>
      <c r="O471" s="222"/>
      <c r="P471" s="222"/>
      <c r="Q471" s="222"/>
      <c r="R471" s="222"/>
      <c r="S471" s="222"/>
      <c r="T471" s="222"/>
      <c r="U471" s="222"/>
      <c r="V471" s="222"/>
      <c r="W471" s="222"/>
      <c r="X471" s="222"/>
    </row>
    <row r="472" spans="1:24" ht="12.75" customHeight="1" x14ac:dyDescent="0.2">
      <c r="A472" s="220"/>
      <c r="B472" s="221"/>
      <c r="C472" s="221"/>
      <c r="D472" s="221"/>
      <c r="E472" s="222"/>
      <c r="F472" s="222"/>
      <c r="G472" s="221"/>
      <c r="H472" s="223"/>
      <c r="I472" s="224"/>
      <c r="J472" s="224"/>
      <c r="K472" s="222"/>
      <c r="L472" s="427"/>
      <c r="M472" s="222"/>
      <c r="N472" s="222"/>
      <c r="O472" s="222"/>
      <c r="P472" s="222"/>
      <c r="Q472" s="222"/>
      <c r="R472" s="222"/>
      <c r="S472" s="222"/>
      <c r="T472" s="222"/>
      <c r="U472" s="222"/>
      <c r="V472" s="222"/>
      <c r="W472" s="222"/>
      <c r="X472" s="222"/>
    </row>
    <row r="473" spans="1:24" ht="12.75" customHeight="1" x14ac:dyDescent="0.2">
      <c r="A473" s="220"/>
      <c r="B473" s="221"/>
      <c r="C473" s="221"/>
      <c r="D473" s="221"/>
      <c r="E473" s="222"/>
      <c r="F473" s="222"/>
      <c r="G473" s="221"/>
      <c r="H473" s="223"/>
      <c r="I473" s="224"/>
      <c r="J473" s="224"/>
      <c r="K473" s="222"/>
      <c r="L473" s="427"/>
      <c r="M473" s="222"/>
      <c r="N473" s="222"/>
      <c r="O473" s="222"/>
      <c r="P473" s="222"/>
      <c r="Q473" s="222"/>
      <c r="R473" s="222"/>
      <c r="S473" s="222"/>
      <c r="T473" s="222"/>
      <c r="U473" s="222"/>
      <c r="V473" s="222"/>
      <c r="W473" s="222"/>
      <c r="X473" s="222"/>
    </row>
    <row r="474" spans="1:24" ht="12.75" customHeight="1" x14ac:dyDescent="0.2">
      <c r="A474" s="220"/>
      <c r="B474" s="221"/>
      <c r="C474" s="221"/>
      <c r="D474" s="221"/>
      <c r="E474" s="222"/>
      <c r="F474" s="222"/>
      <c r="G474" s="221"/>
      <c r="H474" s="223"/>
      <c r="I474" s="224"/>
      <c r="J474" s="224"/>
      <c r="K474" s="222"/>
      <c r="L474" s="427"/>
      <c r="M474" s="222"/>
      <c r="N474" s="222"/>
      <c r="O474" s="222"/>
      <c r="P474" s="222"/>
      <c r="Q474" s="222"/>
      <c r="R474" s="222"/>
      <c r="S474" s="222"/>
      <c r="T474" s="222"/>
      <c r="U474" s="222"/>
      <c r="V474" s="222"/>
      <c r="W474" s="222"/>
      <c r="X474" s="222"/>
    </row>
    <row r="475" spans="1:24" ht="12.75" customHeight="1" x14ac:dyDescent="0.2">
      <c r="A475" s="220"/>
      <c r="B475" s="221"/>
      <c r="C475" s="221"/>
      <c r="D475" s="221"/>
      <c r="E475" s="222"/>
      <c r="F475" s="222"/>
      <c r="G475" s="221"/>
      <c r="H475" s="223"/>
      <c r="I475" s="224"/>
      <c r="J475" s="224"/>
      <c r="K475" s="222"/>
      <c r="L475" s="427"/>
      <c r="M475" s="222"/>
      <c r="N475" s="222"/>
      <c r="O475" s="222"/>
      <c r="P475" s="222"/>
      <c r="Q475" s="222"/>
      <c r="R475" s="222"/>
      <c r="S475" s="222"/>
      <c r="T475" s="222"/>
      <c r="U475" s="222"/>
      <c r="V475" s="222"/>
      <c r="W475" s="222"/>
      <c r="X475" s="222"/>
    </row>
    <row r="476" spans="1:24" ht="12.75" customHeight="1" x14ac:dyDescent="0.2">
      <c r="A476" s="220"/>
      <c r="B476" s="221"/>
      <c r="C476" s="221"/>
      <c r="D476" s="221"/>
      <c r="E476" s="222"/>
      <c r="F476" s="222"/>
      <c r="G476" s="221"/>
      <c r="H476" s="223"/>
      <c r="I476" s="224"/>
      <c r="J476" s="224"/>
      <c r="K476" s="222"/>
      <c r="L476" s="427"/>
      <c r="M476" s="222"/>
      <c r="N476" s="222"/>
      <c r="O476" s="222"/>
      <c r="P476" s="222"/>
      <c r="Q476" s="222"/>
      <c r="R476" s="222"/>
      <c r="S476" s="222"/>
      <c r="T476" s="222"/>
      <c r="U476" s="222"/>
      <c r="V476" s="222"/>
      <c r="W476" s="222"/>
      <c r="X476" s="222"/>
    </row>
    <row r="477" spans="1:24" ht="12.75" customHeight="1" x14ac:dyDescent="0.2">
      <c r="A477" s="220"/>
      <c r="B477" s="221"/>
      <c r="C477" s="221"/>
      <c r="D477" s="221"/>
      <c r="E477" s="222"/>
      <c r="F477" s="222"/>
      <c r="G477" s="221"/>
      <c r="H477" s="223"/>
      <c r="I477" s="224"/>
      <c r="J477" s="224"/>
      <c r="K477" s="222"/>
      <c r="L477" s="427"/>
      <c r="M477" s="222"/>
      <c r="N477" s="222"/>
      <c r="O477" s="222"/>
      <c r="P477" s="222"/>
      <c r="Q477" s="222"/>
      <c r="R477" s="222"/>
      <c r="S477" s="222"/>
      <c r="T477" s="222"/>
      <c r="U477" s="222"/>
      <c r="V477" s="222"/>
      <c r="W477" s="222"/>
      <c r="X477" s="222"/>
    </row>
    <row r="478" spans="1:24" ht="12.75" customHeight="1" x14ac:dyDescent="0.2">
      <c r="A478" s="220"/>
      <c r="B478" s="221"/>
      <c r="C478" s="221"/>
      <c r="D478" s="221"/>
      <c r="E478" s="222"/>
      <c r="F478" s="222"/>
      <c r="G478" s="221"/>
      <c r="H478" s="223"/>
      <c r="I478" s="224"/>
      <c r="J478" s="224"/>
      <c r="K478" s="222"/>
      <c r="L478" s="427"/>
      <c r="M478" s="222"/>
      <c r="N478" s="222"/>
      <c r="O478" s="222"/>
      <c r="P478" s="222"/>
      <c r="Q478" s="222"/>
      <c r="R478" s="222"/>
      <c r="S478" s="222"/>
      <c r="T478" s="222"/>
      <c r="U478" s="222"/>
      <c r="V478" s="222"/>
      <c r="W478" s="222"/>
      <c r="X478" s="222"/>
    </row>
    <row r="479" spans="1:24" ht="12.75" customHeight="1" x14ac:dyDescent="0.2">
      <c r="A479" s="220"/>
      <c r="B479" s="221"/>
      <c r="C479" s="221"/>
      <c r="D479" s="221"/>
      <c r="E479" s="222"/>
      <c r="F479" s="222"/>
      <c r="G479" s="221"/>
      <c r="H479" s="223"/>
      <c r="I479" s="224"/>
      <c r="J479" s="224"/>
      <c r="K479" s="222"/>
      <c r="L479" s="427"/>
      <c r="M479" s="222"/>
      <c r="N479" s="222"/>
      <c r="O479" s="222"/>
      <c r="P479" s="222"/>
      <c r="Q479" s="222"/>
      <c r="R479" s="222"/>
      <c r="S479" s="222"/>
      <c r="T479" s="222"/>
      <c r="U479" s="222"/>
      <c r="V479" s="222"/>
      <c r="W479" s="222"/>
      <c r="X479" s="222"/>
    </row>
    <row r="480" spans="1:24" ht="12.75" customHeight="1" x14ac:dyDescent="0.2">
      <c r="A480" s="220"/>
      <c r="B480" s="221"/>
      <c r="C480" s="221"/>
      <c r="D480" s="221"/>
      <c r="E480" s="222"/>
      <c r="F480" s="222"/>
      <c r="G480" s="221"/>
      <c r="H480" s="223"/>
      <c r="I480" s="224"/>
      <c r="J480" s="224"/>
      <c r="K480" s="222"/>
      <c r="L480" s="427"/>
      <c r="M480" s="222"/>
      <c r="N480" s="222"/>
      <c r="O480" s="222"/>
      <c r="P480" s="222"/>
      <c r="Q480" s="222"/>
      <c r="R480" s="222"/>
      <c r="S480" s="222"/>
      <c r="T480" s="222"/>
      <c r="U480" s="222"/>
      <c r="V480" s="222"/>
      <c r="W480" s="222"/>
      <c r="X480" s="222"/>
    </row>
    <row r="481" spans="1:24" ht="12.75" customHeight="1" x14ac:dyDescent="0.2">
      <c r="A481" s="220"/>
      <c r="B481" s="221"/>
      <c r="C481" s="221"/>
      <c r="D481" s="221"/>
      <c r="E481" s="222"/>
      <c r="F481" s="222"/>
      <c r="G481" s="221"/>
      <c r="H481" s="223"/>
      <c r="I481" s="224"/>
      <c r="J481" s="224"/>
      <c r="K481" s="222"/>
      <c r="L481" s="427"/>
      <c r="M481" s="222"/>
      <c r="N481" s="222"/>
      <c r="O481" s="222"/>
      <c r="P481" s="222"/>
      <c r="Q481" s="222"/>
      <c r="R481" s="222"/>
      <c r="S481" s="222"/>
      <c r="T481" s="222"/>
      <c r="U481" s="222"/>
      <c r="V481" s="222"/>
      <c r="W481" s="222"/>
      <c r="X481" s="222"/>
    </row>
    <row r="482" spans="1:24" ht="12.75" customHeight="1" x14ac:dyDescent="0.2">
      <c r="A482" s="220"/>
      <c r="B482" s="221"/>
      <c r="C482" s="221"/>
      <c r="D482" s="221"/>
      <c r="E482" s="222"/>
      <c r="F482" s="222"/>
      <c r="G482" s="221"/>
      <c r="H482" s="223"/>
      <c r="I482" s="224"/>
      <c r="J482" s="224"/>
      <c r="K482" s="222"/>
      <c r="L482" s="427"/>
      <c r="M482" s="222"/>
      <c r="N482" s="222"/>
      <c r="O482" s="222"/>
      <c r="P482" s="222"/>
      <c r="Q482" s="222"/>
      <c r="R482" s="222"/>
      <c r="S482" s="222"/>
      <c r="T482" s="222"/>
      <c r="U482" s="222"/>
      <c r="V482" s="222"/>
      <c r="W482" s="222"/>
      <c r="X482" s="222"/>
    </row>
    <row r="483" spans="1:24" ht="12.75" customHeight="1" x14ac:dyDescent="0.2">
      <c r="A483" s="220"/>
      <c r="B483" s="221"/>
      <c r="C483" s="221"/>
      <c r="D483" s="221"/>
      <c r="E483" s="222"/>
      <c r="F483" s="222"/>
      <c r="G483" s="221"/>
      <c r="H483" s="223"/>
      <c r="I483" s="224"/>
      <c r="J483" s="224"/>
      <c r="K483" s="222"/>
      <c r="L483" s="427"/>
      <c r="M483" s="222"/>
      <c r="N483" s="222"/>
      <c r="O483" s="222"/>
      <c r="P483" s="222"/>
      <c r="Q483" s="222"/>
      <c r="R483" s="222"/>
      <c r="S483" s="222"/>
      <c r="T483" s="222"/>
      <c r="U483" s="222"/>
      <c r="V483" s="222"/>
      <c r="W483" s="222"/>
      <c r="X483" s="222"/>
    </row>
    <row r="484" spans="1:24" ht="12.75" customHeight="1" x14ac:dyDescent="0.2">
      <c r="A484" s="220"/>
      <c r="B484" s="221"/>
      <c r="C484" s="221"/>
      <c r="D484" s="221"/>
      <c r="E484" s="222"/>
      <c r="F484" s="222"/>
      <c r="G484" s="221"/>
      <c r="H484" s="223"/>
      <c r="I484" s="224"/>
      <c r="J484" s="224"/>
      <c r="K484" s="222"/>
      <c r="L484" s="427"/>
      <c r="M484" s="222"/>
      <c r="N484" s="222"/>
      <c r="O484" s="222"/>
      <c r="P484" s="222"/>
      <c r="Q484" s="222"/>
      <c r="R484" s="222"/>
      <c r="S484" s="222"/>
      <c r="T484" s="222"/>
      <c r="U484" s="222"/>
      <c r="V484" s="222"/>
      <c r="W484" s="222"/>
      <c r="X484" s="222"/>
    </row>
    <row r="485" spans="1:24" ht="12.75" customHeight="1" x14ac:dyDescent="0.2">
      <c r="A485" s="220"/>
      <c r="B485" s="221"/>
      <c r="C485" s="221"/>
      <c r="D485" s="221"/>
      <c r="E485" s="222"/>
      <c r="F485" s="222"/>
      <c r="G485" s="221"/>
      <c r="H485" s="223"/>
      <c r="I485" s="224"/>
      <c r="J485" s="224"/>
      <c r="K485" s="222"/>
      <c r="L485" s="427"/>
      <c r="M485" s="222"/>
      <c r="N485" s="222"/>
      <c r="O485" s="222"/>
      <c r="P485" s="222"/>
      <c r="Q485" s="222"/>
      <c r="R485" s="222"/>
      <c r="S485" s="222"/>
      <c r="T485" s="222"/>
      <c r="U485" s="222"/>
      <c r="V485" s="222"/>
      <c r="W485" s="222"/>
      <c r="X485" s="222"/>
    </row>
    <row r="486" spans="1:24" ht="12.75" customHeight="1" x14ac:dyDescent="0.2">
      <c r="A486" s="220"/>
      <c r="B486" s="221"/>
      <c r="C486" s="221"/>
      <c r="D486" s="221"/>
      <c r="E486" s="222"/>
      <c r="F486" s="222"/>
      <c r="G486" s="221"/>
      <c r="H486" s="223"/>
      <c r="I486" s="224"/>
      <c r="J486" s="224"/>
      <c r="K486" s="222"/>
      <c r="L486" s="427"/>
      <c r="M486" s="222"/>
      <c r="N486" s="222"/>
      <c r="O486" s="222"/>
      <c r="P486" s="222"/>
      <c r="Q486" s="222"/>
      <c r="R486" s="222"/>
      <c r="S486" s="222"/>
      <c r="T486" s="222"/>
      <c r="U486" s="222"/>
      <c r="V486" s="222"/>
      <c r="W486" s="222"/>
      <c r="X486" s="222"/>
    </row>
    <row r="487" spans="1:24" ht="12.75" customHeight="1" x14ac:dyDescent="0.2">
      <c r="A487" s="220"/>
      <c r="B487" s="221"/>
      <c r="C487" s="221"/>
      <c r="D487" s="221"/>
      <c r="E487" s="222"/>
      <c r="F487" s="222"/>
      <c r="G487" s="221"/>
      <c r="H487" s="223"/>
      <c r="I487" s="224"/>
      <c r="J487" s="224"/>
      <c r="K487" s="222"/>
      <c r="L487" s="427"/>
      <c r="M487" s="222"/>
      <c r="N487" s="222"/>
      <c r="O487" s="222"/>
      <c r="P487" s="222"/>
      <c r="Q487" s="222"/>
      <c r="R487" s="222"/>
      <c r="S487" s="222"/>
      <c r="T487" s="222"/>
      <c r="U487" s="222"/>
      <c r="V487" s="222"/>
      <c r="W487" s="222"/>
      <c r="X487" s="222"/>
    </row>
    <row r="488" spans="1:24" ht="12.75" customHeight="1" x14ac:dyDescent="0.2">
      <c r="A488" s="220"/>
      <c r="B488" s="221"/>
      <c r="C488" s="221"/>
      <c r="D488" s="221"/>
      <c r="E488" s="222"/>
      <c r="F488" s="222"/>
      <c r="G488" s="221"/>
      <c r="H488" s="223"/>
      <c r="I488" s="224"/>
      <c r="J488" s="224"/>
      <c r="K488" s="222"/>
      <c r="L488" s="427"/>
      <c r="M488" s="222"/>
      <c r="N488" s="222"/>
      <c r="O488" s="222"/>
      <c r="P488" s="222"/>
      <c r="Q488" s="222"/>
      <c r="R488" s="222"/>
      <c r="S488" s="222"/>
      <c r="T488" s="222"/>
      <c r="U488" s="222"/>
      <c r="V488" s="222"/>
      <c r="W488" s="222"/>
      <c r="X488" s="222"/>
    </row>
    <row r="489" spans="1:24" ht="12.75" customHeight="1" x14ac:dyDescent="0.2">
      <c r="A489" s="220"/>
      <c r="B489" s="221"/>
      <c r="C489" s="221"/>
      <c r="D489" s="221"/>
      <c r="E489" s="222"/>
      <c r="F489" s="222"/>
      <c r="G489" s="221"/>
      <c r="H489" s="223"/>
      <c r="I489" s="224"/>
      <c r="J489" s="224"/>
      <c r="K489" s="222"/>
      <c r="L489" s="427"/>
      <c r="M489" s="222"/>
      <c r="N489" s="222"/>
      <c r="O489" s="222"/>
      <c r="P489" s="222"/>
      <c r="Q489" s="222"/>
      <c r="R489" s="222"/>
      <c r="S489" s="222"/>
      <c r="T489" s="222"/>
      <c r="U489" s="222"/>
      <c r="V489" s="222"/>
      <c r="W489" s="222"/>
      <c r="X489" s="222"/>
    </row>
    <row r="490" spans="1:24" ht="12.75" customHeight="1" x14ac:dyDescent="0.2">
      <c r="A490" s="220"/>
      <c r="B490" s="221"/>
      <c r="C490" s="221"/>
      <c r="D490" s="221"/>
      <c r="E490" s="222"/>
      <c r="F490" s="222"/>
      <c r="G490" s="221"/>
      <c r="H490" s="223"/>
      <c r="I490" s="224"/>
      <c r="J490" s="224"/>
      <c r="K490" s="222"/>
      <c r="L490" s="427"/>
      <c r="M490" s="222"/>
      <c r="N490" s="222"/>
      <c r="O490" s="222"/>
      <c r="P490" s="222"/>
      <c r="Q490" s="222"/>
      <c r="R490" s="222"/>
      <c r="S490" s="222"/>
      <c r="T490" s="222"/>
      <c r="U490" s="222"/>
      <c r="V490" s="222"/>
      <c r="W490" s="222"/>
      <c r="X490" s="222"/>
    </row>
    <row r="491" spans="1:24" ht="12.75" customHeight="1" x14ac:dyDescent="0.2">
      <c r="A491" s="220"/>
      <c r="B491" s="221"/>
      <c r="C491" s="221"/>
      <c r="D491" s="221"/>
      <c r="E491" s="222"/>
      <c r="F491" s="222"/>
      <c r="G491" s="221"/>
      <c r="H491" s="223"/>
      <c r="I491" s="224"/>
      <c r="J491" s="224"/>
      <c r="K491" s="222"/>
      <c r="L491" s="427"/>
      <c r="M491" s="222"/>
      <c r="N491" s="222"/>
      <c r="O491" s="222"/>
      <c r="P491" s="222"/>
      <c r="Q491" s="222"/>
      <c r="R491" s="222"/>
      <c r="S491" s="222"/>
      <c r="T491" s="222"/>
      <c r="U491" s="222"/>
      <c r="V491" s="222"/>
      <c r="W491" s="222"/>
      <c r="X491" s="222"/>
    </row>
    <row r="492" spans="1:24" ht="12.75" customHeight="1" x14ac:dyDescent="0.2">
      <c r="A492" s="220"/>
      <c r="B492" s="221"/>
      <c r="C492" s="221"/>
      <c r="D492" s="221"/>
      <c r="E492" s="222"/>
      <c r="F492" s="222"/>
      <c r="G492" s="221"/>
      <c r="H492" s="223"/>
      <c r="I492" s="224"/>
      <c r="J492" s="224"/>
      <c r="K492" s="222"/>
      <c r="L492" s="427"/>
      <c r="M492" s="222"/>
      <c r="N492" s="222"/>
      <c r="O492" s="222"/>
      <c r="P492" s="222"/>
      <c r="Q492" s="222"/>
      <c r="R492" s="222"/>
      <c r="S492" s="222"/>
      <c r="T492" s="222"/>
      <c r="U492" s="222"/>
      <c r="V492" s="222"/>
      <c r="W492" s="222"/>
      <c r="X492" s="222"/>
    </row>
    <row r="493" spans="1:24" ht="12.75" customHeight="1" x14ac:dyDescent="0.2">
      <c r="A493" s="220"/>
      <c r="B493" s="221"/>
      <c r="C493" s="221"/>
      <c r="D493" s="221"/>
      <c r="E493" s="222"/>
      <c r="F493" s="222"/>
      <c r="G493" s="221"/>
      <c r="H493" s="223"/>
      <c r="I493" s="224"/>
      <c r="J493" s="224"/>
      <c r="K493" s="222"/>
      <c r="L493" s="427"/>
      <c r="M493" s="222"/>
      <c r="N493" s="222"/>
      <c r="O493" s="222"/>
      <c r="P493" s="222"/>
      <c r="Q493" s="222"/>
      <c r="R493" s="222"/>
      <c r="S493" s="222"/>
      <c r="T493" s="222"/>
      <c r="U493" s="222"/>
      <c r="V493" s="222"/>
      <c r="W493" s="222"/>
      <c r="X493" s="222"/>
    </row>
    <row r="494" spans="1:24" ht="12.75" customHeight="1" x14ac:dyDescent="0.2">
      <c r="A494" s="220"/>
      <c r="B494" s="221"/>
      <c r="C494" s="221"/>
      <c r="D494" s="221"/>
      <c r="E494" s="222"/>
      <c r="F494" s="222"/>
      <c r="G494" s="221"/>
      <c r="H494" s="223"/>
      <c r="I494" s="224"/>
      <c r="J494" s="224"/>
      <c r="K494" s="222"/>
      <c r="L494" s="427"/>
      <c r="M494" s="222"/>
      <c r="N494" s="222"/>
      <c r="O494" s="222"/>
      <c r="P494" s="222"/>
      <c r="Q494" s="222"/>
      <c r="R494" s="222"/>
      <c r="S494" s="222"/>
      <c r="T494" s="222"/>
      <c r="U494" s="222"/>
      <c r="V494" s="222"/>
      <c r="W494" s="222"/>
      <c r="X494" s="222"/>
    </row>
    <row r="495" spans="1:24" ht="12.75" customHeight="1" x14ac:dyDescent="0.2">
      <c r="A495" s="220"/>
      <c r="B495" s="221"/>
      <c r="C495" s="221"/>
      <c r="D495" s="221"/>
      <c r="E495" s="222"/>
      <c r="F495" s="222"/>
      <c r="G495" s="221"/>
      <c r="H495" s="223"/>
      <c r="I495" s="224"/>
      <c r="J495" s="224"/>
      <c r="K495" s="222"/>
      <c r="L495" s="427"/>
      <c r="M495" s="222"/>
      <c r="N495" s="222"/>
      <c r="O495" s="222"/>
      <c r="P495" s="222"/>
      <c r="Q495" s="222"/>
      <c r="R495" s="222"/>
      <c r="S495" s="222"/>
      <c r="T495" s="222"/>
      <c r="U495" s="222"/>
      <c r="V495" s="222"/>
      <c r="W495" s="222"/>
      <c r="X495" s="222"/>
    </row>
    <row r="496" spans="1:24" ht="12.75" customHeight="1" x14ac:dyDescent="0.2">
      <c r="A496" s="220"/>
      <c r="B496" s="221"/>
      <c r="C496" s="221"/>
      <c r="D496" s="221"/>
      <c r="E496" s="222"/>
      <c r="F496" s="222"/>
      <c r="G496" s="221"/>
      <c r="H496" s="223"/>
      <c r="I496" s="224"/>
      <c r="J496" s="224"/>
      <c r="K496" s="222"/>
      <c r="L496" s="427"/>
      <c r="M496" s="222"/>
      <c r="N496" s="222"/>
      <c r="O496" s="222"/>
      <c r="P496" s="222"/>
      <c r="Q496" s="222"/>
      <c r="R496" s="222"/>
      <c r="S496" s="222"/>
      <c r="T496" s="222"/>
      <c r="U496" s="222"/>
      <c r="V496" s="222"/>
      <c r="W496" s="222"/>
      <c r="X496" s="222"/>
    </row>
    <row r="497" spans="1:24" ht="12.75" customHeight="1" x14ac:dyDescent="0.2">
      <c r="A497" s="220"/>
      <c r="B497" s="221"/>
      <c r="C497" s="221"/>
      <c r="D497" s="221"/>
      <c r="E497" s="222"/>
      <c r="F497" s="222"/>
      <c r="G497" s="221"/>
      <c r="H497" s="223"/>
      <c r="I497" s="224"/>
      <c r="J497" s="224"/>
      <c r="K497" s="222"/>
      <c r="L497" s="427"/>
      <c r="M497" s="222"/>
      <c r="N497" s="222"/>
      <c r="O497" s="222"/>
      <c r="P497" s="222"/>
      <c r="Q497" s="222"/>
      <c r="R497" s="222"/>
      <c r="S497" s="222"/>
      <c r="T497" s="222"/>
      <c r="U497" s="222"/>
      <c r="V497" s="222"/>
      <c r="W497" s="222"/>
      <c r="X497" s="222"/>
    </row>
    <row r="498" spans="1:24" ht="12.75" customHeight="1" x14ac:dyDescent="0.2">
      <c r="A498" s="220"/>
      <c r="B498" s="221"/>
      <c r="C498" s="221"/>
      <c r="D498" s="221"/>
      <c r="E498" s="222"/>
      <c r="F498" s="222"/>
      <c r="G498" s="221"/>
      <c r="H498" s="223"/>
      <c r="I498" s="224"/>
      <c r="J498" s="224"/>
      <c r="K498" s="222"/>
      <c r="L498" s="427"/>
      <c r="M498" s="222"/>
      <c r="N498" s="222"/>
      <c r="O498" s="222"/>
      <c r="P498" s="222"/>
      <c r="Q498" s="222"/>
      <c r="R498" s="222"/>
      <c r="S498" s="222"/>
      <c r="T498" s="222"/>
      <c r="U498" s="222"/>
      <c r="V498" s="222"/>
      <c r="W498" s="222"/>
      <c r="X498" s="222"/>
    </row>
    <row r="499" spans="1:24" ht="12.75" customHeight="1" x14ac:dyDescent="0.2">
      <c r="A499" s="220"/>
      <c r="B499" s="221"/>
      <c r="C499" s="221"/>
      <c r="D499" s="221"/>
      <c r="E499" s="222"/>
      <c r="F499" s="222"/>
      <c r="G499" s="221"/>
      <c r="H499" s="223"/>
      <c r="I499" s="224"/>
      <c r="J499" s="224"/>
      <c r="K499" s="222"/>
      <c r="L499" s="427"/>
      <c r="M499" s="222"/>
      <c r="N499" s="222"/>
      <c r="O499" s="222"/>
      <c r="P499" s="222"/>
      <c r="Q499" s="222"/>
      <c r="R499" s="222"/>
      <c r="S499" s="222"/>
      <c r="T499" s="222"/>
      <c r="U499" s="222"/>
      <c r="V499" s="222"/>
      <c r="W499" s="222"/>
      <c r="X499" s="222"/>
    </row>
    <row r="500" spans="1:24" ht="12.75" customHeight="1" x14ac:dyDescent="0.2">
      <c r="A500" s="220"/>
      <c r="B500" s="221"/>
      <c r="C500" s="221"/>
      <c r="D500" s="221"/>
      <c r="E500" s="222"/>
      <c r="F500" s="222"/>
      <c r="G500" s="221"/>
      <c r="H500" s="223"/>
      <c r="I500" s="224"/>
      <c r="J500" s="224"/>
      <c r="K500" s="222"/>
      <c r="L500" s="427"/>
      <c r="M500" s="222"/>
      <c r="N500" s="222"/>
      <c r="O500" s="222"/>
      <c r="P500" s="222"/>
      <c r="Q500" s="222"/>
      <c r="R500" s="222"/>
      <c r="S500" s="222"/>
      <c r="T500" s="222"/>
      <c r="U500" s="222"/>
      <c r="V500" s="222"/>
      <c r="W500" s="222"/>
      <c r="X500" s="222"/>
    </row>
    <row r="501" spans="1:24" ht="12.75" customHeight="1" x14ac:dyDescent="0.2">
      <c r="A501" s="220"/>
      <c r="B501" s="221"/>
      <c r="C501" s="221"/>
      <c r="D501" s="221"/>
      <c r="E501" s="222"/>
      <c r="F501" s="222"/>
      <c r="G501" s="221"/>
      <c r="H501" s="223"/>
      <c r="I501" s="224"/>
      <c r="J501" s="224"/>
      <c r="K501" s="222"/>
      <c r="L501" s="427"/>
      <c r="M501" s="222"/>
      <c r="N501" s="222"/>
      <c r="O501" s="222"/>
      <c r="P501" s="222"/>
      <c r="Q501" s="222"/>
      <c r="R501" s="222"/>
      <c r="S501" s="222"/>
      <c r="T501" s="222"/>
      <c r="U501" s="222"/>
      <c r="V501" s="222"/>
      <c r="W501" s="222"/>
      <c r="X501" s="222"/>
    </row>
    <row r="502" spans="1:24" ht="12.75" customHeight="1" x14ac:dyDescent="0.2">
      <c r="A502" s="220"/>
      <c r="B502" s="221"/>
      <c r="C502" s="221"/>
      <c r="D502" s="221"/>
      <c r="E502" s="222"/>
      <c r="F502" s="222"/>
      <c r="G502" s="221"/>
      <c r="H502" s="223"/>
      <c r="I502" s="224"/>
      <c r="J502" s="224"/>
      <c r="K502" s="222"/>
      <c r="L502" s="427"/>
      <c r="M502" s="222"/>
      <c r="N502" s="222"/>
      <c r="O502" s="222"/>
      <c r="P502" s="222"/>
      <c r="Q502" s="222"/>
      <c r="R502" s="222"/>
      <c r="S502" s="222"/>
      <c r="T502" s="222"/>
      <c r="U502" s="222"/>
      <c r="V502" s="222"/>
      <c r="W502" s="222"/>
      <c r="X502" s="222"/>
    </row>
    <row r="503" spans="1:24" ht="12.75" customHeight="1" x14ac:dyDescent="0.2">
      <c r="A503" s="220"/>
      <c r="B503" s="221"/>
      <c r="C503" s="221"/>
      <c r="D503" s="221"/>
      <c r="E503" s="222"/>
      <c r="F503" s="222"/>
      <c r="G503" s="221"/>
      <c r="H503" s="223"/>
      <c r="I503" s="224"/>
      <c r="J503" s="224"/>
      <c r="K503" s="222"/>
      <c r="L503" s="427"/>
      <c r="M503" s="222"/>
      <c r="N503" s="222"/>
      <c r="O503" s="222"/>
      <c r="P503" s="222"/>
      <c r="Q503" s="222"/>
      <c r="R503" s="222"/>
      <c r="S503" s="222"/>
      <c r="T503" s="222"/>
      <c r="U503" s="222"/>
      <c r="V503" s="222"/>
      <c r="W503" s="222"/>
      <c r="X503" s="222"/>
    </row>
    <row r="504" spans="1:24" ht="12.75" customHeight="1" x14ac:dyDescent="0.2">
      <c r="A504" s="220"/>
      <c r="B504" s="221"/>
      <c r="C504" s="221"/>
      <c r="D504" s="221"/>
      <c r="E504" s="222"/>
      <c r="F504" s="222"/>
      <c r="G504" s="221"/>
      <c r="H504" s="223"/>
      <c r="I504" s="224"/>
      <c r="J504" s="224"/>
      <c r="K504" s="222"/>
      <c r="L504" s="427"/>
      <c r="M504" s="222"/>
      <c r="N504" s="222"/>
      <c r="O504" s="222"/>
      <c r="P504" s="222"/>
      <c r="Q504" s="222"/>
      <c r="R504" s="222"/>
      <c r="S504" s="222"/>
      <c r="T504" s="222"/>
      <c r="U504" s="222"/>
      <c r="V504" s="222"/>
      <c r="W504" s="222"/>
      <c r="X504" s="222"/>
    </row>
    <row r="505" spans="1:24" ht="12.75" customHeight="1" x14ac:dyDescent="0.2">
      <c r="A505" s="220"/>
      <c r="B505" s="221"/>
      <c r="C505" s="221"/>
      <c r="D505" s="221"/>
      <c r="E505" s="222"/>
      <c r="F505" s="222"/>
      <c r="G505" s="221"/>
      <c r="H505" s="223"/>
      <c r="I505" s="224"/>
      <c r="J505" s="224"/>
      <c r="K505" s="222"/>
      <c r="L505" s="427"/>
      <c r="M505" s="222"/>
      <c r="N505" s="222"/>
      <c r="O505" s="222"/>
      <c r="P505" s="222"/>
      <c r="Q505" s="222"/>
      <c r="R505" s="222"/>
      <c r="S505" s="222"/>
      <c r="T505" s="222"/>
      <c r="U505" s="222"/>
      <c r="V505" s="222"/>
      <c r="W505" s="222"/>
      <c r="X505" s="222"/>
    </row>
    <row r="506" spans="1:24" ht="12.75" customHeight="1" x14ac:dyDescent="0.2">
      <c r="A506" s="220"/>
      <c r="B506" s="221"/>
      <c r="C506" s="221"/>
      <c r="D506" s="221"/>
      <c r="E506" s="222"/>
      <c r="F506" s="222"/>
      <c r="G506" s="221"/>
      <c r="H506" s="223"/>
      <c r="I506" s="224"/>
      <c r="J506" s="224"/>
      <c r="K506" s="222"/>
      <c r="L506" s="427"/>
      <c r="M506" s="222"/>
      <c r="N506" s="222"/>
      <c r="O506" s="222"/>
      <c r="P506" s="222"/>
      <c r="Q506" s="222"/>
      <c r="R506" s="222"/>
      <c r="S506" s="222"/>
      <c r="T506" s="222"/>
      <c r="U506" s="222"/>
      <c r="V506" s="222"/>
      <c r="W506" s="222"/>
      <c r="X506" s="222"/>
    </row>
    <row r="507" spans="1:24" ht="12.75" customHeight="1" x14ac:dyDescent="0.2">
      <c r="A507" s="220"/>
      <c r="B507" s="221"/>
      <c r="C507" s="221"/>
      <c r="D507" s="221"/>
      <c r="E507" s="222"/>
      <c r="F507" s="222"/>
      <c r="G507" s="221"/>
      <c r="H507" s="223"/>
      <c r="I507" s="224"/>
      <c r="J507" s="224"/>
      <c r="K507" s="222"/>
      <c r="L507" s="427"/>
      <c r="M507" s="222"/>
      <c r="N507" s="222"/>
      <c r="O507" s="222"/>
      <c r="P507" s="222"/>
      <c r="Q507" s="222"/>
      <c r="R507" s="222"/>
      <c r="S507" s="222"/>
      <c r="T507" s="222"/>
      <c r="U507" s="222"/>
      <c r="V507" s="222"/>
      <c r="W507" s="222"/>
      <c r="X507" s="222"/>
    </row>
    <row r="508" spans="1:24" ht="12.75" customHeight="1" x14ac:dyDescent="0.2">
      <c r="A508" s="220"/>
      <c r="B508" s="221"/>
      <c r="C508" s="221"/>
      <c r="D508" s="221"/>
      <c r="E508" s="222"/>
      <c r="F508" s="222"/>
      <c r="G508" s="221"/>
      <c r="H508" s="223"/>
      <c r="I508" s="224"/>
      <c r="J508" s="224"/>
      <c r="K508" s="222"/>
      <c r="L508" s="427"/>
      <c r="M508" s="222"/>
      <c r="N508" s="222"/>
      <c r="O508" s="222"/>
      <c r="P508" s="222"/>
      <c r="Q508" s="222"/>
      <c r="R508" s="222"/>
      <c r="S508" s="222"/>
      <c r="T508" s="222"/>
      <c r="U508" s="222"/>
      <c r="V508" s="222"/>
      <c r="W508" s="222"/>
      <c r="X508" s="222"/>
    </row>
    <row r="509" spans="1:24" ht="12.75" customHeight="1" x14ac:dyDescent="0.2">
      <c r="A509" s="220"/>
      <c r="B509" s="221"/>
      <c r="C509" s="221"/>
      <c r="D509" s="221"/>
      <c r="E509" s="222"/>
      <c r="F509" s="222"/>
      <c r="G509" s="221"/>
      <c r="H509" s="223"/>
      <c r="I509" s="224"/>
      <c r="J509" s="224"/>
      <c r="K509" s="222"/>
      <c r="L509" s="427"/>
      <c r="M509" s="222"/>
      <c r="N509" s="222"/>
      <c r="O509" s="222"/>
      <c r="P509" s="222"/>
      <c r="Q509" s="222"/>
      <c r="R509" s="222"/>
      <c r="S509" s="222"/>
      <c r="T509" s="222"/>
      <c r="U509" s="222"/>
      <c r="V509" s="222"/>
      <c r="W509" s="222"/>
      <c r="X509" s="222"/>
    </row>
    <row r="510" spans="1:24" ht="12.75" customHeight="1" x14ac:dyDescent="0.2">
      <c r="A510" s="220"/>
      <c r="B510" s="221"/>
      <c r="C510" s="221"/>
      <c r="D510" s="221"/>
      <c r="E510" s="222"/>
      <c r="F510" s="222"/>
      <c r="G510" s="221"/>
      <c r="H510" s="223"/>
      <c r="I510" s="224"/>
      <c r="J510" s="224"/>
      <c r="K510" s="222"/>
      <c r="L510" s="427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2"/>
    </row>
    <row r="511" spans="1:24" ht="12.75" customHeight="1" x14ac:dyDescent="0.2">
      <c r="A511" s="220"/>
      <c r="B511" s="221"/>
      <c r="C511" s="221"/>
      <c r="D511" s="221"/>
      <c r="E511" s="222"/>
      <c r="F511" s="222"/>
      <c r="G511" s="221"/>
      <c r="H511" s="223"/>
      <c r="I511" s="224"/>
      <c r="J511" s="224"/>
      <c r="K511" s="222"/>
      <c r="L511" s="427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2"/>
    </row>
    <row r="512" spans="1:24" ht="12.75" customHeight="1" x14ac:dyDescent="0.2">
      <c r="A512" s="220"/>
      <c r="B512" s="221"/>
      <c r="C512" s="221"/>
      <c r="D512" s="221"/>
      <c r="E512" s="222"/>
      <c r="F512" s="222"/>
      <c r="G512" s="221"/>
      <c r="H512" s="223"/>
      <c r="I512" s="224"/>
      <c r="J512" s="224"/>
      <c r="K512" s="222"/>
      <c r="L512" s="427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2"/>
    </row>
    <row r="513" spans="1:24" ht="12.75" customHeight="1" x14ac:dyDescent="0.2">
      <c r="A513" s="220"/>
      <c r="B513" s="221"/>
      <c r="C513" s="221"/>
      <c r="D513" s="221"/>
      <c r="E513" s="222"/>
      <c r="F513" s="222"/>
      <c r="G513" s="221"/>
      <c r="H513" s="223"/>
      <c r="I513" s="224"/>
      <c r="J513" s="224"/>
      <c r="K513" s="222"/>
      <c r="L513" s="427"/>
      <c r="M513" s="222"/>
      <c r="N513" s="222"/>
      <c r="O513" s="222"/>
      <c r="P513" s="222"/>
      <c r="Q513" s="222"/>
      <c r="R513" s="222"/>
      <c r="S513" s="222"/>
      <c r="T513" s="222"/>
      <c r="U513" s="222"/>
      <c r="V513" s="222"/>
      <c r="W513" s="222"/>
      <c r="X513" s="222"/>
    </row>
    <row r="514" spans="1:24" ht="12.75" customHeight="1" x14ac:dyDescent="0.2">
      <c r="A514" s="220"/>
      <c r="B514" s="221"/>
      <c r="C514" s="221"/>
      <c r="D514" s="221"/>
      <c r="E514" s="222"/>
      <c r="F514" s="222"/>
      <c r="G514" s="221"/>
      <c r="H514" s="223"/>
      <c r="I514" s="224"/>
      <c r="J514" s="224"/>
      <c r="K514" s="222"/>
      <c r="L514" s="427"/>
      <c r="M514" s="222"/>
      <c r="N514" s="222"/>
      <c r="O514" s="222"/>
      <c r="P514" s="222"/>
      <c r="Q514" s="222"/>
      <c r="R514" s="222"/>
      <c r="S514" s="222"/>
      <c r="T514" s="222"/>
      <c r="U514" s="222"/>
      <c r="V514" s="222"/>
      <c r="W514" s="222"/>
      <c r="X514" s="222"/>
    </row>
    <row r="515" spans="1:24" ht="12.75" customHeight="1" x14ac:dyDescent="0.2">
      <c r="A515" s="220"/>
      <c r="B515" s="221"/>
      <c r="C515" s="221"/>
      <c r="D515" s="221"/>
      <c r="E515" s="222"/>
      <c r="F515" s="222"/>
      <c r="G515" s="221"/>
      <c r="H515" s="223"/>
      <c r="I515" s="224"/>
      <c r="J515" s="224"/>
      <c r="K515" s="222"/>
      <c r="L515" s="427"/>
      <c r="M515" s="222"/>
      <c r="N515" s="222"/>
      <c r="O515" s="222"/>
      <c r="P515" s="222"/>
      <c r="Q515" s="222"/>
      <c r="R515" s="222"/>
      <c r="S515" s="222"/>
      <c r="T515" s="222"/>
      <c r="U515" s="222"/>
      <c r="V515" s="222"/>
      <c r="W515" s="222"/>
      <c r="X515" s="222"/>
    </row>
    <row r="516" spans="1:24" ht="12.75" customHeight="1" x14ac:dyDescent="0.2">
      <c r="A516" s="220"/>
      <c r="B516" s="221"/>
      <c r="C516" s="221"/>
      <c r="D516" s="221"/>
      <c r="E516" s="222"/>
      <c r="F516" s="222"/>
      <c r="G516" s="221"/>
      <c r="H516" s="223"/>
      <c r="I516" s="224"/>
      <c r="J516" s="224"/>
      <c r="K516" s="222"/>
      <c r="L516" s="427"/>
      <c r="M516" s="222"/>
      <c r="N516" s="222"/>
      <c r="O516" s="222"/>
      <c r="P516" s="222"/>
      <c r="Q516" s="222"/>
      <c r="R516" s="222"/>
      <c r="S516" s="222"/>
      <c r="T516" s="222"/>
      <c r="U516" s="222"/>
      <c r="V516" s="222"/>
      <c r="W516" s="222"/>
      <c r="X516" s="222"/>
    </row>
    <row r="517" spans="1:24" ht="12.75" customHeight="1" x14ac:dyDescent="0.2">
      <c r="A517" s="220"/>
      <c r="B517" s="221"/>
      <c r="C517" s="221"/>
      <c r="D517" s="221"/>
      <c r="E517" s="222"/>
      <c r="F517" s="222"/>
      <c r="G517" s="221"/>
      <c r="H517" s="223"/>
      <c r="I517" s="224"/>
      <c r="J517" s="224"/>
      <c r="K517" s="222"/>
      <c r="L517" s="427"/>
      <c r="M517" s="222"/>
      <c r="N517" s="222"/>
      <c r="O517" s="222"/>
      <c r="P517" s="222"/>
      <c r="Q517" s="222"/>
      <c r="R517" s="222"/>
      <c r="S517" s="222"/>
      <c r="T517" s="222"/>
      <c r="U517" s="222"/>
      <c r="V517" s="222"/>
      <c r="W517" s="222"/>
      <c r="X517" s="222"/>
    </row>
    <row r="518" spans="1:24" ht="12.75" customHeight="1" x14ac:dyDescent="0.2">
      <c r="A518" s="220"/>
      <c r="B518" s="221"/>
      <c r="C518" s="221"/>
      <c r="D518" s="221"/>
      <c r="E518" s="222"/>
      <c r="F518" s="222"/>
      <c r="G518" s="221"/>
      <c r="H518" s="223"/>
      <c r="I518" s="224"/>
      <c r="J518" s="224"/>
      <c r="K518" s="222"/>
      <c r="L518" s="427"/>
      <c r="M518" s="222"/>
      <c r="N518" s="222"/>
      <c r="O518" s="222"/>
      <c r="P518" s="222"/>
      <c r="Q518" s="222"/>
      <c r="R518" s="222"/>
      <c r="S518" s="222"/>
      <c r="T518" s="222"/>
      <c r="U518" s="222"/>
      <c r="V518" s="222"/>
      <c r="W518" s="222"/>
      <c r="X518" s="222"/>
    </row>
    <row r="519" spans="1:24" ht="12.75" customHeight="1" x14ac:dyDescent="0.2">
      <c r="A519" s="220"/>
      <c r="B519" s="221"/>
      <c r="C519" s="221"/>
      <c r="D519" s="221"/>
      <c r="E519" s="222"/>
      <c r="F519" s="222"/>
      <c r="G519" s="221"/>
      <c r="H519" s="223"/>
      <c r="I519" s="224"/>
      <c r="J519" s="224"/>
      <c r="K519" s="222"/>
      <c r="L519" s="427"/>
      <c r="M519" s="222"/>
      <c r="N519" s="222"/>
      <c r="O519" s="222"/>
      <c r="P519" s="222"/>
      <c r="Q519" s="222"/>
      <c r="R519" s="222"/>
      <c r="S519" s="222"/>
      <c r="T519" s="222"/>
      <c r="U519" s="222"/>
      <c r="V519" s="222"/>
      <c r="W519" s="222"/>
      <c r="X519" s="222"/>
    </row>
    <row r="520" spans="1:24" ht="12.75" customHeight="1" x14ac:dyDescent="0.2">
      <c r="A520" s="220"/>
      <c r="B520" s="221"/>
      <c r="C520" s="221"/>
      <c r="D520" s="221"/>
      <c r="E520" s="222"/>
      <c r="F520" s="222"/>
      <c r="G520" s="221"/>
      <c r="H520" s="223"/>
      <c r="I520" s="224"/>
      <c r="J520" s="224"/>
      <c r="K520" s="222"/>
      <c r="L520" s="427"/>
      <c r="M520" s="222"/>
      <c r="N520" s="222"/>
      <c r="O520" s="222"/>
      <c r="P520" s="222"/>
      <c r="Q520" s="222"/>
      <c r="R520" s="222"/>
      <c r="S520" s="222"/>
      <c r="T520" s="222"/>
      <c r="U520" s="222"/>
      <c r="V520" s="222"/>
      <c r="W520" s="222"/>
      <c r="X520" s="222"/>
    </row>
    <row r="521" spans="1:24" ht="12.75" customHeight="1" x14ac:dyDescent="0.2">
      <c r="A521" s="220"/>
      <c r="B521" s="221"/>
      <c r="C521" s="221"/>
      <c r="D521" s="221"/>
      <c r="E521" s="222"/>
      <c r="F521" s="222"/>
      <c r="G521" s="221"/>
      <c r="H521" s="223"/>
      <c r="I521" s="224"/>
      <c r="J521" s="224"/>
      <c r="K521" s="222"/>
      <c r="L521" s="427"/>
      <c r="M521" s="222"/>
      <c r="N521" s="222"/>
      <c r="O521" s="222"/>
      <c r="P521" s="222"/>
      <c r="Q521" s="222"/>
      <c r="R521" s="222"/>
      <c r="S521" s="222"/>
      <c r="T521" s="222"/>
      <c r="U521" s="222"/>
      <c r="V521" s="222"/>
      <c r="W521" s="222"/>
      <c r="X521" s="222"/>
    </row>
    <row r="522" spans="1:24" ht="12.75" customHeight="1" x14ac:dyDescent="0.2">
      <c r="A522" s="220"/>
      <c r="B522" s="221"/>
      <c r="C522" s="221"/>
      <c r="D522" s="221"/>
      <c r="E522" s="222"/>
      <c r="F522" s="222"/>
      <c r="G522" s="221"/>
      <c r="H522" s="223"/>
      <c r="I522" s="224"/>
      <c r="J522" s="224"/>
      <c r="K522" s="222"/>
      <c r="L522" s="427"/>
      <c r="M522" s="222"/>
      <c r="N522" s="222"/>
      <c r="O522" s="222"/>
      <c r="P522" s="222"/>
      <c r="Q522" s="222"/>
      <c r="R522" s="222"/>
      <c r="S522" s="222"/>
      <c r="T522" s="222"/>
      <c r="U522" s="222"/>
      <c r="V522" s="222"/>
      <c r="W522" s="222"/>
      <c r="X522" s="222"/>
    </row>
    <row r="523" spans="1:24" ht="12.75" customHeight="1" x14ac:dyDescent="0.2">
      <c r="A523" s="220"/>
      <c r="B523" s="221"/>
      <c r="C523" s="221"/>
      <c r="D523" s="221"/>
      <c r="E523" s="222"/>
      <c r="F523" s="222"/>
      <c r="G523" s="221"/>
      <c r="H523" s="223"/>
      <c r="I523" s="224"/>
      <c r="J523" s="224"/>
      <c r="K523" s="222"/>
      <c r="L523" s="427"/>
      <c r="M523" s="222"/>
      <c r="N523" s="222"/>
      <c r="O523" s="222"/>
      <c r="P523" s="222"/>
      <c r="Q523" s="222"/>
      <c r="R523" s="222"/>
      <c r="S523" s="222"/>
      <c r="T523" s="222"/>
      <c r="U523" s="222"/>
      <c r="V523" s="222"/>
      <c r="W523" s="222"/>
      <c r="X523" s="222"/>
    </row>
    <row r="524" spans="1:24" ht="12.75" customHeight="1" x14ac:dyDescent="0.2">
      <c r="A524" s="220"/>
      <c r="B524" s="221"/>
      <c r="C524" s="221"/>
      <c r="D524" s="221"/>
      <c r="E524" s="222"/>
      <c r="F524" s="222"/>
      <c r="G524" s="221"/>
      <c r="H524" s="223"/>
      <c r="I524" s="224"/>
      <c r="J524" s="224"/>
      <c r="K524" s="222"/>
      <c r="L524" s="427"/>
      <c r="M524" s="222"/>
      <c r="N524" s="222"/>
      <c r="O524" s="222"/>
      <c r="P524" s="222"/>
      <c r="Q524" s="222"/>
      <c r="R524" s="222"/>
      <c r="S524" s="222"/>
      <c r="T524" s="222"/>
      <c r="U524" s="222"/>
      <c r="V524" s="222"/>
      <c r="W524" s="222"/>
      <c r="X524" s="222"/>
    </row>
    <row r="525" spans="1:24" ht="12.75" customHeight="1" x14ac:dyDescent="0.2">
      <c r="A525" s="220"/>
      <c r="B525" s="221"/>
      <c r="C525" s="221"/>
      <c r="D525" s="221"/>
      <c r="E525" s="222"/>
      <c r="F525" s="222"/>
      <c r="G525" s="221"/>
      <c r="H525" s="223"/>
      <c r="I525" s="224"/>
      <c r="J525" s="224"/>
      <c r="K525" s="222"/>
      <c r="L525" s="427"/>
      <c r="M525" s="222"/>
      <c r="N525" s="222"/>
      <c r="O525" s="222"/>
      <c r="P525" s="222"/>
      <c r="Q525" s="222"/>
      <c r="R525" s="222"/>
      <c r="S525" s="222"/>
      <c r="T525" s="222"/>
      <c r="U525" s="222"/>
      <c r="V525" s="222"/>
      <c r="W525" s="222"/>
      <c r="X525" s="222"/>
    </row>
    <row r="526" spans="1:24" ht="12.75" customHeight="1" x14ac:dyDescent="0.2">
      <c r="A526" s="220"/>
      <c r="B526" s="221"/>
      <c r="C526" s="221"/>
      <c r="D526" s="221"/>
      <c r="E526" s="222"/>
      <c r="F526" s="222"/>
      <c r="G526" s="221"/>
      <c r="H526" s="223"/>
      <c r="I526" s="224"/>
      <c r="J526" s="224"/>
      <c r="K526" s="222"/>
      <c r="L526" s="427"/>
      <c r="M526" s="222"/>
      <c r="N526" s="222"/>
      <c r="O526" s="222"/>
      <c r="P526" s="222"/>
      <c r="Q526" s="222"/>
      <c r="R526" s="222"/>
      <c r="S526" s="222"/>
      <c r="T526" s="222"/>
      <c r="U526" s="222"/>
      <c r="V526" s="222"/>
      <c r="W526" s="222"/>
      <c r="X526" s="222"/>
    </row>
    <row r="527" spans="1:24" ht="12.75" customHeight="1" x14ac:dyDescent="0.2">
      <c r="A527" s="220"/>
      <c r="B527" s="221"/>
      <c r="C527" s="221"/>
      <c r="D527" s="221"/>
      <c r="E527" s="222"/>
      <c r="F527" s="222"/>
      <c r="G527" s="221"/>
      <c r="H527" s="223"/>
      <c r="I527" s="224"/>
      <c r="J527" s="224"/>
      <c r="K527" s="222"/>
      <c r="L527" s="427"/>
      <c r="M527" s="222"/>
      <c r="N527" s="222"/>
      <c r="O527" s="222"/>
      <c r="P527" s="222"/>
      <c r="Q527" s="222"/>
      <c r="R527" s="222"/>
      <c r="S527" s="222"/>
      <c r="T527" s="222"/>
      <c r="U527" s="222"/>
      <c r="V527" s="222"/>
      <c r="W527" s="222"/>
      <c r="X527" s="222"/>
    </row>
    <row r="528" spans="1:24" ht="12.75" customHeight="1" x14ac:dyDescent="0.2">
      <c r="A528" s="220"/>
      <c r="B528" s="221"/>
      <c r="C528" s="221"/>
      <c r="D528" s="221"/>
      <c r="E528" s="222"/>
      <c r="F528" s="222"/>
      <c r="G528" s="221"/>
      <c r="H528" s="223"/>
      <c r="I528" s="224"/>
      <c r="J528" s="224"/>
      <c r="K528" s="222"/>
      <c r="L528" s="427"/>
      <c r="M528" s="222"/>
      <c r="N528" s="222"/>
      <c r="O528" s="222"/>
      <c r="P528" s="222"/>
      <c r="Q528" s="222"/>
      <c r="R528" s="222"/>
      <c r="S528" s="222"/>
      <c r="T528" s="222"/>
      <c r="U528" s="222"/>
      <c r="V528" s="222"/>
      <c r="W528" s="222"/>
      <c r="X528" s="222"/>
    </row>
    <row r="529" spans="1:24" ht="12.75" customHeight="1" x14ac:dyDescent="0.2">
      <c r="A529" s="220"/>
      <c r="B529" s="221"/>
      <c r="C529" s="221"/>
      <c r="D529" s="221"/>
      <c r="E529" s="222"/>
      <c r="F529" s="222"/>
      <c r="G529" s="221"/>
      <c r="H529" s="223"/>
      <c r="I529" s="224"/>
      <c r="J529" s="224"/>
      <c r="K529" s="222"/>
      <c r="L529" s="427"/>
      <c r="M529" s="222"/>
      <c r="N529" s="222"/>
      <c r="O529" s="222"/>
      <c r="P529" s="222"/>
      <c r="Q529" s="222"/>
      <c r="R529" s="222"/>
      <c r="S529" s="222"/>
      <c r="T529" s="222"/>
      <c r="U529" s="222"/>
      <c r="V529" s="222"/>
      <c r="W529" s="222"/>
      <c r="X529" s="222"/>
    </row>
    <row r="530" spans="1:24" ht="12.75" customHeight="1" x14ac:dyDescent="0.2">
      <c r="A530" s="220"/>
      <c r="B530" s="221"/>
      <c r="C530" s="221"/>
      <c r="D530" s="221"/>
      <c r="E530" s="222"/>
      <c r="F530" s="222"/>
      <c r="G530" s="221"/>
      <c r="H530" s="223"/>
      <c r="I530" s="224"/>
      <c r="J530" s="224"/>
      <c r="K530" s="222"/>
      <c r="L530" s="427"/>
      <c r="M530" s="222"/>
      <c r="N530" s="222"/>
      <c r="O530" s="222"/>
      <c r="P530" s="222"/>
      <c r="Q530" s="222"/>
      <c r="R530" s="222"/>
      <c r="S530" s="222"/>
      <c r="T530" s="222"/>
      <c r="U530" s="222"/>
      <c r="V530" s="222"/>
      <c r="W530" s="222"/>
      <c r="X530" s="222"/>
    </row>
    <row r="531" spans="1:24" ht="12.75" customHeight="1" x14ac:dyDescent="0.2">
      <c r="A531" s="220"/>
      <c r="B531" s="221"/>
      <c r="C531" s="221"/>
      <c r="D531" s="221"/>
      <c r="E531" s="222"/>
      <c r="F531" s="222"/>
      <c r="G531" s="221"/>
      <c r="H531" s="223"/>
      <c r="I531" s="224"/>
      <c r="J531" s="224"/>
      <c r="K531" s="222"/>
      <c r="L531" s="427"/>
      <c r="M531" s="222"/>
      <c r="N531" s="222"/>
      <c r="O531" s="222"/>
      <c r="P531" s="222"/>
      <c r="Q531" s="222"/>
      <c r="R531" s="222"/>
      <c r="S531" s="222"/>
      <c r="T531" s="222"/>
      <c r="U531" s="222"/>
      <c r="V531" s="222"/>
      <c r="W531" s="222"/>
      <c r="X531" s="222"/>
    </row>
    <row r="532" spans="1:24" ht="12.75" customHeight="1" x14ac:dyDescent="0.2">
      <c r="A532" s="220"/>
      <c r="B532" s="221"/>
      <c r="C532" s="221"/>
      <c r="D532" s="221"/>
      <c r="E532" s="222"/>
      <c r="F532" s="222"/>
      <c r="G532" s="221"/>
      <c r="H532" s="223"/>
      <c r="I532" s="224"/>
      <c r="J532" s="224"/>
      <c r="K532" s="222"/>
      <c r="L532" s="427"/>
      <c r="M532" s="222"/>
      <c r="N532" s="222"/>
      <c r="O532" s="222"/>
      <c r="P532" s="222"/>
      <c r="Q532" s="222"/>
      <c r="R532" s="222"/>
      <c r="S532" s="222"/>
      <c r="T532" s="222"/>
      <c r="U532" s="222"/>
      <c r="V532" s="222"/>
      <c r="W532" s="222"/>
      <c r="X532" s="222"/>
    </row>
    <row r="533" spans="1:24" ht="12.75" customHeight="1" x14ac:dyDescent="0.2">
      <c r="A533" s="220"/>
      <c r="B533" s="221"/>
      <c r="C533" s="221"/>
      <c r="D533" s="221"/>
      <c r="E533" s="222"/>
      <c r="F533" s="222"/>
      <c r="G533" s="221"/>
      <c r="H533" s="223"/>
      <c r="I533" s="224"/>
      <c r="J533" s="224"/>
      <c r="K533" s="222"/>
      <c r="L533" s="427"/>
      <c r="M533" s="222"/>
      <c r="N533" s="222"/>
      <c r="O533" s="222"/>
      <c r="P533" s="222"/>
      <c r="Q533" s="222"/>
      <c r="R533" s="222"/>
      <c r="S533" s="222"/>
      <c r="T533" s="222"/>
      <c r="U533" s="222"/>
      <c r="V533" s="222"/>
      <c r="W533" s="222"/>
      <c r="X533" s="222"/>
    </row>
    <row r="534" spans="1:24" ht="12.75" customHeight="1" x14ac:dyDescent="0.2">
      <c r="A534" s="220"/>
      <c r="B534" s="221"/>
      <c r="C534" s="221"/>
      <c r="D534" s="221"/>
      <c r="E534" s="222"/>
      <c r="F534" s="222"/>
      <c r="G534" s="221"/>
      <c r="H534" s="223"/>
      <c r="I534" s="224"/>
      <c r="J534" s="224"/>
      <c r="K534" s="222"/>
      <c r="L534" s="427"/>
      <c r="M534" s="222"/>
      <c r="N534" s="222"/>
      <c r="O534" s="222"/>
      <c r="P534" s="222"/>
      <c r="Q534" s="222"/>
      <c r="R534" s="222"/>
      <c r="S534" s="222"/>
      <c r="T534" s="222"/>
      <c r="U534" s="222"/>
      <c r="V534" s="222"/>
      <c r="W534" s="222"/>
      <c r="X534" s="222"/>
    </row>
    <row r="535" spans="1:24" ht="12.75" customHeight="1" x14ac:dyDescent="0.2">
      <c r="A535" s="220"/>
      <c r="B535" s="221"/>
      <c r="C535" s="221"/>
      <c r="D535" s="221"/>
      <c r="E535" s="222"/>
      <c r="F535" s="222"/>
      <c r="G535" s="221"/>
      <c r="H535" s="223"/>
      <c r="I535" s="224"/>
      <c r="J535" s="224"/>
      <c r="K535" s="222"/>
      <c r="L535" s="427"/>
      <c r="M535" s="222"/>
      <c r="N535" s="222"/>
      <c r="O535" s="222"/>
      <c r="P535" s="222"/>
      <c r="Q535" s="222"/>
      <c r="R535" s="222"/>
      <c r="S535" s="222"/>
      <c r="T535" s="222"/>
      <c r="U535" s="222"/>
      <c r="V535" s="222"/>
      <c r="W535" s="222"/>
      <c r="X535" s="222"/>
    </row>
    <row r="536" spans="1:24" ht="12.75" customHeight="1" x14ac:dyDescent="0.2">
      <c r="A536" s="220"/>
      <c r="B536" s="221"/>
      <c r="C536" s="221"/>
      <c r="D536" s="221"/>
      <c r="E536" s="222"/>
      <c r="F536" s="222"/>
      <c r="G536" s="221"/>
      <c r="H536" s="223"/>
      <c r="I536" s="224"/>
      <c r="J536" s="224"/>
      <c r="K536" s="222"/>
      <c r="L536" s="427"/>
      <c r="M536" s="222"/>
      <c r="N536" s="222"/>
      <c r="O536" s="222"/>
      <c r="P536" s="222"/>
      <c r="Q536" s="222"/>
      <c r="R536" s="222"/>
      <c r="S536" s="222"/>
      <c r="T536" s="222"/>
      <c r="U536" s="222"/>
      <c r="V536" s="222"/>
      <c r="W536" s="222"/>
      <c r="X536" s="222"/>
    </row>
    <row r="537" spans="1:24" ht="12.75" customHeight="1" x14ac:dyDescent="0.2">
      <c r="A537" s="220"/>
      <c r="B537" s="221"/>
      <c r="C537" s="221"/>
      <c r="D537" s="221"/>
      <c r="E537" s="222"/>
      <c r="F537" s="222"/>
      <c r="G537" s="221"/>
      <c r="H537" s="223"/>
      <c r="I537" s="224"/>
      <c r="J537" s="224"/>
      <c r="K537" s="222"/>
      <c r="L537" s="427"/>
      <c r="M537" s="222"/>
      <c r="N537" s="222"/>
      <c r="O537" s="222"/>
      <c r="P537" s="222"/>
      <c r="Q537" s="222"/>
      <c r="R537" s="222"/>
      <c r="S537" s="222"/>
      <c r="T537" s="222"/>
      <c r="U537" s="222"/>
      <c r="V537" s="222"/>
      <c r="W537" s="222"/>
      <c r="X537" s="222"/>
    </row>
    <row r="538" spans="1:24" ht="12.75" customHeight="1" x14ac:dyDescent="0.2">
      <c r="A538" s="220"/>
      <c r="B538" s="221"/>
      <c r="C538" s="221"/>
      <c r="D538" s="221"/>
      <c r="E538" s="222"/>
      <c r="F538" s="222"/>
      <c r="G538" s="221"/>
      <c r="H538" s="223"/>
      <c r="I538" s="224"/>
      <c r="J538" s="224"/>
      <c r="K538" s="222"/>
      <c r="L538" s="427"/>
      <c r="M538" s="222"/>
      <c r="N538" s="222"/>
      <c r="O538" s="222"/>
      <c r="P538" s="222"/>
      <c r="Q538" s="222"/>
      <c r="R538" s="222"/>
      <c r="S538" s="222"/>
      <c r="T538" s="222"/>
      <c r="U538" s="222"/>
      <c r="V538" s="222"/>
      <c r="W538" s="222"/>
      <c r="X538" s="222"/>
    </row>
    <row r="539" spans="1:24" ht="12.75" customHeight="1" x14ac:dyDescent="0.2">
      <c r="A539" s="220"/>
      <c r="B539" s="221"/>
      <c r="C539" s="221"/>
      <c r="D539" s="221"/>
      <c r="E539" s="222"/>
      <c r="F539" s="222"/>
      <c r="G539" s="221"/>
      <c r="H539" s="223"/>
      <c r="I539" s="224"/>
      <c r="J539" s="224"/>
      <c r="K539" s="222"/>
      <c r="L539" s="427"/>
      <c r="M539" s="222"/>
      <c r="N539" s="222"/>
      <c r="O539" s="222"/>
      <c r="P539" s="222"/>
      <c r="Q539" s="222"/>
      <c r="R539" s="222"/>
      <c r="S539" s="222"/>
      <c r="T539" s="222"/>
      <c r="U539" s="222"/>
      <c r="V539" s="222"/>
      <c r="W539" s="222"/>
      <c r="X539" s="222"/>
    </row>
    <row r="540" spans="1:24" ht="12.75" customHeight="1" x14ac:dyDescent="0.2">
      <c r="A540" s="220"/>
      <c r="B540" s="221"/>
      <c r="C540" s="221"/>
      <c r="D540" s="221"/>
      <c r="E540" s="222"/>
      <c r="F540" s="222"/>
      <c r="G540" s="221"/>
      <c r="H540" s="223"/>
      <c r="I540" s="224"/>
      <c r="J540" s="224"/>
      <c r="K540" s="222"/>
      <c r="L540" s="427"/>
      <c r="M540" s="222"/>
      <c r="N540" s="222"/>
      <c r="O540" s="222"/>
      <c r="P540" s="222"/>
      <c r="Q540" s="222"/>
      <c r="R540" s="222"/>
      <c r="S540" s="222"/>
      <c r="T540" s="222"/>
      <c r="U540" s="222"/>
      <c r="V540" s="222"/>
      <c r="W540" s="222"/>
      <c r="X540" s="222"/>
    </row>
    <row r="541" spans="1:24" ht="12.75" customHeight="1" x14ac:dyDescent="0.2">
      <c r="A541" s="220"/>
      <c r="B541" s="221"/>
      <c r="C541" s="221"/>
      <c r="D541" s="221"/>
      <c r="E541" s="222"/>
      <c r="F541" s="222"/>
      <c r="G541" s="221"/>
      <c r="H541" s="223"/>
      <c r="I541" s="224"/>
      <c r="J541" s="224"/>
      <c r="K541" s="222"/>
      <c r="L541" s="427"/>
      <c r="M541" s="222"/>
      <c r="N541" s="222"/>
      <c r="O541" s="222"/>
      <c r="P541" s="222"/>
      <c r="Q541" s="222"/>
      <c r="R541" s="222"/>
      <c r="S541" s="222"/>
      <c r="T541" s="222"/>
      <c r="U541" s="222"/>
      <c r="V541" s="222"/>
      <c r="W541" s="222"/>
      <c r="X541" s="222"/>
    </row>
    <row r="542" spans="1:24" ht="12.75" customHeight="1" x14ac:dyDescent="0.2">
      <c r="A542" s="220"/>
      <c r="B542" s="221"/>
      <c r="C542" s="221"/>
      <c r="D542" s="221"/>
      <c r="E542" s="222"/>
      <c r="F542" s="222"/>
      <c r="G542" s="221"/>
      <c r="H542" s="223"/>
      <c r="I542" s="224"/>
      <c r="J542" s="224"/>
      <c r="K542" s="222"/>
      <c r="L542" s="427"/>
      <c r="M542" s="222"/>
      <c r="N542" s="222"/>
      <c r="O542" s="222"/>
      <c r="P542" s="222"/>
      <c r="Q542" s="222"/>
      <c r="R542" s="222"/>
      <c r="S542" s="222"/>
      <c r="T542" s="222"/>
      <c r="U542" s="222"/>
      <c r="V542" s="222"/>
      <c r="W542" s="222"/>
      <c r="X542" s="222"/>
    </row>
    <row r="543" spans="1:24" ht="12.75" customHeight="1" x14ac:dyDescent="0.2">
      <c r="A543" s="220"/>
      <c r="B543" s="221"/>
      <c r="C543" s="221"/>
      <c r="D543" s="221"/>
      <c r="E543" s="222"/>
      <c r="F543" s="222"/>
      <c r="G543" s="221"/>
      <c r="H543" s="223"/>
      <c r="I543" s="224"/>
      <c r="J543" s="224"/>
      <c r="K543" s="222"/>
      <c r="L543" s="427"/>
      <c r="M543" s="222"/>
      <c r="N543" s="222"/>
      <c r="O543" s="222"/>
      <c r="P543" s="222"/>
      <c r="Q543" s="222"/>
      <c r="R543" s="222"/>
      <c r="S543" s="222"/>
      <c r="T543" s="222"/>
      <c r="U543" s="222"/>
      <c r="V543" s="222"/>
      <c r="W543" s="222"/>
      <c r="X543" s="222"/>
    </row>
    <row r="544" spans="1:24" ht="12.75" customHeight="1" x14ac:dyDescent="0.2">
      <c r="A544" s="220"/>
      <c r="B544" s="221"/>
      <c r="C544" s="221"/>
      <c r="D544" s="221"/>
      <c r="E544" s="222"/>
      <c r="F544" s="222"/>
      <c r="G544" s="221"/>
      <c r="H544" s="223"/>
      <c r="I544" s="224"/>
      <c r="J544" s="224"/>
      <c r="K544" s="222"/>
      <c r="L544" s="427"/>
      <c r="M544" s="222"/>
      <c r="N544" s="222"/>
      <c r="O544" s="222"/>
      <c r="P544" s="222"/>
      <c r="Q544" s="222"/>
      <c r="R544" s="222"/>
      <c r="S544" s="222"/>
      <c r="T544" s="222"/>
      <c r="U544" s="222"/>
      <c r="V544" s="222"/>
      <c r="W544" s="222"/>
      <c r="X544" s="222"/>
    </row>
    <row r="545" spans="1:24" ht="12.75" customHeight="1" x14ac:dyDescent="0.2">
      <c r="A545" s="220"/>
      <c r="B545" s="221"/>
      <c r="C545" s="221"/>
      <c r="D545" s="221"/>
      <c r="E545" s="222"/>
      <c r="F545" s="222"/>
      <c r="G545" s="221"/>
      <c r="H545" s="223"/>
      <c r="I545" s="224"/>
      <c r="J545" s="224"/>
      <c r="K545" s="222"/>
      <c r="L545" s="427"/>
      <c r="M545" s="222"/>
      <c r="N545" s="222"/>
      <c r="O545" s="222"/>
      <c r="P545" s="222"/>
      <c r="Q545" s="222"/>
      <c r="R545" s="222"/>
      <c r="S545" s="222"/>
      <c r="T545" s="222"/>
      <c r="U545" s="222"/>
      <c r="V545" s="222"/>
      <c r="W545" s="222"/>
      <c r="X545" s="222"/>
    </row>
    <row r="546" spans="1:24" ht="12.75" customHeight="1" x14ac:dyDescent="0.2">
      <c r="A546" s="220"/>
      <c r="B546" s="221"/>
      <c r="C546" s="221"/>
      <c r="D546" s="221"/>
      <c r="E546" s="222"/>
      <c r="F546" s="222"/>
      <c r="G546" s="221"/>
      <c r="H546" s="223"/>
      <c r="I546" s="224"/>
      <c r="J546" s="224"/>
      <c r="K546" s="222"/>
      <c r="L546" s="427"/>
      <c r="M546" s="222"/>
      <c r="N546" s="222"/>
      <c r="O546" s="222"/>
      <c r="P546" s="222"/>
      <c r="Q546" s="222"/>
      <c r="R546" s="222"/>
      <c r="S546" s="222"/>
      <c r="T546" s="222"/>
      <c r="U546" s="222"/>
      <c r="V546" s="222"/>
      <c r="W546" s="222"/>
      <c r="X546" s="222"/>
    </row>
    <row r="547" spans="1:24" ht="12.75" customHeight="1" x14ac:dyDescent="0.2">
      <c r="A547" s="220"/>
      <c r="B547" s="221"/>
      <c r="C547" s="221"/>
      <c r="D547" s="221"/>
      <c r="E547" s="222"/>
      <c r="F547" s="222"/>
      <c r="G547" s="221"/>
      <c r="H547" s="223"/>
      <c r="I547" s="224"/>
      <c r="J547" s="224"/>
      <c r="K547" s="222"/>
      <c r="L547" s="427"/>
      <c r="M547" s="222"/>
      <c r="N547" s="222"/>
      <c r="O547" s="222"/>
      <c r="P547" s="222"/>
      <c r="Q547" s="222"/>
      <c r="R547" s="222"/>
      <c r="S547" s="222"/>
      <c r="T547" s="222"/>
      <c r="U547" s="222"/>
      <c r="V547" s="222"/>
      <c r="W547" s="222"/>
      <c r="X547" s="222"/>
    </row>
    <row r="548" spans="1:24" ht="12.75" customHeight="1" x14ac:dyDescent="0.2">
      <c r="A548" s="220"/>
      <c r="B548" s="221"/>
      <c r="C548" s="221"/>
      <c r="D548" s="221"/>
      <c r="E548" s="222"/>
      <c r="F548" s="222"/>
      <c r="G548" s="221"/>
      <c r="H548" s="223"/>
      <c r="I548" s="224"/>
      <c r="J548" s="224"/>
      <c r="K548" s="222"/>
      <c r="L548" s="427"/>
      <c r="M548" s="222"/>
      <c r="N548" s="222"/>
      <c r="O548" s="222"/>
      <c r="P548" s="222"/>
      <c r="Q548" s="222"/>
      <c r="R548" s="222"/>
      <c r="S548" s="222"/>
      <c r="T548" s="222"/>
      <c r="U548" s="222"/>
      <c r="V548" s="222"/>
      <c r="W548" s="222"/>
      <c r="X548" s="222"/>
    </row>
    <row r="549" spans="1:24" ht="12.75" customHeight="1" x14ac:dyDescent="0.2">
      <c r="A549" s="220"/>
      <c r="B549" s="221"/>
      <c r="C549" s="221"/>
      <c r="D549" s="221"/>
      <c r="E549" s="222"/>
      <c r="F549" s="222"/>
      <c r="G549" s="221"/>
      <c r="H549" s="223"/>
      <c r="I549" s="224"/>
      <c r="J549" s="224"/>
      <c r="K549" s="222"/>
      <c r="L549" s="427"/>
      <c r="M549" s="222"/>
      <c r="N549" s="222"/>
      <c r="O549" s="222"/>
      <c r="P549" s="222"/>
      <c r="Q549" s="222"/>
      <c r="R549" s="222"/>
      <c r="S549" s="222"/>
      <c r="T549" s="222"/>
      <c r="U549" s="222"/>
      <c r="V549" s="222"/>
      <c r="W549" s="222"/>
      <c r="X549" s="222"/>
    </row>
    <row r="550" spans="1:24" ht="12.75" customHeight="1" x14ac:dyDescent="0.2">
      <c r="A550" s="220"/>
      <c r="B550" s="221"/>
      <c r="C550" s="221"/>
      <c r="D550" s="221"/>
      <c r="E550" s="222"/>
      <c r="F550" s="222"/>
      <c r="G550" s="221"/>
      <c r="H550" s="223"/>
      <c r="I550" s="224"/>
      <c r="J550" s="224"/>
      <c r="K550" s="222"/>
      <c r="L550" s="427"/>
      <c r="M550" s="222"/>
      <c r="N550" s="222"/>
      <c r="O550" s="222"/>
      <c r="P550" s="222"/>
      <c r="Q550" s="222"/>
      <c r="R550" s="222"/>
      <c r="S550" s="222"/>
      <c r="T550" s="222"/>
      <c r="U550" s="222"/>
      <c r="V550" s="222"/>
      <c r="W550" s="222"/>
      <c r="X550" s="222"/>
    </row>
    <row r="551" spans="1:24" ht="12.75" customHeight="1" x14ac:dyDescent="0.2">
      <c r="A551" s="220"/>
      <c r="B551" s="221"/>
      <c r="C551" s="221"/>
      <c r="D551" s="221"/>
      <c r="E551" s="222"/>
      <c r="F551" s="222"/>
      <c r="G551" s="221"/>
      <c r="H551" s="223"/>
      <c r="I551" s="224"/>
      <c r="J551" s="224"/>
      <c r="K551" s="222"/>
      <c r="L551" s="427"/>
      <c r="M551" s="222"/>
      <c r="N551" s="222"/>
      <c r="O551" s="222"/>
      <c r="P551" s="222"/>
      <c r="Q551" s="222"/>
      <c r="R551" s="222"/>
      <c r="S551" s="222"/>
      <c r="T551" s="222"/>
      <c r="U551" s="222"/>
      <c r="V551" s="222"/>
      <c r="W551" s="222"/>
      <c r="X551" s="222"/>
    </row>
    <row r="552" spans="1:24" ht="12.75" customHeight="1" x14ac:dyDescent="0.2">
      <c r="A552" s="220"/>
      <c r="B552" s="221"/>
      <c r="C552" s="221"/>
      <c r="D552" s="221"/>
      <c r="E552" s="222"/>
      <c r="F552" s="222"/>
      <c r="G552" s="221"/>
      <c r="H552" s="223"/>
      <c r="I552" s="224"/>
      <c r="J552" s="224"/>
      <c r="K552" s="222"/>
      <c r="L552" s="427"/>
      <c r="M552" s="222"/>
      <c r="N552" s="222"/>
      <c r="O552" s="222"/>
      <c r="P552" s="222"/>
      <c r="Q552" s="222"/>
      <c r="R552" s="222"/>
      <c r="S552" s="222"/>
      <c r="T552" s="222"/>
      <c r="U552" s="222"/>
      <c r="V552" s="222"/>
      <c r="W552" s="222"/>
      <c r="X552" s="222"/>
    </row>
    <row r="553" spans="1:24" ht="12.75" customHeight="1" x14ac:dyDescent="0.2">
      <c r="A553" s="220"/>
      <c r="B553" s="221"/>
      <c r="C553" s="221"/>
      <c r="D553" s="221"/>
      <c r="E553" s="222"/>
      <c r="F553" s="222"/>
      <c r="G553" s="221"/>
      <c r="H553" s="223"/>
      <c r="I553" s="224"/>
      <c r="J553" s="224"/>
      <c r="K553" s="222"/>
      <c r="L553" s="427"/>
      <c r="M553" s="222"/>
      <c r="N553" s="222"/>
      <c r="O553" s="222"/>
      <c r="P553" s="222"/>
      <c r="Q553" s="222"/>
      <c r="R553" s="222"/>
      <c r="S553" s="222"/>
      <c r="T553" s="222"/>
      <c r="U553" s="222"/>
      <c r="V553" s="222"/>
      <c r="W553" s="222"/>
      <c r="X553" s="222"/>
    </row>
    <row r="554" spans="1:24" ht="12.75" customHeight="1" x14ac:dyDescent="0.2">
      <c r="A554" s="220"/>
      <c r="B554" s="221"/>
      <c r="C554" s="221"/>
      <c r="D554" s="221"/>
      <c r="E554" s="222"/>
      <c r="F554" s="222"/>
      <c r="G554" s="221"/>
      <c r="H554" s="223"/>
      <c r="I554" s="224"/>
      <c r="J554" s="224"/>
      <c r="K554" s="222"/>
      <c r="L554" s="427"/>
      <c r="M554" s="222"/>
      <c r="N554" s="222"/>
      <c r="O554" s="222"/>
      <c r="P554" s="222"/>
      <c r="Q554" s="222"/>
      <c r="R554" s="222"/>
      <c r="S554" s="222"/>
      <c r="T554" s="222"/>
      <c r="U554" s="222"/>
      <c r="V554" s="222"/>
      <c r="W554" s="222"/>
      <c r="X554" s="222"/>
    </row>
    <row r="555" spans="1:24" ht="12.75" customHeight="1" x14ac:dyDescent="0.2">
      <c r="A555" s="220"/>
      <c r="B555" s="221"/>
      <c r="C555" s="221"/>
      <c r="D555" s="221"/>
      <c r="E555" s="222"/>
      <c r="F555" s="222"/>
      <c r="G555" s="221"/>
      <c r="H555" s="223"/>
      <c r="I555" s="224"/>
      <c r="J555" s="224"/>
      <c r="K555" s="222"/>
      <c r="L555" s="427"/>
      <c r="M555" s="222"/>
      <c r="N555" s="222"/>
      <c r="O555" s="222"/>
      <c r="P555" s="222"/>
      <c r="Q555" s="222"/>
      <c r="R555" s="222"/>
      <c r="S555" s="222"/>
      <c r="T555" s="222"/>
      <c r="U555" s="222"/>
      <c r="V555" s="222"/>
      <c r="W555" s="222"/>
      <c r="X555" s="222"/>
    </row>
    <row r="556" spans="1:24" ht="12.75" customHeight="1" x14ac:dyDescent="0.2">
      <c r="A556" s="220"/>
      <c r="B556" s="221"/>
      <c r="C556" s="221"/>
      <c r="D556" s="221"/>
      <c r="E556" s="222"/>
      <c r="F556" s="222"/>
      <c r="G556" s="221"/>
      <c r="H556" s="223"/>
      <c r="I556" s="224"/>
      <c r="J556" s="224"/>
      <c r="K556" s="222"/>
      <c r="L556" s="427"/>
      <c r="M556" s="222"/>
      <c r="N556" s="222"/>
      <c r="O556" s="222"/>
      <c r="P556" s="222"/>
      <c r="Q556" s="222"/>
      <c r="R556" s="222"/>
      <c r="S556" s="222"/>
      <c r="T556" s="222"/>
      <c r="U556" s="222"/>
      <c r="V556" s="222"/>
      <c r="W556" s="222"/>
      <c r="X556" s="222"/>
    </row>
    <row r="557" spans="1:24" ht="12.75" customHeight="1" x14ac:dyDescent="0.2">
      <c r="A557" s="220"/>
      <c r="B557" s="221"/>
      <c r="C557" s="221"/>
      <c r="D557" s="221"/>
      <c r="E557" s="222"/>
      <c r="F557" s="222"/>
      <c r="G557" s="221"/>
      <c r="H557" s="223"/>
      <c r="I557" s="224"/>
      <c r="J557" s="224"/>
      <c r="K557" s="222"/>
      <c r="L557" s="427"/>
      <c r="M557" s="222"/>
      <c r="N557" s="222"/>
      <c r="O557" s="222"/>
      <c r="P557" s="222"/>
      <c r="Q557" s="222"/>
      <c r="R557" s="222"/>
      <c r="S557" s="222"/>
      <c r="T557" s="222"/>
      <c r="U557" s="222"/>
      <c r="V557" s="222"/>
      <c r="W557" s="222"/>
      <c r="X557" s="222"/>
    </row>
    <row r="558" spans="1:24" ht="12.75" customHeight="1" x14ac:dyDescent="0.2">
      <c r="A558" s="220"/>
      <c r="B558" s="221"/>
      <c r="C558" s="221"/>
      <c r="D558" s="221"/>
      <c r="E558" s="222"/>
      <c r="F558" s="222"/>
      <c r="G558" s="221"/>
      <c r="H558" s="223"/>
      <c r="I558" s="224"/>
      <c r="J558" s="224"/>
      <c r="K558" s="222"/>
      <c r="L558" s="427"/>
      <c r="M558" s="222"/>
      <c r="N558" s="222"/>
      <c r="O558" s="222"/>
      <c r="P558" s="222"/>
      <c r="Q558" s="222"/>
      <c r="R558" s="222"/>
      <c r="S558" s="222"/>
      <c r="T558" s="222"/>
      <c r="U558" s="222"/>
      <c r="V558" s="222"/>
      <c r="W558" s="222"/>
      <c r="X558" s="222"/>
    </row>
    <row r="559" spans="1:24" ht="12.75" customHeight="1" x14ac:dyDescent="0.2">
      <c r="A559" s="220"/>
      <c r="B559" s="221"/>
      <c r="C559" s="221"/>
      <c r="D559" s="221"/>
      <c r="E559" s="222"/>
      <c r="F559" s="222"/>
      <c r="G559" s="221"/>
      <c r="H559" s="223"/>
      <c r="I559" s="224"/>
      <c r="J559" s="224"/>
      <c r="K559" s="222"/>
      <c r="L559" s="427"/>
      <c r="M559" s="222"/>
      <c r="N559" s="222"/>
      <c r="O559" s="222"/>
      <c r="P559" s="222"/>
      <c r="Q559" s="222"/>
      <c r="R559" s="222"/>
      <c r="S559" s="222"/>
      <c r="T559" s="222"/>
      <c r="U559" s="222"/>
      <c r="V559" s="222"/>
      <c r="W559" s="222"/>
      <c r="X559" s="222"/>
    </row>
    <row r="560" spans="1:24" ht="12.75" customHeight="1" x14ac:dyDescent="0.2">
      <c r="A560" s="220"/>
      <c r="B560" s="221"/>
      <c r="C560" s="221"/>
      <c r="D560" s="221"/>
      <c r="E560" s="222"/>
      <c r="F560" s="222"/>
      <c r="G560" s="221"/>
      <c r="H560" s="223"/>
      <c r="I560" s="224"/>
      <c r="J560" s="224"/>
      <c r="K560" s="222"/>
      <c r="L560" s="427"/>
      <c r="M560" s="222"/>
      <c r="N560" s="222"/>
      <c r="O560" s="222"/>
      <c r="P560" s="222"/>
      <c r="Q560" s="222"/>
      <c r="R560" s="222"/>
      <c r="S560" s="222"/>
      <c r="T560" s="222"/>
      <c r="U560" s="222"/>
      <c r="V560" s="222"/>
      <c r="W560" s="222"/>
      <c r="X560" s="222"/>
    </row>
    <row r="561" spans="1:24" ht="12.75" customHeight="1" x14ac:dyDescent="0.2">
      <c r="A561" s="220"/>
      <c r="B561" s="221"/>
      <c r="C561" s="221"/>
      <c r="D561" s="221"/>
      <c r="E561" s="222"/>
      <c r="F561" s="222"/>
      <c r="G561" s="221"/>
      <c r="H561" s="223"/>
      <c r="I561" s="224"/>
      <c r="J561" s="224"/>
      <c r="K561" s="222"/>
      <c r="L561" s="427"/>
      <c r="M561" s="222"/>
      <c r="N561" s="222"/>
      <c r="O561" s="222"/>
      <c r="P561" s="222"/>
      <c r="Q561" s="222"/>
      <c r="R561" s="222"/>
      <c r="S561" s="222"/>
      <c r="T561" s="222"/>
      <c r="U561" s="222"/>
      <c r="V561" s="222"/>
      <c r="W561" s="222"/>
      <c r="X561" s="222"/>
    </row>
    <row r="562" spans="1:24" ht="12.75" customHeight="1" x14ac:dyDescent="0.2">
      <c r="A562" s="220"/>
      <c r="B562" s="221"/>
      <c r="C562" s="221"/>
      <c r="D562" s="221"/>
      <c r="E562" s="222"/>
      <c r="F562" s="222"/>
      <c r="G562" s="221"/>
      <c r="H562" s="223"/>
      <c r="I562" s="224"/>
      <c r="J562" s="224"/>
      <c r="K562" s="222"/>
      <c r="L562" s="427"/>
      <c r="M562" s="222"/>
      <c r="N562" s="222"/>
      <c r="O562" s="222"/>
      <c r="P562" s="222"/>
      <c r="Q562" s="222"/>
      <c r="R562" s="222"/>
      <c r="S562" s="222"/>
      <c r="T562" s="222"/>
      <c r="U562" s="222"/>
      <c r="V562" s="222"/>
      <c r="W562" s="222"/>
      <c r="X562" s="222"/>
    </row>
    <row r="563" spans="1:24" ht="12.75" customHeight="1" x14ac:dyDescent="0.2">
      <c r="A563" s="220"/>
      <c r="B563" s="221"/>
      <c r="C563" s="221"/>
      <c r="D563" s="221"/>
      <c r="E563" s="222"/>
      <c r="F563" s="222"/>
      <c r="G563" s="221"/>
      <c r="H563" s="223"/>
      <c r="I563" s="224"/>
      <c r="J563" s="224"/>
      <c r="K563" s="222"/>
      <c r="L563" s="427"/>
      <c r="M563" s="222"/>
      <c r="N563" s="222"/>
      <c r="O563" s="222"/>
      <c r="P563" s="222"/>
      <c r="Q563" s="222"/>
      <c r="R563" s="222"/>
      <c r="S563" s="222"/>
      <c r="T563" s="222"/>
      <c r="U563" s="222"/>
      <c r="V563" s="222"/>
      <c r="W563" s="222"/>
      <c r="X563" s="222"/>
    </row>
    <row r="564" spans="1:24" ht="12.75" customHeight="1" x14ac:dyDescent="0.2">
      <c r="A564" s="220"/>
      <c r="B564" s="221"/>
      <c r="C564" s="221"/>
      <c r="D564" s="221"/>
      <c r="E564" s="222"/>
      <c r="F564" s="222"/>
      <c r="G564" s="221"/>
      <c r="H564" s="223"/>
      <c r="I564" s="224"/>
      <c r="J564" s="224"/>
      <c r="K564" s="222"/>
      <c r="L564" s="427"/>
      <c r="M564" s="222"/>
      <c r="N564" s="222"/>
      <c r="O564" s="222"/>
      <c r="P564" s="222"/>
      <c r="Q564" s="222"/>
      <c r="R564" s="222"/>
      <c r="S564" s="222"/>
      <c r="T564" s="222"/>
      <c r="U564" s="222"/>
      <c r="V564" s="222"/>
      <c r="W564" s="222"/>
      <c r="X564" s="222"/>
    </row>
    <row r="565" spans="1:24" ht="12.75" customHeight="1" x14ac:dyDescent="0.2">
      <c r="A565" s="220"/>
      <c r="B565" s="221"/>
      <c r="C565" s="221"/>
      <c r="D565" s="221"/>
      <c r="E565" s="222"/>
      <c r="F565" s="222"/>
      <c r="G565" s="221"/>
      <c r="H565" s="223"/>
      <c r="I565" s="224"/>
      <c r="J565" s="224"/>
      <c r="K565" s="222"/>
      <c r="L565" s="427"/>
      <c r="M565" s="222"/>
      <c r="N565" s="222"/>
      <c r="O565" s="222"/>
      <c r="P565" s="222"/>
      <c r="Q565" s="222"/>
      <c r="R565" s="222"/>
      <c r="S565" s="222"/>
      <c r="T565" s="222"/>
      <c r="U565" s="222"/>
      <c r="V565" s="222"/>
      <c r="W565" s="222"/>
      <c r="X565" s="222"/>
    </row>
    <row r="566" spans="1:24" ht="12.75" customHeight="1" x14ac:dyDescent="0.2">
      <c r="A566" s="220"/>
      <c r="B566" s="221"/>
      <c r="C566" s="221"/>
      <c r="D566" s="221"/>
      <c r="E566" s="222"/>
      <c r="F566" s="222"/>
      <c r="G566" s="221"/>
      <c r="H566" s="223"/>
      <c r="I566" s="224"/>
      <c r="J566" s="224"/>
      <c r="K566" s="222"/>
      <c r="L566" s="427"/>
      <c r="M566" s="222"/>
      <c r="N566" s="222"/>
      <c r="O566" s="222"/>
      <c r="P566" s="222"/>
      <c r="Q566" s="222"/>
      <c r="R566" s="222"/>
      <c r="S566" s="222"/>
      <c r="T566" s="222"/>
      <c r="U566" s="222"/>
      <c r="V566" s="222"/>
      <c r="W566" s="222"/>
      <c r="X566" s="222"/>
    </row>
    <row r="567" spans="1:24" ht="12.75" customHeight="1" x14ac:dyDescent="0.2">
      <c r="A567" s="220"/>
      <c r="B567" s="221"/>
      <c r="C567" s="221"/>
      <c r="D567" s="221"/>
      <c r="E567" s="222"/>
      <c r="F567" s="222"/>
      <c r="G567" s="221"/>
      <c r="H567" s="223"/>
      <c r="I567" s="224"/>
      <c r="J567" s="224"/>
      <c r="K567" s="222"/>
      <c r="L567" s="427"/>
      <c r="M567" s="222"/>
      <c r="N567" s="222"/>
      <c r="O567" s="222"/>
      <c r="P567" s="222"/>
      <c r="Q567" s="222"/>
      <c r="R567" s="222"/>
      <c r="S567" s="222"/>
      <c r="T567" s="222"/>
      <c r="U567" s="222"/>
      <c r="V567" s="222"/>
      <c r="W567" s="222"/>
      <c r="X567" s="222"/>
    </row>
    <row r="568" spans="1:24" ht="12.75" customHeight="1" x14ac:dyDescent="0.2">
      <c r="A568" s="220"/>
      <c r="B568" s="221"/>
      <c r="C568" s="221"/>
      <c r="D568" s="221"/>
      <c r="E568" s="222"/>
      <c r="F568" s="222"/>
      <c r="G568" s="221"/>
      <c r="H568" s="223"/>
      <c r="I568" s="224"/>
      <c r="J568" s="224"/>
      <c r="K568" s="222"/>
      <c r="L568" s="427"/>
      <c r="M568" s="222"/>
      <c r="N568" s="222"/>
      <c r="O568" s="222"/>
      <c r="P568" s="222"/>
      <c r="Q568" s="222"/>
      <c r="R568" s="222"/>
      <c r="S568" s="222"/>
      <c r="T568" s="222"/>
      <c r="U568" s="222"/>
      <c r="V568" s="222"/>
      <c r="W568" s="222"/>
      <c r="X568" s="222"/>
    </row>
    <row r="569" spans="1:24" ht="12.75" customHeight="1" x14ac:dyDescent="0.2">
      <c r="A569" s="220"/>
      <c r="B569" s="221"/>
      <c r="C569" s="221"/>
      <c r="D569" s="221"/>
      <c r="E569" s="222"/>
      <c r="F569" s="222"/>
      <c r="G569" s="221"/>
      <c r="H569" s="223"/>
      <c r="I569" s="224"/>
      <c r="J569" s="224"/>
      <c r="K569" s="222"/>
      <c r="L569" s="427"/>
      <c r="M569" s="222"/>
      <c r="N569" s="222"/>
      <c r="O569" s="222"/>
      <c r="P569" s="222"/>
      <c r="Q569" s="222"/>
      <c r="R569" s="222"/>
      <c r="S569" s="222"/>
      <c r="T569" s="222"/>
      <c r="U569" s="222"/>
      <c r="V569" s="222"/>
      <c r="W569" s="222"/>
      <c r="X569" s="222"/>
    </row>
    <row r="570" spans="1:24" ht="12.75" customHeight="1" x14ac:dyDescent="0.2">
      <c r="A570" s="220"/>
      <c r="B570" s="221"/>
      <c r="C570" s="221"/>
      <c r="D570" s="221"/>
      <c r="E570" s="222"/>
      <c r="F570" s="222"/>
      <c r="G570" s="221"/>
      <c r="H570" s="223"/>
      <c r="I570" s="224"/>
      <c r="J570" s="224"/>
      <c r="K570" s="222"/>
      <c r="L570" s="427"/>
      <c r="M570" s="222"/>
      <c r="N570" s="222"/>
      <c r="O570" s="222"/>
      <c r="P570" s="222"/>
      <c r="Q570" s="222"/>
      <c r="R570" s="222"/>
      <c r="S570" s="222"/>
      <c r="T570" s="222"/>
      <c r="U570" s="222"/>
      <c r="V570" s="222"/>
      <c r="W570" s="222"/>
      <c r="X570" s="222"/>
    </row>
    <row r="571" spans="1:24" ht="12.75" customHeight="1" x14ac:dyDescent="0.2">
      <c r="A571" s="220"/>
      <c r="B571" s="221"/>
      <c r="C571" s="221"/>
      <c r="D571" s="221"/>
      <c r="E571" s="222"/>
      <c r="F571" s="222"/>
      <c r="G571" s="221"/>
      <c r="H571" s="223"/>
      <c r="I571" s="224"/>
      <c r="J571" s="224"/>
      <c r="K571" s="222"/>
      <c r="L571" s="427"/>
      <c r="M571" s="222"/>
      <c r="N571" s="222"/>
      <c r="O571" s="222"/>
      <c r="P571" s="222"/>
      <c r="Q571" s="222"/>
      <c r="R571" s="222"/>
      <c r="S571" s="222"/>
      <c r="T571" s="222"/>
      <c r="U571" s="222"/>
      <c r="V571" s="222"/>
      <c r="W571" s="222"/>
      <c r="X571" s="222"/>
    </row>
    <row r="572" spans="1:24" ht="12.75" customHeight="1" x14ac:dyDescent="0.2">
      <c r="A572" s="220"/>
      <c r="B572" s="221"/>
      <c r="C572" s="221"/>
      <c r="D572" s="221"/>
      <c r="E572" s="222"/>
      <c r="F572" s="222"/>
      <c r="G572" s="221"/>
      <c r="H572" s="223"/>
      <c r="I572" s="224"/>
      <c r="J572" s="224"/>
      <c r="K572" s="222"/>
      <c r="L572" s="427"/>
      <c r="M572" s="222"/>
      <c r="N572" s="222"/>
      <c r="O572" s="222"/>
      <c r="P572" s="222"/>
      <c r="Q572" s="222"/>
      <c r="R572" s="222"/>
      <c r="S572" s="222"/>
      <c r="T572" s="222"/>
      <c r="U572" s="222"/>
      <c r="V572" s="222"/>
      <c r="W572" s="222"/>
      <c r="X572" s="222"/>
    </row>
    <row r="573" spans="1:24" ht="12.75" customHeight="1" x14ac:dyDescent="0.2">
      <c r="A573" s="220"/>
      <c r="B573" s="221"/>
      <c r="C573" s="221"/>
      <c r="D573" s="221"/>
      <c r="E573" s="222"/>
      <c r="F573" s="222"/>
      <c r="G573" s="221"/>
      <c r="H573" s="223"/>
      <c r="I573" s="224"/>
      <c r="J573" s="224"/>
      <c r="K573" s="222"/>
      <c r="L573" s="427"/>
      <c r="M573" s="222"/>
      <c r="N573" s="222"/>
      <c r="O573" s="222"/>
      <c r="P573" s="222"/>
      <c r="Q573" s="222"/>
      <c r="R573" s="222"/>
      <c r="S573" s="222"/>
      <c r="T573" s="222"/>
      <c r="U573" s="222"/>
      <c r="V573" s="222"/>
      <c r="W573" s="222"/>
      <c r="X573" s="222"/>
    </row>
    <row r="574" spans="1:24" ht="12.75" customHeight="1" x14ac:dyDescent="0.2">
      <c r="A574" s="220"/>
      <c r="B574" s="221"/>
      <c r="C574" s="221"/>
      <c r="D574" s="221"/>
      <c r="E574" s="222"/>
      <c r="F574" s="222"/>
      <c r="G574" s="221"/>
      <c r="H574" s="223"/>
      <c r="I574" s="224"/>
      <c r="J574" s="224"/>
      <c r="K574" s="222"/>
      <c r="L574" s="427"/>
      <c r="M574" s="222"/>
      <c r="N574" s="222"/>
      <c r="O574" s="222"/>
      <c r="P574" s="222"/>
      <c r="Q574" s="222"/>
      <c r="R574" s="222"/>
      <c r="S574" s="222"/>
      <c r="T574" s="222"/>
      <c r="U574" s="222"/>
      <c r="V574" s="222"/>
      <c r="W574" s="222"/>
      <c r="X574" s="222"/>
    </row>
    <row r="575" spans="1:24" ht="12.75" customHeight="1" x14ac:dyDescent="0.2">
      <c r="A575" s="220"/>
      <c r="B575" s="221"/>
      <c r="C575" s="221"/>
      <c r="D575" s="221"/>
      <c r="E575" s="222"/>
      <c r="F575" s="222"/>
      <c r="G575" s="221"/>
      <c r="H575" s="223"/>
      <c r="I575" s="224"/>
      <c r="J575" s="224"/>
      <c r="K575" s="222"/>
      <c r="L575" s="427"/>
      <c r="M575" s="222"/>
      <c r="N575" s="222"/>
      <c r="O575" s="222"/>
      <c r="P575" s="222"/>
      <c r="Q575" s="222"/>
      <c r="R575" s="222"/>
      <c r="S575" s="222"/>
      <c r="T575" s="222"/>
      <c r="U575" s="222"/>
      <c r="V575" s="222"/>
      <c r="W575" s="222"/>
      <c r="X575" s="222"/>
    </row>
    <row r="576" spans="1:24" ht="12.75" customHeight="1" x14ac:dyDescent="0.2">
      <c r="A576" s="220"/>
      <c r="B576" s="221"/>
      <c r="C576" s="221"/>
      <c r="D576" s="221"/>
      <c r="E576" s="222"/>
      <c r="F576" s="222"/>
      <c r="G576" s="221"/>
      <c r="H576" s="223"/>
      <c r="I576" s="224"/>
      <c r="J576" s="224"/>
      <c r="K576" s="222"/>
      <c r="L576" s="427"/>
      <c r="M576" s="222"/>
      <c r="N576" s="222"/>
      <c r="O576" s="222"/>
      <c r="P576" s="222"/>
      <c r="Q576" s="222"/>
      <c r="R576" s="222"/>
      <c r="S576" s="222"/>
      <c r="T576" s="222"/>
      <c r="U576" s="222"/>
      <c r="V576" s="222"/>
      <c r="W576" s="222"/>
      <c r="X576" s="222"/>
    </row>
    <row r="577" spans="1:24" ht="12.75" customHeight="1" x14ac:dyDescent="0.2">
      <c r="A577" s="220"/>
      <c r="B577" s="221"/>
      <c r="C577" s="221"/>
      <c r="D577" s="221"/>
      <c r="E577" s="222"/>
      <c r="F577" s="222"/>
      <c r="G577" s="221"/>
      <c r="H577" s="223"/>
      <c r="I577" s="224"/>
      <c r="J577" s="224"/>
      <c r="K577" s="222"/>
      <c r="L577" s="427"/>
      <c r="M577" s="222"/>
      <c r="N577" s="222"/>
      <c r="O577" s="222"/>
      <c r="P577" s="222"/>
      <c r="Q577" s="222"/>
      <c r="R577" s="222"/>
      <c r="S577" s="222"/>
      <c r="T577" s="222"/>
      <c r="U577" s="222"/>
      <c r="V577" s="222"/>
      <c r="W577" s="222"/>
      <c r="X577" s="222"/>
    </row>
    <row r="578" spans="1:24" ht="12.75" customHeight="1" x14ac:dyDescent="0.2">
      <c r="A578" s="220"/>
      <c r="B578" s="221"/>
      <c r="C578" s="221"/>
      <c r="D578" s="221"/>
      <c r="E578" s="222"/>
      <c r="F578" s="222"/>
      <c r="G578" s="221"/>
      <c r="H578" s="223"/>
      <c r="I578" s="224"/>
      <c r="J578" s="224"/>
      <c r="K578" s="222"/>
      <c r="L578" s="427"/>
      <c r="M578" s="222"/>
      <c r="N578" s="222"/>
      <c r="O578" s="222"/>
      <c r="P578" s="222"/>
      <c r="Q578" s="222"/>
      <c r="R578" s="222"/>
      <c r="S578" s="222"/>
      <c r="T578" s="222"/>
      <c r="U578" s="222"/>
      <c r="V578" s="222"/>
      <c r="W578" s="222"/>
      <c r="X578" s="222"/>
    </row>
    <row r="579" spans="1:24" ht="12.75" customHeight="1" x14ac:dyDescent="0.2">
      <c r="A579" s="220"/>
      <c r="B579" s="221"/>
      <c r="C579" s="221"/>
      <c r="D579" s="221"/>
      <c r="E579" s="222"/>
      <c r="F579" s="222"/>
      <c r="G579" s="221"/>
      <c r="H579" s="223"/>
      <c r="I579" s="224"/>
      <c r="J579" s="224"/>
      <c r="K579" s="222"/>
      <c r="L579" s="427"/>
      <c r="M579" s="222"/>
      <c r="N579" s="222"/>
      <c r="O579" s="222"/>
      <c r="P579" s="222"/>
      <c r="Q579" s="222"/>
      <c r="R579" s="222"/>
      <c r="S579" s="222"/>
      <c r="T579" s="222"/>
      <c r="U579" s="222"/>
      <c r="V579" s="222"/>
      <c r="W579" s="222"/>
      <c r="X579" s="222"/>
    </row>
    <row r="580" spans="1:24" ht="12.75" customHeight="1" x14ac:dyDescent="0.2">
      <c r="A580" s="220"/>
      <c r="B580" s="221"/>
      <c r="C580" s="221"/>
      <c r="D580" s="221"/>
      <c r="E580" s="222"/>
      <c r="F580" s="222"/>
      <c r="G580" s="221"/>
      <c r="H580" s="223"/>
      <c r="I580" s="224"/>
      <c r="J580" s="224"/>
      <c r="K580" s="222"/>
      <c r="L580" s="427"/>
      <c r="M580" s="222"/>
      <c r="N580" s="222"/>
      <c r="O580" s="222"/>
      <c r="P580" s="222"/>
      <c r="Q580" s="222"/>
      <c r="R580" s="222"/>
      <c r="S580" s="222"/>
      <c r="T580" s="222"/>
      <c r="U580" s="222"/>
      <c r="V580" s="222"/>
      <c r="W580" s="222"/>
      <c r="X580" s="222"/>
    </row>
    <row r="581" spans="1:24" ht="12.75" customHeight="1" x14ac:dyDescent="0.2">
      <c r="A581" s="220"/>
      <c r="B581" s="221"/>
      <c r="C581" s="221"/>
      <c r="D581" s="221"/>
      <c r="E581" s="222"/>
      <c r="F581" s="222"/>
      <c r="G581" s="221"/>
      <c r="H581" s="223"/>
      <c r="I581" s="224"/>
      <c r="J581" s="224"/>
      <c r="K581" s="222"/>
      <c r="L581" s="427"/>
      <c r="M581" s="222"/>
      <c r="N581" s="222"/>
      <c r="O581" s="222"/>
      <c r="P581" s="222"/>
      <c r="Q581" s="222"/>
      <c r="R581" s="222"/>
      <c r="S581" s="222"/>
      <c r="T581" s="222"/>
      <c r="U581" s="222"/>
      <c r="V581" s="222"/>
      <c r="W581" s="222"/>
      <c r="X581" s="222"/>
    </row>
    <row r="582" spans="1:24" ht="12.75" customHeight="1" x14ac:dyDescent="0.2">
      <c r="A582" s="220"/>
      <c r="B582" s="221"/>
      <c r="C582" s="221"/>
      <c r="D582" s="221"/>
      <c r="E582" s="222"/>
      <c r="F582" s="222"/>
      <c r="G582" s="221"/>
      <c r="H582" s="223"/>
      <c r="I582" s="224"/>
      <c r="J582" s="224"/>
      <c r="K582" s="222"/>
      <c r="L582" s="427"/>
      <c r="M582" s="222"/>
      <c r="N582" s="222"/>
      <c r="O582" s="222"/>
      <c r="P582" s="222"/>
      <c r="Q582" s="222"/>
      <c r="R582" s="222"/>
      <c r="S582" s="222"/>
      <c r="T582" s="222"/>
      <c r="U582" s="222"/>
      <c r="V582" s="222"/>
      <c r="W582" s="222"/>
      <c r="X582" s="222"/>
    </row>
    <row r="583" spans="1:24" ht="12.75" customHeight="1" x14ac:dyDescent="0.2">
      <c r="A583" s="220"/>
      <c r="B583" s="221"/>
      <c r="C583" s="221"/>
      <c r="D583" s="221"/>
      <c r="E583" s="222"/>
      <c r="F583" s="222"/>
      <c r="G583" s="221"/>
      <c r="H583" s="223"/>
      <c r="I583" s="224"/>
      <c r="J583" s="224"/>
      <c r="K583" s="222"/>
      <c r="L583" s="427"/>
      <c r="M583" s="222"/>
      <c r="N583" s="222"/>
      <c r="O583" s="222"/>
      <c r="P583" s="222"/>
      <c r="Q583" s="222"/>
      <c r="R583" s="222"/>
      <c r="S583" s="222"/>
      <c r="T583" s="222"/>
      <c r="U583" s="222"/>
      <c r="V583" s="222"/>
      <c r="W583" s="222"/>
      <c r="X583" s="222"/>
    </row>
    <row r="584" spans="1:24" ht="12.75" customHeight="1" x14ac:dyDescent="0.2">
      <c r="A584" s="220"/>
      <c r="B584" s="221"/>
      <c r="C584" s="221"/>
      <c r="D584" s="221"/>
      <c r="E584" s="222"/>
      <c r="F584" s="222"/>
      <c r="G584" s="221"/>
      <c r="H584" s="223"/>
      <c r="I584" s="224"/>
      <c r="J584" s="224"/>
      <c r="K584" s="222"/>
      <c r="L584" s="427"/>
      <c r="M584" s="222"/>
      <c r="N584" s="222"/>
      <c r="O584" s="222"/>
      <c r="P584" s="222"/>
      <c r="Q584" s="222"/>
      <c r="R584" s="222"/>
      <c r="S584" s="222"/>
      <c r="T584" s="222"/>
      <c r="U584" s="222"/>
      <c r="V584" s="222"/>
      <c r="W584" s="222"/>
      <c r="X584" s="222"/>
    </row>
    <row r="585" spans="1:24" ht="12.75" customHeight="1" x14ac:dyDescent="0.2">
      <c r="A585" s="220"/>
      <c r="B585" s="221"/>
      <c r="C585" s="221"/>
      <c r="D585" s="221"/>
      <c r="E585" s="222"/>
      <c r="F585" s="222"/>
      <c r="G585" s="221"/>
      <c r="H585" s="223"/>
      <c r="I585" s="224"/>
      <c r="J585" s="224"/>
      <c r="K585" s="222"/>
      <c r="L585" s="427"/>
      <c r="M585" s="222"/>
      <c r="N585" s="222"/>
      <c r="O585" s="222"/>
      <c r="P585" s="222"/>
      <c r="Q585" s="222"/>
      <c r="R585" s="222"/>
      <c r="S585" s="222"/>
      <c r="T585" s="222"/>
      <c r="U585" s="222"/>
      <c r="V585" s="222"/>
      <c r="W585" s="222"/>
      <c r="X585" s="222"/>
    </row>
    <row r="586" spans="1:24" ht="12.75" customHeight="1" x14ac:dyDescent="0.2">
      <c r="A586" s="220"/>
      <c r="B586" s="221"/>
      <c r="C586" s="221"/>
      <c r="D586" s="221"/>
      <c r="E586" s="222"/>
      <c r="F586" s="222"/>
      <c r="G586" s="221"/>
      <c r="H586" s="223"/>
      <c r="I586" s="224"/>
      <c r="J586" s="224"/>
      <c r="K586" s="222"/>
      <c r="L586" s="427"/>
      <c r="M586" s="222"/>
      <c r="N586" s="222"/>
      <c r="O586" s="222"/>
      <c r="P586" s="222"/>
      <c r="Q586" s="222"/>
      <c r="R586" s="222"/>
      <c r="S586" s="222"/>
      <c r="T586" s="222"/>
      <c r="U586" s="222"/>
      <c r="V586" s="222"/>
      <c r="W586" s="222"/>
      <c r="X586" s="222"/>
    </row>
    <row r="587" spans="1:24" ht="12.75" customHeight="1" x14ac:dyDescent="0.2">
      <c r="A587" s="220"/>
      <c r="B587" s="221"/>
      <c r="C587" s="221"/>
      <c r="D587" s="221"/>
      <c r="E587" s="222"/>
      <c r="F587" s="222"/>
      <c r="G587" s="221"/>
      <c r="H587" s="223"/>
      <c r="I587" s="224"/>
      <c r="J587" s="224"/>
      <c r="K587" s="222"/>
      <c r="L587" s="427"/>
      <c r="M587" s="222"/>
      <c r="N587" s="222"/>
      <c r="O587" s="222"/>
      <c r="P587" s="222"/>
      <c r="Q587" s="222"/>
      <c r="R587" s="222"/>
      <c r="S587" s="222"/>
      <c r="T587" s="222"/>
      <c r="U587" s="222"/>
      <c r="V587" s="222"/>
      <c r="W587" s="222"/>
      <c r="X587" s="222"/>
    </row>
    <row r="588" spans="1:24" ht="12.75" customHeight="1" x14ac:dyDescent="0.2">
      <c r="A588" s="220"/>
      <c r="B588" s="221"/>
      <c r="C588" s="221"/>
      <c r="D588" s="221"/>
      <c r="E588" s="222"/>
      <c r="F588" s="222"/>
      <c r="G588" s="221"/>
      <c r="H588" s="223"/>
      <c r="I588" s="224"/>
      <c r="J588" s="224"/>
      <c r="K588" s="222"/>
      <c r="L588" s="427"/>
      <c r="M588" s="222"/>
      <c r="N588" s="222"/>
      <c r="O588" s="222"/>
      <c r="P588" s="222"/>
      <c r="Q588" s="222"/>
      <c r="R588" s="222"/>
      <c r="S588" s="222"/>
      <c r="T588" s="222"/>
      <c r="U588" s="222"/>
      <c r="V588" s="222"/>
      <c r="W588" s="222"/>
      <c r="X588" s="222"/>
    </row>
    <row r="589" spans="1:24" ht="12.75" customHeight="1" x14ac:dyDescent="0.2">
      <c r="A589" s="220"/>
      <c r="B589" s="221"/>
      <c r="C589" s="221"/>
      <c r="D589" s="221"/>
      <c r="E589" s="222"/>
      <c r="F589" s="222"/>
      <c r="G589" s="221"/>
      <c r="H589" s="223"/>
      <c r="I589" s="224"/>
      <c r="J589" s="224"/>
      <c r="K589" s="222"/>
      <c r="L589" s="427"/>
      <c r="M589" s="222"/>
      <c r="N589" s="222"/>
      <c r="O589" s="222"/>
      <c r="P589" s="222"/>
      <c r="Q589" s="222"/>
      <c r="R589" s="222"/>
      <c r="S589" s="222"/>
      <c r="T589" s="222"/>
      <c r="U589" s="222"/>
      <c r="V589" s="222"/>
      <c r="W589" s="222"/>
      <c r="X589" s="222"/>
    </row>
    <row r="590" spans="1:24" ht="12.75" customHeight="1" x14ac:dyDescent="0.2">
      <c r="A590" s="220"/>
      <c r="B590" s="221"/>
      <c r="C590" s="221"/>
      <c r="D590" s="221"/>
      <c r="E590" s="222"/>
      <c r="F590" s="222"/>
      <c r="G590" s="221"/>
      <c r="H590" s="223"/>
      <c r="I590" s="224"/>
      <c r="J590" s="224"/>
      <c r="K590" s="222"/>
      <c r="L590" s="427"/>
      <c r="M590" s="222"/>
      <c r="N590" s="222"/>
      <c r="O590" s="222"/>
      <c r="P590" s="222"/>
      <c r="Q590" s="222"/>
      <c r="R590" s="222"/>
      <c r="S590" s="222"/>
      <c r="T590" s="222"/>
      <c r="U590" s="222"/>
      <c r="V590" s="222"/>
      <c r="W590" s="222"/>
      <c r="X590" s="222"/>
    </row>
    <row r="591" spans="1:24" ht="12.75" customHeight="1" x14ac:dyDescent="0.2">
      <c r="A591" s="220"/>
      <c r="B591" s="221"/>
      <c r="C591" s="221"/>
      <c r="D591" s="221"/>
      <c r="E591" s="222"/>
      <c r="F591" s="222"/>
      <c r="G591" s="221"/>
      <c r="H591" s="223"/>
      <c r="I591" s="224"/>
      <c r="J591" s="224"/>
      <c r="K591" s="222"/>
      <c r="L591" s="427"/>
      <c r="M591" s="222"/>
      <c r="N591" s="222"/>
      <c r="O591" s="222"/>
      <c r="P591" s="222"/>
      <c r="Q591" s="222"/>
      <c r="R591" s="222"/>
      <c r="S591" s="222"/>
      <c r="T591" s="222"/>
      <c r="U591" s="222"/>
      <c r="V591" s="222"/>
      <c r="W591" s="222"/>
      <c r="X591" s="222"/>
    </row>
    <row r="592" spans="1:24" ht="12.75" customHeight="1" x14ac:dyDescent="0.2">
      <c r="A592" s="220"/>
      <c r="B592" s="221"/>
      <c r="C592" s="221"/>
      <c r="D592" s="221"/>
      <c r="E592" s="222"/>
      <c r="F592" s="222"/>
      <c r="G592" s="221"/>
      <c r="H592" s="223"/>
      <c r="I592" s="224"/>
      <c r="J592" s="224"/>
      <c r="K592" s="222"/>
      <c r="L592" s="427"/>
      <c r="M592" s="222"/>
      <c r="N592" s="222"/>
      <c r="O592" s="222"/>
      <c r="P592" s="222"/>
      <c r="Q592" s="222"/>
      <c r="R592" s="222"/>
      <c r="S592" s="222"/>
      <c r="T592" s="222"/>
      <c r="U592" s="222"/>
      <c r="V592" s="222"/>
      <c r="W592" s="222"/>
      <c r="X592" s="222"/>
    </row>
    <row r="593" spans="1:24" ht="12.75" customHeight="1" x14ac:dyDescent="0.2">
      <c r="A593" s="220"/>
      <c r="B593" s="221"/>
      <c r="C593" s="221"/>
      <c r="D593" s="221"/>
      <c r="E593" s="222"/>
      <c r="F593" s="222"/>
      <c r="G593" s="221"/>
      <c r="H593" s="223"/>
      <c r="I593" s="224"/>
      <c r="J593" s="224"/>
      <c r="K593" s="222"/>
      <c r="L593" s="427"/>
      <c r="M593" s="222"/>
      <c r="N593" s="222"/>
      <c r="O593" s="222"/>
      <c r="P593" s="222"/>
      <c r="Q593" s="222"/>
      <c r="R593" s="222"/>
      <c r="S593" s="222"/>
      <c r="T593" s="222"/>
      <c r="U593" s="222"/>
      <c r="V593" s="222"/>
      <c r="W593" s="222"/>
      <c r="X593" s="222"/>
    </row>
    <row r="594" spans="1:24" ht="12.75" customHeight="1" x14ac:dyDescent="0.2">
      <c r="A594" s="220"/>
      <c r="B594" s="221"/>
      <c r="C594" s="221"/>
      <c r="D594" s="221"/>
      <c r="E594" s="222"/>
      <c r="F594" s="222"/>
      <c r="G594" s="221"/>
      <c r="H594" s="223"/>
      <c r="I594" s="224"/>
      <c r="J594" s="224"/>
      <c r="K594" s="222"/>
      <c r="L594" s="427"/>
      <c r="M594" s="222"/>
      <c r="N594" s="222"/>
      <c r="O594" s="222"/>
      <c r="P594" s="222"/>
      <c r="Q594" s="222"/>
      <c r="R594" s="222"/>
      <c r="S594" s="222"/>
      <c r="T594" s="222"/>
      <c r="U594" s="222"/>
      <c r="V594" s="222"/>
      <c r="W594" s="222"/>
      <c r="X594" s="222"/>
    </row>
    <row r="595" spans="1:24" ht="12.75" customHeight="1" x14ac:dyDescent="0.2">
      <c r="A595" s="220"/>
      <c r="B595" s="221"/>
      <c r="C595" s="221"/>
      <c r="D595" s="221"/>
      <c r="E595" s="222"/>
      <c r="F595" s="222"/>
      <c r="G595" s="221"/>
      <c r="H595" s="223"/>
      <c r="I595" s="224"/>
      <c r="J595" s="224"/>
      <c r="K595" s="222"/>
      <c r="L595" s="427"/>
      <c r="M595" s="222"/>
      <c r="N595" s="222"/>
      <c r="O595" s="222"/>
      <c r="P595" s="222"/>
      <c r="Q595" s="222"/>
      <c r="R595" s="222"/>
      <c r="S595" s="222"/>
      <c r="T595" s="222"/>
      <c r="U595" s="222"/>
      <c r="V595" s="222"/>
      <c r="W595" s="222"/>
      <c r="X595" s="222"/>
    </row>
    <row r="596" spans="1:24" ht="12.75" customHeight="1" x14ac:dyDescent="0.2">
      <c r="A596" s="220"/>
      <c r="B596" s="221"/>
      <c r="C596" s="221"/>
      <c r="D596" s="221"/>
      <c r="E596" s="222"/>
      <c r="F596" s="222"/>
      <c r="G596" s="221"/>
      <c r="H596" s="223"/>
      <c r="I596" s="224"/>
      <c r="J596" s="224"/>
      <c r="K596" s="222"/>
      <c r="L596" s="427"/>
      <c r="M596" s="222"/>
      <c r="N596" s="222"/>
      <c r="O596" s="222"/>
      <c r="P596" s="222"/>
      <c r="Q596" s="222"/>
      <c r="R596" s="222"/>
      <c r="S596" s="222"/>
      <c r="T596" s="222"/>
      <c r="U596" s="222"/>
      <c r="V596" s="222"/>
      <c r="W596" s="222"/>
      <c r="X596" s="222"/>
    </row>
    <row r="597" spans="1:24" ht="12.75" customHeight="1" x14ac:dyDescent="0.2">
      <c r="A597" s="220"/>
      <c r="B597" s="221"/>
      <c r="C597" s="221"/>
      <c r="D597" s="221"/>
      <c r="E597" s="222"/>
      <c r="F597" s="222"/>
      <c r="G597" s="221"/>
      <c r="H597" s="223"/>
      <c r="I597" s="224"/>
      <c r="J597" s="224"/>
      <c r="K597" s="222"/>
      <c r="L597" s="427"/>
      <c r="M597" s="222"/>
      <c r="N597" s="222"/>
      <c r="O597" s="222"/>
      <c r="P597" s="222"/>
      <c r="Q597" s="222"/>
      <c r="R597" s="222"/>
      <c r="S597" s="222"/>
      <c r="T597" s="222"/>
      <c r="U597" s="222"/>
      <c r="V597" s="222"/>
      <c r="W597" s="222"/>
      <c r="X597" s="222"/>
    </row>
    <row r="598" spans="1:24" ht="12.75" customHeight="1" x14ac:dyDescent="0.2">
      <c r="A598" s="220"/>
      <c r="B598" s="221"/>
      <c r="C598" s="221"/>
      <c r="D598" s="221"/>
      <c r="E598" s="222"/>
      <c r="F598" s="222"/>
      <c r="G598" s="221"/>
      <c r="H598" s="223"/>
      <c r="I598" s="224"/>
      <c r="J598" s="224"/>
      <c r="K598" s="222"/>
      <c r="L598" s="427"/>
      <c r="M598" s="222"/>
      <c r="N598" s="222"/>
      <c r="O598" s="222"/>
      <c r="P598" s="222"/>
      <c r="Q598" s="222"/>
      <c r="R598" s="222"/>
      <c r="S598" s="222"/>
      <c r="T598" s="222"/>
      <c r="U598" s="222"/>
      <c r="V598" s="222"/>
      <c r="W598" s="222"/>
      <c r="X598" s="222"/>
    </row>
    <row r="599" spans="1:24" ht="12.75" customHeight="1" x14ac:dyDescent="0.2">
      <c r="A599" s="220"/>
      <c r="B599" s="221"/>
      <c r="C599" s="221"/>
      <c r="D599" s="221"/>
      <c r="E599" s="222"/>
      <c r="F599" s="222"/>
      <c r="G599" s="221"/>
      <c r="H599" s="223"/>
      <c r="I599" s="224"/>
      <c r="J599" s="224"/>
      <c r="K599" s="222"/>
      <c r="L599" s="427"/>
      <c r="M599" s="222"/>
      <c r="N599" s="222"/>
      <c r="O599" s="222"/>
      <c r="P599" s="222"/>
      <c r="Q599" s="222"/>
      <c r="R599" s="222"/>
      <c r="S599" s="222"/>
      <c r="T599" s="222"/>
      <c r="U599" s="222"/>
      <c r="V599" s="222"/>
      <c r="W599" s="222"/>
      <c r="X599" s="222"/>
    </row>
    <row r="600" spans="1:24" ht="12.75" customHeight="1" x14ac:dyDescent="0.2">
      <c r="A600" s="220"/>
      <c r="B600" s="221"/>
      <c r="C600" s="221"/>
      <c r="D600" s="221"/>
      <c r="E600" s="222"/>
      <c r="F600" s="222"/>
      <c r="G600" s="221"/>
      <c r="H600" s="223"/>
      <c r="I600" s="224"/>
      <c r="J600" s="224"/>
      <c r="K600" s="222"/>
      <c r="L600" s="427"/>
      <c r="M600" s="222"/>
      <c r="N600" s="222"/>
      <c r="O600" s="222"/>
      <c r="P600" s="222"/>
      <c r="Q600" s="222"/>
      <c r="R600" s="222"/>
      <c r="S600" s="222"/>
      <c r="T600" s="222"/>
      <c r="U600" s="222"/>
      <c r="V600" s="222"/>
      <c r="W600" s="222"/>
      <c r="X600" s="222"/>
    </row>
    <row r="601" spans="1:24" ht="12.75" customHeight="1" x14ac:dyDescent="0.2">
      <c r="A601" s="220"/>
      <c r="B601" s="221"/>
      <c r="C601" s="221"/>
      <c r="D601" s="221"/>
      <c r="E601" s="222"/>
      <c r="F601" s="222"/>
      <c r="G601" s="221"/>
      <c r="H601" s="223"/>
      <c r="I601" s="224"/>
      <c r="J601" s="224"/>
      <c r="K601" s="222"/>
      <c r="L601" s="427"/>
      <c r="M601" s="222"/>
      <c r="N601" s="222"/>
      <c r="O601" s="222"/>
      <c r="P601" s="222"/>
      <c r="Q601" s="222"/>
      <c r="R601" s="222"/>
      <c r="S601" s="222"/>
      <c r="T601" s="222"/>
      <c r="U601" s="222"/>
      <c r="V601" s="222"/>
      <c r="W601" s="222"/>
      <c r="X601" s="222"/>
    </row>
    <row r="602" spans="1:24" ht="12.75" customHeight="1" x14ac:dyDescent="0.2">
      <c r="A602" s="220"/>
      <c r="B602" s="221"/>
      <c r="C602" s="221"/>
      <c r="D602" s="221"/>
      <c r="E602" s="222"/>
      <c r="F602" s="222"/>
      <c r="G602" s="221"/>
      <c r="H602" s="223"/>
      <c r="I602" s="224"/>
      <c r="J602" s="224"/>
      <c r="K602" s="222"/>
      <c r="L602" s="427"/>
      <c r="M602" s="222"/>
      <c r="N602" s="222"/>
      <c r="O602" s="222"/>
      <c r="P602" s="222"/>
      <c r="Q602" s="222"/>
      <c r="R602" s="222"/>
      <c r="S602" s="222"/>
      <c r="T602" s="222"/>
      <c r="U602" s="222"/>
      <c r="V602" s="222"/>
      <c r="W602" s="222"/>
      <c r="X602" s="222"/>
    </row>
    <row r="603" spans="1:24" ht="12.75" customHeight="1" x14ac:dyDescent="0.2">
      <c r="A603" s="220"/>
      <c r="B603" s="221"/>
      <c r="C603" s="221"/>
      <c r="D603" s="221"/>
      <c r="E603" s="222"/>
      <c r="F603" s="222"/>
      <c r="G603" s="221"/>
      <c r="H603" s="223"/>
      <c r="I603" s="224"/>
      <c r="J603" s="224"/>
      <c r="K603" s="222"/>
      <c r="L603" s="427"/>
      <c r="M603" s="222"/>
      <c r="N603" s="222"/>
      <c r="O603" s="222"/>
      <c r="P603" s="222"/>
      <c r="Q603" s="222"/>
      <c r="R603" s="222"/>
      <c r="S603" s="222"/>
      <c r="T603" s="222"/>
      <c r="U603" s="222"/>
      <c r="V603" s="222"/>
      <c r="W603" s="222"/>
      <c r="X603" s="222"/>
    </row>
    <row r="604" spans="1:24" ht="12.75" customHeight="1" x14ac:dyDescent="0.2">
      <c r="A604" s="220"/>
      <c r="B604" s="221"/>
      <c r="C604" s="221"/>
      <c r="D604" s="221"/>
      <c r="E604" s="222"/>
      <c r="F604" s="222"/>
      <c r="G604" s="221"/>
      <c r="H604" s="223"/>
      <c r="I604" s="224"/>
      <c r="J604" s="224"/>
      <c r="K604" s="222"/>
      <c r="L604" s="427"/>
      <c r="M604" s="222"/>
      <c r="N604" s="222"/>
      <c r="O604" s="222"/>
      <c r="P604" s="222"/>
      <c r="Q604" s="222"/>
      <c r="R604" s="222"/>
      <c r="S604" s="222"/>
      <c r="T604" s="222"/>
      <c r="U604" s="222"/>
      <c r="V604" s="222"/>
      <c r="W604" s="222"/>
      <c r="X604" s="222"/>
    </row>
    <row r="605" spans="1:24" ht="12.75" customHeight="1" x14ac:dyDescent="0.2">
      <c r="A605" s="220"/>
      <c r="B605" s="221"/>
      <c r="C605" s="221"/>
      <c r="D605" s="221"/>
      <c r="E605" s="222"/>
      <c r="F605" s="222"/>
      <c r="G605" s="221"/>
      <c r="H605" s="223"/>
      <c r="I605" s="224"/>
      <c r="J605" s="224"/>
      <c r="K605" s="222"/>
      <c r="L605" s="427"/>
      <c r="M605" s="222"/>
      <c r="N605" s="222"/>
      <c r="O605" s="222"/>
      <c r="P605" s="222"/>
      <c r="Q605" s="222"/>
      <c r="R605" s="222"/>
      <c r="S605" s="222"/>
      <c r="T605" s="222"/>
      <c r="U605" s="222"/>
      <c r="V605" s="222"/>
      <c r="W605" s="222"/>
      <c r="X605" s="222"/>
    </row>
    <row r="606" spans="1:24" ht="12.75" customHeight="1" x14ac:dyDescent="0.2">
      <c r="A606" s="220"/>
      <c r="B606" s="221"/>
      <c r="C606" s="221"/>
      <c r="D606" s="221"/>
      <c r="E606" s="222"/>
      <c r="F606" s="222"/>
      <c r="G606" s="221"/>
      <c r="H606" s="223"/>
      <c r="I606" s="224"/>
      <c r="J606" s="224"/>
      <c r="K606" s="222"/>
      <c r="L606" s="427"/>
      <c r="M606" s="222"/>
      <c r="N606" s="222"/>
      <c r="O606" s="222"/>
      <c r="P606" s="222"/>
      <c r="Q606" s="222"/>
      <c r="R606" s="222"/>
      <c r="S606" s="222"/>
      <c r="T606" s="222"/>
      <c r="U606" s="222"/>
      <c r="V606" s="222"/>
      <c r="W606" s="222"/>
      <c r="X606" s="222"/>
    </row>
    <row r="607" spans="1:24" ht="12.75" customHeight="1" x14ac:dyDescent="0.2">
      <c r="A607" s="220"/>
      <c r="B607" s="221"/>
      <c r="C607" s="221"/>
      <c r="D607" s="221"/>
      <c r="E607" s="222"/>
      <c r="F607" s="222"/>
      <c r="G607" s="221"/>
      <c r="H607" s="223"/>
      <c r="I607" s="224"/>
      <c r="J607" s="224"/>
      <c r="K607" s="222"/>
      <c r="L607" s="427"/>
      <c r="M607" s="222"/>
      <c r="N607" s="222"/>
      <c r="O607" s="222"/>
      <c r="P607" s="222"/>
      <c r="Q607" s="222"/>
      <c r="R607" s="222"/>
      <c r="S607" s="222"/>
      <c r="T607" s="222"/>
      <c r="U607" s="222"/>
      <c r="V607" s="222"/>
      <c r="W607" s="222"/>
      <c r="X607" s="222"/>
    </row>
    <row r="608" spans="1:24" ht="12.75" customHeight="1" x14ac:dyDescent="0.2">
      <c r="A608" s="220"/>
      <c r="B608" s="221"/>
      <c r="C608" s="221"/>
      <c r="D608" s="221"/>
      <c r="E608" s="222"/>
      <c r="F608" s="222"/>
      <c r="G608" s="221"/>
      <c r="H608" s="223"/>
      <c r="I608" s="224"/>
      <c r="J608" s="224"/>
      <c r="K608" s="222"/>
      <c r="L608" s="427"/>
      <c r="M608" s="222"/>
      <c r="N608" s="222"/>
      <c r="O608" s="222"/>
      <c r="P608" s="222"/>
      <c r="Q608" s="222"/>
      <c r="R608" s="222"/>
      <c r="S608" s="222"/>
      <c r="T608" s="222"/>
      <c r="U608" s="222"/>
      <c r="V608" s="222"/>
      <c r="W608" s="222"/>
      <c r="X608" s="222"/>
    </row>
    <row r="609" spans="1:24" ht="12.75" customHeight="1" x14ac:dyDescent="0.2">
      <c r="A609" s="220"/>
      <c r="B609" s="221"/>
      <c r="C609" s="221"/>
      <c r="D609" s="221"/>
      <c r="E609" s="222"/>
      <c r="F609" s="222"/>
      <c r="G609" s="221"/>
      <c r="H609" s="223"/>
      <c r="I609" s="224"/>
      <c r="J609" s="224"/>
      <c r="K609" s="222"/>
      <c r="L609" s="427"/>
      <c r="M609" s="222"/>
      <c r="N609" s="222"/>
      <c r="O609" s="222"/>
      <c r="P609" s="222"/>
      <c r="Q609" s="222"/>
      <c r="R609" s="222"/>
      <c r="S609" s="222"/>
      <c r="T609" s="222"/>
      <c r="U609" s="222"/>
      <c r="V609" s="222"/>
      <c r="W609" s="222"/>
      <c r="X609" s="222"/>
    </row>
    <row r="610" spans="1:24" ht="12.75" customHeight="1" x14ac:dyDescent="0.2">
      <c r="A610" s="220"/>
      <c r="B610" s="221"/>
      <c r="C610" s="221"/>
      <c r="D610" s="221"/>
      <c r="E610" s="222"/>
      <c r="F610" s="222"/>
      <c r="G610" s="221"/>
      <c r="H610" s="223"/>
      <c r="I610" s="224"/>
      <c r="J610" s="224"/>
      <c r="K610" s="222"/>
      <c r="L610" s="427"/>
      <c r="M610" s="222"/>
      <c r="N610" s="222"/>
      <c r="O610" s="222"/>
      <c r="P610" s="222"/>
      <c r="Q610" s="222"/>
      <c r="R610" s="222"/>
      <c r="S610" s="222"/>
      <c r="T610" s="222"/>
      <c r="U610" s="222"/>
      <c r="V610" s="222"/>
      <c r="W610" s="222"/>
      <c r="X610" s="222"/>
    </row>
    <row r="611" spans="1:24" ht="12.75" customHeight="1" x14ac:dyDescent="0.2">
      <c r="A611" s="220"/>
      <c r="B611" s="221"/>
      <c r="C611" s="221"/>
      <c r="D611" s="221"/>
      <c r="E611" s="222"/>
      <c r="F611" s="222"/>
      <c r="G611" s="221"/>
      <c r="H611" s="223"/>
      <c r="I611" s="224"/>
      <c r="J611" s="224"/>
      <c r="K611" s="222"/>
      <c r="L611" s="427"/>
      <c r="M611" s="222"/>
      <c r="N611" s="222"/>
      <c r="O611" s="222"/>
      <c r="P611" s="222"/>
      <c r="Q611" s="222"/>
      <c r="R611" s="222"/>
      <c r="S611" s="222"/>
      <c r="T611" s="222"/>
      <c r="U611" s="222"/>
      <c r="V611" s="222"/>
      <c r="W611" s="222"/>
      <c r="X611" s="222"/>
    </row>
    <row r="612" spans="1:24" ht="12.75" customHeight="1" x14ac:dyDescent="0.2">
      <c r="A612" s="220"/>
      <c r="B612" s="221"/>
      <c r="C612" s="221"/>
      <c r="D612" s="221"/>
      <c r="E612" s="222"/>
      <c r="F612" s="222"/>
      <c r="G612" s="221"/>
      <c r="H612" s="223"/>
      <c r="I612" s="224"/>
      <c r="J612" s="224"/>
      <c r="K612" s="222"/>
      <c r="L612" s="427"/>
      <c r="M612" s="222"/>
      <c r="N612" s="222"/>
      <c r="O612" s="222"/>
      <c r="P612" s="222"/>
      <c r="Q612" s="222"/>
      <c r="R612" s="222"/>
      <c r="S612" s="222"/>
      <c r="T612" s="222"/>
      <c r="U612" s="222"/>
      <c r="V612" s="222"/>
      <c r="W612" s="222"/>
      <c r="X612" s="222"/>
    </row>
    <row r="613" spans="1:24" ht="12.75" customHeight="1" x14ac:dyDescent="0.2">
      <c r="A613" s="220"/>
      <c r="B613" s="221"/>
      <c r="C613" s="221"/>
      <c r="D613" s="221"/>
      <c r="E613" s="222"/>
      <c r="F613" s="222"/>
      <c r="G613" s="221"/>
      <c r="H613" s="223"/>
      <c r="I613" s="224"/>
      <c r="J613" s="224"/>
      <c r="K613" s="222"/>
      <c r="L613" s="427"/>
      <c r="M613" s="222"/>
      <c r="N613" s="222"/>
      <c r="O613" s="222"/>
      <c r="P613" s="222"/>
      <c r="Q613" s="222"/>
      <c r="R613" s="222"/>
      <c r="S613" s="222"/>
      <c r="T613" s="222"/>
      <c r="U613" s="222"/>
      <c r="V613" s="222"/>
      <c r="W613" s="222"/>
      <c r="X613" s="222"/>
    </row>
    <row r="614" spans="1:24" ht="12.75" customHeight="1" x14ac:dyDescent="0.2">
      <c r="A614" s="220"/>
      <c r="B614" s="221"/>
      <c r="C614" s="221"/>
      <c r="D614" s="221"/>
      <c r="E614" s="222"/>
      <c r="F614" s="222"/>
      <c r="G614" s="221"/>
      <c r="H614" s="223"/>
      <c r="I614" s="224"/>
      <c r="J614" s="224"/>
      <c r="K614" s="222"/>
      <c r="L614" s="427"/>
      <c r="M614" s="222"/>
      <c r="N614" s="222"/>
      <c r="O614" s="222"/>
      <c r="P614" s="222"/>
      <c r="Q614" s="222"/>
      <c r="R614" s="222"/>
      <c r="S614" s="222"/>
      <c r="T614" s="222"/>
      <c r="U614" s="222"/>
      <c r="V614" s="222"/>
      <c r="W614" s="222"/>
      <c r="X614" s="222"/>
    </row>
    <row r="615" spans="1:24" ht="12.75" customHeight="1" x14ac:dyDescent="0.2">
      <c r="A615" s="220"/>
      <c r="B615" s="221"/>
      <c r="C615" s="221"/>
      <c r="D615" s="221"/>
      <c r="E615" s="222"/>
      <c r="F615" s="222"/>
      <c r="G615" s="221"/>
      <c r="H615" s="223"/>
      <c r="I615" s="224"/>
      <c r="J615" s="224"/>
      <c r="K615" s="222"/>
      <c r="L615" s="427"/>
      <c r="M615" s="222"/>
      <c r="N615" s="222"/>
      <c r="O615" s="222"/>
      <c r="P615" s="222"/>
      <c r="Q615" s="222"/>
      <c r="R615" s="222"/>
      <c r="S615" s="222"/>
      <c r="T615" s="222"/>
      <c r="U615" s="222"/>
      <c r="V615" s="222"/>
      <c r="W615" s="222"/>
      <c r="X615" s="222"/>
    </row>
    <row r="616" spans="1:24" ht="12.75" customHeight="1" x14ac:dyDescent="0.2">
      <c r="A616" s="220"/>
      <c r="B616" s="221"/>
      <c r="C616" s="221"/>
      <c r="D616" s="221"/>
      <c r="E616" s="222"/>
      <c r="F616" s="222"/>
      <c r="G616" s="221"/>
      <c r="H616" s="223"/>
      <c r="I616" s="224"/>
      <c r="J616" s="224"/>
      <c r="K616" s="222"/>
      <c r="L616" s="427"/>
      <c r="M616" s="222"/>
      <c r="N616" s="222"/>
      <c r="O616" s="222"/>
      <c r="P616" s="222"/>
      <c r="Q616" s="222"/>
      <c r="R616" s="222"/>
      <c r="S616" s="222"/>
      <c r="T616" s="222"/>
      <c r="U616" s="222"/>
      <c r="V616" s="222"/>
      <c r="W616" s="222"/>
      <c r="X616" s="222"/>
    </row>
    <row r="617" spans="1:24" ht="12.75" customHeight="1" x14ac:dyDescent="0.2">
      <c r="A617" s="220"/>
      <c r="B617" s="221"/>
      <c r="C617" s="221"/>
      <c r="D617" s="221"/>
      <c r="E617" s="222"/>
      <c r="F617" s="222"/>
      <c r="G617" s="221"/>
      <c r="H617" s="223"/>
      <c r="I617" s="224"/>
      <c r="J617" s="224"/>
      <c r="K617" s="222"/>
      <c r="L617" s="427"/>
      <c r="M617" s="222"/>
      <c r="N617" s="222"/>
      <c r="O617" s="222"/>
      <c r="P617" s="222"/>
      <c r="Q617" s="222"/>
      <c r="R617" s="222"/>
      <c r="S617" s="222"/>
      <c r="T617" s="222"/>
      <c r="U617" s="222"/>
      <c r="V617" s="222"/>
      <c r="W617" s="222"/>
      <c r="X617" s="222"/>
    </row>
    <row r="618" spans="1:24" ht="12.75" customHeight="1" x14ac:dyDescent="0.2">
      <c r="A618" s="220"/>
      <c r="B618" s="221"/>
      <c r="C618" s="221"/>
      <c r="D618" s="221"/>
      <c r="E618" s="222"/>
      <c r="F618" s="222"/>
      <c r="G618" s="221"/>
      <c r="H618" s="223"/>
      <c r="I618" s="224"/>
      <c r="J618" s="224"/>
      <c r="K618" s="222"/>
      <c r="L618" s="427"/>
      <c r="M618" s="222"/>
      <c r="N618" s="222"/>
      <c r="O618" s="222"/>
      <c r="P618" s="222"/>
      <c r="Q618" s="222"/>
      <c r="R618" s="222"/>
      <c r="S618" s="222"/>
      <c r="T618" s="222"/>
      <c r="U618" s="222"/>
      <c r="V618" s="222"/>
      <c r="W618" s="222"/>
      <c r="X618" s="222"/>
    </row>
    <row r="619" spans="1:24" ht="12.75" customHeight="1" x14ac:dyDescent="0.2">
      <c r="A619" s="220"/>
      <c r="B619" s="221"/>
      <c r="C619" s="221"/>
      <c r="D619" s="221"/>
      <c r="E619" s="222"/>
      <c r="F619" s="222"/>
      <c r="G619" s="221"/>
      <c r="H619" s="223"/>
      <c r="I619" s="224"/>
      <c r="J619" s="224"/>
      <c r="K619" s="222"/>
      <c r="L619" s="427"/>
      <c r="M619" s="222"/>
      <c r="N619" s="222"/>
      <c r="O619" s="222"/>
      <c r="P619" s="222"/>
      <c r="Q619" s="222"/>
      <c r="R619" s="222"/>
      <c r="S619" s="222"/>
      <c r="T619" s="222"/>
      <c r="U619" s="222"/>
      <c r="V619" s="222"/>
      <c r="W619" s="222"/>
      <c r="X619" s="222"/>
    </row>
    <row r="620" spans="1:24" ht="12.75" customHeight="1" x14ac:dyDescent="0.2">
      <c r="A620" s="220"/>
      <c r="B620" s="221"/>
      <c r="C620" s="221"/>
      <c r="D620" s="221"/>
      <c r="E620" s="222"/>
      <c r="F620" s="222"/>
      <c r="G620" s="221"/>
      <c r="H620" s="223"/>
      <c r="I620" s="224"/>
      <c r="J620" s="224"/>
      <c r="K620" s="222"/>
      <c r="L620" s="427"/>
      <c r="M620" s="222"/>
      <c r="N620" s="222"/>
      <c r="O620" s="222"/>
      <c r="P620" s="222"/>
      <c r="Q620" s="222"/>
      <c r="R620" s="222"/>
      <c r="S620" s="222"/>
      <c r="T620" s="222"/>
      <c r="U620" s="222"/>
      <c r="V620" s="222"/>
      <c r="W620" s="222"/>
      <c r="X620" s="222"/>
    </row>
    <row r="621" spans="1:24" ht="12.75" customHeight="1" x14ac:dyDescent="0.2">
      <c r="A621" s="220"/>
      <c r="B621" s="221"/>
      <c r="C621" s="221"/>
      <c r="D621" s="221"/>
      <c r="E621" s="222"/>
      <c r="F621" s="222"/>
      <c r="G621" s="221"/>
      <c r="H621" s="223"/>
      <c r="I621" s="224"/>
      <c r="J621" s="224"/>
      <c r="K621" s="222"/>
      <c r="L621" s="427"/>
      <c r="M621" s="222"/>
      <c r="N621" s="222"/>
      <c r="O621" s="222"/>
      <c r="P621" s="222"/>
      <c r="Q621" s="222"/>
      <c r="R621" s="222"/>
      <c r="S621" s="222"/>
      <c r="T621" s="222"/>
      <c r="U621" s="222"/>
      <c r="V621" s="222"/>
      <c r="W621" s="222"/>
      <c r="X621" s="222"/>
    </row>
    <row r="622" spans="1:24" ht="12.75" customHeight="1" x14ac:dyDescent="0.2">
      <c r="A622" s="220"/>
      <c r="B622" s="221"/>
      <c r="C622" s="221"/>
      <c r="D622" s="221"/>
      <c r="E622" s="222"/>
      <c r="F622" s="222"/>
      <c r="G622" s="221"/>
      <c r="H622" s="223"/>
      <c r="I622" s="224"/>
      <c r="J622" s="224"/>
      <c r="K622" s="222"/>
      <c r="L622" s="427"/>
      <c r="M622" s="222"/>
      <c r="N622" s="222"/>
      <c r="O622" s="222"/>
      <c r="P622" s="222"/>
      <c r="Q622" s="222"/>
      <c r="R622" s="222"/>
      <c r="S622" s="222"/>
      <c r="T622" s="222"/>
      <c r="U622" s="222"/>
      <c r="V622" s="222"/>
      <c r="W622" s="222"/>
      <c r="X622" s="222"/>
    </row>
    <row r="623" spans="1:24" ht="12.75" customHeight="1" x14ac:dyDescent="0.2">
      <c r="A623" s="220"/>
      <c r="B623" s="221"/>
      <c r="C623" s="221"/>
      <c r="D623" s="221"/>
      <c r="E623" s="222"/>
      <c r="F623" s="222"/>
      <c r="G623" s="221"/>
      <c r="H623" s="223"/>
      <c r="I623" s="224"/>
      <c r="J623" s="224"/>
      <c r="K623" s="222"/>
      <c r="L623" s="427"/>
      <c r="M623" s="222"/>
      <c r="N623" s="222"/>
      <c r="O623" s="222"/>
      <c r="P623" s="222"/>
      <c r="Q623" s="222"/>
      <c r="R623" s="222"/>
      <c r="S623" s="222"/>
      <c r="T623" s="222"/>
      <c r="U623" s="222"/>
      <c r="V623" s="222"/>
      <c r="W623" s="222"/>
      <c r="X623" s="222"/>
    </row>
    <row r="624" spans="1:24" ht="12.75" customHeight="1" x14ac:dyDescent="0.2">
      <c r="A624" s="220"/>
      <c r="B624" s="221"/>
      <c r="C624" s="221"/>
      <c r="D624" s="221"/>
      <c r="E624" s="222"/>
      <c r="F624" s="222"/>
      <c r="G624" s="221"/>
      <c r="H624" s="223"/>
      <c r="I624" s="224"/>
      <c r="J624" s="224"/>
      <c r="K624" s="222"/>
      <c r="L624" s="427"/>
      <c r="M624" s="222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</row>
    <row r="625" spans="1:24" ht="12.75" customHeight="1" x14ac:dyDescent="0.2">
      <c r="A625" s="220"/>
      <c r="B625" s="221"/>
      <c r="C625" s="221"/>
      <c r="D625" s="221"/>
      <c r="E625" s="222"/>
      <c r="F625" s="222"/>
      <c r="G625" s="221"/>
      <c r="H625" s="223"/>
      <c r="I625" s="224"/>
      <c r="J625" s="224"/>
      <c r="K625" s="222"/>
      <c r="L625" s="427"/>
      <c r="M625" s="222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</row>
    <row r="626" spans="1:24" ht="12.75" customHeight="1" x14ac:dyDescent="0.2">
      <c r="A626" s="220"/>
      <c r="B626" s="221"/>
      <c r="C626" s="221"/>
      <c r="D626" s="221"/>
      <c r="E626" s="222"/>
      <c r="F626" s="222"/>
      <c r="G626" s="221"/>
      <c r="H626" s="223"/>
      <c r="I626" s="224"/>
      <c r="J626" s="224"/>
      <c r="K626" s="222"/>
      <c r="L626" s="427"/>
      <c r="M626" s="222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</row>
    <row r="627" spans="1:24" ht="12.75" customHeight="1" x14ac:dyDescent="0.2">
      <c r="A627" s="220"/>
      <c r="B627" s="221"/>
      <c r="C627" s="221"/>
      <c r="D627" s="221"/>
      <c r="E627" s="222"/>
      <c r="F627" s="222"/>
      <c r="G627" s="221"/>
      <c r="H627" s="223"/>
      <c r="I627" s="224"/>
      <c r="J627" s="224"/>
      <c r="K627" s="222"/>
      <c r="L627" s="427"/>
      <c r="M627" s="222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</row>
    <row r="628" spans="1:24" ht="12.75" customHeight="1" x14ac:dyDescent="0.2">
      <c r="A628" s="220"/>
      <c r="B628" s="221"/>
      <c r="C628" s="221"/>
      <c r="D628" s="221"/>
      <c r="E628" s="222"/>
      <c r="F628" s="222"/>
      <c r="G628" s="221"/>
      <c r="H628" s="223"/>
      <c r="I628" s="224"/>
      <c r="J628" s="224"/>
      <c r="K628" s="222"/>
      <c r="L628" s="427"/>
      <c r="M628" s="222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</row>
    <row r="629" spans="1:24" ht="12.75" customHeight="1" x14ac:dyDescent="0.2">
      <c r="A629" s="220"/>
      <c r="B629" s="221"/>
      <c r="C629" s="221"/>
      <c r="D629" s="221"/>
      <c r="E629" s="222"/>
      <c r="F629" s="222"/>
      <c r="G629" s="221"/>
      <c r="H629" s="223"/>
      <c r="I629" s="224"/>
      <c r="J629" s="224"/>
      <c r="K629" s="222"/>
      <c r="L629" s="427"/>
      <c r="M629" s="222"/>
      <c r="N629" s="222"/>
      <c r="O629" s="222"/>
      <c r="P629" s="222"/>
      <c r="Q629" s="222"/>
      <c r="R629" s="222"/>
      <c r="S629" s="222"/>
      <c r="T629" s="222"/>
      <c r="U629" s="222"/>
      <c r="V629" s="222"/>
      <c r="W629" s="222"/>
      <c r="X629" s="222"/>
    </row>
    <row r="630" spans="1:24" ht="12.75" customHeight="1" x14ac:dyDescent="0.2">
      <c r="A630" s="220"/>
      <c r="B630" s="221"/>
      <c r="C630" s="221"/>
      <c r="D630" s="221"/>
      <c r="E630" s="222"/>
      <c r="F630" s="222"/>
      <c r="G630" s="221"/>
      <c r="H630" s="223"/>
      <c r="I630" s="224"/>
      <c r="J630" s="224"/>
      <c r="K630" s="222"/>
      <c r="L630" s="427"/>
      <c r="M630" s="222"/>
      <c r="N630" s="222"/>
      <c r="O630" s="222"/>
      <c r="P630" s="222"/>
      <c r="Q630" s="222"/>
      <c r="R630" s="222"/>
      <c r="S630" s="222"/>
      <c r="T630" s="222"/>
      <c r="U630" s="222"/>
      <c r="V630" s="222"/>
      <c r="W630" s="222"/>
      <c r="X630" s="222"/>
    </row>
    <row r="631" spans="1:24" ht="12.75" customHeight="1" x14ac:dyDescent="0.2">
      <c r="A631" s="220"/>
      <c r="B631" s="221"/>
      <c r="C631" s="221"/>
      <c r="D631" s="221"/>
      <c r="E631" s="222"/>
      <c r="F631" s="222"/>
      <c r="G631" s="221"/>
      <c r="H631" s="223"/>
      <c r="I631" s="224"/>
      <c r="J631" s="224"/>
      <c r="K631" s="222"/>
      <c r="L631" s="427"/>
      <c r="M631" s="222"/>
      <c r="N631" s="222"/>
      <c r="O631" s="222"/>
      <c r="P631" s="222"/>
      <c r="Q631" s="222"/>
      <c r="R631" s="222"/>
      <c r="S631" s="222"/>
      <c r="T631" s="222"/>
      <c r="U631" s="222"/>
      <c r="V631" s="222"/>
      <c r="W631" s="222"/>
      <c r="X631" s="222"/>
    </row>
    <row r="632" spans="1:24" ht="12.75" customHeight="1" x14ac:dyDescent="0.2">
      <c r="A632" s="220"/>
      <c r="B632" s="221"/>
      <c r="C632" s="221"/>
      <c r="D632" s="221"/>
      <c r="E632" s="222"/>
      <c r="F632" s="222"/>
      <c r="G632" s="221"/>
      <c r="H632" s="223"/>
      <c r="I632" s="224"/>
      <c r="J632" s="224"/>
      <c r="K632" s="222"/>
      <c r="L632" s="427"/>
      <c r="M632" s="222"/>
      <c r="N632" s="222"/>
      <c r="O632" s="222"/>
      <c r="P632" s="222"/>
      <c r="Q632" s="222"/>
      <c r="R632" s="222"/>
      <c r="S632" s="222"/>
      <c r="T632" s="222"/>
      <c r="U632" s="222"/>
      <c r="V632" s="222"/>
      <c r="W632" s="222"/>
      <c r="X632" s="222"/>
    </row>
    <row r="633" spans="1:24" ht="12.75" customHeight="1" x14ac:dyDescent="0.2">
      <c r="A633" s="220"/>
      <c r="B633" s="221"/>
      <c r="C633" s="221"/>
      <c r="D633" s="221"/>
      <c r="E633" s="222"/>
      <c r="F633" s="222"/>
      <c r="G633" s="221"/>
      <c r="H633" s="223"/>
      <c r="I633" s="224"/>
      <c r="J633" s="224"/>
      <c r="K633" s="222"/>
      <c r="L633" s="427"/>
      <c r="M633" s="222"/>
      <c r="N633" s="222"/>
      <c r="O633" s="222"/>
      <c r="P633" s="222"/>
      <c r="Q633" s="222"/>
      <c r="R633" s="222"/>
      <c r="S633" s="222"/>
      <c r="T633" s="222"/>
      <c r="U633" s="222"/>
      <c r="V633" s="222"/>
      <c r="W633" s="222"/>
      <c r="X633" s="222"/>
    </row>
    <row r="634" spans="1:24" ht="12.75" customHeight="1" x14ac:dyDescent="0.2">
      <c r="A634" s="220"/>
      <c r="B634" s="221"/>
      <c r="C634" s="221"/>
      <c r="D634" s="221"/>
      <c r="E634" s="222"/>
      <c r="F634" s="222"/>
      <c r="G634" s="221"/>
      <c r="H634" s="223"/>
      <c r="I634" s="224"/>
      <c r="J634" s="224"/>
      <c r="K634" s="222"/>
      <c r="L634" s="427"/>
      <c r="M634" s="222"/>
      <c r="N634" s="222"/>
      <c r="O634" s="222"/>
      <c r="P634" s="222"/>
      <c r="Q634" s="222"/>
      <c r="R634" s="222"/>
      <c r="S634" s="222"/>
      <c r="T634" s="222"/>
      <c r="U634" s="222"/>
      <c r="V634" s="222"/>
      <c r="W634" s="222"/>
      <c r="X634" s="222"/>
    </row>
    <row r="635" spans="1:24" ht="12.75" customHeight="1" x14ac:dyDescent="0.2">
      <c r="A635" s="220"/>
      <c r="B635" s="221"/>
      <c r="C635" s="221"/>
      <c r="D635" s="221"/>
      <c r="E635" s="222"/>
      <c r="F635" s="222"/>
      <c r="G635" s="221"/>
      <c r="H635" s="223"/>
      <c r="I635" s="224"/>
      <c r="J635" s="224"/>
      <c r="K635" s="222"/>
      <c r="L635" s="427"/>
      <c r="M635" s="222"/>
      <c r="N635" s="222"/>
      <c r="O635" s="222"/>
      <c r="P635" s="222"/>
      <c r="Q635" s="222"/>
      <c r="R635" s="222"/>
      <c r="S635" s="222"/>
      <c r="T635" s="222"/>
      <c r="U635" s="222"/>
      <c r="V635" s="222"/>
      <c r="W635" s="222"/>
      <c r="X635" s="222"/>
    </row>
    <row r="636" spans="1:24" ht="12.75" customHeight="1" x14ac:dyDescent="0.2">
      <c r="A636" s="220"/>
      <c r="B636" s="221"/>
      <c r="C636" s="221"/>
      <c r="D636" s="221"/>
      <c r="E636" s="222"/>
      <c r="F636" s="222"/>
      <c r="G636" s="221"/>
      <c r="H636" s="223"/>
      <c r="I636" s="224"/>
      <c r="J636" s="224"/>
      <c r="K636" s="222"/>
      <c r="L636" s="427"/>
      <c r="M636" s="222"/>
      <c r="N636" s="222"/>
      <c r="O636" s="222"/>
      <c r="P636" s="222"/>
      <c r="Q636" s="222"/>
      <c r="R636" s="222"/>
      <c r="S636" s="222"/>
      <c r="T636" s="222"/>
      <c r="U636" s="222"/>
      <c r="V636" s="222"/>
      <c r="W636" s="222"/>
      <c r="X636" s="222"/>
    </row>
    <row r="637" spans="1:24" ht="12.75" customHeight="1" x14ac:dyDescent="0.2">
      <c r="A637" s="220"/>
      <c r="B637" s="221"/>
      <c r="C637" s="221"/>
      <c r="D637" s="221"/>
      <c r="E637" s="222"/>
      <c r="F637" s="222"/>
      <c r="G637" s="221"/>
      <c r="H637" s="223"/>
      <c r="I637" s="224"/>
      <c r="J637" s="224"/>
      <c r="K637" s="222"/>
      <c r="L637" s="427"/>
      <c r="M637" s="222"/>
      <c r="N637" s="222"/>
      <c r="O637" s="222"/>
      <c r="P637" s="222"/>
      <c r="Q637" s="222"/>
      <c r="R637" s="222"/>
      <c r="S637" s="222"/>
      <c r="T637" s="222"/>
      <c r="U637" s="222"/>
      <c r="V637" s="222"/>
      <c r="W637" s="222"/>
      <c r="X637" s="222"/>
    </row>
    <row r="638" spans="1:24" ht="12.75" customHeight="1" x14ac:dyDescent="0.2">
      <c r="A638" s="220"/>
      <c r="B638" s="221"/>
      <c r="C638" s="221"/>
      <c r="D638" s="221"/>
      <c r="E638" s="222"/>
      <c r="F638" s="222"/>
      <c r="G638" s="221"/>
      <c r="H638" s="223"/>
      <c r="I638" s="224"/>
      <c r="J638" s="224"/>
      <c r="K638" s="222"/>
      <c r="L638" s="427"/>
      <c r="M638" s="222"/>
      <c r="N638" s="222"/>
      <c r="O638" s="222"/>
      <c r="P638" s="222"/>
      <c r="Q638" s="222"/>
      <c r="R638" s="222"/>
      <c r="S638" s="222"/>
      <c r="T638" s="222"/>
      <c r="U638" s="222"/>
      <c r="V638" s="222"/>
      <c r="W638" s="222"/>
      <c r="X638" s="222"/>
    </row>
    <row r="639" spans="1:24" ht="12.75" customHeight="1" x14ac:dyDescent="0.2">
      <c r="A639" s="220"/>
      <c r="B639" s="221"/>
      <c r="C639" s="221"/>
      <c r="D639" s="221"/>
      <c r="E639" s="222"/>
      <c r="F639" s="222"/>
      <c r="G639" s="221"/>
      <c r="H639" s="223"/>
      <c r="I639" s="224"/>
      <c r="J639" s="224"/>
      <c r="K639" s="222"/>
      <c r="L639" s="427"/>
      <c r="M639" s="222"/>
      <c r="N639" s="222"/>
      <c r="O639" s="222"/>
      <c r="P639" s="222"/>
      <c r="Q639" s="222"/>
      <c r="R639" s="222"/>
      <c r="S639" s="222"/>
      <c r="T639" s="222"/>
      <c r="U639" s="222"/>
      <c r="V639" s="222"/>
      <c r="W639" s="222"/>
      <c r="X639" s="222"/>
    </row>
    <row r="640" spans="1:24" ht="12.75" customHeight="1" x14ac:dyDescent="0.2">
      <c r="A640" s="220"/>
      <c r="B640" s="221"/>
      <c r="C640" s="221"/>
      <c r="D640" s="221"/>
      <c r="E640" s="222"/>
      <c r="F640" s="222"/>
      <c r="G640" s="221"/>
      <c r="H640" s="223"/>
      <c r="I640" s="224"/>
      <c r="J640" s="224"/>
      <c r="K640" s="222"/>
      <c r="L640" s="427"/>
      <c r="M640" s="222"/>
      <c r="N640" s="222"/>
      <c r="O640" s="222"/>
      <c r="P640" s="222"/>
      <c r="Q640" s="222"/>
      <c r="R640" s="222"/>
      <c r="S640" s="222"/>
      <c r="T640" s="222"/>
      <c r="U640" s="222"/>
      <c r="V640" s="222"/>
      <c r="W640" s="222"/>
      <c r="X640" s="222"/>
    </row>
    <row r="641" spans="1:24" ht="12.75" customHeight="1" x14ac:dyDescent="0.2">
      <c r="A641" s="220"/>
      <c r="B641" s="221"/>
      <c r="C641" s="221"/>
      <c r="D641" s="221"/>
      <c r="E641" s="222"/>
      <c r="F641" s="222"/>
      <c r="G641" s="221"/>
      <c r="H641" s="223"/>
      <c r="I641" s="224"/>
      <c r="J641" s="224"/>
      <c r="K641" s="222"/>
      <c r="L641" s="427"/>
      <c r="M641" s="222"/>
      <c r="N641" s="222"/>
      <c r="O641" s="222"/>
      <c r="P641" s="222"/>
      <c r="Q641" s="222"/>
      <c r="R641" s="222"/>
      <c r="S641" s="222"/>
      <c r="T641" s="222"/>
      <c r="U641" s="222"/>
      <c r="V641" s="222"/>
      <c r="W641" s="222"/>
      <c r="X641" s="222"/>
    </row>
    <row r="642" spans="1:24" ht="12.75" customHeight="1" x14ac:dyDescent="0.2">
      <c r="A642" s="220"/>
      <c r="B642" s="221"/>
      <c r="C642" s="221"/>
      <c r="D642" s="221"/>
      <c r="E642" s="222"/>
      <c r="F642" s="222"/>
      <c r="G642" s="221"/>
      <c r="H642" s="223"/>
      <c r="I642" s="224"/>
      <c r="J642" s="224"/>
      <c r="K642" s="222"/>
      <c r="L642" s="427"/>
      <c r="M642" s="222"/>
      <c r="N642" s="222"/>
      <c r="O642" s="222"/>
      <c r="P642" s="222"/>
      <c r="Q642" s="222"/>
      <c r="R642" s="222"/>
      <c r="S642" s="222"/>
      <c r="T642" s="222"/>
      <c r="U642" s="222"/>
      <c r="V642" s="222"/>
      <c r="W642" s="222"/>
      <c r="X642" s="222"/>
    </row>
    <row r="643" spans="1:24" ht="12.75" customHeight="1" x14ac:dyDescent="0.2">
      <c r="A643" s="220"/>
      <c r="B643" s="221"/>
      <c r="C643" s="221"/>
      <c r="D643" s="221"/>
      <c r="E643" s="222"/>
      <c r="F643" s="222"/>
      <c r="G643" s="221"/>
      <c r="H643" s="223"/>
      <c r="I643" s="224"/>
      <c r="J643" s="224"/>
      <c r="K643" s="222"/>
      <c r="L643" s="427"/>
      <c r="M643" s="222"/>
      <c r="N643" s="222"/>
      <c r="O643" s="222"/>
      <c r="P643" s="222"/>
      <c r="Q643" s="222"/>
      <c r="R643" s="222"/>
      <c r="S643" s="222"/>
      <c r="T643" s="222"/>
      <c r="U643" s="222"/>
      <c r="V643" s="222"/>
      <c r="W643" s="222"/>
      <c r="X643" s="222"/>
    </row>
    <row r="644" spans="1:24" ht="12.75" customHeight="1" x14ac:dyDescent="0.2">
      <c r="A644" s="220"/>
      <c r="B644" s="221"/>
      <c r="C644" s="221"/>
      <c r="D644" s="221"/>
      <c r="E644" s="222"/>
      <c r="F644" s="222"/>
      <c r="G644" s="221"/>
      <c r="H644" s="223"/>
      <c r="I644" s="224"/>
      <c r="J644" s="224"/>
      <c r="K644" s="222"/>
      <c r="L644" s="427"/>
      <c r="M644" s="222"/>
      <c r="N644" s="222"/>
      <c r="O644" s="222"/>
      <c r="P644" s="222"/>
      <c r="Q644" s="222"/>
      <c r="R644" s="222"/>
      <c r="S644" s="222"/>
      <c r="T644" s="222"/>
      <c r="U644" s="222"/>
      <c r="V644" s="222"/>
      <c r="W644" s="222"/>
      <c r="X644" s="222"/>
    </row>
    <row r="645" spans="1:24" ht="12.75" customHeight="1" x14ac:dyDescent="0.2">
      <c r="A645" s="220"/>
      <c r="B645" s="221"/>
      <c r="C645" s="221"/>
      <c r="D645" s="221"/>
      <c r="E645" s="222"/>
      <c r="F645" s="222"/>
      <c r="G645" s="221"/>
      <c r="H645" s="223"/>
      <c r="I645" s="224"/>
      <c r="J645" s="224"/>
      <c r="K645" s="222"/>
      <c r="L645" s="427"/>
      <c r="M645" s="222"/>
      <c r="N645" s="222"/>
      <c r="O645" s="222"/>
      <c r="P645" s="222"/>
      <c r="Q645" s="222"/>
      <c r="R645" s="222"/>
      <c r="S645" s="222"/>
      <c r="T645" s="222"/>
      <c r="U645" s="222"/>
      <c r="V645" s="222"/>
      <c r="W645" s="222"/>
      <c r="X645" s="222"/>
    </row>
    <row r="646" spans="1:24" ht="12.75" customHeight="1" x14ac:dyDescent="0.2">
      <c r="A646" s="220"/>
      <c r="B646" s="221"/>
      <c r="C646" s="221"/>
      <c r="D646" s="221"/>
      <c r="E646" s="222"/>
      <c r="F646" s="222"/>
      <c r="G646" s="221"/>
      <c r="H646" s="223"/>
      <c r="I646" s="224"/>
      <c r="J646" s="224"/>
      <c r="K646" s="222"/>
      <c r="L646" s="427"/>
      <c r="M646" s="222"/>
      <c r="N646" s="222"/>
      <c r="O646" s="222"/>
      <c r="P646" s="222"/>
      <c r="Q646" s="222"/>
      <c r="R646" s="222"/>
      <c r="S646" s="222"/>
      <c r="T646" s="222"/>
      <c r="U646" s="222"/>
      <c r="V646" s="222"/>
      <c r="W646" s="222"/>
      <c r="X646" s="222"/>
    </row>
    <row r="647" spans="1:24" ht="12.75" customHeight="1" x14ac:dyDescent="0.2">
      <c r="A647" s="220"/>
      <c r="B647" s="221"/>
      <c r="C647" s="221"/>
      <c r="D647" s="221"/>
      <c r="E647" s="222"/>
      <c r="F647" s="222"/>
      <c r="G647" s="221"/>
      <c r="H647" s="223"/>
      <c r="I647" s="224"/>
      <c r="J647" s="224"/>
      <c r="K647" s="222"/>
      <c r="L647" s="427"/>
      <c r="M647" s="222"/>
      <c r="N647" s="222"/>
      <c r="O647" s="222"/>
      <c r="P647" s="222"/>
      <c r="Q647" s="222"/>
      <c r="R647" s="222"/>
      <c r="S647" s="222"/>
      <c r="T647" s="222"/>
      <c r="U647" s="222"/>
      <c r="V647" s="222"/>
      <c r="W647" s="222"/>
      <c r="X647" s="222"/>
    </row>
    <row r="648" spans="1:24" ht="12.75" customHeight="1" x14ac:dyDescent="0.2">
      <c r="A648" s="220"/>
      <c r="B648" s="221"/>
      <c r="C648" s="221"/>
      <c r="D648" s="221"/>
      <c r="E648" s="222"/>
      <c r="F648" s="222"/>
      <c r="G648" s="221"/>
      <c r="H648" s="223"/>
      <c r="I648" s="224"/>
      <c r="J648" s="224"/>
      <c r="K648" s="222"/>
      <c r="L648" s="427"/>
      <c r="M648" s="222"/>
      <c r="N648" s="222"/>
      <c r="O648" s="222"/>
      <c r="P648" s="222"/>
      <c r="Q648" s="222"/>
      <c r="R648" s="222"/>
      <c r="S648" s="222"/>
      <c r="T648" s="222"/>
      <c r="U648" s="222"/>
      <c r="V648" s="222"/>
      <c r="W648" s="222"/>
      <c r="X648" s="222"/>
    </row>
    <row r="649" spans="1:24" ht="12.75" customHeight="1" x14ac:dyDescent="0.2">
      <c r="A649" s="220"/>
      <c r="B649" s="221"/>
      <c r="C649" s="221"/>
      <c r="D649" s="221"/>
      <c r="E649" s="222"/>
      <c r="F649" s="222"/>
      <c r="G649" s="221"/>
      <c r="H649" s="223"/>
      <c r="I649" s="224"/>
      <c r="J649" s="224"/>
      <c r="K649" s="222"/>
      <c r="L649" s="427"/>
      <c r="M649" s="222"/>
      <c r="N649" s="222"/>
      <c r="O649" s="222"/>
      <c r="P649" s="222"/>
      <c r="Q649" s="222"/>
      <c r="R649" s="222"/>
      <c r="S649" s="222"/>
      <c r="T649" s="222"/>
      <c r="U649" s="222"/>
      <c r="V649" s="222"/>
      <c r="W649" s="222"/>
      <c r="X649" s="222"/>
    </row>
    <row r="650" spans="1:24" ht="12.75" customHeight="1" x14ac:dyDescent="0.2">
      <c r="A650" s="220"/>
      <c r="B650" s="221"/>
      <c r="C650" s="221"/>
      <c r="D650" s="221"/>
      <c r="E650" s="222"/>
      <c r="F650" s="222"/>
      <c r="G650" s="221"/>
      <c r="H650" s="223"/>
      <c r="I650" s="224"/>
      <c r="J650" s="224"/>
      <c r="K650" s="222"/>
      <c r="L650" s="427"/>
      <c r="M650" s="222"/>
      <c r="N650" s="222"/>
      <c r="O650" s="222"/>
      <c r="P650" s="222"/>
      <c r="Q650" s="222"/>
      <c r="R650" s="222"/>
      <c r="S650" s="222"/>
      <c r="T650" s="222"/>
      <c r="U650" s="222"/>
      <c r="V650" s="222"/>
      <c r="W650" s="222"/>
      <c r="X650" s="222"/>
    </row>
    <row r="651" spans="1:24" ht="12.75" customHeight="1" x14ac:dyDescent="0.2">
      <c r="A651" s="220"/>
      <c r="B651" s="221"/>
      <c r="C651" s="221"/>
      <c r="D651" s="221"/>
      <c r="E651" s="222"/>
      <c r="F651" s="222"/>
      <c r="G651" s="221"/>
      <c r="H651" s="223"/>
      <c r="I651" s="224"/>
      <c r="J651" s="224"/>
      <c r="K651" s="222"/>
      <c r="L651" s="427"/>
      <c r="M651" s="222"/>
      <c r="N651" s="222"/>
      <c r="O651" s="222"/>
      <c r="P651" s="222"/>
      <c r="Q651" s="222"/>
      <c r="R651" s="222"/>
      <c r="S651" s="222"/>
      <c r="T651" s="222"/>
      <c r="U651" s="222"/>
      <c r="V651" s="222"/>
      <c r="W651" s="222"/>
      <c r="X651" s="222"/>
    </row>
    <row r="652" spans="1:24" ht="12.75" customHeight="1" x14ac:dyDescent="0.2">
      <c r="A652" s="220"/>
      <c r="B652" s="221"/>
      <c r="C652" s="221"/>
      <c r="D652" s="221"/>
      <c r="E652" s="222"/>
      <c r="F652" s="222"/>
      <c r="G652" s="221"/>
      <c r="H652" s="223"/>
      <c r="I652" s="224"/>
      <c r="J652" s="224"/>
      <c r="K652" s="222"/>
      <c r="L652" s="427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222"/>
      <c r="X652" s="222"/>
    </row>
    <row r="653" spans="1:24" ht="12.75" customHeight="1" x14ac:dyDescent="0.2">
      <c r="A653" s="220"/>
      <c r="B653" s="221"/>
      <c r="C653" s="221"/>
      <c r="D653" s="221"/>
      <c r="E653" s="222"/>
      <c r="F653" s="222"/>
      <c r="G653" s="221"/>
      <c r="H653" s="223"/>
      <c r="I653" s="224"/>
      <c r="J653" s="224"/>
      <c r="K653" s="222"/>
      <c r="L653" s="427"/>
      <c r="M653" s="222"/>
      <c r="N653" s="222"/>
      <c r="O653" s="222"/>
      <c r="P653" s="222"/>
      <c r="Q653" s="222"/>
      <c r="R653" s="222"/>
      <c r="S653" s="222"/>
      <c r="T653" s="222"/>
      <c r="U653" s="222"/>
      <c r="V653" s="222"/>
      <c r="W653" s="222"/>
      <c r="X653" s="222"/>
    </row>
    <row r="654" spans="1:24" ht="12.75" customHeight="1" x14ac:dyDescent="0.2">
      <c r="A654" s="220"/>
      <c r="B654" s="221"/>
      <c r="C654" s="221"/>
      <c r="D654" s="221"/>
      <c r="E654" s="222"/>
      <c r="F654" s="222"/>
      <c r="G654" s="221"/>
      <c r="H654" s="223"/>
      <c r="I654" s="224"/>
      <c r="J654" s="224"/>
      <c r="K654" s="222"/>
      <c r="L654" s="427"/>
      <c r="M654" s="222"/>
      <c r="N654" s="222"/>
      <c r="O654" s="222"/>
      <c r="P654" s="222"/>
      <c r="Q654" s="222"/>
      <c r="R654" s="222"/>
      <c r="S654" s="222"/>
      <c r="T654" s="222"/>
      <c r="U654" s="222"/>
      <c r="V654" s="222"/>
      <c r="W654" s="222"/>
      <c r="X654" s="222"/>
    </row>
    <row r="655" spans="1:24" ht="12.75" customHeight="1" x14ac:dyDescent="0.2">
      <c r="A655" s="220"/>
      <c r="B655" s="221"/>
      <c r="C655" s="221"/>
      <c r="D655" s="221"/>
      <c r="E655" s="222"/>
      <c r="F655" s="222"/>
      <c r="G655" s="221"/>
      <c r="H655" s="223"/>
      <c r="I655" s="224"/>
      <c r="J655" s="224"/>
      <c r="K655" s="222"/>
      <c r="L655" s="427"/>
      <c r="M655" s="222"/>
      <c r="N655" s="222"/>
      <c r="O655" s="222"/>
      <c r="P655" s="222"/>
      <c r="Q655" s="222"/>
      <c r="R655" s="222"/>
      <c r="S655" s="222"/>
      <c r="T655" s="222"/>
      <c r="U655" s="222"/>
      <c r="V655" s="222"/>
      <c r="W655" s="222"/>
      <c r="X655" s="222"/>
    </row>
    <row r="656" spans="1:24" ht="12.75" customHeight="1" x14ac:dyDescent="0.2">
      <c r="A656" s="220"/>
      <c r="B656" s="221"/>
      <c r="C656" s="221"/>
      <c r="D656" s="221"/>
      <c r="E656" s="222"/>
      <c r="F656" s="222"/>
      <c r="G656" s="221"/>
      <c r="H656" s="223"/>
      <c r="I656" s="224"/>
      <c r="J656" s="224"/>
      <c r="K656" s="222"/>
      <c r="L656" s="427"/>
      <c r="M656" s="222"/>
      <c r="N656" s="222"/>
      <c r="O656" s="222"/>
      <c r="P656" s="222"/>
      <c r="Q656" s="222"/>
      <c r="R656" s="222"/>
      <c r="S656" s="222"/>
      <c r="T656" s="222"/>
      <c r="U656" s="222"/>
      <c r="V656" s="222"/>
      <c r="W656" s="222"/>
      <c r="X656" s="222"/>
    </row>
    <row r="657" spans="1:24" ht="12.75" customHeight="1" x14ac:dyDescent="0.2">
      <c r="A657" s="220"/>
      <c r="B657" s="221"/>
      <c r="C657" s="221"/>
      <c r="D657" s="221"/>
      <c r="E657" s="222"/>
      <c r="F657" s="222"/>
      <c r="G657" s="221"/>
      <c r="H657" s="223"/>
      <c r="I657" s="224"/>
      <c r="J657" s="224"/>
      <c r="K657" s="222"/>
      <c r="L657" s="427"/>
      <c r="M657" s="222"/>
      <c r="N657" s="222"/>
      <c r="O657" s="222"/>
      <c r="P657" s="222"/>
      <c r="Q657" s="222"/>
      <c r="R657" s="222"/>
      <c r="S657" s="222"/>
      <c r="T657" s="222"/>
      <c r="U657" s="222"/>
      <c r="V657" s="222"/>
      <c r="W657" s="222"/>
      <c r="X657" s="222"/>
    </row>
    <row r="658" spans="1:24" ht="12.75" customHeight="1" x14ac:dyDescent="0.2">
      <c r="A658" s="220"/>
      <c r="B658" s="221"/>
      <c r="C658" s="221"/>
      <c r="D658" s="221"/>
      <c r="E658" s="222"/>
      <c r="F658" s="222"/>
      <c r="G658" s="221"/>
      <c r="H658" s="223"/>
      <c r="I658" s="224"/>
      <c r="J658" s="224"/>
      <c r="K658" s="222"/>
      <c r="L658" s="427"/>
      <c r="M658" s="222"/>
      <c r="N658" s="222"/>
      <c r="O658" s="222"/>
      <c r="P658" s="222"/>
      <c r="Q658" s="222"/>
      <c r="R658" s="222"/>
      <c r="S658" s="222"/>
      <c r="T658" s="222"/>
      <c r="U658" s="222"/>
      <c r="V658" s="222"/>
      <c r="W658" s="222"/>
      <c r="X658" s="222"/>
    </row>
    <row r="659" spans="1:24" ht="12.75" customHeight="1" x14ac:dyDescent="0.2">
      <c r="A659" s="220"/>
      <c r="B659" s="221"/>
      <c r="C659" s="221"/>
      <c r="D659" s="221"/>
      <c r="E659" s="222"/>
      <c r="F659" s="222"/>
      <c r="G659" s="221"/>
      <c r="H659" s="223"/>
      <c r="I659" s="224"/>
      <c r="J659" s="224"/>
      <c r="K659" s="222"/>
      <c r="L659" s="427"/>
      <c r="M659" s="222"/>
      <c r="N659" s="222"/>
      <c r="O659" s="222"/>
      <c r="P659" s="222"/>
      <c r="Q659" s="222"/>
      <c r="R659" s="222"/>
      <c r="S659" s="222"/>
      <c r="T659" s="222"/>
      <c r="U659" s="222"/>
      <c r="V659" s="222"/>
      <c r="W659" s="222"/>
      <c r="X659" s="222"/>
    </row>
    <row r="660" spans="1:24" ht="12.75" customHeight="1" x14ac:dyDescent="0.2">
      <c r="A660" s="220"/>
      <c r="B660" s="221"/>
      <c r="C660" s="221"/>
      <c r="D660" s="221"/>
      <c r="E660" s="222"/>
      <c r="F660" s="222"/>
      <c r="G660" s="221"/>
      <c r="H660" s="223"/>
      <c r="I660" s="224"/>
      <c r="J660" s="224"/>
      <c r="K660" s="222"/>
      <c r="L660" s="427"/>
      <c r="M660" s="222"/>
      <c r="N660" s="222"/>
      <c r="O660" s="222"/>
      <c r="P660" s="222"/>
      <c r="Q660" s="222"/>
      <c r="R660" s="222"/>
      <c r="S660" s="222"/>
      <c r="T660" s="222"/>
      <c r="U660" s="222"/>
      <c r="V660" s="222"/>
      <c r="W660" s="222"/>
      <c r="X660" s="222"/>
    </row>
    <row r="661" spans="1:24" ht="12.75" customHeight="1" x14ac:dyDescent="0.2">
      <c r="A661" s="220"/>
      <c r="B661" s="221"/>
      <c r="C661" s="221"/>
      <c r="D661" s="221"/>
      <c r="E661" s="222"/>
      <c r="F661" s="222"/>
      <c r="G661" s="221"/>
      <c r="H661" s="223"/>
      <c r="I661" s="224"/>
      <c r="J661" s="224"/>
      <c r="K661" s="222"/>
      <c r="L661" s="427"/>
      <c r="M661" s="222"/>
      <c r="N661" s="222"/>
      <c r="O661" s="222"/>
      <c r="P661" s="222"/>
      <c r="Q661" s="222"/>
      <c r="R661" s="222"/>
      <c r="S661" s="222"/>
      <c r="T661" s="222"/>
      <c r="U661" s="222"/>
      <c r="V661" s="222"/>
      <c r="W661" s="222"/>
      <c r="X661" s="222"/>
    </row>
    <row r="662" spans="1:24" ht="12.75" customHeight="1" x14ac:dyDescent="0.2">
      <c r="A662" s="220"/>
      <c r="B662" s="221"/>
      <c r="C662" s="221"/>
      <c r="D662" s="221"/>
      <c r="E662" s="222"/>
      <c r="F662" s="222"/>
      <c r="G662" s="221"/>
      <c r="H662" s="223"/>
      <c r="I662" s="224"/>
      <c r="J662" s="224"/>
      <c r="K662" s="222"/>
      <c r="L662" s="427"/>
      <c r="M662" s="222"/>
      <c r="N662" s="222"/>
      <c r="O662" s="222"/>
      <c r="P662" s="222"/>
      <c r="Q662" s="222"/>
      <c r="R662" s="222"/>
      <c r="S662" s="222"/>
      <c r="T662" s="222"/>
      <c r="U662" s="222"/>
      <c r="V662" s="222"/>
      <c r="W662" s="222"/>
      <c r="X662" s="222"/>
    </row>
    <row r="663" spans="1:24" ht="12.75" customHeight="1" x14ac:dyDescent="0.2">
      <c r="A663" s="220"/>
      <c r="B663" s="221"/>
      <c r="C663" s="221"/>
      <c r="D663" s="221"/>
      <c r="E663" s="222"/>
      <c r="F663" s="222"/>
      <c r="G663" s="221"/>
      <c r="H663" s="223"/>
      <c r="I663" s="224"/>
      <c r="J663" s="224"/>
      <c r="K663" s="222"/>
      <c r="L663" s="427"/>
      <c r="M663" s="222"/>
      <c r="N663" s="222"/>
      <c r="O663" s="222"/>
      <c r="P663" s="222"/>
      <c r="Q663" s="222"/>
      <c r="R663" s="222"/>
      <c r="S663" s="222"/>
      <c r="T663" s="222"/>
      <c r="U663" s="222"/>
      <c r="V663" s="222"/>
      <c r="W663" s="222"/>
      <c r="X663" s="222"/>
    </row>
    <row r="664" spans="1:24" ht="12.75" customHeight="1" x14ac:dyDescent="0.2">
      <c r="A664" s="220"/>
      <c r="B664" s="221"/>
      <c r="C664" s="221"/>
      <c r="D664" s="221"/>
      <c r="E664" s="222"/>
      <c r="F664" s="222"/>
      <c r="G664" s="221"/>
      <c r="H664" s="223"/>
      <c r="I664" s="224"/>
      <c r="J664" s="224"/>
      <c r="K664" s="222"/>
      <c r="L664" s="427"/>
      <c r="M664" s="222"/>
      <c r="N664" s="222"/>
      <c r="O664" s="222"/>
      <c r="P664" s="222"/>
      <c r="Q664" s="222"/>
      <c r="R664" s="222"/>
      <c r="S664" s="222"/>
      <c r="T664" s="222"/>
      <c r="U664" s="222"/>
      <c r="V664" s="222"/>
      <c r="W664" s="222"/>
      <c r="X664" s="222"/>
    </row>
    <row r="665" spans="1:24" ht="12.75" customHeight="1" x14ac:dyDescent="0.2">
      <c r="A665" s="220"/>
      <c r="B665" s="221"/>
      <c r="C665" s="221"/>
      <c r="D665" s="221"/>
      <c r="E665" s="222"/>
      <c r="F665" s="222"/>
      <c r="G665" s="221"/>
      <c r="H665" s="223"/>
      <c r="I665" s="224"/>
      <c r="J665" s="224"/>
      <c r="K665" s="222"/>
      <c r="L665" s="427"/>
      <c r="M665" s="222"/>
      <c r="N665" s="222"/>
      <c r="O665" s="222"/>
      <c r="P665" s="222"/>
      <c r="Q665" s="222"/>
      <c r="R665" s="222"/>
      <c r="S665" s="222"/>
      <c r="T665" s="222"/>
      <c r="U665" s="222"/>
      <c r="V665" s="222"/>
      <c r="W665" s="222"/>
      <c r="X665" s="222"/>
    </row>
    <row r="666" spans="1:24" ht="12.75" customHeight="1" x14ac:dyDescent="0.2">
      <c r="A666" s="220"/>
      <c r="B666" s="221"/>
      <c r="C666" s="221"/>
      <c r="D666" s="221"/>
      <c r="E666" s="222"/>
      <c r="F666" s="222"/>
      <c r="G666" s="221"/>
      <c r="H666" s="223"/>
      <c r="I666" s="224"/>
      <c r="J666" s="224"/>
      <c r="K666" s="222"/>
      <c r="L666" s="427"/>
      <c r="M666" s="222"/>
      <c r="N666" s="222"/>
      <c r="O666" s="222"/>
      <c r="P666" s="222"/>
      <c r="Q666" s="222"/>
      <c r="R666" s="222"/>
      <c r="S666" s="222"/>
      <c r="T666" s="222"/>
      <c r="U666" s="222"/>
      <c r="V666" s="222"/>
      <c r="W666" s="222"/>
      <c r="X666" s="222"/>
    </row>
    <row r="667" spans="1:24" ht="12.75" customHeight="1" x14ac:dyDescent="0.2">
      <c r="A667" s="220"/>
      <c r="B667" s="221"/>
      <c r="C667" s="221"/>
      <c r="D667" s="221"/>
      <c r="E667" s="222"/>
      <c r="F667" s="222"/>
      <c r="G667" s="221"/>
      <c r="H667" s="223"/>
      <c r="I667" s="224"/>
      <c r="J667" s="224"/>
      <c r="K667" s="222"/>
      <c r="L667" s="427"/>
      <c r="M667" s="222"/>
      <c r="N667" s="222"/>
      <c r="O667" s="222"/>
      <c r="P667" s="222"/>
      <c r="Q667" s="222"/>
      <c r="R667" s="222"/>
      <c r="S667" s="222"/>
      <c r="T667" s="222"/>
      <c r="U667" s="222"/>
      <c r="V667" s="222"/>
      <c r="W667" s="222"/>
      <c r="X667" s="222"/>
    </row>
    <row r="668" spans="1:24" ht="12.75" customHeight="1" x14ac:dyDescent="0.2">
      <c r="A668" s="220"/>
      <c r="B668" s="221"/>
      <c r="C668" s="221"/>
      <c r="D668" s="221"/>
      <c r="E668" s="222"/>
      <c r="F668" s="222"/>
      <c r="G668" s="221"/>
      <c r="H668" s="223"/>
      <c r="I668" s="224"/>
      <c r="J668" s="224"/>
      <c r="K668" s="222"/>
      <c r="L668" s="427"/>
      <c r="M668" s="222"/>
      <c r="N668" s="222"/>
      <c r="O668" s="222"/>
      <c r="P668" s="222"/>
      <c r="Q668" s="222"/>
      <c r="R668" s="222"/>
      <c r="S668" s="222"/>
      <c r="T668" s="222"/>
      <c r="U668" s="222"/>
      <c r="V668" s="222"/>
      <c r="W668" s="222"/>
      <c r="X668" s="222"/>
    </row>
    <row r="669" spans="1:24" ht="12.75" customHeight="1" x14ac:dyDescent="0.2">
      <c r="A669" s="220"/>
      <c r="B669" s="221"/>
      <c r="C669" s="221"/>
      <c r="D669" s="221"/>
      <c r="E669" s="222"/>
      <c r="F669" s="222"/>
      <c r="G669" s="221"/>
      <c r="H669" s="223"/>
      <c r="I669" s="224"/>
      <c r="J669" s="224"/>
      <c r="K669" s="222"/>
      <c r="L669" s="427"/>
      <c r="M669" s="222"/>
      <c r="N669" s="222"/>
      <c r="O669" s="222"/>
      <c r="P669" s="222"/>
      <c r="Q669" s="222"/>
      <c r="R669" s="222"/>
      <c r="S669" s="222"/>
      <c r="T669" s="222"/>
      <c r="U669" s="222"/>
      <c r="V669" s="222"/>
      <c r="W669" s="222"/>
      <c r="X669" s="222"/>
    </row>
    <row r="670" spans="1:24" ht="12.75" customHeight="1" x14ac:dyDescent="0.2">
      <c r="A670" s="220"/>
      <c r="B670" s="221"/>
      <c r="C670" s="221"/>
      <c r="D670" s="221"/>
      <c r="E670" s="222"/>
      <c r="F670" s="222"/>
      <c r="G670" s="221"/>
      <c r="H670" s="223"/>
      <c r="I670" s="224"/>
      <c r="J670" s="224"/>
      <c r="K670" s="222"/>
      <c r="L670" s="427"/>
      <c r="M670" s="222"/>
      <c r="N670" s="222"/>
      <c r="O670" s="222"/>
      <c r="P670" s="222"/>
      <c r="Q670" s="222"/>
      <c r="R670" s="222"/>
      <c r="S670" s="222"/>
      <c r="T670" s="222"/>
      <c r="U670" s="222"/>
      <c r="V670" s="222"/>
      <c r="W670" s="222"/>
      <c r="X670" s="222"/>
    </row>
    <row r="671" spans="1:24" ht="12.75" customHeight="1" x14ac:dyDescent="0.2">
      <c r="A671" s="220"/>
      <c r="B671" s="221"/>
      <c r="C671" s="221"/>
      <c r="D671" s="221"/>
      <c r="E671" s="222"/>
      <c r="F671" s="222"/>
      <c r="G671" s="221"/>
      <c r="H671" s="223"/>
      <c r="I671" s="224"/>
      <c r="J671" s="224"/>
      <c r="K671" s="222"/>
      <c r="L671" s="427"/>
      <c r="M671" s="222"/>
      <c r="N671" s="222"/>
      <c r="O671" s="222"/>
      <c r="P671" s="222"/>
      <c r="Q671" s="222"/>
      <c r="R671" s="222"/>
      <c r="S671" s="222"/>
      <c r="T671" s="222"/>
      <c r="U671" s="222"/>
      <c r="V671" s="222"/>
      <c r="W671" s="222"/>
      <c r="X671" s="222"/>
    </row>
    <row r="672" spans="1:24" ht="12.75" customHeight="1" x14ac:dyDescent="0.2">
      <c r="A672" s="220"/>
      <c r="B672" s="221"/>
      <c r="C672" s="221"/>
      <c r="D672" s="221"/>
      <c r="E672" s="222"/>
      <c r="F672" s="222"/>
      <c r="G672" s="221"/>
      <c r="H672" s="223"/>
      <c r="I672" s="224"/>
      <c r="J672" s="224"/>
      <c r="K672" s="222"/>
      <c r="L672" s="427"/>
      <c r="M672" s="222"/>
      <c r="N672" s="222"/>
      <c r="O672" s="222"/>
      <c r="P672" s="222"/>
      <c r="Q672" s="222"/>
      <c r="R672" s="222"/>
      <c r="S672" s="222"/>
      <c r="T672" s="222"/>
      <c r="U672" s="222"/>
      <c r="V672" s="222"/>
      <c r="W672" s="222"/>
      <c r="X672" s="222"/>
    </row>
    <row r="673" spans="1:24" ht="12.75" customHeight="1" x14ac:dyDescent="0.2">
      <c r="A673" s="220"/>
      <c r="B673" s="221"/>
      <c r="C673" s="221"/>
      <c r="D673" s="221"/>
      <c r="E673" s="222"/>
      <c r="F673" s="222"/>
      <c r="G673" s="221"/>
      <c r="H673" s="223"/>
      <c r="I673" s="224"/>
      <c r="J673" s="224"/>
      <c r="K673" s="222"/>
      <c r="L673" s="427"/>
      <c r="M673" s="222"/>
      <c r="N673" s="222"/>
      <c r="O673" s="222"/>
      <c r="P673" s="222"/>
      <c r="Q673" s="222"/>
      <c r="R673" s="222"/>
      <c r="S673" s="222"/>
      <c r="T673" s="222"/>
      <c r="U673" s="222"/>
      <c r="V673" s="222"/>
      <c r="W673" s="222"/>
      <c r="X673" s="222"/>
    </row>
    <row r="674" spans="1:24" ht="12.75" customHeight="1" x14ac:dyDescent="0.2">
      <c r="A674" s="220"/>
      <c r="B674" s="221"/>
      <c r="C674" s="221"/>
      <c r="D674" s="221"/>
      <c r="E674" s="222"/>
      <c r="F674" s="222"/>
      <c r="G674" s="221"/>
      <c r="H674" s="223"/>
      <c r="I674" s="224"/>
      <c r="J674" s="224"/>
      <c r="K674" s="222"/>
      <c r="L674" s="427"/>
      <c r="M674" s="222"/>
      <c r="N674" s="222"/>
      <c r="O674" s="222"/>
      <c r="P674" s="222"/>
      <c r="Q674" s="222"/>
      <c r="R674" s="222"/>
      <c r="S674" s="222"/>
      <c r="T674" s="222"/>
      <c r="U674" s="222"/>
      <c r="V674" s="222"/>
      <c r="W674" s="222"/>
      <c r="X674" s="222"/>
    </row>
    <row r="675" spans="1:24" ht="12.75" customHeight="1" x14ac:dyDescent="0.2">
      <c r="A675" s="220"/>
      <c r="B675" s="221"/>
      <c r="C675" s="221"/>
      <c r="D675" s="221"/>
      <c r="E675" s="222"/>
      <c r="F675" s="222"/>
      <c r="G675" s="221"/>
      <c r="H675" s="223"/>
      <c r="I675" s="224"/>
      <c r="J675" s="224"/>
      <c r="K675" s="222"/>
      <c r="L675" s="427"/>
      <c r="M675" s="222"/>
      <c r="N675" s="222"/>
      <c r="O675" s="222"/>
      <c r="P675" s="222"/>
      <c r="Q675" s="222"/>
      <c r="R675" s="222"/>
      <c r="S675" s="222"/>
      <c r="T675" s="222"/>
      <c r="U675" s="222"/>
      <c r="V675" s="222"/>
      <c r="W675" s="222"/>
      <c r="X675" s="222"/>
    </row>
    <row r="676" spans="1:24" ht="12.75" customHeight="1" x14ac:dyDescent="0.2">
      <c r="A676" s="220"/>
      <c r="B676" s="221"/>
      <c r="C676" s="221"/>
      <c r="D676" s="221"/>
      <c r="E676" s="222"/>
      <c r="F676" s="222"/>
      <c r="G676" s="221"/>
      <c r="H676" s="223"/>
      <c r="I676" s="224"/>
      <c r="J676" s="224"/>
      <c r="K676" s="222"/>
      <c r="L676" s="427"/>
      <c r="M676" s="222"/>
      <c r="N676" s="222"/>
      <c r="O676" s="222"/>
      <c r="P676" s="222"/>
      <c r="Q676" s="222"/>
      <c r="R676" s="222"/>
      <c r="S676" s="222"/>
      <c r="T676" s="222"/>
      <c r="U676" s="222"/>
      <c r="V676" s="222"/>
      <c r="W676" s="222"/>
      <c r="X676" s="222"/>
    </row>
    <row r="677" spans="1:24" ht="12.75" customHeight="1" x14ac:dyDescent="0.2">
      <c r="A677" s="220"/>
      <c r="B677" s="221"/>
      <c r="C677" s="221"/>
      <c r="D677" s="221"/>
      <c r="E677" s="222"/>
      <c r="F677" s="222"/>
      <c r="G677" s="221"/>
      <c r="H677" s="223"/>
      <c r="I677" s="224"/>
      <c r="J677" s="224"/>
      <c r="K677" s="222"/>
      <c r="L677" s="427"/>
      <c r="M677" s="222"/>
      <c r="N677" s="222"/>
      <c r="O677" s="222"/>
      <c r="P677" s="222"/>
      <c r="Q677" s="222"/>
      <c r="R677" s="222"/>
      <c r="S677" s="222"/>
      <c r="T677" s="222"/>
      <c r="U677" s="222"/>
      <c r="V677" s="222"/>
      <c r="W677" s="222"/>
      <c r="X677" s="222"/>
    </row>
    <row r="678" spans="1:24" ht="12.75" customHeight="1" x14ac:dyDescent="0.2">
      <c r="A678" s="220"/>
      <c r="B678" s="221"/>
      <c r="C678" s="221"/>
      <c r="D678" s="221"/>
      <c r="E678" s="222"/>
      <c r="F678" s="222"/>
      <c r="G678" s="221"/>
      <c r="H678" s="223"/>
      <c r="I678" s="224"/>
      <c r="J678" s="224"/>
      <c r="K678" s="222"/>
      <c r="L678" s="427"/>
      <c r="M678" s="222"/>
      <c r="N678" s="222"/>
      <c r="O678" s="222"/>
      <c r="P678" s="222"/>
      <c r="Q678" s="222"/>
      <c r="R678" s="222"/>
      <c r="S678" s="222"/>
      <c r="T678" s="222"/>
      <c r="U678" s="222"/>
      <c r="V678" s="222"/>
      <c r="W678" s="222"/>
      <c r="X678" s="222"/>
    </row>
    <row r="679" spans="1:24" ht="12.75" customHeight="1" x14ac:dyDescent="0.2">
      <c r="A679" s="220"/>
      <c r="B679" s="221"/>
      <c r="C679" s="221"/>
      <c r="D679" s="221"/>
      <c r="E679" s="222"/>
      <c r="F679" s="222"/>
      <c r="G679" s="221"/>
      <c r="H679" s="223"/>
      <c r="I679" s="224"/>
      <c r="J679" s="224"/>
      <c r="K679" s="222"/>
      <c r="L679" s="427"/>
      <c r="M679" s="222"/>
      <c r="N679" s="222"/>
      <c r="O679" s="222"/>
      <c r="P679" s="222"/>
      <c r="Q679" s="222"/>
      <c r="R679" s="222"/>
      <c r="S679" s="222"/>
      <c r="T679" s="222"/>
      <c r="U679" s="222"/>
      <c r="V679" s="222"/>
      <c r="W679" s="222"/>
      <c r="X679" s="222"/>
    </row>
    <row r="680" spans="1:24" ht="12.75" customHeight="1" x14ac:dyDescent="0.2">
      <c r="A680" s="220"/>
      <c r="B680" s="221"/>
      <c r="C680" s="221"/>
      <c r="D680" s="221"/>
      <c r="E680" s="222"/>
      <c r="F680" s="222"/>
      <c r="G680" s="221"/>
      <c r="H680" s="223"/>
      <c r="I680" s="224"/>
      <c r="J680" s="224"/>
      <c r="K680" s="222"/>
      <c r="L680" s="427"/>
      <c r="M680" s="222"/>
      <c r="N680" s="222"/>
      <c r="O680" s="222"/>
      <c r="P680" s="222"/>
      <c r="Q680" s="222"/>
      <c r="R680" s="222"/>
      <c r="S680" s="222"/>
      <c r="T680" s="222"/>
      <c r="U680" s="222"/>
      <c r="V680" s="222"/>
      <c r="W680" s="222"/>
      <c r="X680" s="222"/>
    </row>
    <row r="681" spans="1:24" ht="12.75" customHeight="1" x14ac:dyDescent="0.2">
      <c r="A681" s="220"/>
      <c r="B681" s="221"/>
      <c r="C681" s="221"/>
      <c r="D681" s="221"/>
      <c r="E681" s="222"/>
      <c r="F681" s="222"/>
      <c r="G681" s="221"/>
      <c r="H681" s="223"/>
      <c r="I681" s="224"/>
      <c r="J681" s="224"/>
      <c r="K681" s="222"/>
      <c r="L681" s="427"/>
      <c r="M681" s="222"/>
      <c r="N681" s="222"/>
      <c r="O681" s="222"/>
      <c r="P681" s="222"/>
      <c r="Q681" s="222"/>
      <c r="R681" s="222"/>
      <c r="S681" s="222"/>
      <c r="T681" s="222"/>
      <c r="U681" s="222"/>
      <c r="V681" s="222"/>
      <c r="W681" s="222"/>
      <c r="X681" s="222"/>
    </row>
    <row r="682" spans="1:24" ht="12.75" customHeight="1" x14ac:dyDescent="0.2">
      <c r="A682" s="220"/>
      <c r="B682" s="221"/>
      <c r="C682" s="221"/>
      <c r="D682" s="221"/>
      <c r="E682" s="222"/>
      <c r="F682" s="222"/>
      <c r="G682" s="221"/>
      <c r="H682" s="223"/>
      <c r="I682" s="224"/>
      <c r="J682" s="224"/>
      <c r="K682" s="222"/>
      <c r="L682" s="427"/>
      <c r="M682" s="222"/>
      <c r="N682" s="222"/>
      <c r="O682" s="222"/>
      <c r="P682" s="222"/>
      <c r="Q682" s="222"/>
      <c r="R682" s="222"/>
      <c r="S682" s="222"/>
      <c r="T682" s="222"/>
      <c r="U682" s="222"/>
      <c r="V682" s="222"/>
      <c r="W682" s="222"/>
      <c r="X682" s="222"/>
    </row>
    <row r="683" spans="1:24" ht="12.75" customHeight="1" x14ac:dyDescent="0.2">
      <c r="A683" s="220"/>
      <c r="B683" s="221"/>
      <c r="C683" s="221"/>
      <c r="D683" s="221"/>
      <c r="E683" s="222"/>
      <c r="F683" s="222"/>
      <c r="G683" s="221"/>
      <c r="H683" s="223"/>
      <c r="I683" s="224"/>
      <c r="J683" s="224"/>
      <c r="K683" s="222"/>
      <c r="L683" s="427"/>
      <c r="M683" s="222"/>
      <c r="N683" s="222"/>
      <c r="O683" s="222"/>
      <c r="P683" s="222"/>
      <c r="Q683" s="222"/>
      <c r="R683" s="222"/>
      <c r="S683" s="222"/>
      <c r="T683" s="222"/>
      <c r="U683" s="222"/>
      <c r="V683" s="222"/>
      <c r="W683" s="222"/>
      <c r="X683" s="222"/>
    </row>
    <row r="684" spans="1:24" ht="12.75" customHeight="1" x14ac:dyDescent="0.2">
      <c r="A684" s="220"/>
      <c r="B684" s="221"/>
      <c r="C684" s="221"/>
      <c r="D684" s="221"/>
      <c r="E684" s="222"/>
      <c r="F684" s="222"/>
      <c r="G684" s="221"/>
      <c r="H684" s="223"/>
      <c r="I684" s="224"/>
      <c r="J684" s="224"/>
      <c r="K684" s="222"/>
      <c r="L684" s="427"/>
      <c r="M684" s="222"/>
      <c r="N684" s="222"/>
      <c r="O684" s="222"/>
      <c r="P684" s="222"/>
      <c r="Q684" s="222"/>
      <c r="R684" s="222"/>
      <c r="S684" s="222"/>
      <c r="T684" s="222"/>
      <c r="U684" s="222"/>
      <c r="V684" s="222"/>
      <c r="W684" s="222"/>
      <c r="X684" s="222"/>
    </row>
    <row r="685" spans="1:24" ht="12.75" customHeight="1" x14ac:dyDescent="0.2">
      <c r="A685" s="220"/>
      <c r="B685" s="221"/>
      <c r="C685" s="221"/>
      <c r="D685" s="221"/>
      <c r="E685" s="222"/>
      <c r="F685" s="222"/>
      <c r="G685" s="221"/>
      <c r="H685" s="223"/>
      <c r="I685" s="224"/>
      <c r="J685" s="224"/>
      <c r="K685" s="222"/>
      <c r="L685" s="427"/>
      <c r="M685" s="222"/>
      <c r="N685" s="222"/>
      <c r="O685" s="222"/>
      <c r="P685" s="222"/>
      <c r="Q685" s="222"/>
      <c r="R685" s="222"/>
      <c r="S685" s="222"/>
      <c r="T685" s="222"/>
      <c r="U685" s="222"/>
      <c r="V685" s="222"/>
      <c r="W685" s="222"/>
      <c r="X685" s="222"/>
    </row>
    <row r="686" spans="1:24" ht="12.75" customHeight="1" x14ac:dyDescent="0.2">
      <c r="A686" s="220"/>
      <c r="B686" s="221"/>
      <c r="C686" s="221"/>
      <c r="D686" s="221"/>
      <c r="E686" s="222"/>
      <c r="F686" s="222"/>
      <c r="G686" s="221"/>
      <c r="H686" s="223"/>
      <c r="I686" s="224"/>
      <c r="J686" s="224"/>
      <c r="K686" s="222"/>
      <c r="L686" s="427"/>
      <c r="M686" s="222"/>
      <c r="N686" s="222"/>
      <c r="O686" s="222"/>
      <c r="P686" s="222"/>
      <c r="Q686" s="222"/>
      <c r="R686" s="222"/>
      <c r="S686" s="222"/>
      <c r="T686" s="222"/>
      <c r="U686" s="222"/>
      <c r="V686" s="222"/>
      <c r="W686" s="222"/>
      <c r="X686" s="222"/>
    </row>
    <row r="687" spans="1:24" ht="12.75" customHeight="1" x14ac:dyDescent="0.2">
      <c r="A687" s="220"/>
      <c r="B687" s="221"/>
      <c r="C687" s="221"/>
      <c r="D687" s="221"/>
      <c r="E687" s="222"/>
      <c r="F687" s="222"/>
      <c r="G687" s="221"/>
      <c r="H687" s="223"/>
      <c r="I687" s="224"/>
      <c r="J687" s="224"/>
      <c r="K687" s="222"/>
      <c r="L687" s="427"/>
      <c r="M687" s="222"/>
      <c r="N687" s="222"/>
      <c r="O687" s="222"/>
      <c r="P687" s="222"/>
      <c r="Q687" s="222"/>
      <c r="R687" s="222"/>
      <c r="S687" s="222"/>
      <c r="T687" s="222"/>
      <c r="U687" s="222"/>
      <c r="V687" s="222"/>
      <c r="W687" s="222"/>
      <c r="X687" s="222"/>
    </row>
    <row r="688" spans="1:24" ht="12.75" customHeight="1" x14ac:dyDescent="0.2">
      <c r="A688" s="220"/>
      <c r="B688" s="221"/>
      <c r="C688" s="221"/>
      <c r="D688" s="221"/>
      <c r="E688" s="222"/>
      <c r="F688" s="222"/>
      <c r="G688" s="221"/>
      <c r="H688" s="223"/>
      <c r="I688" s="224"/>
      <c r="J688" s="224"/>
      <c r="K688" s="222"/>
      <c r="L688" s="427"/>
      <c r="M688" s="222"/>
      <c r="N688" s="222"/>
      <c r="O688" s="222"/>
      <c r="P688" s="222"/>
      <c r="Q688" s="222"/>
      <c r="R688" s="222"/>
      <c r="S688" s="222"/>
      <c r="T688" s="222"/>
      <c r="U688" s="222"/>
      <c r="V688" s="222"/>
      <c r="W688" s="222"/>
      <c r="X688" s="222"/>
    </row>
    <row r="689" spans="1:24" ht="12.75" customHeight="1" x14ac:dyDescent="0.2">
      <c r="A689" s="220"/>
      <c r="B689" s="221"/>
      <c r="C689" s="221"/>
      <c r="D689" s="221"/>
      <c r="E689" s="222"/>
      <c r="F689" s="222"/>
      <c r="G689" s="221"/>
      <c r="H689" s="223"/>
      <c r="I689" s="224"/>
      <c r="J689" s="224"/>
      <c r="K689" s="222"/>
      <c r="L689" s="427"/>
      <c r="M689" s="222"/>
      <c r="N689" s="222"/>
      <c r="O689" s="222"/>
      <c r="P689" s="222"/>
      <c r="Q689" s="222"/>
      <c r="R689" s="222"/>
      <c r="S689" s="222"/>
      <c r="T689" s="222"/>
      <c r="U689" s="222"/>
      <c r="V689" s="222"/>
      <c r="W689" s="222"/>
      <c r="X689" s="222"/>
    </row>
    <row r="690" spans="1:24" ht="12.75" customHeight="1" x14ac:dyDescent="0.2">
      <c r="A690" s="220"/>
      <c r="B690" s="221"/>
      <c r="C690" s="221"/>
      <c r="D690" s="221"/>
      <c r="E690" s="222"/>
      <c r="F690" s="222"/>
      <c r="G690" s="221"/>
      <c r="H690" s="223"/>
      <c r="I690" s="224"/>
      <c r="J690" s="224"/>
      <c r="K690" s="222"/>
      <c r="L690" s="427"/>
      <c r="M690" s="222"/>
      <c r="N690" s="222"/>
      <c r="O690" s="222"/>
      <c r="P690" s="222"/>
      <c r="Q690" s="222"/>
      <c r="R690" s="222"/>
      <c r="S690" s="222"/>
      <c r="T690" s="222"/>
      <c r="U690" s="222"/>
      <c r="V690" s="222"/>
      <c r="W690" s="222"/>
      <c r="X690" s="222"/>
    </row>
    <row r="691" spans="1:24" ht="12.75" customHeight="1" x14ac:dyDescent="0.2">
      <c r="A691" s="220"/>
      <c r="B691" s="221"/>
      <c r="C691" s="221"/>
      <c r="D691" s="221"/>
      <c r="E691" s="222"/>
      <c r="F691" s="222"/>
      <c r="G691" s="221"/>
      <c r="H691" s="223"/>
      <c r="I691" s="224"/>
      <c r="J691" s="224"/>
      <c r="K691" s="222"/>
      <c r="L691" s="427"/>
      <c r="M691" s="222"/>
      <c r="N691" s="222"/>
      <c r="O691" s="222"/>
      <c r="P691" s="222"/>
      <c r="Q691" s="222"/>
      <c r="R691" s="222"/>
      <c r="S691" s="222"/>
      <c r="T691" s="222"/>
      <c r="U691" s="222"/>
      <c r="V691" s="222"/>
      <c r="W691" s="222"/>
      <c r="X691" s="222"/>
    </row>
    <row r="692" spans="1:24" ht="12.75" customHeight="1" x14ac:dyDescent="0.2">
      <c r="A692" s="220"/>
      <c r="B692" s="221"/>
      <c r="C692" s="221"/>
      <c r="D692" s="221"/>
      <c r="E692" s="222"/>
      <c r="F692" s="222"/>
      <c r="G692" s="221"/>
      <c r="H692" s="223"/>
      <c r="I692" s="224"/>
      <c r="J692" s="224"/>
      <c r="K692" s="222"/>
      <c r="L692" s="427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</row>
    <row r="693" spans="1:24" ht="12.75" customHeight="1" x14ac:dyDescent="0.2">
      <c r="A693" s="220"/>
      <c r="B693" s="221"/>
      <c r="C693" s="221"/>
      <c r="D693" s="221"/>
      <c r="E693" s="222"/>
      <c r="F693" s="222"/>
      <c r="G693" s="221"/>
      <c r="H693" s="223"/>
      <c r="I693" s="224"/>
      <c r="J693" s="224"/>
      <c r="K693" s="222"/>
      <c r="L693" s="427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</row>
    <row r="694" spans="1:24" ht="12.75" customHeight="1" x14ac:dyDescent="0.2">
      <c r="A694" s="220"/>
      <c r="B694" s="221"/>
      <c r="C694" s="221"/>
      <c r="D694" s="221"/>
      <c r="E694" s="222"/>
      <c r="F694" s="222"/>
      <c r="G694" s="221"/>
      <c r="H694" s="223"/>
      <c r="I694" s="224"/>
      <c r="J694" s="224"/>
      <c r="K694" s="222"/>
      <c r="L694" s="427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</row>
    <row r="695" spans="1:24" ht="12.75" customHeight="1" x14ac:dyDescent="0.2">
      <c r="A695" s="220"/>
      <c r="B695" s="221"/>
      <c r="C695" s="221"/>
      <c r="D695" s="221"/>
      <c r="E695" s="222"/>
      <c r="F695" s="222"/>
      <c r="G695" s="221"/>
      <c r="H695" s="223"/>
      <c r="I695" s="224"/>
      <c r="J695" s="224"/>
      <c r="K695" s="222"/>
      <c r="L695" s="427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</row>
    <row r="696" spans="1:24" ht="12.75" customHeight="1" x14ac:dyDescent="0.2">
      <c r="A696" s="220"/>
      <c r="B696" s="221"/>
      <c r="C696" s="221"/>
      <c r="D696" s="221"/>
      <c r="E696" s="222"/>
      <c r="F696" s="222"/>
      <c r="G696" s="221"/>
      <c r="H696" s="223"/>
      <c r="I696" s="224"/>
      <c r="J696" s="224"/>
      <c r="K696" s="222"/>
      <c r="L696" s="427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</row>
    <row r="697" spans="1:24" ht="12.75" customHeight="1" x14ac:dyDescent="0.2">
      <c r="A697" s="220"/>
      <c r="B697" s="221"/>
      <c r="C697" s="221"/>
      <c r="D697" s="221"/>
      <c r="E697" s="222"/>
      <c r="F697" s="222"/>
      <c r="G697" s="221"/>
      <c r="H697" s="223"/>
      <c r="I697" s="224"/>
      <c r="J697" s="224"/>
      <c r="K697" s="222"/>
      <c r="L697" s="427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</row>
    <row r="698" spans="1:24" ht="12.75" customHeight="1" x14ac:dyDescent="0.2">
      <c r="A698" s="220"/>
      <c r="B698" s="221"/>
      <c r="C698" s="221"/>
      <c r="D698" s="221"/>
      <c r="E698" s="222"/>
      <c r="F698" s="222"/>
      <c r="G698" s="221"/>
      <c r="H698" s="223"/>
      <c r="I698" s="224"/>
      <c r="J698" s="224"/>
      <c r="K698" s="222"/>
      <c r="L698" s="427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</row>
    <row r="699" spans="1:24" ht="12.75" customHeight="1" x14ac:dyDescent="0.2">
      <c r="A699" s="220"/>
      <c r="B699" s="221"/>
      <c r="C699" s="221"/>
      <c r="D699" s="221"/>
      <c r="E699" s="222"/>
      <c r="F699" s="222"/>
      <c r="G699" s="221"/>
      <c r="H699" s="223"/>
      <c r="I699" s="224"/>
      <c r="J699" s="224"/>
      <c r="K699" s="222"/>
      <c r="L699" s="427"/>
      <c r="M699" s="222"/>
      <c r="N699" s="222"/>
      <c r="O699" s="222"/>
      <c r="P699" s="222"/>
      <c r="Q699" s="222"/>
      <c r="R699" s="222"/>
      <c r="S699" s="222"/>
      <c r="T699" s="222"/>
      <c r="U699" s="222"/>
      <c r="V699" s="222"/>
      <c r="W699" s="222"/>
      <c r="X699" s="222"/>
    </row>
    <row r="700" spans="1:24" ht="12.75" customHeight="1" x14ac:dyDescent="0.2">
      <c r="A700" s="220"/>
      <c r="B700" s="221"/>
      <c r="C700" s="221"/>
      <c r="D700" s="221"/>
      <c r="E700" s="222"/>
      <c r="F700" s="222"/>
      <c r="G700" s="221"/>
      <c r="H700" s="223"/>
      <c r="I700" s="224"/>
      <c r="J700" s="224"/>
      <c r="K700" s="222"/>
      <c r="L700" s="427"/>
      <c r="M700" s="222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2"/>
    </row>
    <row r="701" spans="1:24" ht="12.75" customHeight="1" x14ac:dyDescent="0.2">
      <c r="A701" s="220"/>
      <c r="B701" s="221"/>
      <c r="C701" s="221"/>
      <c r="D701" s="221"/>
      <c r="E701" s="222"/>
      <c r="F701" s="222"/>
      <c r="G701" s="221"/>
      <c r="H701" s="223"/>
      <c r="I701" s="224"/>
      <c r="J701" s="224"/>
      <c r="K701" s="222"/>
      <c r="L701" s="427"/>
      <c r="M701" s="222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2"/>
    </row>
    <row r="702" spans="1:24" ht="12.75" customHeight="1" x14ac:dyDescent="0.2">
      <c r="A702" s="220"/>
      <c r="B702" s="221"/>
      <c r="C702" s="221"/>
      <c r="D702" s="221"/>
      <c r="E702" s="222"/>
      <c r="F702" s="222"/>
      <c r="G702" s="221"/>
      <c r="H702" s="223"/>
      <c r="I702" s="224"/>
      <c r="J702" s="224"/>
      <c r="K702" s="222"/>
      <c r="L702" s="427"/>
      <c r="M702" s="222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2"/>
    </row>
    <row r="703" spans="1:24" ht="12.75" customHeight="1" x14ac:dyDescent="0.2">
      <c r="A703" s="220"/>
      <c r="B703" s="221"/>
      <c r="C703" s="221"/>
      <c r="D703" s="221"/>
      <c r="E703" s="222"/>
      <c r="F703" s="222"/>
      <c r="G703" s="221"/>
      <c r="H703" s="223"/>
      <c r="I703" s="224"/>
      <c r="J703" s="224"/>
      <c r="K703" s="222"/>
      <c r="L703" s="427"/>
      <c r="M703" s="222"/>
      <c r="N703" s="222"/>
      <c r="O703" s="222"/>
      <c r="P703" s="222"/>
      <c r="Q703" s="222"/>
      <c r="R703" s="222"/>
      <c r="S703" s="222"/>
      <c r="T703" s="222"/>
      <c r="U703" s="222"/>
      <c r="V703" s="222"/>
      <c r="W703" s="222"/>
      <c r="X703" s="222"/>
    </row>
    <row r="704" spans="1:24" ht="12.75" customHeight="1" x14ac:dyDescent="0.2">
      <c r="A704" s="220"/>
      <c r="B704" s="221"/>
      <c r="C704" s="221"/>
      <c r="D704" s="221"/>
      <c r="E704" s="222"/>
      <c r="F704" s="222"/>
      <c r="G704" s="221"/>
      <c r="H704" s="223"/>
      <c r="I704" s="224"/>
      <c r="J704" s="224"/>
      <c r="K704" s="222"/>
      <c r="L704" s="427"/>
      <c r="M704" s="222"/>
      <c r="N704" s="222"/>
      <c r="O704" s="222"/>
      <c r="P704" s="222"/>
      <c r="Q704" s="222"/>
      <c r="R704" s="222"/>
      <c r="S704" s="222"/>
      <c r="T704" s="222"/>
      <c r="U704" s="222"/>
      <c r="V704" s="222"/>
      <c r="W704" s="222"/>
      <c r="X704" s="222"/>
    </row>
    <row r="705" spans="1:24" ht="12.75" customHeight="1" x14ac:dyDescent="0.2">
      <c r="A705" s="220"/>
      <c r="B705" s="221"/>
      <c r="C705" s="221"/>
      <c r="D705" s="221"/>
      <c r="E705" s="222"/>
      <c r="F705" s="222"/>
      <c r="G705" s="221"/>
      <c r="H705" s="223"/>
      <c r="I705" s="224"/>
      <c r="J705" s="224"/>
      <c r="K705" s="222"/>
      <c r="L705" s="427"/>
      <c r="M705" s="222"/>
      <c r="N705" s="222"/>
      <c r="O705" s="222"/>
      <c r="P705" s="222"/>
      <c r="Q705" s="222"/>
      <c r="R705" s="222"/>
      <c r="S705" s="222"/>
      <c r="T705" s="222"/>
      <c r="U705" s="222"/>
      <c r="V705" s="222"/>
      <c r="W705" s="222"/>
      <c r="X705" s="222"/>
    </row>
    <row r="706" spans="1:24" ht="12.75" customHeight="1" x14ac:dyDescent="0.2">
      <c r="A706" s="220"/>
      <c r="B706" s="221"/>
      <c r="C706" s="221"/>
      <c r="D706" s="221"/>
      <c r="E706" s="222"/>
      <c r="F706" s="222"/>
      <c r="G706" s="221"/>
      <c r="H706" s="223"/>
      <c r="I706" s="224"/>
      <c r="J706" s="224"/>
      <c r="K706" s="222"/>
      <c r="L706" s="427"/>
      <c r="M706" s="222"/>
      <c r="N706" s="222"/>
      <c r="O706" s="222"/>
      <c r="P706" s="222"/>
      <c r="Q706" s="222"/>
      <c r="R706" s="222"/>
      <c r="S706" s="222"/>
      <c r="T706" s="222"/>
      <c r="U706" s="222"/>
      <c r="V706" s="222"/>
      <c r="W706" s="222"/>
      <c r="X706" s="222"/>
    </row>
    <row r="707" spans="1:24" ht="12.75" customHeight="1" x14ac:dyDescent="0.2">
      <c r="A707" s="220"/>
      <c r="B707" s="221"/>
      <c r="C707" s="221"/>
      <c r="D707" s="221"/>
      <c r="E707" s="222"/>
      <c r="F707" s="222"/>
      <c r="G707" s="221"/>
      <c r="H707" s="223"/>
      <c r="I707" s="224"/>
      <c r="J707" s="224"/>
      <c r="K707" s="222"/>
      <c r="L707" s="427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2"/>
    </row>
    <row r="708" spans="1:24" ht="12.75" customHeight="1" x14ac:dyDescent="0.2">
      <c r="A708" s="220"/>
      <c r="B708" s="221"/>
      <c r="C708" s="221"/>
      <c r="D708" s="221"/>
      <c r="E708" s="222"/>
      <c r="F708" s="222"/>
      <c r="G708" s="221"/>
      <c r="H708" s="223"/>
      <c r="I708" s="224"/>
      <c r="J708" s="224"/>
      <c r="K708" s="222"/>
      <c r="L708" s="427"/>
      <c r="M708" s="222"/>
      <c r="N708" s="222"/>
      <c r="O708" s="222"/>
      <c r="P708" s="222"/>
      <c r="Q708" s="222"/>
      <c r="R708" s="222"/>
      <c r="S708" s="222"/>
      <c r="T708" s="222"/>
      <c r="U708" s="222"/>
      <c r="V708" s="222"/>
      <c r="W708" s="222"/>
      <c r="X708" s="222"/>
    </row>
    <row r="709" spans="1:24" ht="12.75" customHeight="1" x14ac:dyDescent="0.2">
      <c r="A709" s="220"/>
      <c r="B709" s="221"/>
      <c r="C709" s="221"/>
      <c r="D709" s="221"/>
      <c r="E709" s="222"/>
      <c r="F709" s="222"/>
      <c r="G709" s="221"/>
      <c r="H709" s="223"/>
      <c r="I709" s="224"/>
      <c r="J709" s="224"/>
      <c r="K709" s="222"/>
      <c r="L709" s="427"/>
      <c r="M709" s="222"/>
      <c r="N709" s="222"/>
      <c r="O709" s="222"/>
      <c r="P709" s="222"/>
      <c r="Q709" s="222"/>
      <c r="R709" s="222"/>
      <c r="S709" s="222"/>
      <c r="T709" s="222"/>
      <c r="U709" s="222"/>
      <c r="V709" s="222"/>
      <c r="W709" s="222"/>
      <c r="X709" s="222"/>
    </row>
    <row r="710" spans="1:24" ht="12.75" customHeight="1" x14ac:dyDescent="0.2">
      <c r="A710" s="220"/>
      <c r="B710" s="221"/>
      <c r="C710" s="221"/>
      <c r="D710" s="221"/>
      <c r="E710" s="222"/>
      <c r="F710" s="222"/>
      <c r="G710" s="221"/>
      <c r="H710" s="223"/>
      <c r="I710" s="224"/>
      <c r="J710" s="224"/>
      <c r="K710" s="222"/>
      <c r="L710" s="427"/>
      <c r="M710" s="222"/>
      <c r="N710" s="222"/>
      <c r="O710" s="222"/>
      <c r="P710" s="222"/>
      <c r="Q710" s="222"/>
      <c r="R710" s="222"/>
      <c r="S710" s="222"/>
      <c r="T710" s="222"/>
      <c r="U710" s="222"/>
      <c r="V710" s="222"/>
      <c r="W710" s="222"/>
      <c r="X710" s="222"/>
    </row>
    <row r="711" spans="1:24" ht="12.75" customHeight="1" x14ac:dyDescent="0.2">
      <c r="A711" s="220"/>
      <c r="B711" s="221"/>
      <c r="C711" s="221"/>
      <c r="D711" s="221"/>
      <c r="E711" s="222"/>
      <c r="F711" s="222"/>
      <c r="G711" s="221"/>
      <c r="H711" s="223"/>
      <c r="I711" s="224"/>
      <c r="J711" s="224"/>
      <c r="K711" s="222"/>
      <c r="L711" s="427"/>
      <c r="M711" s="222"/>
      <c r="N711" s="222"/>
      <c r="O711" s="222"/>
      <c r="P711" s="222"/>
      <c r="Q711" s="222"/>
      <c r="R711" s="222"/>
      <c r="S711" s="222"/>
      <c r="T711" s="222"/>
      <c r="U711" s="222"/>
      <c r="V711" s="222"/>
      <c r="W711" s="222"/>
      <c r="X711" s="222"/>
    </row>
    <row r="712" spans="1:24" ht="12.75" customHeight="1" x14ac:dyDescent="0.2">
      <c r="A712" s="220"/>
      <c r="B712" s="221"/>
      <c r="C712" s="221"/>
      <c r="D712" s="221"/>
      <c r="E712" s="222"/>
      <c r="F712" s="222"/>
      <c r="G712" s="221"/>
      <c r="H712" s="223"/>
      <c r="I712" s="224"/>
      <c r="J712" s="224"/>
      <c r="K712" s="222"/>
      <c r="L712" s="427"/>
      <c r="M712" s="222"/>
      <c r="N712" s="222"/>
      <c r="O712" s="222"/>
      <c r="P712" s="222"/>
      <c r="Q712" s="222"/>
      <c r="R712" s="222"/>
      <c r="S712" s="222"/>
      <c r="T712" s="222"/>
      <c r="U712" s="222"/>
      <c r="V712" s="222"/>
      <c r="W712" s="222"/>
      <c r="X712" s="222"/>
    </row>
    <row r="713" spans="1:24" ht="12.75" customHeight="1" x14ac:dyDescent="0.2">
      <c r="A713" s="220"/>
      <c r="B713" s="221"/>
      <c r="C713" s="221"/>
      <c r="D713" s="221"/>
      <c r="E713" s="222"/>
      <c r="F713" s="222"/>
      <c r="G713" s="221"/>
      <c r="H713" s="223"/>
      <c r="I713" s="224"/>
      <c r="J713" s="224"/>
      <c r="K713" s="222"/>
      <c r="L713" s="427"/>
      <c r="M713" s="222"/>
      <c r="N713" s="222"/>
      <c r="O713" s="222"/>
      <c r="P713" s="222"/>
      <c r="Q713" s="222"/>
      <c r="R713" s="222"/>
      <c r="S713" s="222"/>
      <c r="T713" s="222"/>
      <c r="U713" s="222"/>
      <c r="V713" s="222"/>
      <c r="W713" s="222"/>
      <c r="X713" s="222"/>
    </row>
    <row r="714" spans="1:24" ht="12.75" customHeight="1" x14ac:dyDescent="0.2">
      <c r="A714" s="220"/>
      <c r="B714" s="221"/>
      <c r="C714" s="221"/>
      <c r="D714" s="221"/>
      <c r="E714" s="222"/>
      <c r="F714" s="222"/>
      <c r="G714" s="221"/>
      <c r="H714" s="223"/>
      <c r="I714" s="224"/>
      <c r="J714" s="224"/>
      <c r="K714" s="222"/>
      <c r="L714" s="427"/>
      <c r="M714" s="222"/>
      <c r="N714" s="222"/>
      <c r="O714" s="222"/>
      <c r="P714" s="222"/>
      <c r="Q714" s="222"/>
      <c r="R714" s="222"/>
      <c r="S714" s="222"/>
      <c r="T714" s="222"/>
      <c r="U714" s="222"/>
      <c r="V714" s="222"/>
      <c r="W714" s="222"/>
      <c r="X714" s="222"/>
    </row>
    <row r="715" spans="1:24" ht="12.75" customHeight="1" x14ac:dyDescent="0.2">
      <c r="A715" s="220"/>
      <c r="B715" s="221"/>
      <c r="C715" s="221"/>
      <c r="D715" s="221"/>
      <c r="E715" s="222"/>
      <c r="F715" s="222"/>
      <c r="G715" s="221"/>
      <c r="H715" s="223"/>
      <c r="I715" s="224"/>
      <c r="J715" s="224"/>
      <c r="K715" s="222"/>
      <c r="L715" s="427"/>
      <c r="M715" s="222"/>
      <c r="N715" s="222"/>
      <c r="O715" s="222"/>
      <c r="P715" s="222"/>
      <c r="Q715" s="222"/>
      <c r="R715" s="222"/>
      <c r="S715" s="222"/>
      <c r="T715" s="222"/>
      <c r="U715" s="222"/>
      <c r="V715" s="222"/>
      <c r="W715" s="222"/>
      <c r="X715" s="222"/>
    </row>
    <row r="716" spans="1:24" ht="12.75" customHeight="1" x14ac:dyDescent="0.2">
      <c r="A716" s="220"/>
      <c r="B716" s="221"/>
      <c r="C716" s="221"/>
      <c r="D716" s="221"/>
      <c r="E716" s="222"/>
      <c r="F716" s="222"/>
      <c r="G716" s="221"/>
      <c r="H716" s="223"/>
      <c r="I716" s="224"/>
      <c r="J716" s="224"/>
      <c r="K716" s="222"/>
      <c r="L716" s="427"/>
      <c r="M716" s="222"/>
      <c r="N716" s="222"/>
      <c r="O716" s="222"/>
      <c r="P716" s="222"/>
      <c r="Q716" s="222"/>
      <c r="R716" s="222"/>
      <c r="S716" s="222"/>
      <c r="T716" s="222"/>
      <c r="U716" s="222"/>
      <c r="V716" s="222"/>
      <c r="W716" s="222"/>
      <c r="X716" s="222"/>
    </row>
    <row r="717" spans="1:24" ht="12.75" customHeight="1" x14ac:dyDescent="0.2">
      <c r="A717" s="220"/>
      <c r="B717" s="221"/>
      <c r="C717" s="221"/>
      <c r="D717" s="221"/>
      <c r="E717" s="222"/>
      <c r="F717" s="222"/>
      <c r="G717" s="221"/>
      <c r="H717" s="223"/>
      <c r="I717" s="224"/>
      <c r="J717" s="224"/>
      <c r="K717" s="222"/>
      <c r="L717" s="427"/>
      <c r="M717" s="222"/>
      <c r="N717" s="222"/>
      <c r="O717" s="222"/>
      <c r="P717" s="222"/>
      <c r="Q717" s="222"/>
      <c r="R717" s="222"/>
      <c r="S717" s="222"/>
      <c r="T717" s="222"/>
      <c r="U717" s="222"/>
      <c r="V717" s="222"/>
      <c r="W717" s="222"/>
      <c r="X717" s="222"/>
    </row>
    <row r="718" spans="1:24" ht="12.75" customHeight="1" x14ac:dyDescent="0.2">
      <c r="A718" s="220"/>
      <c r="B718" s="221"/>
      <c r="C718" s="221"/>
      <c r="D718" s="221"/>
      <c r="E718" s="222"/>
      <c r="F718" s="222"/>
      <c r="G718" s="221"/>
      <c r="H718" s="223"/>
      <c r="I718" s="224"/>
      <c r="J718" s="224"/>
      <c r="K718" s="222"/>
      <c r="L718" s="427"/>
      <c r="M718" s="222"/>
      <c r="N718" s="222"/>
      <c r="O718" s="222"/>
      <c r="P718" s="222"/>
      <c r="Q718" s="222"/>
      <c r="R718" s="222"/>
      <c r="S718" s="222"/>
      <c r="T718" s="222"/>
      <c r="U718" s="222"/>
      <c r="V718" s="222"/>
      <c r="W718" s="222"/>
      <c r="X718" s="222"/>
    </row>
    <row r="719" spans="1:24" ht="12.75" customHeight="1" x14ac:dyDescent="0.2">
      <c r="A719" s="220"/>
      <c r="B719" s="221"/>
      <c r="C719" s="221"/>
      <c r="D719" s="221"/>
      <c r="E719" s="222"/>
      <c r="F719" s="222"/>
      <c r="G719" s="221"/>
      <c r="H719" s="223"/>
      <c r="I719" s="224"/>
      <c r="J719" s="224"/>
      <c r="K719" s="222"/>
      <c r="L719" s="427"/>
      <c r="M719" s="222"/>
      <c r="N719" s="222"/>
      <c r="O719" s="222"/>
      <c r="P719" s="222"/>
      <c r="Q719" s="222"/>
      <c r="R719" s="222"/>
      <c r="S719" s="222"/>
      <c r="T719" s="222"/>
      <c r="U719" s="222"/>
      <c r="V719" s="222"/>
      <c r="W719" s="222"/>
      <c r="X719" s="222"/>
    </row>
    <row r="720" spans="1:24" ht="12.75" customHeight="1" x14ac:dyDescent="0.2">
      <c r="A720" s="220"/>
      <c r="B720" s="221"/>
      <c r="C720" s="221"/>
      <c r="D720" s="221"/>
      <c r="E720" s="222"/>
      <c r="F720" s="222"/>
      <c r="G720" s="221"/>
      <c r="H720" s="223"/>
      <c r="I720" s="224"/>
      <c r="J720" s="224"/>
      <c r="K720" s="222"/>
      <c r="L720" s="427"/>
      <c r="M720" s="222"/>
      <c r="N720" s="222"/>
      <c r="O720" s="222"/>
      <c r="P720" s="222"/>
      <c r="Q720" s="222"/>
      <c r="R720" s="222"/>
      <c r="S720" s="222"/>
      <c r="T720" s="222"/>
      <c r="U720" s="222"/>
      <c r="V720" s="222"/>
      <c r="W720" s="222"/>
      <c r="X720" s="222"/>
    </row>
    <row r="721" spans="1:24" ht="12.75" customHeight="1" x14ac:dyDescent="0.2">
      <c r="A721" s="220"/>
      <c r="B721" s="221"/>
      <c r="C721" s="221"/>
      <c r="D721" s="221"/>
      <c r="E721" s="222"/>
      <c r="F721" s="222"/>
      <c r="G721" s="221"/>
      <c r="H721" s="223"/>
      <c r="I721" s="224"/>
      <c r="J721" s="224"/>
      <c r="K721" s="222"/>
      <c r="L721" s="427"/>
      <c r="M721" s="222"/>
      <c r="N721" s="222"/>
      <c r="O721" s="222"/>
      <c r="P721" s="222"/>
      <c r="Q721" s="222"/>
      <c r="R721" s="222"/>
      <c r="S721" s="222"/>
      <c r="T721" s="222"/>
      <c r="U721" s="222"/>
      <c r="V721" s="222"/>
      <c r="W721" s="222"/>
      <c r="X721" s="222"/>
    </row>
    <row r="722" spans="1:24" ht="12.75" customHeight="1" x14ac:dyDescent="0.2">
      <c r="A722" s="220"/>
      <c r="B722" s="221"/>
      <c r="C722" s="221"/>
      <c r="D722" s="221"/>
      <c r="E722" s="222"/>
      <c r="F722" s="222"/>
      <c r="G722" s="221"/>
      <c r="H722" s="223"/>
      <c r="I722" s="224"/>
      <c r="J722" s="224"/>
      <c r="K722" s="222"/>
      <c r="L722" s="427"/>
      <c r="M722" s="222"/>
      <c r="N722" s="222"/>
      <c r="O722" s="222"/>
      <c r="P722" s="222"/>
      <c r="Q722" s="222"/>
      <c r="R722" s="222"/>
      <c r="S722" s="222"/>
      <c r="T722" s="222"/>
      <c r="U722" s="222"/>
      <c r="V722" s="222"/>
      <c r="W722" s="222"/>
      <c r="X722" s="222"/>
    </row>
    <row r="723" spans="1:24" ht="12.75" customHeight="1" x14ac:dyDescent="0.2">
      <c r="A723" s="220"/>
      <c r="B723" s="221"/>
      <c r="C723" s="221"/>
      <c r="D723" s="221"/>
      <c r="E723" s="222"/>
      <c r="F723" s="222"/>
      <c r="G723" s="221"/>
      <c r="H723" s="223"/>
      <c r="I723" s="224"/>
      <c r="J723" s="224"/>
      <c r="K723" s="222"/>
      <c r="L723" s="427"/>
      <c r="M723" s="222"/>
      <c r="N723" s="222"/>
      <c r="O723" s="222"/>
      <c r="P723" s="222"/>
      <c r="Q723" s="222"/>
      <c r="R723" s="222"/>
      <c r="S723" s="222"/>
      <c r="T723" s="222"/>
      <c r="U723" s="222"/>
      <c r="V723" s="222"/>
      <c r="W723" s="222"/>
      <c r="X723" s="222"/>
    </row>
    <row r="724" spans="1:24" ht="12.75" customHeight="1" x14ac:dyDescent="0.2">
      <c r="A724" s="220"/>
      <c r="B724" s="221"/>
      <c r="C724" s="221"/>
      <c r="D724" s="221"/>
      <c r="E724" s="222"/>
      <c r="F724" s="222"/>
      <c r="G724" s="221"/>
      <c r="H724" s="223"/>
      <c r="I724" s="224"/>
      <c r="J724" s="224"/>
      <c r="K724" s="222"/>
      <c r="L724" s="427"/>
      <c r="M724" s="222"/>
      <c r="N724" s="222"/>
      <c r="O724" s="222"/>
      <c r="P724" s="222"/>
      <c r="Q724" s="222"/>
      <c r="R724" s="222"/>
      <c r="S724" s="222"/>
      <c r="T724" s="222"/>
      <c r="U724" s="222"/>
      <c r="V724" s="222"/>
      <c r="W724" s="222"/>
      <c r="X724" s="222"/>
    </row>
    <row r="725" spans="1:24" ht="12.75" customHeight="1" x14ac:dyDescent="0.2">
      <c r="A725" s="220"/>
      <c r="B725" s="221"/>
      <c r="C725" s="221"/>
      <c r="D725" s="221"/>
      <c r="E725" s="222"/>
      <c r="F725" s="222"/>
      <c r="G725" s="221"/>
      <c r="H725" s="223"/>
      <c r="I725" s="224"/>
      <c r="J725" s="224"/>
      <c r="K725" s="222"/>
      <c r="L725" s="427"/>
      <c r="M725" s="222"/>
      <c r="N725" s="222"/>
      <c r="O725" s="222"/>
      <c r="P725" s="222"/>
      <c r="Q725" s="222"/>
      <c r="R725" s="222"/>
      <c r="S725" s="222"/>
      <c r="T725" s="222"/>
      <c r="U725" s="222"/>
      <c r="V725" s="222"/>
      <c r="W725" s="222"/>
      <c r="X725" s="222"/>
    </row>
    <row r="726" spans="1:24" ht="12.75" customHeight="1" x14ac:dyDescent="0.2">
      <c r="A726" s="220"/>
      <c r="B726" s="221"/>
      <c r="C726" s="221"/>
      <c r="D726" s="221"/>
      <c r="E726" s="222"/>
      <c r="F726" s="222"/>
      <c r="G726" s="221"/>
      <c r="H726" s="223"/>
      <c r="I726" s="224"/>
      <c r="J726" s="224"/>
      <c r="K726" s="222"/>
      <c r="L726" s="427"/>
      <c r="M726" s="222"/>
      <c r="N726" s="222"/>
      <c r="O726" s="222"/>
      <c r="P726" s="222"/>
      <c r="Q726" s="222"/>
      <c r="R726" s="222"/>
      <c r="S726" s="222"/>
      <c r="T726" s="222"/>
      <c r="U726" s="222"/>
      <c r="V726" s="222"/>
      <c r="W726" s="222"/>
      <c r="X726" s="222"/>
    </row>
    <row r="727" spans="1:24" ht="12.75" customHeight="1" x14ac:dyDescent="0.2">
      <c r="A727" s="220"/>
      <c r="B727" s="221"/>
      <c r="C727" s="221"/>
      <c r="D727" s="221"/>
      <c r="E727" s="222"/>
      <c r="F727" s="222"/>
      <c r="G727" s="221"/>
      <c r="H727" s="223"/>
      <c r="I727" s="224"/>
      <c r="J727" s="224"/>
      <c r="K727" s="222"/>
      <c r="L727" s="427"/>
      <c r="M727" s="222"/>
      <c r="N727" s="222"/>
      <c r="O727" s="222"/>
      <c r="P727" s="222"/>
      <c r="Q727" s="222"/>
      <c r="R727" s="222"/>
      <c r="S727" s="222"/>
      <c r="T727" s="222"/>
      <c r="U727" s="222"/>
      <c r="V727" s="222"/>
      <c r="W727" s="222"/>
      <c r="X727" s="222"/>
    </row>
    <row r="728" spans="1:24" ht="12.75" customHeight="1" x14ac:dyDescent="0.2">
      <c r="A728" s="220"/>
      <c r="B728" s="221"/>
      <c r="C728" s="221"/>
      <c r="D728" s="221"/>
      <c r="E728" s="222"/>
      <c r="F728" s="222"/>
      <c r="G728" s="221"/>
      <c r="H728" s="223"/>
      <c r="I728" s="224"/>
      <c r="J728" s="224"/>
      <c r="K728" s="222"/>
      <c r="L728" s="427"/>
      <c r="M728" s="222"/>
      <c r="N728" s="222"/>
      <c r="O728" s="222"/>
      <c r="P728" s="222"/>
      <c r="Q728" s="222"/>
      <c r="R728" s="222"/>
      <c r="S728" s="222"/>
      <c r="T728" s="222"/>
      <c r="U728" s="222"/>
      <c r="V728" s="222"/>
      <c r="W728" s="222"/>
      <c r="X728" s="222"/>
    </row>
    <row r="729" spans="1:24" ht="12.75" customHeight="1" x14ac:dyDescent="0.2">
      <c r="A729" s="220"/>
      <c r="B729" s="221"/>
      <c r="C729" s="221"/>
      <c r="D729" s="221"/>
      <c r="E729" s="222"/>
      <c r="F729" s="222"/>
      <c r="G729" s="221"/>
      <c r="H729" s="223"/>
      <c r="I729" s="224"/>
      <c r="J729" s="224"/>
      <c r="K729" s="222"/>
      <c r="L729" s="427"/>
      <c r="M729" s="222"/>
      <c r="N729" s="222"/>
      <c r="O729" s="222"/>
      <c r="P729" s="222"/>
      <c r="Q729" s="222"/>
      <c r="R729" s="222"/>
      <c r="S729" s="222"/>
      <c r="T729" s="222"/>
      <c r="U729" s="222"/>
      <c r="V729" s="222"/>
      <c r="W729" s="222"/>
      <c r="X729" s="222"/>
    </row>
    <row r="730" spans="1:24" ht="12.75" customHeight="1" x14ac:dyDescent="0.2">
      <c r="A730" s="220"/>
      <c r="B730" s="221"/>
      <c r="C730" s="221"/>
      <c r="D730" s="221"/>
      <c r="E730" s="222"/>
      <c r="F730" s="222"/>
      <c r="G730" s="221"/>
      <c r="H730" s="223"/>
      <c r="I730" s="224"/>
      <c r="J730" s="224"/>
      <c r="K730" s="222"/>
      <c r="L730" s="427"/>
      <c r="M730" s="222"/>
      <c r="N730" s="222"/>
      <c r="O730" s="222"/>
      <c r="P730" s="222"/>
      <c r="Q730" s="222"/>
      <c r="R730" s="222"/>
      <c r="S730" s="222"/>
      <c r="T730" s="222"/>
      <c r="U730" s="222"/>
      <c r="V730" s="222"/>
      <c r="W730" s="222"/>
      <c r="X730" s="222"/>
    </row>
    <row r="731" spans="1:24" ht="12.75" customHeight="1" x14ac:dyDescent="0.2">
      <c r="A731" s="220"/>
      <c r="B731" s="221"/>
      <c r="C731" s="221"/>
      <c r="D731" s="221"/>
      <c r="E731" s="222"/>
      <c r="F731" s="222"/>
      <c r="G731" s="221"/>
      <c r="H731" s="223"/>
      <c r="I731" s="224"/>
      <c r="J731" s="224"/>
      <c r="K731" s="222"/>
      <c r="L731" s="427"/>
      <c r="M731" s="222"/>
      <c r="N731" s="222"/>
      <c r="O731" s="222"/>
      <c r="P731" s="222"/>
      <c r="Q731" s="222"/>
      <c r="R731" s="222"/>
      <c r="S731" s="222"/>
      <c r="T731" s="222"/>
      <c r="U731" s="222"/>
      <c r="V731" s="222"/>
      <c r="W731" s="222"/>
      <c r="X731" s="222"/>
    </row>
    <row r="732" spans="1:24" ht="12.75" customHeight="1" x14ac:dyDescent="0.2">
      <c r="A732" s="220"/>
      <c r="B732" s="221"/>
      <c r="C732" s="221"/>
      <c r="D732" s="221"/>
      <c r="E732" s="222"/>
      <c r="F732" s="222"/>
      <c r="G732" s="221"/>
      <c r="H732" s="223"/>
      <c r="I732" s="224"/>
      <c r="J732" s="224"/>
      <c r="K732" s="222"/>
      <c r="L732" s="427"/>
      <c r="M732" s="222"/>
      <c r="N732" s="222"/>
      <c r="O732" s="222"/>
      <c r="P732" s="222"/>
      <c r="Q732" s="222"/>
      <c r="R732" s="222"/>
      <c r="S732" s="222"/>
      <c r="T732" s="222"/>
      <c r="U732" s="222"/>
      <c r="V732" s="222"/>
      <c r="W732" s="222"/>
      <c r="X732" s="222"/>
    </row>
    <row r="733" spans="1:24" ht="12.75" customHeight="1" x14ac:dyDescent="0.2">
      <c r="A733" s="220"/>
      <c r="B733" s="221"/>
      <c r="C733" s="221"/>
      <c r="D733" s="221"/>
      <c r="E733" s="222"/>
      <c r="F733" s="222"/>
      <c r="G733" s="221"/>
      <c r="H733" s="223"/>
      <c r="I733" s="224"/>
      <c r="J733" s="224"/>
      <c r="K733" s="222"/>
      <c r="L733" s="427"/>
      <c r="M733" s="222"/>
      <c r="N733" s="222"/>
      <c r="O733" s="222"/>
      <c r="P733" s="222"/>
      <c r="Q733" s="222"/>
      <c r="R733" s="222"/>
      <c r="S733" s="222"/>
      <c r="T733" s="222"/>
      <c r="U733" s="222"/>
      <c r="V733" s="222"/>
      <c r="W733" s="222"/>
      <c r="X733" s="222"/>
    </row>
    <row r="734" spans="1:24" ht="12.75" customHeight="1" x14ac:dyDescent="0.2">
      <c r="A734" s="220"/>
      <c r="B734" s="221"/>
      <c r="C734" s="221"/>
      <c r="D734" s="221"/>
      <c r="E734" s="222"/>
      <c r="F734" s="222"/>
      <c r="G734" s="221"/>
      <c r="H734" s="223"/>
      <c r="I734" s="224"/>
      <c r="J734" s="224"/>
      <c r="K734" s="222"/>
      <c r="L734" s="427"/>
      <c r="M734" s="222"/>
      <c r="N734" s="222"/>
      <c r="O734" s="222"/>
      <c r="P734" s="222"/>
      <c r="Q734" s="222"/>
      <c r="R734" s="222"/>
      <c r="S734" s="222"/>
      <c r="T734" s="222"/>
      <c r="U734" s="222"/>
      <c r="V734" s="222"/>
      <c r="W734" s="222"/>
      <c r="X734" s="222"/>
    </row>
    <row r="735" spans="1:24" ht="12.75" customHeight="1" x14ac:dyDescent="0.2">
      <c r="A735" s="220"/>
      <c r="B735" s="221"/>
      <c r="C735" s="221"/>
      <c r="D735" s="221"/>
      <c r="E735" s="222"/>
      <c r="F735" s="222"/>
      <c r="G735" s="221"/>
      <c r="H735" s="223"/>
      <c r="I735" s="224"/>
      <c r="J735" s="224"/>
      <c r="K735" s="222"/>
      <c r="L735" s="427"/>
      <c r="M735" s="222"/>
      <c r="N735" s="222"/>
      <c r="O735" s="222"/>
      <c r="P735" s="222"/>
      <c r="Q735" s="222"/>
      <c r="R735" s="222"/>
      <c r="S735" s="222"/>
      <c r="T735" s="222"/>
      <c r="U735" s="222"/>
      <c r="V735" s="222"/>
      <c r="W735" s="222"/>
      <c r="X735" s="222"/>
    </row>
    <row r="736" spans="1:24" ht="12.75" customHeight="1" x14ac:dyDescent="0.2">
      <c r="A736" s="220"/>
      <c r="B736" s="221"/>
      <c r="C736" s="221"/>
      <c r="D736" s="221"/>
      <c r="E736" s="222"/>
      <c r="F736" s="222"/>
      <c r="G736" s="221"/>
      <c r="H736" s="223"/>
      <c r="I736" s="224"/>
      <c r="J736" s="224"/>
      <c r="K736" s="222"/>
      <c r="L736" s="427"/>
      <c r="M736" s="222"/>
      <c r="N736" s="222"/>
      <c r="O736" s="222"/>
      <c r="P736" s="222"/>
      <c r="Q736" s="222"/>
      <c r="R736" s="222"/>
      <c r="S736" s="222"/>
      <c r="T736" s="222"/>
      <c r="U736" s="222"/>
      <c r="V736" s="222"/>
      <c r="W736" s="222"/>
      <c r="X736" s="222"/>
    </row>
    <row r="737" spans="1:24" ht="12.75" customHeight="1" x14ac:dyDescent="0.2">
      <c r="A737" s="220"/>
      <c r="B737" s="221"/>
      <c r="C737" s="221"/>
      <c r="D737" s="221"/>
      <c r="E737" s="222"/>
      <c r="F737" s="222"/>
      <c r="G737" s="221"/>
      <c r="H737" s="223"/>
      <c r="I737" s="224"/>
      <c r="J737" s="224"/>
      <c r="K737" s="222"/>
      <c r="L737" s="427"/>
      <c r="M737" s="222"/>
      <c r="N737" s="222"/>
      <c r="O737" s="222"/>
      <c r="P737" s="222"/>
      <c r="Q737" s="222"/>
      <c r="R737" s="222"/>
      <c r="S737" s="222"/>
      <c r="T737" s="222"/>
      <c r="U737" s="222"/>
      <c r="V737" s="222"/>
      <c r="W737" s="222"/>
      <c r="X737" s="222"/>
    </row>
    <row r="738" spans="1:24" ht="12.75" customHeight="1" x14ac:dyDescent="0.2">
      <c r="A738" s="220"/>
      <c r="B738" s="221"/>
      <c r="C738" s="221"/>
      <c r="D738" s="221"/>
      <c r="E738" s="222"/>
      <c r="F738" s="222"/>
      <c r="G738" s="221"/>
      <c r="H738" s="223"/>
      <c r="I738" s="224"/>
      <c r="J738" s="224"/>
      <c r="K738" s="222"/>
      <c r="L738" s="427"/>
      <c r="M738" s="222"/>
      <c r="N738" s="222"/>
      <c r="O738" s="222"/>
      <c r="P738" s="222"/>
      <c r="Q738" s="222"/>
      <c r="R738" s="222"/>
      <c r="S738" s="222"/>
      <c r="T738" s="222"/>
      <c r="U738" s="222"/>
      <c r="V738" s="222"/>
      <c r="W738" s="222"/>
      <c r="X738" s="222"/>
    </row>
    <row r="739" spans="1:24" ht="12.75" customHeight="1" x14ac:dyDescent="0.2">
      <c r="A739" s="220"/>
      <c r="B739" s="221"/>
      <c r="C739" s="221"/>
      <c r="D739" s="221"/>
      <c r="E739" s="222"/>
      <c r="F739" s="222"/>
      <c r="G739" s="221"/>
      <c r="H739" s="223"/>
      <c r="I739" s="224"/>
      <c r="J739" s="224"/>
      <c r="K739" s="222"/>
      <c r="L739" s="427"/>
      <c r="M739" s="222"/>
      <c r="N739" s="222"/>
      <c r="O739" s="222"/>
      <c r="P739" s="222"/>
      <c r="Q739" s="222"/>
      <c r="R739" s="222"/>
      <c r="S739" s="222"/>
      <c r="T739" s="222"/>
      <c r="U739" s="222"/>
      <c r="V739" s="222"/>
      <c r="W739" s="222"/>
      <c r="X739" s="222"/>
    </row>
    <row r="740" spans="1:24" ht="12.75" customHeight="1" x14ac:dyDescent="0.2">
      <c r="A740" s="220"/>
      <c r="B740" s="221"/>
      <c r="C740" s="221"/>
      <c r="D740" s="221"/>
      <c r="E740" s="222"/>
      <c r="F740" s="222"/>
      <c r="G740" s="221"/>
      <c r="H740" s="223"/>
      <c r="I740" s="224"/>
      <c r="J740" s="224"/>
      <c r="K740" s="222"/>
      <c r="L740" s="427"/>
      <c r="M740" s="222"/>
      <c r="N740" s="222"/>
      <c r="O740" s="222"/>
      <c r="P740" s="222"/>
      <c r="Q740" s="222"/>
      <c r="R740" s="222"/>
      <c r="S740" s="222"/>
      <c r="T740" s="222"/>
      <c r="U740" s="222"/>
      <c r="V740" s="222"/>
      <c r="W740" s="222"/>
      <c r="X740" s="222"/>
    </row>
    <row r="741" spans="1:24" ht="12.75" customHeight="1" x14ac:dyDescent="0.2">
      <c r="A741" s="220"/>
      <c r="B741" s="221"/>
      <c r="C741" s="221"/>
      <c r="D741" s="221"/>
      <c r="E741" s="222"/>
      <c r="F741" s="222"/>
      <c r="G741" s="221"/>
      <c r="H741" s="223"/>
      <c r="I741" s="224"/>
      <c r="J741" s="224"/>
      <c r="K741" s="222"/>
      <c r="L741" s="427"/>
      <c r="M741" s="222"/>
      <c r="N741" s="222"/>
      <c r="O741" s="222"/>
      <c r="P741" s="222"/>
      <c r="Q741" s="222"/>
      <c r="R741" s="222"/>
      <c r="S741" s="222"/>
      <c r="T741" s="222"/>
      <c r="U741" s="222"/>
      <c r="V741" s="222"/>
      <c r="W741" s="222"/>
      <c r="X741" s="222"/>
    </row>
    <row r="742" spans="1:24" ht="12.75" customHeight="1" x14ac:dyDescent="0.2">
      <c r="A742" s="220"/>
      <c r="B742" s="221"/>
      <c r="C742" s="221"/>
      <c r="D742" s="221"/>
      <c r="E742" s="222"/>
      <c r="F742" s="222"/>
      <c r="G742" s="221"/>
      <c r="H742" s="223"/>
      <c r="I742" s="224"/>
      <c r="J742" s="224"/>
      <c r="K742" s="222"/>
      <c r="L742" s="427"/>
      <c r="M742" s="222"/>
      <c r="N742" s="222"/>
      <c r="O742" s="222"/>
      <c r="P742" s="222"/>
      <c r="Q742" s="222"/>
      <c r="R742" s="222"/>
      <c r="S742" s="222"/>
      <c r="T742" s="222"/>
      <c r="U742" s="222"/>
      <c r="V742" s="222"/>
      <c r="W742" s="222"/>
      <c r="X742" s="222"/>
    </row>
    <row r="743" spans="1:24" ht="12.75" customHeight="1" x14ac:dyDescent="0.2">
      <c r="A743" s="220"/>
      <c r="B743" s="221"/>
      <c r="C743" s="221"/>
      <c r="D743" s="221"/>
      <c r="E743" s="222"/>
      <c r="F743" s="222"/>
      <c r="G743" s="221"/>
      <c r="H743" s="223"/>
      <c r="I743" s="224"/>
      <c r="J743" s="224"/>
      <c r="K743" s="222"/>
      <c r="L743" s="427"/>
      <c r="M743" s="222"/>
      <c r="N743" s="222"/>
      <c r="O743" s="222"/>
      <c r="P743" s="222"/>
      <c r="Q743" s="222"/>
      <c r="R743" s="222"/>
      <c r="S743" s="222"/>
      <c r="T743" s="222"/>
      <c r="U743" s="222"/>
      <c r="V743" s="222"/>
      <c r="W743" s="222"/>
      <c r="X743" s="222"/>
    </row>
    <row r="744" spans="1:24" ht="12.75" customHeight="1" x14ac:dyDescent="0.2">
      <c r="A744" s="220"/>
      <c r="B744" s="221"/>
      <c r="C744" s="221"/>
      <c r="D744" s="221"/>
      <c r="E744" s="222"/>
      <c r="F744" s="222"/>
      <c r="G744" s="221"/>
      <c r="H744" s="223"/>
      <c r="I744" s="224"/>
      <c r="J744" s="224"/>
      <c r="K744" s="222"/>
      <c r="L744" s="427"/>
      <c r="M744" s="222"/>
      <c r="N744" s="222"/>
      <c r="O744" s="222"/>
      <c r="P744" s="222"/>
      <c r="Q744" s="222"/>
      <c r="R744" s="222"/>
      <c r="S744" s="222"/>
      <c r="T744" s="222"/>
      <c r="U744" s="222"/>
      <c r="V744" s="222"/>
      <c r="W744" s="222"/>
      <c r="X744" s="222"/>
    </row>
    <row r="745" spans="1:24" ht="12.75" customHeight="1" x14ac:dyDescent="0.2">
      <c r="A745" s="220"/>
      <c r="B745" s="221"/>
      <c r="C745" s="221"/>
      <c r="D745" s="221"/>
      <c r="E745" s="222"/>
      <c r="F745" s="222"/>
      <c r="G745" s="221"/>
      <c r="H745" s="223"/>
      <c r="I745" s="224"/>
      <c r="J745" s="224"/>
      <c r="K745" s="222"/>
      <c r="L745" s="427"/>
      <c r="M745" s="222"/>
      <c r="N745" s="222"/>
      <c r="O745" s="222"/>
      <c r="P745" s="222"/>
      <c r="Q745" s="222"/>
      <c r="R745" s="222"/>
      <c r="S745" s="222"/>
      <c r="T745" s="222"/>
      <c r="U745" s="222"/>
      <c r="V745" s="222"/>
      <c r="W745" s="222"/>
      <c r="X745" s="222"/>
    </row>
    <row r="746" spans="1:24" ht="12.75" customHeight="1" x14ac:dyDescent="0.2">
      <c r="A746" s="220"/>
      <c r="B746" s="221"/>
      <c r="C746" s="221"/>
      <c r="D746" s="221"/>
      <c r="E746" s="222"/>
      <c r="F746" s="222"/>
      <c r="G746" s="221"/>
      <c r="H746" s="223"/>
      <c r="I746" s="224"/>
      <c r="J746" s="224"/>
      <c r="K746" s="222"/>
      <c r="L746" s="427"/>
      <c r="M746" s="222"/>
      <c r="N746" s="222"/>
      <c r="O746" s="222"/>
      <c r="P746" s="222"/>
      <c r="Q746" s="222"/>
      <c r="R746" s="222"/>
      <c r="S746" s="222"/>
      <c r="T746" s="222"/>
      <c r="U746" s="222"/>
      <c r="V746" s="222"/>
      <c r="W746" s="222"/>
      <c r="X746" s="222"/>
    </row>
    <row r="747" spans="1:24" ht="12.75" customHeight="1" x14ac:dyDescent="0.2">
      <c r="A747" s="220"/>
      <c r="B747" s="221"/>
      <c r="C747" s="221"/>
      <c r="D747" s="221"/>
      <c r="E747" s="222"/>
      <c r="F747" s="222"/>
      <c r="G747" s="221"/>
      <c r="H747" s="223"/>
      <c r="I747" s="224"/>
      <c r="J747" s="224"/>
      <c r="K747" s="222"/>
      <c r="L747" s="427"/>
      <c r="M747" s="222"/>
      <c r="N747" s="222"/>
      <c r="O747" s="222"/>
      <c r="P747" s="222"/>
      <c r="Q747" s="222"/>
      <c r="R747" s="222"/>
      <c r="S747" s="222"/>
      <c r="T747" s="222"/>
      <c r="U747" s="222"/>
      <c r="V747" s="222"/>
      <c r="W747" s="222"/>
      <c r="X747" s="222"/>
    </row>
    <row r="748" spans="1:24" ht="12.75" customHeight="1" x14ac:dyDescent="0.2">
      <c r="A748" s="220"/>
      <c r="B748" s="221"/>
      <c r="C748" s="221"/>
      <c r="D748" s="221"/>
      <c r="E748" s="222"/>
      <c r="F748" s="222"/>
      <c r="G748" s="221"/>
      <c r="H748" s="223"/>
      <c r="I748" s="224"/>
      <c r="J748" s="224"/>
      <c r="K748" s="222"/>
      <c r="L748" s="427"/>
      <c r="M748" s="222"/>
      <c r="N748" s="222"/>
      <c r="O748" s="222"/>
      <c r="P748" s="222"/>
      <c r="Q748" s="222"/>
      <c r="R748" s="222"/>
      <c r="S748" s="222"/>
      <c r="T748" s="222"/>
      <c r="U748" s="222"/>
      <c r="V748" s="222"/>
      <c r="W748" s="222"/>
      <c r="X748" s="222"/>
    </row>
    <row r="749" spans="1:24" ht="12.75" customHeight="1" x14ac:dyDescent="0.2">
      <c r="A749" s="220"/>
      <c r="B749" s="221"/>
      <c r="C749" s="221"/>
      <c r="D749" s="221"/>
      <c r="E749" s="222"/>
      <c r="F749" s="222"/>
      <c r="G749" s="221"/>
      <c r="H749" s="223"/>
      <c r="I749" s="224"/>
      <c r="J749" s="224"/>
      <c r="K749" s="222"/>
      <c r="L749" s="427"/>
      <c r="M749" s="222"/>
      <c r="N749" s="222"/>
      <c r="O749" s="222"/>
      <c r="P749" s="222"/>
      <c r="Q749" s="222"/>
      <c r="R749" s="222"/>
      <c r="S749" s="222"/>
      <c r="T749" s="222"/>
      <c r="U749" s="222"/>
      <c r="V749" s="222"/>
      <c r="W749" s="222"/>
      <c r="X749" s="222"/>
    </row>
    <row r="750" spans="1:24" ht="12.75" customHeight="1" x14ac:dyDescent="0.2">
      <c r="A750" s="220"/>
      <c r="B750" s="221"/>
      <c r="C750" s="221"/>
      <c r="D750" s="221"/>
      <c r="E750" s="222"/>
      <c r="F750" s="222"/>
      <c r="G750" s="221"/>
      <c r="H750" s="223"/>
      <c r="I750" s="224"/>
      <c r="J750" s="224"/>
      <c r="K750" s="222"/>
      <c r="L750" s="427"/>
      <c r="M750" s="222"/>
      <c r="N750" s="222"/>
      <c r="O750" s="222"/>
      <c r="P750" s="222"/>
      <c r="Q750" s="222"/>
      <c r="R750" s="222"/>
      <c r="S750" s="222"/>
      <c r="T750" s="222"/>
      <c r="U750" s="222"/>
      <c r="V750" s="222"/>
      <c r="W750" s="222"/>
      <c r="X750" s="222"/>
    </row>
    <row r="751" spans="1:24" ht="12.75" customHeight="1" x14ac:dyDescent="0.2">
      <c r="A751" s="220"/>
      <c r="B751" s="221"/>
      <c r="C751" s="221"/>
      <c r="D751" s="221"/>
      <c r="E751" s="222"/>
      <c r="F751" s="222"/>
      <c r="G751" s="221"/>
      <c r="H751" s="223"/>
      <c r="I751" s="224"/>
      <c r="J751" s="224"/>
      <c r="K751" s="222"/>
      <c r="L751" s="427"/>
      <c r="M751" s="222"/>
      <c r="N751" s="222"/>
      <c r="O751" s="222"/>
      <c r="P751" s="222"/>
      <c r="Q751" s="222"/>
      <c r="R751" s="222"/>
      <c r="S751" s="222"/>
      <c r="T751" s="222"/>
      <c r="U751" s="222"/>
      <c r="V751" s="222"/>
      <c r="W751" s="222"/>
      <c r="X751" s="222"/>
    </row>
    <row r="752" spans="1:24" ht="12.75" customHeight="1" x14ac:dyDescent="0.2">
      <c r="A752" s="220"/>
      <c r="B752" s="221"/>
      <c r="C752" s="221"/>
      <c r="D752" s="221"/>
      <c r="E752" s="222"/>
      <c r="F752" s="222"/>
      <c r="G752" s="221"/>
      <c r="H752" s="223"/>
      <c r="I752" s="224"/>
      <c r="J752" s="224"/>
      <c r="K752" s="222"/>
      <c r="L752" s="427"/>
      <c r="M752" s="222"/>
      <c r="N752" s="222"/>
      <c r="O752" s="222"/>
      <c r="P752" s="222"/>
      <c r="Q752" s="222"/>
      <c r="R752" s="222"/>
      <c r="S752" s="222"/>
      <c r="T752" s="222"/>
      <c r="U752" s="222"/>
      <c r="V752" s="222"/>
      <c r="W752" s="222"/>
      <c r="X752" s="222"/>
    </row>
    <row r="753" spans="1:24" ht="12.75" customHeight="1" x14ac:dyDescent="0.2">
      <c r="A753" s="220"/>
      <c r="B753" s="221"/>
      <c r="C753" s="221"/>
      <c r="D753" s="221"/>
      <c r="E753" s="222"/>
      <c r="F753" s="222"/>
      <c r="G753" s="221"/>
      <c r="H753" s="223"/>
      <c r="I753" s="224"/>
      <c r="J753" s="224"/>
      <c r="K753" s="222"/>
      <c r="L753" s="427"/>
      <c r="M753" s="222"/>
      <c r="N753" s="222"/>
      <c r="O753" s="222"/>
      <c r="P753" s="222"/>
      <c r="Q753" s="222"/>
      <c r="R753" s="222"/>
      <c r="S753" s="222"/>
      <c r="T753" s="222"/>
      <c r="U753" s="222"/>
      <c r="V753" s="222"/>
      <c r="W753" s="222"/>
      <c r="X753" s="222"/>
    </row>
    <row r="754" spans="1:24" ht="12.75" customHeight="1" x14ac:dyDescent="0.2">
      <c r="A754" s="220"/>
      <c r="B754" s="221"/>
      <c r="C754" s="221"/>
      <c r="D754" s="221"/>
      <c r="E754" s="222"/>
      <c r="F754" s="222"/>
      <c r="G754" s="221"/>
      <c r="H754" s="223"/>
      <c r="I754" s="224"/>
      <c r="J754" s="224"/>
      <c r="K754" s="222"/>
      <c r="L754" s="427"/>
      <c r="M754" s="222"/>
      <c r="N754" s="222"/>
      <c r="O754" s="222"/>
      <c r="P754" s="222"/>
      <c r="Q754" s="222"/>
      <c r="R754" s="222"/>
      <c r="S754" s="222"/>
      <c r="T754" s="222"/>
      <c r="U754" s="222"/>
      <c r="V754" s="222"/>
      <c r="W754" s="222"/>
      <c r="X754" s="222"/>
    </row>
    <row r="755" spans="1:24" ht="12.75" customHeight="1" x14ac:dyDescent="0.2">
      <c r="A755" s="220"/>
      <c r="B755" s="221"/>
      <c r="C755" s="221"/>
      <c r="D755" s="221"/>
      <c r="E755" s="222"/>
      <c r="F755" s="222"/>
      <c r="G755" s="221"/>
      <c r="H755" s="223"/>
      <c r="I755" s="224"/>
      <c r="J755" s="224"/>
      <c r="K755" s="222"/>
      <c r="L755" s="427"/>
      <c r="M755" s="222"/>
      <c r="N755" s="222"/>
      <c r="O755" s="222"/>
      <c r="P755" s="222"/>
      <c r="Q755" s="222"/>
      <c r="R755" s="222"/>
      <c r="S755" s="222"/>
      <c r="T755" s="222"/>
      <c r="U755" s="222"/>
      <c r="V755" s="222"/>
      <c r="W755" s="222"/>
      <c r="X755" s="222"/>
    </row>
    <row r="756" spans="1:24" ht="12.75" customHeight="1" x14ac:dyDescent="0.2">
      <c r="A756" s="220"/>
      <c r="B756" s="221"/>
      <c r="C756" s="221"/>
      <c r="D756" s="221"/>
      <c r="E756" s="222"/>
      <c r="F756" s="222"/>
      <c r="G756" s="221"/>
      <c r="H756" s="223"/>
      <c r="I756" s="224"/>
      <c r="J756" s="224"/>
      <c r="K756" s="222"/>
      <c r="L756" s="427"/>
      <c r="M756" s="222"/>
      <c r="N756" s="222"/>
      <c r="O756" s="222"/>
      <c r="P756" s="222"/>
      <c r="Q756" s="222"/>
      <c r="R756" s="222"/>
      <c r="S756" s="222"/>
      <c r="T756" s="222"/>
      <c r="U756" s="222"/>
      <c r="V756" s="222"/>
      <c r="W756" s="222"/>
      <c r="X756" s="222"/>
    </row>
    <row r="757" spans="1:24" ht="12.75" customHeight="1" x14ac:dyDescent="0.2">
      <c r="A757" s="220"/>
      <c r="B757" s="221"/>
      <c r="C757" s="221"/>
      <c r="D757" s="221"/>
      <c r="E757" s="222"/>
      <c r="F757" s="222"/>
      <c r="G757" s="221"/>
      <c r="H757" s="223"/>
      <c r="I757" s="224"/>
      <c r="J757" s="224"/>
      <c r="K757" s="222"/>
      <c r="L757" s="427"/>
      <c r="M757" s="222"/>
      <c r="N757" s="222"/>
      <c r="O757" s="222"/>
      <c r="P757" s="222"/>
      <c r="Q757" s="222"/>
      <c r="R757" s="222"/>
      <c r="S757" s="222"/>
      <c r="T757" s="222"/>
      <c r="U757" s="222"/>
      <c r="V757" s="222"/>
      <c r="W757" s="222"/>
      <c r="X757" s="222"/>
    </row>
    <row r="758" spans="1:24" ht="12.75" customHeight="1" x14ac:dyDescent="0.2">
      <c r="A758" s="220"/>
      <c r="B758" s="221"/>
      <c r="C758" s="221"/>
      <c r="D758" s="221"/>
      <c r="E758" s="222"/>
      <c r="F758" s="222"/>
      <c r="G758" s="221"/>
      <c r="H758" s="223"/>
      <c r="I758" s="224"/>
      <c r="J758" s="224"/>
      <c r="K758" s="222"/>
      <c r="L758" s="427"/>
      <c r="M758" s="222"/>
      <c r="N758" s="222"/>
      <c r="O758" s="222"/>
      <c r="P758" s="222"/>
      <c r="Q758" s="222"/>
      <c r="R758" s="222"/>
      <c r="S758" s="222"/>
      <c r="T758" s="222"/>
      <c r="U758" s="222"/>
      <c r="V758" s="222"/>
      <c r="W758" s="222"/>
      <c r="X758" s="222"/>
    </row>
    <row r="759" spans="1:24" ht="12.75" customHeight="1" x14ac:dyDescent="0.2">
      <c r="A759" s="220"/>
      <c r="B759" s="221"/>
      <c r="C759" s="221"/>
      <c r="D759" s="221"/>
      <c r="E759" s="222"/>
      <c r="F759" s="222"/>
      <c r="G759" s="221"/>
      <c r="H759" s="223"/>
      <c r="I759" s="224"/>
      <c r="J759" s="224"/>
      <c r="K759" s="222"/>
      <c r="L759" s="427"/>
      <c r="M759" s="222"/>
      <c r="N759" s="222"/>
      <c r="O759" s="222"/>
      <c r="P759" s="222"/>
      <c r="Q759" s="222"/>
      <c r="R759" s="222"/>
      <c r="S759" s="222"/>
      <c r="T759" s="222"/>
      <c r="U759" s="222"/>
      <c r="V759" s="222"/>
      <c r="W759" s="222"/>
      <c r="X759" s="222"/>
    </row>
    <row r="760" spans="1:24" ht="12.75" customHeight="1" x14ac:dyDescent="0.2">
      <c r="A760" s="220"/>
      <c r="B760" s="221"/>
      <c r="C760" s="221"/>
      <c r="D760" s="221"/>
      <c r="E760" s="222"/>
      <c r="F760" s="222"/>
      <c r="G760" s="221"/>
      <c r="H760" s="223"/>
      <c r="I760" s="224"/>
      <c r="J760" s="224"/>
      <c r="K760" s="222"/>
      <c r="L760" s="427"/>
      <c r="M760" s="222"/>
      <c r="N760" s="222"/>
      <c r="O760" s="222"/>
      <c r="P760" s="222"/>
      <c r="Q760" s="222"/>
      <c r="R760" s="222"/>
      <c r="S760" s="222"/>
      <c r="T760" s="222"/>
      <c r="U760" s="222"/>
      <c r="V760" s="222"/>
      <c r="W760" s="222"/>
      <c r="X760" s="222"/>
    </row>
    <row r="761" spans="1:24" ht="12.75" customHeight="1" x14ac:dyDescent="0.2">
      <c r="A761" s="220"/>
      <c r="B761" s="221"/>
      <c r="C761" s="221"/>
      <c r="D761" s="221"/>
      <c r="E761" s="222"/>
      <c r="F761" s="222"/>
      <c r="G761" s="221"/>
      <c r="H761" s="223"/>
      <c r="I761" s="224"/>
      <c r="J761" s="224"/>
      <c r="K761" s="222"/>
      <c r="L761" s="427"/>
      <c r="M761" s="222"/>
      <c r="N761" s="222"/>
      <c r="O761" s="222"/>
      <c r="P761" s="222"/>
      <c r="Q761" s="222"/>
      <c r="R761" s="222"/>
      <c r="S761" s="222"/>
      <c r="T761" s="222"/>
      <c r="U761" s="222"/>
      <c r="V761" s="222"/>
      <c r="W761" s="222"/>
      <c r="X761" s="222"/>
    </row>
    <row r="762" spans="1:24" ht="12.75" customHeight="1" x14ac:dyDescent="0.2">
      <c r="A762" s="220"/>
      <c r="B762" s="221"/>
      <c r="C762" s="221"/>
      <c r="D762" s="221"/>
      <c r="E762" s="222"/>
      <c r="F762" s="222"/>
      <c r="G762" s="221"/>
      <c r="H762" s="223"/>
      <c r="I762" s="224"/>
      <c r="J762" s="224"/>
      <c r="K762" s="222"/>
      <c r="L762" s="427"/>
      <c r="M762" s="222"/>
      <c r="N762" s="222"/>
      <c r="O762" s="222"/>
      <c r="P762" s="222"/>
      <c r="Q762" s="222"/>
      <c r="R762" s="222"/>
      <c r="S762" s="222"/>
      <c r="T762" s="222"/>
      <c r="U762" s="222"/>
      <c r="V762" s="222"/>
      <c r="W762" s="222"/>
      <c r="X762" s="222"/>
    </row>
    <row r="763" spans="1:24" ht="12.75" customHeight="1" x14ac:dyDescent="0.2">
      <c r="A763" s="220"/>
      <c r="B763" s="221"/>
      <c r="C763" s="221"/>
      <c r="D763" s="221"/>
      <c r="E763" s="222"/>
      <c r="F763" s="222"/>
      <c r="G763" s="221"/>
      <c r="H763" s="223"/>
      <c r="I763" s="224"/>
      <c r="J763" s="224"/>
      <c r="K763" s="222"/>
      <c r="L763" s="427"/>
      <c r="M763" s="222"/>
      <c r="N763" s="222"/>
      <c r="O763" s="222"/>
      <c r="P763" s="222"/>
      <c r="Q763" s="222"/>
      <c r="R763" s="222"/>
      <c r="S763" s="222"/>
      <c r="T763" s="222"/>
      <c r="U763" s="222"/>
      <c r="V763" s="222"/>
      <c r="W763" s="222"/>
      <c r="X763" s="222"/>
    </row>
    <row r="764" spans="1:24" ht="12.75" customHeight="1" x14ac:dyDescent="0.2">
      <c r="A764" s="220"/>
      <c r="B764" s="221"/>
      <c r="C764" s="221"/>
      <c r="D764" s="221"/>
      <c r="E764" s="222"/>
      <c r="F764" s="222"/>
      <c r="G764" s="221"/>
      <c r="H764" s="223"/>
      <c r="I764" s="224"/>
      <c r="J764" s="224"/>
      <c r="K764" s="222"/>
      <c r="L764" s="427"/>
      <c r="M764" s="222"/>
      <c r="N764" s="222"/>
      <c r="O764" s="222"/>
      <c r="P764" s="222"/>
      <c r="Q764" s="222"/>
      <c r="R764" s="222"/>
      <c r="S764" s="222"/>
      <c r="T764" s="222"/>
      <c r="U764" s="222"/>
      <c r="V764" s="222"/>
      <c r="W764" s="222"/>
      <c r="X764" s="222"/>
    </row>
    <row r="765" spans="1:24" ht="12.75" customHeight="1" x14ac:dyDescent="0.2">
      <c r="A765" s="220"/>
      <c r="B765" s="221"/>
      <c r="C765" s="221"/>
      <c r="D765" s="221"/>
      <c r="E765" s="222"/>
      <c r="F765" s="222"/>
      <c r="G765" s="221"/>
      <c r="H765" s="223"/>
      <c r="I765" s="224"/>
      <c r="J765" s="224"/>
      <c r="K765" s="222"/>
      <c r="L765" s="427"/>
      <c r="M765" s="222"/>
      <c r="N765" s="222"/>
      <c r="O765" s="222"/>
      <c r="P765" s="222"/>
      <c r="Q765" s="222"/>
      <c r="R765" s="222"/>
      <c r="S765" s="222"/>
      <c r="T765" s="222"/>
      <c r="U765" s="222"/>
      <c r="V765" s="222"/>
      <c r="W765" s="222"/>
      <c r="X765" s="222"/>
    </row>
    <row r="766" spans="1:24" ht="12.75" customHeight="1" x14ac:dyDescent="0.2">
      <c r="A766" s="220"/>
      <c r="B766" s="221"/>
      <c r="C766" s="221"/>
      <c r="D766" s="221"/>
      <c r="E766" s="222"/>
      <c r="F766" s="222"/>
      <c r="G766" s="221"/>
      <c r="H766" s="223"/>
      <c r="I766" s="224"/>
      <c r="J766" s="224"/>
      <c r="K766" s="222"/>
      <c r="L766" s="427"/>
      <c r="M766" s="222"/>
      <c r="N766" s="222"/>
      <c r="O766" s="222"/>
      <c r="P766" s="222"/>
      <c r="Q766" s="222"/>
      <c r="R766" s="222"/>
      <c r="S766" s="222"/>
      <c r="T766" s="222"/>
      <c r="U766" s="222"/>
      <c r="V766" s="222"/>
      <c r="W766" s="222"/>
      <c r="X766" s="222"/>
    </row>
    <row r="767" spans="1:24" ht="12.75" customHeight="1" x14ac:dyDescent="0.2">
      <c r="A767" s="220"/>
      <c r="B767" s="221"/>
      <c r="C767" s="221"/>
      <c r="D767" s="221"/>
      <c r="E767" s="222"/>
      <c r="F767" s="222"/>
      <c r="G767" s="221"/>
      <c r="H767" s="223"/>
      <c r="I767" s="224"/>
      <c r="J767" s="224"/>
      <c r="K767" s="222"/>
      <c r="L767" s="427"/>
      <c r="M767" s="222"/>
      <c r="N767" s="222"/>
      <c r="O767" s="222"/>
      <c r="P767" s="222"/>
      <c r="Q767" s="222"/>
      <c r="R767" s="222"/>
      <c r="S767" s="222"/>
      <c r="T767" s="222"/>
      <c r="U767" s="222"/>
      <c r="V767" s="222"/>
      <c r="W767" s="222"/>
      <c r="X767" s="222"/>
    </row>
    <row r="768" spans="1:24" ht="12.75" customHeight="1" x14ac:dyDescent="0.2">
      <c r="A768" s="220"/>
      <c r="B768" s="221"/>
      <c r="C768" s="221"/>
      <c r="D768" s="221"/>
      <c r="E768" s="222"/>
      <c r="F768" s="222"/>
      <c r="G768" s="221"/>
      <c r="H768" s="223"/>
      <c r="I768" s="224"/>
      <c r="J768" s="224"/>
      <c r="K768" s="222"/>
      <c r="L768" s="427"/>
      <c r="M768" s="222"/>
      <c r="N768" s="222"/>
      <c r="O768" s="222"/>
      <c r="P768" s="222"/>
      <c r="Q768" s="222"/>
      <c r="R768" s="222"/>
      <c r="S768" s="222"/>
      <c r="T768" s="222"/>
      <c r="U768" s="222"/>
      <c r="V768" s="222"/>
      <c r="W768" s="222"/>
      <c r="X768" s="222"/>
    </row>
    <row r="769" spans="1:24" ht="12.75" customHeight="1" x14ac:dyDescent="0.2">
      <c r="A769" s="220"/>
      <c r="B769" s="221"/>
      <c r="C769" s="221"/>
      <c r="D769" s="221"/>
      <c r="E769" s="222"/>
      <c r="F769" s="222"/>
      <c r="G769" s="221"/>
      <c r="H769" s="223"/>
      <c r="I769" s="224"/>
      <c r="J769" s="224"/>
      <c r="K769" s="222"/>
      <c r="L769" s="427"/>
      <c r="M769" s="222"/>
      <c r="N769" s="222"/>
      <c r="O769" s="222"/>
      <c r="P769" s="222"/>
      <c r="Q769" s="222"/>
      <c r="R769" s="222"/>
      <c r="S769" s="222"/>
      <c r="T769" s="222"/>
      <c r="U769" s="222"/>
      <c r="V769" s="222"/>
      <c r="W769" s="222"/>
      <c r="X769" s="222"/>
    </row>
    <row r="770" spans="1:24" ht="12.75" customHeight="1" x14ac:dyDescent="0.2">
      <c r="A770" s="220"/>
      <c r="B770" s="221"/>
      <c r="C770" s="221"/>
      <c r="D770" s="221"/>
      <c r="E770" s="222"/>
      <c r="F770" s="222"/>
      <c r="G770" s="221"/>
      <c r="H770" s="223"/>
      <c r="I770" s="224"/>
      <c r="J770" s="224"/>
      <c r="K770" s="222"/>
      <c r="L770" s="427"/>
      <c r="M770" s="222"/>
      <c r="N770" s="222"/>
      <c r="O770" s="222"/>
      <c r="P770" s="222"/>
      <c r="Q770" s="222"/>
      <c r="R770" s="222"/>
      <c r="S770" s="222"/>
      <c r="T770" s="222"/>
      <c r="U770" s="222"/>
      <c r="V770" s="222"/>
      <c r="W770" s="222"/>
      <c r="X770" s="222"/>
    </row>
    <row r="771" spans="1:24" ht="12.75" customHeight="1" x14ac:dyDescent="0.2">
      <c r="A771" s="220"/>
      <c r="B771" s="221"/>
      <c r="C771" s="221"/>
      <c r="D771" s="221"/>
      <c r="E771" s="222"/>
      <c r="F771" s="222"/>
      <c r="G771" s="221"/>
      <c r="H771" s="223"/>
      <c r="I771" s="224"/>
      <c r="J771" s="224"/>
      <c r="K771" s="222"/>
      <c r="L771" s="427"/>
      <c r="M771" s="222"/>
      <c r="N771" s="222"/>
      <c r="O771" s="222"/>
      <c r="P771" s="222"/>
      <c r="Q771" s="222"/>
      <c r="R771" s="222"/>
      <c r="S771" s="222"/>
      <c r="T771" s="222"/>
      <c r="U771" s="222"/>
      <c r="V771" s="222"/>
      <c r="W771" s="222"/>
      <c r="X771" s="222"/>
    </row>
    <row r="772" spans="1:24" ht="12.75" customHeight="1" x14ac:dyDescent="0.2">
      <c r="A772" s="220"/>
      <c r="B772" s="221"/>
      <c r="C772" s="221"/>
      <c r="D772" s="221"/>
      <c r="E772" s="222"/>
      <c r="F772" s="222"/>
      <c r="G772" s="221"/>
      <c r="H772" s="223"/>
      <c r="I772" s="224"/>
      <c r="J772" s="224"/>
      <c r="K772" s="222"/>
      <c r="L772" s="427"/>
      <c r="M772" s="222"/>
      <c r="N772" s="222"/>
      <c r="O772" s="222"/>
      <c r="P772" s="222"/>
      <c r="Q772" s="222"/>
      <c r="R772" s="222"/>
      <c r="S772" s="222"/>
      <c r="T772" s="222"/>
      <c r="U772" s="222"/>
      <c r="V772" s="222"/>
      <c r="W772" s="222"/>
      <c r="X772" s="222"/>
    </row>
    <row r="773" spans="1:24" ht="12.75" customHeight="1" x14ac:dyDescent="0.2">
      <c r="A773" s="220"/>
      <c r="B773" s="221"/>
      <c r="C773" s="221"/>
      <c r="D773" s="221"/>
      <c r="E773" s="222"/>
      <c r="F773" s="222"/>
      <c r="G773" s="221"/>
      <c r="H773" s="223"/>
      <c r="I773" s="224"/>
      <c r="J773" s="224"/>
      <c r="K773" s="222"/>
      <c r="L773" s="427"/>
      <c r="M773" s="222"/>
      <c r="N773" s="222"/>
      <c r="O773" s="222"/>
      <c r="P773" s="222"/>
      <c r="Q773" s="222"/>
      <c r="R773" s="222"/>
      <c r="S773" s="222"/>
      <c r="T773" s="222"/>
      <c r="U773" s="222"/>
      <c r="V773" s="222"/>
      <c r="W773" s="222"/>
      <c r="X773" s="222"/>
    </row>
    <row r="774" spans="1:24" ht="12.75" customHeight="1" x14ac:dyDescent="0.2">
      <c r="A774" s="220"/>
      <c r="B774" s="221"/>
      <c r="C774" s="221"/>
      <c r="D774" s="221"/>
      <c r="E774" s="222"/>
      <c r="F774" s="222"/>
      <c r="G774" s="221"/>
      <c r="H774" s="223"/>
      <c r="I774" s="224"/>
      <c r="J774" s="224"/>
      <c r="K774" s="222"/>
      <c r="L774" s="427"/>
      <c r="M774" s="222"/>
      <c r="N774" s="222"/>
      <c r="O774" s="222"/>
      <c r="P774" s="222"/>
      <c r="Q774" s="222"/>
      <c r="R774" s="222"/>
      <c r="S774" s="222"/>
      <c r="T774" s="222"/>
      <c r="U774" s="222"/>
      <c r="V774" s="222"/>
      <c r="W774" s="222"/>
      <c r="X774" s="222"/>
    </row>
    <row r="775" spans="1:24" ht="12.75" customHeight="1" x14ac:dyDescent="0.2">
      <c r="A775" s="220"/>
      <c r="B775" s="221"/>
      <c r="C775" s="221"/>
      <c r="D775" s="221"/>
      <c r="E775" s="222"/>
      <c r="F775" s="222"/>
      <c r="G775" s="221"/>
      <c r="H775" s="223"/>
      <c r="I775" s="224"/>
      <c r="J775" s="224"/>
      <c r="K775" s="222"/>
      <c r="L775" s="427"/>
      <c r="M775" s="222"/>
      <c r="N775" s="222"/>
      <c r="O775" s="222"/>
      <c r="P775" s="222"/>
      <c r="Q775" s="222"/>
      <c r="R775" s="222"/>
      <c r="S775" s="222"/>
      <c r="T775" s="222"/>
      <c r="U775" s="222"/>
      <c r="V775" s="222"/>
      <c r="W775" s="222"/>
      <c r="X775" s="222"/>
    </row>
    <row r="776" spans="1:24" ht="12.75" customHeight="1" x14ac:dyDescent="0.2">
      <c r="A776" s="220"/>
      <c r="B776" s="221"/>
      <c r="C776" s="221"/>
      <c r="D776" s="221"/>
      <c r="E776" s="222"/>
      <c r="F776" s="222"/>
      <c r="G776" s="221"/>
      <c r="H776" s="223"/>
      <c r="I776" s="224"/>
      <c r="J776" s="224"/>
      <c r="K776" s="222"/>
      <c r="L776" s="427"/>
      <c r="M776" s="222"/>
      <c r="N776" s="222"/>
      <c r="O776" s="222"/>
      <c r="P776" s="222"/>
      <c r="Q776" s="222"/>
      <c r="R776" s="222"/>
      <c r="S776" s="222"/>
      <c r="T776" s="222"/>
      <c r="U776" s="222"/>
      <c r="V776" s="222"/>
      <c r="W776" s="222"/>
      <c r="X776" s="222"/>
    </row>
    <row r="777" spans="1:24" ht="12.75" customHeight="1" x14ac:dyDescent="0.2">
      <c r="A777" s="220"/>
      <c r="B777" s="221"/>
      <c r="C777" s="221"/>
      <c r="D777" s="221"/>
      <c r="E777" s="222"/>
      <c r="F777" s="222"/>
      <c r="G777" s="221"/>
      <c r="H777" s="223"/>
      <c r="I777" s="224"/>
      <c r="J777" s="224"/>
      <c r="K777" s="222"/>
      <c r="L777" s="427"/>
      <c r="M777" s="222"/>
      <c r="N777" s="222"/>
      <c r="O777" s="222"/>
      <c r="P777" s="222"/>
      <c r="Q777" s="222"/>
      <c r="R777" s="222"/>
      <c r="S777" s="222"/>
      <c r="T777" s="222"/>
      <c r="U777" s="222"/>
      <c r="V777" s="222"/>
      <c r="W777" s="222"/>
      <c r="X777" s="222"/>
    </row>
    <row r="778" spans="1:24" ht="12.75" customHeight="1" x14ac:dyDescent="0.2">
      <c r="A778" s="220"/>
      <c r="B778" s="221"/>
      <c r="C778" s="221"/>
      <c r="D778" s="221"/>
      <c r="E778" s="222"/>
      <c r="F778" s="222"/>
      <c r="G778" s="221"/>
      <c r="H778" s="223"/>
      <c r="I778" s="224"/>
      <c r="J778" s="224"/>
      <c r="K778" s="222"/>
      <c r="L778" s="427"/>
      <c r="M778" s="222"/>
      <c r="N778" s="222"/>
      <c r="O778" s="222"/>
      <c r="P778" s="222"/>
      <c r="Q778" s="222"/>
      <c r="R778" s="222"/>
      <c r="S778" s="222"/>
      <c r="T778" s="222"/>
      <c r="U778" s="222"/>
      <c r="V778" s="222"/>
      <c r="W778" s="222"/>
      <c r="X778" s="222"/>
    </row>
    <row r="779" spans="1:24" ht="12.75" customHeight="1" x14ac:dyDescent="0.2">
      <c r="A779" s="220"/>
      <c r="B779" s="221"/>
      <c r="C779" s="221"/>
      <c r="D779" s="221"/>
      <c r="E779" s="222"/>
      <c r="F779" s="222"/>
      <c r="G779" s="221"/>
      <c r="H779" s="223"/>
      <c r="I779" s="224"/>
      <c r="J779" s="224"/>
      <c r="K779" s="222"/>
      <c r="L779" s="427"/>
      <c r="M779" s="222"/>
      <c r="N779" s="222"/>
      <c r="O779" s="222"/>
      <c r="P779" s="222"/>
      <c r="Q779" s="222"/>
      <c r="R779" s="222"/>
      <c r="S779" s="222"/>
      <c r="T779" s="222"/>
      <c r="U779" s="222"/>
      <c r="V779" s="222"/>
      <c r="W779" s="222"/>
      <c r="X779" s="222"/>
    </row>
    <row r="780" spans="1:24" ht="12.75" customHeight="1" x14ac:dyDescent="0.2">
      <c r="A780" s="220"/>
      <c r="B780" s="221"/>
      <c r="C780" s="221"/>
      <c r="D780" s="221"/>
      <c r="E780" s="222"/>
      <c r="F780" s="222"/>
      <c r="G780" s="221"/>
      <c r="H780" s="223"/>
      <c r="I780" s="224"/>
      <c r="J780" s="224"/>
      <c r="K780" s="222"/>
      <c r="L780" s="427"/>
      <c r="M780" s="222"/>
      <c r="N780" s="222"/>
      <c r="O780" s="222"/>
      <c r="P780" s="222"/>
      <c r="Q780" s="222"/>
      <c r="R780" s="222"/>
      <c r="S780" s="222"/>
      <c r="T780" s="222"/>
      <c r="U780" s="222"/>
      <c r="V780" s="222"/>
      <c r="W780" s="222"/>
      <c r="X780" s="222"/>
    </row>
    <row r="781" spans="1:24" ht="12.75" customHeight="1" x14ac:dyDescent="0.2">
      <c r="A781" s="220"/>
      <c r="B781" s="221"/>
      <c r="C781" s="221"/>
      <c r="D781" s="221"/>
      <c r="E781" s="222"/>
      <c r="F781" s="222"/>
      <c r="G781" s="221"/>
      <c r="H781" s="223"/>
      <c r="I781" s="224"/>
      <c r="J781" s="224"/>
      <c r="K781" s="222"/>
      <c r="L781" s="427"/>
      <c r="M781" s="222"/>
      <c r="N781" s="222"/>
      <c r="O781" s="222"/>
      <c r="P781" s="222"/>
      <c r="Q781" s="222"/>
      <c r="R781" s="222"/>
      <c r="S781" s="222"/>
      <c r="T781" s="222"/>
      <c r="U781" s="222"/>
      <c r="V781" s="222"/>
      <c r="W781" s="222"/>
      <c r="X781" s="222"/>
    </row>
    <row r="782" spans="1:24" ht="12.75" customHeight="1" x14ac:dyDescent="0.2">
      <c r="A782" s="220"/>
      <c r="B782" s="221"/>
      <c r="C782" s="221"/>
      <c r="D782" s="221"/>
      <c r="E782" s="222"/>
      <c r="F782" s="222"/>
      <c r="G782" s="221"/>
      <c r="H782" s="223"/>
      <c r="I782" s="224"/>
      <c r="J782" s="224"/>
      <c r="K782" s="222"/>
      <c r="L782" s="427"/>
      <c r="M782" s="222"/>
      <c r="N782" s="222"/>
      <c r="O782" s="222"/>
      <c r="P782" s="222"/>
      <c r="Q782" s="222"/>
      <c r="R782" s="222"/>
      <c r="S782" s="222"/>
      <c r="T782" s="222"/>
      <c r="U782" s="222"/>
      <c r="V782" s="222"/>
      <c r="W782" s="222"/>
      <c r="X782" s="222"/>
    </row>
    <row r="783" spans="1:24" ht="12.75" customHeight="1" x14ac:dyDescent="0.2">
      <c r="A783" s="220"/>
      <c r="B783" s="221"/>
      <c r="C783" s="221"/>
      <c r="D783" s="221"/>
      <c r="E783" s="222"/>
      <c r="F783" s="222"/>
      <c r="G783" s="221"/>
      <c r="H783" s="223"/>
      <c r="I783" s="224"/>
      <c r="J783" s="224"/>
      <c r="K783" s="222"/>
      <c r="L783" s="427"/>
      <c r="M783" s="222"/>
      <c r="N783" s="222"/>
      <c r="O783" s="222"/>
      <c r="P783" s="222"/>
      <c r="Q783" s="222"/>
      <c r="R783" s="222"/>
      <c r="S783" s="222"/>
      <c r="T783" s="222"/>
      <c r="U783" s="222"/>
      <c r="V783" s="222"/>
      <c r="W783" s="222"/>
      <c r="X783" s="222"/>
    </row>
    <row r="784" spans="1:24" ht="12.75" customHeight="1" x14ac:dyDescent="0.2">
      <c r="A784" s="220"/>
      <c r="B784" s="221"/>
      <c r="C784" s="221"/>
      <c r="D784" s="221"/>
      <c r="E784" s="222"/>
      <c r="F784" s="222"/>
      <c r="G784" s="221"/>
      <c r="H784" s="223"/>
      <c r="I784" s="224"/>
      <c r="J784" s="224"/>
      <c r="K784" s="222"/>
      <c r="L784" s="427"/>
      <c r="M784" s="222"/>
      <c r="N784" s="222"/>
      <c r="O784" s="222"/>
      <c r="P784" s="222"/>
      <c r="Q784" s="222"/>
      <c r="R784" s="222"/>
      <c r="S784" s="222"/>
      <c r="T784" s="222"/>
      <c r="U784" s="222"/>
      <c r="V784" s="222"/>
      <c r="W784" s="222"/>
      <c r="X784" s="222"/>
    </row>
    <row r="785" spans="1:24" ht="12.75" customHeight="1" x14ac:dyDescent="0.2">
      <c r="A785" s="220"/>
      <c r="B785" s="221"/>
      <c r="C785" s="221"/>
      <c r="D785" s="221"/>
      <c r="E785" s="222"/>
      <c r="F785" s="222"/>
      <c r="G785" s="221"/>
      <c r="H785" s="223"/>
      <c r="I785" s="224"/>
      <c r="J785" s="224"/>
      <c r="K785" s="222"/>
      <c r="L785" s="427"/>
      <c r="M785" s="222"/>
      <c r="N785" s="222"/>
      <c r="O785" s="222"/>
      <c r="P785" s="222"/>
      <c r="Q785" s="222"/>
      <c r="R785" s="222"/>
      <c r="S785" s="222"/>
      <c r="T785" s="222"/>
      <c r="U785" s="222"/>
      <c r="V785" s="222"/>
      <c r="W785" s="222"/>
      <c r="X785" s="222"/>
    </row>
    <row r="786" spans="1:24" ht="12.75" customHeight="1" x14ac:dyDescent="0.2">
      <c r="A786" s="220"/>
      <c r="B786" s="221"/>
      <c r="C786" s="221"/>
      <c r="D786" s="221"/>
      <c r="E786" s="222"/>
      <c r="F786" s="222"/>
      <c r="G786" s="221"/>
      <c r="H786" s="223"/>
      <c r="I786" s="224"/>
      <c r="J786" s="224"/>
      <c r="K786" s="222"/>
      <c r="L786" s="427"/>
      <c r="M786" s="222"/>
      <c r="N786" s="222"/>
      <c r="O786" s="222"/>
      <c r="P786" s="222"/>
      <c r="Q786" s="222"/>
      <c r="R786" s="222"/>
      <c r="S786" s="222"/>
      <c r="T786" s="222"/>
      <c r="U786" s="222"/>
      <c r="V786" s="222"/>
      <c r="W786" s="222"/>
      <c r="X786" s="222"/>
    </row>
    <row r="787" spans="1:24" ht="12.75" customHeight="1" x14ac:dyDescent="0.2">
      <c r="A787" s="220"/>
      <c r="B787" s="221"/>
      <c r="C787" s="221"/>
      <c r="D787" s="221"/>
      <c r="E787" s="222"/>
      <c r="F787" s="222"/>
      <c r="G787" s="221"/>
      <c r="H787" s="223"/>
      <c r="I787" s="224"/>
      <c r="J787" s="224"/>
      <c r="K787" s="222"/>
      <c r="L787" s="427"/>
      <c r="M787" s="222"/>
      <c r="N787" s="222"/>
      <c r="O787" s="222"/>
      <c r="P787" s="222"/>
      <c r="Q787" s="222"/>
      <c r="R787" s="222"/>
      <c r="S787" s="222"/>
      <c r="T787" s="222"/>
      <c r="U787" s="222"/>
      <c r="V787" s="222"/>
      <c r="W787" s="222"/>
      <c r="X787" s="222"/>
    </row>
    <row r="788" spans="1:24" ht="12.75" customHeight="1" x14ac:dyDescent="0.2">
      <c r="A788" s="220"/>
      <c r="B788" s="221"/>
      <c r="C788" s="221"/>
      <c r="D788" s="221"/>
      <c r="E788" s="222"/>
      <c r="F788" s="222"/>
      <c r="G788" s="221"/>
      <c r="H788" s="223"/>
      <c r="I788" s="224"/>
      <c r="J788" s="224"/>
      <c r="K788" s="222"/>
      <c r="L788" s="427"/>
      <c r="M788" s="222"/>
      <c r="N788" s="222"/>
      <c r="O788" s="222"/>
      <c r="P788" s="222"/>
      <c r="Q788" s="222"/>
      <c r="R788" s="222"/>
      <c r="S788" s="222"/>
      <c r="T788" s="222"/>
      <c r="U788" s="222"/>
      <c r="V788" s="222"/>
      <c r="W788" s="222"/>
      <c r="X788" s="222"/>
    </row>
    <row r="789" spans="1:24" ht="12.75" customHeight="1" x14ac:dyDescent="0.2">
      <c r="A789" s="220"/>
      <c r="B789" s="221"/>
      <c r="C789" s="221"/>
      <c r="D789" s="221"/>
      <c r="E789" s="222"/>
      <c r="F789" s="222"/>
      <c r="G789" s="221"/>
      <c r="H789" s="223"/>
      <c r="I789" s="224"/>
      <c r="J789" s="224"/>
      <c r="K789" s="222"/>
      <c r="L789" s="427"/>
      <c r="M789" s="222"/>
      <c r="N789" s="222"/>
      <c r="O789" s="222"/>
      <c r="P789" s="222"/>
      <c r="Q789" s="222"/>
      <c r="R789" s="222"/>
      <c r="S789" s="222"/>
      <c r="T789" s="222"/>
      <c r="U789" s="222"/>
      <c r="V789" s="222"/>
      <c r="W789" s="222"/>
      <c r="X789" s="222"/>
    </row>
    <row r="790" spans="1:24" ht="12.75" customHeight="1" x14ac:dyDescent="0.2">
      <c r="A790" s="220"/>
      <c r="B790" s="221"/>
      <c r="C790" s="221"/>
      <c r="D790" s="221"/>
      <c r="E790" s="222"/>
      <c r="F790" s="222"/>
      <c r="G790" s="221"/>
      <c r="H790" s="223"/>
      <c r="I790" s="224"/>
      <c r="J790" s="224"/>
      <c r="K790" s="222"/>
      <c r="L790" s="427"/>
      <c r="M790" s="222"/>
      <c r="N790" s="222"/>
      <c r="O790" s="222"/>
      <c r="P790" s="222"/>
      <c r="Q790" s="222"/>
      <c r="R790" s="222"/>
      <c r="S790" s="222"/>
      <c r="T790" s="222"/>
      <c r="U790" s="222"/>
      <c r="V790" s="222"/>
      <c r="W790" s="222"/>
      <c r="X790" s="222"/>
    </row>
    <row r="791" spans="1:24" ht="12.75" customHeight="1" x14ac:dyDescent="0.2">
      <c r="A791" s="220"/>
      <c r="B791" s="221"/>
      <c r="C791" s="221"/>
      <c r="D791" s="221"/>
      <c r="E791" s="222"/>
      <c r="F791" s="222"/>
      <c r="G791" s="221"/>
      <c r="H791" s="223"/>
      <c r="I791" s="224"/>
      <c r="J791" s="224"/>
      <c r="K791" s="222"/>
      <c r="L791" s="427"/>
      <c r="M791" s="222"/>
      <c r="N791" s="222"/>
      <c r="O791" s="222"/>
      <c r="P791" s="222"/>
      <c r="Q791" s="222"/>
      <c r="R791" s="222"/>
      <c r="S791" s="222"/>
      <c r="T791" s="222"/>
      <c r="U791" s="222"/>
      <c r="V791" s="222"/>
      <c r="W791" s="222"/>
      <c r="X791" s="222"/>
    </row>
    <row r="792" spans="1:24" ht="12.75" customHeight="1" x14ac:dyDescent="0.2">
      <c r="A792" s="220"/>
      <c r="B792" s="221"/>
      <c r="C792" s="221"/>
      <c r="D792" s="221"/>
      <c r="E792" s="222"/>
      <c r="F792" s="222"/>
      <c r="G792" s="221"/>
      <c r="H792" s="223"/>
      <c r="I792" s="224"/>
      <c r="J792" s="224"/>
      <c r="K792" s="222"/>
      <c r="L792" s="427"/>
      <c r="M792" s="222"/>
      <c r="N792" s="222"/>
      <c r="O792" s="222"/>
      <c r="P792" s="222"/>
      <c r="Q792" s="222"/>
      <c r="R792" s="222"/>
      <c r="S792" s="222"/>
      <c r="T792" s="222"/>
      <c r="U792" s="222"/>
      <c r="V792" s="222"/>
      <c r="W792" s="222"/>
      <c r="X792" s="222"/>
    </row>
    <row r="793" spans="1:24" ht="12.75" customHeight="1" x14ac:dyDescent="0.2">
      <c r="A793" s="220"/>
      <c r="B793" s="221"/>
      <c r="C793" s="221"/>
      <c r="D793" s="221"/>
      <c r="E793" s="222"/>
      <c r="F793" s="222"/>
      <c r="G793" s="221"/>
      <c r="H793" s="223"/>
      <c r="I793" s="224"/>
      <c r="J793" s="224"/>
      <c r="K793" s="222"/>
      <c r="L793" s="427"/>
      <c r="M793" s="222"/>
      <c r="N793" s="222"/>
      <c r="O793" s="222"/>
      <c r="P793" s="222"/>
      <c r="Q793" s="222"/>
      <c r="R793" s="222"/>
      <c r="S793" s="222"/>
      <c r="T793" s="222"/>
      <c r="U793" s="222"/>
      <c r="V793" s="222"/>
      <c r="W793" s="222"/>
      <c r="X793" s="222"/>
    </row>
    <row r="794" spans="1:24" ht="12.75" customHeight="1" x14ac:dyDescent="0.2">
      <c r="A794" s="220"/>
      <c r="B794" s="221"/>
      <c r="C794" s="221"/>
      <c r="D794" s="221"/>
      <c r="E794" s="222"/>
      <c r="F794" s="222"/>
      <c r="G794" s="221"/>
      <c r="H794" s="223"/>
      <c r="I794" s="224"/>
      <c r="J794" s="224"/>
      <c r="K794" s="222"/>
      <c r="L794" s="427"/>
      <c r="M794" s="222"/>
      <c r="N794" s="222"/>
      <c r="O794" s="222"/>
      <c r="P794" s="222"/>
      <c r="Q794" s="222"/>
      <c r="R794" s="222"/>
      <c r="S794" s="222"/>
      <c r="T794" s="222"/>
      <c r="U794" s="222"/>
      <c r="V794" s="222"/>
      <c r="W794" s="222"/>
      <c r="X794" s="222"/>
    </row>
    <row r="795" spans="1:24" ht="12.75" customHeight="1" x14ac:dyDescent="0.2">
      <c r="A795" s="220"/>
      <c r="B795" s="221"/>
      <c r="C795" s="221"/>
      <c r="D795" s="221"/>
      <c r="E795" s="222"/>
      <c r="F795" s="222"/>
      <c r="G795" s="221"/>
      <c r="H795" s="223"/>
      <c r="I795" s="224"/>
      <c r="J795" s="224"/>
      <c r="K795" s="222"/>
      <c r="L795" s="427"/>
      <c r="M795" s="222"/>
      <c r="N795" s="222"/>
      <c r="O795" s="222"/>
      <c r="P795" s="222"/>
      <c r="Q795" s="222"/>
      <c r="R795" s="222"/>
      <c r="S795" s="222"/>
      <c r="T795" s="222"/>
      <c r="U795" s="222"/>
      <c r="V795" s="222"/>
      <c r="W795" s="222"/>
      <c r="X795" s="222"/>
    </row>
    <row r="796" spans="1:24" ht="12.75" customHeight="1" x14ac:dyDescent="0.2">
      <c r="A796" s="220"/>
      <c r="B796" s="221"/>
      <c r="C796" s="221"/>
      <c r="D796" s="221"/>
      <c r="E796" s="222"/>
      <c r="F796" s="222"/>
      <c r="G796" s="221"/>
      <c r="H796" s="223"/>
      <c r="I796" s="224"/>
      <c r="J796" s="224"/>
      <c r="K796" s="222"/>
      <c r="L796" s="427"/>
      <c r="M796" s="222"/>
      <c r="N796" s="222"/>
      <c r="O796" s="222"/>
      <c r="P796" s="222"/>
      <c r="Q796" s="222"/>
      <c r="R796" s="222"/>
      <c r="S796" s="222"/>
      <c r="T796" s="222"/>
      <c r="U796" s="222"/>
      <c r="V796" s="222"/>
      <c r="W796" s="222"/>
      <c r="X796" s="222"/>
    </row>
    <row r="797" spans="1:24" ht="12.75" customHeight="1" x14ac:dyDescent="0.2">
      <c r="A797" s="220"/>
      <c r="B797" s="221"/>
      <c r="C797" s="221"/>
      <c r="D797" s="221"/>
      <c r="E797" s="222"/>
      <c r="F797" s="222"/>
      <c r="G797" s="221"/>
      <c r="H797" s="223"/>
      <c r="I797" s="224"/>
      <c r="J797" s="224"/>
      <c r="K797" s="222"/>
      <c r="L797" s="427"/>
      <c r="M797" s="222"/>
      <c r="N797" s="222"/>
      <c r="O797" s="222"/>
      <c r="P797" s="222"/>
      <c r="Q797" s="222"/>
      <c r="R797" s="222"/>
      <c r="S797" s="222"/>
      <c r="T797" s="222"/>
      <c r="U797" s="222"/>
      <c r="V797" s="222"/>
      <c r="W797" s="222"/>
      <c r="X797" s="222"/>
    </row>
    <row r="798" spans="1:24" ht="12.75" customHeight="1" x14ac:dyDescent="0.2">
      <c r="A798" s="220"/>
      <c r="B798" s="221"/>
      <c r="C798" s="221"/>
      <c r="D798" s="221"/>
      <c r="E798" s="222"/>
      <c r="F798" s="222"/>
      <c r="G798" s="221"/>
      <c r="H798" s="223"/>
      <c r="I798" s="224"/>
      <c r="J798" s="224"/>
      <c r="K798" s="222"/>
      <c r="L798" s="427"/>
      <c r="M798" s="222"/>
      <c r="N798" s="222"/>
      <c r="O798" s="222"/>
      <c r="P798" s="222"/>
      <c r="Q798" s="222"/>
      <c r="R798" s="222"/>
      <c r="S798" s="222"/>
      <c r="T798" s="222"/>
      <c r="U798" s="222"/>
      <c r="V798" s="222"/>
      <c r="W798" s="222"/>
      <c r="X798" s="222"/>
    </row>
    <row r="799" spans="1:24" ht="12.75" customHeight="1" x14ac:dyDescent="0.2">
      <c r="A799" s="220"/>
      <c r="B799" s="221"/>
      <c r="C799" s="221"/>
      <c r="D799" s="221"/>
      <c r="E799" s="222"/>
      <c r="F799" s="222"/>
      <c r="G799" s="221"/>
      <c r="H799" s="223"/>
      <c r="I799" s="224"/>
      <c r="J799" s="224"/>
      <c r="K799" s="222"/>
      <c r="L799" s="427"/>
      <c r="M799" s="222"/>
      <c r="N799" s="222"/>
      <c r="O799" s="222"/>
      <c r="P799" s="222"/>
      <c r="Q799" s="222"/>
      <c r="R799" s="222"/>
      <c r="S799" s="222"/>
      <c r="T799" s="222"/>
      <c r="U799" s="222"/>
      <c r="V799" s="222"/>
      <c r="W799" s="222"/>
      <c r="X799" s="222"/>
    </row>
    <row r="800" spans="1:24" ht="12.75" customHeight="1" x14ac:dyDescent="0.2">
      <c r="A800" s="220"/>
      <c r="B800" s="221"/>
      <c r="C800" s="221"/>
      <c r="D800" s="221"/>
      <c r="E800" s="222"/>
      <c r="F800" s="222"/>
      <c r="G800" s="221"/>
      <c r="H800" s="223"/>
      <c r="I800" s="224"/>
      <c r="J800" s="224"/>
      <c r="K800" s="222"/>
      <c r="L800" s="427"/>
      <c r="M800" s="222"/>
      <c r="N800" s="222"/>
      <c r="O800" s="222"/>
      <c r="P800" s="222"/>
      <c r="Q800" s="222"/>
      <c r="R800" s="222"/>
      <c r="S800" s="222"/>
      <c r="T800" s="222"/>
      <c r="U800" s="222"/>
      <c r="V800" s="222"/>
      <c r="W800" s="222"/>
      <c r="X800" s="222"/>
    </row>
    <row r="801" spans="1:24" ht="12.75" customHeight="1" x14ac:dyDescent="0.2">
      <c r="A801" s="220"/>
      <c r="B801" s="221"/>
      <c r="C801" s="221"/>
      <c r="D801" s="221"/>
      <c r="E801" s="222"/>
      <c r="F801" s="222"/>
      <c r="G801" s="221"/>
      <c r="H801" s="223"/>
      <c r="I801" s="224"/>
      <c r="J801" s="224"/>
      <c r="K801" s="222"/>
      <c r="L801" s="427"/>
      <c r="M801" s="222"/>
      <c r="N801" s="222"/>
      <c r="O801" s="222"/>
      <c r="P801" s="222"/>
      <c r="Q801" s="222"/>
      <c r="R801" s="222"/>
      <c r="S801" s="222"/>
      <c r="T801" s="222"/>
      <c r="U801" s="222"/>
      <c r="V801" s="222"/>
      <c r="W801" s="222"/>
      <c r="X801" s="222"/>
    </row>
    <row r="802" spans="1:24" ht="12.75" customHeight="1" x14ac:dyDescent="0.2">
      <c r="A802" s="220"/>
      <c r="B802" s="221"/>
      <c r="C802" s="221"/>
      <c r="D802" s="221"/>
      <c r="E802" s="222"/>
      <c r="F802" s="222"/>
      <c r="G802" s="221"/>
      <c r="H802" s="223"/>
      <c r="I802" s="224"/>
      <c r="J802" s="224"/>
      <c r="K802" s="222"/>
      <c r="L802" s="427"/>
      <c r="M802" s="222"/>
      <c r="N802" s="222"/>
      <c r="O802" s="222"/>
      <c r="P802" s="222"/>
      <c r="Q802" s="222"/>
      <c r="R802" s="222"/>
      <c r="S802" s="222"/>
      <c r="T802" s="222"/>
      <c r="U802" s="222"/>
      <c r="V802" s="222"/>
      <c r="W802" s="222"/>
      <c r="X802" s="222"/>
    </row>
    <row r="803" spans="1:24" ht="12.75" customHeight="1" x14ac:dyDescent="0.2">
      <c r="A803" s="220"/>
      <c r="B803" s="221"/>
      <c r="C803" s="221"/>
      <c r="D803" s="221"/>
      <c r="E803" s="222"/>
      <c r="F803" s="222"/>
      <c r="G803" s="221"/>
      <c r="H803" s="223"/>
      <c r="I803" s="224"/>
      <c r="J803" s="224"/>
      <c r="K803" s="222"/>
      <c r="L803" s="427"/>
      <c r="M803" s="222"/>
      <c r="N803" s="222"/>
      <c r="O803" s="222"/>
      <c r="P803" s="222"/>
      <c r="Q803" s="222"/>
      <c r="R803" s="222"/>
      <c r="S803" s="222"/>
      <c r="T803" s="222"/>
      <c r="U803" s="222"/>
      <c r="V803" s="222"/>
      <c r="W803" s="222"/>
      <c r="X803" s="222"/>
    </row>
    <row r="804" spans="1:24" ht="12.75" customHeight="1" x14ac:dyDescent="0.2">
      <c r="A804" s="220"/>
      <c r="B804" s="221"/>
      <c r="C804" s="221"/>
      <c r="D804" s="221"/>
      <c r="E804" s="222"/>
      <c r="F804" s="222"/>
      <c r="G804" s="221"/>
      <c r="H804" s="223"/>
      <c r="I804" s="224"/>
      <c r="J804" s="224"/>
      <c r="K804" s="222"/>
      <c r="L804" s="427"/>
      <c r="M804" s="222"/>
      <c r="N804" s="222"/>
      <c r="O804" s="222"/>
      <c r="P804" s="222"/>
      <c r="Q804" s="222"/>
      <c r="R804" s="222"/>
      <c r="S804" s="222"/>
      <c r="T804" s="222"/>
      <c r="U804" s="222"/>
      <c r="V804" s="222"/>
      <c r="W804" s="222"/>
      <c r="X804" s="222"/>
    </row>
    <row r="805" spans="1:24" ht="12.75" customHeight="1" x14ac:dyDescent="0.2">
      <c r="A805" s="220"/>
      <c r="B805" s="221"/>
      <c r="C805" s="221"/>
      <c r="D805" s="221"/>
      <c r="E805" s="222"/>
      <c r="F805" s="222"/>
      <c r="G805" s="221"/>
      <c r="H805" s="223"/>
      <c r="I805" s="224"/>
      <c r="J805" s="224"/>
      <c r="K805" s="222"/>
      <c r="L805" s="427"/>
      <c r="M805" s="222"/>
      <c r="N805" s="222"/>
      <c r="O805" s="222"/>
      <c r="P805" s="222"/>
      <c r="Q805" s="222"/>
      <c r="R805" s="222"/>
      <c r="S805" s="222"/>
      <c r="T805" s="222"/>
      <c r="U805" s="222"/>
      <c r="V805" s="222"/>
      <c r="W805" s="222"/>
      <c r="X805" s="222"/>
    </row>
    <row r="806" spans="1:24" ht="12.75" customHeight="1" x14ac:dyDescent="0.2">
      <c r="A806" s="220"/>
      <c r="B806" s="221"/>
      <c r="C806" s="221"/>
      <c r="D806" s="221"/>
      <c r="E806" s="222"/>
      <c r="F806" s="222"/>
      <c r="G806" s="221"/>
      <c r="H806" s="223"/>
      <c r="I806" s="224"/>
      <c r="J806" s="224"/>
      <c r="K806" s="222"/>
      <c r="L806" s="427"/>
      <c r="M806" s="222"/>
      <c r="N806" s="222"/>
      <c r="O806" s="222"/>
      <c r="P806" s="222"/>
      <c r="Q806" s="222"/>
      <c r="R806" s="222"/>
      <c r="S806" s="222"/>
      <c r="T806" s="222"/>
      <c r="U806" s="222"/>
      <c r="V806" s="222"/>
      <c r="W806" s="222"/>
      <c r="X806" s="222"/>
    </row>
    <row r="807" spans="1:24" ht="12.75" customHeight="1" x14ac:dyDescent="0.2">
      <c r="A807" s="220"/>
      <c r="B807" s="221"/>
      <c r="C807" s="221"/>
      <c r="D807" s="221"/>
      <c r="E807" s="222"/>
      <c r="F807" s="222"/>
      <c r="G807" s="221"/>
      <c r="H807" s="223"/>
      <c r="I807" s="224"/>
      <c r="J807" s="224"/>
      <c r="K807" s="222"/>
      <c r="L807" s="427"/>
      <c r="M807" s="222"/>
      <c r="N807" s="222"/>
      <c r="O807" s="222"/>
      <c r="P807" s="222"/>
      <c r="Q807" s="222"/>
      <c r="R807" s="222"/>
      <c r="S807" s="222"/>
      <c r="T807" s="222"/>
      <c r="U807" s="222"/>
      <c r="V807" s="222"/>
      <c r="W807" s="222"/>
      <c r="X807" s="222"/>
    </row>
    <row r="808" spans="1:24" ht="12.75" customHeight="1" x14ac:dyDescent="0.2">
      <c r="A808" s="220"/>
      <c r="B808" s="221"/>
      <c r="C808" s="221"/>
      <c r="D808" s="221"/>
      <c r="E808" s="222"/>
      <c r="F808" s="222"/>
      <c r="G808" s="221"/>
      <c r="H808" s="223"/>
      <c r="I808" s="224"/>
      <c r="J808" s="224"/>
      <c r="K808" s="222"/>
      <c r="L808" s="427"/>
      <c r="M808" s="222"/>
      <c r="N808" s="222"/>
      <c r="O808" s="222"/>
      <c r="P808" s="222"/>
      <c r="Q808" s="222"/>
      <c r="R808" s="222"/>
      <c r="S808" s="222"/>
      <c r="T808" s="222"/>
      <c r="U808" s="222"/>
      <c r="V808" s="222"/>
      <c r="W808" s="222"/>
      <c r="X808" s="222"/>
    </row>
    <row r="809" spans="1:24" ht="12.75" customHeight="1" x14ac:dyDescent="0.2">
      <c r="A809" s="220"/>
      <c r="B809" s="221"/>
      <c r="C809" s="221"/>
      <c r="D809" s="221"/>
      <c r="E809" s="222"/>
      <c r="F809" s="222"/>
      <c r="G809" s="221"/>
      <c r="H809" s="223"/>
      <c r="I809" s="224"/>
      <c r="J809" s="224"/>
      <c r="K809" s="222"/>
      <c r="L809" s="427"/>
      <c r="M809" s="222"/>
      <c r="N809" s="222"/>
      <c r="O809" s="222"/>
      <c r="P809" s="222"/>
      <c r="Q809" s="222"/>
      <c r="R809" s="222"/>
      <c r="S809" s="222"/>
      <c r="T809" s="222"/>
      <c r="U809" s="222"/>
      <c r="V809" s="222"/>
      <c r="W809" s="222"/>
      <c r="X809" s="222"/>
    </row>
    <row r="810" spans="1:24" ht="12.75" customHeight="1" x14ac:dyDescent="0.2">
      <c r="A810" s="220"/>
      <c r="B810" s="221"/>
      <c r="C810" s="221"/>
      <c r="D810" s="221"/>
      <c r="E810" s="222"/>
      <c r="F810" s="222"/>
      <c r="G810" s="221"/>
      <c r="H810" s="223"/>
      <c r="I810" s="224"/>
      <c r="J810" s="224"/>
      <c r="K810" s="222"/>
      <c r="L810" s="427"/>
      <c r="M810" s="222"/>
      <c r="N810" s="222"/>
      <c r="O810" s="222"/>
      <c r="P810" s="222"/>
      <c r="Q810" s="222"/>
      <c r="R810" s="222"/>
      <c r="S810" s="222"/>
      <c r="T810" s="222"/>
      <c r="U810" s="222"/>
      <c r="V810" s="222"/>
      <c r="W810" s="222"/>
      <c r="X810" s="222"/>
    </row>
    <row r="811" spans="1:24" ht="12.75" customHeight="1" x14ac:dyDescent="0.2">
      <c r="A811" s="220"/>
      <c r="B811" s="221"/>
      <c r="C811" s="221"/>
      <c r="D811" s="221"/>
      <c r="E811" s="222"/>
      <c r="F811" s="222"/>
      <c r="G811" s="221"/>
      <c r="H811" s="223"/>
      <c r="I811" s="224"/>
      <c r="J811" s="224"/>
      <c r="K811" s="222"/>
      <c r="L811" s="427"/>
      <c r="M811" s="222"/>
      <c r="N811" s="222"/>
      <c r="O811" s="222"/>
      <c r="P811" s="222"/>
      <c r="Q811" s="222"/>
      <c r="R811" s="222"/>
      <c r="S811" s="222"/>
      <c r="T811" s="222"/>
      <c r="U811" s="222"/>
      <c r="V811" s="222"/>
      <c r="W811" s="222"/>
      <c r="X811" s="222"/>
    </row>
    <row r="812" spans="1:24" ht="12.75" customHeight="1" x14ac:dyDescent="0.2">
      <c r="A812" s="220"/>
      <c r="B812" s="221"/>
      <c r="C812" s="221"/>
      <c r="D812" s="221"/>
      <c r="E812" s="222"/>
      <c r="F812" s="222"/>
      <c r="G812" s="221"/>
      <c r="H812" s="223"/>
      <c r="I812" s="224"/>
      <c r="J812" s="224"/>
      <c r="K812" s="222"/>
      <c r="L812" s="427"/>
      <c r="M812" s="222"/>
      <c r="N812" s="222"/>
      <c r="O812" s="222"/>
      <c r="P812" s="222"/>
      <c r="Q812" s="222"/>
      <c r="R812" s="222"/>
      <c r="S812" s="222"/>
      <c r="T812" s="222"/>
      <c r="U812" s="222"/>
      <c r="V812" s="222"/>
      <c r="W812" s="222"/>
      <c r="X812" s="222"/>
    </row>
    <row r="813" spans="1:24" ht="12.75" customHeight="1" x14ac:dyDescent="0.2">
      <c r="A813" s="220"/>
      <c r="B813" s="221"/>
      <c r="C813" s="221"/>
      <c r="D813" s="221"/>
      <c r="E813" s="222"/>
      <c r="F813" s="222"/>
      <c r="G813" s="221"/>
      <c r="H813" s="223"/>
      <c r="I813" s="224"/>
      <c r="J813" s="224"/>
      <c r="K813" s="222"/>
      <c r="L813" s="427"/>
      <c r="M813" s="222"/>
      <c r="N813" s="222"/>
      <c r="O813" s="222"/>
      <c r="P813" s="222"/>
      <c r="Q813" s="222"/>
      <c r="R813" s="222"/>
      <c r="S813" s="222"/>
      <c r="T813" s="222"/>
      <c r="U813" s="222"/>
      <c r="V813" s="222"/>
      <c r="W813" s="222"/>
      <c r="X813" s="222"/>
    </row>
    <row r="814" spans="1:24" ht="12.75" customHeight="1" x14ac:dyDescent="0.2">
      <c r="A814" s="220"/>
      <c r="B814" s="221"/>
      <c r="C814" s="221"/>
      <c r="D814" s="221"/>
      <c r="E814" s="222"/>
      <c r="F814" s="222"/>
      <c r="G814" s="221"/>
      <c r="H814" s="223"/>
      <c r="I814" s="224"/>
      <c r="J814" s="224"/>
      <c r="K814" s="222"/>
      <c r="L814" s="427"/>
      <c r="M814" s="222"/>
      <c r="N814" s="222"/>
      <c r="O814" s="222"/>
      <c r="P814" s="222"/>
      <c r="Q814" s="222"/>
      <c r="R814" s="222"/>
      <c r="S814" s="222"/>
      <c r="T814" s="222"/>
      <c r="U814" s="222"/>
      <c r="V814" s="222"/>
      <c r="W814" s="222"/>
      <c r="X814" s="222"/>
    </row>
    <row r="815" spans="1:24" ht="12.75" customHeight="1" x14ac:dyDescent="0.2">
      <c r="A815" s="220"/>
      <c r="B815" s="221"/>
      <c r="C815" s="221"/>
      <c r="D815" s="221"/>
      <c r="E815" s="222"/>
      <c r="F815" s="222"/>
      <c r="G815" s="221"/>
      <c r="H815" s="223"/>
      <c r="I815" s="224"/>
      <c r="J815" s="224"/>
      <c r="K815" s="222"/>
      <c r="L815" s="427"/>
      <c r="M815" s="222"/>
      <c r="N815" s="222"/>
      <c r="O815" s="222"/>
      <c r="P815" s="222"/>
      <c r="Q815" s="222"/>
      <c r="R815" s="222"/>
      <c r="S815" s="222"/>
      <c r="T815" s="222"/>
      <c r="U815" s="222"/>
      <c r="V815" s="222"/>
      <c r="W815" s="222"/>
      <c r="X815" s="222"/>
    </row>
    <row r="816" spans="1:24" ht="12.75" customHeight="1" x14ac:dyDescent="0.2">
      <c r="A816" s="220"/>
      <c r="B816" s="221"/>
      <c r="C816" s="221"/>
      <c r="D816" s="221"/>
      <c r="E816" s="222"/>
      <c r="F816" s="222"/>
      <c r="G816" s="221"/>
      <c r="H816" s="223"/>
      <c r="I816" s="224"/>
      <c r="J816" s="224"/>
      <c r="K816" s="222"/>
      <c r="L816" s="427"/>
      <c r="M816" s="222"/>
      <c r="N816" s="222"/>
      <c r="O816" s="222"/>
      <c r="P816" s="222"/>
      <c r="Q816" s="222"/>
      <c r="R816" s="222"/>
      <c r="S816" s="222"/>
      <c r="T816" s="222"/>
      <c r="U816" s="222"/>
      <c r="V816" s="222"/>
      <c r="W816" s="222"/>
      <c r="X816" s="222"/>
    </row>
    <row r="817" spans="1:24" ht="12.75" customHeight="1" x14ac:dyDescent="0.2">
      <c r="A817" s="220"/>
      <c r="B817" s="221"/>
      <c r="C817" s="221"/>
      <c r="D817" s="221"/>
      <c r="E817" s="222"/>
      <c r="F817" s="222"/>
      <c r="G817" s="221"/>
      <c r="H817" s="223"/>
      <c r="I817" s="224"/>
      <c r="J817" s="224"/>
      <c r="K817" s="222"/>
      <c r="L817" s="427"/>
      <c r="M817" s="222"/>
      <c r="N817" s="222"/>
      <c r="O817" s="222"/>
      <c r="P817" s="222"/>
      <c r="Q817" s="222"/>
      <c r="R817" s="222"/>
      <c r="S817" s="222"/>
      <c r="T817" s="222"/>
      <c r="U817" s="222"/>
      <c r="V817" s="222"/>
      <c r="W817" s="222"/>
      <c r="X817" s="222"/>
    </row>
    <row r="818" spans="1:24" ht="12.75" customHeight="1" x14ac:dyDescent="0.2">
      <c r="A818" s="220"/>
      <c r="B818" s="221"/>
      <c r="C818" s="221"/>
      <c r="D818" s="221"/>
      <c r="E818" s="222"/>
      <c r="F818" s="222"/>
      <c r="G818" s="221"/>
      <c r="H818" s="223"/>
      <c r="I818" s="224"/>
      <c r="J818" s="224"/>
      <c r="K818" s="222"/>
      <c r="L818" s="427"/>
      <c r="M818" s="222"/>
      <c r="N818" s="222"/>
      <c r="O818" s="222"/>
      <c r="P818" s="222"/>
      <c r="Q818" s="222"/>
      <c r="R818" s="222"/>
      <c r="S818" s="222"/>
      <c r="T818" s="222"/>
      <c r="U818" s="222"/>
      <c r="V818" s="222"/>
      <c r="W818" s="222"/>
      <c r="X818" s="222"/>
    </row>
    <row r="819" spans="1:24" ht="12.75" customHeight="1" x14ac:dyDescent="0.2">
      <c r="A819" s="220"/>
      <c r="B819" s="221"/>
      <c r="C819" s="221"/>
      <c r="D819" s="221"/>
      <c r="E819" s="222"/>
      <c r="F819" s="222"/>
      <c r="G819" s="221"/>
      <c r="H819" s="223"/>
      <c r="I819" s="224"/>
      <c r="J819" s="224"/>
      <c r="K819" s="222"/>
      <c r="L819" s="427"/>
      <c r="M819" s="222"/>
      <c r="N819" s="222"/>
      <c r="O819" s="222"/>
      <c r="P819" s="222"/>
      <c r="Q819" s="222"/>
      <c r="R819" s="222"/>
      <c r="S819" s="222"/>
      <c r="T819" s="222"/>
      <c r="U819" s="222"/>
      <c r="V819" s="222"/>
      <c r="W819" s="222"/>
      <c r="X819" s="222"/>
    </row>
    <row r="820" spans="1:24" ht="12.75" customHeight="1" x14ac:dyDescent="0.2">
      <c r="A820" s="220"/>
      <c r="B820" s="221"/>
      <c r="C820" s="221"/>
      <c r="D820" s="221"/>
      <c r="E820" s="222"/>
      <c r="F820" s="222"/>
      <c r="G820" s="221"/>
      <c r="H820" s="223"/>
      <c r="I820" s="224"/>
      <c r="J820" s="224"/>
      <c r="K820" s="222"/>
      <c r="L820" s="427"/>
      <c r="M820" s="222"/>
      <c r="N820" s="222"/>
      <c r="O820" s="222"/>
      <c r="P820" s="222"/>
      <c r="Q820" s="222"/>
      <c r="R820" s="222"/>
      <c r="S820" s="222"/>
      <c r="T820" s="222"/>
      <c r="U820" s="222"/>
      <c r="V820" s="222"/>
      <c r="W820" s="222"/>
      <c r="X820" s="222"/>
    </row>
    <row r="821" spans="1:24" ht="12.75" customHeight="1" x14ac:dyDescent="0.2">
      <c r="A821" s="220"/>
      <c r="B821" s="221"/>
      <c r="C821" s="221"/>
      <c r="D821" s="221"/>
      <c r="E821" s="222"/>
      <c r="F821" s="222"/>
      <c r="G821" s="221"/>
      <c r="H821" s="223"/>
      <c r="I821" s="224"/>
      <c r="J821" s="224"/>
      <c r="K821" s="222"/>
      <c r="L821" s="427"/>
      <c r="M821" s="222"/>
      <c r="N821" s="222"/>
      <c r="O821" s="222"/>
      <c r="P821" s="222"/>
      <c r="Q821" s="222"/>
      <c r="R821" s="222"/>
      <c r="S821" s="222"/>
      <c r="T821" s="222"/>
      <c r="U821" s="222"/>
      <c r="V821" s="222"/>
      <c r="W821" s="222"/>
      <c r="X821" s="222"/>
    </row>
    <row r="822" spans="1:24" ht="12.75" customHeight="1" x14ac:dyDescent="0.2">
      <c r="A822" s="220"/>
      <c r="B822" s="221"/>
      <c r="C822" s="221"/>
      <c r="D822" s="221"/>
      <c r="E822" s="222"/>
      <c r="F822" s="222"/>
      <c r="G822" s="221"/>
      <c r="H822" s="223"/>
      <c r="I822" s="224"/>
      <c r="J822" s="224"/>
      <c r="K822" s="222"/>
      <c r="L822" s="427"/>
      <c r="M822" s="222"/>
      <c r="N822" s="222"/>
      <c r="O822" s="222"/>
      <c r="P822" s="222"/>
      <c r="Q822" s="222"/>
      <c r="R822" s="222"/>
      <c r="S822" s="222"/>
      <c r="T822" s="222"/>
      <c r="U822" s="222"/>
      <c r="V822" s="222"/>
      <c r="W822" s="222"/>
      <c r="X822" s="222"/>
    </row>
    <row r="823" spans="1:24" ht="12.75" customHeight="1" x14ac:dyDescent="0.2">
      <c r="A823" s="220"/>
      <c r="B823" s="221"/>
      <c r="C823" s="221"/>
      <c r="D823" s="221"/>
      <c r="E823" s="222"/>
      <c r="F823" s="222"/>
      <c r="G823" s="221"/>
      <c r="H823" s="223"/>
      <c r="I823" s="224"/>
      <c r="J823" s="224"/>
      <c r="K823" s="222"/>
      <c r="L823" s="427"/>
      <c r="M823" s="222"/>
      <c r="N823" s="222"/>
      <c r="O823" s="222"/>
      <c r="P823" s="222"/>
      <c r="Q823" s="222"/>
      <c r="R823" s="222"/>
      <c r="S823" s="222"/>
      <c r="T823" s="222"/>
      <c r="U823" s="222"/>
      <c r="V823" s="222"/>
      <c r="W823" s="222"/>
      <c r="X823" s="222"/>
    </row>
    <row r="824" spans="1:24" ht="12.75" customHeight="1" x14ac:dyDescent="0.2">
      <c r="A824" s="220"/>
      <c r="B824" s="221"/>
      <c r="C824" s="221"/>
      <c r="D824" s="221"/>
      <c r="E824" s="222"/>
      <c r="F824" s="222"/>
      <c r="G824" s="221"/>
      <c r="H824" s="223"/>
      <c r="I824" s="224"/>
      <c r="J824" s="224"/>
      <c r="K824" s="222"/>
      <c r="L824" s="427"/>
      <c r="M824" s="222"/>
      <c r="N824" s="222"/>
      <c r="O824" s="222"/>
      <c r="P824" s="222"/>
      <c r="Q824" s="222"/>
      <c r="R824" s="222"/>
      <c r="S824" s="222"/>
      <c r="T824" s="222"/>
      <c r="U824" s="222"/>
      <c r="V824" s="222"/>
      <c r="W824" s="222"/>
      <c r="X824" s="222"/>
    </row>
    <row r="825" spans="1:24" ht="12.75" customHeight="1" x14ac:dyDescent="0.2">
      <c r="A825" s="220"/>
      <c r="B825" s="221"/>
      <c r="C825" s="221"/>
      <c r="D825" s="221"/>
      <c r="E825" s="222"/>
      <c r="F825" s="222"/>
      <c r="G825" s="221"/>
      <c r="H825" s="223"/>
      <c r="I825" s="224"/>
      <c r="J825" s="224"/>
      <c r="K825" s="222"/>
      <c r="L825" s="427"/>
      <c r="M825" s="222"/>
      <c r="N825" s="222"/>
      <c r="O825" s="222"/>
      <c r="P825" s="222"/>
      <c r="Q825" s="222"/>
      <c r="R825" s="222"/>
      <c r="S825" s="222"/>
      <c r="T825" s="222"/>
      <c r="U825" s="222"/>
      <c r="V825" s="222"/>
      <c r="W825" s="222"/>
      <c r="X825" s="222"/>
    </row>
    <row r="826" spans="1:24" ht="12.75" customHeight="1" x14ac:dyDescent="0.2">
      <c r="A826" s="220"/>
      <c r="B826" s="221"/>
      <c r="C826" s="221"/>
      <c r="D826" s="221"/>
      <c r="E826" s="222"/>
      <c r="F826" s="222"/>
      <c r="G826" s="221"/>
      <c r="H826" s="223"/>
      <c r="I826" s="224"/>
      <c r="J826" s="224"/>
      <c r="K826" s="222"/>
      <c r="L826" s="427"/>
      <c r="M826" s="222"/>
      <c r="N826" s="222"/>
      <c r="O826" s="222"/>
      <c r="P826" s="222"/>
      <c r="Q826" s="222"/>
      <c r="R826" s="222"/>
      <c r="S826" s="222"/>
      <c r="T826" s="222"/>
      <c r="U826" s="222"/>
      <c r="V826" s="222"/>
      <c r="W826" s="222"/>
      <c r="X826" s="222"/>
    </row>
    <row r="827" spans="1:24" ht="12.75" customHeight="1" x14ac:dyDescent="0.2">
      <c r="A827" s="220"/>
      <c r="B827" s="221"/>
      <c r="C827" s="221"/>
      <c r="D827" s="221"/>
      <c r="E827" s="222"/>
      <c r="F827" s="222"/>
      <c r="G827" s="221"/>
      <c r="H827" s="223"/>
      <c r="I827" s="224"/>
      <c r="J827" s="224"/>
      <c r="K827" s="222"/>
      <c r="L827" s="427"/>
      <c r="M827" s="222"/>
      <c r="N827" s="222"/>
      <c r="O827" s="222"/>
      <c r="P827" s="222"/>
      <c r="Q827" s="222"/>
      <c r="R827" s="222"/>
      <c r="S827" s="222"/>
      <c r="T827" s="222"/>
      <c r="U827" s="222"/>
      <c r="V827" s="222"/>
      <c r="W827" s="222"/>
      <c r="X827" s="222"/>
    </row>
    <row r="828" spans="1:24" ht="12.75" customHeight="1" x14ac:dyDescent="0.2">
      <c r="A828" s="220"/>
      <c r="B828" s="221"/>
      <c r="C828" s="221"/>
      <c r="D828" s="221"/>
      <c r="E828" s="222"/>
      <c r="F828" s="222"/>
      <c r="G828" s="221"/>
      <c r="H828" s="223"/>
      <c r="I828" s="224"/>
      <c r="J828" s="224"/>
      <c r="K828" s="222"/>
      <c r="L828" s="427"/>
      <c r="M828" s="222"/>
      <c r="N828" s="222"/>
      <c r="O828" s="222"/>
      <c r="P828" s="222"/>
      <c r="Q828" s="222"/>
      <c r="R828" s="222"/>
      <c r="S828" s="222"/>
      <c r="T828" s="222"/>
      <c r="U828" s="222"/>
      <c r="V828" s="222"/>
      <c r="W828" s="222"/>
      <c r="X828" s="222"/>
    </row>
    <row r="829" spans="1:24" ht="12.75" customHeight="1" x14ac:dyDescent="0.2">
      <c r="A829" s="220"/>
      <c r="B829" s="221"/>
      <c r="C829" s="221"/>
      <c r="D829" s="221"/>
      <c r="E829" s="222"/>
      <c r="F829" s="222"/>
      <c r="G829" s="221"/>
      <c r="H829" s="223"/>
      <c r="I829" s="224"/>
      <c r="J829" s="224"/>
      <c r="K829" s="222"/>
      <c r="L829" s="427"/>
      <c r="M829" s="222"/>
      <c r="N829" s="222"/>
      <c r="O829" s="222"/>
      <c r="P829" s="222"/>
      <c r="Q829" s="222"/>
      <c r="R829" s="222"/>
      <c r="S829" s="222"/>
      <c r="T829" s="222"/>
      <c r="U829" s="222"/>
      <c r="V829" s="222"/>
      <c r="W829" s="222"/>
      <c r="X829" s="222"/>
    </row>
    <row r="830" spans="1:24" ht="12.75" customHeight="1" x14ac:dyDescent="0.2">
      <c r="A830" s="220"/>
      <c r="B830" s="221"/>
      <c r="C830" s="221"/>
      <c r="D830" s="221"/>
      <c r="E830" s="222"/>
      <c r="F830" s="222"/>
      <c r="G830" s="221"/>
      <c r="H830" s="223"/>
      <c r="I830" s="224"/>
      <c r="J830" s="224"/>
      <c r="K830" s="222"/>
      <c r="L830" s="427"/>
      <c r="M830" s="222"/>
      <c r="N830" s="222"/>
      <c r="O830" s="222"/>
      <c r="P830" s="222"/>
      <c r="Q830" s="222"/>
      <c r="R830" s="222"/>
      <c r="S830" s="222"/>
      <c r="T830" s="222"/>
      <c r="U830" s="222"/>
      <c r="V830" s="222"/>
      <c r="W830" s="222"/>
      <c r="X830" s="222"/>
    </row>
    <row r="831" spans="1:24" ht="12.75" customHeight="1" x14ac:dyDescent="0.2">
      <c r="A831" s="220"/>
      <c r="B831" s="221"/>
      <c r="C831" s="221"/>
      <c r="D831" s="221"/>
      <c r="E831" s="222"/>
      <c r="F831" s="222"/>
      <c r="G831" s="221"/>
      <c r="H831" s="223"/>
      <c r="I831" s="224"/>
      <c r="J831" s="224"/>
      <c r="K831" s="222"/>
      <c r="L831" s="427"/>
      <c r="M831" s="222"/>
      <c r="N831" s="222"/>
      <c r="O831" s="222"/>
      <c r="P831" s="222"/>
      <c r="Q831" s="222"/>
      <c r="R831" s="222"/>
      <c r="S831" s="222"/>
      <c r="T831" s="222"/>
      <c r="U831" s="222"/>
      <c r="V831" s="222"/>
      <c r="W831" s="222"/>
      <c r="X831" s="222"/>
    </row>
    <row r="832" spans="1:24" ht="12.75" customHeight="1" x14ac:dyDescent="0.2">
      <c r="A832" s="220"/>
      <c r="B832" s="221"/>
      <c r="C832" s="221"/>
      <c r="D832" s="221"/>
      <c r="E832" s="222"/>
      <c r="F832" s="222"/>
      <c r="G832" s="221"/>
      <c r="H832" s="223"/>
      <c r="I832" s="224"/>
      <c r="J832" s="224"/>
      <c r="K832" s="222"/>
      <c r="L832" s="427"/>
      <c r="M832" s="222"/>
      <c r="N832" s="222"/>
      <c r="O832" s="222"/>
      <c r="P832" s="222"/>
      <c r="Q832" s="222"/>
      <c r="R832" s="222"/>
      <c r="S832" s="222"/>
      <c r="T832" s="222"/>
      <c r="U832" s="222"/>
      <c r="V832" s="222"/>
      <c r="W832" s="222"/>
      <c r="X832" s="222"/>
    </row>
    <row r="833" spans="1:24" ht="12.75" customHeight="1" x14ac:dyDescent="0.2">
      <c r="A833" s="220"/>
      <c r="B833" s="221"/>
      <c r="C833" s="221"/>
      <c r="D833" s="221"/>
      <c r="E833" s="222"/>
      <c r="F833" s="222"/>
      <c r="G833" s="221"/>
      <c r="H833" s="223"/>
      <c r="I833" s="224"/>
      <c r="J833" s="224"/>
      <c r="K833" s="222"/>
      <c r="L833" s="427"/>
      <c r="M833" s="222"/>
      <c r="N833" s="222"/>
      <c r="O833" s="222"/>
      <c r="P833" s="222"/>
      <c r="Q833" s="222"/>
      <c r="R833" s="222"/>
      <c r="S833" s="222"/>
      <c r="T833" s="222"/>
      <c r="U833" s="222"/>
      <c r="V833" s="222"/>
      <c r="W833" s="222"/>
      <c r="X833" s="222"/>
    </row>
    <row r="834" spans="1:24" ht="12.75" customHeight="1" x14ac:dyDescent="0.2">
      <c r="A834" s="220"/>
      <c r="B834" s="221"/>
      <c r="C834" s="221"/>
      <c r="D834" s="221"/>
      <c r="E834" s="222"/>
      <c r="F834" s="222"/>
      <c r="G834" s="221"/>
      <c r="H834" s="223"/>
      <c r="I834" s="224"/>
      <c r="J834" s="224"/>
      <c r="K834" s="222"/>
      <c r="L834" s="427"/>
      <c r="M834" s="222"/>
      <c r="N834" s="222"/>
      <c r="O834" s="222"/>
      <c r="P834" s="222"/>
      <c r="Q834" s="222"/>
      <c r="R834" s="222"/>
      <c r="S834" s="222"/>
      <c r="T834" s="222"/>
      <c r="U834" s="222"/>
      <c r="V834" s="222"/>
      <c r="W834" s="222"/>
      <c r="X834" s="222"/>
    </row>
    <row r="835" spans="1:24" ht="12.75" customHeight="1" x14ac:dyDescent="0.2">
      <c r="A835" s="220"/>
      <c r="B835" s="221"/>
      <c r="C835" s="221"/>
      <c r="D835" s="221"/>
      <c r="E835" s="222"/>
      <c r="F835" s="222"/>
      <c r="G835" s="221"/>
      <c r="H835" s="223"/>
      <c r="I835" s="224"/>
      <c r="J835" s="224"/>
      <c r="K835" s="222"/>
      <c r="L835" s="427"/>
      <c r="M835" s="222"/>
      <c r="N835" s="222"/>
      <c r="O835" s="222"/>
      <c r="P835" s="222"/>
      <c r="Q835" s="222"/>
      <c r="R835" s="222"/>
      <c r="S835" s="222"/>
      <c r="T835" s="222"/>
      <c r="U835" s="222"/>
      <c r="V835" s="222"/>
      <c r="W835" s="222"/>
      <c r="X835" s="222"/>
    </row>
    <row r="836" spans="1:24" ht="12.75" customHeight="1" x14ac:dyDescent="0.2">
      <c r="A836" s="220"/>
      <c r="B836" s="221"/>
      <c r="C836" s="221"/>
      <c r="D836" s="221"/>
      <c r="E836" s="222"/>
      <c r="F836" s="222"/>
      <c r="G836" s="221"/>
      <c r="H836" s="223"/>
      <c r="I836" s="224"/>
      <c r="J836" s="224"/>
      <c r="K836" s="222"/>
      <c r="L836" s="427"/>
      <c r="M836" s="222"/>
      <c r="N836" s="222"/>
      <c r="O836" s="222"/>
      <c r="P836" s="222"/>
      <c r="Q836" s="222"/>
      <c r="R836" s="222"/>
      <c r="S836" s="222"/>
      <c r="T836" s="222"/>
      <c r="U836" s="222"/>
      <c r="V836" s="222"/>
      <c r="W836" s="222"/>
      <c r="X836" s="222"/>
    </row>
    <row r="837" spans="1:24" ht="12.75" customHeight="1" x14ac:dyDescent="0.2">
      <c r="A837" s="220"/>
      <c r="B837" s="221"/>
      <c r="C837" s="221"/>
      <c r="D837" s="221"/>
      <c r="E837" s="222"/>
      <c r="F837" s="222"/>
      <c r="G837" s="221"/>
      <c r="H837" s="223"/>
      <c r="I837" s="224"/>
      <c r="J837" s="224"/>
      <c r="K837" s="222"/>
      <c r="L837" s="427"/>
      <c r="M837" s="222"/>
      <c r="N837" s="222"/>
      <c r="O837" s="222"/>
      <c r="P837" s="222"/>
      <c r="Q837" s="222"/>
      <c r="R837" s="222"/>
      <c r="S837" s="222"/>
      <c r="T837" s="222"/>
      <c r="U837" s="222"/>
      <c r="V837" s="222"/>
      <c r="W837" s="222"/>
      <c r="X837" s="222"/>
    </row>
    <row r="838" spans="1:24" ht="12.75" customHeight="1" x14ac:dyDescent="0.2">
      <c r="A838" s="220"/>
      <c r="B838" s="221"/>
      <c r="C838" s="221"/>
      <c r="D838" s="221"/>
      <c r="E838" s="222"/>
      <c r="F838" s="222"/>
      <c r="G838" s="221"/>
      <c r="H838" s="223"/>
      <c r="I838" s="224"/>
      <c r="J838" s="224"/>
      <c r="K838" s="222"/>
      <c r="L838" s="427"/>
      <c r="M838" s="222"/>
      <c r="N838" s="222"/>
      <c r="O838" s="222"/>
      <c r="P838" s="222"/>
      <c r="Q838" s="222"/>
      <c r="R838" s="222"/>
      <c r="S838" s="222"/>
      <c r="T838" s="222"/>
      <c r="U838" s="222"/>
      <c r="V838" s="222"/>
      <c r="W838" s="222"/>
      <c r="X838" s="222"/>
    </row>
    <row r="839" spans="1:24" ht="12.75" customHeight="1" x14ac:dyDescent="0.2">
      <c r="A839" s="220"/>
      <c r="B839" s="221"/>
      <c r="C839" s="221"/>
      <c r="D839" s="221"/>
      <c r="E839" s="222"/>
      <c r="F839" s="222"/>
      <c r="G839" s="221"/>
      <c r="H839" s="223"/>
      <c r="I839" s="224"/>
      <c r="J839" s="224"/>
      <c r="K839" s="222"/>
      <c r="L839" s="427"/>
      <c r="M839" s="222"/>
      <c r="N839" s="222"/>
      <c r="O839" s="222"/>
      <c r="P839" s="222"/>
      <c r="Q839" s="222"/>
      <c r="R839" s="222"/>
      <c r="S839" s="222"/>
      <c r="T839" s="222"/>
      <c r="U839" s="222"/>
      <c r="V839" s="222"/>
      <c r="W839" s="222"/>
      <c r="X839" s="222"/>
    </row>
    <row r="840" spans="1:24" ht="12.75" customHeight="1" x14ac:dyDescent="0.2">
      <c r="A840" s="220"/>
      <c r="B840" s="221"/>
      <c r="C840" s="221"/>
      <c r="D840" s="221"/>
      <c r="E840" s="222"/>
      <c r="F840" s="222"/>
      <c r="G840" s="221"/>
      <c r="H840" s="223"/>
      <c r="I840" s="224"/>
      <c r="J840" s="224"/>
      <c r="K840" s="222"/>
      <c r="L840" s="427"/>
      <c r="M840" s="222"/>
      <c r="N840" s="222"/>
      <c r="O840" s="222"/>
      <c r="P840" s="222"/>
      <c r="Q840" s="222"/>
      <c r="R840" s="222"/>
      <c r="S840" s="222"/>
      <c r="T840" s="222"/>
      <c r="U840" s="222"/>
      <c r="V840" s="222"/>
      <c r="W840" s="222"/>
      <c r="X840" s="222"/>
    </row>
    <row r="841" spans="1:24" ht="12.75" customHeight="1" x14ac:dyDescent="0.2">
      <c r="A841" s="220"/>
      <c r="B841" s="221"/>
      <c r="C841" s="221"/>
      <c r="D841" s="221"/>
      <c r="E841" s="222"/>
      <c r="F841" s="222"/>
      <c r="G841" s="221"/>
      <c r="H841" s="223"/>
      <c r="I841" s="224"/>
      <c r="J841" s="224"/>
      <c r="K841" s="222"/>
      <c r="L841" s="427"/>
      <c r="M841" s="222"/>
      <c r="N841" s="222"/>
      <c r="O841" s="222"/>
      <c r="P841" s="222"/>
      <c r="Q841" s="222"/>
      <c r="R841" s="222"/>
      <c r="S841" s="222"/>
      <c r="T841" s="222"/>
      <c r="U841" s="222"/>
      <c r="V841" s="222"/>
      <c r="W841" s="222"/>
      <c r="X841" s="222"/>
    </row>
    <row r="842" spans="1:24" ht="12.75" customHeight="1" x14ac:dyDescent="0.2">
      <c r="A842" s="220"/>
      <c r="B842" s="221"/>
      <c r="C842" s="221"/>
      <c r="D842" s="221"/>
      <c r="E842" s="222"/>
      <c r="F842" s="222"/>
      <c r="G842" s="221"/>
      <c r="H842" s="223"/>
      <c r="I842" s="224"/>
      <c r="J842" s="224"/>
      <c r="K842" s="222"/>
      <c r="L842" s="427"/>
      <c r="M842" s="222"/>
      <c r="N842" s="222"/>
      <c r="O842" s="222"/>
      <c r="P842" s="222"/>
      <c r="Q842" s="222"/>
      <c r="R842" s="222"/>
      <c r="S842" s="222"/>
      <c r="T842" s="222"/>
      <c r="U842" s="222"/>
      <c r="V842" s="222"/>
      <c r="W842" s="222"/>
      <c r="X842" s="222"/>
    </row>
    <row r="843" spans="1:24" ht="12.75" customHeight="1" x14ac:dyDescent="0.2">
      <c r="A843" s="220"/>
      <c r="B843" s="221"/>
      <c r="C843" s="221"/>
      <c r="D843" s="221"/>
      <c r="E843" s="222"/>
      <c r="F843" s="222"/>
      <c r="G843" s="221"/>
      <c r="H843" s="223"/>
      <c r="I843" s="224"/>
      <c r="J843" s="224"/>
      <c r="K843" s="222"/>
      <c r="L843" s="427"/>
      <c r="M843" s="222"/>
      <c r="N843" s="222"/>
      <c r="O843" s="222"/>
      <c r="P843" s="222"/>
      <c r="Q843" s="222"/>
      <c r="R843" s="222"/>
      <c r="S843" s="222"/>
      <c r="T843" s="222"/>
      <c r="U843" s="222"/>
      <c r="V843" s="222"/>
      <c r="W843" s="222"/>
      <c r="X843" s="222"/>
    </row>
    <row r="844" spans="1:24" ht="12.75" customHeight="1" x14ac:dyDescent="0.2">
      <c r="A844" s="220"/>
      <c r="B844" s="221"/>
      <c r="C844" s="221"/>
      <c r="D844" s="221"/>
      <c r="E844" s="222"/>
      <c r="F844" s="222"/>
      <c r="G844" s="221"/>
      <c r="H844" s="223"/>
      <c r="I844" s="224"/>
      <c r="J844" s="224"/>
      <c r="K844" s="222"/>
      <c r="L844" s="427"/>
      <c r="M844" s="222"/>
      <c r="N844" s="222"/>
      <c r="O844" s="222"/>
      <c r="P844" s="222"/>
      <c r="Q844" s="222"/>
      <c r="R844" s="222"/>
      <c r="S844" s="222"/>
      <c r="T844" s="222"/>
      <c r="U844" s="222"/>
      <c r="V844" s="222"/>
      <c r="W844" s="222"/>
      <c r="X844" s="222"/>
    </row>
    <row r="845" spans="1:24" ht="12.75" customHeight="1" x14ac:dyDescent="0.2">
      <c r="A845" s="220"/>
      <c r="B845" s="221"/>
      <c r="C845" s="221"/>
      <c r="D845" s="221"/>
      <c r="E845" s="222"/>
      <c r="F845" s="222"/>
      <c r="G845" s="221"/>
      <c r="H845" s="223"/>
      <c r="I845" s="224"/>
      <c r="J845" s="224"/>
      <c r="K845" s="222"/>
      <c r="L845" s="427"/>
      <c r="M845" s="222"/>
      <c r="N845" s="222"/>
      <c r="O845" s="222"/>
      <c r="P845" s="222"/>
      <c r="Q845" s="222"/>
      <c r="R845" s="222"/>
      <c r="S845" s="222"/>
      <c r="T845" s="222"/>
      <c r="U845" s="222"/>
      <c r="V845" s="222"/>
      <c r="W845" s="222"/>
      <c r="X845" s="222"/>
    </row>
    <row r="846" spans="1:24" ht="12.75" customHeight="1" x14ac:dyDescent="0.2">
      <c r="A846" s="220"/>
      <c r="B846" s="221"/>
      <c r="C846" s="221"/>
      <c r="D846" s="221"/>
      <c r="E846" s="222"/>
      <c r="F846" s="222"/>
      <c r="G846" s="221"/>
      <c r="H846" s="223"/>
      <c r="I846" s="224"/>
      <c r="J846" s="224"/>
      <c r="K846" s="222"/>
      <c r="L846" s="427"/>
      <c r="M846" s="222"/>
      <c r="N846" s="222"/>
      <c r="O846" s="222"/>
      <c r="P846" s="222"/>
      <c r="Q846" s="222"/>
      <c r="R846" s="222"/>
      <c r="S846" s="222"/>
      <c r="T846" s="222"/>
      <c r="U846" s="222"/>
      <c r="V846" s="222"/>
      <c r="W846" s="222"/>
      <c r="X846" s="222"/>
    </row>
    <row r="847" spans="1:24" ht="12.75" customHeight="1" x14ac:dyDescent="0.2">
      <c r="A847" s="220"/>
      <c r="B847" s="221"/>
      <c r="C847" s="221"/>
      <c r="D847" s="221"/>
      <c r="E847" s="222"/>
      <c r="F847" s="222"/>
      <c r="G847" s="221"/>
      <c r="H847" s="223"/>
      <c r="I847" s="224"/>
      <c r="J847" s="224"/>
      <c r="K847" s="222"/>
      <c r="L847" s="427"/>
      <c r="M847" s="222"/>
      <c r="N847" s="222"/>
      <c r="O847" s="222"/>
      <c r="P847" s="222"/>
      <c r="Q847" s="222"/>
      <c r="R847" s="222"/>
      <c r="S847" s="222"/>
      <c r="T847" s="222"/>
      <c r="U847" s="222"/>
      <c r="V847" s="222"/>
      <c r="W847" s="222"/>
      <c r="X847" s="222"/>
    </row>
    <row r="848" spans="1:24" ht="12.75" customHeight="1" x14ac:dyDescent="0.2">
      <c r="A848" s="220"/>
      <c r="B848" s="221"/>
      <c r="C848" s="221"/>
      <c r="D848" s="221"/>
      <c r="E848" s="222"/>
      <c r="F848" s="222"/>
      <c r="G848" s="221"/>
      <c r="H848" s="223"/>
      <c r="I848" s="224"/>
      <c r="J848" s="224"/>
      <c r="K848" s="222"/>
      <c r="L848" s="427"/>
      <c r="M848" s="222"/>
      <c r="N848" s="222"/>
      <c r="O848" s="222"/>
      <c r="P848" s="222"/>
      <c r="Q848" s="222"/>
      <c r="R848" s="222"/>
      <c r="S848" s="222"/>
      <c r="T848" s="222"/>
      <c r="U848" s="222"/>
      <c r="V848" s="222"/>
      <c r="W848" s="222"/>
      <c r="X848" s="222"/>
    </row>
    <row r="849" spans="1:24" ht="12.75" customHeight="1" x14ac:dyDescent="0.2">
      <c r="A849" s="220"/>
      <c r="B849" s="221"/>
      <c r="C849" s="221"/>
      <c r="D849" s="221"/>
      <c r="E849" s="222"/>
      <c r="F849" s="222"/>
      <c r="G849" s="221"/>
      <c r="H849" s="223"/>
      <c r="I849" s="224"/>
      <c r="J849" s="224"/>
      <c r="K849" s="222"/>
      <c r="L849" s="427"/>
      <c r="M849" s="222"/>
      <c r="N849" s="222"/>
      <c r="O849" s="222"/>
      <c r="P849" s="222"/>
      <c r="Q849" s="222"/>
      <c r="R849" s="222"/>
      <c r="S849" s="222"/>
      <c r="T849" s="222"/>
      <c r="U849" s="222"/>
      <c r="V849" s="222"/>
      <c r="W849" s="222"/>
      <c r="X849" s="222"/>
    </row>
    <row r="850" spans="1:24" ht="12.75" customHeight="1" x14ac:dyDescent="0.2">
      <c r="A850" s="220"/>
      <c r="B850" s="221"/>
      <c r="C850" s="221"/>
      <c r="D850" s="221"/>
      <c r="E850" s="222"/>
      <c r="F850" s="222"/>
      <c r="G850" s="221"/>
      <c r="H850" s="223"/>
      <c r="I850" s="224"/>
      <c r="J850" s="224"/>
      <c r="K850" s="222"/>
      <c r="L850" s="427"/>
      <c r="M850" s="222"/>
      <c r="N850" s="222"/>
      <c r="O850" s="222"/>
      <c r="P850" s="222"/>
      <c r="Q850" s="222"/>
      <c r="R850" s="222"/>
      <c r="S850" s="222"/>
      <c r="T850" s="222"/>
      <c r="U850" s="222"/>
      <c r="V850" s="222"/>
      <c r="W850" s="222"/>
      <c r="X850" s="222"/>
    </row>
    <row r="851" spans="1:24" ht="12.75" customHeight="1" x14ac:dyDescent="0.2">
      <c r="A851" s="220"/>
      <c r="B851" s="221"/>
      <c r="C851" s="221"/>
      <c r="D851" s="221"/>
      <c r="E851" s="222"/>
      <c r="F851" s="222"/>
      <c r="G851" s="221"/>
      <c r="H851" s="223"/>
      <c r="I851" s="224"/>
      <c r="J851" s="224"/>
      <c r="K851" s="222"/>
      <c r="L851" s="427"/>
      <c r="M851" s="222"/>
      <c r="N851" s="222"/>
      <c r="O851" s="222"/>
      <c r="P851" s="222"/>
      <c r="Q851" s="222"/>
      <c r="R851" s="222"/>
      <c r="S851" s="222"/>
      <c r="T851" s="222"/>
      <c r="U851" s="222"/>
      <c r="V851" s="222"/>
      <c r="W851" s="222"/>
      <c r="X851" s="222"/>
    </row>
    <row r="852" spans="1:24" ht="12.75" customHeight="1" x14ac:dyDescent="0.2">
      <c r="A852" s="220"/>
      <c r="B852" s="221"/>
      <c r="C852" s="221"/>
      <c r="D852" s="221"/>
      <c r="E852" s="222"/>
      <c r="F852" s="222"/>
      <c r="G852" s="221"/>
      <c r="H852" s="223"/>
      <c r="I852" s="224"/>
      <c r="J852" s="224"/>
      <c r="K852" s="222"/>
      <c r="L852" s="427"/>
      <c r="M852" s="222"/>
      <c r="N852" s="222"/>
      <c r="O852" s="222"/>
      <c r="P852" s="222"/>
      <c r="Q852" s="222"/>
      <c r="R852" s="222"/>
      <c r="S852" s="222"/>
      <c r="T852" s="222"/>
      <c r="U852" s="222"/>
      <c r="V852" s="222"/>
      <c r="W852" s="222"/>
      <c r="X852" s="222"/>
    </row>
    <row r="853" spans="1:24" ht="12.75" customHeight="1" x14ac:dyDescent="0.2">
      <c r="A853" s="220"/>
      <c r="B853" s="221"/>
      <c r="C853" s="221"/>
      <c r="D853" s="221"/>
      <c r="E853" s="222"/>
      <c r="F853" s="222"/>
      <c r="G853" s="221"/>
      <c r="H853" s="223"/>
      <c r="I853" s="224"/>
      <c r="J853" s="224"/>
      <c r="K853" s="222"/>
      <c r="L853" s="427"/>
      <c r="M853" s="222"/>
      <c r="N853" s="222"/>
      <c r="O853" s="222"/>
      <c r="P853" s="222"/>
      <c r="Q853" s="222"/>
      <c r="R853" s="222"/>
      <c r="S853" s="222"/>
      <c r="T853" s="222"/>
      <c r="U853" s="222"/>
      <c r="V853" s="222"/>
      <c r="W853" s="222"/>
      <c r="X853" s="222"/>
    </row>
    <row r="854" spans="1:24" ht="12.75" customHeight="1" x14ac:dyDescent="0.2">
      <c r="A854" s="220"/>
      <c r="B854" s="221"/>
      <c r="C854" s="221"/>
      <c r="D854" s="221"/>
      <c r="E854" s="222"/>
      <c r="F854" s="222"/>
      <c r="G854" s="221"/>
      <c r="H854" s="223"/>
      <c r="I854" s="224"/>
      <c r="J854" s="224"/>
      <c r="K854" s="222"/>
      <c r="L854" s="427"/>
      <c r="M854" s="222"/>
      <c r="N854" s="222"/>
      <c r="O854" s="222"/>
      <c r="P854" s="222"/>
      <c r="Q854" s="222"/>
      <c r="R854" s="222"/>
      <c r="S854" s="222"/>
      <c r="T854" s="222"/>
      <c r="U854" s="222"/>
      <c r="V854" s="222"/>
      <c r="W854" s="222"/>
      <c r="X854" s="222"/>
    </row>
    <row r="855" spans="1:24" ht="12.75" customHeight="1" x14ac:dyDescent="0.2">
      <c r="A855" s="220"/>
      <c r="B855" s="221"/>
      <c r="C855" s="221"/>
      <c r="D855" s="221"/>
      <c r="E855" s="222"/>
      <c r="F855" s="222"/>
      <c r="G855" s="221"/>
      <c r="H855" s="223"/>
      <c r="I855" s="224"/>
      <c r="J855" s="224"/>
      <c r="K855" s="222"/>
      <c r="L855" s="427"/>
      <c r="M855" s="222"/>
      <c r="N855" s="222"/>
      <c r="O855" s="222"/>
      <c r="P855" s="222"/>
      <c r="Q855" s="222"/>
      <c r="R855" s="222"/>
      <c r="S855" s="222"/>
      <c r="T855" s="222"/>
      <c r="U855" s="222"/>
      <c r="V855" s="222"/>
      <c r="W855" s="222"/>
      <c r="X855" s="222"/>
    </row>
    <row r="856" spans="1:24" ht="12.75" customHeight="1" x14ac:dyDescent="0.2">
      <c r="A856" s="220"/>
      <c r="B856" s="221"/>
      <c r="C856" s="221"/>
      <c r="D856" s="221"/>
      <c r="E856" s="222"/>
      <c r="F856" s="222"/>
      <c r="G856" s="221"/>
      <c r="H856" s="223"/>
      <c r="I856" s="224"/>
      <c r="J856" s="224"/>
      <c r="K856" s="222"/>
      <c r="L856" s="427"/>
      <c r="M856" s="222"/>
      <c r="N856" s="222"/>
      <c r="O856" s="222"/>
      <c r="P856" s="222"/>
      <c r="Q856" s="222"/>
      <c r="R856" s="222"/>
      <c r="S856" s="222"/>
      <c r="T856" s="222"/>
      <c r="U856" s="222"/>
      <c r="V856" s="222"/>
      <c r="W856" s="222"/>
      <c r="X856" s="222"/>
    </row>
    <row r="857" spans="1:24" ht="12.75" customHeight="1" x14ac:dyDescent="0.2">
      <c r="A857" s="220"/>
      <c r="B857" s="221"/>
      <c r="C857" s="221"/>
      <c r="D857" s="221"/>
      <c r="E857" s="222"/>
      <c r="F857" s="222"/>
      <c r="G857" s="221"/>
      <c r="H857" s="223"/>
      <c r="I857" s="224"/>
      <c r="J857" s="224"/>
      <c r="K857" s="222"/>
      <c r="L857" s="427"/>
      <c r="M857" s="222"/>
      <c r="N857" s="222"/>
      <c r="O857" s="222"/>
      <c r="P857" s="222"/>
      <c r="Q857" s="222"/>
      <c r="R857" s="222"/>
      <c r="S857" s="222"/>
      <c r="T857" s="222"/>
      <c r="U857" s="222"/>
      <c r="V857" s="222"/>
      <c r="W857" s="222"/>
      <c r="X857" s="222"/>
    </row>
    <row r="858" spans="1:24" ht="12.75" customHeight="1" x14ac:dyDescent="0.2">
      <c r="A858" s="220"/>
      <c r="B858" s="221"/>
      <c r="C858" s="221"/>
      <c r="D858" s="221"/>
      <c r="E858" s="222"/>
      <c r="F858" s="222"/>
      <c r="G858" s="221"/>
      <c r="H858" s="223"/>
      <c r="I858" s="224"/>
      <c r="J858" s="224"/>
      <c r="K858" s="222"/>
      <c r="L858" s="427"/>
      <c r="M858" s="222"/>
      <c r="N858" s="222"/>
      <c r="O858" s="222"/>
      <c r="P858" s="222"/>
      <c r="Q858" s="222"/>
      <c r="R858" s="222"/>
      <c r="S858" s="222"/>
      <c r="T858" s="222"/>
      <c r="U858" s="222"/>
      <c r="V858" s="222"/>
      <c r="W858" s="222"/>
      <c r="X858" s="222"/>
    </row>
    <row r="859" spans="1:24" ht="12.75" customHeight="1" x14ac:dyDescent="0.2">
      <c r="A859" s="220"/>
      <c r="B859" s="221"/>
      <c r="C859" s="221"/>
      <c r="D859" s="221"/>
      <c r="E859" s="222"/>
      <c r="F859" s="222"/>
      <c r="G859" s="221"/>
      <c r="H859" s="223"/>
      <c r="I859" s="224"/>
      <c r="J859" s="224"/>
      <c r="K859" s="222"/>
      <c r="L859" s="427"/>
      <c r="M859" s="222"/>
      <c r="N859" s="222"/>
      <c r="O859" s="222"/>
      <c r="P859" s="222"/>
      <c r="Q859" s="222"/>
      <c r="R859" s="222"/>
      <c r="S859" s="222"/>
      <c r="T859" s="222"/>
      <c r="U859" s="222"/>
      <c r="V859" s="222"/>
      <c r="W859" s="222"/>
      <c r="X859" s="222"/>
    </row>
    <row r="860" spans="1:24" ht="12.75" customHeight="1" x14ac:dyDescent="0.2">
      <c r="A860" s="220"/>
      <c r="B860" s="221"/>
      <c r="C860" s="221"/>
      <c r="D860" s="221"/>
      <c r="E860" s="222"/>
      <c r="F860" s="222"/>
      <c r="G860" s="221"/>
      <c r="H860" s="223"/>
      <c r="I860" s="224"/>
      <c r="J860" s="224"/>
      <c r="K860" s="222"/>
      <c r="L860" s="427"/>
      <c r="M860" s="222"/>
      <c r="N860" s="222"/>
      <c r="O860" s="222"/>
      <c r="P860" s="222"/>
      <c r="Q860" s="222"/>
      <c r="R860" s="222"/>
      <c r="S860" s="222"/>
      <c r="T860" s="222"/>
      <c r="U860" s="222"/>
      <c r="V860" s="222"/>
      <c r="W860" s="222"/>
      <c r="X860" s="222"/>
    </row>
    <row r="861" spans="1:24" ht="12.75" customHeight="1" x14ac:dyDescent="0.2">
      <c r="A861" s="220"/>
      <c r="B861" s="221"/>
      <c r="C861" s="221"/>
      <c r="D861" s="221"/>
      <c r="E861" s="222"/>
      <c r="F861" s="222"/>
      <c r="G861" s="221"/>
      <c r="H861" s="223"/>
      <c r="I861" s="224"/>
      <c r="J861" s="224"/>
      <c r="K861" s="222"/>
      <c r="L861" s="427"/>
      <c r="M861" s="222"/>
      <c r="N861" s="222"/>
      <c r="O861" s="222"/>
      <c r="P861" s="222"/>
      <c r="Q861" s="222"/>
      <c r="R861" s="222"/>
      <c r="S861" s="222"/>
      <c r="T861" s="222"/>
      <c r="U861" s="222"/>
      <c r="V861" s="222"/>
      <c r="W861" s="222"/>
      <c r="X861" s="222"/>
    </row>
    <row r="862" spans="1:24" ht="12.75" customHeight="1" x14ac:dyDescent="0.2">
      <c r="A862" s="220"/>
      <c r="B862" s="221"/>
      <c r="C862" s="221"/>
      <c r="D862" s="221"/>
      <c r="E862" s="222"/>
      <c r="F862" s="222"/>
      <c r="G862" s="221"/>
      <c r="H862" s="223"/>
      <c r="I862" s="224"/>
      <c r="J862" s="224"/>
      <c r="K862" s="222"/>
      <c r="L862" s="427"/>
      <c r="M862" s="222"/>
      <c r="N862" s="222"/>
      <c r="O862" s="222"/>
      <c r="P862" s="222"/>
      <c r="Q862" s="222"/>
      <c r="R862" s="222"/>
      <c r="S862" s="222"/>
      <c r="T862" s="222"/>
      <c r="U862" s="222"/>
      <c r="V862" s="222"/>
      <c r="W862" s="222"/>
      <c r="X862" s="222"/>
    </row>
    <row r="863" spans="1:24" ht="12.75" customHeight="1" x14ac:dyDescent="0.2">
      <c r="A863" s="220"/>
      <c r="B863" s="221"/>
      <c r="C863" s="221"/>
      <c r="D863" s="221"/>
      <c r="E863" s="222"/>
      <c r="F863" s="222"/>
      <c r="G863" s="221"/>
      <c r="H863" s="223"/>
      <c r="I863" s="224"/>
      <c r="J863" s="224"/>
      <c r="K863" s="222"/>
      <c r="L863" s="427"/>
      <c r="M863" s="222"/>
      <c r="N863" s="222"/>
      <c r="O863" s="222"/>
      <c r="P863" s="222"/>
      <c r="Q863" s="222"/>
      <c r="R863" s="222"/>
      <c r="S863" s="222"/>
      <c r="T863" s="222"/>
      <c r="U863" s="222"/>
      <c r="V863" s="222"/>
      <c r="W863" s="222"/>
      <c r="X863" s="222"/>
    </row>
    <row r="864" spans="1:24" ht="12.75" customHeight="1" x14ac:dyDescent="0.2">
      <c r="A864" s="220"/>
      <c r="B864" s="221"/>
      <c r="C864" s="221"/>
      <c r="D864" s="221"/>
      <c r="E864" s="222"/>
      <c r="F864" s="222"/>
      <c r="G864" s="221"/>
      <c r="H864" s="223"/>
      <c r="I864" s="224"/>
      <c r="J864" s="224"/>
      <c r="K864" s="222"/>
      <c r="L864" s="427"/>
      <c r="M864" s="222"/>
      <c r="N864" s="222"/>
      <c r="O864" s="222"/>
      <c r="P864" s="222"/>
      <c r="Q864" s="222"/>
      <c r="R864" s="222"/>
      <c r="S864" s="222"/>
      <c r="T864" s="222"/>
      <c r="U864" s="222"/>
      <c r="V864" s="222"/>
      <c r="W864" s="222"/>
      <c r="X864" s="222"/>
    </row>
    <row r="865" spans="1:24" ht="12.75" customHeight="1" x14ac:dyDescent="0.2">
      <c r="A865" s="220"/>
      <c r="B865" s="221"/>
      <c r="C865" s="221"/>
      <c r="D865" s="221"/>
      <c r="E865" s="222"/>
      <c r="F865" s="222"/>
      <c r="G865" s="221"/>
      <c r="H865" s="223"/>
      <c r="I865" s="224"/>
      <c r="J865" s="224"/>
      <c r="K865" s="222"/>
      <c r="L865" s="427"/>
      <c r="M865" s="222"/>
      <c r="N865" s="222"/>
      <c r="O865" s="222"/>
      <c r="P865" s="222"/>
      <c r="Q865" s="222"/>
      <c r="R865" s="222"/>
      <c r="S865" s="222"/>
      <c r="T865" s="222"/>
      <c r="U865" s="222"/>
      <c r="V865" s="222"/>
      <c r="W865" s="222"/>
      <c r="X865" s="222"/>
    </row>
    <row r="866" spans="1:24" ht="12.75" customHeight="1" x14ac:dyDescent="0.2">
      <c r="A866" s="220"/>
      <c r="B866" s="221"/>
      <c r="C866" s="221"/>
      <c r="D866" s="221"/>
      <c r="E866" s="222"/>
      <c r="F866" s="222"/>
      <c r="G866" s="221"/>
      <c r="H866" s="223"/>
      <c r="I866" s="224"/>
      <c r="J866" s="224"/>
      <c r="K866" s="222"/>
      <c r="L866" s="427"/>
      <c r="M866" s="222"/>
      <c r="N866" s="222"/>
      <c r="O866" s="222"/>
      <c r="P866" s="222"/>
      <c r="Q866" s="222"/>
      <c r="R866" s="222"/>
      <c r="S866" s="222"/>
      <c r="T866" s="222"/>
      <c r="U866" s="222"/>
      <c r="V866" s="222"/>
      <c r="W866" s="222"/>
      <c r="X866" s="222"/>
    </row>
    <row r="867" spans="1:24" ht="12.75" customHeight="1" x14ac:dyDescent="0.2">
      <c r="A867" s="220"/>
      <c r="B867" s="221"/>
      <c r="C867" s="221"/>
      <c r="D867" s="221"/>
      <c r="E867" s="222"/>
      <c r="F867" s="222"/>
      <c r="G867" s="221"/>
      <c r="H867" s="223"/>
      <c r="I867" s="224"/>
      <c r="J867" s="224"/>
      <c r="K867" s="222"/>
      <c r="L867" s="427"/>
      <c r="M867" s="222"/>
      <c r="N867" s="222"/>
      <c r="O867" s="222"/>
      <c r="P867" s="222"/>
      <c r="Q867" s="222"/>
      <c r="R867" s="222"/>
      <c r="S867" s="222"/>
      <c r="T867" s="222"/>
      <c r="U867" s="222"/>
      <c r="V867" s="222"/>
      <c r="W867" s="222"/>
      <c r="X867" s="222"/>
    </row>
    <row r="868" spans="1:24" ht="12.75" customHeight="1" x14ac:dyDescent="0.2">
      <c r="A868" s="220"/>
      <c r="B868" s="221"/>
      <c r="C868" s="221"/>
      <c r="D868" s="221"/>
      <c r="E868" s="222"/>
      <c r="F868" s="222"/>
      <c r="G868" s="221"/>
      <c r="H868" s="223"/>
      <c r="I868" s="224"/>
      <c r="J868" s="224"/>
      <c r="K868" s="222"/>
      <c r="L868" s="427"/>
      <c r="M868" s="222"/>
      <c r="N868" s="222"/>
      <c r="O868" s="222"/>
      <c r="P868" s="222"/>
      <c r="Q868" s="222"/>
      <c r="R868" s="222"/>
      <c r="S868" s="222"/>
      <c r="T868" s="222"/>
      <c r="U868" s="222"/>
      <c r="V868" s="222"/>
      <c r="W868" s="222"/>
      <c r="X868" s="222"/>
    </row>
    <row r="869" spans="1:24" ht="12.75" customHeight="1" x14ac:dyDescent="0.2">
      <c r="A869" s="220"/>
      <c r="B869" s="221"/>
      <c r="C869" s="221"/>
      <c r="D869" s="221"/>
      <c r="E869" s="222"/>
      <c r="F869" s="222"/>
      <c r="G869" s="221"/>
      <c r="H869" s="223"/>
      <c r="I869" s="224"/>
      <c r="J869" s="224"/>
      <c r="K869" s="222"/>
      <c r="L869" s="427"/>
      <c r="M869" s="222"/>
      <c r="N869" s="222"/>
      <c r="O869" s="222"/>
      <c r="P869" s="222"/>
      <c r="Q869" s="222"/>
      <c r="R869" s="222"/>
      <c r="S869" s="222"/>
      <c r="T869" s="222"/>
      <c r="U869" s="222"/>
      <c r="V869" s="222"/>
      <c r="W869" s="222"/>
      <c r="X869" s="222"/>
    </row>
    <row r="870" spans="1:24" ht="12.75" customHeight="1" x14ac:dyDescent="0.2">
      <c r="A870" s="220"/>
      <c r="B870" s="221"/>
      <c r="C870" s="221"/>
      <c r="D870" s="221"/>
      <c r="E870" s="222"/>
      <c r="F870" s="222"/>
      <c r="G870" s="221"/>
      <c r="H870" s="223"/>
      <c r="I870" s="224"/>
      <c r="J870" s="224"/>
      <c r="K870" s="222"/>
      <c r="L870" s="427"/>
      <c r="M870" s="222"/>
      <c r="N870" s="222"/>
      <c r="O870" s="222"/>
      <c r="P870" s="222"/>
      <c r="Q870" s="222"/>
      <c r="R870" s="222"/>
      <c r="S870" s="222"/>
      <c r="T870" s="222"/>
      <c r="U870" s="222"/>
      <c r="V870" s="222"/>
      <c r="W870" s="222"/>
      <c r="X870" s="222"/>
    </row>
    <row r="871" spans="1:24" ht="12.75" customHeight="1" x14ac:dyDescent="0.2">
      <c r="A871" s="220"/>
      <c r="B871" s="221"/>
      <c r="C871" s="221"/>
      <c r="D871" s="221"/>
      <c r="E871" s="222"/>
      <c r="F871" s="222"/>
      <c r="G871" s="221"/>
      <c r="H871" s="223"/>
      <c r="I871" s="224"/>
      <c r="J871" s="224"/>
      <c r="K871" s="222"/>
      <c r="L871" s="427"/>
      <c r="M871" s="222"/>
      <c r="N871" s="222"/>
      <c r="O871" s="222"/>
      <c r="P871" s="222"/>
      <c r="Q871" s="222"/>
      <c r="R871" s="222"/>
      <c r="S871" s="222"/>
      <c r="T871" s="222"/>
      <c r="U871" s="222"/>
      <c r="V871" s="222"/>
      <c r="W871" s="222"/>
      <c r="X871" s="222"/>
    </row>
    <row r="872" spans="1:24" ht="12.75" customHeight="1" x14ac:dyDescent="0.2">
      <c r="A872" s="220"/>
      <c r="B872" s="221"/>
      <c r="C872" s="221"/>
      <c r="D872" s="221"/>
      <c r="E872" s="222"/>
      <c r="F872" s="222"/>
      <c r="G872" s="221"/>
      <c r="H872" s="223"/>
      <c r="I872" s="224"/>
      <c r="J872" s="224"/>
      <c r="K872" s="222"/>
      <c r="L872" s="427"/>
      <c r="M872" s="222"/>
      <c r="N872" s="222"/>
      <c r="O872" s="222"/>
      <c r="P872" s="222"/>
      <c r="Q872" s="222"/>
      <c r="R872" s="222"/>
      <c r="S872" s="222"/>
      <c r="T872" s="222"/>
      <c r="U872" s="222"/>
      <c r="V872" s="222"/>
      <c r="W872" s="222"/>
      <c r="X872" s="222"/>
    </row>
    <row r="873" spans="1:24" ht="12.75" customHeight="1" x14ac:dyDescent="0.2">
      <c r="A873" s="220"/>
      <c r="B873" s="221"/>
      <c r="C873" s="221"/>
      <c r="D873" s="221"/>
      <c r="E873" s="222"/>
      <c r="F873" s="222"/>
      <c r="G873" s="221"/>
      <c r="H873" s="223"/>
      <c r="I873" s="224"/>
      <c r="J873" s="224"/>
      <c r="K873" s="222"/>
      <c r="L873" s="427"/>
      <c r="M873" s="222"/>
      <c r="N873" s="222"/>
      <c r="O873" s="222"/>
      <c r="P873" s="222"/>
      <c r="Q873" s="222"/>
      <c r="R873" s="222"/>
      <c r="S873" s="222"/>
      <c r="T873" s="222"/>
      <c r="U873" s="222"/>
      <c r="V873" s="222"/>
      <c r="W873" s="222"/>
      <c r="X873" s="222"/>
    </row>
    <row r="874" spans="1:24" ht="12.75" customHeight="1" x14ac:dyDescent="0.2">
      <c r="A874" s="220"/>
      <c r="B874" s="221"/>
      <c r="C874" s="221"/>
      <c r="D874" s="221"/>
      <c r="E874" s="222"/>
      <c r="F874" s="222"/>
      <c r="G874" s="221"/>
      <c r="H874" s="223"/>
      <c r="I874" s="224"/>
      <c r="J874" s="224"/>
      <c r="K874" s="222"/>
      <c r="L874" s="427"/>
      <c r="M874" s="222"/>
      <c r="N874" s="222"/>
      <c r="O874" s="222"/>
      <c r="P874" s="222"/>
      <c r="Q874" s="222"/>
      <c r="R874" s="222"/>
      <c r="S874" s="222"/>
      <c r="T874" s="222"/>
      <c r="U874" s="222"/>
      <c r="V874" s="222"/>
      <c r="W874" s="222"/>
      <c r="X874" s="222"/>
    </row>
    <row r="875" spans="1:24" ht="12.75" customHeight="1" x14ac:dyDescent="0.2">
      <c r="A875" s="220"/>
      <c r="B875" s="221"/>
      <c r="C875" s="221"/>
      <c r="D875" s="221"/>
      <c r="E875" s="222"/>
      <c r="F875" s="222"/>
      <c r="G875" s="221"/>
      <c r="H875" s="223"/>
      <c r="I875" s="224"/>
      <c r="J875" s="224"/>
      <c r="K875" s="222"/>
      <c r="L875" s="427"/>
      <c r="M875" s="222"/>
      <c r="N875" s="222"/>
      <c r="O875" s="222"/>
      <c r="P875" s="222"/>
      <c r="Q875" s="222"/>
      <c r="R875" s="222"/>
      <c r="S875" s="222"/>
      <c r="T875" s="222"/>
      <c r="U875" s="222"/>
      <c r="V875" s="222"/>
      <c r="W875" s="222"/>
      <c r="X875" s="222"/>
    </row>
    <row r="876" spans="1:24" ht="12.75" customHeight="1" x14ac:dyDescent="0.2">
      <c r="A876" s="220"/>
      <c r="B876" s="221"/>
      <c r="C876" s="221"/>
      <c r="D876" s="221"/>
      <c r="E876" s="222"/>
      <c r="F876" s="222"/>
      <c r="G876" s="221"/>
      <c r="H876" s="223"/>
      <c r="I876" s="224"/>
      <c r="J876" s="224"/>
      <c r="K876" s="222"/>
      <c r="L876" s="427"/>
      <c r="M876" s="222"/>
      <c r="N876" s="222"/>
      <c r="O876" s="222"/>
      <c r="P876" s="222"/>
      <c r="Q876" s="222"/>
      <c r="R876" s="222"/>
      <c r="S876" s="222"/>
      <c r="T876" s="222"/>
      <c r="U876" s="222"/>
      <c r="V876" s="222"/>
      <c r="W876" s="222"/>
      <c r="X876" s="222"/>
    </row>
    <row r="877" spans="1:24" ht="12.75" customHeight="1" x14ac:dyDescent="0.2">
      <c r="A877" s="220"/>
      <c r="B877" s="221"/>
      <c r="C877" s="221"/>
      <c r="D877" s="221"/>
      <c r="E877" s="222"/>
      <c r="F877" s="222"/>
      <c r="G877" s="221"/>
      <c r="H877" s="223"/>
      <c r="I877" s="224"/>
      <c r="J877" s="224"/>
      <c r="K877" s="222"/>
      <c r="L877" s="427"/>
      <c r="M877" s="222"/>
      <c r="N877" s="222"/>
      <c r="O877" s="222"/>
      <c r="P877" s="222"/>
      <c r="Q877" s="222"/>
      <c r="R877" s="222"/>
      <c r="S877" s="222"/>
      <c r="T877" s="222"/>
      <c r="U877" s="222"/>
      <c r="V877" s="222"/>
      <c r="W877" s="222"/>
      <c r="X877" s="222"/>
    </row>
    <row r="878" spans="1:24" ht="12.75" customHeight="1" x14ac:dyDescent="0.2">
      <c r="A878" s="220"/>
      <c r="B878" s="221"/>
      <c r="C878" s="221"/>
      <c r="D878" s="221"/>
      <c r="E878" s="222"/>
      <c r="F878" s="222"/>
      <c r="G878" s="221"/>
      <c r="H878" s="223"/>
      <c r="I878" s="224"/>
      <c r="J878" s="224"/>
      <c r="K878" s="222"/>
      <c r="L878" s="427"/>
      <c r="M878" s="222"/>
      <c r="N878" s="222"/>
      <c r="O878" s="222"/>
      <c r="P878" s="222"/>
      <c r="Q878" s="222"/>
      <c r="R878" s="222"/>
      <c r="S878" s="222"/>
      <c r="T878" s="222"/>
      <c r="U878" s="222"/>
      <c r="V878" s="222"/>
      <c r="W878" s="222"/>
      <c r="X878" s="222"/>
    </row>
    <row r="879" spans="1:24" ht="12.75" customHeight="1" x14ac:dyDescent="0.2">
      <c r="A879" s="220"/>
      <c r="B879" s="221"/>
      <c r="C879" s="221"/>
      <c r="D879" s="221"/>
      <c r="E879" s="222"/>
      <c r="F879" s="222"/>
      <c r="G879" s="221"/>
      <c r="H879" s="223"/>
      <c r="I879" s="224"/>
      <c r="J879" s="224"/>
      <c r="K879" s="222"/>
      <c r="L879" s="427"/>
      <c r="M879" s="222"/>
      <c r="N879" s="222"/>
      <c r="O879" s="222"/>
      <c r="P879" s="222"/>
      <c r="Q879" s="222"/>
      <c r="R879" s="222"/>
      <c r="S879" s="222"/>
      <c r="T879" s="222"/>
      <c r="U879" s="222"/>
      <c r="V879" s="222"/>
      <c r="W879" s="222"/>
      <c r="X879" s="222"/>
    </row>
    <row r="880" spans="1:24" ht="12.75" customHeight="1" x14ac:dyDescent="0.2">
      <c r="A880" s="220"/>
      <c r="B880" s="221"/>
      <c r="C880" s="221"/>
      <c r="D880" s="221"/>
      <c r="E880" s="222"/>
      <c r="F880" s="222"/>
      <c r="G880" s="221"/>
      <c r="H880" s="223"/>
      <c r="I880" s="224"/>
      <c r="J880" s="224"/>
      <c r="K880" s="222"/>
      <c r="L880" s="427"/>
      <c r="M880" s="222"/>
      <c r="N880" s="222"/>
      <c r="O880" s="222"/>
      <c r="P880" s="222"/>
      <c r="Q880" s="222"/>
      <c r="R880" s="222"/>
      <c r="S880" s="222"/>
      <c r="T880" s="222"/>
      <c r="U880" s="222"/>
      <c r="V880" s="222"/>
      <c r="W880" s="222"/>
      <c r="X880" s="222"/>
    </row>
    <row r="881" spans="1:24" ht="12.75" customHeight="1" x14ac:dyDescent="0.2">
      <c r="A881" s="220"/>
      <c r="B881" s="221"/>
      <c r="C881" s="221"/>
      <c r="D881" s="221"/>
      <c r="E881" s="222"/>
      <c r="F881" s="222"/>
      <c r="G881" s="221"/>
      <c r="H881" s="223"/>
      <c r="I881" s="224"/>
      <c r="J881" s="224"/>
      <c r="K881" s="222"/>
      <c r="L881" s="427"/>
      <c r="M881" s="222"/>
      <c r="N881" s="222"/>
      <c r="O881" s="222"/>
      <c r="P881" s="222"/>
      <c r="Q881" s="222"/>
      <c r="R881" s="222"/>
      <c r="S881" s="222"/>
      <c r="T881" s="222"/>
      <c r="U881" s="222"/>
      <c r="V881" s="222"/>
      <c r="W881" s="222"/>
      <c r="X881" s="222"/>
    </row>
    <row r="882" spans="1:24" ht="12.75" customHeight="1" x14ac:dyDescent="0.2">
      <c r="A882" s="220"/>
      <c r="B882" s="221"/>
      <c r="C882" s="221"/>
      <c r="D882" s="221"/>
      <c r="E882" s="222"/>
      <c r="F882" s="222"/>
      <c r="G882" s="221"/>
      <c r="H882" s="223"/>
      <c r="I882" s="224"/>
      <c r="J882" s="224"/>
      <c r="K882" s="222"/>
      <c r="L882" s="427"/>
      <c r="M882" s="222"/>
      <c r="N882" s="222"/>
      <c r="O882" s="222"/>
      <c r="P882" s="222"/>
      <c r="Q882" s="222"/>
      <c r="R882" s="222"/>
      <c r="S882" s="222"/>
      <c r="T882" s="222"/>
      <c r="U882" s="222"/>
      <c r="V882" s="222"/>
      <c r="W882" s="222"/>
      <c r="X882" s="222"/>
    </row>
    <row r="883" spans="1:24" ht="12.75" customHeight="1" x14ac:dyDescent="0.2">
      <c r="A883" s="220"/>
      <c r="B883" s="221"/>
      <c r="C883" s="221"/>
      <c r="D883" s="221"/>
      <c r="E883" s="222"/>
      <c r="F883" s="222"/>
      <c r="G883" s="221"/>
      <c r="H883" s="223"/>
      <c r="I883" s="224"/>
      <c r="J883" s="224"/>
      <c r="K883" s="222"/>
      <c r="L883" s="427"/>
      <c r="M883" s="222"/>
      <c r="N883" s="222"/>
      <c r="O883" s="222"/>
      <c r="P883" s="222"/>
      <c r="Q883" s="222"/>
      <c r="R883" s="222"/>
      <c r="S883" s="222"/>
      <c r="T883" s="222"/>
      <c r="U883" s="222"/>
      <c r="V883" s="222"/>
      <c r="W883" s="222"/>
      <c r="X883" s="222"/>
    </row>
    <row r="884" spans="1:24" ht="12.75" customHeight="1" x14ac:dyDescent="0.2">
      <c r="A884" s="220"/>
      <c r="B884" s="221"/>
      <c r="C884" s="221"/>
      <c r="D884" s="221"/>
      <c r="E884" s="222"/>
      <c r="F884" s="222"/>
      <c r="G884" s="221"/>
      <c r="H884" s="223"/>
      <c r="I884" s="224"/>
      <c r="J884" s="224"/>
      <c r="K884" s="222"/>
      <c r="L884" s="427"/>
      <c r="M884" s="222"/>
      <c r="N884" s="222"/>
      <c r="O884" s="222"/>
      <c r="P884" s="222"/>
      <c r="Q884" s="222"/>
      <c r="R884" s="222"/>
      <c r="S884" s="222"/>
      <c r="T884" s="222"/>
      <c r="U884" s="222"/>
      <c r="V884" s="222"/>
      <c r="W884" s="222"/>
      <c r="X884" s="222"/>
    </row>
    <row r="885" spans="1:24" ht="12.75" customHeight="1" x14ac:dyDescent="0.2">
      <c r="A885" s="220"/>
      <c r="B885" s="221"/>
      <c r="C885" s="221"/>
      <c r="D885" s="221"/>
      <c r="E885" s="222"/>
      <c r="F885" s="222"/>
      <c r="G885" s="221"/>
      <c r="H885" s="223"/>
      <c r="I885" s="224"/>
      <c r="J885" s="224"/>
      <c r="K885" s="222"/>
      <c r="L885" s="427"/>
      <c r="M885" s="222"/>
      <c r="N885" s="222"/>
      <c r="O885" s="222"/>
      <c r="P885" s="222"/>
      <c r="Q885" s="222"/>
      <c r="R885" s="222"/>
      <c r="S885" s="222"/>
      <c r="T885" s="222"/>
      <c r="U885" s="222"/>
      <c r="V885" s="222"/>
      <c r="W885" s="222"/>
      <c r="X885" s="222"/>
    </row>
  </sheetData>
  <autoFilter ref="A2:Z32" xr:uid="{DAE31492-F777-42BF-BBA5-7C6B77F7E933}"/>
  <mergeCells count="5">
    <mergeCell ref="A1:L1"/>
    <mergeCell ref="W1:X1"/>
    <mergeCell ref="Y1:Z1"/>
    <mergeCell ref="M1:P1"/>
    <mergeCell ref="Q1:V1"/>
  </mergeCells>
  <hyperlinks>
    <hyperlink ref="Y1" r:id="rId1" display="https://app.setuf.com.br/index/valeTransporte   (INTERMUNICIPAL)" xr:uid="{9477B1F9-5F08-4A4E-9EA5-76391EC1874A}"/>
  </hyperlinks>
  <pageMargins left="0.51181102362204722" right="0.51181102362204722" top="0.78740157480314965" bottom="0.78740157480314965" header="0.31496062992125984" footer="0.31496062992125984"/>
  <pageSetup paperSize="9" scale="10" fitToWidth="0" orientation="portrait"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B0F3-7C3B-44FA-A9C5-68221FC27286}">
  <sheetPr>
    <tabColor rgb="FFCCCC00"/>
    <pageSetUpPr fitToPage="1"/>
  </sheetPr>
  <dimension ref="A1:S877"/>
  <sheetViews>
    <sheetView showGridLines="0" zoomScale="55" zoomScaleNormal="55" workbookViewId="0">
      <selection activeCell="B7" sqref="B7"/>
    </sheetView>
  </sheetViews>
  <sheetFormatPr defaultColWidth="14.42578125" defaultRowHeight="12.75" x14ac:dyDescent="0.2"/>
  <cols>
    <col min="1" max="1" width="22" style="15" customWidth="1"/>
    <col min="2" max="2" width="93.5703125" style="15" bestFit="1" customWidth="1"/>
    <col min="3" max="3" width="33" style="9" customWidth="1"/>
    <col min="4" max="5" width="31.140625" style="9" customWidth="1"/>
    <col min="6" max="6" width="45.85546875" style="15" customWidth="1"/>
    <col min="7" max="7" width="46.7109375" style="15" customWidth="1"/>
    <col min="8" max="8" width="46.570312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" width="32.5703125" style="73" customWidth="1"/>
    <col min="17" max="17" width="36" style="9" bestFit="1" customWidth="1"/>
    <col min="18" max="18" width="29" style="9" customWidth="1"/>
    <col min="19" max="19" width="35.5703125" style="15" customWidth="1"/>
    <col min="20" max="23" width="14.42578125" style="15" customWidth="1"/>
    <col min="24" max="16384" width="14.42578125" style="15"/>
  </cols>
  <sheetData>
    <row r="1" spans="1:19" ht="71.45" customHeight="1" x14ac:dyDescent="0.2">
      <c r="A1" s="3" t="s">
        <v>1</v>
      </c>
      <c r="B1" s="695" t="s">
        <v>1212</v>
      </c>
      <c r="C1" s="696"/>
      <c r="D1" s="696"/>
      <c r="E1" s="696"/>
      <c r="F1" s="696"/>
      <c r="G1" s="696"/>
      <c r="H1" s="696"/>
      <c r="I1" s="436"/>
      <c r="J1" s="436"/>
      <c r="K1" s="436"/>
      <c r="L1" s="436"/>
      <c r="M1" s="436"/>
      <c r="N1" s="437"/>
      <c r="O1" s="443"/>
      <c r="P1" s="443"/>
      <c r="Q1" s="443"/>
      <c r="R1" s="443"/>
      <c r="S1" s="443"/>
    </row>
    <row r="2" spans="1:19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194" t="s">
        <v>1009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72" t="s">
        <v>19</v>
      </c>
      <c r="Q2" s="262" t="s">
        <v>948</v>
      </c>
      <c r="R2" s="262" t="s">
        <v>949</v>
      </c>
    </row>
    <row r="3" spans="1:19" s="49" customFormat="1" ht="49.9" customHeight="1" x14ac:dyDescent="0.2">
      <c r="A3" s="170" t="s">
        <v>276</v>
      </c>
      <c r="B3" s="97" t="s">
        <v>385</v>
      </c>
      <c r="C3" s="201" t="s">
        <v>773</v>
      </c>
      <c r="D3" s="366" t="s">
        <v>824</v>
      </c>
      <c r="E3" s="107"/>
      <c r="F3" s="36"/>
      <c r="G3" s="58"/>
      <c r="H3" s="58"/>
      <c r="I3" s="37"/>
      <c r="J3" s="33"/>
      <c r="K3" s="34"/>
      <c r="L3" s="35"/>
      <c r="M3" s="29">
        <v>500.85</v>
      </c>
      <c r="N3" s="30">
        <v>500.85</v>
      </c>
      <c r="O3" s="69" t="s">
        <v>465</v>
      </c>
      <c r="P3" s="375"/>
      <c r="Q3" s="76"/>
      <c r="R3" s="77"/>
    </row>
    <row r="4" spans="1:19" s="49" customFormat="1" ht="49.9" customHeight="1" x14ac:dyDescent="0.2">
      <c r="A4" s="170" t="s">
        <v>390</v>
      </c>
      <c r="B4" s="97" t="s">
        <v>391</v>
      </c>
      <c r="C4" s="201" t="s">
        <v>773</v>
      </c>
      <c r="D4" s="366" t="s">
        <v>824</v>
      </c>
      <c r="E4" s="107"/>
      <c r="F4" s="36"/>
      <c r="G4" s="58"/>
      <c r="H4" s="58"/>
      <c r="I4" s="37"/>
      <c r="J4" s="33"/>
      <c r="K4" s="34"/>
      <c r="L4" s="35"/>
      <c r="M4" s="29">
        <v>500.85</v>
      </c>
      <c r="N4" s="30">
        <v>500.85</v>
      </c>
      <c r="O4" s="69" t="s">
        <v>638</v>
      </c>
      <c r="P4" s="57">
        <v>5</v>
      </c>
      <c r="Q4" s="76">
        <f>R4*P4</f>
        <v>210</v>
      </c>
      <c r="R4" s="77">
        <v>42</v>
      </c>
    </row>
    <row r="5" spans="1:19" ht="60" customHeight="1" x14ac:dyDescent="0.2">
      <c r="A5" s="170" t="s">
        <v>381</v>
      </c>
      <c r="B5" s="97" t="s">
        <v>382</v>
      </c>
      <c r="C5" s="201" t="s">
        <v>773</v>
      </c>
      <c r="D5" s="366" t="s">
        <v>824</v>
      </c>
      <c r="E5" s="107"/>
      <c r="F5" s="16"/>
      <c r="G5" s="27" t="s">
        <v>1020</v>
      </c>
      <c r="H5" s="27" t="s">
        <v>1021</v>
      </c>
      <c r="I5" s="67" t="s">
        <v>1022</v>
      </c>
      <c r="J5" s="38"/>
      <c r="K5" s="68"/>
      <c r="L5" s="28"/>
      <c r="M5" s="29">
        <v>500.85</v>
      </c>
      <c r="N5" s="30">
        <v>500.85</v>
      </c>
      <c r="O5" s="69" t="s">
        <v>465</v>
      </c>
      <c r="P5" s="375"/>
      <c r="Q5" s="76"/>
      <c r="R5" s="77"/>
    </row>
    <row r="6" spans="1:19" ht="60" customHeight="1" x14ac:dyDescent="0.2">
      <c r="A6" s="170" t="s">
        <v>386</v>
      </c>
      <c r="B6" s="97" t="s">
        <v>387</v>
      </c>
      <c r="C6" s="201" t="s">
        <v>773</v>
      </c>
      <c r="D6" s="366" t="s">
        <v>824</v>
      </c>
      <c r="E6" s="107"/>
      <c r="F6" s="36"/>
      <c r="G6" s="58"/>
      <c r="H6" s="58"/>
      <c r="I6" s="37"/>
      <c r="J6" s="33"/>
      <c r="K6" s="34"/>
      <c r="L6" s="35"/>
      <c r="M6" s="29">
        <v>500.85</v>
      </c>
      <c r="N6" s="30">
        <v>500.85</v>
      </c>
      <c r="O6" s="69" t="s">
        <v>638</v>
      </c>
      <c r="P6" s="57">
        <v>5</v>
      </c>
      <c r="Q6" s="76">
        <f>R6*P6</f>
        <v>210</v>
      </c>
      <c r="R6" s="77">
        <v>42</v>
      </c>
    </row>
    <row r="7" spans="1:19" ht="60" customHeight="1" x14ac:dyDescent="0.2">
      <c r="A7" s="170" t="s">
        <v>278</v>
      </c>
      <c r="B7" s="97" t="s">
        <v>384</v>
      </c>
      <c r="C7" s="201" t="s">
        <v>773</v>
      </c>
      <c r="D7" s="366" t="s">
        <v>824</v>
      </c>
      <c r="E7" s="107"/>
      <c r="F7" s="36"/>
      <c r="G7" s="58"/>
      <c r="H7" s="58"/>
      <c r="I7" s="37"/>
      <c r="J7" s="33"/>
      <c r="K7" s="34"/>
      <c r="L7" s="35"/>
      <c r="M7" s="29">
        <v>500.85</v>
      </c>
      <c r="N7" s="30">
        <v>500.85</v>
      </c>
      <c r="O7" s="69" t="s">
        <v>638</v>
      </c>
      <c r="P7" s="57">
        <v>5</v>
      </c>
      <c r="Q7" s="76">
        <f>R7*P7</f>
        <v>210</v>
      </c>
      <c r="R7" s="77">
        <v>42</v>
      </c>
    </row>
    <row r="8" spans="1:19" ht="60" customHeight="1" x14ac:dyDescent="0.2">
      <c r="A8" s="170" t="s">
        <v>46</v>
      </c>
      <c r="B8" s="97" t="s">
        <v>383</v>
      </c>
      <c r="C8" s="201" t="s">
        <v>773</v>
      </c>
      <c r="D8" s="366" t="s">
        <v>824</v>
      </c>
      <c r="E8" s="218"/>
      <c r="F8" s="16"/>
      <c r="G8" s="27"/>
      <c r="H8" s="27"/>
      <c r="I8" s="67"/>
      <c r="J8" s="38"/>
      <c r="K8" s="68"/>
      <c r="L8" s="28"/>
      <c r="M8" s="29">
        <v>500.85</v>
      </c>
      <c r="N8" s="30">
        <v>500.85</v>
      </c>
      <c r="O8" s="69" t="s">
        <v>465</v>
      </c>
      <c r="P8" s="375"/>
      <c r="Q8" s="76"/>
      <c r="R8" s="77"/>
    </row>
    <row r="9" spans="1:19" ht="80.25" customHeight="1" x14ac:dyDescent="0.2">
      <c r="A9" s="170" t="s">
        <v>388</v>
      </c>
      <c r="B9" s="97" t="s">
        <v>389</v>
      </c>
      <c r="C9" s="201" t="s">
        <v>773</v>
      </c>
      <c r="D9" s="366" t="s">
        <v>824</v>
      </c>
      <c r="E9" s="107"/>
      <c r="F9" s="16"/>
      <c r="G9" s="27" t="s">
        <v>1324</v>
      </c>
      <c r="H9" s="27" t="s">
        <v>1325</v>
      </c>
      <c r="I9" s="435" t="s">
        <v>1326</v>
      </c>
      <c r="J9" s="38"/>
      <c r="K9" s="68"/>
      <c r="L9" s="28"/>
      <c r="M9" s="29">
        <v>500.85</v>
      </c>
      <c r="N9" s="601" t="s">
        <v>1327</v>
      </c>
      <c r="O9" s="69" t="s">
        <v>465</v>
      </c>
      <c r="P9" s="375"/>
      <c r="Q9" s="76"/>
      <c r="R9" s="77"/>
    </row>
    <row r="10" spans="1:19" ht="60" customHeight="1" thickBot="1" x14ac:dyDescent="0.25">
      <c r="A10" s="170" t="s">
        <v>392</v>
      </c>
      <c r="B10" s="97" t="s">
        <v>393</v>
      </c>
      <c r="C10" s="201" t="s">
        <v>773</v>
      </c>
      <c r="D10" s="366" t="s">
        <v>824</v>
      </c>
      <c r="E10" s="107"/>
      <c r="F10" s="16"/>
      <c r="G10" s="27"/>
      <c r="H10" s="27"/>
      <c r="I10" s="67"/>
      <c r="J10" s="38"/>
      <c r="K10" s="68"/>
      <c r="L10" s="28"/>
      <c r="M10" s="29">
        <v>500.85</v>
      </c>
      <c r="N10" s="30">
        <v>500.85</v>
      </c>
      <c r="O10" s="69" t="s">
        <v>638</v>
      </c>
      <c r="P10" s="57">
        <v>5</v>
      </c>
      <c r="Q10" s="76">
        <f>R10*P10</f>
        <v>210</v>
      </c>
      <c r="R10" s="77">
        <v>42</v>
      </c>
    </row>
    <row r="11" spans="1:19" ht="42.75" customHeight="1" thickBot="1" x14ac:dyDescent="0.25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197">
        <f>SUM(N3:N10)</f>
        <v>3505.95</v>
      </c>
      <c r="O11" s="2"/>
      <c r="P11" s="7"/>
      <c r="Q11" s="197">
        <f>SUM(Q3:Q10)</f>
        <v>840</v>
      </c>
      <c r="R11" s="2"/>
    </row>
    <row r="12" spans="1:19" ht="57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196" t="s">
        <v>80</v>
      </c>
      <c r="O12" s="2"/>
      <c r="P12" s="7"/>
      <c r="Q12" s="196" t="s">
        <v>924</v>
      </c>
      <c r="R12" s="2"/>
    </row>
    <row r="13" spans="1:19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  <c r="P13" s="7"/>
      <c r="Q13" s="2"/>
      <c r="R13" s="2"/>
    </row>
    <row r="14" spans="1:19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  <c r="P14" s="7"/>
      <c r="Q14" s="2"/>
      <c r="R14" s="2"/>
    </row>
    <row r="15" spans="1:19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  <c r="P15" s="7"/>
      <c r="Q15" s="2"/>
      <c r="R15" s="2"/>
    </row>
    <row r="16" spans="1:19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  <c r="P16" s="7"/>
      <c r="Q16" s="2"/>
      <c r="R16" s="2"/>
    </row>
    <row r="17" spans="1:18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  <c r="P17" s="7"/>
      <c r="Q17" s="2"/>
      <c r="R17" s="2"/>
    </row>
    <row r="18" spans="1:18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  <c r="P18" s="7"/>
      <c r="Q18" s="2"/>
      <c r="R18" s="2"/>
    </row>
    <row r="19" spans="1:18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  <c r="P19" s="7"/>
      <c r="Q19" s="2"/>
      <c r="R19" s="2"/>
    </row>
    <row r="20" spans="1:18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  <c r="P20" s="7"/>
      <c r="Q20" s="2"/>
      <c r="R20" s="2"/>
    </row>
    <row r="21" spans="1:18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  <c r="P21" s="7"/>
      <c r="Q21" s="2"/>
      <c r="R21" s="2"/>
    </row>
    <row r="22" spans="1:18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  <c r="P22" s="7"/>
      <c r="Q22" s="2"/>
      <c r="R22" s="2"/>
    </row>
    <row r="23" spans="1:18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  <c r="P23" s="7"/>
      <c r="Q23" s="2"/>
      <c r="R23" s="2"/>
    </row>
    <row r="24" spans="1:18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  <c r="P24" s="7"/>
      <c r="Q24" s="2"/>
      <c r="R24" s="2"/>
    </row>
    <row r="25" spans="1:18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  <c r="P25" s="7"/>
      <c r="Q25" s="2"/>
      <c r="R25" s="2"/>
    </row>
    <row r="26" spans="1:18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  <c r="P26" s="7"/>
      <c r="Q26" s="2"/>
      <c r="R26" s="2"/>
    </row>
    <row r="27" spans="1:18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  <c r="P27" s="7"/>
      <c r="Q27" s="2"/>
      <c r="R27" s="2"/>
    </row>
    <row r="28" spans="1:18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  <c r="P28" s="7"/>
      <c r="Q28" s="2"/>
      <c r="R28" s="2"/>
    </row>
    <row r="29" spans="1:18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  <c r="P29" s="7"/>
      <c r="Q29" s="2"/>
      <c r="R29" s="2"/>
    </row>
    <row r="30" spans="1:18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  <c r="P30" s="7"/>
      <c r="Q30" s="2"/>
      <c r="R30" s="2"/>
    </row>
    <row r="31" spans="1:18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  <c r="P31" s="7"/>
      <c r="Q31" s="2"/>
      <c r="R31" s="2"/>
    </row>
    <row r="32" spans="1:18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  <c r="P32" s="7"/>
      <c r="Q32" s="2"/>
      <c r="R32" s="2"/>
    </row>
    <row r="33" spans="1:18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  <c r="P33" s="7"/>
      <c r="Q33" s="2"/>
      <c r="R33" s="2"/>
    </row>
    <row r="34" spans="1:18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  <c r="P34" s="7"/>
      <c r="Q34" s="2"/>
      <c r="R34" s="2"/>
    </row>
    <row r="35" spans="1:18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  <c r="P35" s="7"/>
      <c r="Q35" s="2"/>
      <c r="R35" s="2"/>
    </row>
    <row r="36" spans="1:18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  <c r="P36" s="7"/>
      <c r="Q36" s="2"/>
      <c r="R36" s="2"/>
    </row>
    <row r="37" spans="1:18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  <c r="P37" s="7"/>
      <c r="Q37" s="2"/>
      <c r="R37" s="2"/>
    </row>
    <row r="38" spans="1:18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  <c r="P38" s="7"/>
      <c r="Q38" s="2"/>
      <c r="R38" s="2"/>
    </row>
    <row r="39" spans="1:18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  <c r="P39" s="7"/>
      <c r="Q39" s="2"/>
      <c r="R39" s="2"/>
    </row>
    <row r="40" spans="1:18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  <c r="P40" s="7"/>
      <c r="Q40" s="2"/>
      <c r="R40" s="2"/>
    </row>
    <row r="41" spans="1:18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  <c r="P41" s="7"/>
      <c r="Q41" s="2"/>
      <c r="R41" s="2"/>
    </row>
    <row r="42" spans="1:18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  <c r="P42" s="7"/>
      <c r="Q42" s="2"/>
      <c r="R42" s="2"/>
    </row>
    <row r="43" spans="1:18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  <c r="P43" s="7"/>
      <c r="Q43" s="2"/>
      <c r="R43" s="2"/>
    </row>
    <row r="44" spans="1:18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  <c r="P44" s="7"/>
      <c r="Q44" s="2"/>
      <c r="R44" s="2"/>
    </row>
    <row r="45" spans="1:18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  <c r="P45" s="7"/>
      <c r="Q45" s="2"/>
      <c r="R45" s="2"/>
    </row>
    <row r="46" spans="1:18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  <c r="P46" s="7"/>
      <c r="Q46" s="2"/>
      <c r="R46" s="2"/>
    </row>
    <row r="47" spans="1:18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  <c r="P47" s="7"/>
      <c r="Q47" s="2"/>
      <c r="R47" s="2"/>
    </row>
    <row r="48" spans="1:18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  <c r="P48" s="7"/>
      <c r="Q48" s="2"/>
      <c r="R48" s="2"/>
    </row>
    <row r="49" spans="1:18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  <c r="P49" s="7"/>
      <c r="Q49" s="2"/>
      <c r="R49" s="2"/>
    </row>
    <row r="50" spans="1:18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  <c r="P50" s="7"/>
      <c r="Q50" s="2"/>
      <c r="R50" s="2"/>
    </row>
    <row r="51" spans="1:18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  <c r="P51" s="7"/>
      <c r="Q51" s="2"/>
      <c r="R51" s="2"/>
    </row>
    <row r="52" spans="1:18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  <c r="P52" s="7"/>
      <c r="Q52" s="2"/>
      <c r="R52" s="2"/>
    </row>
    <row r="53" spans="1:18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  <c r="P53" s="7"/>
      <c r="Q53" s="2"/>
      <c r="R53" s="2"/>
    </row>
    <row r="54" spans="1:18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  <c r="P54" s="7"/>
      <c r="Q54" s="2"/>
      <c r="R54" s="2"/>
    </row>
    <row r="55" spans="1:18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  <c r="P55" s="7"/>
      <c r="Q55" s="2"/>
      <c r="R55" s="2"/>
    </row>
    <row r="56" spans="1:18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  <c r="P56" s="7"/>
      <c r="Q56" s="2"/>
      <c r="R56" s="2"/>
    </row>
    <row r="57" spans="1:18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  <c r="P57" s="7"/>
      <c r="Q57" s="2"/>
      <c r="R57" s="2"/>
    </row>
    <row r="58" spans="1:18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  <c r="P58" s="7"/>
      <c r="Q58" s="2"/>
      <c r="R58" s="2"/>
    </row>
    <row r="59" spans="1:18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  <c r="P59" s="7"/>
      <c r="Q59" s="2"/>
      <c r="R59" s="2"/>
    </row>
    <row r="60" spans="1:18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  <c r="P60" s="7"/>
      <c r="Q60" s="2"/>
      <c r="R60" s="2"/>
    </row>
    <row r="61" spans="1:18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  <c r="P61" s="7"/>
      <c r="Q61" s="2"/>
      <c r="R61" s="2"/>
    </row>
    <row r="62" spans="1:18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  <c r="P62" s="7"/>
      <c r="Q62" s="2"/>
      <c r="R62" s="2"/>
    </row>
    <row r="63" spans="1:18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  <c r="P63" s="7"/>
      <c r="Q63" s="2"/>
      <c r="R63" s="2"/>
    </row>
    <row r="64" spans="1:18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  <c r="P64" s="7"/>
      <c r="Q64" s="2"/>
      <c r="R64" s="2"/>
    </row>
    <row r="65" spans="1:18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  <c r="P65" s="7"/>
      <c r="Q65" s="2"/>
      <c r="R65" s="2"/>
    </row>
    <row r="66" spans="1:18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  <c r="P66" s="7"/>
      <c r="Q66" s="2"/>
      <c r="R66" s="2"/>
    </row>
    <row r="67" spans="1:18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  <c r="P67" s="7"/>
      <c r="Q67" s="2"/>
      <c r="R67" s="2"/>
    </row>
    <row r="68" spans="1:18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  <c r="P68" s="7"/>
      <c r="Q68" s="2"/>
      <c r="R68" s="2"/>
    </row>
    <row r="69" spans="1:18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  <c r="P69" s="7"/>
      <c r="Q69" s="2"/>
      <c r="R69" s="2"/>
    </row>
    <row r="70" spans="1:18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  <c r="P70" s="7"/>
      <c r="Q70" s="2"/>
      <c r="R70" s="2"/>
    </row>
    <row r="71" spans="1:18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  <c r="P71" s="7"/>
      <c r="Q71" s="2"/>
      <c r="R71" s="2"/>
    </row>
    <row r="72" spans="1:18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  <c r="P72" s="7"/>
      <c r="Q72" s="2"/>
      <c r="R72" s="2"/>
    </row>
    <row r="73" spans="1:18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  <c r="P73" s="7"/>
      <c r="Q73" s="2"/>
      <c r="R73" s="2"/>
    </row>
    <row r="74" spans="1:18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  <c r="P74" s="7"/>
      <c r="Q74" s="2"/>
      <c r="R74" s="2"/>
    </row>
    <row r="75" spans="1:18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  <c r="P75" s="7"/>
      <c r="Q75" s="2"/>
      <c r="R75" s="2"/>
    </row>
    <row r="76" spans="1:18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  <c r="P76" s="7"/>
      <c r="Q76" s="2"/>
      <c r="R76" s="2"/>
    </row>
    <row r="77" spans="1:18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  <c r="P77" s="7"/>
      <c r="Q77" s="2"/>
      <c r="R77" s="2"/>
    </row>
    <row r="78" spans="1:18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  <c r="P78" s="7"/>
      <c r="Q78" s="2"/>
      <c r="R78" s="2"/>
    </row>
    <row r="79" spans="1:18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  <c r="P79" s="7"/>
      <c r="Q79" s="2"/>
      <c r="R79" s="2"/>
    </row>
    <row r="80" spans="1:18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  <c r="P80" s="7"/>
      <c r="Q80" s="2"/>
      <c r="R80" s="2"/>
    </row>
    <row r="81" spans="1:18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  <c r="P81" s="7"/>
      <c r="Q81" s="2"/>
      <c r="R81" s="2"/>
    </row>
    <row r="82" spans="1:18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  <c r="P82" s="7"/>
      <c r="Q82" s="2"/>
      <c r="R82" s="2"/>
    </row>
    <row r="83" spans="1:18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  <c r="P83" s="7"/>
      <c r="Q83" s="2"/>
      <c r="R83" s="2"/>
    </row>
    <row r="84" spans="1:18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  <c r="P84" s="7"/>
      <c r="Q84" s="2"/>
      <c r="R84" s="2"/>
    </row>
    <row r="85" spans="1:18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  <c r="P85" s="7"/>
      <c r="Q85" s="2"/>
      <c r="R85" s="2"/>
    </row>
    <row r="86" spans="1:18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  <c r="P86" s="7"/>
      <c r="Q86" s="2"/>
      <c r="R86" s="2"/>
    </row>
    <row r="87" spans="1:18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  <c r="P87" s="7"/>
      <c r="Q87" s="2"/>
      <c r="R87" s="2"/>
    </row>
    <row r="88" spans="1:18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  <c r="P88" s="7"/>
      <c r="Q88" s="2"/>
      <c r="R88" s="2"/>
    </row>
    <row r="89" spans="1:18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  <c r="P89" s="7"/>
      <c r="Q89" s="2"/>
      <c r="R89" s="2"/>
    </row>
    <row r="90" spans="1:18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  <c r="P90" s="7"/>
      <c r="Q90" s="2"/>
      <c r="R90" s="2"/>
    </row>
    <row r="91" spans="1:18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  <c r="P91" s="7"/>
      <c r="Q91" s="2"/>
      <c r="R91" s="2"/>
    </row>
    <row r="92" spans="1:18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  <c r="P92" s="7"/>
      <c r="Q92" s="2"/>
      <c r="R92" s="2"/>
    </row>
    <row r="93" spans="1:18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  <c r="P93" s="7"/>
      <c r="Q93" s="2"/>
      <c r="R93" s="2"/>
    </row>
    <row r="94" spans="1:18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  <c r="P94" s="7"/>
      <c r="Q94" s="2"/>
      <c r="R94" s="2"/>
    </row>
    <row r="95" spans="1:18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  <c r="P95" s="7"/>
      <c r="Q95" s="2"/>
      <c r="R95" s="2"/>
    </row>
    <row r="96" spans="1:18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  <c r="P96" s="7"/>
      <c r="Q96" s="2"/>
      <c r="R96" s="2"/>
    </row>
    <row r="97" spans="1:18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  <c r="P97" s="7"/>
      <c r="Q97" s="2"/>
      <c r="R97" s="2"/>
    </row>
    <row r="98" spans="1:18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  <c r="P98" s="7"/>
      <c r="Q98" s="2"/>
      <c r="R98" s="2"/>
    </row>
    <row r="99" spans="1:18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  <c r="P99" s="7"/>
      <c r="Q99" s="2"/>
      <c r="R99" s="2"/>
    </row>
    <row r="100" spans="1:18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  <c r="P100" s="7"/>
      <c r="Q100" s="2"/>
      <c r="R100" s="2"/>
    </row>
    <row r="101" spans="1:18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  <c r="P101" s="7"/>
      <c r="Q101" s="2"/>
      <c r="R101" s="2"/>
    </row>
    <row r="102" spans="1:18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  <c r="P102" s="7"/>
      <c r="Q102" s="2"/>
      <c r="R102" s="2"/>
    </row>
    <row r="103" spans="1:18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  <c r="P103" s="7"/>
      <c r="Q103" s="2"/>
      <c r="R103" s="2"/>
    </row>
    <row r="104" spans="1:18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  <c r="P104" s="7"/>
      <c r="Q104" s="2"/>
      <c r="R104" s="2"/>
    </row>
    <row r="105" spans="1:18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  <c r="P105" s="7"/>
      <c r="Q105" s="2"/>
      <c r="R105" s="2"/>
    </row>
    <row r="106" spans="1:18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  <c r="P106" s="7"/>
      <c r="Q106" s="2"/>
      <c r="R106" s="2"/>
    </row>
    <row r="107" spans="1:18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  <c r="P107" s="7"/>
      <c r="Q107" s="2"/>
      <c r="R107" s="2"/>
    </row>
    <row r="108" spans="1:18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  <c r="P108" s="7"/>
      <c r="Q108" s="2"/>
      <c r="R108" s="2"/>
    </row>
    <row r="109" spans="1:18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  <c r="P109" s="7"/>
      <c r="Q109" s="2"/>
      <c r="R109" s="2"/>
    </row>
    <row r="110" spans="1:18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  <c r="P110" s="7"/>
      <c r="Q110" s="2"/>
      <c r="R110" s="2"/>
    </row>
    <row r="111" spans="1:18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  <c r="P111" s="7"/>
      <c r="Q111" s="2"/>
      <c r="R111" s="2"/>
    </row>
    <row r="112" spans="1:18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  <c r="P112" s="7"/>
      <c r="Q112" s="2"/>
      <c r="R112" s="2"/>
    </row>
    <row r="113" spans="1:18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  <c r="P113" s="7"/>
      <c r="Q113" s="2"/>
      <c r="R113" s="2"/>
    </row>
    <row r="114" spans="1:18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  <c r="P114" s="7"/>
      <c r="Q114" s="2"/>
      <c r="R114" s="2"/>
    </row>
    <row r="115" spans="1:18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  <c r="P115" s="7"/>
      <c r="Q115" s="2"/>
      <c r="R115" s="2"/>
    </row>
    <row r="116" spans="1:18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  <c r="P116" s="7"/>
      <c r="Q116" s="2"/>
      <c r="R116" s="2"/>
    </row>
    <row r="117" spans="1:18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  <c r="P117" s="7"/>
      <c r="Q117" s="2"/>
      <c r="R117" s="2"/>
    </row>
    <row r="118" spans="1:18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  <c r="P118" s="7"/>
      <c r="Q118" s="2"/>
      <c r="R118" s="2"/>
    </row>
    <row r="119" spans="1:18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  <c r="P119" s="7"/>
      <c r="Q119" s="2"/>
      <c r="R119" s="2"/>
    </row>
    <row r="120" spans="1:18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  <c r="P120" s="7"/>
      <c r="Q120" s="2"/>
      <c r="R120" s="2"/>
    </row>
    <row r="121" spans="1:18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  <c r="P121" s="7"/>
      <c r="Q121" s="2"/>
      <c r="R121" s="2"/>
    </row>
    <row r="122" spans="1:18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  <c r="P122" s="7"/>
      <c r="Q122" s="2"/>
      <c r="R122" s="2"/>
    </row>
    <row r="123" spans="1:18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  <c r="P123" s="7"/>
      <c r="Q123" s="2"/>
      <c r="R123" s="2"/>
    </row>
    <row r="124" spans="1:18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  <c r="P124" s="7"/>
      <c r="Q124" s="2"/>
      <c r="R124" s="2"/>
    </row>
    <row r="125" spans="1:18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  <c r="P125" s="7"/>
      <c r="Q125" s="2"/>
      <c r="R125" s="2"/>
    </row>
    <row r="126" spans="1:18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  <c r="P126" s="7"/>
      <c r="Q126" s="2"/>
      <c r="R126" s="2"/>
    </row>
    <row r="127" spans="1:18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  <c r="P127" s="7"/>
      <c r="Q127" s="2"/>
      <c r="R127" s="2"/>
    </row>
    <row r="128" spans="1:18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  <c r="P128" s="7"/>
      <c r="Q128" s="2"/>
      <c r="R128" s="2"/>
    </row>
    <row r="129" spans="1:18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  <c r="P129" s="7"/>
      <c r="Q129" s="2"/>
      <c r="R129" s="2"/>
    </row>
    <row r="130" spans="1:18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  <c r="P130" s="7"/>
      <c r="Q130" s="2"/>
      <c r="R130" s="2"/>
    </row>
    <row r="131" spans="1:18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  <c r="P131" s="7"/>
      <c r="Q131" s="2"/>
      <c r="R131" s="2"/>
    </row>
    <row r="132" spans="1:18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  <c r="P132" s="7"/>
      <c r="Q132" s="2"/>
      <c r="R132" s="2"/>
    </row>
    <row r="133" spans="1:18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  <c r="P133" s="7"/>
      <c r="Q133" s="2"/>
      <c r="R133" s="2"/>
    </row>
    <row r="134" spans="1:18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  <c r="P134" s="7"/>
      <c r="Q134" s="2"/>
      <c r="R134" s="2"/>
    </row>
    <row r="135" spans="1:18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  <c r="P135" s="7"/>
      <c r="Q135" s="2"/>
      <c r="R135" s="2"/>
    </row>
    <row r="136" spans="1:18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  <c r="P136" s="7"/>
      <c r="Q136" s="2"/>
      <c r="R136" s="2"/>
    </row>
    <row r="137" spans="1:18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  <c r="P137" s="7"/>
      <c r="Q137" s="2"/>
      <c r="R137" s="2"/>
    </row>
    <row r="138" spans="1:18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  <c r="P138" s="7"/>
      <c r="Q138" s="2"/>
      <c r="R138" s="2"/>
    </row>
    <row r="139" spans="1:18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  <c r="P139" s="7"/>
      <c r="Q139" s="2"/>
      <c r="R139" s="2"/>
    </row>
    <row r="140" spans="1:18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  <c r="P140" s="7"/>
      <c r="Q140" s="2"/>
      <c r="R140" s="2"/>
    </row>
    <row r="141" spans="1:18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  <c r="P141" s="7"/>
      <c r="Q141" s="2"/>
      <c r="R141" s="2"/>
    </row>
    <row r="142" spans="1:18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  <c r="P142" s="7"/>
      <c r="Q142" s="2"/>
      <c r="R142" s="2"/>
    </row>
    <row r="143" spans="1:18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  <c r="P143" s="7"/>
      <c r="Q143" s="2"/>
      <c r="R143" s="2"/>
    </row>
    <row r="144" spans="1:18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  <c r="P144" s="7"/>
      <c r="Q144" s="2"/>
      <c r="R144" s="2"/>
    </row>
    <row r="145" spans="1:18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  <c r="P145" s="7"/>
      <c r="Q145" s="2"/>
      <c r="R145" s="2"/>
    </row>
    <row r="146" spans="1:18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  <c r="P146" s="7"/>
      <c r="Q146" s="2"/>
      <c r="R146" s="2"/>
    </row>
    <row r="147" spans="1:18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  <c r="P147" s="7"/>
      <c r="Q147" s="2"/>
      <c r="R147" s="2"/>
    </row>
    <row r="148" spans="1:18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  <c r="P148" s="7"/>
      <c r="Q148" s="2"/>
      <c r="R148" s="2"/>
    </row>
    <row r="149" spans="1:18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  <c r="P149" s="7"/>
      <c r="Q149" s="2"/>
      <c r="R149" s="2"/>
    </row>
    <row r="150" spans="1:18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  <c r="P150" s="7"/>
      <c r="Q150" s="2"/>
      <c r="R150" s="2"/>
    </row>
    <row r="151" spans="1:18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  <c r="P151" s="7"/>
      <c r="Q151" s="2"/>
      <c r="R151" s="2"/>
    </row>
    <row r="152" spans="1:18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  <c r="P152" s="7"/>
      <c r="Q152" s="2"/>
      <c r="R152" s="2"/>
    </row>
    <row r="153" spans="1:18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  <c r="P153" s="7"/>
      <c r="Q153" s="2"/>
      <c r="R153" s="2"/>
    </row>
    <row r="154" spans="1:18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  <c r="P154" s="7"/>
      <c r="Q154" s="2"/>
      <c r="R154" s="2"/>
    </row>
    <row r="155" spans="1:18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  <c r="P155" s="7"/>
      <c r="Q155" s="2"/>
      <c r="R155" s="2"/>
    </row>
    <row r="156" spans="1:18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  <c r="P156" s="7"/>
      <c r="Q156" s="2"/>
      <c r="R156" s="2"/>
    </row>
    <row r="157" spans="1:18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  <c r="P157" s="7"/>
      <c r="Q157" s="2"/>
      <c r="R157" s="2"/>
    </row>
    <row r="158" spans="1:18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  <c r="P158" s="7"/>
      <c r="Q158" s="2"/>
      <c r="R158" s="2"/>
    </row>
    <row r="159" spans="1:18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  <c r="P159" s="7"/>
      <c r="Q159" s="2"/>
      <c r="R159" s="2"/>
    </row>
    <row r="160" spans="1:18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  <c r="P160" s="7"/>
      <c r="Q160" s="2"/>
      <c r="R160" s="2"/>
    </row>
    <row r="161" spans="1:18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  <c r="P161" s="7"/>
      <c r="Q161" s="2"/>
      <c r="R161" s="2"/>
    </row>
    <row r="162" spans="1:18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  <c r="P162" s="7"/>
      <c r="Q162" s="2"/>
      <c r="R162" s="2"/>
    </row>
    <row r="163" spans="1:18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  <c r="P163" s="7"/>
      <c r="Q163" s="2"/>
      <c r="R163" s="2"/>
    </row>
    <row r="164" spans="1:18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  <c r="P164" s="7"/>
      <c r="Q164" s="2"/>
      <c r="R164" s="2"/>
    </row>
    <row r="165" spans="1:18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  <c r="P165" s="7"/>
      <c r="Q165" s="2"/>
      <c r="R165" s="2"/>
    </row>
    <row r="166" spans="1:18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  <c r="P166" s="7"/>
      <c r="Q166" s="2"/>
      <c r="R166" s="2"/>
    </row>
    <row r="167" spans="1:18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  <c r="P167" s="7"/>
      <c r="Q167" s="2"/>
      <c r="R167" s="2"/>
    </row>
    <row r="168" spans="1:18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  <c r="P168" s="7"/>
      <c r="Q168" s="2"/>
      <c r="R168" s="2"/>
    </row>
    <row r="169" spans="1:18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  <c r="P169" s="7"/>
      <c r="Q169" s="2"/>
      <c r="R169" s="2"/>
    </row>
    <row r="170" spans="1:18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  <c r="P170" s="7"/>
      <c r="Q170" s="2"/>
      <c r="R170" s="2"/>
    </row>
    <row r="171" spans="1:18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  <c r="P171" s="7"/>
      <c r="Q171" s="2"/>
      <c r="R171" s="2"/>
    </row>
    <row r="172" spans="1:18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  <c r="P172" s="7"/>
      <c r="Q172" s="2"/>
      <c r="R172" s="2"/>
    </row>
    <row r="173" spans="1:18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  <c r="P173" s="7"/>
      <c r="Q173" s="2"/>
      <c r="R173" s="2"/>
    </row>
    <row r="174" spans="1:18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  <c r="P174" s="7"/>
      <c r="Q174" s="2"/>
      <c r="R174" s="2"/>
    </row>
    <row r="175" spans="1:18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  <c r="P175" s="7"/>
      <c r="Q175" s="2"/>
      <c r="R175" s="2"/>
    </row>
    <row r="176" spans="1:18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  <c r="P176" s="7"/>
      <c r="Q176" s="2"/>
      <c r="R176" s="2"/>
    </row>
    <row r="177" spans="1:18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  <c r="P177" s="7"/>
      <c r="Q177" s="2"/>
      <c r="R177" s="2"/>
    </row>
    <row r="178" spans="1:18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  <c r="P178" s="7"/>
      <c r="Q178" s="2"/>
      <c r="R178" s="2"/>
    </row>
    <row r="179" spans="1:18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  <c r="P179" s="7"/>
      <c r="Q179" s="2"/>
      <c r="R179" s="2"/>
    </row>
    <row r="180" spans="1:18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  <c r="P180" s="7"/>
      <c r="Q180" s="2"/>
      <c r="R180" s="2"/>
    </row>
    <row r="181" spans="1:18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  <c r="P181" s="7"/>
      <c r="Q181" s="2"/>
      <c r="R181" s="2"/>
    </row>
    <row r="182" spans="1:18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  <c r="P182" s="7"/>
      <c r="Q182" s="2"/>
      <c r="R182" s="2"/>
    </row>
    <row r="183" spans="1:18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  <c r="P183" s="7"/>
      <c r="Q183" s="2"/>
      <c r="R183" s="2"/>
    </row>
    <row r="184" spans="1:18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  <c r="P184" s="7"/>
      <c r="Q184" s="2"/>
      <c r="R184" s="2"/>
    </row>
    <row r="185" spans="1:18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  <c r="P185" s="7"/>
      <c r="Q185" s="2"/>
      <c r="R185" s="2"/>
    </row>
    <row r="186" spans="1:18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  <c r="P186" s="7"/>
      <c r="Q186" s="2"/>
      <c r="R186" s="2"/>
    </row>
    <row r="187" spans="1:18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  <c r="P187" s="7"/>
      <c r="Q187" s="2"/>
      <c r="R187" s="2"/>
    </row>
    <row r="188" spans="1:18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  <c r="P188" s="7"/>
      <c r="Q188" s="2"/>
      <c r="R188" s="2"/>
    </row>
    <row r="189" spans="1:18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  <c r="P189" s="7"/>
      <c r="Q189" s="2"/>
      <c r="R189" s="2"/>
    </row>
    <row r="190" spans="1:18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  <c r="P190" s="7"/>
      <c r="Q190" s="2"/>
      <c r="R190" s="2"/>
    </row>
    <row r="191" spans="1:18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  <c r="P191" s="7"/>
      <c r="Q191" s="2"/>
      <c r="R191" s="2"/>
    </row>
    <row r="192" spans="1:18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  <c r="P192" s="7"/>
      <c r="Q192" s="2"/>
      <c r="R192" s="2"/>
    </row>
    <row r="193" spans="1:18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  <c r="P193" s="7"/>
      <c r="Q193" s="2"/>
      <c r="R193" s="2"/>
    </row>
    <row r="194" spans="1:18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  <c r="P194" s="7"/>
      <c r="Q194" s="2"/>
      <c r="R194" s="2"/>
    </row>
    <row r="195" spans="1:18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  <c r="P195" s="7"/>
      <c r="Q195" s="2"/>
      <c r="R195" s="2"/>
    </row>
    <row r="196" spans="1:18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  <c r="P196" s="7"/>
      <c r="Q196" s="2"/>
      <c r="R196" s="2"/>
    </row>
    <row r="197" spans="1:18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  <c r="P197" s="7"/>
      <c r="Q197" s="2"/>
      <c r="R197" s="2"/>
    </row>
    <row r="198" spans="1:18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  <c r="P198" s="7"/>
      <c r="Q198" s="2"/>
      <c r="R198" s="2"/>
    </row>
    <row r="199" spans="1:18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  <c r="P199" s="7"/>
      <c r="Q199" s="2"/>
      <c r="R199" s="2"/>
    </row>
    <row r="200" spans="1:18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  <c r="P200" s="7"/>
      <c r="Q200" s="2"/>
      <c r="R200" s="2"/>
    </row>
    <row r="201" spans="1:18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  <c r="P201" s="7"/>
      <c r="Q201" s="2"/>
      <c r="R201" s="2"/>
    </row>
    <row r="202" spans="1:18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  <c r="P202" s="7"/>
      <c r="Q202" s="2"/>
      <c r="R202" s="2"/>
    </row>
    <row r="203" spans="1:18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  <c r="P203" s="7"/>
      <c r="Q203" s="2"/>
      <c r="R203" s="2"/>
    </row>
    <row r="204" spans="1:18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  <c r="P204" s="7"/>
      <c r="Q204" s="2"/>
      <c r="R204" s="2"/>
    </row>
    <row r="205" spans="1:18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  <c r="P205" s="7"/>
      <c r="Q205" s="2"/>
      <c r="R205" s="2"/>
    </row>
    <row r="206" spans="1:18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  <c r="P206" s="7"/>
      <c r="Q206" s="2"/>
      <c r="R206" s="2"/>
    </row>
    <row r="207" spans="1:18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  <c r="P207" s="7"/>
      <c r="Q207" s="2"/>
      <c r="R207" s="2"/>
    </row>
    <row r="208" spans="1:18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  <c r="P208" s="7"/>
      <c r="Q208" s="2"/>
      <c r="R208" s="2"/>
    </row>
    <row r="209" spans="1:18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  <c r="P209" s="7"/>
      <c r="Q209" s="2"/>
      <c r="R209" s="2"/>
    </row>
    <row r="210" spans="1:18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  <c r="P210" s="7"/>
      <c r="Q210" s="2"/>
      <c r="R210" s="2"/>
    </row>
    <row r="211" spans="1:18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  <c r="P211" s="7"/>
      <c r="Q211" s="2"/>
      <c r="R211" s="2"/>
    </row>
    <row r="212" spans="1:18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  <c r="P212" s="7"/>
      <c r="Q212" s="2"/>
      <c r="R212" s="2"/>
    </row>
    <row r="213" spans="1:18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  <c r="P213" s="7"/>
      <c r="Q213" s="2"/>
      <c r="R213" s="2"/>
    </row>
    <row r="214" spans="1:18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  <c r="P214" s="7"/>
      <c r="Q214" s="2"/>
      <c r="R214" s="2"/>
    </row>
    <row r="215" spans="1:18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  <c r="P215" s="7"/>
      <c r="Q215" s="2"/>
      <c r="R215" s="2"/>
    </row>
    <row r="216" spans="1:18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  <c r="P216" s="7"/>
      <c r="Q216" s="2"/>
      <c r="R216" s="2"/>
    </row>
    <row r="217" spans="1:18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  <c r="P217" s="7"/>
      <c r="Q217" s="2"/>
      <c r="R217" s="2"/>
    </row>
    <row r="218" spans="1:18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  <c r="P218" s="7"/>
      <c r="Q218" s="2"/>
      <c r="R218" s="2"/>
    </row>
    <row r="219" spans="1:18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  <c r="P219" s="7"/>
      <c r="Q219" s="2"/>
      <c r="R219" s="2"/>
    </row>
    <row r="220" spans="1:18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  <c r="P220" s="7"/>
      <c r="Q220" s="2"/>
      <c r="R220" s="2"/>
    </row>
    <row r="221" spans="1:18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  <c r="P221" s="7"/>
      <c r="Q221" s="2"/>
      <c r="R221" s="2"/>
    </row>
    <row r="222" spans="1:18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  <c r="P222" s="7"/>
      <c r="Q222" s="2"/>
      <c r="R222" s="2"/>
    </row>
    <row r="223" spans="1:18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  <c r="P223" s="7"/>
      <c r="Q223" s="2"/>
      <c r="R223" s="2"/>
    </row>
    <row r="224" spans="1:18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  <c r="P224" s="7"/>
      <c r="Q224" s="2"/>
      <c r="R224" s="2"/>
    </row>
    <row r="225" spans="1:18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  <c r="P225" s="7"/>
      <c r="Q225" s="2"/>
      <c r="R225" s="2"/>
    </row>
    <row r="226" spans="1:18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  <c r="P226" s="7"/>
      <c r="Q226" s="2"/>
      <c r="R226" s="2"/>
    </row>
    <row r="227" spans="1:18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  <c r="P227" s="7"/>
      <c r="Q227" s="2"/>
      <c r="R227" s="2"/>
    </row>
    <row r="228" spans="1:18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  <c r="P228" s="7"/>
      <c r="Q228" s="2"/>
      <c r="R228" s="2"/>
    </row>
    <row r="229" spans="1:18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  <c r="P229" s="7"/>
      <c r="Q229" s="2"/>
      <c r="R229" s="2"/>
    </row>
    <row r="230" spans="1:18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  <c r="P230" s="7"/>
      <c r="Q230" s="2"/>
      <c r="R230" s="2"/>
    </row>
    <row r="231" spans="1:18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  <c r="P231" s="7"/>
      <c r="Q231" s="2"/>
      <c r="R231" s="2"/>
    </row>
    <row r="232" spans="1:18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  <c r="P232" s="7"/>
      <c r="Q232" s="2"/>
      <c r="R232" s="2"/>
    </row>
    <row r="233" spans="1:18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  <c r="P233" s="7"/>
      <c r="Q233" s="2"/>
      <c r="R233" s="2"/>
    </row>
    <row r="234" spans="1:18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  <c r="P234" s="7"/>
      <c r="Q234" s="2"/>
      <c r="R234" s="2"/>
    </row>
    <row r="235" spans="1:18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  <c r="P235" s="7"/>
      <c r="Q235" s="2"/>
      <c r="R235" s="2"/>
    </row>
    <row r="236" spans="1:18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  <c r="P236" s="7"/>
      <c r="Q236" s="2"/>
      <c r="R236" s="2"/>
    </row>
    <row r="237" spans="1:18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  <c r="P237" s="7"/>
      <c r="Q237" s="2"/>
      <c r="R237" s="2"/>
    </row>
    <row r="238" spans="1:18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  <c r="P238" s="7"/>
      <c r="Q238" s="2"/>
      <c r="R238" s="2"/>
    </row>
    <row r="239" spans="1:18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  <c r="P239" s="7"/>
      <c r="Q239" s="2"/>
      <c r="R239" s="2"/>
    </row>
    <row r="240" spans="1:18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  <c r="P240" s="7"/>
      <c r="Q240" s="2"/>
      <c r="R240" s="2"/>
    </row>
    <row r="241" spans="1:18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  <c r="P241" s="7"/>
      <c r="Q241" s="2"/>
      <c r="R241" s="2"/>
    </row>
    <row r="242" spans="1:18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  <c r="P242" s="7"/>
      <c r="Q242" s="2"/>
      <c r="R242" s="2"/>
    </row>
    <row r="243" spans="1:18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  <c r="P243" s="7"/>
      <c r="Q243" s="2"/>
      <c r="R243" s="2"/>
    </row>
    <row r="244" spans="1:18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  <c r="P244" s="7"/>
      <c r="Q244" s="2"/>
      <c r="R244" s="2"/>
    </row>
    <row r="245" spans="1:18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  <c r="P245" s="7"/>
      <c r="Q245" s="2"/>
      <c r="R245" s="2"/>
    </row>
    <row r="246" spans="1:18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  <c r="P246" s="7"/>
      <c r="Q246" s="2"/>
      <c r="R246" s="2"/>
    </row>
    <row r="247" spans="1:18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  <c r="P247" s="7"/>
      <c r="Q247" s="2"/>
      <c r="R247" s="2"/>
    </row>
    <row r="248" spans="1:18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  <c r="P248" s="7"/>
      <c r="Q248" s="2"/>
      <c r="R248" s="2"/>
    </row>
    <row r="249" spans="1:18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  <c r="P249" s="7"/>
      <c r="Q249" s="2"/>
      <c r="R249" s="2"/>
    </row>
    <row r="250" spans="1:18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  <c r="P250" s="7"/>
      <c r="Q250" s="2"/>
      <c r="R250" s="2"/>
    </row>
    <row r="251" spans="1:18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  <c r="P251" s="7"/>
      <c r="Q251" s="2"/>
      <c r="R251" s="2"/>
    </row>
    <row r="252" spans="1:18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  <c r="P252" s="7"/>
      <c r="Q252" s="2"/>
      <c r="R252" s="2"/>
    </row>
    <row r="253" spans="1:18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  <c r="P253" s="7"/>
      <c r="Q253" s="2"/>
      <c r="R253" s="2"/>
    </row>
    <row r="254" spans="1:18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  <c r="P254" s="7"/>
      <c r="Q254" s="2"/>
      <c r="R254" s="2"/>
    </row>
    <row r="255" spans="1:18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  <c r="P255" s="7"/>
      <c r="Q255" s="2"/>
      <c r="R255" s="2"/>
    </row>
    <row r="256" spans="1:18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  <c r="P256" s="7"/>
      <c r="Q256" s="2"/>
      <c r="R256" s="2"/>
    </row>
    <row r="257" spans="1:18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  <c r="P257" s="7"/>
      <c r="Q257" s="2"/>
      <c r="R257" s="2"/>
    </row>
    <row r="258" spans="1:18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  <c r="P258" s="7"/>
      <c r="Q258" s="2"/>
      <c r="R258" s="2"/>
    </row>
    <row r="259" spans="1:18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  <c r="P259" s="7"/>
      <c r="Q259" s="2"/>
      <c r="R259" s="2"/>
    </row>
    <row r="260" spans="1:18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  <c r="P260" s="7"/>
      <c r="Q260" s="2"/>
      <c r="R260" s="2"/>
    </row>
    <row r="261" spans="1:18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  <c r="P261" s="7"/>
      <c r="Q261" s="2"/>
      <c r="R261" s="2"/>
    </row>
    <row r="262" spans="1:18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  <c r="P262" s="7"/>
      <c r="Q262" s="2"/>
      <c r="R262" s="2"/>
    </row>
    <row r="263" spans="1:18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  <c r="P263" s="7"/>
      <c r="Q263" s="2"/>
      <c r="R263" s="2"/>
    </row>
    <row r="264" spans="1:18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  <c r="P264" s="7"/>
      <c r="Q264" s="2"/>
      <c r="R264" s="2"/>
    </row>
    <row r="265" spans="1:18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  <c r="P265" s="7"/>
      <c r="Q265" s="2"/>
      <c r="R265" s="2"/>
    </row>
    <row r="266" spans="1:18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  <c r="P266" s="7"/>
      <c r="Q266" s="2"/>
      <c r="R266" s="2"/>
    </row>
    <row r="267" spans="1:18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  <c r="P267" s="7"/>
      <c r="Q267" s="2"/>
      <c r="R267" s="2"/>
    </row>
    <row r="268" spans="1:18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  <c r="P268" s="7"/>
      <c r="Q268" s="2"/>
      <c r="R268" s="2"/>
    </row>
    <row r="269" spans="1:18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  <c r="P269" s="7"/>
      <c r="Q269" s="2"/>
      <c r="R269" s="2"/>
    </row>
    <row r="270" spans="1:18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  <c r="P270" s="7"/>
      <c r="Q270" s="2"/>
      <c r="R270" s="2"/>
    </row>
    <row r="271" spans="1:18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  <c r="P271" s="7"/>
      <c r="Q271" s="2"/>
      <c r="R271" s="2"/>
    </row>
    <row r="272" spans="1:18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  <c r="P272" s="7"/>
      <c r="Q272" s="2"/>
      <c r="R272" s="2"/>
    </row>
    <row r="273" spans="1:18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  <c r="P273" s="7"/>
      <c r="Q273" s="2"/>
      <c r="R273" s="2"/>
    </row>
    <row r="274" spans="1:18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  <c r="P274" s="7"/>
      <c r="Q274" s="2"/>
      <c r="R274" s="2"/>
    </row>
    <row r="275" spans="1:18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  <c r="P275" s="7"/>
      <c r="Q275" s="2"/>
      <c r="R275" s="2"/>
    </row>
    <row r="276" spans="1:18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  <c r="P276" s="7"/>
      <c r="Q276" s="2"/>
      <c r="R276" s="2"/>
    </row>
    <row r="277" spans="1:18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  <c r="P277" s="7"/>
      <c r="Q277" s="2"/>
      <c r="R277" s="2"/>
    </row>
    <row r="278" spans="1:18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  <c r="P278" s="7"/>
      <c r="Q278" s="2"/>
      <c r="R278" s="2"/>
    </row>
    <row r="279" spans="1:18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  <c r="P279" s="7"/>
      <c r="Q279" s="2"/>
      <c r="R279" s="2"/>
    </row>
    <row r="280" spans="1:18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  <c r="P280" s="7"/>
      <c r="Q280" s="2"/>
      <c r="R280" s="2"/>
    </row>
    <row r="281" spans="1:18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  <c r="P281" s="7"/>
      <c r="Q281" s="2"/>
      <c r="R281" s="2"/>
    </row>
    <row r="282" spans="1:18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  <c r="P282" s="7"/>
      <c r="Q282" s="2"/>
      <c r="R282" s="2"/>
    </row>
    <row r="283" spans="1:18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  <c r="P283" s="7"/>
      <c r="Q283" s="2"/>
      <c r="R283" s="2"/>
    </row>
    <row r="284" spans="1:18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  <c r="P284" s="7"/>
      <c r="Q284" s="2"/>
      <c r="R284" s="2"/>
    </row>
    <row r="285" spans="1:18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  <c r="P285" s="7"/>
      <c r="Q285" s="2"/>
      <c r="R285" s="2"/>
    </row>
    <row r="286" spans="1:18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  <c r="P286" s="7"/>
      <c r="Q286" s="2"/>
      <c r="R286" s="2"/>
    </row>
    <row r="287" spans="1:18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  <c r="P287" s="7"/>
      <c r="Q287" s="2"/>
      <c r="R287" s="2"/>
    </row>
    <row r="288" spans="1:18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  <c r="P288" s="7"/>
      <c r="Q288" s="2"/>
      <c r="R288" s="2"/>
    </row>
    <row r="289" spans="1:18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  <c r="P289" s="7"/>
      <c r="Q289" s="2"/>
      <c r="R289" s="2"/>
    </row>
    <row r="290" spans="1:18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  <c r="P290" s="7"/>
      <c r="Q290" s="2"/>
      <c r="R290" s="2"/>
    </row>
    <row r="291" spans="1:18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  <c r="P291" s="7"/>
      <c r="Q291" s="2"/>
      <c r="R291" s="2"/>
    </row>
    <row r="292" spans="1:18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  <c r="P292" s="7"/>
      <c r="Q292" s="2"/>
      <c r="R292" s="2"/>
    </row>
    <row r="293" spans="1:18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  <c r="P293" s="7"/>
      <c r="Q293" s="2"/>
      <c r="R293" s="2"/>
    </row>
    <row r="294" spans="1:18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  <c r="P294" s="7"/>
      <c r="Q294" s="2"/>
      <c r="R294" s="2"/>
    </row>
    <row r="295" spans="1:18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  <c r="P295" s="7"/>
      <c r="Q295" s="2"/>
      <c r="R295" s="2"/>
    </row>
    <row r="296" spans="1:18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  <c r="P296" s="7"/>
      <c r="Q296" s="2"/>
      <c r="R296" s="2"/>
    </row>
    <row r="297" spans="1:18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  <c r="P297" s="7"/>
      <c r="Q297" s="2"/>
      <c r="R297" s="2"/>
    </row>
    <row r="298" spans="1:18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  <c r="P298" s="7"/>
      <c r="Q298" s="2"/>
      <c r="R298" s="2"/>
    </row>
    <row r="299" spans="1:18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  <c r="P299" s="7"/>
      <c r="Q299" s="2"/>
      <c r="R299" s="2"/>
    </row>
    <row r="300" spans="1:18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  <c r="P300" s="7"/>
      <c r="Q300" s="2"/>
      <c r="R300" s="2"/>
    </row>
    <row r="301" spans="1:18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  <c r="P301" s="7"/>
      <c r="Q301" s="2"/>
      <c r="R301" s="2"/>
    </row>
    <row r="302" spans="1:18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  <c r="P302" s="7"/>
      <c r="Q302" s="2"/>
      <c r="R302" s="2"/>
    </row>
    <row r="303" spans="1:18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  <c r="P303" s="7"/>
      <c r="Q303" s="2"/>
      <c r="R303" s="2"/>
    </row>
    <row r="304" spans="1:18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  <c r="P304" s="7"/>
      <c r="Q304" s="2"/>
      <c r="R304" s="2"/>
    </row>
    <row r="305" spans="1:18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  <c r="P305" s="7"/>
      <c r="Q305" s="2"/>
      <c r="R305" s="2"/>
    </row>
    <row r="306" spans="1:18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  <c r="P306" s="7"/>
      <c r="Q306" s="2"/>
      <c r="R306" s="2"/>
    </row>
    <row r="307" spans="1:18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  <c r="P307" s="7"/>
      <c r="Q307" s="2"/>
      <c r="R307" s="2"/>
    </row>
    <row r="308" spans="1:18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  <c r="P308" s="7"/>
      <c r="Q308" s="2"/>
      <c r="R308" s="2"/>
    </row>
    <row r="309" spans="1:18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  <c r="P309" s="7"/>
      <c r="Q309" s="2"/>
      <c r="R309" s="2"/>
    </row>
    <row r="310" spans="1:18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  <c r="P310" s="7"/>
      <c r="Q310" s="2"/>
      <c r="R310" s="2"/>
    </row>
    <row r="311" spans="1:18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  <c r="P311" s="7"/>
      <c r="Q311" s="2"/>
      <c r="R311" s="2"/>
    </row>
    <row r="312" spans="1:18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  <c r="P312" s="7"/>
      <c r="Q312" s="2"/>
      <c r="R312" s="2"/>
    </row>
    <row r="313" spans="1:18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  <c r="P313" s="7"/>
      <c r="Q313" s="2"/>
      <c r="R313" s="2"/>
    </row>
    <row r="314" spans="1:18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  <c r="P314" s="7"/>
      <c r="Q314" s="2"/>
      <c r="R314" s="2"/>
    </row>
    <row r="315" spans="1:18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  <c r="P315" s="7"/>
      <c r="Q315" s="2"/>
      <c r="R315" s="2"/>
    </row>
    <row r="316" spans="1:18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  <c r="P316" s="7"/>
      <c r="Q316" s="2"/>
      <c r="R316" s="2"/>
    </row>
    <row r="317" spans="1:18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  <c r="P317" s="7"/>
      <c r="Q317" s="2"/>
      <c r="R317" s="2"/>
    </row>
    <row r="318" spans="1:18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  <c r="P318" s="7"/>
      <c r="Q318" s="2"/>
      <c r="R318" s="2"/>
    </row>
    <row r="319" spans="1:18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  <c r="P319" s="7"/>
      <c r="Q319" s="2"/>
      <c r="R319" s="2"/>
    </row>
    <row r="320" spans="1:18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  <c r="P320" s="7"/>
      <c r="Q320" s="2"/>
      <c r="R320" s="2"/>
    </row>
    <row r="321" spans="1:18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  <c r="P321" s="7"/>
      <c r="Q321" s="2"/>
      <c r="R321" s="2"/>
    </row>
    <row r="322" spans="1:18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  <c r="P322" s="7"/>
      <c r="Q322" s="2"/>
      <c r="R322" s="2"/>
    </row>
    <row r="323" spans="1:18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  <c r="P323" s="7"/>
      <c r="Q323" s="2"/>
      <c r="R323" s="2"/>
    </row>
    <row r="324" spans="1:18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  <c r="P324" s="7"/>
      <c r="Q324" s="2"/>
      <c r="R324" s="2"/>
    </row>
    <row r="325" spans="1:18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  <c r="P325" s="7"/>
      <c r="Q325" s="2"/>
      <c r="R325" s="2"/>
    </row>
    <row r="326" spans="1:18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  <c r="P326" s="7"/>
      <c r="Q326" s="2"/>
      <c r="R326" s="2"/>
    </row>
    <row r="327" spans="1:18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  <c r="P327" s="7"/>
      <c r="Q327" s="2"/>
      <c r="R327" s="2"/>
    </row>
    <row r="328" spans="1:18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  <c r="P328" s="7"/>
      <c r="Q328" s="2"/>
      <c r="R328" s="2"/>
    </row>
    <row r="329" spans="1:18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  <c r="P329" s="7"/>
      <c r="Q329" s="2"/>
      <c r="R329" s="2"/>
    </row>
    <row r="330" spans="1:18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  <c r="P330" s="7"/>
      <c r="Q330" s="2"/>
      <c r="R330" s="2"/>
    </row>
    <row r="331" spans="1:18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  <c r="P331" s="7"/>
      <c r="Q331" s="2"/>
      <c r="R331" s="2"/>
    </row>
    <row r="332" spans="1:18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  <c r="P332" s="7"/>
      <c r="Q332" s="2"/>
      <c r="R332" s="2"/>
    </row>
    <row r="333" spans="1:18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  <c r="P333" s="7"/>
      <c r="Q333" s="2"/>
      <c r="R333" s="2"/>
    </row>
    <row r="334" spans="1:18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  <c r="P334" s="7"/>
      <c r="Q334" s="2"/>
      <c r="R334" s="2"/>
    </row>
    <row r="335" spans="1:18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  <c r="P335" s="7"/>
      <c r="Q335" s="2"/>
      <c r="R335" s="2"/>
    </row>
    <row r="336" spans="1:18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  <c r="P336" s="7"/>
      <c r="Q336" s="2"/>
      <c r="R336" s="2"/>
    </row>
    <row r="337" spans="1:18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  <c r="P337" s="7"/>
      <c r="Q337" s="2"/>
      <c r="R337" s="2"/>
    </row>
    <row r="338" spans="1:18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  <c r="P338" s="7"/>
      <c r="Q338" s="2"/>
      <c r="R338" s="2"/>
    </row>
    <row r="339" spans="1:18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  <c r="P339" s="7"/>
      <c r="Q339" s="2"/>
      <c r="R339" s="2"/>
    </row>
    <row r="340" spans="1:18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  <c r="P340" s="7"/>
      <c r="Q340" s="2"/>
      <c r="R340" s="2"/>
    </row>
    <row r="341" spans="1:18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  <c r="P341" s="7"/>
      <c r="Q341" s="2"/>
      <c r="R341" s="2"/>
    </row>
    <row r="342" spans="1:18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  <c r="P342" s="7"/>
      <c r="Q342" s="2"/>
      <c r="R342" s="2"/>
    </row>
    <row r="343" spans="1:18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  <c r="P343" s="7"/>
      <c r="Q343" s="2"/>
      <c r="R343" s="2"/>
    </row>
    <row r="344" spans="1:18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  <c r="P344" s="7"/>
      <c r="Q344" s="2"/>
      <c r="R344" s="2"/>
    </row>
    <row r="345" spans="1:18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  <c r="P345" s="7"/>
      <c r="Q345" s="2"/>
      <c r="R345" s="2"/>
    </row>
    <row r="346" spans="1:18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  <c r="P346" s="7"/>
      <c r="Q346" s="2"/>
      <c r="R346" s="2"/>
    </row>
    <row r="347" spans="1:18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  <c r="P347" s="7"/>
      <c r="Q347" s="2"/>
      <c r="R347" s="2"/>
    </row>
    <row r="348" spans="1:18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  <c r="P348" s="7"/>
      <c r="Q348" s="2"/>
      <c r="R348" s="2"/>
    </row>
    <row r="349" spans="1:18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  <c r="P349" s="7"/>
      <c r="Q349" s="2"/>
      <c r="R349" s="2"/>
    </row>
    <row r="350" spans="1:18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  <c r="P350" s="7"/>
      <c r="Q350" s="2"/>
      <c r="R350" s="2"/>
    </row>
    <row r="351" spans="1:18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  <c r="P351" s="7"/>
      <c r="Q351" s="2"/>
      <c r="R351" s="2"/>
    </row>
    <row r="352" spans="1:18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  <c r="P352" s="7"/>
      <c r="Q352" s="2"/>
      <c r="R352" s="2"/>
    </row>
    <row r="353" spans="1:18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  <c r="P353" s="7"/>
      <c r="Q353" s="2"/>
      <c r="R353" s="2"/>
    </row>
    <row r="354" spans="1:18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  <c r="P354" s="7"/>
      <c r="Q354" s="2"/>
      <c r="R354" s="2"/>
    </row>
    <row r="355" spans="1:18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  <c r="P355" s="7"/>
      <c r="Q355" s="2"/>
      <c r="R355" s="2"/>
    </row>
    <row r="356" spans="1:18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  <c r="P356" s="7"/>
      <c r="Q356" s="2"/>
      <c r="R356" s="2"/>
    </row>
    <row r="357" spans="1:18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  <c r="P357" s="7"/>
      <c r="Q357" s="2"/>
      <c r="R357" s="2"/>
    </row>
    <row r="358" spans="1:18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  <c r="P358" s="7"/>
      <c r="Q358" s="2"/>
      <c r="R358" s="2"/>
    </row>
    <row r="359" spans="1:18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  <c r="P359" s="7"/>
      <c r="Q359" s="2"/>
      <c r="R359" s="2"/>
    </row>
    <row r="360" spans="1:18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  <c r="P360" s="7"/>
      <c r="Q360" s="2"/>
      <c r="R360" s="2"/>
    </row>
    <row r="361" spans="1:18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  <c r="P361" s="7"/>
      <c r="Q361" s="2"/>
      <c r="R361" s="2"/>
    </row>
    <row r="362" spans="1:18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  <c r="P362" s="7"/>
      <c r="Q362" s="2"/>
      <c r="R362" s="2"/>
    </row>
    <row r="363" spans="1:18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  <c r="P363" s="7"/>
      <c r="Q363" s="2"/>
      <c r="R363" s="2"/>
    </row>
    <row r="364" spans="1:18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  <c r="P364" s="7"/>
      <c r="Q364" s="2"/>
      <c r="R364" s="2"/>
    </row>
    <row r="365" spans="1:18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  <c r="P365" s="7"/>
      <c r="Q365" s="2"/>
      <c r="R365" s="2"/>
    </row>
    <row r="366" spans="1:18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  <c r="P366" s="7"/>
      <c r="Q366" s="2"/>
      <c r="R366" s="2"/>
    </row>
    <row r="367" spans="1:18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  <c r="P367" s="7"/>
      <c r="Q367" s="2"/>
      <c r="R367" s="2"/>
    </row>
    <row r="368" spans="1:18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  <c r="P368" s="7"/>
      <c r="Q368" s="2"/>
      <c r="R368" s="2"/>
    </row>
    <row r="369" spans="1:18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  <c r="P369" s="7"/>
      <c r="Q369" s="2"/>
      <c r="R369" s="2"/>
    </row>
    <row r="370" spans="1:18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  <c r="P370" s="7"/>
      <c r="Q370" s="2"/>
      <c r="R370" s="2"/>
    </row>
    <row r="371" spans="1:18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  <c r="P371" s="7"/>
      <c r="Q371" s="2"/>
      <c r="R371" s="2"/>
    </row>
    <row r="372" spans="1:18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  <c r="P372" s="7"/>
      <c r="Q372" s="2"/>
      <c r="R372" s="2"/>
    </row>
    <row r="373" spans="1:18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  <c r="P373" s="7"/>
      <c r="Q373" s="2"/>
      <c r="R373" s="2"/>
    </row>
    <row r="374" spans="1:18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  <c r="P374" s="7"/>
      <c r="Q374" s="2"/>
      <c r="R374" s="2"/>
    </row>
    <row r="375" spans="1:18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  <c r="P375" s="7"/>
      <c r="Q375" s="2"/>
      <c r="R375" s="2"/>
    </row>
    <row r="376" spans="1:18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  <c r="P376" s="7"/>
      <c r="Q376" s="2"/>
      <c r="R376" s="2"/>
    </row>
    <row r="377" spans="1:18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  <c r="P377" s="7"/>
      <c r="Q377" s="2"/>
      <c r="R377" s="2"/>
    </row>
    <row r="378" spans="1:18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  <c r="P378" s="7"/>
      <c r="Q378" s="2"/>
      <c r="R378" s="2"/>
    </row>
    <row r="379" spans="1:18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  <c r="P379" s="7"/>
      <c r="Q379" s="2"/>
      <c r="R379" s="2"/>
    </row>
    <row r="380" spans="1:18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  <c r="P380" s="7"/>
      <c r="Q380" s="2"/>
      <c r="R380" s="2"/>
    </row>
    <row r="381" spans="1:18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  <c r="P381" s="7"/>
      <c r="Q381" s="2"/>
      <c r="R381" s="2"/>
    </row>
    <row r="382" spans="1:18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  <c r="P382" s="7"/>
      <c r="Q382" s="2"/>
      <c r="R382" s="2"/>
    </row>
    <row r="383" spans="1:18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  <c r="P383" s="7"/>
      <c r="Q383" s="2"/>
      <c r="R383" s="2"/>
    </row>
    <row r="384" spans="1:18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  <c r="P384" s="7"/>
      <c r="Q384" s="2"/>
      <c r="R384" s="2"/>
    </row>
    <row r="385" spans="1:18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  <c r="P385" s="7"/>
      <c r="Q385" s="2"/>
      <c r="R385" s="2"/>
    </row>
    <row r="386" spans="1:18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  <c r="P386" s="7"/>
      <c r="Q386" s="2"/>
      <c r="R386" s="2"/>
    </row>
    <row r="387" spans="1:18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  <c r="P387" s="7"/>
      <c r="Q387" s="2"/>
      <c r="R387" s="2"/>
    </row>
    <row r="388" spans="1:18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  <c r="P388" s="7"/>
      <c r="Q388" s="2"/>
      <c r="R388" s="2"/>
    </row>
    <row r="389" spans="1:18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  <c r="P389" s="7"/>
      <c r="Q389" s="2"/>
      <c r="R389" s="2"/>
    </row>
    <row r="390" spans="1:18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  <c r="P390" s="7"/>
      <c r="Q390" s="2"/>
      <c r="R390" s="2"/>
    </row>
    <row r="391" spans="1:18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  <c r="P391" s="7"/>
      <c r="Q391" s="2"/>
      <c r="R391" s="2"/>
    </row>
    <row r="392" spans="1:18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  <c r="P392" s="7"/>
      <c r="Q392" s="2"/>
      <c r="R392" s="2"/>
    </row>
    <row r="393" spans="1:18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  <c r="P393" s="7"/>
      <c r="Q393" s="2"/>
      <c r="R393" s="2"/>
    </row>
    <row r="394" spans="1:18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  <c r="P394" s="7"/>
      <c r="Q394" s="2"/>
      <c r="R394" s="2"/>
    </row>
    <row r="395" spans="1:18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  <c r="P395" s="7"/>
      <c r="Q395" s="2"/>
      <c r="R395" s="2"/>
    </row>
    <row r="396" spans="1:18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  <c r="P396" s="7"/>
      <c r="Q396" s="2"/>
      <c r="R396" s="2"/>
    </row>
    <row r="397" spans="1:18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  <c r="P397" s="7"/>
      <c r="Q397" s="2"/>
      <c r="R397" s="2"/>
    </row>
    <row r="398" spans="1:18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  <c r="P398" s="7"/>
      <c r="Q398" s="2"/>
      <c r="R398" s="2"/>
    </row>
    <row r="399" spans="1:18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  <c r="P399" s="7"/>
      <c r="Q399" s="2"/>
      <c r="R399" s="2"/>
    </row>
    <row r="400" spans="1:18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  <c r="P400" s="7"/>
      <c r="Q400" s="2"/>
      <c r="R400" s="2"/>
    </row>
    <row r="401" spans="1:18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  <c r="P401" s="7"/>
      <c r="Q401" s="2"/>
      <c r="R401" s="2"/>
    </row>
    <row r="402" spans="1:18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  <c r="P402" s="7"/>
      <c r="Q402" s="2"/>
      <c r="R402" s="2"/>
    </row>
    <row r="403" spans="1:18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  <c r="P403" s="7"/>
      <c r="Q403" s="2"/>
      <c r="R403" s="2"/>
    </row>
    <row r="404" spans="1:18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  <c r="P404" s="7"/>
      <c r="Q404" s="2"/>
      <c r="R404" s="2"/>
    </row>
    <row r="405" spans="1:18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  <c r="P405" s="7"/>
      <c r="Q405" s="2"/>
      <c r="R405" s="2"/>
    </row>
    <row r="406" spans="1:18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  <c r="P406" s="7"/>
      <c r="Q406" s="2"/>
      <c r="R406" s="2"/>
    </row>
    <row r="407" spans="1:18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  <c r="P407" s="7"/>
      <c r="Q407" s="2"/>
      <c r="R407" s="2"/>
    </row>
    <row r="408" spans="1:18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  <c r="P408" s="7"/>
      <c r="Q408" s="2"/>
      <c r="R408" s="2"/>
    </row>
    <row r="409" spans="1:18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  <c r="P409" s="7"/>
      <c r="Q409" s="2"/>
      <c r="R409" s="2"/>
    </row>
    <row r="410" spans="1:18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  <c r="P410" s="7"/>
      <c r="Q410" s="2"/>
      <c r="R410" s="2"/>
    </row>
    <row r="411" spans="1:18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  <c r="P411" s="7"/>
      <c r="Q411" s="2"/>
      <c r="R411" s="2"/>
    </row>
    <row r="412" spans="1:18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  <c r="P412" s="7"/>
      <c r="Q412" s="2"/>
      <c r="R412" s="2"/>
    </row>
    <row r="413" spans="1:18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  <c r="P413" s="7"/>
      <c r="Q413" s="2"/>
      <c r="R413" s="2"/>
    </row>
    <row r="414" spans="1:18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  <c r="P414" s="7"/>
      <c r="Q414" s="2"/>
      <c r="R414" s="2"/>
    </row>
    <row r="415" spans="1:18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  <c r="P415" s="7"/>
      <c r="Q415" s="2"/>
      <c r="R415" s="2"/>
    </row>
    <row r="416" spans="1:18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  <c r="P416" s="7"/>
      <c r="Q416" s="2"/>
      <c r="R416" s="2"/>
    </row>
    <row r="417" spans="1:18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  <c r="P417" s="7"/>
      <c r="Q417" s="2"/>
      <c r="R417" s="2"/>
    </row>
    <row r="418" spans="1:18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  <c r="P418" s="7"/>
      <c r="Q418" s="2"/>
      <c r="R418" s="2"/>
    </row>
    <row r="419" spans="1:18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  <c r="P419" s="7"/>
      <c r="Q419" s="2"/>
      <c r="R419" s="2"/>
    </row>
    <row r="420" spans="1:18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  <c r="P420" s="7"/>
      <c r="Q420" s="2"/>
      <c r="R420" s="2"/>
    </row>
    <row r="421" spans="1:18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  <c r="P421" s="7"/>
      <c r="Q421" s="2"/>
      <c r="R421" s="2"/>
    </row>
    <row r="422" spans="1:18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  <c r="P422" s="7"/>
      <c r="Q422" s="2"/>
      <c r="R422" s="2"/>
    </row>
    <row r="423" spans="1:18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  <c r="P423" s="7"/>
      <c r="Q423" s="2"/>
      <c r="R423" s="2"/>
    </row>
    <row r="424" spans="1:18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  <c r="P424" s="7"/>
      <c r="Q424" s="2"/>
      <c r="R424" s="2"/>
    </row>
    <row r="425" spans="1:18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  <c r="P425" s="7"/>
      <c r="Q425" s="2"/>
      <c r="R425" s="2"/>
    </row>
    <row r="426" spans="1:18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  <c r="P426" s="7"/>
      <c r="Q426" s="2"/>
      <c r="R426" s="2"/>
    </row>
    <row r="427" spans="1:18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  <c r="P427" s="7"/>
      <c r="Q427" s="2"/>
      <c r="R427" s="2"/>
    </row>
    <row r="428" spans="1:18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  <c r="P428" s="7"/>
      <c r="Q428" s="2"/>
      <c r="R428" s="2"/>
    </row>
    <row r="429" spans="1:18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  <c r="P429" s="7"/>
      <c r="Q429" s="2"/>
      <c r="R429" s="2"/>
    </row>
    <row r="430" spans="1:18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  <c r="P430" s="7"/>
      <c r="Q430" s="2"/>
      <c r="R430" s="2"/>
    </row>
    <row r="431" spans="1:18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  <c r="P431" s="7"/>
      <c r="Q431" s="2"/>
      <c r="R431" s="2"/>
    </row>
    <row r="432" spans="1:18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  <c r="P432" s="7"/>
      <c r="Q432" s="2"/>
      <c r="R432" s="2"/>
    </row>
    <row r="433" spans="1:18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  <c r="P433" s="7"/>
      <c r="Q433" s="2"/>
      <c r="R433" s="2"/>
    </row>
    <row r="434" spans="1:18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  <c r="P434" s="7"/>
      <c r="Q434" s="2"/>
      <c r="R434" s="2"/>
    </row>
    <row r="435" spans="1:18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  <c r="P435" s="7"/>
      <c r="Q435" s="2"/>
      <c r="R435" s="2"/>
    </row>
    <row r="436" spans="1:18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  <c r="P436" s="7"/>
      <c r="Q436" s="2"/>
      <c r="R436" s="2"/>
    </row>
    <row r="437" spans="1:18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  <c r="P437" s="7"/>
      <c r="Q437" s="2"/>
      <c r="R437" s="2"/>
    </row>
    <row r="438" spans="1:18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  <c r="P438" s="7"/>
      <c r="Q438" s="2"/>
      <c r="R438" s="2"/>
    </row>
    <row r="439" spans="1:18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  <c r="P439" s="7"/>
      <c r="Q439" s="2"/>
      <c r="R439" s="2"/>
    </row>
    <row r="440" spans="1:18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  <c r="P440" s="7"/>
      <c r="Q440" s="2"/>
      <c r="R440" s="2"/>
    </row>
    <row r="441" spans="1:18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  <c r="P441" s="7"/>
      <c r="Q441" s="2"/>
      <c r="R441" s="2"/>
    </row>
    <row r="442" spans="1:18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  <c r="P442" s="7"/>
      <c r="Q442" s="2"/>
      <c r="R442" s="2"/>
    </row>
    <row r="443" spans="1:18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  <c r="P443" s="7"/>
      <c r="Q443" s="2"/>
      <c r="R443" s="2"/>
    </row>
    <row r="444" spans="1:18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  <c r="P444" s="7"/>
      <c r="Q444" s="2"/>
      <c r="R444" s="2"/>
    </row>
    <row r="445" spans="1:18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  <c r="P445" s="7"/>
      <c r="Q445" s="2"/>
      <c r="R445" s="2"/>
    </row>
    <row r="446" spans="1:18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  <c r="P446" s="7"/>
      <c r="Q446" s="2"/>
      <c r="R446" s="2"/>
    </row>
    <row r="447" spans="1:18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  <c r="P447" s="7"/>
      <c r="Q447" s="2"/>
      <c r="R447" s="2"/>
    </row>
    <row r="448" spans="1:18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  <c r="P448" s="7"/>
      <c r="Q448" s="2"/>
      <c r="R448" s="2"/>
    </row>
    <row r="449" spans="1:18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  <c r="P449" s="7"/>
      <c r="Q449" s="2"/>
      <c r="R449" s="2"/>
    </row>
    <row r="450" spans="1:18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  <c r="P450" s="7"/>
      <c r="Q450" s="2"/>
      <c r="R450" s="2"/>
    </row>
    <row r="451" spans="1:18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  <c r="P451" s="7"/>
      <c r="Q451" s="2"/>
      <c r="R451" s="2"/>
    </row>
    <row r="452" spans="1:18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  <c r="P452" s="7"/>
      <c r="Q452" s="2"/>
      <c r="R452" s="2"/>
    </row>
    <row r="453" spans="1:18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  <c r="P453" s="7"/>
      <c r="Q453" s="2"/>
      <c r="R453" s="2"/>
    </row>
    <row r="454" spans="1:18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  <c r="P454" s="7"/>
      <c r="Q454" s="2"/>
      <c r="R454" s="2"/>
    </row>
    <row r="455" spans="1:18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  <c r="P455" s="7"/>
      <c r="Q455" s="2"/>
      <c r="R455" s="2"/>
    </row>
    <row r="456" spans="1:18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  <c r="P456" s="7"/>
      <c r="Q456" s="2"/>
      <c r="R456" s="2"/>
    </row>
    <row r="457" spans="1:18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  <c r="P457" s="7"/>
      <c r="Q457" s="2"/>
      <c r="R457" s="2"/>
    </row>
    <row r="458" spans="1:18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  <c r="P458" s="7"/>
      <c r="Q458" s="2"/>
      <c r="R458" s="2"/>
    </row>
    <row r="459" spans="1:18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  <c r="P459" s="7"/>
      <c r="Q459" s="2"/>
      <c r="R459" s="2"/>
    </row>
    <row r="460" spans="1:18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  <c r="P460" s="7"/>
      <c r="Q460" s="2"/>
      <c r="R460" s="2"/>
    </row>
    <row r="461" spans="1:18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  <c r="P461" s="7"/>
      <c r="Q461" s="2"/>
      <c r="R461" s="2"/>
    </row>
    <row r="462" spans="1:18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  <c r="P462" s="7"/>
      <c r="Q462" s="2"/>
      <c r="R462" s="2"/>
    </row>
    <row r="463" spans="1:18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  <c r="P463" s="7"/>
      <c r="Q463" s="2"/>
      <c r="R463" s="2"/>
    </row>
    <row r="464" spans="1:18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  <c r="P464" s="7"/>
      <c r="Q464" s="2"/>
      <c r="R464" s="2"/>
    </row>
    <row r="465" spans="1:18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  <c r="P465" s="7"/>
      <c r="Q465" s="2"/>
      <c r="R465" s="2"/>
    </row>
    <row r="466" spans="1:18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  <c r="P466" s="7"/>
      <c r="Q466" s="2"/>
      <c r="R466" s="2"/>
    </row>
    <row r="467" spans="1:18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  <c r="P467" s="7"/>
      <c r="Q467" s="2"/>
      <c r="R467" s="2"/>
    </row>
    <row r="468" spans="1:18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  <c r="P468" s="7"/>
      <c r="Q468" s="2"/>
      <c r="R468" s="2"/>
    </row>
    <row r="469" spans="1:18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  <c r="P469" s="7"/>
      <c r="Q469" s="2"/>
      <c r="R469" s="2"/>
    </row>
    <row r="470" spans="1:18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  <c r="P470" s="7"/>
      <c r="Q470" s="2"/>
      <c r="R470" s="2"/>
    </row>
    <row r="471" spans="1:18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  <c r="P471" s="7"/>
      <c r="Q471" s="2"/>
      <c r="R471" s="2"/>
    </row>
    <row r="472" spans="1:18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  <c r="P472" s="7"/>
      <c r="Q472" s="2"/>
      <c r="R472" s="2"/>
    </row>
    <row r="473" spans="1:18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  <c r="P473" s="7"/>
      <c r="Q473" s="2"/>
      <c r="R473" s="2"/>
    </row>
    <row r="474" spans="1:18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  <c r="P474" s="7"/>
      <c r="Q474" s="2"/>
      <c r="R474" s="2"/>
    </row>
    <row r="475" spans="1:18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  <c r="P475" s="7"/>
      <c r="Q475" s="2"/>
      <c r="R475" s="2"/>
    </row>
    <row r="476" spans="1:18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  <c r="P476" s="7"/>
      <c r="Q476" s="2"/>
      <c r="R476" s="2"/>
    </row>
    <row r="477" spans="1:18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  <c r="P477" s="7"/>
      <c r="Q477" s="2"/>
      <c r="R477" s="2"/>
    </row>
    <row r="478" spans="1:18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  <c r="P478" s="7"/>
      <c r="Q478" s="2"/>
      <c r="R478" s="2"/>
    </row>
    <row r="479" spans="1:18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  <c r="P479" s="7"/>
      <c r="Q479" s="2"/>
      <c r="R479" s="2"/>
    </row>
    <row r="480" spans="1:18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  <c r="P480" s="7"/>
      <c r="Q480" s="2"/>
      <c r="R480" s="2"/>
    </row>
    <row r="481" spans="1:18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  <c r="P481" s="7"/>
      <c r="Q481" s="2"/>
      <c r="R481" s="2"/>
    </row>
    <row r="482" spans="1:18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  <c r="P482" s="7"/>
      <c r="Q482" s="2"/>
      <c r="R482" s="2"/>
    </row>
    <row r="483" spans="1:18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  <c r="P483" s="7"/>
      <c r="Q483" s="2"/>
      <c r="R483" s="2"/>
    </row>
    <row r="484" spans="1:18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  <c r="P484" s="7"/>
      <c r="Q484" s="2"/>
      <c r="R484" s="2"/>
    </row>
    <row r="485" spans="1:18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  <c r="P485" s="7"/>
      <c r="Q485" s="2"/>
      <c r="R485" s="2"/>
    </row>
    <row r="486" spans="1:18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  <c r="P486" s="7"/>
      <c r="Q486" s="2"/>
      <c r="R486" s="2"/>
    </row>
    <row r="487" spans="1:18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  <c r="P487" s="7"/>
      <c r="Q487" s="2"/>
      <c r="R487" s="2"/>
    </row>
    <row r="488" spans="1:18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  <c r="P488" s="7"/>
      <c r="Q488" s="2"/>
      <c r="R488" s="2"/>
    </row>
    <row r="489" spans="1:18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  <c r="P489" s="7"/>
      <c r="Q489" s="2"/>
      <c r="R489" s="2"/>
    </row>
    <row r="490" spans="1:18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  <c r="P490" s="7"/>
      <c r="Q490" s="2"/>
      <c r="R490" s="2"/>
    </row>
    <row r="491" spans="1:18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  <c r="P491" s="7"/>
      <c r="Q491" s="2"/>
      <c r="R491" s="2"/>
    </row>
    <row r="492" spans="1:18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  <c r="P492" s="7"/>
      <c r="Q492" s="2"/>
      <c r="R492" s="2"/>
    </row>
    <row r="493" spans="1:18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  <c r="P493" s="7"/>
      <c r="Q493" s="2"/>
      <c r="R493" s="2"/>
    </row>
    <row r="494" spans="1:18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  <c r="P494" s="7"/>
      <c r="Q494" s="2"/>
      <c r="R494" s="2"/>
    </row>
    <row r="495" spans="1:18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  <c r="P495" s="7"/>
      <c r="Q495" s="2"/>
      <c r="R495" s="2"/>
    </row>
    <row r="496" spans="1:18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  <c r="P496" s="7"/>
      <c r="Q496" s="2"/>
      <c r="R496" s="2"/>
    </row>
    <row r="497" spans="1:18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  <c r="P497" s="7"/>
      <c r="Q497" s="2"/>
      <c r="R497" s="2"/>
    </row>
    <row r="498" spans="1:18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  <c r="P498" s="7"/>
      <c r="Q498" s="2"/>
      <c r="R498" s="2"/>
    </row>
    <row r="499" spans="1:18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  <c r="P499" s="7"/>
      <c r="Q499" s="2"/>
      <c r="R499" s="2"/>
    </row>
    <row r="500" spans="1:18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  <c r="P500" s="7"/>
      <c r="Q500" s="2"/>
      <c r="R500" s="2"/>
    </row>
    <row r="501" spans="1:18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  <c r="P501" s="7"/>
      <c r="Q501" s="2"/>
      <c r="R501" s="2"/>
    </row>
    <row r="502" spans="1:18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  <c r="P502" s="7"/>
      <c r="Q502" s="2"/>
      <c r="R502" s="2"/>
    </row>
    <row r="503" spans="1:18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  <c r="P503" s="7"/>
      <c r="Q503" s="2"/>
      <c r="R503" s="2"/>
    </row>
    <row r="504" spans="1:18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  <c r="P504" s="7"/>
      <c r="Q504" s="2"/>
      <c r="R504" s="2"/>
    </row>
    <row r="505" spans="1:18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  <c r="P505" s="7"/>
      <c r="Q505" s="2"/>
      <c r="R505" s="2"/>
    </row>
    <row r="506" spans="1:18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  <c r="P506" s="7"/>
      <c r="Q506" s="2"/>
      <c r="R506" s="2"/>
    </row>
    <row r="507" spans="1:18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  <c r="P507" s="7"/>
      <c r="Q507" s="2"/>
      <c r="R507" s="2"/>
    </row>
    <row r="508" spans="1:18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  <c r="P508" s="7"/>
      <c r="Q508" s="2"/>
      <c r="R508" s="2"/>
    </row>
    <row r="509" spans="1:18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  <c r="P509" s="7"/>
      <c r="Q509" s="2"/>
      <c r="R509" s="2"/>
    </row>
    <row r="510" spans="1:18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  <c r="P510" s="7"/>
      <c r="Q510" s="2"/>
      <c r="R510" s="2"/>
    </row>
    <row r="511" spans="1:18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  <c r="P511" s="7"/>
      <c r="Q511" s="2"/>
      <c r="R511" s="2"/>
    </row>
    <row r="512" spans="1:18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  <c r="P512" s="7"/>
      <c r="Q512" s="2"/>
      <c r="R512" s="2"/>
    </row>
    <row r="513" spans="1:18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  <c r="P513" s="7"/>
      <c r="Q513" s="2"/>
      <c r="R513" s="2"/>
    </row>
    <row r="514" spans="1:18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  <c r="P514" s="7"/>
      <c r="Q514" s="2"/>
      <c r="R514" s="2"/>
    </row>
    <row r="515" spans="1:18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  <c r="P515" s="7"/>
      <c r="Q515" s="2"/>
      <c r="R515" s="2"/>
    </row>
    <row r="516" spans="1:18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  <c r="P516" s="7"/>
      <c r="Q516" s="2"/>
      <c r="R516" s="2"/>
    </row>
    <row r="517" spans="1:18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  <c r="P517" s="7"/>
      <c r="Q517" s="2"/>
      <c r="R517" s="2"/>
    </row>
    <row r="518" spans="1:18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  <c r="P518" s="7"/>
      <c r="Q518" s="2"/>
      <c r="R518" s="2"/>
    </row>
    <row r="519" spans="1:18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  <c r="P519" s="7"/>
      <c r="Q519" s="2"/>
      <c r="R519" s="2"/>
    </row>
    <row r="520" spans="1:18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  <c r="P520" s="7"/>
      <c r="Q520" s="2"/>
      <c r="R520" s="2"/>
    </row>
    <row r="521" spans="1:18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  <c r="P521" s="7"/>
      <c r="Q521" s="2"/>
      <c r="R521" s="2"/>
    </row>
    <row r="522" spans="1:18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  <c r="P522" s="7"/>
      <c r="Q522" s="2"/>
      <c r="R522" s="2"/>
    </row>
    <row r="523" spans="1:18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  <c r="P523" s="7"/>
      <c r="Q523" s="2"/>
      <c r="R523" s="2"/>
    </row>
    <row r="524" spans="1:18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  <c r="P524" s="7"/>
      <c r="Q524" s="2"/>
      <c r="R524" s="2"/>
    </row>
    <row r="525" spans="1:18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  <c r="P525" s="7"/>
      <c r="Q525" s="2"/>
      <c r="R525" s="2"/>
    </row>
    <row r="526" spans="1:18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  <c r="P526" s="7"/>
      <c r="Q526" s="2"/>
      <c r="R526" s="2"/>
    </row>
    <row r="527" spans="1:18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  <c r="P527" s="7"/>
      <c r="Q527" s="2"/>
      <c r="R527" s="2"/>
    </row>
    <row r="528" spans="1:18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  <c r="P528" s="7"/>
      <c r="Q528" s="2"/>
      <c r="R528" s="2"/>
    </row>
    <row r="529" spans="1:18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  <c r="P529" s="7"/>
      <c r="Q529" s="2"/>
      <c r="R529" s="2"/>
    </row>
    <row r="530" spans="1:18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  <c r="P530" s="7"/>
      <c r="Q530" s="2"/>
      <c r="R530" s="2"/>
    </row>
    <row r="531" spans="1:18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  <c r="P531" s="7"/>
      <c r="Q531" s="2"/>
      <c r="R531" s="2"/>
    </row>
    <row r="532" spans="1:18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  <c r="P532" s="7"/>
      <c r="Q532" s="2"/>
      <c r="R532" s="2"/>
    </row>
    <row r="533" spans="1:18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  <c r="P533" s="7"/>
      <c r="Q533" s="2"/>
      <c r="R533" s="2"/>
    </row>
    <row r="534" spans="1:18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  <c r="P534" s="7"/>
      <c r="Q534" s="2"/>
      <c r="R534" s="2"/>
    </row>
    <row r="535" spans="1:18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  <c r="P535" s="7"/>
      <c r="Q535" s="2"/>
      <c r="R535" s="2"/>
    </row>
    <row r="536" spans="1:18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  <c r="P536" s="7"/>
      <c r="Q536" s="2"/>
      <c r="R536" s="2"/>
    </row>
    <row r="537" spans="1:18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  <c r="P537" s="7"/>
      <c r="Q537" s="2"/>
      <c r="R537" s="2"/>
    </row>
    <row r="538" spans="1:18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  <c r="P538" s="7"/>
      <c r="Q538" s="2"/>
      <c r="R538" s="2"/>
    </row>
    <row r="539" spans="1:18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  <c r="P539" s="7"/>
      <c r="Q539" s="2"/>
      <c r="R539" s="2"/>
    </row>
    <row r="540" spans="1:18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  <c r="P540" s="7"/>
      <c r="Q540" s="2"/>
      <c r="R540" s="2"/>
    </row>
    <row r="541" spans="1:18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  <c r="P541" s="7"/>
      <c r="Q541" s="2"/>
      <c r="R541" s="2"/>
    </row>
    <row r="542" spans="1:18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  <c r="P542" s="7"/>
      <c r="Q542" s="2"/>
      <c r="R542" s="2"/>
    </row>
    <row r="543" spans="1:18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  <c r="P543" s="7"/>
      <c r="Q543" s="2"/>
      <c r="R543" s="2"/>
    </row>
    <row r="544" spans="1:18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  <c r="P544" s="7"/>
      <c r="Q544" s="2"/>
      <c r="R544" s="2"/>
    </row>
    <row r="545" spans="1:18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  <c r="P545" s="7"/>
      <c r="Q545" s="2"/>
      <c r="R545" s="2"/>
    </row>
    <row r="546" spans="1:18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  <c r="P546" s="7"/>
      <c r="Q546" s="2"/>
      <c r="R546" s="2"/>
    </row>
    <row r="547" spans="1:18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  <c r="P547" s="7"/>
      <c r="Q547" s="2"/>
      <c r="R547" s="2"/>
    </row>
    <row r="548" spans="1:18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  <c r="P548" s="7"/>
      <c r="Q548" s="2"/>
      <c r="R548" s="2"/>
    </row>
    <row r="549" spans="1:18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  <c r="P549" s="7"/>
      <c r="Q549" s="2"/>
      <c r="R549" s="2"/>
    </row>
    <row r="550" spans="1:18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  <c r="P550" s="7"/>
      <c r="Q550" s="2"/>
      <c r="R550" s="2"/>
    </row>
    <row r="551" spans="1:18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  <c r="P551" s="7"/>
      <c r="Q551" s="2"/>
      <c r="R551" s="2"/>
    </row>
    <row r="552" spans="1:18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  <c r="P552" s="7"/>
      <c r="Q552" s="2"/>
      <c r="R552" s="2"/>
    </row>
    <row r="553" spans="1:18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  <c r="P553" s="7"/>
      <c r="Q553" s="2"/>
      <c r="R553" s="2"/>
    </row>
    <row r="554" spans="1:18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  <c r="P554" s="7"/>
      <c r="Q554" s="2"/>
      <c r="R554" s="2"/>
    </row>
    <row r="555" spans="1:18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  <c r="P555" s="7"/>
      <c r="Q555" s="2"/>
      <c r="R555" s="2"/>
    </row>
    <row r="556" spans="1:18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  <c r="P556" s="7"/>
      <c r="Q556" s="2"/>
      <c r="R556" s="2"/>
    </row>
    <row r="557" spans="1:18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  <c r="P557" s="7"/>
      <c r="Q557" s="2"/>
      <c r="R557" s="2"/>
    </row>
    <row r="558" spans="1:18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  <c r="P558" s="7"/>
      <c r="Q558" s="2"/>
      <c r="R558" s="2"/>
    </row>
    <row r="559" spans="1:18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  <c r="P559" s="7"/>
      <c r="Q559" s="2"/>
      <c r="R559" s="2"/>
    </row>
    <row r="560" spans="1:18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  <c r="P560" s="7"/>
      <c r="Q560" s="2"/>
      <c r="R560" s="2"/>
    </row>
    <row r="561" spans="1:18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  <c r="P561" s="7"/>
      <c r="Q561" s="2"/>
      <c r="R561" s="2"/>
    </row>
    <row r="562" spans="1:18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  <c r="P562" s="7"/>
      <c r="Q562" s="2"/>
      <c r="R562" s="2"/>
    </row>
    <row r="563" spans="1:18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  <c r="P563" s="7"/>
      <c r="Q563" s="2"/>
      <c r="R563" s="2"/>
    </row>
    <row r="564" spans="1:18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  <c r="P564" s="7"/>
      <c r="Q564" s="2"/>
      <c r="R564" s="2"/>
    </row>
    <row r="565" spans="1:18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  <c r="P565" s="7"/>
      <c r="Q565" s="2"/>
      <c r="R565" s="2"/>
    </row>
    <row r="566" spans="1:18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  <c r="P566" s="7"/>
      <c r="Q566" s="2"/>
      <c r="R566" s="2"/>
    </row>
    <row r="567" spans="1:18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  <c r="P567" s="7"/>
      <c r="Q567" s="2"/>
      <c r="R567" s="2"/>
    </row>
    <row r="568" spans="1:18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  <c r="P568" s="7"/>
      <c r="Q568" s="2"/>
      <c r="R568" s="2"/>
    </row>
    <row r="569" spans="1:18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  <c r="P569" s="7"/>
      <c r="Q569" s="2"/>
      <c r="R569" s="2"/>
    </row>
    <row r="570" spans="1:18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  <c r="P570" s="7"/>
      <c r="Q570" s="2"/>
      <c r="R570" s="2"/>
    </row>
    <row r="571" spans="1:18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  <c r="P571" s="7"/>
      <c r="Q571" s="2"/>
      <c r="R571" s="2"/>
    </row>
    <row r="572" spans="1:18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  <c r="P572" s="7"/>
      <c r="Q572" s="2"/>
      <c r="R572" s="2"/>
    </row>
    <row r="573" spans="1:18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  <c r="P573" s="7"/>
      <c r="Q573" s="2"/>
      <c r="R573" s="2"/>
    </row>
    <row r="574" spans="1:18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  <c r="P574" s="7"/>
      <c r="Q574" s="2"/>
      <c r="R574" s="2"/>
    </row>
    <row r="575" spans="1:18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  <c r="P575" s="7"/>
      <c r="Q575" s="2"/>
      <c r="R575" s="2"/>
    </row>
    <row r="576" spans="1:18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  <c r="P576" s="7"/>
      <c r="Q576" s="2"/>
      <c r="R576" s="2"/>
    </row>
    <row r="577" spans="1:18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  <c r="P577" s="7"/>
      <c r="Q577" s="2"/>
      <c r="R577" s="2"/>
    </row>
    <row r="578" spans="1:18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  <c r="P578" s="7"/>
      <c r="Q578" s="2"/>
      <c r="R578" s="2"/>
    </row>
    <row r="579" spans="1:18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  <c r="P579" s="7"/>
      <c r="Q579" s="2"/>
      <c r="R579" s="2"/>
    </row>
    <row r="580" spans="1:18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  <c r="P580" s="7"/>
      <c r="Q580" s="2"/>
      <c r="R580" s="2"/>
    </row>
    <row r="581" spans="1:18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  <c r="P581" s="7"/>
      <c r="Q581" s="2"/>
      <c r="R581" s="2"/>
    </row>
    <row r="582" spans="1:18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  <c r="P582" s="7"/>
      <c r="Q582" s="2"/>
      <c r="R582" s="2"/>
    </row>
    <row r="583" spans="1:18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  <c r="P583" s="7"/>
      <c r="Q583" s="2"/>
      <c r="R583" s="2"/>
    </row>
    <row r="584" spans="1:18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  <c r="P584" s="7"/>
      <c r="Q584" s="2"/>
      <c r="R584" s="2"/>
    </row>
    <row r="585" spans="1:18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  <c r="P585" s="7"/>
      <c r="Q585" s="2"/>
      <c r="R585" s="2"/>
    </row>
    <row r="586" spans="1:18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  <c r="P586" s="7"/>
      <c r="Q586" s="2"/>
      <c r="R586" s="2"/>
    </row>
    <row r="587" spans="1:18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  <c r="P587" s="7"/>
      <c r="Q587" s="2"/>
      <c r="R587" s="2"/>
    </row>
    <row r="588" spans="1:18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  <c r="P588" s="7"/>
      <c r="Q588" s="2"/>
      <c r="R588" s="2"/>
    </row>
    <row r="589" spans="1:18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  <c r="P589" s="7"/>
      <c r="Q589" s="2"/>
      <c r="R589" s="2"/>
    </row>
    <row r="590" spans="1:18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  <c r="P590" s="7"/>
      <c r="Q590" s="2"/>
      <c r="R590" s="2"/>
    </row>
    <row r="591" spans="1:18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  <c r="P591" s="7"/>
      <c r="Q591" s="2"/>
      <c r="R591" s="2"/>
    </row>
    <row r="592" spans="1:18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  <c r="P592" s="7"/>
      <c r="Q592" s="2"/>
      <c r="R592" s="2"/>
    </row>
    <row r="593" spans="1:18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  <c r="P593" s="7"/>
      <c r="Q593" s="2"/>
      <c r="R593" s="2"/>
    </row>
    <row r="594" spans="1:18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  <c r="P594" s="7"/>
      <c r="Q594" s="2"/>
      <c r="R594" s="2"/>
    </row>
    <row r="595" spans="1:18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  <c r="P595" s="7"/>
      <c r="Q595" s="2"/>
      <c r="R595" s="2"/>
    </row>
    <row r="596" spans="1:18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  <c r="P596" s="7"/>
      <c r="Q596" s="2"/>
      <c r="R596" s="2"/>
    </row>
    <row r="597" spans="1:18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  <c r="P597" s="7"/>
      <c r="Q597" s="2"/>
      <c r="R597" s="2"/>
    </row>
    <row r="598" spans="1:18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  <c r="P598" s="7"/>
      <c r="Q598" s="2"/>
      <c r="R598" s="2"/>
    </row>
    <row r="599" spans="1:18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  <c r="P599" s="7"/>
      <c r="Q599" s="2"/>
      <c r="R599" s="2"/>
    </row>
    <row r="600" spans="1:18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  <c r="P600" s="7"/>
      <c r="Q600" s="2"/>
      <c r="R600" s="2"/>
    </row>
    <row r="601" spans="1:18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  <c r="P601" s="7"/>
      <c r="Q601" s="2"/>
      <c r="R601" s="2"/>
    </row>
    <row r="602" spans="1:18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  <c r="P602" s="7"/>
      <c r="Q602" s="2"/>
      <c r="R602" s="2"/>
    </row>
    <row r="603" spans="1:18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  <c r="P603" s="7"/>
      <c r="Q603" s="2"/>
      <c r="R603" s="2"/>
    </row>
    <row r="604" spans="1:18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  <c r="P604" s="7"/>
      <c r="Q604" s="2"/>
      <c r="R604" s="2"/>
    </row>
    <row r="605" spans="1:18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  <c r="P605" s="7"/>
      <c r="Q605" s="2"/>
      <c r="R605" s="2"/>
    </row>
    <row r="606" spans="1:18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  <c r="P606" s="7"/>
      <c r="Q606" s="2"/>
      <c r="R606" s="2"/>
    </row>
    <row r="607" spans="1:18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  <c r="P607" s="7"/>
      <c r="Q607" s="2"/>
      <c r="R607" s="2"/>
    </row>
    <row r="608" spans="1:18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  <c r="P608" s="7"/>
      <c r="Q608" s="2"/>
      <c r="R608" s="2"/>
    </row>
    <row r="609" spans="1:18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  <c r="P609" s="7"/>
      <c r="Q609" s="2"/>
      <c r="R609" s="2"/>
    </row>
    <row r="610" spans="1:18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  <c r="P610" s="7"/>
      <c r="Q610" s="2"/>
      <c r="R610" s="2"/>
    </row>
    <row r="611" spans="1:18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  <c r="P611" s="7"/>
      <c r="Q611" s="2"/>
      <c r="R611" s="2"/>
    </row>
    <row r="612" spans="1:18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  <c r="P612" s="7"/>
      <c r="Q612" s="2"/>
      <c r="R612" s="2"/>
    </row>
    <row r="613" spans="1:18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  <c r="P613" s="7"/>
      <c r="Q613" s="2"/>
      <c r="R613" s="2"/>
    </row>
    <row r="614" spans="1:18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  <c r="P614" s="7"/>
      <c r="Q614" s="2"/>
      <c r="R614" s="2"/>
    </row>
    <row r="615" spans="1:18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  <c r="P615" s="7"/>
      <c r="Q615" s="2"/>
      <c r="R615" s="2"/>
    </row>
    <row r="616" spans="1:18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  <c r="P616" s="7"/>
      <c r="Q616" s="2"/>
      <c r="R616" s="2"/>
    </row>
    <row r="617" spans="1:18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  <c r="P617" s="7"/>
      <c r="Q617" s="2"/>
      <c r="R617" s="2"/>
    </row>
    <row r="618" spans="1:18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  <c r="P618" s="7"/>
      <c r="Q618" s="2"/>
      <c r="R618" s="2"/>
    </row>
    <row r="619" spans="1:18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  <c r="P619" s="7"/>
      <c r="Q619" s="2"/>
      <c r="R619" s="2"/>
    </row>
    <row r="620" spans="1:18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  <c r="P620" s="7"/>
      <c r="Q620" s="2"/>
      <c r="R620" s="2"/>
    </row>
    <row r="621" spans="1:18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  <c r="P621" s="7"/>
      <c r="Q621" s="2"/>
      <c r="R621" s="2"/>
    </row>
    <row r="622" spans="1:18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  <c r="P622" s="7"/>
      <c r="Q622" s="2"/>
      <c r="R622" s="2"/>
    </row>
    <row r="623" spans="1:18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  <c r="P623" s="7"/>
      <c r="Q623" s="2"/>
      <c r="R623" s="2"/>
    </row>
    <row r="624" spans="1:18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  <c r="P624" s="7"/>
      <c r="Q624" s="2"/>
      <c r="R624" s="2"/>
    </row>
    <row r="625" spans="1:18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  <c r="P625" s="7"/>
      <c r="Q625" s="2"/>
      <c r="R625" s="2"/>
    </row>
    <row r="626" spans="1:18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  <c r="P626" s="7"/>
      <c r="Q626" s="2"/>
      <c r="R626" s="2"/>
    </row>
    <row r="627" spans="1:18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  <c r="P627" s="7"/>
      <c r="Q627" s="2"/>
      <c r="R627" s="2"/>
    </row>
    <row r="628" spans="1:18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  <c r="P628" s="7"/>
      <c r="Q628" s="2"/>
      <c r="R628" s="2"/>
    </row>
    <row r="629" spans="1:18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  <c r="P629" s="7"/>
      <c r="Q629" s="2"/>
      <c r="R629" s="2"/>
    </row>
    <row r="630" spans="1:18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  <c r="P630" s="7"/>
      <c r="Q630" s="2"/>
      <c r="R630" s="2"/>
    </row>
    <row r="631" spans="1:18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  <c r="P631" s="7"/>
      <c r="Q631" s="2"/>
      <c r="R631" s="2"/>
    </row>
    <row r="632" spans="1:18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  <c r="P632" s="7"/>
      <c r="Q632" s="2"/>
      <c r="R632" s="2"/>
    </row>
    <row r="633" spans="1:18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  <c r="P633" s="7"/>
      <c r="Q633" s="2"/>
      <c r="R633" s="2"/>
    </row>
    <row r="634" spans="1:18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  <c r="P634" s="7"/>
      <c r="Q634" s="2"/>
      <c r="R634" s="2"/>
    </row>
    <row r="635" spans="1:18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  <c r="P635" s="7"/>
      <c r="Q635" s="2"/>
      <c r="R635" s="2"/>
    </row>
    <row r="636" spans="1:18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  <c r="P636" s="7"/>
      <c r="Q636" s="2"/>
      <c r="R636" s="2"/>
    </row>
    <row r="637" spans="1:18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  <c r="P637" s="7"/>
      <c r="Q637" s="2"/>
      <c r="R637" s="2"/>
    </row>
    <row r="638" spans="1:18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  <c r="P638" s="7"/>
      <c r="Q638" s="2"/>
      <c r="R638" s="2"/>
    </row>
    <row r="639" spans="1:18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  <c r="P639" s="7"/>
      <c r="Q639" s="2"/>
      <c r="R639" s="2"/>
    </row>
    <row r="640" spans="1:18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  <c r="P640" s="7"/>
      <c r="Q640" s="2"/>
      <c r="R640" s="2"/>
    </row>
    <row r="641" spans="1:18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  <c r="P641" s="7"/>
      <c r="Q641" s="2"/>
      <c r="R641" s="2"/>
    </row>
    <row r="642" spans="1:18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  <c r="P642" s="7"/>
      <c r="Q642" s="2"/>
      <c r="R642" s="2"/>
    </row>
    <row r="643" spans="1:18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  <c r="P643" s="7"/>
      <c r="Q643" s="2"/>
      <c r="R643" s="2"/>
    </row>
    <row r="644" spans="1:18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  <c r="P644" s="7"/>
      <c r="Q644" s="2"/>
      <c r="R644" s="2"/>
    </row>
    <row r="645" spans="1:18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  <c r="P645" s="7"/>
      <c r="Q645" s="2"/>
      <c r="R645" s="2"/>
    </row>
    <row r="646" spans="1:18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  <c r="P646" s="7"/>
      <c r="Q646" s="2"/>
      <c r="R646" s="2"/>
    </row>
    <row r="647" spans="1:18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  <c r="P647" s="7"/>
      <c r="Q647" s="2"/>
      <c r="R647" s="2"/>
    </row>
    <row r="648" spans="1:18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  <c r="P648" s="7"/>
      <c r="Q648" s="2"/>
      <c r="R648" s="2"/>
    </row>
    <row r="649" spans="1:18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  <c r="P649" s="7"/>
      <c r="Q649" s="2"/>
      <c r="R649" s="2"/>
    </row>
    <row r="650" spans="1:18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  <c r="P650" s="7"/>
      <c r="Q650" s="2"/>
      <c r="R650" s="2"/>
    </row>
    <row r="651" spans="1:18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  <c r="P651" s="7"/>
      <c r="Q651" s="2"/>
      <c r="R651" s="2"/>
    </row>
    <row r="652" spans="1:18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  <c r="P652" s="7"/>
      <c r="Q652" s="2"/>
      <c r="R652" s="2"/>
    </row>
    <row r="653" spans="1:18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  <c r="P653" s="7"/>
      <c r="Q653" s="2"/>
      <c r="R653" s="2"/>
    </row>
    <row r="654" spans="1:18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  <c r="P654" s="7"/>
      <c r="Q654" s="2"/>
      <c r="R654" s="2"/>
    </row>
    <row r="655" spans="1:18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  <c r="P655" s="7"/>
      <c r="Q655" s="2"/>
      <c r="R655" s="2"/>
    </row>
    <row r="656" spans="1:18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  <c r="P656" s="7"/>
      <c r="Q656" s="2"/>
      <c r="R656" s="2"/>
    </row>
    <row r="657" spans="1:18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  <c r="P657" s="7"/>
      <c r="Q657" s="2"/>
      <c r="R657" s="2"/>
    </row>
    <row r="658" spans="1:18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  <c r="P658" s="7"/>
      <c r="Q658" s="2"/>
      <c r="R658" s="2"/>
    </row>
    <row r="659" spans="1:18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  <c r="P659" s="7"/>
      <c r="Q659" s="2"/>
      <c r="R659" s="2"/>
    </row>
    <row r="660" spans="1:18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  <c r="P660" s="7"/>
      <c r="Q660" s="2"/>
      <c r="R660" s="2"/>
    </row>
    <row r="661" spans="1:18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  <c r="P661" s="7"/>
      <c r="Q661" s="2"/>
      <c r="R661" s="2"/>
    </row>
    <row r="662" spans="1:18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  <c r="P662" s="7"/>
      <c r="Q662" s="2"/>
      <c r="R662" s="2"/>
    </row>
    <row r="663" spans="1:18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  <c r="P663" s="7"/>
      <c r="Q663" s="2"/>
      <c r="R663" s="2"/>
    </row>
    <row r="664" spans="1:18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  <c r="P664" s="7"/>
      <c r="Q664" s="2"/>
      <c r="R664" s="2"/>
    </row>
    <row r="665" spans="1:18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  <c r="P665" s="7"/>
      <c r="Q665" s="2"/>
      <c r="R665" s="2"/>
    </row>
    <row r="666" spans="1:18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  <c r="P666" s="7"/>
      <c r="Q666" s="2"/>
      <c r="R666" s="2"/>
    </row>
    <row r="667" spans="1:18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  <c r="P667" s="7"/>
      <c r="Q667" s="2"/>
      <c r="R667" s="2"/>
    </row>
    <row r="668" spans="1:18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  <c r="P668" s="7"/>
      <c r="Q668" s="2"/>
      <c r="R668" s="2"/>
    </row>
    <row r="669" spans="1:18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  <c r="P669" s="7"/>
      <c r="Q669" s="2"/>
      <c r="R669" s="2"/>
    </row>
    <row r="670" spans="1:18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  <c r="P670" s="7"/>
      <c r="Q670" s="2"/>
      <c r="R670" s="2"/>
    </row>
    <row r="671" spans="1:18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  <c r="P671" s="7"/>
      <c r="Q671" s="2"/>
      <c r="R671" s="2"/>
    </row>
    <row r="672" spans="1:18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  <c r="P672" s="7"/>
      <c r="Q672" s="2"/>
      <c r="R672" s="2"/>
    </row>
    <row r="673" spans="1:18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  <c r="P673" s="7"/>
      <c r="Q673" s="2"/>
      <c r="R673" s="2"/>
    </row>
    <row r="674" spans="1:18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  <c r="P674" s="7"/>
      <c r="Q674" s="2"/>
      <c r="R674" s="2"/>
    </row>
    <row r="675" spans="1:18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  <c r="P675" s="7"/>
      <c r="Q675" s="2"/>
      <c r="R675" s="2"/>
    </row>
    <row r="676" spans="1:18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  <c r="P676" s="7"/>
      <c r="Q676" s="2"/>
      <c r="R676" s="2"/>
    </row>
    <row r="677" spans="1:18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  <c r="P677" s="7"/>
      <c r="Q677" s="2"/>
      <c r="R677" s="2"/>
    </row>
    <row r="678" spans="1:18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  <c r="P678" s="7"/>
      <c r="Q678" s="2"/>
      <c r="R678" s="2"/>
    </row>
    <row r="679" spans="1:18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  <c r="P679" s="7"/>
      <c r="Q679" s="2"/>
      <c r="R679" s="2"/>
    </row>
    <row r="680" spans="1:18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  <c r="P680" s="7"/>
      <c r="Q680" s="2"/>
      <c r="R680" s="2"/>
    </row>
    <row r="681" spans="1:18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  <c r="P681" s="7"/>
      <c r="Q681" s="2"/>
      <c r="R681" s="2"/>
    </row>
    <row r="682" spans="1:18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  <c r="P682" s="7"/>
      <c r="Q682" s="2"/>
      <c r="R682" s="2"/>
    </row>
    <row r="683" spans="1:18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  <c r="P683" s="7"/>
      <c r="Q683" s="2"/>
      <c r="R683" s="2"/>
    </row>
    <row r="684" spans="1:18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  <c r="P684" s="7"/>
      <c r="Q684" s="2"/>
      <c r="R684" s="2"/>
    </row>
    <row r="685" spans="1:18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  <c r="P685" s="7"/>
      <c r="Q685" s="2"/>
      <c r="R685" s="2"/>
    </row>
    <row r="686" spans="1:18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  <c r="P686" s="7"/>
      <c r="Q686" s="2"/>
      <c r="R686" s="2"/>
    </row>
    <row r="687" spans="1:18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  <c r="P687" s="7"/>
      <c r="Q687" s="2"/>
      <c r="R687" s="2"/>
    </row>
    <row r="688" spans="1:18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  <c r="P688" s="7"/>
      <c r="Q688" s="2"/>
      <c r="R688" s="2"/>
    </row>
    <row r="689" spans="1:18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  <c r="P689" s="7"/>
      <c r="Q689" s="2"/>
      <c r="R689" s="2"/>
    </row>
    <row r="690" spans="1:18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  <c r="P690" s="7"/>
      <c r="Q690" s="2"/>
      <c r="R690" s="2"/>
    </row>
    <row r="691" spans="1:18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  <c r="P691" s="7"/>
      <c r="Q691" s="2"/>
      <c r="R691" s="2"/>
    </row>
    <row r="692" spans="1:18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  <c r="P692" s="7"/>
      <c r="Q692" s="2"/>
      <c r="R692" s="2"/>
    </row>
    <row r="693" spans="1:18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  <c r="P693" s="7"/>
      <c r="Q693" s="2"/>
      <c r="R693" s="2"/>
    </row>
    <row r="694" spans="1:18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  <c r="P694" s="7"/>
      <c r="Q694" s="2"/>
      <c r="R694" s="2"/>
    </row>
    <row r="695" spans="1:18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  <c r="P695" s="7"/>
      <c r="Q695" s="2"/>
      <c r="R695" s="2"/>
    </row>
    <row r="696" spans="1:18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  <c r="P696" s="7"/>
      <c r="Q696" s="2"/>
      <c r="R696" s="2"/>
    </row>
    <row r="697" spans="1:18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  <c r="P697" s="7"/>
      <c r="Q697" s="2"/>
      <c r="R697" s="2"/>
    </row>
    <row r="698" spans="1:18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  <c r="P698" s="7"/>
      <c r="Q698" s="2"/>
      <c r="R698" s="2"/>
    </row>
    <row r="699" spans="1:18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  <c r="P699" s="7"/>
      <c r="Q699" s="2"/>
      <c r="R699" s="2"/>
    </row>
    <row r="700" spans="1:18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  <c r="P700" s="7"/>
      <c r="Q700" s="2"/>
      <c r="R700" s="2"/>
    </row>
    <row r="701" spans="1:18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  <c r="P701" s="7"/>
      <c r="Q701" s="2"/>
      <c r="R701" s="2"/>
    </row>
    <row r="702" spans="1:18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  <c r="P702" s="7"/>
      <c r="Q702" s="2"/>
      <c r="R702" s="2"/>
    </row>
    <row r="703" spans="1:18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  <c r="P703" s="7"/>
      <c r="Q703" s="2"/>
      <c r="R703" s="2"/>
    </row>
    <row r="704" spans="1:18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  <c r="P704" s="7"/>
      <c r="Q704" s="2"/>
      <c r="R704" s="2"/>
    </row>
    <row r="705" spans="1:18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  <c r="P705" s="7"/>
      <c r="Q705" s="2"/>
      <c r="R705" s="2"/>
    </row>
    <row r="706" spans="1:18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  <c r="P706" s="7"/>
      <c r="Q706" s="2"/>
      <c r="R706" s="2"/>
    </row>
    <row r="707" spans="1:18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  <c r="P707" s="7"/>
      <c r="Q707" s="2"/>
      <c r="R707" s="2"/>
    </row>
    <row r="708" spans="1:18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  <c r="P708" s="7"/>
      <c r="Q708" s="2"/>
      <c r="R708" s="2"/>
    </row>
    <row r="709" spans="1:18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  <c r="P709" s="7"/>
      <c r="Q709" s="2"/>
      <c r="R709" s="2"/>
    </row>
    <row r="710" spans="1:18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  <c r="P710" s="7"/>
      <c r="Q710" s="2"/>
      <c r="R710" s="2"/>
    </row>
    <row r="711" spans="1:18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  <c r="P711" s="7"/>
      <c r="Q711" s="2"/>
      <c r="R711" s="2"/>
    </row>
    <row r="712" spans="1:18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  <c r="P712" s="7"/>
      <c r="Q712" s="2"/>
      <c r="R712" s="2"/>
    </row>
    <row r="713" spans="1:18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  <c r="P713" s="7"/>
      <c r="Q713" s="2"/>
      <c r="R713" s="2"/>
    </row>
    <row r="714" spans="1:18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  <c r="P714" s="7"/>
      <c r="Q714" s="2"/>
      <c r="R714" s="2"/>
    </row>
    <row r="715" spans="1:18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  <c r="P715" s="7"/>
      <c r="Q715" s="2"/>
      <c r="R715" s="2"/>
    </row>
    <row r="716" spans="1:18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  <c r="P716" s="7"/>
      <c r="Q716" s="2"/>
      <c r="R716" s="2"/>
    </row>
    <row r="717" spans="1:18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  <c r="P717" s="7"/>
      <c r="Q717" s="2"/>
      <c r="R717" s="2"/>
    </row>
    <row r="718" spans="1:18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  <c r="P718" s="7"/>
      <c r="Q718" s="2"/>
      <c r="R718" s="2"/>
    </row>
    <row r="719" spans="1:18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  <c r="P719" s="7"/>
      <c r="Q719" s="2"/>
      <c r="R719" s="2"/>
    </row>
    <row r="720" spans="1:18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  <c r="P720" s="7"/>
      <c r="Q720" s="2"/>
      <c r="R720" s="2"/>
    </row>
    <row r="721" spans="1:18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  <c r="P721" s="7"/>
      <c r="Q721" s="2"/>
      <c r="R721" s="2"/>
    </row>
    <row r="722" spans="1:18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  <c r="P722" s="7"/>
      <c r="Q722" s="2"/>
      <c r="R722" s="2"/>
    </row>
    <row r="723" spans="1:18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  <c r="P723" s="7"/>
      <c r="Q723" s="2"/>
      <c r="R723" s="2"/>
    </row>
    <row r="724" spans="1:18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  <c r="P724" s="7"/>
      <c r="Q724" s="2"/>
      <c r="R724" s="2"/>
    </row>
    <row r="725" spans="1:18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  <c r="P725" s="7"/>
      <c r="Q725" s="2"/>
      <c r="R725" s="2"/>
    </row>
    <row r="726" spans="1:18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  <c r="P726" s="7"/>
      <c r="Q726" s="2"/>
      <c r="R726" s="2"/>
    </row>
    <row r="727" spans="1:18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  <c r="P727" s="7"/>
      <c r="Q727" s="2"/>
      <c r="R727" s="2"/>
    </row>
    <row r="728" spans="1:18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  <c r="P728" s="7"/>
      <c r="Q728" s="2"/>
      <c r="R728" s="2"/>
    </row>
    <row r="729" spans="1:18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  <c r="P729" s="7"/>
      <c r="Q729" s="2"/>
      <c r="R729" s="2"/>
    </row>
    <row r="730" spans="1:18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  <c r="P730" s="7"/>
      <c r="Q730" s="2"/>
      <c r="R730" s="2"/>
    </row>
    <row r="731" spans="1:18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  <c r="P731" s="7"/>
      <c r="Q731" s="2"/>
      <c r="R731" s="2"/>
    </row>
    <row r="732" spans="1:18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  <c r="P732" s="7"/>
      <c r="Q732" s="2"/>
      <c r="R732" s="2"/>
    </row>
    <row r="733" spans="1:18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  <c r="P733" s="7"/>
      <c r="Q733" s="2"/>
      <c r="R733" s="2"/>
    </row>
    <row r="734" spans="1:18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  <c r="P734" s="7"/>
      <c r="Q734" s="2"/>
      <c r="R734" s="2"/>
    </row>
    <row r="735" spans="1:18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  <c r="P735" s="7"/>
      <c r="Q735" s="2"/>
      <c r="R735" s="2"/>
    </row>
    <row r="736" spans="1:18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  <c r="P736" s="7"/>
      <c r="Q736" s="2"/>
      <c r="R736" s="2"/>
    </row>
    <row r="737" spans="1:18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  <c r="P737" s="7"/>
      <c r="Q737" s="2"/>
      <c r="R737" s="2"/>
    </row>
    <row r="738" spans="1:18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  <c r="P738" s="7"/>
      <c r="Q738" s="2"/>
      <c r="R738" s="2"/>
    </row>
    <row r="739" spans="1:18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  <c r="P739" s="7"/>
      <c r="Q739" s="2"/>
      <c r="R739" s="2"/>
    </row>
    <row r="740" spans="1:18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  <c r="P740" s="7"/>
      <c r="Q740" s="2"/>
      <c r="R740" s="2"/>
    </row>
    <row r="741" spans="1:18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  <c r="P741" s="7"/>
      <c r="Q741" s="2"/>
      <c r="R741" s="2"/>
    </row>
    <row r="742" spans="1:18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  <c r="P742" s="7"/>
      <c r="Q742" s="2"/>
      <c r="R742" s="2"/>
    </row>
    <row r="743" spans="1:18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  <c r="P743" s="7"/>
      <c r="Q743" s="2"/>
      <c r="R743" s="2"/>
    </row>
    <row r="744" spans="1:18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  <c r="P744" s="7"/>
      <c r="Q744" s="2"/>
      <c r="R744" s="2"/>
    </row>
    <row r="745" spans="1:18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  <c r="P745" s="7"/>
      <c r="Q745" s="2"/>
      <c r="R745" s="2"/>
    </row>
    <row r="746" spans="1:18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  <c r="P746" s="7"/>
      <c r="Q746" s="2"/>
      <c r="R746" s="2"/>
    </row>
    <row r="747" spans="1:18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  <c r="P747" s="7"/>
      <c r="Q747" s="2"/>
      <c r="R747" s="2"/>
    </row>
    <row r="748" spans="1:18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  <c r="P748" s="7"/>
      <c r="Q748" s="2"/>
      <c r="R748" s="2"/>
    </row>
    <row r="749" spans="1:18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  <c r="P749" s="7"/>
      <c r="Q749" s="2"/>
      <c r="R749" s="2"/>
    </row>
    <row r="750" spans="1:18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  <c r="P750" s="7"/>
      <c r="Q750" s="2"/>
      <c r="R750" s="2"/>
    </row>
    <row r="751" spans="1:18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  <c r="P751" s="7"/>
      <c r="Q751" s="2"/>
      <c r="R751" s="2"/>
    </row>
    <row r="752" spans="1:18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  <c r="P752" s="7"/>
      <c r="Q752" s="2"/>
      <c r="R752" s="2"/>
    </row>
    <row r="753" spans="1:18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  <c r="P753" s="7"/>
      <c r="Q753" s="2"/>
      <c r="R753" s="2"/>
    </row>
    <row r="754" spans="1:18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  <c r="P754" s="7"/>
      <c r="Q754" s="2"/>
      <c r="R754" s="2"/>
    </row>
    <row r="755" spans="1:18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  <c r="P755" s="7"/>
      <c r="Q755" s="2"/>
      <c r="R755" s="2"/>
    </row>
    <row r="756" spans="1:18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  <c r="P756" s="7"/>
      <c r="Q756" s="2"/>
      <c r="R756" s="2"/>
    </row>
    <row r="757" spans="1:18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  <c r="P757" s="7"/>
      <c r="Q757" s="2"/>
      <c r="R757" s="2"/>
    </row>
    <row r="758" spans="1:18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  <c r="P758" s="7"/>
      <c r="Q758" s="2"/>
      <c r="R758" s="2"/>
    </row>
    <row r="759" spans="1:18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  <c r="P759" s="7"/>
      <c r="Q759" s="2"/>
      <c r="R759" s="2"/>
    </row>
    <row r="760" spans="1:18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  <c r="P760" s="7"/>
      <c r="Q760" s="2"/>
      <c r="R760" s="2"/>
    </row>
    <row r="761" spans="1:18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  <c r="P761" s="7"/>
      <c r="Q761" s="2"/>
      <c r="R761" s="2"/>
    </row>
    <row r="762" spans="1:18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  <c r="P762" s="7"/>
      <c r="Q762" s="2"/>
      <c r="R762" s="2"/>
    </row>
    <row r="763" spans="1:18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  <c r="P763" s="7"/>
      <c r="Q763" s="2"/>
      <c r="R763" s="2"/>
    </row>
    <row r="764" spans="1:18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  <c r="P764" s="7"/>
      <c r="Q764" s="2"/>
      <c r="R764" s="2"/>
    </row>
    <row r="765" spans="1:18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  <c r="P765" s="7"/>
      <c r="Q765" s="2"/>
      <c r="R765" s="2"/>
    </row>
    <row r="766" spans="1:18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  <c r="P766" s="7"/>
      <c r="Q766" s="2"/>
      <c r="R766" s="2"/>
    </row>
    <row r="767" spans="1:18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  <c r="P767" s="7"/>
      <c r="Q767" s="2"/>
      <c r="R767" s="2"/>
    </row>
    <row r="768" spans="1:18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  <c r="P768" s="7"/>
      <c r="Q768" s="2"/>
      <c r="R768" s="2"/>
    </row>
    <row r="769" spans="1:18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  <c r="P769" s="7"/>
      <c r="Q769" s="2"/>
      <c r="R769" s="2"/>
    </row>
    <row r="770" spans="1:18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  <c r="P770" s="7"/>
      <c r="Q770" s="2"/>
      <c r="R770" s="2"/>
    </row>
    <row r="771" spans="1:18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  <c r="P771" s="7"/>
      <c r="Q771" s="2"/>
      <c r="R771" s="2"/>
    </row>
    <row r="772" spans="1:18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  <c r="P772" s="7"/>
      <c r="Q772" s="2"/>
      <c r="R772" s="2"/>
    </row>
    <row r="773" spans="1:18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  <c r="P773" s="7"/>
      <c r="Q773" s="2"/>
      <c r="R773" s="2"/>
    </row>
    <row r="774" spans="1:18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  <c r="P774" s="7"/>
      <c r="Q774" s="2"/>
      <c r="R774" s="2"/>
    </row>
    <row r="775" spans="1:18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  <c r="P775" s="7"/>
      <c r="Q775" s="2"/>
      <c r="R775" s="2"/>
    </row>
    <row r="776" spans="1:18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  <c r="P776" s="7"/>
      <c r="Q776" s="2"/>
      <c r="R776" s="2"/>
    </row>
    <row r="777" spans="1:18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  <c r="P777" s="7"/>
      <c r="Q777" s="2"/>
      <c r="R777" s="2"/>
    </row>
    <row r="778" spans="1:18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  <c r="P778" s="7"/>
      <c r="Q778" s="2"/>
      <c r="R778" s="2"/>
    </row>
    <row r="779" spans="1:18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  <c r="P779" s="7"/>
      <c r="Q779" s="2"/>
      <c r="R779" s="2"/>
    </row>
    <row r="780" spans="1:18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  <c r="P780" s="7"/>
      <c r="Q780" s="2"/>
      <c r="R780" s="2"/>
    </row>
    <row r="781" spans="1:18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  <c r="P781" s="7"/>
      <c r="Q781" s="2"/>
      <c r="R781" s="2"/>
    </row>
    <row r="782" spans="1:18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  <c r="P782" s="7"/>
      <c r="Q782" s="2"/>
      <c r="R782" s="2"/>
    </row>
    <row r="783" spans="1:18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  <c r="P783" s="7"/>
      <c r="Q783" s="2"/>
      <c r="R783" s="2"/>
    </row>
    <row r="784" spans="1:18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  <c r="P784" s="7"/>
      <c r="Q784" s="2"/>
      <c r="R784" s="2"/>
    </row>
    <row r="785" spans="1:18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  <c r="P785" s="7"/>
      <c r="Q785" s="2"/>
      <c r="R785" s="2"/>
    </row>
    <row r="786" spans="1:18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  <c r="P786" s="7"/>
      <c r="Q786" s="2"/>
      <c r="R786" s="2"/>
    </row>
    <row r="787" spans="1:18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  <c r="P787" s="7"/>
      <c r="Q787" s="2"/>
      <c r="R787" s="2"/>
    </row>
    <row r="788" spans="1:18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  <c r="P788" s="7"/>
      <c r="Q788" s="2"/>
      <c r="R788" s="2"/>
    </row>
    <row r="789" spans="1:18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  <c r="P789" s="7"/>
      <c r="Q789" s="2"/>
      <c r="R789" s="2"/>
    </row>
    <row r="790" spans="1:18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  <c r="P790" s="7"/>
      <c r="Q790" s="2"/>
      <c r="R790" s="2"/>
    </row>
    <row r="791" spans="1:18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  <c r="P791" s="7"/>
      <c r="Q791" s="2"/>
      <c r="R791" s="2"/>
    </row>
    <row r="792" spans="1:18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  <c r="P792" s="7"/>
      <c r="Q792" s="2"/>
      <c r="R792" s="2"/>
    </row>
    <row r="793" spans="1:18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  <c r="P793" s="7"/>
      <c r="Q793" s="2"/>
      <c r="R793" s="2"/>
    </row>
    <row r="794" spans="1:18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  <c r="P794" s="7"/>
      <c r="Q794" s="2"/>
      <c r="R794" s="2"/>
    </row>
    <row r="795" spans="1:18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  <c r="P795" s="7"/>
      <c r="Q795" s="2"/>
      <c r="R795" s="2"/>
    </row>
    <row r="796" spans="1:18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  <c r="P796" s="7"/>
      <c r="Q796" s="2"/>
      <c r="R796" s="2"/>
    </row>
    <row r="797" spans="1:18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  <c r="P797" s="7"/>
      <c r="Q797" s="2"/>
      <c r="R797" s="2"/>
    </row>
    <row r="798" spans="1:18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  <c r="P798" s="7"/>
      <c r="Q798" s="2"/>
      <c r="R798" s="2"/>
    </row>
    <row r="799" spans="1:18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  <c r="P799" s="7"/>
      <c r="Q799" s="2"/>
      <c r="R799" s="2"/>
    </row>
    <row r="800" spans="1:18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  <c r="P800" s="7"/>
      <c r="Q800" s="2"/>
      <c r="R800" s="2"/>
    </row>
    <row r="801" spans="1:18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  <c r="P801" s="7"/>
      <c r="Q801" s="2"/>
      <c r="R801" s="2"/>
    </row>
    <row r="802" spans="1:18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  <c r="P802" s="7"/>
      <c r="Q802" s="2"/>
      <c r="R802" s="2"/>
    </row>
    <row r="803" spans="1:18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  <c r="P803" s="7"/>
      <c r="Q803" s="2"/>
      <c r="R803" s="2"/>
    </row>
    <row r="804" spans="1:18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  <c r="P804" s="7"/>
      <c r="Q804" s="2"/>
      <c r="R804" s="2"/>
    </row>
    <row r="805" spans="1:18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  <c r="P805" s="7"/>
      <c r="Q805" s="2"/>
      <c r="R805" s="2"/>
    </row>
    <row r="806" spans="1:18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  <c r="P806" s="7"/>
      <c r="Q806" s="2"/>
      <c r="R806" s="2"/>
    </row>
    <row r="807" spans="1:18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  <c r="P807" s="7"/>
      <c r="Q807" s="2"/>
      <c r="R807" s="2"/>
    </row>
    <row r="808" spans="1:18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  <c r="P808" s="7"/>
      <c r="Q808" s="2"/>
      <c r="R808" s="2"/>
    </row>
    <row r="809" spans="1:18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  <c r="P809" s="7"/>
      <c r="Q809" s="2"/>
      <c r="R809" s="2"/>
    </row>
    <row r="810" spans="1:18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  <c r="P810" s="7"/>
      <c r="Q810" s="2"/>
      <c r="R810" s="2"/>
    </row>
    <row r="811" spans="1:18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  <c r="P811" s="7"/>
      <c r="Q811" s="2"/>
      <c r="R811" s="2"/>
    </row>
    <row r="812" spans="1:18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  <c r="P812" s="7"/>
      <c r="Q812" s="2"/>
      <c r="R812" s="2"/>
    </row>
    <row r="813" spans="1:18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  <c r="P813" s="7"/>
      <c r="Q813" s="2"/>
      <c r="R813" s="2"/>
    </row>
    <row r="814" spans="1:18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  <c r="P814" s="7"/>
      <c r="Q814" s="2"/>
      <c r="R814" s="2"/>
    </row>
    <row r="815" spans="1:18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  <c r="P815" s="7"/>
      <c r="Q815" s="2"/>
      <c r="R815" s="2"/>
    </row>
    <row r="816" spans="1:18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  <c r="P816" s="7"/>
      <c r="Q816" s="2"/>
      <c r="R816" s="2"/>
    </row>
    <row r="817" spans="1:18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  <c r="P817" s="7"/>
      <c r="Q817" s="2"/>
      <c r="R817" s="2"/>
    </row>
    <row r="818" spans="1:18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  <c r="P818" s="7"/>
      <c r="Q818" s="2"/>
      <c r="R818" s="2"/>
    </row>
    <row r="819" spans="1:18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  <c r="P819" s="7"/>
      <c r="Q819" s="2"/>
      <c r="R819" s="2"/>
    </row>
    <row r="820" spans="1:18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  <c r="P820" s="7"/>
      <c r="Q820" s="2"/>
      <c r="R820" s="2"/>
    </row>
    <row r="821" spans="1:18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  <c r="P821" s="7"/>
      <c r="Q821" s="2"/>
      <c r="R821" s="2"/>
    </row>
    <row r="822" spans="1:18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  <c r="P822" s="7"/>
      <c r="Q822" s="2"/>
      <c r="R822" s="2"/>
    </row>
    <row r="823" spans="1:18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  <c r="P823" s="7"/>
      <c r="Q823" s="2"/>
      <c r="R823" s="2"/>
    </row>
    <row r="824" spans="1:18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  <c r="P824" s="7"/>
      <c r="Q824" s="2"/>
      <c r="R824" s="2"/>
    </row>
    <row r="825" spans="1:18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  <c r="P825" s="7"/>
      <c r="Q825" s="2"/>
      <c r="R825" s="2"/>
    </row>
    <row r="826" spans="1:18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  <c r="P826" s="7"/>
      <c r="Q826" s="2"/>
      <c r="R826" s="2"/>
    </row>
    <row r="827" spans="1:18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  <c r="P827" s="7"/>
      <c r="Q827" s="2"/>
      <c r="R827" s="2"/>
    </row>
    <row r="828" spans="1:18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  <c r="P828" s="7"/>
      <c r="Q828" s="2"/>
      <c r="R828" s="2"/>
    </row>
    <row r="829" spans="1:18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  <c r="P829" s="7"/>
      <c r="Q829" s="2"/>
      <c r="R829" s="2"/>
    </row>
    <row r="830" spans="1:18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  <c r="P830" s="7"/>
      <c r="Q830" s="2"/>
      <c r="R830" s="2"/>
    </row>
    <row r="831" spans="1:18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  <c r="P831" s="7"/>
      <c r="Q831" s="2"/>
      <c r="R831" s="2"/>
    </row>
    <row r="832" spans="1:18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  <c r="P832" s="7"/>
      <c r="Q832" s="2"/>
      <c r="R832" s="2"/>
    </row>
    <row r="833" spans="1:18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  <c r="P833" s="7"/>
      <c r="Q833" s="2"/>
      <c r="R833" s="2"/>
    </row>
    <row r="834" spans="1:18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  <c r="P834" s="7"/>
      <c r="Q834" s="2"/>
      <c r="R834" s="2"/>
    </row>
    <row r="835" spans="1:18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  <c r="P835" s="7"/>
      <c r="Q835" s="2"/>
      <c r="R835" s="2"/>
    </row>
    <row r="836" spans="1:18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  <c r="P836" s="7"/>
      <c r="Q836" s="2"/>
      <c r="R836" s="2"/>
    </row>
    <row r="837" spans="1:18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  <c r="P837" s="7"/>
      <c r="Q837" s="2"/>
      <c r="R837" s="2"/>
    </row>
    <row r="838" spans="1:18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  <c r="P838" s="7"/>
      <c r="Q838" s="2"/>
      <c r="R838" s="2"/>
    </row>
    <row r="839" spans="1:18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  <c r="P839" s="7"/>
      <c r="Q839" s="2"/>
      <c r="R839" s="2"/>
    </row>
    <row r="840" spans="1:18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  <c r="P840" s="7"/>
      <c r="Q840" s="2"/>
      <c r="R840" s="2"/>
    </row>
    <row r="841" spans="1:18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  <c r="P841" s="7"/>
      <c r="Q841" s="2"/>
      <c r="R841" s="2"/>
    </row>
    <row r="842" spans="1:18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  <c r="P842" s="7"/>
      <c r="Q842" s="2"/>
      <c r="R842" s="2"/>
    </row>
    <row r="843" spans="1:18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  <c r="P843" s="7"/>
      <c r="Q843" s="2"/>
      <c r="R843" s="2"/>
    </row>
    <row r="844" spans="1:18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  <c r="P844" s="7"/>
      <c r="Q844" s="2"/>
      <c r="R844" s="2"/>
    </row>
    <row r="845" spans="1:18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  <c r="P845" s="7"/>
      <c r="Q845" s="2"/>
      <c r="R845" s="2"/>
    </row>
    <row r="846" spans="1:18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  <c r="P846" s="7"/>
      <c r="Q846" s="2"/>
      <c r="R846" s="2"/>
    </row>
    <row r="847" spans="1:18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  <c r="P847" s="7"/>
      <c r="Q847" s="2"/>
      <c r="R847" s="2"/>
    </row>
    <row r="848" spans="1:18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  <c r="P848" s="7"/>
      <c r="Q848" s="2"/>
      <c r="R848" s="2"/>
    </row>
    <row r="849" spans="1:18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  <c r="P849" s="7"/>
      <c r="Q849" s="2"/>
      <c r="R849" s="2"/>
    </row>
    <row r="850" spans="1:18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  <c r="P850" s="7"/>
      <c r="Q850" s="2"/>
      <c r="R850" s="2"/>
    </row>
    <row r="851" spans="1:18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  <c r="P851" s="7"/>
      <c r="Q851" s="2"/>
      <c r="R851" s="2"/>
    </row>
    <row r="852" spans="1:18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  <c r="P852" s="7"/>
      <c r="Q852" s="2"/>
      <c r="R852" s="2"/>
    </row>
    <row r="853" spans="1:18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  <c r="P853" s="7"/>
      <c r="Q853" s="2"/>
      <c r="R853" s="2"/>
    </row>
    <row r="854" spans="1:18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  <c r="P854" s="7"/>
      <c r="Q854" s="2"/>
      <c r="R854" s="2"/>
    </row>
    <row r="855" spans="1:18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  <c r="P855" s="7"/>
      <c r="Q855" s="2"/>
      <c r="R855" s="2"/>
    </row>
    <row r="856" spans="1:18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  <c r="P856" s="7"/>
      <c r="Q856" s="2"/>
      <c r="R856" s="2"/>
    </row>
    <row r="857" spans="1:18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  <c r="P857" s="7"/>
      <c r="Q857" s="2"/>
      <c r="R857" s="2"/>
    </row>
    <row r="858" spans="1:18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  <c r="P858" s="7"/>
      <c r="Q858" s="2"/>
      <c r="R858" s="2"/>
    </row>
    <row r="859" spans="1:18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  <c r="P859" s="7"/>
      <c r="Q859" s="2"/>
      <c r="R859" s="2"/>
    </row>
    <row r="860" spans="1:18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  <c r="P860" s="7"/>
      <c r="Q860" s="2"/>
      <c r="R860" s="2"/>
    </row>
    <row r="861" spans="1:18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  <c r="P861" s="7"/>
      <c r="Q861" s="2"/>
      <c r="R861" s="2"/>
    </row>
    <row r="862" spans="1:18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  <c r="P862" s="7"/>
      <c r="Q862" s="2"/>
      <c r="R862" s="2"/>
    </row>
    <row r="863" spans="1:18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  <c r="P863" s="7"/>
      <c r="Q863" s="2"/>
      <c r="R863" s="2"/>
    </row>
    <row r="864" spans="1:18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  <c r="P864" s="7"/>
      <c r="Q864" s="2"/>
      <c r="R864" s="2"/>
    </row>
    <row r="865" spans="1:18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  <c r="P865" s="7"/>
      <c r="Q865" s="2"/>
      <c r="R865" s="2"/>
    </row>
    <row r="866" spans="1:18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  <c r="P866" s="7"/>
      <c r="Q866" s="2"/>
      <c r="R866" s="2"/>
    </row>
    <row r="867" spans="1:18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  <c r="P867" s="7"/>
      <c r="Q867" s="2"/>
      <c r="R867" s="2"/>
    </row>
    <row r="868" spans="1:18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  <c r="P868" s="7"/>
      <c r="Q868" s="2"/>
      <c r="R868" s="2"/>
    </row>
    <row r="869" spans="1:18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  <c r="P869" s="7"/>
      <c r="Q869" s="2"/>
      <c r="R869" s="2"/>
    </row>
    <row r="870" spans="1:18" ht="12.75" customHeight="1" x14ac:dyDescent="0.2">
      <c r="A870" s="10"/>
      <c r="B870" s="1"/>
      <c r="C870" s="1"/>
      <c r="D870" s="1"/>
      <c r="E870" s="1"/>
      <c r="F870" s="1"/>
      <c r="G870" s="10"/>
      <c r="H870" s="10"/>
      <c r="I870" s="10"/>
      <c r="J870" s="4"/>
      <c r="K870" s="11"/>
      <c r="L870" s="11"/>
      <c r="M870" s="5"/>
      <c r="N870" s="5"/>
      <c r="O870" s="2"/>
      <c r="P870" s="7"/>
      <c r="Q870" s="2"/>
      <c r="R870" s="2"/>
    </row>
    <row r="871" spans="1:18" ht="12.75" customHeight="1" x14ac:dyDescent="0.2">
      <c r="A871" s="10"/>
      <c r="B871" s="1"/>
      <c r="C871" s="1"/>
      <c r="D871" s="1"/>
      <c r="E871" s="1"/>
      <c r="F871" s="1"/>
      <c r="G871" s="10"/>
      <c r="H871" s="10"/>
      <c r="I871" s="10"/>
      <c r="J871" s="4"/>
      <c r="K871" s="11"/>
      <c r="L871" s="11"/>
      <c r="M871" s="5"/>
      <c r="N871" s="5"/>
      <c r="O871" s="2"/>
      <c r="P871" s="7"/>
      <c r="Q871" s="2"/>
      <c r="R871" s="2"/>
    </row>
    <row r="872" spans="1:18" ht="12.75" customHeight="1" x14ac:dyDescent="0.2">
      <c r="A872" s="10"/>
      <c r="B872" s="1"/>
      <c r="C872" s="1"/>
      <c r="D872" s="1"/>
      <c r="E872" s="1"/>
      <c r="F872" s="1"/>
      <c r="G872" s="10"/>
      <c r="H872" s="10"/>
      <c r="I872" s="10"/>
      <c r="J872" s="4"/>
      <c r="K872" s="11"/>
      <c r="L872" s="11"/>
      <c r="M872" s="5"/>
      <c r="N872" s="5"/>
      <c r="O872" s="2"/>
      <c r="P872" s="7"/>
      <c r="Q872" s="2"/>
      <c r="R872" s="2"/>
    </row>
    <row r="873" spans="1:18" ht="12.75" customHeight="1" x14ac:dyDescent="0.2">
      <c r="A873" s="10"/>
      <c r="B873" s="1"/>
      <c r="C873" s="1"/>
      <c r="D873" s="1"/>
      <c r="E873" s="1"/>
      <c r="F873" s="1"/>
      <c r="G873" s="10"/>
      <c r="H873" s="10"/>
      <c r="I873" s="10"/>
      <c r="J873" s="4"/>
      <c r="K873" s="11"/>
      <c r="L873" s="11"/>
      <c r="M873" s="5"/>
      <c r="N873" s="5"/>
      <c r="O873" s="2"/>
      <c r="P873" s="7"/>
      <c r="Q873" s="2"/>
      <c r="R873" s="2"/>
    </row>
    <row r="874" spans="1:18" ht="12.75" customHeight="1" x14ac:dyDescent="0.2">
      <c r="A874" s="10"/>
      <c r="B874" s="1"/>
      <c r="C874" s="1"/>
      <c r="D874" s="1"/>
      <c r="E874" s="1"/>
      <c r="F874" s="1"/>
      <c r="G874" s="10"/>
      <c r="H874" s="10"/>
      <c r="I874" s="10"/>
      <c r="J874" s="4"/>
      <c r="K874" s="11"/>
      <c r="L874" s="11"/>
      <c r="M874" s="5"/>
      <c r="N874" s="5"/>
      <c r="O874" s="2"/>
      <c r="P874" s="7"/>
      <c r="Q874" s="2"/>
      <c r="R874" s="2"/>
    </row>
    <row r="875" spans="1:18" ht="12.75" customHeight="1" x14ac:dyDescent="0.2">
      <c r="A875" s="10"/>
      <c r="B875" s="1"/>
      <c r="C875" s="1"/>
      <c r="D875" s="1"/>
      <c r="E875" s="1"/>
      <c r="F875" s="1"/>
      <c r="G875" s="10"/>
      <c r="H875" s="10"/>
      <c r="I875" s="10"/>
      <c r="J875" s="4"/>
      <c r="K875" s="11"/>
      <c r="L875" s="11"/>
      <c r="M875" s="5"/>
      <c r="N875" s="5"/>
      <c r="O875" s="2"/>
      <c r="P875" s="7"/>
      <c r="Q875" s="2"/>
      <c r="R875" s="2"/>
    </row>
    <row r="876" spans="1:18" ht="12.75" customHeight="1" x14ac:dyDescent="0.2">
      <c r="A876" s="10"/>
      <c r="B876" s="1"/>
      <c r="C876" s="1"/>
      <c r="D876" s="1"/>
      <c r="E876" s="1"/>
      <c r="F876" s="1"/>
      <c r="G876" s="10"/>
      <c r="H876" s="10"/>
      <c r="I876" s="10"/>
      <c r="J876" s="4"/>
      <c r="K876" s="11"/>
      <c r="L876" s="11"/>
      <c r="M876" s="5"/>
      <c r="N876" s="5"/>
      <c r="O876" s="2"/>
      <c r="P876" s="7"/>
      <c r="Q876" s="2"/>
      <c r="R876" s="2"/>
    </row>
    <row r="877" spans="1:18" ht="12.75" customHeight="1" x14ac:dyDescent="0.2">
      <c r="A877" s="10"/>
      <c r="B877" s="1"/>
      <c r="C877" s="1"/>
      <c r="D877" s="1"/>
      <c r="E877" s="1"/>
      <c r="F877" s="1"/>
      <c r="G877" s="10"/>
      <c r="H877" s="10"/>
      <c r="I877" s="10"/>
      <c r="J877" s="4"/>
      <c r="K877" s="11"/>
      <c r="L877" s="11"/>
      <c r="M877" s="5"/>
      <c r="N877" s="5"/>
      <c r="O877" s="2"/>
      <c r="P877" s="7"/>
      <c r="Q877" s="2"/>
      <c r="R877" s="2"/>
    </row>
  </sheetData>
  <autoFilter ref="A2:R12" xr:uid="{264EB0F3-7C3B-44FA-A9C5-68221FC27286}"/>
  <sortState xmlns:xlrd2="http://schemas.microsoft.com/office/spreadsheetml/2017/richdata2" ref="A3:R12">
    <sortCondition ref="B3:B12"/>
  </sortState>
  <mergeCells count="1">
    <mergeCell ref="B1:H1"/>
  </mergeCells>
  <pageMargins left="0.511811024" right="0.511811024" top="0.78740157499999996" bottom="0.78740157499999996" header="0.31496062000000002" footer="0.31496062000000002"/>
  <pageSetup paperSize="9" scale="52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0FE7A-0868-4934-887D-ED78A93C8307}">
  <sheetPr>
    <tabColor rgb="FF9999FF"/>
    <pageSetUpPr fitToPage="1"/>
  </sheetPr>
  <dimension ref="A1:T880"/>
  <sheetViews>
    <sheetView showGridLines="0" topLeftCell="K1" zoomScale="55" zoomScaleNormal="55" workbookViewId="0">
      <selection activeCell="M6" sqref="M6"/>
    </sheetView>
  </sheetViews>
  <sheetFormatPr defaultColWidth="14.42578125" defaultRowHeight="27.75" x14ac:dyDescent="0.2"/>
  <cols>
    <col min="1" max="1" width="16.85546875" style="113" customWidth="1"/>
    <col min="2" max="2" width="81.5703125" style="113" customWidth="1"/>
    <col min="3" max="3" width="60.7109375" style="113" customWidth="1"/>
    <col min="4" max="4" width="31.140625" style="113" customWidth="1"/>
    <col min="5" max="5" width="31.140625" style="228" customWidth="1"/>
    <col min="6" max="6" width="45.85546875" style="113" customWidth="1"/>
    <col min="7" max="7" width="46.7109375" style="113" customWidth="1"/>
    <col min="8" max="8" width="35" style="113" customWidth="1"/>
    <col min="9" max="9" width="53" style="113" customWidth="1"/>
    <col min="10" max="10" width="68.5703125" style="193" customWidth="1"/>
    <col min="11" max="11" width="47.42578125" style="318" customWidth="1"/>
    <col min="12" max="12" width="39.140625" style="318" customWidth="1"/>
    <col min="13" max="13" width="36.28515625" style="113" customWidth="1"/>
    <col min="14" max="14" width="32.42578125" style="113" customWidth="1"/>
    <col min="15" max="15" width="36.7109375" style="228" customWidth="1"/>
    <col min="16" max="16" width="23.140625" style="229" customWidth="1"/>
    <col min="17" max="17" width="24.140625" style="113" customWidth="1"/>
    <col min="18" max="18" width="26.140625" style="113" customWidth="1"/>
    <col min="19" max="19" width="26.28515625" style="113" customWidth="1"/>
    <col min="20" max="20" width="29" style="113" customWidth="1"/>
    <col min="21" max="16384" width="14.42578125" style="113"/>
  </cols>
  <sheetData>
    <row r="1" spans="1:20" ht="71.45" customHeight="1" x14ac:dyDescent="0.35">
      <c r="A1" s="213" t="s">
        <v>1</v>
      </c>
      <c r="B1" s="711" t="s">
        <v>1213</v>
      </c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3"/>
      <c r="O1" s="712"/>
      <c r="P1" s="712"/>
      <c r="Q1" s="712"/>
      <c r="R1" s="712"/>
      <c r="T1" s="214"/>
    </row>
    <row r="2" spans="1:20" s="193" customFormat="1" ht="187.5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306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215" t="s">
        <v>19</v>
      </c>
      <c r="Q2" s="293" t="s">
        <v>659</v>
      </c>
      <c r="R2" s="293" t="s">
        <v>660</v>
      </c>
      <c r="S2" s="261" t="s">
        <v>950</v>
      </c>
      <c r="T2" s="261" t="s">
        <v>951</v>
      </c>
    </row>
    <row r="3" spans="1:20" s="106" customFormat="1" ht="54.75" x14ac:dyDescent="0.2">
      <c r="A3" s="169"/>
      <c r="B3" s="615" t="s">
        <v>717</v>
      </c>
      <c r="C3" s="169" t="s">
        <v>1002</v>
      </c>
      <c r="D3" s="354" t="s">
        <v>809</v>
      </c>
      <c r="E3" s="218"/>
      <c r="F3" s="108"/>
      <c r="G3" s="308"/>
      <c r="H3" s="308"/>
      <c r="I3" s="309"/>
      <c r="J3" s="109"/>
      <c r="K3" s="310"/>
      <c r="L3" s="311"/>
      <c r="M3" s="312">
        <v>274.63</v>
      </c>
      <c r="N3" s="102">
        <v>274.63</v>
      </c>
      <c r="O3" s="291" t="s">
        <v>580</v>
      </c>
      <c r="P3" s="115"/>
      <c r="Q3" s="296"/>
      <c r="R3" s="297"/>
      <c r="S3" s="120"/>
      <c r="T3" s="121"/>
    </row>
    <row r="4" spans="1:20" ht="60" customHeight="1" x14ac:dyDescent="0.2">
      <c r="A4" s="395"/>
      <c r="B4" s="619" t="s">
        <v>491</v>
      </c>
      <c r="C4" s="255" t="s">
        <v>1046</v>
      </c>
      <c r="D4" s="393" t="s">
        <v>809</v>
      </c>
      <c r="E4" s="393"/>
      <c r="F4" s="480" t="s">
        <v>1047</v>
      </c>
      <c r="G4" s="477"/>
      <c r="H4" s="477"/>
      <c r="I4" s="399"/>
      <c r="J4" s="190"/>
      <c r="K4" s="478"/>
      <c r="L4" s="479"/>
      <c r="M4" s="396" t="s">
        <v>580</v>
      </c>
      <c r="N4" s="468" t="s">
        <v>580</v>
      </c>
      <c r="O4" s="365" t="s">
        <v>580</v>
      </c>
      <c r="P4" s="417"/>
      <c r="Q4" s="396"/>
      <c r="R4" s="395"/>
      <c r="S4" s="192"/>
      <c r="T4" s="365"/>
    </row>
    <row r="5" spans="1:20" ht="60" customHeight="1" x14ac:dyDescent="0.2">
      <c r="A5" s="395"/>
      <c r="B5" s="619" t="s">
        <v>492</v>
      </c>
      <c r="C5" s="255" t="s">
        <v>1046</v>
      </c>
      <c r="D5" s="393" t="s">
        <v>809</v>
      </c>
      <c r="E5" s="393"/>
      <c r="F5" s="480" t="s">
        <v>1047</v>
      </c>
      <c r="G5" s="477"/>
      <c r="H5" s="477"/>
      <c r="I5" s="399"/>
      <c r="J5" s="190"/>
      <c r="K5" s="478"/>
      <c r="L5" s="479"/>
      <c r="M5" s="396" t="s">
        <v>580</v>
      </c>
      <c r="N5" s="468" t="s">
        <v>580</v>
      </c>
      <c r="O5" s="365" t="s">
        <v>580</v>
      </c>
      <c r="P5" s="417"/>
      <c r="Q5" s="396"/>
      <c r="R5" s="395"/>
      <c r="S5" s="192"/>
      <c r="T5" s="365"/>
    </row>
    <row r="6" spans="1:20" s="106" customFormat="1" ht="82.5" x14ac:dyDescent="0.2">
      <c r="A6" s="170" t="s">
        <v>484</v>
      </c>
      <c r="B6" s="97" t="s">
        <v>485</v>
      </c>
      <c r="C6" s="239" t="s">
        <v>761</v>
      </c>
      <c r="D6" s="354" t="s">
        <v>809</v>
      </c>
      <c r="E6" s="218"/>
      <c r="F6" s="108"/>
      <c r="G6" s="308"/>
      <c r="H6" s="308"/>
      <c r="I6" s="309"/>
      <c r="J6" s="109"/>
      <c r="K6" s="310"/>
      <c r="L6" s="311"/>
      <c r="M6" s="312">
        <v>274.63</v>
      </c>
      <c r="N6" s="102">
        <v>274.63</v>
      </c>
      <c r="O6" s="444" t="s">
        <v>935</v>
      </c>
      <c r="P6" s="103">
        <v>6.75</v>
      </c>
      <c r="Q6" s="294">
        <f>P6*R6</f>
        <v>108</v>
      </c>
      <c r="R6" s="295">
        <v>16</v>
      </c>
      <c r="S6" s="104"/>
      <c r="T6" s="105"/>
    </row>
    <row r="7" spans="1:20" s="106" customFormat="1" ht="138.75" x14ac:dyDescent="0.2">
      <c r="A7" s="170"/>
      <c r="B7" s="97" t="s">
        <v>762</v>
      </c>
      <c r="C7" s="239" t="s">
        <v>761</v>
      </c>
      <c r="D7" s="354" t="s">
        <v>809</v>
      </c>
      <c r="E7" s="403" t="s">
        <v>1333</v>
      </c>
      <c r="F7" s="216" t="s">
        <v>831</v>
      </c>
      <c r="G7" s="308"/>
      <c r="H7" s="308"/>
      <c r="I7" s="309"/>
      <c r="J7" s="109" t="s">
        <v>1334</v>
      </c>
      <c r="K7" s="310">
        <v>19.95</v>
      </c>
      <c r="L7" s="311">
        <f>9.16*12</f>
        <v>109.92</v>
      </c>
      <c r="M7" s="312" t="s">
        <v>580</v>
      </c>
      <c r="N7" s="335" t="s">
        <v>580</v>
      </c>
      <c r="O7" s="291" t="s">
        <v>580</v>
      </c>
      <c r="P7" s="115"/>
      <c r="Q7" s="296"/>
      <c r="R7" s="297"/>
      <c r="S7" s="120"/>
      <c r="T7" s="121"/>
    </row>
    <row r="8" spans="1:20" s="106" customFormat="1" ht="55.5" x14ac:dyDescent="0.2">
      <c r="A8" s="99"/>
      <c r="B8" s="97" t="s">
        <v>706</v>
      </c>
      <c r="C8" s="431" t="s">
        <v>705</v>
      </c>
      <c r="D8" s="354" t="s">
        <v>809</v>
      </c>
      <c r="E8" s="218" t="s">
        <v>1329</v>
      </c>
      <c r="F8" s="108"/>
      <c r="G8" s="308"/>
      <c r="H8" s="308"/>
      <c r="I8" s="309"/>
      <c r="J8" s="109" t="s">
        <v>1332</v>
      </c>
      <c r="K8" s="315">
        <v>19.95</v>
      </c>
      <c r="L8" s="316">
        <f>9.16*7</f>
        <v>64.12</v>
      </c>
      <c r="M8" s="312">
        <v>274.63</v>
      </c>
      <c r="N8" s="195">
        <f>274.63-K8-L8</f>
        <v>190.56</v>
      </c>
      <c r="O8" s="114" t="s">
        <v>580</v>
      </c>
      <c r="P8" s="115"/>
      <c r="Q8" s="296"/>
      <c r="R8" s="297"/>
      <c r="S8" s="120"/>
      <c r="T8" s="121"/>
    </row>
    <row r="9" spans="1:20" ht="60" customHeight="1" x14ac:dyDescent="0.2">
      <c r="A9" s="395"/>
      <c r="B9" s="189" t="s">
        <v>493</v>
      </c>
      <c r="C9" s="255" t="s">
        <v>1046</v>
      </c>
      <c r="D9" s="393" t="s">
        <v>809</v>
      </c>
      <c r="E9" s="393"/>
      <c r="F9" s="480" t="s">
        <v>1047</v>
      </c>
      <c r="G9" s="398"/>
      <c r="H9" s="398"/>
      <c r="I9" s="399"/>
      <c r="J9" s="190"/>
      <c r="K9" s="400"/>
      <c r="L9" s="401"/>
      <c r="M9" s="396" t="s">
        <v>580</v>
      </c>
      <c r="N9" s="468" t="s">
        <v>580</v>
      </c>
      <c r="O9" s="365" t="s">
        <v>580</v>
      </c>
      <c r="P9" s="481"/>
      <c r="Q9" s="192"/>
      <c r="R9" s="365"/>
      <c r="S9" s="192"/>
      <c r="T9" s="365"/>
    </row>
    <row r="10" spans="1:20" ht="60" customHeight="1" x14ac:dyDescent="0.2">
      <c r="A10" s="170" t="s">
        <v>278</v>
      </c>
      <c r="B10" s="97" t="s">
        <v>486</v>
      </c>
      <c r="C10" s="239" t="s">
        <v>761</v>
      </c>
      <c r="D10" s="354" t="s">
        <v>809</v>
      </c>
      <c r="E10" s="218"/>
      <c r="F10" s="100"/>
      <c r="G10" s="23"/>
      <c r="H10" s="23"/>
      <c r="I10" s="314"/>
      <c r="J10" s="101"/>
      <c r="K10" s="315"/>
      <c r="L10" s="316"/>
      <c r="M10" s="312">
        <v>274.63</v>
      </c>
      <c r="N10" s="102">
        <v>274.63</v>
      </c>
      <c r="O10" s="116" t="s">
        <v>580</v>
      </c>
      <c r="P10" s="117"/>
      <c r="Q10" s="294"/>
      <c r="R10" s="295"/>
      <c r="S10" s="104"/>
      <c r="T10" s="105"/>
    </row>
    <row r="11" spans="1:20" ht="60" customHeight="1" x14ac:dyDescent="0.2">
      <c r="A11" s="170"/>
      <c r="B11" s="613" t="s">
        <v>729</v>
      </c>
      <c r="C11" s="169" t="s">
        <v>1004</v>
      </c>
      <c r="D11" s="354" t="s">
        <v>809</v>
      </c>
      <c r="E11" s="218" t="s">
        <v>1330</v>
      </c>
      <c r="F11" s="100"/>
      <c r="G11" s="23"/>
      <c r="H11" s="23"/>
      <c r="I11" s="314"/>
      <c r="J11" s="101" t="s">
        <v>1331</v>
      </c>
      <c r="K11" s="315">
        <v>19.95</v>
      </c>
      <c r="L11" s="316">
        <f>9.16*7</f>
        <v>64.12</v>
      </c>
      <c r="M11" s="312">
        <v>274.63</v>
      </c>
      <c r="N11" s="195">
        <f>274.63-K11-L11</f>
        <v>190.56</v>
      </c>
      <c r="O11" s="116" t="s">
        <v>580</v>
      </c>
      <c r="P11" s="117"/>
      <c r="Q11" s="296"/>
      <c r="R11" s="297"/>
      <c r="S11" s="120"/>
      <c r="T11" s="121"/>
    </row>
    <row r="12" spans="1:20" ht="57" customHeight="1" x14ac:dyDescent="0.2">
      <c r="A12" s="170" t="s">
        <v>487</v>
      </c>
      <c r="B12" s="97" t="s">
        <v>488</v>
      </c>
      <c r="C12" s="239" t="s">
        <v>761</v>
      </c>
      <c r="D12" s="354" t="s">
        <v>809</v>
      </c>
      <c r="E12" s="218"/>
      <c r="F12" s="219"/>
      <c r="G12" s="308"/>
      <c r="H12" s="308"/>
      <c r="I12" s="309"/>
      <c r="J12" s="109"/>
      <c r="K12" s="310"/>
      <c r="L12" s="311"/>
      <c r="M12" s="312">
        <v>274.63</v>
      </c>
      <c r="N12" s="102">
        <v>274.63</v>
      </c>
      <c r="O12" s="116" t="s">
        <v>580</v>
      </c>
      <c r="P12" s="115"/>
      <c r="Q12" s="296"/>
      <c r="R12" s="297"/>
      <c r="S12" s="104"/>
      <c r="T12" s="105"/>
    </row>
    <row r="13" spans="1:20" ht="60" customHeight="1" thickBot="1" x14ac:dyDescent="0.25">
      <c r="A13" s="170" t="s">
        <v>489</v>
      </c>
      <c r="B13" s="97" t="s">
        <v>490</v>
      </c>
      <c r="C13" s="239" t="s">
        <v>761</v>
      </c>
      <c r="D13" s="354" t="s">
        <v>809</v>
      </c>
      <c r="E13" s="218"/>
      <c r="F13" s="216" t="s">
        <v>965</v>
      </c>
      <c r="G13" s="308"/>
      <c r="H13" s="308"/>
      <c r="I13" s="309"/>
      <c r="J13" s="109"/>
      <c r="K13" s="310"/>
      <c r="L13" s="311"/>
      <c r="M13" s="312">
        <v>500.85</v>
      </c>
      <c r="N13" s="195">
        <v>500.85</v>
      </c>
      <c r="O13" s="116" t="s">
        <v>580</v>
      </c>
      <c r="P13" s="115"/>
      <c r="Q13" s="294"/>
      <c r="R13" s="295"/>
      <c r="S13" s="104"/>
      <c r="T13" s="105"/>
    </row>
    <row r="14" spans="1:20" ht="42.75" customHeight="1" thickBot="1" x14ac:dyDescent="0.25">
      <c r="A14" s="220"/>
      <c r="B14" s="221"/>
      <c r="C14" s="221"/>
      <c r="D14" s="221"/>
      <c r="E14" s="222"/>
      <c r="F14" s="221"/>
      <c r="G14" s="220"/>
      <c r="H14" s="220"/>
      <c r="I14" s="220"/>
      <c r="J14" s="223"/>
      <c r="K14" s="317"/>
      <c r="L14" s="317"/>
      <c r="M14" s="224"/>
      <c r="N14" s="225">
        <f>SUM(N3:N13)</f>
        <v>1980.4899999999998</v>
      </c>
      <c r="O14" s="222"/>
      <c r="P14" s="226"/>
      <c r="Q14" s="225">
        <f>SUM(Q3:Q13)</f>
        <v>108</v>
      </c>
      <c r="R14" s="222"/>
      <c r="S14" s="225">
        <f>SUM(S3:S13)</f>
        <v>0</v>
      </c>
      <c r="T14" s="222"/>
    </row>
    <row r="15" spans="1:20" ht="57.75" customHeight="1" x14ac:dyDescent="0.2">
      <c r="A15" s="220"/>
      <c r="B15" s="221"/>
      <c r="C15" s="221"/>
      <c r="D15" s="221"/>
      <c r="E15" s="222"/>
      <c r="F15" s="221"/>
      <c r="G15" s="220"/>
      <c r="H15" s="220"/>
      <c r="I15" s="220"/>
      <c r="J15" s="223"/>
      <c r="K15" s="317"/>
      <c r="L15" s="317"/>
      <c r="M15" s="224"/>
      <c r="N15" s="227" t="s">
        <v>80</v>
      </c>
      <c r="O15" s="222"/>
      <c r="P15" s="226"/>
      <c r="Q15" s="227" t="s">
        <v>1291</v>
      </c>
      <c r="R15" s="222"/>
      <c r="S15" s="227" t="s">
        <v>944</v>
      </c>
      <c r="T15" s="222"/>
    </row>
    <row r="16" spans="1:20" ht="12.75" customHeight="1" x14ac:dyDescent="0.2">
      <c r="A16" s="220"/>
      <c r="B16" s="221"/>
      <c r="C16" s="221"/>
      <c r="D16" s="221"/>
      <c r="E16" s="222"/>
      <c r="F16" s="221"/>
      <c r="G16" s="220"/>
      <c r="H16" s="220"/>
      <c r="I16" s="220"/>
      <c r="J16" s="223"/>
      <c r="K16" s="317"/>
      <c r="L16" s="317"/>
      <c r="M16" s="224"/>
      <c r="N16" s="224"/>
      <c r="O16" s="222"/>
      <c r="P16" s="226"/>
      <c r="Q16" s="222"/>
      <c r="R16" s="222"/>
      <c r="S16" s="222"/>
      <c r="T16" s="222"/>
    </row>
    <row r="17" spans="1:20" ht="12.75" customHeight="1" x14ac:dyDescent="0.2">
      <c r="A17" s="220"/>
      <c r="B17" s="221"/>
      <c r="C17" s="221"/>
      <c r="D17" s="221"/>
      <c r="E17" s="222"/>
      <c r="F17" s="221"/>
      <c r="G17" s="220"/>
      <c r="H17" s="220"/>
      <c r="I17" s="220"/>
      <c r="J17" s="223"/>
      <c r="K17" s="317"/>
      <c r="L17" s="317"/>
      <c r="M17" s="224"/>
      <c r="N17" s="224"/>
      <c r="O17" s="222"/>
      <c r="P17" s="226"/>
      <c r="Q17" s="222"/>
      <c r="R17" s="222"/>
      <c r="S17" s="222"/>
      <c r="T17" s="222"/>
    </row>
    <row r="18" spans="1:20" ht="12.75" customHeight="1" x14ac:dyDescent="0.2">
      <c r="A18" s="220"/>
      <c r="B18" s="221"/>
      <c r="C18" s="221"/>
      <c r="D18" s="221"/>
      <c r="E18" s="222"/>
      <c r="F18" s="221"/>
      <c r="G18" s="220"/>
      <c r="H18" s="220"/>
      <c r="I18" s="220"/>
      <c r="J18" s="223"/>
      <c r="K18" s="317"/>
      <c r="L18" s="317"/>
      <c r="M18" s="224"/>
      <c r="N18" s="224"/>
      <c r="O18" s="222"/>
      <c r="P18" s="226"/>
      <c r="Q18" s="222"/>
      <c r="R18" s="222"/>
      <c r="S18" s="222"/>
      <c r="T18" s="222"/>
    </row>
    <row r="19" spans="1:20" ht="12.75" customHeight="1" x14ac:dyDescent="0.2">
      <c r="A19" s="220"/>
      <c r="B19" s="221"/>
      <c r="C19" s="221"/>
      <c r="D19" s="221"/>
      <c r="E19" s="222"/>
      <c r="F19" s="221"/>
      <c r="G19" s="220"/>
      <c r="H19" s="220"/>
      <c r="I19" s="220"/>
      <c r="J19" s="223"/>
      <c r="K19" s="317"/>
      <c r="L19" s="317"/>
      <c r="M19" s="224"/>
      <c r="N19" s="224"/>
      <c r="O19" s="222"/>
      <c r="P19" s="226"/>
      <c r="Q19" s="222"/>
      <c r="R19" s="222"/>
      <c r="S19" s="222"/>
      <c r="T19" s="222"/>
    </row>
    <row r="20" spans="1:20" ht="12.75" customHeight="1" x14ac:dyDescent="0.2">
      <c r="A20" s="220"/>
      <c r="B20" s="221"/>
      <c r="C20" s="221"/>
      <c r="D20" s="221"/>
      <c r="E20" s="222"/>
      <c r="F20" s="221"/>
      <c r="G20" s="220"/>
      <c r="H20" s="220"/>
      <c r="I20" s="220"/>
      <c r="J20" s="223"/>
      <c r="K20" s="317"/>
      <c r="L20" s="317"/>
      <c r="M20" s="224"/>
      <c r="N20" s="224"/>
      <c r="O20" s="222"/>
      <c r="P20" s="226"/>
      <c r="Q20" s="222"/>
      <c r="R20" s="222"/>
      <c r="S20" s="222"/>
      <c r="T20" s="222"/>
    </row>
    <row r="21" spans="1:20" ht="12.75" customHeight="1" x14ac:dyDescent="0.2">
      <c r="A21" s="220"/>
      <c r="B21" s="221"/>
      <c r="C21" s="221"/>
      <c r="D21" s="221"/>
      <c r="E21" s="222"/>
      <c r="F21" s="221"/>
      <c r="G21" s="220"/>
      <c r="H21" s="220"/>
      <c r="I21" s="220"/>
      <c r="J21" s="223"/>
      <c r="K21" s="317"/>
      <c r="L21" s="317"/>
      <c r="M21" s="224"/>
      <c r="N21" s="224"/>
      <c r="O21" s="222"/>
      <c r="P21" s="226"/>
      <c r="Q21" s="222"/>
      <c r="R21" s="222"/>
      <c r="S21" s="222"/>
      <c r="T21" s="222"/>
    </row>
    <row r="22" spans="1:20" ht="12.75" customHeight="1" x14ac:dyDescent="0.2">
      <c r="A22" s="220"/>
      <c r="B22" s="221"/>
      <c r="C22" s="221"/>
      <c r="D22" s="221"/>
      <c r="E22" s="222"/>
      <c r="F22" s="221"/>
      <c r="G22" s="220"/>
      <c r="H22" s="220"/>
      <c r="I22" s="220"/>
      <c r="J22" s="223"/>
      <c r="K22" s="317"/>
      <c r="L22" s="317"/>
      <c r="M22" s="224"/>
      <c r="N22" s="224"/>
      <c r="O22" s="222"/>
      <c r="P22" s="226"/>
      <c r="Q22" s="222"/>
      <c r="R22" s="222"/>
      <c r="S22" s="222"/>
      <c r="T22" s="222"/>
    </row>
    <row r="23" spans="1:20" ht="12.75" customHeight="1" x14ac:dyDescent="0.2">
      <c r="A23" s="220"/>
      <c r="B23" s="221"/>
      <c r="C23" s="221"/>
      <c r="D23" s="221"/>
      <c r="E23" s="222"/>
      <c r="F23" s="221"/>
      <c r="G23" s="220"/>
      <c r="H23" s="220"/>
      <c r="I23" s="220"/>
      <c r="J23" s="223"/>
      <c r="K23" s="317"/>
      <c r="L23" s="317"/>
      <c r="M23" s="224"/>
      <c r="N23" s="224"/>
      <c r="O23" s="222"/>
      <c r="P23" s="226"/>
      <c r="Q23" s="222"/>
      <c r="R23" s="222"/>
      <c r="S23" s="222"/>
      <c r="T23" s="222"/>
    </row>
    <row r="24" spans="1:20" ht="12.75" customHeight="1" x14ac:dyDescent="0.2">
      <c r="A24" s="220"/>
      <c r="B24" s="221"/>
      <c r="C24" s="221"/>
      <c r="D24" s="221"/>
      <c r="E24" s="222"/>
      <c r="F24" s="221"/>
      <c r="G24" s="220"/>
      <c r="H24" s="220"/>
      <c r="I24" s="220"/>
      <c r="J24" s="223"/>
      <c r="K24" s="317"/>
      <c r="L24" s="317"/>
      <c r="M24" s="224"/>
      <c r="N24" s="224"/>
      <c r="O24" s="222"/>
      <c r="P24" s="226"/>
      <c r="Q24" s="222"/>
      <c r="R24" s="222"/>
      <c r="S24" s="222"/>
      <c r="T24" s="222"/>
    </row>
    <row r="25" spans="1:20" ht="12.75" customHeight="1" x14ac:dyDescent="0.2">
      <c r="A25" s="220"/>
      <c r="B25" s="221"/>
      <c r="C25" s="221"/>
      <c r="D25" s="221"/>
      <c r="E25" s="222"/>
      <c r="F25" s="221"/>
      <c r="G25" s="220"/>
      <c r="H25" s="220"/>
      <c r="I25" s="220"/>
      <c r="J25" s="223"/>
      <c r="K25" s="317"/>
      <c r="L25" s="317"/>
      <c r="M25" s="224"/>
      <c r="N25" s="224"/>
      <c r="O25" s="222"/>
      <c r="P25" s="226"/>
      <c r="Q25" s="222"/>
      <c r="R25" s="222"/>
      <c r="S25" s="222"/>
      <c r="T25" s="222"/>
    </row>
    <row r="26" spans="1:20" ht="12.75" customHeight="1" x14ac:dyDescent="0.2">
      <c r="A26" s="220"/>
      <c r="B26" s="221"/>
      <c r="C26" s="221"/>
      <c r="D26" s="221"/>
      <c r="E26" s="222"/>
      <c r="F26" s="221"/>
      <c r="G26" s="220"/>
      <c r="H26" s="220"/>
      <c r="I26" s="220"/>
      <c r="J26" s="223"/>
      <c r="K26" s="317"/>
      <c r="L26" s="317"/>
      <c r="M26" s="224"/>
      <c r="N26" s="224"/>
      <c r="O26" s="222"/>
      <c r="P26" s="226"/>
      <c r="Q26" s="222"/>
      <c r="R26" s="222"/>
      <c r="S26" s="222"/>
      <c r="T26" s="222"/>
    </row>
    <row r="27" spans="1:20" ht="12.75" customHeight="1" x14ac:dyDescent="0.2">
      <c r="A27" s="220"/>
      <c r="B27" s="221"/>
      <c r="C27" s="221"/>
      <c r="D27" s="221"/>
      <c r="E27" s="222"/>
      <c r="F27" s="221"/>
      <c r="G27" s="220"/>
      <c r="H27" s="220"/>
      <c r="I27" s="220"/>
      <c r="J27" s="223"/>
      <c r="K27" s="317"/>
      <c r="L27" s="317"/>
      <c r="M27" s="224"/>
      <c r="N27" s="224"/>
      <c r="O27" s="222"/>
      <c r="P27" s="226"/>
      <c r="Q27" s="222"/>
      <c r="R27" s="222"/>
      <c r="S27" s="222"/>
      <c r="T27" s="222"/>
    </row>
    <row r="28" spans="1:20" ht="12.75" customHeight="1" x14ac:dyDescent="0.2">
      <c r="A28" s="220"/>
      <c r="B28" s="221"/>
      <c r="C28" s="221"/>
      <c r="D28" s="221"/>
      <c r="E28" s="222"/>
      <c r="F28" s="221"/>
      <c r="G28" s="220"/>
      <c r="H28" s="220"/>
      <c r="I28" s="220"/>
      <c r="J28" s="223"/>
      <c r="K28" s="317"/>
      <c r="L28" s="317"/>
      <c r="M28" s="224"/>
      <c r="N28" s="224"/>
      <c r="O28" s="222"/>
      <c r="P28" s="226"/>
      <c r="Q28" s="222"/>
      <c r="R28" s="222"/>
      <c r="S28" s="222"/>
      <c r="T28" s="222"/>
    </row>
    <row r="29" spans="1:20" ht="12.75" customHeight="1" x14ac:dyDescent="0.2">
      <c r="A29" s="220"/>
      <c r="B29" s="221"/>
      <c r="C29" s="221"/>
      <c r="D29" s="221"/>
      <c r="E29" s="222"/>
      <c r="F29" s="221"/>
      <c r="G29" s="220"/>
      <c r="H29" s="220"/>
      <c r="I29" s="220"/>
      <c r="J29" s="223"/>
      <c r="K29" s="317"/>
      <c r="L29" s="317"/>
      <c r="M29" s="224"/>
      <c r="N29" s="224"/>
      <c r="O29" s="222"/>
      <c r="P29" s="226"/>
      <c r="Q29" s="222"/>
      <c r="R29" s="222"/>
      <c r="S29" s="222"/>
      <c r="T29" s="222"/>
    </row>
    <row r="30" spans="1:20" ht="12.75" customHeight="1" x14ac:dyDescent="0.2">
      <c r="A30" s="220"/>
      <c r="B30" s="221"/>
      <c r="C30" s="221"/>
      <c r="D30" s="221"/>
      <c r="E30" s="222"/>
      <c r="F30" s="221"/>
      <c r="G30" s="220"/>
      <c r="H30" s="220"/>
      <c r="I30" s="220"/>
      <c r="J30" s="223"/>
      <c r="K30" s="317"/>
      <c r="L30" s="317"/>
      <c r="M30" s="224"/>
      <c r="N30" s="224"/>
      <c r="O30" s="222"/>
      <c r="P30" s="226"/>
      <c r="Q30" s="222"/>
      <c r="R30" s="222"/>
      <c r="S30" s="222"/>
      <c r="T30" s="222"/>
    </row>
    <row r="31" spans="1:20" ht="12.75" customHeight="1" x14ac:dyDescent="0.2">
      <c r="A31" s="220"/>
      <c r="B31" s="221"/>
      <c r="C31" s="221"/>
      <c r="D31" s="221"/>
      <c r="E31" s="222"/>
      <c r="F31" s="221"/>
      <c r="G31" s="220"/>
      <c r="H31" s="220"/>
      <c r="I31" s="220"/>
      <c r="J31" s="223"/>
      <c r="K31" s="317"/>
      <c r="L31" s="317"/>
      <c r="M31" s="224"/>
      <c r="N31" s="224"/>
      <c r="O31" s="222"/>
      <c r="P31" s="226"/>
      <c r="Q31" s="222"/>
      <c r="R31" s="222"/>
      <c r="S31" s="222"/>
      <c r="T31" s="222"/>
    </row>
    <row r="32" spans="1:20" ht="12.75" customHeight="1" x14ac:dyDescent="0.2">
      <c r="A32" s="220"/>
      <c r="B32" s="221"/>
      <c r="C32" s="221"/>
      <c r="D32" s="221"/>
      <c r="E32" s="222"/>
      <c r="F32" s="221"/>
      <c r="G32" s="220"/>
      <c r="H32" s="220"/>
      <c r="I32" s="220"/>
      <c r="J32" s="223"/>
      <c r="K32" s="317"/>
      <c r="L32" s="317"/>
      <c r="M32" s="224"/>
      <c r="N32" s="224"/>
      <c r="O32" s="222"/>
      <c r="P32" s="226"/>
      <c r="Q32" s="222"/>
      <c r="R32" s="222"/>
      <c r="S32" s="222"/>
      <c r="T32" s="222"/>
    </row>
    <row r="33" spans="1:20" ht="12.75" customHeight="1" x14ac:dyDescent="0.2">
      <c r="A33" s="220"/>
      <c r="B33" s="221"/>
      <c r="C33" s="221"/>
      <c r="D33" s="221"/>
      <c r="E33" s="222"/>
      <c r="F33" s="221"/>
      <c r="G33" s="220"/>
      <c r="H33" s="220"/>
      <c r="I33" s="220"/>
      <c r="J33" s="223"/>
      <c r="K33" s="317"/>
      <c r="L33" s="317"/>
      <c r="M33" s="224"/>
      <c r="N33" s="224"/>
      <c r="O33" s="222"/>
      <c r="P33" s="226"/>
      <c r="Q33" s="222"/>
      <c r="R33" s="222"/>
      <c r="S33" s="222"/>
      <c r="T33" s="222"/>
    </row>
    <row r="34" spans="1:20" ht="12.75" customHeight="1" x14ac:dyDescent="0.2">
      <c r="A34" s="220"/>
      <c r="B34" s="221"/>
      <c r="C34" s="221"/>
      <c r="D34" s="221"/>
      <c r="E34" s="222"/>
      <c r="F34" s="221"/>
      <c r="G34" s="220"/>
      <c r="H34" s="220"/>
      <c r="I34" s="220"/>
      <c r="J34" s="223"/>
      <c r="K34" s="317"/>
      <c r="L34" s="317"/>
      <c r="M34" s="224"/>
      <c r="N34" s="224"/>
      <c r="O34" s="222"/>
      <c r="P34" s="226"/>
      <c r="Q34" s="222"/>
      <c r="R34" s="222"/>
      <c r="S34" s="222"/>
      <c r="T34" s="222"/>
    </row>
    <row r="35" spans="1:20" ht="12.75" customHeight="1" x14ac:dyDescent="0.2">
      <c r="A35" s="220"/>
      <c r="B35" s="221"/>
      <c r="C35" s="221"/>
      <c r="D35" s="221"/>
      <c r="E35" s="222"/>
      <c r="F35" s="221"/>
      <c r="G35" s="220"/>
      <c r="H35" s="220"/>
      <c r="I35" s="220"/>
      <c r="J35" s="223"/>
      <c r="K35" s="317"/>
      <c r="L35" s="317"/>
      <c r="M35" s="224"/>
      <c r="N35" s="224"/>
      <c r="O35" s="222"/>
      <c r="P35" s="226"/>
      <c r="Q35" s="222"/>
      <c r="R35" s="222"/>
      <c r="S35" s="222"/>
      <c r="T35" s="222"/>
    </row>
    <row r="36" spans="1:20" ht="12.75" customHeight="1" x14ac:dyDescent="0.2">
      <c r="A36" s="220"/>
      <c r="B36" s="221"/>
      <c r="C36" s="221"/>
      <c r="D36" s="221"/>
      <c r="E36" s="222"/>
      <c r="F36" s="221"/>
      <c r="G36" s="220"/>
      <c r="H36" s="220"/>
      <c r="I36" s="220"/>
      <c r="J36" s="223"/>
      <c r="K36" s="317"/>
      <c r="L36" s="317"/>
      <c r="M36" s="224"/>
      <c r="N36" s="224"/>
      <c r="O36" s="222"/>
      <c r="P36" s="226"/>
      <c r="Q36" s="222"/>
      <c r="R36" s="222"/>
      <c r="S36" s="222"/>
      <c r="T36" s="222"/>
    </row>
    <row r="37" spans="1:20" ht="12.75" customHeight="1" x14ac:dyDescent="0.2">
      <c r="A37" s="220"/>
      <c r="B37" s="221"/>
      <c r="C37" s="221"/>
      <c r="D37" s="221"/>
      <c r="E37" s="222"/>
      <c r="F37" s="221"/>
      <c r="G37" s="220"/>
      <c r="H37" s="220"/>
      <c r="I37" s="220"/>
      <c r="J37" s="223"/>
      <c r="K37" s="317"/>
      <c r="L37" s="317"/>
      <c r="M37" s="224"/>
      <c r="N37" s="224"/>
      <c r="O37" s="222"/>
      <c r="P37" s="226"/>
      <c r="Q37" s="222"/>
      <c r="R37" s="222"/>
      <c r="S37" s="222"/>
      <c r="T37" s="222"/>
    </row>
    <row r="38" spans="1:20" ht="12.75" customHeight="1" x14ac:dyDescent="0.2">
      <c r="A38" s="220"/>
      <c r="B38" s="221"/>
      <c r="C38" s="221"/>
      <c r="D38" s="221"/>
      <c r="E38" s="222"/>
      <c r="F38" s="221"/>
      <c r="G38" s="220"/>
      <c r="H38" s="220"/>
      <c r="I38" s="220"/>
      <c r="J38" s="223"/>
      <c r="K38" s="317"/>
      <c r="L38" s="317"/>
      <c r="M38" s="224"/>
      <c r="N38" s="224"/>
      <c r="O38" s="222"/>
      <c r="P38" s="226"/>
      <c r="Q38" s="222"/>
      <c r="R38" s="222"/>
      <c r="S38" s="222"/>
      <c r="T38" s="222"/>
    </row>
    <row r="39" spans="1:20" ht="12.75" customHeight="1" x14ac:dyDescent="0.2">
      <c r="A39" s="220"/>
      <c r="B39" s="221"/>
      <c r="C39" s="221"/>
      <c r="D39" s="221"/>
      <c r="E39" s="222"/>
      <c r="F39" s="221"/>
      <c r="G39" s="220"/>
      <c r="H39" s="220"/>
      <c r="I39" s="220"/>
      <c r="J39" s="223"/>
      <c r="K39" s="317"/>
      <c r="L39" s="317"/>
      <c r="M39" s="224"/>
      <c r="N39" s="224"/>
      <c r="O39" s="222"/>
      <c r="P39" s="226"/>
      <c r="Q39" s="222"/>
      <c r="R39" s="222"/>
      <c r="S39" s="222"/>
      <c r="T39" s="222"/>
    </row>
    <row r="40" spans="1:20" ht="12.75" customHeight="1" x14ac:dyDescent="0.2">
      <c r="A40" s="220"/>
      <c r="B40" s="221"/>
      <c r="C40" s="221"/>
      <c r="D40" s="221"/>
      <c r="E40" s="222"/>
      <c r="F40" s="221"/>
      <c r="G40" s="220"/>
      <c r="H40" s="220"/>
      <c r="I40" s="220"/>
      <c r="J40" s="223"/>
      <c r="K40" s="317"/>
      <c r="L40" s="317"/>
      <c r="M40" s="224"/>
      <c r="N40" s="224"/>
      <c r="O40" s="222"/>
      <c r="P40" s="226"/>
      <c r="Q40" s="222"/>
      <c r="R40" s="222"/>
      <c r="S40" s="222"/>
      <c r="T40" s="222"/>
    </row>
    <row r="41" spans="1:20" ht="12.75" customHeight="1" x14ac:dyDescent="0.2">
      <c r="A41" s="220"/>
      <c r="B41" s="221"/>
      <c r="C41" s="221"/>
      <c r="D41" s="221"/>
      <c r="E41" s="222"/>
      <c r="F41" s="221"/>
      <c r="G41" s="220"/>
      <c r="H41" s="220"/>
      <c r="I41" s="220"/>
      <c r="J41" s="223"/>
      <c r="K41" s="317"/>
      <c r="L41" s="317"/>
      <c r="M41" s="224"/>
      <c r="N41" s="224"/>
      <c r="O41" s="222"/>
      <c r="P41" s="226"/>
      <c r="Q41" s="222"/>
      <c r="R41" s="222"/>
      <c r="S41" s="222"/>
      <c r="T41" s="222"/>
    </row>
    <row r="42" spans="1:20" ht="12.75" customHeight="1" x14ac:dyDescent="0.2">
      <c r="A42" s="220"/>
      <c r="B42" s="221"/>
      <c r="C42" s="221"/>
      <c r="D42" s="221"/>
      <c r="E42" s="222"/>
      <c r="F42" s="221"/>
      <c r="G42" s="220"/>
      <c r="H42" s="220"/>
      <c r="I42" s="220"/>
      <c r="J42" s="223"/>
      <c r="K42" s="317"/>
      <c r="L42" s="317"/>
      <c r="M42" s="224"/>
      <c r="N42" s="224"/>
      <c r="O42" s="222"/>
      <c r="P42" s="226"/>
      <c r="Q42" s="222"/>
      <c r="R42" s="222"/>
      <c r="S42" s="222"/>
      <c r="T42" s="222"/>
    </row>
    <row r="43" spans="1:20" ht="12.75" customHeight="1" x14ac:dyDescent="0.2">
      <c r="A43" s="220"/>
      <c r="B43" s="221"/>
      <c r="C43" s="221"/>
      <c r="D43" s="221"/>
      <c r="E43" s="222"/>
      <c r="F43" s="221"/>
      <c r="G43" s="220"/>
      <c r="H43" s="220"/>
      <c r="I43" s="220"/>
      <c r="J43" s="223"/>
      <c r="K43" s="317"/>
      <c r="L43" s="317"/>
      <c r="M43" s="224"/>
      <c r="N43" s="224"/>
      <c r="O43" s="222"/>
      <c r="P43" s="226"/>
      <c r="Q43" s="222"/>
      <c r="R43" s="222"/>
      <c r="S43" s="222"/>
      <c r="T43" s="222"/>
    </row>
    <row r="44" spans="1:20" ht="12.75" customHeight="1" x14ac:dyDescent="0.2">
      <c r="A44" s="220"/>
      <c r="B44" s="221"/>
      <c r="C44" s="221"/>
      <c r="D44" s="221"/>
      <c r="E44" s="222"/>
      <c r="F44" s="221"/>
      <c r="G44" s="220"/>
      <c r="H44" s="220"/>
      <c r="I44" s="220"/>
      <c r="J44" s="223"/>
      <c r="K44" s="317"/>
      <c r="L44" s="317"/>
      <c r="M44" s="224"/>
      <c r="N44" s="224"/>
      <c r="O44" s="222"/>
      <c r="P44" s="226"/>
      <c r="Q44" s="222"/>
      <c r="R44" s="222"/>
      <c r="S44" s="222"/>
      <c r="T44" s="222"/>
    </row>
    <row r="45" spans="1:20" ht="12.75" customHeight="1" x14ac:dyDescent="0.2">
      <c r="A45" s="220"/>
      <c r="B45" s="221"/>
      <c r="C45" s="221"/>
      <c r="D45" s="221"/>
      <c r="E45" s="222"/>
      <c r="F45" s="221"/>
      <c r="G45" s="220"/>
      <c r="H45" s="220"/>
      <c r="I45" s="220"/>
      <c r="J45" s="223"/>
      <c r="K45" s="317"/>
      <c r="L45" s="317"/>
      <c r="M45" s="224"/>
      <c r="N45" s="224"/>
      <c r="O45" s="222"/>
      <c r="P45" s="226"/>
      <c r="Q45" s="222"/>
      <c r="R45" s="222"/>
      <c r="S45" s="222"/>
      <c r="T45" s="222"/>
    </row>
    <row r="46" spans="1:20" ht="12.75" customHeight="1" x14ac:dyDescent="0.2">
      <c r="A46" s="220"/>
      <c r="B46" s="221"/>
      <c r="C46" s="221"/>
      <c r="D46" s="221"/>
      <c r="E46" s="222"/>
      <c r="F46" s="221"/>
      <c r="G46" s="220"/>
      <c r="H46" s="220"/>
      <c r="I46" s="220"/>
      <c r="J46" s="223"/>
      <c r="K46" s="317"/>
      <c r="L46" s="317"/>
      <c r="M46" s="224"/>
      <c r="N46" s="224"/>
      <c r="O46" s="222"/>
      <c r="P46" s="226"/>
      <c r="Q46" s="222"/>
      <c r="R46" s="222"/>
      <c r="S46" s="222"/>
      <c r="T46" s="222"/>
    </row>
    <row r="47" spans="1:20" ht="12.75" customHeight="1" x14ac:dyDescent="0.2">
      <c r="A47" s="220"/>
      <c r="B47" s="221"/>
      <c r="C47" s="221"/>
      <c r="D47" s="221"/>
      <c r="E47" s="222"/>
      <c r="F47" s="221"/>
      <c r="G47" s="220"/>
      <c r="H47" s="220"/>
      <c r="I47" s="220"/>
      <c r="J47" s="223"/>
      <c r="K47" s="317"/>
      <c r="L47" s="317"/>
      <c r="M47" s="224"/>
      <c r="N47" s="224"/>
      <c r="O47" s="222"/>
      <c r="P47" s="226"/>
      <c r="Q47" s="222"/>
      <c r="R47" s="222"/>
      <c r="S47" s="222"/>
      <c r="T47" s="222"/>
    </row>
    <row r="48" spans="1:20" ht="12.75" customHeight="1" x14ac:dyDescent="0.2">
      <c r="A48" s="220"/>
      <c r="B48" s="221"/>
      <c r="C48" s="221"/>
      <c r="D48" s="221"/>
      <c r="E48" s="222"/>
      <c r="F48" s="221"/>
      <c r="G48" s="220"/>
      <c r="H48" s="220"/>
      <c r="I48" s="220"/>
      <c r="J48" s="223"/>
      <c r="K48" s="317"/>
      <c r="L48" s="317"/>
      <c r="M48" s="224"/>
      <c r="N48" s="224"/>
      <c r="O48" s="222"/>
      <c r="P48" s="226"/>
      <c r="Q48" s="222"/>
      <c r="R48" s="222"/>
      <c r="S48" s="222"/>
      <c r="T48" s="222"/>
    </row>
    <row r="49" spans="1:20" ht="12.75" customHeight="1" x14ac:dyDescent="0.2">
      <c r="A49" s="220"/>
      <c r="B49" s="221"/>
      <c r="C49" s="221"/>
      <c r="D49" s="221"/>
      <c r="E49" s="222"/>
      <c r="F49" s="221"/>
      <c r="G49" s="220"/>
      <c r="H49" s="220"/>
      <c r="I49" s="220"/>
      <c r="J49" s="223"/>
      <c r="K49" s="317"/>
      <c r="L49" s="317"/>
      <c r="M49" s="224"/>
      <c r="N49" s="224"/>
      <c r="O49" s="222"/>
      <c r="P49" s="226"/>
      <c r="Q49" s="222"/>
      <c r="R49" s="222"/>
      <c r="S49" s="222"/>
      <c r="T49" s="222"/>
    </row>
    <row r="50" spans="1:20" ht="12.75" customHeight="1" x14ac:dyDescent="0.2">
      <c r="A50" s="220"/>
      <c r="B50" s="221"/>
      <c r="C50" s="221"/>
      <c r="D50" s="221"/>
      <c r="E50" s="222"/>
      <c r="F50" s="221"/>
      <c r="G50" s="220"/>
      <c r="H50" s="220"/>
      <c r="I50" s="220"/>
      <c r="J50" s="223"/>
      <c r="K50" s="317"/>
      <c r="L50" s="317"/>
      <c r="M50" s="224"/>
      <c r="N50" s="224"/>
      <c r="O50" s="222"/>
      <c r="P50" s="226"/>
      <c r="Q50" s="222"/>
      <c r="R50" s="222"/>
      <c r="S50" s="222"/>
      <c r="T50" s="222"/>
    </row>
    <row r="51" spans="1:20" ht="12.75" customHeight="1" x14ac:dyDescent="0.2">
      <c r="A51" s="220"/>
      <c r="B51" s="221"/>
      <c r="C51" s="221"/>
      <c r="D51" s="221"/>
      <c r="E51" s="222"/>
      <c r="F51" s="221"/>
      <c r="G51" s="220"/>
      <c r="H51" s="220"/>
      <c r="I51" s="220"/>
      <c r="J51" s="223"/>
      <c r="K51" s="317"/>
      <c r="L51" s="317"/>
      <c r="M51" s="224"/>
      <c r="N51" s="224"/>
      <c r="O51" s="222"/>
      <c r="P51" s="226"/>
      <c r="Q51" s="222"/>
      <c r="R51" s="222"/>
      <c r="S51" s="222"/>
      <c r="T51" s="222"/>
    </row>
    <row r="52" spans="1:20" ht="12.75" customHeight="1" x14ac:dyDescent="0.2">
      <c r="A52" s="220"/>
      <c r="B52" s="221"/>
      <c r="C52" s="221"/>
      <c r="D52" s="221"/>
      <c r="E52" s="222"/>
      <c r="F52" s="221"/>
      <c r="G52" s="220"/>
      <c r="H52" s="220"/>
      <c r="I52" s="220"/>
      <c r="J52" s="223"/>
      <c r="K52" s="317"/>
      <c r="L52" s="317"/>
      <c r="M52" s="224"/>
      <c r="N52" s="224"/>
      <c r="O52" s="222"/>
      <c r="P52" s="226"/>
      <c r="Q52" s="222"/>
      <c r="R52" s="222"/>
      <c r="S52" s="222"/>
      <c r="T52" s="222"/>
    </row>
    <row r="53" spans="1:20" ht="12.75" customHeight="1" x14ac:dyDescent="0.2">
      <c r="A53" s="220"/>
      <c r="B53" s="221"/>
      <c r="C53" s="221"/>
      <c r="D53" s="221"/>
      <c r="E53" s="222"/>
      <c r="F53" s="221"/>
      <c r="G53" s="220"/>
      <c r="H53" s="220"/>
      <c r="I53" s="220"/>
      <c r="J53" s="223"/>
      <c r="K53" s="317"/>
      <c r="L53" s="317"/>
      <c r="M53" s="224"/>
      <c r="N53" s="224"/>
      <c r="O53" s="222"/>
      <c r="P53" s="226"/>
      <c r="Q53" s="222"/>
      <c r="R53" s="222"/>
      <c r="S53" s="222"/>
      <c r="T53" s="222"/>
    </row>
    <row r="54" spans="1:20" ht="12.75" customHeight="1" x14ac:dyDescent="0.2">
      <c r="A54" s="220"/>
      <c r="B54" s="221"/>
      <c r="C54" s="221"/>
      <c r="D54" s="221"/>
      <c r="E54" s="222"/>
      <c r="F54" s="221"/>
      <c r="G54" s="220"/>
      <c r="H54" s="220"/>
      <c r="I54" s="220"/>
      <c r="J54" s="223"/>
      <c r="K54" s="317"/>
      <c r="L54" s="317"/>
      <c r="M54" s="224"/>
      <c r="N54" s="224"/>
      <c r="O54" s="222"/>
      <c r="P54" s="226"/>
      <c r="Q54" s="222"/>
      <c r="R54" s="222"/>
      <c r="S54" s="222"/>
      <c r="T54" s="222"/>
    </row>
    <row r="55" spans="1:20" ht="12.75" customHeight="1" x14ac:dyDescent="0.2">
      <c r="A55" s="220"/>
      <c r="B55" s="221"/>
      <c r="C55" s="221"/>
      <c r="D55" s="221"/>
      <c r="E55" s="222"/>
      <c r="F55" s="221"/>
      <c r="G55" s="220"/>
      <c r="H55" s="220"/>
      <c r="I55" s="220"/>
      <c r="J55" s="223"/>
      <c r="K55" s="317"/>
      <c r="L55" s="317"/>
      <c r="M55" s="224"/>
      <c r="N55" s="224"/>
      <c r="O55" s="222"/>
      <c r="P55" s="226"/>
      <c r="Q55" s="222"/>
      <c r="R55" s="222"/>
      <c r="S55" s="222"/>
      <c r="T55" s="222"/>
    </row>
    <row r="56" spans="1:20" ht="12.75" customHeight="1" x14ac:dyDescent="0.2">
      <c r="A56" s="220"/>
      <c r="B56" s="221"/>
      <c r="C56" s="221"/>
      <c r="D56" s="221"/>
      <c r="E56" s="222"/>
      <c r="F56" s="221"/>
      <c r="G56" s="220"/>
      <c r="H56" s="220"/>
      <c r="I56" s="220"/>
      <c r="J56" s="223"/>
      <c r="K56" s="317"/>
      <c r="L56" s="317"/>
      <c r="M56" s="224"/>
      <c r="N56" s="224"/>
      <c r="O56" s="222"/>
      <c r="P56" s="226"/>
      <c r="Q56" s="222"/>
      <c r="R56" s="222"/>
      <c r="S56" s="222"/>
      <c r="T56" s="222"/>
    </row>
    <row r="57" spans="1:20" ht="12.75" customHeight="1" x14ac:dyDescent="0.2">
      <c r="A57" s="220"/>
      <c r="B57" s="221"/>
      <c r="C57" s="221"/>
      <c r="D57" s="221"/>
      <c r="E57" s="222"/>
      <c r="F57" s="221"/>
      <c r="G57" s="220"/>
      <c r="H57" s="220"/>
      <c r="I57" s="220"/>
      <c r="J57" s="223"/>
      <c r="K57" s="317"/>
      <c r="L57" s="317"/>
      <c r="M57" s="224"/>
      <c r="N57" s="224"/>
      <c r="O57" s="222"/>
      <c r="P57" s="226"/>
      <c r="Q57" s="222"/>
      <c r="R57" s="222"/>
      <c r="S57" s="222"/>
      <c r="T57" s="222"/>
    </row>
    <row r="58" spans="1:20" ht="12.75" customHeight="1" x14ac:dyDescent="0.2">
      <c r="A58" s="220"/>
      <c r="B58" s="221"/>
      <c r="C58" s="221"/>
      <c r="D58" s="221"/>
      <c r="E58" s="222"/>
      <c r="F58" s="221"/>
      <c r="G58" s="220"/>
      <c r="H58" s="220"/>
      <c r="I58" s="220"/>
      <c r="J58" s="223"/>
      <c r="K58" s="317"/>
      <c r="L58" s="317"/>
      <c r="M58" s="224"/>
      <c r="N58" s="224"/>
      <c r="O58" s="222"/>
      <c r="P58" s="226"/>
      <c r="Q58" s="222"/>
      <c r="R58" s="222"/>
      <c r="S58" s="222"/>
      <c r="T58" s="222"/>
    </row>
    <row r="59" spans="1:20" ht="12.75" customHeight="1" x14ac:dyDescent="0.2">
      <c r="A59" s="220"/>
      <c r="B59" s="221"/>
      <c r="C59" s="221"/>
      <c r="D59" s="221"/>
      <c r="E59" s="222"/>
      <c r="F59" s="221"/>
      <c r="G59" s="220"/>
      <c r="H59" s="220"/>
      <c r="I59" s="220"/>
      <c r="J59" s="223"/>
      <c r="K59" s="317"/>
      <c r="L59" s="317"/>
      <c r="M59" s="224"/>
      <c r="N59" s="224"/>
      <c r="O59" s="222"/>
      <c r="P59" s="226"/>
      <c r="Q59" s="222"/>
      <c r="R59" s="222"/>
      <c r="S59" s="222"/>
      <c r="T59" s="222"/>
    </row>
    <row r="60" spans="1:20" ht="12.75" customHeight="1" x14ac:dyDescent="0.2">
      <c r="A60" s="220"/>
      <c r="B60" s="221"/>
      <c r="C60" s="221"/>
      <c r="D60" s="221"/>
      <c r="E60" s="222"/>
      <c r="F60" s="221"/>
      <c r="G60" s="220"/>
      <c r="H60" s="220"/>
      <c r="I60" s="220"/>
      <c r="J60" s="223"/>
      <c r="K60" s="317"/>
      <c r="L60" s="317"/>
      <c r="M60" s="224"/>
      <c r="N60" s="224"/>
      <c r="O60" s="222"/>
      <c r="P60" s="226"/>
      <c r="Q60" s="222"/>
      <c r="R60" s="222"/>
      <c r="S60" s="222"/>
      <c r="T60" s="222"/>
    </row>
    <row r="61" spans="1:20" ht="12.75" customHeight="1" x14ac:dyDescent="0.2">
      <c r="A61" s="220"/>
      <c r="B61" s="221"/>
      <c r="C61" s="221"/>
      <c r="D61" s="221"/>
      <c r="E61" s="222"/>
      <c r="F61" s="221"/>
      <c r="G61" s="220"/>
      <c r="H61" s="220"/>
      <c r="I61" s="220"/>
      <c r="J61" s="223"/>
      <c r="K61" s="317"/>
      <c r="L61" s="317"/>
      <c r="M61" s="224"/>
      <c r="N61" s="224"/>
      <c r="O61" s="222"/>
      <c r="P61" s="226"/>
      <c r="Q61" s="222"/>
      <c r="R61" s="222"/>
      <c r="S61" s="222"/>
      <c r="T61" s="222"/>
    </row>
    <row r="62" spans="1:20" ht="12.75" customHeight="1" x14ac:dyDescent="0.2">
      <c r="A62" s="220"/>
      <c r="B62" s="221"/>
      <c r="C62" s="221"/>
      <c r="D62" s="221"/>
      <c r="E62" s="222"/>
      <c r="F62" s="221"/>
      <c r="G62" s="220"/>
      <c r="H62" s="220"/>
      <c r="I62" s="220"/>
      <c r="J62" s="223"/>
      <c r="K62" s="317"/>
      <c r="L62" s="317"/>
      <c r="M62" s="224"/>
      <c r="N62" s="224"/>
      <c r="O62" s="222"/>
      <c r="P62" s="226"/>
      <c r="Q62" s="222"/>
      <c r="R62" s="222"/>
      <c r="S62" s="222"/>
      <c r="T62" s="222"/>
    </row>
    <row r="63" spans="1:20" ht="12.75" customHeight="1" x14ac:dyDescent="0.2">
      <c r="A63" s="220"/>
      <c r="B63" s="221"/>
      <c r="C63" s="221"/>
      <c r="D63" s="221"/>
      <c r="E63" s="222"/>
      <c r="F63" s="221"/>
      <c r="G63" s="220"/>
      <c r="H63" s="220"/>
      <c r="I63" s="220"/>
      <c r="J63" s="223"/>
      <c r="K63" s="317"/>
      <c r="L63" s="317"/>
      <c r="M63" s="224"/>
      <c r="N63" s="224"/>
      <c r="O63" s="222"/>
      <c r="P63" s="226"/>
      <c r="Q63" s="222"/>
      <c r="R63" s="222"/>
      <c r="S63" s="222"/>
      <c r="T63" s="222"/>
    </row>
    <row r="64" spans="1:20" ht="12.75" customHeight="1" x14ac:dyDescent="0.2">
      <c r="A64" s="220"/>
      <c r="B64" s="221"/>
      <c r="C64" s="221"/>
      <c r="D64" s="221"/>
      <c r="E64" s="222"/>
      <c r="F64" s="221"/>
      <c r="G64" s="220"/>
      <c r="H64" s="220"/>
      <c r="I64" s="220"/>
      <c r="J64" s="223"/>
      <c r="K64" s="317"/>
      <c r="L64" s="317"/>
      <c r="M64" s="224"/>
      <c r="N64" s="224"/>
      <c r="O64" s="222"/>
      <c r="P64" s="226"/>
      <c r="Q64" s="222"/>
      <c r="R64" s="222"/>
      <c r="S64" s="222"/>
      <c r="T64" s="222"/>
    </row>
    <row r="65" spans="1:20" ht="12.75" customHeight="1" x14ac:dyDescent="0.2">
      <c r="A65" s="220"/>
      <c r="B65" s="221"/>
      <c r="C65" s="221"/>
      <c r="D65" s="221"/>
      <c r="E65" s="222"/>
      <c r="F65" s="221"/>
      <c r="G65" s="220"/>
      <c r="H65" s="220"/>
      <c r="I65" s="220"/>
      <c r="J65" s="223"/>
      <c r="K65" s="317"/>
      <c r="L65" s="317"/>
      <c r="M65" s="224"/>
      <c r="N65" s="224"/>
      <c r="O65" s="222"/>
      <c r="P65" s="226"/>
      <c r="Q65" s="222"/>
      <c r="R65" s="222"/>
      <c r="S65" s="222"/>
      <c r="T65" s="222"/>
    </row>
    <row r="66" spans="1:20" ht="12.75" customHeight="1" x14ac:dyDescent="0.2">
      <c r="A66" s="220"/>
      <c r="B66" s="221"/>
      <c r="C66" s="221"/>
      <c r="D66" s="221"/>
      <c r="E66" s="222"/>
      <c r="F66" s="221"/>
      <c r="G66" s="220"/>
      <c r="H66" s="220"/>
      <c r="I66" s="220"/>
      <c r="J66" s="223"/>
      <c r="K66" s="317"/>
      <c r="L66" s="317"/>
      <c r="M66" s="224"/>
      <c r="N66" s="224"/>
      <c r="O66" s="222"/>
      <c r="P66" s="226"/>
      <c r="Q66" s="222"/>
      <c r="R66" s="222"/>
      <c r="S66" s="222"/>
      <c r="T66" s="222"/>
    </row>
    <row r="67" spans="1:20" ht="12.75" customHeight="1" x14ac:dyDescent="0.2">
      <c r="A67" s="220"/>
      <c r="B67" s="221"/>
      <c r="C67" s="221"/>
      <c r="D67" s="221"/>
      <c r="E67" s="222"/>
      <c r="F67" s="221"/>
      <c r="G67" s="220"/>
      <c r="H67" s="220"/>
      <c r="I67" s="220"/>
      <c r="J67" s="223"/>
      <c r="K67" s="317"/>
      <c r="L67" s="317"/>
      <c r="M67" s="224"/>
      <c r="N67" s="224"/>
      <c r="O67" s="222"/>
      <c r="P67" s="226"/>
      <c r="Q67" s="222"/>
      <c r="R67" s="222"/>
      <c r="S67" s="222"/>
      <c r="T67" s="222"/>
    </row>
    <row r="68" spans="1:20" ht="12.75" customHeight="1" x14ac:dyDescent="0.2">
      <c r="A68" s="220"/>
      <c r="B68" s="221"/>
      <c r="C68" s="221"/>
      <c r="D68" s="221"/>
      <c r="E68" s="222"/>
      <c r="F68" s="221"/>
      <c r="G68" s="220"/>
      <c r="H68" s="220"/>
      <c r="I68" s="220"/>
      <c r="J68" s="223"/>
      <c r="K68" s="317"/>
      <c r="L68" s="317"/>
      <c r="M68" s="224"/>
      <c r="N68" s="224"/>
      <c r="O68" s="222"/>
      <c r="P68" s="226"/>
      <c r="Q68" s="222"/>
      <c r="R68" s="222"/>
      <c r="S68" s="222"/>
      <c r="T68" s="222"/>
    </row>
    <row r="69" spans="1:20" ht="12.75" customHeight="1" x14ac:dyDescent="0.2">
      <c r="A69" s="220"/>
      <c r="B69" s="221"/>
      <c r="C69" s="221"/>
      <c r="D69" s="221"/>
      <c r="E69" s="222"/>
      <c r="F69" s="221"/>
      <c r="G69" s="220"/>
      <c r="H69" s="220"/>
      <c r="I69" s="220"/>
      <c r="J69" s="223"/>
      <c r="K69" s="317"/>
      <c r="L69" s="317"/>
      <c r="M69" s="224"/>
      <c r="N69" s="224"/>
      <c r="O69" s="222"/>
      <c r="P69" s="226"/>
      <c r="Q69" s="222"/>
      <c r="R69" s="222"/>
      <c r="S69" s="222"/>
      <c r="T69" s="222"/>
    </row>
    <row r="70" spans="1:20" ht="12.75" customHeight="1" x14ac:dyDescent="0.2">
      <c r="A70" s="220"/>
      <c r="B70" s="221"/>
      <c r="C70" s="221"/>
      <c r="D70" s="221"/>
      <c r="E70" s="222"/>
      <c r="F70" s="221"/>
      <c r="G70" s="220"/>
      <c r="H70" s="220"/>
      <c r="I70" s="220"/>
      <c r="J70" s="223"/>
      <c r="K70" s="317"/>
      <c r="L70" s="317"/>
      <c r="M70" s="224"/>
      <c r="N70" s="224"/>
      <c r="O70" s="222"/>
      <c r="P70" s="226"/>
      <c r="Q70" s="222"/>
      <c r="R70" s="222"/>
      <c r="S70" s="222"/>
      <c r="T70" s="222"/>
    </row>
    <row r="71" spans="1:20" ht="12.75" customHeight="1" x14ac:dyDescent="0.2">
      <c r="A71" s="220"/>
      <c r="B71" s="221"/>
      <c r="C71" s="221"/>
      <c r="D71" s="221"/>
      <c r="E71" s="222"/>
      <c r="F71" s="221"/>
      <c r="G71" s="220"/>
      <c r="H71" s="220"/>
      <c r="I71" s="220"/>
      <c r="J71" s="223"/>
      <c r="K71" s="317"/>
      <c r="L71" s="317"/>
      <c r="M71" s="224"/>
      <c r="N71" s="224"/>
      <c r="O71" s="222"/>
      <c r="P71" s="226"/>
      <c r="Q71" s="222"/>
      <c r="R71" s="222"/>
      <c r="S71" s="222"/>
      <c r="T71" s="222"/>
    </row>
    <row r="72" spans="1:20" ht="12.75" customHeight="1" x14ac:dyDescent="0.2">
      <c r="A72" s="220"/>
      <c r="B72" s="221"/>
      <c r="C72" s="221"/>
      <c r="D72" s="221"/>
      <c r="E72" s="222"/>
      <c r="F72" s="221"/>
      <c r="G72" s="220"/>
      <c r="H72" s="220"/>
      <c r="I72" s="220"/>
      <c r="J72" s="223"/>
      <c r="K72" s="317"/>
      <c r="L72" s="317"/>
      <c r="M72" s="224"/>
      <c r="N72" s="224"/>
      <c r="O72" s="222"/>
      <c r="P72" s="226"/>
      <c r="Q72" s="222"/>
      <c r="R72" s="222"/>
      <c r="S72" s="222"/>
      <c r="T72" s="222"/>
    </row>
    <row r="73" spans="1:20" ht="12.75" customHeight="1" x14ac:dyDescent="0.2">
      <c r="A73" s="220"/>
      <c r="B73" s="221"/>
      <c r="C73" s="221"/>
      <c r="D73" s="221"/>
      <c r="E73" s="222"/>
      <c r="F73" s="221"/>
      <c r="G73" s="220"/>
      <c r="H73" s="220"/>
      <c r="I73" s="220"/>
      <c r="J73" s="223"/>
      <c r="K73" s="317"/>
      <c r="L73" s="317"/>
      <c r="M73" s="224"/>
      <c r="N73" s="224"/>
      <c r="O73" s="222"/>
      <c r="P73" s="226"/>
      <c r="Q73" s="222"/>
      <c r="R73" s="222"/>
      <c r="S73" s="222"/>
      <c r="T73" s="222"/>
    </row>
    <row r="74" spans="1:20" ht="12.75" customHeight="1" x14ac:dyDescent="0.2">
      <c r="A74" s="220"/>
      <c r="B74" s="221"/>
      <c r="C74" s="221"/>
      <c r="D74" s="221"/>
      <c r="E74" s="222"/>
      <c r="F74" s="221"/>
      <c r="G74" s="220"/>
      <c r="H74" s="220"/>
      <c r="I74" s="220"/>
      <c r="J74" s="223"/>
      <c r="K74" s="317"/>
      <c r="L74" s="317"/>
      <c r="M74" s="224"/>
      <c r="N74" s="224"/>
      <c r="O74" s="222"/>
      <c r="P74" s="226"/>
      <c r="Q74" s="222"/>
      <c r="R74" s="222"/>
      <c r="S74" s="222"/>
      <c r="T74" s="222"/>
    </row>
    <row r="75" spans="1:20" ht="12.75" customHeight="1" x14ac:dyDescent="0.2">
      <c r="A75" s="220"/>
      <c r="B75" s="221"/>
      <c r="C75" s="221"/>
      <c r="D75" s="221"/>
      <c r="E75" s="222"/>
      <c r="F75" s="221"/>
      <c r="G75" s="220"/>
      <c r="H75" s="220"/>
      <c r="I75" s="220"/>
      <c r="J75" s="223"/>
      <c r="K75" s="317"/>
      <c r="L75" s="317"/>
      <c r="M75" s="224"/>
      <c r="N75" s="224"/>
      <c r="O75" s="222"/>
      <c r="P75" s="226"/>
      <c r="Q75" s="222"/>
      <c r="R75" s="222"/>
      <c r="S75" s="222"/>
      <c r="T75" s="222"/>
    </row>
    <row r="76" spans="1:20" ht="12.75" customHeight="1" x14ac:dyDescent="0.2">
      <c r="A76" s="220"/>
      <c r="B76" s="221"/>
      <c r="C76" s="221"/>
      <c r="D76" s="221"/>
      <c r="E76" s="222"/>
      <c r="F76" s="221"/>
      <c r="G76" s="220"/>
      <c r="H76" s="220"/>
      <c r="I76" s="220"/>
      <c r="J76" s="223"/>
      <c r="K76" s="317"/>
      <c r="L76" s="317"/>
      <c r="M76" s="224"/>
      <c r="N76" s="224"/>
      <c r="O76" s="222"/>
      <c r="P76" s="226"/>
      <c r="Q76" s="222"/>
      <c r="R76" s="222"/>
      <c r="S76" s="222"/>
      <c r="T76" s="222"/>
    </row>
    <row r="77" spans="1:20" ht="12.75" customHeight="1" x14ac:dyDescent="0.2">
      <c r="A77" s="220"/>
      <c r="B77" s="221"/>
      <c r="C77" s="221"/>
      <c r="D77" s="221"/>
      <c r="E77" s="222"/>
      <c r="F77" s="221"/>
      <c r="G77" s="220"/>
      <c r="H77" s="220"/>
      <c r="I77" s="220"/>
      <c r="J77" s="223"/>
      <c r="K77" s="317"/>
      <c r="L77" s="317"/>
      <c r="M77" s="224"/>
      <c r="N77" s="224"/>
      <c r="O77" s="222"/>
      <c r="P77" s="226"/>
      <c r="Q77" s="222"/>
      <c r="R77" s="222"/>
      <c r="S77" s="222"/>
      <c r="T77" s="222"/>
    </row>
    <row r="78" spans="1:20" ht="12.75" customHeight="1" x14ac:dyDescent="0.2">
      <c r="A78" s="220"/>
      <c r="B78" s="221"/>
      <c r="C78" s="221"/>
      <c r="D78" s="221"/>
      <c r="E78" s="222"/>
      <c r="F78" s="221"/>
      <c r="G78" s="220"/>
      <c r="H78" s="220"/>
      <c r="I78" s="220"/>
      <c r="J78" s="223"/>
      <c r="K78" s="317"/>
      <c r="L78" s="317"/>
      <c r="M78" s="224"/>
      <c r="N78" s="224"/>
      <c r="O78" s="222"/>
      <c r="P78" s="226"/>
      <c r="Q78" s="222"/>
      <c r="R78" s="222"/>
      <c r="S78" s="222"/>
      <c r="T78" s="222"/>
    </row>
    <row r="79" spans="1:20" ht="12.75" customHeight="1" x14ac:dyDescent="0.2">
      <c r="A79" s="220"/>
      <c r="B79" s="221"/>
      <c r="C79" s="221"/>
      <c r="D79" s="221"/>
      <c r="E79" s="222"/>
      <c r="F79" s="221"/>
      <c r="G79" s="220"/>
      <c r="H79" s="220"/>
      <c r="I79" s="220"/>
      <c r="J79" s="223"/>
      <c r="K79" s="317"/>
      <c r="L79" s="317"/>
      <c r="M79" s="224"/>
      <c r="N79" s="224"/>
      <c r="O79" s="222"/>
      <c r="P79" s="226"/>
      <c r="Q79" s="222"/>
      <c r="R79" s="222"/>
      <c r="S79" s="222"/>
      <c r="T79" s="222"/>
    </row>
    <row r="80" spans="1:20" ht="12.75" customHeight="1" x14ac:dyDescent="0.2">
      <c r="A80" s="220"/>
      <c r="B80" s="221"/>
      <c r="C80" s="221"/>
      <c r="D80" s="221"/>
      <c r="E80" s="222"/>
      <c r="F80" s="221"/>
      <c r="G80" s="220"/>
      <c r="H80" s="220"/>
      <c r="I80" s="220"/>
      <c r="J80" s="223"/>
      <c r="K80" s="317"/>
      <c r="L80" s="317"/>
      <c r="M80" s="224"/>
      <c r="N80" s="224"/>
      <c r="O80" s="222"/>
      <c r="P80" s="226"/>
      <c r="Q80" s="222"/>
      <c r="R80" s="222"/>
      <c r="S80" s="222"/>
      <c r="T80" s="222"/>
    </row>
    <row r="81" spans="1:20" ht="12.75" customHeight="1" x14ac:dyDescent="0.2">
      <c r="A81" s="220"/>
      <c r="B81" s="221"/>
      <c r="C81" s="221"/>
      <c r="D81" s="221"/>
      <c r="E81" s="222"/>
      <c r="F81" s="221"/>
      <c r="G81" s="220"/>
      <c r="H81" s="220"/>
      <c r="I81" s="220"/>
      <c r="J81" s="223"/>
      <c r="K81" s="317"/>
      <c r="L81" s="317"/>
      <c r="M81" s="224"/>
      <c r="N81" s="224"/>
      <c r="O81" s="222"/>
      <c r="P81" s="226"/>
      <c r="Q81" s="222"/>
      <c r="R81" s="222"/>
      <c r="S81" s="222"/>
      <c r="T81" s="222"/>
    </row>
    <row r="82" spans="1:20" ht="12.75" customHeight="1" x14ac:dyDescent="0.2">
      <c r="A82" s="220"/>
      <c r="B82" s="221"/>
      <c r="C82" s="221"/>
      <c r="D82" s="221"/>
      <c r="E82" s="222"/>
      <c r="F82" s="221"/>
      <c r="G82" s="220"/>
      <c r="H82" s="220"/>
      <c r="I82" s="220"/>
      <c r="J82" s="223"/>
      <c r="K82" s="317"/>
      <c r="L82" s="317"/>
      <c r="M82" s="224"/>
      <c r="N82" s="224"/>
      <c r="O82" s="222"/>
      <c r="P82" s="226"/>
      <c r="Q82" s="222"/>
      <c r="R82" s="222"/>
      <c r="S82" s="222"/>
      <c r="T82" s="222"/>
    </row>
    <row r="83" spans="1:20" ht="12.75" customHeight="1" x14ac:dyDescent="0.2">
      <c r="A83" s="220"/>
      <c r="B83" s="221"/>
      <c r="C83" s="221"/>
      <c r="D83" s="221"/>
      <c r="E83" s="222"/>
      <c r="F83" s="221"/>
      <c r="G83" s="220"/>
      <c r="H83" s="220"/>
      <c r="I83" s="220"/>
      <c r="J83" s="223"/>
      <c r="K83" s="317"/>
      <c r="L83" s="317"/>
      <c r="M83" s="224"/>
      <c r="N83" s="224"/>
      <c r="O83" s="222"/>
      <c r="P83" s="226"/>
      <c r="Q83" s="222"/>
      <c r="R83" s="222"/>
      <c r="S83" s="222"/>
      <c r="T83" s="222"/>
    </row>
    <row r="84" spans="1:20" ht="12.75" customHeight="1" x14ac:dyDescent="0.2">
      <c r="A84" s="220"/>
      <c r="B84" s="221"/>
      <c r="C84" s="221"/>
      <c r="D84" s="221"/>
      <c r="E84" s="222"/>
      <c r="F84" s="221"/>
      <c r="G84" s="220"/>
      <c r="H84" s="220"/>
      <c r="I84" s="220"/>
      <c r="J84" s="223"/>
      <c r="K84" s="317"/>
      <c r="L84" s="317"/>
      <c r="M84" s="224"/>
      <c r="N84" s="224"/>
      <c r="O84" s="222"/>
      <c r="P84" s="226"/>
      <c r="Q84" s="222"/>
      <c r="R84" s="222"/>
      <c r="S84" s="222"/>
      <c r="T84" s="222"/>
    </row>
    <row r="85" spans="1:20" ht="12.75" customHeight="1" x14ac:dyDescent="0.2">
      <c r="A85" s="220"/>
      <c r="B85" s="221"/>
      <c r="C85" s="221"/>
      <c r="D85" s="221"/>
      <c r="E85" s="222"/>
      <c r="F85" s="221"/>
      <c r="G85" s="220"/>
      <c r="H85" s="220"/>
      <c r="I85" s="220"/>
      <c r="J85" s="223"/>
      <c r="K85" s="317"/>
      <c r="L85" s="317"/>
      <c r="M85" s="224"/>
      <c r="N85" s="224"/>
      <c r="O85" s="222"/>
      <c r="P85" s="226"/>
      <c r="Q85" s="222"/>
      <c r="R85" s="222"/>
      <c r="S85" s="222"/>
      <c r="T85" s="222"/>
    </row>
    <row r="86" spans="1:20" ht="12.75" customHeight="1" x14ac:dyDescent="0.2">
      <c r="A86" s="220"/>
      <c r="B86" s="221"/>
      <c r="C86" s="221"/>
      <c r="D86" s="221"/>
      <c r="E86" s="222"/>
      <c r="F86" s="221"/>
      <c r="G86" s="220"/>
      <c r="H86" s="220"/>
      <c r="I86" s="220"/>
      <c r="J86" s="223"/>
      <c r="K86" s="317"/>
      <c r="L86" s="317"/>
      <c r="M86" s="224"/>
      <c r="N86" s="224"/>
      <c r="O86" s="222"/>
      <c r="P86" s="226"/>
      <c r="Q86" s="222"/>
      <c r="R86" s="222"/>
      <c r="S86" s="222"/>
      <c r="T86" s="222"/>
    </row>
    <row r="87" spans="1:20" ht="12.75" customHeight="1" x14ac:dyDescent="0.2">
      <c r="A87" s="220"/>
      <c r="B87" s="221"/>
      <c r="C87" s="221"/>
      <c r="D87" s="221"/>
      <c r="E87" s="222"/>
      <c r="F87" s="221"/>
      <c r="G87" s="220"/>
      <c r="H87" s="220"/>
      <c r="I87" s="220"/>
      <c r="J87" s="223"/>
      <c r="K87" s="317"/>
      <c r="L87" s="317"/>
      <c r="M87" s="224"/>
      <c r="N87" s="224"/>
      <c r="O87" s="222"/>
      <c r="P87" s="226"/>
      <c r="Q87" s="222"/>
      <c r="R87" s="222"/>
      <c r="S87" s="222"/>
      <c r="T87" s="222"/>
    </row>
    <row r="88" spans="1:20" ht="12.75" customHeight="1" x14ac:dyDescent="0.2">
      <c r="A88" s="220"/>
      <c r="B88" s="221"/>
      <c r="C88" s="221"/>
      <c r="D88" s="221"/>
      <c r="E88" s="222"/>
      <c r="F88" s="221"/>
      <c r="G88" s="220"/>
      <c r="H88" s="220"/>
      <c r="I88" s="220"/>
      <c r="J88" s="223"/>
      <c r="K88" s="317"/>
      <c r="L88" s="317"/>
      <c r="M88" s="224"/>
      <c r="N88" s="224"/>
      <c r="O88" s="222"/>
      <c r="P88" s="226"/>
      <c r="Q88" s="222"/>
      <c r="R88" s="222"/>
      <c r="S88" s="222"/>
      <c r="T88" s="222"/>
    </row>
    <row r="89" spans="1:20" ht="12.75" customHeight="1" x14ac:dyDescent="0.2">
      <c r="A89" s="220"/>
      <c r="B89" s="221"/>
      <c r="C89" s="221"/>
      <c r="D89" s="221"/>
      <c r="E89" s="222"/>
      <c r="F89" s="221"/>
      <c r="G89" s="220"/>
      <c r="H89" s="220"/>
      <c r="I89" s="220"/>
      <c r="J89" s="223"/>
      <c r="K89" s="317"/>
      <c r="L89" s="317"/>
      <c r="M89" s="224"/>
      <c r="N89" s="224"/>
      <c r="O89" s="222"/>
      <c r="P89" s="226"/>
      <c r="Q89" s="222"/>
      <c r="R89" s="222"/>
      <c r="S89" s="222"/>
      <c r="T89" s="222"/>
    </row>
    <row r="90" spans="1:20" ht="12.75" customHeight="1" x14ac:dyDescent="0.2">
      <c r="A90" s="220"/>
      <c r="B90" s="221"/>
      <c r="C90" s="221"/>
      <c r="D90" s="221"/>
      <c r="E90" s="222"/>
      <c r="F90" s="221"/>
      <c r="G90" s="220"/>
      <c r="H90" s="220"/>
      <c r="I90" s="220"/>
      <c r="J90" s="223"/>
      <c r="K90" s="317"/>
      <c r="L90" s="317"/>
      <c r="M90" s="224"/>
      <c r="N90" s="224"/>
      <c r="O90" s="222"/>
      <c r="P90" s="226"/>
      <c r="Q90" s="222"/>
      <c r="R90" s="222"/>
      <c r="S90" s="222"/>
      <c r="T90" s="222"/>
    </row>
    <row r="91" spans="1:20" ht="12.75" customHeight="1" x14ac:dyDescent="0.2">
      <c r="A91" s="220"/>
      <c r="B91" s="221"/>
      <c r="C91" s="221"/>
      <c r="D91" s="221"/>
      <c r="E91" s="222"/>
      <c r="F91" s="221"/>
      <c r="G91" s="220"/>
      <c r="H91" s="220"/>
      <c r="I91" s="220"/>
      <c r="J91" s="223"/>
      <c r="K91" s="317"/>
      <c r="L91" s="317"/>
      <c r="M91" s="224"/>
      <c r="N91" s="224"/>
      <c r="O91" s="222"/>
      <c r="P91" s="226"/>
      <c r="Q91" s="222"/>
      <c r="R91" s="222"/>
      <c r="S91" s="222"/>
      <c r="T91" s="222"/>
    </row>
    <row r="92" spans="1:20" ht="12.75" customHeight="1" x14ac:dyDescent="0.2">
      <c r="A92" s="220"/>
      <c r="B92" s="221"/>
      <c r="C92" s="221"/>
      <c r="D92" s="221"/>
      <c r="E92" s="222"/>
      <c r="F92" s="221"/>
      <c r="G92" s="220"/>
      <c r="H92" s="220"/>
      <c r="I92" s="220"/>
      <c r="J92" s="223"/>
      <c r="K92" s="317"/>
      <c r="L92" s="317"/>
      <c r="M92" s="224"/>
      <c r="N92" s="224"/>
      <c r="O92" s="222"/>
      <c r="P92" s="226"/>
      <c r="Q92" s="222"/>
      <c r="R92" s="222"/>
      <c r="S92" s="222"/>
      <c r="T92" s="222"/>
    </row>
    <row r="93" spans="1:20" ht="12.75" customHeight="1" x14ac:dyDescent="0.2">
      <c r="A93" s="220"/>
      <c r="B93" s="221"/>
      <c r="C93" s="221"/>
      <c r="D93" s="221"/>
      <c r="E93" s="222"/>
      <c r="F93" s="221"/>
      <c r="G93" s="220"/>
      <c r="H93" s="220"/>
      <c r="I93" s="220"/>
      <c r="J93" s="223"/>
      <c r="K93" s="317"/>
      <c r="L93" s="317"/>
      <c r="M93" s="224"/>
      <c r="N93" s="224"/>
      <c r="O93" s="222"/>
      <c r="P93" s="226"/>
      <c r="Q93" s="222"/>
      <c r="R93" s="222"/>
      <c r="S93" s="222"/>
      <c r="T93" s="222"/>
    </row>
    <row r="94" spans="1:20" ht="12.75" customHeight="1" x14ac:dyDescent="0.2">
      <c r="A94" s="220"/>
      <c r="B94" s="221"/>
      <c r="C94" s="221"/>
      <c r="D94" s="221"/>
      <c r="E94" s="222"/>
      <c r="F94" s="221"/>
      <c r="G94" s="220"/>
      <c r="H94" s="220"/>
      <c r="I94" s="220"/>
      <c r="J94" s="223"/>
      <c r="K94" s="317"/>
      <c r="L94" s="317"/>
      <c r="M94" s="224"/>
      <c r="N94" s="224"/>
      <c r="O94" s="222"/>
      <c r="P94" s="226"/>
      <c r="Q94" s="222"/>
      <c r="R94" s="222"/>
      <c r="S94" s="222"/>
      <c r="T94" s="222"/>
    </row>
    <row r="95" spans="1:20" ht="12.75" customHeight="1" x14ac:dyDescent="0.2">
      <c r="A95" s="220"/>
      <c r="B95" s="221"/>
      <c r="C95" s="221"/>
      <c r="D95" s="221"/>
      <c r="E95" s="222"/>
      <c r="F95" s="221"/>
      <c r="G95" s="220"/>
      <c r="H95" s="220"/>
      <c r="I95" s="220"/>
      <c r="J95" s="223"/>
      <c r="K95" s="317"/>
      <c r="L95" s="317"/>
      <c r="M95" s="224"/>
      <c r="N95" s="224"/>
      <c r="O95" s="222"/>
      <c r="P95" s="226"/>
      <c r="Q95" s="222"/>
      <c r="R95" s="222"/>
      <c r="S95" s="222"/>
      <c r="T95" s="222"/>
    </row>
    <row r="96" spans="1:20" ht="12.75" customHeight="1" x14ac:dyDescent="0.2">
      <c r="A96" s="220"/>
      <c r="B96" s="221"/>
      <c r="C96" s="221"/>
      <c r="D96" s="221"/>
      <c r="E96" s="222"/>
      <c r="F96" s="221"/>
      <c r="G96" s="220"/>
      <c r="H96" s="220"/>
      <c r="I96" s="220"/>
      <c r="J96" s="223"/>
      <c r="K96" s="317"/>
      <c r="L96" s="317"/>
      <c r="M96" s="224"/>
      <c r="N96" s="224"/>
      <c r="O96" s="222"/>
      <c r="P96" s="226"/>
      <c r="Q96" s="222"/>
      <c r="R96" s="222"/>
      <c r="S96" s="222"/>
      <c r="T96" s="222"/>
    </row>
    <row r="97" spans="1:20" ht="12.75" customHeight="1" x14ac:dyDescent="0.2">
      <c r="A97" s="220"/>
      <c r="B97" s="221"/>
      <c r="C97" s="221"/>
      <c r="D97" s="221"/>
      <c r="E97" s="222"/>
      <c r="F97" s="221"/>
      <c r="G97" s="220"/>
      <c r="H97" s="220"/>
      <c r="I97" s="220"/>
      <c r="J97" s="223"/>
      <c r="K97" s="317"/>
      <c r="L97" s="317"/>
      <c r="M97" s="224"/>
      <c r="N97" s="224"/>
      <c r="O97" s="222"/>
      <c r="P97" s="226"/>
      <c r="Q97" s="222"/>
      <c r="R97" s="222"/>
      <c r="S97" s="222"/>
      <c r="T97" s="222"/>
    </row>
    <row r="98" spans="1:20" ht="12.75" customHeight="1" x14ac:dyDescent="0.2">
      <c r="A98" s="220"/>
      <c r="B98" s="221"/>
      <c r="C98" s="221"/>
      <c r="D98" s="221"/>
      <c r="E98" s="222"/>
      <c r="F98" s="221"/>
      <c r="G98" s="220"/>
      <c r="H98" s="220"/>
      <c r="I98" s="220"/>
      <c r="J98" s="223"/>
      <c r="K98" s="317"/>
      <c r="L98" s="317"/>
      <c r="M98" s="224"/>
      <c r="N98" s="224"/>
      <c r="O98" s="222"/>
      <c r="P98" s="226"/>
      <c r="Q98" s="222"/>
      <c r="R98" s="222"/>
      <c r="S98" s="222"/>
      <c r="T98" s="222"/>
    </row>
    <row r="99" spans="1:20" ht="12.75" customHeight="1" x14ac:dyDescent="0.2">
      <c r="A99" s="220"/>
      <c r="B99" s="221"/>
      <c r="C99" s="221"/>
      <c r="D99" s="221"/>
      <c r="E99" s="222"/>
      <c r="F99" s="221"/>
      <c r="G99" s="220"/>
      <c r="H99" s="220"/>
      <c r="I99" s="220"/>
      <c r="J99" s="223"/>
      <c r="K99" s="317"/>
      <c r="L99" s="317"/>
      <c r="M99" s="224"/>
      <c r="N99" s="224"/>
      <c r="O99" s="222"/>
      <c r="P99" s="226"/>
      <c r="Q99" s="222"/>
      <c r="R99" s="222"/>
      <c r="S99" s="222"/>
      <c r="T99" s="222"/>
    </row>
    <row r="100" spans="1:20" ht="12.75" customHeight="1" x14ac:dyDescent="0.2">
      <c r="A100" s="220"/>
      <c r="B100" s="221"/>
      <c r="C100" s="221"/>
      <c r="D100" s="221"/>
      <c r="E100" s="222"/>
      <c r="F100" s="221"/>
      <c r="G100" s="220"/>
      <c r="H100" s="220"/>
      <c r="I100" s="220"/>
      <c r="J100" s="223"/>
      <c r="K100" s="317"/>
      <c r="L100" s="317"/>
      <c r="M100" s="224"/>
      <c r="N100" s="224"/>
      <c r="O100" s="222"/>
      <c r="P100" s="226"/>
      <c r="Q100" s="222"/>
      <c r="R100" s="222"/>
      <c r="S100" s="222"/>
      <c r="T100" s="222"/>
    </row>
    <row r="101" spans="1:20" ht="12.75" customHeight="1" x14ac:dyDescent="0.2">
      <c r="A101" s="220"/>
      <c r="B101" s="221"/>
      <c r="C101" s="221"/>
      <c r="D101" s="221"/>
      <c r="E101" s="222"/>
      <c r="F101" s="221"/>
      <c r="G101" s="220"/>
      <c r="H101" s="220"/>
      <c r="I101" s="220"/>
      <c r="J101" s="223"/>
      <c r="K101" s="317"/>
      <c r="L101" s="317"/>
      <c r="M101" s="224"/>
      <c r="N101" s="224"/>
      <c r="O101" s="222"/>
      <c r="P101" s="226"/>
      <c r="Q101" s="222"/>
      <c r="R101" s="222"/>
      <c r="S101" s="222"/>
      <c r="T101" s="222"/>
    </row>
    <row r="102" spans="1:20" ht="12.75" customHeight="1" x14ac:dyDescent="0.2">
      <c r="A102" s="220"/>
      <c r="B102" s="221"/>
      <c r="C102" s="221"/>
      <c r="D102" s="221"/>
      <c r="E102" s="222"/>
      <c r="F102" s="221"/>
      <c r="G102" s="220"/>
      <c r="H102" s="220"/>
      <c r="I102" s="220"/>
      <c r="J102" s="223"/>
      <c r="K102" s="317"/>
      <c r="L102" s="317"/>
      <c r="M102" s="224"/>
      <c r="N102" s="224"/>
      <c r="O102" s="222"/>
      <c r="P102" s="226"/>
      <c r="Q102" s="222"/>
      <c r="R102" s="222"/>
      <c r="S102" s="222"/>
      <c r="T102" s="222"/>
    </row>
    <row r="103" spans="1:20" ht="12.75" customHeight="1" x14ac:dyDescent="0.2">
      <c r="A103" s="220"/>
      <c r="B103" s="221"/>
      <c r="C103" s="221"/>
      <c r="D103" s="221"/>
      <c r="E103" s="222"/>
      <c r="F103" s="221"/>
      <c r="G103" s="220"/>
      <c r="H103" s="220"/>
      <c r="I103" s="220"/>
      <c r="J103" s="223"/>
      <c r="K103" s="317"/>
      <c r="L103" s="317"/>
      <c r="M103" s="224"/>
      <c r="N103" s="224"/>
      <c r="O103" s="222"/>
      <c r="P103" s="226"/>
      <c r="Q103" s="222"/>
      <c r="R103" s="222"/>
      <c r="S103" s="222"/>
      <c r="T103" s="222"/>
    </row>
    <row r="104" spans="1:20" ht="12.75" customHeight="1" x14ac:dyDescent="0.2">
      <c r="A104" s="220"/>
      <c r="B104" s="221"/>
      <c r="C104" s="221"/>
      <c r="D104" s="221"/>
      <c r="E104" s="222"/>
      <c r="F104" s="221"/>
      <c r="G104" s="220"/>
      <c r="H104" s="220"/>
      <c r="I104" s="220"/>
      <c r="J104" s="223"/>
      <c r="K104" s="317"/>
      <c r="L104" s="317"/>
      <c r="M104" s="224"/>
      <c r="N104" s="224"/>
      <c r="O104" s="222"/>
      <c r="P104" s="226"/>
      <c r="Q104" s="222"/>
      <c r="R104" s="222"/>
      <c r="S104" s="222"/>
      <c r="T104" s="222"/>
    </row>
    <row r="105" spans="1:20" ht="12.75" customHeight="1" x14ac:dyDescent="0.2">
      <c r="A105" s="220"/>
      <c r="B105" s="221"/>
      <c r="C105" s="221"/>
      <c r="D105" s="221"/>
      <c r="E105" s="222"/>
      <c r="F105" s="221"/>
      <c r="G105" s="220"/>
      <c r="H105" s="220"/>
      <c r="I105" s="220"/>
      <c r="J105" s="223"/>
      <c r="K105" s="317"/>
      <c r="L105" s="317"/>
      <c r="M105" s="224"/>
      <c r="N105" s="224"/>
      <c r="O105" s="222"/>
      <c r="P105" s="226"/>
      <c r="Q105" s="222"/>
      <c r="R105" s="222"/>
      <c r="S105" s="222"/>
      <c r="T105" s="222"/>
    </row>
    <row r="106" spans="1:20" ht="12.75" customHeight="1" x14ac:dyDescent="0.2">
      <c r="A106" s="220"/>
      <c r="B106" s="221"/>
      <c r="C106" s="221"/>
      <c r="D106" s="221"/>
      <c r="E106" s="222"/>
      <c r="F106" s="221"/>
      <c r="G106" s="220"/>
      <c r="H106" s="220"/>
      <c r="I106" s="220"/>
      <c r="J106" s="223"/>
      <c r="K106" s="317"/>
      <c r="L106" s="317"/>
      <c r="M106" s="224"/>
      <c r="N106" s="224"/>
      <c r="O106" s="222"/>
      <c r="P106" s="226"/>
      <c r="Q106" s="222"/>
      <c r="R106" s="222"/>
      <c r="S106" s="222"/>
      <c r="T106" s="222"/>
    </row>
    <row r="107" spans="1:20" ht="12.75" customHeight="1" x14ac:dyDescent="0.2">
      <c r="A107" s="220"/>
      <c r="B107" s="221"/>
      <c r="C107" s="221"/>
      <c r="D107" s="221"/>
      <c r="E107" s="222"/>
      <c r="F107" s="221"/>
      <c r="G107" s="220"/>
      <c r="H107" s="220"/>
      <c r="I107" s="220"/>
      <c r="J107" s="223"/>
      <c r="K107" s="317"/>
      <c r="L107" s="317"/>
      <c r="M107" s="224"/>
      <c r="N107" s="224"/>
      <c r="O107" s="222"/>
      <c r="P107" s="226"/>
      <c r="Q107" s="222"/>
      <c r="R107" s="222"/>
      <c r="S107" s="222"/>
      <c r="T107" s="222"/>
    </row>
    <row r="108" spans="1:20" ht="12.75" customHeight="1" x14ac:dyDescent="0.2">
      <c r="A108" s="220"/>
      <c r="B108" s="221"/>
      <c r="C108" s="221"/>
      <c r="D108" s="221"/>
      <c r="E108" s="222"/>
      <c r="F108" s="221"/>
      <c r="G108" s="220"/>
      <c r="H108" s="220"/>
      <c r="I108" s="220"/>
      <c r="J108" s="223"/>
      <c r="K108" s="317"/>
      <c r="L108" s="317"/>
      <c r="M108" s="224"/>
      <c r="N108" s="224"/>
      <c r="O108" s="222"/>
      <c r="P108" s="226"/>
      <c r="Q108" s="222"/>
      <c r="R108" s="222"/>
      <c r="S108" s="222"/>
      <c r="T108" s="222"/>
    </row>
    <row r="109" spans="1:20" ht="12.75" customHeight="1" x14ac:dyDescent="0.2">
      <c r="A109" s="220"/>
      <c r="B109" s="221"/>
      <c r="C109" s="221"/>
      <c r="D109" s="221"/>
      <c r="E109" s="222"/>
      <c r="F109" s="221"/>
      <c r="G109" s="220"/>
      <c r="H109" s="220"/>
      <c r="I109" s="220"/>
      <c r="J109" s="223"/>
      <c r="K109" s="317"/>
      <c r="L109" s="317"/>
      <c r="M109" s="224"/>
      <c r="N109" s="224"/>
      <c r="O109" s="222"/>
      <c r="P109" s="226"/>
      <c r="Q109" s="222"/>
      <c r="R109" s="222"/>
      <c r="S109" s="222"/>
      <c r="T109" s="222"/>
    </row>
    <row r="110" spans="1:20" ht="12.75" customHeight="1" x14ac:dyDescent="0.2">
      <c r="A110" s="220"/>
      <c r="B110" s="221"/>
      <c r="C110" s="221"/>
      <c r="D110" s="221"/>
      <c r="E110" s="222"/>
      <c r="F110" s="221"/>
      <c r="G110" s="220"/>
      <c r="H110" s="220"/>
      <c r="I110" s="220"/>
      <c r="J110" s="223"/>
      <c r="K110" s="317"/>
      <c r="L110" s="317"/>
      <c r="M110" s="224"/>
      <c r="N110" s="224"/>
      <c r="O110" s="222"/>
      <c r="P110" s="226"/>
      <c r="Q110" s="222"/>
      <c r="R110" s="222"/>
      <c r="S110" s="222"/>
      <c r="T110" s="222"/>
    </row>
    <row r="111" spans="1:20" ht="12.75" customHeight="1" x14ac:dyDescent="0.2">
      <c r="A111" s="220"/>
      <c r="B111" s="221"/>
      <c r="C111" s="221"/>
      <c r="D111" s="221"/>
      <c r="E111" s="222"/>
      <c r="F111" s="221"/>
      <c r="G111" s="220"/>
      <c r="H111" s="220"/>
      <c r="I111" s="220"/>
      <c r="J111" s="223"/>
      <c r="K111" s="317"/>
      <c r="L111" s="317"/>
      <c r="M111" s="224"/>
      <c r="N111" s="224"/>
      <c r="O111" s="222"/>
      <c r="P111" s="226"/>
      <c r="Q111" s="222"/>
      <c r="R111" s="222"/>
      <c r="S111" s="222"/>
      <c r="T111" s="222"/>
    </row>
    <row r="112" spans="1:20" ht="12.75" customHeight="1" x14ac:dyDescent="0.2">
      <c r="A112" s="220"/>
      <c r="B112" s="221"/>
      <c r="C112" s="221"/>
      <c r="D112" s="221"/>
      <c r="E112" s="222"/>
      <c r="F112" s="221"/>
      <c r="G112" s="220"/>
      <c r="H112" s="220"/>
      <c r="I112" s="220"/>
      <c r="J112" s="223"/>
      <c r="K112" s="317"/>
      <c r="L112" s="317"/>
      <c r="M112" s="224"/>
      <c r="N112" s="224"/>
      <c r="O112" s="222"/>
      <c r="P112" s="226"/>
      <c r="Q112" s="222"/>
      <c r="R112" s="222"/>
      <c r="S112" s="222"/>
      <c r="T112" s="222"/>
    </row>
    <row r="113" spans="1:20" ht="12.75" customHeight="1" x14ac:dyDescent="0.2">
      <c r="A113" s="220"/>
      <c r="B113" s="221"/>
      <c r="C113" s="221"/>
      <c r="D113" s="221"/>
      <c r="E113" s="222"/>
      <c r="F113" s="221"/>
      <c r="G113" s="220"/>
      <c r="H113" s="220"/>
      <c r="I113" s="220"/>
      <c r="J113" s="223"/>
      <c r="K113" s="317"/>
      <c r="L113" s="317"/>
      <c r="M113" s="224"/>
      <c r="N113" s="224"/>
      <c r="O113" s="222"/>
      <c r="P113" s="226"/>
      <c r="Q113" s="222"/>
      <c r="R113" s="222"/>
      <c r="S113" s="222"/>
      <c r="T113" s="222"/>
    </row>
    <row r="114" spans="1:20" ht="12.75" customHeight="1" x14ac:dyDescent="0.2">
      <c r="A114" s="220"/>
      <c r="B114" s="221"/>
      <c r="C114" s="221"/>
      <c r="D114" s="221"/>
      <c r="E114" s="222"/>
      <c r="F114" s="221"/>
      <c r="G114" s="220"/>
      <c r="H114" s="220"/>
      <c r="I114" s="220"/>
      <c r="J114" s="223"/>
      <c r="K114" s="317"/>
      <c r="L114" s="317"/>
      <c r="M114" s="224"/>
      <c r="N114" s="224"/>
      <c r="O114" s="222"/>
      <c r="P114" s="226"/>
      <c r="Q114" s="222"/>
      <c r="R114" s="222"/>
      <c r="S114" s="222"/>
      <c r="T114" s="222"/>
    </row>
    <row r="115" spans="1:20" ht="12.75" customHeight="1" x14ac:dyDescent="0.2">
      <c r="A115" s="220"/>
      <c r="B115" s="221"/>
      <c r="C115" s="221"/>
      <c r="D115" s="221"/>
      <c r="E115" s="222"/>
      <c r="F115" s="221"/>
      <c r="G115" s="220"/>
      <c r="H115" s="220"/>
      <c r="I115" s="220"/>
      <c r="J115" s="223"/>
      <c r="K115" s="317"/>
      <c r="L115" s="317"/>
      <c r="M115" s="224"/>
      <c r="N115" s="224"/>
      <c r="O115" s="222"/>
      <c r="P115" s="226"/>
      <c r="Q115" s="222"/>
      <c r="R115" s="222"/>
      <c r="S115" s="222"/>
      <c r="T115" s="222"/>
    </row>
    <row r="116" spans="1:20" ht="12.75" customHeight="1" x14ac:dyDescent="0.2">
      <c r="A116" s="220"/>
      <c r="B116" s="221"/>
      <c r="C116" s="221"/>
      <c r="D116" s="221"/>
      <c r="E116" s="222"/>
      <c r="F116" s="221"/>
      <c r="G116" s="220"/>
      <c r="H116" s="220"/>
      <c r="I116" s="220"/>
      <c r="J116" s="223"/>
      <c r="K116" s="317"/>
      <c r="L116" s="317"/>
      <c r="M116" s="224"/>
      <c r="N116" s="224"/>
      <c r="O116" s="222"/>
      <c r="P116" s="226"/>
      <c r="Q116" s="222"/>
      <c r="R116" s="222"/>
      <c r="S116" s="222"/>
      <c r="T116" s="222"/>
    </row>
    <row r="117" spans="1:20" ht="12.75" customHeight="1" x14ac:dyDescent="0.2">
      <c r="A117" s="220"/>
      <c r="B117" s="221"/>
      <c r="C117" s="221"/>
      <c r="D117" s="221"/>
      <c r="E117" s="222"/>
      <c r="F117" s="221"/>
      <c r="G117" s="220"/>
      <c r="H117" s="220"/>
      <c r="I117" s="220"/>
      <c r="J117" s="223"/>
      <c r="K117" s="317"/>
      <c r="L117" s="317"/>
      <c r="M117" s="224"/>
      <c r="N117" s="224"/>
      <c r="O117" s="222"/>
      <c r="P117" s="226"/>
      <c r="Q117" s="222"/>
      <c r="R117" s="222"/>
      <c r="S117" s="222"/>
      <c r="T117" s="222"/>
    </row>
    <row r="118" spans="1:20" ht="12.75" customHeight="1" x14ac:dyDescent="0.2">
      <c r="A118" s="220"/>
      <c r="B118" s="221"/>
      <c r="C118" s="221"/>
      <c r="D118" s="221"/>
      <c r="E118" s="222"/>
      <c r="F118" s="221"/>
      <c r="G118" s="220"/>
      <c r="H118" s="220"/>
      <c r="I118" s="220"/>
      <c r="J118" s="223"/>
      <c r="K118" s="317"/>
      <c r="L118" s="317"/>
      <c r="M118" s="224"/>
      <c r="N118" s="224"/>
      <c r="O118" s="222"/>
      <c r="P118" s="226"/>
      <c r="Q118" s="222"/>
      <c r="R118" s="222"/>
      <c r="S118" s="222"/>
      <c r="T118" s="222"/>
    </row>
    <row r="119" spans="1:20" ht="12.75" customHeight="1" x14ac:dyDescent="0.2">
      <c r="A119" s="220"/>
      <c r="B119" s="221"/>
      <c r="C119" s="221"/>
      <c r="D119" s="221"/>
      <c r="E119" s="222"/>
      <c r="F119" s="221"/>
      <c r="G119" s="220"/>
      <c r="H119" s="220"/>
      <c r="I119" s="220"/>
      <c r="J119" s="223"/>
      <c r="K119" s="317"/>
      <c r="L119" s="317"/>
      <c r="M119" s="224"/>
      <c r="N119" s="224"/>
      <c r="O119" s="222"/>
      <c r="P119" s="226"/>
      <c r="Q119" s="222"/>
      <c r="R119" s="222"/>
      <c r="S119" s="222"/>
      <c r="T119" s="222"/>
    </row>
    <row r="120" spans="1:20" ht="12.75" customHeight="1" x14ac:dyDescent="0.2">
      <c r="A120" s="220"/>
      <c r="B120" s="221"/>
      <c r="C120" s="221"/>
      <c r="D120" s="221"/>
      <c r="E120" s="222"/>
      <c r="F120" s="221"/>
      <c r="G120" s="220"/>
      <c r="H120" s="220"/>
      <c r="I120" s="220"/>
      <c r="J120" s="223"/>
      <c r="K120" s="317"/>
      <c r="L120" s="317"/>
      <c r="M120" s="224"/>
      <c r="N120" s="224"/>
      <c r="O120" s="222"/>
      <c r="P120" s="226"/>
      <c r="Q120" s="222"/>
      <c r="R120" s="222"/>
      <c r="S120" s="222"/>
      <c r="T120" s="222"/>
    </row>
    <row r="121" spans="1:20" ht="12.75" customHeight="1" x14ac:dyDescent="0.2">
      <c r="A121" s="220"/>
      <c r="B121" s="221"/>
      <c r="C121" s="221"/>
      <c r="D121" s="221"/>
      <c r="E121" s="222"/>
      <c r="F121" s="221"/>
      <c r="G121" s="220"/>
      <c r="H121" s="220"/>
      <c r="I121" s="220"/>
      <c r="J121" s="223"/>
      <c r="K121" s="317"/>
      <c r="L121" s="317"/>
      <c r="M121" s="224"/>
      <c r="N121" s="224"/>
      <c r="O121" s="222"/>
      <c r="P121" s="226"/>
      <c r="Q121" s="222"/>
      <c r="R121" s="222"/>
      <c r="S121" s="222"/>
      <c r="T121" s="222"/>
    </row>
    <row r="122" spans="1:20" ht="12.75" customHeight="1" x14ac:dyDescent="0.2">
      <c r="A122" s="220"/>
      <c r="B122" s="221"/>
      <c r="C122" s="221"/>
      <c r="D122" s="221"/>
      <c r="E122" s="222"/>
      <c r="F122" s="221"/>
      <c r="G122" s="220"/>
      <c r="H122" s="220"/>
      <c r="I122" s="220"/>
      <c r="J122" s="223"/>
      <c r="K122" s="317"/>
      <c r="L122" s="317"/>
      <c r="M122" s="224"/>
      <c r="N122" s="224"/>
      <c r="O122" s="222"/>
      <c r="P122" s="226"/>
      <c r="Q122" s="222"/>
      <c r="R122" s="222"/>
      <c r="S122" s="222"/>
      <c r="T122" s="222"/>
    </row>
    <row r="123" spans="1:20" ht="12.75" customHeight="1" x14ac:dyDescent="0.2">
      <c r="A123" s="220"/>
      <c r="B123" s="221"/>
      <c r="C123" s="221"/>
      <c r="D123" s="221"/>
      <c r="E123" s="222"/>
      <c r="F123" s="221"/>
      <c r="G123" s="220"/>
      <c r="H123" s="220"/>
      <c r="I123" s="220"/>
      <c r="J123" s="223"/>
      <c r="K123" s="317"/>
      <c r="L123" s="317"/>
      <c r="M123" s="224"/>
      <c r="N123" s="224"/>
      <c r="O123" s="222"/>
      <c r="P123" s="226"/>
      <c r="Q123" s="222"/>
      <c r="R123" s="222"/>
      <c r="S123" s="222"/>
      <c r="T123" s="222"/>
    </row>
    <row r="124" spans="1:20" ht="12.75" customHeight="1" x14ac:dyDescent="0.2">
      <c r="A124" s="220"/>
      <c r="B124" s="221"/>
      <c r="C124" s="221"/>
      <c r="D124" s="221"/>
      <c r="E124" s="222"/>
      <c r="F124" s="221"/>
      <c r="G124" s="220"/>
      <c r="H124" s="220"/>
      <c r="I124" s="220"/>
      <c r="J124" s="223"/>
      <c r="K124" s="317"/>
      <c r="L124" s="317"/>
      <c r="M124" s="224"/>
      <c r="N124" s="224"/>
      <c r="O124" s="222"/>
      <c r="P124" s="226"/>
      <c r="Q124" s="222"/>
      <c r="R124" s="222"/>
      <c r="S124" s="222"/>
      <c r="T124" s="222"/>
    </row>
    <row r="125" spans="1:20" ht="12.75" customHeight="1" x14ac:dyDescent="0.2">
      <c r="A125" s="220"/>
      <c r="B125" s="221"/>
      <c r="C125" s="221"/>
      <c r="D125" s="221"/>
      <c r="E125" s="222"/>
      <c r="F125" s="221"/>
      <c r="G125" s="220"/>
      <c r="H125" s="220"/>
      <c r="I125" s="220"/>
      <c r="J125" s="223"/>
      <c r="K125" s="317"/>
      <c r="L125" s="317"/>
      <c r="M125" s="224"/>
      <c r="N125" s="224"/>
      <c r="O125" s="222"/>
      <c r="P125" s="226"/>
      <c r="Q125" s="222"/>
      <c r="R125" s="222"/>
      <c r="S125" s="222"/>
      <c r="T125" s="222"/>
    </row>
    <row r="126" spans="1:20" ht="12.75" customHeight="1" x14ac:dyDescent="0.2">
      <c r="A126" s="220"/>
      <c r="B126" s="221"/>
      <c r="C126" s="221"/>
      <c r="D126" s="221"/>
      <c r="E126" s="222"/>
      <c r="F126" s="221"/>
      <c r="G126" s="220"/>
      <c r="H126" s="220"/>
      <c r="I126" s="220"/>
      <c r="J126" s="223"/>
      <c r="K126" s="317"/>
      <c r="L126" s="317"/>
      <c r="M126" s="224"/>
      <c r="N126" s="224"/>
      <c r="O126" s="222"/>
      <c r="P126" s="226"/>
      <c r="Q126" s="222"/>
      <c r="R126" s="222"/>
      <c r="S126" s="222"/>
      <c r="T126" s="222"/>
    </row>
    <row r="127" spans="1:20" ht="12.75" customHeight="1" x14ac:dyDescent="0.2">
      <c r="A127" s="220"/>
      <c r="B127" s="221"/>
      <c r="C127" s="221"/>
      <c r="D127" s="221"/>
      <c r="E127" s="222"/>
      <c r="F127" s="221"/>
      <c r="G127" s="220"/>
      <c r="H127" s="220"/>
      <c r="I127" s="220"/>
      <c r="J127" s="223"/>
      <c r="K127" s="317"/>
      <c r="L127" s="317"/>
      <c r="M127" s="224"/>
      <c r="N127" s="224"/>
      <c r="O127" s="222"/>
      <c r="P127" s="226"/>
      <c r="Q127" s="222"/>
      <c r="R127" s="222"/>
      <c r="S127" s="222"/>
      <c r="T127" s="222"/>
    </row>
    <row r="128" spans="1:20" ht="12.75" customHeight="1" x14ac:dyDescent="0.2">
      <c r="A128" s="220"/>
      <c r="B128" s="221"/>
      <c r="C128" s="221"/>
      <c r="D128" s="221"/>
      <c r="E128" s="222"/>
      <c r="F128" s="221"/>
      <c r="G128" s="220"/>
      <c r="H128" s="220"/>
      <c r="I128" s="220"/>
      <c r="J128" s="223"/>
      <c r="K128" s="317"/>
      <c r="L128" s="317"/>
      <c r="M128" s="224"/>
      <c r="N128" s="224"/>
      <c r="O128" s="222"/>
      <c r="P128" s="226"/>
      <c r="Q128" s="222"/>
      <c r="R128" s="222"/>
      <c r="S128" s="222"/>
      <c r="T128" s="222"/>
    </row>
    <row r="129" spans="1:20" ht="12.75" customHeight="1" x14ac:dyDescent="0.2">
      <c r="A129" s="220"/>
      <c r="B129" s="221"/>
      <c r="C129" s="221"/>
      <c r="D129" s="221"/>
      <c r="E129" s="222"/>
      <c r="F129" s="221"/>
      <c r="G129" s="220"/>
      <c r="H129" s="220"/>
      <c r="I129" s="220"/>
      <c r="J129" s="223"/>
      <c r="K129" s="317"/>
      <c r="L129" s="317"/>
      <c r="M129" s="224"/>
      <c r="N129" s="224"/>
      <c r="O129" s="222"/>
      <c r="P129" s="226"/>
      <c r="Q129" s="222"/>
      <c r="R129" s="222"/>
      <c r="S129" s="222"/>
      <c r="T129" s="222"/>
    </row>
    <row r="130" spans="1:20" ht="12.75" customHeight="1" x14ac:dyDescent="0.2">
      <c r="A130" s="220"/>
      <c r="B130" s="221"/>
      <c r="C130" s="221"/>
      <c r="D130" s="221"/>
      <c r="E130" s="222"/>
      <c r="F130" s="221"/>
      <c r="G130" s="220"/>
      <c r="H130" s="220"/>
      <c r="I130" s="220"/>
      <c r="J130" s="223"/>
      <c r="K130" s="317"/>
      <c r="L130" s="317"/>
      <c r="M130" s="224"/>
      <c r="N130" s="224"/>
      <c r="O130" s="222"/>
      <c r="P130" s="226"/>
      <c r="Q130" s="222"/>
      <c r="R130" s="222"/>
      <c r="S130" s="222"/>
      <c r="T130" s="222"/>
    </row>
    <row r="131" spans="1:20" ht="12.75" customHeight="1" x14ac:dyDescent="0.2">
      <c r="A131" s="220"/>
      <c r="B131" s="221"/>
      <c r="C131" s="221"/>
      <c r="D131" s="221"/>
      <c r="E131" s="222"/>
      <c r="F131" s="221"/>
      <c r="G131" s="220"/>
      <c r="H131" s="220"/>
      <c r="I131" s="220"/>
      <c r="J131" s="223"/>
      <c r="K131" s="317"/>
      <c r="L131" s="317"/>
      <c r="M131" s="224"/>
      <c r="N131" s="224"/>
      <c r="O131" s="222"/>
      <c r="P131" s="226"/>
      <c r="Q131" s="222"/>
      <c r="R131" s="222"/>
      <c r="S131" s="222"/>
      <c r="T131" s="222"/>
    </row>
    <row r="132" spans="1:20" ht="12.75" customHeight="1" x14ac:dyDescent="0.2">
      <c r="A132" s="220"/>
      <c r="B132" s="221"/>
      <c r="C132" s="221"/>
      <c r="D132" s="221"/>
      <c r="E132" s="222"/>
      <c r="F132" s="221"/>
      <c r="G132" s="220"/>
      <c r="H132" s="220"/>
      <c r="I132" s="220"/>
      <c r="J132" s="223"/>
      <c r="K132" s="317"/>
      <c r="L132" s="317"/>
      <c r="M132" s="224"/>
      <c r="N132" s="224"/>
      <c r="O132" s="222"/>
      <c r="P132" s="226"/>
      <c r="Q132" s="222"/>
      <c r="R132" s="222"/>
      <c r="S132" s="222"/>
      <c r="T132" s="222"/>
    </row>
    <row r="133" spans="1:20" ht="12.75" customHeight="1" x14ac:dyDescent="0.2">
      <c r="A133" s="220"/>
      <c r="B133" s="221"/>
      <c r="C133" s="221"/>
      <c r="D133" s="221"/>
      <c r="E133" s="222"/>
      <c r="F133" s="221"/>
      <c r="G133" s="220"/>
      <c r="H133" s="220"/>
      <c r="I133" s="220"/>
      <c r="J133" s="223"/>
      <c r="K133" s="317"/>
      <c r="L133" s="317"/>
      <c r="M133" s="224"/>
      <c r="N133" s="224"/>
      <c r="O133" s="222"/>
      <c r="P133" s="226"/>
      <c r="Q133" s="222"/>
      <c r="R133" s="222"/>
      <c r="S133" s="222"/>
      <c r="T133" s="222"/>
    </row>
    <row r="134" spans="1:20" ht="12.75" customHeight="1" x14ac:dyDescent="0.2">
      <c r="A134" s="220"/>
      <c r="B134" s="221"/>
      <c r="C134" s="221"/>
      <c r="D134" s="221"/>
      <c r="E134" s="222"/>
      <c r="F134" s="221"/>
      <c r="G134" s="220"/>
      <c r="H134" s="220"/>
      <c r="I134" s="220"/>
      <c r="J134" s="223"/>
      <c r="K134" s="317"/>
      <c r="L134" s="317"/>
      <c r="M134" s="224"/>
      <c r="N134" s="224"/>
      <c r="O134" s="222"/>
      <c r="P134" s="226"/>
      <c r="Q134" s="222"/>
      <c r="R134" s="222"/>
      <c r="S134" s="222"/>
      <c r="T134" s="222"/>
    </row>
    <row r="135" spans="1:20" ht="12.75" customHeight="1" x14ac:dyDescent="0.2">
      <c r="A135" s="220"/>
      <c r="B135" s="221"/>
      <c r="C135" s="221"/>
      <c r="D135" s="221"/>
      <c r="E135" s="222"/>
      <c r="F135" s="221"/>
      <c r="G135" s="220"/>
      <c r="H135" s="220"/>
      <c r="I135" s="220"/>
      <c r="J135" s="223"/>
      <c r="K135" s="317"/>
      <c r="L135" s="317"/>
      <c r="M135" s="224"/>
      <c r="N135" s="224"/>
      <c r="O135" s="222"/>
      <c r="P135" s="226"/>
      <c r="Q135" s="222"/>
      <c r="R135" s="222"/>
      <c r="S135" s="222"/>
      <c r="T135" s="222"/>
    </row>
    <row r="136" spans="1:20" ht="12.75" customHeight="1" x14ac:dyDescent="0.2">
      <c r="A136" s="220"/>
      <c r="B136" s="221"/>
      <c r="C136" s="221"/>
      <c r="D136" s="221"/>
      <c r="E136" s="222"/>
      <c r="F136" s="221"/>
      <c r="G136" s="220"/>
      <c r="H136" s="220"/>
      <c r="I136" s="220"/>
      <c r="J136" s="223"/>
      <c r="K136" s="317"/>
      <c r="L136" s="317"/>
      <c r="M136" s="224"/>
      <c r="N136" s="224"/>
      <c r="O136" s="222"/>
      <c r="P136" s="226"/>
      <c r="Q136" s="222"/>
      <c r="R136" s="222"/>
      <c r="S136" s="222"/>
      <c r="T136" s="222"/>
    </row>
    <row r="137" spans="1:20" ht="12.75" customHeight="1" x14ac:dyDescent="0.2">
      <c r="A137" s="220"/>
      <c r="B137" s="221"/>
      <c r="C137" s="221"/>
      <c r="D137" s="221"/>
      <c r="E137" s="222"/>
      <c r="F137" s="221"/>
      <c r="G137" s="220"/>
      <c r="H137" s="220"/>
      <c r="I137" s="220"/>
      <c r="J137" s="223"/>
      <c r="K137" s="317"/>
      <c r="L137" s="317"/>
      <c r="M137" s="224"/>
      <c r="N137" s="224"/>
      <c r="O137" s="222"/>
      <c r="P137" s="226"/>
      <c r="Q137" s="222"/>
      <c r="R137" s="222"/>
      <c r="S137" s="222"/>
      <c r="T137" s="222"/>
    </row>
    <row r="138" spans="1:20" ht="12.75" customHeight="1" x14ac:dyDescent="0.2">
      <c r="A138" s="220"/>
      <c r="B138" s="221"/>
      <c r="C138" s="221"/>
      <c r="D138" s="221"/>
      <c r="E138" s="222"/>
      <c r="F138" s="221"/>
      <c r="G138" s="220"/>
      <c r="H138" s="220"/>
      <c r="I138" s="220"/>
      <c r="J138" s="223"/>
      <c r="K138" s="317"/>
      <c r="L138" s="317"/>
      <c r="M138" s="224"/>
      <c r="N138" s="224"/>
      <c r="O138" s="222"/>
      <c r="P138" s="226"/>
      <c r="Q138" s="222"/>
      <c r="R138" s="222"/>
      <c r="S138" s="222"/>
      <c r="T138" s="222"/>
    </row>
    <row r="139" spans="1:20" ht="12.75" customHeight="1" x14ac:dyDescent="0.2">
      <c r="A139" s="220"/>
      <c r="B139" s="221"/>
      <c r="C139" s="221"/>
      <c r="D139" s="221"/>
      <c r="E139" s="222"/>
      <c r="F139" s="221"/>
      <c r="G139" s="220"/>
      <c r="H139" s="220"/>
      <c r="I139" s="220"/>
      <c r="J139" s="223"/>
      <c r="K139" s="317"/>
      <c r="L139" s="317"/>
      <c r="M139" s="224"/>
      <c r="N139" s="224"/>
      <c r="O139" s="222"/>
      <c r="P139" s="226"/>
      <c r="Q139" s="222"/>
      <c r="R139" s="222"/>
      <c r="S139" s="222"/>
      <c r="T139" s="222"/>
    </row>
    <row r="140" spans="1:20" ht="12.75" customHeight="1" x14ac:dyDescent="0.2">
      <c r="A140" s="220"/>
      <c r="B140" s="221"/>
      <c r="C140" s="221"/>
      <c r="D140" s="221"/>
      <c r="E140" s="222"/>
      <c r="F140" s="221"/>
      <c r="G140" s="220"/>
      <c r="H140" s="220"/>
      <c r="I140" s="220"/>
      <c r="J140" s="223"/>
      <c r="K140" s="317"/>
      <c r="L140" s="317"/>
      <c r="M140" s="224"/>
      <c r="N140" s="224"/>
      <c r="O140" s="222"/>
      <c r="P140" s="226"/>
      <c r="Q140" s="222"/>
      <c r="R140" s="222"/>
      <c r="S140" s="222"/>
      <c r="T140" s="222"/>
    </row>
    <row r="141" spans="1:20" ht="12.75" customHeight="1" x14ac:dyDescent="0.2">
      <c r="A141" s="220"/>
      <c r="B141" s="221"/>
      <c r="C141" s="221"/>
      <c r="D141" s="221"/>
      <c r="E141" s="222"/>
      <c r="F141" s="221"/>
      <c r="G141" s="220"/>
      <c r="H141" s="220"/>
      <c r="I141" s="220"/>
      <c r="J141" s="223"/>
      <c r="K141" s="317"/>
      <c r="L141" s="317"/>
      <c r="M141" s="224"/>
      <c r="N141" s="224"/>
      <c r="O141" s="222"/>
      <c r="P141" s="226"/>
      <c r="Q141" s="222"/>
      <c r="R141" s="222"/>
      <c r="S141" s="222"/>
      <c r="T141" s="222"/>
    </row>
    <row r="142" spans="1:20" ht="12.75" customHeight="1" x14ac:dyDescent="0.2">
      <c r="A142" s="220"/>
      <c r="B142" s="221"/>
      <c r="C142" s="221"/>
      <c r="D142" s="221"/>
      <c r="E142" s="222"/>
      <c r="F142" s="221"/>
      <c r="G142" s="220"/>
      <c r="H142" s="220"/>
      <c r="I142" s="220"/>
      <c r="J142" s="223"/>
      <c r="K142" s="317"/>
      <c r="L142" s="317"/>
      <c r="M142" s="224"/>
      <c r="N142" s="224"/>
      <c r="O142" s="222"/>
      <c r="P142" s="226"/>
      <c r="Q142" s="222"/>
      <c r="R142" s="222"/>
      <c r="S142" s="222"/>
      <c r="T142" s="222"/>
    </row>
    <row r="143" spans="1:20" ht="12.75" customHeight="1" x14ac:dyDescent="0.2">
      <c r="A143" s="220"/>
      <c r="B143" s="221"/>
      <c r="C143" s="221"/>
      <c r="D143" s="221"/>
      <c r="E143" s="222"/>
      <c r="F143" s="221"/>
      <c r="G143" s="220"/>
      <c r="H143" s="220"/>
      <c r="I143" s="220"/>
      <c r="J143" s="223"/>
      <c r="K143" s="317"/>
      <c r="L143" s="317"/>
      <c r="M143" s="224"/>
      <c r="N143" s="224"/>
      <c r="O143" s="222"/>
      <c r="P143" s="226"/>
      <c r="Q143" s="222"/>
      <c r="R143" s="222"/>
      <c r="S143" s="222"/>
      <c r="T143" s="222"/>
    </row>
    <row r="144" spans="1:20" ht="12.75" customHeight="1" x14ac:dyDescent="0.2">
      <c r="A144" s="220"/>
      <c r="B144" s="221"/>
      <c r="C144" s="221"/>
      <c r="D144" s="221"/>
      <c r="E144" s="222"/>
      <c r="F144" s="221"/>
      <c r="G144" s="220"/>
      <c r="H144" s="220"/>
      <c r="I144" s="220"/>
      <c r="J144" s="223"/>
      <c r="K144" s="317"/>
      <c r="L144" s="317"/>
      <c r="M144" s="224"/>
      <c r="N144" s="224"/>
      <c r="O144" s="222"/>
      <c r="P144" s="226"/>
      <c r="Q144" s="222"/>
      <c r="R144" s="222"/>
      <c r="S144" s="222"/>
      <c r="T144" s="222"/>
    </row>
    <row r="145" spans="1:20" ht="12.75" customHeight="1" x14ac:dyDescent="0.2">
      <c r="A145" s="220"/>
      <c r="B145" s="221"/>
      <c r="C145" s="221"/>
      <c r="D145" s="221"/>
      <c r="E145" s="222"/>
      <c r="F145" s="221"/>
      <c r="G145" s="220"/>
      <c r="H145" s="220"/>
      <c r="I145" s="220"/>
      <c r="J145" s="223"/>
      <c r="K145" s="317"/>
      <c r="L145" s="317"/>
      <c r="M145" s="224"/>
      <c r="N145" s="224"/>
      <c r="O145" s="222"/>
      <c r="P145" s="226"/>
      <c r="Q145" s="222"/>
      <c r="R145" s="222"/>
      <c r="S145" s="222"/>
      <c r="T145" s="222"/>
    </row>
    <row r="146" spans="1:20" ht="12.75" customHeight="1" x14ac:dyDescent="0.2">
      <c r="A146" s="220"/>
      <c r="B146" s="221"/>
      <c r="C146" s="221"/>
      <c r="D146" s="221"/>
      <c r="E146" s="222"/>
      <c r="F146" s="221"/>
      <c r="G146" s="220"/>
      <c r="H146" s="220"/>
      <c r="I146" s="220"/>
      <c r="J146" s="223"/>
      <c r="K146" s="317"/>
      <c r="L146" s="317"/>
      <c r="M146" s="224"/>
      <c r="N146" s="224"/>
      <c r="O146" s="222"/>
      <c r="P146" s="226"/>
      <c r="Q146" s="222"/>
      <c r="R146" s="222"/>
      <c r="S146" s="222"/>
      <c r="T146" s="222"/>
    </row>
    <row r="147" spans="1:20" ht="12.75" customHeight="1" x14ac:dyDescent="0.2">
      <c r="A147" s="220"/>
      <c r="B147" s="221"/>
      <c r="C147" s="221"/>
      <c r="D147" s="221"/>
      <c r="E147" s="222"/>
      <c r="F147" s="221"/>
      <c r="G147" s="220"/>
      <c r="H147" s="220"/>
      <c r="I147" s="220"/>
      <c r="J147" s="223"/>
      <c r="K147" s="317"/>
      <c r="L147" s="317"/>
      <c r="M147" s="224"/>
      <c r="N147" s="224"/>
      <c r="O147" s="222"/>
      <c r="P147" s="226"/>
      <c r="Q147" s="222"/>
      <c r="R147" s="222"/>
      <c r="S147" s="222"/>
      <c r="T147" s="222"/>
    </row>
    <row r="148" spans="1:20" ht="12.75" customHeight="1" x14ac:dyDescent="0.2">
      <c r="A148" s="220"/>
      <c r="B148" s="221"/>
      <c r="C148" s="221"/>
      <c r="D148" s="221"/>
      <c r="E148" s="222"/>
      <c r="F148" s="221"/>
      <c r="G148" s="220"/>
      <c r="H148" s="220"/>
      <c r="I148" s="220"/>
      <c r="J148" s="223"/>
      <c r="K148" s="317"/>
      <c r="L148" s="317"/>
      <c r="M148" s="224"/>
      <c r="N148" s="224"/>
      <c r="O148" s="222"/>
      <c r="P148" s="226"/>
      <c r="Q148" s="222"/>
      <c r="R148" s="222"/>
      <c r="S148" s="222"/>
      <c r="T148" s="222"/>
    </row>
    <row r="149" spans="1:20" ht="12.75" customHeight="1" x14ac:dyDescent="0.2">
      <c r="A149" s="220"/>
      <c r="B149" s="221"/>
      <c r="C149" s="221"/>
      <c r="D149" s="221"/>
      <c r="E149" s="222"/>
      <c r="F149" s="221"/>
      <c r="G149" s="220"/>
      <c r="H149" s="220"/>
      <c r="I149" s="220"/>
      <c r="J149" s="223"/>
      <c r="K149" s="317"/>
      <c r="L149" s="317"/>
      <c r="M149" s="224"/>
      <c r="N149" s="224"/>
      <c r="O149" s="222"/>
      <c r="P149" s="226"/>
      <c r="Q149" s="222"/>
      <c r="R149" s="222"/>
      <c r="S149" s="222"/>
      <c r="T149" s="222"/>
    </row>
    <row r="150" spans="1:20" ht="12.75" customHeight="1" x14ac:dyDescent="0.2">
      <c r="A150" s="220"/>
      <c r="B150" s="221"/>
      <c r="C150" s="221"/>
      <c r="D150" s="221"/>
      <c r="E150" s="222"/>
      <c r="F150" s="221"/>
      <c r="G150" s="220"/>
      <c r="H150" s="220"/>
      <c r="I150" s="220"/>
      <c r="J150" s="223"/>
      <c r="K150" s="317"/>
      <c r="L150" s="317"/>
      <c r="M150" s="224"/>
      <c r="N150" s="224"/>
      <c r="O150" s="222"/>
      <c r="P150" s="226"/>
      <c r="Q150" s="222"/>
      <c r="R150" s="222"/>
      <c r="S150" s="222"/>
      <c r="T150" s="222"/>
    </row>
    <row r="151" spans="1:20" ht="12.75" customHeight="1" x14ac:dyDescent="0.2">
      <c r="A151" s="220"/>
      <c r="B151" s="221"/>
      <c r="C151" s="221"/>
      <c r="D151" s="221"/>
      <c r="E151" s="222"/>
      <c r="F151" s="221"/>
      <c r="G151" s="220"/>
      <c r="H151" s="220"/>
      <c r="I151" s="220"/>
      <c r="J151" s="223"/>
      <c r="K151" s="317"/>
      <c r="L151" s="317"/>
      <c r="M151" s="224"/>
      <c r="N151" s="224"/>
      <c r="O151" s="222"/>
      <c r="P151" s="226"/>
      <c r="Q151" s="222"/>
      <c r="R151" s="222"/>
      <c r="S151" s="222"/>
      <c r="T151" s="222"/>
    </row>
    <row r="152" spans="1:20" ht="12.75" customHeight="1" x14ac:dyDescent="0.2">
      <c r="A152" s="220"/>
      <c r="B152" s="221"/>
      <c r="C152" s="221"/>
      <c r="D152" s="221"/>
      <c r="E152" s="222"/>
      <c r="F152" s="221"/>
      <c r="G152" s="220"/>
      <c r="H152" s="220"/>
      <c r="I152" s="220"/>
      <c r="J152" s="223"/>
      <c r="K152" s="317"/>
      <c r="L152" s="317"/>
      <c r="M152" s="224"/>
      <c r="N152" s="224"/>
      <c r="O152" s="222"/>
      <c r="P152" s="226"/>
      <c r="Q152" s="222"/>
      <c r="R152" s="222"/>
      <c r="S152" s="222"/>
      <c r="T152" s="222"/>
    </row>
    <row r="153" spans="1:20" ht="12.75" customHeight="1" x14ac:dyDescent="0.2">
      <c r="A153" s="220"/>
      <c r="B153" s="221"/>
      <c r="C153" s="221"/>
      <c r="D153" s="221"/>
      <c r="E153" s="222"/>
      <c r="F153" s="221"/>
      <c r="G153" s="220"/>
      <c r="H153" s="220"/>
      <c r="I153" s="220"/>
      <c r="J153" s="223"/>
      <c r="K153" s="317"/>
      <c r="L153" s="317"/>
      <c r="M153" s="224"/>
      <c r="N153" s="224"/>
      <c r="O153" s="222"/>
      <c r="P153" s="226"/>
      <c r="Q153" s="222"/>
      <c r="R153" s="222"/>
      <c r="S153" s="222"/>
      <c r="T153" s="222"/>
    </row>
    <row r="154" spans="1:20" ht="12.75" customHeight="1" x14ac:dyDescent="0.2">
      <c r="A154" s="220"/>
      <c r="B154" s="221"/>
      <c r="C154" s="221"/>
      <c r="D154" s="221"/>
      <c r="E154" s="222"/>
      <c r="F154" s="221"/>
      <c r="G154" s="220"/>
      <c r="H154" s="220"/>
      <c r="I154" s="220"/>
      <c r="J154" s="223"/>
      <c r="K154" s="317"/>
      <c r="L154" s="317"/>
      <c r="M154" s="224"/>
      <c r="N154" s="224"/>
      <c r="O154" s="222"/>
      <c r="P154" s="226"/>
      <c r="Q154" s="222"/>
      <c r="R154" s="222"/>
      <c r="S154" s="222"/>
      <c r="T154" s="222"/>
    </row>
    <row r="155" spans="1:20" ht="12.75" customHeight="1" x14ac:dyDescent="0.2">
      <c r="A155" s="220"/>
      <c r="B155" s="221"/>
      <c r="C155" s="221"/>
      <c r="D155" s="221"/>
      <c r="E155" s="222"/>
      <c r="F155" s="221"/>
      <c r="G155" s="220"/>
      <c r="H155" s="220"/>
      <c r="I155" s="220"/>
      <c r="J155" s="223"/>
      <c r="K155" s="317"/>
      <c r="L155" s="317"/>
      <c r="M155" s="224"/>
      <c r="N155" s="224"/>
      <c r="O155" s="222"/>
      <c r="P155" s="226"/>
      <c r="Q155" s="222"/>
      <c r="R155" s="222"/>
      <c r="S155" s="222"/>
      <c r="T155" s="222"/>
    </row>
    <row r="156" spans="1:20" ht="12.75" customHeight="1" x14ac:dyDescent="0.2">
      <c r="A156" s="220"/>
      <c r="B156" s="221"/>
      <c r="C156" s="221"/>
      <c r="D156" s="221"/>
      <c r="E156" s="222"/>
      <c r="F156" s="221"/>
      <c r="G156" s="220"/>
      <c r="H156" s="220"/>
      <c r="I156" s="220"/>
      <c r="J156" s="223"/>
      <c r="K156" s="317"/>
      <c r="L156" s="317"/>
      <c r="M156" s="224"/>
      <c r="N156" s="224"/>
      <c r="O156" s="222"/>
      <c r="P156" s="226"/>
      <c r="Q156" s="222"/>
      <c r="R156" s="222"/>
      <c r="S156" s="222"/>
      <c r="T156" s="222"/>
    </row>
    <row r="157" spans="1:20" ht="12.75" customHeight="1" x14ac:dyDescent="0.2">
      <c r="A157" s="220"/>
      <c r="B157" s="221"/>
      <c r="C157" s="221"/>
      <c r="D157" s="221"/>
      <c r="E157" s="222"/>
      <c r="F157" s="221"/>
      <c r="G157" s="220"/>
      <c r="H157" s="220"/>
      <c r="I157" s="220"/>
      <c r="J157" s="223"/>
      <c r="K157" s="317"/>
      <c r="L157" s="317"/>
      <c r="M157" s="224"/>
      <c r="N157" s="224"/>
      <c r="O157" s="222"/>
      <c r="P157" s="226"/>
      <c r="Q157" s="222"/>
      <c r="R157" s="222"/>
      <c r="S157" s="222"/>
      <c r="T157" s="222"/>
    </row>
    <row r="158" spans="1:20" ht="12.75" customHeight="1" x14ac:dyDescent="0.2">
      <c r="A158" s="220"/>
      <c r="B158" s="221"/>
      <c r="C158" s="221"/>
      <c r="D158" s="221"/>
      <c r="E158" s="222"/>
      <c r="F158" s="221"/>
      <c r="G158" s="220"/>
      <c r="H158" s="220"/>
      <c r="I158" s="220"/>
      <c r="J158" s="223"/>
      <c r="K158" s="317"/>
      <c r="L158" s="317"/>
      <c r="M158" s="224"/>
      <c r="N158" s="224"/>
      <c r="O158" s="222"/>
      <c r="P158" s="226"/>
      <c r="Q158" s="222"/>
      <c r="R158" s="222"/>
      <c r="S158" s="222"/>
      <c r="T158" s="222"/>
    </row>
    <row r="159" spans="1:20" ht="12.75" customHeight="1" x14ac:dyDescent="0.2">
      <c r="A159" s="220"/>
      <c r="B159" s="221"/>
      <c r="C159" s="221"/>
      <c r="D159" s="221"/>
      <c r="E159" s="222"/>
      <c r="F159" s="221"/>
      <c r="G159" s="220"/>
      <c r="H159" s="220"/>
      <c r="I159" s="220"/>
      <c r="J159" s="223"/>
      <c r="K159" s="317"/>
      <c r="L159" s="317"/>
      <c r="M159" s="224"/>
      <c r="N159" s="224"/>
      <c r="O159" s="222"/>
      <c r="P159" s="226"/>
      <c r="Q159" s="222"/>
      <c r="R159" s="222"/>
      <c r="S159" s="222"/>
      <c r="T159" s="222"/>
    </row>
    <row r="160" spans="1:20" ht="12.75" customHeight="1" x14ac:dyDescent="0.2">
      <c r="A160" s="220"/>
      <c r="B160" s="221"/>
      <c r="C160" s="221"/>
      <c r="D160" s="221"/>
      <c r="E160" s="222"/>
      <c r="F160" s="221"/>
      <c r="G160" s="220"/>
      <c r="H160" s="220"/>
      <c r="I160" s="220"/>
      <c r="J160" s="223"/>
      <c r="K160" s="317"/>
      <c r="L160" s="317"/>
      <c r="M160" s="224"/>
      <c r="N160" s="224"/>
      <c r="O160" s="222"/>
      <c r="P160" s="226"/>
      <c r="Q160" s="222"/>
      <c r="R160" s="222"/>
      <c r="S160" s="222"/>
      <c r="T160" s="222"/>
    </row>
    <row r="161" spans="1:20" ht="12.75" customHeight="1" x14ac:dyDescent="0.2">
      <c r="A161" s="220"/>
      <c r="B161" s="221"/>
      <c r="C161" s="221"/>
      <c r="D161" s="221"/>
      <c r="E161" s="222"/>
      <c r="F161" s="221"/>
      <c r="G161" s="220"/>
      <c r="H161" s="220"/>
      <c r="I161" s="220"/>
      <c r="J161" s="223"/>
      <c r="K161" s="317"/>
      <c r="L161" s="317"/>
      <c r="M161" s="224"/>
      <c r="N161" s="224"/>
      <c r="O161" s="222"/>
      <c r="P161" s="226"/>
      <c r="Q161" s="222"/>
      <c r="R161" s="222"/>
      <c r="S161" s="222"/>
      <c r="T161" s="222"/>
    </row>
    <row r="162" spans="1:20" ht="12.75" customHeight="1" x14ac:dyDescent="0.2">
      <c r="A162" s="220"/>
      <c r="B162" s="221"/>
      <c r="C162" s="221"/>
      <c r="D162" s="221"/>
      <c r="E162" s="222"/>
      <c r="F162" s="221"/>
      <c r="G162" s="220"/>
      <c r="H162" s="220"/>
      <c r="I162" s="220"/>
      <c r="J162" s="223"/>
      <c r="K162" s="317"/>
      <c r="L162" s="317"/>
      <c r="M162" s="224"/>
      <c r="N162" s="224"/>
      <c r="O162" s="222"/>
      <c r="P162" s="226"/>
      <c r="Q162" s="222"/>
      <c r="R162" s="222"/>
      <c r="S162" s="222"/>
      <c r="T162" s="222"/>
    </row>
    <row r="163" spans="1:20" ht="12.75" customHeight="1" x14ac:dyDescent="0.2">
      <c r="A163" s="220"/>
      <c r="B163" s="221"/>
      <c r="C163" s="221"/>
      <c r="D163" s="221"/>
      <c r="E163" s="222"/>
      <c r="F163" s="221"/>
      <c r="G163" s="220"/>
      <c r="H163" s="220"/>
      <c r="I163" s="220"/>
      <c r="J163" s="223"/>
      <c r="K163" s="317"/>
      <c r="L163" s="317"/>
      <c r="M163" s="224"/>
      <c r="N163" s="224"/>
      <c r="O163" s="222"/>
      <c r="P163" s="226"/>
      <c r="Q163" s="222"/>
      <c r="R163" s="222"/>
      <c r="S163" s="222"/>
      <c r="T163" s="222"/>
    </row>
    <row r="164" spans="1:20" ht="12.75" customHeight="1" x14ac:dyDescent="0.2">
      <c r="A164" s="220"/>
      <c r="B164" s="221"/>
      <c r="C164" s="221"/>
      <c r="D164" s="221"/>
      <c r="E164" s="222"/>
      <c r="F164" s="221"/>
      <c r="G164" s="220"/>
      <c r="H164" s="220"/>
      <c r="I164" s="220"/>
      <c r="J164" s="223"/>
      <c r="K164" s="317"/>
      <c r="L164" s="317"/>
      <c r="M164" s="224"/>
      <c r="N164" s="224"/>
      <c r="O164" s="222"/>
      <c r="P164" s="226"/>
      <c r="Q164" s="222"/>
      <c r="R164" s="222"/>
      <c r="S164" s="222"/>
      <c r="T164" s="222"/>
    </row>
    <row r="165" spans="1:20" ht="12.75" customHeight="1" x14ac:dyDescent="0.2">
      <c r="A165" s="220"/>
      <c r="B165" s="221"/>
      <c r="C165" s="221"/>
      <c r="D165" s="221"/>
      <c r="E165" s="222"/>
      <c r="F165" s="221"/>
      <c r="G165" s="220"/>
      <c r="H165" s="220"/>
      <c r="I165" s="220"/>
      <c r="J165" s="223"/>
      <c r="K165" s="317"/>
      <c r="L165" s="317"/>
      <c r="M165" s="224"/>
      <c r="N165" s="224"/>
      <c r="O165" s="222"/>
      <c r="P165" s="226"/>
      <c r="Q165" s="222"/>
      <c r="R165" s="222"/>
      <c r="S165" s="222"/>
      <c r="T165" s="222"/>
    </row>
    <row r="166" spans="1:20" ht="12.75" customHeight="1" x14ac:dyDescent="0.2">
      <c r="A166" s="220"/>
      <c r="B166" s="221"/>
      <c r="C166" s="221"/>
      <c r="D166" s="221"/>
      <c r="E166" s="222"/>
      <c r="F166" s="221"/>
      <c r="G166" s="220"/>
      <c r="H166" s="220"/>
      <c r="I166" s="220"/>
      <c r="J166" s="223"/>
      <c r="K166" s="317"/>
      <c r="L166" s="317"/>
      <c r="M166" s="224"/>
      <c r="N166" s="224"/>
      <c r="O166" s="222"/>
      <c r="P166" s="226"/>
      <c r="Q166" s="222"/>
      <c r="R166" s="222"/>
      <c r="S166" s="222"/>
      <c r="T166" s="222"/>
    </row>
    <row r="167" spans="1:20" ht="12.75" customHeight="1" x14ac:dyDescent="0.2">
      <c r="A167" s="220"/>
      <c r="B167" s="221"/>
      <c r="C167" s="221"/>
      <c r="D167" s="221"/>
      <c r="E167" s="222"/>
      <c r="F167" s="221"/>
      <c r="G167" s="220"/>
      <c r="H167" s="220"/>
      <c r="I167" s="220"/>
      <c r="J167" s="223"/>
      <c r="K167" s="317"/>
      <c r="L167" s="317"/>
      <c r="M167" s="224"/>
      <c r="N167" s="224"/>
      <c r="O167" s="222"/>
      <c r="P167" s="226"/>
      <c r="Q167" s="222"/>
      <c r="R167" s="222"/>
      <c r="S167" s="222"/>
      <c r="T167" s="222"/>
    </row>
    <row r="168" spans="1:20" ht="12.75" customHeight="1" x14ac:dyDescent="0.2">
      <c r="A168" s="220"/>
      <c r="B168" s="221"/>
      <c r="C168" s="221"/>
      <c r="D168" s="221"/>
      <c r="E168" s="222"/>
      <c r="F168" s="221"/>
      <c r="G168" s="220"/>
      <c r="H168" s="220"/>
      <c r="I168" s="220"/>
      <c r="J168" s="223"/>
      <c r="K168" s="317"/>
      <c r="L168" s="317"/>
      <c r="M168" s="224"/>
      <c r="N168" s="224"/>
      <c r="O168" s="222"/>
      <c r="P168" s="226"/>
      <c r="Q168" s="222"/>
      <c r="R168" s="222"/>
      <c r="S168" s="222"/>
      <c r="T168" s="222"/>
    </row>
    <row r="169" spans="1:20" ht="12.75" customHeight="1" x14ac:dyDescent="0.2">
      <c r="A169" s="220"/>
      <c r="B169" s="221"/>
      <c r="C169" s="221"/>
      <c r="D169" s="221"/>
      <c r="E169" s="222"/>
      <c r="F169" s="221"/>
      <c r="G169" s="220"/>
      <c r="H169" s="220"/>
      <c r="I169" s="220"/>
      <c r="J169" s="223"/>
      <c r="K169" s="317"/>
      <c r="L169" s="317"/>
      <c r="M169" s="224"/>
      <c r="N169" s="224"/>
      <c r="O169" s="222"/>
      <c r="P169" s="226"/>
      <c r="Q169" s="222"/>
      <c r="R169" s="222"/>
      <c r="S169" s="222"/>
      <c r="T169" s="222"/>
    </row>
    <row r="170" spans="1:20" ht="12.75" customHeight="1" x14ac:dyDescent="0.2">
      <c r="A170" s="220"/>
      <c r="B170" s="221"/>
      <c r="C170" s="221"/>
      <c r="D170" s="221"/>
      <c r="E170" s="222"/>
      <c r="F170" s="221"/>
      <c r="G170" s="220"/>
      <c r="H170" s="220"/>
      <c r="I170" s="220"/>
      <c r="J170" s="223"/>
      <c r="K170" s="317"/>
      <c r="L170" s="317"/>
      <c r="M170" s="224"/>
      <c r="N170" s="224"/>
      <c r="O170" s="222"/>
      <c r="P170" s="226"/>
      <c r="Q170" s="222"/>
      <c r="R170" s="222"/>
      <c r="S170" s="222"/>
      <c r="T170" s="222"/>
    </row>
    <row r="171" spans="1:20" ht="12.75" customHeight="1" x14ac:dyDescent="0.2">
      <c r="A171" s="220"/>
      <c r="B171" s="221"/>
      <c r="C171" s="221"/>
      <c r="D171" s="221"/>
      <c r="E171" s="222"/>
      <c r="F171" s="221"/>
      <c r="G171" s="220"/>
      <c r="H171" s="220"/>
      <c r="I171" s="220"/>
      <c r="J171" s="223"/>
      <c r="K171" s="317"/>
      <c r="L171" s="317"/>
      <c r="M171" s="224"/>
      <c r="N171" s="224"/>
      <c r="O171" s="222"/>
      <c r="P171" s="226"/>
      <c r="Q171" s="222"/>
      <c r="R171" s="222"/>
      <c r="S171" s="222"/>
      <c r="T171" s="222"/>
    </row>
    <row r="172" spans="1:20" ht="12.75" customHeight="1" x14ac:dyDescent="0.2">
      <c r="A172" s="220"/>
      <c r="B172" s="221"/>
      <c r="C172" s="221"/>
      <c r="D172" s="221"/>
      <c r="E172" s="222"/>
      <c r="F172" s="221"/>
      <c r="G172" s="220"/>
      <c r="H172" s="220"/>
      <c r="I172" s="220"/>
      <c r="J172" s="223"/>
      <c r="K172" s="317"/>
      <c r="L172" s="317"/>
      <c r="M172" s="224"/>
      <c r="N172" s="224"/>
      <c r="O172" s="222"/>
      <c r="P172" s="226"/>
      <c r="Q172" s="222"/>
      <c r="R172" s="222"/>
      <c r="S172" s="222"/>
      <c r="T172" s="222"/>
    </row>
    <row r="173" spans="1:20" ht="12.75" customHeight="1" x14ac:dyDescent="0.2">
      <c r="A173" s="220"/>
      <c r="B173" s="221"/>
      <c r="C173" s="221"/>
      <c r="D173" s="221"/>
      <c r="E173" s="222"/>
      <c r="F173" s="221"/>
      <c r="G173" s="220"/>
      <c r="H173" s="220"/>
      <c r="I173" s="220"/>
      <c r="J173" s="223"/>
      <c r="K173" s="317"/>
      <c r="L173" s="317"/>
      <c r="M173" s="224"/>
      <c r="N173" s="224"/>
      <c r="O173" s="222"/>
      <c r="P173" s="226"/>
      <c r="Q173" s="222"/>
      <c r="R173" s="222"/>
      <c r="S173" s="222"/>
      <c r="T173" s="222"/>
    </row>
    <row r="174" spans="1:20" ht="12.75" customHeight="1" x14ac:dyDescent="0.2">
      <c r="A174" s="220"/>
      <c r="B174" s="221"/>
      <c r="C174" s="221"/>
      <c r="D174" s="221"/>
      <c r="E174" s="222"/>
      <c r="F174" s="221"/>
      <c r="G174" s="220"/>
      <c r="H174" s="220"/>
      <c r="I174" s="220"/>
      <c r="J174" s="223"/>
      <c r="K174" s="317"/>
      <c r="L174" s="317"/>
      <c r="M174" s="224"/>
      <c r="N174" s="224"/>
      <c r="O174" s="222"/>
      <c r="P174" s="226"/>
      <c r="Q174" s="222"/>
      <c r="R174" s="222"/>
      <c r="S174" s="222"/>
      <c r="T174" s="222"/>
    </row>
    <row r="175" spans="1:20" ht="12.75" customHeight="1" x14ac:dyDescent="0.2">
      <c r="A175" s="220"/>
      <c r="B175" s="221"/>
      <c r="C175" s="221"/>
      <c r="D175" s="221"/>
      <c r="E175" s="222"/>
      <c r="F175" s="221"/>
      <c r="G175" s="220"/>
      <c r="H175" s="220"/>
      <c r="I175" s="220"/>
      <c r="J175" s="223"/>
      <c r="K175" s="317"/>
      <c r="L175" s="317"/>
      <c r="M175" s="224"/>
      <c r="N175" s="224"/>
      <c r="O175" s="222"/>
      <c r="P175" s="226"/>
      <c r="Q175" s="222"/>
      <c r="R175" s="222"/>
      <c r="S175" s="222"/>
      <c r="T175" s="222"/>
    </row>
    <row r="176" spans="1:20" ht="12.75" customHeight="1" x14ac:dyDescent="0.2">
      <c r="A176" s="220"/>
      <c r="B176" s="221"/>
      <c r="C176" s="221"/>
      <c r="D176" s="221"/>
      <c r="E176" s="222"/>
      <c r="F176" s="221"/>
      <c r="G176" s="220"/>
      <c r="H176" s="220"/>
      <c r="I176" s="220"/>
      <c r="J176" s="223"/>
      <c r="K176" s="317"/>
      <c r="L176" s="317"/>
      <c r="M176" s="224"/>
      <c r="N176" s="224"/>
      <c r="O176" s="222"/>
      <c r="P176" s="226"/>
      <c r="Q176" s="222"/>
      <c r="R176" s="222"/>
      <c r="S176" s="222"/>
      <c r="T176" s="222"/>
    </row>
    <row r="177" spans="1:20" ht="12.75" customHeight="1" x14ac:dyDescent="0.2">
      <c r="A177" s="220"/>
      <c r="B177" s="221"/>
      <c r="C177" s="221"/>
      <c r="D177" s="221"/>
      <c r="E177" s="222"/>
      <c r="F177" s="221"/>
      <c r="G177" s="220"/>
      <c r="H177" s="220"/>
      <c r="I177" s="220"/>
      <c r="J177" s="223"/>
      <c r="K177" s="317"/>
      <c r="L177" s="317"/>
      <c r="M177" s="224"/>
      <c r="N177" s="224"/>
      <c r="O177" s="222"/>
      <c r="P177" s="226"/>
      <c r="Q177" s="222"/>
      <c r="R177" s="222"/>
      <c r="S177" s="222"/>
      <c r="T177" s="222"/>
    </row>
    <row r="178" spans="1:20" ht="12.75" customHeight="1" x14ac:dyDescent="0.2">
      <c r="A178" s="220"/>
      <c r="B178" s="221"/>
      <c r="C178" s="221"/>
      <c r="D178" s="221"/>
      <c r="E178" s="222"/>
      <c r="F178" s="221"/>
      <c r="G178" s="220"/>
      <c r="H178" s="220"/>
      <c r="I178" s="220"/>
      <c r="J178" s="223"/>
      <c r="K178" s="317"/>
      <c r="L178" s="317"/>
      <c r="M178" s="224"/>
      <c r="N178" s="224"/>
      <c r="O178" s="222"/>
      <c r="P178" s="226"/>
      <c r="Q178" s="222"/>
      <c r="R178" s="222"/>
      <c r="S178" s="222"/>
      <c r="T178" s="222"/>
    </row>
    <row r="179" spans="1:20" ht="12.75" customHeight="1" x14ac:dyDescent="0.2">
      <c r="A179" s="220"/>
      <c r="B179" s="221"/>
      <c r="C179" s="221"/>
      <c r="D179" s="221"/>
      <c r="E179" s="222"/>
      <c r="F179" s="221"/>
      <c r="G179" s="220"/>
      <c r="H179" s="220"/>
      <c r="I179" s="220"/>
      <c r="J179" s="223"/>
      <c r="K179" s="317"/>
      <c r="L179" s="317"/>
      <c r="M179" s="224"/>
      <c r="N179" s="224"/>
      <c r="O179" s="222"/>
      <c r="P179" s="226"/>
      <c r="Q179" s="222"/>
      <c r="R179" s="222"/>
      <c r="S179" s="222"/>
      <c r="T179" s="222"/>
    </row>
    <row r="180" spans="1:20" ht="12.75" customHeight="1" x14ac:dyDescent="0.2">
      <c r="A180" s="220"/>
      <c r="B180" s="221"/>
      <c r="C180" s="221"/>
      <c r="D180" s="221"/>
      <c r="E180" s="222"/>
      <c r="F180" s="221"/>
      <c r="G180" s="220"/>
      <c r="H180" s="220"/>
      <c r="I180" s="220"/>
      <c r="J180" s="223"/>
      <c r="K180" s="317"/>
      <c r="L180" s="317"/>
      <c r="M180" s="224"/>
      <c r="N180" s="224"/>
      <c r="O180" s="222"/>
      <c r="P180" s="226"/>
      <c r="Q180" s="222"/>
      <c r="R180" s="222"/>
      <c r="S180" s="222"/>
      <c r="T180" s="222"/>
    </row>
    <row r="181" spans="1:20" ht="12.75" customHeight="1" x14ac:dyDescent="0.2">
      <c r="A181" s="220"/>
      <c r="B181" s="221"/>
      <c r="C181" s="221"/>
      <c r="D181" s="221"/>
      <c r="E181" s="222"/>
      <c r="F181" s="221"/>
      <c r="G181" s="220"/>
      <c r="H181" s="220"/>
      <c r="I181" s="220"/>
      <c r="J181" s="223"/>
      <c r="K181" s="317"/>
      <c r="L181" s="317"/>
      <c r="M181" s="224"/>
      <c r="N181" s="224"/>
      <c r="O181" s="222"/>
      <c r="P181" s="226"/>
      <c r="Q181" s="222"/>
      <c r="R181" s="222"/>
      <c r="S181" s="222"/>
      <c r="T181" s="222"/>
    </row>
    <row r="182" spans="1:20" ht="12.75" customHeight="1" x14ac:dyDescent="0.2">
      <c r="A182" s="220"/>
      <c r="B182" s="221"/>
      <c r="C182" s="221"/>
      <c r="D182" s="221"/>
      <c r="E182" s="222"/>
      <c r="F182" s="221"/>
      <c r="G182" s="220"/>
      <c r="H182" s="220"/>
      <c r="I182" s="220"/>
      <c r="J182" s="223"/>
      <c r="K182" s="317"/>
      <c r="L182" s="317"/>
      <c r="M182" s="224"/>
      <c r="N182" s="224"/>
      <c r="O182" s="222"/>
      <c r="P182" s="226"/>
      <c r="Q182" s="222"/>
      <c r="R182" s="222"/>
      <c r="S182" s="222"/>
      <c r="T182" s="222"/>
    </row>
    <row r="183" spans="1:20" ht="12.75" customHeight="1" x14ac:dyDescent="0.2">
      <c r="A183" s="220"/>
      <c r="B183" s="221"/>
      <c r="C183" s="221"/>
      <c r="D183" s="221"/>
      <c r="E183" s="222"/>
      <c r="F183" s="221"/>
      <c r="G183" s="220"/>
      <c r="H183" s="220"/>
      <c r="I183" s="220"/>
      <c r="J183" s="223"/>
      <c r="K183" s="317"/>
      <c r="L183" s="317"/>
      <c r="M183" s="224"/>
      <c r="N183" s="224"/>
      <c r="O183" s="222"/>
      <c r="P183" s="226"/>
      <c r="Q183" s="222"/>
      <c r="R183" s="222"/>
      <c r="S183" s="222"/>
      <c r="T183" s="222"/>
    </row>
    <row r="184" spans="1:20" ht="12.75" customHeight="1" x14ac:dyDescent="0.2">
      <c r="A184" s="220"/>
      <c r="B184" s="221"/>
      <c r="C184" s="221"/>
      <c r="D184" s="221"/>
      <c r="E184" s="222"/>
      <c r="F184" s="221"/>
      <c r="G184" s="220"/>
      <c r="H184" s="220"/>
      <c r="I184" s="220"/>
      <c r="J184" s="223"/>
      <c r="K184" s="317"/>
      <c r="L184" s="317"/>
      <c r="M184" s="224"/>
      <c r="N184" s="224"/>
      <c r="O184" s="222"/>
      <c r="P184" s="226"/>
      <c r="Q184" s="222"/>
      <c r="R184" s="222"/>
      <c r="S184" s="222"/>
      <c r="T184" s="222"/>
    </row>
    <row r="185" spans="1:20" ht="12.75" customHeight="1" x14ac:dyDescent="0.2">
      <c r="A185" s="220"/>
      <c r="B185" s="221"/>
      <c r="C185" s="221"/>
      <c r="D185" s="221"/>
      <c r="E185" s="222"/>
      <c r="F185" s="221"/>
      <c r="G185" s="220"/>
      <c r="H185" s="220"/>
      <c r="I185" s="220"/>
      <c r="J185" s="223"/>
      <c r="K185" s="317"/>
      <c r="L185" s="317"/>
      <c r="M185" s="224"/>
      <c r="N185" s="224"/>
      <c r="O185" s="222"/>
      <c r="P185" s="226"/>
      <c r="Q185" s="222"/>
      <c r="R185" s="222"/>
      <c r="S185" s="222"/>
      <c r="T185" s="222"/>
    </row>
    <row r="186" spans="1:20" ht="12.75" customHeight="1" x14ac:dyDescent="0.2">
      <c r="A186" s="220"/>
      <c r="B186" s="221"/>
      <c r="C186" s="221"/>
      <c r="D186" s="221"/>
      <c r="E186" s="222"/>
      <c r="F186" s="221"/>
      <c r="G186" s="220"/>
      <c r="H186" s="220"/>
      <c r="I186" s="220"/>
      <c r="J186" s="223"/>
      <c r="K186" s="317"/>
      <c r="L186" s="317"/>
      <c r="M186" s="224"/>
      <c r="N186" s="224"/>
      <c r="O186" s="222"/>
      <c r="P186" s="226"/>
      <c r="Q186" s="222"/>
      <c r="R186" s="222"/>
      <c r="S186" s="222"/>
      <c r="T186" s="222"/>
    </row>
    <row r="187" spans="1:20" ht="12.75" customHeight="1" x14ac:dyDescent="0.2">
      <c r="A187" s="220"/>
      <c r="B187" s="221"/>
      <c r="C187" s="221"/>
      <c r="D187" s="221"/>
      <c r="E187" s="222"/>
      <c r="F187" s="221"/>
      <c r="G187" s="220"/>
      <c r="H187" s="220"/>
      <c r="I187" s="220"/>
      <c r="J187" s="223"/>
      <c r="K187" s="317"/>
      <c r="L187" s="317"/>
      <c r="M187" s="224"/>
      <c r="N187" s="224"/>
      <c r="O187" s="222"/>
      <c r="P187" s="226"/>
      <c r="Q187" s="222"/>
      <c r="R187" s="222"/>
      <c r="S187" s="222"/>
      <c r="T187" s="222"/>
    </row>
    <row r="188" spans="1:20" ht="12.75" customHeight="1" x14ac:dyDescent="0.2">
      <c r="A188" s="220"/>
      <c r="B188" s="221"/>
      <c r="C188" s="221"/>
      <c r="D188" s="221"/>
      <c r="E188" s="222"/>
      <c r="F188" s="221"/>
      <c r="G188" s="220"/>
      <c r="H188" s="220"/>
      <c r="I188" s="220"/>
      <c r="J188" s="223"/>
      <c r="K188" s="317"/>
      <c r="L188" s="317"/>
      <c r="M188" s="224"/>
      <c r="N188" s="224"/>
      <c r="O188" s="222"/>
      <c r="P188" s="226"/>
      <c r="Q188" s="222"/>
      <c r="R188" s="222"/>
      <c r="S188" s="222"/>
      <c r="T188" s="222"/>
    </row>
    <row r="189" spans="1:20" ht="12.75" customHeight="1" x14ac:dyDescent="0.2">
      <c r="A189" s="220"/>
      <c r="B189" s="221"/>
      <c r="C189" s="221"/>
      <c r="D189" s="221"/>
      <c r="E189" s="222"/>
      <c r="F189" s="221"/>
      <c r="G189" s="220"/>
      <c r="H189" s="220"/>
      <c r="I189" s="220"/>
      <c r="J189" s="223"/>
      <c r="K189" s="317"/>
      <c r="L189" s="317"/>
      <c r="M189" s="224"/>
      <c r="N189" s="224"/>
      <c r="O189" s="222"/>
      <c r="P189" s="226"/>
      <c r="Q189" s="222"/>
      <c r="R189" s="222"/>
      <c r="S189" s="222"/>
      <c r="T189" s="222"/>
    </row>
    <row r="190" spans="1:20" ht="12.75" customHeight="1" x14ac:dyDescent="0.2">
      <c r="A190" s="220"/>
      <c r="B190" s="221"/>
      <c r="C190" s="221"/>
      <c r="D190" s="221"/>
      <c r="E190" s="222"/>
      <c r="F190" s="221"/>
      <c r="G190" s="220"/>
      <c r="H190" s="220"/>
      <c r="I190" s="220"/>
      <c r="J190" s="223"/>
      <c r="K190" s="317"/>
      <c r="L190" s="317"/>
      <c r="M190" s="224"/>
      <c r="N190" s="224"/>
      <c r="O190" s="222"/>
      <c r="P190" s="226"/>
      <c r="Q190" s="222"/>
      <c r="R190" s="222"/>
      <c r="S190" s="222"/>
      <c r="T190" s="222"/>
    </row>
    <row r="191" spans="1:20" ht="12.75" customHeight="1" x14ac:dyDescent="0.2">
      <c r="A191" s="220"/>
      <c r="B191" s="221"/>
      <c r="C191" s="221"/>
      <c r="D191" s="221"/>
      <c r="E191" s="222"/>
      <c r="F191" s="221"/>
      <c r="G191" s="220"/>
      <c r="H191" s="220"/>
      <c r="I191" s="220"/>
      <c r="J191" s="223"/>
      <c r="K191" s="317"/>
      <c r="L191" s="317"/>
      <c r="M191" s="224"/>
      <c r="N191" s="224"/>
      <c r="O191" s="222"/>
      <c r="P191" s="226"/>
      <c r="Q191" s="222"/>
      <c r="R191" s="222"/>
      <c r="S191" s="222"/>
      <c r="T191" s="222"/>
    </row>
    <row r="192" spans="1:20" ht="12.75" customHeight="1" x14ac:dyDescent="0.2">
      <c r="A192" s="220"/>
      <c r="B192" s="221"/>
      <c r="C192" s="221"/>
      <c r="D192" s="221"/>
      <c r="E192" s="222"/>
      <c r="F192" s="221"/>
      <c r="G192" s="220"/>
      <c r="H192" s="220"/>
      <c r="I192" s="220"/>
      <c r="J192" s="223"/>
      <c r="K192" s="317"/>
      <c r="L192" s="317"/>
      <c r="M192" s="224"/>
      <c r="N192" s="224"/>
      <c r="O192" s="222"/>
      <c r="P192" s="226"/>
      <c r="Q192" s="222"/>
      <c r="R192" s="222"/>
      <c r="S192" s="222"/>
      <c r="T192" s="222"/>
    </row>
    <row r="193" spans="1:20" ht="12.75" customHeight="1" x14ac:dyDescent="0.2">
      <c r="A193" s="220"/>
      <c r="B193" s="221"/>
      <c r="C193" s="221"/>
      <c r="D193" s="221"/>
      <c r="E193" s="222"/>
      <c r="F193" s="221"/>
      <c r="G193" s="220"/>
      <c r="H193" s="220"/>
      <c r="I193" s="220"/>
      <c r="J193" s="223"/>
      <c r="K193" s="317"/>
      <c r="L193" s="317"/>
      <c r="M193" s="224"/>
      <c r="N193" s="224"/>
      <c r="O193" s="222"/>
      <c r="P193" s="226"/>
      <c r="Q193" s="222"/>
      <c r="R193" s="222"/>
      <c r="S193" s="222"/>
      <c r="T193" s="222"/>
    </row>
    <row r="194" spans="1:20" ht="12.75" customHeight="1" x14ac:dyDescent="0.2">
      <c r="A194" s="220"/>
      <c r="B194" s="221"/>
      <c r="C194" s="221"/>
      <c r="D194" s="221"/>
      <c r="E194" s="222"/>
      <c r="F194" s="221"/>
      <c r="G194" s="220"/>
      <c r="H194" s="220"/>
      <c r="I194" s="220"/>
      <c r="J194" s="223"/>
      <c r="K194" s="317"/>
      <c r="L194" s="317"/>
      <c r="M194" s="224"/>
      <c r="N194" s="224"/>
      <c r="O194" s="222"/>
      <c r="P194" s="226"/>
      <c r="Q194" s="222"/>
      <c r="R194" s="222"/>
      <c r="S194" s="222"/>
      <c r="T194" s="222"/>
    </row>
    <row r="195" spans="1:20" ht="12.75" customHeight="1" x14ac:dyDescent="0.2">
      <c r="A195" s="220"/>
      <c r="B195" s="221"/>
      <c r="C195" s="221"/>
      <c r="D195" s="221"/>
      <c r="E195" s="222"/>
      <c r="F195" s="221"/>
      <c r="G195" s="220"/>
      <c r="H195" s="220"/>
      <c r="I195" s="220"/>
      <c r="J195" s="223"/>
      <c r="K195" s="317"/>
      <c r="L195" s="317"/>
      <c r="M195" s="224"/>
      <c r="N195" s="224"/>
      <c r="O195" s="222"/>
      <c r="P195" s="226"/>
      <c r="Q195" s="222"/>
      <c r="R195" s="222"/>
      <c r="S195" s="222"/>
      <c r="T195" s="222"/>
    </row>
    <row r="196" spans="1:20" ht="12.75" customHeight="1" x14ac:dyDescent="0.2">
      <c r="A196" s="220"/>
      <c r="B196" s="221"/>
      <c r="C196" s="221"/>
      <c r="D196" s="221"/>
      <c r="E196" s="222"/>
      <c r="F196" s="221"/>
      <c r="G196" s="220"/>
      <c r="H196" s="220"/>
      <c r="I196" s="220"/>
      <c r="J196" s="223"/>
      <c r="K196" s="317"/>
      <c r="L196" s="317"/>
      <c r="M196" s="224"/>
      <c r="N196" s="224"/>
      <c r="O196" s="222"/>
      <c r="P196" s="226"/>
      <c r="Q196" s="222"/>
      <c r="R196" s="222"/>
      <c r="S196" s="222"/>
      <c r="T196" s="222"/>
    </row>
    <row r="197" spans="1:20" ht="12.75" customHeight="1" x14ac:dyDescent="0.2">
      <c r="A197" s="220"/>
      <c r="B197" s="221"/>
      <c r="C197" s="221"/>
      <c r="D197" s="221"/>
      <c r="E197" s="222"/>
      <c r="F197" s="221"/>
      <c r="G197" s="220"/>
      <c r="H197" s="220"/>
      <c r="I197" s="220"/>
      <c r="J197" s="223"/>
      <c r="K197" s="317"/>
      <c r="L197" s="317"/>
      <c r="M197" s="224"/>
      <c r="N197" s="224"/>
      <c r="O197" s="222"/>
      <c r="P197" s="226"/>
      <c r="Q197" s="222"/>
      <c r="R197" s="222"/>
      <c r="S197" s="222"/>
      <c r="T197" s="222"/>
    </row>
    <row r="198" spans="1:20" ht="12.75" customHeight="1" x14ac:dyDescent="0.2">
      <c r="A198" s="220"/>
      <c r="B198" s="221"/>
      <c r="C198" s="221"/>
      <c r="D198" s="221"/>
      <c r="E198" s="222"/>
      <c r="F198" s="221"/>
      <c r="G198" s="220"/>
      <c r="H198" s="220"/>
      <c r="I198" s="220"/>
      <c r="J198" s="223"/>
      <c r="K198" s="317"/>
      <c r="L198" s="317"/>
      <c r="M198" s="224"/>
      <c r="N198" s="224"/>
      <c r="O198" s="222"/>
      <c r="P198" s="226"/>
      <c r="Q198" s="222"/>
      <c r="R198" s="222"/>
      <c r="S198" s="222"/>
      <c r="T198" s="222"/>
    </row>
    <row r="199" spans="1:20" ht="12.75" customHeight="1" x14ac:dyDescent="0.2">
      <c r="A199" s="220"/>
      <c r="B199" s="221"/>
      <c r="C199" s="221"/>
      <c r="D199" s="221"/>
      <c r="E199" s="222"/>
      <c r="F199" s="221"/>
      <c r="G199" s="220"/>
      <c r="H199" s="220"/>
      <c r="I199" s="220"/>
      <c r="J199" s="223"/>
      <c r="K199" s="317"/>
      <c r="L199" s="317"/>
      <c r="M199" s="224"/>
      <c r="N199" s="224"/>
      <c r="O199" s="222"/>
      <c r="P199" s="226"/>
      <c r="Q199" s="222"/>
      <c r="R199" s="222"/>
      <c r="S199" s="222"/>
      <c r="T199" s="222"/>
    </row>
    <row r="200" spans="1:20" ht="12.75" customHeight="1" x14ac:dyDescent="0.2">
      <c r="A200" s="220"/>
      <c r="B200" s="221"/>
      <c r="C200" s="221"/>
      <c r="D200" s="221"/>
      <c r="E200" s="222"/>
      <c r="F200" s="221"/>
      <c r="G200" s="220"/>
      <c r="H200" s="220"/>
      <c r="I200" s="220"/>
      <c r="J200" s="223"/>
      <c r="K200" s="317"/>
      <c r="L200" s="317"/>
      <c r="M200" s="224"/>
      <c r="N200" s="224"/>
      <c r="O200" s="222"/>
      <c r="P200" s="226"/>
      <c r="Q200" s="222"/>
      <c r="R200" s="222"/>
      <c r="S200" s="222"/>
      <c r="T200" s="222"/>
    </row>
    <row r="201" spans="1:20" ht="12.75" customHeight="1" x14ac:dyDescent="0.2">
      <c r="A201" s="220"/>
      <c r="B201" s="221"/>
      <c r="C201" s="221"/>
      <c r="D201" s="221"/>
      <c r="E201" s="222"/>
      <c r="F201" s="221"/>
      <c r="G201" s="220"/>
      <c r="H201" s="220"/>
      <c r="I201" s="220"/>
      <c r="J201" s="223"/>
      <c r="K201" s="317"/>
      <c r="L201" s="317"/>
      <c r="M201" s="224"/>
      <c r="N201" s="224"/>
      <c r="O201" s="222"/>
      <c r="P201" s="226"/>
      <c r="Q201" s="222"/>
      <c r="R201" s="222"/>
      <c r="S201" s="222"/>
      <c r="T201" s="222"/>
    </row>
    <row r="202" spans="1:20" ht="12.75" customHeight="1" x14ac:dyDescent="0.2">
      <c r="A202" s="220"/>
      <c r="B202" s="221"/>
      <c r="C202" s="221"/>
      <c r="D202" s="221"/>
      <c r="E202" s="222"/>
      <c r="F202" s="221"/>
      <c r="G202" s="220"/>
      <c r="H202" s="220"/>
      <c r="I202" s="220"/>
      <c r="J202" s="223"/>
      <c r="K202" s="317"/>
      <c r="L202" s="317"/>
      <c r="M202" s="224"/>
      <c r="N202" s="224"/>
      <c r="O202" s="222"/>
      <c r="P202" s="226"/>
      <c r="Q202" s="222"/>
      <c r="R202" s="222"/>
      <c r="S202" s="222"/>
      <c r="T202" s="222"/>
    </row>
    <row r="203" spans="1:20" ht="12.75" customHeight="1" x14ac:dyDescent="0.2">
      <c r="A203" s="220"/>
      <c r="B203" s="221"/>
      <c r="C203" s="221"/>
      <c r="D203" s="221"/>
      <c r="E203" s="222"/>
      <c r="F203" s="221"/>
      <c r="G203" s="220"/>
      <c r="H203" s="220"/>
      <c r="I203" s="220"/>
      <c r="J203" s="223"/>
      <c r="K203" s="317"/>
      <c r="L203" s="317"/>
      <c r="M203" s="224"/>
      <c r="N203" s="224"/>
      <c r="O203" s="222"/>
      <c r="P203" s="226"/>
      <c r="Q203" s="222"/>
      <c r="R203" s="222"/>
      <c r="S203" s="222"/>
      <c r="T203" s="222"/>
    </row>
    <row r="204" spans="1:20" ht="12.75" customHeight="1" x14ac:dyDescent="0.2">
      <c r="A204" s="220"/>
      <c r="B204" s="221"/>
      <c r="C204" s="221"/>
      <c r="D204" s="221"/>
      <c r="E204" s="222"/>
      <c r="F204" s="221"/>
      <c r="G204" s="220"/>
      <c r="H204" s="220"/>
      <c r="I204" s="220"/>
      <c r="J204" s="223"/>
      <c r="K204" s="317"/>
      <c r="L204" s="317"/>
      <c r="M204" s="224"/>
      <c r="N204" s="224"/>
      <c r="O204" s="222"/>
      <c r="P204" s="226"/>
      <c r="Q204" s="222"/>
      <c r="R204" s="222"/>
      <c r="S204" s="222"/>
      <c r="T204" s="222"/>
    </row>
    <row r="205" spans="1:20" ht="12.75" customHeight="1" x14ac:dyDescent="0.2">
      <c r="A205" s="220"/>
      <c r="B205" s="221"/>
      <c r="C205" s="221"/>
      <c r="D205" s="221"/>
      <c r="E205" s="222"/>
      <c r="F205" s="221"/>
      <c r="G205" s="220"/>
      <c r="H205" s="220"/>
      <c r="I205" s="220"/>
      <c r="J205" s="223"/>
      <c r="K205" s="317"/>
      <c r="L205" s="317"/>
      <c r="M205" s="224"/>
      <c r="N205" s="224"/>
      <c r="O205" s="222"/>
      <c r="P205" s="226"/>
      <c r="Q205" s="222"/>
      <c r="R205" s="222"/>
      <c r="S205" s="222"/>
      <c r="T205" s="222"/>
    </row>
    <row r="206" spans="1:20" ht="12.75" customHeight="1" x14ac:dyDescent="0.2">
      <c r="A206" s="220"/>
      <c r="B206" s="221"/>
      <c r="C206" s="221"/>
      <c r="D206" s="221"/>
      <c r="E206" s="222"/>
      <c r="F206" s="221"/>
      <c r="G206" s="220"/>
      <c r="H206" s="220"/>
      <c r="I206" s="220"/>
      <c r="J206" s="223"/>
      <c r="K206" s="317"/>
      <c r="L206" s="317"/>
      <c r="M206" s="224"/>
      <c r="N206" s="224"/>
      <c r="O206" s="222"/>
      <c r="P206" s="226"/>
      <c r="Q206" s="222"/>
      <c r="R206" s="222"/>
      <c r="S206" s="222"/>
      <c r="T206" s="222"/>
    </row>
    <row r="207" spans="1:20" ht="12.75" customHeight="1" x14ac:dyDescent="0.2">
      <c r="A207" s="220"/>
      <c r="B207" s="221"/>
      <c r="C207" s="221"/>
      <c r="D207" s="221"/>
      <c r="E207" s="222"/>
      <c r="F207" s="221"/>
      <c r="G207" s="220"/>
      <c r="H207" s="220"/>
      <c r="I207" s="220"/>
      <c r="J207" s="223"/>
      <c r="K207" s="317"/>
      <c r="L207" s="317"/>
      <c r="M207" s="224"/>
      <c r="N207" s="224"/>
      <c r="O207" s="222"/>
      <c r="P207" s="226"/>
      <c r="Q207" s="222"/>
      <c r="R207" s="222"/>
      <c r="S207" s="222"/>
      <c r="T207" s="222"/>
    </row>
    <row r="208" spans="1:20" ht="12.75" customHeight="1" x14ac:dyDescent="0.2">
      <c r="A208" s="220"/>
      <c r="B208" s="221"/>
      <c r="C208" s="221"/>
      <c r="D208" s="221"/>
      <c r="E208" s="222"/>
      <c r="F208" s="221"/>
      <c r="G208" s="220"/>
      <c r="H208" s="220"/>
      <c r="I208" s="220"/>
      <c r="J208" s="223"/>
      <c r="K208" s="317"/>
      <c r="L208" s="317"/>
      <c r="M208" s="224"/>
      <c r="N208" s="224"/>
      <c r="O208" s="222"/>
      <c r="P208" s="226"/>
      <c r="Q208" s="222"/>
      <c r="R208" s="222"/>
      <c r="S208" s="222"/>
      <c r="T208" s="222"/>
    </row>
    <row r="209" spans="1:20" ht="12.75" customHeight="1" x14ac:dyDescent="0.2">
      <c r="A209" s="220"/>
      <c r="B209" s="221"/>
      <c r="C209" s="221"/>
      <c r="D209" s="221"/>
      <c r="E209" s="222"/>
      <c r="F209" s="221"/>
      <c r="G209" s="220"/>
      <c r="H209" s="220"/>
      <c r="I209" s="220"/>
      <c r="J209" s="223"/>
      <c r="K209" s="317"/>
      <c r="L209" s="317"/>
      <c r="M209" s="224"/>
      <c r="N209" s="224"/>
      <c r="O209" s="222"/>
      <c r="P209" s="226"/>
      <c r="Q209" s="222"/>
      <c r="R209" s="222"/>
      <c r="S209" s="222"/>
      <c r="T209" s="222"/>
    </row>
    <row r="210" spans="1:20" ht="12.75" customHeight="1" x14ac:dyDescent="0.2">
      <c r="A210" s="220"/>
      <c r="B210" s="221"/>
      <c r="C210" s="221"/>
      <c r="D210" s="221"/>
      <c r="E210" s="222"/>
      <c r="F210" s="221"/>
      <c r="G210" s="220"/>
      <c r="H210" s="220"/>
      <c r="I210" s="220"/>
      <c r="J210" s="223"/>
      <c r="K210" s="317"/>
      <c r="L210" s="317"/>
      <c r="M210" s="224"/>
      <c r="N210" s="224"/>
      <c r="O210" s="222"/>
      <c r="P210" s="226"/>
      <c r="Q210" s="222"/>
      <c r="R210" s="222"/>
      <c r="S210" s="222"/>
      <c r="T210" s="222"/>
    </row>
    <row r="211" spans="1:20" ht="12.75" customHeight="1" x14ac:dyDescent="0.2">
      <c r="A211" s="220"/>
      <c r="B211" s="221"/>
      <c r="C211" s="221"/>
      <c r="D211" s="221"/>
      <c r="E211" s="222"/>
      <c r="F211" s="221"/>
      <c r="G211" s="220"/>
      <c r="H211" s="220"/>
      <c r="I211" s="220"/>
      <c r="J211" s="223"/>
      <c r="K211" s="317"/>
      <c r="L211" s="317"/>
      <c r="M211" s="224"/>
      <c r="N211" s="224"/>
      <c r="O211" s="222"/>
      <c r="P211" s="226"/>
      <c r="Q211" s="222"/>
      <c r="R211" s="222"/>
      <c r="S211" s="222"/>
      <c r="T211" s="222"/>
    </row>
    <row r="212" spans="1:20" ht="12.75" customHeight="1" x14ac:dyDescent="0.2">
      <c r="A212" s="220"/>
      <c r="B212" s="221"/>
      <c r="C212" s="221"/>
      <c r="D212" s="221"/>
      <c r="E212" s="222"/>
      <c r="F212" s="221"/>
      <c r="G212" s="220"/>
      <c r="H212" s="220"/>
      <c r="I212" s="220"/>
      <c r="J212" s="223"/>
      <c r="K212" s="317"/>
      <c r="L212" s="317"/>
      <c r="M212" s="224"/>
      <c r="N212" s="224"/>
      <c r="O212" s="222"/>
      <c r="P212" s="226"/>
      <c r="Q212" s="222"/>
      <c r="R212" s="222"/>
      <c r="S212" s="222"/>
      <c r="T212" s="222"/>
    </row>
    <row r="213" spans="1:20" ht="12.75" customHeight="1" x14ac:dyDescent="0.2">
      <c r="A213" s="220"/>
      <c r="B213" s="221"/>
      <c r="C213" s="221"/>
      <c r="D213" s="221"/>
      <c r="E213" s="222"/>
      <c r="F213" s="221"/>
      <c r="G213" s="220"/>
      <c r="H213" s="220"/>
      <c r="I213" s="220"/>
      <c r="J213" s="223"/>
      <c r="K213" s="317"/>
      <c r="L213" s="317"/>
      <c r="M213" s="224"/>
      <c r="N213" s="224"/>
      <c r="O213" s="222"/>
      <c r="P213" s="226"/>
      <c r="Q213" s="222"/>
      <c r="R213" s="222"/>
      <c r="S213" s="222"/>
      <c r="T213" s="222"/>
    </row>
    <row r="214" spans="1:20" ht="12.75" customHeight="1" x14ac:dyDescent="0.2">
      <c r="A214" s="220"/>
      <c r="B214" s="221"/>
      <c r="C214" s="221"/>
      <c r="D214" s="221"/>
      <c r="E214" s="222"/>
      <c r="F214" s="221"/>
      <c r="G214" s="220"/>
      <c r="H214" s="220"/>
      <c r="I214" s="220"/>
      <c r="J214" s="223"/>
      <c r="K214" s="317"/>
      <c r="L214" s="317"/>
      <c r="M214" s="224"/>
      <c r="N214" s="224"/>
      <c r="O214" s="222"/>
      <c r="P214" s="226"/>
      <c r="Q214" s="222"/>
      <c r="R214" s="222"/>
      <c r="S214" s="222"/>
      <c r="T214" s="222"/>
    </row>
    <row r="215" spans="1:20" ht="12.75" customHeight="1" x14ac:dyDescent="0.2">
      <c r="A215" s="220"/>
      <c r="B215" s="221"/>
      <c r="C215" s="221"/>
      <c r="D215" s="221"/>
      <c r="E215" s="222"/>
      <c r="F215" s="221"/>
      <c r="G215" s="220"/>
      <c r="H215" s="220"/>
      <c r="I215" s="220"/>
      <c r="J215" s="223"/>
      <c r="K215" s="317"/>
      <c r="L215" s="317"/>
      <c r="M215" s="224"/>
      <c r="N215" s="224"/>
      <c r="O215" s="222"/>
      <c r="P215" s="226"/>
      <c r="Q215" s="222"/>
      <c r="R215" s="222"/>
      <c r="S215" s="222"/>
      <c r="T215" s="222"/>
    </row>
    <row r="216" spans="1:20" ht="12.75" customHeight="1" x14ac:dyDescent="0.2">
      <c r="A216" s="220"/>
      <c r="B216" s="221"/>
      <c r="C216" s="221"/>
      <c r="D216" s="221"/>
      <c r="E216" s="222"/>
      <c r="F216" s="221"/>
      <c r="G216" s="220"/>
      <c r="H216" s="220"/>
      <c r="I216" s="220"/>
      <c r="J216" s="223"/>
      <c r="K216" s="317"/>
      <c r="L216" s="317"/>
      <c r="M216" s="224"/>
      <c r="N216" s="224"/>
      <c r="O216" s="222"/>
      <c r="P216" s="226"/>
      <c r="Q216" s="222"/>
      <c r="R216" s="222"/>
      <c r="S216" s="222"/>
      <c r="T216" s="222"/>
    </row>
    <row r="217" spans="1:20" ht="12.75" customHeight="1" x14ac:dyDescent="0.2">
      <c r="A217" s="220"/>
      <c r="B217" s="221"/>
      <c r="C217" s="221"/>
      <c r="D217" s="221"/>
      <c r="E217" s="222"/>
      <c r="F217" s="221"/>
      <c r="G217" s="220"/>
      <c r="H217" s="220"/>
      <c r="I217" s="220"/>
      <c r="J217" s="223"/>
      <c r="K217" s="317"/>
      <c r="L217" s="317"/>
      <c r="M217" s="224"/>
      <c r="N217" s="224"/>
      <c r="O217" s="222"/>
      <c r="P217" s="226"/>
      <c r="Q217" s="222"/>
      <c r="R217" s="222"/>
      <c r="S217" s="222"/>
      <c r="T217" s="222"/>
    </row>
    <row r="218" spans="1:20" ht="12.75" customHeight="1" x14ac:dyDescent="0.2">
      <c r="A218" s="220"/>
      <c r="B218" s="221"/>
      <c r="C218" s="221"/>
      <c r="D218" s="221"/>
      <c r="E218" s="222"/>
      <c r="F218" s="221"/>
      <c r="G218" s="220"/>
      <c r="H218" s="220"/>
      <c r="I218" s="220"/>
      <c r="J218" s="223"/>
      <c r="K218" s="317"/>
      <c r="L218" s="317"/>
      <c r="M218" s="224"/>
      <c r="N218" s="224"/>
      <c r="O218" s="222"/>
      <c r="P218" s="226"/>
      <c r="Q218" s="222"/>
      <c r="R218" s="222"/>
      <c r="S218" s="222"/>
      <c r="T218" s="222"/>
    </row>
    <row r="219" spans="1:20" ht="12.75" customHeight="1" x14ac:dyDescent="0.2">
      <c r="A219" s="220"/>
      <c r="B219" s="221"/>
      <c r="C219" s="221"/>
      <c r="D219" s="221"/>
      <c r="E219" s="222"/>
      <c r="F219" s="221"/>
      <c r="G219" s="220"/>
      <c r="H219" s="220"/>
      <c r="I219" s="220"/>
      <c r="J219" s="223"/>
      <c r="K219" s="317"/>
      <c r="L219" s="317"/>
      <c r="M219" s="224"/>
      <c r="N219" s="224"/>
      <c r="O219" s="222"/>
      <c r="P219" s="226"/>
      <c r="Q219" s="222"/>
      <c r="R219" s="222"/>
      <c r="S219" s="222"/>
      <c r="T219" s="222"/>
    </row>
    <row r="220" spans="1:20" ht="12.75" customHeight="1" x14ac:dyDescent="0.2">
      <c r="A220" s="220"/>
      <c r="B220" s="221"/>
      <c r="C220" s="221"/>
      <c r="D220" s="221"/>
      <c r="E220" s="222"/>
      <c r="F220" s="221"/>
      <c r="G220" s="220"/>
      <c r="H220" s="220"/>
      <c r="I220" s="220"/>
      <c r="J220" s="223"/>
      <c r="K220" s="317"/>
      <c r="L220" s="317"/>
      <c r="M220" s="224"/>
      <c r="N220" s="224"/>
      <c r="O220" s="222"/>
      <c r="P220" s="226"/>
      <c r="Q220" s="222"/>
      <c r="R220" s="222"/>
      <c r="S220" s="222"/>
      <c r="T220" s="222"/>
    </row>
    <row r="221" spans="1:20" ht="12.75" customHeight="1" x14ac:dyDescent="0.2">
      <c r="A221" s="220"/>
      <c r="B221" s="221"/>
      <c r="C221" s="221"/>
      <c r="D221" s="221"/>
      <c r="E221" s="222"/>
      <c r="F221" s="221"/>
      <c r="G221" s="220"/>
      <c r="H221" s="220"/>
      <c r="I221" s="220"/>
      <c r="J221" s="223"/>
      <c r="K221" s="317"/>
      <c r="L221" s="317"/>
      <c r="M221" s="224"/>
      <c r="N221" s="224"/>
      <c r="O221" s="222"/>
      <c r="P221" s="226"/>
      <c r="Q221" s="222"/>
      <c r="R221" s="222"/>
      <c r="S221" s="222"/>
      <c r="T221" s="222"/>
    </row>
    <row r="222" spans="1:20" ht="12.75" customHeight="1" x14ac:dyDescent="0.2">
      <c r="A222" s="220"/>
      <c r="B222" s="221"/>
      <c r="C222" s="221"/>
      <c r="D222" s="221"/>
      <c r="E222" s="222"/>
      <c r="F222" s="221"/>
      <c r="G222" s="220"/>
      <c r="H222" s="220"/>
      <c r="I222" s="220"/>
      <c r="J222" s="223"/>
      <c r="K222" s="317"/>
      <c r="L222" s="317"/>
      <c r="M222" s="224"/>
      <c r="N222" s="224"/>
      <c r="O222" s="222"/>
      <c r="P222" s="226"/>
      <c r="Q222" s="222"/>
      <c r="R222" s="222"/>
      <c r="S222" s="222"/>
      <c r="T222" s="222"/>
    </row>
    <row r="223" spans="1:20" ht="12.75" customHeight="1" x14ac:dyDescent="0.2">
      <c r="A223" s="220"/>
      <c r="B223" s="221"/>
      <c r="C223" s="221"/>
      <c r="D223" s="221"/>
      <c r="E223" s="222"/>
      <c r="F223" s="221"/>
      <c r="G223" s="220"/>
      <c r="H223" s="220"/>
      <c r="I223" s="220"/>
      <c r="J223" s="223"/>
      <c r="K223" s="317"/>
      <c r="L223" s="317"/>
      <c r="M223" s="224"/>
      <c r="N223" s="224"/>
      <c r="O223" s="222"/>
      <c r="P223" s="226"/>
      <c r="Q223" s="222"/>
      <c r="R223" s="222"/>
      <c r="S223" s="222"/>
      <c r="T223" s="222"/>
    </row>
    <row r="224" spans="1:20" ht="12.75" customHeight="1" x14ac:dyDescent="0.2">
      <c r="A224" s="220"/>
      <c r="B224" s="221"/>
      <c r="C224" s="221"/>
      <c r="D224" s="221"/>
      <c r="E224" s="222"/>
      <c r="F224" s="221"/>
      <c r="G224" s="220"/>
      <c r="H224" s="220"/>
      <c r="I224" s="220"/>
      <c r="J224" s="223"/>
      <c r="K224" s="317"/>
      <c r="L224" s="317"/>
      <c r="M224" s="224"/>
      <c r="N224" s="224"/>
      <c r="O224" s="222"/>
      <c r="P224" s="226"/>
      <c r="Q224" s="222"/>
      <c r="R224" s="222"/>
      <c r="S224" s="222"/>
      <c r="T224" s="222"/>
    </row>
    <row r="225" spans="1:20" ht="12.75" customHeight="1" x14ac:dyDescent="0.2">
      <c r="A225" s="220"/>
      <c r="B225" s="221"/>
      <c r="C225" s="221"/>
      <c r="D225" s="221"/>
      <c r="E225" s="222"/>
      <c r="F225" s="221"/>
      <c r="G225" s="220"/>
      <c r="H225" s="220"/>
      <c r="I225" s="220"/>
      <c r="J225" s="223"/>
      <c r="K225" s="317"/>
      <c r="L225" s="317"/>
      <c r="M225" s="224"/>
      <c r="N225" s="224"/>
      <c r="O225" s="222"/>
      <c r="P225" s="226"/>
      <c r="Q225" s="222"/>
      <c r="R225" s="222"/>
      <c r="S225" s="222"/>
      <c r="T225" s="222"/>
    </row>
    <row r="226" spans="1:20" ht="12.75" customHeight="1" x14ac:dyDescent="0.2">
      <c r="A226" s="220"/>
      <c r="B226" s="221"/>
      <c r="C226" s="221"/>
      <c r="D226" s="221"/>
      <c r="E226" s="222"/>
      <c r="F226" s="221"/>
      <c r="G226" s="220"/>
      <c r="H226" s="220"/>
      <c r="I226" s="220"/>
      <c r="J226" s="223"/>
      <c r="K226" s="317"/>
      <c r="L226" s="317"/>
      <c r="M226" s="224"/>
      <c r="N226" s="224"/>
      <c r="O226" s="222"/>
      <c r="P226" s="226"/>
      <c r="Q226" s="222"/>
      <c r="R226" s="222"/>
      <c r="S226" s="222"/>
      <c r="T226" s="222"/>
    </row>
    <row r="227" spans="1:20" ht="12.75" customHeight="1" x14ac:dyDescent="0.2">
      <c r="A227" s="220"/>
      <c r="B227" s="221"/>
      <c r="C227" s="221"/>
      <c r="D227" s="221"/>
      <c r="E227" s="222"/>
      <c r="F227" s="221"/>
      <c r="G227" s="220"/>
      <c r="H227" s="220"/>
      <c r="I227" s="220"/>
      <c r="J227" s="223"/>
      <c r="K227" s="317"/>
      <c r="L227" s="317"/>
      <c r="M227" s="224"/>
      <c r="N227" s="224"/>
      <c r="O227" s="222"/>
      <c r="P227" s="226"/>
      <c r="Q227" s="222"/>
      <c r="R227" s="222"/>
      <c r="S227" s="222"/>
      <c r="T227" s="222"/>
    </row>
    <row r="228" spans="1:20" ht="12.75" customHeight="1" x14ac:dyDescent="0.2">
      <c r="A228" s="220"/>
      <c r="B228" s="221"/>
      <c r="C228" s="221"/>
      <c r="D228" s="221"/>
      <c r="E228" s="222"/>
      <c r="F228" s="221"/>
      <c r="G228" s="220"/>
      <c r="H228" s="220"/>
      <c r="I228" s="220"/>
      <c r="J228" s="223"/>
      <c r="K228" s="317"/>
      <c r="L228" s="317"/>
      <c r="M228" s="224"/>
      <c r="N228" s="224"/>
      <c r="O228" s="222"/>
      <c r="P228" s="226"/>
      <c r="Q228" s="222"/>
      <c r="R228" s="222"/>
      <c r="S228" s="222"/>
      <c r="T228" s="222"/>
    </row>
    <row r="229" spans="1:20" ht="12.75" customHeight="1" x14ac:dyDescent="0.2">
      <c r="A229" s="220"/>
      <c r="B229" s="221"/>
      <c r="C229" s="221"/>
      <c r="D229" s="221"/>
      <c r="E229" s="222"/>
      <c r="F229" s="221"/>
      <c r="G229" s="220"/>
      <c r="H229" s="220"/>
      <c r="I229" s="220"/>
      <c r="J229" s="223"/>
      <c r="K229" s="317"/>
      <c r="L229" s="317"/>
      <c r="M229" s="224"/>
      <c r="N229" s="224"/>
      <c r="O229" s="222"/>
      <c r="P229" s="226"/>
      <c r="Q229" s="222"/>
      <c r="R229" s="222"/>
      <c r="S229" s="222"/>
      <c r="T229" s="222"/>
    </row>
    <row r="230" spans="1:20" ht="12.75" customHeight="1" x14ac:dyDescent="0.2">
      <c r="A230" s="220"/>
      <c r="B230" s="221"/>
      <c r="C230" s="221"/>
      <c r="D230" s="221"/>
      <c r="E230" s="222"/>
      <c r="F230" s="221"/>
      <c r="G230" s="220"/>
      <c r="H230" s="220"/>
      <c r="I230" s="220"/>
      <c r="J230" s="223"/>
      <c r="K230" s="317"/>
      <c r="L230" s="317"/>
      <c r="M230" s="224"/>
      <c r="N230" s="224"/>
      <c r="O230" s="222"/>
      <c r="P230" s="226"/>
      <c r="Q230" s="222"/>
      <c r="R230" s="222"/>
      <c r="S230" s="222"/>
      <c r="T230" s="222"/>
    </row>
    <row r="231" spans="1:20" ht="12.75" customHeight="1" x14ac:dyDescent="0.2">
      <c r="A231" s="220"/>
      <c r="B231" s="221"/>
      <c r="C231" s="221"/>
      <c r="D231" s="221"/>
      <c r="E231" s="222"/>
      <c r="F231" s="221"/>
      <c r="G231" s="220"/>
      <c r="H231" s="220"/>
      <c r="I231" s="220"/>
      <c r="J231" s="223"/>
      <c r="K231" s="317"/>
      <c r="L231" s="317"/>
      <c r="M231" s="224"/>
      <c r="N231" s="224"/>
      <c r="O231" s="222"/>
      <c r="P231" s="226"/>
      <c r="Q231" s="222"/>
      <c r="R231" s="222"/>
      <c r="S231" s="222"/>
      <c r="T231" s="222"/>
    </row>
    <row r="232" spans="1:20" ht="12.75" customHeight="1" x14ac:dyDescent="0.2">
      <c r="A232" s="220"/>
      <c r="B232" s="221"/>
      <c r="C232" s="221"/>
      <c r="D232" s="221"/>
      <c r="E232" s="222"/>
      <c r="F232" s="221"/>
      <c r="G232" s="220"/>
      <c r="H232" s="220"/>
      <c r="I232" s="220"/>
      <c r="J232" s="223"/>
      <c r="K232" s="317"/>
      <c r="L232" s="317"/>
      <c r="M232" s="224"/>
      <c r="N232" s="224"/>
      <c r="O232" s="222"/>
      <c r="P232" s="226"/>
      <c r="Q232" s="222"/>
      <c r="R232" s="222"/>
      <c r="S232" s="222"/>
      <c r="T232" s="222"/>
    </row>
    <row r="233" spans="1:20" ht="12.75" customHeight="1" x14ac:dyDescent="0.2">
      <c r="A233" s="220"/>
      <c r="B233" s="221"/>
      <c r="C233" s="221"/>
      <c r="D233" s="221"/>
      <c r="E233" s="222"/>
      <c r="F233" s="221"/>
      <c r="G233" s="220"/>
      <c r="H233" s="220"/>
      <c r="I233" s="220"/>
      <c r="J233" s="223"/>
      <c r="K233" s="317"/>
      <c r="L233" s="317"/>
      <c r="M233" s="224"/>
      <c r="N233" s="224"/>
      <c r="O233" s="222"/>
      <c r="P233" s="226"/>
      <c r="Q233" s="222"/>
      <c r="R233" s="222"/>
      <c r="S233" s="222"/>
      <c r="T233" s="222"/>
    </row>
    <row r="234" spans="1:20" ht="12.75" customHeight="1" x14ac:dyDescent="0.2">
      <c r="A234" s="220"/>
      <c r="B234" s="221"/>
      <c r="C234" s="221"/>
      <c r="D234" s="221"/>
      <c r="E234" s="222"/>
      <c r="F234" s="221"/>
      <c r="G234" s="220"/>
      <c r="H234" s="220"/>
      <c r="I234" s="220"/>
      <c r="J234" s="223"/>
      <c r="K234" s="317"/>
      <c r="L234" s="317"/>
      <c r="M234" s="224"/>
      <c r="N234" s="224"/>
      <c r="O234" s="222"/>
      <c r="P234" s="226"/>
      <c r="Q234" s="222"/>
      <c r="R234" s="222"/>
      <c r="S234" s="222"/>
      <c r="T234" s="222"/>
    </row>
    <row r="235" spans="1:20" ht="12.75" customHeight="1" x14ac:dyDescent="0.2">
      <c r="A235" s="220"/>
      <c r="B235" s="221"/>
      <c r="C235" s="221"/>
      <c r="D235" s="221"/>
      <c r="E235" s="222"/>
      <c r="F235" s="221"/>
      <c r="G235" s="220"/>
      <c r="H235" s="220"/>
      <c r="I235" s="220"/>
      <c r="J235" s="223"/>
      <c r="K235" s="317"/>
      <c r="L235" s="317"/>
      <c r="M235" s="224"/>
      <c r="N235" s="224"/>
      <c r="O235" s="222"/>
      <c r="P235" s="226"/>
      <c r="Q235" s="222"/>
      <c r="R235" s="222"/>
      <c r="S235" s="222"/>
      <c r="T235" s="222"/>
    </row>
    <row r="236" spans="1:20" ht="12.75" customHeight="1" x14ac:dyDescent="0.2">
      <c r="A236" s="220"/>
      <c r="B236" s="221"/>
      <c r="C236" s="221"/>
      <c r="D236" s="221"/>
      <c r="E236" s="222"/>
      <c r="F236" s="221"/>
      <c r="G236" s="220"/>
      <c r="H236" s="220"/>
      <c r="I236" s="220"/>
      <c r="J236" s="223"/>
      <c r="K236" s="317"/>
      <c r="L236" s="317"/>
      <c r="M236" s="224"/>
      <c r="N236" s="224"/>
      <c r="O236" s="222"/>
      <c r="P236" s="226"/>
      <c r="Q236" s="222"/>
      <c r="R236" s="222"/>
      <c r="S236" s="222"/>
      <c r="T236" s="222"/>
    </row>
    <row r="237" spans="1:20" ht="12.75" customHeight="1" x14ac:dyDescent="0.2">
      <c r="A237" s="220"/>
      <c r="B237" s="221"/>
      <c r="C237" s="221"/>
      <c r="D237" s="221"/>
      <c r="E237" s="222"/>
      <c r="F237" s="221"/>
      <c r="G237" s="220"/>
      <c r="H237" s="220"/>
      <c r="I237" s="220"/>
      <c r="J237" s="223"/>
      <c r="K237" s="317"/>
      <c r="L237" s="317"/>
      <c r="M237" s="224"/>
      <c r="N237" s="224"/>
      <c r="O237" s="222"/>
      <c r="P237" s="226"/>
      <c r="Q237" s="222"/>
      <c r="R237" s="222"/>
      <c r="S237" s="222"/>
      <c r="T237" s="222"/>
    </row>
    <row r="238" spans="1:20" ht="12.75" customHeight="1" x14ac:dyDescent="0.2">
      <c r="A238" s="220"/>
      <c r="B238" s="221"/>
      <c r="C238" s="221"/>
      <c r="D238" s="221"/>
      <c r="E238" s="222"/>
      <c r="F238" s="221"/>
      <c r="G238" s="220"/>
      <c r="H238" s="220"/>
      <c r="I238" s="220"/>
      <c r="J238" s="223"/>
      <c r="K238" s="317"/>
      <c r="L238" s="317"/>
      <c r="M238" s="224"/>
      <c r="N238" s="224"/>
      <c r="O238" s="222"/>
      <c r="P238" s="226"/>
      <c r="Q238" s="222"/>
      <c r="R238" s="222"/>
      <c r="S238" s="222"/>
      <c r="T238" s="222"/>
    </row>
    <row r="239" spans="1:20" ht="12.75" customHeight="1" x14ac:dyDescent="0.2">
      <c r="A239" s="220"/>
      <c r="B239" s="221"/>
      <c r="C239" s="221"/>
      <c r="D239" s="221"/>
      <c r="E239" s="222"/>
      <c r="F239" s="221"/>
      <c r="G239" s="220"/>
      <c r="H239" s="220"/>
      <c r="I239" s="220"/>
      <c r="J239" s="223"/>
      <c r="K239" s="317"/>
      <c r="L239" s="317"/>
      <c r="M239" s="224"/>
      <c r="N239" s="224"/>
      <c r="O239" s="222"/>
      <c r="P239" s="226"/>
      <c r="Q239" s="222"/>
      <c r="R239" s="222"/>
      <c r="S239" s="222"/>
      <c r="T239" s="222"/>
    </row>
    <row r="240" spans="1:20" ht="12.75" customHeight="1" x14ac:dyDescent="0.2">
      <c r="A240" s="220"/>
      <c r="B240" s="221"/>
      <c r="C240" s="221"/>
      <c r="D240" s="221"/>
      <c r="E240" s="222"/>
      <c r="F240" s="221"/>
      <c r="G240" s="220"/>
      <c r="H240" s="220"/>
      <c r="I240" s="220"/>
      <c r="J240" s="223"/>
      <c r="K240" s="317"/>
      <c r="L240" s="317"/>
      <c r="M240" s="224"/>
      <c r="N240" s="224"/>
      <c r="O240" s="222"/>
      <c r="P240" s="226"/>
      <c r="Q240" s="222"/>
      <c r="R240" s="222"/>
      <c r="S240" s="222"/>
      <c r="T240" s="222"/>
    </row>
    <row r="241" spans="1:20" ht="12.75" customHeight="1" x14ac:dyDescent="0.2">
      <c r="A241" s="220"/>
      <c r="B241" s="221"/>
      <c r="C241" s="221"/>
      <c r="D241" s="221"/>
      <c r="E241" s="222"/>
      <c r="F241" s="221"/>
      <c r="G241" s="220"/>
      <c r="H241" s="220"/>
      <c r="I241" s="220"/>
      <c r="J241" s="223"/>
      <c r="K241" s="317"/>
      <c r="L241" s="317"/>
      <c r="M241" s="224"/>
      <c r="N241" s="224"/>
      <c r="O241" s="222"/>
      <c r="P241" s="226"/>
      <c r="Q241" s="222"/>
      <c r="R241" s="222"/>
      <c r="S241" s="222"/>
      <c r="T241" s="222"/>
    </row>
    <row r="242" spans="1:20" ht="12.75" customHeight="1" x14ac:dyDescent="0.2">
      <c r="A242" s="220"/>
      <c r="B242" s="221"/>
      <c r="C242" s="221"/>
      <c r="D242" s="221"/>
      <c r="E242" s="222"/>
      <c r="F242" s="221"/>
      <c r="G242" s="220"/>
      <c r="H242" s="220"/>
      <c r="I242" s="220"/>
      <c r="J242" s="223"/>
      <c r="K242" s="317"/>
      <c r="L242" s="317"/>
      <c r="M242" s="224"/>
      <c r="N242" s="224"/>
      <c r="O242" s="222"/>
      <c r="P242" s="226"/>
      <c r="Q242" s="222"/>
      <c r="R242" s="222"/>
      <c r="S242" s="222"/>
      <c r="T242" s="222"/>
    </row>
    <row r="243" spans="1:20" ht="12.75" customHeight="1" x14ac:dyDescent="0.2">
      <c r="A243" s="220"/>
      <c r="B243" s="221"/>
      <c r="C243" s="221"/>
      <c r="D243" s="221"/>
      <c r="E243" s="222"/>
      <c r="F243" s="221"/>
      <c r="G243" s="220"/>
      <c r="H243" s="220"/>
      <c r="I243" s="220"/>
      <c r="J243" s="223"/>
      <c r="K243" s="317"/>
      <c r="L243" s="317"/>
      <c r="M243" s="224"/>
      <c r="N243" s="224"/>
      <c r="O243" s="222"/>
      <c r="P243" s="226"/>
      <c r="Q243" s="222"/>
      <c r="R243" s="222"/>
      <c r="S243" s="222"/>
      <c r="T243" s="222"/>
    </row>
    <row r="244" spans="1:20" ht="12.75" customHeight="1" x14ac:dyDescent="0.2">
      <c r="A244" s="220"/>
      <c r="B244" s="221"/>
      <c r="C244" s="221"/>
      <c r="D244" s="221"/>
      <c r="E244" s="222"/>
      <c r="F244" s="221"/>
      <c r="G244" s="220"/>
      <c r="H244" s="220"/>
      <c r="I244" s="220"/>
      <c r="J244" s="223"/>
      <c r="K244" s="317"/>
      <c r="L244" s="317"/>
      <c r="M244" s="224"/>
      <c r="N244" s="224"/>
      <c r="O244" s="222"/>
      <c r="P244" s="226"/>
      <c r="Q244" s="222"/>
      <c r="R244" s="222"/>
      <c r="S244" s="222"/>
      <c r="T244" s="222"/>
    </row>
    <row r="245" spans="1:20" ht="12.75" customHeight="1" x14ac:dyDescent="0.2">
      <c r="A245" s="220"/>
      <c r="B245" s="221"/>
      <c r="C245" s="221"/>
      <c r="D245" s="221"/>
      <c r="E245" s="222"/>
      <c r="F245" s="221"/>
      <c r="G245" s="220"/>
      <c r="H245" s="220"/>
      <c r="I245" s="220"/>
      <c r="J245" s="223"/>
      <c r="K245" s="317"/>
      <c r="L245" s="317"/>
      <c r="M245" s="224"/>
      <c r="N245" s="224"/>
      <c r="O245" s="222"/>
      <c r="P245" s="226"/>
      <c r="Q245" s="222"/>
      <c r="R245" s="222"/>
      <c r="S245" s="222"/>
      <c r="T245" s="222"/>
    </row>
    <row r="246" spans="1:20" ht="12.75" customHeight="1" x14ac:dyDescent="0.2">
      <c r="A246" s="220"/>
      <c r="B246" s="221"/>
      <c r="C246" s="221"/>
      <c r="D246" s="221"/>
      <c r="E246" s="222"/>
      <c r="F246" s="221"/>
      <c r="G246" s="220"/>
      <c r="H246" s="220"/>
      <c r="I246" s="220"/>
      <c r="J246" s="223"/>
      <c r="K246" s="317"/>
      <c r="L246" s="317"/>
      <c r="M246" s="224"/>
      <c r="N246" s="224"/>
      <c r="O246" s="222"/>
      <c r="P246" s="226"/>
      <c r="Q246" s="222"/>
      <c r="R246" s="222"/>
      <c r="S246" s="222"/>
      <c r="T246" s="222"/>
    </row>
    <row r="247" spans="1:20" ht="12.75" customHeight="1" x14ac:dyDescent="0.2">
      <c r="A247" s="220"/>
      <c r="B247" s="221"/>
      <c r="C247" s="221"/>
      <c r="D247" s="221"/>
      <c r="E247" s="222"/>
      <c r="F247" s="221"/>
      <c r="G247" s="220"/>
      <c r="H247" s="220"/>
      <c r="I247" s="220"/>
      <c r="J247" s="223"/>
      <c r="K247" s="317"/>
      <c r="L247" s="317"/>
      <c r="M247" s="224"/>
      <c r="N247" s="224"/>
      <c r="O247" s="222"/>
      <c r="P247" s="226"/>
      <c r="Q247" s="222"/>
      <c r="R247" s="222"/>
      <c r="S247" s="222"/>
      <c r="T247" s="222"/>
    </row>
    <row r="248" spans="1:20" ht="12.75" customHeight="1" x14ac:dyDescent="0.2">
      <c r="A248" s="220"/>
      <c r="B248" s="221"/>
      <c r="C248" s="221"/>
      <c r="D248" s="221"/>
      <c r="E248" s="222"/>
      <c r="F248" s="221"/>
      <c r="G248" s="220"/>
      <c r="H248" s="220"/>
      <c r="I248" s="220"/>
      <c r="J248" s="223"/>
      <c r="K248" s="317"/>
      <c r="L248" s="317"/>
      <c r="M248" s="224"/>
      <c r="N248" s="224"/>
      <c r="O248" s="222"/>
      <c r="P248" s="226"/>
      <c r="Q248" s="222"/>
      <c r="R248" s="222"/>
      <c r="S248" s="222"/>
      <c r="T248" s="222"/>
    </row>
    <row r="249" spans="1:20" ht="12.75" customHeight="1" x14ac:dyDescent="0.2">
      <c r="A249" s="220"/>
      <c r="B249" s="221"/>
      <c r="C249" s="221"/>
      <c r="D249" s="221"/>
      <c r="E249" s="222"/>
      <c r="F249" s="221"/>
      <c r="G249" s="220"/>
      <c r="H249" s="220"/>
      <c r="I249" s="220"/>
      <c r="J249" s="223"/>
      <c r="K249" s="317"/>
      <c r="L249" s="317"/>
      <c r="M249" s="224"/>
      <c r="N249" s="224"/>
      <c r="O249" s="222"/>
      <c r="P249" s="226"/>
      <c r="Q249" s="222"/>
      <c r="R249" s="222"/>
      <c r="S249" s="222"/>
      <c r="T249" s="222"/>
    </row>
    <row r="250" spans="1:20" ht="12.75" customHeight="1" x14ac:dyDescent="0.2">
      <c r="A250" s="220"/>
      <c r="B250" s="221"/>
      <c r="C250" s="221"/>
      <c r="D250" s="221"/>
      <c r="E250" s="222"/>
      <c r="F250" s="221"/>
      <c r="G250" s="220"/>
      <c r="H250" s="220"/>
      <c r="I250" s="220"/>
      <c r="J250" s="223"/>
      <c r="K250" s="317"/>
      <c r="L250" s="317"/>
      <c r="M250" s="224"/>
      <c r="N250" s="224"/>
      <c r="O250" s="222"/>
      <c r="P250" s="226"/>
      <c r="Q250" s="222"/>
      <c r="R250" s="222"/>
      <c r="S250" s="222"/>
      <c r="T250" s="222"/>
    </row>
    <row r="251" spans="1:20" ht="12.75" customHeight="1" x14ac:dyDescent="0.2">
      <c r="A251" s="220"/>
      <c r="B251" s="221"/>
      <c r="C251" s="221"/>
      <c r="D251" s="221"/>
      <c r="E251" s="222"/>
      <c r="F251" s="221"/>
      <c r="G251" s="220"/>
      <c r="H251" s="220"/>
      <c r="I251" s="220"/>
      <c r="J251" s="223"/>
      <c r="K251" s="317"/>
      <c r="L251" s="317"/>
      <c r="M251" s="224"/>
      <c r="N251" s="224"/>
      <c r="O251" s="222"/>
      <c r="P251" s="226"/>
      <c r="Q251" s="222"/>
      <c r="R251" s="222"/>
      <c r="S251" s="222"/>
      <c r="T251" s="222"/>
    </row>
    <row r="252" spans="1:20" ht="12.75" customHeight="1" x14ac:dyDescent="0.2">
      <c r="A252" s="220"/>
      <c r="B252" s="221"/>
      <c r="C252" s="221"/>
      <c r="D252" s="221"/>
      <c r="E252" s="222"/>
      <c r="F252" s="221"/>
      <c r="G252" s="220"/>
      <c r="H252" s="220"/>
      <c r="I252" s="220"/>
      <c r="J252" s="223"/>
      <c r="K252" s="317"/>
      <c r="L252" s="317"/>
      <c r="M252" s="224"/>
      <c r="N252" s="224"/>
      <c r="O252" s="222"/>
      <c r="P252" s="226"/>
      <c r="Q252" s="222"/>
      <c r="R252" s="222"/>
      <c r="S252" s="222"/>
      <c r="T252" s="222"/>
    </row>
    <row r="253" spans="1:20" ht="12.75" customHeight="1" x14ac:dyDescent="0.2">
      <c r="A253" s="220"/>
      <c r="B253" s="221"/>
      <c r="C253" s="221"/>
      <c r="D253" s="221"/>
      <c r="E253" s="222"/>
      <c r="F253" s="221"/>
      <c r="G253" s="220"/>
      <c r="H253" s="220"/>
      <c r="I253" s="220"/>
      <c r="J253" s="223"/>
      <c r="K253" s="317"/>
      <c r="L253" s="317"/>
      <c r="M253" s="224"/>
      <c r="N253" s="224"/>
      <c r="O253" s="222"/>
      <c r="P253" s="226"/>
      <c r="Q253" s="222"/>
      <c r="R253" s="222"/>
      <c r="S253" s="222"/>
      <c r="T253" s="222"/>
    </row>
    <row r="254" spans="1:20" ht="12.75" customHeight="1" x14ac:dyDescent="0.2">
      <c r="A254" s="220"/>
      <c r="B254" s="221"/>
      <c r="C254" s="221"/>
      <c r="D254" s="221"/>
      <c r="E254" s="222"/>
      <c r="F254" s="221"/>
      <c r="G254" s="220"/>
      <c r="H254" s="220"/>
      <c r="I254" s="220"/>
      <c r="J254" s="223"/>
      <c r="K254" s="317"/>
      <c r="L254" s="317"/>
      <c r="M254" s="224"/>
      <c r="N254" s="224"/>
      <c r="O254" s="222"/>
      <c r="P254" s="226"/>
      <c r="Q254" s="222"/>
      <c r="R254" s="222"/>
      <c r="S254" s="222"/>
      <c r="T254" s="222"/>
    </row>
    <row r="255" spans="1:20" ht="12.75" customHeight="1" x14ac:dyDescent="0.2">
      <c r="A255" s="220"/>
      <c r="B255" s="221"/>
      <c r="C255" s="221"/>
      <c r="D255" s="221"/>
      <c r="E255" s="222"/>
      <c r="F255" s="221"/>
      <c r="G255" s="220"/>
      <c r="H255" s="220"/>
      <c r="I255" s="220"/>
      <c r="J255" s="223"/>
      <c r="K255" s="317"/>
      <c r="L255" s="317"/>
      <c r="M255" s="224"/>
      <c r="N255" s="224"/>
      <c r="O255" s="222"/>
      <c r="P255" s="226"/>
      <c r="Q255" s="222"/>
      <c r="R255" s="222"/>
      <c r="S255" s="222"/>
      <c r="T255" s="222"/>
    </row>
    <row r="256" spans="1:20" ht="12.75" customHeight="1" x14ac:dyDescent="0.2">
      <c r="A256" s="220"/>
      <c r="B256" s="221"/>
      <c r="C256" s="221"/>
      <c r="D256" s="221"/>
      <c r="E256" s="222"/>
      <c r="F256" s="221"/>
      <c r="G256" s="220"/>
      <c r="H256" s="220"/>
      <c r="I256" s="220"/>
      <c r="J256" s="223"/>
      <c r="K256" s="317"/>
      <c r="L256" s="317"/>
      <c r="M256" s="224"/>
      <c r="N256" s="224"/>
      <c r="O256" s="222"/>
      <c r="P256" s="226"/>
      <c r="Q256" s="222"/>
      <c r="R256" s="222"/>
      <c r="S256" s="222"/>
      <c r="T256" s="222"/>
    </row>
    <row r="257" spans="1:20" ht="12.75" customHeight="1" x14ac:dyDescent="0.2">
      <c r="A257" s="220"/>
      <c r="B257" s="221"/>
      <c r="C257" s="221"/>
      <c r="D257" s="221"/>
      <c r="E257" s="222"/>
      <c r="F257" s="221"/>
      <c r="G257" s="220"/>
      <c r="H257" s="220"/>
      <c r="I257" s="220"/>
      <c r="J257" s="223"/>
      <c r="K257" s="317"/>
      <c r="L257" s="317"/>
      <c r="M257" s="224"/>
      <c r="N257" s="224"/>
      <c r="O257" s="222"/>
      <c r="P257" s="226"/>
      <c r="Q257" s="222"/>
      <c r="R257" s="222"/>
      <c r="S257" s="222"/>
      <c r="T257" s="222"/>
    </row>
    <row r="258" spans="1:20" ht="12.75" customHeight="1" x14ac:dyDescent="0.2">
      <c r="A258" s="220"/>
      <c r="B258" s="221"/>
      <c r="C258" s="221"/>
      <c r="D258" s="221"/>
      <c r="E258" s="222"/>
      <c r="F258" s="221"/>
      <c r="G258" s="220"/>
      <c r="H258" s="220"/>
      <c r="I258" s="220"/>
      <c r="J258" s="223"/>
      <c r="K258" s="317"/>
      <c r="L258" s="317"/>
      <c r="M258" s="224"/>
      <c r="N258" s="224"/>
      <c r="O258" s="222"/>
      <c r="P258" s="226"/>
      <c r="Q258" s="222"/>
      <c r="R258" s="222"/>
      <c r="S258" s="222"/>
      <c r="T258" s="222"/>
    </row>
    <row r="259" spans="1:20" ht="12.75" customHeight="1" x14ac:dyDescent="0.2">
      <c r="A259" s="220"/>
      <c r="B259" s="221"/>
      <c r="C259" s="221"/>
      <c r="D259" s="221"/>
      <c r="E259" s="222"/>
      <c r="F259" s="221"/>
      <c r="G259" s="220"/>
      <c r="H259" s="220"/>
      <c r="I259" s="220"/>
      <c r="J259" s="223"/>
      <c r="K259" s="317"/>
      <c r="L259" s="317"/>
      <c r="M259" s="224"/>
      <c r="N259" s="224"/>
      <c r="O259" s="222"/>
      <c r="P259" s="226"/>
      <c r="Q259" s="222"/>
      <c r="R259" s="222"/>
      <c r="S259" s="222"/>
      <c r="T259" s="222"/>
    </row>
    <row r="260" spans="1:20" ht="12.75" customHeight="1" x14ac:dyDescent="0.2">
      <c r="A260" s="220"/>
      <c r="B260" s="221"/>
      <c r="C260" s="221"/>
      <c r="D260" s="221"/>
      <c r="E260" s="222"/>
      <c r="F260" s="221"/>
      <c r="G260" s="220"/>
      <c r="H260" s="220"/>
      <c r="I260" s="220"/>
      <c r="J260" s="223"/>
      <c r="K260" s="317"/>
      <c r="L260" s="317"/>
      <c r="M260" s="224"/>
      <c r="N260" s="224"/>
      <c r="O260" s="222"/>
      <c r="P260" s="226"/>
      <c r="Q260" s="222"/>
      <c r="R260" s="222"/>
      <c r="S260" s="222"/>
      <c r="T260" s="222"/>
    </row>
    <row r="261" spans="1:20" ht="12.75" customHeight="1" x14ac:dyDescent="0.2">
      <c r="A261" s="220"/>
      <c r="B261" s="221"/>
      <c r="C261" s="221"/>
      <c r="D261" s="221"/>
      <c r="E261" s="222"/>
      <c r="F261" s="221"/>
      <c r="G261" s="220"/>
      <c r="H261" s="220"/>
      <c r="I261" s="220"/>
      <c r="J261" s="223"/>
      <c r="K261" s="317"/>
      <c r="L261" s="317"/>
      <c r="M261" s="224"/>
      <c r="N261" s="224"/>
      <c r="O261" s="222"/>
      <c r="P261" s="226"/>
      <c r="Q261" s="222"/>
      <c r="R261" s="222"/>
      <c r="S261" s="222"/>
      <c r="T261" s="222"/>
    </row>
    <row r="262" spans="1:20" ht="12.75" customHeight="1" x14ac:dyDescent="0.2">
      <c r="A262" s="220"/>
      <c r="B262" s="221"/>
      <c r="C262" s="221"/>
      <c r="D262" s="221"/>
      <c r="E262" s="222"/>
      <c r="F262" s="221"/>
      <c r="G262" s="220"/>
      <c r="H262" s="220"/>
      <c r="I262" s="220"/>
      <c r="J262" s="223"/>
      <c r="K262" s="317"/>
      <c r="L262" s="317"/>
      <c r="M262" s="224"/>
      <c r="N262" s="224"/>
      <c r="O262" s="222"/>
      <c r="P262" s="226"/>
      <c r="Q262" s="222"/>
      <c r="R262" s="222"/>
      <c r="S262" s="222"/>
      <c r="T262" s="222"/>
    </row>
    <row r="263" spans="1:20" ht="12.75" customHeight="1" x14ac:dyDescent="0.2">
      <c r="A263" s="220"/>
      <c r="B263" s="221"/>
      <c r="C263" s="221"/>
      <c r="D263" s="221"/>
      <c r="E263" s="222"/>
      <c r="F263" s="221"/>
      <c r="G263" s="220"/>
      <c r="H263" s="220"/>
      <c r="I263" s="220"/>
      <c r="J263" s="223"/>
      <c r="K263" s="317"/>
      <c r="L263" s="317"/>
      <c r="M263" s="224"/>
      <c r="N263" s="224"/>
      <c r="O263" s="222"/>
      <c r="P263" s="226"/>
      <c r="Q263" s="222"/>
      <c r="R263" s="222"/>
      <c r="S263" s="222"/>
      <c r="T263" s="222"/>
    </row>
    <row r="264" spans="1:20" ht="12.75" customHeight="1" x14ac:dyDescent="0.2">
      <c r="A264" s="220"/>
      <c r="B264" s="221"/>
      <c r="C264" s="221"/>
      <c r="D264" s="221"/>
      <c r="E264" s="222"/>
      <c r="F264" s="221"/>
      <c r="G264" s="220"/>
      <c r="H264" s="220"/>
      <c r="I264" s="220"/>
      <c r="J264" s="223"/>
      <c r="K264" s="317"/>
      <c r="L264" s="317"/>
      <c r="M264" s="224"/>
      <c r="N264" s="224"/>
      <c r="O264" s="222"/>
      <c r="P264" s="226"/>
      <c r="Q264" s="222"/>
      <c r="R264" s="222"/>
      <c r="S264" s="222"/>
      <c r="T264" s="222"/>
    </row>
    <row r="265" spans="1:20" ht="12.75" customHeight="1" x14ac:dyDescent="0.2">
      <c r="A265" s="220"/>
      <c r="B265" s="221"/>
      <c r="C265" s="221"/>
      <c r="D265" s="221"/>
      <c r="E265" s="222"/>
      <c r="F265" s="221"/>
      <c r="G265" s="220"/>
      <c r="H265" s="220"/>
      <c r="I265" s="220"/>
      <c r="J265" s="223"/>
      <c r="K265" s="317"/>
      <c r="L265" s="317"/>
      <c r="M265" s="224"/>
      <c r="N265" s="224"/>
      <c r="O265" s="222"/>
      <c r="P265" s="226"/>
      <c r="Q265" s="222"/>
      <c r="R265" s="222"/>
      <c r="S265" s="222"/>
      <c r="T265" s="222"/>
    </row>
    <row r="266" spans="1:20" ht="12.75" customHeight="1" x14ac:dyDescent="0.2">
      <c r="A266" s="220"/>
      <c r="B266" s="221"/>
      <c r="C266" s="221"/>
      <c r="D266" s="221"/>
      <c r="E266" s="222"/>
      <c r="F266" s="221"/>
      <c r="G266" s="220"/>
      <c r="H266" s="220"/>
      <c r="I266" s="220"/>
      <c r="J266" s="223"/>
      <c r="K266" s="317"/>
      <c r="L266" s="317"/>
      <c r="M266" s="224"/>
      <c r="N266" s="224"/>
      <c r="O266" s="222"/>
      <c r="P266" s="226"/>
      <c r="Q266" s="222"/>
      <c r="R266" s="222"/>
      <c r="S266" s="222"/>
      <c r="T266" s="222"/>
    </row>
    <row r="267" spans="1:20" ht="12.75" customHeight="1" x14ac:dyDescent="0.2">
      <c r="A267" s="220"/>
      <c r="B267" s="221"/>
      <c r="C267" s="221"/>
      <c r="D267" s="221"/>
      <c r="E267" s="222"/>
      <c r="F267" s="221"/>
      <c r="G267" s="220"/>
      <c r="H267" s="220"/>
      <c r="I267" s="220"/>
      <c r="J267" s="223"/>
      <c r="K267" s="317"/>
      <c r="L267" s="317"/>
      <c r="M267" s="224"/>
      <c r="N267" s="224"/>
      <c r="O267" s="222"/>
      <c r="P267" s="226"/>
      <c r="Q267" s="222"/>
      <c r="R267" s="222"/>
      <c r="S267" s="222"/>
      <c r="T267" s="222"/>
    </row>
    <row r="268" spans="1:20" ht="12.75" customHeight="1" x14ac:dyDescent="0.2">
      <c r="A268" s="220"/>
      <c r="B268" s="221"/>
      <c r="C268" s="221"/>
      <c r="D268" s="221"/>
      <c r="E268" s="222"/>
      <c r="F268" s="221"/>
      <c r="G268" s="220"/>
      <c r="H268" s="220"/>
      <c r="I268" s="220"/>
      <c r="J268" s="223"/>
      <c r="K268" s="317"/>
      <c r="L268" s="317"/>
      <c r="M268" s="224"/>
      <c r="N268" s="224"/>
      <c r="O268" s="222"/>
      <c r="P268" s="226"/>
      <c r="Q268" s="222"/>
      <c r="R268" s="222"/>
      <c r="S268" s="222"/>
      <c r="T268" s="222"/>
    </row>
    <row r="269" spans="1:20" ht="12.75" customHeight="1" x14ac:dyDescent="0.2">
      <c r="A269" s="220"/>
      <c r="B269" s="221"/>
      <c r="C269" s="221"/>
      <c r="D269" s="221"/>
      <c r="E269" s="222"/>
      <c r="F269" s="221"/>
      <c r="G269" s="220"/>
      <c r="H269" s="220"/>
      <c r="I269" s="220"/>
      <c r="J269" s="223"/>
      <c r="K269" s="317"/>
      <c r="L269" s="317"/>
      <c r="M269" s="224"/>
      <c r="N269" s="224"/>
      <c r="O269" s="222"/>
      <c r="P269" s="226"/>
      <c r="Q269" s="222"/>
      <c r="R269" s="222"/>
      <c r="S269" s="222"/>
      <c r="T269" s="222"/>
    </row>
    <row r="270" spans="1:20" ht="12.75" customHeight="1" x14ac:dyDescent="0.2">
      <c r="A270" s="220"/>
      <c r="B270" s="221"/>
      <c r="C270" s="221"/>
      <c r="D270" s="221"/>
      <c r="E270" s="222"/>
      <c r="F270" s="221"/>
      <c r="G270" s="220"/>
      <c r="H270" s="220"/>
      <c r="I270" s="220"/>
      <c r="J270" s="223"/>
      <c r="K270" s="317"/>
      <c r="L270" s="317"/>
      <c r="M270" s="224"/>
      <c r="N270" s="224"/>
      <c r="O270" s="222"/>
      <c r="P270" s="226"/>
      <c r="Q270" s="222"/>
      <c r="R270" s="222"/>
      <c r="S270" s="222"/>
      <c r="T270" s="222"/>
    </row>
    <row r="271" spans="1:20" ht="12.75" customHeight="1" x14ac:dyDescent="0.2">
      <c r="A271" s="220"/>
      <c r="B271" s="221"/>
      <c r="C271" s="221"/>
      <c r="D271" s="221"/>
      <c r="E271" s="222"/>
      <c r="F271" s="221"/>
      <c r="G271" s="220"/>
      <c r="H271" s="220"/>
      <c r="I271" s="220"/>
      <c r="J271" s="223"/>
      <c r="K271" s="317"/>
      <c r="L271" s="317"/>
      <c r="M271" s="224"/>
      <c r="N271" s="224"/>
      <c r="O271" s="222"/>
      <c r="P271" s="226"/>
      <c r="Q271" s="222"/>
      <c r="R271" s="222"/>
      <c r="S271" s="222"/>
      <c r="T271" s="222"/>
    </row>
    <row r="272" spans="1:20" ht="12.75" customHeight="1" x14ac:dyDescent="0.2">
      <c r="A272" s="220"/>
      <c r="B272" s="221"/>
      <c r="C272" s="221"/>
      <c r="D272" s="221"/>
      <c r="E272" s="222"/>
      <c r="F272" s="221"/>
      <c r="G272" s="220"/>
      <c r="H272" s="220"/>
      <c r="I272" s="220"/>
      <c r="J272" s="223"/>
      <c r="K272" s="317"/>
      <c r="L272" s="317"/>
      <c r="M272" s="224"/>
      <c r="N272" s="224"/>
      <c r="O272" s="222"/>
      <c r="P272" s="226"/>
      <c r="Q272" s="222"/>
      <c r="R272" s="222"/>
      <c r="S272" s="222"/>
      <c r="T272" s="222"/>
    </row>
    <row r="273" spans="1:20" ht="12.75" customHeight="1" x14ac:dyDescent="0.2">
      <c r="A273" s="220"/>
      <c r="B273" s="221"/>
      <c r="C273" s="221"/>
      <c r="D273" s="221"/>
      <c r="E273" s="222"/>
      <c r="F273" s="221"/>
      <c r="G273" s="220"/>
      <c r="H273" s="220"/>
      <c r="I273" s="220"/>
      <c r="J273" s="223"/>
      <c r="K273" s="317"/>
      <c r="L273" s="317"/>
      <c r="M273" s="224"/>
      <c r="N273" s="224"/>
      <c r="O273" s="222"/>
      <c r="P273" s="226"/>
      <c r="Q273" s="222"/>
      <c r="R273" s="222"/>
      <c r="S273" s="222"/>
      <c r="T273" s="222"/>
    </row>
    <row r="274" spans="1:20" ht="12.75" customHeight="1" x14ac:dyDescent="0.2">
      <c r="A274" s="220"/>
      <c r="B274" s="221"/>
      <c r="C274" s="221"/>
      <c r="D274" s="221"/>
      <c r="E274" s="222"/>
      <c r="F274" s="221"/>
      <c r="G274" s="220"/>
      <c r="H274" s="220"/>
      <c r="I274" s="220"/>
      <c r="J274" s="223"/>
      <c r="K274" s="317"/>
      <c r="L274" s="317"/>
      <c r="M274" s="224"/>
      <c r="N274" s="224"/>
      <c r="O274" s="222"/>
      <c r="P274" s="226"/>
      <c r="Q274" s="222"/>
      <c r="R274" s="222"/>
      <c r="S274" s="222"/>
      <c r="T274" s="222"/>
    </row>
    <row r="275" spans="1:20" ht="12.75" customHeight="1" x14ac:dyDescent="0.2">
      <c r="A275" s="220"/>
      <c r="B275" s="221"/>
      <c r="C275" s="221"/>
      <c r="D275" s="221"/>
      <c r="E275" s="222"/>
      <c r="F275" s="221"/>
      <c r="G275" s="220"/>
      <c r="H275" s="220"/>
      <c r="I275" s="220"/>
      <c r="J275" s="223"/>
      <c r="K275" s="317"/>
      <c r="L275" s="317"/>
      <c r="M275" s="224"/>
      <c r="N275" s="224"/>
      <c r="O275" s="222"/>
      <c r="P275" s="226"/>
      <c r="Q275" s="222"/>
      <c r="R275" s="222"/>
      <c r="S275" s="222"/>
      <c r="T275" s="222"/>
    </row>
    <row r="276" spans="1:20" ht="12.75" customHeight="1" x14ac:dyDescent="0.2">
      <c r="A276" s="220"/>
      <c r="B276" s="221"/>
      <c r="C276" s="221"/>
      <c r="D276" s="221"/>
      <c r="E276" s="222"/>
      <c r="F276" s="221"/>
      <c r="G276" s="220"/>
      <c r="H276" s="220"/>
      <c r="I276" s="220"/>
      <c r="J276" s="223"/>
      <c r="K276" s="317"/>
      <c r="L276" s="317"/>
      <c r="M276" s="224"/>
      <c r="N276" s="224"/>
      <c r="O276" s="222"/>
      <c r="P276" s="226"/>
      <c r="Q276" s="222"/>
      <c r="R276" s="222"/>
      <c r="S276" s="222"/>
      <c r="T276" s="222"/>
    </row>
    <row r="277" spans="1:20" ht="12.75" customHeight="1" x14ac:dyDescent="0.2">
      <c r="A277" s="220"/>
      <c r="B277" s="221"/>
      <c r="C277" s="221"/>
      <c r="D277" s="221"/>
      <c r="E277" s="222"/>
      <c r="F277" s="221"/>
      <c r="G277" s="220"/>
      <c r="H277" s="220"/>
      <c r="I277" s="220"/>
      <c r="J277" s="223"/>
      <c r="K277" s="317"/>
      <c r="L277" s="317"/>
      <c r="M277" s="224"/>
      <c r="N277" s="224"/>
      <c r="O277" s="222"/>
      <c r="P277" s="226"/>
      <c r="Q277" s="222"/>
      <c r="R277" s="222"/>
      <c r="S277" s="222"/>
      <c r="T277" s="222"/>
    </row>
    <row r="278" spans="1:20" ht="12.75" customHeight="1" x14ac:dyDescent="0.2">
      <c r="A278" s="220"/>
      <c r="B278" s="221"/>
      <c r="C278" s="221"/>
      <c r="D278" s="221"/>
      <c r="E278" s="222"/>
      <c r="F278" s="221"/>
      <c r="G278" s="220"/>
      <c r="H278" s="220"/>
      <c r="I278" s="220"/>
      <c r="J278" s="223"/>
      <c r="K278" s="317"/>
      <c r="L278" s="317"/>
      <c r="M278" s="224"/>
      <c r="N278" s="224"/>
      <c r="O278" s="222"/>
      <c r="P278" s="226"/>
      <c r="Q278" s="222"/>
      <c r="R278" s="222"/>
      <c r="S278" s="222"/>
      <c r="T278" s="222"/>
    </row>
    <row r="279" spans="1:20" ht="12.75" customHeight="1" x14ac:dyDescent="0.2">
      <c r="A279" s="220"/>
      <c r="B279" s="221"/>
      <c r="C279" s="221"/>
      <c r="D279" s="221"/>
      <c r="E279" s="222"/>
      <c r="F279" s="221"/>
      <c r="G279" s="220"/>
      <c r="H279" s="220"/>
      <c r="I279" s="220"/>
      <c r="J279" s="223"/>
      <c r="K279" s="317"/>
      <c r="L279" s="317"/>
      <c r="M279" s="224"/>
      <c r="N279" s="224"/>
      <c r="O279" s="222"/>
      <c r="P279" s="226"/>
      <c r="Q279" s="222"/>
      <c r="R279" s="222"/>
      <c r="S279" s="222"/>
      <c r="T279" s="222"/>
    </row>
    <row r="280" spans="1:20" ht="12.75" customHeight="1" x14ac:dyDescent="0.2">
      <c r="A280" s="220"/>
      <c r="B280" s="221"/>
      <c r="C280" s="221"/>
      <c r="D280" s="221"/>
      <c r="E280" s="222"/>
      <c r="F280" s="221"/>
      <c r="G280" s="220"/>
      <c r="H280" s="220"/>
      <c r="I280" s="220"/>
      <c r="J280" s="223"/>
      <c r="K280" s="317"/>
      <c r="L280" s="317"/>
      <c r="M280" s="224"/>
      <c r="N280" s="224"/>
      <c r="O280" s="222"/>
      <c r="P280" s="226"/>
      <c r="Q280" s="222"/>
      <c r="R280" s="222"/>
      <c r="S280" s="222"/>
      <c r="T280" s="222"/>
    </row>
    <row r="281" spans="1:20" ht="12.75" customHeight="1" x14ac:dyDescent="0.2">
      <c r="A281" s="220"/>
      <c r="B281" s="221"/>
      <c r="C281" s="221"/>
      <c r="D281" s="221"/>
      <c r="E281" s="222"/>
      <c r="F281" s="221"/>
      <c r="G281" s="220"/>
      <c r="H281" s="220"/>
      <c r="I281" s="220"/>
      <c r="J281" s="223"/>
      <c r="K281" s="317"/>
      <c r="L281" s="317"/>
      <c r="M281" s="224"/>
      <c r="N281" s="224"/>
      <c r="O281" s="222"/>
      <c r="P281" s="226"/>
      <c r="Q281" s="222"/>
      <c r="R281" s="222"/>
      <c r="S281" s="222"/>
      <c r="T281" s="222"/>
    </row>
    <row r="282" spans="1:20" ht="12.75" customHeight="1" x14ac:dyDescent="0.2">
      <c r="A282" s="220"/>
      <c r="B282" s="221"/>
      <c r="C282" s="221"/>
      <c r="D282" s="221"/>
      <c r="E282" s="222"/>
      <c r="F282" s="221"/>
      <c r="G282" s="220"/>
      <c r="H282" s="220"/>
      <c r="I282" s="220"/>
      <c r="J282" s="223"/>
      <c r="K282" s="317"/>
      <c r="L282" s="317"/>
      <c r="M282" s="224"/>
      <c r="N282" s="224"/>
      <c r="O282" s="222"/>
      <c r="P282" s="226"/>
      <c r="Q282" s="222"/>
      <c r="R282" s="222"/>
      <c r="S282" s="222"/>
      <c r="T282" s="222"/>
    </row>
    <row r="283" spans="1:20" ht="12.75" customHeight="1" x14ac:dyDescent="0.2">
      <c r="A283" s="220"/>
      <c r="B283" s="221"/>
      <c r="C283" s="221"/>
      <c r="D283" s="221"/>
      <c r="E283" s="222"/>
      <c r="F283" s="221"/>
      <c r="G283" s="220"/>
      <c r="H283" s="220"/>
      <c r="I283" s="220"/>
      <c r="J283" s="223"/>
      <c r="K283" s="317"/>
      <c r="L283" s="317"/>
      <c r="M283" s="224"/>
      <c r="N283" s="224"/>
      <c r="O283" s="222"/>
      <c r="P283" s="226"/>
      <c r="Q283" s="222"/>
      <c r="R283" s="222"/>
      <c r="S283" s="222"/>
      <c r="T283" s="222"/>
    </row>
    <row r="284" spans="1:20" ht="12.75" customHeight="1" x14ac:dyDescent="0.2">
      <c r="A284" s="220"/>
      <c r="B284" s="221"/>
      <c r="C284" s="221"/>
      <c r="D284" s="221"/>
      <c r="E284" s="222"/>
      <c r="F284" s="221"/>
      <c r="G284" s="220"/>
      <c r="H284" s="220"/>
      <c r="I284" s="220"/>
      <c r="J284" s="223"/>
      <c r="K284" s="317"/>
      <c r="L284" s="317"/>
      <c r="M284" s="224"/>
      <c r="N284" s="224"/>
      <c r="O284" s="222"/>
      <c r="P284" s="226"/>
      <c r="Q284" s="222"/>
      <c r="R284" s="222"/>
      <c r="S284" s="222"/>
      <c r="T284" s="222"/>
    </row>
    <row r="285" spans="1:20" ht="12.75" customHeight="1" x14ac:dyDescent="0.2">
      <c r="A285" s="220"/>
      <c r="B285" s="221"/>
      <c r="C285" s="221"/>
      <c r="D285" s="221"/>
      <c r="E285" s="222"/>
      <c r="F285" s="221"/>
      <c r="G285" s="220"/>
      <c r="H285" s="220"/>
      <c r="I285" s="220"/>
      <c r="J285" s="223"/>
      <c r="K285" s="317"/>
      <c r="L285" s="317"/>
      <c r="M285" s="224"/>
      <c r="N285" s="224"/>
      <c r="O285" s="222"/>
      <c r="P285" s="226"/>
      <c r="Q285" s="222"/>
      <c r="R285" s="222"/>
      <c r="S285" s="222"/>
      <c r="T285" s="222"/>
    </row>
    <row r="286" spans="1:20" ht="12.75" customHeight="1" x14ac:dyDescent="0.2">
      <c r="A286" s="220"/>
      <c r="B286" s="221"/>
      <c r="C286" s="221"/>
      <c r="D286" s="221"/>
      <c r="E286" s="222"/>
      <c r="F286" s="221"/>
      <c r="G286" s="220"/>
      <c r="H286" s="220"/>
      <c r="I286" s="220"/>
      <c r="J286" s="223"/>
      <c r="K286" s="317"/>
      <c r="L286" s="317"/>
      <c r="M286" s="224"/>
      <c r="N286" s="224"/>
      <c r="O286" s="222"/>
      <c r="P286" s="226"/>
      <c r="Q286" s="222"/>
      <c r="R286" s="222"/>
      <c r="S286" s="222"/>
      <c r="T286" s="222"/>
    </row>
    <row r="287" spans="1:20" ht="12.75" customHeight="1" x14ac:dyDescent="0.2">
      <c r="A287" s="220"/>
      <c r="B287" s="221"/>
      <c r="C287" s="221"/>
      <c r="D287" s="221"/>
      <c r="E287" s="222"/>
      <c r="F287" s="221"/>
      <c r="G287" s="220"/>
      <c r="H287" s="220"/>
      <c r="I287" s="220"/>
      <c r="J287" s="223"/>
      <c r="K287" s="317"/>
      <c r="L287" s="317"/>
      <c r="M287" s="224"/>
      <c r="N287" s="224"/>
      <c r="O287" s="222"/>
      <c r="P287" s="226"/>
      <c r="Q287" s="222"/>
      <c r="R287" s="222"/>
      <c r="S287" s="222"/>
      <c r="T287" s="222"/>
    </row>
    <row r="288" spans="1:20" ht="12.75" customHeight="1" x14ac:dyDescent="0.2">
      <c r="A288" s="220"/>
      <c r="B288" s="221"/>
      <c r="C288" s="221"/>
      <c r="D288" s="221"/>
      <c r="E288" s="222"/>
      <c r="F288" s="221"/>
      <c r="G288" s="220"/>
      <c r="H288" s="220"/>
      <c r="I288" s="220"/>
      <c r="J288" s="223"/>
      <c r="K288" s="317"/>
      <c r="L288" s="317"/>
      <c r="M288" s="224"/>
      <c r="N288" s="224"/>
      <c r="O288" s="222"/>
      <c r="P288" s="226"/>
      <c r="Q288" s="222"/>
      <c r="R288" s="222"/>
      <c r="S288" s="222"/>
      <c r="T288" s="222"/>
    </row>
    <row r="289" spans="1:20" ht="12.75" customHeight="1" x14ac:dyDescent="0.2">
      <c r="A289" s="220"/>
      <c r="B289" s="221"/>
      <c r="C289" s="221"/>
      <c r="D289" s="221"/>
      <c r="E289" s="222"/>
      <c r="F289" s="221"/>
      <c r="G289" s="220"/>
      <c r="H289" s="220"/>
      <c r="I289" s="220"/>
      <c r="J289" s="223"/>
      <c r="K289" s="317"/>
      <c r="L289" s="317"/>
      <c r="M289" s="224"/>
      <c r="N289" s="224"/>
      <c r="O289" s="222"/>
      <c r="P289" s="226"/>
      <c r="Q289" s="222"/>
      <c r="R289" s="222"/>
      <c r="S289" s="222"/>
      <c r="T289" s="222"/>
    </row>
    <row r="290" spans="1:20" ht="12.75" customHeight="1" x14ac:dyDescent="0.2">
      <c r="A290" s="220"/>
      <c r="B290" s="221"/>
      <c r="C290" s="221"/>
      <c r="D290" s="221"/>
      <c r="E290" s="222"/>
      <c r="F290" s="221"/>
      <c r="G290" s="220"/>
      <c r="H290" s="220"/>
      <c r="I290" s="220"/>
      <c r="J290" s="223"/>
      <c r="K290" s="317"/>
      <c r="L290" s="317"/>
      <c r="M290" s="224"/>
      <c r="N290" s="224"/>
      <c r="O290" s="222"/>
      <c r="P290" s="226"/>
      <c r="Q290" s="222"/>
      <c r="R290" s="222"/>
      <c r="S290" s="222"/>
      <c r="T290" s="222"/>
    </row>
    <row r="291" spans="1:20" ht="12.75" customHeight="1" x14ac:dyDescent="0.2">
      <c r="A291" s="220"/>
      <c r="B291" s="221"/>
      <c r="C291" s="221"/>
      <c r="D291" s="221"/>
      <c r="E291" s="222"/>
      <c r="F291" s="221"/>
      <c r="G291" s="220"/>
      <c r="H291" s="220"/>
      <c r="I291" s="220"/>
      <c r="J291" s="223"/>
      <c r="K291" s="317"/>
      <c r="L291" s="317"/>
      <c r="M291" s="224"/>
      <c r="N291" s="224"/>
      <c r="O291" s="222"/>
      <c r="P291" s="226"/>
      <c r="Q291" s="222"/>
      <c r="R291" s="222"/>
      <c r="S291" s="222"/>
      <c r="T291" s="222"/>
    </row>
    <row r="292" spans="1:20" ht="12.75" customHeight="1" x14ac:dyDescent="0.2">
      <c r="A292" s="220"/>
      <c r="B292" s="221"/>
      <c r="C292" s="221"/>
      <c r="D292" s="221"/>
      <c r="E292" s="222"/>
      <c r="F292" s="221"/>
      <c r="G292" s="220"/>
      <c r="H292" s="220"/>
      <c r="I292" s="220"/>
      <c r="J292" s="223"/>
      <c r="K292" s="317"/>
      <c r="L292" s="317"/>
      <c r="M292" s="224"/>
      <c r="N292" s="224"/>
      <c r="O292" s="222"/>
      <c r="P292" s="226"/>
      <c r="Q292" s="222"/>
      <c r="R292" s="222"/>
      <c r="S292" s="222"/>
      <c r="T292" s="222"/>
    </row>
    <row r="293" spans="1:20" ht="12.75" customHeight="1" x14ac:dyDescent="0.2">
      <c r="A293" s="220"/>
      <c r="B293" s="221"/>
      <c r="C293" s="221"/>
      <c r="D293" s="221"/>
      <c r="E293" s="222"/>
      <c r="F293" s="221"/>
      <c r="G293" s="220"/>
      <c r="H293" s="220"/>
      <c r="I293" s="220"/>
      <c r="J293" s="223"/>
      <c r="K293" s="317"/>
      <c r="L293" s="317"/>
      <c r="M293" s="224"/>
      <c r="N293" s="224"/>
      <c r="O293" s="222"/>
      <c r="P293" s="226"/>
      <c r="Q293" s="222"/>
      <c r="R293" s="222"/>
      <c r="S293" s="222"/>
      <c r="T293" s="222"/>
    </row>
    <row r="294" spans="1:20" ht="12.75" customHeight="1" x14ac:dyDescent="0.2">
      <c r="A294" s="220"/>
      <c r="B294" s="221"/>
      <c r="C294" s="221"/>
      <c r="D294" s="221"/>
      <c r="E294" s="222"/>
      <c r="F294" s="221"/>
      <c r="G294" s="220"/>
      <c r="H294" s="220"/>
      <c r="I294" s="220"/>
      <c r="J294" s="223"/>
      <c r="K294" s="317"/>
      <c r="L294" s="317"/>
      <c r="M294" s="224"/>
      <c r="N294" s="224"/>
      <c r="O294" s="222"/>
      <c r="P294" s="226"/>
      <c r="Q294" s="222"/>
      <c r="R294" s="222"/>
      <c r="S294" s="222"/>
      <c r="T294" s="222"/>
    </row>
    <row r="295" spans="1:20" ht="12.75" customHeight="1" x14ac:dyDescent="0.2">
      <c r="A295" s="220"/>
      <c r="B295" s="221"/>
      <c r="C295" s="221"/>
      <c r="D295" s="221"/>
      <c r="E295" s="222"/>
      <c r="F295" s="221"/>
      <c r="G295" s="220"/>
      <c r="H295" s="220"/>
      <c r="I295" s="220"/>
      <c r="J295" s="223"/>
      <c r="K295" s="317"/>
      <c r="L295" s="317"/>
      <c r="M295" s="224"/>
      <c r="N295" s="224"/>
      <c r="O295" s="222"/>
      <c r="P295" s="226"/>
      <c r="Q295" s="222"/>
      <c r="R295" s="222"/>
      <c r="S295" s="222"/>
      <c r="T295" s="222"/>
    </row>
    <row r="296" spans="1:20" ht="12.75" customHeight="1" x14ac:dyDescent="0.2">
      <c r="A296" s="220"/>
      <c r="B296" s="221"/>
      <c r="C296" s="221"/>
      <c r="D296" s="221"/>
      <c r="E296" s="222"/>
      <c r="F296" s="221"/>
      <c r="G296" s="220"/>
      <c r="H296" s="220"/>
      <c r="I296" s="220"/>
      <c r="J296" s="223"/>
      <c r="K296" s="317"/>
      <c r="L296" s="317"/>
      <c r="M296" s="224"/>
      <c r="N296" s="224"/>
      <c r="O296" s="222"/>
      <c r="P296" s="226"/>
      <c r="Q296" s="222"/>
      <c r="R296" s="222"/>
      <c r="S296" s="222"/>
      <c r="T296" s="222"/>
    </row>
    <row r="297" spans="1:20" ht="12.75" customHeight="1" x14ac:dyDescent="0.2">
      <c r="A297" s="220"/>
      <c r="B297" s="221"/>
      <c r="C297" s="221"/>
      <c r="D297" s="221"/>
      <c r="E297" s="222"/>
      <c r="F297" s="221"/>
      <c r="G297" s="220"/>
      <c r="H297" s="220"/>
      <c r="I297" s="220"/>
      <c r="J297" s="223"/>
      <c r="K297" s="317"/>
      <c r="L297" s="317"/>
      <c r="M297" s="224"/>
      <c r="N297" s="224"/>
      <c r="O297" s="222"/>
      <c r="P297" s="226"/>
      <c r="Q297" s="222"/>
      <c r="R297" s="222"/>
      <c r="S297" s="222"/>
      <c r="T297" s="222"/>
    </row>
    <row r="298" spans="1:20" ht="12.75" customHeight="1" x14ac:dyDescent="0.2">
      <c r="A298" s="220"/>
      <c r="B298" s="221"/>
      <c r="C298" s="221"/>
      <c r="D298" s="221"/>
      <c r="E298" s="222"/>
      <c r="F298" s="221"/>
      <c r="G298" s="220"/>
      <c r="H298" s="220"/>
      <c r="I298" s="220"/>
      <c r="J298" s="223"/>
      <c r="K298" s="317"/>
      <c r="L298" s="317"/>
      <c r="M298" s="224"/>
      <c r="N298" s="224"/>
      <c r="O298" s="222"/>
      <c r="P298" s="226"/>
      <c r="Q298" s="222"/>
      <c r="R298" s="222"/>
      <c r="S298" s="222"/>
      <c r="T298" s="222"/>
    </row>
    <row r="299" spans="1:20" ht="12.75" customHeight="1" x14ac:dyDescent="0.2">
      <c r="A299" s="220"/>
      <c r="B299" s="221"/>
      <c r="C299" s="221"/>
      <c r="D299" s="221"/>
      <c r="E299" s="222"/>
      <c r="F299" s="221"/>
      <c r="G299" s="220"/>
      <c r="H299" s="220"/>
      <c r="I299" s="220"/>
      <c r="J299" s="223"/>
      <c r="K299" s="317"/>
      <c r="L299" s="317"/>
      <c r="M299" s="224"/>
      <c r="N299" s="224"/>
      <c r="O299" s="222"/>
      <c r="P299" s="226"/>
      <c r="Q299" s="222"/>
      <c r="R299" s="222"/>
      <c r="S299" s="222"/>
      <c r="T299" s="222"/>
    </row>
    <row r="300" spans="1:20" ht="12.75" customHeight="1" x14ac:dyDescent="0.2">
      <c r="A300" s="220"/>
      <c r="B300" s="221"/>
      <c r="C300" s="221"/>
      <c r="D300" s="221"/>
      <c r="E300" s="222"/>
      <c r="F300" s="221"/>
      <c r="G300" s="220"/>
      <c r="H300" s="220"/>
      <c r="I300" s="220"/>
      <c r="J300" s="223"/>
      <c r="K300" s="317"/>
      <c r="L300" s="317"/>
      <c r="M300" s="224"/>
      <c r="N300" s="224"/>
      <c r="O300" s="222"/>
      <c r="P300" s="226"/>
      <c r="Q300" s="222"/>
      <c r="R300" s="222"/>
      <c r="S300" s="222"/>
      <c r="T300" s="222"/>
    </row>
    <row r="301" spans="1:20" ht="12.75" customHeight="1" x14ac:dyDescent="0.2">
      <c r="A301" s="220"/>
      <c r="B301" s="221"/>
      <c r="C301" s="221"/>
      <c r="D301" s="221"/>
      <c r="E301" s="222"/>
      <c r="F301" s="221"/>
      <c r="G301" s="220"/>
      <c r="H301" s="220"/>
      <c r="I301" s="220"/>
      <c r="J301" s="223"/>
      <c r="K301" s="317"/>
      <c r="L301" s="317"/>
      <c r="M301" s="224"/>
      <c r="N301" s="224"/>
      <c r="O301" s="222"/>
      <c r="P301" s="226"/>
      <c r="Q301" s="222"/>
      <c r="R301" s="222"/>
      <c r="S301" s="222"/>
      <c r="T301" s="222"/>
    </row>
    <row r="302" spans="1:20" ht="12.75" customHeight="1" x14ac:dyDescent="0.2">
      <c r="A302" s="220"/>
      <c r="B302" s="221"/>
      <c r="C302" s="221"/>
      <c r="D302" s="221"/>
      <c r="E302" s="222"/>
      <c r="F302" s="221"/>
      <c r="G302" s="220"/>
      <c r="H302" s="220"/>
      <c r="I302" s="220"/>
      <c r="J302" s="223"/>
      <c r="K302" s="317"/>
      <c r="L302" s="317"/>
      <c r="M302" s="224"/>
      <c r="N302" s="224"/>
      <c r="O302" s="222"/>
      <c r="P302" s="226"/>
      <c r="Q302" s="222"/>
      <c r="R302" s="222"/>
      <c r="S302" s="222"/>
      <c r="T302" s="222"/>
    </row>
    <row r="303" spans="1:20" ht="12.75" customHeight="1" x14ac:dyDescent="0.2">
      <c r="A303" s="220"/>
      <c r="B303" s="221"/>
      <c r="C303" s="221"/>
      <c r="D303" s="221"/>
      <c r="E303" s="222"/>
      <c r="F303" s="221"/>
      <c r="G303" s="220"/>
      <c r="H303" s="220"/>
      <c r="I303" s="220"/>
      <c r="J303" s="223"/>
      <c r="K303" s="317"/>
      <c r="L303" s="317"/>
      <c r="M303" s="224"/>
      <c r="N303" s="224"/>
      <c r="O303" s="222"/>
      <c r="P303" s="226"/>
      <c r="Q303" s="222"/>
      <c r="R303" s="222"/>
      <c r="S303" s="222"/>
      <c r="T303" s="222"/>
    </row>
    <row r="304" spans="1:20" ht="12.75" customHeight="1" x14ac:dyDescent="0.2">
      <c r="A304" s="220"/>
      <c r="B304" s="221"/>
      <c r="C304" s="221"/>
      <c r="D304" s="221"/>
      <c r="E304" s="222"/>
      <c r="F304" s="221"/>
      <c r="G304" s="220"/>
      <c r="H304" s="220"/>
      <c r="I304" s="220"/>
      <c r="J304" s="223"/>
      <c r="K304" s="317"/>
      <c r="L304" s="317"/>
      <c r="M304" s="224"/>
      <c r="N304" s="224"/>
      <c r="O304" s="222"/>
      <c r="P304" s="226"/>
      <c r="Q304" s="222"/>
      <c r="R304" s="222"/>
      <c r="S304" s="222"/>
      <c r="T304" s="222"/>
    </row>
    <row r="305" spans="1:20" ht="12.75" customHeight="1" x14ac:dyDescent="0.2">
      <c r="A305" s="220"/>
      <c r="B305" s="221"/>
      <c r="C305" s="221"/>
      <c r="D305" s="221"/>
      <c r="E305" s="222"/>
      <c r="F305" s="221"/>
      <c r="G305" s="220"/>
      <c r="H305" s="220"/>
      <c r="I305" s="220"/>
      <c r="J305" s="223"/>
      <c r="K305" s="317"/>
      <c r="L305" s="317"/>
      <c r="M305" s="224"/>
      <c r="N305" s="224"/>
      <c r="O305" s="222"/>
      <c r="P305" s="226"/>
      <c r="Q305" s="222"/>
      <c r="R305" s="222"/>
      <c r="S305" s="222"/>
      <c r="T305" s="222"/>
    </row>
    <row r="306" spans="1:20" ht="12.75" customHeight="1" x14ac:dyDescent="0.2">
      <c r="A306" s="220"/>
      <c r="B306" s="221"/>
      <c r="C306" s="221"/>
      <c r="D306" s="221"/>
      <c r="E306" s="222"/>
      <c r="F306" s="221"/>
      <c r="G306" s="220"/>
      <c r="H306" s="220"/>
      <c r="I306" s="220"/>
      <c r="J306" s="223"/>
      <c r="K306" s="317"/>
      <c r="L306" s="317"/>
      <c r="M306" s="224"/>
      <c r="N306" s="224"/>
      <c r="O306" s="222"/>
      <c r="P306" s="226"/>
      <c r="Q306" s="222"/>
      <c r="R306" s="222"/>
      <c r="S306" s="222"/>
      <c r="T306" s="222"/>
    </row>
    <row r="307" spans="1:20" ht="12.75" customHeight="1" x14ac:dyDescent="0.2">
      <c r="A307" s="220"/>
      <c r="B307" s="221"/>
      <c r="C307" s="221"/>
      <c r="D307" s="221"/>
      <c r="E307" s="222"/>
      <c r="F307" s="221"/>
      <c r="G307" s="220"/>
      <c r="H307" s="220"/>
      <c r="I307" s="220"/>
      <c r="J307" s="223"/>
      <c r="K307" s="317"/>
      <c r="L307" s="317"/>
      <c r="M307" s="224"/>
      <c r="N307" s="224"/>
      <c r="O307" s="222"/>
      <c r="P307" s="226"/>
      <c r="Q307" s="222"/>
      <c r="R307" s="222"/>
      <c r="S307" s="222"/>
      <c r="T307" s="222"/>
    </row>
    <row r="308" spans="1:20" ht="12.75" customHeight="1" x14ac:dyDescent="0.2">
      <c r="A308" s="220"/>
      <c r="B308" s="221"/>
      <c r="C308" s="221"/>
      <c r="D308" s="221"/>
      <c r="E308" s="222"/>
      <c r="F308" s="221"/>
      <c r="G308" s="220"/>
      <c r="H308" s="220"/>
      <c r="I308" s="220"/>
      <c r="J308" s="223"/>
      <c r="K308" s="317"/>
      <c r="L308" s="317"/>
      <c r="M308" s="224"/>
      <c r="N308" s="224"/>
      <c r="O308" s="222"/>
      <c r="P308" s="226"/>
      <c r="Q308" s="222"/>
      <c r="R308" s="222"/>
      <c r="S308" s="222"/>
      <c r="T308" s="222"/>
    </row>
    <row r="309" spans="1:20" ht="12.75" customHeight="1" x14ac:dyDescent="0.2">
      <c r="A309" s="220"/>
      <c r="B309" s="221"/>
      <c r="C309" s="221"/>
      <c r="D309" s="221"/>
      <c r="E309" s="222"/>
      <c r="F309" s="221"/>
      <c r="G309" s="220"/>
      <c r="H309" s="220"/>
      <c r="I309" s="220"/>
      <c r="J309" s="223"/>
      <c r="K309" s="317"/>
      <c r="L309" s="317"/>
      <c r="M309" s="224"/>
      <c r="N309" s="224"/>
      <c r="O309" s="222"/>
      <c r="P309" s="226"/>
      <c r="Q309" s="222"/>
      <c r="R309" s="222"/>
      <c r="S309" s="222"/>
      <c r="T309" s="222"/>
    </row>
    <row r="310" spans="1:20" ht="12.75" customHeight="1" x14ac:dyDescent="0.2">
      <c r="A310" s="220"/>
      <c r="B310" s="221"/>
      <c r="C310" s="221"/>
      <c r="D310" s="221"/>
      <c r="E310" s="222"/>
      <c r="F310" s="221"/>
      <c r="G310" s="220"/>
      <c r="H310" s="220"/>
      <c r="I310" s="220"/>
      <c r="J310" s="223"/>
      <c r="K310" s="317"/>
      <c r="L310" s="317"/>
      <c r="M310" s="224"/>
      <c r="N310" s="224"/>
      <c r="O310" s="222"/>
      <c r="P310" s="226"/>
      <c r="Q310" s="222"/>
      <c r="R310" s="222"/>
      <c r="S310" s="222"/>
      <c r="T310" s="222"/>
    </row>
    <row r="311" spans="1:20" ht="12.75" customHeight="1" x14ac:dyDescent="0.2">
      <c r="A311" s="220"/>
      <c r="B311" s="221"/>
      <c r="C311" s="221"/>
      <c r="D311" s="221"/>
      <c r="E311" s="222"/>
      <c r="F311" s="221"/>
      <c r="G311" s="220"/>
      <c r="H311" s="220"/>
      <c r="I311" s="220"/>
      <c r="J311" s="223"/>
      <c r="K311" s="317"/>
      <c r="L311" s="317"/>
      <c r="M311" s="224"/>
      <c r="N311" s="224"/>
      <c r="O311" s="222"/>
      <c r="P311" s="226"/>
      <c r="Q311" s="222"/>
      <c r="R311" s="222"/>
      <c r="S311" s="222"/>
      <c r="T311" s="222"/>
    </row>
    <row r="312" spans="1:20" ht="12.75" customHeight="1" x14ac:dyDescent="0.2">
      <c r="A312" s="220"/>
      <c r="B312" s="221"/>
      <c r="C312" s="221"/>
      <c r="D312" s="221"/>
      <c r="E312" s="222"/>
      <c r="F312" s="221"/>
      <c r="G312" s="220"/>
      <c r="H312" s="220"/>
      <c r="I312" s="220"/>
      <c r="J312" s="223"/>
      <c r="K312" s="317"/>
      <c r="L312" s="317"/>
      <c r="M312" s="224"/>
      <c r="N312" s="224"/>
      <c r="O312" s="222"/>
      <c r="P312" s="226"/>
      <c r="Q312" s="222"/>
      <c r="R312" s="222"/>
      <c r="S312" s="222"/>
      <c r="T312" s="222"/>
    </row>
    <row r="313" spans="1:20" ht="12.75" customHeight="1" x14ac:dyDescent="0.2">
      <c r="A313" s="220"/>
      <c r="B313" s="221"/>
      <c r="C313" s="221"/>
      <c r="D313" s="221"/>
      <c r="E313" s="222"/>
      <c r="F313" s="221"/>
      <c r="G313" s="220"/>
      <c r="H313" s="220"/>
      <c r="I313" s="220"/>
      <c r="J313" s="223"/>
      <c r="K313" s="317"/>
      <c r="L313" s="317"/>
      <c r="M313" s="224"/>
      <c r="N313" s="224"/>
      <c r="O313" s="222"/>
      <c r="P313" s="226"/>
      <c r="Q313" s="222"/>
      <c r="R313" s="222"/>
      <c r="S313" s="222"/>
      <c r="T313" s="222"/>
    </row>
    <row r="314" spans="1:20" ht="12.75" customHeight="1" x14ac:dyDescent="0.2">
      <c r="A314" s="220"/>
      <c r="B314" s="221"/>
      <c r="C314" s="221"/>
      <c r="D314" s="221"/>
      <c r="E314" s="222"/>
      <c r="F314" s="221"/>
      <c r="G314" s="220"/>
      <c r="H314" s="220"/>
      <c r="I314" s="220"/>
      <c r="J314" s="223"/>
      <c r="K314" s="317"/>
      <c r="L314" s="317"/>
      <c r="M314" s="224"/>
      <c r="N314" s="224"/>
      <c r="O314" s="222"/>
      <c r="P314" s="226"/>
      <c r="Q314" s="222"/>
      <c r="R314" s="222"/>
      <c r="S314" s="222"/>
      <c r="T314" s="222"/>
    </row>
    <row r="315" spans="1:20" ht="12.75" customHeight="1" x14ac:dyDescent="0.2">
      <c r="A315" s="220"/>
      <c r="B315" s="221"/>
      <c r="C315" s="221"/>
      <c r="D315" s="221"/>
      <c r="E315" s="222"/>
      <c r="F315" s="221"/>
      <c r="G315" s="220"/>
      <c r="H315" s="220"/>
      <c r="I315" s="220"/>
      <c r="J315" s="223"/>
      <c r="K315" s="317"/>
      <c r="L315" s="317"/>
      <c r="M315" s="224"/>
      <c r="N315" s="224"/>
      <c r="O315" s="222"/>
      <c r="P315" s="226"/>
      <c r="Q315" s="222"/>
      <c r="R315" s="222"/>
      <c r="S315" s="222"/>
      <c r="T315" s="222"/>
    </row>
    <row r="316" spans="1:20" ht="12.75" customHeight="1" x14ac:dyDescent="0.2">
      <c r="A316" s="220"/>
      <c r="B316" s="221"/>
      <c r="C316" s="221"/>
      <c r="D316" s="221"/>
      <c r="E316" s="222"/>
      <c r="F316" s="221"/>
      <c r="G316" s="220"/>
      <c r="H316" s="220"/>
      <c r="I316" s="220"/>
      <c r="J316" s="223"/>
      <c r="K316" s="317"/>
      <c r="L316" s="317"/>
      <c r="M316" s="224"/>
      <c r="N316" s="224"/>
      <c r="O316" s="222"/>
      <c r="P316" s="226"/>
      <c r="Q316" s="222"/>
      <c r="R316" s="222"/>
      <c r="S316" s="222"/>
      <c r="T316" s="222"/>
    </row>
    <row r="317" spans="1:20" ht="12.75" customHeight="1" x14ac:dyDescent="0.2">
      <c r="A317" s="220"/>
      <c r="B317" s="221"/>
      <c r="C317" s="221"/>
      <c r="D317" s="221"/>
      <c r="E317" s="222"/>
      <c r="F317" s="221"/>
      <c r="G317" s="220"/>
      <c r="H317" s="220"/>
      <c r="I317" s="220"/>
      <c r="J317" s="223"/>
      <c r="K317" s="317"/>
      <c r="L317" s="317"/>
      <c r="M317" s="224"/>
      <c r="N317" s="224"/>
      <c r="O317" s="222"/>
      <c r="P317" s="226"/>
      <c r="Q317" s="222"/>
      <c r="R317" s="222"/>
      <c r="S317" s="222"/>
      <c r="T317" s="222"/>
    </row>
    <row r="318" spans="1:20" ht="12.75" customHeight="1" x14ac:dyDescent="0.2">
      <c r="A318" s="220"/>
      <c r="B318" s="221"/>
      <c r="C318" s="221"/>
      <c r="D318" s="221"/>
      <c r="E318" s="222"/>
      <c r="F318" s="221"/>
      <c r="G318" s="220"/>
      <c r="H318" s="220"/>
      <c r="I318" s="220"/>
      <c r="J318" s="223"/>
      <c r="K318" s="317"/>
      <c r="L318" s="317"/>
      <c r="M318" s="224"/>
      <c r="N318" s="224"/>
      <c r="O318" s="222"/>
      <c r="P318" s="226"/>
      <c r="Q318" s="222"/>
      <c r="R318" s="222"/>
      <c r="S318" s="222"/>
      <c r="T318" s="222"/>
    </row>
    <row r="319" spans="1:20" ht="12.75" customHeight="1" x14ac:dyDescent="0.2">
      <c r="A319" s="220"/>
      <c r="B319" s="221"/>
      <c r="C319" s="221"/>
      <c r="D319" s="221"/>
      <c r="E319" s="222"/>
      <c r="F319" s="221"/>
      <c r="G319" s="220"/>
      <c r="H319" s="220"/>
      <c r="I319" s="220"/>
      <c r="J319" s="223"/>
      <c r="K319" s="317"/>
      <c r="L319" s="317"/>
      <c r="M319" s="224"/>
      <c r="N319" s="224"/>
      <c r="O319" s="222"/>
      <c r="P319" s="226"/>
      <c r="Q319" s="222"/>
      <c r="R319" s="222"/>
      <c r="S319" s="222"/>
      <c r="T319" s="222"/>
    </row>
    <row r="320" spans="1:20" ht="12.75" customHeight="1" x14ac:dyDescent="0.2">
      <c r="A320" s="220"/>
      <c r="B320" s="221"/>
      <c r="C320" s="221"/>
      <c r="D320" s="221"/>
      <c r="E320" s="222"/>
      <c r="F320" s="221"/>
      <c r="G320" s="220"/>
      <c r="H320" s="220"/>
      <c r="I320" s="220"/>
      <c r="J320" s="223"/>
      <c r="K320" s="317"/>
      <c r="L320" s="317"/>
      <c r="M320" s="224"/>
      <c r="N320" s="224"/>
      <c r="O320" s="222"/>
      <c r="P320" s="226"/>
      <c r="Q320" s="222"/>
      <c r="R320" s="222"/>
      <c r="S320" s="222"/>
      <c r="T320" s="222"/>
    </row>
    <row r="321" spans="1:20" ht="12.75" customHeight="1" x14ac:dyDescent="0.2">
      <c r="A321" s="220"/>
      <c r="B321" s="221"/>
      <c r="C321" s="221"/>
      <c r="D321" s="221"/>
      <c r="E321" s="222"/>
      <c r="F321" s="221"/>
      <c r="G321" s="220"/>
      <c r="H321" s="220"/>
      <c r="I321" s="220"/>
      <c r="J321" s="223"/>
      <c r="K321" s="317"/>
      <c r="L321" s="317"/>
      <c r="M321" s="224"/>
      <c r="N321" s="224"/>
      <c r="O321" s="222"/>
      <c r="P321" s="226"/>
      <c r="Q321" s="222"/>
      <c r="R321" s="222"/>
      <c r="S321" s="222"/>
      <c r="T321" s="222"/>
    </row>
    <row r="322" spans="1:20" ht="12.75" customHeight="1" x14ac:dyDescent="0.2">
      <c r="A322" s="220"/>
      <c r="B322" s="221"/>
      <c r="C322" s="221"/>
      <c r="D322" s="221"/>
      <c r="E322" s="222"/>
      <c r="F322" s="221"/>
      <c r="G322" s="220"/>
      <c r="H322" s="220"/>
      <c r="I322" s="220"/>
      <c r="J322" s="223"/>
      <c r="K322" s="317"/>
      <c r="L322" s="317"/>
      <c r="M322" s="224"/>
      <c r="N322" s="224"/>
      <c r="O322" s="222"/>
      <c r="P322" s="226"/>
      <c r="Q322" s="222"/>
      <c r="R322" s="222"/>
      <c r="S322" s="222"/>
      <c r="T322" s="222"/>
    </row>
    <row r="323" spans="1:20" ht="12.75" customHeight="1" x14ac:dyDescent="0.2">
      <c r="A323" s="220"/>
      <c r="B323" s="221"/>
      <c r="C323" s="221"/>
      <c r="D323" s="221"/>
      <c r="E323" s="222"/>
      <c r="F323" s="221"/>
      <c r="G323" s="220"/>
      <c r="H323" s="220"/>
      <c r="I323" s="220"/>
      <c r="J323" s="223"/>
      <c r="K323" s="317"/>
      <c r="L323" s="317"/>
      <c r="M323" s="224"/>
      <c r="N323" s="224"/>
      <c r="O323" s="222"/>
      <c r="P323" s="226"/>
      <c r="Q323" s="222"/>
      <c r="R323" s="222"/>
      <c r="S323" s="222"/>
      <c r="T323" s="222"/>
    </row>
    <row r="324" spans="1:20" ht="12.75" customHeight="1" x14ac:dyDescent="0.2">
      <c r="A324" s="220"/>
      <c r="B324" s="221"/>
      <c r="C324" s="221"/>
      <c r="D324" s="221"/>
      <c r="E324" s="222"/>
      <c r="F324" s="221"/>
      <c r="G324" s="220"/>
      <c r="H324" s="220"/>
      <c r="I324" s="220"/>
      <c r="J324" s="223"/>
      <c r="K324" s="317"/>
      <c r="L324" s="317"/>
      <c r="M324" s="224"/>
      <c r="N324" s="224"/>
      <c r="O324" s="222"/>
      <c r="P324" s="226"/>
      <c r="Q324" s="222"/>
      <c r="R324" s="222"/>
      <c r="S324" s="222"/>
      <c r="T324" s="222"/>
    </row>
    <row r="325" spans="1:20" ht="12.75" customHeight="1" x14ac:dyDescent="0.2">
      <c r="A325" s="220"/>
      <c r="B325" s="221"/>
      <c r="C325" s="221"/>
      <c r="D325" s="221"/>
      <c r="E325" s="222"/>
      <c r="F325" s="221"/>
      <c r="G325" s="220"/>
      <c r="H325" s="220"/>
      <c r="I325" s="220"/>
      <c r="J325" s="223"/>
      <c r="K325" s="317"/>
      <c r="L325" s="317"/>
      <c r="M325" s="224"/>
      <c r="N325" s="224"/>
      <c r="O325" s="222"/>
      <c r="P325" s="226"/>
      <c r="Q325" s="222"/>
      <c r="R325" s="222"/>
      <c r="S325" s="222"/>
      <c r="T325" s="222"/>
    </row>
    <row r="326" spans="1:20" ht="12.75" customHeight="1" x14ac:dyDescent="0.2">
      <c r="A326" s="220"/>
      <c r="B326" s="221"/>
      <c r="C326" s="221"/>
      <c r="D326" s="221"/>
      <c r="E326" s="222"/>
      <c r="F326" s="221"/>
      <c r="G326" s="220"/>
      <c r="H326" s="220"/>
      <c r="I326" s="220"/>
      <c r="J326" s="223"/>
      <c r="K326" s="317"/>
      <c r="L326" s="317"/>
      <c r="M326" s="224"/>
      <c r="N326" s="224"/>
      <c r="O326" s="222"/>
      <c r="P326" s="226"/>
      <c r="Q326" s="222"/>
      <c r="R326" s="222"/>
      <c r="S326" s="222"/>
      <c r="T326" s="222"/>
    </row>
    <row r="327" spans="1:20" ht="12.75" customHeight="1" x14ac:dyDescent="0.2">
      <c r="A327" s="220"/>
      <c r="B327" s="221"/>
      <c r="C327" s="221"/>
      <c r="D327" s="221"/>
      <c r="E327" s="222"/>
      <c r="F327" s="221"/>
      <c r="G327" s="220"/>
      <c r="H327" s="220"/>
      <c r="I327" s="220"/>
      <c r="J327" s="223"/>
      <c r="K327" s="317"/>
      <c r="L327" s="317"/>
      <c r="M327" s="224"/>
      <c r="N327" s="224"/>
      <c r="O327" s="222"/>
      <c r="P327" s="226"/>
      <c r="Q327" s="222"/>
      <c r="R327" s="222"/>
      <c r="S327" s="222"/>
      <c r="T327" s="222"/>
    </row>
    <row r="328" spans="1:20" ht="12.75" customHeight="1" x14ac:dyDescent="0.2">
      <c r="A328" s="220"/>
      <c r="B328" s="221"/>
      <c r="C328" s="221"/>
      <c r="D328" s="221"/>
      <c r="E328" s="222"/>
      <c r="F328" s="221"/>
      <c r="G328" s="220"/>
      <c r="H328" s="220"/>
      <c r="I328" s="220"/>
      <c r="J328" s="223"/>
      <c r="K328" s="317"/>
      <c r="L328" s="317"/>
      <c r="M328" s="224"/>
      <c r="N328" s="224"/>
      <c r="O328" s="222"/>
      <c r="P328" s="226"/>
      <c r="Q328" s="222"/>
      <c r="R328" s="222"/>
      <c r="S328" s="222"/>
      <c r="T328" s="222"/>
    </row>
    <row r="329" spans="1:20" ht="12.75" customHeight="1" x14ac:dyDescent="0.2">
      <c r="A329" s="220"/>
      <c r="B329" s="221"/>
      <c r="C329" s="221"/>
      <c r="D329" s="221"/>
      <c r="E329" s="222"/>
      <c r="F329" s="221"/>
      <c r="G329" s="220"/>
      <c r="H329" s="220"/>
      <c r="I329" s="220"/>
      <c r="J329" s="223"/>
      <c r="K329" s="317"/>
      <c r="L329" s="317"/>
      <c r="M329" s="224"/>
      <c r="N329" s="224"/>
      <c r="O329" s="222"/>
      <c r="P329" s="226"/>
      <c r="Q329" s="222"/>
      <c r="R329" s="222"/>
      <c r="S329" s="222"/>
      <c r="T329" s="222"/>
    </row>
    <row r="330" spans="1:20" ht="12.75" customHeight="1" x14ac:dyDescent="0.2">
      <c r="A330" s="220"/>
      <c r="B330" s="221"/>
      <c r="C330" s="221"/>
      <c r="D330" s="221"/>
      <c r="E330" s="222"/>
      <c r="F330" s="221"/>
      <c r="G330" s="220"/>
      <c r="H330" s="220"/>
      <c r="I330" s="220"/>
      <c r="J330" s="223"/>
      <c r="K330" s="317"/>
      <c r="L330" s="317"/>
      <c r="M330" s="224"/>
      <c r="N330" s="224"/>
      <c r="O330" s="222"/>
      <c r="P330" s="226"/>
      <c r="Q330" s="222"/>
      <c r="R330" s="222"/>
      <c r="S330" s="222"/>
      <c r="T330" s="222"/>
    </row>
    <row r="331" spans="1:20" ht="12.75" customHeight="1" x14ac:dyDescent="0.2">
      <c r="A331" s="220"/>
      <c r="B331" s="221"/>
      <c r="C331" s="221"/>
      <c r="D331" s="221"/>
      <c r="E331" s="222"/>
      <c r="F331" s="221"/>
      <c r="G331" s="220"/>
      <c r="H331" s="220"/>
      <c r="I331" s="220"/>
      <c r="J331" s="223"/>
      <c r="K331" s="317"/>
      <c r="L331" s="317"/>
      <c r="M331" s="224"/>
      <c r="N331" s="224"/>
      <c r="O331" s="222"/>
      <c r="P331" s="226"/>
      <c r="Q331" s="222"/>
      <c r="R331" s="222"/>
      <c r="S331" s="222"/>
      <c r="T331" s="222"/>
    </row>
    <row r="332" spans="1:20" ht="12.75" customHeight="1" x14ac:dyDescent="0.2">
      <c r="A332" s="220"/>
      <c r="B332" s="221"/>
      <c r="C332" s="221"/>
      <c r="D332" s="221"/>
      <c r="E332" s="222"/>
      <c r="F332" s="221"/>
      <c r="G332" s="220"/>
      <c r="H332" s="220"/>
      <c r="I332" s="220"/>
      <c r="J332" s="223"/>
      <c r="K332" s="317"/>
      <c r="L332" s="317"/>
      <c r="M332" s="224"/>
      <c r="N332" s="224"/>
      <c r="O332" s="222"/>
      <c r="P332" s="226"/>
      <c r="Q332" s="222"/>
      <c r="R332" s="222"/>
      <c r="S332" s="222"/>
      <c r="T332" s="222"/>
    </row>
    <row r="333" spans="1:20" ht="12.75" customHeight="1" x14ac:dyDescent="0.2">
      <c r="A333" s="220"/>
      <c r="B333" s="221"/>
      <c r="C333" s="221"/>
      <c r="D333" s="221"/>
      <c r="E333" s="222"/>
      <c r="F333" s="221"/>
      <c r="G333" s="220"/>
      <c r="H333" s="220"/>
      <c r="I333" s="220"/>
      <c r="J333" s="223"/>
      <c r="K333" s="317"/>
      <c r="L333" s="317"/>
      <c r="M333" s="224"/>
      <c r="N333" s="224"/>
      <c r="O333" s="222"/>
      <c r="P333" s="226"/>
      <c r="Q333" s="222"/>
      <c r="R333" s="222"/>
      <c r="S333" s="222"/>
      <c r="T333" s="222"/>
    </row>
    <row r="334" spans="1:20" ht="12.75" customHeight="1" x14ac:dyDescent="0.2">
      <c r="A334" s="220"/>
      <c r="B334" s="221"/>
      <c r="C334" s="221"/>
      <c r="D334" s="221"/>
      <c r="E334" s="222"/>
      <c r="F334" s="221"/>
      <c r="G334" s="220"/>
      <c r="H334" s="220"/>
      <c r="I334" s="220"/>
      <c r="J334" s="223"/>
      <c r="K334" s="317"/>
      <c r="L334" s="317"/>
      <c r="M334" s="224"/>
      <c r="N334" s="224"/>
      <c r="O334" s="222"/>
      <c r="P334" s="226"/>
      <c r="Q334" s="222"/>
      <c r="R334" s="222"/>
      <c r="S334" s="222"/>
      <c r="T334" s="222"/>
    </row>
    <row r="335" spans="1:20" ht="12.75" customHeight="1" x14ac:dyDescent="0.2">
      <c r="A335" s="220"/>
      <c r="B335" s="221"/>
      <c r="C335" s="221"/>
      <c r="D335" s="221"/>
      <c r="E335" s="222"/>
      <c r="F335" s="221"/>
      <c r="G335" s="220"/>
      <c r="H335" s="220"/>
      <c r="I335" s="220"/>
      <c r="J335" s="223"/>
      <c r="K335" s="317"/>
      <c r="L335" s="317"/>
      <c r="M335" s="224"/>
      <c r="N335" s="224"/>
      <c r="O335" s="222"/>
      <c r="P335" s="226"/>
      <c r="Q335" s="222"/>
      <c r="R335" s="222"/>
      <c r="S335" s="222"/>
      <c r="T335" s="222"/>
    </row>
    <row r="336" spans="1:20" ht="12.75" customHeight="1" x14ac:dyDescent="0.2">
      <c r="A336" s="220"/>
      <c r="B336" s="221"/>
      <c r="C336" s="221"/>
      <c r="D336" s="221"/>
      <c r="E336" s="222"/>
      <c r="F336" s="221"/>
      <c r="G336" s="220"/>
      <c r="H336" s="220"/>
      <c r="I336" s="220"/>
      <c r="J336" s="223"/>
      <c r="K336" s="317"/>
      <c r="L336" s="317"/>
      <c r="M336" s="224"/>
      <c r="N336" s="224"/>
      <c r="O336" s="222"/>
      <c r="P336" s="226"/>
      <c r="Q336" s="222"/>
      <c r="R336" s="222"/>
      <c r="S336" s="222"/>
      <c r="T336" s="222"/>
    </row>
    <row r="337" spans="1:20" ht="12.75" customHeight="1" x14ac:dyDescent="0.2">
      <c r="A337" s="220"/>
      <c r="B337" s="221"/>
      <c r="C337" s="221"/>
      <c r="D337" s="221"/>
      <c r="E337" s="222"/>
      <c r="F337" s="221"/>
      <c r="G337" s="220"/>
      <c r="H337" s="220"/>
      <c r="I337" s="220"/>
      <c r="J337" s="223"/>
      <c r="K337" s="317"/>
      <c r="L337" s="317"/>
      <c r="M337" s="224"/>
      <c r="N337" s="224"/>
      <c r="O337" s="222"/>
      <c r="P337" s="226"/>
      <c r="Q337" s="222"/>
      <c r="R337" s="222"/>
      <c r="S337" s="222"/>
      <c r="T337" s="222"/>
    </row>
    <row r="338" spans="1:20" ht="12.75" customHeight="1" x14ac:dyDescent="0.2">
      <c r="A338" s="220"/>
      <c r="B338" s="221"/>
      <c r="C338" s="221"/>
      <c r="D338" s="221"/>
      <c r="E338" s="222"/>
      <c r="F338" s="221"/>
      <c r="G338" s="220"/>
      <c r="H338" s="220"/>
      <c r="I338" s="220"/>
      <c r="J338" s="223"/>
      <c r="K338" s="317"/>
      <c r="L338" s="317"/>
      <c r="M338" s="224"/>
      <c r="N338" s="224"/>
      <c r="O338" s="222"/>
      <c r="P338" s="226"/>
      <c r="Q338" s="222"/>
      <c r="R338" s="222"/>
      <c r="S338" s="222"/>
      <c r="T338" s="222"/>
    </row>
    <row r="339" spans="1:20" ht="12.75" customHeight="1" x14ac:dyDescent="0.2">
      <c r="A339" s="220"/>
      <c r="B339" s="221"/>
      <c r="C339" s="221"/>
      <c r="D339" s="221"/>
      <c r="E339" s="222"/>
      <c r="F339" s="221"/>
      <c r="G339" s="220"/>
      <c r="H339" s="220"/>
      <c r="I339" s="220"/>
      <c r="J339" s="223"/>
      <c r="K339" s="317"/>
      <c r="L339" s="317"/>
      <c r="M339" s="224"/>
      <c r="N339" s="224"/>
      <c r="O339" s="222"/>
      <c r="P339" s="226"/>
      <c r="Q339" s="222"/>
      <c r="R339" s="222"/>
      <c r="S339" s="222"/>
      <c r="T339" s="222"/>
    </row>
    <row r="340" spans="1:20" ht="12.75" customHeight="1" x14ac:dyDescent="0.2">
      <c r="A340" s="220"/>
      <c r="B340" s="221"/>
      <c r="C340" s="221"/>
      <c r="D340" s="221"/>
      <c r="E340" s="222"/>
      <c r="F340" s="221"/>
      <c r="G340" s="220"/>
      <c r="H340" s="220"/>
      <c r="I340" s="220"/>
      <c r="J340" s="223"/>
      <c r="K340" s="317"/>
      <c r="L340" s="317"/>
      <c r="M340" s="224"/>
      <c r="N340" s="224"/>
      <c r="O340" s="222"/>
      <c r="P340" s="226"/>
      <c r="Q340" s="222"/>
      <c r="R340" s="222"/>
      <c r="S340" s="222"/>
      <c r="T340" s="222"/>
    </row>
    <row r="341" spans="1:20" ht="12.75" customHeight="1" x14ac:dyDescent="0.2">
      <c r="A341" s="220"/>
      <c r="B341" s="221"/>
      <c r="C341" s="221"/>
      <c r="D341" s="221"/>
      <c r="E341" s="222"/>
      <c r="F341" s="221"/>
      <c r="G341" s="220"/>
      <c r="H341" s="220"/>
      <c r="I341" s="220"/>
      <c r="J341" s="223"/>
      <c r="K341" s="317"/>
      <c r="L341" s="317"/>
      <c r="M341" s="224"/>
      <c r="N341" s="224"/>
      <c r="O341" s="222"/>
      <c r="P341" s="226"/>
      <c r="Q341" s="222"/>
      <c r="R341" s="222"/>
      <c r="S341" s="222"/>
      <c r="T341" s="222"/>
    </row>
    <row r="342" spans="1:20" ht="12.75" customHeight="1" x14ac:dyDescent="0.2">
      <c r="A342" s="220"/>
      <c r="B342" s="221"/>
      <c r="C342" s="221"/>
      <c r="D342" s="221"/>
      <c r="E342" s="222"/>
      <c r="F342" s="221"/>
      <c r="G342" s="220"/>
      <c r="H342" s="220"/>
      <c r="I342" s="220"/>
      <c r="J342" s="223"/>
      <c r="K342" s="317"/>
      <c r="L342" s="317"/>
      <c r="M342" s="224"/>
      <c r="N342" s="224"/>
      <c r="O342" s="222"/>
      <c r="P342" s="226"/>
      <c r="Q342" s="222"/>
      <c r="R342" s="222"/>
      <c r="S342" s="222"/>
      <c r="T342" s="222"/>
    </row>
    <row r="343" spans="1:20" ht="12.75" customHeight="1" x14ac:dyDescent="0.2">
      <c r="A343" s="220"/>
      <c r="B343" s="221"/>
      <c r="C343" s="221"/>
      <c r="D343" s="221"/>
      <c r="E343" s="222"/>
      <c r="F343" s="221"/>
      <c r="G343" s="220"/>
      <c r="H343" s="220"/>
      <c r="I343" s="220"/>
      <c r="J343" s="223"/>
      <c r="K343" s="317"/>
      <c r="L343" s="317"/>
      <c r="M343" s="224"/>
      <c r="N343" s="224"/>
      <c r="O343" s="222"/>
      <c r="P343" s="226"/>
      <c r="Q343" s="222"/>
      <c r="R343" s="222"/>
      <c r="S343" s="222"/>
      <c r="T343" s="222"/>
    </row>
    <row r="344" spans="1:20" ht="12.75" customHeight="1" x14ac:dyDescent="0.2">
      <c r="A344" s="220"/>
      <c r="B344" s="221"/>
      <c r="C344" s="221"/>
      <c r="D344" s="221"/>
      <c r="E344" s="222"/>
      <c r="F344" s="221"/>
      <c r="G344" s="220"/>
      <c r="H344" s="220"/>
      <c r="I344" s="220"/>
      <c r="J344" s="223"/>
      <c r="K344" s="317"/>
      <c r="L344" s="317"/>
      <c r="M344" s="224"/>
      <c r="N344" s="224"/>
      <c r="O344" s="222"/>
      <c r="P344" s="226"/>
      <c r="Q344" s="222"/>
      <c r="R344" s="222"/>
      <c r="S344" s="222"/>
      <c r="T344" s="222"/>
    </row>
    <row r="345" spans="1:20" ht="12.75" customHeight="1" x14ac:dyDescent="0.2">
      <c r="A345" s="220"/>
      <c r="B345" s="221"/>
      <c r="C345" s="221"/>
      <c r="D345" s="221"/>
      <c r="E345" s="222"/>
      <c r="F345" s="221"/>
      <c r="G345" s="220"/>
      <c r="H345" s="220"/>
      <c r="I345" s="220"/>
      <c r="J345" s="223"/>
      <c r="K345" s="317"/>
      <c r="L345" s="317"/>
      <c r="M345" s="224"/>
      <c r="N345" s="224"/>
      <c r="O345" s="222"/>
      <c r="P345" s="226"/>
      <c r="Q345" s="222"/>
      <c r="R345" s="222"/>
      <c r="S345" s="222"/>
      <c r="T345" s="222"/>
    </row>
    <row r="346" spans="1:20" ht="12.75" customHeight="1" x14ac:dyDescent="0.2">
      <c r="A346" s="220"/>
      <c r="B346" s="221"/>
      <c r="C346" s="221"/>
      <c r="D346" s="221"/>
      <c r="E346" s="222"/>
      <c r="F346" s="221"/>
      <c r="G346" s="220"/>
      <c r="H346" s="220"/>
      <c r="I346" s="220"/>
      <c r="J346" s="223"/>
      <c r="K346" s="317"/>
      <c r="L346" s="317"/>
      <c r="M346" s="224"/>
      <c r="N346" s="224"/>
      <c r="O346" s="222"/>
      <c r="P346" s="226"/>
      <c r="Q346" s="222"/>
      <c r="R346" s="222"/>
      <c r="S346" s="222"/>
      <c r="T346" s="222"/>
    </row>
    <row r="347" spans="1:20" ht="12.75" customHeight="1" x14ac:dyDescent="0.2">
      <c r="A347" s="220"/>
      <c r="B347" s="221"/>
      <c r="C347" s="221"/>
      <c r="D347" s="221"/>
      <c r="E347" s="222"/>
      <c r="F347" s="221"/>
      <c r="G347" s="220"/>
      <c r="H347" s="220"/>
      <c r="I347" s="220"/>
      <c r="J347" s="223"/>
      <c r="K347" s="317"/>
      <c r="L347" s="317"/>
      <c r="M347" s="224"/>
      <c r="N347" s="224"/>
      <c r="O347" s="222"/>
      <c r="P347" s="226"/>
      <c r="Q347" s="222"/>
      <c r="R347" s="222"/>
      <c r="S347" s="222"/>
      <c r="T347" s="222"/>
    </row>
    <row r="348" spans="1:20" ht="12.75" customHeight="1" x14ac:dyDescent="0.2">
      <c r="A348" s="220"/>
      <c r="B348" s="221"/>
      <c r="C348" s="221"/>
      <c r="D348" s="221"/>
      <c r="E348" s="222"/>
      <c r="F348" s="221"/>
      <c r="G348" s="220"/>
      <c r="H348" s="220"/>
      <c r="I348" s="220"/>
      <c r="J348" s="223"/>
      <c r="K348" s="317"/>
      <c r="L348" s="317"/>
      <c r="M348" s="224"/>
      <c r="N348" s="224"/>
      <c r="O348" s="222"/>
      <c r="P348" s="226"/>
      <c r="Q348" s="222"/>
      <c r="R348" s="222"/>
      <c r="S348" s="222"/>
      <c r="T348" s="222"/>
    </row>
    <row r="349" spans="1:20" ht="12.75" customHeight="1" x14ac:dyDescent="0.2">
      <c r="A349" s="220"/>
      <c r="B349" s="221"/>
      <c r="C349" s="221"/>
      <c r="D349" s="221"/>
      <c r="E349" s="222"/>
      <c r="F349" s="221"/>
      <c r="G349" s="220"/>
      <c r="H349" s="220"/>
      <c r="I349" s="220"/>
      <c r="J349" s="223"/>
      <c r="K349" s="317"/>
      <c r="L349" s="317"/>
      <c r="M349" s="224"/>
      <c r="N349" s="224"/>
      <c r="O349" s="222"/>
      <c r="P349" s="226"/>
      <c r="Q349" s="222"/>
      <c r="R349" s="222"/>
      <c r="S349" s="222"/>
      <c r="T349" s="222"/>
    </row>
    <row r="350" spans="1:20" ht="12.75" customHeight="1" x14ac:dyDescent="0.2">
      <c r="A350" s="220"/>
      <c r="B350" s="221"/>
      <c r="C350" s="221"/>
      <c r="D350" s="221"/>
      <c r="E350" s="222"/>
      <c r="F350" s="221"/>
      <c r="G350" s="220"/>
      <c r="H350" s="220"/>
      <c r="I350" s="220"/>
      <c r="J350" s="223"/>
      <c r="K350" s="317"/>
      <c r="L350" s="317"/>
      <c r="M350" s="224"/>
      <c r="N350" s="224"/>
      <c r="O350" s="222"/>
      <c r="P350" s="226"/>
      <c r="Q350" s="222"/>
      <c r="R350" s="222"/>
      <c r="S350" s="222"/>
      <c r="T350" s="222"/>
    </row>
    <row r="351" spans="1:20" ht="12.75" customHeight="1" x14ac:dyDescent="0.2">
      <c r="A351" s="220"/>
      <c r="B351" s="221"/>
      <c r="C351" s="221"/>
      <c r="D351" s="221"/>
      <c r="E351" s="222"/>
      <c r="F351" s="221"/>
      <c r="G351" s="220"/>
      <c r="H351" s="220"/>
      <c r="I351" s="220"/>
      <c r="J351" s="223"/>
      <c r="K351" s="317"/>
      <c r="L351" s="317"/>
      <c r="M351" s="224"/>
      <c r="N351" s="224"/>
      <c r="O351" s="222"/>
      <c r="P351" s="226"/>
      <c r="Q351" s="222"/>
      <c r="R351" s="222"/>
      <c r="S351" s="222"/>
      <c r="T351" s="222"/>
    </row>
    <row r="352" spans="1:20" ht="12.75" customHeight="1" x14ac:dyDescent="0.2">
      <c r="A352" s="220"/>
      <c r="B352" s="221"/>
      <c r="C352" s="221"/>
      <c r="D352" s="221"/>
      <c r="E352" s="222"/>
      <c r="F352" s="221"/>
      <c r="G352" s="220"/>
      <c r="H352" s="220"/>
      <c r="I352" s="220"/>
      <c r="J352" s="223"/>
      <c r="K352" s="317"/>
      <c r="L352" s="317"/>
      <c r="M352" s="224"/>
      <c r="N352" s="224"/>
      <c r="O352" s="222"/>
      <c r="P352" s="226"/>
      <c r="Q352" s="222"/>
      <c r="R352" s="222"/>
      <c r="S352" s="222"/>
      <c r="T352" s="222"/>
    </row>
    <row r="353" spans="1:20" ht="12.75" customHeight="1" x14ac:dyDescent="0.2">
      <c r="A353" s="220"/>
      <c r="B353" s="221"/>
      <c r="C353" s="221"/>
      <c r="D353" s="221"/>
      <c r="E353" s="222"/>
      <c r="F353" s="221"/>
      <c r="G353" s="220"/>
      <c r="H353" s="220"/>
      <c r="I353" s="220"/>
      <c r="J353" s="223"/>
      <c r="K353" s="317"/>
      <c r="L353" s="317"/>
      <c r="M353" s="224"/>
      <c r="N353" s="224"/>
      <c r="O353" s="222"/>
      <c r="P353" s="226"/>
      <c r="Q353" s="222"/>
      <c r="R353" s="222"/>
      <c r="S353" s="222"/>
      <c r="T353" s="222"/>
    </row>
    <row r="354" spans="1:20" ht="12.75" customHeight="1" x14ac:dyDescent="0.2">
      <c r="A354" s="220"/>
      <c r="B354" s="221"/>
      <c r="C354" s="221"/>
      <c r="D354" s="221"/>
      <c r="E354" s="222"/>
      <c r="F354" s="221"/>
      <c r="G354" s="220"/>
      <c r="H354" s="220"/>
      <c r="I354" s="220"/>
      <c r="J354" s="223"/>
      <c r="K354" s="317"/>
      <c r="L354" s="317"/>
      <c r="M354" s="224"/>
      <c r="N354" s="224"/>
      <c r="O354" s="222"/>
      <c r="P354" s="226"/>
      <c r="Q354" s="222"/>
      <c r="R354" s="222"/>
      <c r="S354" s="222"/>
      <c r="T354" s="222"/>
    </row>
    <row r="355" spans="1:20" ht="12.75" customHeight="1" x14ac:dyDescent="0.2">
      <c r="A355" s="220"/>
      <c r="B355" s="221"/>
      <c r="C355" s="221"/>
      <c r="D355" s="221"/>
      <c r="E355" s="222"/>
      <c r="F355" s="221"/>
      <c r="G355" s="220"/>
      <c r="H355" s="220"/>
      <c r="I355" s="220"/>
      <c r="J355" s="223"/>
      <c r="K355" s="317"/>
      <c r="L355" s="317"/>
      <c r="M355" s="224"/>
      <c r="N355" s="224"/>
      <c r="O355" s="222"/>
      <c r="P355" s="226"/>
      <c r="Q355" s="222"/>
      <c r="R355" s="222"/>
      <c r="S355" s="222"/>
      <c r="T355" s="222"/>
    </row>
    <row r="356" spans="1:20" ht="12.75" customHeight="1" x14ac:dyDescent="0.2">
      <c r="A356" s="220"/>
      <c r="B356" s="221"/>
      <c r="C356" s="221"/>
      <c r="D356" s="221"/>
      <c r="E356" s="222"/>
      <c r="F356" s="221"/>
      <c r="G356" s="220"/>
      <c r="H356" s="220"/>
      <c r="I356" s="220"/>
      <c r="J356" s="223"/>
      <c r="K356" s="317"/>
      <c r="L356" s="317"/>
      <c r="M356" s="224"/>
      <c r="N356" s="224"/>
      <c r="O356" s="222"/>
      <c r="P356" s="226"/>
      <c r="Q356" s="222"/>
      <c r="R356" s="222"/>
      <c r="S356" s="222"/>
      <c r="T356" s="222"/>
    </row>
    <row r="357" spans="1:20" ht="12.75" customHeight="1" x14ac:dyDescent="0.2">
      <c r="A357" s="220"/>
      <c r="B357" s="221"/>
      <c r="C357" s="221"/>
      <c r="D357" s="221"/>
      <c r="E357" s="222"/>
      <c r="F357" s="221"/>
      <c r="G357" s="220"/>
      <c r="H357" s="220"/>
      <c r="I357" s="220"/>
      <c r="J357" s="223"/>
      <c r="K357" s="317"/>
      <c r="L357" s="317"/>
      <c r="M357" s="224"/>
      <c r="N357" s="224"/>
      <c r="O357" s="222"/>
      <c r="P357" s="226"/>
      <c r="Q357" s="222"/>
      <c r="R357" s="222"/>
      <c r="S357" s="222"/>
      <c r="T357" s="222"/>
    </row>
    <row r="358" spans="1:20" ht="12.75" customHeight="1" x14ac:dyDescent="0.2">
      <c r="A358" s="220"/>
      <c r="B358" s="221"/>
      <c r="C358" s="221"/>
      <c r="D358" s="221"/>
      <c r="E358" s="222"/>
      <c r="F358" s="221"/>
      <c r="G358" s="220"/>
      <c r="H358" s="220"/>
      <c r="I358" s="220"/>
      <c r="J358" s="223"/>
      <c r="K358" s="317"/>
      <c r="L358" s="317"/>
      <c r="M358" s="224"/>
      <c r="N358" s="224"/>
      <c r="O358" s="222"/>
      <c r="P358" s="226"/>
      <c r="Q358" s="222"/>
      <c r="R358" s="222"/>
      <c r="S358" s="222"/>
      <c r="T358" s="222"/>
    </row>
    <row r="359" spans="1:20" ht="12.75" customHeight="1" x14ac:dyDescent="0.2">
      <c r="A359" s="220"/>
      <c r="B359" s="221"/>
      <c r="C359" s="221"/>
      <c r="D359" s="221"/>
      <c r="E359" s="222"/>
      <c r="F359" s="221"/>
      <c r="G359" s="220"/>
      <c r="H359" s="220"/>
      <c r="I359" s="220"/>
      <c r="J359" s="223"/>
      <c r="K359" s="317"/>
      <c r="L359" s="317"/>
      <c r="M359" s="224"/>
      <c r="N359" s="224"/>
      <c r="O359" s="222"/>
      <c r="P359" s="226"/>
      <c r="Q359" s="222"/>
      <c r="R359" s="222"/>
      <c r="S359" s="222"/>
      <c r="T359" s="222"/>
    </row>
    <row r="360" spans="1:20" ht="12.75" customHeight="1" x14ac:dyDescent="0.2">
      <c r="A360" s="220"/>
      <c r="B360" s="221"/>
      <c r="C360" s="221"/>
      <c r="D360" s="221"/>
      <c r="E360" s="222"/>
      <c r="F360" s="221"/>
      <c r="G360" s="220"/>
      <c r="H360" s="220"/>
      <c r="I360" s="220"/>
      <c r="J360" s="223"/>
      <c r="K360" s="317"/>
      <c r="L360" s="317"/>
      <c r="M360" s="224"/>
      <c r="N360" s="224"/>
      <c r="O360" s="222"/>
      <c r="P360" s="226"/>
      <c r="Q360" s="222"/>
      <c r="R360" s="222"/>
      <c r="S360" s="222"/>
      <c r="T360" s="222"/>
    </row>
    <row r="361" spans="1:20" ht="12.75" customHeight="1" x14ac:dyDescent="0.2">
      <c r="A361" s="220"/>
      <c r="B361" s="221"/>
      <c r="C361" s="221"/>
      <c r="D361" s="221"/>
      <c r="E361" s="222"/>
      <c r="F361" s="221"/>
      <c r="G361" s="220"/>
      <c r="H361" s="220"/>
      <c r="I361" s="220"/>
      <c r="J361" s="223"/>
      <c r="K361" s="317"/>
      <c r="L361" s="317"/>
      <c r="M361" s="224"/>
      <c r="N361" s="224"/>
      <c r="O361" s="222"/>
      <c r="P361" s="226"/>
      <c r="Q361" s="222"/>
      <c r="R361" s="222"/>
      <c r="S361" s="222"/>
      <c r="T361" s="222"/>
    </row>
    <row r="362" spans="1:20" ht="12.75" customHeight="1" x14ac:dyDescent="0.2">
      <c r="A362" s="220"/>
      <c r="B362" s="221"/>
      <c r="C362" s="221"/>
      <c r="D362" s="221"/>
      <c r="E362" s="222"/>
      <c r="F362" s="221"/>
      <c r="G362" s="220"/>
      <c r="H362" s="220"/>
      <c r="I362" s="220"/>
      <c r="J362" s="223"/>
      <c r="K362" s="317"/>
      <c r="L362" s="317"/>
      <c r="M362" s="224"/>
      <c r="N362" s="224"/>
      <c r="O362" s="222"/>
      <c r="P362" s="226"/>
      <c r="Q362" s="222"/>
      <c r="R362" s="222"/>
      <c r="S362" s="222"/>
      <c r="T362" s="222"/>
    </row>
    <row r="363" spans="1:20" ht="12.75" customHeight="1" x14ac:dyDescent="0.2">
      <c r="A363" s="220"/>
      <c r="B363" s="221"/>
      <c r="C363" s="221"/>
      <c r="D363" s="221"/>
      <c r="E363" s="222"/>
      <c r="F363" s="221"/>
      <c r="G363" s="220"/>
      <c r="H363" s="220"/>
      <c r="I363" s="220"/>
      <c r="J363" s="223"/>
      <c r="K363" s="317"/>
      <c r="L363" s="317"/>
      <c r="M363" s="224"/>
      <c r="N363" s="224"/>
      <c r="O363" s="222"/>
      <c r="P363" s="226"/>
      <c r="Q363" s="222"/>
      <c r="R363" s="222"/>
      <c r="S363" s="222"/>
      <c r="T363" s="222"/>
    </row>
    <row r="364" spans="1:20" ht="12.75" customHeight="1" x14ac:dyDescent="0.2">
      <c r="A364" s="220"/>
      <c r="B364" s="221"/>
      <c r="C364" s="221"/>
      <c r="D364" s="221"/>
      <c r="E364" s="222"/>
      <c r="F364" s="221"/>
      <c r="G364" s="220"/>
      <c r="H364" s="220"/>
      <c r="I364" s="220"/>
      <c r="J364" s="223"/>
      <c r="K364" s="317"/>
      <c r="L364" s="317"/>
      <c r="M364" s="224"/>
      <c r="N364" s="224"/>
      <c r="O364" s="222"/>
      <c r="P364" s="226"/>
      <c r="Q364" s="222"/>
      <c r="R364" s="222"/>
      <c r="S364" s="222"/>
      <c r="T364" s="222"/>
    </row>
    <row r="365" spans="1:20" ht="12.75" customHeight="1" x14ac:dyDescent="0.2">
      <c r="A365" s="220"/>
      <c r="B365" s="221"/>
      <c r="C365" s="221"/>
      <c r="D365" s="221"/>
      <c r="E365" s="222"/>
      <c r="F365" s="221"/>
      <c r="G365" s="220"/>
      <c r="H365" s="220"/>
      <c r="I365" s="220"/>
      <c r="J365" s="223"/>
      <c r="K365" s="317"/>
      <c r="L365" s="317"/>
      <c r="M365" s="224"/>
      <c r="N365" s="224"/>
      <c r="O365" s="222"/>
      <c r="P365" s="226"/>
      <c r="Q365" s="222"/>
      <c r="R365" s="222"/>
      <c r="S365" s="222"/>
      <c r="T365" s="222"/>
    </row>
    <row r="366" spans="1:20" ht="12.75" customHeight="1" x14ac:dyDescent="0.2">
      <c r="A366" s="220"/>
      <c r="B366" s="221"/>
      <c r="C366" s="221"/>
      <c r="D366" s="221"/>
      <c r="E366" s="222"/>
      <c r="F366" s="221"/>
      <c r="G366" s="220"/>
      <c r="H366" s="220"/>
      <c r="I366" s="220"/>
      <c r="J366" s="223"/>
      <c r="K366" s="317"/>
      <c r="L366" s="317"/>
      <c r="M366" s="224"/>
      <c r="N366" s="224"/>
      <c r="O366" s="222"/>
      <c r="P366" s="226"/>
      <c r="Q366" s="222"/>
      <c r="R366" s="222"/>
      <c r="S366" s="222"/>
      <c r="T366" s="222"/>
    </row>
    <row r="367" spans="1:20" ht="12.75" customHeight="1" x14ac:dyDescent="0.2">
      <c r="A367" s="220"/>
      <c r="B367" s="221"/>
      <c r="C367" s="221"/>
      <c r="D367" s="221"/>
      <c r="E367" s="222"/>
      <c r="F367" s="221"/>
      <c r="G367" s="220"/>
      <c r="H367" s="220"/>
      <c r="I367" s="220"/>
      <c r="J367" s="223"/>
      <c r="K367" s="317"/>
      <c r="L367" s="317"/>
      <c r="M367" s="224"/>
      <c r="N367" s="224"/>
      <c r="O367" s="222"/>
      <c r="P367" s="226"/>
      <c r="Q367" s="222"/>
      <c r="R367" s="222"/>
      <c r="S367" s="222"/>
      <c r="T367" s="222"/>
    </row>
    <row r="368" spans="1:20" ht="12.75" customHeight="1" x14ac:dyDescent="0.2">
      <c r="A368" s="220"/>
      <c r="B368" s="221"/>
      <c r="C368" s="221"/>
      <c r="D368" s="221"/>
      <c r="E368" s="222"/>
      <c r="F368" s="221"/>
      <c r="G368" s="220"/>
      <c r="H368" s="220"/>
      <c r="I368" s="220"/>
      <c r="J368" s="223"/>
      <c r="K368" s="317"/>
      <c r="L368" s="317"/>
      <c r="M368" s="224"/>
      <c r="N368" s="224"/>
      <c r="O368" s="222"/>
      <c r="P368" s="226"/>
      <c r="Q368" s="222"/>
      <c r="R368" s="222"/>
      <c r="S368" s="222"/>
      <c r="T368" s="222"/>
    </row>
    <row r="369" spans="1:20" ht="12.75" customHeight="1" x14ac:dyDescent="0.2">
      <c r="A369" s="220"/>
      <c r="B369" s="221"/>
      <c r="C369" s="221"/>
      <c r="D369" s="221"/>
      <c r="E369" s="222"/>
      <c r="F369" s="221"/>
      <c r="G369" s="220"/>
      <c r="H369" s="220"/>
      <c r="I369" s="220"/>
      <c r="J369" s="223"/>
      <c r="K369" s="317"/>
      <c r="L369" s="317"/>
      <c r="M369" s="224"/>
      <c r="N369" s="224"/>
      <c r="O369" s="222"/>
      <c r="P369" s="226"/>
      <c r="Q369" s="222"/>
      <c r="R369" s="222"/>
      <c r="S369" s="222"/>
      <c r="T369" s="222"/>
    </row>
    <row r="370" spans="1:20" ht="12.75" customHeight="1" x14ac:dyDescent="0.2">
      <c r="A370" s="220"/>
      <c r="B370" s="221"/>
      <c r="C370" s="221"/>
      <c r="D370" s="221"/>
      <c r="E370" s="222"/>
      <c r="F370" s="221"/>
      <c r="G370" s="220"/>
      <c r="H370" s="220"/>
      <c r="I370" s="220"/>
      <c r="J370" s="223"/>
      <c r="K370" s="317"/>
      <c r="L370" s="317"/>
      <c r="M370" s="224"/>
      <c r="N370" s="224"/>
      <c r="O370" s="222"/>
      <c r="P370" s="226"/>
      <c r="Q370" s="222"/>
      <c r="R370" s="222"/>
      <c r="S370" s="222"/>
      <c r="T370" s="222"/>
    </row>
    <row r="371" spans="1:20" ht="12.75" customHeight="1" x14ac:dyDescent="0.2">
      <c r="A371" s="220"/>
      <c r="B371" s="221"/>
      <c r="C371" s="221"/>
      <c r="D371" s="221"/>
      <c r="E371" s="222"/>
      <c r="F371" s="221"/>
      <c r="G371" s="220"/>
      <c r="H371" s="220"/>
      <c r="I371" s="220"/>
      <c r="J371" s="223"/>
      <c r="K371" s="317"/>
      <c r="L371" s="317"/>
      <c r="M371" s="224"/>
      <c r="N371" s="224"/>
      <c r="O371" s="222"/>
      <c r="P371" s="226"/>
      <c r="Q371" s="222"/>
      <c r="R371" s="222"/>
      <c r="S371" s="222"/>
      <c r="T371" s="222"/>
    </row>
    <row r="372" spans="1:20" ht="12.75" customHeight="1" x14ac:dyDescent="0.2">
      <c r="A372" s="220"/>
      <c r="B372" s="221"/>
      <c r="C372" s="221"/>
      <c r="D372" s="221"/>
      <c r="E372" s="222"/>
      <c r="F372" s="221"/>
      <c r="G372" s="220"/>
      <c r="H372" s="220"/>
      <c r="I372" s="220"/>
      <c r="J372" s="223"/>
      <c r="K372" s="317"/>
      <c r="L372" s="317"/>
      <c r="M372" s="224"/>
      <c r="N372" s="224"/>
      <c r="O372" s="222"/>
      <c r="P372" s="226"/>
      <c r="Q372" s="222"/>
      <c r="R372" s="222"/>
      <c r="S372" s="222"/>
      <c r="T372" s="222"/>
    </row>
    <row r="373" spans="1:20" ht="12.75" customHeight="1" x14ac:dyDescent="0.2">
      <c r="A373" s="220"/>
      <c r="B373" s="221"/>
      <c r="C373" s="221"/>
      <c r="D373" s="221"/>
      <c r="E373" s="222"/>
      <c r="F373" s="221"/>
      <c r="G373" s="220"/>
      <c r="H373" s="220"/>
      <c r="I373" s="220"/>
      <c r="J373" s="223"/>
      <c r="K373" s="317"/>
      <c r="L373" s="317"/>
      <c r="M373" s="224"/>
      <c r="N373" s="224"/>
      <c r="O373" s="222"/>
      <c r="P373" s="226"/>
      <c r="Q373" s="222"/>
      <c r="R373" s="222"/>
      <c r="S373" s="222"/>
      <c r="T373" s="222"/>
    </row>
    <row r="374" spans="1:20" ht="12.75" customHeight="1" x14ac:dyDescent="0.2">
      <c r="A374" s="220"/>
      <c r="B374" s="221"/>
      <c r="C374" s="221"/>
      <c r="D374" s="221"/>
      <c r="E374" s="222"/>
      <c r="F374" s="221"/>
      <c r="G374" s="220"/>
      <c r="H374" s="220"/>
      <c r="I374" s="220"/>
      <c r="J374" s="223"/>
      <c r="K374" s="317"/>
      <c r="L374" s="317"/>
      <c r="M374" s="224"/>
      <c r="N374" s="224"/>
      <c r="O374" s="222"/>
      <c r="P374" s="226"/>
      <c r="Q374" s="222"/>
      <c r="R374" s="222"/>
      <c r="S374" s="222"/>
      <c r="T374" s="222"/>
    </row>
    <row r="375" spans="1:20" ht="12.75" customHeight="1" x14ac:dyDescent="0.2">
      <c r="A375" s="220"/>
      <c r="B375" s="221"/>
      <c r="C375" s="221"/>
      <c r="D375" s="221"/>
      <c r="E375" s="222"/>
      <c r="F375" s="221"/>
      <c r="G375" s="220"/>
      <c r="H375" s="220"/>
      <c r="I375" s="220"/>
      <c r="J375" s="223"/>
      <c r="K375" s="317"/>
      <c r="L375" s="317"/>
      <c r="M375" s="224"/>
      <c r="N375" s="224"/>
      <c r="O375" s="222"/>
      <c r="P375" s="226"/>
      <c r="Q375" s="222"/>
      <c r="R375" s="222"/>
      <c r="S375" s="222"/>
      <c r="T375" s="222"/>
    </row>
    <row r="376" spans="1:20" ht="12.75" customHeight="1" x14ac:dyDescent="0.2">
      <c r="A376" s="220"/>
      <c r="B376" s="221"/>
      <c r="C376" s="221"/>
      <c r="D376" s="221"/>
      <c r="E376" s="222"/>
      <c r="F376" s="221"/>
      <c r="G376" s="220"/>
      <c r="H376" s="220"/>
      <c r="I376" s="220"/>
      <c r="J376" s="223"/>
      <c r="K376" s="317"/>
      <c r="L376" s="317"/>
      <c r="M376" s="224"/>
      <c r="N376" s="224"/>
      <c r="O376" s="222"/>
      <c r="P376" s="226"/>
      <c r="Q376" s="222"/>
      <c r="R376" s="222"/>
      <c r="S376" s="222"/>
      <c r="T376" s="222"/>
    </row>
    <row r="377" spans="1:20" ht="12.75" customHeight="1" x14ac:dyDescent="0.2">
      <c r="A377" s="220"/>
      <c r="B377" s="221"/>
      <c r="C377" s="221"/>
      <c r="D377" s="221"/>
      <c r="E377" s="222"/>
      <c r="F377" s="221"/>
      <c r="G377" s="220"/>
      <c r="H377" s="220"/>
      <c r="I377" s="220"/>
      <c r="J377" s="223"/>
      <c r="K377" s="317"/>
      <c r="L377" s="317"/>
      <c r="M377" s="224"/>
      <c r="N377" s="224"/>
      <c r="O377" s="222"/>
      <c r="P377" s="226"/>
      <c r="Q377" s="222"/>
      <c r="R377" s="222"/>
      <c r="S377" s="222"/>
      <c r="T377" s="222"/>
    </row>
    <row r="378" spans="1:20" ht="12.75" customHeight="1" x14ac:dyDescent="0.2">
      <c r="A378" s="220"/>
      <c r="B378" s="221"/>
      <c r="C378" s="221"/>
      <c r="D378" s="221"/>
      <c r="E378" s="222"/>
      <c r="F378" s="221"/>
      <c r="G378" s="220"/>
      <c r="H378" s="220"/>
      <c r="I378" s="220"/>
      <c r="J378" s="223"/>
      <c r="K378" s="317"/>
      <c r="L378" s="317"/>
      <c r="M378" s="224"/>
      <c r="N378" s="224"/>
      <c r="O378" s="222"/>
      <c r="P378" s="226"/>
      <c r="Q378" s="222"/>
      <c r="R378" s="222"/>
      <c r="S378" s="222"/>
      <c r="T378" s="222"/>
    </row>
    <row r="379" spans="1:20" ht="12.75" customHeight="1" x14ac:dyDescent="0.2">
      <c r="A379" s="220"/>
      <c r="B379" s="221"/>
      <c r="C379" s="221"/>
      <c r="D379" s="221"/>
      <c r="E379" s="222"/>
      <c r="F379" s="221"/>
      <c r="G379" s="220"/>
      <c r="H379" s="220"/>
      <c r="I379" s="220"/>
      <c r="J379" s="223"/>
      <c r="K379" s="317"/>
      <c r="L379" s="317"/>
      <c r="M379" s="224"/>
      <c r="N379" s="224"/>
      <c r="O379" s="222"/>
      <c r="P379" s="226"/>
      <c r="Q379" s="222"/>
      <c r="R379" s="222"/>
      <c r="S379" s="222"/>
      <c r="T379" s="222"/>
    </row>
    <row r="380" spans="1:20" ht="12.75" customHeight="1" x14ac:dyDescent="0.2">
      <c r="A380" s="220"/>
      <c r="B380" s="221"/>
      <c r="C380" s="221"/>
      <c r="D380" s="221"/>
      <c r="E380" s="222"/>
      <c r="F380" s="221"/>
      <c r="G380" s="220"/>
      <c r="H380" s="220"/>
      <c r="I380" s="220"/>
      <c r="J380" s="223"/>
      <c r="K380" s="317"/>
      <c r="L380" s="317"/>
      <c r="M380" s="224"/>
      <c r="N380" s="224"/>
      <c r="O380" s="222"/>
      <c r="P380" s="226"/>
      <c r="Q380" s="222"/>
      <c r="R380" s="222"/>
      <c r="S380" s="222"/>
      <c r="T380" s="222"/>
    </row>
    <row r="381" spans="1:20" ht="12.75" customHeight="1" x14ac:dyDescent="0.2">
      <c r="A381" s="220"/>
      <c r="B381" s="221"/>
      <c r="C381" s="221"/>
      <c r="D381" s="221"/>
      <c r="E381" s="222"/>
      <c r="F381" s="221"/>
      <c r="G381" s="220"/>
      <c r="H381" s="220"/>
      <c r="I381" s="220"/>
      <c r="J381" s="223"/>
      <c r="K381" s="317"/>
      <c r="L381" s="317"/>
      <c r="M381" s="224"/>
      <c r="N381" s="224"/>
      <c r="O381" s="222"/>
      <c r="P381" s="226"/>
      <c r="Q381" s="222"/>
      <c r="R381" s="222"/>
      <c r="S381" s="222"/>
      <c r="T381" s="222"/>
    </row>
    <row r="382" spans="1:20" ht="12.75" customHeight="1" x14ac:dyDescent="0.2">
      <c r="A382" s="220"/>
      <c r="B382" s="221"/>
      <c r="C382" s="221"/>
      <c r="D382" s="221"/>
      <c r="E382" s="222"/>
      <c r="F382" s="221"/>
      <c r="G382" s="220"/>
      <c r="H382" s="220"/>
      <c r="I382" s="220"/>
      <c r="J382" s="223"/>
      <c r="K382" s="317"/>
      <c r="L382" s="317"/>
      <c r="M382" s="224"/>
      <c r="N382" s="224"/>
      <c r="O382" s="222"/>
      <c r="P382" s="226"/>
      <c r="Q382" s="222"/>
      <c r="R382" s="222"/>
      <c r="S382" s="222"/>
      <c r="T382" s="222"/>
    </row>
    <row r="383" spans="1:20" ht="12.75" customHeight="1" x14ac:dyDescent="0.2">
      <c r="A383" s="220"/>
      <c r="B383" s="221"/>
      <c r="C383" s="221"/>
      <c r="D383" s="221"/>
      <c r="E383" s="222"/>
      <c r="F383" s="221"/>
      <c r="G383" s="220"/>
      <c r="H383" s="220"/>
      <c r="I383" s="220"/>
      <c r="J383" s="223"/>
      <c r="K383" s="317"/>
      <c r="L383" s="317"/>
      <c r="M383" s="224"/>
      <c r="N383" s="224"/>
      <c r="O383" s="222"/>
      <c r="P383" s="226"/>
      <c r="Q383" s="222"/>
      <c r="R383" s="222"/>
      <c r="S383" s="222"/>
      <c r="T383" s="222"/>
    </row>
    <row r="384" spans="1:20" ht="12.75" customHeight="1" x14ac:dyDescent="0.2">
      <c r="A384" s="220"/>
      <c r="B384" s="221"/>
      <c r="C384" s="221"/>
      <c r="D384" s="221"/>
      <c r="E384" s="222"/>
      <c r="F384" s="221"/>
      <c r="G384" s="220"/>
      <c r="H384" s="220"/>
      <c r="I384" s="220"/>
      <c r="J384" s="223"/>
      <c r="K384" s="317"/>
      <c r="L384" s="317"/>
      <c r="M384" s="224"/>
      <c r="N384" s="224"/>
      <c r="O384" s="222"/>
      <c r="P384" s="226"/>
      <c r="Q384" s="222"/>
      <c r="R384" s="222"/>
      <c r="S384" s="222"/>
      <c r="T384" s="222"/>
    </row>
    <row r="385" spans="1:20" ht="12.75" customHeight="1" x14ac:dyDescent="0.2">
      <c r="A385" s="220"/>
      <c r="B385" s="221"/>
      <c r="C385" s="221"/>
      <c r="D385" s="221"/>
      <c r="E385" s="222"/>
      <c r="F385" s="221"/>
      <c r="G385" s="220"/>
      <c r="H385" s="220"/>
      <c r="I385" s="220"/>
      <c r="J385" s="223"/>
      <c r="K385" s="317"/>
      <c r="L385" s="317"/>
      <c r="M385" s="224"/>
      <c r="N385" s="224"/>
      <c r="O385" s="222"/>
      <c r="P385" s="226"/>
      <c r="Q385" s="222"/>
      <c r="R385" s="222"/>
      <c r="S385" s="222"/>
      <c r="T385" s="222"/>
    </row>
    <row r="386" spans="1:20" ht="12.75" customHeight="1" x14ac:dyDescent="0.2">
      <c r="A386" s="220"/>
      <c r="B386" s="221"/>
      <c r="C386" s="221"/>
      <c r="D386" s="221"/>
      <c r="E386" s="222"/>
      <c r="F386" s="221"/>
      <c r="G386" s="220"/>
      <c r="H386" s="220"/>
      <c r="I386" s="220"/>
      <c r="J386" s="223"/>
      <c r="K386" s="317"/>
      <c r="L386" s="317"/>
      <c r="M386" s="224"/>
      <c r="N386" s="224"/>
      <c r="O386" s="222"/>
      <c r="P386" s="226"/>
      <c r="Q386" s="222"/>
      <c r="R386" s="222"/>
      <c r="S386" s="222"/>
      <c r="T386" s="222"/>
    </row>
    <row r="387" spans="1:20" ht="12.75" customHeight="1" x14ac:dyDescent="0.2">
      <c r="A387" s="220"/>
      <c r="B387" s="221"/>
      <c r="C387" s="221"/>
      <c r="D387" s="221"/>
      <c r="E387" s="222"/>
      <c r="F387" s="221"/>
      <c r="G387" s="220"/>
      <c r="H387" s="220"/>
      <c r="I387" s="220"/>
      <c r="J387" s="223"/>
      <c r="K387" s="317"/>
      <c r="L387" s="317"/>
      <c r="M387" s="224"/>
      <c r="N387" s="224"/>
      <c r="O387" s="222"/>
      <c r="P387" s="226"/>
      <c r="Q387" s="222"/>
      <c r="R387" s="222"/>
      <c r="S387" s="222"/>
      <c r="T387" s="222"/>
    </row>
    <row r="388" spans="1:20" ht="12.75" customHeight="1" x14ac:dyDescent="0.2">
      <c r="A388" s="220"/>
      <c r="B388" s="221"/>
      <c r="C388" s="221"/>
      <c r="D388" s="221"/>
      <c r="E388" s="222"/>
      <c r="F388" s="221"/>
      <c r="G388" s="220"/>
      <c r="H388" s="220"/>
      <c r="I388" s="220"/>
      <c r="J388" s="223"/>
      <c r="K388" s="317"/>
      <c r="L388" s="317"/>
      <c r="M388" s="224"/>
      <c r="N388" s="224"/>
      <c r="O388" s="222"/>
      <c r="P388" s="226"/>
      <c r="Q388" s="222"/>
      <c r="R388" s="222"/>
      <c r="S388" s="222"/>
      <c r="T388" s="222"/>
    </row>
    <row r="389" spans="1:20" ht="12.75" customHeight="1" x14ac:dyDescent="0.2">
      <c r="A389" s="220"/>
      <c r="B389" s="221"/>
      <c r="C389" s="221"/>
      <c r="D389" s="221"/>
      <c r="E389" s="222"/>
      <c r="F389" s="221"/>
      <c r="G389" s="220"/>
      <c r="H389" s="220"/>
      <c r="I389" s="220"/>
      <c r="J389" s="223"/>
      <c r="K389" s="317"/>
      <c r="L389" s="317"/>
      <c r="M389" s="224"/>
      <c r="N389" s="224"/>
      <c r="O389" s="222"/>
      <c r="P389" s="226"/>
      <c r="Q389" s="222"/>
      <c r="R389" s="222"/>
      <c r="S389" s="222"/>
      <c r="T389" s="222"/>
    </row>
    <row r="390" spans="1:20" ht="12.75" customHeight="1" x14ac:dyDescent="0.2">
      <c r="A390" s="220"/>
      <c r="B390" s="221"/>
      <c r="C390" s="221"/>
      <c r="D390" s="221"/>
      <c r="E390" s="222"/>
      <c r="F390" s="221"/>
      <c r="G390" s="220"/>
      <c r="H390" s="220"/>
      <c r="I390" s="220"/>
      <c r="J390" s="223"/>
      <c r="K390" s="317"/>
      <c r="L390" s="317"/>
      <c r="M390" s="224"/>
      <c r="N390" s="224"/>
      <c r="O390" s="222"/>
      <c r="P390" s="226"/>
      <c r="Q390" s="222"/>
      <c r="R390" s="222"/>
      <c r="S390" s="222"/>
      <c r="T390" s="222"/>
    </row>
    <row r="391" spans="1:20" ht="12.75" customHeight="1" x14ac:dyDescent="0.2">
      <c r="A391" s="220"/>
      <c r="B391" s="221"/>
      <c r="C391" s="221"/>
      <c r="D391" s="221"/>
      <c r="E391" s="222"/>
      <c r="F391" s="221"/>
      <c r="G391" s="220"/>
      <c r="H391" s="220"/>
      <c r="I391" s="220"/>
      <c r="J391" s="223"/>
      <c r="K391" s="317"/>
      <c r="L391" s="317"/>
      <c r="M391" s="224"/>
      <c r="N391" s="224"/>
      <c r="O391" s="222"/>
      <c r="P391" s="226"/>
      <c r="Q391" s="222"/>
      <c r="R391" s="222"/>
      <c r="S391" s="222"/>
      <c r="T391" s="222"/>
    </row>
    <row r="392" spans="1:20" ht="12.75" customHeight="1" x14ac:dyDescent="0.2">
      <c r="A392" s="220"/>
      <c r="B392" s="221"/>
      <c r="C392" s="221"/>
      <c r="D392" s="221"/>
      <c r="E392" s="222"/>
      <c r="F392" s="221"/>
      <c r="G392" s="220"/>
      <c r="H392" s="220"/>
      <c r="I392" s="220"/>
      <c r="J392" s="223"/>
      <c r="K392" s="317"/>
      <c r="L392" s="317"/>
      <c r="M392" s="224"/>
      <c r="N392" s="224"/>
      <c r="O392" s="222"/>
      <c r="P392" s="226"/>
      <c r="Q392" s="222"/>
      <c r="R392" s="222"/>
      <c r="S392" s="222"/>
      <c r="T392" s="222"/>
    </row>
    <row r="393" spans="1:20" ht="12.75" customHeight="1" x14ac:dyDescent="0.2">
      <c r="A393" s="220"/>
      <c r="B393" s="221"/>
      <c r="C393" s="221"/>
      <c r="D393" s="221"/>
      <c r="E393" s="222"/>
      <c r="F393" s="221"/>
      <c r="G393" s="220"/>
      <c r="H393" s="220"/>
      <c r="I393" s="220"/>
      <c r="J393" s="223"/>
      <c r="K393" s="317"/>
      <c r="L393" s="317"/>
      <c r="M393" s="224"/>
      <c r="N393" s="224"/>
      <c r="O393" s="222"/>
      <c r="P393" s="226"/>
      <c r="Q393" s="222"/>
      <c r="R393" s="222"/>
      <c r="S393" s="222"/>
      <c r="T393" s="222"/>
    </row>
    <row r="394" spans="1:20" ht="12.75" customHeight="1" x14ac:dyDescent="0.2">
      <c r="A394" s="220"/>
      <c r="B394" s="221"/>
      <c r="C394" s="221"/>
      <c r="D394" s="221"/>
      <c r="E394" s="222"/>
      <c r="F394" s="221"/>
      <c r="G394" s="220"/>
      <c r="H394" s="220"/>
      <c r="I394" s="220"/>
      <c r="J394" s="223"/>
      <c r="K394" s="317"/>
      <c r="L394" s="317"/>
      <c r="M394" s="224"/>
      <c r="N394" s="224"/>
      <c r="O394" s="222"/>
      <c r="P394" s="226"/>
      <c r="Q394" s="222"/>
      <c r="R394" s="222"/>
      <c r="S394" s="222"/>
      <c r="T394" s="222"/>
    </row>
    <row r="395" spans="1:20" ht="12.75" customHeight="1" x14ac:dyDescent="0.2">
      <c r="A395" s="220"/>
      <c r="B395" s="221"/>
      <c r="C395" s="221"/>
      <c r="D395" s="221"/>
      <c r="E395" s="222"/>
      <c r="F395" s="221"/>
      <c r="G395" s="220"/>
      <c r="H395" s="220"/>
      <c r="I395" s="220"/>
      <c r="J395" s="223"/>
      <c r="K395" s="317"/>
      <c r="L395" s="317"/>
      <c r="M395" s="224"/>
      <c r="N395" s="224"/>
      <c r="O395" s="222"/>
      <c r="P395" s="226"/>
      <c r="Q395" s="222"/>
      <c r="R395" s="222"/>
      <c r="S395" s="222"/>
      <c r="T395" s="222"/>
    </row>
    <row r="396" spans="1:20" ht="12.75" customHeight="1" x14ac:dyDescent="0.2">
      <c r="A396" s="220"/>
      <c r="B396" s="221"/>
      <c r="C396" s="221"/>
      <c r="D396" s="221"/>
      <c r="E396" s="222"/>
      <c r="F396" s="221"/>
      <c r="G396" s="220"/>
      <c r="H396" s="220"/>
      <c r="I396" s="220"/>
      <c r="J396" s="223"/>
      <c r="K396" s="317"/>
      <c r="L396" s="317"/>
      <c r="M396" s="224"/>
      <c r="N396" s="224"/>
      <c r="O396" s="222"/>
      <c r="P396" s="226"/>
      <c r="Q396" s="222"/>
      <c r="R396" s="222"/>
      <c r="S396" s="222"/>
      <c r="T396" s="222"/>
    </row>
    <row r="397" spans="1:20" ht="12.75" customHeight="1" x14ac:dyDescent="0.2">
      <c r="A397" s="220"/>
      <c r="B397" s="221"/>
      <c r="C397" s="221"/>
      <c r="D397" s="221"/>
      <c r="E397" s="222"/>
      <c r="F397" s="221"/>
      <c r="G397" s="220"/>
      <c r="H397" s="220"/>
      <c r="I397" s="220"/>
      <c r="J397" s="223"/>
      <c r="K397" s="317"/>
      <c r="L397" s="317"/>
      <c r="M397" s="224"/>
      <c r="N397" s="224"/>
      <c r="O397" s="222"/>
      <c r="P397" s="226"/>
      <c r="Q397" s="222"/>
      <c r="R397" s="222"/>
      <c r="S397" s="222"/>
      <c r="T397" s="222"/>
    </row>
    <row r="398" spans="1:20" ht="12.75" customHeight="1" x14ac:dyDescent="0.2">
      <c r="A398" s="220"/>
      <c r="B398" s="221"/>
      <c r="C398" s="221"/>
      <c r="D398" s="221"/>
      <c r="E398" s="222"/>
      <c r="F398" s="221"/>
      <c r="G398" s="220"/>
      <c r="H398" s="220"/>
      <c r="I398" s="220"/>
      <c r="J398" s="223"/>
      <c r="K398" s="317"/>
      <c r="L398" s="317"/>
      <c r="M398" s="224"/>
      <c r="N398" s="224"/>
      <c r="O398" s="222"/>
      <c r="P398" s="226"/>
      <c r="Q398" s="222"/>
      <c r="R398" s="222"/>
      <c r="S398" s="222"/>
      <c r="T398" s="222"/>
    </row>
    <row r="399" spans="1:20" ht="12.75" customHeight="1" x14ac:dyDescent="0.2">
      <c r="A399" s="220"/>
      <c r="B399" s="221"/>
      <c r="C399" s="221"/>
      <c r="D399" s="221"/>
      <c r="E399" s="222"/>
      <c r="F399" s="221"/>
      <c r="G399" s="220"/>
      <c r="H399" s="220"/>
      <c r="I399" s="220"/>
      <c r="J399" s="223"/>
      <c r="K399" s="317"/>
      <c r="L399" s="317"/>
      <c r="M399" s="224"/>
      <c r="N399" s="224"/>
      <c r="O399" s="222"/>
      <c r="P399" s="226"/>
      <c r="Q399" s="222"/>
      <c r="R399" s="222"/>
      <c r="S399" s="222"/>
      <c r="T399" s="222"/>
    </row>
    <row r="400" spans="1:20" ht="12.75" customHeight="1" x14ac:dyDescent="0.2">
      <c r="A400" s="220"/>
      <c r="B400" s="221"/>
      <c r="C400" s="221"/>
      <c r="D400" s="221"/>
      <c r="E400" s="222"/>
      <c r="F400" s="221"/>
      <c r="G400" s="220"/>
      <c r="H400" s="220"/>
      <c r="I400" s="220"/>
      <c r="J400" s="223"/>
      <c r="K400" s="317"/>
      <c r="L400" s="317"/>
      <c r="M400" s="224"/>
      <c r="N400" s="224"/>
      <c r="O400" s="222"/>
      <c r="P400" s="226"/>
      <c r="Q400" s="222"/>
      <c r="R400" s="222"/>
      <c r="S400" s="222"/>
      <c r="T400" s="222"/>
    </row>
    <row r="401" spans="1:20" ht="12.75" customHeight="1" x14ac:dyDescent="0.2">
      <c r="A401" s="220"/>
      <c r="B401" s="221"/>
      <c r="C401" s="221"/>
      <c r="D401" s="221"/>
      <c r="E401" s="222"/>
      <c r="F401" s="221"/>
      <c r="G401" s="220"/>
      <c r="H401" s="220"/>
      <c r="I401" s="220"/>
      <c r="J401" s="223"/>
      <c r="K401" s="317"/>
      <c r="L401" s="317"/>
      <c r="M401" s="224"/>
      <c r="N401" s="224"/>
      <c r="O401" s="222"/>
      <c r="P401" s="226"/>
      <c r="Q401" s="222"/>
      <c r="R401" s="222"/>
      <c r="S401" s="222"/>
      <c r="T401" s="222"/>
    </row>
    <row r="402" spans="1:20" ht="12.75" customHeight="1" x14ac:dyDescent="0.2">
      <c r="A402" s="220"/>
      <c r="B402" s="221"/>
      <c r="C402" s="221"/>
      <c r="D402" s="221"/>
      <c r="E402" s="222"/>
      <c r="F402" s="221"/>
      <c r="G402" s="220"/>
      <c r="H402" s="220"/>
      <c r="I402" s="220"/>
      <c r="J402" s="223"/>
      <c r="K402" s="317"/>
      <c r="L402" s="317"/>
      <c r="M402" s="224"/>
      <c r="N402" s="224"/>
      <c r="O402" s="222"/>
      <c r="P402" s="226"/>
      <c r="Q402" s="222"/>
      <c r="R402" s="222"/>
      <c r="S402" s="222"/>
      <c r="T402" s="222"/>
    </row>
    <row r="403" spans="1:20" ht="12.75" customHeight="1" x14ac:dyDescent="0.2">
      <c r="A403" s="220"/>
      <c r="B403" s="221"/>
      <c r="C403" s="221"/>
      <c r="D403" s="221"/>
      <c r="E403" s="222"/>
      <c r="F403" s="221"/>
      <c r="G403" s="220"/>
      <c r="H403" s="220"/>
      <c r="I403" s="220"/>
      <c r="J403" s="223"/>
      <c r="K403" s="317"/>
      <c r="L403" s="317"/>
      <c r="M403" s="224"/>
      <c r="N403" s="224"/>
      <c r="O403" s="222"/>
      <c r="P403" s="226"/>
      <c r="Q403" s="222"/>
      <c r="R403" s="222"/>
      <c r="S403" s="222"/>
      <c r="T403" s="222"/>
    </row>
    <row r="404" spans="1:20" ht="12.75" customHeight="1" x14ac:dyDescent="0.2">
      <c r="A404" s="220"/>
      <c r="B404" s="221"/>
      <c r="C404" s="221"/>
      <c r="D404" s="221"/>
      <c r="E404" s="222"/>
      <c r="F404" s="221"/>
      <c r="G404" s="220"/>
      <c r="H404" s="220"/>
      <c r="I404" s="220"/>
      <c r="J404" s="223"/>
      <c r="K404" s="317"/>
      <c r="L404" s="317"/>
      <c r="M404" s="224"/>
      <c r="N404" s="224"/>
      <c r="O404" s="222"/>
      <c r="P404" s="226"/>
      <c r="Q404" s="222"/>
      <c r="R404" s="222"/>
      <c r="S404" s="222"/>
      <c r="T404" s="222"/>
    </row>
    <row r="405" spans="1:20" ht="12.75" customHeight="1" x14ac:dyDescent="0.2">
      <c r="A405" s="220"/>
      <c r="B405" s="221"/>
      <c r="C405" s="221"/>
      <c r="D405" s="221"/>
      <c r="E405" s="222"/>
      <c r="F405" s="221"/>
      <c r="G405" s="220"/>
      <c r="H405" s="220"/>
      <c r="I405" s="220"/>
      <c r="J405" s="223"/>
      <c r="K405" s="317"/>
      <c r="L405" s="317"/>
      <c r="M405" s="224"/>
      <c r="N405" s="224"/>
      <c r="O405" s="222"/>
      <c r="P405" s="226"/>
      <c r="Q405" s="222"/>
      <c r="R405" s="222"/>
      <c r="S405" s="222"/>
      <c r="T405" s="222"/>
    </row>
    <row r="406" spans="1:20" ht="12.75" customHeight="1" x14ac:dyDescent="0.2">
      <c r="A406" s="220"/>
      <c r="B406" s="221"/>
      <c r="C406" s="221"/>
      <c r="D406" s="221"/>
      <c r="E406" s="222"/>
      <c r="F406" s="221"/>
      <c r="G406" s="220"/>
      <c r="H406" s="220"/>
      <c r="I406" s="220"/>
      <c r="J406" s="223"/>
      <c r="K406" s="317"/>
      <c r="L406" s="317"/>
      <c r="M406" s="224"/>
      <c r="N406" s="224"/>
      <c r="O406" s="222"/>
      <c r="P406" s="226"/>
      <c r="Q406" s="222"/>
      <c r="R406" s="222"/>
      <c r="S406" s="222"/>
      <c r="T406" s="222"/>
    </row>
    <row r="407" spans="1:20" ht="12.75" customHeight="1" x14ac:dyDescent="0.2">
      <c r="A407" s="220"/>
      <c r="B407" s="221"/>
      <c r="C407" s="221"/>
      <c r="D407" s="221"/>
      <c r="E407" s="222"/>
      <c r="F407" s="221"/>
      <c r="G407" s="220"/>
      <c r="H407" s="220"/>
      <c r="I407" s="220"/>
      <c r="J407" s="223"/>
      <c r="K407" s="317"/>
      <c r="L407" s="317"/>
      <c r="M407" s="224"/>
      <c r="N407" s="224"/>
      <c r="O407" s="222"/>
      <c r="P407" s="226"/>
      <c r="Q407" s="222"/>
      <c r="R407" s="222"/>
      <c r="S407" s="222"/>
      <c r="T407" s="222"/>
    </row>
    <row r="408" spans="1:20" ht="12.75" customHeight="1" x14ac:dyDescent="0.2">
      <c r="A408" s="220"/>
      <c r="B408" s="221"/>
      <c r="C408" s="221"/>
      <c r="D408" s="221"/>
      <c r="E408" s="222"/>
      <c r="F408" s="221"/>
      <c r="G408" s="220"/>
      <c r="H408" s="220"/>
      <c r="I408" s="220"/>
      <c r="J408" s="223"/>
      <c r="K408" s="317"/>
      <c r="L408" s="317"/>
      <c r="M408" s="224"/>
      <c r="N408" s="224"/>
      <c r="O408" s="222"/>
      <c r="P408" s="226"/>
      <c r="Q408" s="222"/>
      <c r="R408" s="222"/>
      <c r="S408" s="222"/>
      <c r="T408" s="222"/>
    </row>
    <row r="409" spans="1:20" ht="12.75" customHeight="1" x14ac:dyDescent="0.2">
      <c r="A409" s="220"/>
      <c r="B409" s="221"/>
      <c r="C409" s="221"/>
      <c r="D409" s="221"/>
      <c r="E409" s="222"/>
      <c r="F409" s="221"/>
      <c r="G409" s="220"/>
      <c r="H409" s="220"/>
      <c r="I409" s="220"/>
      <c r="J409" s="223"/>
      <c r="K409" s="317"/>
      <c r="L409" s="317"/>
      <c r="M409" s="224"/>
      <c r="N409" s="224"/>
      <c r="O409" s="222"/>
      <c r="P409" s="226"/>
      <c r="Q409" s="222"/>
      <c r="R409" s="222"/>
      <c r="S409" s="222"/>
      <c r="T409" s="222"/>
    </row>
    <row r="410" spans="1:20" ht="12.75" customHeight="1" x14ac:dyDescent="0.2">
      <c r="A410" s="220"/>
      <c r="B410" s="221"/>
      <c r="C410" s="221"/>
      <c r="D410" s="221"/>
      <c r="E410" s="222"/>
      <c r="F410" s="221"/>
      <c r="G410" s="220"/>
      <c r="H410" s="220"/>
      <c r="I410" s="220"/>
      <c r="J410" s="223"/>
      <c r="K410" s="317"/>
      <c r="L410" s="317"/>
      <c r="M410" s="224"/>
      <c r="N410" s="224"/>
      <c r="O410" s="222"/>
      <c r="P410" s="226"/>
      <c r="Q410" s="222"/>
      <c r="R410" s="222"/>
      <c r="S410" s="222"/>
      <c r="T410" s="222"/>
    </row>
    <row r="411" spans="1:20" ht="12.75" customHeight="1" x14ac:dyDescent="0.2">
      <c r="A411" s="220"/>
      <c r="B411" s="221"/>
      <c r="C411" s="221"/>
      <c r="D411" s="221"/>
      <c r="E411" s="222"/>
      <c r="F411" s="221"/>
      <c r="G411" s="220"/>
      <c r="H411" s="220"/>
      <c r="I411" s="220"/>
      <c r="J411" s="223"/>
      <c r="K411" s="317"/>
      <c r="L411" s="317"/>
      <c r="M411" s="224"/>
      <c r="N411" s="224"/>
      <c r="O411" s="222"/>
      <c r="P411" s="226"/>
      <c r="Q411" s="222"/>
      <c r="R411" s="222"/>
      <c r="S411" s="222"/>
      <c r="T411" s="222"/>
    </row>
    <row r="412" spans="1:20" ht="12.75" customHeight="1" x14ac:dyDescent="0.2">
      <c r="A412" s="220"/>
      <c r="B412" s="221"/>
      <c r="C412" s="221"/>
      <c r="D412" s="221"/>
      <c r="E412" s="222"/>
      <c r="F412" s="221"/>
      <c r="G412" s="220"/>
      <c r="H412" s="220"/>
      <c r="I412" s="220"/>
      <c r="J412" s="223"/>
      <c r="K412" s="317"/>
      <c r="L412" s="317"/>
      <c r="M412" s="224"/>
      <c r="N412" s="224"/>
      <c r="O412" s="222"/>
      <c r="P412" s="226"/>
      <c r="Q412" s="222"/>
      <c r="R412" s="222"/>
      <c r="S412" s="222"/>
      <c r="T412" s="222"/>
    </row>
    <row r="413" spans="1:20" ht="12.75" customHeight="1" x14ac:dyDescent="0.2">
      <c r="A413" s="220"/>
      <c r="B413" s="221"/>
      <c r="C413" s="221"/>
      <c r="D413" s="221"/>
      <c r="E413" s="222"/>
      <c r="F413" s="221"/>
      <c r="G413" s="220"/>
      <c r="H413" s="220"/>
      <c r="I413" s="220"/>
      <c r="J413" s="223"/>
      <c r="K413" s="317"/>
      <c r="L413" s="317"/>
      <c r="M413" s="224"/>
      <c r="N413" s="224"/>
      <c r="O413" s="222"/>
      <c r="P413" s="226"/>
      <c r="Q413" s="222"/>
      <c r="R413" s="222"/>
      <c r="S413" s="222"/>
      <c r="T413" s="222"/>
    </row>
    <row r="414" spans="1:20" ht="12.75" customHeight="1" x14ac:dyDescent="0.2">
      <c r="A414" s="220"/>
      <c r="B414" s="221"/>
      <c r="C414" s="221"/>
      <c r="D414" s="221"/>
      <c r="E414" s="222"/>
      <c r="F414" s="221"/>
      <c r="G414" s="220"/>
      <c r="H414" s="220"/>
      <c r="I414" s="220"/>
      <c r="J414" s="223"/>
      <c r="K414" s="317"/>
      <c r="L414" s="317"/>
      <c r="M414" s="224"/>
      <c r="N414" s="224"/>
      <c r="O414" s="222"/>
      <c r="P414" s="226"/>
      <c r="Q414" s="222"/>
      <c r="R414" s="222"/>
      <c r="S414" s="222"/>
      <c r="T414" s="222"/>
    </row>
    <row r="415" spans="1:20" ht="12.75" customHeight="1" x14ac:dyDescent="0.2">
      <c r="A415" s="220"/>
      <c r="B415" s="221"/>
      <c r="C415" s="221"/>
      <c r="D415" s="221"/>
      <c r="E415" s="222"/>
      <c r="F415" s="221"/>
      <c r="G415" s="220"/>
      <c r="H415" s="220"/>
      <c r="I415" s="220"/>
      <c r="J415" s="223"/>
      <c r="K415" s="317"/>
      <c r="L415" s="317"/>
      <c r="M415" s="224"/>
      <c r="N415" s="224"/>
      <c r="O415" s="222"/>
      <c r="P415" s="226"/>
      <c r="Q415" s="222"/>
      <c r="R415" s="222"/>
      <c r="S415" s="222"/>
      <c r="T415" s="222"/>
    </row>
    <row r="416" spans="1:20" ht="12.75" customHeight="1" x14ac:dyDescent="0.2">
      <c r="A416" s="220"/>
      <c r="B416" s="221"/>
      <c r="C416" s="221"/>
      <c r="D416" s="221"/>
      <c r="E416" s="222"/>
      <c r="F416" s="221"/>
      <c r="G416" s="220"/>
      <c r="H416" s="220"/>
      <c r="I416" s="220"/>
      <c r="J416" s="223"/>
      <c r="K416" s="317"/>
      <c r="L416" s="317"/>
      <c r="M416" s="224"/>
      <c r="N416" s="224"/>
      <c r="O416" s="222"/>
      <c r="P416" s="226"/>
      <c r="Q416" s="222"/>
      <c r="R416" s="222"/>
      <c r="S416" s="222"/>
      <c r="T416" s="222"/>
    </row>
    <row r="417" spans="1:20" ht="12.75" customHeight="1" x14ac:dyDescent="0.2">
      <c r="A417" s="220"/>
      <c r="B417" s="221"/>
      <c r="C417" s="221"/>
      <c r="D417" s="221"/>
      <c r="E417" s="222"/>
      <c r="F417" s="221"/>
      <c r="G417" s="220"/>
      <c r="H417" s="220"/>
      <c r="I417" s="220"/>
      <c r="J417" s="223"/>
      <c r="K417" s="317"/>
      <c r="L417" s="317"/>
      <c r="M417" s="224"/>
      <c r="N417" s="224"/>
      <c r="O417" s="222"/>
      <c r="P417" s="226"/>
      <c r="Q417" s="222"/>
      <c r="R417" s="222"/>
      <c r="S417" s="222"/>
      <c r="T417" s="222"/>
    </row>
    <row r="418" spans="1:20" ht="12.75" customHeight="1" x14ac:dyDescent="0.2">
      <c r="A418" s="220"/>
      <c r="B418" s="221"/>
      <c r="C418" s="221"/>
      <c r="D418" s="221"/>
      <c r="E418" s="222"/>
      <c r="F418" s="221"/>
      <c r="G418" s="220"/>
      <c r="H418" s="220"/>
      <c r="I418" s="220"/>
      <c r="J418" s="223"/>
      <c r="K418" s="317"/>
      <c r="L418" s="317"/>
      <c r="M418" s="224"/>
      <c r="N418" s="224"/>
      <c r="O418" s="222"/>
      <c r="P418" s="226"/>
      <c r="Q418" s="222"/>
      <c r="R418" s="222"/>
      <c r="S418" s="222"/>
      <c r="T418" s="222"/>
    </row>
    <row r="419" spans="1:20" ht="12.75" customHeight="1" x14ac:dyDescent="0.2">
      <c r="A419" s="220"/>
      <c r="B419" s="221"/>
      <c r="C419" s="221"/>
      <c r="D419" s="221"/>
      <c r="E419" s="222"/>
      <c r="F419" s="221"/>
      <c r="G419" s="220"/>
      <c r="H419" s="220"/>
      <c r="I419" s="220"/>
      <c r="J419" s="223"/>
      <c r="K419" s="317"/>
      <c r="L419" s="317"/>
      <c r="M419" s="224"/>
      <c r="N419" s="224"/>
      <c r="O419" s="222"/>
      <c r="P419" s="226"/>
      <c r="Q419" s="222"/>
      <c r="R419" s="222"/>
      <c r="S419" s="222"/>
      <c r="T419" s="222"/>
    </row>
    <row r="420" spans="1:20" ht="12.75" customHeight="1" x14ac:dyDescent="0.2">
      <c r="A420" s="220"/>
      <c r="B420" s="221"/>
      <c r="C420" s="221"/>
      <c r="D420" s="221"/>
      <c r="E420" s="222"/>
      <c r="F420" s="221"/>
      <c r="G420" s="220"/>
      <c r="H420" s="220"/>
      <c r="I420" s="220"/>
      <c r="J420" s="223"/>
      <c r="K420" s="317"/>
      <c r="L420" s="317"/>
      <c r="M420" s="224"/>
      <c r="N420" s="224"/>
      <c r="O420" s="222"/>
      <c r="P420" s="226"/>
      <c r="Q420" s="222"/>
      <c r="R420" s="222"/>
      <c r="S420" s="222"/>
      <c r="T420" s="222"/>
    </row>
    <row r="421" spans="1:20" ht="12.75" customHeight="1" x14ac:dyDescent="0.2">
      <c r="A421" s="220"/>
      <c r="B421" s="221"/>
      <c r="C421" s="221"/>
      <c r="D421" s="221"/>
      <c r="E421" s="222"/>
      <c r="F421" s="221"/>
      <c r="G421" s="220"/>
      <c r="H421" s="220"/>
      <c r="I421" s="220"/>
      <c r="J421" s="223"/>
      <c r="K421" s="317"/>
      <c r="L421" s="317"/>
      <c r="M421" s="224"/>
      <c r="N421" s="224"/>
      <c r="O421" s="222"/>
      <c r="P421" s="226"/>
      <c r="Q421" s="222"/>
      <c r="R421" s="222"/>
      <c r="S421" s="222"/>
      <c r="T421" s="222"/>
    </row>
    <row r="422" spans="1:20" ht="12.75" customHeight="1" x14ac:dyDescent="0.2">
      <c r="A422" s="220"/>
      <c r="B422" s="221"/>
      <c r="C422" s="221"/>
      <c r="D422" s="221"/>
      <c r="E422" s="222"/>
      <c r="F422" s="221"/>
      <c r="G422" s="220"/>
      <c r="H422" s="220"/>
      <c r="I422" s="220"/>
      <c r="J422" s="223"/>
      <c r="K422" s="317"/>
      <c r="L422" s="317"/>
      <c r="M422" s="224"/>
      <c r="N422" s="224"/>
      <c r="O422" s="222"/>
      <c r="P422" s="226"/>
      <c r="Q422" s="222"/>
      <c r="R422" s="222"/>
      <c r="S422" s="222"/>
      <c r="T422" s="222"/>
    </row>
    <row r="423" spans="1:20" ht="12.75" customHeight="1" x14ac:dyDescent="0.2">
      <c r="A423" s="220"/>
      <c r="B423" s="221"/>
      <c r="C423" s="221"/>
      <c r="D423" s="221"/>
      <c r="E423" s="222"/>
      <c r="F423" s="221"/>
      <c r="G423" s="220"/>
      <c r="H423" s="220"/>
      <c r="I423" s="220"/>
      <c r="J423" s="223"/>
      <c r="K423" s="317"/>
      <c r="L423" s="317"/>
      <c r="M423" s="224"/>
      <c r="N423" s="224"/>
      <c r="O423" s="222"/>
      <c r="P423" s="226"/>
      <c r="Q423" s="222"/>
      <c r="R423" s="222"/>
      <c r="S423" s="222"/>
      <c r="T423" s="222"/>
    </row>
    <row r="424" spans="1:20" ht="12.75" customHeight="1" x14ac:dyDescent="0.2">
      <c r="A424" s="220"/>
      <c r="B424" s="221"/>
      <c r="C424" s="221"/>
      <c r="D424" s="221"/>
      <c r="E424" s="222"/>
      <c r="F424" s="221"/>
      <c r="G424" s="220"/>
      <c r="H424" s="220"/>
      <c r="I424" s="220"/>
      <c r="J424" s="223"/>
      <c r="K424" s="317"/>
      <c r="L424" s="317"/>
      <c r="M424" s="224"/>
      <c r="N424" s="224"/>
      <c r="O424" s="222"/>
      <c r="P424" s="226"/>
      <c r="Q424" s="222"/>
      <c r="R424" s="222"/>
      <c r="S424" s="222"/>
      <c r="T424" s="222"/>
    </row>
    <row r="425" spans="1:20" ht="12.75" customHeight="1" x14ac:dyDescent="0.2">
      <c r="A425" s="220"/>
      <c r="B425" s="221"/>
      <c r="C425" s="221"/>
      <c r="D425" s="221"/>
      <c r="E425" s="222"/>
      <c r="F425" s="221"/>
      <c r="G425" s="220"/>
      <c r="H425" s="220"/>
      <c r="I425" s="220"/>
      <c r="J425" s="223"/>
      <c r="K425" s="317"/>
      <c r="L425" s="317"/>
      <c r="M425" s="224"/>
      <c r="N425" s="224"/>
      <c r="O425" s="222"/>
      <c r="P425" s="226"/>
      <c r="Q425" s="222"/>
      <c r="R425" s="222"/>
      <c r="S425" s="222"/>
      <c r="T425" s="222"/>
    </row>
    <row r="426" spans="1:20" ht="12.75" customHeight="1" x14ac:dyDescent="0.2">
      <c r="A426" s="220"/>
      <c r="B426" s="221"/>
      <c r="C426" s="221"/>
      <c r="D426" s="221"/>
      <c r="E426" s="222"/>
      <c r="F426" s="221"/>
      <c r="G426" s="220"/>
      <c r="H426" s="220"/>
      <c r="I426" s="220"/>
      <c r="J426" s="223"/>
      <c r="K426" s="317"/>
      <c r="L426" s="317"/>
      <c r="M426" s="224"/>
      <c r="N426" s="224"/>
      <c r="O426" s="222"/>
      <c r="P426" s="226"/>
      <c r="Q426" s="222"/>
      <c r="R426" s="222"/>
      <c r="S426" s="222"/>
      <c r="T426" s="222"/>
    </row>
    <row r="427" spans="1:20" ht="12.75" customHeight="1" x14ac:dyDescent="0.2">
      <c r="A427" s="220"/>
      <c r="B427" s="221"/>
      <c r="C427" s="221"/>
      <c r="D427" s="221"/>
      <c r="E427" s="222"/>
      <c r="F427" s="221"/>
      <c r="G427" s="220"/>
      <c r="H427" s="220"/>
      <c r="I427" s="220"/>
      <c r="J427" s="223"/>
      <c r="K427" s="317"/>
      <c r="L427" s="317"/>
      <c r="M427" s="224"/>
      <c r="N427" s="224"/>
      <c r="O427" s="222"/>
      <c r="P427" s="226"/>
      <c r="Q427" s="222"/>
      <c r="R427" s="222"/>
      <c r="S427" s="222"/>
      <c r="T427" s="222"/>
    </row>
    <row r="428" spans="1:20" ht="12.75" customHeight="1" x14ac:dyDescent="0.2">
      <c r="A428" s="220"/>
      <c r="B428" s="221"/>
      <c r="C428" s="221"/>
      <c r="D428" s="221"/>
      <c r="E428" s="222"/>
      <c r="F428" s="221"/>
      <c r="G428" s="220"/>
      <c r="H428" s="220"/>
      <c r="I428" s="220"/>
      <c r="J428" s="223"/>
      <c r="K428" s="317"/>
      <c r="L428" s="317"/>
      <c r="M428" s="224"/>
      <c r="N428" s="224"/>
      <c r="O428" s="222"/>
      <c r="P428" s="226"/>
      <c r="Q428" s="222"/>
      <c r="R428" s="222"/>
      <c r="S428" s="222"/>
      <c r="T428" s="222"/>
    </row>
    <row r="429" spans="1:20" ht="12.75" customHeight="1" x14ac:dyDescent="0.2">
      <c r="A429" s="220"/>
      <c r="B429" s="221"/>
      <c r="C429" s="221"/>
      <c r="D429" s="221"/>
      <c r="E429" s="222"/>
      <c r="F429" s="221"/>
      <c r="G429" s="220"/>
      <c r="H429" s="220"/>
      <c r="I429" s="220"/>
      <c r="J429" s="223"/>
      <c r="K429" s="317"/>
      <c r="L429" s="317"/>
      <c r="M429" s="224"/>
      <c r="N429" s="224"/>
      <c r="O429" s="222"/>
      <c r="P429" s="226"/>
      <c r="Q429" s="222"/>
      <c r="R429" s="222"/>
      <c r="S429" s="222"/>
      <c r="T429" s="222"/>
    </row>
    <row r="430" spans="1:20" ht="12.75" customHeight="1" x14ac:dyDescent="0.2">
      <c r="A430" s="220"/>
      <c r="B430" s="221"/>
      <c r="C430" s="221"/>
      <c r="D430" s="221"/>
      <c r="E430" s="222"/>
      <c r="F430" s="221"/>
      <c r="G430" s="220"/>
      <c r="H430" s="220"/>
      <c r="I430" s="220"/>
      <c r="J430" s="223"/>
      <c r="K430" s="317"/>
      <c r="L430" s="317"/>
      <c r="M430" s="224"/>
      <c r="N430" s="224"/>
      <c r="O430" s="222"/>
      <c r="P430" s="226"/>
      <c r="Q430" s="222"/>
      <c r="R430" s="222"/>
      <c r="S430" s="222"/>
      <c r="T430" s="222"/>
    </row>
    <row r="431" spans="1:20" ht="12.75" customHeight="1" x14ac:dyDescent="0.2">
      <c r="A431" s="220"/>
      <c r="B431" s="221"/>
      <c r="C431" s="221"/>
      <c r="D431" s="221"/>
      <c r="E431" s="222"/>
      <c r="F431" s="221"/>
      <c r="G431" s="220"/>
      <c r="H431" s="220"/>
      <c r="I431" s="220"/>
      <c r="J431" s="223"/>
      <c r="K431" s="317"/>
      <c r="L431" s="317"/>
      <c r="M431" s="224"/>
      <c r="N431" s="224"/>
      <c r="O431" s="222"/>
      <c r="P431" s="226"/>
      <c r="Q431" s="222"/>
      <c r="R431" s="222"/>
      <c r="S431" s="222"/>
      <c r="T431" s="222"/>
    </row>
    <row r="432" spans="1:20" ht="12.75" customHeight="1" x14ac:dyDescent="0.2">
      <c r="A432" s="220"/>
      <c r="B432" s="221"/>
      <c r="C432" s="221"/>
      <c r="D432" s="221"/>
      <c r="E432" s="222"/>
      <c r="F432" s="221"/>
      <c r="G432" s="220"/>
      <c r="H432" s="220"/>
      <c r="I432" s="220"/>
      <c r="J432" s="223"/>
      <c r="K432" s="317"/>
      <c r="L432" s="317"/>
      <c r="M432" s="224"/>
      <c r="N432" s="224"/>
      <c r="O432" s="222"/>
      <c r="P432" s="226"/>
      <c r="Q432" s="222"/>
      <c r="R432" s="222"/>
      <c r="S432" s="222"/>
      <c r="T432" s="222"/>
    </row>
    <row r="433" spans="1:20" ht="12.75" customHeight="1" x14ac:dyDescent="0.2">
      <c r="A433" s="220"/>
      <c r="B433" s="221"/>
      <c r="C433" s="221"/>
      <c r="D433" s="221"/>
      <c r="E433" s="222"/>
      <c r="F433" s="221"/>
      <c r="G433" s="220"/>
      <c r="H433" s="220"/>
      <c r="I433" s="220"/>
      <c r="J433" s="223"/>
      <c r="K433" s="317"/>
      <c r="L433" s="317"/>
      <c r="M433" s="224"/>
      <c r="N433" s="224"/>
      <c r="O433" s="222"/>
      <c r="P433" s="226"/>
      <c r="Q433" s="222"/>
      <c r="R433" s="222"/>
      <c r="S433" s="222"/>
      <c r="T433" s="222"/>
    </row>
    <row r="434" spans="1:20" ht="12.75" customHeight="1" x14ac:dyDescent="0.2">
      <c r="A434" s="220"/>
      <c r="B434" s="221"/>
      <c r="C434" s="221"/>
      <c r="D434" s="221"/>
      <c r="E434" s="222"/>
      <c r="F434" s="221"/>
      <c r="G434" s="220"/>
      <c r="H434" s="220"/>
      <c r="I434" s="220"/>
      <c r="J434" s="223"/>
      <c r="K434" s="317"/>
      <c r="L434" s="317"/>
      <c r="M434" s="224"/>
      <c r="N434" s="224"/>
      <c r="O434" s="222"/>
      <c r="P434" s="226"/>
      <c r="Q434" s="222"/>
      <c r="R434" s="222"/>
      <c r="S434" s="222"/>
      <c r="T434" s="222"/>
    </row>
    <row r="435" spans="1:20" ht="12.75" customHeight="1" x14ac:dyDescent="0.2">
      <c r="A435" s="220"/>
      <c r="B435" s="221"/>
      <c r="C435" s="221"/>
      <c r="D435" s="221"/>
      <c r="E435" s="222"/>
      <c r="F435" s="221"/>
      <c r="G435" s="220"/>
      <c r="H435" s="220"/>
      <c r="I435" s="220"/>
      <c r="J435" s="223"/>
      <c r="K435" s="317"/>
      <c r="L435" s="317"/>
      <c r="M435" s="224"/>
      <c r="N435" s="224"/>
      <c r="O435" s="222"/>
      <c r="P435" s="226"/>
      <c r="Q435" s="222"/>
      <c r="R435" s="222"/>
      <c r="S435" s="222"/>
      <c r="T435" s="222"/>
    </row>
    <row r="436" spans="1:20" ht="12.75" customHeight="1" x14ac:dyDescent="0.2">
      <c r="A436" s="220"/>
      <c r="B436" s="221"/>
      <c r="C436" s="221"/>
      <c r="D436" s="221"/>
      <c r="E436" s="222"/>
      <c r="F436" s="221"/>
      <c r="G436" s="220"/>
      <c r="H436" s="220"/>
      <c r="I436" s="220"/>
      <c r="J436" s="223"/>
      <c r="K436" s="317"/>
      <c r="L436" s="317"/>
      <c r="M436" s="224"/>
      <c r="N436" s="224"/>
      <c r="O436" s="222"/>
      <c r="P436" s="226"/>
      <c r="Q436" s="222"/>
      <c r="R436" s="222"/>
      <c r="S436" s="222"/>
      <c r="T436" s="222"/>
    </row>
    <row r="437" spans="1:20" ht="12.75" customHeight="1" x14ac:dyDescent="0.2">
      <c r="A437" s="220"/>
      <c r="B437" s="221"/>
      <c r="C437" s="221"/>
      <c r="D437" s="221"/>
      <c r="E437" s="222"/>
      <c r="F437" s="221"/>
      <c r="G437" s="220"/>
      <c r="H437" s="220"/>
      <c r="I437" s="220"/>
      <c r="J437" s="223"/>
      <c r="K437" s="317"/>
      <c r="L437" s="317"/>
      <c r="M437" s="224"/>
      <c r="N437" s="224"/>
      <c r="O437" s="222"/>
      <c r="P437" s="226"/>
      <c r="Q437" s="222"/>
      <c r="R437" s="222"/>
      <c r="S437" s="222"/>
      <c r="T437" s="222"/>
    </row>
    <row r="438" spans="1:20" ht="12.75" customHeight="1" x14ac:dyDescent="0.2">
      <c r="A438" s="220"/>
      <c r="B438" s="221"/>
      <c r="C438" s="221"/>
      <c r="D438" s="221"/>
      <c r="E438" s="222"/>
      <c r="F438" s="221"/>
      <c r="G438" s="220"/>
      <c r="H438" s="220"/>
      <c r="I438" s="220"/>
      <c r="J438" s="223"/>
      <c r="K438" s="317"/>
      <c r="L438" s="317"/>
      <c r="M438" s="224"/>
      <c r="N438" s="224"/>
      <c r="O438" s="222"/>
      <c r="P438" s="226"/>
      <c r="Q438" s="222"/>
      <c r="R438" s="222"/>
      <c r="S438" s="222"/>
      <c r="T438" s="222"/>
    </row>
    <row r="439" spans="1:20" ht="12.75" customHeight="1" x14ac:dyDescent="0.2">
      <c r="A439" s="220"/>
      <c r="B439" s="221"/>
      <c r="C439" s="221"/>
      <c r="D439" s="221"/>
      <c r="E439" s="222"/>
      <c r="F439" s="221"/>
      <c r="G439" s="220"/>
      <c r="H439" s="220"/>
      <c r="I439" s="220"/>
      <c r="J439" s="223"/>
      <c r="K439" s="317"/>
      <c r="L439" s="317"/>
      <c r="M439" s="224"/>
      <c r="N439" s="224"/>
      <c r="O439" s="222"/>
      <c r="P439" s="226"/>
      <c r="Q439" s="222"/>
      <c r="R439" s="222"/>
      <c r="S439" s="222"/>
      <c r="T439" s="222"/>
    </row>
    <row r="440" spans="1:20" ht="12.75" customHeight="1" x14ac:dyDescent="0.2">
      <c r="A440" s="220"/>
      <c r="B440" s="221"/>
      <c r="C440" s="221"/>
      <c r="D440" s="221"/>
      <c r="E440" s="222"/>
      <c r="F440" s="221"/>
      <c r="G440" s="220"/>
      <c r="H440" s="220"/>
      <c r="I440" s="220"/>
      <c r="J440" s="223"/>
      <c r="K440" s="317"/>
      <c r="L440" s="317"/>
      <c r="M440" s="224"/>
      <c r="N440" s="224"/>
      <c r="O440" s="222"/>
      <c r="P440" s="226"/>
      <c r="Q440" s="222"/>
      <c r="R440" s="222"/>
      <c r="S440" s="222"/>
      <c r="T440" s="222"/>
    </row>
    <row r="441" spans="1:20" ht="12.75" customHeight="1" x14ac:dyDescent="0.2">
      <c r="A441" s="220"/>
      <c r="B441" s="221"/>
      <c r="C441" s="221"/>
      <c r="D441" s="221"/>
      <c r="E441" s="222"/>
      <c r="F441" s="221"/>
      <c r="G441" s="220"/>
      <c r="H441" s="220"/>
      <c r="I441" s="220"/>
      <c r="J441" s="223"/>
      <c r="K441" s="317"/>
      <c r="L441" s="317"/>
      <c r="M441" s="224"/>
      <c r="N441" s="224"/>
      <c r="O441" s="222"/>
      <c r="P441" s="226"/>
      <c r="Q441" s="222"/>
      <c r="R441" s="222"/>
      <c r="S441" s="222"/>
      <c r="T441" s="222"/>
    </row>
    <row r="442" spans="1:20" ht="12.75" customHeight="1" x14ac:dyDescent="0.2">
      <c r="A442" s="220"/>
      <c r="B442" s="221"/>
      <c r="C442" s="221"/>
      <c r="D442" s="221"/>
      <c r="E442" s="222"/>
      <c r="F442" s="221"/>
      <c r="G442" s="220"/>
      <c r="H442" s="220"/>
      <c r="I442" s="220"/>
      <c r="J442" s="223"/>
      <c r="K442" s="317"/>
      <c r="L442" s="317"/>
      <c r="M442" s="224"/>
      <c r="N442" s="224"/>
      <c r="O442" s="222"/>
      <c r="P442" s="226"/>
      <c r="Q442" s="222"/>
      <c r="R442" s="222"/>
      <c r="S442" s="222"/>
      <c r="T442" s="222"/>
    </row>
    <row r="443" spans="1:20" ht="12.75" customHeight="1" x14ac:dyDescent="0.2">
      <c r="A443" s="220"/>
      <c r="B443" s="221"/>
      <c r="C443" s="221"/>
      <c r="D443" s="221"/>
      <c r="E443" s="222"/>
      <c r="F443" s="221"/>
      <c r="G443" s="220"/>
      <c r="H443" s="220"/>
      <c r="I443" s="220"/>
      <c r="J443" s="223"/>
      <c r="K443" s="317"/>
      <c r="L443" s="317"/>
      <c r="M443" s="224"/>
      <c r="N443" s="224"/>
      <c r="O443" s="222"/>
      <c r="P443" s="226"/>
      <c r="Q443" s="222"/>
      <c r="R443" s="222"/>
      <c r="S443" s="222"/>
      <c r="T443" s="222"/>
    </row>
    <row r="444" spans="1:20" ht="12.75" customHeight="1" x14ac:dyDescent="0.2">
      <c r="A444" s="220"/>
      <c r="B444" s="221"/>
      <c r="C444" s="221"/>
      <c r="D444" s="221"/>
      <c r="E444" s="222"/>
      <c r="F444" s="221"/>
      <c r="G444" s="220"/>
      <c r="H444" s="220"/>
      <c r="I444" s="220"/>
      <c r="J444" s="223"/>
      <c r="K444" s="317"/>
      <c r="L444" s="317"/>
      <c r="M444" s="224"/>
      <c r="N444" s="224"/>
      <c r="O444" s="222"/>
      <c r="P444" s="226"/>
      <c r="Q444" s="222"/>
      <c r="R444" s="222"/>
      <c r="S444" s="222"/>
      <c r="T444" s="222"/>
    </row>
    <row r="445" spans="1:20" ht="12.75" customHeight="1" x14ac:dyDescent="0.2">
      <c r="A445" s="220"/>
      <c r="B445" s="221"/>
      <c r="C445" s="221"/>
      <c r="D445" s="221"/>
      <c r="E445" s="222"/>
      <c r="F445" s="221"/>
      <c r="G445" s="220"/>
      <c r="H445" s="220"/>
      <c r="I445" s="220"/>
      <c r="J445" s="223"/>
      <c r="K445" s="317"/>
      <c r="L445" s="317"/>
      <c r="M445" s="224"/>
      <c r="N445" s="224"/>
      <c r="O445" s="222"/>
      <c r="P445" s="226"/>
      <c r="Q445" s="222"/>
      <c r="R445" s="222"/>
      <c r="S445" s="222"/>
      <c r="T445" s="222"/>
    </row>
    <row r="446" spans="1:20" ht="12.75" customHeight="1" x14ac:dyDescent="0.2">
      <c r="A446" s="220"/>
      <c r="B446" s="221"/>
      <c r="C446" s="221"/>
      <c r="D446" s="221"/>
      <c r="E446" s="222"/>
      <c r="F446" s="221"/>
      <c r="G446" s="220"/>
      <c r="H446" s="220"/>
      <c r="I446" s="220"/>
      <c r="J446" s="223"/>
      <c r="K446" s="317"/>
      <c r="L446" s="317"/>
      <c r="M446" s="224"/>
      <c r="N446" s="224"/>
      <c r="O446" s="222"/>
      <c r="P446" s="226"/>
      <c r="Q446" s="222"/>
      <c r="R446" s="222"/>
      <c r="S446" s="222"/>
      <c r="T446" s="222"/>
    </row>
    <row r="447" spans="1:20" ht="12.75" customHeight="1" x14ac:dyDescent="0.2">
      <c r="A447" s="220"/>
      <c r="B447" s="221"/>
      <c r="C447" s="221"/>
      <c r="D447" s="221"/>
      <c r="E447" s="222"/>
      <c r="F447" s="221"/>
      <c r="G447" s="220"/>
      <c r="H447" s="220"/>
      <c r="I447" s="220"/>
      <c r="J447" s="223"/>
      <c r="K447" s="317"/>
      <c r="L447" s="317"/>
      <c r="M447" s="224"/>
      <c r="N447" s="224"/>
      <c r="O447" s="222"/>
      <c r="P447" s="226"/>
      <c r="Q447" s="222"/>
      <c r="R447" s="222"/>
      <c r="S447" s="222"/>
      <c r="T447" s="222"/>
    </row>
    <row r="448" spans="1:20" ht="12.75" customHeight="1" x14ac:dyDescent="0.2">
      <c r="A448" s="220"/>
      <c r="B448" s="221"/>
      <c r="C448" s="221"/>
      <c r="D448" s="221"/>
      <c r="E448" s="222"/>
      <c r="F448" s="221"/>
      <c r="G448" s="220"/>
      <c r="H448" s="220"/>
      <c r="I448" s="220"/>
      <c r="J448" s="223"/>
      <c r="K448" s="317"/>
      <c r="L448" s="317"/>
      <c r="M448" s="224"/>
      <c r="N448" s="224"/>
      <c r="O448" s="222"/>
      <c r="P448" s="226"/>
      <c r="Q448" s="222"/>
      <c r="R448" s="222"/>
      <c r="S448" s="222"/>
      <c r="T448" s="222"/>
    </row>
    <row r="449" spans="1:20" ht="12.75" customHeight="1" x14ac:dyDescent="0.2">
      <c r="A449" s="220"/>
      <c r="B449" s="221"/>
      <c r="C449" s="221"/>
      <c r="D449" s="221"/>
      <c r="E449" s="222"/>
      <c r="F449" s="221"/>
      <c r="G449" s="220"/>
      <c r="H449" s="220"/>
      <c r="I449" s="220"/>
      <c r="J449" s="223"/>
      <c r="K449" s="317"/>
      <c r="L449" s="317"/>
      <c r="M449" s="224"/>
      <c r="N449" s="224"/>
      <c r="O449" s="222"/>
      <c r="P449" s="226"/>
      <c r="Q449" s="222"/>
      <c r="R449" s="222"/>
      <c r="S449" s="222"/>
      <c r="T449" s="222"/>
    </row>
    <row r="450" spans="1:20" ht="12.75" customHeight="1" x14ac:dyDescent="0.2">
      <c r="A450" s="220"/>
      <c r="B450" s="221"/>
      <c r="C450" s="221"/>
      <c r="D450" s="221"/>
      <c r="E450" s="222"/>
      <c r="F450" s="221"/>
      <c r="G450" s="220"/>
      <c r="H450" s="220"/>
      <c r="I450" s="220"/>
      <c r="J450" s="223"/>
      <c r="K450" s="317"/>
      <c r="L450" s="317"/>
      <c r="M450" s="224"/>
      <c r="N450" s="224"/>
      <c r="O450" s="222"/>
      <c r="P450" s="226"/>
      <c r="Q450" s="222"/>
      <c r="R450" s="222"/>
      <c r="S450" s="222"/>
      <c r="T450" s="222"/>
    </row>
    <row r="451" spans="1:20" ht="12.75" customHeight="1" x14ac:dyDescent="0.2">
      <c r="A451" s="220"/>
      <c r="B451" s="221"/>
      <c r="C451" s="221"/>
      <c r="D451" s="221"/>
      <c r="E451" s="222"/>
      <c r="F451" s="221"/>
      <c r="G451" s="220"/>
      <c r="H451" s="220"/>
      <c r="I451" s="220"/>
      <c r="J451" s="223"/>
      <c r="K451" s="317"/>
      <c r="L451" s="317"/>
      <c r="M451" s="224"/>
      <c r="N451" s="224"/>
      <c r="O451" s="222"/>
      <c r="P451" s="226"/>
      <c r="Q451" s="222"/>
      <c r="R451" s="222"/>
      <c r="S451" s="222"/>
      <c r="T451" s="222"/>
    </row>
    <row r="452" spans="1:20" ht="12.75" customHeight="1" x14ac:dyDescent="0.2">
      <c r="A452" s="220"/>
      <c r="B452" s="221"/>
      <c r="C452" s="221"/>
      <c r="D452" s="221"/>
      <c r="E452" s="222"/>
      <c r="F452" s="221"/>
      <c r="G452" s="220"/>
      <c r="H452" s="220"/>
      <c r="I452" s="220"/>
      <c r="J452" s="223"/>
      <c r="K452" s="317"/>
      <c r="L452" s="317"/>
      <c r="M452" s="224"/>
      <c r="N452" s="224"/>
      <c r="O452" s="222"/>
      <c r="P452" s="226"/>
      <c r="Q452" s="222"/>
      <c r="R452" s="222"/>
      <c r="S452" s="222"/>
      <c r="T452" s="222"/>
    </row>
    <row r="453" spans="1:20" ht="12.75" customHeight="1" x14ac:dyDescent="0.2">
      <c r="A453" s="220"/>
      <c r="B453" s="221"/>
      <c r="C453" s="221"/>
      <c r="D453" s="221"/>
      <c r="E453" s="222"/>
      <c r="F453" s="221"/>
      <c r="G453" s="220"/>
      <c r="H453" s="220"/>
      <c r="I453" s="220"/>
      <c r="J453" s="223"/>
      <c r="K453" s="317"/>
      <c r="L453" s="317"/>
      <c r="M453" s="224"/>
      <c r="N453" s="224"/>
      <c r="O453" s="222"/>
      <c r="P453" s="226"/>
      <c r="Q453" s="222"/>
      <c r="R453" s="222"/>
      <c r="S453" s="222"/>
      <c r="T453" s="222"/>
    </row>
    <row r="454" spans="1:20" ht="12.75" customHeight="1" x14ac:dyDescent="0.2">
      <c r="A454" s="220"/>
      <c r="B454" s="221"/>
      <c r="C454" s="221"/>
      <c r="D454" s="221"/>
      <c r="E454" s="222"/>
      <c r="F454" s="221"/>
      <c r="G454" s="220"/>
      <c r="H454" s="220"/>
      <c r="I454" s="220"/>
      <c r="J454" s="223"/>
      <c r="K454" s="317"/>
      <c r="L454" s="317"/>
      <c r="M454" s="224"/>
      <c r="N454" s="224"/>
      <c r="O454" s="222"/>
      <c r="P454" s="226"/>
      <c r="Q454" s="222"/>
      <c r="R454" s="222"/>
      <c r="S454" s="222"/>
      <c r="T454" s="222"/>
    </row>
    <row r="455" spans="1:20" ht="12.75" customHeight="1" x14ac:dyDescent="0.2">
      <c r="A455" s="220"/>
      <c r="B455" s="221"/>
      <c r="C455" s="221"/>
      <c r="D455" s="221"/>
      <c r="E455" s="222"/>
      <c r="F455" s="221"/>
      <c r="G455" s="220"/>
      <c r="H455" s="220"/>
      <c r="I455" s="220"/>
      <c r="J455" s="223"/>
      <c r="K455" s="317"/>
      <c r="L455" s="317"/>
      <c r="M455" s="224"/>
      <c r="N455" s="224"/>
      <c r="O455" s="222"/>
      <c r="P455" s="226"/>
      <c r="Q455" s="222"/>
      <c r="R455" s="222"/>
      <c r="S455" s="222"/>
      <c r="T455" s="222"/>
    </row>
    <row r="456" spans="1:20" ht="12.75" customHeight="1" x14ac:dyDescent="0.2">
      <c r="A456" s="220"/>
      <c r="B456" s="221"/>
      <c r="C456" s="221"/>
      <c r="D456" s="221"/>
      <c r="E456" s="222"/>
      <c r="F456" s="221"/>
      <c r="G456" s="220"/>
      <c r="H456" s="220"/>
      <c r="I456" s="220"/>
      <c r="J456" s="223"/>
      <c r="K456" s="317"/>
      <c r="L456" s="317"/>
      <c r="M456" s="224"/>
      <c r="N456" s="224"/>
      <c r="O456" s="222"/>
      <c r="P456" s="226"/>
      <c r="Q456" s="222"/>
      <c r="R456" s="222"/>
      <c r="S456" s="222"/>
      <c r="T456" s="222"/>
    </row>
    <row r="457" spans="1:20" ht="12.75" customHeight="1" x14ac:dyDescent="0.2">
      <c r="A457" s="220"/>
      <c r="B457" s="221"/>
      <c r="C457" s="221"/>
      <c r="D457" s="221"/>
      <c r="E457" s="222"/>
      <c r="F457" s="221"/>
      <c r="G457" s="220"/>
      <c r="H457" s="220"/>
      <c r="I457" s="220"/>
      <c r="J457" s="223"/>
      <c r="K457" s="317"/>
      <c r="L457" s="317"/>
      <c r="M457" s="224"/>
      <c r="N457" s="224"/>
      <c r="O457" s="222"/>
      <c r="P457" s="226"/>
      <c r="Q457" s="222"/>
      <c r="R457" s="222"/>
      <c r="S457" s="222"/>
      <c r="T457" s="222"/>
    </row>
    <row r="458" spans="1:20" ht="12.75" customHeight="1" x14ac:dyDescent="0.2">
      <c r="A458" s="220"/>
      <c r="B458" s="221"/>
      <c r="C458" s="221"/>
      <c r="D458" s="221"/>
      <c r="E458" s="222"/>
      <c r="F458" s="221"/>
      <c r="G458" s="220"/>
      <c r="H458" s="220"/>
      <c r="I458" s="220"/>
      <c r="J458" s="223"/>
      <c r="K458" s="317"/>
      <c r="L458" s="317"/>
      <c r="M458" s="224"/>
      <c r="N458" s="224"/>
      <c r="O458" s="222"/>
      <c r="P458" s="226"/>
      <c r="Q458" s="222"/>
      <c r="R458" s="222"/>
      <c r="S458" s="222"/>
      <c r="T458" s="222"/>
    </row>
    <row r="459" spans="1:20" ht="12.75" customHeight="1" x14ac:dyDescent="0.2">
      <c r="A459" s="220"/>
      <c r="B459" s="221"/>
      <c r="C459" s="221"/>
      <c r="D459" s="221"/>
      <c r="E459" s="222"/>
      <c r="F459" s="221"/>
      <c r="G459" s="220"/>
      <c r="H459" s="220"/>
      <c r="I459" s="220"/>
      <c r="J459" s="223"/>
      <c r="K459" s="317"/>
      <c r="L459" s="317"/>
      <c r="M459" s="224"/>
      <c r="N459" s="224"/>
      <c r="O459" s="222"/>
      <c r="P459" s="226"/>
      <c r="Q459" s="222"/>
      <c r="R459" s="222"/>
      <c r="S459" s="222"/>
      <c r="T459" s="222"/>
    </row>
    <row r="460" spans="1:20" ht="12.75" customHeight="1" x14ac:dyDescent="0.2">
      <c r="A460" s="220"/>
      <c r="B460" s="221"/>
      <c r="C460" s="221"/>
      <c r="D460" s="221"/>
      <c r="E460" s="222"/>
      <c r="F460" s="221"/>
      <c r="G460" s="220"/>
      <c r="H460" s="220"/>
      <c r="I460" s="220"/>
      <c r="J460" s="223"/>
      <c r="K460" s="317"/>
      <c r="L460" s="317"/>
      <c r="M460" s="224"/>
      <c r="N460" s="224"/>
      <c r="O460" s="222"/>
      <c r="P460" s="226"/>
      <c r="Q460" s="222"/>
      <c r="R460" s="222"/>
      <c r="S460" s="222"/>
      <c r="T460" s="222"/>
    </row>
    <row r="461" spans="1:20" ht="12.75" customHeight="1" x14ac:dyDescent="0.2">
      <c r="A461" s="220"/>
      <c r="B461" s="221"/>
      <c r="C461" s="221"/>
      <c r="D461" s="221"/>
      <c r="E461" s="222"/>
      <c r="F461" s="221"/>
      <c r="G461" s="220"/>
      <c r="H461" s="220"/>
      <c r="I461" s="220"/>
      <c r="J461" s="223"/>
      <c r="K461" s="317"/>
      <c r="L461" s="317"/>
      <c r="M461" s="224"/>
      <c r="N461" s="224"/>
      <c r="O461" s="222"/>
      <c r="P461" s="226"/>
      <c r="Q461" s="222"/>
      <c r="R461" s="222"/>
      <c r="S461" s="222"/>
      <c r="T461" s="222"/>
    </row>
    <row r="462" spans="1:20" ht="12.75" customHeight="1" x14ac:dyDescent="0.2">
      <c r="A462" s="220"/>
      <c r="B462" s="221"/>
      <c r="C462" s="221"/>
      <c r="D462" s="221"/>
      <c r="E462" s="222"/>
      <c r="F462" s="221"/>
      <c r="G462" s="220"/>
      <c r="H462" s="220"/>
      <c r="I462" s="220"/>
      <c r="J462" s="223"/>
      <c r="K462" s="317"/>
      <c r="L462" s="317"/>
      <c r="M462" s="224"/>
      <c r="N462" s="224"/>
      <c r="O462" s="222"/>
      <c r="P462" s="226"/>
      <c r="Q462" s="222"/>
      <c r="R462" s="222"/>
      <c r="S462" s="222"/>
      <c r="T462" s="222"/>
    </row>
    <row r="463" spans="1:20" ht="12.75" customHeight="1" x14ac:dyDescent="0.2">
      <c r="A463" s="220"/>
      <c r="B463" s="221"/>
      <c r="C463" s="221"/>
      <c r="D463" s="221"/>
      <c r="E463" s="222"/>
      <c r="F463" s="221"/>
      <c r="G463" s="220"/>
      <c r="H463" s="220"/>
      <c r="I463" s="220"/>
      <c r="J463" s="223"/>
      <c r="K463" s="317"/>
      <c r="L463" s="317"/>
      <c r="M463" s="224"/>
      <c r="N463" s="224"/>
      <c r="O463" s="222"/>
      <c r="P463" s="226"/>
      <c r="Q463" s="222"/>
      <c r="R463" s="222"/>
      <c r="S463" s="222"/>
      <c r="T463" s="222"/>
    </row>
    <row r="464" spans="1:20" ht="12.75" customHeight="1" x14ac:dyDescent="0.2">
      <c r="A464" s="220"/>
      <c r="B464" s="221"/>
      <c r="C464" s="221"/>
      <c r="D464" s="221"/>
      <c r="E464" s="222"/>
      <c r="F464" s="221"/>
      <c r="G464" s="220"/>
      <c r="H464" s="220"/>
      <c r="I464" s="220"/>
      <c r="J464" s="223"/>
      <c r="K464" s="317"/>
      <c r="L464" s="317"/>
      <c r="M464" s="224"/>
      <c r="N464" s="224"/>
      <c r="O464" s="222"/>
      <c r="P464" s="226"/>
      <c r="Q464" s="222"/>
      <c r="R464" s="222"/>
      <c r="S464" s="222"/>
      <c r="T464" s="222"/>
    </row>
    <row r="465" spans="1:20" ht="12.75" customHeight="1" x14ac:dyDescent="0.2">
      <c r="A465" s="220"/>
      <c r="B465" s="221"/>
      <c r="C465" s="221"/>
      <c r="D465" s="221"/>
      <c r="E465" s="222"/>
      <c r="F465" s="221"/>
      <c r="G465" s="220"/>
      <c r="H465" s="220"/>
      <c r="I465" s="220"/>
      <c r="J465" s="223"/>
      <c r="K465" s="317"/>
      <c r="L465" s="317"/>
      <c r="M465" s="224"/>
      <c r="N465" s="224"/>
      <c r="O465" s="222"/>
      <c r="P465" s="226"/>
      <c r="Q465" s="222"/>
      <c r="R465" s="222"/>
      <c r="S465" s="222"/>
      <c r="T465" s="222"/>
    </row>
    <row r="466" spans="1:20" ht="12.75" customHeight="1" x14ac:dyDescent="0.2">
      <c r="A466" s="220"/>
      <c r="B466" s="221"/>
      <c r="C466" s="221"/>
      <c r="D466" s="221"/>
      <c r="E466" s="222"/>
      <c r="F466" s="221"/>
      <c r="G466" s="220"/>
      <c r="H466" s="220"/>
      <c r="I466" s="220"/>
      <c r="J466" s="223"/>
      <c r="K466" s="317"/>
      <c r="L466" s="317"/>
      <c r="M466" s="224"/>
      <c r="N466" s="224"/>
      <c r="O466" s="222"/>
      <c r="P466" s="226"/>
      <c r="Q466" s="222"/>
      <c r="R466" s="222"/>
      <c r="S466" s="222"/>
      <c r="T466" s="222"/>
    </row>
    <row r="467" spans="1:20" ht="12.75" customHeight="1" x14ac:dyDescent="0.2">
      <c r="A467" s="220"/>
      <c r="B467" s="221"/>
      <c r="C467" s="221"/>
      <c r="D467" s="221"/>
      <c r="E467" s="222"/>
      <c r="F467" s="221"/>
      <c r="G467" s="220"/>
      <c r="H467" s="220"/>
      <c r="I467" s="220"/>
      <c r="J467" s="223"/>
      <c r="K467" s="317"/>
      <c r="L467" s="317"/>
      <c r="M467" s="224"/>
      <c r="N467" s="224"/>
      <c r="O467" s="222"/>
      <c r="P467" s="226"/>
      <c r="Q467" s="222"/>
      <c r="R467" s="222"/>
      <c r="S467" s="222"/>
      <c r="T467" s="222"/>
    </row>
    <row r="468" spans="1:20" ht="12.75" customHeight="1" x14ac:dyDescent="0.2">
      <c r="A468" s="220"/>
      <c r="B468" s="221"/>
      <c r="C468" s="221"/>
      <c r="D468" s="221"/>
      <c r="E468" s="222"/>
      <c r="F468" s="221"/>
      <c r="G468" s="220"/>
      <c r="H468" s="220"/>
      <c r="I468" s="220"/>
      <c r="J468" s="223"/>
      <c r="K468" s="317"/>
      <c r="L468" s="317"/>
      <c r="M468" s="224"/>
      <c r="N468" s="224"/>
      <c r="O468" s="222"/>
      <c r="P468" s="226"/>
      <c r="Q468" s="222"/>
      <c r="R468" s="222"/>
      <c r="S468" s="222"/>
      <c r="T468" s="222"/>
    </row>
    <row r="469" spans="1:20" ht="12.75" customHeight="1" x14ac:dyDescent="0.2">
      <c r="A469" s="220"/>
      <c r="B469" s="221"/>
      <c r="C469" s="221"/>
      <c r="D469" s="221"/>
      <c r="E469" s="222"/>
      <c r="F469" s="221"/>
      <c r="G469" s="220"/>
      <c r="H469" s="220"/>
      <c r="I469" s="220"/>
      <c r="J469" s="223"/>
      <c r="K469" s="317"/>
      <c r="L469" s="317"/>
      <c r="M469" s="224"/>
      <c r="N469" s="224"/>
      <c r="O469" s="222"/>
      <c r="P469" s="226"/>
      <c r="Q469" s="222"/>
      <c r="R469" s="222"/>
      <c r="S469" s="222"/>
      <c r="T469" s="222"/>
    </row>
    <row r="470" spans="1:20" ht="12.75" customHeight="1" x14ac:dyDescent="0.2">
      <c r="A470" s="220"/>
      <c r="B470" s="221"/>
      <c r="C470" s="221"/>
      <c r="D470" s="221"/>
      <c r="E470" s="222"/>
      <c r="F470" s="221"/>
      <c r="G470" s="220"/>
      <c r="H470" s="220"/>
      <c r="I470" s="220"/>
      <c r="J470" s="223"/>
      <c r="K470" s="317"/>
      <c r="L470" s="317"/>
      <c r="M470" s="224"/>
      <c r="N470" s="224"/>
      <c r="O470" s="222"/>
      <c r="P470" s="226"/>
      <c r="Q470" s="222"/>
      <c r="R470" s="222"/>
      <c r="S470" s="222"/>
      <c r="T470" s="222"/>
    </row>
    <row r="471" spans="1:20" ht="12.75" customHeight="1" x14ac:dyDescent="0.2">
      <c r="A471" s="220"/>
      <c r="B471" s="221"/>
      <c r="C471" s="221"/>
      <c r="D471" s="221"/>
      <c r="E471" s="222"/>
      <c r="F471" s="221"/>
      <c r="G471" s="220"/>
      <c r="H471" s="220"/>
      <c r="I471" s="220"/>
      <c r="J471" s="223"/>
      <c r="K471" s="317"/>
      <c r="L471" s="317"/>
      <c r="M471" s="224"/>
      <c r="N471" s="224"/>
      <c r="O471" s="222"/>
      <c r="P471" s="226"/>
      <c r="Q471" s="222"/>
      <c r="R471" s="222"/>
      <c r="S471" s="222"/>
      <c r="T471" s="222"/>
    </row>
    <row r="472" spans="1:20" ht="12.75" customHeight="1" x14ac:dyDescent="0.2">
      <c r="A472" s="220"/>
      <c r="B472" s="221"/>
      <c r="C472" s="221"/>
      <c r="D472" s="221"/>
      <c r="E472" s="222"/>
      <c r="F472" s="221"/>
      <c r="G472" s="220"/>
      <c r="H472" s="220"/>
      <c r="I472" s="220"/>
      <c r="J472" s="223"/>
      <c r="K472" s="317"/>
      <c r="L472" s="317"/>
      <c r="M472" s="224"/>
      <c r="N472" s="224"/>
      <c r="O472" s="222"/>
      <c r="P472" s="226"/>
      <c r="Q472" s="222"/>
      <c r="R472" s="222"/>
      <c r="S472" s="222"/>
      <c r="T472" s="222"/>
    </row>
    <row r="473" spans="1:20" ht="12.75" customHeight="1" x14ac:dyDescent="0.2">
      <c r="A473" s="220"/>
      <c r="B473" s="221"/>
      <c r="C473" s="221"/>
      <c r="D473" s="221"/>
      <c r="E473" s="222"/>
      <c r="F473" s="221"/>
      <c r="G473" s="220"/>
      <c r="H473" s="220"/>
      <c r="I473" s="220"/>
      <c r="J473" s="223"/>
      <c r="K473" s="317"/>
      <c r="L473" s="317"/>
      <c r="M473" s="224"/>
      <c r="N473" s="224"/>
      <c r="O473" s="222"/>
      <c r="P473" s="226"/>
      <c r="Q473" s="222"/>
      <c r="R473" s="222"/>
      <c r="S473" s="222"/>
      <c r="T473" s="222"/>
    </row>
    <row r="474" spans="1:20" ht="12.75" customHeight="1" x14ac:dyDescent="0.2">
      <c r="A474" s="220"/>
      <c r="B474" s="221"/>
      <c r="C474" s="221"/>
      <c r="D474" s="221"/>
      <c r="E474" s="222"/>
      <c r="F474" s="221"/>
      <c r="G474" s="220"/>
      <c r="H474" s="220"/>
      <c r="I474" s="220"/>
      <c r="J474" s="223"/>
      <c r="K474" s="317"/>
      <c r="L474" s="317"/>
      <c r="M474" s="224"/>
      <c r="N474" s="224"/>
      <c r="O474" s="222"/>
      <c r="P474" s="226"/>
      <c r="Q474" s="222"/>
      <c r="R474" s="222"/>
      <c r="S474" s="222"/>
      <c r="T474" s="222"/>
    </row>
    <row r="475" spans="1:20" ht="12.75" customHeight="1" x14ac:dyDescent="0.2">
      <c r="A475" s="220"/>
      <c r="B475" s="221"/>
      <c r="C475" s="221"/>
      <c r="D475" s="221"/>
      <c r="E475" s="222"/>
      <c r="F475" s="221"/>
      <c r="G475" s="220"/>
      <c r="H475" s="220"/>
      <c r="I475" s="220"/>
      <c r="J475" s="223"/>
      <c r="K475" s="317"/>
      <c r="L475" s="317"/>
      <c r="M475" s="224"/>
      <c r="N475" s="224"/>
      <c r="O475" s="222"/>
      <c r="P475" s="226"/>
      <c r="Q475" s="222"/>
      <c r="R475" s="222"/>
      <c r="S475" s="222"/>
      <c r="T475" s="222"/>
    </row>
    <row r="476" spans="1:20" ht="12.75" customHeight="1" x14ac:dyDescent="0.2">
      <c r="A476" s="220"/>
      <c r="B476" s="221"/>
      <c r="C476" s="221"/>
      <c r="D476" s="221"/>
      <c r="E476" s="222"/>
      <c r="F476" s="221"/>
      <c r="G476" s="220"/>
      <c r="H476" s="220"/>
      <c r="I476" s="220"/>
      <c r="J476" s="223"/>
      <c r="K476" s="317"/>
      <c r="L476" s="317"/>
      <c r="M476" s="224"/>
      <c r="N476" s="224"/>
      <c r="O476" s="222"/>
      <c r="P476" s="226"/>
      <c r="Q476" s="222"/>
      <c r="R476" s="222"/>
      <c r="S476" s="222"/>
      <c r="T476" s="222"/>
    </row>
    <row r="477" spans="1:20" ht="12.75" customHeight="1" x14ac:dyDescent="0.2">
      <c r="A477" s="220"/>
      <c r="B477" s="221"/>
      <c r="C477" s="221"/>
      <c r="D477" s="221"/>
      <c r="E477" s="222"/>
      <c r="F477" s="221"/>
      <c r="G477" s="220"/>
      <c r="H477" s="220"/>
      <c r="I477" s="220"/>
      <c r="J477" s="223"/>
      <c r="K477" s="317"/>
      <c r="L477" s="317"/>
      <c r="M477" s="224"/>
      <c r="N477" s="224"/>
      <c r="O477" s="222"/>
      <c r="P477" s="226"/>
      <c r="Q477" s="222"/>
      <c r="R477" s="222"/>
      <c r="S477" s="222"/>
      <c r="T477" s="222"/>
    </row>
    <row r="478" spans="1:20" ht="12.75" customHeight="1" x14ac:dyDescent="0.2">
      <c r="A478" s="220"/>
      <c r="B478" s="221"/>
      <c r="C478" s="221"/>
      <c r="D478" s="221"/>
      <c r="E478" s="222"/>
      <c r="F478" s="221"/>
      <c r="G478" s="220"/>
      <c r="H478" s="220"/>
      <c r="I478" s="220"/>
      <c r="J478" s="223"/>
      <c r="K478" s="317"/>
      <c r="L478" s="317"/>
      <c r="M478" s="224"/>
      <c r="N478" s="224"/>
      <c r="O478" s="222"/>
      <c r="P478" s="226"/>
      <c r="Q478" s="222"/>
      <c r="R478" s="222"/>
      <c r="S478" s="222"/>
      <c r="T478" s="222"/>
    </row>
    <row r="479" spans="1:20" ht="12.75" customHeight="1" x14ac:dyDescent="0.2">
      <c r="A479" s="220"/>
      <c r="B479" s="221"/>
      <c r="C479" s="221"/>
      <c r="D479" s="221"/>
      <c r="E479" s="222"/>
      <c r="F479" s="221"/>
      <c r="G479" s="220"/>
      <c r="H479" s="220"/>
      <c r="I479" s="220"/>
      <c r="J479" s="223"/>
      <c r="K479" s="317"/>
      <c r="L479" s="317"/>
      <c r="M479" s="224"/>
      <c r="N479" s="224"/>
      <c r="O479" s="222"/>
      <c r="P479" s="226"/>
      <c r="Q479" s="222"/>
      <c r="R479" s="222"/>
      <c r="S479" s="222"/>
      <c r="T479" s="222"/>
    </row>
    <row r="480" spans="1:20" ht="12.75" customHeight="1" x14ac:dyDescent="0.2">
      <c r="A480" s="220"/>
      <c r="B480" s="221"/>
      <c r="C480" s="221"/>
      <c r="D480" s="221"/>
      <c r="E480" s="222"/>
      <c r="F480" s="221"/>
      <c r="G480" s="220"/>
      <c r="H480" s="220"/>
      <c r="I480" s="220"/>
      <c r="J480" s="223"/>
      <c r="K480" s="317"/>
      <c r="L480" s="317"/>
      <c r="M480" s="224"/>
      <c r="N480" s="224"/>
      <c r="O480" s="222"/>
      <c r="P480" s="226"/>
      <c r="Q480" s="222"/>
      <c r="R480" s="222"/>
      <c r="S480" s="222"/>
      <c r="T480" s="222"/>
    </row>
    <row r="481" spans="1:20" ht="12.75" customHeight="1" x14ac:dyDescent="0.2">
      <c r="A481" s="220"/>
      <c r="B481" s="221"/>
      <c r="C481" s="221"/>
      <c r="D481" s="221"/>
      <c r="E481" s="222"/>
      <c r="F481" s="221"/>
      <c r="G481" s="220"/>
      <c r="H481" s="220"/>
      <c r="I481" s="220"/>
      <c r="J481" s="223"/>
      <c r="K481" s="317"/>
      <c r="L481" s="317"/>
      <c r="M481" s="224"/>
      <c r="N481" s="224"/>
      <c r="O481" s="222"/>
      <c r="P481" s="226"/>
      <c r="Q481" s="222"/>
      <c r="R481" s="222"/>
      <c r="S481" s="222"/>
      <c r="T481" s="222"/>
    </row>
    <row r="482" spans="1:20" ht="12.75" customHeight="1" x14ac:dyDescent="0.2">
      <c r="A482" s="220"/>
      <c r="B482" s="221"/>
      <c r="C482" s="221"/>
      <c r="D482" s="221"/>
      <c r="E482" s="222"/>
      <c r="F482" s="221"/>
      <c r="G482" s="220"/>
      <c r="H482" s="220"/>
      <c r="I482" s="220"/>
      <c r="J482" s="223"/>
      <c r="K482" s="317"/>
      <c r="L482" s="317"/>
      <c r="M482" s="224"/>
      <c r="N482" s="224"/>
      <c r="O482" s="222"/>
      <c r="P482" s="226"/>
      <c r="Q482" s="222"/>
      <c r="R482" s="222"/>
      <c r="S482" s="222"/>
      <c r="T482" s="222"/>
    </row>
    <row r="483" spans="1:20" ht="12.75" customHeight="1" x14ac:dyDescent="0.2">
      <c r="A483" s="220"/>
      <c r="B483" s="221"/>
      <c r="C483" s="221"/>
      <c r="D483" s="221"/>
      <c r="E483" s="222"/>
      <c r="F483" s="221"/>
      <c r="G483" s="220"/>
      <c r="H483" s="220"/>
      <c r="I483" s="220"/>
      <c r="J483" s="223"/>
      <c r="K483" s="317"/>
      <c r="L483" s="317"/>
      <c r="M483" s="224"/>
      <c r="N483" s="224"/>
      <c r="O483" s="222"/>
      <c r="P483" s="226"/>
      <c r="Q483" s="222"/>
      <c r="R483" s="222"/>
      <c r="S483" s="222"/>
      <c r="T483" s="222"/>
    </row>
    <row r="484" spans="1:20" ht="12.75" customHeight="1" x14ac:dyDescent="0.2">
      <c r="A484" s="220"/>
      <c r="B484" s="221"/>
      <c r="C484" s="221"/>
      <c r="D484" s="221"/>
      <c r="E484" s="222"/>
      <c r="F484" s="221"/>
      <c r="G484" s="220"/>
      <c r="H484" s="220"/>
      <c r="I484" s="220"/>
      <c r="J484" s="223"/>
      <c r="K484" s="317"/>
      <c r="L484" s="317"/>
      <c r="M484" s="224"/>
      <c r="N484" s="224"/>
      <c r="O484" s="222"/>
      <c r="P484" s="226"/>
      <c r="Q484" s="222"/>
      <c r="R484" s="222"/>
      <c r="S484" s="222"/>
      <c r="T484" s="222"/>
    </row>
    <row r="485" spans="1:20" ht="12.75" customHeight="1" x14ac:dyDescent="0.2">
      <c r="A485" s="220"/>
      <c r="B485" s="221"/>
      <c r="C485" s="221"/>
      <c r="D485" s="221"/>
      <c r="E485" s="222"/>
      <c r="F485" s="221"/>
      <c r="G485" s="220"/>
      <c r="H485" s="220"/>
      <c r="I485" s="220"/>
      <c r="J485" s="223"/>
      <c r="K485" s="317"/>
      <c r="L485" s="317"/>
      <c r="M485" s="224"/>
      <c r="N485" s="224"/>
      <c r="O485" s="222"/>
      <c r="P485" s="226"/>
      <c r="Q485" s="222"/>
      <c r="R485" s="222"/>
      <c r="S485" s="222"/>
      <c r="T485" s="222"/>
    </row>
    <row r="486" spans="1:20" ht="12.75" customHeight="1" x14ac:dyDescent="0.2">
      <c r="A486" s="220"/>
      <c r="B486" s="221"/>
      <c r="C486" s="221"/>
      <c r="D486" s="221"/>
      <c r="E486" s="222"/>
      <c r="F486" s="221"/>
      <c r="G486" s="220"/>
      <c r="H486" s="220"/>
      <c r="I486" s="220"/>
      <c r="J486" s="223"/>
      <c r="K486" s="317"/>
      <c r="L486" s="317"/>
      <c r="M486" s="224"/>
      <c r="N486" s="224"/>
      <c r="O486" s="222"/>
      <c r="P486" s="226"/>
      <c r="Q486" s="222"/>
      <c r="R486" s="222"/>
      <c r="S486" s="222"/>
      <c r="T486" s="222"/>
    </row>
    <row r="487" spans="1:20" ht="12.75" customHeight="1" x14ac:dyDescent="0.2">
      <c r="A487" s="220"/>
      <c r="B487" s="221"/>
      <c r="C487" s="221"/>
      <c r="D487" s="221"/>
      <c r="E487" s="222"/>
      <c r="F487" s="221"/>
      <c r="G487" s="220"/>
      <c r="H487" s="220"/>
      <c r="I487" s="220"/>
      <c r="J487" s="223"/>
      <c r="K487" s="317"/>
      <c r="L487" s="317"/>
      <c r="M487" s="224"/>
      <c r="N487" s="224"/>
      <c r="O487" s="222"/>
      <c r="P487" s="226"/>
      <c r="Q487" s="222"/>
      <c r="R487" s="222"/>
      <c r="S487" s="222"/>
      <c r="T487" s="222"/>
    </row>
    <row r="488" spans="1:20" ht="12.75" customHeight="1" x14ac:dyDescent="0.2">
      <c r="A488" s="220"/>
      <c r="B488" s="221"/>
      <c r="C488" s="221"/>
      <c r="D488" s="221"/>
      <c r="E488" s="222"/>
      <c r="F488" s="221"/>
      <c r="G488" s="220"/>
      <c r="H488" s="220"/>
      <c r="I488" s="220"/>
      <c r="J488" s="223"/>
      <c r="K488" s="317"/>
      <c r="L488" s="317"/>
      <c r="M488" s="224"/>
      <c r="N488" s="224"/>
      <c r="O488" s="222"/>
      <c r="P488" s="226"/>
      <c r="Q488" s="222"/>
      <c r="R488" s="222"/>
      <c r="S488" s="222"/>
      <c r="T488" s="222"/>
    </row>
    <row r="489" spans="1:20" ht="12.75" customHeight="1" x14ac:dyDescent="0.2">
      <c r="A489" s="220"/>
      <c r="B489" s="221"/>
      <c r="C489" s="221"/>
      <c r="D489" s="221"/>
      <c r="E489" s="222"/>
      <c r="F489" s="221"/>
      <c r="G489" s="220"/>
      <c r="H489" s="220"/>
      <c r="I489" s="220"/>
      <c r="J489" s="223"/>
      <c r="K489" s="317"/>
      <c r="L489" s="317"/>
      <c r="M489" s="224"/>
      <c r="N489" s="224"/>
      <c r="O489" s="222"/>
      <c r="P489" s="226"/>
      <c r="Q489" s="222"/>
      <c r="R489" s="222"/>
      <c r="S489" s="222"/>
      <c r="T489" s="222"/>
    </row>
    <row r="490" spans="1:20" ht="12.75" customHeight="1" x14ac:dyDescent="0.2">
      <c r="A490" s="220"/>
      <c r="B490" s="221"/>
      <c r="C490" s="221"/>
      <c r="D490" s="221"/>
      <c r="E490" s="222"/>
      <c r="F490" s="221"/>
      <c r="G490" s="220"/>
      <c r="H490" s="220"/>
      <c r="I490" s="220"/>
      <c r="J490" s="223"/>
      <c r="K490" s="317"/>
      <c r="L490" s="317"/>
      <c r="M490" s="224"/>
      <c r="N490" s="224"/>
      <c r="O490" s="222"/>
      <c r="P490" s="226"/>
      <c r="Q490" s="222"/>
      <c r="R490" s="222"/>
      <c r="S490" s="222"/>
      <c r="T490" s="222"/>
    </row>
    <row r="491" spans="1:20" ht="12.75" customHeight="1" x14ac:dyDescent="0.2">
      <c r="A491" s="220"/>
      <c r="B491" s="221"/>
      <c r="C491" s="221"/>
      <c r="D491" s="221"/>
      <c r="E491" s="222"/>
      <c r="F491" s="221"/>
      <c r="G491" s="220"/>
      <c r="H491" s="220"/>
      <c r="I491" s="220"/>
      <c r="J491" s="223"/>
      <c r="K491" s="317"/>
      <c r="L491" s="317"/>
      <c r="M491" s="224"/>
      <c r="N491" s="224"/>
      <c r="O491" s="222"/>
      <c r="P491" s="226"/>
      <c r="Q491" s="222"/>
      <c r="R491" s="222"/>
      <c r="S491" s="222"/>
      <c r="T491" s="222"/>
    </row>
    <row r="492" spans="1:20" ht="12.75" customHeight="1" x14ac:dyDescent="0.2">
      <c r="A492" s="220"/>
      <c r="B492" s="221"/>
      <c r="C492" s="221"/>
      <c r="D492" s="221"/>
      <c r="E492" s="222"/>
      <c r="F492" s="221"/>
      <c r="G492" s="220"/>
      <c r="H492" s="220"/>
      <c r="I492" s="220"/>
      <c r="J492" s="223"/>
      <c r="K492" s="317"/>
      <c r="L492" s="317"/>
      <c r="M492" s="224"/>
      <c r="N492" s="224"/>
      <c r="O492" s="222"/>
      <c r="P492" s="226"/>
      <c r="Q492" s="222"/>
      <c r="R492" s="222"/>
      <c r="S492" s="222"/>
      <c r="T492" s="222"/>
    </row>
    <row r="493" spans="1:20" ht="12.75" customHeight="1" x14ac:dyDescent="0.2">
      <c r="A493" s="220"/>
      <c r="B493" s="221"/>
      <c r="C493" s="221"/>
      <c r="D493" s="221"/>
      <c r="E493" s="222"/>
      <c r="F493" s="221"/>
      <c r="G493" s="220"/>
      <c r="H493" s="220"/>
      <c r="I493" s="220"/>
      <c r="J493" s="223"/>
      <c r="K493" s="317"/>
      <c r="L493" s="317"/>
      <c r="M493" s="224"/>
      <c r="N493" s="224"/>
      <c r="O493" s="222"/>
      <c r="P493" s="226"/>
      <c r="Q493" s="222"/>
      <c r="R493" s="222"/>
      <c r="S493" s="222"/>
      <c r="T493" s="222"/>
    </row>
    <row r="494" spans="1:20" ht="12.75" customHeight="1" x14ac:dyDescent="0.2">
      <c r="A494" s="220"/>
      <c r="B494" s="221"/>
      <c r="C494" s="221"/>
      <c r="D494" s="221"/>
      <c r="E494" s="222"/>
      <c r="F494" s="221"/>
      <c r="G494" s="220"/>
      <c r="H494" s="220"/>
      <c r="I494" s="220"/>
      <c r="J494" s="223"/>
      <c r="K494" s="317"/>
      <c r="L494" s="317"/>
      <c r="M494" s="224"/>
      <c r="N494" s="224"/>
      <c r="O494" s="222"/>
      <c r="P494" s="226"/>
      <c r="Q494" s="222"/>
      <c r="R494" s="222"/>
      <c r="S494" s="222"/>
      <c r="T494" s="222"/>
    </row>
    <row r="495" spans="1:20" ht="12.75" customHeight="1" x14ac:dyDescent="0.2">
      <c r="A495" s="220"/>
      <c r="B495" s="221"/>
      <c r="C495" s="221"/>
      <c r="D495" s="221"/>
      <c r="E495" s="222"/>
      <c r="F495" s="221"/>
      <c r="G495" s="220"/>
      <c r="H495" s="220"/>
      <c r="I495" s="220"/>
      <c r="J495" s="223"/>
      <c r="K495" s="317"/>
      <c r="L495" s="317"/>
      <c r="M495" s="224"/>
      <c r="N495" s="224"/>
      <c r="O495" s="222"/>
      <c r="P495" s="226"/>
      <c r="Q495" s="222"/>
      <c r="R495" s="222"/>
      <c r="S495" s="222"/>
      <c r="T495" s="222"/>
    </row>
    <row r="496" spans="1:20" ht="12.75" customHeight="1" x14ac:dyDescent="0.2">
      <c r="A496" s="220"/>
      <c r="B496" s="221"/>
      <c r="C496" s="221"/>
      <c r="D496" s="221"/>
      <c r="E496" s="222"/>
      <c r="F496" s="221"/>
      <c r="G496" s="220"/>
      <c r="H496" s="220"/>
      <c r="I496" s="220"/>
      <c r="J496" s="223"/>
      <c r="K496" s="317"/>
      <c r="L496" s="317"/>
      <c r="M496" s="224"/>
      <c r="N496" s="224"/>
      <c r="O496" s="222"/>
      <c r="P496" s="226"/>
      <c r="Q496" s="222"/>
      <c r="R496" s="222"/>
      <c r="S496" s="222"/>
      <c r="T496" s="222"/>
    </row>
    <row r="497" spans="1:20" ht="12.75" customHeight="1" x14ac:dyDescent="0.2">
      <c r="A497" s="220"/>
      <c r="B497" s="221"/>
      <c r="C497" s="221"/>
      <c r="D497" s="221"/>
      <c r="E497" s="222"/>
      <c r="F497" s="221"/>
      <c r="G497" s="220"/>
      <c r="H497" s="220"/>
      <c r="I497" s="220"/>
      <c r="J497" s="223"/>
      <c r="K497" s="317"/>
      <c r="L497" s="317"/>
      <c r="M497" s="224"/>
      <c r="N497" s="224"/>
      <c r="O497" s="222"/>
      <c r="P497" s="226"/>
      <c r="Q497" s="222"/>
      <c r="R497" s="222"/>
      <c r="S497" s="222"/>
      <c r="T497" s="222"/>
    </row>
    <row r="498" spans="1:20" ht="12.75" customHeight="1" x14ac:dyDescent="0.2">
      <c r="A498" s="220"/>
      <c r="B498" s="221"/>
      <c r="C498" s="221"/>
      <c r="D498" s="221"/>
      <c r="E498" s="222"/>
      <c r="F498" s="221"/>
      <c r="G498" s="220"/>
      <c r="H498" s="220"/>
      <c r="I498" s="220"/>
      <c r="J498" s="223"/>
      <c r="K498" s="317"/>
      <c r="L498" s="317"/>
      <c r="M498" s="224"/>
      <c r="N498" s="224"/>
      <c r="O498" s="222"/>
      <c r="P498" s="226"/>
      <c r="Q498" s="222"/>
      <c r="R498" s="222"/>
      <c r="S498" s="222"/>
      <c r="T498" s="222"/>
    </row>
    <row r="499" spans="1:20" ht="12.75" customHeight="1" x14ac:dyDescent="0.2">
      <c r="A499" s="220"/>
      <c r="B499" s="221"/>
      <c r="C499" s="221"/>
      <c r="D499" s="221"/>
      <c r="E499" s="222"/>
      <c r="F499" s="221"/>
      <c r="G499" s="220"/>
      <c r="H499" s="220"/>
      <c r="I499" s="220"/>
      <c r="J499" s="223"/>
      <c r="K499" s="317"/>
      <c r="L499" s="317"/>
      <c r="M499" s="224"/>
      <c r="N499" s="224"/>
      <c r="O499" s="222"/>
      <c r="P499" s="226"/>
      <c r="Q499" s="222"/>
      <c r="R499" s="222"/>
      <c r="S499" s="222"/>
      <c r="T499" s="222"/>
    </row>
    <row r="500" spans="1:20" ht="12.75" customHeight="1" x14ac:dyDescent="0.2">
      <c r="A500" s="220"/>
      <c r="B500" s="221"/>
      <c r="C500" s="221"/>
      <c r="D500" s="221"/>
      <c r="E500" s="222"/>
      <c r="F500" s="221"/>
      <c r="G500" s="220"/>
      <c r="H500" s="220"/>
      <c r="I500" s="220"/>
      <c r="J500" s="223"/>
      <c r="K500" s="317"/>
      <c r="L500" s="317"/>
      <c r="M500" s="224"/>
      <c r="N500" s="224"/>
      <c r="O500" s="222"/>
      <c r="P500" s="226"/>
      <c r="Q500" s="222"/>
      <c r="R500" s="222"/>
      <c r="S500" s="222"/>
      <c r="T500" s="222"/>
    </row>
    <row r="501" spans="1:20" ht="12.75" customHeight="1" x14ac:dyDescent="0.2">
      <c r="A501" s="220"/>
      <c r="B501" s="221"/>
      <c r="C501" s="221"/>
      <c r="D501" s="221"/>
      <c r="E501" s="222"/>
      <c r="F501" s="221"/>
      <c r="G501" s="220"/>
      <c r="H501" s="220"/>
      <c r="I501" s="220"/>
      <c r="J501" s="223"/>
      <c r="K501" s="317"/>
      <c r="L501" s="317"/>
      <c r="M501" s="224"/>
      <c r="N501" s="224"/>
      <c r="O501" s="222"/>
      <c r="P501" s="226"/>
      <c r="Q501" s="222"/>
      <c r="R501" s="222"/>
      <c r="S501" s="222"/>
      <c r="T501" s="222"/>
    </row>
    <row r="502" spans="1:20" ht="12.75" customHeight="1" x14ac:dyDescent="0.2">
      <c r="A502" s="220"/>
      <c r="B502" s="221"/>
      <c r="C502" s="221"/>
      <c r="D502" s="221"/>
      <c r="E502" s="222"/>
      <c r="F502" s="221"/>
      <c r="G502" s="220"/>
      <c r="H502" s="220"/>
      <c r="I502" s="220"/>
      <c r="J502" s="223"/>
      <c r="K502" s="317"/>
      <c r="L502" s="317"/>
      <c r="M502" s="224"/>
      <c r="N502" s="224"/>
      <c r="O502" s="222"/>
      <c r="P502" s="226"/>
      <c r="Q502" s="222"/>
      <c r="R502" s="222"/>
      <c r="S502" s="222"/>
      <c r="T502" s="222"/>
    </row>
    <row r="503" spans="1:20" ht="12.75" customHeight="1" x14ac:dyDescent="0.2">
      <c r="A503" s="220"/>
      <c r="B503" s="221"/>
      <c r="C503" s="221"/>
      <c r="D503" s="221"/>
      <c r="E503" s="222"/>
      <c r="F503" s="221"/>
      <c r="G503" s="220"/>
      <c r="H503" s="220"/>
      <c r="I503" s="220"/>
      <c r="J503" s="223"/>
      <c r="K503" s="317"/>
      <c r="L503" s="317"/>
      <c r="M503" s="224"/>
      <c r="N503" s="224"/>
      <c r="O503" s="222"/>
      <c r="P503" s="226"/>
      <c r="Q503" s="222"/>
      <c r="R503" s="222"/>
      <c r="S503" s="222"/>
      <c r="T503" s="222"/>
    </row>
    <row r="504" spans="1:20" ht="12.75" customHeight="1" x14ac:dyDescent="0.2">
      <c r="A504" s="220"/>
      <c r="B504" s="221"/>
      <c r="C504" s="221"/>
      <c r="D504" s="221"/>
      <c r="E504" s="222"/>
      <c r="F504" s="221"/>
      <c r="G504" s="220"/>
      <c r="H504" s="220"/>
      <c r="I504" s="220"/>
      <c r="J504" s="223"/>
      <c r="K504" s="317"/>
      <c r="L504" s="317"/>
      <c r="M504" s="224"/>
      <c r="N504" s="224"/>
      <c r="O504" s="222"/>
      <c r="P504" s="226"/>
      <c r="Q504" s="222"/>
      <c r="R504" s="222"/>
      <c r="S504" s="222"/>
      <c r="T504" s="222"/>
    </row>
    <row r="505" spans="1:20" ht="12.75" customHeight="1" x14ac:dyDescent="0.2">
      <c r="A505" s="220"/>
      <c r="B505" s="221"/>
      <c r="C505" s="221"/>
      <c r="D505" s="221"/>
      <c r="E505" s="222"/>
      <c r="F505" s="221"/>
      <c r="G505" s="220"/>
      <c r="H505" s="220"/>
      <c r="I505" s="220"/>
      <c r="J505" s="223"/>
      <c r="K505" s="317"/>
      <c r="L505" s="317"/>
      <c r="M505" s="224"/>
      <c r="N505" s="224"/>
      <c r="O505" s="222"/>
      <c r="P505" s="226"/>
      <c r="Q505" s="222"/>
      <c r="R505" s="222"/>
      <c r="S505" s="222"/>
      <c r="T505" s="222"/>
    </row>
    <row r="506" spans="1:20" ht="12.75" customHeight="1" x14ac:dyDescent="0.2">
      <c r="A506" s="220"/>
      <c r="B506" s="221"/>
      <c r="C506" s="221"/>
      <c r="D506" s="221"/>
      <c r="E506" s="222"/>
      <c r="F506" s="221"/>
      <c r="G506" s="220"/>
      <c r="H506" s="220"/>
      <c r="I506" s="220"/>
      <c r="J506" s="223"/>
      <c r="K506" s="317"/>
      <c r="L506" s="317"/>
      <c r="M506" s="224"/>
      <c r="N506" s="224"/>
      <c r="O506" s="222"/>
      <c r="P506" s="226"/>
      <c r="Q506" s="222"/>
      <c r="R506" s="222"/>
      <c r="S506" s="222"/>
      <c r="T506" s="222"/>
    </row>
    <row r="507" spans="1:20" ht="12.75" customHeight="1" x14ac:dyDescent="0.2">
      <c r="A507" s="220"/>
      <c r="B507" s="221"/>
      <c r="C507" s="221"/>
      <c r="D507" s="221"/>
      <c r="E507" s="222"/>
      <c r="F507" s="221"/>
      <c r="G507" s="220"/>
      <c r="H507" s="220"/>
      <c r="I507" s="220"/>
      <c r="J507" s="223"/>
      <c r="K507" s="317"/>
      <c r="L507" s="317"/>
      <c r="M507" s="224"/>
      <c r="N507" s="224"/>
      <c r="O507" s="222"/>
      <c r="P507" s="226"/>
      <c r="Q507" s="222"/>
      <c r="R507" s="222"/>
      <c r="S507" s="222"/>
      <c r="T507" s="222"/>
    </row>
    <row r="508" spans="1:20" ht="12.75" customHeight="1" x14ac:dyDescent="0.2">
      <c r="A508" s="220"/>
      <c r="B508" s="221"/>
      <c r="C508" s="221"/>
      <c r="D508" s="221"/>
      <c r="E508" s="222"/>
      <c r="F508" s="221"/>
      <c r="G508" s="220"/>
      <c r="H508" s="220"/>
      <c r="I508" s="220"/>
      <c r="J508" s="223"/>
      <c r="K508" s="317"/>
      <c r="L508" s="317"/>
      <c r="M508" s="224"/>
      <c r="N508" s="224"/>
      <c r="O508" s="222"/>
      <c r="P508" s="226"/>
      <c r="Q508" s="222"/>
      <c r="R508" s="222"/>
      <c r="S508" s="222"/>
      <c r="T508" s="222"/>
    </row>
    <row r="509" spans="1:20" ht="12.75" customHeight="1" x14ac:dyDescent="0.2">
      <c r="A509" s="220"/>
      <c r="B509" s="221"/>
      <c r="C509" s="221"/>
      <c r="D509" s="221"/>
      <c r="E509" s="222"/>
      <c r="F509" s="221"/>
      <c r="G509" s="220"/>
      <c r="H509" s="220"/>
      <c r="I509" s="220"/>
      <c r="J509" s="223"/>
      <c r="K509" s="317"/>
      <c r="L509" s="317"/>
      <c r="M509" s="224"/>
      <c r="N509" s="224"/>
      <c r="O509" s="222"/>
      <c r="P509" s="226"/>
      <c r="Q509" s="222"/>
      <c r="R509" s="222"/>
      <c r="S509" s="222"/>
      <c r="T509" s="222"/>
    </row>
    <row r="510" spans="1:20" ht="12.75" customHeight="1" x14ac:dyDescent="0.2">
      <c r="A510" s="220"/>
      <c r="B510" s="221"/>
      <c r="C510" s="221"/>
      <c r="D510" s="221"/>
      <c r="E510" s="222"/>
      <c r="F510" s="221"/>
      <c r="G510" s="220"/>
      <c r="H510" s="220"/>
      <c r="I510" s="220"/>
      <c r="J510" s="223"/>
      <c r="K510" s="317"/>
      <c r="L510" s="317"/>
      <c r="M510" s="224"/>
      <c r="N510" s="224"/>
      <c r="O510" s="222"/>
      <c r="P510" s="226"/>
      <c r="Q510" s="222"/>
      <c r="R510" s="222"/>
      <c r="S510" s="222"/>
      <c r="T510" s="222"/>
    </row>
    <row r="511" spans="1:20" ht="12.75" customHeight="1" x14ac:dyDescent="0.2">
      <c r="A511" s="220"/>
      <c r="B511" s="221"/>
      <c r="C511" s="221"/>
      <c r="D511" s="221"/>
      <c r="E511" s="222"/>
      <c r="F511" s="221"/>
      <c r="G511" s="220"/>
      <c r="H511" s="220"/>
      <c r="I511" s="220"/>
      <c r="J511" s="223"/>
      <c r="K511" s="317"/>
      <c r="L511" s="317"/>
      <c r="M511" s="224"/>
      <c r="N511" s="224"/>
      <c r="O511" s="222"/>
      <c r="P511" s="226"/>
      <c r="Q511" s="222"/>
      <c r="R511" s="222"/>
      <c r="S511" s="222"/>
      <c r="T511" s="222"/>
    </row>
    <row r="512" spans="1:20" ht="12.75" customHeight="1" x14ac:dyDescent="0.2">
      <c r="A512" s="220"/>
      <c r="B512" s="221"/>
      <c r="C512" s="221"/>
      <c r="D512" s="221"/>
      <c r="E512" s="222"/>
      <c r="F512" s="221"/>
      <c r="G512" s="220"/>
      <c r="H512" s="220"/>
      <c r="I512" s="220"/>
      <c r="J512" s="223"/>
      <c r="K512" s="317"/>
      <c r="L512" s="317"/>
      <c r="M512" s="224"/>
      <c r="N512" s="224"/>
      <c r="O512" s="222"/>
      <c r="P512" s="226"/>
      <c r="Q512" s="222"/>
      <c r="R512" s="222"/>
      <c r="S512" s="222"/>
      <c r="T512" s="222"/>
    </row>
    <row r="513" spans="1:20" ht="12.75" customHeight="1" x14ac:dyDescent="0.2">
      <c r="A513" s="220"/>
      <c r="B513" s="221"/>
      <c r="C513" s="221"/>
      <c r="D513" s="221"/>
      <c r="E513" s="222"/>
      <c r="F513" s="221"/>
      <c r="G513" s="220"/>
      <c r="H513" s="220"/>
      <c r="I513" s="220"/>
      <c r="J513" s="223"/>
      <c r="K513" s="317"/>
      <c r="L513" s="317"/>
      <c r="M513" s="224"/>
      <c r="N513" s="224"/>
      <c r="O513" s="222"/>
      <c r="P513" s="226"/>
      <c r="Q513" s="222"/>
      <c r="R513" s="222"/>
      <c r="S513" s="222"/>
      <c r="T513" s="222"/>
    </row>
    <row r="514" spans="1:20" ht="12.75" customHeight="1" x14ac:dyDescent="0.2">
      <c r="A514" s="220"/>
      <c r="B514" s="221"/>
      <c r="C514" s="221"/>
      <c r="D514" s="221"/>
      <c r="E514" s="222"/>
      <c r="F514" s="221"/>
      <c r="G514" s="220"/>
      <c r="H514" s="220"/>
      <c r="I514" s="220"/>
      <c r="J514" s="223"/>
      <c r="K514" s="317"/>
      <c r="L514" s="317"/>
      <c r="M514" s="224"/>
      <c r="N514" s="224"/>
      <c r="O514" s="222"/>
      <c r="P514" s="226"/>
      <c r="Q514" s="222"/>
      <c r="R514" s="222"/>
      <c r="S514" s="222"/>
      <c r="T514" s="222"/>
    </row>
    <row r="515" spans="1:20" ht="12.75" customHeight="1" x14ac:dyDescent="0.2">
      <c r="A515" s="220"/>
      <c r="B515" s="221"/>
      <c r="C515" s="221"/>
      <c r="D515" s="221"/>
      <c r="E515" s="222"/>
      <c r="F515" s="221"/>
      <c r="G515" s="220"/>
      <c r="H515" s="220"/>
      <c r="I515" s="220"/>
      <c r="J515" s="223"/>
      <c r="K515" s="317"/>
      <c r="L515" s="317"/>
      <c r="M515" s="224"/>
      <c r="N515" s="224"/>
      <c r="O515" s="222"/>
      <c r="P515" s="226"/>
      <c r="Q515" s="222"/>
      <c r="R515" s="222"/>
      <c r="S515" s="222"/>
      <c r="T515" s="222"/>
    </row>
    <row r="516" spans="1:20" ht="12.75" customHeight="1" x14ac:dyDescent="0.2">
      <c r="A516" s="220"/>
      <c r="B516" s="221"/>
      <c r="C516" s="221"/>
      <c r="D516" s="221"/>
      <c r="E516" s="222"/>
      <c r="F516" s="221"/>
      <c r="G516" s="220"/>
      <c r="H516" s="220"/>
      <c r="I516" s="220"/>
      <c r="J516" s="223"/>
      <c r="K516" s="317"/>
      <c r="L516" s="317"/>
      <c r="M516" s="224"/>
      <c r="N516" s="224"/>
      <c r="O516" s="222"/>
      <c r="P516" s="226"/>
      <c r="Q516" s="222"/>
      <c r="R516" s="222"/>
      <c r="S516" s="222"/>
      <c r="T516" s="222"/>
    </row>
    <row r="517" spans="1:20" ht="12.75" customHeight="1" x14ac:dyDescent="0.2">
      <c r="A517" s="220"/>
      <c r="B517" s="221"/>
      <c r="C517" s="221"/>
      <c r="D517" s="221"/>
      <c r="E517" s="222"/>
      <c r="F517" s="221"/>
      <c r="G517" s="220"/>
      <c r="H517" s="220"/>
      <c r="I517" s="220"/>
      <c r="J517" s="223"/>
      <c r="K517" s="317"/>
      <c r="L517" s="317"/>
      <c r="M517" s="224"/>
      <c r="N517" s="224"/>
      <c r="O517" s="222"/>
      <c r="P517" s="226"/>
      <c r="Q517" s="222"/>
      <c r="R517" s="222"/>
      <c r="S517" s="222"/>
      <c r="T517" s="222"/>
    </row>
    <row r="518" spans="1:20" ht="12.75" customHeight="1" x14ac:dyDescent="0.2">
      <c r="A518" s="220"/>
      <c r="B518" s="221"/>
      <c r="C518" s="221"/>
      <c r="D518" s="221"/>
      <c r="E518" s="222"/>
      <c r="F518" s="221"/>
      <c r="G518" s="220"/>
      <c r="H518" s="220"/>
      <c r="I518" s="220"/>
      <c r="J518" s="223"/>
      <c r="K518" s="317"/>
      <c r="L518" s="317"/>
      <c r="M518" s="224"/>
      <c r="N518" s="224"/>
      <c r="O518" s="222"/>
      <c r="P518" s="226"/>
      <c r="Q518" s="222"/>
      <c r="R518" s="222"/>
      <c r="S518" s="222"/>
      <c r="T518" s="222"/>
    </row>
    <row r="519" spans="1:20" ht="12.75" customHeight="1" x14ac:dyDescent="0.2">
      <c r="A519" s="220"/>
      <c r="B519" s="221"/>
      <c r="C519" s="221"/>
      <c r="D519" s="221"/>
      <c r="E519" s="222"/>
      <c r="F519" s="221"/>
      <c r="G519" s="220"/>
      <c r="H519" s="220"/>
      <c r="I519" s="220"/>
      <c r="J519" s="223"/>
      <c r="K519" s="317"/>
      <c r="L519" s="317"/>
      <c r="M519" s="224"/>
      <c r="N519" s="224"/>
      <c r="O519" s="222"/>
      <c r="P519" s="226"/>
      <c r="Q519" s="222"/>
      <c r="R519" s="222"/>
      <c r="S519" s="222"/>
      <c r="T519" s="222"/>
    </row>
    <row r="520" spans="1:20" ht="12.75" customHeight="1" x14ac:dyDescent="0.2">
      <c r="A520" s="220"/>
      <c r="B520" s="221"/>
      <c r="C520" s="221"/>
      <c r="D520" s="221"/>
      <c r="E520" s="222"/>
      <c r="F520" s="221"/>
      <c r="G520" s="220"/>
      <c r="H520" s="220"/>
      <c r="I520" s="220"/>
      <c r="J520" s="223"/>
      <c r="K520" s="317"/>
      <c r="L520" s="317"/>
      <c r="M520" s="224"/>
      <c r="N520" s="224"/>
      <c r="O520" s="222"/>
      <c r="P520" s="226"/>
      <c r="Q520" s="222"/>
      <c r="R520" s="222"/>
      <c r="S520" s="222"/>
      <c r="T520" s="222"/>
    </row>
    <row r="521" spans="1:20" ht="12.75" customHeight="1" x14ac:dyDescent="0.2">
      <c r="A521" s="220"/>
      <c r="B521" s="221"/>
      <c r="C521" s="221"/>
      <c r="D521" s="221"/>
      <c r="E521" s="222"/>
      <c r="F521" s="221"/>
      <c r="G521" s="220"/>
      <c r="H521" s="220"/>
      <c r="I521" s="220"/>
      <c r="J521" s="223"/>
      <c r="K521" s="317"/>
      <c r="L521" s="317"/>
      <c r="M521" s="224"/>
      <c r="N521" s="224"/>
      <c r="O521" s="222"/>
      <c r="P521" s="226"/>
      <c r="Q521" s="222"/>
      <c r="R521" s="222"/>
      <c r="S521" s="222"/>
      <c r="T521" s="222"/>
    </row>
    <row r="522" spans="1:20" ht="12.75" customHeight="1" x14ac:dyDescent="0.2">
      <c r="A522" s="220"/>
      <c r="B522" s="221"/>
      <c r="C522" s="221"/>
      <c r="D522" s="221"/>
      <c r="E522" s="222"/>
      <c r="F522" s="221"/>
      <c r="G522" s="220"/>
      <c r="H522" s="220"/>
      <c r="I522" s="220"/>
      <c r="J522" s="223"/>
      <c r="K522" s="317"/>
      <c r="L522" s="317"/>
      <c r="M522" s="224"/>
      <c r="N522" s="224"/>
      <c r="O522" s="222"/>
      <c r="P522" s="226"/>
      <c r="Q522" s="222"/>
      <c r="R522" s="222"/>
      <c r="S522" s="222"/>
      <c r="T522" s="222"/>
    </row>
    <row r="523" spans="1:20" ht="12.75" customHeight="1" x14ac:dyDescent="0.2">
      <c r="A523" s="220"/>
      <c r="B523" s="221"/>
      <c r="C523" s="221"/>
      <c r="D523" s="221"/>
      <c r="E523" s="222"/>
      <c r="F523" s="221"/>
      <c r="G523" s="220"/>
      <c r="H523" s="220"/>
      <c r="I523" s="220"/>
      <c r="J523" s="223"/>
      <c r="K523" s="317"/>
      <c r="L523" s="317"/>
      <c r="M523" s="224"/>
      <c r="N523" s="224"/>
      <c r="O523" s="222"/>
      <c r="P523" s="226"/>
      <c r="Q523" s="222"/>
      <c r="R523" s="222"/>
      <c r="S523" s="222"/>
      <c r="T523" s="222"/>
    </row>
    <row r="524" spans="1:20" ht="12.75" customHeight="1" x14ac:dyDescent="0.2">
      <c r="A524" s="220"/>
      <c r="B524" s="221"/>
      <c r="C524" s="221"/>
      <c r="D524" s="221"/>
      <c r="E524" s="222"/>
      <c r="F524" s="221"/>
      <c r="G524" s="220"/>
      <c r="H524" s="220"/>
      <c r="I524" s="220"/>
      <c r="J524" s="223"/>
      <c r="K524" s="317"/>
      <c r="L524" s="317"/>
      <c r="M524" s="224"/>
      <c r="N524" s="224"/>
      <c r="O524" s="222"/>
      <c r="P524" s="226"/>
      <c r="Q524" s="222"/>
      <c r="R524" s="222"/>
      <c r="S524" s="222"/>
      <c r="T524" s="222"/>
    </row>
    <row r="525" spans="1:20" ht="12.75" customHeight="1" x14ac:dyDescent="0.2">
      <c r="A525" s="220"/>
      <c r="B525" s="221"/>
      <c r="C525" s="221"/>
      <c r="D525" s="221"/>
      <c r="E525" s="222"/>
      <c r="F525" s="221"/>
      <c r="G525" s="220"/>
      <c r="H525" s="220"/>
      <c r="I525" s="220"/>
      <c r="J525" s="223"/>
      <c r="K525" s="317"/>
      <c r="L525" s="317"/>
      <c r="M525" s="224"/>
      <c r="N525" s="224"/>
      <c r="O525" s="222"/>
      <c r="P525" s="226"/>
      <c r="Q525" s="222"/>
      <c r="R525" s="222"/>
      <c r="S525" s="222"/>
      <c r="T525" s="222"/>
    </row>
    <row r="526" spans="1:20" ht="12.75" customHeight="1" x14ac:dyDescent="0.2">
      <c r="A526" s="220"/>
      <c r="B526" s="221"/>
      <c r="C526" s="221"/>
      <c r="D526" s="221"/>
      <c r="E526" s="222"/>
      <c r="F526" s="221"/>
      <c r="G526" s="220"/>
      <c r="H526" s="220"/>
      <c r="I526" s="220"/>
      <c r="J526" s="223"/>
      <c r="K526" s="317"/>
      <c r="L526" s="317"/>
      <c r="M526" s="224"/>
      <c r="N526" s="224"/>
      <c r="O526" s="222"/>
      <c r="P526" s="226"/>
      <c r="Q526" s="222"/>
      <c r="R526" s="222"/>
      <c r="S526" s="222"/>
      <c r="T526" s="222"/>
    </row>
    <row r="527" spans="1:20" ht="12.75" customHeight="1" x14ac:dyDescent="0.2">
      <c r="A527" s="220"/>
      <c r="B527" s="221"/>
      <c r="C527" s="221"/>
      <c r="D527" s="221"/>
      <c r="E527" s="222"/>
      <c r="F527" s="221"/>
      <c r="G527" s="220"/>
      <c r="H527" s="220"/>
      <c r="I527" s="220"/>
      <c r="J527" s="223"/>
      <c r="K527" s="317"/>
      <c r="L527" s="317"/>
      <c r="M527" s="224"/>
      <c r="N527" s="224"/>
      <c r="O527" s="222"/>
      <c r="P527" s="226"/>
      <c r="Q527" s="222"/>
      <c r="R527" s="222"/>
      <c r="S527" s="222"/>
      <c r="T527" s="222"/>
    </row>
    <row r="528" spans="1:20" ht="12.75" customHeight="1" x14ac:dyDescent="0.2">
      <c r="A528" s="220"/>
      <c r="B528" s="221"/>
      <c r="C528" s="221"/>
      <c r="D528" s="221"/>
      <c r="E528" s="222"/>
      <c r="F528" s="221"/>
      <c r="G528" s="220"/>
      <c r="H528" s="220"/>
      <c r="I528" s="220"/>
      <c r="J528" s="223"/>
      <c r="K528" s="317"/>
      <c r="L528" s="317"/>
      <c r="M528" s="224"/>
      <c r="N528" s="224"/>
      <c r="O528" s="222"/>
      <c r="P528" s="226"/>
      <c r="Q528" s="222"/>
      <c r="R528" s="222"/>
      <c r="S528" s="222"/>
      <c r="T528" s="222"/>
    </row>
    <row r="529" spans="1:20" ht="12.75" customHeight="1" x14ac:dyDescent="0.2">
      <c r="A529" s="220"/>
      <c r="B529" s="221"/>
      <c r="C529" s="221"/>
      <c r="D529" s="221"/>
      <c r="E529" s="222"/>
      <c r="F529" s="221"/>
      <c r="G529" s="220"/>
      <c r="H529" s="220"/>
      <c r="I529" s="220"/>
      <c r="J529" s="223"/>
      <c r="K529" s="317"/>
      <c r="L529" s="317"/>
      <c r="M529" s="224"/>
      <c r="N529" s="224"/>
      <c r="O529" s="222"/>
      <c r="P529" s="226"/>
      <c r="Q529" s="222"/>
      <c r="R529" s="222"/>
      <c r="S529" s="222"/>
      <c r="T529" s="222"/>
    </row>
    <row r="530" spans="1:20" ht="12.75" customHeight="1" x14ac:dyDescent="0.2">
      <c r="A530" s="220"/>
      <c r="B530" s="221"/>
      <c r="C530" s="221"/>
      <c r="D530" s="221"/>
      <c r="E530" s="222"/>
      <c r="F530" s="221"/>
      <c r="G530" s="220"/>
      <c r="H530" s="220"/>
      <c r="I530" s="220"/>
      <c r="J530" s="223"/>
      <c r="K530" s="317"/>
      <c r="L530" s="317"/>
      <c r="M530" s="224"/>
      <c r="N530" s="224"/>
      <c r="O530" s="222"/>
      <c r="P530" s="226"/>
      <c r="Q530" s="222"/>
      <c r="R530" s="222"/>
      <c r="S530" s="222"/>
      <c r="T530" s="222"/>
    </row>
    <row r="531" spans="1:20" ht="12.75" customHeight="1" x14ac:dyDescent="0.2">
      <c r="A531" s="220"/>
      <c r="B531" s="221"/>
      <c r="C531" s="221"/>
      <c r="D531" s="221"/>
      <c r="E531" s="222"/>
      <c r="F531" s="221"/>
      <c r="G531" s="220"/>
      <c r="H531" s="220"/>
      <c r="I531" s="220"/>
      <c r="J531" s="223"/>
      <c r="K531" s="317"/>
      <c r="L531" s="317"/>
      <c r="M531" s="224"/>
      <c r="N531" s="224"/>
      <c r="O531" s="222"/>
      <c r="P531" s="226"/>
      <c r="Q531" s="222"/>
      <c r="R531" s="222"/>
      <c r="S531" s="222"/>
      <c r="T531" s="222"/>
    </row>
    <row r="532" spans="1:20" ht="12.75" customHeight="1" x14ac:dyDescent="0.2">
      <c r="A532" s="220"/>
      <c r="B532" s="221"/>
      <c r="C532" s="221"/>
      <c r="D532" s="221"/>
      <c r="E532" s="222"/>
      <c r="F532" s="221"/>
      <c r="G532" s="220"/>
      <c r="H532" s="220"/>
      <c r="I532" s="220"/>
      <c r="J532" s="223"/>
      <c r="K532" s="317"/>
      <c r="L532" s="317"/>
      <c r="M532" s="224"/>
      <c r="N532" s="224"/>
      <c r="O532" s="222"/>
      <c r="P532" s="226"/>
      <c r="Q532" s="222"/>
      <c r="R532" s="222"/>
      <c r="S532" s="222"/>
      <c r="T532" s="222"/>
    </row>
    <row r="533" spans="1:20" ht="12.75" customHeight="1" x14ac:dyDescent="0.2">
      <c r="A533" s="220"/>
      <c r="B533" s="221"/>
      <c r="C533" s="221"/>
      <c r="D533" s="221"/>
      <c r="E533" s="222"/>
      <c r="F533" s="221"/>
      <c r="G533" s="220"/>
      <c r="H533" s="220"/>
      <c r="I533" s="220"/>
      <c r="J533" s="223"/>
      <c r="K533" s="317"/>
      <c r="L533" s="317"/>
      <c r="M533" s="224"/>
      <c r="N533" s="224"/>
      <c r="O533" s="222"/>
      <c r="P533" s="226"/>
      <c r="Q533" s="222"/>
      <c r="R533" s="222"/>
      <c r="S533" s="222"/>
      <c r="T533" s="222"/>
    </row>
    <row r="534" spans="1:20" ht="12.75" customHeight="1" x14ac:dyDescent="0.2">
      <c r="A534" s="220"/>
      <c r="B534" s="221"/>
      <c r="C534" s="221"/>
      <c r="D534" s="221"/>
      <c r="E534" s="222"/>
      <c r="F534" s="221"/>
      <c r="G534" s="220"/>
      <c r="H534" s="220"/>
      <c r="I534" s="220"/>
      <c r="J534" s="223"/>
      <c r="K534" s="317"/>
      <c r="L534" s="317"/>
      <c r="M534" s="224"/>
      <c r="N534" s="224"/>
      <c r="O534" s="222"/>
      <c r="P534" s="226"/>
      <c r="Q534" s="222"/>
      <c r="R534" s="222"/>
      <c r="S534" s="222"/>
      <c r="T534" s="222"/>
    </row>
    <row r="535" spans="1:20" ht="12.75" customHeight="1" x14ac:dyDescent="0.2">
      <c r="A535" s="220"/>
      <c r="B535" s="221"/>
      <c r="C535" s="221"/>
      <c r="D535" s="221"/>
      <c r="E535" s="222"/>
      <c r="F535" s="221"/>
      <c r="G535" s="220"/>
      <c r="H535" s="220"/>
      <c r="I535" s="220"/>
      <c r="J535" s="223"/>
      <c r="K535" s="317"/>
      <c r="L535" s="317"/>
      <c r="M535" s="224"/>
      <c r="N535" s="224"/>
      <c r="O535" s="222"/>
      <c r="P535" s="226"/>
      <c r="Q535" s="222"/>
      <c r="R535" s="222"/>
      <c r="S535" s="222"/>
      <c r="T535" s="222"/>
    </row>
    <row r="536" spans="1:20" ht="12.75" customHeight="1" x14ac:dyDescent="0.2">
      <c r="A536" s="220"/>
      <c r="B536" s="221"/>
      <c r="C536" s="221"/>
      <c r="D536" s="221"/>
      <c r="E536" s="222"/>
      <c r="F536" s="221"/>
      <c r="G536" s="220"/>
      <c r="H536" s="220"/>
      <c r="I536" s="220"/>
      <c r="J536" s="223"/>
      <c r="K536" s="317"/>
      <c r="L536" s="317"/>
      <c r="M536" s="224"/>
      <c r="N536" s="224"/>
      <c r="O536" s="222"/>
      <c r="P536" s="226"/>
      <c r="Q536" s="222"/>
      <c r="R536" s="222"/>
      <c r="S536" s="222"/>
      <c r="T536" s="222"/>
    </row>
    <row r="537" spans="1:20" ht="12.75" customHeight="1" x14ac:dyDescent="0.2">
      <c r="A537" s="220"/>
      <c r="B537" s="221"/>
      <c r="C537" s="221"/>
      <c r="D537" s="221"/>
      <c r="E537" s="222"/>
      <c r="F537" s="221"/>
      <c r="G537" s="220"/>
      <c r="H537" s="220"/>
      <c r="I537" s="220"/>
      <c r="J537" s="223"/>
      <c r="K537" s="317"/>
      <c r="L537" s="317"/>
      <c r="M537" s="224"/>
      <c r="N537" s="224"/>
      <c r="O537" s="222"/>
      <c r="P537" s="226"/>
      <c r="Q537" s="222"/>
      <c r="R537" s="222"/>
      <c r="S537" s="222"/>
      <c r="T537" s="222"/>
    </row>
    <row r="538" spans="1:20" ht="12.75" customHeight="1" x14ac:dyDescent="0.2">
      <c r="A538" s="220"/>
      <c r="B538" s="221"/>
      <c r="C538" s="221"/>
      <c r="D538" s="221"/>
      <c r="E538" s="222"/>
      <c r="F538" s="221"/>
      <c r="G538" s="220"/>
      <c r="H538" s="220"/>
      <c r="I538" s="220"/>
      <c r="J538" s="223"/>
      <c r="K538" s="317"/>
      <c r="L538" s="317"/>
      <c r="M538" s="224"/>
      <c r="N538" s="224"/>
      <c r="O538" s="222"/>
      <c r="P538" s="226"/>
      <c r="Q538" s="222"/>
      <c r="R538" s="222"/>
      <c r="S538" s="222"/>
      <c r="T538" s="222"/>
    </row>
    <row r="539" spans="1:20" ht="12.75" customHeight="1" x14ac:dyDescent="0.2">
      <c r="A539" s="220"/>
      <c r="B539" s="221"/>
      <c r="C539" s="221"/>
      <c r="D539" s="221"/>
      <c r="E539" s="222"/>
      <c r="F539" s="221"/>
      <c r="G539" s="220"/>
      <c r="H539" s="220"/>
      <c r="I539" s="220"/>
      <c r="J539" s="223"/>
      <c r="K539" s="317"/>
      <c r="L539" s="317"/>
      <c r="M539" s="224"/>
      <c r="N539" s="224"/>
      <c r="O539" s="222"/>
      <c r="P539" s="226"/>
      <c r="Q539" s="222"/>
      <c r="R539" s="222"/>
      <c r="S539" s="222"/>
      <c r="T539" s="222"/>
    </row>
    <row r="540" spans="1:20" ht="12.75" customHeight="1" x14ac:dyDescent="0.2">
      <c r="A540" s="220"/>
      <c r="B540" s="221"/>
      <c r="C540" s="221"/>
      <c r="D540" s="221"/>
      <c r="E540" s="222"/>
      <c r="F540" s="221"/>
      <c r="G540" s="220"/>
      <c r="H540" s="220"/>
      <c r="I540" s="220"/>
      <c r="J540" s="223"/>
      <c r="K540" s="317"/>
      <c r="L540" s="317"/>
      <c r="M540" s="224"/>
      <c r="N540" s="224"/>
      <c r="O540" s="222"/>
      <c r="P540" s="226"/>
      <c r="Q540" s="222"/>
      <c r="R540" s="222"/>
      <c r="S540" s="222"/>
      <c r="T540" s="222"/>
    </row>
    <row r="541" spans="1:20" ht="12.75" customHeight="1" x14ac:dyDescent="0.2">
      <c r="A541" s="220"/>
      <c r="B541" s="221"/>
      <c r="C541" s="221"/>
      <c r="D541" s="221"/>
      <c r="E541" s="222"/>
      <c r="F541" s="221"/>
      <c r="G541" s="220"/>
      <c r="H541" s="220"/>
      <c r="I541" s="220"/>
      <c r="J541" s="223"/>
      <c r="K541" s="317"/>
      <c r="L541" s="317"/>
      <c r="M541" s="224"/>
      <c r="N541" s="224"/>
      <c r="O541" s="222"/>
      <c r="P541" s="226"/>
      <c r="Q541" s="222"/>
      <c r="R541" s="222"/>
      <c r="S541" s="222"/>
      <c r="T541" s="222"/>
    </row>
    <row r="542" spans="1:20" ht="12.75" customHeight="1" x14ac:dyDescent="0.2">
      <c r="A542" s="220"/>
      <c r="B542" s="221"/>
      <c r="C542" s="221"/>
      <c r="D542" s="221"/>
      <c r="E542" s="222"/>
      <c r="F542" s="221"/>
      <c r="G542" s="220"/>
      <c r="H542" s="220"/>
      <c r="I542" s="220"/>
      <c r="J542" s="223"/>
      <c r="K542" s="317"/>
      <c r="L542" s="317"/>
      <c r="M542" s="224"/>
      <c r="N542" s="224"/>
      <c r="O542" s="222"/>
      <c r="P542" s="226"/>
      <c r="Q542" s="222"/>
      <c r="R542" s="222"/>
      <c r="S542" s="222"/>
      <c r="T542" s="222"/>
    </row>
    <row r="543" spans="1:20" ht="12.75" customHeight="1" x14ac:dyDescent="0.2">
      <c r="A543" s="220"/>
      <c r="B543" s="221"/>
      <c r="C543" s="221"/>
      <c r="D543" s="221"/>
      <c r="E543" s="222"/>
      <c r="F543" s="221"/>
      <c r="G543" s="220"/>
      <c r="H543" s="220"/>
      <c r="I543" s="220"/>
      <c r="J543" s="223"/>
      <c r="K543" s="317"/>
      <c r="L543" s="317"/>
      <c r="M543" s="224"/>
      <c r="N543" s="224"/>
      <c r="O543" s="222"/>
      <c r="P543" s="226"/>
      <c r="Q543" s="222"/>
      <c r="R543" s="222"/>
      <c r="S543" s="222"/>
      <c r="T543" s="222"/>
    </row>
    <row r="544" spans="1:20" ht="12.75" customHeight="1" x14ac:dyDescent="0.2">
      <c r="A544" s="220"/>
      <c r="B544" s="221"/>
      <c r="C544" s="221"/>
      <c r="D544" s="221"/>
      <c r="E544" s="222"/>
      <c r="F544" s="221"/>
      <c r="G544" s="220"/>
      <c r="H544" s="220"/>
      <c r="I544" s="220"/>
      <c r="J544" s="223"/>
      <c r="K544" s="317"/>
      <c r="L544" s="317"/>
      <c r="M544" s="224"/>
      <c r="N544" s="224"/>
      <c r="O544" s="222"/>
      <c r="P544" s="226"/>
      <c r="Q544" s="222"/>
      <c r="R544" s="222"/>
      <c r="S544" s="222"/>
      <c r="T544" s="222"/>
    </row>
    <row r="545" spans="1:20" ht="12.75" customHeight="1" x14ac:dyDescent="0.2">
      <c r="A545" s="220"/>
      <c r="B545" s="221"/>
      <c r="C545" s="221"/>
      <c r="D545" s="221"/>
      <c r="E545" s="222"/>
      <c r="F545" s="221"/>
      <c r="G545" s="220"/>
      <c r="H545" s="220"/>
      <c r="I545" s="220"/>
      <c r="J545" s="223"/>
      <c r="K545" s="317"/>
      <c r="L545" s="317"/>
      <c r="M545" s="224"/>
      <c r="N545" s="224"/>
      <c r="O545" s="222"/>
      <c r="P545" s="226"/>
      <c r="Q545" s="222"/>
      <c r="R545" s="222"/>
      <c r="S545" s="222"/>
      <c r="T545" s="222"/>
    </row>
    <row r="546" spans="1:20" ht="12.75" customHeight="1" x14ac:dyDescent="0.2">
      <c r="A546" s="220"/>
      <c r="B546" s="221"/>
      <c r="C546" s="221"/>
      <c r="D546" s="221"/>
      <c r="E546" s="222"/>
      <c r="F546" s="221"/>
      <c r="G546" s="220"/>
      <c r="H546" s="220"/>
      <c r="I546" s="220"/>
      <c r="J546" s="223"/>
      <c r="K546" s="317"/>
      <c r="L546" s="317"/>
      <c r="M546" s="224"/>
      <c r="N546" s="224"/>
      <c r="O546" s="222"/>
      <c r="P546" s="226"/>
      <c r="Q546" s="222"/>
      <c r="R546" s="222"/>
      <c r="S546" s="222"/>
      <c r="T546" s="222"/>
    </row>
    <row r="547" spans="1:20" ht="12.75" customHeight="1" x14ac:dyDescent="0.2">
      <c r="A547" s="220"/>
      <c r="B547" s="221"/>
      <c r="C547" s="221"/>
      <c r="D547" s="221"/>
      <c r="E547" s="222"/>
      <c r="F547" s="221"/>
      <c r="G547" s="220"/>
      <c r="H547" s="220"/>
      <c r="I547" s="220"/>
      <c r="J547" s="223"/>
      <c r="K547" s="317"/>
      <c r="L547" s="317"/>
      <c r="M547" s="224"/>
      <c r="N547" s="224"/>
      <c r="O547" s="222"/>
      <c r="P547" s="226"/>
      <c r="Q547" s="222"/>
      <c r="R547" s="222"/>
      <c r="S547" s="222"/>
      <c r="T547" s="222"/>
    </row>
    <row r="548" spans="1:20" ht="12.75" customHeight="1" x14ac:dyDescent="0.2">
      <c r="A548" s="220"/>
      <c r="B548" s="221"/>
      <c r="C548" s="221"/>
      <c r="D548" s="221"/>
      <c r="E548" s="222"/>
      <c r="F548" s="221"/>
      <c r="G548" s="220"/>
      <c r="H548" s="220"/>
      <c r="I548" s="220"/>
      <c r="J548" s="223"/>
      <c r="K548" s="317"/>
      <c r="L548" s="317"/>
      <c r="M548" s="224"/>
      <c r="N548" s="224"/>
      <c r="O548" s="222"/>
      <c r="P548" s="226"/>
      <c r="Q548" s="222"/>
      <c r="R548" s="222"/>
      <c r="S548" s="222"/>
      <c r="T548" s="222"/>
    </row>
    <row r="549" spans="1:20" ht="12.75" customHeight="1" x14ac:dyDescent="0.2">
      <c r="A549" s="220"/>
      <c r="B549" s="221"/>
      <c r="C549" s="221"/>
      <c r="D549" s="221"/>
      <c r="E549" s="222"/>
      <c r="F549" s="221"/>
      <c r="G549" s="220"/>
      <c r="H549" s="220"/>
      <c r="I549" s="220"/>
      <c r="J549" s="223"/>
      <c r="K549" s="317"/>
      <c r="L549" s="317"/>
      <c r="M549" s="224"/>
      <c r="N549" s="224"/>
      <c r="O549" s="222"/>
      <c r="P549" s="226"/>
      <c r="Q549" s="222"/>
      <c r="R549" s="222"/>
      <c r="S549" s="222"/>
      <c r="T549" s="222"/>
    </row>
    <row r="550" spans="1:20" ht="12.75" customHeight="1" x14ac:dyDescent="0.2">
      <c r="A550" s="220"/>
      <c r="B550" s="221"/>
      <c r="C550" s="221"/>
      <c r="D550" s="221"/>
      <c r="E550" s="222"/>
      <c r="F550" s="221"/>
      <c r="G550" s="220"/>
      <c r="H550" s="220"/>
      <c r="I550" s="220"/>
      <c r="J550" s="223"/>
      <c r="K550" s="317"/>
      <c r="L550" s="317"/>
      <c r="M550" s="224"/>
      <c r="N550" s="224"/>
      <c r="O550" s="222"/>
      <c r="P550" s="226"/>
      <c r="Q550" s="222"/>
      <c r="R550" s="222"/>
      <c r="S550" s="222"/>
      <c r="T550" s="222"/>
    </row>
    <row r="551" spans="1:20" ht="12.75" customHeight="1" x14ac:dyDescent="0.2">
      <c r="A551" s="220"/>
      <c r="B551" s="221"/>
      <c r="C551" s="221"/>
      <c r="D551" s="221"/>
      <c r="E551" s="222"/>
      <c r="F551" s="221"/>
      <c r="G551" s="220"/>
      <c r="H551" s="220"/>
      <c r="I551" s="220"/>
      <c r="J551" s="223"/>
      <c r="K551" s="317"/>
      <c r="L551" s="317"/>
      <c r="M551" s="224"/>
      <c r="N551" s="224"/>
      <c r="O551" s="222"/>
      <c r="P551" s="226"/>
      <c r="Q551" s="222"/>
      <c r="R551" s="222"/>
      <c r="S551" s="222"/>
      <c r="T551" s="222"/>
    </row>
    <row r="552" spans="1:20" ht="12.75" customHeight="1" x14ac:dyDescent="0.2">
      <c r="A552" s="220"/>
      <c r="B552" s="221"/>
      <c r="C552" s="221"/>
      <c r="D552" s="221"/>
      <c r="E552" s="222"/>
      <c r="F552" s="221"/>
      <c r="G552" s="220"/>
      <c r="H552" s="220"/>
      <c r="I552" s="220"/>
      <c r="J552" s="223"/>
      <c r="K552" s="317"/>
      <c r="L552" s="317"/>
      <c r="M552" s="224"/>
      <c r="N552" s="224"/>
      <c r="O552" s="222"/>
      <c r="P552" s="226"/>
      <c r="Q552" s="222"/>
      <c r="R552" s="222"/>
      <c r="S552" s="222"/>
      <c r="T552" s="222"/>
    </row>
    <row r="553" spans="1:20" ht="12.75" customHeight="1" x14ac:dyDescent="0.2">
      <c r="A553" s="220"/>
      <c r="B553" s="221"/>
      <c r="C553" s="221"/>
      <c r="D553" s="221"/>
      <c r="E553" s="222"/>
      <c r="F553" s="221"/>
      <c r="G553" s="220"/>
      <c r="H553" s="220"/>
      <c r="I553" s="220"/>
      <c r="J553" s="223"/>
      <c r="K553" s="317"/>
      <c r="L553" s="317"/>
      <c r="M553" s="224"/>
      <c r="N553" s="224"/>
      <c r="O553" s="222"/>
      <c r="P553" s="226"/>
      <c r="Q553" s="222"/>
      <c r="R553" s="222"/>
      <c r="S553" s="222"/>
      <c r="T553" s="222"/>
    </row>
    <row r="554" spans="1:20" ht="12.75" customHeight="1" x14ac:dyDescent="0.2">
      <c r="A554" s="220"/>
      <c r="B554" s="221"/>
      <c r="C554" s="221"/>
      <c r="D554" s="221"/>
      <c r="E554" s="222"/>
      <c r="F554" s="221"/>
      <c r="G554" s="220"/>
      <c r="H554" s="220"/>
      <c r="I554" s="220"/>
      <c r="J554" s="223"/>
      <c r="K554" s="317"/>
      <c r="L554" s="317"/>
      <c r="M554" s="224"/>
      <c r="N554" s="224"/>
      <c r="O554" s="222"/>
      <c r="P554" s="226"/>
      <c r="Q554" s="222"/>
      <c r="R554" s="222"/>
      <c r="S554" s="222"/>
      <c r="T554" s="222"/>
    </row>
    <row r="555" spans="1:20" ht="12.75" customHeight="1" x14ac:dyDescent="0.2">
      <c r="A555" s="220"/>
      <c r="B555" s="221"/>
      <c r="C555" s="221"/>
      <c r="D555" s="221"/>
      <c r="E555" s="222"/>
      <c r="F555" s="221"/>
      <c r="G555" s="220"/>
      <c r="H555" s="220"/>
      <c r="I555" s="220"/>
      <c r="J555" s="223"/>
      <c r="K555" s="317"/>
      <c r="L555" s="317"/>
      <c r="M555" s="224"/>
      <c r="N555" s="224"/>
      <c r="O555" s="222"/>
      <c r="P555" s="226"/>
      <c r="Q555" s="222"/>
      <c r="R555" s="222"/>
      <c r="S555" s="222"/>
      <c r="T555" s="222"/>
    </row>
    <row r="556" spans="1:20" ht="12.75" customHeight="1" x14ac:dyDescent="0.2">
      <c r="A556" s="220"/>
      <c r="B556" s="221"/>
      <c r="C556" s="221"/>
      <c r="D556" s="221"/>
      <c r="E556" s="222"/>
      <c r="F556" s="221"/>
      <c r="G556" s="220"/>
      <c r="H556" s="220"/>
      <c r="I556" s="220"/>
      <c r="J556" s="223"/>
      <c r="K556" s="317"/>
      <c r="L556" s="317"/>
      <c r="M556" s="224"/>
      <c r="N556" s="224"/>
      <c r="O556" s="222"/>
      <c r="P556" s="226"/>
      <c r="Q556" s="222"/>
      <c r="R556" s="222"/>
      <c r="S556" s="222"/>
      <c r="T556" s="222"/>
    </row>
    <row r="557" spans="1:20" ht="12.75" customHeight="1" x14ac:dyDescent="0.2">
      <c r="A557" s="220"/>
      <c r="B557" s="221"/>
      <c r="C557" s="221"/>
      <c r="D557" s="221"/>
      <c r="E557" s="222"/>
      <c r="F557" s="221"/>
      <c r="G557" s="220"/>
      <c r="H557" s="220"/>
      <c r="I557" s="220"/>
      <c r="J557" s="223"/>
      <c r="K557" s="317"/>
      <c r="L557" s="317"/>
      <c r="M557" s="224"/>
      <c r="N557" s="224"/>
      <c r="O557" s="222"/>
      <c r="P557" s="226"/>
      <c r="Q557" s="222"/>
      <c r="R557" s="222"/>
      <c r="S557" s="222"/>
      <c r="T557" s="222"/>
    </row>
    <row r="558" spans="1:20" ht="12.75" customHeight="1" x14ac:dyDescent="0.2">
      <c r="A558" s="220"/>
      <c r="B558" s="221"/>
      <c r="C558" s="221"/>
      <c r="D558" s="221"/>
      <c r="E558" s="222"/>
      <c r="F558" s="221"/>
      <c r="G558" s="220"/>
      <c r="H558" s="220"/>
      <c r="I558" s="220"/>
      <c r="J558" s="223"/>
      <c r="K558" s="317"/>
      <c r="L558" s="317"/>
      <c r="M558" s="224"/>
      <c r="N558" s="224"/>
      <c r="O558" s="222"/>
      <c r="P558" s="226"/>
      <c r="Q558" s="222"/>
      <c r="R558" s="222"/>
      <c r="S558" s="222"/>
      <c r="T558" s="222"/>
    </row>
    <row r="559" spans="1:20" ht="12.75" customHeight="1" x14ac:dyDescent="0.2">
      <c r="A559" s="220"/>
      <c r="B559" s="221"/>
      <c r="C559" s="221"/>
      <c r="D559" s="221"/>
      <c r="E559" s="222"/>
      <c r="F559" s="221"/>
      <c r="G559" s="220"/>
      <c r="H559" s="220"/>
      <c r="I559" s="220"/>
      <c r="J559" s="223"/>
      <c r="K559" s="317"/>
      <c r="L559" s="317"/>
      <c r="M559" s="224"/>
      <c r="N559" s="224"/>
      <c r="O559" s="222"/>
      <c r="P559" s="226"/>
      <c r="Q559" s="222"/>
      <c r="R559" s="222"/>
      <c r="S559" s="222"/>
      <c r="T559" s="222"/>
    </row>
    <row r="560" spans="1:20" ht="12.75" customHeight="1" x14ac:dyDescent="0.2">
      <c r="A560" s="220"/>
      <c r="B560" s="221"/>
      <c r="C560" s="221"/>
      <c r="D560" s="221"/>
      <c r="E560" s="222"/>
      <c r="F560" s="221"/>
      <c r="G560" s="220"/>
      <c r="H560" s="220"/>
      <c r="I560" s="220"/>
      <c r="J560" s="223"/>
      <c r="K560" s="317"/>
      <c r="L560" s="317"/>
      <c r="M560" s="224"/>
      <c r="N560" s="224"/>
      <c r="O560" s="222"/>
      <c r="P560" s="226"/>
      <c r="Q560" s="222"/>
      <c r="R560" s="222"/>
      <c r="S560" s="222"/>
      <c r="T560" s="222"/>
    </row>
    <row r="561" spans="1:20" ht="12.75" customHeight="1" x14ac:dyDescent="0.2">
      <c r="A561" s="220"/>
      <c r="B561" s="221"/>
      <c r="C561" s="221"/>
      <c r="D561" s="221"/>
      <c r="E561" s="222"/>
      <c r="F561" s="221"/>
      <c r="G561" s="220"/>
      <c r="H561" s="220"/>
      <c r="I561" s="220"/>
      <c r="J561" s="223"/>
      <c r="K561" s="317"/>
      <c r="L561" s="317"/>
      <c r="M561" s="224"/>
      <c r="N561" s="224"/>
      <c r="O561" s="222"/>
      <c r="P561" s="226"/>
      <c r="Q561" s="222"/>
      <c r="R561" s="222"/>
      <c r="S561" s="222"/>
      <c r="T561" s="222"/>
    </row>
    <row r="562" spans="1:20" ht="12.75" customHeight="1" x14ac:dyDescent="0.2">
      <c r="A562" s="220"/>
      <c r="B562" s="221"/>
      <c r="C562" s="221"/>
      <c r="D562" s="221"/>
      <c r="E562" s="222"/>
      <c r="F562" s="221"/>
      <c r="G562" s="220"/>
      <c r="H562" s="220"/>
      <c r="I562" s="220"/>
      <c r="J562" s="223"/>
      <c r="K562" s="317"/>
      <c r="L562" s="317"/>
      <c r="M562" s="224"/>
      <c r="N562" s="224"/>
      <c r="O562" s="222"/>
      <c r="P562" s="226"/>
      <c r="Q562" s="222"/>
      <c r="R562" s="222"/>
      <c r="S562" s="222"/>
      <c r="T562" s="222"/>
    </row>
    <row r="563" spans="1:20" ht="12.75" customHeight="1" x14ac:dyDescent="0.2">
      <c r="A563" s="220"/>
      <c r="B563" s="221"/>
      <c r="C563" s="221"/>
      <c r="D563" s="221"/>
      <c r="E563" s="222"/>
      <c r="F563" s="221"/>
      <c r="G563" s="220"/>
      <c r="H563" s="220"/>
      <c r="I563" s="220"/>
      <c r="J563" s="223"/>
      <c r="K563" s="317"/>
      <c r="L563" s="317"/>
      <c r="M563" s="224"/>
      <c r="N563" s="224"/>
      <c r="O563" s="222"/>
      <c r="P563" s="226"/>
      <c r="Q563" s="222"/>
      <c r="R563" s="222"/>
      <c r="S563" s="222"/>
      <c r="T563" s="222"/>
    </row>
    <row r="564" spans="1:20" ht="12.75" customHeight="1" x14ac:dyDescent="0.2">
      <c r="A564" s="220"/>
      <c r="B564" s="221"/>
      <c r="C564" s="221"/>
      <c r="D564" s="221"/>
      <c r="E564" s="222"/>
      <c r="F564" s="221"/>
      <c r="G564" s="220"/>
      <c r="H564" s="220"/>
      <c r="I564" s="220"/>
      <c r="J564" s="223"/>
      <c r="K564" s="317"/>
      <c r="L564" s="317"/>
      <c r="M564" s="224"/>
      <c r="N564" s="224"/>
      <c r="O564" s="222"/>
      <c r="P564" s="226"/>
      <c r="Q564" s="222"/>
      <c r="R564" s="222"/>
      <c r="S564" s="222"/>
      <c r="T564" s="222"/>
    </row>
    <row r="565" spans="1:20" ht="12.75" customHeight="1" x14ac:dyDescent="0.2">
      <c r="A565" s="220"/>
      <c r="B565" s="221"/>
      <c r="C565" s="221"/>
      <c r="D565" s="221"/>
      <c r="E565" s="222"/>
      <c r="F565" s="221"/>
      <c r="G565" s="220"/>
      <c r="H565" s="220"/>
      <c r="I565" s="220"/>
      <c r="J565" s="223"/>
      <c r="K565" s="317"/>
      <c r="L565" s="317"/>
      <c r="M565" s="224"/>
      <c r="N565" s="224"/>
      <c r="O565" s="222"/>
      <c r="P565" s="226"/>
      <c r="Q565" s="222"/>
      <c r="R565" s="222"/>
      <c r="S565" s="222"/>
      <c r="T565" s="222"/>
    </row>
    <row r="566" spans="1:20" ht="12.75" customHeight="1" x14ac:dyDescent="0.2">
      <c r="A566" s="220"/>
      <c r="B566" s="221"/>
      <c r="C566" s="221"/>
      <c r="D566" s="221"/>
      <c r="E566" s="222"/>
      <c r="F566" s="221"/>
      <c r="G566" s="220"/>
      <c r="H566" s="220"/>
      <c r="I566" s="220"/>
      <c r="J566" s="223"/>
      <c r="K566" s="317"/>
      <c r="L566" s="317"/>
      <c r="M566" s="224"/>
      <c r="N566" s="224"/>
      <c r="O566" s="222"/>
      <c r="P566" s="226"/>
      <c r="Q566" s="222"/>
      <c r="R566" s="222"/>
      <c r="S566" s="222"/>
      <c r="T566" s="222"/>
    </row>
    <row r="567" spans="1:20" ht="12.75" customHeight="1" x14ac:dyDescent="0.2">
      <c r="A567" s="220"/>
      <c r="B567" s="221"/>
      <c r="C567" s="221"/>
      <c r="D567" s="221"/>
      <c r="E567" s="222"/>
      <c r="F567" s="221"/>
      <c r="G567" s="220"/>
      <c r="H567" s="220"/>
      <c r="I567" s="220"/>
      <c r="J567" s="223"/>
      <c r="K567" s="317"/>
      <c r="L567" s="317"/>
      <c r="M567" s="224"/>
      <c r="N567" s="224"/>
      <c r="O567" s="222"/>
      <c r="P567" s="226"/>
      <c r="Q567" s="222"/>
      <c r="R567" s="222"/>
      <c r="S567" s="222"/>
      <c r="T567" s="222"/>
    </row>
    <row r="568" spans="1:20" ht="12.75" customHeight="1" x14ac:dyDescent="0.2">
      <c r="A568" s="220"/>
      <c r="B568" s="221"/>
      <c r="C568" s="221"/>
      <c r="D568" s="221"/>
      <c r="E568" s="222"/>
      <c r="F568" s="221"/>
      <c r="G568" s="220"/>
      <c r="H568" s="220"/>
      <c r="I568" s="220"/>
      <c r="J568" s="223"/>
      <c r="K568" s="317"/>
      <c r="L568" s="317"/>
      <c r="M568" s="224"/>
      <c r="N568" s="224"/>
      <c r="O568" s="222"/>
      <c r="P568" s="226"/>
      <c r="Q568" s="222"/>
      <c r="R568" s="222"/>
      <c r="S568" s="222"/>
      <c r="T568" s="222"/>
    </row>
    <row r="569" spans="1:20" ht="12.75" customHeight="1" x14ac:dyDescent="0.2">
      <c r="A569" s="220"/>
      <c r="B569" s="221"/>
      <c r="C569" s="221"/>
      <c r="D569" s="221"/>
      <c r="E569" s="222"/>
      <c r="F569" s="221"/>
      <c r="G569" s="220"/>
      <c r="H569" s="220"/>
      <c r="I569" s="220"/>
      <c r="J569" s="223"/>
      <c r="K569" s="317"/>
      <c r="L569" s="317"/>
      <c r="M569" s="224"/>
      <c r="N569" s="224"/>
      <c r="O569" s="222"/>
      <c r="P569" s="226"/>
      <c r="Q569" s="222"/>
      <c r="R569" s="222"/>
      <c r="S569" s="222"/>
      <c r="T569" s="222"/>
    </row>
    <row r="570" spans="1:20" ht="12.75" customHeight="1" x14ac:dyDescent="0.2">
      <c r="A570" s="220"/>
      <c r="B570" s="221"/>
      <c r="C570" s="221"/>
      <c r="D570" s="221"/>
      <c r="E570" s="222"/>
      <c r="F570" s="221"/>
      <c r="G570" s="220"/>
      <c r="H570" s="220"/>
      <c r="I570" s="220"/>
      <c r="J570" s="223"/>
      <c r="K570" s="317"/>
      <c r="L570" s="317"/>
      <c r="M570" s="224"/>
      <c r="N570" s="224"/>
      <c r="O570" s="222"/>
      <c r="P570" s="226"/>
      <c r="Q570" s="222"/>
      <c r="R570" s="222"/>
      <c r="S570" s="222"/>
      <c r="T570" s="222"/>
    </row>
    <row r="571" spans="1:20" ht="12.75" customHeight="1" x14ac:dyDescent="0.2">
      <c r="A571" s="220"/>
      <c r="B571" s="221"/>
      <c r="C571" s="221"/>
      <c r="D571" s="221"/>
      <c r="E571" s="222"/>
      <c r="F571" s="221"/>
      <c r="G571" s="220"/>
      <c r="H571" s="220"/>
      <c r="I571" s="220"/>
      <c r="J571" s="223"/>
      <c r="K571" s="317"/>
      <c r="L571" s="317"/>
      <c r="M571" s="224"/>
      <c r="N571" s="224"/>
      <c r="O571" s="222"/>
      <c r="P571" s="226"/>
      <c r="Q571" s="222"/>
      <c r="R571" s="222"/>
      <c r="S571" s="222"/>
      <c r="T571" s="222"/>
    </row>
    <row r="572" spans="1:20" ht="12.75" customHeight="1" x14ac:dyDescent="0.2">
      <c r="A572" s="220"/>
      <c r="B572" s="221"/>
      <c r="C572" s="221"/>
      <c r="D572" s="221"/>
      <c r="E572" s="222"/>
      <c r="F572" s="221"/>
      <c r="G572" s="220"/>
      <c r="H572" s="220"/>
      <c r="I572" s="220"/>
      <c r="J572" s="223"/>
      <c r="K572" s="317"/>
      <c r="L572" s="317"/>
      <c r="M572" s="224"/>
      <c r="N572" s="224"/>
      <c r="O572" s="222"/>
      <c r="P572" s="226"/>
      <c r="Q572" s="222"/>
      <c r="R572" s="222"/>
      <c r="S572" s="222"/>
      <c r="T572" s="222"/>
    </row>
    <row r="573" spans="1:20" ht="12.75" customHeight="1" x14ac:dyDescent="0.2">
      <c r="A573" s="220"/>
      <c r="B573" s="221"/>
      <c r="C573" s="221"/>
      <c r="D573" s="221"/>
      <c r="E573" s="222"/>
      <c r="F573" s="221"/>
      <c r="G573" s="220"/>
      <c r="H573" s="220"/>
      <c r="I573" s="220"/>
      <c r="J573" s="223"/>
      <c r="K573" s="317"/>
      <c r="L573" s="317"/>
      <c r="M573" s="224"/>
      <c r="N573" s="224"/>
      <c r="O573" s="222"/>
      <c r="P573" s="226"/>
      <c r="Q573" s="222"/>
      <c r="R573" s="222"/>
      <c r="S573" s="222"/>
      <c r="T573" s="222"/>
    </row>
    <row r="574" spans="1:20" ht="12.75" customHeight="1" x14ac:dyDescent="0.2">
      <c r="A574" s="220"/>
      <c r="B574" s="221"/>
      <c r="C574" s="221"/>
      <c r="D574" s="221"/>
      <c r="E574" s="222"/>
      <c r="F574" s="221"/>
      <c r="G574" s="220"/>
      <c r="H574" s="220"/>
      <c r="I574" s="220"/>
      <c r="J574" s="223"/>
      <c r="K574" s="317"/>
      <c r="L574" s="317"/>
      <c r="M574" s="224"/>
      <c r="N574" s="224"/>
      <c r="O574" s="222"/>
      <c r="P574" s="226"/>
      <c r="Q574" s="222"/>
      <c r="R574" s="222"/>
      <c r="S574" s="222"/>
      <c r="T574" s="222"/>
    </row>
    <row r="575" spans="1:20" ht="12.75" customHeight="1" x14ac:dyDescent="0.2">
      <c r="A575" s="220"/>
      <c r="B575" s="221"/>
      <c r="C575" s="221"/>
      <c r="D575" s="221"/>
      <c r="E575" s="222"/>
      <c r="F575" s="221"/>
      <c r="G575" s="220"/>
      <c r="H575" s="220"/>
      <c r="I575" s="220"/>
      <c r="J575" s="223"/>
      <c r="K575" s="317"/>
      <c r="L575" s="317"/>
      <c r="M575" s="224"/>
      <c r="N575" s="224"/>
      <c r="O575" s="222"/>
      <c r="P575" s="226"/>
      <c r="Q575" s="222"/>
      <c r="R575" s="222"/>
      <c r="S575" s="222"/>
      <c r="T575" s="222"/>
    </row>
    <row r="576" spans="1:20" ht="12.75" customHeight="1" x14ac:dyDescent="0.2">
      <c r="A576" s="220"/>
      <c r="B576" s="221"/>
      <c r="C576" s="221"/>
      <c r="D576" s="221"/>
      <c r="E576" s="222"/>
      <c r="F576" s="221"/>
      <c r="G576" s="220"/>
      <c r="H576" s="220"/>
      <c r="I576" s="220"/>
      <c r="J576" s="223"/>
      <c r="K576" s="317"/>
      <c r="L576" s="317"/>
      <c r="M576" s="224"/>
      <c r="N576" s="224"/>
      <c r="O576" s="222"/>
      <c r="P576" s="226"/>
      <c r="Q576" s="222"/>
      <c r="R576" s="222"/>
      <c r="S576" s="222"/>
      <c r="T576" s="222"/>
    </row>
    <row r="577" spans="1:20" ht="12.75" customHeight="1" x14ac:dyDescent="0.2">
      <c r="A577" s="220"/>
      <c r="B577" s="221"/>
      <c r="C577" s="221"/>
      <c r="D577" s="221"/>
      <c r="E577" s="222"/>
      <c r="F577" s="221"/>
      <c r="G577" s="220"/>
      <c r="H577" s="220"/>
      <c r="I577" s="220"/>
      <c r="J577" s="223"/>
      <c r="K577" s="317"/>
      <c r="L577" s="317"/>
      <c r="M577" s="224"/>
      <c r="N577" s="224"/>
      <c r="O577" s="222"/>
      <c r="P577" s="226"/>
      <c r="Q577" s="222"/>
      <c r="R577" s="222"/>
      <c r="S577" s="222"/>
      <c r="T577" s="222"/>
    </row>
    <row r="578" spans="1:20" ht="12.75" customHeight="1" x14ac:dyDescent="0.2">
      <c r="A578" s="220"/>
      <c r="B578" s="221"/>
      <c r="C578" s="221"/>
      <c r="D578" s="221"/>
      <c r="E578" s="222"/>
      <c r="F578" s="221"/>
      <c r="G578" s="220"/>
      <c r="H578" s="220"/>
      <c r="I578" s="220"/>
      <c r="J578" s="223"/>
      <c r="K578" s="317"/>
      <c r="L578" s="317"/>
      <c r="M578" s="224"/>
      <c r="N578" s="224"/>
      <c r="O578" s="222"/>
      <c r="P578" s="226"/>
      <c r="Q578" s="222"/>
      <c r="R578" s="222"/>
      <c r="S578" s="222"/>
      <c r="T578" s="222"/>
    </row>
    <row r="579" spans="1:20" ht="12.75" customHeight="1" x14ac:dyDescent="0.2">
      <c r="A579" s="220"/>
      <c r="B579" s="221"/>
      <c r="C579" s="221"/>
      <c r="D579" s="221"/>
      <c r="E579" s="222"/>
      <c r="F579" s="221"/>
      <c r="G579" s="220"/>
      <c r="H579" s="220"/>
      <c r="I579" s="220"/>
      <c r="J579" s="223"/>
      <c r="K579" s="317"/>
      <c r="L579" s="317"/>
      <c r="M579" s="224"/>
      <c r="N579" s="224"/>
      <c r="O579" s="222"/>
      <c r="P579" s="226"/>
      <c r="Q579" s="222"/>
      <c r="R579" s="222"/>
      <c r="S579" s="222"/>
      <c r="T579" s="222"/>
    </row>
    <row r="580" spans="1:20" ht="12.75" customHeight="1" x14ac:dyDescent="0.2">
      <c r="A580" s="220"/>
      <c r="B580" s="221"/>
      <c r="C580" s="221"/>
      <c r="D580" s="221"/>
      <c r="E580" s="222"/>
      <c r="F580" s="221"/>
      <c r="G580" s="220"/>
      <c r="H580" s="220"/>
      <c r="I580" s="220"/>
      <c r="J580" s="223"/>
      <c r="K580" s="317"/>
      <c r="L580" s="317"/>
      <c r="M580" s="224"/>
      <c r="N580" s="224"/>
      <c r="O580" s="222"/>
      <c r="P580" s="226"/>
      <c r="Q580" s="222"/>
      <c r="R580" s="222"/>
      <c r="S580" s="222"/>
      <c r="T580" s="222"/>
    </row>
    <row r="581" spans="1:20" ht="12.75" customHeight="1" x14ac:dyDescent="0.2">
      <c r="A581" s="220"/>
      <c r="B581" s="221"/>
      <c r="C581" s="221"/>
      <c r="D581" s="221"/>
      <c r="E581" s="222"/>
      <c r="F581" s="221"/>
      <c r="G581" s="220"/>
      <c r="H581" s="220"/>
      <c r="I581" s="220"/>
      <c r="J581" s="223"/>
      <c r="K581" s="317"/>
      <c r="L581" s="317"/>
      <c r="M581" s="224"/>
      <c r="N581" s="224"/>
      <c r="O581" s="222"/>
      <c r="P581" s="226"/>
      <c r="Q581" s="222"/>
      <c r="R581" s="222"/>
      <c r="S581" s="222"/>
      <c r="T581" s="222"/>
    </row>
    <row r="582" spans="1:20" ht="12.75" customHeight="1" x14ac:dyDescent="0.2">
      <c r="A582" s="220"/>
      <c r="B582" s="221"/>
      <c r="C582" s="221"/>
      <c r="D582" s="221"/>
      <c r="E582" s="222"/>
      <c r="F582" s="221"/>
      <c r="G582" s="220"/>
      <c r="H582" s="220"/>
      <c r="I582" s="220"/>
      <c r="J582" s="223"/>
      <c r="K582" s="317"/>
      <c r="L582" s="317"/>
      <c r="M582" s="224"/>
      <c r="N582" s="224"/>
      <c r="O582" s="222"/>
      <c r="P582" s="226"/>
      <c r="Q582" s="222"/>
      <c r="R582" s="222"/>
      <c r="S582" s="222"/>
      <c r="T582" s="222"/>
    </row>
    <row r="583" spans="1:20" ht="12.75" customHeight="1" x14ac:dyDescent="0.2">
      <c r="A583" s="220"/>
      <c r="B583" s="221"/>
      <c r="C583" s="221"/>
      <c r="D583" s="221"/>
      <c r="E583" s="222"/>
      <c r="F583" s="221"/>
      <c r="G583" s="220"/>
      <c r="H583" s="220"/>
      <c r="I583" s="220"/>
      <c r="J583" s="223"/>
      <c r="K583" s="317"/>
      <c r="L583" s="317"/>
      <c r="M583" s="224"/>
      <c r="N583" s="224"/>
      <c r="O583" s="222"/>
      <c r="P583" s="226"/>
      <c r="Q583" s="222"/>
      <c r="R583" s="222"/>
      <c r="S583" s="222"/>
      <c r="T583" s="222"/>
    </row>
    <row r="584" spans="1:20" ht="12.75" customHeight="1" x14ac:dyDescent="0.2">
      <c r="A584" s="220"/>
      <c r="B584" s="221"/>
      <c r="C584" s="221"/>
      <c r="D584" s="221"/>
      <c r="E584" s="222"/>
      <c r="F584" s="221"/>
      <c r="G584" s="220"/>
      <c r="H584" s="220"/>
      <c r="I584" s="220"/>
      <c r="J584" s="223"/>
      <c r="K584" s="317"/>
      <c r="L584" s="317"/>
      <c r="M584" s="224"/>
      <c r="N584" s="224"/>
      <c r="O584" s="222"/>
      <c r="P584" s="226"/>
      <c r="Q584" s="222"/>
      <c r="R584" s="222"/>
      <c r="S584" s="222"/>
      <c r="T584" s="222"/>
    </row>
    <row r="585" spans="1:20" ht="12.75" customHeight="1" x14ac:dyDescent="0.2">
      <c r="A585" s="220"/>
      <c r="B585" s="221"/>
      <c r="C585" s="221"/>
      <c r="D585" s="221"/>
      <c r="E585" s="222"/>
      <c r="F585" s="221"/>
      <c r="G585" s="220"/>
      <c r="H585" s="220"/>
      <c r="I585" s="220"/>
      <c r="J585" s="223"/>
      <c r="K585" s="317"/>
      <c r="L585" s="317"/>
      <c r="M585" s="224"/>
      <c r="N585" s="224"/>
      <c r="O585" s="222"/>
      <c r="P585" s="226"/>
      <c r="Q585" s="222"/>
      <c r="R585" s="222"/>
      <c r="S585" s="222"/>
      <c r="T585" s="222"/>
    </row>
    <row r="586" spans="1:20" ht="12.75" customHeight="1" x14ac:dyDescent="0.2">
      <c r="A586" s="220"/>
      <c r="B586" s="221"/>
      <c r="C586" s="221"/>
      <c r="D586" s="221"/>
      <c r="E586" s="222"/>
      <c r="F586" s="221"/>
      <c r="G586" s="220"/>
      <c r="H586" s="220"/>
      <c r="I586" s="220"/>
      <c r="J586" s="223"/>
      <c r="K586" s="317"/>
      <c r="L586" s="317"/>
      <c r="M586" s="224"/>
      <c r="N586" s="224"/>
      <c r="O586" s="222"/>
      <c r="P586" s="226"/>
      <c r="Q586" s="222"/>
      <c r="R586" s="222"/>
      <c r="S586" s="222"/>
      <c r="T586" s="222"/>
    </row>
    <row r="587" spans="1:20" ht="12.75" customHeight="1" x14ac:dyDescent="0.2">
      <c r="A587" s="220"/>
      <c r="B587" s="221"/>
      <c r="C587" s="221"/>
      <c r="D587" s="221"/>
      <c r="E587" s="222"/>
      <c r="F587" s="221"/>
      <c r="G587" s="220"/>
      <c r="H587" s="220"/>
      <c r="I587" s="220"/>
      <c r="J587" s="223"/>
      <c r="K587" s="317"/>
      <c r="L587" s="317"/>
      <c r="M587" s="224"/>
      <c r="N587" s="224"/>
      <c r="O587" s="222"/>
      <c r="P587" s="226"/>
      <c r="Q587" s="222"/>
      <c r="R587" s="222"/>
      <c r="S587" s="222"/>
      <c r="T587" s="222"/>
    </row>
    <row r="588" spans="1:20" ht="12.75" customHeight="1" x14ac:dyDescent="0.2">
      <c r="A588" s="220"/>
      <c r="B588" s="221"/>
      <c r="C588" s="221"/>
      <c r="D588" s="221"/>
      <c r="E588" s="222"/>
      <c r="F588" s="221"/>
      <c r="G588" s="220"/>
      <c r="H588" s="220"/>
      <c r="I588" s="220"/>
      <c r="J588" s="223"/>
      <c r="K588" s="317"/>
      <c r="L588" s="317"/>
      <c r="M588" s="224"/>
      <c r="N588" s="224"/>
      <c r="O588" s="222"/>
      <c r="P588" s="226"/>
      <c r="Q588" s="222"/>
      <c r="R588" s="222"/>
      <c r="S588" s="222"/>
      <c r="T588" s="222"/>
    </row>
    <row r="589" spans="1:20" ht="12.75" customHeight="1" x14ac:dyDescent="0.2">
      <c r="A589" s="220"/>
      <c r="B589" s="221"/>
      <c r="C589" s="221"/>
      <c r="D589" s="221"/>
      <c r="E589" s="222"/>
      <c r="F589" s="221"/>
      <c r="G589" s="220"/>
      <c r="H589" s="220"/>
      <c r="I589" s="220"/>
      <c r="J589" s="223"/>
      <c r="K589" s="317"/>
      <c r="L589" s="317"/>
      <c r="M589" s="224"/>
      <c r="N589" s="224"/>
      <c r="O589" s="222"/>
      <c r="P589" s="226"/>
      <c r="Q589" s="222"/>
      <c r="R589" s="222"/>
      <c r="S589" s="222"/>
      <c r="T589" s="222"/>
    </row>
    <row r="590" spans="1:20" ht="12.75" customHeight="1" x14ac:dyDescent="0.2">
      <c r="A590" s="220"/>
      <c r="B590" s="221"/>
      <c r="C590" s="221"/>
      <c r="D590" s="221"/>
      <c r="E590" s="222"/>
      <c r="F590" s="221"/>
      <c r="G590" s="220"/>
      <c r="H590" s="220"/>
      <c r="I590" s="220"/>
      <c r="J590" s="223"/>
      <c r="K590" s="317"/>
      <c r="L590" s="317"/>
      <c r="M590" s="224"/>
      <c r="N590" s="224"/>
      <c r="O590" s="222"/>
      <c r="P590" s="226"/>
      <c r="Q590" s="222"/>
      <c r="R590" s="222"/>
      <c r="S590" s="222"/>
      <c r="T590" s="222"/>
    </row>
    <row r="591" spans="1:20" ht="12.75" customHeight="1" x14ac:dyDescent="0.2">
      <c r="A591" s="220"/>
      <c r="B591" s="221"/>
      <c r="C591" s="221"/>
      <c r="D591" s="221"/>
      <c r="E591" s="222"/>
      <c r="F591" s="221"/>
      <c r="G591" s="220"/>
      <c r="H591" s="220"/>
      <c r="I591" s="220"/>
      <c r="J591" s="223"/>
      <c r="K591" s="317"/>
      <c r="L591" s="317"/>
      <c r="M591" s="224"/>
      <c r="N591" s="224"/>
      <c r="O591" s="222"/>
      <c r="P591" s="226"/>
      <c r="Q591" s="222"/>
      <c r="R591" s="222"/>
      <c r="S591" s="222"/>
      <c r="T591" s="222"/>
    </row>
    <row r="592" spans="1:20" ht="12.75" customHeight="1" x14ac:dyDescent="0.2">
      <c r="A592" s="220"/>
      <c r="B592" s="221"/>
      <c r="C592" s="221"/>
      <c r="D592" s="221"/>
      <c r="E592" s="222"/>
      <c r="F592" s="221"/>
      <c r="G592" s="220"/>
      <c r="H592" s="220"/>
      <c r="I592" s="220"/>
      <c r="J592" s="223"/>
      <c r="K592" s="317"/>
      <c r="L592" s="317"/>
      <c r="M592" s="224"/>
      <c r="N592" s="224"/>
      <c r="O592" s="222"/>
      <c r="P592" s="226"/>
      <c r="Q592" s="222"/>
      <c r="R592" s="222"/>
      <c r="S592" s="222"/>
      <c r="T592" s="222"/>
    </row>
    <row r="593" spans="1:20" ht="12.75" customHeight="1" x14ac:dyDescent="0.2">
      <c r="A593" s="220"/>
      <c r="B593" s="221"/>
      <c r="C593" s="221"/>
      <c r="D593" s="221"/>
      <c r="E593" s="222"/>
      <c r="F593" s="221"/>
      <c r="G593" s="220"/>
      <c r="H593" s="220"/>
      <c r="I593" s="220"/>
      <c r="J593" s="223"/>
      <c r="K593" s="317"/>
      <c r="L593" s="317"/>
      <c r="M593" s="224"/>
      <c r="N593" s="224"/>
      <c r="O593" s="222"/>
      <c r="P593" s="226"/>
      <c r="Q593" s="222"/>
      <c r="R593" s="222"/>
      <c r="S593" s="222"/>
      <c r="T593" s="222"/>
    </row>
    <row r="594" spans="1:20" ht="12.75" customHeight="1" x14ac:dyDescent="0.2">
      <c r="A594" s="220"/>
      <c r="B594" s="221"/>
      <c r="C594" s="221"/>
      <c r="D594" s="221"/>
      <c r="E594" s="222"/>
      <c r="F594" s="221"/>
      <c r="G594" s="220"/>
      <c r="H594" s="220"/>
      <c r="I594" s="220"/>
      <c r="J594" s="223"/>
      <c r="K594" s="317"/>
      <c r="L594" s="317"/>
      <c r="M594" s="224"/>
      <c r="N594" s="224"/>
      <c r="O594" s="222"/>
      <c r="P594" s="226"/>
      <c r="Q594" s="222"/>
      <c r="R594" s="222"/>
      <c r="S594" s="222"/>
      <c r="T594" s="222"/>
    </row>
    <row r="595" spans="1:20" ht="12.75" customHeight="1" x14ac:dyDescent="0.2">
      <c r="A595" s="220"/>
      <c r="B595" s="221"/>
      <c r="C595" s="221"/>
      <c r="D595" s="221"/>
      <c r="E595" s="222"/>
      <c r="F595" s="221"/>
      <c r="G595" s="220"/>
      <c r="H595" s="220"/>
      <c r="I595" s="220"/>
      <c r="J595" s="223"/>
      <c r="K595" s="317"/>
      <c r="L595" s="317"/>
      <c r="M595" s="224"/>
      <c r="N595" s="224"/>
      <c r="O595" s="222"/>
      <c r="P595" s="226"/>
      <c r="Q595" s="222"/>
      <c r="R595" s="222"/>
      <c r="S595" s="222"/>
      <c r="T595" s="222"/>
    </row>
    <row r="596" spans="1:20" ht="12.75" customHeight="1" x14ac:dyDescent="0.2">
      <c r="A596" s="220"/>
      <c r="B596" s="221"/>
      <c r="C596" s="221"/>
      <c r="D596" s="221"/>
      <c r="E596" s="222"/>
      <c r="F596" s="221"/>
      <c r="G596" s="220"/>
      <c r="H596" s="220"/>
      <c r="I596" s="220"/>
      <c r="J596" s="223"/>
      <c r="K596" s="317"/>
      <c r="L596" s="317"/>
      <c r="M596" s="224"/>
      <c r="N596" s="224"/>
      <c r="O596" s="222"/>
      <c r="P596" s="226"/>
      <c r="Q596" s="222"/>
      <c r="R596" s="222"/>
      <c r="S596" s="222"/>
      <c r="T596" s="222"/>
    </row>
    <row r="597" spans="1:20" ht="12.75" customHeight="1" x14ac:dyDescent="0.2">
      <c r="A597" s="220"/>
      <c r="B597" s="221"/>
      <c r="C597" s="221"/>
      <c r="D597" s="221"/>
      <c r="E597" s="222"/>
      <c r="F597" s="221"/>
      <c r="G597" s="220"/>
      <c r="H597" s="220"/>
      <c r="I597" s="220"/>
      <c r="J597" s="223"/>
      <c r="K597" s="317"/>
      <c r="L597" s="317"/>
      <c r="M597" s="224"/>
      <c r="N597" s="224"/>
      <c r="O597" s="222"/>
      <c r="P597" s="226"/>
      <c r="Q597" s="222"/>
      <c r="R597" s="222"/>
      <c r="S597" s="222"/>
      <c r="T597" s="222"/>
    </row>
    <row r="598" spans="1:20" ht="12.75" customHeight="1" x14ac:dyDescent="0.2">
      <c r="A598" s="220"/>
      <c r="B598" s="221"/>
      <c r="C598" s="221"/>
      <c r="D598" s="221"/>
      <c r="E598" s="222"/>
      <c r="F598" s="221"/>
      <c r="G598" s="220"/>
      <c r="H598" s="220"/>
      <c r="I598" s="220"/>
      <c r="J598" s="223"/>
      <c r="K598" s="317"/>
      <c r="L598" s="317"/>
      <c r="M598" s="224"/>
      <c r="N598" s="224"/>
      <c r="O598" s="222"/>
      <c r="P598" s="226"/>
      <c r="Q598" s="222"/>
      <c r="R598" s="222"/>
      <c r="S598" s="222"/>
      <c r="T598" s="222"/>
    </row>
    <row r="599" spans="1:20" ht="12.75" customHeight="1" x14ac:dyDescent="0.2">
      <c r="A599" s="220"/>
      <c r="B599" s="221"/>
      <c r="C599" s="221"/>
      <c r="D599" s="221"/>
      <c r="E599" s="222"/>
      <c r="F599" s="221"/>
      <c r="G599" s="220"/>
      <c r="H599" s="220"/>
      <c r="I599" s="220"/>
      <c r="J599" s="223"/>
      <c r="K599" s="317"/>
      <c r="L599" s="317"/>
      <c r="M599" s="224"/>
      <c r="N599" s="224"/>
      <c r="O599" s="222"/>
      <c r="P599" s="226"/>
      <c r="Q599" s="222"/>
      <c r="R599" s="222"/>
      <c r="S599" s="222"/>
      <c r="T599" s="222"/>
    </row>
    <row r="600" spans="1:20" ht="12.75" customHeight="1" x14ac:dyDescent="0.2">
      <c r="A600" s="220"/>
      <c r="B600" s="221"/>
      <c r="C600" s="221"/>
      <c r="D600" s="221"/>
      <c r="E600" s="222"/>
      <c r="F600" s="221"/>
      <c r="G600" s="220"/>
      <c r="H600" s="220"/>
      <c r="I600" s="220"/>
      <c r="J600" s="223"/>
      <c r="K600" s="317"/>
      <c r="L600" s="317"/>
      <c r="M600" s="224"/>
      <c r="N600" s="224"/>
      <c r="O600" s="222"/>
      <c r="P600" s="226"/>
      <c r="Q600" s="222"/>
      <c r="R600" s="222"/>
      <c r="S600" s="222"/>
      <c r="T600" s="222"/>
    </row>
    <row r="601" spans="1:20" ht="12.75" customHeight="1" x14ac:dyDescent="0.2">
      <c r="A601" s="220"/>
      <c r="B601" s="221"/>
      <c r="C601" s="221"/>
      <c r="D601" s="221"/>
      <c r="E601" s="222"/>
      <c r="F601" s="221"/>
      <c r="G601" s="220"/>
      <c r="H601" s="220"/>
      <c r="I601" s="220"/>
      <c r="J601" s="223"/>
      <c r="K601" s="317"/>
      <c r="L601" s="317"/>
      <c r="M601" s="224"/>
      <c r="N601" s="224"/>
      <c r="O601" s="222"/>
      <c r="P601" s="226"/>
      <c r="Q601" s="222"/>
      <c r="R601" s="222"/>
      <c r="S601" s="222"/>
      <c r="T601" s="222"/>
    </row>
    <row r="602" spans="1:20" ht="12.75" customHeight="1" x14ac:dyDescent="0.2">
      <c r="A602" s="220"/>
      <c r="B602" s="221"/>
      <c r="C602" s="221"/>
      <c r="D602" s="221"/>
      <c r="E602" s="222"/>
      <c r="F602" s="221"/>
      <c r="G602" s="220"/>
      <c r="H602" s="220"/>
      <c r="I602" s="220"/>
      <c r="J602" s="223"/>
      <c r="K602" s="317"/>
      <c r="L602" s="317"/>
      <c r="M602" s="224"/>
      <c r="N602" s="224"/>
      <c r="O602" s="222"/>
      <c r="P602" s="226"/>
      <c r="Q602" s="222"/>
      <c r="R602" s="222"/>
      <c r="S602" s="222"/>
      <c r="T602" s="222"/>
    </row>
    <row r="603" spans="1:20" ht="12.75" customHeight="1" x14ac:dyDescent="0.2">
      <c r="A603" s="220"/>
      <c r="B603" s="221"/>
      <c r="C603" s="221"/>
      <c r="D603" s="221"/>
      <c r="E603" s="222"/>
      <c r="F603" s="221"/>
      <c r="G603" s="220"/>
      <c r="H603" s="220"/>
      <c r="I603" s="220"/>
      <c r="J603" s="223"/>
      <c r="K603" s="317"/>
      <c r="L603" s="317"/>
      <c r="M603" s="224"/>
      <c r="N603" s="224"/>
      <c r="O603" s="222"/>
      <c r="P603" s="226"/>
      <c r="Q603" s="222"/>
      <c r="R603" s="222"/>
      <c r="S603" s="222"/>
      <c r="T603" s="222"/>
    </row>
    <row r="604" spans="1:20" ht="12.75" customHeight="1" x14ac:dyDescent="0.2">
      <c r="A604" s="220"/>
      <c r="B604" s="221"/>
      <c r="C604" s="221"/>
      <c r="D604" s="221"/>
      <c r="E604" s="222"/>
      <c r="F604" s="221"/>
      <c r="G604" s="220"/>
      <c r="H604" s="220"/>
      <c r="I604" s="220"/>
      <c r="J604" s="223"/>
      <c r="K604" s="317"/>
      <c r="L604" s="317"/>
      <c r="M604" s="224"/>
      <c r="N604" s="224"/>
      <c r="O604" s="222"/>
      <c r="P604" s="226"/>
      <c r="Q604" s="222"/>
      <c r="R604" s="222"/>
      <c r="S604" s="222"/>
      <c r="T604" s="222"/>
    </row>
    <row r="605" spans="1:20" ht="12.75" customHeight="1" x14ac:dyDescent="0.2">
      <c r="A605" s="220"/>
      <c r="B605" s="221"/>
      <c r="C605" s="221"/>
      <c r="D605" s="221"/>
      <c r="E605" s="222"/>
      <c r="F605" s="221"/>
      <c r="G605" s="220"/>
      <c r="H605" s="220"/>
      <c r="I605" s="220"/>
      <c r="J605" s="223"/>
      <c r="K605" s="317"/>
      <c r="L605" s="317"/>
      <c r="M605" s="224"/>
      <c r="N605" s="224"/>
      <c r="O605" s="222"/>
      <c r="P605" s="226"/>
      <c r="Q605" s="222"/>
      <c r="R605" s="222"/>
      <c r="S605" s="222"/>
      <c r="T605" s="222"/>
    </row>
    <row r="606" spans="1:20" ht="12.75" customHeight="1" x14ac:dyDescent="0.2">
      <c r="A606" s="220"/>
      <c r="B606" s="221"/>
      <c r="C606" s="221"/>
      <c r="D606" s="221"/>
      <c r="E606" s="222"/>
      <c r="F606" s="221"/>
      <c r="G606" s="220"/>
      <c r="H606" s="220"/>
      <c r="I606" s="220"/>
      <c r="J606" s="223"/>
      <c r="K606" s="317"/>
      <c r="L606" s="317"/>
      <c r="M606" s="224"/>
      <c r="N606" s="224"/>
      <c r="O606" s="222"/>
      <c r="P606" s="226"/>
      <c r="Q606" s="222"/>
      <c r="R606" s="222"/>
      <c r="S606" s="222"/>
      <c r="T606" s="222"/>
    </row>
    <row r="607" spans="1:20" ht="12.75" customHeight="1" x14ac:dyDescent="0.2">
      <c r="A607" s="220"/>
      <c r="B607" s="221"/>
      <c r="C607" s="221"/>
      <c r="D607" s="221"/>
      <c r="E607" s="222"/>
      <c r="F607" s="221"/>
      <c r="G607" s="220"/>
      <c r="H607" s="220"/>
      <c r="I607" s="220"/>
      <c r="J607" s="223"/>
      <c r="K607" s="317"/>
      <c r="L607" s="317"/>
      <c r="M607" s="224"/>
      <c r="N607" s="224"/>
      <c r="O607" s="222"/>
      <c r="P607" s="226"/>
      <c r="Q607" s="222"/>
      <c r="R607" s="222"/>
      <c r="S607" s="222"/>
      <c r="T607" s="222"/>
    </row>
    <row r="608" spans="1:20" ht="12.75" customHeight="1" x14ac:dyDescent="0.2">
      <c r="A608" s="220"/>
      <c r="B608" s="221"/>
      <c r="C608" s="221"/>
      <c r="D608" s="221"/>
      <c r="E608" s="222"/>
      <c r="F608" s="221"/>
      <c r="G608" s="220"/>
      <c r="H608" s="220"/>
      <c r="I608" s="220"/>
      <c r="J608" s="223"/>
      <c r="K608" s="317"/>
      <c r="L608" s="317"/>
      <c r="M608" s="224"/>
      <c r="N608" s="224"/>
      <c r="O608" s="222"/>
      <c r="P608" s="226"/>
      <c r="Q608" s="222"/>
      <c r="R608" s="222"/>
      <c r="S608" s="222"/>
      <c r="T608" s="222"/>
    </row>
    <row r="609" spans="1:20" ht="12.75" customHeight="1" x14ac:dyDescent="0.2">
      <c r="A609" s="220"/>
      <c r="B609" s="221"/>
      <c r="C609" s="221"/>
      <c r="D609" s="221"/>
      <c r="E609" s="222"/>
      <c r="F609" s="221"/>
      <c r="G609" s="220"/>
      <c r="H609" s="220"/>
      <c r="I609" s="220"/>
      <c r="J609" s="223"/>
      <c r="K609" s="317"/>
      <c r="L609" s="317"/>
      <c r="M609" s="224"/>
      <c r="N609" s="224"/>
      <c r="O609" s="222"/>
      <c r="P609" s="226"/>
      <c r="Q609" s="222"/>
      <c r="R609" s="222"/>
      <c r="S609" s="222"/>
      <c r="T609" s="222"/>
    </row>
    <row r="610" spans="1:20" ht="12.75" customHeight="1" x14ac:dyDescent="0.2">
      <c r="A610" s="220"/>
      <c r="B610" s="221"/>
      <c r="C610" s="221"/>
      <c r="D610" s="221"/>
      <c r="E610" s="222"/>
      <c r="F610" s="221"/>
      <c r="G610" s="220"/>
      <c r="H610" s="220"/>
      <c r="I610" s="220"/>
      <c r="J610" s="223"/>
      <c r="K610" s="317"/>
      <c r="L610" s="317"/>
      <c r="M610" s="224"/>
      <c r="N610" s="224"/>
      <c r="O610" s="222"/>
      <c r="P610" s="226"/>
      <c r="Q610" s="222"/>
      <c r="R610" s="222"/>
      <c r="S610" s="222"/>
      <c r="T610" s="222"/>
    </row>
    <row r="611" spans="1:20" ht="12.75" customHeight="1" x14ac:dyDescent="0.2">
      <c r="A611" s="220"/>
      <c r="B611" s="221"/>
      <c r="C611" s="221"/>
      <c r="D611" s="221"/>
      <c r="E611" s="222"/>
      <c r="F611" s="221"/>
      <c r="G611" s="220"/>
      <c r="H611" s="220"/>
      <c r="I611" s="220"/>
      <c r="J611" s="223"/>
      <c r="K611" s="317"/>
      <c r="L611" s="317"/>
      <c r="M611" s="224"/>
      <c r="N611" s="224"/>
      <c r="O611" s="222"/>
      <c r="P611" s="226"/>
      <c r="Q611" s="222"/>
      <c r="R611" s="222"/>
      <c r="S611" s="222"/>
      <c r="T611" s="222"/>
    </row>
    <row r="612" spans="1:20" ht="12.75" customHeight="1" x14ac:dyDescent="0.2">
      <c r="A612" s="220"/>
      <c r="B612" s="221"/>
      <c r="C612" s="221"/>
      <c r="D612" s="221"/>
      <c r="E612" s="222"/>
      <c r="F612" s="221"/>
      <c r="G612" s="220"/>
      <c r="H612" s="220"/>
      <c r="I612" s="220"/>
      <c r="J612" s="223"/>
      <c r="K612" s="317"/>
      <c r="L612" s="317"/>
      <c r="M612" s="224"/>
      <c r="N612" s="224"/>
      <c r="O612" s="222"/>
      <c r="P612" s="226"/>
      <c r="Q612" s="222"/>
      <c r="R612" s="222"/>
      <c r="S612" s="222"/>
      <c r="T612" s="222"/>
    </row>
    <row r="613" spans="1:20" ht="12.75" customHeight="1" x14ac:dyDescent="0.2">
      <c r="A613" s="220"/>
      <c r="B613" s="221"/>
      <c r="C613" s="221"/>
      <c r="D613" s="221"/>
      <c r="E613" s="222"/>
      <c r="F613" s="221"/>
      <c r="G613" s="220"/>
      <c r="H613" s="220"/>
      <c r="I613" s="220"/>
      <c r="J613" s="223"/>
      <c r="K613" s="317"/>
      <c r="L613" s="317"/>
      <c r="M613" s="224"/>
      <c r="N613" s="224"/>
      <c r="O613" s="222"/>
      <c r="P613" s="226"/>
      <c r="Q613" s="222"/>
      <c r="R613" s="222"/>
      <c r="S613" s="222"/>
      <c r="T613" s="222"/>
    </row>
    <row r="614" spans="1:20" ht="12.75" customHeight="1" x14ac:dyDescent="0.2">
      <c r="A614" s="220"/>
      <c r="B614" s="221"/>
      <c r="C614" s="221"/>
      <c r="D614" s="221"/>
      <c r="E614" s="222"/>
      <c r="F614" s="221"/>
      <c r="G614" s="220"/>
      <c r="H614" s="220"/>
      <c r="I614" s="220"/>
      <c r="J614" s="223"/>
      <c r="K614" s="317"/>
      <c r="L614" s="317"/>
      <c r="M614" s="224"/>
      <c r="N614" s="224"/>
      <c r="O614" s="222"/>
      <c r="P614" s="226"/>
      <c r="Q614" s="222"/>
      <c r="R614" s="222"/>
      <c r="S614" s="222"/>
      <c r="T614" s="222"/>
    </row>
    <row r="615" spans="1:20" ht="12.75" customHeight="1" x14ac:dyDescent="0.2">
      <c r="A615" s="220"/>
      <c r="B615" s="221"/>
      <c r="C615" s="221"/>
      <c r="D615" s="221"/>
      <c r="E615" s="222"/>
      <c r="F615" s="221"/>
      <c r="G615" s="220"/>
      <c r="H615" s="220"/>
      <c r="I615" s="220"/>
      <c r="J615" s="223"/>
      <c r="K615" s="317"/>
      <c r="L615" s="317"/>
      <c r="M615" s="224"/>
      <c r="N615" s="224"/>
      <c r="O615" s="222"/>
      <c r="P615" s="226"/>
      <c r="Q615" s="222"/>
      <c r="R615" s="222"/>
      <c r="S615" s="222"/>
      <c r="T615" s="222"/>
    </row>
    <row r="616" spans="1:20" ht="12.75" customHeight="1" x14ac:dyDescent="0.2">
      <c r="A616" s="220"/>
      <c r="B616" s="221"/>
      <c r="C616" s="221"/>
      <c r="D616" s="221"/>
      <c r="E616" s="222"/>
      <c r="F616" s="221"/>
      <c r="G616" s="220"/>
      <c r="H616" s="220"/>
      <c r="I616" s="220"/>
      <c r="J616" s="223"/>
      <c r="K616" s="317"/>
      <c r="L616" s="317"/>
      <c r="M616" s="224"/>
      <c r="N616" s="224"/>
      <c r="O616" s="222"/>
      <c r="P616" s="226"/>
      <c r="Q616" s="222"/>
      <c r="R616" s="222"/>
      <c r="S616" s="222"/>
      <c r="T616" s="222"/>
    </row>
    <row r="617" spans="1:20" ht="12.75" customHeight="1" x14ac:dyDescent="0.2">
      <c r="A617" s="220"/>
      <c r="B617" s="221"/>
      <c r="C617" s="221"/>
      <c r="D617" s="221"/>
      <c r="E617" s="222"/>
      <c r="F617" s="221"/>
      <c r="G617" s="220"/>
      <c r="H617" s="220"/>
      <c r="I617" s="220"/>
      <c r="J617" s="223"/>
      <c r="K617" s="317"/>
      <c r="L617" s="317"/>
      <c r="M617" s="224"/>
      <c r="N617" s="224"/>
      <c r="O617" s="222"/>
      <c r="P617" s="226"/>
      <c r="Q617" s="222"/>
      <c r="R617" s="222"/>
      <c r="S617" s="222"/>
      <c r="T617" s="222"/>
    </row>
    <row r="618" spans="1:20" ht="12.75" customHeight="1" x14ac:dyDescent="0.2">
      <c r="A618" s="220"/>
      <c r="B618" s="221"/>
      <c r="C618" s="221"/>
      <c r="D618" s="221"/>
      <c r="E618" s="222"/>
      <c r="F618" s="221"/>
      <c r="G618" s="220"/>
      <c r="H618" s="220"/>
      <c r="I618" s="220"/>
      <c r="J618" s="223"/>
      <c r="K618" s="317"/>
      <c r="L618" s="317"/>
      <c r="M618" s="224"/>
      <c r="N618" s="224"/>
      <c r="O618" s="222"/>
      <c r="P618" s="226"/>
      <c r="Q618" s="222"/>
      <c r="R618" s="222"/>
      <c r="S618" s="222"/>
      <c r="T618" s="222"/>
    </row>
    <row r="619" spans="1:20" ht="12.75" customHeight="1" x14ac:dyDescent="0.2">
      <c r="A619" s="220"/>
      <c r="B619" s="221"/>
      <c r="C619" s="221"/>
      <c r="D619" s="221"/>
      <c r="E619" s="222"/>
      <c r="F619" s="221"/>
      <c r="G619" s="220"/>
      <c r="H619" s="220"/>
      <c r="I619" s="220"/>
      <c r="J619" s="223"/>
      <c r="K619" s="317"/>
      <c r="L619" s="317"/>
      <c r="M619" s="224"/>
      <c r="N619" s="224"/>
      <c r="O619" s="222"/>
      <c r="P619" s="226"/>
      <c r="Q619" s="222"/>
      <c r="R619" s="222"/>
      <c r="S619" s="222"/>
      <c r="T619" s="222"/>
    </row>
    <row r="620" spans="1:20" ht="12.75" customHeight="1" x14ac:dyDescent="0.2">
      <c r="A620" s="220"/>
      <c r="B620" s="221"/>
      <c r="C620" s="221"/>
      <c r="D620" s="221"/>
      <c r="E620" s="222"/>
      <c r="F620" s="221"/>
      <c r="G620" s="220"/>
      <c r="H620" s="220"/>
      <c r="I620" s="220"/>
      <c r="J620" s="223"/>
      <c r="K620" s="317"/>
      <c r="L620" s="317"/>
      <c r="M620" s="224"/>
      <c r="N620" s="224"/>
      <c r="O620" s="222"/>
      <c r="P620" s="226"/>
      <c r="Q620" s="222"/>
      <c r="R620" s="222"/>
      <c r="S620" s="222"/>
      <c r="T620" s="222"/>
    </row>
    <row r="621" spans="1:20" ht="12.75" customHeight="1" x14ac:dyDescent="0.2">
      <c r="A621" s="220"/>
      <c r="B621" s="221"/>
      <c r="C621" s="221"/>
      <c r="D621" s="221"/>
      <c r="E621" s="222"/>
      <c r="F621" s="221"/>
      <c r="G621" s="220"/>
      <c r="H621" s="220"/>
      <c r="I621" s="220"/>
      <c r="J621" s="223"/>
      <c r="K621" s="317"/>
      <c r="L621" s="317"/>
      <c r="M621" s="224"/>
      <c r="N621" s="224"/>
      <c r="O621" s="222"/>
      <c r="P621" s="226"/>
      <c r="Q621" s="222"/>
      <c r="R621" s="222"/>
      <c r="S621" s="222"/>
      <c r="T621" s="222"/>
    </row>
    <row r="622" spans="1:20" ht="12.75" customHeight="1" x14ac:dyDescent="0.2">
      <c r="A622" s="220"/>
      <c r="B622" s="221"/>
      <c r="C622" s="221"/>
      <c r="D622" s="221"/>
      <c r="E622" s="222"/>
      <c r="F622" s="221"/>
      <c r="G622" s="220"/>
      <c r="H622" s="220"/>
      <c r="I622" s="220"/>
      <c r="J622" s="223"/>
      <c r="K622" s="317"/>
      <c r="L622" s="317"/>
      <c r="M622" s="224"/>
      <c r="N622" s="224"/>
      <c r="O622" s="222"/>
      <c r="P622" s="226"/>
      <c r="Q622" s="222"/>
      <c r="R622" s="222"/>
      <c r="S622" s="222"/>
      <c r="T622" s="222"/>
    </row>
    <row r="623" spans="1:20" ht="12.75" customHeight="1" x14ac:dyDescent="0.2">
      <c r="A623" s="220"/>
      <c r="B623" s="221"/>
      <c r="C623" s="221"/>
      <c r="D623" s="221"/>
      <c r="E623" s="222"/>
      <c r="F623" s="221"/>
      <c r="G623" s="220"/>
      <c r="H623" s="220"/>
      <c r="I623" s="220"/>
      <c r="J623" s="223"/>
      <c r="K623" s="317"/>
      <c r="L623" s="317"/>
      <c r="M623" s="224"/>
      <c r="N623" s="224"/>
      <c r="O623" s="222"/>
      <c r="P623" s="226"/>
      <c r="Q623" s="222"/>
      <c r="R623" s="222"/>
      <c r="S623" s="222"/>
      <c r="T623" s="222"/>
    </row>
    <row r="624" spans="1:20" ht="12.75" customHeight="1" x14ac:dyDescent="0.2">
      <c r="A624" s="220"/>
      <c r="B624" s="221"/>
      <c r="C624" s="221"/>
      <c r="D624" s="221"/>
      <c r="E624" s="222"/>
      <c r="F624" s="221"/>
      <c r="G624" s="220"/>
      <c r="H624" s="220"/>
      <c r="I624" s="220"/>
      <c r="J624" s="223"/>
      <c r="K624" s="317"/>
      <c r="L624" s="317"/>
      <c r="M624" s="224"/>
      <c r="N624" s="224"/>
      <c r="O624" s="222"/>
      <c r="P624" s="226"/>
      <c r="Q624" s="222"/>
      <c r="R624" s="222"/>
      <c r="S624" s="222"/>
      <c r="T624" s="222"/>
    </row>
    <row r="625" spans="1:20" ht="12.75" customHeight="1" x14ac:dyDescent="0.2">
      <c r="A625" s="220"/>
      <c r="B625" s="221"/>
      <c r="C625" s="221"/>
      <c r="D625" s="221"/>
      <c r="E625" s="222"/>
      <c r="F625" s="221"/>
      <c r="G625" s="220"/>
      <c r="H625" s="220"/>
      <c r="I625" s="220"/>
      <c r="J625" s="223"/>
      <c r="K625" s="317"/>
      <c r="L625" s="317"/>
      <c r="M625" s="224"/>
      <c r="N625" s="224"/>
      <c r="O625" s="222"/>
      <c r="P625" s="226"/>
      <c r="Q625" s="222"/>
      <c r="R625" s="222"/>
      <c r="S625" s="222"/>
      <c r="T625" s="222"/>
    </row>
    <row r="626" spans="1:20" ht="12.75" customHeight="1" x14ac:dyDescent="0.2">
      <c r="A626" s="220"/>
      <c r="B626" s="221"/>
      <c r="C626" s="221"/>
      <c r="D626" s="221"/>
      <c r="E626" s="222"/>
      <c r="F626" s="221"/>
      <c r="G626" s="220"/>
      <c r="H626" s="220"/>
      <c r="I626" s="220"/>
      <c r="J626" s="223"/>
      <c r="K626" s="317"/>
      <c r="L626" s="317"/>
      <c r="M626" s="224"/>
      <c r="N626" s="224"/>
      <c r="O626" s="222"/>
      <c r="P626" s="226"/>
      <c r="Q626" s="222"/>
      <c r="R626" s="222"/>
      <c r="S626" s="222"/>
      <c r="T626" s="222"/>
    </row>
    <row r="627" spans="1:20" ht="12.75" customHeight="1" x14ac:dyDescent="0.2">
      <c r="A627" s="220"/>
      <c r="B627" s="221"/>
      <c r="C627" s="221"/>
      <c r="D627" s="221"/>
      <c r="E627" s="222"/>
      <c r="F627" s="221"/>
      <c r="G627" s="220"/>
      <c r="H627" s="220"/>
      <c r="I627" s="220"/>
      <c r="J627" s="223"/>
      <c r="K627" s="317"/>
      <c r="L627" s="317"/>
      <c r="M627" s="224"/>
      <c r="N627" s="224"/>
      <c r="O627" s="222"/>
      <c r="P627" s="226"/>
      <c r="Q627" s="222"/>
      <c r="R627" s="222"/>
      <c r="S627" s="222"/>
      <c r="T627" s="222"/>
    </row>
    <row r="628" spans="1:20" ht="12.75" customHeight="1" x14ac:dyDescent="0.2">
      <c r="A628" s="220"/>
      <c r="B628" s="221"/>
      <c r="C628" s="221"/>
      <c r="D628" s="221"/>
      <c r="E628" s="222"/>
      <c r="F628" s="221"/>
      <c r="G628" s="220"/>
      <c r="H628" s="220"/>
      <c r="I628" s="220"/>
      <c r="J628" s="223"/>
      <c r="K628" s="317"/>
      <c r="L628" s="317"/>
      <c r="M628" s="224"/>
      <c r="N628" s="224"/>
      <c r="O628" s="222"/>
      <c r="P628" s="226"/>
      <c r="Q628" s="222"/>
      <c r="R628" s="222"/>
      <c r="S628" s="222"/>
      <c r="T628" s="222"/>
    </row>
    <row r="629" spans="1:20" ht="12.75" customHeight="1" x14ac:dyDescent="0.2">
      <c r="A629" s="220"/>
      <c r="B629" s="221"/>
      <c r="C629" s="221"/>
      <c r="D629" s="221"/>
      <c r="E629" s="222"/>
      <c r="F629" s="221"/>
      <c r="G629" s="220"/>
      <c r="H629" s="220"/>
      <c r="I629" s="220"/>
      <c r="J629" s="223"/>
      <c r="K629" s="317"/>
      <c r="L629" s="317"/>
      <c r="M629" s="224"/>
      <c r="N629" s="224"/>
      <c r="O629" s="222"/>
      <c r="P629" s="226"/>
      <c r="Q629" s="222"/>
      <c r="R629" s="222"/>
      <c r="S629" s="222"/>
      <c r="T629" s="222"/>
    </row>
    <row r="630" spans="1:20" ht="12.75" customHeight="1" x14ac:dyDescent="0.2">
      <c r="A630" s="220"/>
      <c r="B630" s="221"/>
      <c r="C630" s="221"/>
      <c r="D630" s="221"/>
      <c r="E630" s="222"/>
      <c r="F630" s="221"/>
      <c r="G630" s="220"/>
      <c r="H630" s="220"/>
      <c r="I630" s="220"/>
      <c r="J630" s="223"/>
      <c r="K630" s="317"/>
      <c r="L630" s="317"/>
      <c r="M630" s="224"/>
      <c r="N630" s="224"/>
      <c r="O630" s="222"/>
      <c r="P630" s="226"/>
      <c r="Q630" s="222"/>
      <c r="R630" s="222"/>
      <c r="S630" s="222"/>
      <c r="T630" s="222"/>
    </row>
    <row r="631" spans="1:20" ht="12.75" customHeight="1" x14ac:dyDescent="0.2">
      <c r="A631" s="220"/>
      <c r="B631" s="221"/>
      <c r="C631" s="221"/>
      <c r="D631" s="221"/>
      <c r="E631" s="222"/>
      <c r="F631" s="221"/>
      <c r="G631" s="220"/>
      <c r="H631" s="220"/>
      <c r="I631" s="220"/>
      <c r="J631" s="223"/>
      <c r="K631" s="317"/>
      <c r="L631" s="317"/>
      <c r="M631" s="224"/>
      <c r="N631" s="224"/>
      <c r="O631" s="222"/>
      <c r="P631" s="226"/>
      <c r="Q631" s="222"/>
      <c r="R631" s="222"/>
      <c r="S631" s="222"/>
      <c r="T631" s="222"/>
    </row>
    <row r="632" spans="1:20" ht="12.75" customHeight="1" x14ac:dyDescent="0.2">
      <c r="A632" s="220"/>
      <c r="B632" s="221"/>
      <c r="C632" s="221"/>
      <c r="D632" s="221"/>
      <c r="E632" s="222"/>
      <c r="F632" s="221"/>
      <c r="G632" s="220"/>
      <c r="H632" s="220"/>
      <c r="I632" s="220"/>
      <c r="J632" s="223"/>
      <c r="K632" s="317"/>
      <c r="L632" s="317"/>
      <c r="M632" s="224"/>
      <c r="N632" s="224"/>
      <c r="O632" s="222"/>
      <c r="P632" s="226"/>
      <c r="Q632" s="222"/>
      <c r="R632" s="222"/>
      <c r="S632" s="222"/>
      <c r="T632" s="222"/>
    </row>
    <row r="633" spans="1:20" ht="12.75" customHeight="1" x14ac:dyDescent="0.2">
      <c r="A633" s="220"/>
      <c r="B633" s="221"/>
      <c r="C633" s="221"/>
      <c r="D633" s="221"/>
      <c r="E633" s="222"/>
      <c r="F633" s="221"/>
      <c r="G633" s="220"/>
      <c r="H633" s="220"/>
      <c r="I633" s="220"/>
      <c r="J633" s="223"/>
      <c r="K633" s="317"/>
      <c r="L633" s="317"/>
      <c r="M633" s="224"/>
      <c r="N633" s="224"/>
      <c r="O633" s="222"/>
      <c r="P633" s="226"/>
      <c r="Q633" s="222"/>
      <c r="R633" s="222"/>
      <c r="S633" s="222"/>
      <c r="T633" s="222"/>
    </row>
    <row r="634" spans="1:20" ht="12.75" customHeight="1" x14ac:dyDescent="0.2">
      <c r="A634" s="220"/>
      <c r="B634" s="221"/>
      <c r="C634" s="221"/>
      <c r="D634" s="221"/>
      <c r="E634" s="222"/>
      <c r="F634" s="221"/>
      <c r="G634" s="220"/>
      <c r="H634" s="220"/>
      <c r="I634" s="220"/>
      <c r="J634" s="223"/>
      <c r="K634" s="317"/>
      <c r="L634" s="317"/>
      <c r="M634" s="224"/>
      <c r="N634" s="224"/>
      <c r="O634" s="222"/>
      <c r="P634" s="226"/>
      <c r="Q634" s="222"/>
      <c r="R634" s="222"/>
      <c r="S634" s="222"/>
      <c r="T634" s="222"/>
    </row>
    <row r="635" spans="1:20" ht="12.75" customHeight="1" x14ac:dyDescent="0.2">
      <c r="A635" s="220"/>
      <c r="B635" s="221"/>
      <c r="C635" s="221"/>
      <c r="D635" s="221"/>
      <c r="E635" s="222"/>
      <c r="F635" s="221"/>
      <c r="G635" s="220"/>
      <c r="H635" s="220"/>
      <c r="I635" s="220"/>
      <c r="J635" s="223"/>
      <c r="K635" s="317"/>
      <c r="L635" s="317"/>
      <c r="M635" s="224"/>
      <c r="N635" s="224"/>
      <c r="O635" s="222"/>
      <c r="P635" s="226"/>
      <c r="Q635" s="222"/>
      <c r="R635" s="222"/>
      <c r="S635" s="222"/>
      <c r="T635" s="222"/>
    </row>
    <row r="636" spans="1:20" ht="12.75" customHeight="1" x14ac:dyDescent="0.2">
      <c r="A636" s="220"/>
      <c r="B636" s="221"/>
      <c r="C636" s="221"/>
      <c r="D636" s="221"/>
      <c r="E636" s="222"/>
      <c r="F636" s="221"/>
      <c r="G636" s="220"/>
      <c r="H636" s="220"/>
      <c r="I636" s="220"/>
      <c r="J636" s="223"/>
      <c r="K636" s="317"/>
      <c r="L636" s="317"/>
      <c r="M636" s="224"/>
      <c r="N636" s="224"/>
      <c r="O636" s="222"/>
      <c r="P636" s="226"/>
      <c r="Q636" s="222"/>
      <c r="R636" s="222"/>
      <c r="S636" s="222"/>
      <c r="T636" s="222"/>
    </row>
    <row r="637" spans="1:20" ht="12.75" customHeight="1" x14ac:dyDescent="0.2">
      <c r="A637" s="220"/>
      <c r="B637" s="221"/>
      <c r="C637" s="221"/>
      <c r="D637" s="221"/>
      <c r="E637" s="222"/>
      <c r="F637" s="221"/>
      <c r="G637" s="220"/>
      <c r="H637" s="220"/>
      <c r="I637" s="220"/>
      <c r="J637" s="223"/>
      <c r="K637" s="317"/>
      <c r="L637" s="317"/>
      <c r="M637" s="224"/>
      <c r="N637" s="224"/>
      <c r="O637" s="222"/>
      <c r="P637" s="226"/>
      <c r="Q637" s="222"/>
      <c r="R637" s="222"/>
      <c r="S637" s="222"/>
      <c r="T637" s="222"/>
    </row>
    <row r="638" spans="1:20" ht="12.75" customHeight="1" x14ac:dyDescent="0.2">
      <c r="A638" s="220"/>
      <c r="B638" s="221"/>
      <c r="C638" s="221"/>
      <c r="D638" s="221"/>
      <c r="E638" s="222"/>
      <c r="F638" s="221"/>
      <c r="G638" s="220"/>
      <c r="H638" s="220"/>
      <c r="I638" s="220"/>
      <c r="J638" s="223"/>
      <c r="K638" s="317"/>
      <c r="L638" s="317"/>
      <c r="M638" s="224"/>
      <c r="N638" s="224"/>
      <c r="O638" s="222"/>
      <c r="P638" s="226"/>
      <c r="Q638" s="222"/>
      <c r="R638" s="222"/>
      <c r="S638" s="222"/>
      <c r="T638" s="222"/>
    </row>
    <row r="639" spans="1:20" ht="12.75" customHeight="1" x14ac:dyDescent="0.2">
      <c r="A639" s="220"/>
      <c r="B639" s="221"/>
      <c r="C639" s="221"/>
      <c r="D639" s="221"/>
      <c r="E639" s="222"/>
      <c r="F639" s="221"/>
      <c r="G639" s="220"/>
      <c r="H639" s="220"/>
      <c r="I639" s="220"/>
      <c r="J639" s="223"/>
      <c r="K639" s="317"/>
      <c r="L639" s="317"/>
      <c r="M639" s="224"/>
      <c r="N639" s="224"/>
      <c r="O639" s="222"/>
      <c r="P639" s="226"/>
      <c r="Q639" s="222"/>
      <c r="R639" s="222"/>
      <c r="S639" s="222"/>
      <c r="T639" s="222"/>
    </row>
    <row r="640" spans="1:20" ht="12.75" customHeight="1" x14ac:dyDescent="0.2">
      <c r="A640" s="220"/>
      <c r="B640" s="221"/>
      <c r="C640" s="221"/>
      <c r="D640" s="221"/>
      <c r="E640" s="222"/>
      <c r="F640" s="221"/>
      <c r="G640" s="220"/>
      <c r="H640" s="220"/>
      <c r="I640" s="220"/>
      <c r="J640" s="223"/>
      <c r="K640" s="317"/>
      <c r="L640" s="317"/>
      <c r="M640" s="224"/>
      <c r="N640" s="224"/>
      <c r="O640" s="222"/>
      <c r="P640" s="226"/>
      <c r="Q640" s="222"/>
      <c r="R640" s="222"/>
      <c r="S640" s="222"/>
      <c r="T640" s="222"/>
    </row>
    <row r="641" spans="1:20" ht="12.75" customHeight="1" x14ac:dyDescent="0.2">
      <c r="A641" s="220"/>
      <c r="B641" s="221"/>
      <c r="C641" s="221"/>
      <c r="D641" s="221"/>
      <c r="E641" s="222"/>
      <c r="F641" s="221"/>
      <c r="G641" s="220"/>
      <c r="H641" s="220"/>
      <c r="I641" s="220"/>
      <c r="J641" s="223"/>
      <c r="K641" s="317"/>
      <c r="L641" s="317"/>
      <c r="M641" s="224"/>
      <c r="N641" s="224"/>
      <c r="O641" s="222"/>
      <c r="P641" s="226"/>
      <c r="Q641" s="222"/>
      <c r="R641" s="222"/>
      <c r="S641" s="222"/>
      <c r="T641" s="222"/>
    </row>
    <row r="642" spans="1:20" ht="12.75" customHeight="1" x14ac:dyDescent="0.2">
      <c r="A642" s="220"/>
      <c r="B642" s="221"/>
      <c r="C642" s="221"/>
      <c r="D642" s="221"/>
      <c r="E642" s="222"/>
      <c r="F642" s="221"/>
      <c r="G642" s="220"/>
      <c r="H642" s="220"/>
      <c r="I642" s="220"/>
      <c r="J642" s="223"/>
      <c r="K642" s="317"/>
      <c r="L642" s="317"/>
      <c r="M642" s="224"/>
      <c r="N642" s="224"/>
      <c r="O642" s="222"/>
      <c r="P642" s="226"/>
      <c r="Q642" s="222"/>
      <c r="R642" s="222"/>
      <c r="S642" s="222"/>
      <c r="T642" s="222"/>
    </row>
    <row r="643" spans="1:20" ht="12.75" customHeight="1" x14ac:dyDescent="0.2">
      <c r="A643" s="220"/>
      <c r="B643" s="221"/>
      <c r="C643" s="221"/>
      <c r="D643" s="221"/>
      <c r="E643" s="222"/>
      <c r="F643" s="221"/>
      <c r="G643" s="220"/>
      <c r="H643" s="220"/>
      <c r="I643" s="220"/>
      <c r="J643" s="223"/>
      <c r="K643" s="317"/>
      <c r="L643" s="317"/>
      <c r="M643" s="224"/>
      <c r="N643" s="224"/>
      <c r="O643" s="222"/>
      <c r="P643" s="226"/>
      <c r="Q643" s="222"/>
      <c r="R643" s="222"/>
      <c r="S643" s="222"/>
      <c r="T643" s="222"/>
    </row>
    <row r="644" spans="1:20" ht="12.75" customHeight="1" x14ac:dyDescent="0.2">
      <c r="A644" s="220"/>
      <c r="B644" s="221"/>
      <c r="C644" s="221"/>
      <c r="D644" s="221"/>
      <c r="E644" s="222"/>
      <c r="F644" s="221"/>
      <c r="G644" s="220"/>
      <c r="H644" s="220"/>
      <c r="I644" s="220"/>
      <c r="J644" s="223"/>
      <c r="K644" s="317"/>
      <c r="L644" s="317"/>
      <c r="M644" s="224"/>
      <c r="N644" s="224"/>
      <c r="O644" s="222"/>
      <c r="P644" s="226"/>
      <c r="Q644" s="222"/>
      <c r="R644" s="222"/>
      <c r="S644" s="222"/>
      <c r="T644" s="222"/>
    </row>
    <row r="645" spans="1:20" ht="12.75" customHeight="1" x14ac:dyDescent="0.2">
      <c r="A645" s="220"/>
      <c r="B645" s="221"/>
      <c r="C645" s="221"/>
      <c r="D645" s="221"/>
      <c r="E645" s="222"/>
      <c r="F645" s="221"/>
      <c r="G645" s="220"/>
      <c r="H645" s="220"/>
      <c r="I645" s="220"/>
      <c r="J645" s="223"/>
      <c r="K645" s="317"/>
      <c r="L645" s="317"/>
      <c r="M645" s="224"/>
      <c r="N645" s="224"/>
      <c r="O645" s="222"/>
      <c r="P645" s="226"/>
      <c r="Q645" s="222"/>
      <c r="R645" s="222"/>
      <c r="S645" s="222"/>
      <c r="T645" s="222"/>
    </row>
    <row r="646" spans="1:20" ht="12.75" customHeight="1" x14ac:dyDescent="0.2">
      <c r="A646" s="220"/>
      <c r="B646" s="221"/>
      <c r="C646" s="221"/>
      <c r="D646" s="221"/>
      <c r="E646" s="222"/>
      <c r="F646" s="221"/>
      <c r="G646" s="220"/>
      <c r="H646" s="220"/>
      <c r="I646" s="220"/>
      <c r="J646" s="223"/>
      <c r="K646" s="317"/>
      <c r="L646" s="317"/>
      <c r="M646" s="224"/>
      <c r="N646" s="224"/>
      <c r="O646" s="222"/>
      <c r="P646" s="226"/>
      <c r="Q646" s="222"/>
      <c r="R646" s="222"/>
      <c r="S646" s="222"/>
      <c r="T646" s="222"/>
    </row>
    <row r="647" spans="1:20" ht="12.75" customHeight="1" x14ac:dyDescent="0.2">
      <c r="A647" s="220"/>
      <c r="B647" s="221"/>
      <c r="C647" s="221"/>
      <c r="D647" s="221"/>
      <c r="E647" s="222"/>
      <c r="F647" s="221"/>
      <c r="G647" s="220"/>
      <c r="H647" s="220"/>
      <c r="I647" s="220"/>
      <c r="J647" s="223"/>
      <c r="K647" s="317"/>
      <c r="L647" s="317"/>
      <c r="M647" s="224"/>
      <c r="N647" s="224"/>
      <c r="O647" s="222"/>
      <c r="P647" s="226"/>
      <c r="Q647" s="222"/>
      <c r="R647" s="222"/>
      <c r="S647" s="222"/>
      <c r="T647" s="222"/>
    </row>
    <row r="648" spans="1:20" ht="12.75" customHeight="1" x14ac:dyDescent="0.2">
      <c r="A648" s="220"/>
      <c r="B648" s="221"/>
      <c r="C648" s="221"/>
      <c r="D648" s="221"/>
      <c r="E648" s="222"/>
      <c r="F648" s="221"/>
      <c r="G648" s="220"/>
      <c r="H648" s="220"/>
      <c r="I648" s="220"/>
      <c r="J648" s="223"/>
      <c r="K648" s="317"/>
      <c r="L648" s="317"/>
      <c r="M648" s="224"/>
      <c r="N648" s="224"/>
      <c r="O648" s="222"/>
      <c r="P648" s="226"/>
      <c r="Q648" s="222"/>
      <c r="R648" s="222"/>
      <c r="S648" s="222"/>
      <c r="T648" s="222"/>
    </row>
    <row r="649" spans="1:20" ht="12.75" customHeight="1" x14ac:dyDescent="0.2">
      <c r="A649" s="220"/>
      <c r="B649" s="221"/>
      <c r="C649" s="221"/>
      <c r="D649" s="221"/>
      <c r="E649" s="222"/>
      <c r="F649" s="221"/>
      <c r="G649" s="220"/>
      <c r="H649" s="220"/>
      <c r="I649" s="220"/>
      <c r="J649" s="223"/>
      <c r="K649" s="317"/>
      <c r="L649" s="317"/>
      <c r="M649" s="224"/>
      <c r="N649" s="224"/>
      <c r="O649" s="222"/>
      <c r="P649" s="226"/>
      <c r="Q649" s="222"/>
      <c r="R649" s="222"/>
      <c r="S649" s="222"/>
      <c r="T649" s="222"/>
    </row>
    <row r="650" spans="1:20" ht="12.75" customHeight="1" x14ac:dyDescent="0.2">
      <c r="A650" s="220"/>
      <c r="B650" s="221"/>
      <c r="C650" s="221"/>
      <c r="D650" s="221"/>
      <c r="E650" s="222"/>
      <c r="F650" s="221"/>
      <c r="G650" s="220"/>
      <c r="H650" s="220"/>
      <c r="I650" s="220"/>
      <c r="J650" s="223"/>
      <c r="K650" s="317"/>
      <c r="L650" s="317"/>
      <c r="M650" s="224"/>
      <c r="N650" s="224"/>
      <c r="O650" s="222"/>
      <c r="P650" s="226"/>
      <c r="Q650" s="222"/>
      <c r="R650" s="222"/>
      <c r="S650" s="222"/>
      <c r="T650" s="222"/>
    </row>
    <row r="651" spans="1:20" ht="12.75" customHeight="1" x14ac:dyDescent="0.2">
      <c r="A651" s="220"/>
      <c r="B651" s="221"/>
      <c r="C651" s="221"/>
      <c r="D651" s="221"/>
      <c r="E651" s="222"/>
      <c r="F651" s="221"/>
      <c r="G651" s="220"/>
      <c r="H651" s="220"/>
      <c r="I651" s="220"/>
      <c r="J651" s="223"/>
      <c r="K651" s="317"/>
      <c r="L651" s="317"/>
      <c r="M651" s="224"/>
      <c r="N651" s="224"/>
      <c r="O651" s="222"/>
      <c r="P651" s="226"/>
      <c r="Q651" s="222"/>
      <c r="R651" s="222"/>
      <c r="S651" s="222"/>
      <c r="T651" s="222"/>
    </row>
    <row r="652" spans="1:20" ht="12.75" customHeight="1" x14ac:dyDescent="0.2">
      <c r="A652" s="220"/>
      <c r="B652" s="221"/>
      <c r="C652" s="221"/>
      <c r="D652" s="221"/>
      <c r="E652" s="222"/>
      <c r="F652" s="221"/>
      <c r="G652" s="220"/>
      <c r="H652" s="220"/>
      <c r="I652" s="220"/>
      <c r="J652" s="223"/>
      <c r="K652" s="317"/>
      <c r="L652" s="317"/>
      <c r="M652" s="224"/>
      <c r="N652" s="224"/>
      <c r="O652" s="222"/>
      <c r="P652" s="226"/>
      <c r="Q652" s="222"/>
      <c r="R652" s="222"/>
      <c r="S652" s="222"/>
      <c r="T652" s="222"/>
    </row>
    <row r="653" spans="1:20" ht="12.75" customHeight="1" x14ac:dyDescent="0.2">
      <c r="A653" s="220"/>
      <c r="B653" s="221"/>
      <c r="C653" s="221"/>
      <c r="D653" s="221"/>
      <c r="E653" s="222"/>
      <c r="F653" s="221"/>
      <c r="G653" s="220"/>
      <c r="H653" s="220"/>
      <c r="I653" s="220"/>
      <c r="J653" s="223"/>
      <c r="K653" s="317"/>
      <c r="L653" s="317"/>
      <c r="M653" s="224"/>
      <c r="N653" s="224"/>
      <c r="O653" s="222"/>
      <c r="P653" s="226"/>
      <c r="Q653" s="222"/>
      <c r="R653" s="222"/>
      <c r="S653" s="222"/>
      <c r="T653" s="222"/>
    </row>
    <row r="654" spans="1:20" ht="12.75" customHeight="1" x14ac:dyDescent="0.2">
      <c r="A654" s="220"/>
      <c r="B654" s="221"/>
      <c r="C654" s="221"/>
      <c r="D654" s="221"/>
      <c r="E654" s="222"/>
      <c r="F654" s="221"/>
      <c r="G654" s="220"/>
      <c r="H654" s="220"/>
      <c r="I654" s="220"/>
      <c r="J654" s="223"/>
      <c r="K654" s="317"/>
      <c r="L654" s="317"/>
      <c r="M654" s="224"/>
      <c r="N654" s="224"/>
      <c r="O654" s="222"/>
      <c r="P654" s="226"/>
      <c r="Q654" s="222"/>
      <c r="R654" s="222"/>
      <c r="S654" s="222"/>
      <c r="T654" s="222"/>
    </row>
    <row r="655" spans="1:20" ht="12.75" customHeight="1" x14ac:dyDescent="0.2">
      <c r="A655" s="220"/>
      <c r="B655" s="221"/>
      <c r="C655" s="221"/>
      <c r="D655" s="221"/>
      <c r="E655" s="222"/>
      <c r="F655" s="221"/>
      <c r="G655" s="220"/>
      <c r="H655" s="220"/>
      <c r="I655" s="220"/>
      <c r="J655" s="223"/>
      <c r="K655" s="317"/>
      <c r="L655" s="317"/>
      <c r="M655" s="224"/>
      <c r="N655" s="224"/>
      <c r="O655" s="222"/>
      <c r="P655" s="226"/>
      <c r="Q655" s="222"/>
      <c r="R655" s="222"/>
      <c r="S655" s="222"/>
      <c r="T655" s="222"/>
    </row>
    <row r="656" spans="1:20" ht="12.75" customHeight="1" x14ac:dyDescent="0.2">
      <c r="A656" s="220"/>
      <c r="B656" s="221"/>
      <c r="C656" s="221"/>
      <c r="D656" s="221"/>
      <c r="E656" s="222"/>
      <c r="F656" s="221"/>
      <c r="G656" s="220"/>
      <c r="H656" s="220"/>
      <c r="I656" s="220"/>
      <c r="J656" s="223"/>
      <c r="K656" s="317"/>
      <c r="L656" s="317"/>
      <c r="M656" s="224"/>
      <c r="N656" s="224"/>
      <c r="O656" s="222"/>
      <c r="P656" s="226"/>
      <c r="Q656" s="222"/>
      <c r="R656" s="222"/>
      <c r="S656" s="222"/>
      <c r="T656" s="222"/>
    </row>
    <row r="657" spans="1:20" ht="12.75" customHeight="1" x14ac:dyDescent="0.2">
      <c r="A657" s="220"/>
      <c r="B657" s="221"/>
      <c r="C657" s="221"/>
      <c r="D657" s="221"/>
      <c r="E657" s="222"/>
      <c r="F657" s="221"/>
      <c r="G657" s="220"/>
      <c r="H657" s="220"/>
      <c r="I657" s="220"/>
      <c r="J657" s="223"/>
      <c r="K657" s="317"/>
      <c r="L657" s="317"/>
      <c r="M657" s="224"/>
      <c r="N657" s="224"/>
      <c r="O657" s="222"/>
      <c r="P657" s="226"/>
      <c r="Q657" s="222"/>
      <c r="R657" s="222"/>
      <c r="S657" s="222"/>
      <c r="T657" s="222"/>
    </row>
    <row r="658" spans="1:20" ht="12.75" customHeight="1" x14ac:dyDescent="0.2">
      <c r="A658" s="220"/>
      <c r="B658" s="221"/>
      <c r="C658" s="221"/>
      <c r="D658" s="221"/>
      <c r="E658" s="222"/>
      <c r="F658" s="221"/>
      <c r="G658" s="220"/>
      <c r="H658" s="220"/>
      <c r="I658" s="220"/>
      <c r="J658" s="223"/>
      <c r="K658" s="317"/>
      <c r="L658" s="317"/>
      <c r="M658" s="224"/>
      <c r="N658" s="224"/>
      <c r="O658" s="222"/>
      <c r="P658" s="226"/>
      <c r="Q658" s="222"/>
      <c r="R658" s="222"/>
      <c r="S658" s="222"/>
      <c r="T658" s="222"/>
    </row>
    <row r="659" spans="1:20" ht="12.75" customHeight="1" x14ac:dyDescent="0.2">
      <c r="A659" s="220"/>
      <c r="B659" s="221"/>
      <c r="C659" s="221"/>
      <c r="D659" s="221"/>
      <c r="E659" s="222"/>
      <c r="F659" s="221"/>
      <c r="G659" s="220"/>
      <c r="H659" s="220"/>
      <c r="I659" s="220"/>
      <c r="J659" s="223"/>
      <c r="K659" s="317"/>
      <c r="L659" s="317"/>
      <c r="M659" s="224"/>
      <c r="N659" s="224"/>
      <c r="O659" s="222"/>
      <c r="P659" s="226"/>
      <c r="Q659" s="222"/>
      <c r="R659" s="222"/>
      <c r="S659" s="222"/>
      <c r="T659" s="222"/>
    </row>
    <row r="660" spans="1:20" ht="12.75" customHeight="1" x14ac:dyDescent="0.2">
      <c r="A660" s="220"/>
      <c r="B660" s="221"/>
      <c r="C660" s="221"/>
      <c r="D660" s="221"/>
      <c r="E660" s="222"/>
      <c r="F660" s="221"/>
      <c r="G660" s="220"/>
      <c r="H660" s="220"/>
      <c r="I660" s="220"/>
      <c r="J660" s="223"/>
      <c r="K660" s="317"/>
      <c r="L660" s="317"/>
      <c r="M660" s="224"/>
      <c r="N660" s="224"/>
      <c r="O660" s="222"/>
      <c r="P660" s="226"/>
      <c r="Q660" s="222"/>
      <c r="R660" s="222"/>
      <c r="S660" s="222"/>
      <c r="T660" s="222"/>
    </row>
    <row r="661" spans="1:20" ht="12.75" customHeight="1" x14ac:dyDescent="0.2">
      <c r="A661" s="220"/>
      <c r="B661" s="221"/>
      <c r="C661" s="221"/>
      <c r="D661" s="221"/>
      <c r="E661" s="222"/>
      <c r="F661" s="221"/>
      <c r="G661" s="220"/>
      <c r="H661" s="220"/>
      <c r="I661" s="220"/>
      <c r="J661" s="223"/>
      <c r="K661" s="317"/>
      <c r="L661" s="317"/>
      <c r="M661" s="224"/>
      <c r="N661" s="224"/>
      <c r="O661" s="222"/>
      <c r="P661" s="226"/>
      <c r="Q661" s="222"/>
      <c r="R661" s="222"/>
      <c r="S661" s="222"/>
      <c r="T661" s="222"/>
    </row>
    <row r="662" spans="1:20" ht="12.75" customHeight="1" x14ac:dyDescent="0.2">
      <c r="A662" s="220"/>
      <c r="B662" s="221"/>
      <c r="C662" s="221"/>
      <c r="D662" s="221"/>
      <c r="E662" s="222"/>
      <c r="F662" s="221"/>
      <c r="G662" s="220"/>
      <c r="H662" s="220"/>
      <c r="I662" s="220"/>
      <c r="J662" s="223"/>
      <c r="K662" s="317"/>
      <c r="L662" s="317"/>
      <c r="M662" s="224"/>
      <c r="N662" s="224"/>
      <c r="O662" s="222"/>
      <c r="P662" s="226"/>
      <c r="Q662" s="222"/>
      <c r="R662" s="222"/>
      <c r="S662" s="222"/>
      <c r="T662" s="222"/>
    </row>
    <row r="663" spans="1:20" ht="12.75" customHeight="1" x14ac:dyDescent="0.2">
      <c r="A663" s="220"/>
      <c r="B663" s="221"/>
      <c r="C663" s="221"/>
      <c r="D663" s="221"/>
      <c r="E663" s="222"/>
      <c r="F663" s="221"/>
      <c r="G663" s="220"/>
      <c r="H663" s="220"/>
      <c r="I663" s="220"/>
      <c r="J663" s="223"/>
      <c r="K663" s="317"/>
      <c r="L663" s="317"/>
      <c r="M663" s="224"/>
      <c r="N663" s="224"/>
      <c r="O663" s="222"/>
      <c r="P663" s="226"/>
      <c r="Q663" s="222"/>
      <c r="R663" s="222"/>
      <c r="S663" s="222"/>
      <c r="T663" s="222"/>
    </row>
    <row r="664" spans="1:20" ht="12.75" customHeight="1" x14ac:dyDescent="0.2">
      <c r="A664" s="220"/>
      <c r="B664" s="221"/>
      <c r="C664" s="221"/>
      <c r="D664" s="221"/>
      <c r="E664" s="222"/>
      <c r="F664" s="221"/>
      <c r="G664" s="220"/>
      <c r="H664" s="220"/>
      <c r="I664" s="220"/>
      <c r="J664" s="223"/>
      <c r="K664" s="317"/>
      <c r="L664" s="317"/>
      <c r="M664" s="224"/>
      <c r="N664" s="224"/>
      <c r="O664" s="222"/>
      <c r="P664" s="226"/>
      <c r="Q664" s="222"/>
      <c r="R664" s="222"/>
      <c r="S664" s="222"/>
      <c r="T664" s="222"/>
    </row>
    <row r="665" spans="1:20" ht="12.75" customHeight="1" x14ac:dyDescent="0.2">
      <c r="A665" s="220"/>
      <c r="B665" s="221"/>
      <c r="C665" s="221"/>
      <c r="D665" s="221"/>
      <c r="E665" s="222"/>
      <c r="F665" s="221"/>
      <c r="G665" s="220"/>
      <c r="H665" s="220"/>
      <c r="I665" s="220"/>
      <c r="J665" s="223"/>
      <c r="K665" s="317"/>
      <c r="L665" s="317"/>
      <c r="M665" s="224"/>
      <c r="N665" s="224"/>
      <c r="O665" s="222"/>
      <c r="P665" s="226"/>
      <c r="Q665" s="222"/>
      <c r="R665" s="222"/>
      <c r="S665" s="222"/>
      <c r="T665" s="222"/>
    </row>
    <row r="666" spans="1:20" ht="12.75" customHeight="1" x14ac:dyDescent="0.2">
      <c r="A666" s="220"/>
      <c r="B666" s="221"/>
      <c r="C666" s="221"/>
      <c r="D666" s="221"/>
      <c r="E666" s="222"/>
      <c r="F666" s="221"/>
      <c r="G666" s="220"/>
      <c r="H666" s="220"/>
      <c r="I666" s="220"/>
      <c r="J666" s="223"/>
      <c r="K666" s="317"/>
      <c r="L666" s="317"/>
      <c r="M666" s="224"/>
      <c r="N666" s="224"/>
      <c r="O666" s="222"/>
      <c r="P666" s="226"/>
      <c r="Q666" s="222"/>
      <c r="R666" s="222"/>
      <c r="S666" s="222"/>
      <c r="T666" s="222"/>
    </row>
    <row r="667" spans="1:20" ht="12.75" customHeight="1" x14ac:dyDescent="0.2">
      <c r="A667" s="220"/>
      <c r="B667" s="221"/>
      <c r="C667" s="221"/>
      <c r="D667" s="221"/>
      <c r="E667" s="222"/>
      <c r="F667" s="221"/>
      <c r="G667" s="220"/>
      <c r="H667" s="220"/>
      <c r="I667" s="220"/>
      <c r="J667" s="223"/>
      <c r="K667" s="317"/>
      <c r="L667" s="317"/>
      <c r="M667" s="224"/>
      <c r="N667" s="224"/>
      <c r="O667" s="222"/>
      <c r="P667" s="226"/>
      <c r="Q667" s="222"/>
      <c r="R667" s="222"/>
      <c r="S667" s="222"/>
      <c r="T667" s="222"/>
    </row>
    <row r="668" spans="1:20" ht="12.75" customHeight="1" x14ac:dyDescent="0.2">
      <c r="A668" s="220"/>
      <c r="B668" s="221"/>
      <c r="C668" s="221"/>
      <c r="D668" s="221"/>
      <c r="E668" s="222"/>
      <c r="F668" s="221"/>
      <c r="G668" s="220"/>
      <c r="H668" s="220"/>
      <c r="I668" s="220"/>
      <c r="J668" s="223"/>
      <c r="K668" s="317"/>
      <c r="L668" s="317"/>
      <c r="M668" s="224"/>
      <c r="N668" s="224"/>
      <c r="O668" s="222"/>
      <c r="P668" s="226"/>
      <c r="Q668" s="222"/>
      <c r="R668" s="222"/>
      <c r="S668" s="222"/>
      <c r="T668" s="222"/>
    </row>
    <row r="669" spans="1:20" ht="12.75" customHeight="1" x14ac:dyDescent="0.2">
      <c r="A669" s="220"/>
      <c r="B669" s="221"/>
      <c r="C669" s="221"/>
      <c r="D669" s="221"/>
      <c r="E669" s="222"/>
      <c r="F669" s="221"/>
      <c r="G669" s="220"/>
      <c r="H669" s="220"/>
      <c r="I669" s="220"/>
      <c r="J669" s="223"/>
      <c r="K669" s="317"/>
      <c r="L669" s="317"/>
      <c r="M669" s="224"/>
      <c r="N669" s="224"/>
      <c r="O669" s="222"/>
      <c r="P669" s="226"/>
      <c r="Q669" s="222"/>
      <c r="R669" s="222"/>
      <c r="S669" s="222"/>
      <c r="T669" s="222"/>
    </row>
    <row r="670" spans="1:20" ht="12.75" customHeight="1" x14ac:dyDescent="0.2">
      <c r="A670" s="220"/>
      <c r="B670" s="221"/>
      <c r="C670" s="221"/>
      <c r="D670" s="221"/>
      <c r="E670" s="222"/>
      <c r="F670" s="221"/>
      <c r="G670" s="220"/>
      <c r="H670" s="220"/>
      <c r="I670" s="220"/>
      <c r="J670" s="223"/>
      <c r="K670" s="317"/>
      <c r="L670" s="317"/>
      <c r="M670" s="224"/>
      <c r="N670" s="224"/>
      <c r="O670" s="222"/>
      <c r="P670" s="226"/>
      <c r="Q670" s="222"/>
      <c r="R670" s="222"/>
      <c r="S670" s="222"/>
      <c r="T670" s="222"/>
    </row>
    <row r="671" spans="1:20" ht="12.75" customHeight="1" x14ac:dyDescent="0.2">
      <c r="A671" s="220"/>
      <c r="B671" s="221"/>
      <c r="C671" s="221"/>
      <c r="D671" s="221"/>
      <c r="E671" s="222"/>
      <c r="F671" s="221"/>
      <c r="G671" s="220"/>
      <c r="H671" s="220"/>
      <c r="I671" s="220"/>
      <c r="J671" s="223"/>
      <c r="K671" s="317"/>
      <c r="L671" s="317"/>
      <c r="M671" s="224"/>
      <c r="N671" s="224"/>
      <c r="O671" s="222"/>
      <c r="P671" s="226"/>
      <c r="Q671" s="222"/>
      <c r="R671" s="222"/>
      <c r="S671" s="222"/>
      <c r="T671" s="222"/>
    </row>
    <row r="672" spans="1:20" ht="12.75" customHeight="1" x14ac:dyDescent="0.2">
      <c r="A672" s="220"/>
      <c r="B672" s="221"/>
      <c r="C672" s="221"/>
      <c r="D672" s="221"/>
      <c r="E672" s="222"/>
      <c r="F672" s="221"/>
      <c r="G672" s="220"/>
      <c r="H672" s="220"/>
      <c r="I672" s="220"/>
      <c r="J672" s="223"/>
      <c r="K672" s="317"/>
      <c r="L672" s="317"/>
      <c r="M672" s="224"/>
      <c r="N672" s="224"/>
      <c r="O672" s="222"/>
      <c r="P672" s="226"/>
      <c r="Q672" s="222"/>
      <c r="R672" s="222"/>
      <c r="S672" s="222"/>
      <c r="T672" s="222"/>
    </row>
    <row r="673" spans="1:20" ht="12.75" customHeight="1" x14ac:dyDescent="0.2">
      <c r="A673" s="220"/>
      <c r="B673" s="221"/>
      <c r="C673" s="221"/>
      <c r="D673" s="221"/>
      <c r="E673" s="222"/>
      <c r="F673" s="221"/>
      <c r="G673" s="220"/>
      <c r="H673" s="220"/>
      <c r="I673" s="220"/>
      <c r="J673" s="223"/>
      <c r="K673" s="317"/>
      <c r="L673" s="317"/>
      <c r="M673" s="224"/>
      <c r="N673" s="224"/>
      <c r="O673" s="222"/>
      <c r="P673" s="226"/>
      <c r="Q673" s="222"/>
      <c r="R673" s="222"/>
      <c r="S673" s="222"/>
      <c r="T673" s="222"/>
    </row>
    <row r="674" spans="1:20" ht="12.75" customHeight="1" x14ac:dyDescent="0.2">
      <c r="A674" s="220"/>
      <c r="B674" s="221"/>
      <c r="C674" s="221"/>
      <c r="D674" s="221"/>
      <c r="E674" s="222"/>
      <c r="F674" s="221"/>
      <c r="G674" s="220"/>
      <c r="H674" s="220"/>
      <c r="I674" s="220"/>
      <c r="J674" s="223"/>
      <c r="K674" s="317"/>
      <c r="L674" s="317"/>
      <c r="M674" s="224"/>
      <c r="N674" s="224"/>
      <c r="O674" s="222"/>
      <c r="P674" s="226"/>
      <c r="Q674" s="222"/>
      <c r="R674" s="222"/>
      <c r="S674" s="222"/>
      <c r="T674" s="222"/>
    </row>
    <row r="675" spans="1:20" ht="12.75" customHeight="1" x14ac:dyDescent="0.2">
      <c r="A675" s="220"/>
      <c r="B675" s="221"/>
      <c r="C675" s="221"/>
      <c r="D675" s="221"/>
      <c r="E675" s="222"/>
      <c r="F675" s="221"/>
      <c r="G675" s="220"/>
      <c r="H675" s="220"/>
      <c r="I675" s="220"/>
      <c r="J675" s="223"/>
      <c r="K675" s="317"/>
      <c r="L675" s="317"/>
      <c r="M675" s="224"/>
      <c r="N675" s="224"/>
      <c r="O675" s="222"/>
      <c r="P675" s="226"/>
      <c r="Q675" s="222"/>
      <c r="R675" s="222"/>
      <c r="S675" s="222"/>
      <c r="T675" s="222"/>
    </row>
    <row r="676" spans="1:20" ht="12.75" customHeight="1" x14ac:dyDescent="0.2">
      <c r="A676" s="220"/>
      <c r="B676" s="221"/>
      <c r="C676" s="221"/>
      <c r="D676" s="221"/>
      <c r="E676" s="222"/>
      <c r="F676" s="221"/>
      <c r="G676" s="220"/>
      <c r="H676" s="220"/>
      <c r="I676" s="220"/>
      <c r="J676" s="223"/>
      <c r="K676" s="317"/>
      <c r="L676" s="317"/>
      <c r="M676" s="224"/>
      <c r="N676" s="224"/>
      <c r="O676" s="222"/>
      <c r="P676" s="226"/>
      <c r="Q676" s="222"/>
      <c r="R676" s="222"/>
      <c r="S676" s="222"/>
      <c r="T676" s="222"/>
    </row>
    <row r="677" spans="1:20" ht="12.75" customHeight="1" x14ac:dyDescent="0.2">
      <c r="A677" s="220"/>
      <c r="B677" s="221"/>
      <c r="C677" s="221"/>
      <c r="D677" s="221"/>
      <c r="E677" s="222"/>
      <c r="F677" s="221"/>
      <c r="G677" s="220"/>
      <c r="H677" s="220"/>
      <c r="I677" s="220"/>
      <c r="J677" s="223"/>
      <c r="K677" s="317"/>
      <c r="L677" s="317"/>
      <c r="M677" s="224"/>
      <c r="N677" s="224"/>
      <c r="O677" s="222"/>
      <c r="P677" s="226"/>
      <c r="Q677" s="222"/>
      <c r="R677" s="222"/>
      <c r="S677" s="222"/>
      <c r="T677" s="222"/>
    </row>
    <row r="678" spans="1:20" ht="12.75" customHeight="1" x14ac:dyDescent="0.2">
      <c r="A678" s="220"/>
      <c r="B678" s="221"/>
      <c r="C678" s="221"/>
      <c r="D678" s="221"/>
      <c r="E678" s="222"/>
      <c r="F678" s="221"/>
      <c r="G678" s="220"/>
      <c r="H678" s="220"/>
      <c r="I678" s="220"/>
      <c r="J678" s="223"/>
      <c r="K678" s="317"/>
      <c r="L678" s="317"/>
      <c r="M678" s="224"/>
      <c r="N678" s="224"/>
      <c r="O678" s="222"/>
      <c r="P678" s="226"/>
      <c r="Q678" s="222"/>
      <c r="R678" s="222"/>
      <c r="S678" s="222"/>
      <c r="T678" s="222"/>
    </row>
    <row r="679" spans="1:20" ht="12.75" customHeight="1" x14ac:dyDescent="0.2">
      <c r="A679" s="220"/>
      <c r="B679" s="221"/>
      <c r="C679" s="221"/>
      <c r="D679" s="221"/>
      <c r="E679" s="222"/>
      <c r="F679" s="221"/>
      <c r="G679" s="220"/>
      <c r="H679" s="220"/>
      <c r="I679" s="220"/>
      <c r="J679" s="223"/>
      <c r="K679" s="317"/>
      <c r="L679" s="317"/>
      <c r="M679" s="224"/>
      <c r="N679" s="224"/>
      <c r="O679" s="222"/>
      <c r="P679" s="226"/>
      <c r="Q679" s="222"/>
      <c r="R679" s="222"/>
      <c r="S679" s="222"/>
      <c r="T679" s="222"/>
    </row>
    <row r="680" spans="1:20" ht="12.75" customHeight="1" x14ac:dyDescent="0.2">
      <c r="A680" s="220"/>
      <c r="B680" s="221"/>
      <c r="C680" s="221"/>
      <c r="D680" s="221"/>
      <c r="E680" s="222"/>
      <c r="F680" s="221"/>
      <c r="G680" s="220"/>
      <c r="H680" s="220"/>
      <c r="I680" s="220"/>
      <c r="J680" s="223"/>
      <c r="K680" s="317"/>
      <c r="L680" s="317"/>
      <c r="M680" s="224"/>
      <c r="N680" s="224"/>
      <c r="O680" s="222"/>
      <c r="P680" s="226"/>
      <c r="Q680" s="222"/>
      <c r="R680" s="222"/>
      <c r="S680" s="222"/>
      <c r="T680" s="222"/>
    </row>
    <row r="681" spans="1:20" ht="12.75" customHeight="1" x14ac:dyDescent="0.2">
      <c r="A681" s="220"/>
      <c r="B681" s="221"/>
      <c r="C681" s="221"/>
      <c r="D681" s="221"/>
      <c r="E681" s="222"/>
      <c r="F681" s="221"/>
      <c r="G681" s="220"/>
      <c r="H681" s="220"/>
      <c r="I681" s="220"/>
      <c r="J681" s="223"/>
      <c r="K681" s="317"/>
      <c r="L681" s="317"/>
      <c r="M681" s="224"/>
      <c r="N681" s="224"/>
      <c r="O681" s="222"/>
      <c r="P681" s="226"/>
      <c r="Q681" s="222"/>
      <c r="R681" s="222"/>
      <c r="S681" s="222"/>
      <c r="T681" s="222"/>
    </row>
    <row r="682" spans="1:20" ht="12.75" customHeight="1" x14ac:dyDescent="0.2">
      <c r="A682" s="220"/>
      <c r="B682" s="221"/>
      <c r="C682" s="221"/>
      <c r="D682" s="221"/>
      <c r="E682" s="222"/>
      <c r="F682" s="221"/>
      <c r="G682" s="220"/>
      <c r="H682" s="220"/>
      <c r="I682" s="220"/>
      <c r="J682" s="223"/>
      <c r="K682" s="317"/>
      <c r="L682" s="317"/>
      <c r="M682" s="224"/>
      <c r="N682" s="224"/>
      <c r="O682" s="222"/>
      <c r="P682" s="226"/>
      <c r="Q682" s="222"/>
      <c r="R682" s="222"/>
      <c r="S682" s="222"/>
      <c r="T682" s="222"/>
    </row>
    <row r="683" spans="1:20" ht="12.75" customHeight="1" x14ac:dyDescent="0.2">
      <c r="A683" s="220"/>
      <c r="B683" s="221"/>
      <c r="C683" s="221"/>
      <c r="D683" s="221"/>
      <c r="E683" s="222"/>
      <c r="F683" s="221"/>
      <c r="G683" s="220"/>
      <c r="H683" s="220"/>
      <c r="I683" s="220"/>
      <c r="J683" s="223"/>
      <c r="K683" s="317"/>
      <c r="L683" s="317"/>
      <c r="M683" s="224"/>
      <c r="N683" s="224"/>
      <c r="O683" s="222"/>
      <c r="P683" s="226"/>
      <c r="Q683" s="222"/>
      <c r="R683" s="222"/>
      <c r="S683" s="222"/>
      <c r="T683" s="222"/>
    </row>
    <row r="684" spans="1:20" ht="12.75" customHeight="1" x14ac:dyDescent="0.2">
      <c r="A684" s="220"/>
      <c r="B684" s="221"/>
      <c r="C684" s="221"/>
      <c r="D684" s="221"/>
      <c r="E684" s="222"/>
      <c r="F684" s="221"/>
      <c r="G684" s="220"/>
      <c r="H684" s="220"/>
      <c r="I684" s="220"/>
      <c r="J684" s="223"/>
      <c r="K684" s="317"/>
      <c r="L684" s="317"/>
      <c r="M684" s="224"/>
      <c r="N684" s="224"/>
      <c r="O684" s="222"/>
      <c r="P684" s="226"/>
      <c r="Q684" s="222"/>
      <c r="R684" s="222"/>
      <c r="S684" s="222"/>
      <c r="T684" s="222"/>
    </row>
    <row r="685" spans="1:20" ht="12.75" customHeight="1" x14ac:dyDescent="0.2">
      <c r="A685" s="220"/>
      <c r="B685" s="221"/>
      <c r="C685" s="221"/>
      <c r="D685" s="221"/>
      <c r="E685" s="222"/>
      <c r="F685" s="221"/>
      <c r="G685" s="220"/>
      <c r="H685" s="220"/>
      <c r="I685" s="220"/>
      <c r="J685" s="223"/>
      <c r="K685" s="317"/>
      <c r="L685" s="317"/>
      <c r="M685" s="224"/>
      <c r="N685" s="224"/>
      <c r="O685" s="222"/>
      <c r="P685" s="226"/>
      <c r="Q685" s="222"/>
      <c r="R685" s="222"/>
      <c r="S685" s="222"/>
      <c r="T685" s="222"/>
    </row>
    <row r="686" spans="1:20" ht="12.75" customHeight="1" x14ac:dyDescent="0.2">
      <c r="A686" s="220"/>
      <c r="B686" s="221"/>
      <c r="C686" s="221"/>
      <c r="D686" s="221"/>
      <c r="E686" s="222"/>
      <c r="F686" s="221"/>
      <c r="G686" s="220"/>
      <c r="H686" s="220"/>
      <c r="I686" s="220"/>
      <c r="J686" s="223"/>
      <c r="K686" s="317"/>
      <c r="L686" s="317"/>
      <c r="M686" s="224"/>
      <c r="N686" s="224"/>
      <c r="O686" s="222"/>
      <c r="P686" s="226"/>
      <c r="Q686" s="222"/>
      <c r="R686" s="222"/>
      <c r="S686" s="222"/>
      <c r="T686" s="222"/>
    </row>
    <row r="687" spans="1:20" ht="12.75" customHeight="1" x14ac:dyDescent="0.2">
      <c r="A687" s="220"/>
      <c r="B687" s="221"/>
      <c r="C687" s="221"/>
      <c r="D687" s="221"/>
      <c r="E687" s="222"/>
      <c r="F687" s="221"/>
      <c r="G687" s="220"/>
      <c r="H687" s="220"/>
      <c r="I687" s="220"/>
      <c r="J687" s="223"/>
      <c r="K687" s="317"/>
      <c r="L687" s="317"/>
      <c r="M687" s="224"/>
      <c r="N687" s="224"/>
      <c r="O687" s="222"/>
      <c r="P687" s="226"/>
      <c r="Q687" s="222"/>
      <c r="R687" s="222"/>
      <c r="S687" s="222"/>
      <c r="T687" s="222"/>
    </row>
    <row r="688" spans="1:20" ht="12.75" customHeight="1" x14ac:dyDescent="0.2">
      <c r="A688" s="220"/>
      <c r="B688" s="221"/>
      <c r="C688" s="221"/>
      <c r="D688" s="221"/>
      <c r="E688" s="222"/>
      <c r="F688" s="221"/>
      <c r="G688" s="220"/>
      <c r="H688" s="220"/>
      <c r="I688" s="220"/>
      <c r="J688" s="223"/>
      <c r="K688" s="317"/>
      <c r="L688" s="317"/>
      <c r="M688" s="224"/>
      <c r="N688" s="224"/>
      <c r="O688" s="222"/>
      <c r="P688" s="226"/>
      <c r="Q688" s="222"/>
      <c r="R688" s="222"/>
      <c r="S688" s="222"/>
      <c r="T688" s="222"/>
    </row>
    <row r="689" spans="1:20" ht="12.75" customHeight="1" x14ac:dyDescent="0.2">
      <c r="A689" s="220"/>
      <c r="B689" s="221"/>
      <c r="C689" s="221"/>
      <c r="D689" s="221"/>
      <c r="E689" s="222"/>
      <c r="F689" s="221"/>
      <c r="G689" s="220"/>
      <c r="H689" s="220"/>
      <c r="I689" s="220"/>
      <c r="J689" s="223"/>
      <c r="K689" s="317"/>
      <c r="L689" s="317"/>
      <c r="M689" s="224"/>
      <c r="N689" s="224"/>
      <c r="O689" s="222"/>
      <c r="P689" s="226"/>
      <c r="Q689" s="222"/>
      <c r="R689" s="222"/>
      <c r="S689" s="222"/>
      <c r="T689" s="222"/>
    </row>
    <row r="690" spans="1:20" ht="12.75" customHeight="1" x14ac:dyDescent="0.2">
      <c r="A690" s="220"/>
      <c r="B690" s="221"/>
      <c r="C690" s="221"/>
      <c r="D690" s="221"/>
      <c r="E690" s="222"/>
      <c r="F690" s="221"/>
      <c r="G690" s="220"/>
      <c r="H690" s="220"/>
      <c r="I690" s="220"/>
      <c r="J690" s="223"/>
      <c r="K690" s="317"/>
      <c r="L690" s="317"/>
      <c r="M690" s="224"/>
      <c r="N690" s="224"/>
      <c r="O690" s="222"/>
      <c r="P690" s="226"/>
      <c r="Q690" s="222"/>
      <c r="R690" s="222"/>
      <c r="S690" s="222"/>
      <c r="T690" s="222"/>
    </row>
    <row r="691" spans="1:20" ht="12.75" customHeight="1" x14ac:dyDescent="0.2">
      <c r="A691" s="220"/>
      <c r="B691" s="221"/>
      <c r="C691" s="221"/>
      <c r="D691" s="221"/>
      <c r="E691" s="222"/>
      <c r="F691" s="221"/>
      <c r="G691" s="220"/>
      <c r="H691" s="220"/>
      <c r="I691" s="220"/>
      <c r="J691" s="223"/>
      <c r="K691" s="317"/>
      <c r="L691" s="317"/>
      <c r="M691" s="224"/>
      <c r="N691" s="224"/>
      <c r="O691" s="222"/>
      <c r="P691" s="226"/>
      <c r="Q691" s="222"/>
      <c r="R691" s="222"/>
      <c r="S691" s="222"/>
      <c r="T691" s="222"/>
    </row>
    <row r="692" spans="1:20" ht="12.75" customHeight="1" x14ac:dyDescent="0.2">
      <c r="A692" s="220"/>
      <c r="B692" s="221"/>
      <c r="C692" s="221"/>
      <c r="D692" s="221"/>
      <c r="E692" s="222"/>
      <c r="F692" s="221"/>
      <c r="G692" s="220"/>
      <c r="H692" s="220"/>
      <c r="I692" s="220"/>
      <c r="J692" s="223"/>
      <c r="K692" s="317"/>
      <c r="L692" s="317"/>
      <c r="M692" s="224"/>
      <c r="N692" s="224"/>
      <c r="O692" s="222"/>
      <c r="P692" s="226"/>
      <c r="Q692" s="222"/>
      <c r="R692" s="222"/>
      <c r="S692" s="222"/>
      <c r="T692" s="222"/>
    </row>
    <row r="693" spans="1:20" ht="12.75" customHeight="1" x14ac:dyDescent="0.2">
      <c r="A693" s="220"/>
      <c r="B693" s="221"/>
      <c r="C693" s="221"/>
      <c r="D693" s="221"/>
      <c r="E693" s="222"/>
      <c r="F693" s="221"/>
      <c r="G693" s="220"/>
      <c r="H693" s="220"/>
      <c r="I693" s="220"/>
      <c r="J693" s="223"/>
      <c r="K693" s="317"/>
      <c r="L693" s="317"/>
      <c r="M693" s="224"/>
      <c r="N693" s="224"/>
      <c r="O693" s="222"/>
      <c r="P693" s="226"/>
      <c r="Q693" s="222"/>
      <c r="R693" s="222"/>
      <c r="S693" s="222"/>
      <c r="T693" s="222"/>
    </row>
    <row r="694" spans="1:20" ht="12.75" customHeight="1" x14ac:dyDescent="0.2">
      <c r="A694" s="220"/>
      <c r="B694" s="221"/>
      <c r="C694" s="221"/>
      <c r="D694" s="221"/>
      <c r="E694" s="222"/>
      <c r="F694" s="221"/>
      <c r="G694" s="220"/>
      <c r="H694" s="220"/>
      <c r="I694" s="220"/>
      <c r="J694" s="223"/>
      <c r="K694" s="317"/>
      <c r="L694" s="317"/>
      <c r="M694" s="224"/>
      <c r="N694" s="224"/>
      <c r="O694" s="222"/>
      <c r="P694" s="226"/>
      <c r="Q694" s="222"/>
      <c r="R694" s="222"/>
      <c r="S694" s="222"/>
      <c r="T694" s="222"/>
    </row>
    <row r="695" spans="1:20" ht="12.75" customHeight="1" x14ac:dyDescent="0.2">
      <c r="A695" s="220"/>
      <c r="B695" s="221"/>
      <c r="C695" s="221"/>
      <c r="D695" s="221"/>
      <c r="E695" s="222"/>
      <c r="F695" s="221"/>
      <c r="G695" s="220"/>
      <c r="H695" s="220"/>
      <c r="I695" s="220"/>
      <c r="J695" s="223"/>
      <c r="K695" s="317"/>
      <c r="L695" s="317"/>
      <c r="M695" s="224"/>
      <c r="N695" s="224"/>
      <c r="O695" s="222"/>
      <c r="P695" s="226"/>
      <c r="Q695" s="222"/>
      <c r="R695" s="222"/>
      <c r="S695" s="222"/>
      <c r="T695" s="222"/>
    </row>
    <row r="696" spans="1:20" ht="12.75" customHeight="1" x14ac:dyDescent="0.2">
      <c r="A696" s="220"/>
      <c r="B696" s="221"/>
      <c r="C696" s="221"/>
      <c r="D696" s="221"/>
      <c r="E696" s="222"/>
      <c r="F696" s="221"/>
      <c r="G696" s="220"/>
      <c r="H696" s="220"/>
      <c r="I696" s="220"/>
      <c r="J696" s="223"/>
      <c r="K696" s="317"/>
      <c r="L696" s="317"/>
      <c r="M696" s="224"/>
      <c r="N696" s="224"/>
      <c r="O696" s="222"/>
      <c r="P696" s="226"/>
      <c r="Q696" s="222"/>
      <c r="R696" s="222"/>
      <c r="S696" s="222"/>
      <c r="T696" s="222"/>
    </row>
    <row r="697" spans="1:20" ht="12.75" customHeight="1" x14ac:dyDescent="0.2">
      <c r="A697" s="220"/>
      <c r="B697" s="221"/>
      <c r="C697" s="221"/>
      <c r="D697" s="221"/>
      <c r="E697" s="222"/>
      <c r="F697" s="221"/>
      <c r="G697" s="220"/>
      <c r="H697" s="220"/>
      <c r="I697" s="220"/>
      <c r="J697" s="223"/>
      <c r="K697" s="317"/>
      <c r="L697" s="317"/>
      <c r="M697" s="224"/>
      <c r="N697" s="224"/>
      <c r="O697" s="222"/>
      <c r="P697" s="226"/>
      <c r="Q697" s="222"/>
      <c r="R697" s="222"/>
      <c r="S697" s="222"/>
      <c r="T697" s="222"/>
    </row>
    <row r="698" spans="1:20" ht="12.75" customHeight="1" x14ac:dyDescent="0.2">
      <c r="A698" s="220"/>
      <c r="B698" s="221"/>
      <c r="C698" s="221"/>
      <c r="D698" s="221"/>
      <c r="E698" s="222"/>
      <c r="F698" s="221"/>
      <c r="G698" s="220"/>
      <c r="H698" s="220"/>
      <c r="I698" s="220"/>
      <c r="J698" s="223"/>
      <c r="K698" s="317"/>
      <c r="L698" s="317"/>
      <c r="M698" s="224"/>
      <c r="N698" s="224"/>
      <c r="O698" s="222"/>
      <c r="P698" s="226"/>
      <c r="Q698" s="222"/>
      <c r="R698" s="222"/>
      <c r="S698" s="222"/>
      <c r="T698" s="222"/>
    </row>
    <row r="699" spans="1:20" ht="12.75" customHeight="1" x14ac:dyDescent="0.2">
      <c r="A699" s="220"/>
      <c r="B699" s="221"/>
      <c r="C699" s="221"/>
      <c r="D699" s="221"/>
      <c r="E699" s="222"/>
      <c r="F699" s="221"/>
      <c r="G699" s="220"/>
      <c r="H699" s="220"/>
      <c r="I699" s="220"/>
      <c r="J699" s="223"/>
      <c r="K699" s="317"/>
      <c r="L699" s="317"/>
      <c r="M699" s="224"/>
      <c r="N699" s="224"/>
      <c r="O699" s="222"/>
      <c r="P699" s="226"/>
      <c r="Q699" s="222"/>
      <c r="R699" s="222"/>
      <c r="S699" s="222"/>
      <c r="T699" s="222"/>
    </row>
    <row r="700" spans="1:20" ht="12.75" customHeight="1" x14ac:dyDescent="0.2">
      <c r="A700" s="220"/>
      <c r="B700" s="221"/>
      <c r="C700" s="221"/>
      <c r="D700" s="221"/>
      <c r="E700" s="222"/>
      <c r="F700" s="221"/>
      <c r="G700" s="220"/>
      <c r="H700" s="220"/>
      <c r="I700" s="220"/>
      <c r="J700" s="223"/>
      <c r="K700" s="317"/>
      <c r="L700" s="317"/>
      <c r="M700" s="224"/>
      <c r="N700" s="224"/>
      <c r="O700" s="222"/>
      <c r="P700" s="226"/>
      <c r="Q700" s="222"/>
      <c r="R700" s="222"/>
      <c r="S700" s="222"/>
      <c r="T700" s="222"/>
    </row>
    <row r="701" spans="1:20" ht="12.75" customHeight="1" x14ac:dyDescent="0.2">
      <c r="A701" s="220"/>
      <c r="B701" s="221"/>
      <c r="C701" s="221"/>
      <c r="D701" s="221"/>
      <c r="E701" s="222"/>
      <c r="F701" s="221"/>
      <c r="G701" s="220"/>
      <c r="H701" s="220"/>
      <c r="I701" s="220"/>
      <c r="J701" s="223"/>
      <c r="K701" s="317"/>
      <c r="L701" s="317"/>
      <c r="M701" s="224"/>
      <c r="N701" s="224"/>
      <c r="O701" s="222"/>
      <c r="P701" s="226"/>
      <c r="Q701" s="222"/>
      <c r="R701" s="222"/>
      <c r="S701" s="222"/>
      <c r="T701" s="222"/>
    </row>
    <row r="702" spans="1:20" ht="12.75" customHeight="1" x14ac:dyDescent="0.2">
      <c r="A702" s="220"/>
      <c r="B702" s="221"/>
      <c r="C702" s="221"/>
      <c r="D702" s="221"/>
      <c r="E702" s="222"/>
      <c r="F702" s="221"/>
      <c r="G702" s="220"/>
      <c r="H702" s="220"/>
      <c r="I702" s="220"/>
      <c r="J702" s="223"/>
      <c r="K702" s="317"/>
      <c r="L702" s="317"/>
      <c r="M702" s="224"/>
      <c r="N702" s="224"/>
      <c r="O702" s="222"/>
      <c r="P702" s="226"/>
      <c r="Q702" s="222"/>
      <c r="R702" s="222"/>
      <c r="S702" s="222"/>
      <c r="T702" s="222"/>
    </row>
    <row r="703" spans="1:20" ht="12.75" customHeight="1" x14ac:dyDescent="0.2">
      <c r="A703" s="220"/>
      <c r="B703" s="221"/>
      <c r="C703" s="221"/>
      <c r="D703" s="221"/>
      <c r="E703" s="222"/>
      <c r="F703" s="221"/>
      <c r="G703" s="220"/>
      <c r="H703" s="220"/>
      <c r="I703" s="220"/>
      <c r="J703" s="223"/>
      <c r="K703" s="317"/>
      <c r="L703" s="317"/>
      <c r="M703" s="224"/>
      <c r="N703" s="224"/>
      <c r="O703" s="222"/>
      <c r="P703" s="226"/>
      <c r="Q703" s="222"/>
      <c r="R703" s="222"/>
      <c r="S703" s="222"/>
      <c r="T703" s="222"/>
    </row>
    <row r="704" spans="1:20" ht="12.75" customHeight="1" x14ac:dyDescent="0.2">
      <c r="A704" s="220"/>
      <c r="B704" s="221"/>
      <c r="C704" s="221"/>
      <c r="D704" s="221"/>
      <c r="E704" s="222"/>
      <c r="F704" s="221"/>
      <c r="G704" s="220"/>
      <c r="H704" s="220"/>
      <c r="I704" s="220"/>
      <c r="J704" s="223"/>
      <c r="K704" s="317"/>
      <c r="L704" s="317"/>
      <c r="M704" s="224"/>
      <c r="N704" s="224"/>
      <c r="O704" s="222"/>
      <c r="P704" s="226"/>
      <c r="Q704" s="222"/>
      <c r="R704" s="222"/>
      <c r="S704" s="222"/>
      <c r="T704" s="222"/>
    </row>
    <row r="705" spans="1:20" ht="12.75" customHeight="1" x14ac:dyDescent="0.2">
      <c r="A705" s="220"/>
      <c r="B705" s="221"/>
      <c r="C705" s="221"/>
      <c r="D705" s="221"/>
      <c r="E705" s="222"/>
      <c r="F705" s="221"/>
      <c r="G705" s="220"/>
      <c r="H705" s="220"/>
      <c r="I705" s="220"/>
      <c r="J705" s="223"/>
      <c r="K705" s="317"/>
      <c r="L705" s="317"/>
      <c r="M705" s="224"/>
      <c r="N705" s="224"/>
      <c r="O705" s="222"/>
      <c r="P705" s="226"/>
      <c r="Q705" s="222"/>
      <c r="R705" s="222"/>
      <c r="S705" s="222"/>
      <c r="T705" s="222"/>
    </row>
    <row r="706" spans="1:20" ht="12.75" customHeight="1" x14ac:dyDescent="0.2">
      <c r="A706" s="220"/>
      <c r="B706" s="221"/>
      <c r="C706" s="221"/>
      <c r="D706" s="221"/>
      <c r="E706" s="222"/>
      <c r="F706" s="221"/>
      <c r="G706" s="220"/>
      <c r="H706" s="220"/>
      <c r="I706" s="220"/>
      <c r="J706" s="223"/>
      <c r="K706" s="317"/>
      <c r="L706" s="317"/>
      <c r="M706" s="224"/>
      <c r="N706" s="224"/>
      <c r="O706" s="222"/>
      <c r="P706" s="226"/>
      <c r="Q706" s="222"/>
      <c r="R706" s="222"/>
      <c r="S706" s="222"/>
      <c r="T706" s="222"/>
    </row>
    <row r="707" spans="1:20" ht="12.75" customHeight="1" x14ac:dyDescent="0.2">
      <c r="A707" s="220"/>
      <c r="B707" s="221"/>
      <c r="C707" s="221"/>
      <c r="D707" s="221"/>
      <c r="E707" s="222"/>
      <c r="F707" s="221"/>
      <c r="G707" s="220"/>
      <c r="H707" s="220"/>
      <c r="I707" s="220"/>
      <c r="J707" s="223"/>
      <c r="K707" s="317"/>
      <c r="L707" s="317"/>
      <c r="M707" s="224"/>
      <c r="N707" s="224"/>
      <c r="O707" s="222"/>
      <c r="P707" s="226"/>
      <c r="Q707" s="222"/>
      <c r="R707" s="222"/>
      <c r="S707" s="222"/>
      <c r="T707" s="222"/>
    </row>
    <row r="708" spans="1:20" ht="12.75" customHeight="1" x14ac:dyDescent="0.2">
      <c r="A708" s="220"/>
      <c r="B708" s="221"/>
      <c r="C708" s="221"/>
      <c r="D708" s="221"/>
      <c r="E708" s="222"/>
      <c r="F708" s="221"/>
      <c r="G708" s="220"/>
      <c r="H708" s="220"/>
      <c r="I708" s="220"/>
      <c r="J708" s="223"/>
      <c r="K708" s="317"/>
      <c r="L708" s="317"/>
      <c r="M708" s="224"/>
      <c r="N708" s="224"/>
      <c r="O708" s="222"/>
      <c r="P708" s="226"/>
      <c r="Q708" s="222"/>
      <c r="R708" s="222"/>
      <c r="S708" s="222"/>
      <c r="T708" s="222"/>
    </row>
    <row r="709" spans="1:20" ht="12.75" customHeight="1" x14ac:dyDescent="0.2">
      <c r="A709" s="220"/>
      <c r="B709" s="221"/>
      <c r="C709" s="221"/>
      <c r="D709" s="221"/>
      <c r="E709" s="222"/>
      <c r="F709" s="221"/>
      <c r="G709" s="220"/>
      <c r="H709" s="220"/>
      <c r="I709" s="220"/>
      <c r="J709" s="223"/>
      <c r="K709" s="317"/>
      <c r="L709" s="317"/>
      <c r="M709" s="224"/>
      <c r="N709" s="224"/>
      <c r="O709" s="222"/>
      <c r="P709" s="226"/>
      <c r="Q709" s="222"/>
      <c r="R709" s="222"/>
      <c r="S709" s="222"/>
      <c r="T709" s="222"/>
    </row>
    <row r="710" spans="1:20" ht="12.75" customHeight="1" x14ac:dyDescent="0.2">
      <c r="A710" s="220"/>
      <c r="B710" s="221"/>
      <c r="C710" s="221"/>
      <c r="D710" s="221"/>
      <c r="E710" s="222"/>
      <c r="F710" s="221"/>
      <c r="G710" s="220"/>
      <c r="H710" s="220"/>
      <c r="I710" s="220"/>
      <c r="J710" s="223"/>
      <c r="K710" s="317"/>
      <c r="L710" s="317"/>
      <c r="M710" s="224"/>
      <c r="N710" s="224"/>
      <c r="O710" s="222"/>
      <c r="P710" s="226"/>
      <c r="Q710" s="222"/>
      <c r="R710" s="222"/>
      <c r="S710" s="222"/>
      <c r="T710" s="222"/>
    </row>
    <row r="711" spans="1:20" ht="12.75" customHeight="1" x14ac:dyDescent="0.2">
      <c r="A711" s="220"/>
      <c r="B711" s="221"/>
      <c r="C711" s="221"/>
      <c r="D711" s="221"/>
      <c r="E711" s="222"/>
      <c r="F711" s="221"/>
      <c r="G711" s="220"/>
      <c r="H711" s="220"/>
      <c r="I711" s="220"/>
      <c r="J711" s="223"/>
      <c r="K711" s="317"/>
      <c r="L711" s="317"/>
      <c r="M711" s="224"/>
      <c r="N711" s="224"/>
      <c r="O711" s="222"/>
      <c r="P711" s="226"/>
      <c r="Q711" s="222"/>
      <c r="R711" s="222"/>
      <c r="S711" s="222"/>
      <c r="T711" s="222"/>
    </row>
    <row r="712" spans="1:20" ht="12.75" customHeight="1" x14ac:dyDescent="0.2">
      <c r="A712" s="220"/>
      <c r="B712" s="221"/>
      <c r="C712" s="221"/>
      <c r="D712" s="221"/>
      <c r="E712" s="222"/>
      <c r="F712" s="221"/>
      <c r="G712" s="220"/>
      <c r="H712" s="220"/>
      <c r="I712" s="220"/>
      <c r="J712" s="223"/>
      <c r="K712" s="317"/>
      <c r="L712" s="317"/>
      <c r="M712" s="224"/>
      <c r="N712" s="224"/>
      <c r="O712" s="222"/>
      <c r="P712" s="226"/>
      <c r="Q712" s="222"/>
      <c r="R712" s="222"/>
      <c r="S712" s="222"/>
      <c r="T712" s="222"/>
    </row>
    <row r="713" spans="1:20" ht="12.75" customHeight="1" x14ac:dyDescent="0.2">
      <c r="A713" s="220"/>
      <c r="B713" s="221"/>
      <c r="C713" s="221"/>
      <c r="D713" s="221"/>
      <c r="E713" s="222"/>
      <c r="F713" s="221"/>
      <c r="G713" s="220"/>
      <c r="H713" s="220"/>
      <c r="I713" s="220"/>
      <c r="J713" s="223"/>
      <c r="K713" s="317"/>
      <c r="L713" s="317"/>
      <c r="M713" s="224"/>
      <c r="N713" s="224"/>
      <c r="O713" s="222"/>
      <c r="P713" s="226"/>
      <c r="Q713" s="222"/>
      <c r="R713" s="222"/>
      <c r="S713" s="222"/>
      <c r="T713" s="222"/>
    </row>
    <row r="714" spans="1:20" ht="12.75" customHeight="1" x14ac:dyDescent="0.2">
      <c r="A714" s="220"/>
      <c r="B714" s="221"/>
      <c r="C714" s="221"/>
      <c r="D714" s="221"/>
      <c r="E714" s="222"/>
      <c r="F714" s="221"/>
      <c r="G714" s="220"/>
      <c r="H714" s="220"/>
      <c r="I714" s="220"/>
      <c r="J714" s="223"/>
      <c r="K714" s="317"/>
      <c r="L714" s="317"/>
      <c r="M714" s="224"/>
      <c r="N714" s="224"/>
      <c r="O714" s="222"/>
      <c r="P714" s="226"/>
      <c r="Q714" s="222"/>
      <c r="R714" s="222"/>
      <c r="S714" s="222"/>
      <c r="T714" s="222"/>
    </row>
    <row r="715" spans="1:20" ht="12.75" customHeight="1" x14ac:dyDescent="0.2">
      <c r="A715" s="220"/>
      <c r="B715" s="221"/>
      <c r="C715" s="221"/>
      <c r="D715" s="221"/>
      <c r="E715" s="222"/>
      <c r="F715" s="221"/>
      <c r="G715" s="220"/>
      <c r="H715" s="220"/>
      <c r="I715" s="220"/>
      <c r="J715" s="223"/>
      <c r="K715" s="317"/>
      <c r="L715" s="317"/>
      <c r="M715" s="224"/>
      <c r="N715" s="224"/>
      <c r="O715" s="222"/>
      <c r="P715" s="226"/>
      <c r="Q715" s="222"/>
      <c r="R715" s="222"/>
      <c r="S715" s="222"/>
      <c r="T715" s="222"/>
    </row>
    <row r="716" spans="1:20" ht="12.75" customHeight="1" x14ac:dyDescent="0.2">
      <c r="A716" s="220"/>
      <c r="B716" s="221"/>
      <c r="C716" s="221"/>
      <c r="D716" s="221"/>
      <c r="E716" s="222"/>
      <c r="F716" s="221"/>
      <c r="G716" s="220"/>
      <c r="H716" s="220"/>
      <c r="I716" s="220"/>
      <c r="J716" s="223"/>
      <c r="K716" s="317"/>
      <c r="L716" s="317"/>
      <c r="M716" s="224"/>
      <c r="N716" s="224"/>
      <c r="O716" s="222"/>
      <c r="P716" s="226"/>
      <c r="Q716" s="222"/>
      <c r="R716" s="222"/>
      <c r="S716" s="222"/>
      <c r="T716" s="222"/>
    </row>
    <row r="717" spans="1:20" ht="12.75" customHeight="1" x14ac:dyDescent="0.2">
      <c r="A717" s="220"/>
      <c r="B717" s="221"/>
      <c r="C717" s="221"/>
      <c r="D717" s="221"/>
      <c r="E717" s="222"/>
      <c r="F717" s="221"/>
      <c r="G717" s="220"/>
      <c r="H717" s="220"/>
      <c r="I717" s="220"/>
      <c r="J717" s="223"/>
      <c r="K717" s="317"/>
      <c r="L717" s="317"/>
      <c r="M717" s="224"/>
      <c r="N717" s="224"/>
      <c r="O717" s="222"/>
      <c r="P717" s="226"/>
      <c r="Q717" s="222"/>
      <c r="R717" s="222"/>
      <c r="S717" s="222"/>
      <c r="T717" s="222"/>
    </row>
    <row r="718" spans="1:20" ht="12.75" customHeight="1" x14ac:dyDescent="0.2">
      <c r="A718" s="220"/>
      <c r="B718" s="221"/>
      <c r="C718" s="221"/>
      <c r="D718" s="221"/>
      <c r="E718" s="222"/>
      <c r="F718" s="221"/>
      <c r="G718" s="220"/>
      <c r="H718" s="220"/>
      <c r="I718" s="220"/>
      <c r="J718" s="223"/>
      <c r="K718" s="317"/>
      <c r="L718" s="317"/>
      <c r="M718" s="224"/>
      <c r="N718" s="224"/>
      <c r="O718" s="222"/>
      <c r="P718" s="226"/>
      <c r="Q718" s="222"/>
      <c r="R718" s="222"/>
      <c r="S718" s="222"/>
      <c r="T718" s="222"/>
    </row>
    <row r="719" spans="1:20" ht="12.75" customHeight="1" x14ac:dyDescent="0.2">
      <c r="A719" s="220"/>
      <c r="B719" s="221"/>
      <c r="C719" s="221"/>
      <c r="D719" s="221"/>
      <c r="E719" s="222"/>
      <c r="F719" s="221"/>
      <c r="G719" s="220"/>
      <c r="H719" s="220"/>
      <c r="I719" s="220"/>
      <c r="J719" s="223"/>
      <c r="K719" s="317"/>
      <c r="L719" s="317"/>
      <c r="M719" s="224"/>
      <c r="N719" s="224"/>
      <c r="O719" s="222"/>
      <c r="P719" s="226"/>
      <c r="Q719" s="222"/>
      <c r="R719" s="222"/>
      <c r="S719" s="222"/>
      <c r="T719" s="222"/>
    </row>
    <row r="720" spans="1:20" ht="12.75" customHeight="1" x14ac:dyDescent="0.2">
      <c r="A720" s="220"/>
      <c r="B720" s="221"/>
      <c r="C720" s="221"/>
      <c r="D720" s="221"/>
      <c r="E720" s="222"/>
      <c r="F720" s="221"/>
      <c r="G720" s="220"/>
      <c r="H720" s="220"/>
      <c r="I720" s="220"/>
      <c r="J720" s="223"/>
      <c r="K720" s="317"/>
      <c r="L720" s="317"/>
      <c r="M720" s="224"/>
      <c r="N720" s="224"/>
      <c r="O720" s="222"/>
      <c r="P720" s="226"/>
      <c r="Q720" s="222"/>
      <c r="R720" s="222"/>
      <c r="S720" s="222"/>
      <c r="T720" s="222"/>
    </row>
    <row r="721" spans="1:20" ht="12.75" customHeight="1" x14ac:dyDescent="0.2">
      <c r="A721" s="220"/>
      <c r="B721" s="221"/>
      <c r="C721" s="221"/>
      <c r="D721" s="221"/>
      <c r="E721" s="222"/>
      <c r="F721" s="221"/>
      <c r="G721" s="220"/>
      <c r="H721" s="220"/>
      <c r="I721" s="220"/>
      <c r="J721" s="223"/>
      <c r="K721" s="317"/>
      <c r="L721" s="317"/>
      <c r="M721" s="224"/>
      <c r="N721" s="224"/>
      <c r="O721" s="222"/>
      <c r="P721" s="226"/>
      <c r="Q721" s="222"/>
      <c r="R721" s="222"/>
      <c r="S721" s="222"/>
      <c r="T721" s="222"/>
    </row>
    <row r="722" spans="1:20" ht="12.75" customHeight="1" x14ac:dyDescent="0.2">
      <c r="A722" s="220"/>
      <c r="B722" s="221"/>
      <c r="C722" s="221"/>
      <c r="D722" s="221"/>
      <c r="E722" s="222"/>
      <c r="F722" s="221"/>
      <c r="G722" s="220"/>
      <c r="H722" s="220"/>
      <c r="I722" s="220"/>
      <c r="J722" s="223"/>
      <c r="K722" s="317"/>
      <c r="L722" s="317"/>
      <c r="M722" s="224"/>
      <c r="N722" s="224"/>
      <c r="O722" s="222"/>
      <c r="P722" s="226"/>
      <c r="Q722" s="222"/>
      <c r="R722" s="222"/>
      <c r="S722" s="222"/>
      <c r="T722" s="222"/>
    </row>
    <row r="723" spans="1:20" ht="12.75" customHeight="1" x14ac:dyDescent="0.2">
      <c r="A723" s="220"/>
      <c r="B723" s="221"/>
      <c r="C723" s="221"/>
      <c r="D723" s="221"/>
      <c r="E723" s="222"/>
      <c r="F723" s="221"/>
      <c r="G723" s="220"/>
      <c r="H723" s="220"/>
      <c r="I723" s="220"/>
      <c r="J723" s="223"/>
      <c r="K723" s="317"/>
      <c r="L723" s="317"/>
      <c r="M723" s="224"/>
      <c r="N723" s="224"/>
      <c r="O723" s="222"/>
      <c r="P723" s="226"/>
      <c r="Q723" s="222"/>
      <c r="R723" s="222"/>
      <c r="S723" s="222"/>
      <c r="T723" s="222"/>
    </row>
    <row r="724" spans="1:20" ht="12.75" customHeight="1" x14ac:dyDescent="0.2">
      <c r="A724" s="220"/>
      <c r="B724" s="221"/>
      <c r="C724" s="221"/>
      <c r="D724" s="221"/>
      <c r="E724" s="222"/>
      <c r="F724" s="221"/>
      <c r="G724" s="220"/>
      <c r="H724" s="220"/>
      <c r="I724" s="220"/>
      <c r="J724" s="223"/>
      <c r="K724" s="317"/>
      <c r="L724" s="317"/>
      <c r="M724" s="224"/>
      <c r="N724" s="224"/>
      <c r="O724" s="222"/>
      <c r="P724" s="226"/>
      <c r="Q724" s="222"/>
      <c r="R724" s="222"/>
      <c r="S724" s="222"/>
      <c r="T724" s="222"/>
    </row>
    <row r="725" spans="1:20" ht="12.75" customHeight="1" x14ac:dyDescent="0.2">
      <c r="A725" s="220"/>
      <c r="B725" s="221"/>
      <c r="C725" s="221"/>
      <c r="D725" s="221"/>
      <c r="E725" s="222"/>
      <c r="F725" s="221"/>
      <c r="G725" s="220"/>
      <c r="H725" s="220"/>
      <c r="I725" s="220"/>
      <c r="J725" s="223"/>
      <c r="K725" s="317"/>
      <c r="L725" s="317"/>
      <c r="M725" s="224"/>
      <c r="N725" s="224"/>
      <c r="O725" s="222"/>
      <c r="P725" s="226"/>
      <c r="Q725" s="222"/>
      <c r="R725" s="222"/>
      <c r="S725" s="222"/>
      <c r="T725" s="222"/>
    </row>
    <row r="726" spans="1:20" ht="12.75" customHeight="1" x14ac:dyDescent="0.2">
      <c r="A726" s="220"/>
      <c r="B726" s="221"/>
      <c r="C726" s="221"/>
      <c r="D726" s="221"/>
      <c r="E726" s="222"/>
      <c r="F726" s="221"/>
      <c r="G726" s="220"/>
      <c r="H726" s="220"/>
      <c r="I726" s="220"/>
      <c r="J726" s="223"/>
      <c r="K726" s="317"/>
      <c r="L726" s="317"/>
      <c r="M726" s="224"/>
      <c r="N726" s="224"/>
      <c r="O726" s="222"/>
      <c r="P726" s="226"/>
      <c r="Q726" s="222"/>
      <c r="R726" s="222"/>
      <c r="S726" s="222"/>
      <c r="T726" s="222"/>
    </row>
    <row r="727" spans="1:20" ht="12.75" customHeight="1" x14ac:dyDescent="0.2">
      <c r="A727" s="220"/>
      <c r="B727" s="221"/>
      <c r="C727" s="221"/>
      <c r="D727" s="221"/>
      <c r="E727" s="222"/>
      <c r="F727" s="221"/>
      <c r="G727" s="220"/>
      <c r="H727" s="220"/>
      <c r="I727" s="220"/>
      <c r="J727" s="223"/>
      <c r="K727" s="317"/>
      <c r="L727" s="317"/>
      <c r="M727" s="224"/>
      <c r="N727" s="224"/>
      <c r="O727" s="222"/>
      <c r="P727" s="226"/>
      <c r="Q727" s="222"/>
      <c r="R727" s="222"/>
      <c r="S727" s="222"/>
      <c r="T727" s="222"/>
    </row>
    <row r="728" spans="1:20" ht="12.75" customHeight="1" x14ac:dyDescent="0.2">
      <c r="A728" s="220"/>
      <c r="B728" s="221"/>
      <c r="C728" s="221"/>
      <c r="D728" s="221"/>
      <c r="E728" s="222"/>
      <c r="F728" s="221"/>
      <c r="G728" s="220"/>
      <c r="H728" s="220"/>
      <c r="I728" s="220"/>
      <c r="J728" s="223"/>
      <c r="K728" s="317"/>
      <c r="L728" s="317"/>
      <c r="M728" s="224"/>
      <c r="N728" s="224"/>
      <c r="O728" s="222"/>
      <c r="P728" s="226"/>
      <c r="Q728" s="222"/>
      <c r="R728" s="222"/>
      <c r="S728" s="222"/>
      <c r="T728" s="222"/>
    </row>
    <row r="729" spans="1:20" ht="12.75" customHeight="1" x14ac:dyDescent="0.2">
      <c r="A729" s="220"/>
      <c r="B729" s="221"/>
      <c r="C729" s="221"/>
      <c r="D729" s="221"/>
      <c r="E729" s="222"/>
      <c r="F729" s="221"/>
      <c r="G729" s="220"/>
      <c r="H729" s="220"/>
      <c r="I729" s="220"/>
      <c r="J729" s="223"/>
      <c r="K729" s="317"/>
      <c r="L729" s="317"/>
      <c r="M729" s="224"/>
      <c r="N729" s="224"/>
      <c r="O729" s="222"/>
      <c r="P729" s="226"/>
      <c r="Q729" s="222"/>
      <c r="R729" s="222"/>
      <c r="S729" s="222"/>
      <c r="T729" s="222"/>
    </row>
    <row r="730" spans="1:20" ht="12.75" customHeight="1" x14ac:dyDescent="0.2">
      <c r="A730" s="220"/>
      <c r="B730" s="221"/>
      <c r="C730" s="221"/>
      <c r="D730" s="221"/>
      <c r="E730" s="222"/>
      <c r="F730" s="221"/>
      <c r="G730" s="220"/>
      <c r="H730" s="220"/>
      <c r="I730" s="220"/>
      <c r="J730" s="223"/>
      <c r="K730" s="317"/>
      <c r="L730" s="317"/>
      <c r="M730" s="224"/>
      <c r="N730" s="224"/>
      <c r="O730" s="222"/>
      <c r="P730" s="226"/>
      <c r="Q730" s="222"/>
      <c r="R730" s="222"/>
      <c r="S730" s="222"/>
      <c r="T730" s="222"/>
    </row>
    <row r="731" spans="1:20" ht="12.75" customHeight="1" x14ac:dyDescent="0.2">
      <c r="A731" s="220"/>
      <c r="B731" s="221"/>
      <c r="C731" s="221"/>
      <c r="D731" s="221"/>
      <c r="E731" s="222"/>
      <c r="F731" s="221"/>
      <c r="G731" s="220"/>
      <c r="H731" s="220"/>
      <c r="I731" s="220"/>
      <c r="J731" s="223"/>
      <c r="K731" s="317"/>
      <c r="L731" s="317"/>
      <c r="M731" s="224"/>
      <c r="N731" s="224"/>
      <c r="O731" s="222"/>
      <c r="P731" s="226"/>
      <c r="Q731" s="222"/>
      <c r="R731" s="222"/>
      <c r="S731" s="222"/>
      <c r="T731" s="222"/>
    </row>
    <row r="732" spans="1:20" ht="12.75" customHeight="1" x14ac:dyDescent="0.2">
      <c r="A732" s="220"/>
      <c r="B732" s="221"/>
      <c r="C732" s="221"/>
      <c r="D732" s="221"/>
      <c r="E732" s="222"/>
      <c r="F732" s="221"/>
      <c r="G732" s="220"/>
      <c r="H732" s="220"/>
      <c r="I732" s="220"/>
      <c r="J732" s="223"/>
      <c r="K732" s="317"/>
      <c r="L732" s="317"/>
      <c r="M732" s="224"/>
      <c r="N732" s="224"/>
      <c r="O732" s="222"/>
      <c r="P732" s="226"/>
      <c r="Q732" s="222"/>
      <c r="R732" s="222"/>
      <c r="S732" s="222"/>
      <c r="T732" s="222"/>
    </row>
    <row r="733" spans="1:20" ht="12.75" customHeight="1" x14ac:dyDescent="0.2">
      <c r="A733" s="220"/>
      <c r="B733" s="221"/>
      <c r="C733" s="221"/>
      <c r="D733" s="221"/>
      <c r="E733" s="222"/>
      <c r="F733" s="221"/>
      <c r="G733" s="220"/>
      <c r="H733" s="220"/>
      <c r="I733" s="220"/>
      <c r="J733" s="223"/>
      <c r="K733" s="317"/>
      <c r="L733" s="317"/>
      <c r="M733" s="224"/>
      <c r="N733" s="224"/>
      <c r="O733" s="222"/>
      <c r="P733" s="226"/>
      <c r="Q733" s="222"/>
      <c r="R733" s="222"/>
      <c r="S733" s="222"/>
      <c r="T733" s="222"/>
    </row>
    <row r="734" spans="1:20" ht="12.75" customHeight="1" x14ac:dyDescent="0.2">
      <c r="A734" s="220"/>
      <c r="B734" s="221"/>
      <c r="C734" s="221"/>
      <c r="D734" s="221"/>
      <c r="E734" s="222"/>
      <c r="F734" s="221"/>
      <c r="G734" s="220"/>
      <c r="H734" s="220"/>
      <c r="I734" s="220"/>
      <c r="J734" s="223"/>
      <c r="K734" s="317"/>
      <c r="L734" s="317"/>
      <c r="M734" s="224"/>
      <c r="N734" s="224"/>
      <c r="O734" s="222"/>
      <c r="P734" s="226"/>
      <c r="Q734" s="222"/>
      <c r="R734" s="222"/>
      <c r="S734" s="222"/>
      <c r="T734" s="222"/>
    </row>
    <row r="735" spans="1:20" ht="12.75" customHeight="1" x14ac:dyDescent="0.2">
      <c r="A735" s="220"/>
      <c r="B735" s="221"/>
      <c r="C735" s="221"/>
      <c r="D735" s="221"/>
      <c r="E735" s="222"/>
      <c r="F735" s="221"/>
      <c r="G735" s="220"/>
      <c r="H735" s="220"/>
      <c r="I735" s="220"/>
      <c r="J735" s="223"/>
      <c r="K735" s="317"/>
      <c r="L735" s="317"/>
      <c r="M735" s="224"/>
      <c r="N735" s="224"/>
      <c r="O735" s="222"/>
      <c r="P735" s="226"/>
      <c r="Q735" s="222"/>
      <c r="R735" s="222"/>
      <c r="S735" s="222"/>
      <c r="T735" s="222"/>
    </row>
    <row r="736" spans="1:20" ht="12.75" customHeight="1" x14ac:dyDescent="0.2">
      <c r="A736" s="220"/>
      <c r="B736" s="221"/>
      <c r="C736" s="221"/>
      <c r="D736" s="221"/>
      <c r="E736" s="222"/>
      <c r="F736" s="221"/>
      <c r="G736" s="220"/>
      <c r="H736" s="220"/>
      <c r="I736" s="220"/>
      <c r="J736" s="223"/>
      <c r="K736" s="317"/>
      <c r="L736" s="317"/>
      <c r="M736" s="224"/>
      <c r="N736" s="224"/>
      <c r="O736" s="222"/>
      <c r="P736" s="226"/>
      <c r="Q736" s="222"/>
      <c r="R736" s="222"/>
      <c r="S736" s="222"/>
      <c r="T736" s="222"/>
    </row>
    <row r="737" spans="1:20" ht="12.75" customHeight="1" x14ac:dyDescent="0.2">
      <c r="A737" s="220"/>
      <c r="B737" s="221"/>
      <c r="C737" s="221"/>
      <c r="D737" s="221"/>
      <c r="E737" s="222"/>
      <c r="F737" s="221"/>
      <c r="G737" s="220"/>
      <c r="H737" s="220"/>
      <c r="I737" s="220"/>
      <c r="J737" s="223"/>
      <c r="K737" s="317"/>
      <c r="L737" s="317"/>
      <c r="M737" s="224"/>
      <c r="N737" s="224"/>
      <c r="O737" s="222"/>
      <c r="P737" s="226"/>
      <c r="Q737" s="222"/>
      <c r="R737" s="222"/>
      <c r="S737" s="222"/>
      <c r="T737" s="222"/>
    </row>
    <row r="738" spans="1:20" ht="12.75" customHeight="1" x14ac:dyDescent="0.2">
      <c r="A738" s="220"/>
      <c r="B738" s="221"/>
      <c r="C738" s="221"/>
      <c r="D738" s="221"/>
      <c r="E738" s="222"/>
      <c r="F738" s="221"/>
      <c r="G738" s="220"/>
      <c r="H738" s="220"/>
      <c r="I738" s="220"/>
      <c r="J738" s="223"/>
      <c r="K738" s="317"/>
      <c r="L738" s="317"/>
      <c r="M738" s="224"/>
      <c r="N738" s="224"/>
      <c r="O738" s="222"/>
      <c r="P738" s="226"/>
      <c r="Q738" s="222"/>
      <c r="R738" s="222"/>
      <c r="S738" s="222"/>
      <c r="T738" s="222"/>
    </row>
    <row r="739" spans="1:20" ht="12.75" customHeight="1" x14ac:dyDescent="0.2">
      <c r="A739" s="220"/>
      <c r="B739" s="221"/>
      <c r="C739" s="221"/>
      <c r="D739" s="221"/>
      <c r="E739" s="222"/>
      <c r="F739" s="221"/>
      <c r="G739" s="220"/>
      <c r="H739" s="220"/>
      <c r="I739" s="220"/>
      <c r="J739" s="223"/>
      <c r="K739" s="317"/>
      <c r="L739" s="317"/>
      <c r="M739" s="224"/>
      <c r="N739" s="224"/>
      <c r="O739" s="222"/>
      <c r="P739" s="226"/>
      <c r="Q739" s="222"/>
      <c r="R739" s="222"/>
      <c r="S739" s="222"/>
      <c r="T739" s="222"/>
    </row>
    <row r="740" spans="1:20" ht="12.75" customHeight="1" x14ac:dyDescent="0.2">
      <c r="A740" s="220"/>
      <c r="B740" s="221"/>
      <c r="C740" s="221"/>
      <c r="D740" s="221"/>
      <c r="E740" s="222"/>
      <c r="F740" s="221"/>
      <c r="G740" s="220"/>
      <c r="H740" s="220"/>
      <c r="I740" s="220"/>
      <c r="J740" s="223"/>
      <c r="K740" s="317"/>
      <c r="L740" s="317"/>
      <c r="M740" s="224"/>
      <c r="N740" s="224"/>
      <c r="O740" s="222"/>
      <c r="P740" s="226"/>
      <c r="Q740" s="222"/>
      <c r="R740" s="222"/>
      <c r="S740" s="222"/>
      <c r="T740" s="222"/>
    </row>
    <row r="741" spans="1:20" ht="12.75" customHeight="1" x14ac:dyDescent="0.2">
      <c r="A741" s="220"/>
      <c r="B741" s="221"/>
      <c r="C741" s="221"/>
      <c r="D741" s="221"/>
      <c r="E741" s="222"/>
      <c r="F741" s="221"/>
      <c r="G741" s="220"/>
      <c r="H741" s="220"/>
      <c r="I741" s="220"/>
      <c r="J741" s="223"/>
      <c r="K741" s="317"/>
      <c r="L741" s="317"/>
      <c r="M741" s="224"/>
      <c r="N741" s="224"/>
      <c r="O741" s="222"/>
      <c r="P741" s="226"/>
      <c r="Q741" s="222"/>
      <c r="R741" s="222"/>
      <c r="S741" s="222"/>
      <c r="T741" s="222"/>
    </row>
    <row r="742" spans="1:20" ht="12.75" customHeight="1" x14ac:dyDescent="0.2">
      <c r="A742" s="220"/>
      <c r="B742" s="221"/>
      <c r="C742" s="221"/>
      <c r="D742" s="221"/>
      <c r="E742" s="222"/>
      <c r="F742" s="221"/>
      <c r="G742" s="220"/>
      <c r="H742" s="220"/>
      <c r="I742" s="220"/>
      <c r="J742" s="223"/>
      <c r="K742" s="317"/>
      <c r="L742" s="317"/>
      <c r="M742" s="224"/>
      <c r="N742" s="224"/>
      <c r="O742" s="222"/>
      <c r="P742" s="226"/>
      <c r="Q742" s="222"/>
      <c r="R742" s="222"/>
      <c r="S742" s="222"/>
      <c r="T742" s="222"/>
    </row>
    <row r="743" spans="1:20" ht="12.75" customHeight="1" x14ac:dyDescent="0.2">
      <c r="A743" s="220"/>
      <c r="B743" s="221"/>
      <c r="C743" s="221"/>
      <c r="D743" s="221"/>
      <c r="E743" s="222"/>
      <c r="F743" s="221"/>
      <c r="G743" s="220"/>
      <c r="H743" s="220"/>
      <c r="I743" s="220"/>
      <c r="J743" s="223"/>
      <c r="K743" s="317"/>
      <c r="L743" s="317"/>
      <c r="M743" s="224"/>
      <c r="N743" s="224"/>
      <c r="O743" s="222"/>
      <c r="P743" s="226"/>
      <c r="Q743" s="222"/>
      <c r="R743" s="222"/>
      <c r="S743" s="222"/>
      <c r="T743" s="222"/>
    </row>
    <row r="744" spans="1:20" ht="12.75" customHeight="1" x14ac:dyDescent="0.2">
      <c r="A744" s="220"/>
      <c r="B744" s="221"/>
      <c r="C744" s="221"/>
      <c r="D744" s="221"/>
      <c r="E744" s="222"/>
      <c r="F744" s="221"/>
      <c r="G744" s="220"/>
      <c r="H744" s="220"/>
      <c r="I744" s="220"/>
      <c r="J744" s="223"/>
      <c r="K744" s="317"/>
      <c r="L744" s="317"/>
      <c r="M744" s="224"/>
      <c r="N744" s="224"/>
      <c r="O744" s="222"/>
      <c r="P744" s="226"/>
      <c r="Q744" s="222"/>
      <c r="R744" s="222"/>
      <c r="S744" s="222"/>
      <c r="T744" s="222"/>
    </row>
    <row r="745" spans="1:20" ht="12.75" customHeight="1" x14ac:dyDescent="0.2">
      <c r="A745" s="220"/>
      <c r="B745" s="221"/>
      <c r="C745" s="221"/>
      <c r="D745" s="221"/>
      <c r="E745" s="222"/>
      <c r="F745" s="221"/>
      <c r="G745" s="220"/>
      <c r="H745" s="220"/>
      <c r="I745" s="220"/>
      <c r="J745" s="223"/>
      <c r="K745" s="317"/>
      <c r="L745" s="317"/>
      <c r="M745" s="224"/>
      <c r="N745" s="224"/>
      <c r="O745" s="222"/>
      <c r="P745" s="226"/>
      <c r="Q745" s="222"/>
      <c r="R745" s="222"/>
      <c r="S745" s="222"/>
      <c r="T745" s="222"/>
    </row>
    <row r="746" spans="1:20" ht="12.75" customHeight="1" x14ac:dyDescent="0.2">
      <c r="A746" s="220"/>
      <c r="B746" s="221"/>
      <c r="C746" s="221"/>
      <c r="D746" s="221"/>
      <c r="E746" s="222"/>
      <c r="F746" s="221"/>
      <c r="G746" s="220"/>
      <c r="H746" s="220"/>
      <c r="I746" s="220"/>
      <c r="J746" s="223"/>
      <c r="K746" s="317"/>
      <c r="L746" s="317"/>
      <c r="M746" s="224"/>
      <c r="N746" s="224"/>
      <c r="O746" s="222"/>
      <c r="P746" s="226"/>
      <c r="Q746" s="222"/>
      <c r="R746" s="222"/>
      <c r="S746" s="222"/>
      <c r="T746" s="222"/>
    </row>
    <row r="747" spans="1:20" ht="12.75" customHeight="1" x14ac:dyDescent="0.2">
      <c r="A747" s="220"/>
      <c r="B747" s="221"/>
      <c r="C747" s="221"/>
      <c r="D747" s="221"/>
      <c r="E747" s="222"/>
      <c r="F747" s="221"/>
      <c r="G747" s="220"/>
      <c r="H747" s="220"/>
      <c r="I747" s="220"/>
      <c r="J747" s="223"/>
      <c r="K747" s="317"/>
      <c r="L747" s="317"/>
      <c r="M747" s="224"/>
      <c r="N747" s="224"/>
      <c r="O747" s="222"/>
      <c r="P747" s="226"/>
      <c r="Q747" s="222"/>
      <c r="R747" s="222"/>
      <c r="S747" s="222"/>
      <c r="T747" s="222"/>
    </row>
    <row r="748" spans="1:20" ht="12.75" customHeight="1" x14ac:dyDescent="0.2">
      <c r="A748" s="220"/>
      <c r="B748" s="221"/>
      <c r="C748" s="221"/>
      <c r="D748" s="221"/>
      <c r="E748" s="222"/>
      <c r="F748" s="221"/>
      <c r="G748" s="220"/>
      <c r="H748" s="220"/>
      <c r="I748" s="220"/>
      <c r="J748" s="223"/>
      <c r="K748" s="317"/>
      <c r="L748" s="317"/>
      <c r="M748" s="224"/>
      <c r="N748" s="224"/>
      <c r="O748" s="222"/>
      <c r="P748" s="226"/>
      <c r="Q748" s="222"/>
      <c r="R748" s="222"/>
      <c r="S748" s="222"/>
      <c r="T748" s="222"/>
    </row>
    <row r="749" spans="1:20" ht="12.75" customHeight="1" x14ac:dyDescent="0.2">
      <c r="A749" s="220"/>
      <c r="B749" s="221"/>
      <c r="C749" s="221"/>
      <c r="D749" s="221"/>
      <c r="E749" s="222"/>
      <c r="F749" s="221"/>
      <c r="G749" s="220"/>
      <c r="H749" s="220"/>
      <c r="I749" s="220"/>
      <c r="J749" s="223"/>
      <c r="K749" s="317"/>
      <c r="L749" s="317"/>
      <c r="M749" s="224"/>
      <c r="N749" s="224"/>
      <c r="O749" s="222"/>
      <c r="P749" s="226"/>
      <c r="Q749" s="222"/>
      <c r="R749" s="222"/>
      <c r="S749" s="222"/>
      <c r="T749" s="222"/>
    </row>
    <row r="750" spans="1:20" ht="12.75" customHeight="1" x14ac:dyDescent="0.2">
      <c r="A750" s="220"/>
      <c r="B750" s="221"/>
      <c r="C750" s="221"/>
      <c r="D750" s="221"/>
      <c r="E750" s="222"/>
      <c r="F750" s="221"/>
      <c r="G750" s="220"/>
      <c r="H750" s="220"/>
      <c r="I750" s="220"/>
      <c r="J750" s="223"/>
      <c r="K750" s="317"/>
      <c r="L750" s="317"/>
      <c r="M750" s="224"/>
      <c r="N750" s="224"/>
      <c r="O750" s="222"/>
      <c r="P750" s="226"/>
      <c r="Q750" s="222"/>
      <c r="R750" s="222"/>
      <c r="S750" s="222"/>
      <c r="T750" s="222"/>
    </row>
    <row r="751" spans="1:20" ht="12.75" customHeight="1" x14ac:dyDescent="0.2">
      <c r="A751" s="220"/>
      <c r="B751" s="221"/>
      <c r="C751" s="221"/>
      <c r="D751" s="221"/>
      <c r="E751" s="222"/>
      <c r="F751" s="221"/>
      <c r="G751" s="220"/>
      <c r="H751" s="220"/>
      <c r="I751" s="220"/>
      <c r="J751" s="223"/>
      <c r="K751" s="317"/>
      <c r="L751" s="317"/>
      <c r="M751" s="224"/>
      <c r="N751" s="224"/>
      <c r="O751" s="222"/>
      <c r="P751" s="226"/>
      <c r="Q751" s="222"/>
      <c r="R751" s="222"/>
      <c r="S751" s="222"/>
      <c r="T751" s="222"/>
    </row>
    <row r="752" spans="1:20" ht="12.75" customHeight="1" x14ac:dyDescent="0.2">
      <c r="A752" s="220"/>
      <c r="B752" s="221"/>
      <c r="C752" s="221"/>
      <c r="D752" s="221"/>
      <c r="E752" s="222"/>
      <c r="F752" s="221"/>
      <c r="G752" s="220"/>
      <c r="H752" s="220"/>
      <c r="I752" s="220"/>
      <c r="J752" s="223"/>
      <c r="K752" s="317"/>
      <c r="L752" s="317"/>
      <c r="M752" s="224"/>
      <c r="N752" s="224"/>
      <c r="O752" s="222"/>
      <c r="P752" s="226"/>
      <c r="Q752" s="222"/>
      <c r="R752" s="222"/>
      <c r="S752" s="222"/>
      <c r="T752" s="222"/>
    </row>
    <row r="753" spans="1:20" ht="12.75" customHeight="1" x14ac:dyDescent="0.2">
      <c r="A753" s="220"/>
      <c r="B753" s="221"/>
      <c r="C753" s="221"/>
      <c r="D753" s="221"/>
      <c r="E753" s="222"/>
      <c r="F753" s="221"/>
      <c r="G753" s="220"/>
      <c r="H753" s="220"/>
      <c r="I753" s="220"/>
      <c r="J753" s="223"/>
      <c r="K753" s="317"/>
      <c r="L753" s="317"/>
      <c r="M753" s="224"/>
      <c r="N753" s="224"/>
      <c r="O753" s="222"/>
      <c r="P753" s="226"/>
      <c r="Q753" s="222"/>
      <c r="R753" s="222"/>
      <c r="S753" s="222"/>
      <c r="T753" s="222"/>
    </row>
    <row r="754" spans="1:20" ht="12.75" customHeight="1" x14ac:dyDescent="0.2">
      <c r="A754" s="220"/>
      <c r="B754" s="221"/>
      <c r="C754" s="221"/>
      <c r="D754" s="221"/>
      <c r="E754" s="222"/>
      <c r="F754" s="221"/>
      <c r="G754" s="220"/>
      <c r="H754" s="220"/>
      <c r="I754" s="220"/>
      <c r="J754" s="223"/>
      <c r="K754" s="317"/>
      <c r="L754" s="317"/>
      <c r="M754" s="224"/>
      <c r="N754" s="224"/>
      <c r="O754" s="222"/>
      <c r="P754" s="226"/>
      <c r="Q754" s="222"/>
      <c r="R754" s="222"/>
      <c r="S754" s="222"/>
      <c r="T754" s="222"/>
    </row>
    <row r="755" spans="1:20" ht="12.75" customHeight="1" x14ac:dyDescent="0.2">
      <c r="A755" s="220"/>
      <c r="B755" s="221"/>
      <c r="C755" s="221"/>
      <c r="D755" s="221"/>
      <c r="E755" s="222"/>
      <c r="F755" s="221"/>
      <c r="G755" s="220"/>
      <c r="H755" s="220"/>
      <c r="I755" s="220"/>
      <c r="J755" s="223"/>
      <c r="K755" s="317"/>
      <c r="L755" s="317"/>
      <c r="M755" s="224"/>
      <c r="N755" s="224"/>
      <c r="O755" s="222"/>
      <c r="P755" s="226"/>
      <c r="Q755" s="222"/>
      <c r="R755" s="222"/>
      <c r="S755" s="222"/>
      <c r="T755" s="222"/>
    </row>
    <row r="756" spans="1:20" ht="12.75" customHeight="1" x14ac:dyDescent="0.2">
      <c r="A756" s="220"/>
      <c r="B756" s="221"/>
      <c r="C756" s="221"/>
      <c r="D756" s="221"/>
      <c r="E756" s="222"/>
      <c r="F756" s="221"/>
      <c r="G756" s="220"/>
      <c r="H756" s="220"/>
      <c r="I756" s="220"/>
      <c r="J756" s="223"/>
      <c r="K756" s="317"/>
      <c r="L756" s="317"/>
      <c r="M756" s="224"/>
      <c r="N756" s="224"/>
      <c r="O756" s="222"/>
      <c r="P756" s="226"/>
      <c r="Q756" s="222"/>
      <c r="R756" s="222"/>
      <c r="S756" s="222"/>
      <c r="T756" s="222"/>
    </row>
    <row r="757" spans="1:20" ht="12.75" customHeight="1" x14ac:dyDescent="0.2">
      <c r="A757" s="220"/>
      <c r="B757" s="221"/>
      <c r="C757" s="221"/>
      <c r="D757" s="221"/>
      <c r="E757" s="222"/>
      <c r="F757" s="221"/>
      <c r="G757" s="220"/>
      <c r="H757" s="220"/>
      <c r="I757" s="220"/>
      <c r="J757" s="223"/>
      <c r="K757" s="317"/>
      <c r="L757" s="317"/>
      <c r="M757" s="224"/>
      <c r="N757" s="224"/>
      <c r="O757" s="222"/>
      <c r="P757" s="226"/>
      <c r="Q757" s="222"/>
      <c r="R757" s="222"/>
      <c r="S757" s="222"/>
      <c r="T757" s="222"/>
    </row>
    <row r="758" spans="1:20" ht="12.75" customHeight="1" x14ac:dyDescent="0.2">
      <c r="A758" s="220"/>
      <c r="B758" s="221"/>
      <c r="C758" s="221"/>
      <c r="D758" s="221"/>
      <c r="E758" s="222"/>
      <c r="F758" s="221"/>
      <c r="G758" s="220"/>
      <c r="H758" s="220"/>
      <c r="I758" s="220"/>
      <c r="J758" s="223"/>
      <c r="K758" s="317"/>
      <c r="L758" s="317"/>
      <c r="M758" s="224"/>
      <c r="N758" s="224"/>
      <c r="O758" s="222"/>
      <c r="P758" s="226"/>
      <c r="Q758" s="222"/>
      <c r="R758" s="222"/>
      <c r="S758" s="222"/>
      <c r="T758" s="222"/>
    </row>
    <row r="759" spans="1:20" ht="12.75" customHeight="1" x14ac:dyDescent="0.2">
      <c r="A759" s="220"/>
      <c r="B759" s="221"/>
      <c r="C759" s="221"/>
      <c r="D759" s="221"/>
      <c r="E759" s="222"/>
      <c r="F759" s="221"/>
      <c r="G759" s="220"/>
      <c r="H759" s="220"/>
      <c r="I759" s="220"/>
      <c r="J759" s="223"/>
      <c r="K759" s="317"/>
      <c r="L759" s="317"/>
      <c r="M759" s="224"/>
      <c r="N759" s="224"/>
      <c r="O759" s="222"/>
      <c r="P759" s="226"/>
      <c r="Q759" s="222"/>
      <c r="R759" s="222"/>
      <c r="S759" s="222"/>
      <c r="T759" s="222"/>
    </row>
    <row r="760" spans="1:20" ht="12.75" customHeight="1" x14ac:dyDescent="0.2">
      <c r="A760" s="220"/>
      <c r="B760" s="221"/>
      <c r="C760" s="221"/>
      <c r="D760" s="221"/>
      <c r="E760" s="222"/>
      <c r="F760" s="221"/>
      <c r="G760" s="220"/>
      <c r="H760" s="220"/>
      <c r="I760" s="220"/>
      <c r="J760" s="223"/>
      <c r="K760" s="317"/>
      <c r="L760" s="317"/>
      <c r="M760" s="224"/>
      <c r="N760" s="224"/>
      <c r="O760" s="222"/>
      <c r="P760" s="226"/>
      <c r="Q760" s="222"/>
      <c r="R760" s="222"/>
      <c r="S760" s="222"/>
      <c r="T760" s="222"/>
    </row>
    <row r="761" spans="1:20" ht="12.75" customHeight="1" x14ac:dyDescent="0.2">
      <c r="A761" s="220"/>
      <c r="B761" s="221"/>
      <c r="C761" s="221"/>
      <c r="D761" s="221"/>
      <c r="E761" s="222"/>
      <c r="F761" s="221"/>
      <c r="G761" s="220"/>
      <c r="H761" s="220"/>
      <c r="I761" s="220"/>
      <c r="J761" s="223"/>
      <c r="K761" s="317"/>
      <c r="L761" s="317"/>
      <c r="M761" s="224"/>
      <c r="N761" s="224"/>
      <c r="O761" s="222"/>
      <c r="P761" s="226"/>
      <c r="Q761" s="222"/>
      <c r="R761" s="222"/>
      <c r="S761" s="222"/>
      <c r="T761" s="222"/>
    </row>
    <row r="762" spans="1:20" ht="12.75" customHeight="1" x14ac:dyDescent="0.2">
      <c r="A762" s="220"/>
      <c r="B762" s="221"/>
      <c r="C762" s="221"/>
      <c r="D762" s="221"/>
      <c r="E762" s="222"/>
      <c r="F762" s="221"/>
      <c r="G762" s="220"/>
      <c r="H762" s="220"/>
      <c r="I762" s="220"/>
      <c r="J762" s="223"/>
      <c r="K762" s="317"/>
      <c r="L762" s="317"/>
      <c r="M762" s="224"/>
      <c r="N762" s="224"/>
      <c r="O762" s="222"/>
      <c r="P762" s="226"/>
      <c r="Q762" s="222"/>
      <c r="R762" s="222"/>
      <c r="S762" s="222"/>
      <c r="T762" s="222"/>
    </row>
    <row r="763" spans="1:20" ht="12.75" customHeight="1" x14ac:dyDescent="0.2">
      <c r="A763" s="220"/>
      <c r="B763" s="221"/>
      <c r="C763" s="221"/>
      <c r="D763" s="221"/>
      <c r="E763" s="222"/>
      <c r="F763" s="221"/>
      <c r="G763" s="220"/>
      <c r="H763" s="220"/>
      <c r="I763" s="220"/>
      <c r="J763" s="223"/>
      <c r="K763" s="317"/>
      <c r="L763" s="317"/>
      <c r="M763" s="224"/>
      <c r="N763" s="224"/>
      <c r="O763" s="222"/>
      <c r="P763" s="226"/>
      <c r="Q763" s="222"/>
      <c r="R763" s="222"/>
      <c r="S763" s="222"/>
      <c r="T763" s="222"/>
    </row>
    <row r="764" spans="1:20" ht="12.75" customHeight="1" x14ac:dyDescent="0.2">
      <c r="A764" s="220"/>
      <c r="B764" s="221"/>
      <c r="C764" s="221"/>
      <c r="D764" s="221"/>
      <c r="E764" s="222"/>
      <c r="F764" s="221"/>
      <c r="G764" s="220"/>
      <c r="H764" s="220"/>
      <c r="I764" s="220"/>
      <c r="J764" s="223"/>
      <c r="K764" s="317"/>
      <c r="L764" s="317"/>
      <c r="M764" s="224"/>
      <c r="N764" s="224"/>
      <c r="O764" s="222"/>
      <c r="P764" s="226"/>
      <c r="Q764" s="222"/>
      <c r="R764" s="222"/>
      <c r="S764" s="222"/>
      <c r="T764" s="222"/>
    </row>
    <row r="765" spans="1:20" ht="12.75" customHeight="1" x14ac:dyDescent="0.2">
      <c r="A765" s="220"/>
      <c r="B765" s="221"/>
      <c r="C765" s="221"/>
      <c r="D765" s="221"/>
      <c r="E765" s="222"/>
      <c r="F765" s="221"/>
      <c r="G765" s="220"/>
      <c r="H765" s="220"/>
      <c r="I765" s="220"/>
      <c r="J765" s="223"/>
      <c r="K765" s="317"/>
      <c r="L765" s="317"/>
      <c r="M765" s="224"/>
      <c r="N765" s="224"/>
      <c r="O765" s="222"/>
      <c r="P765" s="226"/>
      <c r="Q765" s="222"/>
      <c r="R765" s="222"/>
      <c r="S765" s="222"/>
      <c r="T765" s="222"/>
    </row>
    <row r="766" spans="1:20" ht="12.75" customHeight="1" x14ac:dyDescent="0.2">
      <c r="A766" s="220"/>
      <c r="B766" s="221"/>
      <c r="C766" s="221"/>
      <c r="D766" s="221"/>
      <c r="E766" s="222"/>
      <c r="F766" s="221"/>
      <c r="G766" s="220"/>
      <c r="H766" s="220"/>
      <c r="I766" s="220"/>
      <c r="J766" s="223"/>
      <c r="K766" s="317"/>
      <c r="L766" s="317"/>
      <c r="M766" s="224"/>
      <c r="N766" s="224"/>
      <c r="O766" s="222"/>
      <c r="P766" s="226"/>
      <c r="Q766" s="222"/>
      <c r="R766" s="222"/>
      <c r="S766" s="222"/>
      <c r="T766" s="222"/>
    </row>
    <row r="767" spans="1:20" ht="12.75" customHeight="1" x14ac:dyDescent="0.2">
      <c r="A767" s="220"/>
      <c r="B767" s="221"/>
      <c r="C767" s="221"/>
      <c r="D767" s="221"/>
      <c r="E767" s="222"/>
      <c r="F767" s="221"/>
      <c r="G767" s="220"/>
      <c r="H767" s="220"/>
      <c r="I767" s="220"/>
      <c r="J767" s="223"/>
      <c r="K767" s="317"/>
      <c r="L767" s="317"/>
      <c r="M767" s="224"/>
      <c r="N767" s="224"/>
      <c r="O767" s="222"/>
      <c r="P767" s="226"/>
      <c r="Q767" s="222"/>
      <c r="R767" s="222"/>
      <c r="S767" s="222"/>
      <c r="T767" s="222"/>
    </row>
    <row r="768" spans="1:20" ht="12.75" customHeight="1" x14ac:dyDescent="0.2">
      <c r="A768" s="220"/>
      <c r="B768" s="221"/>
      <c r="C768" s="221"/>
      <c r="D768" s="221"/>
      <c r="E768" s="222"/>
      <c r="F768" s="221"/>
      <c r="G768" s="220"/>
      <c r="H768" s="220"/>
      <c r="I768" s="220"/>
      <c r="J768" s="223"/>
      <c r="K768" s="317"/>
      <c r="L768" s="317"/>
      <c r="M768" s="224"/>
      <c r="N768" s="224"/>
      <c r="O768" s="222"/>
      <c r="P768" s="226"/>
      <c r="Q768" s="222"/>
      <c r="R768" s="222"/>
      <c r="S768" s="222"/>
      <c r="T768" s="222"/>
    </row>
    <row r="769" spans="1:20" ht="12.75" customHeight="1" x14ac:dyDescent="0.2">
      <c r="A769" s="220"/>
      <c r="B769" s="221"/>
      <c r="C769" s="221"/>
      <c r="D769" s="221"/>
      <c r="E769" s="222"/>
      <c r="F769" s="221"/>
      <c r="G769" s="220"/>
      <c r="H769" s="220"/>
      <c r="I769" s="220"/>
      <c r="J769" s="223"/>
      <c r="K769" s="317"/>
      <c r="L769" s="317"/>
      <c r="M769" s="224"/>
      <c r="N769" s="224"/>
      <c r="O769" s="222"/>
      <c r="P769" s="226"/>
      <c r="Q769" s="222"/>
      <c r="R769" s="222"/>
      <c r="S769" s="222"/>
      <c r="T769" s="222"/>
    </row>
    <row r="770" spans="1:20" ht="12.75" customHeight="1" x14ac:dyDescent="0.2">
      <c r="A770" s="220"/>
      <c r="B770" s="221"/>
      <c r="C770" s="221"/>
      <c r="D770" s="221"/>
      <c r="E770" s="222"/>
      <c r="F770" s="221"/>
      <c r="G770" s="220"/>
      <c r="H770" s="220"/>
      <c r="I770" s="220"/>
      <c r="J770" s="223"/>
      <c r="K770" s="317"/>
      <c r="L770" s="317"/>
      <c r="M770" s="224"/>
      <c r="N770" s="224"/>
      <c r="O770" s="222"/>
      <c r="P770" s="226"/>
      <c r="Q770" s="222"/>
      <c r="R770" s="222"/>
      <c r="S770" s="222"/>
      <c r="T770" s="222"/>
    </row>
    <row r="771" spans="1:20" ht="12.75" customHeight="1" x14ac:dyDescent="0.2">
      <c r="A771" s="220"/>
      <c r="B771" s="221"/>
      <c r="C771" s="221"/>
      <c r="D771" s="221"/>
      <c r="E771" s="222"/>
      <c r="F771" s="221"/>
      <c r="G771" s="220"/>
      <c r="H771" s="220"/>
      <c r="I771" s="220"/>
      <c r="J771" s="223"/>
      <c r="K771" s="317"/>
      <c r="L771" s="317"/>
      <c r="M771" s="224"/>
      <c r="N771" s="224"/>
      <c r="O771" s="222"/>
      <c r="P771" s="226"/>
      <c r="Q771" s="222"/>
      <c r="R771" s="222"/>
      <c r="S771" s="222"/>
      <c r="T771" s="222"/>
    </row>
    <row r="772" spans="1:20" ht="12.75" customHeight="1" x14ac:dyDescent="0.2">
      <c r="A772" s="220"/>
      <c r="B772" s="221"/>
      <c r="C772" s="221"/>
      <c r="D772" s="221"/>
      <c r="E772" s="222"/>
      <c r="F772" s="221"/>
      <c r="G772" s="220"/>
      <c r="H772" s="220"/>
      <c r="I772" s="220"/>
      <c r="J772" s="223"/>
      <c r="K772" s="317"/>
      <c r="L772" s="317"/>
      <c r="M772" s="224"/>
      <c r="N772" s="224"/>
      <c r="O772" s="222"/>
      <c r="P772" s="226"/>
      <c r="Q772" s="222"/>
      <c r="R772" s="222"/>
      <c r="S772" s="222"/>
      <c r="T772" s="222"/>
    </row>
    <row r="773" spans="1:20" ht="12.75" customHeight="1" x14ac:dyDescent="0.2">
      <c r="A773" s="220"/>
      <c r="B773" s="221"/>
      <c r="C773" s="221"/>
      <c r="D773" s="221"/>
      <c r="E773" s="222"/>
      <c r="F773" s="221"/>
      <c r="G773" s="220"/>
      <c r="H773" s="220"/>
      <c r="I773" s="220"/>
      <c r="J773" s="223"/>
      <c r="K773" s="317"/>
      <c r="L773" s="317"/>
      <c r="M773" s="224"/>
      <c r="N773" s="224"/>
      <c r="O773" s="222"/>
      <c r="P773" s="226"/>
      <c r="Q773" s="222"/>
      <c r="R773" s="222"/>
      <c r="S773" s="222"/>
      <c r="T773" s="222"/>
    </row>
    <row r="774" spans="1:20" ht="12.75" customHeight="1" x14ac:dyDescent="0.2">
      <c r="A774" s="220"/>
      <c r="B774" s="221"/>
      <c r="C774" s="221"/>
      <c r="D774" s="221"/>
      <c r="E774" s="222"/>
      <c r="F774" s="221"/>
      <c r="G774" s="220"/>
      <c r="H774" s="220"/>
      <c r="I774" s="220"/>
      <c r="J774" s="223"/>
      <c r="K774" s="317"/>
      <c r="L774" s="317"/>
      <c r="M774" s="224"/>
      <c r="N774" s="224"/>
      <c r="O774" s="222"/>
      <c r="P774" s="226"/>
      <c r="Q774" s="222"/>
      <c r="R774" s="222"/>
      <c r="S774" s="222"/>
      <c r="T774" s="222"/>
    </row>
    <row r="775" spans="1:20" ht="12.75" customHeight="1" x14ac:dyDescent="0.2">
      <c r="A775" s="220"/>
      <c r="B775" s="221"/>
      <c r="C775" s="221"/>
      <c r="D775" s="221"/>
      <c r="E775" s="222"/>
      <c r="F775" s="221"/>
      <c r="G775" s="220"/>
      <c r="H775" s="220"/>
      <c r="I775" s="220"/>
      <c r="J775" s="223"/>
      <c r="K775" s="317"/>
      <c r="L775" s="317"/>
      <c r="M775" s="224"/>
      <c r="N775" s="224"/>
      <c r="O775" s="222"/>
      <c r="P775" s="226"/>
      <c r="Q775" s="222"/>
      <c r="R775" s="222"/>
      <c r="S775" s="222"/>
      <c r="T775" s="222"/>
    </row>
    <row r="776" spans="1:20" ht="12.75" customHeight="1" x14ac:dyDescent="0.2">
      <c r="A776" s="220"/>
      <c r="B776" s="221"/>
      <c r="C776" s="221"/>
      <c r="D776" s="221"/>
      <c r="E776" s="222"/>
      <c r="F776" s="221"/>
      <c r="G776" s="220"/>
      <c r="H776" s="220"/>
      <c r="I776" s="220"/>
      <c r="J776" s="223"/>
      <c r="K776" s="317"/>
      <c r="L776" s="317"/>
      <c r="M776" s="224"/>
      <c r="N776" s="224"/>
      <c r="O776" s="222"/>
      <c r="P776" s="226"/>
      <c r="Q776" s="222"/>
      <c r="R776" s="222"/>
      <c r="S776" s="222"/>
      <c r="T776" s="222"/>
    </row>
    <row r="777" spans="1:20" ht="12.75" customHeight="1" x14ac:dyDescent="0.2">
      <c r="A777" s="220"/>
      <c r="B777" s="221"/>
      <c r="C777" s="221"/>
      <c r="D777" s="221"/>
      <c r="E777" s="222"/>
      <c r="F777" s="221"/>
      <c r="G777" s="220"/>
      <c r="H777" s="220"/>
      <c r="I777" s="220"/>
      <c r="J777" s="223"/>
      <c r="K777" s="317"/>
      <c r="L777" s="317"/>
      <c r="M777" s="224"/>
      <c r="N777" s="224"/>
      <c r="O777" s="222"/>
      <c r="P777" s="226"/>
      <c r="Q777" s="222"/>
      <c r="R777" s="222"/>
      <c r="S777" s="222"/>
      <c r="T777" s="222"/>
    </row>
    <row r="778" spans="1:20" ht="12.75" customHeight="1" x14ac:dyDescent="0.2">
      <c r="A778" s="220"/>
      <c r="B778" s="221"/>
      <c r="C778" s="221"/>
      <c r="D778" s="221"/>
      <c r="E778" s="222"/>
      <c r="F778" s="221"/>
      <c r="G778" s="220"/>
      <c r="H778" s="220"/>
      <c r="I778" s="220"/>
      <c r="J778" s="223"/>
      <c r="K778" s="317"/>
      <c r="L778" s="317"/>
      <c r="M778" s="224"/>
      <c r="N778" s="224"/>
      <c r="O778" s="222"/>
      <c r="P778" s="226"/>
      <c r="Q778" s="222"/>
      <c r="R778" s="222"/>
      <c r="S778" s="222"/>
      <c r="T778" s="222"/>
    </row>
    <row r="779" spans="1:20" ht="12.75" customHeight="1" x14ac:dyDescent="0.2">
      <c r="A779" s="220"/>
      <c r="B779" s="221"/>
      <c r="C779" s="221"/>
      <c r="D779" s="221"/>
      <c r="E779" s="222"/>
      <c r="F779" s="221"/>
      <c r="G779" s="220"/>
      <c r="H779" s="220"/>
      <c r="I779" s="220"/>
      <c r="J779" s="223"/>
      <c r="K779" s="317"/>
      <c r="L779" s="317"/>
      <c r="M779" s="224"/>
      <c r="N779" s="224"/>
      <c r="O779" s="222"/>
      <c r="P779" s="226"/>
      <c r="Q779" s="222"/>
      <c r="R779" s="222"/>
      <c r="S779" s="222"/>
      <c r="T779" s="222"/>
    </row>
    <row r="780" spans="1:20" ht="12.75" customHeight="1" x14ac:dyDescent="0.2">
      <c r="A780" s="220"/>
      <c r="B780" s="221"/>
      <c r="C780" s="221"/>
      <c r="D780" s="221"/>
      <c r="E780" s="222"/>
      <c r="F780" s="221"/>
      <c r="G780" s="220"/>
      <c r="H780" s="220"/>
      <c r="I780" s="220"/>
      <c r="J780" s="223"/>
      <c r="K780" s="317"/>
      <c r="L780" s="317"/>
      <c r="M780" s="224"/>
      <c r="N780" s="224"/>
      <c r="O780" s="222"/>
      <c r="P780" s="226"/>
      <c r="Q780" s="222"/>
      <c r="R780" s="222"/>
      <c r="S780" s="222"/>
      <c r="T780" s="222"/>
    </row>
    <row r="781" spans="1:20" ht="12.75" customHeight="1" x14ac:dyDescent="0.2">
      <c r="A781" s="220"/>
      <c r="B781" s="221"/>
      <c r="C781" s="221"/>
      <c r="D781" s="221"/>
      <c r="E781" s="222"/>
      <c r="F781" s="221"/>
      <c r="G781" s="220"/>
      <c r="H781" s="220"/>
      <c r="I781" s="220"/>
      <c r="J781" s="223"/>
      <c r="K781" s="317"/>
      <c r="L781" s="317"/>
      <c r="M781" s="224"/>
      <c r="N781" s="224"/>
      <c r="O781" s="222"/>
      <c r="P781" s="226"/>
      <c r="Q781" s="222"/>
      <c r="R781" s="222"/>
      <c r="S781" s="222"/>
      <c r="T781" s="222"/>
    </row>
    <row r="782" spans="1:20" ht="12.75" customHeight="1" x14ac:dyDescent="0.2">
      <c r="A782" s="220"/>
      <c r="B782" s="221"/>
      <c r="C782" s="221"/>
      <c r="D782" s="221"/>
      <c r="E782" s="222"/>
      <c r="F782" s="221"/>
      <c r="G782" s="220"/>
      <c r="H782" s="220"/>
      <c r="I782" s="220"/>
      <c r="J782" s="223"/>
      <c r="K782" s="317"/>
      <c r="L782" s="317"/>
      <c r="M782" s="224"/>
      <c r="N782" s="224"/>
      <c r="O782" s="222"/>
      <c r="P782" s="226"/>
      <c r="Q782" s="222"/>
      <c r="R782" s="222"/>
      <c r="S782" s="222"/>
      <c r="T782" s="222"/>
    </row>
    <row r="783" spans="1:20" ht="12.75" customHeight="1" x14ac:dyDescent="0.2">
      <c r="A783" s="220"/>
      <c r="B783" s="221"/>
      <c r="C783" s="221"/>
      <c r="D783" s="221"/>
      <c r="E783" s="222"/>
      <c r="F783" s="221"/>
      <c r="G783" s="220"/>
      <c r="H783" s="220"/>
      <c r="I783" s="220"/>
      <c r="J783" s="223"/>
      <c r="K783" s="317"/>
      <c r="L783" s="317"/>
      <c r="M783" s="224"/>
      <c r="N783" s="224"/>
      <c r="O783" s="222"/>
      <c r="P783" s="226"/>
      <c r="Q783" s="222"/>
      <c r="R783" s="222"/>
      <c r="S783" s="222"/>
      <c r="T783" s="222"/>
    </row>
    <row r="784" spans="1:20" ht="12.75" customHeight="1" x14ac:dyDescent="0.2">
      <c r="A784" s="220"/>
      <c r="B784" s="221"/>
      <c r="C784" s="221"/>
      <c r="D784" s="221"/>
      <c r="E784" s="222"/>
      <c r="F784" s="221"/>
      <c r="G784" s="220"/>
      <c r="H784" s="220"/>
      <c r="I784" s="220"/>
      <c r="J784" s="223"/>
      <c r="K784" s="317"/>
      <c r="L784" s="317"/>
      <c r="M784" s="224"/>
      <c r="N784" s="224"/>
      <c r="O784" s="222"/>
      <c r="P784" s="226"/>
      <c r="Q784" s="222"/>
      <c r="R784" s="222"/>
      <c r="S784" s="222"/>
      <c r="T784" s="222"/>
    </row>
    <row r="785" spans="1:20" ht="12.75" customHeight="1" x14ac:dyDescent="0.2">
      <c r="A785" s="220"/>
      <c r="B785" s="221"/>
      <c r="C785" s="221"/>
      <c r="D785" s="221"/>
      <c r="E785" s="222"/>
      <c r="F785" s="221"/>
      <c r="G785" s="220"/>
      <c r="H785" s="220"/>
      <c r="I785" s="220"/>
      <c r="J785" s="223"/>
      <c r="K785" s="317"/>
      <c r="L785" s="317"/>
      <c r="M785" s="224"/>
      <c r="N785" s="224"/>
      <c r="O785" s="222"/>
      <c r="P785" s="226"/>
      <c r="Q785" s="222"/>
      <c r="R785" s="222"/>
      <c r="S785" s="222"/>
      <c r="T785" s="222"/>
    </row>
    <row r="786" spans="1:20" ht="12.75" customHeight="1" x14ac:dyDescent="0.2">
      <c r="A786" s="220"/>
      <c r="B786" s="221"/>
      <c r="C786" s="221"/>
      <c r="D786" s="221"/>
      <c r="E786" s="222"/>
      <c r="F786" s="221"/>
      <c r="G786" s="220"/>
      <c r="H786" s="220"/>
      <c r="I786" s="220"/>
      <c r="J786" s="223"/>
      <c r="K786" s="317"/>
      <c r="L786" s="317"/>
      <c r="M786" s="224"/>
      <c r="N786" s="224"/>
      <c r="O786" s="222"/>
      <c r="P786" s="226"/>
      <c r="Q786" s="222"/>
      <c r="R786" s="222"/>
      <c r="S786" s="222"/>
      <c r="T786" s="222"/>
    </row>
    <row r="787" spans="1:20" ht="12.75" customHeight="1" x14ac:dyDescent="0.2">
      <c r="A787" s="220"/>
      <c r="B787" s="221"/>
      <c r="C787" s="221"/>
      <c r="D787" s="221"/>
      <c r="E787" s="222"/>
      <c r="F787" s="221"/>
      <c r="G787" s="220"/>
      <c r="H787" s="220"/>
      <c r="I787" s="220"/>
      <c r="J787" s="223"/>
      <c r="K787" s="317"/>
      <c r="L787" s="317"/>
      <c r="M787" s="224"/>
      <c r="N787" s="224"/>
      <c r="O787" s="222"/>
      <c r="P787" s="226"/>
      <c r="Q787" s="222"/>
      <c r="R787" s="222"/>
      <c r="S787" s="222"/>
      <c r="T787" s="222"/>
    </row>
    <row r="788" spans="1:20" ht="12.75" customHeight="1" x14ac:dyDescent="0.2">
      <c r="A788" s="220"/>
      <c r="B788" s="221"/>
      <c r="C788" s="221"/>
      <c r="D788" s="221"/>
      <c r="E788" s="222"/>
      <c r="F788" s="221"/>
      <c r="G788" s="220"/>
      <c r="H788" s="220"/>
      <c r="I788" s="220"/>
      <c r="J788" s="223"/>
      <c r="K788" s="317"/>
      <c r="L788" s="317"/>
      <c r="M788" s="224"/>
      <c r="N788" s="224"/>
      <c r="O788" s="222"/>
      <c r="P788" s="226"/>
      <c r="Q788" s="222"/>
      <c r="R788" s="222"/>
      <c r="S788" s="222"/>
      <c r="T788" s="222"/>
    </row>
    <row r="789" spans="1:20" ht="12.75" customHeight="1" x14ac:dyDescent="0.2">
      <c r="A789" s="220"/>
      <c r="B789" s="221"/>
      <c r="C789" s="221"/>
      <c r="D789" s="221"/>
      <c r="E789" s="222"/>
      <c r="F789" s="221"/>
      <c r="G789" s="220"/>
      <c r="H789" s="220"/>
      <c r="I789" s="220"/>
      <c r="J789" s="223"/>
      <c r="K789" s="317"/>
      <c r="L789" s="317"/>
      <c r="M789" s="224"/>
      <c r="N789" s="224"/>
      <c r="O789" s="222"/>
      <c r="P789" s="226"/>
      <c r="Q789" s="222"/>
      <c r="R789" s="222"/>
      <c r="S789" s="222"/>
      <c r="T789" s="222"/>
    </row>
    <row r="790" spans="1:20" ht="12.75" customHeight="1" x14ac:dyDescent="0.2">
      <c r="A790" s="220"/>
      <c r="B790" s="221"/>
      <c r="C790" s="221"/>
      <c r="D790" s="221"/>
      <c r="E790" s="222"/>
      <c r="F790" s="221"/>
      <c r="G790" s="220"/>
      <c r="H790" s="220"/>
      <c r="I790" s="220"/>
      <c r="J790" s="223"/>
      <c r="K790" s="317"/>
      <c r="L790" s="317"/>
      <c r="M790" s="224"/>
      <c r="N790" s="224"/>
      <c r="O790" s="222"/>
      <c r="P790" s="226"/>
      <c r="Q790" s="222"/>
      <c r="R790" s="222"/>
      <c r="S790" s="222"/>
      <c r="T790" s="222"/>
    </row>
    <row r="791" spans="1:20" ht="12.75" customHeight="1" x14ac:dyDescent="0.2">
      <c r="A791" s="220"/>
      <c r="B791" s="221"/>
      <c r="C791" s="221"/>
      <c r="D791" s="221"/>
      <c r="E791" s="222"/>
      <c r="F791" s="221"/>
      <c r="G791" s="220"/>
      <c r="H791" s="220"/>
      <c r="I791" s="220"/>
      <c r="J791" s="223"/>
      <c r="K791" s="317"/>
      <c r="L791" s="317"/>
      <c r="M791" s="224"/>
      <c r="N791" s="224"/>
      <c r="O791" s="222"/>
      <c r="P791" s="226"/>
      <c r="Q791" s="222"/>
      <c r="R791" s="222"/>
      <c r="S791" s="222"/>
      <c r="T791" s="222"/>
    </row>
    <row r="792" spans="1:20" ht="12.75" customHeight="1" x14ac:dyDescent="0.2">
      <c r="A792" s="220"/>
      <c r="B792" s="221"/>
      <c r="C792" s="221"/>
      <c r="D792" s="221"/>
      <c r="E792" s="222"/>
      <c r="F792" s="221"/>
      <c r="G792" s="220"/>
      <c r="H792" s="220"/>
      <c r="I792" s="220"/>
      <c r="J792" s="223"/>
      <c r="K792" s="317"/>
      <c r="L792" s="317"/>
      <c r="M792" s="224"/>
      <c r="N792" s="224"/>
      <c r="O792" s="222"/>
      <c r="P792" s="226"/>
      <c r="Q792" s="222"/>
      <c r="R792" s="222"/>
      <c r="S792" s="222"/>
      <c r="T792" s="222"/>
    </row>
    <row r="793" spans="1:20" ht="12.75" customHeight="1" x14ac:dyDescent="0.2">
      <c r="A793" s="220"/>
      <c r="B793" s="221"/>
      <c r="C793" s="221"/>
      <c r="D793" s="221"/>
      <c r="E793" s="222"/>
      <c r="F793" s="221"/>
      <c r="G793" s="220"/>
      <c r="H793" s="220"/>
      <c r="I793" s="220"/>
      <c r="J793" s="223"/>
      <c r="K793" s="317"/>
      <c r="L793" s="317"/>
      <c r="M793" s="224"/>
      <c r="N793" s="224"/>
      <c r="O793" s="222"/>
      <c r="P793" s="226"/>
      <c r="Q793" s="222"/>
      <c r="R793" s="222"/>
      <c r="S793" s="222"/>
      <c r="T793" s="222"/>
    </row>
    <row r="794" spans="1:20" ht="12.75" customHeight="1" x14ac:dyDescent="0.2">
      <c r="A794" s="220"/>
      <c r="B794" s="221"/>
      <c r="C794" s="221"/>
      <c r="D794" s="221"/>
      <c r="E794" s="222"/>
      <c r="F794" s="221"/>
      <c r="G794" s="220"/>
      <c r="H794" s="220"/>
      <c r="I794" s="220"/>
      <c r="J794" s="223"/>
      <c r="K794" s="317"/>
      <c r="L794" s="317"/>
      <c r="M794" s="224"/>
      <c r="N794" s="224"/>
      <c r="O794" s="222"/>
      <c r="P794" s="226"/>
      <c r="Q794" s="222"/>
      <c r="R794" s="222"/>
      <c r="S794" s="222"/>
      <c r="T794" s="222"/>
    </row>
    <row r="795" spans="1:20" ht="12.75" customHeight="1" x14ac:dyDescent="0.2">
      <c r="A795" s="220"/>
      <c r="B795" s="221"/>
      <c r="C795" s="221"/>
      <c r="D795" s="221"/>
      <c r="E795" s="222"/>
      <c r="F795" s="221"/>
      <c r="G795" s="220"/>
      <c r="H795" s="220"/>
      <c r="I795" s="220"/>
      <c r="J795" s="223"/>
      <c r="K795" s="317"/>
      <c r="L795" s="317"/>
      <c r="M795" s="224"/>
      <c r="N795" s="224"/>
      <c r="O795" s="222"/>
      <c r="P795" s="226"/>
      <c r="Q795" s="222"/>
      <c r="R795" s="222"/>
      <c r="S795" s="222"/>
      <c r="T795" s="222"/>
    </row>
    <row r="796" spans="1:20" ht="12.75" customHeight="1" x14ac:dyDescent="0.2">
      <c r="A796" s="220"/>
      <c r="B796" s="221"/>
      <c r="C796" s="221"/>
      <c r="D796" s="221"/>
      <c r="E796" s="222"/>
      <c r="F796" s="221"/>
      <c r="G796" s="220"/>
      <c r="H796" s="220"/>
      <c r="I796" s="220"/>
      <c r="J796" s="223"/>
      <c r="K796" s="317"/>
      <c r="L796" s="317"/>
      <c r="M796" s="224"/>
      <c r="N796" s="224"/>
      <c r="O796" s="222"/>
      <c r="P796" s="226"/>
      <c r="Q796" s="222"/>
      <c r="R796" s="222"/>
      <c r="S796" s="222"/>
      <c r="T796" s="222"/>
    </row>
    <row r="797" spans="1:20" ht="12.75" customHeight="1" x14ac:dyDescent="0.2">
      <c r="A797" s="220"/>
      <c r="B797" s="221"/>
      <c r="C797" s="221"/>
      <c r="D797" s="221"/>
      <c r="E797" s="222"/>
      <c r="F797" s="221"/>
      <c r="G797" s="220"/>
      <c r="H797" s="220"/>
      <c r="I797" s="220"/>
      <c r="J797" s="223"/>
      <c r="K797" s="317"/>
      <c r="L797" s="317"/>
      <c r="M797" s="224"/>
      <c r="N797" s="224"/>
      <c r="O797" s="222"/>
      <c r="P797" s="226"/>
      <c r="Q797" s="222"/>
      <c r="R797" s="222"/>
      <c r="S797" s="222"/>
      <c r="T797" s="222"/>
    </row>
    <row r="798" spans="1:20" ht="12.75" customHeight="1" x14ac:dyDescent="0.2">
      <c r="A798" s="220"/>
      <c r="B798" s="221"/>
      <c r="C798" s="221"/>
      <c r="D798" s="221"/>
      <c r="E798" s="222"/>
      <c r="F798" s="221"/>
      <c r="G798" s="220"/>
      <c r="H798" s="220"/>
      <c r="I798" s="220"/>
      <c r="J798" s="223"/>
      <c r="K798" s="317"/>
      <c r="L798" s="317"/>
      <c r="M798" s="224"/>
      <c r="N798" s="224"/>
      <c r="O798" s="222"/>
      <c r="P798" s="226"/>
      <c r="Q798" s="222"/>
      <c r="R798" s="222"/>
      <c r="S798" s="222"/>
      <c r="T798" s="222"/>
    </row>
    <row r="799" spans="1:20" ht="12.75" customHeight="1" x14ac:dyDescent="0.2">
      <c r="A799" s="220"/>
      <c r="B799" s="221"/>
      <c r="C799" s="221"/>
      <c r="D799" s="221"/>
      <c r="E799" s="222"/>
      <c r="F799" s="221"/>
      <c r="G799" s="220"/>
      <c r="H799" s="220"/>
      <c r="I799" s="220"/>
      <c r="J799" s="223"/>
      <c r="K799" s="317"/>
      <c r="L799" s="317"/>
      <c r="M799" s="224"/>
      <c r="N799" s="224"/>
      <c r="O799" s="222"/>
      <c r="P799" s="226"/>
      <c r="Q799" s="222"/>
      <c r="R799" s="222"/>
      <c r="S799" s="222"/>
      <c r="T799" s="222"/>
    </row>
    <row r="800" spans="1:20" ht="12.75" customHeight="1" x14ac:dyDescent="0.2">
      <c r="A800" s="220"/>
      <c r="B800" s="221"/>
      <c r="C800" s="221"/>
      <c r="D800" s="221"/>
      <c r="E800" s="222"/>
      <c r="F800" s="221"/>
      <c r="G800" s="220"/>
      <c r="H800" s="220"/>
      <c r="I800" s="220"/>
      <c r="J800" s="223"/>
      <c r="K800" s="317"/>
      <c r="L800" s="317"/>
      <c r="M800" s="224"/>
      <c r="N800" s="224"/>
      <c r="O800" s="222"/>
      <c r="P800" s="226"/>
      <c r="Q800" s="222"/>
      <c r="R800" s="222"/>
      <c r="S800" s="222"/>
      <c r="T800" s="222"/>
    </row>
    <row r="801" spans="1:20" ht="12.75" customHeight="1" x14ac:dyDescent="0.2">
      <c r="A801" s="220"/>
      <c r="B801" s="221"/>
      <c r="C801" s="221"/>
      <c r="D801" s="221"/>
      <c r="E801" s="222"/>
      <c r="F801" s="221"/>
      <c r="G801" s="220"/>
      <c r="H801" s="220"/>
      <c r="I801" s="220"/>
      <c r="J801" s="223"/>
      <c r="K801" s="317"/>
      <c r="L801" s="317"/>
      <c r="M801" s="224"/>
      <c r="N801" s="224"/>
      <c r="O801" s="222"/>
      <c r="P801" s="226"/>
      <c r="Q801" s="222"/>
      <c r="R801" s="222"/>
      <c r="S801" s="222"/>
      <c r="T801" s="222"/>
    </row>
    <row r="802" spans="1:20" ht="12.75" customHeight="1" x14ac:dyDescent="0.2">
      <c r="A802" s="220"/>
      <c r="B802" s="221"/>
      <c r="C802" s="221"/>
      <c r="D802" s="221"/>
      <c r="E802" s="222"/>
      <c r="F802" s="221"/>
      <c r="G802" s="220"/>
      <c r="H802" s="220"/>
      <c r="I802" s="220"/>
      <c r="J802" s="223"/>
      <c r="K802" s="317"/>
      <c r="L802" s="317"/>
      <c r="M802" s="224"/>
      <c r="N802" s="224"/>
      <c r="O802" s="222"/>
      <c r="P802" s="226"/>
      <c r="Q802" s="222"/>
      <c r="R802" s="222"/>
      <c r="S802" s="222"/>
      <c r="T802" s="222"/>
    </row>
    <row r="803" spans="1:20" ht="12.75" customHeight="1" x14ac:dyDescent="0.2">
      <c r="A803" s="220"/>
      <c r="B803" s="221"/>
      <c r="C803" s="221"/>
      <c r="D803" s="221"/>
      <c r="E803" s="222"/>
      <c r="F803" s="221"/>
      <c r="G803" s="220"/>
      <c r="H803" s="220"/>
      <c r="I803" s="220"/>
      <c r="J803" s="223"/>
      <c r="K803" s="317"/>
      <c r="L803" s="317"/>
      <c r="M803" s="224"/>
      <c r="N803" s="224"/>
      <c r="O803" s="222"/>
      <c r="P803" s="226"/>
      <c r="Q803" s="222"/>
      <c r="R803" s="222"/>
      <c r="S803" s="222"/>
      <c r="T803" s="222"/>
    </row>
    <row r="804" spans="1:20" ht="12.75" customHeight="1" x14ac:dyDescent="0.2">
      <c r="A804" s="220"/>
      <c r="B804" s="221"/>
      <c r="C804" s="221"/>
      <c r="D804" s="221"/>
      <c r="E804" s="222"/>
      <c r="F804" s="221"/>
      <c r="G804" s="220"/>
      <c r="H804" s="220"/>
      <c r="I804" s="220"/>
      <c r="J804" s="223"/>
      <c r="K804" s="317"/>
      <c r="L804" s="317"/>
      <c r="M804" s="224"/>
      <c r="N804" s="224"/>
      <c r="O804" s="222"/>
      <c r="P804" s="226"/>
      <c r="Q804" s="222"/>
      <c r="R804" s="222"/>
      <c r="S804" s="222"/>
      <c r="T804" s="222"/>
    </row>
    <row r="805" spans="1:20" ht="12.75" customHeight="1" x14ac:dyDescent="0.2">
      <c r="A805" s="220"/>
      <c r="B805" s="221"/>
      <c r="C805" s="221"/>
      <c r="D805" s="221"/>
      <c r="E805" s="222"/>
      <c r="F805" s="221"/>
      <c r="G805" s="220"/>
      <c r="H805" s="220"/>
      <c r="I805" s="220"/>
      <c r="J805" s="223"/>
      <c r="K805" s="317"/>
      <c r="L805" s="317"/>
      <c r="M805" s="224"/>
      <c r="N805" s="224"/>
      <c r="O805" s="222"/>
      <c r="P805" s="226"/>
      <c r="Q805" s="222"/>
      <c r="R805" s="222"/>
      <c r="S805" s="222"/>
      <c r="T805" s="222"/>
    </row>
    <row r="806" spans="1:20" ht="12.75" customHeight="1" x14ac:dyDescent="0.2">
      <c r="A806" s="220"/>
      <c r="B806" s="221"/>
      <c r="C806" s="221"/>
      <c r="D806" s="221"/>
      <c r="E806" s="222"/>
      <c r="F806" s="221"/>
      <c r="G806" s="220"/>
      <c r="H806" s="220"/>
      <c r="I806" s="220"/>
      <c r="J806" s="223"/>
      <c r="K806" s="317"/>
      <c r="L806" s="317"/>
      <c r="M806" s="224"/>
      <c r="N806" s="224"/>
      <c r="O806" s="222"/>
      <c r="P806" s="226"/>
      <c r="Q806" s="222"/>
      <c r="R806" s="222"/>
      <c r="S806" s="222"/>
      <c r="T806" s="222"/>
    </row>
    <row r="807" spans="1:20" ht="12.75" customHeight="1" x14ac:dyDescent="0.2">
      <c r="A807" s="220"/>
      <c r="B807" s="221"/>
      <c r="C807" s="221"/>
      <c r="D807" s="221"/>
      <c r="E807" s="222"/>
      <c r="F807" s="221"/>
      <c r="G807" s="220"/>
      <c r="H807" s="220"/>
      <c r="I807" s="220"/>
      <c r="J807" s="223"/>
      <c r="K807" s="317"/>
      <c r="L807" s="317"/>
      <c r="M807" s="224"/>
      <c r="N807" s="224"/>
      <c r="O807" s="222"/>
      <c r="P807" s="226"/>
      <c r="Q807" s="222"/>
      <c r="R807" s="222"/>
      <c r="S807" s="222"/>
      <c r="T807" s="222"/>
    </row>
    <row r="808" spans="1:20" ht="12.75" customHeight="1" x14ac:dyDescent="0.2">
      <c r="A808" s="220"/>
      <c r="B808" s="221"/>
      <c r="C808" s="221"/>
      <c r="D808" s="221"/>
      <c r="E808" s="222"/>
      <c r="F808" s="221"/>
      <c r="G808" s="220"/>
      <c r="H808" s="220"/>
      <c r="I808" s="220"/>
      <c r="J808" s="223"/>
      <c r="K808" s="317"/>
      <c r="L808" s="317"/>
      <c r="M808" s="224"/>
      <c r="N808" s="224"/>
      <c r="O808" s="222"/>
      <c r="P808" s="226"/>
      <c r="Q808" s="222"/>
      <c r="R808" s="222"/>
      <c r="S808" s="222"/>
      <c r="T808" s="222"/>
    </row>
    <row r="809" spans="1:20" ht="12.75" customHeight="1" x14ac:dyDescent="0.2">
      <c r="A809" s="220"/>
      <c r="B809" s="221"/>
      <c r="C809" s="221"/>
      <c r="D809" s="221"/>
      <c r="E809" s="222"/>
      <c r="F809" s="221"/>
      <c r="G809" s="220"/>
      <c r="H809" s="220"/>
      <c r="I809" s="220"/>
      <c r="J809" s="223"/>
      <c r="K809" s="317"/>
      <c r="L809" s="317"/>
      <c r="M809" s="224"/>
      <c r="N809" s="224"/>
      <c r="O809" s="222"/>
      <c r="P809" s="226"/>
      <c r="Q809" s="222"/>
      <c r="R809" s="222"/>
      <c r="S809" s="222"/>
      <c r="T809" s="222"/>
    </row>
    <row r="810" spans="1:20" ht="12.75" customHeight="1" x14ac:dyDescent="0.2">
      <c r="A810" s="220"/>
      <c r="B810" s="221"/>
      <c r="C810" s="221"/>
      <c r="D810" s="221"/>
      <c r="E810" s="222"/>
      <c r="F810" s="221"/>
      <c r="G810" s="220"/>
      <c r="H810" s="220"/>
      <c r="I810" s="220"/>
      <c r="J810" s="223"/>
      <c r="K810" s="317"/>
      <c r="L810" s="317"/>
      <c r="M810" s="224"/>
      <c r="N810" s="224"/>
      <c r="O810" s="222"/>
      <c r="P810" s="226"/>
      <c r="Q810" s="222"/>
      <c r="R810" s="222"/>
      <c r="S810" s="222"/>
      <c r="T810" s="222"/>
    </row>
    <row r="811" spans="1:20" ht="12.75" customHeight="1" x14ac:dyDescent="0.2">
      <c r="A811" s="220"/>
      <c r="B811" s="221"/>
      <c r="C811" s="221"/>
      <c r="D811" s="221"/>
      <c r="E811" s="222"/>
      <c r="F811" s="221"/>
      <c r="G811" s="220"/>
      <c r="H811" s="220"/>
      <c r="I811" s="220"/>
      <c r="J811" s="223"/>
      <c r="K811" s="317"/>
      <c r="L811" s="317"/>
      <c r="M811" s="224"/>
      <c r="N811" s="224"/>
      <c r="O811" s="222"/>
      <c r="P811" s="226"/>
      <c r="Q811" s="222"/>
      <c r="R811" s="222"/>
      <c r="S811" s="222"/>
      <c r="T811" s="222"/>
    </row>
    <row r="812" spans="1:20" ht="12.75" customHeight="1" x14ac:dyDescent="0.2">
      <c r="A812" s="220"/>
      <c r="B812" s="221"/>
      <c r="C812" s="221"/>
      <c r="D812" s="221"/>
      <c r="E812" s="222"/>
      <c r="F812" s="221"/>
      <c r="G812" s="220"/>
      <c r="H812" s="220"/>
      <c r="I812" s="220"/>
      <c r="J812" s="223"/>
      <c r="K812" s="317"/>
      <c r="L812" s="317"/>
      <c r="M812" s="224"/>
      <c r="N812" s="224"/>
      <c r="O812" s="222"/>
      <c r="P812" s="226"/>
      <c r="Q812" s="222"/>
      <c r="R812" s="222"/>
      <c r="S812" s="222"/>
      <c r="T812" s="222"/>
    </row>
    <row r="813" spans="1:20" ht="12.75" customHeight="1" x14ac:dyDescent="0.2">
      <c r="A813" s="220"/>
      <c r="B813" s="221"/>
      <c r="C813" s="221"/>
      <c r="D813" s="221"/>
      <c r="E813" s="222"/>
      <c r="F813" s="221"/>
      <c r="G813" s="220"/>
      <c r="H813" s="220"/>
      <c r="I813" s="220"/>
      <c r="J813" s="223"/>
      <c r="K813" s="317"/>
      <c r="L813" s="317"/>
      <c r="M813" s="224"/>
      <c r="N813" s="224"/>
      <c r="O813" s="222"/>
      <c r="P813" s="226"/>
      <c r="Q813" s="222"/>
      <c r="R813" s="222"/>
      <c r="S813" s="222"/>
      <c r="T813" s="222"/>
    </row>
    <row r="814" spans="1:20" ht="12.75" customHeight="1" x14ac:dyDescent="0.2">
      <c r="A814" s="220"/>
      <c r="B814" s="221"/>
      <c r="C814" s="221"/>
      <c r="D814" s="221"/>
      <c r="E814" s="222"/>
      <c r="F814" s="221"/>
      <c r="G814" s="220"/>
      <c r="H814" s="220"/>
      <c r="I814" s="220"/>
      <c r="J814" s="223"/>
      <c r="K814" s="317"/>
      <c r="L814" s="317"/>
      <c r="M814" s="224"/>
      <c r="N814" s="224"/>
      <c r="O814" s="222"/>
      <c r="P814" s="226"/>
      <c r="Q814" s="222"/>
      <c r="R814" s="222"/>
      <c r="S814" s="222"/>
      <c r="T814" s="222"/>
    </row>
    <row r="815" spans="1:20" ht="12.75" customHeight="1" x14ac:dyDescent="0.2">
      <c r="A815" s="220"/>
      <c r="B815" s="221"/>
      <c r="C815" s="221"/>
      <c r="D815" s="221"/>
      <c r="E815" s="222"/>
      <c r="F815" s="221"/>
      <c r="G815" s="220"/>
      <c r="H815" s="220"/>
      <c r="I815" s="220"/>
      <c r="J815" s="223"/>
      <c r="K815" s="317"/>
      <c r="L815" s="317"/>
      <c r="M815" s="224"/>
      <c r="N815" s="224"/>
      <c r="O815" s="222"/>
      <c r="P815" s="226"/>
      <c r="Q815" s="222"/>
      <c r="R815" s="222"/>
      <c r="S815" s="222"/>
      <c r="T815" s="222"/>
    </row>
    <row r="816" spans="1:20" ht="12.75" customHeight="1" x14ac:dyDescent="0.2">
      <c r="A816" s="220"/>
      <c r="B816" s="221"/>
      <c r="C816" s="221"/>
      <c r="D816" s="221"/>
      <c r="E816" s="222"/>
      <c r="F816" s="221"/>
      <c r="G816" s="220"/>
      <c r="H816" s="220"/>
      <c r="I816" s="220"/>
      <c r="J816" s="223"/>
      <c r="K816" s="317"/>
      <c r="L816" s="317"/>
      <c r="M816" s="224"/>
      <c r="N816" s="224"/>
      <c r="O816" s="222"/>
      <c r="P816" s="226"/>
      <c r="Q816" s="222"/>
      <c r="R816" s="222"/>
      <c r="S816" s="222"/>
      <c r="T816" s="222"/>
    </row>
    <row r="817" spans="1:20" ht="12.75" customHeight="1" x14ac:dyDescent="0.2">
      <c r="A817" s="220"/>
      <c r="B817" s="221"/>
      <c r="C817" s="221"/>
      <c r="D817" s="221"/>
      <c r="E817" s="222"/>
      <c r="F817" s="221"/>
      <c r="G817" s="220"/>
      <c r="H817" s="220"/>
      <c r="I817" s="220"/>
      <c r="J817" s="223"/>
      <c r="K817" s="317"/>
      <c r="L817" s="317"/>
      <c r="M817" s="224"/>
      <c r="N817" s="224"/>
      <c r="O817" s="222"/>
      <c r="P817" s="226"/>
      <c r="Q817" s="222"/>
      <c r="R817" s="222"/>
      <c r="S817" s="222"/>
      <c r="T817" s="222"/>
    </row>
    <row r="818" spans="1:20" ht="12.75" customHeight="1" x14ac:dyDescent="0.2">
      <c r="A818" s="220"/>
      <c r="B818" s="221"/>
      <c r="C818" s="221"/>
      <c r="D818" s="221"/>
      <c r="E818" s="222"/>
      <c r="F818" s="221"/>
      <c r="G818" s="220"/>
      <c r="H818" s="220"/>
      <c r="I818" s="220"/>
      <c r="J818" s="223"/>
      <c r="K818" s="317"/>
      <c r="L818" s="317"/>
      <c r="M818" s="224"/>
      <c r="N818" s="224"/>
      <c r="O818" s="222"/>
      <c r="P818" s="226"/>
      <c r="Q818" s="222"/>
      <c r="R818" s="222"/>
      <c r="S818" s="222"/>
      <c r="T818" s="222"/>
    </row>
    <row r="819" spans="1:20" ht="12.75" customHeight="1" x14ac:dyDescent="0.2">
      <c r="A819" s="220"/>
      <c r="B819" s="221"/>
      <c r="C819" s="221"/>
      <c r="D819" s="221"/>
      <c r="E819" s="222"/>
      <c r="F819" s="221"/>
      <c r="G819" s="220"/>
      <c r="H819" s="220"/>
      <c r="I819" s="220"/>
      <c r="J819" s="223"/>
      <c r="K819" s="317"/>
      <c r="L819" s="317"/>
      <c r="M819" s="224"/>
      <c r="N819" s="224"/>
      <c r="O819" s="222"/>
      <c r="P819" s="226"/>
      <c r="Q819" s="222"/>
      <c r="R819" s="222"/>
      <c r="S819" s="222"/>
      <c r="T819" s="222"/>
    </row>
    <row r="820" spans="1:20" ht="12.75" customHeight="1" x14ac:dyDescent="0.2">
      <c r="A820" s="220"/>
      <c r="B820" s="221"/>
      <c r="C820" s="221"/>
      <c r="D820" s="221"/>
      <c r="E820" s="222"/>
      <c r="F820" s="221"/>
      <c r="G820" s="220"/>
      <c r="H820" s="220"/>
      <c r="I820" s="220"/>
      <c r="J820" s="223"/>
      <c r="K820" s="317"/>
      <c r="L820" s="317"/>
      <c r="M820" s="224"/>
      <c r="N820" s="224"/>
      <c r="O820" s="222"/>
      <c r="P820" s="226"/>
      <c r="Q820" s="222"/>
      <c r="R820" s="222"/>
      <c r="S820" s="222"/>
      <c r="T820" s="222"/>
    </row>
    <row r="821" spans="1:20" ht="12.75" customHeight="1" x14ac:dyDescent="0.2">
      <c r="A821" s="220"/>
      <c r="B821" s="221"/>
      <c r="C821" s="221"/>
      <c r="D821" s="221"/>
      <c r="E821" s="222"/>
      <c r="F821" s="221"/>
      <c r="G821" s="220"/>
      <c r="H821" s="220"/>
      <c r="I821" s="220"/>
      <c r="J821" s="223"/>
      <c r="K821" s="317"/>
      <c r="L821" s="317"/>
      <c r="M821" s="224"/>
      <c r="N821" s="224"/>
      <c r="O821" s="222"/>
      <c r="P821" s="226"/>
      <c r="Q821" s="222"/>
      <c r="R821" s="222"/>
      <c r="S821" s="222"/>
      <c r="T821" s="222"/>
    </row>
    <row r="822" spans="1:20" ht="12.75" customHeight="1" x14ac:dyDescent="0.2">
      <c r="A822" s="220"/>
      <c r="B822" s="221"/>
      <c r="C822" s="221"/>
      <c r="D822" s="221"/>
      <c r="E822" s="222"/>
      <c r="F822" s="221"/>
      <c r="G822" s="220"/>
      <c r="H822" s="220"/>
      <c r="I822" s="220"/>
      <c r="J822" s="223"/>
      <c r="K822" s="317"/>
      <c r="L822" s="317"/>
      <c r="M822" s="224"/>
      <c r="N822" s="224"/>
      <c r="O822" s="222"/>
      <c r="P822" s="226"/>
      <c r="Q822" s="222"/>
      <c r="R822" s="222"/>
      <c r="S822" s="222"/>
      <c r="T822" s="222"/>
    </row>
    <row r="823" spans="1:20" ht="12.75" customHeight="1" x14ac:dyDescent="0.2">
      <c r="A823" s="220"/>
      <c r="B823" s="221"/>
      <c r="C823" s="221"/>
      <c r="D823" s="221"/>
      <c r="E823" s="222"/>
      <c r="F823" s="221"/>
      <c r="G823" s="220"/>
      <c r="H823" s="220"/>
      <c r="I823" s="220"/>
      <c r="J823" s="223"/>
      <c r="K823" s="317"/>
      <c r="L823" s="317"/>
      <c r="M823" s="224"/>
      <c r="N823" s="224"/>
      <c r="O823" s="222"/>
      <c r="P823" s="226"/>
      <c r="Q823" s="222"/>
      <c r="R823" s="222"/>
      <c r="S823" s="222"/>
      <c r="T823" s="222"/>
    </row>
    <row r="824" spans="1:20" ht="12.75" customHeight="1" x14ac:dyDescent="0.2">
      <c r="A824" s="220"/>
      <c r="B824" s="221"/>
      <c r="C824" s="221"/>
      <c r="D824" s="221"/>
      <c r="E824" s="222"/>
      <c r="F824" s="221"/>
      <c r="G824" s="220"/>
      <c r="H824" s="220"/>
      <c r="I824" s="220"/>
      <c r="J824" s="223"/>
      <c r="K824" s="317"/>
      <c r="L824" s="317"/>
      <c r="M824" s="224"/>
      <c r="N824" s="224"/>
      <c r="O824" s="222"/>
      <c r="P824" s="226"/>
      <c r="Q824" s="222"/>
      <c r="R824" s="222"/>
      <c r="S824" s="222"/>
      <c r="T824" s="222"/>
    </row>
    <row r="825" spans="1:20" ht="12.75" customHeight="1" x14ac:dyDescent="0.2">
      <c r="A825" s="220"/>
      <c r="B825" s="221"/>
      <c r="C825" s="221"/>
      <c r="D825" s="221"/>
      <c r="E825" s="222"/>
      <c r="F825" s="221"/>
      <c r="G825" s="220"/>
      <c r="H825" s="220"/>
      <c r="I825" s="220"/>
      <c r="J825" s="223"/>
      <c r="K825" s="317"/>
      <c r="L825" s="317"/>
      <c r="M825" s="224"/>
      <c r="N825" s="224"/>
      <c r="O825" s="222"/>
      <c r="P825" s="226"/>
      <c r="Q825" s="222"/>
      <c r="R825" s="222"/>
      <c r="S825" s="222"/>
      <c r="T825" s="222"/>
    </row>
    <row r="826" spans="1:20" ht="12.75" customHeight="1" x14ac:dyDescent="0.2">
      <c r="A826" s="220"/>
      <c r="B826" s="221"/>
      <c r="C826" s="221"/>
      <c r="D826" s="221"/>
      <c r="E826" s="222"/>
      <c r="F826" s="221"/>
      <c r="G826" s="220"/>
      <c r="H826" s="220"/>
      <c r="I826" s="220"/>
      <c r="J826" s="223"/>
      <c r="K826" s="317"/>
      <c r="L826" s="317"/>
      <c r="M826" s="224"/>
      <c r="N826" s="224"/>
      <c r="O826" s="222"/>
      <c r="P826" s="226"/>
      <c r="Q826" s="222"/>
      <c r="R826" s="222"/>
      <c r="S826" s="222"/>
      <c r="T826" s="222"/>
    </row>
    <row r="827" spans="1:20" ht="12.75" customHeight="1" x14ac:dyDescent="0.2">
      <c r="A827" s="220"/>
      <c r="B827" s="221"/>
      <c r="C827" s="221"/>
      <c r="D827" s="221"/>
      <c r="E827" s="222"/>
      <c r="F827" s="221"/>
      <c r="G827" s="220"/>
      <c r="H827" s="220"/>
      <c r="I827" s="220"/>
      <c r="J827" s="223"/>
      <c r="K827" s="317"/>
      <c r="L827" s="317"/>
      <c r="M827" s="224"/>
      <c r="N827" s="224"/>
      <c r="O827" s="222"/>
      <c r="P827" s="226"/>
      <c r="Q827" s="222"/>
      <c r="R827" s="222"/>
      <c r="S827" s="222"/>
      <c r="T827" s="222"/>
    </row>
    <row r="828" spans="1:20" ht="12.75" customHeight="1" x14ac:dyDescent="0.2">
      <c r="A828" s="220"/>
      <c r="B828" s="221"/>
      <c r="C828" s="221"/>
      <c r="D828" s="221"/>
      <c r="E828" s="222"/>
      <c r="F828" s="221"/>
      <c r="G828" s="220"/>
      <c r="H828" s="220"/>
      <c r="I828" s="220"/>
      <c r="J828" s="223"/>
      <c r="K828" s="317"/>
      <c r="L828" s="317"/>
      <c r="M828" s="224"/>
      <c r="N828" s="224"/>
      <c r="O828" s="222"/>
      <c r="P828" s="226"/>
      <c r="Q828" s="222"/>
      <c r="R828" s="222"/>
      <c r="S828" s="222"/>
      <c r="T828" s="222"/>
    </row>
    <row r="829" spans="1:20" ht="12.75" customHeight="1" x14ac:dyDescent="0.2">
      <c r="A829" s="220"/>
      <c r="B829" s="221"/>
      <c r="C829" s="221"/>
      <c r="D829" s="221"/>
      <c r="E829" s="222"/>
      <c r="F829" s="221"/>
      <c r="G829" s="220"/>
      <c r="H829" s="220"/>
      <c r="I829" s="220"/>
      <c r="J829" s="223"/>
      <c r="K829" s="317"/>
      <c r="L829" s="317"/>
      <c r="M829" s="224"/>
      <c r="N829" s="224"/>
      <c r="O829" s="222"/>
      <c r="P829" s="226"/>
      <c r="Q829" s="222"/>
      <c r="R829" s="222"/>
      <c r="S829" s="222"/>
      <c r="T829" s="222"/>
    </row>
    <row r="830" spans="1:20" ht="12.75" customHeight="1" x14ac:dyDescent="0.2">
      <c r="A830" s="220"/>
      <c r="B830" s="221"/>
      <c r="C830" s="221"/>
      <c r="D830" s="221"/>
      <c r="E830" s="222"/>
      <c r="F830" s="221"/>
      <c r="G830" s="220"/>
      <c r="H830" s="220"/>
      <c r="I830" s="220"/>
      <c r="J830" s="223"/>
      <c r="K830" s="317"/>
      <c r="L830" s="317"/>
      <c r="M830" s="224"/>
      <c r="N830" s="224"/>
      <c r="O830" s="222"/>
      <c r="P830" s="226"/>
      <c r="Q830" s="222"/>
      <c r="R830" s="222"/>
      <c r="S830" s="222"/>
      <c r="T830" s="222"/>
    </row>
    <row r="831" spans="1:20" ht="12.75" customHeight="1" x14ac:dyDescent="0.2">
      <c r="A831" s="220"/>
      <c r="B831" s="221"/>
      <c r="C831" s="221"/>
      <c r="D831" s="221"/>
      <c r="E831" s="222"/>
      <c r="F831" s="221"/>
      <c r="G831" s="220"/>
      <c r="H831" s="220"/>
      <c r="I831" s="220"/>
      <c r="J831" s="223"/>
      <c r="K831" s="317"/>
      <c r="L831" s="317"/>
      <c r="M831" s="224"/>
      <c r="N831" s="224"/>
      <c r="O831" s="222"/>
      <c r="P831" s="226"/>
      <c r="Q831" s="222"/>
      <c r="R831" s="222"/>
      <c r="S831" s="222"/>
      <c r="T831" s="222"/>
    </row>
    <row r="832" spans="1:20" ht="12.75" customHeight="1" x14ac:dyDescent="0.2">
      <c r="A832" s="220"/>
      <c r="B832" s="221"/>
      <c r="C832" s="221"/>
      <c r="D832" s="221"/>
      <c r="E832" s="222"/>
      <c r="F832" s="221"/>
      <c r="G832" s="220"/>
      <c r="H832" s="220"/>
      <c r="I832" s="220"/>
      <c r="J832" s="223"/>
      <c r="K832" s="317"/>
      <c r="L832" s="317"/>
      <c r="M832" s="224"/>
      <c r="N832" s="224"/>
      <c r="O832" s="222"/>
      <c r="P832" s="226"/>
      <c r="Q832" s="222"/>
      <c r="R832" s="222"/>
      <c r="S832" s="222"/>
      <c r="T832" s="222"/>
    </row>
    <row r="833" spans="1:20" ht="12.75" customHeight="1" x14ac:dyDescent="0.2">
      <c r="A833" s="220"/>
      <c r="B833" s="221"/>
      <c r="C833" s="221"/>
      <c r="D833" s="221"/>
      <c r="E833" s="222"/>
      <c r="F833" s="221"/>
      <c r="G833" s="220"/>
      <c r="H833" s="220"/>
      <c r="I833" s="220"/>
      <c r="J833" s="223"/>
      <c r="K833" s="317"/>
      <c r="L833" s="317"/>
      <c r="M833" s="224"/>
      <c r="N833" s="224"/>
      <c r="O833" s="222"/>
      <c r="P833" s="226"/>
      <c r="Q833" s="222"/>
      <c r="R833" s="222"/>
      <c r="S833" s="222"/>
      <c r="T833" s="222"/>
    </row>
    <row r="834" spans="1:20" ht="12.75" customHeight="1" x14ac:dyDescent="0.2">
      <c r="A834" s="220"/>
      <c r="B834" s="221"/>
      <c r="C834" s="221"/>
      <c r="D834" s="221"/>
      <c r="E834" s="222"/>
      <c r="F834" s="221"/>
      <c r="G834" s="220"/>
      <c r="H834" s="220"/>
      <c r="I834" s="220"/>
      <c r="J834" s="223"/>
      <c r="K834" s="317"/>
      <c r="L834" s="317"/>
      <c r="M834" s="224"/>
      <c r="N834" s="224"/>
      <c r="O834" s="222"/>
      <c r="P834" s="226"/>
      <c r="Q834" s="222"/>
      <c r="R834" s="222"/>
      <c r="S834" s="222"/>
      <c r="T834" s="222"/>
    </row>
    <row r="835" spans="1:20" ht="12.75" customHeight="1" x14ac:dyDescent="0.2">
      <c r="A835" s="220"/>
      <c r="B835" s="221"/>
      <c r="C835" s="221"/>
      <c r="D835" s="221"/>
      <c r="E835" s="222"/>
      <c r="F835" s="221"/>
      <c r="G835" s="220"/>
      <c r="H835" s="220"/>
      <c r="I835" s="220"/>
      <c r="J835" s="223"/>
      <c r="K835" s="317"/>
      <c r="L835" s="317"/>
      <c r="M835" s="224"/>
      <c r="N835" s="224"/>
      <c r="O835" s="222"/>
      <c r="P835" s="226"/>
      <c r="Q835" s="222"/>
      <c r="R835" s="222"/>
      <c r="S835" s="222"/>
      <c r="T835" s="222"/>
    </row>
    <row r="836" spans="1:20" ht="12.75" customHeight="1" x14ac:dyDescent="0.2">
      <c r="A836" s="220"/>
      <c r="B836" s="221"/>
      <c r="C836" s="221"/>
      <c r="D836" s="221"/>
      <c r="E836" s="222"/>
      <c r="F836" s="221"/>
      <c r="G836" s="220"/>
      <c r="H836" s="220"/>
      <c r="I836" s="220"/>
      <c r="J836" s="223"/>
      <c r="K836" s="317"/>
      <c r="L836" s="317"/>
      <c r="M836" s="224"/>
      <c r="N836" s="224"/>
      <c r="O836" s="222"/>
      <c r="P836" s="226"/>
      <c r="Q836" s="222"/>
      <c r="R836" s="222"/>
      <c r="S836" s="222"/>
      <c r="T836" s="222"/>
    </row>
    <row r="837" spans="1:20" ht="12.75" customHeight="1" x14ac:dyDescent="0.2">
      <c r="A837" s="220"/>
      <c r="B837" s="221"/>
      <c r="C837" s="221"/>
      <c r="D837" s="221"/>
      <c r="E837" s="222"/>
      <c r="F837" s="221"/>
      <c r="G837" s="220"/>
      <c r="H837" s="220"/>
      <c r="I837" s="220"/>
      <c r="J837" s="223"/>
      <c r="K837" s="317"/>
      <c r="L837" s="317"/>
      <c r="M837" s="224"/>
      <c r="N837" s="224"/>
      <c r="O837" s="222"/>
      <c r="P837" s="226"/>
      <c r="Q837" s="222"/>
      <c r="R837" s="222"/>
      <c r="S837" s="222"/>
      <c r="T837" s="222"/>
    </row>
    <row r="838" spans="1:20" ht="12.75" customHeight="1" x14ac:dyDescent="0.2">
      <c r="A838" s="220"/>
      <c r="B838" s="221"/>
      <c r="C838" s="221"/>
      <c r="D838" s="221"/>
      <c r="E838" s="222"/>
      <c r="F838" s="221"/>
      <c r="G838" s="220"/>
      <c r="H838" s="220"/>
      <c r="I838" s="220"/>
      <c r="J838" s="223"/>
      <c r="K838" s="317"/>
      <c r="L838" s="317"/>
      <c r="M838" s="224"/>
      <c r="N838" s="224"/>
      <c r="O838" s="222"/>
      <c r="P838" s="226"/>
      <c r="Q838" s="222"/>
      <c r="R838" s="222"/>
      <c r="S838" s="222"/>
      <c r="T838" s="222"/>
    </row>
    <row r="839" spans="1:20" ht="12.75" customHeight="1" x14ac:dyDescent="0.2">
      <c r="A839" s="220"/>
      <c r="B839" s="221"/>
      <c r="C839" s="221"/>
      <c r="D839" s="221"/>
      <c r="E839" s="222"/>
      <c r="F839" s="221"/>
      <c r="G839" s="220"/>
      <c r="H839" s="220"/>
      <c r="I839" s="220"/>
      <c r="J839" s="223"/>
      <c r="K839" s="317"/>
      <c r="L839" s="317"/>
      <c r="M839" s="224"/>
      <c r="N839" s="224"/>
      <c r="O839" s="222"/>
      <c r="P839" s="226"/>
      <c r="Q839" s="222"/>
      <c r="R839" s="222"/>
      <c r="S839" s="222"/>
      <c r="T839" s="222"/>
    </row>
    <row r="840" spans="1:20" ht="12.75" customHeight="1" x14ac:dyDescent="0.2">
      <c r="A840" s="220"/>
      <c r="B840" s="221"/>
      <c r="C840" s="221"/>
      <c r="D840" s="221"/>
      <c r="E840" s="222"/>
      <c r="F840" s="221"/>
      <c r="G840" s="220"/>
      <c r="H840" s="220"/>
      <c r="I840" s="220"/>
      <c r="J840" s="223"/>
      <c r="K840" s="317"/>
      <c r="L840" s="317"/>
      <c r="M840" s="224"/>
      <c r="N840" s="224"/>
      <c r="O840" s="222"/>
      <c r="P840" s="226"/>
      <c r="Q840" s="222"/>
      <c r="R840" s="222"/>
      <c r="S840" s="222"/>
      <c r="T840" s="222"/>
    </row>
    <row r="841" spans="1:20" ht="12.75" customHeight="1" x14ac:dyDescent="0.2">
      <c r="A841" s="220"/>
      <c r="B841" s="221"/>
      <c r="C841" s="221"/>
      <c r="D841" s="221"/>
      <c r="E841" s="222"/>
      <c r="F841" s="221"/>
      <c r="G841" s="220"/>
      <c r="H841" s="220"/>
      <c r="I841" s="220"/>
      <c r="J841" s="223"/>
      <c r="K841" s="317"/>
      <c r="L841" s="317"/>
      <c r="M841" s="224"/>
      <c r="N841" s="224"/>
      <c r="O841" s="222"/>
      <c r="P841" s="226"/>
      <c r="Q841" s="222"/>
      <c r="R841" s="222"/>
      <c r="S841" s="222"/>
      <c r="T841" s="222"/>
    </row>
    <row r="842" spans="1:20" ht="12.75" customHeight="1" x14ac:dyDescent="0.2">
      <c r="A842" s="220"/>
      <c r="B842" s="221"/>
      <c r="C842" s="221"/>
      <c r="D842" s="221"/>
      <c r="E842" s="222"/>
      <c r="F842" s="221"/>
      <c r="G842" s="220"/>
      <c r="H842" s="220"/>
      <c r="I842" s="220"/>
      <c r="J842" s="223"/>
      <c r="K842" s="317"/>
      <c r="L842" s="317"/>
      <c r="M842" s="224"/>
      <c r="N842" s="224"/>
      <c r="O842" s="222"/>
      <c r="P842" s="226"/>
      <c r="Q842" s="222"/>
      <c r="R842" s="222"/>
      <c r="S842" s="222"/>
      <c r="T842" s="222"/>
    </row>
    <row r="843" spans="1:20" ht="12.75" customHeight="1" x14ac:dyDescent="0.2">
      <c r="A843" s="220"/>
      <c r="B843" s="221"/>
      <c r="C843" s="221"/>
      <c r="D843" s="221"/>
      <c r="E843" s="222"/>
      <c r="F843" s="221"/>
      <c r="G843" s="220"/>
      <c r="H843" s="220"/>
      <c r="I843" s="220"/>
      <c r="J843" s="223"/>
      <c r="K843" s="317"/>
      <c r="L843" s="317"/>
      <c r="M843" s="224"/>
      <c r="N843" s="224"/>
      <c r="O843" s="222"/>
      <c r="P843" s="226"/>
      <c r="Q843" s="222"/>
      <c r="R843" s="222"/>
      <c r="S843" s="222"/>
      <c r="T843" s="222"/>
    </row>
    <row r="844" spans="1:20" ht="12.75" customHeight="1" x14ac:dyDescent="0.2">
      <c r="A844" s="220"/>
      <c r="B844" s="221"/>
      <c r="C844" s="221"/>
      <c r="D844" s="221"/>
      <c r="E844" s="222"/>
      <c r="F844" s="221"/>
      <c r="G844" s="220"/>
      <c r="H844" s="220"/>
      <c r="I844" s="220"/>
      <c r="J844" s="223"/>
      <c r="K844" s="317"/>
      <c r="L844" s="317"/>
      <c r="M844" s="224"/>
      <c r="N844" s="224"/>
      <c r="O844" s="222"/>
      <c r="P844" s="226"/>
      <c r="Q844" s="222"/>
      <c r="R844" s="222"/>
      <c r="S844" s="222"/>
      <c r="T844" s="222"/>
    </row>
    <row r="845" spans="1:20" ht="12.75" customHeight="1" x14ac:dyDescent="0.2">
      <c r="A845" s="220"/>
      <c r="B845" s="221"/>
      <c r="C845" s="221"/>
      <c r="D845" s="221"/>
      <c r="E845" s="222"/>
      <c r="F845" s="221"/>
      <c r="G845" s="220"/>
      <c r="H845" s="220"/>
      <c r="I845" s="220"/>
      <c r="J845" s="223"/>
      <c r="K845" s="317"/>
      <c r="L845" s="317"/>
      <c r="M845" s="224"/>
      <c r="N845" s="224"/>
      <c r="O845" s="222"/>
      <c r="P845" s="226"/>
      <c r="Q845" s="222"/>
      <c r="R845" s="222"/>
      <c r="S845" s="222"/>
      <c r="T845" s="222"/>
    </row>
    <row r="846" spans="1:20" ht="12.75" customHeight="1" x14ac:dyDescent="0.2">
      <c r="A846" s="220"/>
      <c r="B846" s="221"/>
      <c r="C846" s="221"/>
      <c r="D846" s="221"/>
      <c r="E846" s="222"/>
      <c r="F846" s="221"/>
      <c r="G846" s="220"/>
      <c r="H846" s="220"/>
      <c r="I846" s="220"/>
      <c r="J846" s="223"/>
      <c r="K846" s="317"/>
      <c r="L846" s="317"/>
      <c r="M846" s="224"/>
      <c r="N846" s="224"/>
      <c r="O846" s="222"/>
      <c r="P846" s="226"/>
      <c r="Q846" s="222"/>
      <c r="R846" s="222"/>
      <c r="S846" s="222"/>
      <c r="T846" s="222"/>
    </row>
    <row r="847" spans="1:20" ht="12.75" customHeight="1" x14ac:dyDescent="0.2">
      <c r="A847" s="220"/>
      <c r="B847" s="221"/>
      <c r="C847" s="221"/>
      <c r="D847" s="221"/>
      <c r="E847" s="222"/>
      <c r="F847" s="221"/>
      <c r="G847" s="220"/>
      <c r="H847" s="220"/>
      <c r="I847" s="220"/>
      <c r="J847" s="223"/>
      <c r="K847" s="317"/>
      <c r="L847" s="317"/>
      <c r="M847" s="224"/>
      <c r="N847" s="224"/>
      <c r="O847" s="222"/>
      <c r="P847" s="226"/>
      <c r="Q847" s="222"/>
      <c r="R847" s="222"/>
      <c r="S847" s="222"/>
      <c r="T847" s="222"/>
    </row>
    <row r="848" spans="1:20" ht="12.75" customHeight="1" x14ac:dyDescent="0.2">
      <c r="A848" s="220"/>
      <c r="B848" s="221"/>
      <c r="C848" s="221"/>
      <c r="D848" s="221"/>
      <c r="E848" s="222"/>
      <c r="F848" s="221"/>
      <c r="G848" s="220"/>
      <c r="H848" s="220"/>
      <c r="I848" s="220"/>
      <c r="J848" s="223"/>
      <c r="K848" s="317"/>
      <c r="L848" s="317"/>
      <c r="M848" s="224"/>
      <c r="N848" s="224"/>
      <c r="O848" s="222"/>
      <c r="P848" s="226"/>
      <c r="Q848" s="222"/>
      <c r="R848" s="222"/>
      <c r="S848" s="222"/>
      <c r="T848" s="222"/>
    </row>
    <row r="849" spans="1:20" ht="12.75" customHeight="1" x14ac:dyDescent="0.2">
      <c r="A849" s="220"/>
      <c r="B849" s="221"/>
      <c r="C849" s="221"/>
      <c r="D849" s="221"/>
      <c r="E849" s="222"/>
      <c r="F849" s="221"/>
      <c r="G849" s="220"/>
      <c r="H849" s="220"/>
      <c r="I849" s="220"/>
      <c r="J849" s="223"/>
      <c r="K849" s="317"/>
      <c r="L849" s="317"/>
      <c r="M849" s="224"/>
      <c r="N849" s="224"/>
      <c r="O849" s="222"/>
      <c r="P849" s="226"/>
      <c r="Q849" s="222"/>
      <c r="R849" s="222"/>
      <c r="S849" s="222"/>
      <c r="T849" s="222"/>
    </row>
    <row r="850" spans="1:20" ht="12.75" customHeight="1" x14ac:dyDescent="0.2">
      <c r="A850" s="220"/>
      <c r="B850" s="221"/>
      <c r="C850" s="221"/>
      <c r="D850" s="221"/>
      <c r="E850" s="222"/>
      <c r="F850" s="221"/>
      <c r="G850" s="220"/>
      <c r="H850" s="220"/>
      <c r="I850" s="220"/>
      <c r="J850" s="223"/>
      <c r="K850" s="317"/>
      <c r="L850" s="317"/>
      <c r="M850" s="224"/>
      <c r="N850" s="224"/>
      <c r="O850" s="222"/>
      <c r="P850" s="226"/>
      <c r="Q850" s="222"/>
      <c r="R850" s="222"/>
      <c r="S850" s="222"/>
      <c r="T850" s="222"/>
    </row>
    <row r="851" spans="1:20" ht="12.75" customHeight="1" x14ac:dyDescent="0.2">
      <c r="A851" s="220"/>
      <c r="B851" s="221"/>
      <c r="C851" s="221"/>
      <c r="D851" s="221"/>
      <c r="E851" s="222"/>
      <c r="F851" s="221"/>
      <c r="G851" s="220"/>
      <c r="H851" s="220"/>
      <c r="I851" s="220"/>
      <c r="J851" s="223"/>
      <c r="K851" s="317"/>
      <c r="L851" s="317"/>
      <c r="M851" s="224"/>
      <c r="N851" s="224"/>
      <c r="O851" s="222"/>
      <c r="P851" s="226"/>
      <c r="Q851" s="222"/>
      <c r="R851" s="222"/>
      <c r="S851" s="222"/>
      <c r="T851" s="222"/>
    </row>
    <row r="852" spans="1:20" ht="12.75" customHeight="1" x14ac:dyDescent="0.2">
      <c r="A852" s="220"/>
      <c r="B852" s="221"/>
      <c r="C852" s="221"/>
      <c r="D852" s="221"/>
      <c r="E852" s="222"/>
      <c r="F852" s="221"/>
      <c r="G852" s="220"/>
      <c r="H852" s="220"/>
      <c r="I852" s="220"/>
      <c r="J852" s="223"/>
      <c r="K852" s="317"/>
      <c r="L852" s="317"/>
      <c r="M852" s="224"/>
      <c r="N852" s="224"/>
      <c r="O852" s="222"/>
      <c r="P852" s="226"/>
      <c r="Q852" s="222"/>
      <c r="R852" s="222"/>
      <c r="S852" s="222"/>
      <c r="T852" s="222"/>
    </row>
    <row r="853" spans="1:20" ht="12.75" customHeight="1" x14ac:dyDescent="0.2">
      <c r="A853" s="220"/>
      <c r="B853" s="221"/>
      <c r="C853" s="221"/>
      <c r="D853" s="221"/>
      <c r="E853" s="222"/>
      <c r="F853" s="221"/>
      <c r="G853" s="220"/>
      <c r="H853" s="220"/>
      <c r="I853" s="220"/>
      <c r="J853" s="223"/>
      <c r="K853" s="317"/>
      <c r="L853" s="317"/>
      <c r="M853" s="224"/>
      <c r="N853" s="224"/>
      <c r="O853" s="222"/>
      <c r="P853" s="226"/>
      <c r="Q853" s="222"/>
      <c r="R853" s="222"/>
      <c r="S853" s="222"/>
      <c r="T853" s="222"/>
    </row>
    <row r="854" spans="1:20" ht="12.75" customHeight="1" x14ac:dyDescent="0.2">
      <c r="A854" s="220"/>
      <c r="B854" s="221"/>
      <c r="C854" s="221"/>
      <c r="D854" s="221"/>
      <c r="E854" s="222"/>
      <c r="F854" s="221"/>
      <c r="G854" s="220"/>
      <c r="H854" s="220"/>
      <c r="I854" s="220"/>
      <c r="J854" s="223"/>
      <c r="K854" s="317"/>
      <c r="L854" s="317"/>
      <c r="M854" s="224"/>
      <c r="N854" s="224"/>
      <c r="O854" s="222"/>
      <c r="P854" s="226"/>
      <c r="Q854" s="222"/>
      <c r="R854" s="222"/>
      <c r="S854" s="222"/>
      <c r="T854" s="222"/>
    </row>
    <row r="855" spans="1:20" ht="12.75" customHeight="1" x14ac:dyDescent="0.2">
      <c r="A855" s="220"/>
      <c r="B855" s="221"/>
      <c r="C855" s="221"/>
      <c r="D855" s="221"/>
      <c r="E855" s="222"/>
      <c r="F855" s="221"/>
      <c r="G855" s="220"/>
      <c r="H855" s="220"/>
      <c r="I855" s="220"/>
      <c r="J855" s="223"/>
      <c r="K855" s="317"/>
      <c r="L855" s="317"/>
      <c r="M855" s="224"/>
      <c r="N855" s="224"/>
      <c r="O855" s="222"/>
      <c r="P855" s="226"/>
      <c r="Q855" s="222"/>
      <c r="R855" s="222"/>
      <c r="S855" s="222"/>
      <c r="T855" s="222"/>
    </row>
    <row r="856" spans="1:20" ht="12.75" customHeight="1" x14ac:dyDescent="0.2">
      <c r="A856" s="220"/>
      <c r="B856" s="221"/>
      <c r="C856" s="221"/>
      <c r="D856" s="221"/>
      <c r="E856" s="222"/>
      <c r="F856" s="221"/>
      <c r="G856" s="220"/>
      <c r="H856" s="220"/>
      <c r="I856" s="220"/>
      <c r="J856" s="223"/>
      <c r="K856" s="317"/>
      <c r="L856" s="317"/>
      <c r="M856" s="224"/>
      <c r="N856" s="224"/>
      <c r="O856" s="222"/>
      <c r="P856" s="226"/>
      <c r="Q856" s="222"/>
      <c r="R856" s="222"/>
      <c r="S856" s="222"/>
      <c r="T856" s="222"/>
    </row>
    <row r="857" spans="1:20" ht="12.75" customHeight="1" x14ac:dyDescent="0.2">
      <c r="A857" s="220"/>
      <c r="B857" s="221"/>
      <c r="C857" s="221"/>
      <c r="D857" s="221"/>
      <c r="E857" s="222"/>
      <c r="F857" s="221"/>
      <c r="G857" s="220"/>
      <c r="H857" s="220"/>
      <c r="I857" s="220"/>
      <c r="J857" s="223"/>
      <c r="K857" s="317"/>
      <c r="L857" s="317"/>
      <c r="M857" s="224"/>
      <c r="N857" s="224"/>
      <c r="O857" s="222"/>
      <c r="P857" s="226"/>
      <c r="Q857" s="222"/>
      <c r="R857" s="222"/>
      <c r="S857" s="222"/>
      <c r="T857" s="222"/>
    </row>
    <row r="858" spans="1:20" ht="12.75" customHeight="1" x14ac:dyDescent="0.2">
      <c r="A858" s="220"/>
      <c r="B858" s="221"/>
      <c r="C858" s="221"/>
      <c r="D858" s="221"/>
      <c r="E858" s="222"/>
      <c r="F858" s="221"/>
      <c r="G858" s="220"/>
      <c r="H858" s="220"/>
      <c r="I858" s="220"/>
      <c r="J858" s="223"/>
      <c r="K858" s="317"/>
      <c r="L858" s="317"/>
      <c r="M858" s="224"/>
      <c r="N858" s="224"/>
      <c r="O858" s="222"/>
      <c r="P858" s="226"/>
      <c r="Q858" s="222"/>
      <c r="R858" s="222"/>
      <c r="S858" s="222"/>
      <c r="T858" s="222"/>
    </row>
    <row r="859" spans="1:20" ht="12.75" customHeight="1" x14ac:dyDescent="0.2">
      <c r="A859" s="220"/>
      <c r="B859" s="221"/>
      <c r="C859" s="221"/>
      <c r="D859" s="221"/>
      <c r="E859" s="222"/>
      <c r="F859" s="221"/>
      <c r="G859" s="220"/>
      <c r="H859" s="220"/>
      <c r="I859" s="220"/>
      <c r="J859" s="223"/>
      <c r="K859" s="317"/>
      <c r="L859" s="317"/>
      <c r="M859" s="224"/>
      <c r="N859" s="224"/>
      <c r="O859" s="222"/>
      <c r="P859" s="226"/>
      <c r="Q859" s="222"/>
      <c r="R859" s="222"/>
      <c r="S859" s="222"/>
      <c r="T859" s="222"/>
    </row>
    <row r="860" spans="1:20" ht="12.75" customHeight="1" x14ac:dyDescent="0.2">
      <c r="A860" s="220"/>
      <c r="B860" s="221"/>
      <c r="C860" s="221"/>
      <c r="D860" s="221"/>
      <c r="E860" s="222"/>
      <c r="F860" s="221"/>
      <c r="G860" s="220"/>
      <c r="H860" s="220"/>
      <c r="I860" s="220"/>
      <c r="J860" s="223"/>
      <c r="K860" s="317"/>
      <c r="L860" s="317"/>
      <c r="M860" s="224"/>
      <c r="N860" s="224"/>
      <c r="O860" s="222"/>
      <c r="P860" s="226"/>
      <c r="Q860" s="222"/>
      <c r="R860" s="222"/>
      <c r="S860" s="222"/>
      <c r="T860" s="222"/>
    </row>
    <row r="861" spans="1:20" ht="12.75" customHeight="1" x14ac:dyDescent="0.2">
      <c r="A861" s="220"/>
      <c r="B861" s="221"/>
      <c r="C861" s="221"/>
      <c r="D861" s="221"/>
      <c r="E861" s="222"/>
      <c r="F861" s="221"/>
      <c r="G861" s="220"/>
      <c r="H861" s="220"/>
      <c r="I861" s="220"/>
      <c r="J861" s="223"/>
      <c r="K861" s="317"/>
      <c r="L861" s="317"/>
      <c r="M861" s="224"/>
      <c r="N861" s="224"/>
      <c r="O861" s="222"/>
      <c r="P861" s="226"/>
      <c r="Q861" s="222"/>
      <c r="R861" s="222"/>
      <c r="S861" s="222"/>
      <c r="T861" s="222"/>
    </row>
    <row r="862" spans="1:20" ht="12.75" customHeight="1" x14ac:dyDescent="0.2">
      <c r="A862" s="220"/>
      <c r="B862" s="221"/>
      <c r="C862" s="221"/>
      <c r="D862" s="221"/>
      <c r="E862" s="222"/>
      <c r="F862" s="221"/>
      <c r="G862" s="220"/>
      <c r="H862" s="220"/>
      <c r="I862" s="220"/>
      <c r="J862" s="223"/>
      <c r="K862" s="317"/>
      <c r="L862" s="317"/>
      <c r="M862" s="224"/>
      <c r="N862" s="224"/>
      <c r="O862" s="222"/>
      <c r="P862" s="226"/>
      <c r="Q862" s="222"/>
      <c r="R862" s="222"/>
      <c r="S862" s="222"/>
      <c r="T862" s="222"/>
    </row>
    <row r="863" spans="1:20" ht="12.75" customHeight="1" x14ac:dyDescent="0.2">
      <c r="A863" s="220"/>
      <c r="B863" s="221"/>
      <c r="C863" s="221"/>
      <c r="D863" s="221"/>
      <c r="E863" s="222"/>
      <c r="F863" s="221"/>
      <c r="G863" s="220"/>
      <c r="H863" s="220"/>
      <c r="I863" s="220"/>
      <c r="J863" s="223"/>
      <c r="K863" s="317"/>
      <c r="L863" s="317"/>
      <c r="M863" s="224"/>
      <c r="N863" s="224"/>
      <c r="O863" s="222"/>
      <c r="P863" s="226"/>
      <c r="Q863" s="222"/>
      <c r="R863" s="222"/>
      <c r="S863" s="222"/>
      <c r="T863" s="222"/>
    </row>
    <row r="864" spans="1:20" ht="12.75" customHeight="1" x14ac:dyDescent="0.2">
      <c r="A864" s="220"/>
      <c r="B864" s="221"/>
      <c r="C864" s="221"/>
      <c r="D864" s="221"/>
      <c r="E864" s="222"/>
      <c r="F864" s="221"/>
      <c r="G864" s="220"/>
      <c r="H864" s="220"/>
      <c r="I864" s="220"/>
      <c r="J864" s="223"/>
      <c r="K864" s="317"/>
      <c r="L864" s="317"/>
      <c r="M864" s="224"/>
      <c r="N864" s="224"/>
      <c r="O864" s="222"/>
      <c r="P864" s="226"/>
      <c r="Q864" s="222"/>
      <c r="R864" s="222"/>
      <c r="S864" s="222"/>
      <c r="T864" s="222"/>
    </row>
    <row r="865" spans="1:20" ht="12.75" customHeight="1" x14ac:dyDescent="0.2">
      <c r="A865" s="220"/>
      <c r="B865" s="221"/>
      <c r="C865" s="221"/>
      <c r="D865" s="221"/>
      <c r="E865" s="222"/>
      <c r="F865" s="221"/>
      <c r="G865" s="220"/>
      <c r="H865" s="220"/>
      <c r="I865" s="220"/>
      <c r="J865" s="223"/>
      <c r="K865" s="317"/>
      <c r="L865" s="317"/>
      <c r="M865" s="224"/>
      <c r="N865" s="224"/>
      <c r="O865" s="222"/>
      <c r="P865" s="226"/>
      <c r="Q865" s="222"/>
      <c r="R865" s="222"/>
      <c r="S865" s="222"/>
      <c r="T865" s="222"/>
    </row>
    <row r="866" spans="1:20" ht="12.75" customHeight="1" x14ac:dyDescent="0.2">
      <c r="A866" s="220"/>
      <c r="B866" s="221"/>
      <c r="C866" s="221"/>
      <c r="D866" s="221"/>
      <c r="E866" s="222"/>
      <c r="F866" s="221"/>
      <c r="G866" s="220"/>
      <c r="H866" s="220"/>
      <c r="I866" s="220"/>
      <c r="J866" s="223"/>
      <c r="K866" s="317"/>
      <c r="L866" s="317"/>
      <c r="M866" s="224"/>
      <c r="N866" s="224"/>
      <c r="O866" s="222"/>
      <c r="P866" s="226"/>
      <c r="Q866" s="222"/>
      <c r="R866" s="222"/>
      <c r="S866" s="222"/>
      <c r="T866" s="222"/>
    </row>
    <row r="867" spans="1:20" ht="12.75" customHeight="1" x14ac:dyDescent="0.2">
      <c r="A867" s="220"/>
      <c r="B867" s="221"/>
      <c r="C867" s="221"/>
      <c r="D867" s="221"/>
      <c r="E867" s="222"/>
      <c r="F867" s="221"/>
      <c r="G867" s="220"/>
      <c r="H867" s="220"/>
      <c r="I867" s="220"/>
      <c r="J867" s="223"/>
      <c r="K867" s="317"/>
      <c r="L867" s="317"/>
      <c r="M867" s="224"/>
      <c r="N867" s="224"/>
      <c r="O867" s="222"/>
      <c r="P867" s="226"/>
      <c r="Q867" s="222"/>
      <c r="R867" s="222"/>
      <c r="S867" s="222"/>
      <c r="T867" s="222"/>
    </row>
    <row r="868" spans="1:20" ht="12.75" customHeight="1" x14ac:dyDescent="0.2">
      <c r="A868" s="220"/>
      <c r="B868" s="221"/>
      <c r="C868" s="221"/>
      <c r="D868" s="221"/>
      <c r="E868" s="222"/>
      <c r="F868" s="221"/>
      <c r="G868" s="220"/>
      <c r="H868" s="220"/>
      <c r="I868" s="220"/>
      <c r="J868" s="223"/>
      <c r="K868" s="317"/>
      <c r="L868" s="317"/>
      <c r="M868" s="224"/>
      <c r="N868" s="224"/>
      <c r="O868" s="222"/>
      <c r="P868" s="226"/>
      <c r="Q868" s="222"/>
      <c r="R868" s="222"/>
      <c r="S868" s="222"/>
      <c r="T868" s="222"/>
    </row>
    <row r="869" spans="1:20" ht="12.75" customHeight="1" x14ac:dyDescent="0.2">
      <c r="A869" s="220"/>
      <c r="B869" s="221"/>
      <c r="C869" s="221"/>
      <c r="D869" s="221"/>
      <c r="E869" s="222"/>
      <c r="F869" s="221"/>
      <c r="G869" s="220"/>
      <c r="H869" s="220"/>
      <c r="I869" s="220"/>
      <c r="J869" s="223"/>
      <c r="K869" s="317"/>
      <c r="L869" s="317"/>
      <c r="M869" s="224"/>
      <c r="N869" s="224"/>
      <c r="O869" s="222"/>
      <c r="P869" s="226"/>
      <c r="Q869" s="222"/>
      <c r="R869" s="222"/>
      <c r="S869" s="222"/>
      <c r="T869" s="222"/>
    </row>
    <row r="870" spans="1:20" ht="12.75" customHeight="1" x14ac:dyDescent="0.2">
      <c r="A870" s="220"/>
      <c r="B870" s="221"/>
      <c r="C870" s="221"/>
      <c r="D870" s="221"/>
      <c r="E870" s="222"/>
      <c r="F870" s="221"/>
      <c r="G870" s="220"/>
      <c r="H870" s="220"/>
      <c r="I870" s="220"/>
      <c r="J870" s="223"/>
      <c r="K870" s="317"/>
      <c r="L870" s="317"/>
      <c r="M870" s="224"/>
      <c r="N870" s="224"/>
      <c r="O870" s="222"/>
      <c r="P870" s="226"/>
      <c r="Q870" s="222"/>
      <c r="R870" s="222"/>
      <c r="S870" s="222"/>
      <c r="T870" s="222"/>
    </row>
    <row r="871" spans="1:20" ht="12.75" customHeight="1" x14ac:dyDescent="0.2">
      <c r="A871" s="220"/>
      <c r="B871" s="221"/>
      <c r="C871" s="221"/>
      <c r="D871" s="221"/>
      <c r="E871" s="222"/>
      <c r="F871" s="221"/>
      <c r="G871" s="220"/>
      <c r="H871" s="220"/>
      <c r="I871" s="220"/>
      <c r="J871" s="223"/>
      <c r="K871" s="317"/>
      <c r="L871" s="317"/>
      <c r="M871" s="224"/>
      <c r="N871" s="224"/>
      <c r="O871" s="222"/>
      <c r="P871" s="226"/>
      <c r="Q871" s="222"/>
      <c r="R871" s="222"/>
      <c r="S871" s="222"/>
      <c r="T871" s="222"/>
    </row>
    <row r="872" spans="1:20" ht="12.75" customHeight="1" x14ac:dyDescent="0.2">
      <c r="A872" s="220"/>
      <c r="B872" s="221"/>
      <c r="C872" s="221"/>
      <c r="D872" s="221"/>
      <c r="E872" s="222"/>
      <c r="F872" s="221"/>
      <c r="G872" s="220"/>
      <c r="H872" s="220"/>
      <c r="I872" s="220"/>
      <c r="J872" s="223"/>
      <c r="K872" s="317"/>
      <c r="L872" s="317"/>
      <c r="M872" s="224"/>
      <c r="N872" s="224"/>
      <c r="O872" s="222"/>
      <c r="P872" s="226"/>
      <c r="Q872" s="222"/>
      <c r="R872" s="222"/>
      <c r="S872" s="222"/>
      <c r="T872" s="222"/>
    </row>
    <row r="873" spans="1:20" ht="12.75" customHeight="1" x14ac:dyDescent="0.2">
      <c r="A873" s="220"/>
      <c r="B873" s="221"/>
      <c r="C873" s="221"/>
      <c r="D873" s="221"/>
      <c r="E873" s="222"/>
      <c r="F873" s="221"/>
      <c r="G873" s="220"/>
      <c r="H873" s="220"/>
      <c r="I873" s="220"/>
      <c r="J873" s="223"/>
      <c r="K873" s="317"/>
      <c r="L873" s="317"/>
      <c r="M873" s="224"/>
      <c r="N873" s="224"/>
      <c r="O873" s="222"/>
      <c r="P873" s="226"/>
      <c r="Q873" s="222"/>
      <c r="R873" s="222"/>
      <c r="S873" s="222"/>
      <c r="T873" s="222"/>
    </row>
    <row r="874" spans="1:20" ht="12.75" customHeight="1" x14ac:dyDescent="0.2">
      <c r="A874" s="220"/>
      <c r="B874" s="221"/>
      <c r="C874" s="221"/>
      <c r="D874" s="221"/>
      <c r="E874" s="222"/>
      <c r="F874" s="221"/>
      <c r="G874" s="220"/>
      <c r="H874" s="220"/>
      <c r="I874" s="220"/>
      <c r="J874" s="223"/>
      <c r="K874" s="317"/>
      <c r="L874" s="317"/>
      <c r="M874" s="224"/>
      <c r="N874" s="224"/>
      <c r="O874" s="222"/>
      <c r="P874" s="226"/>
      <c r="Q874" s="222"/>
      <c r="R874" s="222"/>
      <c r="S874" s="222"/>
      <c r="T874" s="222"/>
    </row>
    <row r="875" spans="1:20" ht="12.75" customHeight="1" x14ac:dyDescent="0.2">
      <c r="A875" s="220"/>
      <c r="B875" s="221"/>
      <c r="C875" s="221"/>
      <c r="D875" s="221"/>
      <c r="E875" s="222"/>
      <c r="F875" s="221"/>
      <c r="G875" s="220"/>
      <c r="H875" s="220"/>
      <c r="I875" s="220"/>
      <c r="J875" s="223"/>
      <c r="K875" s="317"/>
      <c r="L875" s="317"/>
      <c r="M875" s="224"/>
      <c r="N875" s="224"/>
      <c r="O875" s="222"/>
      <c r="P875" s="226"/>
      <c r="Q875" s="222"/>
      <c r="R875" s="222"/>
      <c r="S875" s="222"/>
      <c r="T875" s="222"/>
    </row>
    <row r="876" spans="1:20" ht="12.75" customHeight="1" x14ac:dyDescent="0.2">
      <c r="A876" s="220"/>
      <c r="B876" s="221"/>
      <c r="C876" s="221"/>
      <c r="D876" s="221"/>
      <c r="E876" s="222"/>
      <c r="F876" s="221"/>
      <c r="G876" s="220"/>
      <c r="H876" s="220"/>
      <c r="I876" s="220"/>
      <c r="J876" s="223"/>
      <c r="K876" s="317"/>
      <c r="L876" s="317"/>
      <c r="M876" s="224"/>
      <c r="N876" s="224"/>
      <c r="O876" s="222"/>
      <c r="P876" s="226"/>
      <c r="Q876" s="222"/>
      <c r="R876" s="222"/>
      <c r="S876" s="222"/>
      <c r="T876" s="222"/>
    </row>
    <row r="877" spans="1:20" ht="12.75" customHeight="1" x14ac:dyDescent="0.2">
      <c r="A877" s="220"/>
      <c r="B877" s="221"/>
      <c r="C877" s="221"/>
      <c r="D877" s="221"/>
      <c r="E877" s="222"/>
      <c r="F877" s="221"/>
      <c r="G877" s="220"/>
      <c r="H877" s="220"/>
      <c r="I877" s="220"/>
      <c r="J877" s="223"/>
      <c r="K877" s="317"/>
      <c r="L877" s="317"/>
      <c r="M877" s="224"/>
      <c r="N877" s="224"/>
      <c r="O877" s="222"/>
      <c r="P877" s="226"/>
      <c r="Q877" s="222"/>
      <c r="R877" s="222"/>
      <c r="S877" s="222"/>
      <c r="T877" s="222"/>
    </row>
    <row r="878" spans="1:20" ht="12.75" customHeight="1" x14ac:dyDescent="0.2">
      <c r="A878" s="220"/>
      <c r="B878" s="221"/>
      <c r="C878" s="221"/>
      <c r="D878" s="221"/>
      <c r="E878" s="222"/>
      <c r="F878" s="221"/>
      <c r="G878" s="220"/>
      <c r="H878" s="220"/>
      <c r="I878" s="220"/>
      <c r="J878" s="223"/>
      <c r="K878" s="317"/>
      <c r="L878" s="317"/>
      <c r="M878" s="224"/>
      <c r="N878" s="224"/>
      <c r="O878" s="222"/>
      <c r="P878" s="226"/>
      <c r="Q878" s="222"/>
      <c r="R878" s="222"/>
      <c r="S878" s="222"/>
      <c r="T878" s="222"/>
    </row>
    <row r="879" spans="1:20" ht="12.75" customHeight="1" x14ac:dyDescent="0.2">
      <c r="A879" s="220"/>
      <c r="B879" s="221"/>
      <c r="C879" s="221"/>
      <c r="D879" s="221"/>
      <c r="E879" s="222"/>
      <c r="F879" s="221"/>
      <c r="G879" s="220"/>
      <c r="H879" s="220"/>
      <c r="I879" s="220"/>
      <c r="J879" s="223"/>
      <c r="K879" s="317"/>
      <c r="L879" s="317"/>
      <c r="M879" s="224"/>
      <c r="N879" s="224"/>
      <c r="O879" s="222"/>
      <c r="P879" s="226"/>
      <c r="Q879" s="222"/>
      <c r="R879" s="222"/>
      <c r="S879" s="222"/>
      <c r="T879" s="222"/>
    </row>
    <row r="880" spans="1:20" ht="12.75" customHeight="1" x14ac:dyDescent="0.2">
      <c r="A880" s="220"/>
      <c r="B880" s="221"/>
      <c r="C880" s="221"/>
      <c r="D880" s="221"/>
      <c r="E880" s="222"/>
      <c r="F880" s="221"/>
      <c r="G880" s="220"/>
      <c r="H880" s="220"/>
      <c r="I880" s="220"/>
      <c r="J880" s="223"/>
      <c r="K880" s="317"/>
      <c r="L880" s="317"/>
      <c r="M880" s="224"/>
      <c r="N880" s="224"/>
      <c r="O880" s="222"/>
      <c r="P880" s="226"/>
      <c r="Q880" s="222"/>
      <c r="R880" s="222"/>
      <c r="S880" s="222"/>
      <c r="T880" s="222"/>
    </row>
  </sheetData>
  <autoFilter ref="A2:T15" xr:uid="{6F20FE7A-0868-4934-887D-ED78A93C8307}"/>
  <mergeCells count="1">
    <mergeCell ref="B1:R1"/>
  </mergeCells>
  <pageMargins left="0.511811024" right="0.511811024" top="0.78740157499999996" bottom="0.78740157499999996" header="0.31496062000000002" footer="0.31496062000000002"/>
  <pageSetup paperSize="9" scale="12" orientation="portrait" verticalDpi="0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8A80-E9EF-4FAF-B7A8-1FA1B8DE2215}">
  <sheetPr>
    <tabColor rgb="FF9999FF"/>
    <pageSetUpPr fitToPage="1"/>
  </sheetPr>
  <dimension ref="A1:R875"/>
  <sheetViews>
    <sheetView showGridLines="0" topLeftCell="I3" zoomScale="55" zoomScaleNormal="55" workbookViewId="0">
      <selection activeCell="M8" sqref="M8"/>
    </sheetView>
  </sheetViews>
  <sheetFormatPr defaultColWidth="14.42578125" defaultRowHeight="12.75" x14ac:dyDescent="0.2"/>
  <cols>
    <col min="1" max="1" width="19.85546875" style="15" bestFit="1" customWidth="1"/>
    <col min="2" max="2" width="93.5703125" style="15" bestFit="1" customWidth="1"/>
    <col min="3" max="3" width="43.85546875" style="9" customWidth="1"/>
    <col min="4" max="5" width="31.140625" style="74" customWidth="1"/>
    <col min="6" max="6" width="45.85546875" style="15" customWidth="1"/>
    <col min="7" max="7" width="46.7109375" style="15" customWidth="1"/>
    <col min="8" max="8" width="35" style="15" customWidth="1"/>
    <col min="9" max="9" width="34.7109375" style="15" customWidth="1"/>
    <col min="10" max="10" width="47.8554687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" width="23.140625" style="73" customWidth="1"/>
    <col min="17" max="17" width="33.85546875" style="9" bestFit="1" customWidth="1"/>
    <col min="18" max="18" width="29" style="9" customWidth="1"/>
    <col min="19" max="19" width="35.5703125" style="15" customWidth="1"/>
    <col min="20" max="16384" width="14.42578125" style="15"/>
  </cols>
  <sheetData>
    <row r="1" spans="1:18" ht="71.45" customHeight="1" x14ac:dyDescent="0.2">
      <c r="A1" s="3" t="s">
        <v>1</v>
      </c>
      <c r="B1" s="695" t="s">
        <v>1214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96"/>
      <c r="Q1" s="696"/>
      <c r="R1" s="696"/>
    </row>
    <row r="2" spans="1:18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72" t="s">
        <v>19</v>
      </c>
      <c r="Q2" s="262" t="s">
        <v>621</v>
      </c>
      <c r="R2" s="262" t="s">
        <v>622</v>
      </c>
    </row>
    <row r="3" spans="1:18" s="49" customFormat="1" ht="77.25" x14ac:dyDescent="0.2">
      <c r="A3" s="170" t="s">
        <v>817</v>
      </c>
      <c r="B3" s="97" t="s">
        <v>814</v>
      </c>
      <c r="C3" s="209" t="s">
        <v>777</v>
      </c>
      <c r="D3" s="366" t="s">
        <v>2</v>
      </c>
      <c r="E3" s="218"/>
      <c r="F3" s="16"/>
      <c r="G3" s="27"/>
      <c r="H3" s="27"/>
      <c r="I3" s="67"/>
      <c r="J3" s="38"/>
      <c r="K3" s="68"/>
      <c r="L3" s="28"/>
      <c r="M3" s="29">
        <v>500.85</v>
      </c>
      <c r="N3" s="30">
        <f>500.85-K3-L3</f>
        <v>500.85</v>
      </c>
      <c r="O3" s="85" t="s">
        <v>623</v>
      </c>
      <c r="P3" s="86">
        <v>4</v>
      </c>
      <c r="Q3" s="76">
        <f>R3*P3</f>
        <v>208</v>
      </c>
      <c r="R3" s="77">
        <v>52</v>
      </c>
    </row>
    <row r="4" spans="1:18" s="49" customFormat="1" ht="77.25" x14ac:dyDescent="0.2">
      <c r="A4" s="170" t="s">
        <v>95</v>
      </c>
      <c r="B4" s="97" t="s">
        <v>633</v>
      </c>
      <c r="C4" s="209" t="s">
        <v>777</v>
      </c>
      <c r="D4" s="366" t="s">
        <v>2</v>
      </c>
      <c r="E4" s="403" t="s">
        <v>1392</v>
      </c>
      <c r="F4" s="16"/>
      <c r="G4" s="27"/>
      <c r="H4" s="27"/>
      <c r="I4" s="67"/>
      <c r="J4" s="38" t="s">
        <v>1389</v>
      </c>
      <c r="K4" s="68">
        <v>36.29</v>
      </c>
      <c r="L4" s="28">
        <v>16.690000000000001</v>
      </c>
      <c r="M4" s="29">
        <v>500.85</v>
      </c>
      <c r="N4" s="414">
        <f>500.85-K4-L4</f>
        <v>447.87</v>
      </c>
      <c r="O4" s="85" t="s">
        <v>623</v>
      </c>
      <c r="P4" s="86">
        <v>4</v>
      </c>
      <c r="Q4" s="76">
        <f>R4*P4</f>
        <v>208</v>
      </c>
      <c r="R4" s="77">
        <v>52</v>
      </c>
    </row>
    <row r="5" spans="1:18" s="49" customFormat="1" ht="75.75" customHeight="1" x14ac:dyDescent="0.2">
      <c r="A5" s="170" t="s">
        <v>543</v>
      </c>
      <c r="B5" s="97" t="s">
        <v>544</v>
      </c>
      <c r="C5" s="209" t="s">
        <v>777</v>
      </c>
      <c r="D5" s="366" t="s">
        <v>2</v>
      </c>
      <c r="E5" s="218"/>
      <c r="F5" s="16"/>
      <c r="G5" s="27"/>
      <c r="H5" s="27"/>
      <c r="I5" s="67"/>
      <c r="J5" s="38"/>
      <c r="K5" s="68"/>
      <c r="L5" s="28"/>
      <c r="M5" s="29">
        <v>500.85</v>
      </c>
      <c r="N5" s="30">
        <f>500.85-K5-L5</f>
        <v>500.85</v>
      </c>
      <c r="O5" s="85" t="s">
        <v>580</v>
      </c>
      <c r="P5" s="86"/>
      <c r="Q5" s="76"/>
      <c r="R5" s="77"/>
    </row>
    <row r="6" spans="1:18" ht="77.25" x14ac:dyDescent="0.2">
      <c r="A6" s="170" t="s">
        <v>510</v>
      </c>
      <c r="B6" s="97" t="s">
        <v>511</v>
      </c>
      <c r="C6" s="209" t="s">
        <v>777</v>
      </c>
      <c r="D6" s="366" t="s">
        <v>2</v>
      </c>
      <c r="E6" s="218"/>
      <c r="F6" s="66"/>
      <c r="G6" s="27"/>
      <c r="H6" s="27"/>
      <c r="I6" s="67"/>
      <c r="J6" s="38"/>
      <c r="K6" s="68"/>
      <c r="L6" s="28"/>
      <c r="M6" s="29">
        <v>500.85</v>
      </c>
      <c r="N6" s="30">
        <v>500.85</v>
      </c>
      <c r="O6" s="84" t="s">
        <v>623</v>
      </c>
      <c r="P6" s="86">
        <v>4</v>
      </c>
      <c r="Q6" s="76">
        <f>R6*P6</f>
        <v>208</v>
      </c>
      <c r="R6" s="77">
        <v>52</v>
      </c>
    </row>
    <row r="7" spans="1:18" ht="77.25" x14ac:dyDescent="0.2">
      <c r="A7" s="243" t="s">
        <v>512</v>
      </c>
      <c r="B7" s="97" t="s">
        <v>513</v>
      </c>
      <c r="C7" s="209" t="s">
        <v>777</v>
      </c>
      <c r="D7" s="366" t="s">
        <v>2</v>
      </c>
      <c r="E7" s="218" t="s">
        <v>1390</v>
      </c>
      <c r="F7" s="16"/>
      <c r="G7" s="27"/>
      <c r="H7" s="27"/>
      <c r="I7" s="67"/>
      <c r="J7" s="38" t="s">
        <v>1391</v>
      </c>
      <c r="K7" s="68">
        <v>36.29</v>
      </c>
      <c r="L7" s="28">
        <v>16.690000000000001</v>
      </c>
      <c r="M7" s="29">
        <v>500.85</v>
      </c>
      <c r="N7" s="414">
        <f>500.85-K7-L7</f>
        <v>447.87</v>
      </c>
      <c r="O7" s="84" t="s">
        <v>623</v>
      </c>
      <c r="P7" s="86">
        <v>4</v>
      </c>
      <c r="Q7" s="472">
        <f>R7*P7</f>
        <v>200</v>
      </c>
      <c r="R7" s="434">
        <v>50</v>
      </c>
    </row>
    <row r="8" spans="1:18" ht="78" thickBot="1" x14ac:dyDescent="0.25">
      <c r="A8" s="170" t="s">
        <v>497</v>
      </c>
      <c r="B8" s="97" t="s">
        <v>514</v>
      </c>
      <c r="C8" s="209" t="s">
        <v>777</v>
      </c>
      <c r="D8" s="366" t="s">
        <v>2</v>
      </c>
      <c r="E8" s="218" t="s">
        <v>1388</v>
      </c>
      <c r="F8" s="16"/>
      <c r="G8" s="27"/>
      <c r="H8" s="27"/>
      <c r="I8" s="67"/>
      <c r="J8" s="38" t="s">
        <v>1389</v>
      </c>
      <c r="K8" s="68">
        <v>36.29</v>
      </c>
      <c r="L8" s="28">
        <v>16.690000000000001</v>
      </c>
      <c r="M8" s="29">
        <v>500.85</v>
      </c>
      <c r="N8" s="414">
        <f>500.85-K8-L8</f>
        <v>447.87</v>
      </c>
      <c r="O8" s="84" t="s">
        <v>623</v>
      </c>
      <c r="P8" s="86">
        <v>4</v>
      </c>
      <c r="Q8" s="472">
        <f>R8*P8</f>
        <v>200</v>
      </c>
      <c r="R8" s="434">
        <v>50</v>
      </c>
    </row>
    <row r="9" spans="1:18" ht="42.75" customHeight="1" thickBot="1" x14ac:dyDescent="0.25">
      <c r="A9" s="10"/>
      <c r="B9" s="1"/>
      <c r="C9" s="1"/>
      <c r="D9" s="2"/>
      <c r="E9" s="2"/>
      <c r="F9" s="1"/>
      <c r="G9" s="10"/>
      <c r="H9" s="10"/>
      <c r="I9" s="10"/>
      <c r="J9" s="4"/>
      <c r="K9" s="11"/>
      <c r="L9" s="11"/>
      <c r="M9" s="5"/>
      <c r="N9" s="197">
        <f>SUM(N3:N8)</f>
        <v>2846.16</v>
      </c>
      <c r="O9" s="2"/>
      <c r="P9" s="7"/>
      <c r="Q9" s="197">
        <f>SUM(Q3:Q8)</f>
        <v>1024</v>
      </c>
      <c r="R9" s="2"/>
    </row>
    <row r="10" spans="1:18" ht="57.75" customHeight="1" x14ac:dyDescent="0.2">
      <c r="A10" s="10"/>
      <c r="B10" s="1"/>
      <c r="C10" s="1"/>
      <c r="D10" s="2"/>
      <c r="E10" s="2"/>
      <c r="F10" s="1"/>
      <c r="G10" s="10"/>
      <c r="H10" s="10"/>
      <c r="I10" s="10"/>
      <c r="J10" s="4"/>
      <c r="K10" s="11"/>
      <c r="L10" s="11"/>
      <c r="M10" s="5"/>
      <c r="N10" s="196" t="s">
        <v>80</v>
      </c>
      <c r="O10" s="2"/>
      <c r="P10" s="7"/>
      <c r="Q10" s="196" t="s">
        <v>623</v>
      </c>
      <c r="R10" s="2"/>
    </row>
    <row r="11" spans="1:18" ht="12.75" customHeight="1" x14ac:dyDescent="0.2">
      <c r="A11" s="10"/>
      <c r="B11" s="1"/>
      <c r="C11" s="1"/>
      <c r="D11" s="2"/>
      <c r="E11" s="2"/>
      <c r="F11" s="1"/>
      <c r="G11" s="10"/>
      <c r="H11" s="10"/>
      <c r="I11" s="10"/>
      <c r="J11" s="4"/>
      <c r="K11" s="11"/>
      <c r="L11" s="11"/>
      <c r="M11" s="5"/>
      <c r="N11" s="5"/>
      <c r="O11" s="2"/>
      <c r="P11" s="7"/>
      <c r="Q11" s="2"/>
      <c r="R11" s="2"/>
    </row>
    <row r="12" spans="1:18" ht="12.75" customHeight="1" x14ac:dyDescent="0.2">
      <c r="A12" s="10"/>
      <c r="B12" s="1"/>
      <c r="C12" s="1"/>
      <c r="D12" s="2"/>
      <c r="E12" s="2"/>
      <c r="F12" s="1"/>
      <c r="G12" s="10"/>
      <c r="H12" s="10"/>
      <c r="I12" s="10"/>
      <c r="J12" s="4"/>
      <c r="K12" s="11"/>
      <c r="L12" s="11"/>
      <c r="M12" s="5"/>
      <c r="N12" s="5"/>
      <c r="O12" s="2"/>
      <c r="P12" s="7"/>
      <c r="Q12" s="2"/>
      <c r="R12" s="2"/>
    </row>
    <row r="13" spans="1:18" ht="12.75" customHeight="1" x14ac:dyDescent="0.2">
      <c r="A13" s="10"/>
      <c r="B13" s="1"/>
      <c r="C13" s="1"/>
      <c r="D13" s="2"/>
      <c r="E13" s="2"/>
      <c r="F13" s="1"/>
      <c r="G13" s="10"/>
      <c r="H13" s="10"/>
      <c r="I13" s="10"/>
      <c r="J13" s="4"/>
      <c r="K13" s="11"/>
      <c r="L13" s="11"/>
      <c r="M13" s="5"/>
      <c r="N13" s="5"/>
      <c r="O13" s="2"/>
      <c r="P13" s="7"/>
      <c r="Q13" s="2"/>
      <c r="R13" s="2"/>
    </row>
    <row r="14" spans="1:18" ht="12.75" customHeight="1" x14ac:dyDescent="0.2">
      <c r="A14" s="10"/>
      <c r="B14" s="1"/>
      <c r="C14" s="1"/>
      <c r="D14" s="2"/>
      <c r="E14" s="2"/>
      <c r="F14" s="1"/>
      <c r="G14" s="10"/>
      <c r="H14" s="10"/>
      <c r="I14" s="10"/>
      <c r="J14" s="4"/>
      <c r="K14" s="11"/>
      <c r="L14" s="11"/>
      <c r="M14" s="5"/>
      <c r="N14" s="5"/>
      <c r="O14" s="2"/>
      <c r="P14" s="7"/>
      <c r="Q14" s="2"/>
      <c r="R14" s="2"/>
    </row>
    <row r="15" spans="1:18" ht="12.75" customHeight="1" x14ac:dyDescent="0.2">
      <c r="A15" s="10"/>
      <c r="B15" s="1"/>
      <c r="C15" s="1"/>
      <c r="D15" s="2"/>
      <c r="E15" s="2"/>
      <c r="F15" s="1"/>
      <c r="G15" s="10"/>
      <c r="H15" s="10"/>
      <c r="I15" s="10"/>
      <c r="J15" s="4"/>
      <c r="K15" s="11"/>
      <c r="L15" s="11"/>
      <c r="M15" s="5"/>
      <c r="N15" s="5"/>
      <c r="O15" s="2"/>
      <c r="P15" s="7"/>
      <c r="Q15" s="2"/>
      <c r="R15" s="2"/>
    </row>
    <row r="16" spans="1:18" ht="12.75" customHeight="1" x14ac:dyDescent="0.2">
      <c r="A16" s="10"/>
      <c r="B16" s="1"/>
      <c r="C16" s="1"/>
      <c r="D16" s="2"/>
      <c r="E16" s="2"/>
      <c r="F16" s="1"/>
      <c r="G16" s="10"/>
      <c r="H16" s="10"/>
      <c r="I16" s="10"/>
      <c r="J16" s="4"/>
      <c r="K16" s="11"/>
      <c r="L16" s="11"/>
      <c r="M16" s="5"/>
      <c r="N16" s="5"/>
      <c r="O16" s="2"/>
      <c r="P16" s="7"/>
      <c r="Q16" s="2"/>
      <c r="R16" s="2"/>
    </row>
    <row r="17" spans="1:18" ht="12.75" customHeight="1" x14ac:dyDescent="0.2">
      <c r="A17" s="10"/>
      <c r="B17" s="1"/>
      <c r="C17" s="1"/>
      <c r="D17" s="2"/>
      <c r="E17" s="2"/>
      <c r="F17" s="1"/>
      <c r="G17" s="10"/>
      <c r="H17" s="10"/>
      <c r="I17" s="10"/>
      <c r="J17" s="4"/>
      <c r="K17" s="11"/>
      <c r="L17" s="11"/>
      <c r="M17" s="5"/>
      <c r="N17" s="5"/>
      <c r="O17" s="2"/>
      <c r="P17" s="7"/>
      <c r="Q17" s="2"/>
      <c r="R17" s="2"/>
    </row>
    <row r="18" spans="1:18" ht="12.75" customHeight="1" x14ac:dyDescent="0.2">
      <c r="A18" s="10"/>
      <c r="B18" s="1"/>
      <c r="C18" s="1"/>
      <c r="D18" s="2"/>
      <c r="E18" s="2"/>
      <c r="F18" s="1"/>
      <c r="G18" s="10"/>
      <c r="H18" s="10"/>
      <c r="I18" s="10"/>
      <c r="J18" s="4"/>
      <c r="K18" s="11"/>
      <c r="L18" s="11"/>
      <c r="M18" s="5"/>
      <c r="N18" s="5"/>
      <c r="O18" s="2"/>
      <c r="P18" s="7"/>
      <c r="Q18" s="2"/>
      <c r="R18" s="2"/>
    </row>
    <row r="19" spans="1:18" ht="12.75" customHeight="1" x14ac:dyDescent="0.2">
      <c r="A19" s="10"/>
      <c r="B19" s="1"/>
      <c r="C19" s="1"/>
      <c r="D19" s="2"/>
      <c r="E19" s="2"/>
      <c r="F19" s="1"/>
      <c r="G19" s="10"/>
      <c r="H19" s="10"/>
      <c r="I19" s="10"/>
      <c r="J19" s="4"/>
      <c r="K19" s="11"/>
      <c r="L19" s="11"/>
      <c r="M19" s="5"/>
      <c r="N19" s="5"/>
      <c r="O19" s="2"/>
      <c r="P19" s="7"/>
      <c r="Q19" s="2"/>
      <c r="R19" s="2"/>
    </row>
    <row r="20" spans="1:18" ht="12.75" customHeight="1" x14ac:dyDescent="0.2">
      <c r="A20" s="10"/>
      <c r="B20" s="1"/>
      <c r="C20" s="1"/>
      <c r="D20" s="2"/>
      <c r="E20" s="2"/>
      <c r="F20" s="1"/>
      <c r="G20" s="10"/>
      <c r="H20" s="10"/>
      <c r="I20" s="10"/>
      <c r="J20" s="4"/>
      <c r="K20" s="11"/>
      <c r="L20" s="11"/>
      <c r="M20" s="5"/>
      <c r="N20" s="5"/>
      <c r="O20" s="2"/>
      <c r="P20" s="7"/>
      <c r="Q20" s="2"/>
      <c r="R20" s="2"/>
    </row>
    <row r="21" spans="1:18" ht="12.75" customHeight="1" x14ac:dyDescent="0.2">
      <c r="A21" s="10"/>
      <c r="B21" s="1"/>
      <c r="C21" s="1"/>
      <c r="D21" s="2"/>
      <c r="E21" s="2"/>
      <c r="F21" s="1"/>
      <c r="G21" s="10"/>
      <c r="H21" s="10"/>
      <c r="I21" s="10"/>
      <c r="J21" s="4"/>
      <c r="K21" s="11"/>
      <c r="L21" s="11"/>
      <c r="M21" s="5"/>
      <c r="N21" s="5"/>
      <c r="O21" s="2"/>
      <c r="P21" s="7"/>
      <c r="Q21" s="2"/>
      <c r="R21" s="2"/>
    </row>
    <row r="22" spans="1:18" ht="12.75" customHeight="1" x14ac:dyDescent="0.2">
      <c r="A22" s="10"/>
      <c r="B22" s="1"/>
      <c r="C22" s="1"/>
      <c r="D22" s="2"/>
      <c r="E22" s="2"/>
      <c r="F22" s="1"/>
      <c r="G22" s="10"/>
      <c r="H22" s="10"/>
      <c r="I22" s="10"/>
      <c r="J22" s="4"/>
      <c r="K22" s="11"/>
      <c r="L22" s="11"/>
      <c r="M22" s="5"/>
      <c r="N22" s="5"/>
      <c r="O22" s="2"/>
      <c r="P22" s="7"/>
      <c r="Q22" s="2"/>
      <c r="R22" s="2"/>
    </row>
    <row r="23" spans="1:18" ht="12.75" customHeight="1" x14ac:dyDescent="0.2">
      <c r="A23" s="10"/>
      <c r="B23" s="1"/>
      <c r="C23" s="1"/>
      <c r="D23" s="2"/>
      <c r="E23" s="2"/>
      <c r="F23" s="1"/>
      <c r="G23" s="10"/>
      <c r="H23" s="10"/>
      <c r="I23" s="10"/>
      <c r="J23" s="4"/>
      <c r="K23" s="11"/>
      <c r="L23" s="11"/>
      <c r="M23" s="5"/>
      <c r="N23" s="5"/>
      <c r="O23" s="2"/>
      <c r="P23" s="7"/>
      <c r="Q23" s="2"/>
      <c r="R23" s="2"/>
    </row>
    <row r="24" spans="1:18" ht="12.75" customHeight="1" x14ac:dyDescent="0.2">
      <c r="A24" s="10"/>
      <c r="B24" s="1"/>
      <c r="C24" s="1"/>
      <c r="D24" s="2"/>
      <c r="E24" s="2"/>
      <c r="F24" s="1"/>
      <c r="G24" s="10"/>
      <c r="H24" s="10"/>
      <c r="I24" s="10"/>
      <c r="J24" s="4"/>
      <c r="K24" s="11"/>
      <c r="L24" s="11"/>
      <c r="M24" s="5"/>
      <c r="N24" s="5"/>
      <c r="O24" s="2"/>
      <c r="P24" s="7"/>
      <c r="Q24" s="2"/>
      <c r="R24" s="2"/>
    </row>
    <row r="25" spans="1:18" ht="12.75" customHeight="1" x14ac:dyDescent="0.2">
      <c r="A25" s="10"/>
      <c r="B25" s="1"/>
      <c r="C25" s="1"/>
      <c r="D25" s="2"/>
      <c r="E25" s="2"/>
      <c r="F25" s="1"/>
      <c r="G25" s="10"/>
      <c r="H25" s="10"/>
      <c r="I25" s="10"/>
      <c r="J25" s="4"/>
      <c r="K25" s="11"/>
      <c r="L25" s="11"/>
      <c r="M25" s="5"/>
      <c r="N25" s="5"/>
      <c r="O25" s="2"/>
      <c r="P25" s="7"/>
      <c r="Q25" s="2"/>
      <c r="R25" s="2"/>
    </row>
    <row r="26" spans="1:18" ht="12.75" customHeight="1" x14ac:dyDescent="0.2">
      <c r="A26" s="10"/>
      <c r="B26" s="1"/>
      <c r="C26" s="1"/>
      <c r="D26" s="2"/>
      <c r="E26" s="2"/>
      <c r="F26" s="1"/>
      <c r="G26" s="10"/>
      <c r="H26" s="10"/>
      <c r="I26" s="10"/>
      <c r="J26" s="4"/>
      <c r="K26" s="11"/>
      <c r="L26" s="11"/>
      <c r="M26" s="5"/>
      <c r="N26" s="5"/>
      <c r="O26" s="2"/>
      <c r="P26" s="7"/>
      <c r="Q26" s="2"/>
      <c r="R26" s="2"/>
    </row>
    <row r="27" spans="1:18" ht="12.75" customHeight="1" x14ac:dyDescent="0.2">
      <c r="A27" s="10"/>
      <c r="B27" s="1"/>
      <c r="C27" s="1"/>
      <c r="D27" s="2"/>
      <c r="E27" s="2"/>
      <c r="F27" s="1"/>
      <c r="G27" s="10"/>
      <c r="H27" s="10"/>
      <c r="I27" s="10"/>
      <c r="J27" s="4"/>
      <c r="K27" s="11"/>
      <c r="L27" s="11"/>
      <c r="M27" s="5"/>
      <c r="N27" s="5"/>
      <c r="O27" s="2"/>
      <c r="P27" s="7"/>
      <c r="Q27" s="2"/>
      <c r="R27" s="2"/>
    </row>
    <row r="28" spans="1:18" ht="12.75" customHeight="1" x14ac:dyDescent="0.2">
      <c r="A28" s="10"/>
      <c r="B28" s="1"/>
      <c r="C28" s="1"/>
      <c r="D28" s="2"/>
      <c r="E28" s="2"/>
      <c r="F28" s="1"/>
      <c r="G28" s="10"/>
      <c r="H28" s="10"/>
      <c r="I28" s="10"/>
      <c r="J28" s="4"/>
      <c r="K28" s="11"/>
      <c r="L28" s="11"/>
      <c r="M28" s="5"/>
      <c r="N28" s="5"/>
      <c r="O28" s="2"/>
      <c r="P28" s="7"/>
      <c r="Q28" s="2"/>
      <c r="R28" s="2"/>
    </row>
    <row r="29" spans="1:18" ht="12.75" customHeight="1" x14ac:dyDescent="0.2">
      <c r="A29" s="10"/>
      <c r="B29" s="1"/>
      <c r="C29" s="1"/>
      <c r="D29" s="2"/>
      <c r="E29" s="2"/>
      <c r="F29" s="1"/>
      <c r="G29" s="10"/>
      <c r="H29" s="10"/>
      <c r="I29" s="10"/>
      <c r="J29" s="4"/>
      <c r="K29" s="11"/>
      <c r="L29" s="11"/>
      <c r="M29" s="5"/>
      <c r="N29" s="5"/>
      <c r="O29" s="2"/>
      <c r="P29" s="7"/>
      <c r="Q29" s="2"/>
      <c r="R29" s="2"/>
    </row>
    <row r="30" spans="1:18" ht="12.75" customHeight="1" x14ac:dyDescent="0.2">
      <c r="A30" s="10"/>
      <c r="B30" s="1"/>
      <c r="C30" s="1"/>
      <c r="D30" s="2"/>
      <c r="E30" s="2"/>
      <c r="F30" s="1"/>
      <c r="G30" s="10"/>
      <c r="H30" s="10"/>
      <c r="I30" s="10"/>
      <c r="J30" s="4"/>
      <c r="K30" s="11"/>
      <c r="L30" s="11"/>
      <c r="M30" s="5"/>
      <c r="N30" s="5"/>
      <c r="O30" s="2"/>
      <c r="P30" s="7"/>
      <c r="Q30" s="2"/>
      <c r="R30" s="2"/>
    </row>
    <row r="31" spans="1:18" ht="12.75" customHeight="1" x14ac:dyDescent="0.2">
      <c r="A31" s="10"/>
      <c r="B31" s="1"/>
      <c r="C31" s="1"/>
      <c r="D31" s="2"/>
      <c r="E31" s="2"/>
      <c r="F31" s="1"/>
      <c r="G31" s="10"/>
      <c r="H31" s="10"/>
      <c r="I31" s="10"/>
      <c r="J31" s="4"/>
      <c r="K31" s="11"/>
      <c r="L31" s="11"/>
      <c r="M31" s="5"/>
      <c r="N31" s="5"/>
      <c r="O31" s="2"/>
      <c r="P31" s="7"/>
      <c r="Q31" s="2"/>
      <c r="R31" s="2"/>
    </row>
    <row r="32" spans="1:18" ht="12.75" customHeight="1" x14ac:dyDescent="0.2">
      <c r="A32" s="10"/>
      <c r="B32" s="1"/>
      <c r="C32" s="1"/>
      <c r="D32" s="2"/>
      <c r="E32" s="2"/>
      <c r="F32" s="1"/>
      <c r="G32" s="10"/>
      <c r="H32" s="10"/>
      <c r="I32" s="10"/>
      <c r="J32" s="4"/>
      <c r="K32" s="11"/>
      <c r="L32" s="11"/>
      <c r="M32" s="5"/>
      <c r="N32" s="5"/>
      <c r="O32" s="2"/>
      <c r="P32" s="7"/>
      <c r="Q32" s="2"/>
      <c r="R32" s="2"/>
    </row>
    <row r="33" spans="1:18" ht="12.75" customHeight="1" x14ac:dyDescent="0.2">
      <c r="A33" s="10"/>
      <c r="B33" s="1"/>
      <c r="C33" s="1"/>
      <c r="D33" s="2"/>
      <c r="E33" s="2"/>
      <c r="F33" s="1"/>
      <c r="G33" s="10"/>
      <c r="H33" s="10"/>
      <c r="I33" s="10"/>
      <c r="J33" s="4"/>
      <c r="K33" s="11"/>
      <c r="L33" s="11"/>
      <c r="M33" s="5"/>
      <c r="N33" s="5"/>
      <c r="O33" s="2"/>
      <c r="P33" s="7"/>
      <c r="Q33" s="2"/>
      <c r="R33" s="2"/>
    </row>
    <row r="34" spans="1:18" ht="12.75" customHeight="1" x14ac:dyDescent="0.2">
      <c r="A34" s="10"/>
      <c r="B34" s="1"/>
      <c r="C34" s="1"/>
      <c r="D34" s="2"/>
      <c r="E34" s="2"/>
      <c r="F34" s="1"/>
      <c r="G34" s="10"/>
      <c r="H34" s="10"/>
      <c r="I34" s="10"/>
      <c r="J34" s="4"/>
      <c r="K34" s="11"/>
      <c r="L34" s="11"/>
      <c r="M34" s="5"/>
      <c r="N34" s="5"/>
      <c r="O34" s="2"/>
      <c r="P34" s="7"/>
      <c r="Q34" s="2"/>
      <c r="R34" s="2"/>
    </row>
    <row r="35" spans="1:18" ht="12.75" customHeight="1" x14ac:dyDescent="0.2">
      <c r="A35" s="10"/>
      <c r="B35" s="1"/>
      <c r="C35" s="1"/>
      <c r="D35" s="2"/>
      <c r="E35" s="2"/>
      <c r="F35" s="1"/>
      <c r="G35" s="10"/>
      <c r="H35" s="10"/>
      <c r="I35" s="10"/>
      <c r="J35" s="4"/>
      <c r="K35" s="11"/>
      <c r="L35" s="11"/>
      <c r="M35" s="5"/>
      <c r="N35" s="5"/>
      <c r="O35" s="2"/>
      <c r="P35" s="7"/>
      <c r="Q35" s="2"/>
      <c r="R35" s="2"/>
    </row>
    <row r="36" spans="1:18" ht="12.75" customHeight="1" x14ac:dyDescent="0.2">
      <c r="A36" s="10"/>
      <c r="B36" s="1"/>
      <c r="C36" s="1"/>
      <c r="D36" s="2"/>
      <c r="E36" s="2"/>
      <c r="F36" s="1"/>
      <c r="G36" s="10"/>
      <c r="H36" s="10"/>
      <c r="I36" s="10"/>
      <c r="J36" s="4"/>
      <c r="K36" s="11"/>
      <c r="L36" s="11"/>
      <c r="M36" s="5"/>
      <c r="N36" s="5"/>
      <c r="O36" s="2"/>
      <c r="P36" s="7"/>
      <c r="Q36" s="2"/>
      <c r="R36" s="2"/>
    </row>
    <row r="37" spans="1:18" ht="12.75" customHeight="1" x14ac:dyDescent="0.2">
      <c r="A37" s="10"/>
      <c r="B37" s="1"/>
      <c r="C37" s="1"/>
      <c r="D37" s="2"/>
      <c r="E37" s="2"/>
      <c r="F37" s="1"/>
      <c r="G37" s="10"/>
      <c r="H37" s="10"/>
      <c r="I37" s="10"/>
      <c r="J37" s="4"/>
      <c r="K37" s="11"/>
      <c r="L37" s="11"/>
      <c r="M37" s="5"/>
      <c r="N37" s="5"/>
      <c r="O37" s="2"/>
      <c r="P37" s="7"/>
      <c r="Q37" s="2"/>
      <c r="R37" s="2"/>
    </row>
    <row r="38" spans="1:18" ht="12.75" customHeight="1" x14ac:dyDescent="0.2">
      <c r="A38" s="10"/>
      <c r="B38" s="1"/>
      <c r="C38" s="1"/>
      <c r="D38" s="2"/>
      <c r="E38" s="2"/>
      <c r="F38" s="1"/>
      <c r="G38" s="10"/>
      <c r="H38" s="10"/>
      <c r="I38" s="10"/>
      <c r="J38" s="4"/>
      <c r="K38" s="11"/>
      <c r="L38" s="11"/>
      <c r="M38" s="5"/>
      <c r="N38" s="5"/>
      <c r="O38" s="2"/>
      <c r="P38" s="7"/>
      <c r="Q38" s="2"/>
      <c r="R38" s="2"/>
    </row>
    <row r="39" spans="1:18" ht="12.75" customHeight="1" x14ac:dyDescent="0.2">
      <c r="A39" s="10"/>
      <c r="B39" s="1"/>
      <c r="C39" s="1"/>
      <c r="D39" s="2"/>
      <c r="E39" s="2"/>
      <c r="F39" s="1"/>
      <c r="G39" s="10"/>
      <c r="H39" s="10"/>
      <c r="I39" s="10"/>
      <c r="J39" s="4"/>
      <c r="K39" s="11"/>
      <c r="L39" s="11"/>
      <c r="M39" s="5"/>
      <c r="N39" s="5"/>
      <c r="O39" s="2"/>
      <c r="P39" s="7"/>
      <c r="Q39" s="2"/>
      <c r="R39" s="2"/>
    </row>
    <row r="40" spans="1:18" ht="12.75" customHeight="1" x14ac:dyDescent="0.2">
      <c r="A40" s="10"/>
      <c r="B40" s="1"/>
      <c r="C40" s="1"/>
      <c r="D40" s="2"/>
      <c r="E40" s="2"/>
      <c r="F40" s="1"/>
      <c r="G40" s="10"/>
      <c r="H40" s="10"/>
      <c r="I40" s="10"/>
      <c r="J40" s="4"/>
      <c r="K40" s="11"/>
      <c r="L40" s="11"/>
      <c r="M40" s="5"/>
      <c r="N40" s="5"/>
      <c r="O40" s="2"/>
      <c r="P40" s="7"/>
      <c r="Q40" s="2"/>
      <c r="R40" s="2"/>
    </row>
    <row r="41" spans="1:18" ht="12.75" customHeight="1" x14ac:dyDescent="0.2">
      <c r="A41" s="10"/>
      <c r="B41" s="1"/>
      <c r="C41" s="1"/>
      <c r="D41" s="2"/>
      <c r="E41" s="2"/>
      <c r="F41" s="1"/>
      <c r="G41" s="10"/>
      <c r="H41" s="10"/>
      <c r="I41" s="10"/>
      <c r="J41" s="4"/>
      <c r="K41" s="11"/>
      <c r="L41" s="11"/>
      <c r="M41" s="5"/>
      <c r="N41" s="5"/>
      <c r="O41" s="2"/>
      <c r="P41" s="7"/>
      <c r="Q41" s="2"/>
      <c r="R41" s="2"/>
    </row>
    <row r="42" spans="1:18" ht="12.75" customHeight="1" x14ac:dyDescent="0.2">
      <c r="A42" s="10"/>
      <c r="B42" s="1"/>
      <c r="C42" s="1"/>
      <c r="D42" s="2"/>
      <c r="E42" s="2"/>
      <c r="F42" s="1"/>
      <c r="G42" s="10"/>
      <c r="H42" s="10"/>
      <c r="I42" s="10"/>
      <c r="J42" s="4"/>
      <c r="K42" s="11"/>
      <c r="L42" s="11"/>
      <c r="M42" s="5"/>
      <c r="N42" s="5"/>
      <c r="O42" s="2"/>
      <c r="P42" s="7"/>
      <c r="Q42" s="2"/>
      <c r="R42" s="2"/>
    </row>
    <row r="43" spans="1:18" ht="12.75" customHeight="1" x14ac:dyDescent="0.2">
      <c r="A43" s="10"/>
      <c r="B43" s="1"/>
      <c r="C43" s="1"/>
      <c r="D43" s="2"/>
      <c r="E43" s="2"/>
      <c r="F43" s="1"/>
      <c r="G43" s="10"/>
      <c r="H43" s="10"/>
      <c r="I43" s="10"/>
      <c r="J43" s="4"/>
      <c r="K43" s="11"/>
      <c r="L43" s="11"/>
      <c r="M43" s="5"/>
      <c r="N43" s="5"/>
      <c r="O43" s="2"/>
      <c r="P43" s="7"/>
      <c r="Q43" s="2"/>
      <c r="R43" s="2"/>
    </row>
    <row r="44" spans="1:18" ht="12.75" customHeight="1" x14ac:dyDescent="0.2">
      <c r="A44" s="10"/>
      <c r="B44" s="1"/>
      <c r="C44" s="1"/>
      <c r="D44" s="2"/>
      <c r="E44" s="2"/>
      <c r="F44" s="1"/>
      <c r="G44" s="10"/>
      <c r="H44" s="10"/>
      <c r="I44" s="10"/>
      <c r="J44" s="4"/>
      <c r="K44" s="11"/>
      <c r="L44" s="11"/>
      <c r="M44" s="5"/>
      <c r="N44" s="5"/>
      <c r="O44" s="2"/>
      <c r="P44" s="7"/>
      <c r="Q44" s="2"/>
      <c r="R44" s="2"/>
    </row>
    <row r="45" spans="1:18" ht="12.75" customHeight="1" x14ac:dyDescent="0.2">
      <c r="A45" s="10"/>
      <c r="B45" s="1"/>
      <c r="C45" s="1"/>
      <c r="D45" s="2"/>
      <c r="E45" s="2"/>
      <c r="F45" s="1"/>
      <c r="G45" s="10"/>
      <c r="H45" s="10"/>
      <c r="I45" s="10"/>
      <c r="J45" s="4"/>
      <c r="K45" s="11"/>
      <c r="L45" s="11"/>
      <c r="M45" s="5"/>
      <c r="N45" s="5"/>
      <c r="O45" s="2"/>
      <c r="P45" s="7"/>
      <c r="Q45" s="2"/>
      <c r="R45" s="2"/>
    </row>
    <row r="46" spans="1:18" ht="12.75" customHeight="1" x14ac:dyDescent="0.2">
      <c r="A46" s="10"/>
      <c r="B46" s="1"/>
      <c r="C46" s="1"/>
      <c r="D46" s="2"/>
      <c r="E46" s="2"/>
      <c r="F46" s="1"/>
      <c r="G46" s="10"/>
      <c r="H46" s="10"/>
      <c r="I46" s="10"/>
      <c r="J46" s="4"/>
      <c r="K46" s="11"/>
      <c r="L46" s="11"/>
      <c r="M46" s="5"/>
      <c r="N46" s="5"/>
      <c r="O46" s="2"/>
      <c r="P46" s="7"/>
      <c r="Q46" s="2"/>
      <c r="R46" s="2"/>
    </row>
    <row r="47" spans="1:18" ht="12.75" customHeight="1" x14ac:dyDescent="0.2">
      <c r="A47" s="10"/>
      <c r="B47" s="1"/>
      <c r="C47" s="1"/>
      <c r="D47" s="2"/>
      <c r="E47" s="2"/>
      <c r="F47" s="1"/>
      <c r="G47" s="10"/>
      <c r="H47" s="10"/>
      <c r="I47" s="10"/>
      <c r="J47" s="4"/>
      <c r="K47" s="11"/>
      <c r="L47" s="11"/>
      <c r="M47" s="5"/>
      <c r="N47" s="5"/>
      <c r="O47" s="2"/>
      <c r="P47" s="7"/>
      <c r="Q47" s="2"/>
      <c r="R47" s="2"/>
    </row>
    <row r="48" spans="1:18" ht="12.75" customHeight="1" x14ac:dyDescent="0.2">
      <c r="A48" s="10"/>
      <c r="B48" s="1"/>
      <c r="C48" s="1"/>
      <c r="D48" s="2"/>
      <c r="E48" s="2"/>
      <c r="F48" s="1"/>
      <c r="G48" s="10"/>
      <c r="H48" s="10"/>
      <c r="I48" s="10"/>
      <c r="J48" s="4"/>
      <c r="K48" s="11"/>
      <c r="L48" s="11"/>
      <c r="M48" s="5"/>
      <c r="N48" s="5"/>
      <c r="O48" s="2"/>
      <c r="P48" s="7"/>
      <c r="Q48" s="2"/>
      <c r="R48" s="2"/>
    </row>
    <row r="49" spans="1:18" ht="12.75" customHeight="1" x14ac:dyDescent="0.2">
      <c r="A49" s="10"/>
      <c r="B49" s="1"/>
      <c r="C49" s="1"/>
      <c r="D49" s="2"/>
      <c r="E49" s="2"/>
      <c r="F49" s="1"/>
      <c r="G49" s="10"/>
      <c r="H49" s="10"/>
      <c r="I49" s="10"/>
      <c r="J49" s="4"/>
      <c r="K49" s="11"/>
      <c r="L49" s="11"/>
      <c r="M49" s="5"/>
      <c r="N49" s="5"/>
      <c r="O49" s="2"/>
      <c r="P49" s="7"/>
      <c r="Q49" s="2"/>
      <c r="R49" s="2"/>
    </row>
    <row r="50" spans="1:18" ht="12.75" customHeight="1" x14ac:dyDescent="0.2">
      <c r="A50" s="10"/>
      <c r="B50" s="1"/>
      <c r="C50" s="1"/>
      <c r="D50" s="2"/>
      <c r="E50" s="2"/>
      <c r="F50" s="1"/>
      <c r="G50" s="10"/>
      <c r="H50" s="10"/>
      <c r="I50" s="10"/>
      <c r="J50" s="4"/>
      <c r="K50" s="11"/>
      <c r="L50" s="11"/>
      <c r="M50" s="5"/>
      <c r="N50" s="5"/>
      <c r="O50" s="2"/>
      <c r="P50" s="7"/>
      <c r="Q50" s="2"/>
      <c r="R50" s="2"/>
    </row>
    <row r="51" spans="1:18" ht="12.75" customHeight="1" x14ac:dyDescent="0.2">
      <c r="A51" s="10"/>
      <c r="B51" s="1"/>
      <c r="C51" s="1"/>
      <c r="D51" s="2"/>
      <c r="E51" s="2"/>
      <c r="F51" s="1"/>
      <c r="G51" s="10"/>
      <c r="H51" s="10"/>
      <c r="I51" s="10"/>
      <c r="J51" s="4"/>
      <c r="K51" s="11"/>
      <c r="L51" s="11"/>
      <c r="M51" s="5"/>
      <c r="N51" s="5"/>
      <c r="O51" s="2"/>
      <c r="P51" s="7"/>
      <c r="Q51" s="2"/>
      <c r="R51" s="2"/>
    </row>
    <row r="52" spans="1:18" ht="12.75" customHeight="1" x14ac:dyDescent="0.2">
      <c r="A52" s="10"/>
      <c r="B52" s="1"/>
      <c r="C52" s="1"/>
      <c r="D52" s="2"/>
      <c r="E52" s="2"/>
      <c r="F52" s="1"/>
      <c r="G52" s="10"/>
      <c r="H52" s="10"/>
      <c r="I52" s="10"/>
      <c r="J52" s="4"/>
      <c r="K52" s="11"/>
      <c r="L52" s="11"/>
      <c r="M52" s="5"/>
      <c r="N52" s="5"/>
      <c r="O52" s="2"/>
      <c r="P52" s="7"/>
      <c r="Q52" s="2"/>
      <c r="R52" s="2"/>
    </row>
    <row r="53" spans="1:18" ht="12.75" customHeight="1" x14ac:dyDescent="0.2">
      <c r="A53" s="10"/>
      <c r="B53" s="1"/>
      <c r="C53" s="1"/>
      <c r="D53" s="2"/>
      <c r="E53" s="2"/>
      <c r="F53" s="1"/>
      <c r="G53" s="10"/>
      <c r="H53" s="10"/>
      <c r="I53" s="10"/>
      <c r="J53" s="4"/>
      <c r="K53" s="11"/>
      <c r="L53" s="11"/>
      <c r="M53" s="5"/>
      <c r="N53" s="5"/>
      <c r="O53" s="2"/>
      <c r="P53" s="7"/>
      <c r="Q53" s="2"/>
      <c r="R53" s="2"/>
    </row>
    <row r="54" spans="1:18" ht="12.75" customHeight="1" x14ac:dyDescent="0.2">
      <c r="A54" s="10"/>
      <c r="B54" s="1"/>
      <c r="C54" s="1"/>
      <c r="D54" s="2"/>
      <c r="E54" s="2"/>
      <c r="F54" s="1"/>
      <c r="G54" s="10"/>
      <c r="H54" s="10"/>
      <c r="I54" s="10"/>
      <c r="J54" s="4"/>
      <c r="K54" s="11"/>
      <c r="L54" s="11"/>
      <c r="M54" s="5"/>
      <c r="N54" s="5"/>
      <c r="O54" s="2"/>
      <c r="P54" s="7"/>
      <c r="Q54" s="2"/>
      <c r="R54" s="2"/>
    </row>
    <row r="55" spans="1:18" ht="12.75" customHeight="1" x14ac:dyDescent="0.2">
      <c r="A55" s="10"/>
      <c r="B55" s="1"/>
      <c r="C55" s="1"/>
      <c r="D55" s="2"/>
      <c r="E55" s="2"/>
      <c r="F55" s="1"/>
      <c r="G55" s="10"/>
      <c r="H55" s="10"/>
      <c r="I55" s="10"/>
      <c r="J55" s="4"/>
      <c r="K55" s="11"/>
      <c r="L55" s="11"/>
      <c r="M55" s="5"/>
      <c r="N55" s="5"/>
      <c r="O55" s="2"/>
      <c r="P55" s="7"/>
      <c r="Q55" s="2"/>
      <c r="R55" s="2"/>
    </row>
    <row r="56" spans="1:18" ht="12.75" customHeight="1" x14ac:dyDescent="0.2">
      <c r="A56" s="10"/>
      <c r="B56" s="1"/>
      <c r="C56" s="1"/>
      <c r="D56" s="2"/>
      <c r="E56" s="2"/>
      <c r="F56" s="1"/>
      <c r="G56" s="10"/>
      <c r="H56" s="10"/>
      <c r="I56" s="10"/>
      <c r="J56" s="4"/>
      <c r="K56" s="11"/>
      <c r="L56" s="11"/>
      <c r="M56" s="5"/>
      <c r="N56" s="5"/>
      <c r="O56" s="2"/>
      <c r="P56" s="7"/>
      <c r="Q56" s="2"/>
      <c r="R56" s="2"/>
    </row>
    <row r="57" spans="1:18" ht="12.75" customHeight="1" x14ac:dyDescent="0.2">
      <c r="A57" s="10"/>
      <c r="B57" s="1"/>
      <c r="C57" s="1"/>
      <c r="D57" s="2"/>
      <c r="E57" s="2"/>
      <c r="F57" s="1"/>
      <c r="G57" s="10"/>
      <c r="H57" s="10"/>
      <c r="I57" s="10"/>
      <c r="J57" s="4"/>
      <c r="K57" s="11"/>
      <c r="L57" s="11"/>
      <c r="M57" s="5"/>
      <c r="N57" s="5"/>
      <c r="O57" s="2"/>
      <c r="P57" s="7"/>
      <c r="Q57" s="2"/>
      <c r="R57" s="2"/>
    </row>
    <row r="58" spans="1:18" ht="12.75" customHeight="1" x14ac:dyDescent="0.2">
      <c r="A58" s="10"/>
      <c r="B58" s="1"/>
      <c r="C58" s="1"/>
      <c r="D58" s="2"/>
      <c r="E58" s="2"/>
      <c r="F58" s="1"/>
      <c r="G58" s="10"/>
      <c r="H58" s="10"/>
      <c r="I58" s="10"/>
      <c r="J58" s="4"/>
      <c r="K58" s="11"/>
      <c r="L58" s="11"/>
      <c r="M58" s="5"/>
      <c r="N58" s="5"/>
      <c r="O58" s="2"/>
      <c r="P58" s="7"/>
      <c r="Q58" s="2"/>
      <c r="R58" s="2"/>
    </row>
    <row r="59" spans="1:18" ht="12.75" customHeight="1" x14ac:dyDescent="0.2">
      <c r="A59" s="10"/>
      <c r="B59" s="1"/>
      <c r="C59" s="1"/>
      <c r="D59" s="2"/>
      <c r="E59" s="2"/>
      <c r="F59" s="1"/>
      <c r="G59" s="10"/>
      <c r="H59" s="10"/>
      <c r="I59" s="10"/>
      <c r="J59" s="4"/>
      <c r="K59" s="11"/>
      <c r="L59" s="11"/>
      <c r="M59" s="5"/>
      <c r="N59" s="5"/>
      <c r="O59" s="2"/>
      <c r="P59" s="7"/>
      <c r="Q59" s="2"/>
      <c r="R59" s="2"/>
    </row>
    <row r="60" spans="1:18" ht="12.75" customHeight="1" x14ac:dyDescent="0.2">
      <c r="A60" s="10"/>
      <c r="B60" s="1"/>
      <c r="C60" s="1"/>
      <c r="D60" s="2"/>
      <c r="E60" s="2"/>
      <c r="F60" s="1"/>
      <c r="G60" s="10"/>
      <c r="H60" s="10"/>
      <c r="I60" s="10"/>
      <c r="J60" s="4"/>
      <c r="K60" s="11"/>
      <c r="L60" s="11"/>
      <c r="M60" s="5"/>
      <c r="N60" s="5"/>
      <c r="O60" s="2"/>
      <c r="P60" s="7"/>
      <c r="Q60" s="2"/>
      <c r="R60" s="2"/>
    </row>
    <row r="61" spans="1:18" ht="12.75" customHeight="1" x14ac:dyDescent="0.2">
      <c r="A61" s="10"/>
      <c r="B61" s="1"/>
      <c r="C61" s="1"/>
      <c r="D61" s="2"/>
      <c r="E61" s="2"/>
      <c r="F61" s="1"/>
      <c r="G61" s="10"/>
      <c r="H61" s="10"/>
      <c r="I61" s="10"/>
      <c r="J61" s="4"/>
      <c r="K61" s="11"/>
      <c r="L61" s="11"/>
      <c r="M61" s="5"/>
      <c r="N61" s="5"/>
      <c r="O61" s="2"/>
      <c r="P61" s="7"/>
      <c r="Q61" s="2"/>
      <c r="R61" s="2"/>
    </row>
    <row r="62" spans="1:18" ht="12.75" customHeight="1" x14ac:dyDescent="0.2">
      <c r="A62" s="10"/>
      <c r="B62" s="1"/>
      <c r="C62" s="1"/>
      <c r="D62" s="2"/>
      <c r="E62" s="2"/>
      <c r="F62" s="1"/>
      <c r="G62" s="10"/>
      <c r="H62" s="10"/>
      <c r="I62" s="10"/>
      <c r="J62" s="4"/>
      <c r="K62" s="11"/>
      <c r="L62" s="11"/>
      <c r="M62" s="5"/>
      <c r="N62" s="5"/>
      <c r="O62" s="2"/>
      <c r="P62" s="7"/>
      <c r="Q62" s="2"/>
      <c r="R62" s="2"/>
    </row>
    <row r="63" spans="1:18" ht="12.75" customHeight="1" x14ac:dyDescent="0.2">
      <c r="A63" s="10"/>
      <c r="B63" s="1"/>
      <c r="C63" s="1"/>
      <c r="D63" s="2"/>
      <c r="E63" s="2"/>
      <c r="F63" s="1"/>
      <c r="G63" s="10"/>
      <c r="H63" s="10"/>
      <c r="I63" s="10"/>
      <c r="J63" s="4"/>
      <c r="K63" s="11"/>
      <c r="L63" s="11"/>
      <c r="M63" s="5"/>
      <c r="N63" s="5"/>
      <c r="O63" s="2"/>
      <c r="P63" s="7"/>
      <c r="Q63" s="2"/>
      <c r="R63" s="2"/>
    </row>
    <row r="64" spans="1:18" ht="12.75" customHeight="1" x14ac:dyDescent="0.2">
      <c r="A64" s="10"/>
      <c r="B64" s="1"/>
      <c r="C64" s="1"/>
      <c r="D64" s="2"/>
      <c r="E64" s="2"/>
      <c r="F64" s="1"/>
      <c r="G64" s="10"/>
      <c r="H64" s="10"/>
      <c r="I64" s="10"/>
      <c r="J64" s="4"/>
      <c r="K64" s="11"/>
      <c r="L64" s="11"/>
      <c r="M64" s="5"/>
      <c r="N64" s="5"/>
      <c r="O64" s="2"/>
      <c r="P64" s="7"/>
      <c r="Q64" s="2"/>
      <c r="R64" s="2"/>
    </row>
    <row r="65" spans="1:18" ht="12.75" customHeight="1" x14ac:dyDescent="0.2">
      <c r="A65" s="10"/>
      <c r="B65" s="1"/>
      <c r="C65" s="1"/>
      <c r="D65" s="2"/>
      <c r="E65" s="2"/>
      <c r="F65" s="1"/>
      <c r="G65" s="10"/>
      <c r="H65" s="10"/>
      <c r="I65" s="10"/>
      <c r="J65" s="4"/>
      <c r="K65" s="11"/>
      <c r="L65" s="11"/>
      <c r="M65" s="5"/>
      <c r="N65" s="5"/>
      <c r="O65" s="2"/>
      <c r="P65" s="7"/>
      <c r="Q65" s="2"/>
      <c r="R65" s="2"/>
    </row>
    <row r="66" spans="1:18" ht="12.75" customHeight="1" x14ac:dyDescent="0.2">
      <c r="A66" s="10"/>
      <c r="B66" s="1"/>
      <c r="C66" s="1"/>
      <c r="D66" s="2"/>
      <c r="E66" s="2"/>
      <c r="F66" s="1"/>
      <c r="G66" s="10"/>
      <c r="H66" s="10"/>
      <c r="I66" s="10"/>
      <c r="J66" s="4"/>
      <c r="K66" s="11"/>
      <c r="L66" s="11"/>
      <c r="M66" s="5"/>
      <c r="N66" s="5"/>
      <c r="O66" s="2"/>
      <c r="P66" s="7"/>
      <c r="Q66" s="2"/>
      <c r="R66" s="2"/>
    </row>
    <row r="67" spans="1:18" ht="12.75" customHeight="1" x14ac:dyDescent="0.2">
      <c r="A67" s="10"/>
      <c r="B67" s="1"/>
      <c r="C67" s="1"/>
      <c r="D67" s="2"/>
      <c r="E67" s="2"/>
      <c r="F67" s="1"/>
      <c r="G67" s="10"/>
      <c r="H67" s="10"/>
      <c r="I67" s="10"/>
      <c r="J67" s="4"/>
      <c r="K67" s="11"/>
      <c r="L67" s="11"/>
      <c r="M67" s="5"/>
      <c r="N67" s="5"/>
      <c r="O67" s="2"/>
      <c r="P67" s="7"/>
      <c r="Q67" s="2"/>
      <c r="R67" s="2"/>
    </row>
    <row r="68" spans="1:18" ht="12.75" customHeight="1" x14ac:dyDescent="0.2">
      <c r="A68" s="10"/>
      <c r="B68" s="1"/>
      <c r="C68" s="1"/>
      <c r="D68" s="2"/>
      <c r="E68" s="2"/>
      <c r="F68" s="1"/>
      <c r="G68" s="10"/>
      <c r="H68" s="10"/>
      <c r="I68" s="10"/>
      <c r="J68" s="4"/>
      <c r="K68" s="11"/>
      <c r="L68" s="11"/>
      <c r="M68" s="5"/>
      <c r="N68" s="5"/>
      <c r="O68" s="2"/>
      <c r="P68" s="7"/>
      <c r="Q68" s="2"/>
      <c r="R68" s="2"/>
    </row>
    <row r="69" spans="1:18" ht="12.75" customHeight="1" x14ac:dyDescent="0.2">
      <c r="A69" s="10"/>
      <c r="B69" s="1"/>
      <c r="C69" s="1"/>
      <c r="D69" s="2"/>
      <c r="E69" s="2"/>
      <c r="F69" s="1"/>
      <c r="G69" s="10"/>
      <c r="H69" s="10"/>
      <c r="I69" s="10"/>
      <c r="J69" s="4"/>
      <c r="K69" s="11"/>
      <c r="L69" s="11"/>
      <c r="M69" s="5"/>
      <c r="N69" s="5"/>
      <c r="O69" s="2"/>
      <c r="P69" s="7"/>
      <c r="Q69" s="2"/>
      <c r="R69" s="2"/>
    </row>
    <row r="70" spans="1:18" ht="12.75" customHeight="1" x14ac:dyDescent="0.2">
      <c r="A70" s="10"/>
      <c r="B70" s="1"/>
      <c r="C70" s="1"/>
      <c r="D70" s="2"/>
      <c r="E70" s="2"/>
      <c r="F70" s="1"/>
      <c r="G70" s="10"/>
      <c r="H70" s="10"/>
      <c r="I70" s="10"/>
      <c r="J70" s="4"/>
      <c r="K70" s="11"/>
      <c r="L70" s="11"/>
      <c r="M70" s="5"/>
      <c r="N70" s="5"/>
      <c r="O70" s="2"/>
      <c r="P70" s="7"/>
      <c r="Q70" s="2"/>
      <c r="R70" s="2"/>
    </row>
    <row r="71" spans="1:18" ht="12.75" customHeight="1" x14ac:dyDescent="0.2">
      <c r="A71" s="10"/>
      <c r="B71" s="1"/>
      <c r="C71" s="1"/>
      <c r="D71" s="2"/>
      <c r="E71" s="2"/>
      <c r="F71" s="1"/>
      <c r="G71" s="10"/>
      <c r="H71" s="10"/>
      <c r="I71" s="10"/>
      <c r="J71" s="4"/>
      <c r="K71" s="11"/>
      <c r="L71" s="11"/>
      <c r="M71" s="5"/>
      <c r="N71" s="5"/>
      <c r="O71" s="2"/>
      <c r="P71" s="7"/>
      <c r="Q71" s="2"/>
      <c r="R71" s="2"/>
    </row>
    <row r="72" spans="1:18" ht="12.75" customHeight="1" x14ac:dyDescent="0.2">
      <c r="A72" s="10"/>
      <c r="B72" s="1"/>
      <c r="C72" s="1"/>
      <c r="D72" s="2"/>
      <c r="E72" s="2"/>
      <c r="F72" s="1"/>
      <c r="G72" s="10"/>
      <c r="H72" s="10"/>
      <c r="I72" s="10"/>
      <c r="J72" s="4"/>
      <c r="K72" s="11"/>
      <c r="L72" s="11"/>
      <c r="M72" s="5"/>
      <c r="N72" s="5"/>
      <c r="O72" s="2"/>
      <c r="P72" s="7"/>
      <c r="Q72" s="2"/>
      <c r="R72" s="2"/>
    </row>
    <row r="73" spans="1:18" ht="12.75" customHeight="1" x14ac:dyDescent="0.2">
      <c r="A73" s="10"/>
      <c r="B73" s="1"/>
      <c r="C73" s="1"/>
      <c r="D73" s="2"/>
      <c r="E73" s="2"/>
      <c r="F73" s="1"/>
      <c r="G73" s="10"/>
      <c r="H73" s="10"/>
      <c r="I73" s="10"/>
      <c r="J73" s="4"/>
      <c r="K73" s="11"/>
      <c r="L73" s="11"/>
      <c r="M73" s="5"/>
      <c r="N73" s="5"/>
      <c r="O73" s="2"/>
      <c r="P73" s="7"/>
      <c r="Q73" s="2"/>
      <c r="R73" s="2"/>
    </row>
    <row r="74" spans="1:18" ht="12.75" customHeight="1" x14ac:dyDescent="0.2">
      <c r="A74" s="10"/>
      <c r="B74" s="1"/>
      <c r="C74" s="1"/>
      <c r="D74" s="2"/>
      <c r="E74" s="2"/>
      <c r="F74" s="1"/>
      <c r="G74" s="10"/>
      <c r="H74" s="10"/>
      <c r="I74" s="10"/>
      <c r="J74" s="4"/>
      <c r="K74" s="11"/>
      <c r="L74" s="11"/>
      <c r="M74" s="5"/>
      <c r="N74" s="5"/>
      <c r="O74" s="2"/>
      <c r="P74" s="7"/>
      <c r="Q74" s="2"/>
      <c r="R74" s="2"/>
    </row>
    <row r="75" spans="1:18" ht="12.75" customHeight="1" x14ac:dyDescent="0.2">
      <c r="A75" s="10"/>
      <c r="B75" s="1"/>
      <c r="C75" s="1"/>
      <c r="D75" s="2"/>
      <c r="E75" s="2"/>
      <c r="F75" s="1"/>
      <c r="G75" s="10"/>
      <c r="H75" s="10"/>
      <c r="I75" s="10"/>
      <c r="J75" s="4"/>
      <c r="K75" s="11"/>
      <c r="L75" s="11"/>
      <c r="M75" s="5"/>
      <c r="N75" s="5"/>
      <c r="O75" s="2"/>
      <c r="P75" s="7"/>
      <c r="Q75" s="2"/>
      <c r="R75" s="2"/>
    </row>
    <row r="76" spans="1:18" ht="12.75" customHeight="1" x14ac:dyDescent="0.2">
      <c r="A76" s="10"/>
      <c r="B76" s="1"/>
      <c r="C76" s="1"/>
      <c r="D76" s="2"/>
      <c r="E76" s="2"/>
      <c r="F76" s="1"/>
      <c r="G76" s="10"/>
      <c r="H76" s="10"/>
      <c r="I76" s="10"/>
      <c r="J76" s="4"/>
      <c r="K76" s="11"/>
      <c r="L76" s="11"/>
      <c r="M76" s="5"/>
      <c r="N76" s="5"/>
      <c r="O76" s="2"/>
      <c r="P76" s="7"/>
      <c r="Q76" s="2"/>
      <c r="R76" s="2"/>
    </row>
    <row r="77" spans="1:18" ht="12.75" customHeight="1" x14ac:dyDescent="0.2">
      <c r="A77" s="10"/>
      <c r="B77" s="1"/>
      <c r="C77" s="1"/>
      <c r="D77" s="2"/>
      <c r="E77" s="2"/>
      <c r="F77" s="1"/>
      <c r="G77" s="10"/>
      <c r="H77" s="10"/>
      <c r="I77" s="10"/>
      <c r="J77" s="4"/>
      <c r="K77" s="11"/>
      <c r="L77" s="11"/>
      <c r="M77" s="5"/>
      <c r="N77" s="5"/>
      <c r="O77" s="2"/>
      <c r="P77" s="7"/>
      <c r="Q77" s="2"/>
      <c r="R77" s="2"/>
    </row>
    <row r="78" spans="1:18" ht="12.75" customHeight="1" x14ac:dyDescent="0.2">
      <c r="A78" s="10"/>
      <c r="B78" s="1"/>
      <c r="C78" s="1"/>
      <c r="D78" s="2"/>
      <c r="E78" s="2"/>
      <c r="F78" s="1"/>
      <c r="G78" s="10"/>
      <c r="H78" s="10"/>
      <c r="I78" s="10"/>
      <c r="J78" s="4"/>
      <c r="K78" s="11"/>
      <c r="L78" s="11"/>
      <c r="M78" s="5"/>
      <c r="N78" s="5"/>
      <c r="O78" s="2"/>
      <c r="P78" s="7"/>
      <c r="Q78" s="2"/>
      <c r="R78" s="2"/>
    </row>
    <row r="79" spans="1:18" ht="12.75" customHeight="1" x14ac:dyDescent="0.2">
      <c r="A79" s="10"/>
      <c r="B79" s="1"/>
      <c r="C79" s="1"/>
      <c r="D79" s="2"/>
      <c r="E79" s="2"/>
      <c r="F79" s="1"/>
      <c r="G79" s="10"/>
      <c r="H79" s="10"/>
      <c r="I79" s="10"/>
      <c r="J79" s="4"/>
      <c r="K79" s="11"/>
      <c r="L79" s="11"/>
      <c r="M79" s="5"/>
      <c r="N79" s="5"/>
      <c r="O79" s="2"/>
      <c r="P79" s="7"/>
      <c r="Q79" s="2"/>
      <c r="R79" s="2"/>
    </row>
    <row r="80" spans="1:18" ht="12.75" customHeight="1" x14ac:dyDescent="0.2">
      <c r="A80" s="10"/>
      <c r="B80" s="1"/>
      <c r="C80" s="1"/>
      <c r="D80" s="2"/>
      <c r="E80" s="2"/>
      <c r="F80" s="1"/>
      <c r="G80" s="10"/>
      <c r="H80" s="10"/>
      <c r="I80" s="10"/>
      <c r="J80" s="4"/>
      <c r="K80" s="11"/>
      <c r="L80" s="11"/>
      <c r="M80" s="5"/>
      <c r="N80" s="5"/>
      <c r="O80" s="2"/>
      <c r="P80" s="7"/>
      <c r="Q80" s="2"/>
      <c r="R80" s="2"/>
    </row>
    <row r="81" spans="1:18" ht="12.75" customHeight="1" x14ac:dyDescent="0.2">
      <c r="A81" s="10"/>
      <c r="B81" s="1"/>
      <c r="C81" s="1"/>
      <c r="D81" s="2"/>
      <c r="E81" s="2"/>
      <c r="F81" s="1"/>
      <c r="G81" s="10"/>
      <c r="H81" s="10"/>
      <c r="I81" s="10"/>
      <c r="J81" s="4"/>
      <c r="K81" s="11"/>
      <c r="L81" s="11"/>
      <c r="M81" s="5"/>
      <c r="N81" s="5"/>
      <c r="O81" s="2"/>
      <c r="P81" s="7"/>
      <c r="Q81" s="2"/>
      <c r="R81" s="2"/>
    </row>
    <row r="82" spans="1:18" ht="12.75" customHeight="1" x14ac:dyDescent="0.2">
      <c r="A82" s="10"/>
      <c r="B82" s="1"/>
      <c r="C82" s="1"/>
      <c r="D82" s="2"/>
      <c r="E82" s="2"/>
      <c r="F82" s="1"/>
      <c r="G82" s="10"/>
      <c r="H82" s="10"/>
      <c r="I82" s="10"/>
      <c r="J82" s="4"/>
      <c r="K82" s="11"/>
      <c r="L82" s="11"/>
      <c r="M82" s="5"/>
      <c r="N82" s="5"/>
      <c r="O82" s="2"/>
      <c r="P82" s="7"/>
      <c r="Q82" s="2"/>
      <c r="R82" s="2"/>
    </row>
    <row r="83" spans="1:18" ht="12.75" customHeight="1" x14ac:dyDescent="0.2">
      <c r="A83" s="10"/>
      <c r="B83" s="1"/>
      <c r="C83" s="1"/>
      <c r="D83" s="2"/>
      <c r="E83" s="2"/>
      <c r="F83" s="1"/>
      <c r="G83" s="10"/>
      <c r="H83" s="10"/>
      <c r="I83" s="10"/>
      <c r="J83" s="4"/>
      <c r="K83" s="11"/>
      <c r="L83" s="11"/>
      <c r="M83" s="5"/>
      <c r="N83" s="5"/>
      <c r="O83" s="2"/>
      <c r="P83" s="7"/>
      <c r="Q83" s="2"/>
      <c r="R83" s="2"/>
    </row>
    <row r="84" spans="1:18" ht="12.75" customHeight="1" x14ac:dyDescent="0.2">
      <c r="A84" s="10"/>
      <c r="B84" s="1"/>
      <c r="C84" s="1"/>
      <c r="D84" s="2"/>
      <c r="E84" s="2"/>
      <c r="F84" s="1"/>
      <c r="G84" s="10"/>
      <c r="H84" s="10"/>
      <c r="I84" s="10"/>
      <c r="J84" s="4"/>
      <c r="K84" s="11"/>
      <c r="L84" s="11"/>
      <c r="M84" s="5"/>
      <c r="N84" s="5"/>
      <c r="O84" s="2"/>
      <c r="P84" s="7"/>
      <c r="Q84" s="2"/>
      <c r="R84" s="2"/>
    </row>
    <row r="85" spans="1:18" ht="12.75" customHeight="1" x14ac:dyDescent="0.2">
      <c r="A85" s="10"/>
      <c r="B85" s="1"/>
      <c r="C85" s="1"/>
      <c r="D85" s="2"/>
      <c r="E85" s="2"/>
      <c r="F85" s="1"/>
      <c r="G85" s="10"/>
      <c r="H85" s="10"/>
      <c r="I85" s="10"/>
      <c r="J85" s="4"/>
      <c r="K85" s="11"/>
      <c r="L85" s="11"/>
      <c r="M85" s="5"/>
      <c r="N85" s="5"/>
      <c r="O85" s="2"/>
      <c r="P85" s="7"/>
      <c r="Q85" s="2"/>
      <c r="R85" s="2"/>
    </row>
    <row r="86" spans="1:18" ht="12.75" customHeight="1" x14ac:dyDescent="0.2">
      <c r="A86" s="10"/>
      <c r="B86" s="1"/>
      <c r="C86" s="1"/>
      <c r="D86" s="2"/>
      <c r="E86" s="2"/>
      <c r="F86" s="1"/>
      <c r="G86" s="10"/>
      <c r="H86" s="10"/>
      <c r="I86" s="10"/>
      <c r="J86" s="4"/>
      <c r="K86" s="11"/>
      <c r="L86" s="11"/>
      <c r="M86" s="5"/>
      <c r="N86" s="5"/>
      <c r="O86" s="2"/>
      <c r="P86" s="7"/>
      <c r="Q86" s="2"/>
      <c r="R86" s="2"/>
    </row>
    <row r="87" spans="1:18" ht="12.75" customHeight="1" x14ac:dyDescent="0.2">
      <c r="A87" s="10"/>
      <c r="B87" s="1"/>
      <c r="C87" s="1"/>
      <c r="D87" s="2"/>
      <c r="E87" s="2"/>
      <c r="F87" s="1"/>
      <c r="G87" s="10"/>
      <c r="H87" s="10"/>
      <c r="I87" s="10"/>
      <c r="J87" s="4"/>
      <c r="K87" s="11"/>
      <c r="L87" s="11"/>
      <c r="M87" s="5"/>
      <c r="N87" s="5"/>
      <c r="O87" s="2"/>
      <c r="P87" s="7"/>
      <c r="Q87" s="2"/>
      <c r="R87" s="2"/>
    </row>
    <row r="88" spans="1:18" ht="12.75" customHeight="1" x14ac:dyDescent="0.2">
      <c r="A88" s="10"/>
      <c r="B88" s="1"/>
      <c r="C88" s="1"/>
      <c r="D88" s="2"/>
      <c r="E88" s="2"/>
      <c r="F88" s="1"/>
      <c r="G88" s="10"/>
      <c r="H88" s="10"/>
      <c r="I88" s="10"/>
      <c r="J88" s="4"/>
      <c r="K88" s="11"/>
      <c r="L88" s="11"/>
      <c r="M88" s="5"/>
      <c r="N88" s="5"/>
      <c r="O88" s="2"/>
      <c r="P88" s="7"/>
      <c r="Q88" s="2"/>
      <c r="R88" s="2"/>
    </row>
    <row r="89" spans="1:18" ht="12.75" customHeight="1" x14ac:dyDescent="0.2">
      <c r="A89" s="10"/>
      <c r="B89" s="1"/>
      <c r="C89" s="1"/>
      <c r="D89" s="2"/>
      <c r="E89" s="2"/>
      <c r="F89" s="1"/>
      <c r="G89" s="10"/>
      <c r="H89" s="10"/>
      <c r="I89" s="10"/>
      <c r="J89" s="4"/>
      <c r="K89" s="11"/>
      <c r="L89" s="11"/>
      <c r="M89" s="5"/>
      <c r="N89" s="5"/>
      <c r="O89" s="2"/>
      <c r="P89" s="7"/>
      <c r="Q89" s="2"/>
      <c r="R89" s="2"/>
    </row>
    <row r="90" spans="1:18" ht="12.75" customHeight="1" x14ac:dyDescent="0.2">
      <c r="A90" s="10"/>
      <c r="B90" s="1"/>
      <c r="C90" s="1"/>
      <c r="D90" s="2"/>
      <c r="E90" s="2"/>
      <c r="F90" s="1"/>
      <c r="G90" s="10"/>
      <c r="H90" s="10"/>
      <c r="I90" s="10"/>
      <c r="J90" s="4"/>
      <c r="K90" s="11"/>
      <c r="L90" s="11"/>
      <c r="M90" s="5"/>
      <c r="N90" s="5"/>
      <c r="O90" s="2"/>
      <c r="P90" s="7"/>
      <c r="Q90" s="2"/>
      <c r="R90" s="2"/>
    </row>
    <row r="91" spans="1:18" ht="12.75" customHeight="1" x14ac:dyDescent="0.2">
      <c r="A91" s="10"/>
      <c r="B91" s="1"/>
      <c r="C91" s="1"/>
      <c r="D91" s="2"/>
      <c r="E91" s="2"/>
      <c r="F91" s="1"/>
      <c r="G91" s="10"/>
      <c r="H91" s="10"/>
      <c r="I91" s="10"/>
      <c r="J91" s="4"/>
      <c r="K91" s="11"/>
      <c r="L91" s="11"/>
      <c r="M91" s="5"/>
      <c r="N91" s="5"/>
      <c r="O91" s="2"/>
      <c r="P91" s="7"/>
      <c r="Q91" s="2"/>
      <c r="R91" s="2"/>
    </row>
    <row r="92" spans="1:18" ht="12.75" customHeight="1" x14ac:dyDescent="0.2">
      <c r="A92" s="10"/>
      <c r="B92" s="1"/>
      <c r="C92" s="1"/>
      <c r="D92" s="2"/>
      <c r="E92" s="2"/>
      <c r="F92" s="1"/>
      <c r="G92" s="10"/>
      <c r="H92" s="10"/>
      <c r="I92" s="10"/>
      <c r="J92" s="4"/>
      <c r="K92" s="11"/>
      <c r="L92" s="11"/>
      <c r="M92" s="5"/>
      <c r="N92" s="5"/>
      <c r="O92" s="2"/>
      <c r="P92" s="7"/>
      <c r="Q92" s="2"/>
      <c r="R92" s="2"/>
    </row>
    <row r="93" spans="1:18" ht="12.75" customHeight="1" x14ac:dyDescent="0.2">
      <c r="A93" s="10"/>
      <c r="B93" s="1"/>
      <c r="C93" s="1"/>
      <c r="D93" s="2"/>
      <c r="E93" s="2"/>
      <c r="F93" s="1"/>
      <c r="G93" s="10"/>
      <c r="H93" s="10"/>
      <c r="I93" s="10"/>
      <c r="J93" s="4"/>
      <c r="K93" s="11"/>
      <c r="L93" s="11"/>
      <c r="M93" s="5"/>
      <c r="N93" s="5"/>
      <c r="O93" s="2"/>
      <c r="P93" s="7"/>
      <c r="Q93" s="2"/>
      <c r="R93" s="2"/>
    </row>
    <row r="94" spans="1:18" ht="12.75" customHeight="1" x14ac:dyDescent="0.2">
      <c r="A94" s="10"/>
      <c r="B94" s="1"/>
      <c r="C94" s="1"/>
      <c r="D94" s="2"/>
      <c r="E94" s="2"/>
      <c r="F94" s="1"/>
      <c r="G94" s="10"/>
      <c r="H94" s="10"/>
      <c r="I94" s="10"/>
      <c r="J94" s="4"/>
      <c r="K94" s="11"/>
      <c r="L94" s="11"/>
      <c r="M94" s="5"/>
      <c r="N94" s="5"/>
      <c r="O94" s="2"/>
      <c r="P94" s="7"/>
      <c r="Q94" s="2"/>
      <c r="R94" s="2"/>
    </row>
    <row r="95" spans="1:18" ht="12.75" customHeight="1" x14ac:dyDescent="0.2">
      <c r="A95" s="10"/>
      <c r="B95" s="1"/>
      <c r="C95" s="1"/>
      <c r="D95" s="2"/>
      <c r="E95" s="2"/>
      <c r="F95" s="1"/>
      <c r="G95" s="10"/>
      <c r="H95" s="10"/>
      <c r="I95" s="10"/>
      <c r="J95" s="4"/>
      <c r="K95" s="11"/>
      <c r="L95" s="11"/>
      <c r="M95" s="5"/>
      <c r="N95" s="5"/>
      <c r="O95" s="2"/>
      <c r="P95" s="7"/>
      <c r="Q95" s="2"/>
      <c r="R95" s="2"/>
    </row>
    <row r="96" spans="1:18" ht="12.75" customHeight="1" x14ac:dyDescent="0.2">
      <c r="A96" s="10"/>
      <c r="B96" s="1"/>
      <c r="C96" s="1"/>
      <c r="D96" s="2"/>
      <c r="E96" s="2"/>
      <c r="F96" s="1"/>
      <c r="G96" s="10"/>
      <c r="H96" s="10"/>
      <c r="I96" s="10"/>
      <c r="J96" s="4"/>
      <c r="K96" s="11"/>
      <c r="L96" s="11"/>
      <c r="M96" s="5"/>
      <c r="N96" s="5"/>
      <c r="O96" s="2"/>
      <c r="P96" s="7"/>
      <c r="Q96" s="2"/>
      <c r="R96" s="2"/>
    </row>
    <row r="97" spans="1:18" ht="12.75" customHeight="1" x14ac:dyDescent="0.2">
      <c r="A97" s="10"/>
      <c r="B97" s="1"/>
      <c r="C97" s="1"/>
      <c r="D97" s="2"/>
      <c r="E97" s="2"/>
      <c r="F97" s="1"/>
      <c r="G97" s="10"/>
      <c r="H97" s="10"/>
      <c r="I97" s="10"/>
      <c r="J97" s="4"/>
      <c r="K97" s="11"/>
      <c r="L97" s="11"/>
      <c r="M97" s="5"/>
      <c r="N97" s="5"/>
      <c r="O97" s="2"/>
      <c r="P97" s="7"/>
      <c r="Q97" s="2"/>
      <c r="R97" s="2"/>
    </row>
    <row r="98" spans="1:18" ht="12.75" customHeight="1" x14ac:dyDescent="0.2">
      <c r="A98" s="10"/>
      <c r="B98" s="1"/>
      <c r="C98" s="1"/>
      <c r="D98" s="2"/>
      <c r="E98" s="2"/>
      <c r="F98" s="1"/>
      <c r="G98" s="10"/>
      <c r="H98" s="10"/>
      <c r="I98" s="10"/>
      <c r="J98" s="4"/>
      <c r="K98" s="11"/>
      <c r="L98" s="11"/>
      <c r="M98" s="5"/>
      <c r="N98" s="5"/>
      <c r="O98" s="2"/>
      <c r="P98" s="7"/>
      <c r="Q98" s="2"/>
      <c r="R98" s="2"/>
    </row>
    <row r="99" spans="1:18" ht="12.75" customHeight="1" x14ac:dyDescent="0.2">
      <c r="A99" s="10"/>
      <c r="B99" s="1"/>
      <c r="C99" s="1"/>
      <c r="D99" s="2"/>
      <c r="E99" s="2"/>
      <c r="F99" s="1"/>
      <c r="G99" s="10"/>
      <c r="H99" s="10"/>
      <c r="I99" s="10"/>
      <c r="J99" s="4"/>
      <c r="K99" s="11"/>
      <c r="L99" s="11"/>
      <c r="M99" s="5"/>
      <c r="N99" s="5"/>
      <c r="O99" s="2"/>
      <c r="P99" s="7"/>
      <c r="Q99" s="2"/>
      <c r="R99" s="2"/>
    </row>
    <row r="100" spans="1:18" ht="12.75" customHeight="1" x14ac:dyDescent="0.2">
      <c r="A100" s="10"/>
      <c r="B100" s="1"/>
      <c r="C100" s="1"/>
      <c r="D100" s="2"/>
      <c r="E100" s="2"/>
      <c r="F100" s="1"/>
      <c r="G100" s="10"/>
      <c r="H100" s="10"/>
      <c r="I100" s="10"/>
      <c r="J100" s="4"/>
      <c r="K100" s="11"/>
      <c r="L100" s="11"/>
      <c r="M100" s="5"/>
      <c r="N100" s="5"/>
      <c r="O100" s="2"/>
      <c r="P100" s="7"/>
      <c r="Q100" s="2"/>
      <c r="R100" s="2"/>
    </row>
    <row r="101" spans="1:18" ht="12.75" customHeight="1" x14ac:dyDescent="0.2">
      <c r="A101" s="10"/>
      <c r="B101" s="1"/>
      <c r="C101" s="1"/>
      <c r="D101" s="2"/>
      <c r="E101" s="2"/>
      <c r="F101" s="1"/>
      <c r="G101" s="10"/>
      <c r="H101" s="10"/>
      <c r="I101" s="10"/>
      <c r="J101" s="4"/>
      <c r="K101" s="11"/>
      <c r="L101" s="11"/>
      <c r="M101" s="5"/>
      <c r="N101" s="5"/>
      <c r="O101" s="2"/>
      <c r="P101" s="7"/>
      <c r="Q101" s="2"/>
      <c r="R101" s="2"/>
    </row>
    <row r="102" spans="1:18" ht="12.75" customHeight="1" x14ac:dyDescent="0.2">
      <c r="A102" s="10"/>
      <c r="B102" s="1"/>
      <c r="C102" s="1"/>
      <c r="D102" s="2"/>
      <c r="E102" s="2"/>
      <c r="F102" s="1"/>
      <c r="G102" s="10"/>
      <c r="H102" s="10"/>
      <c r="I102" s="10"/>
      <c r="J102" s="4"/>
      <c r="K102" s="11"/>
      <c r="L102" s="11"/>
      <c r="M102" s="5"/>
      <c r="N102" s="5"/>
      <c r="O102" s="2"/>
      <c r="P102" s="7"/>
      <c r="Q102" s="2"/>
      <c r="R102" s="2"/>
    </row>
    <row r="103" spans="1:18" ht="12.75" customHeight="1" x14ac:dyDescent="0.2">
      <c r="A103" s="10"/>
      <c r="B103" s="1"/>
      <c r="C103" s="1"/>
      <c r="D103" s="2"/>
      <c r="E103" s="2"/>
      <c r="F103" s="1"/>
      <c r="G103" s="10"/>
      <c r="H103" s="10"/>
      <c r="I103" s="10"/>
      <c r="J103" s="4"/>
      <c r="K103" s="11"/>
      <c r="L103" s="11"/>
      <c r="M103" s="5"/>
      <c r="N103" s="5"/>
      <c r="O103" s="2"/>
      <c r="P103" s="7"/>
      <c r="Q103" s="2"/>
      <c r="R103" s="2"/>
    </row>
    <row r="104" spans="1:18" ht="12.75" customHeight="1" x14ac:dyDescent="0.2">
      <c r="A104" s="10"/>
      <c r="B104" s="1"/>
      <c r="C104" s="1"/>
      <c r="D104" s="2"/>
      <c r="E104" s="2"/>
      <c r="F104" s="1"/>
      <c r="G104" s="10"/>
      <c r="H104" s="10"/>
      <c r="I104" s="10"/>
      <c r="J104" s="4"/>
      <c r="K104" s="11"/>
      <c r="L104" s="11"/>
      <c r="M104" s="5"/>
      <c r="N104" s="5"/>
      <c r="O104" s="2"/>
      <c r="P104" s="7"/>
      <c r="Q104" s="2"/>
      <c r="R104" s="2"/>
    </row>
    <row r="105" spans="1:18" ht="12.75" customHeight="1" x14ac:dyDescent="0.2">
      <c r="A105" s="10"/>
      <c r="B105" s="1"/>
      <c r="C105" s="1"/>
      <c r="D105" s="2"/>
      <c r="E105" s="2"/>
      <c r="F105" s="1"/>
      <c r="G105" s="10"/>
      <c r="H105" s="10"/>
      <c r="I105" s="10"/>
      <c r="J105" s="4"/>
      <c r="K105" s="11"/>
      <c r="L105" s="11"/>
      <c r="M105" s="5"/>
      <c r="N105" s="5"/>
      <c r="O105" s="2"/>
      <c r="P105" s="7"/>
      <c r="Q105" s="2"/>
      <c r="R105" s="2"/>
    </row>
    <row r="106" spans="1:18" ht="12.75" customHeight="1" x14ac:dyDescent="0.2">
      <c r="A106" s="10"/>
      <c r="B106" s="1"/>
      <c r="C106" s="1"/>
      <c r="D106" s="2"/>
      <c r="E106" s="2"/>
      <c r="F106" s="1"/>
      <c r="G106" s="10"/>
      <c r="H106" s="10"/>
      <c r="I106" s="10"/>
      <c r="J106" s="4"/>
      <c r="K106" s="11"/>
      <c r="L106" s="11"/>
      <c r="M106" s="5"/>
      <c r="N106" s="5"/>
      <c r="O106" s="2"/>
      <c r="P106" s="7"/>
      <c r="Q106" s="2"/>
      <c r="R106" s="2"/>
    </row>
    <row r="107" spans="1:18" ht="12.75" customHeight="1" x14ac:dyDescent="0.2">
      <c r="A107" s="10"/>
      <c r="B107" s="1"/>
      <c r="C107" s="1"/>
      <c r="D107" s="2"/>
      <c r="E107" s="2"/>
      <c r="F107" s="1"/>
      <c r="G107" s="10"/>
      <c r="H107" s="10"/>
      <c r="I107" s="10"/>
      <c r="J107" s="4"/>
      <c r="K107" s="11"/>
      <c r="L107" s="11"/>
      <c r="M107" s="5"/>
      <c r="N107" s="5"/>
      <c r="O107" s="2"/>
      <c r="P107" s="7"/>
      <c r="Q107" s="2"/>
      <c r="R107" s="2"/>
    </row>
    <row r="108" spans="1:18" ht="12.75" customHeight="1" x14ac:dyDescent="0.2">
      <c r="A108" s="10"/>
      <c r="B108" s="1"/>
      <c r="C108" s="1"/>
      <c r="D108" s="2"/>
      <c r="E108" s="2"/>
      <c r="F108" s="1"/>
      <c r="G108" s="10"/>
      <c r="H108" s="10"/>
      <c r="I108" s="10"/>
      <c r="J108" s="4"/>
      <c r="K108" s="11"/>
      <c r="L108" s="11"/>
      <c r="M108" s="5"/>
      <c r="N108" s="5"/>
      <c r="O108" s="2"/>
      <c r="P108" s="7"/>
      <c r="Q108" s="2"/>
      <c r="R108" s="2"/>
    </row>
    <row r="109" spans="1:18" ht="12.75" customHeight="1" x14ac:dyDescent="0.2">
      <c r="A109" s="10"/>
      <c r="B109" s="1"/>
      <c r="C109" s="1"/>
      <c r="D109" s="2"/>
      <c r="E109" s="2"/>
      <c r="F109" s="1"/>
      <c r="G109" s="10"/>
      <c r="H109" s="10"/>
      <c r="I109" s="10"/>
      <c r="J109" s="4"/>
      <c r="K109" s="11"/>
      <c r="L109" s="11"/>
      <c r="M109" s="5"/>
      <c r="N109" s="5"/>
      <c r="O109" s="2"/>
      <c r="P109" s="7"/>
      <c r="Q109" s="2"/>
      <c r="R109" s="2"/>
    </row>
    <row r="110" spans="1:18" ht="12.75" customHeight="1" x14ac:dyDescent="0.2">
      <c r="A110" s="10"/>
      <c r="B110" s="1"/>
      <c r="C110" s="1"/>
      <c r="D110" s="2"/>
      <c r="E110" s="2"/>
      <c r="F110" s="1"/>
      <c r="G110" s="10"/>
      <c r="H110" s="10"/>
      <c r="I110" s="10"/>
      <c r="J110" s="4"/>
      <c r="K110" s="11"/>
      <c r="L110" s="11"/>
      <c r="M110" s="5"/>
      <c r="N110" s="5"/>
      <c r="O110" s="2"/>
      <c r="P110" s="7"/>
      <c r="Q110" s="2"/>
      <c r="R110" s="2"/>
    </row>
    <row r="111" spans="1:18" ht="12.75" customHeight="1" x14ac:dyDescent="0.2">
      <c r="A111" s="10"/>
      <c r="B111" s="1"/>
      <c r="C111" s="1"/>
      <c r="D111" s="2"/>
      <c r="E111" s="2"/>
      <c r="F111" s="1"/>
      <c r="G111" s="10"/>
      <c r="H111" s="10"/>
      <c r="I111" s="10"/>
      <c r="J111" s="4"/>
      <c r="K111" s="11"/>
      <c r="L111" s="11"/>
      <c r="M111" s="5"/>
      <c r="N111" s="5"/>
      <c r="O111" s="2"/>
      <c r="P111" s="7"/>
      <c r="Q111" s="2"/>
      <c r="R111" s="2"/>
    </row>
    <row r="112" spans="1:18" ht="12.75" customHeight="1" x14ac:dyDescent="0.2">
      <c r="A112" s="10"/>
      <c r="B112" s="1"/>
      <c r="C112" s="1"/>
      <c r="D112" s="2"/>
      <c r="E112" s="2"/>
      <c r="F112" s="1"/>
      <c r="G112" s="10"/>
      <c r="H112" s="10"/>
      <c r="I112" s="10"/>
      <c r="J112" s="4"/>
      <c r="K112" s="11"/>
      <c r="L112" s="11"/>
      <c r="M112" s="5"/>
      <c r="N112" s="5"/>
      <c r="O112" s="2"/>
      <c r="P112" s="7"/>
      <c r="Q112" s="2"/>
      <c r="R112" s="2"/>
    </row>
    <row r="113" spans="1:18" ht="12.75" customHeight="1" x14ac:dyDescent="0.2">
      <c r="A113" s="10"/>
      <c r="B113" s="1"/>
      <c r="C113" s="1"/>
      <c r="D113" s="2"/>
      <c r="E113" s="2"/>
      <c r="F113" s="1"/>
      <c r="G113" s="10"/>
      <c r="H113" s="10"/>
      <c r="I113" s="10"/>
      <c r="J113" s="4"/>
      <c r="K113" s="11"/>
      <c r="L113" s="11"/>
      <c r="M113" s="5"/>
      <c r="N113" s="5"/>
      <c r="O113" s="2"/>
      <c r="P113" s="7"/>
      <c r="Q113" s="2"/>
      <c r="R113" s="2"/>
    </row>
    <row r="114" spans="1:18" ht="12.75" customHeight="1" x14ac:dyDescent="0.2">
      <c r="A114" s="10"/>
      <c r="B114" s="1"/>
      <c r="C114" s="1"/>
      <c r="D114" s="2"/>
      <c r="E114" s="2"/>
      <c r="F114" s="1"/>
      <c r="G114" s="10"/>
      <c r="H114" s="10"/>
      <c r="I114" s="10"/>
      <c r="J114" s="4"/>
      <c r="K114" s="11"/>
      <c r="L114" s="11"/>
      <c r="M114" s="5"/>
      <c r="N114" s="5"/>
      <c r="O114" s="2"/>
      <c r="P114" s="7"/>
      <c r="Q114" s="2"/>
      <c r="R114" s="2"/>
    </row>
    <row r="115" spans="1:18" ht="12.75" customHeight="1" x14ac:dyDescent="0.2">
      <c r="A115" s="10"/>
      <c r="B115" s="1"/>
      <c r="C115" s="1"/>
      <c r="D115" s="2"/>
      <c r="E115" s="2"/>
      <c r="F115" s="1"/>
      <c r="G115" s="10"/>
      <c r="H115" s="10"/>
      <c r="I115" s="10"/>
      <c r="J115" s="4"/>
      <c r="K115" s="11"/>
      <c r="L115" s="11"/>
      <c r="M115" s="5"/>
      <c r="N115" s="5"/>
      <c r="O115" s="2"/>
      <c r="P115" s="7"/>
      <c r="Q115" s="2"/>
      <c r="R115" s="2"/>
    </row>
    <row r="116" spans="1:18" ht="12.75" customHeight="1" x14ac:dyDescent="0.2">
      <c r="A116" s="10"/>
      <c r="B116" s="1"/>
      <c r="C116" s="1"/>
      <c r="D116" s="2"/>
      <c r="E116" s="2"/>
      <c r="F116" s="1"/>
      <c r="G116" s="10"/>
      <c r="H116" s="10"/>
      <c r="I116" s="10"/>
      <c r="J116" s="4"/>
      <c r="K116" s="11"/>
      <c r="L116" s="11"/>
      <c r="M116" s="5"/>
      <c r="N116" s="5"/>
      <c r="O116" s="2"/>
      <c r="P116" s="7"/>
      <c r="Q116" s="2"/>
      <c r="R116" s="2"/>
    </row>
    <row r="117" spans="1:18" ht="12.75" customHeight="1" x14ac:dyDescent="0.2">
      <c r="A117" s="10"/>
      <c r="B117" s="1"/>
      <c r="C117" s="1"/>
      <c r="D117" s="2"/>
      <c r="E117" s="2"/>
      <c r="F117" s="1"/>
      <c r="G117" s="10"/>
      <c r="H117" s="10"/>
      <c r="I117" s="10"/>
      <c r="J117" s="4"/>
      <c r="K117" s="11"/>
      <c r="L117" s="11"/>
      <c r="M117" s="5"/>
      <c r="N117" s="5"/>
      <c r="O117" s="2"/>
      <c r="P117" s="7"/>
      <c r="Q117" s="2"/>
      <c r="R117" s="2"/>
    </row>
    <row r="118" spans="1:18" ht="12.75" customHeight="1" x14ac:dyDescent="0.2">
      <c r="A118" s="10"/>
      <c r="B118" s="1"/>
      <c r="C118" s="1"/>
      <c r="D118" s="2"/>
      <c r="E118" s="2"/>
      <c r="F118" s="1"/>
      <c r="G118" s="10"/>
      <c r="H118" s="10"/>
      <c r="I118" s="10"/>
      <c r="J118" s="4"/>
      <c r="K118" s="11"/>
      <c r="L118" s="11"/>
      <c r="M118" s="5"/>
      <c r="N118" s="5"/>
      <c r="O118" s="2"/>
      <c r="P118" s="7"/>
      <c r="Q118" s="2"/>
      <c r="R118" s="2"/>
    </row>
    <row r="119" spans="1:18" ht="12.75" customHeight="1" x14ac:dyDescent="0.2">
      <c r="A119" s="10"/>
      <c r="B119" s="1"/>
      <c r="C119" s="1"/>
      <c r="D119" s="2"/>
      <c r="E119" s="2"/>
      <c r="F119" s="1"/>
      <c r="G119" s="10"/>
      <c r="H119" s="10"/>
      <c r="I119" s="10"/>
      <c r="J119" s="4"/>
      <c r="K119" s="11"/>
      <c r="L119" s="11"/>
      <c r="M119" s="5"/>
      <c r="N119" s="5"/>
      <c r="O119" s="2"/>
      <c r="P119" s="7"/>
      <c r="Q119" s="2"/>
      <c r="R119" s="2"/>
    </row>
    <row r="120" spans="1:18" ht="12.75" customHeight="1" x14ac:dyDescent="0.2">
      <c r="A120" s="10"/>
      <c r="B120" s="1"/>
      <c r="C120" s="1"/>
      <c r="D120" s="2"/>
      <c r="E120" s="2"/>
      <c r="F120" s="1"/>
      <c r="G120" s="10"/>
      <c r="H120" s="10"/>
      <c r="I120" s="10"/>
      <c r="J120" s="4"/>
      <c r="K120" s="11"/>
      <c r="L120" s="11"/>
      <c r="M120" s="5"/>
      <c r="N120" s="5"/>
      <c r="O120" s="2"/>
      <c r="P120" s="7"/>
      <c r="Q120" s="2"/>
      <c r="R120" s="2"/>
    </row>
    <row r="121" spans="1:18" ht="12.75" customHeight="1" x14ac:dyDescent="0.2">
      <c r="A121" s="10"/>
      <c r="B121" s="1"/>
      <c r="C121" s="1"/>
      <c r="D121" s="2"/>
      <c r="E121" s="2"/>
      <c r="F121" s="1"/>
      <c r="G121" s="10"/>
      <c r="H121" s="10"/>
      <c r="I121" s="10"/>
      <c r="J121" s="4"/>
      <c r="K121" s="11"/>
      <c r="L121" s="11"/>
      <c r="M121" s="5"/>
      <c r="N121" s="5"/>
      <c r="O121" s="2"/>
      <c r="P121" s="7"/>
      <c r="Q121" s="2"/>
      <c r="R121" s="2"/>
    </row>
    <row r="122" spans="1:18" ht="12.75" customHeight="1" x14ac:dyDescent="0.2">
      <c r="A122" s="10"/>
      <c r="B122" s="1"/>
      <c r="C122" s="1"/>
      <c r="D122" s="2"/>
      <c r="E122" s="2"/>
      <c r="F122" s="1"/>
      <c r="G122" s="10"/>
      <c r="H122" s="10"/>
      <c r="I122" s="10"/>
      <c r="J122" s="4"/>
      <c r="K122" s="11"/>
      <c r="L122" s="11"/>
      <c r="M122" s="5"/>
      <c r="N122" s="5"/>
      <c r="O122" s="2"/>
      <c r="P122" s="7"/>
      <c r="Q122" s="2"/>
      <c r="R122" s="2"/>
    </row>
    <row r="123" spans="1:18" ht="12.75" customHeight="1" x14ac:dyDescent="0.2">
      <c r="A123" s="10"/>
      <c r="B123" s="1"/>
      <c r="C123" s="1"/>
      <c r="D123" s="2"/>
      <c r="E123" s="2"/>
      <c r="F123" s="1"/>
      <c r="G123" s="10"/>
      <c r="H123" s="10"/>
      <c r="I123" s="10"/>
      <c r="J123" s="4"/>
      <c r="K123" s="11"/>
      <c r="L123" s="11"/>
      <c r="M123" s="5"/>
      <c r="N123" s="5"/>
      <c r="O123" s="2"/>
      <c r="P123" s="7"/>
      <c r="Q123" s="2"/>
      <c r="R123" s="2"/>
    </row>
    <row r="124" spans="1:18" ht="12.75" customHeight="1" x14ac:dyDescent="0.2">
      <c r="A124" s="10"/>
      <c r="B124" s="1"/>
      <c r="C124" s="1"/>
      <c r="D124" s="2"/>
      <c r="E124" s="2"/>
      <c r="F124" s="1"/>
      <c r="G124" s="10"/>
      <c r="H124" s="10"/>
      <c r="I124" s="10"/>
      <c r="J124" s="4"/>
      <c r="K124" s="11"/>
      <c r="L124" s="11"/>
      <c r="M124" s="5"/>
      <c r="N124" s="5"/>
      <c r="O124" s="2"/>
      <c r="P124" s="7"/>
      <c r="Q124" s="2"/>
      <c r="R124" s="2"/>
    </row>
    <row r="125" spans="1:18" ht="12.75" customHeight="1" x14ac:dyDescent="0.2">
      <c r="A125" s="10"/>
      <c r="B125" s="1"/>
      <c r="C125" s="1"/>
      <c r="D125" s="2"/>
      <c r="E125" s="2"/>
      <c r="F125" s="1"/>
      <c r="G125" s="10"/>
      <c r="H125" s="10"/>
      <c r="I125" s="10"/>
      <c r="J125" s="4"/>
      <c r="K125" s="11"/>
      <c r="L125" s="11"/>
      <c r="M125" s="5"/>
      <c r="N125" s="5"/>
      <c r="O125" s="2"/>
      <c r="P125" s="7"/>
      <c r="Q125" s="2"/>
      <c r="R125" s="2"/>
    </row>
    <row r="126" spans="1:18" ht="12.75" customHeight="1" x14ac:dyDescent="0.2">
      <c r="A126" s="10"/>
      <c r="B126" s="1"/>
      <c r="C126" s="1"/>
      <c r="D126" s="2"/>
      <c r="E126" s="2"/>
      <c r="F126" s="1"/>
      <c r="G126" s="10"/>
      <c r="H126" s="10"/>
      <c r="I126" s="10"/>
      <c r="J126" s="4"/>
      <c r="K126" s="11"/>
      <c r="L126" s="11"/>
      <c r="M126" s="5"/>
      <c r="N126" s="5"/>
      <c r="O126" s="2"/>
      <c r="P126" s="7"/>
      <c r="Q126" s="2"/>
      <c r="R126" s="2"/>
    </row>
    <row r="127" spans="1:18" ht="12.75" customHeight="1" x14ac:dyDescent="0.2">
      <c r="A127" s="10"/>
      <c r="B127" s="1"/>
      <c r="C127" s="1"/>
      <c r="D127" s="2"/>
      <c r="E127" s="2"/>
      <c r="F127" s="1"/>
      <c r="G127" s="10"/>
      <c r="H127" s="10"/>
      <c r="I127" s="10"/>
      <c r="J127" s="4"/>
      <c r="K127" s="11"/>
      <c r="L127" s="11"/>
      <c r="M127" s="5"/>
      <c r="N127" s="5"/>
      <c r="O127" s="2"/>
      <c r="P127" s="7"/>
      <c r="Q127" s="2"/>
      <c r="R127" s="2"/>
    </row>
    <row r="128" spans="1:18" ht="12.75" customHeight="1" x14ac:dyDescent="0.2">
      <c r="A128" s="10"/>
      <c r="B128" s="1"/>
      <c r="C128" s="1"/>
      <c r="D128" s="2"/>
      <c r="E128" s="2"/>
      <c r="F128" s="1"/>
      <c r="G128" s="10"/>
      <c r="H128" s="10"/>
      <c r="I128" s="10"/>
      <c r="J128" s="4"/>
      <c r="K128" s="11"/>
      <c r="L128" s="11"/>
      <c r="M128" s="5"/>
      <c r="N128" s="5"/>
      <c r="O128" s="2"/>
      <c r="P128" s="7"/>
      <c r="Q128" s="2"/>
      <c r="R128" s="2"/>
    </row>
    <row r="129" spans="1:18" ht="12.75" customHeight="1" x14ac:dyDescent="0.2">
      <c r="A129" s="10"/>
      <c r="B129" s="1"/>
      <c r="C129" s="1"/>
      <c r="D129" s="2"/>
      <c r="E129" s="2"/>
      <c r="F129" s="1"/>
      <c r="G129" s="10"/>
      <c r="H129" s="10"/>
      <c r="I129" s="10"/>
      <c r="J129" s="4"/>
      <c r="K129" s="11"/>
      <c r="L129" s="11"/>
      <c r="M129" s="5"/>
      <c r="N129" s="5"/>
      <c r="O129" s="2"/>
      <c r="P129" s="7"/>
      <c r="Q129" s="2"/>
      <c r="R129" s="2"/>
    </row>
    <row r="130" spans="1:18" ht="12.75" customHeight="1" x14ac:dyDescent="0.2">
      <c r="A130" s="10"/>
      <c r="B130" s="1"/>
      <c r="C130" s="1"/>
      <c r="D130" s="2"/>
      <c r="E130" s="2"/>
      <c r="F130" s="1"/>
      <c r="G130" s="10"/>
      <c r="H130" s="10"/>
      <c r="I130" s="10"/>
      <c r="J130" s="4"/>
      <c r="K130" s="11"/>
      <c r="L130" s="11"/>
      <c r="M130" s="5"/>
      <c r="N130" s="5"/>
      <c r="O130" s="2"/>
      <c r="P130" s="7"/>
      <c r="Q130" s="2"/>
      <c r="R130" s="2"/>
    </row>
    <row r="131" spans="1:18" ht="12.75" customHeight="1" x14ac:dyDescent="0.2">
      <c r="A131" s="10"/>
      <c r="B131" s="1"/>
      <c r="C131" s="1"/>
      <c r="D131" s="2"/>
      <c r="E131" s="2"/>
      <c r="F131" s="1"/>
      <c r="G131" s="10"/>
      <c r="H131" s="10"/>
      <c r="I131" s="10"/>
      <c r="J131" s="4"/>
      <c r="K131" s="11"/>
      <c r="L131" s="11"/>
      <c r="M131" s="5"/>
      <c r="N131" s="5"/>
      <c r="O131" s="2"/>
      <c r="P131" s="7"/>
      <c r="Q131" s="2"/>
      <c r="R131" s="2"/>
    </row>
    <row r="132" spans="1:18" ht="12.75" customHeight="1" x14ac:dyDescent="0.2">
      <c r="A132" s="10"/>
      <c r="B132" s="1"/>
      <c r="C132" s="1"/>
      <c r="D132" s="2"/>
      <c r="E132" s="2"/>
      <c r="F132" s="1"/>
      <c r="G132" s="10"/>
      <c r="H132" s="10"/>
      <c r="I132" s="10"/>
      <c r="J132" s="4"/>
      <c r="K132" s="11"/>
      <c r="L132" s="11"/>
      <c r="M132" s="5"/>
      <c r="N132" s="5"/>
      <c r="O132" s="2"/>
      <c r="P132" s="7"/>
      <c r="Q132" s="2"/>
      <c r="R132" s="2"/>
    </row>
    <row r="133" spans="1:18" ht="12.75" customHeight="1" x14ac:dyDescent="0.2">
      <c r="A133" s="10"/>
      <c r="B133" s="1"/>
      <c r="C133" s="1"/>
      <c r="D133" s="2"/>
      <c r="E133" s="2"/>
      <c r="F133" s="1"/>
      <c r="G133" s="10"/>
      <c r="H133" s="10"/>
      <c r="I133" s="10"/>
      <c r="J133" s="4"/>
      <c r="K133" s="11"/>
      <c r="L133" s="11"/>
      <c r="M133" s="5"/>
      <c r="N133" s="5"/>
      <c r="O133" s="2"/>
      <c r="P133" s="7"/>
      <c r="Q133" s="2"/>
      <c r="R133" s="2"/>
    </row>
    <row r="134" spans="1:18" ht="12.75" customHeight="1" x14ac:dyDescent="0.2">
      <c r="A134" s="10"/>
      <c r="B134" s="1"/>
      <c r="C134" s="1"/>
      <c r="D134" s="2"/>
      <c r="E134" s="2"/>
      <c r="F134" s="1"/>
      <c r="G134" s="10"/>
      <c r="H134" s="10"/>
      <c r="I134" s="10"/>
      <c r="J134" s="4"/>
      <c r="K134" s="11"/>
      <c r="L134" s="11"/>
      <c r="M134" s="5"/>
      <c r="N134" s="5"/>
      <c r="O134" s="2"/>
      <c r="P134" s="7"/>
      <c r="Q134" s="2"/>
      <c r="R134" s="2"/>
    </row>
    <row r="135" spans="1:18" ht="12.75" customHeight="1" x14ac:dyDescent="0.2">
      <c r="A135" s="10"/>
      <c r="B135" s="1"/>
      <c r="C135" s="1"/>
      <c r="D135" s="2"/>
      <c r="E135" s="2"/>
      <c r="F135" s="1"/>
      <c r="G135" s="10"/>
      <c r="H135" s="10"/>
      <c r="I135" s="10"/>
      <c r="J135" s="4"/>
      <c r="K135" s="11"/>
      <c r="L135" s="11"/>
      <c r="M135" s="5"/>
      <c r="N135" s="5"/>
      <c r="O135" s="2"/>
      <c r="P135" s="7"/>
      <c r="Q135" s="2"/>
      <c r="R135" s="2"/>
    </row>
    <row r="136" spans="1:18" ht="12.75" customHeight="1" x14ac:dyDescent="0.2">
      <c r="A136" s="10"/>
      <c r="B136" s="1"/>
      <c r="C136" s="1"/>
      <c r="D136" s="2"/>
      <c r="E136" s="2"/>
      <c r="F136" s="1"/>
      <c r="G136" s="10"/>
      <c r="H136" s="10"/>
      <c r="I136" s="10"/>
      <c r="J136" s="4"/>
      <c r="K136" s="11"/>
      <c r="L136" s="11"/>
      <c r="M136" s="5"/>
      <c r="N136" s="5"/>
      <c r="O136" s="2"/>
      <c r="P136" s="7"/>
      <c r="Q136" s="2"/>
      <c r="R136" s="2"/>
    </row>
    <row r="137" spans="1:18" ht="12.75" customHeight="1" x14ac:dyDescent="0.2">
      <c r="A137" s="10"/>
      <c r="B137" s="1"/>
      <c r="C137" s="1"/>
      <c r="D137" s="2"/>
      <c r="E137" s="2"/>
      <c r="F137" s="1"/>
      <c r="G137" s="10"/>
      <c r="H137" s="10"/>
      <c r="I137" s="10"/>
      <c r="J137" s="4"/>
      <c r="K137" s="11"/>
      <c r="L137" s="11"/>
      <c r="M137" s="5"/>
      <c r="N137" s="5"/>
      <c r="O137" s="2"/>
      <c r="P137" s="7"/>
      <c r="Q137" s="2"/>
      <c r="R137" s="2"/>
    </row>
    <row r="138" spans="1:18" ht="12.75" customHeight="1" x14ac:dyDescent="0.2">
      <c r="A138" s="10"/>
      <c r="B138" s="1"/>
      <c r="C138" s="1"/>
      <c r="D138" s="2"/>
      <c r="E138" s="2"/>
      <c r="F138" s="1"/>
      <c r="G138" s="10"/>
      <c r="H138" s="10"/>
      <c r="I138" s="10"/>
      <c r="J138" s="4"/>
      <c r="K138" s="11"/>
      <c r="L138" s="11"/>
      <c r="M138" s="5"/>
      <c r="N138" s="5"/>
      <c r="O138" s="2"/>
      <c r="P138" s="7"/>
      <c r="Q138" s="2"/>
      <c r="R138" s="2"/>
    </row>
    <row r="139" spans="1:18" ht="12.75" customHeight="1" x14ac:dyDescent="0.2">
      <c r="A139" s="10"/>
      <c r="B139" s="1"/>
      <c r="C139" s="1"/>
      <c r="D139" s="2"/>
      <c r="E139" s="2"/>
      <c r="F139" s="1"/>
      <c r="G139" s="10"/>
      <c r="H139" s="10"/>
      <c r="I139" s="10"/>
      <c r="J139" s="4"/>
      <c r="K139" s="11"/>
      <c r="L139" s="11"/>
      <c r="M139" s="5"/>
      <c r="N139" s="5"/>
      <c r="O139" s="2"/>
      <c r="P139" s="7"/>
      <c r="Q139" s="2"/>
      <c r="R139" s="2"/>
    </row>
    <row r="140" spans="1:18" ht="12.75" customHeight="1" x14ac:dyDescent="0.2">
      <c r="A140" s="10"/>
      <c r="B140" s="1"/>
      <c r="C140" s="1"/>
      <c r="D140" s="2"/>
      <c r="E140" s="2"/>
      <c r="F140" s="1"/>
      <c r="G140" s="10"/>
      <c r="H140" s="10"/>
      <c r="I140" s="10"/>
      <c r="J140" s="4"/>
      <c r="K140" s="11"/>
      <c r="L140" s="11"/>
      <c r="M140" s="5"/>
      <c r="N140" s="5"/>
      <c r="O140" s="2"/>
      <c r="P140" s="7"/>
      <c r="Q140" s="2"/>
      <c r="R140" s="2"/>
    </row>
    <row r="141" spans="1:18" ht="12.75" customHeight="1" x14ac:dyDescent="0.2">
      <c r="A141" s="10"/>
      <c r="B141" s="1"/>
      <c r="C141" s="1"/>
      <c r="D141" s="2"/>
      <c r="E141" s="2"/>
      <c r="F141" s="1"/>
      <c r="G141" s="10"/>
      <c r="H141" s="10"/>
      <c r="I141" s="10"/>
      <c r="J141" s="4"/>
      <c r="K141" s="11"/>
      <c r="L141" s="11"/>
      <c r="M141" s="5"/>
      <c r="N141" s="5"/>
      <c r="O141" s="2"/>
      <c r="P141" s="7"/>
      <c r="Q141" s="2"/>
      <c r="R141" s="2"/>
    </row>
    <row r="142" spans="1:18" ht="12.75" customHeight="1" x14ac:dyDescent="0.2">
      <c r="A142" s="10"/>
      <c r="B142" s="1"/>
      <c r="C142" s="1"/>
      <c r="D142" s="2"/>
      <c r="E142" s="2"/>
      <c r="F142" s="1"/>
      <c r="G142" s="10"/>
      <c r="H142" s="10"/>
      <c r="I142" s="10"/>
      <c r="J142" s="4"/>
      <c r="K142" s="11"/>
      <c r="L142" s="11"/>
      <c r="M142" s="5"/>
      <c r="N142" s="5"/>
      <c r="O142" s="2"/>
      <c r="P142" s="7"/>
      <c r="Q142" s="2"/>
      <c r="R142" s="2"/>
    </row>
    <row r="143" spans="1:18" ht="12.75" customHeight="1" x14ac:dyDescent="0.2">
      <c r="A143" s="10"/>
      <c r="B143" s="1"/>
      <c r="C143" s="1"/>
      <c r="D143" s="2"/>
      <c r="E143" s="2"/>
      <c r="F143" s="1"/>
      <c r="G143" s="10"/>
      <c r="H143" s="10"/>
      <c r="I143" s="10"/>
      <c r="J143" s="4"/>
      <c r="K143" s="11"/>
      <c r="L143" s="11"/>
      <c r="M143" s="5"/>
      <c r="N143" s="5"/>
      <c r="O143" s="2"/>
      <c r="P143" s="7"/>
      <c r="Q143" s="2"/>
      <c r="R143" s="2"/>
    </row>
    <row r="144" spans="1:18" ht="12.75" customHeight="1" x14ac:dyDescent="0.2">
      <c r="A144" s="10"/>
      <c r="B144" s="1"/>
      <c r="C144" s="1"/>
      <c r="D144" s="2"/>
      <c r="E144" s="2"/>
      <c r="F144" s="1"/>
      <c r="G144" s="10"/>
      <c r="H144" s="10"/>
      <c r="I144" s="10"/>
      <c r="J144" s="4"/>
      <c r="K144" s="11"/>
      <c r="L144" s="11"/>
      <c r="M144" s="5"/>
      <c r="N144" s="5"/>
      <c r="O144" s="2"/>
      <c r="P144" s="7"/>
      <c r="Q144" s="2"/>
      <c r="R144" s="2"/>
    </row>
    <row r="145" spans="1:18" ht="12.75" customHeight="1" x14ac:dyDescent="0.2">
      <c r="A145" s="10"/>
      <c r="B145" s="1"/>
      <c r="C145" s="1"/>
      <c r="D145" s="2"/>
      <c r="E145" s="2"/>
      <c r="F145" s="1"/>
      <c r="G145" s="10"/>
      <c r="H145" s="10"/>
      <c r="I145" s="10"/>
      <c r="J145" s="4"/>
      <c r="K145" s="11"/>
      <c r="L145" s="11"/>
      <c r="M145" s="5"/>
      <c r="N145" s="5"/>
      <c r="O145" s="2"/>
      <c r="P145" s="7"/>
      <c r="Q145" s="2"/>
      <c r="R145" s="2"/>
    </row>
    <row r="146" spans="1:18" ht="12.75" customHeight="1" x14ac:dyDescent="0.2">
      <c r="A146" s="10"/>
      <c r="B146" s="1"/>
      <c r="C146" s="1"/>
      <c r="D146" s="2"/>
      <c r="E146" s="2"/>
      <c r="F146" s="1"/>
      <c r="G146" s="10"/>
      <c r="H146" s="10"/>
      <c r="I146" s="10"/>
      <c r="J146" s="4"/>
      <c r="K146" s="11"/>
      <c r="L146" s="11"/>
      <c r="M146" s="5"/>
      <c r="N146" s="5"/>
      <c r="O146" s="2"/>
      <c r="P146" s="7"/>
      <c r="Q146" s="2"/>
      <c r="R146" s="2"/>
    </row>
    <row r="147" spans="1:18" ht="12.75" customHeight="1" x14ac:dyDescent="0.2">
      <c r="A147" s="10"/>
      <c r="B147" s="1"/>
      <c r="C147" s="1"/>
      <c r="D147" s="2"/>
      <c r="E147" s="2"/>
      <c r="F147" s="1"/>
      <c r="G147" s="10"/>
      <c r="H147" s="10"/>
      <c r="I147" s="10"/>
      <c r="J147" s="4"/>
      <c r="K147" s="11"/>
      <c r="L147" s="11"/>
      <c r="M147" s="5"/>
      <c r="N147" s="5"/>
      <c r="O147" s="2"/>
      <c r="P147" s="7"/>
      <c r="Q147" s="2"/>
      <c r="R147" s="2"/>
    </row>
    <row r="148" spans="1:18" ht="12.75" customHeight="1" x14ac:dyDescent="0.2">
      <c r="A148" s="10"/>
      <c r="B148" s="1"/>
      <c r="C148" s="1"/>
      <c r="D148" s="2"/>
      <c r="E148" s="2"/>
      <c r="F148" s="1"/>
      <c r="G148" s="10"/>
      <c r="H148" s="10"/>
      <c r="I148" s="10"/>
      <c r="J148" s="4"/>
      <c r="K148" s="11"/>
      <c r="L148" s="11"/>
      <c r="M148" s="5"/>
      <c r="N148" s="5"/>
      <c r="O148" s="2"/>
      <c r="P148" s="7"/>
      <c r="Q148" s="2"/>
      <c r="R148" s="2"/>
    </row>
    <row r="149" spans="1:18" ht="12.75" customHeight="1" x14ac:dyDescent="0.2">
      <c r="A149" s="10"/>
      <c r="B149" s="1"/>
      <c r="C149" s="1"/>
      <c r="D149" s="2"/>
      <c r="E149" s="2"/>
      <c r="F149" s="1"/>
      <c r="G149" s="10"/>
      <c r="H149" s="10"/>
      <c r="I149" s="10"/>
      <c r="J149" s="4"/>
      <c r="K149" s="11"/>
      <c r="L149" s="11"/>
      <c r="M149" s="5"/>
      <c r="N149" s="5"/>
      <c r="O149" s="2"/>
      <c r="P149" s="7"/>
      <c r="Q149" s="2"/>
      <c r="R149" s="2"/>
    </row>
    <row r="150" spans="1:18" ht="12.75" customHeight="1" x14ac:dyDescent="0.2">
      <c r="A150" s="10"/>
      <c r="B150" s="1"/>
      <c r="C150" s="1"/>
      <c r="D150" s="2"/>
      <c r="E150" s="2"/>
      <c r="F150" s="1"/>
      <c r="G150" s="10"/>
      <c r="H150" s="10"/>
      <c r="I150" s="10"/>
      <c r="J150" s="4"/>
      <c r="K150" s="11"/>
      <c r="L150" s="11"/>
      <c r="M150" s="5"/>
      <c r="N150" s="5"/>
      <c r="O150" s="2"/>
      <c r="P150" s="7"/>
      <c r="Q150" s="2"/>
      <c r="R150" s="2"/>
    </row>
    <row r="151" spans="1:18" ht="12.75" customHeight="1" x14ac:dyDescent="0.2">
      <c r="A151" s="10"/>
      <c r="B151" s="1"/>
      <c r="C151" s="1"/>
      <c r="D151" s="2"/>
      <c r="E151" s="2"/>
      <c r="F151" s="1"/>
      <c r="G151" s="10"/>
      <c r="H151" s="10"/>
      <c r="I151" s="10"/>
      <c r="J151" s="4"/>
      <c r="K151" s="11"/>
      <c r="L151" s="11"/>
      <c r="M151" s="5"/>
      <c r="N151" s="5"/>
      <c r="O151" s="2"/>
      <c r="P151" s="7"/>
      <c r="Q151" s="2"/>
      <c r="R151" s="2"/>
    </row>
    <row r="152" spans="1:18" ht="12.75" customHeight="1" x14ac:dyDescent="0.2">
      <c r="A152" s="10"/>
      <c r="B152" s="1"/>
      <c r="C152" s="1"/>
      <c r="D152" s="2"/>
      <c r="E152" s="2"/>
      <c r="F152" s="1"/>
      <c r="G152" s="10"/>
      <c r="H152" s="10"/>
      <c r="I152" s="10"/>
      <c r="J152" s="4"/>
      <c r="K152" s="11"/>
      <c r="L152" s="11"/>
      <c r="M152" s="5"/>
      <c r="N152" s="5"/>
      <c r="O152" s="2"/>
      <c r="P152" s="7"/>
      <c r="Q152" s="2"/>
      <c r="R152" s="2"/>
    </row>
    <row r="153" spans="1:18" ht="12.75" customHeight="1" x14ac:dyDescent="0.2">
      <c r="A153" s="10"/>
      <c r="B153" s="1"/>
      <c r="C153" s="1"/>
      <c r="D153" s="2"/>
      <c r="E153" s="2"/>
      <c r="F153" s="1"/>
      <c r="G153" s="10"/>
      <c r="H153" s="10"/>
      <c r="I153" s="10"/>
      <c r="J153" s="4"/>
      <c r="K153" s="11"/>
      <c r="L153" s="11"/>
      <c r="M153" s="5"/>
      <c r="N153" s="5"/>
      <c r="O153" s="2"/>
      <c r="P153" s="7"/>
      <c r="Q153" s="2"/>
      <c r="R153" s="2"/>
    </row>
    <row r="154" spans="1:18" ht="12.75" customHeight="1" x14ac:dyDescent="0.2">
      <c r="A154" s="10"/>
      <c r="B154" s="1"/>
      <c r="C154" s="1"/>
      <c r="D154" s="2"/>
      <c r="E154" s="2"/>
      <c r="F154" s="1"/>
      <c r="G154" s="10"/>
      <c r="H154" s="10"/>
      <c r="I154" s="10"/>
      <c r="J154" s="4"/>
      <c r="K154" s="11"/>
      <c r="L154" s="11"/>
      <c r="M154" s="5"/>
      <c r="N154" s="5"/>
      <c r="O154" s="2"/>
      <c r="P154" s="7"/>
      <c r="Q154" s="2"/>
      <c r="R154" s="2"/>
    </row>
    <row r="155" spans="1:18" ht="12.75" customHeight="1" x14ac:dyDescent="0.2">
      <c r="A155" s="10"/>
      <c r="B155" s="1"/>
      <c r="C155" s="1"/>
      <c r="D155" s="2"/>
      <c r="E155" s="2"/>
      <c r="F155" s="1"/>
      <c r="G155" s="10"/>
      <c r="H155" s="10"/>
      <c r="I155" s="10"/>
      <c r="J155" s="4"/>
      <c r="K155" s="11"/>
      <c r="L155" s="11"/>
      <c r="M155" s="5"/>
      <c r="N155" s="5"/>
      <c r="O155" s="2"/>
      <c r="P155" s="7"/>
      <c r="Q155" s="2"/>
      <c r="R155" s="2"/>
    </row>
    <row r="156" spans="1:18" ht="12.75" customHeight="1" x14ac:dyDescent="0.2">
      <c r="A156" s="10"/>
      <c r="B156" s="1"/>
      <c r="C156" s="1"/>
      <c r="D156" s="2"/>
      <c r="E156" s="2"/>
      <c r="F156" s="1"/>
      <c r="G156" s="10"/>
      <c r="H156" s="10"/>
      <c r="I156" s="10"/>
      <c r="J156" s="4"/>
      <c r="K156" s="11"/>
      <c r="L156" s="11"/>
      <c r="M156" s="5"/>
      <c r="N156" s="5"/>
      <c r="O156" s="2"/>
      <c r="P156" s="7"/>
      <c r="Q156" s="2"/>
      <c r="R156" s="2"/>
    </row>
    <row r="157" spans="1:18" ht="12.75" customHeight="1" x14ac:dyDescent="0.2">
      <c r="A157" s="10"/>
      <c r="B157" s="1"/>
      <c r="C157" s="1"/>
      <c r="D157" s="2"/>
      <c r="E157" s="2"/>
      <c r="F157" s="1"/>
      <c r="G157" s="10"/>
      <c r="H157" s="10"/>
      <c r="I157" s="10"/>
      <c r="J157" s="4"/>
      <c r="K157" s="11"/>
      <c r="L157" s="11"/>
      <c r="M157" s="5"/>
      <c r="N157" s="5"/>
      <c r="O157" s="2"/>
      <c r="P157" s="7"/>
      <c r="Q157" s="2"/>
      <c r="R157" s="2"/>
    </row>
    <row r="158" spans="1:18" ht="12.75" customHeight="1" x14ac:dyDescent="0.2">
      <c r="A158" s="10"/>
      <c r="B158" s="1"/>
      <c r="C158" s="1"/>
      <c r="D158" s="2"/>
      <c r="E158" s="2"/>
      <c r="F158" s="1"/>
      <c r="G158" s="10"/>
      <c r="H158" s="10"/>
      <c r="I158" s="10"/>
      <c r="J158" s="4"/>
      <c r="K158" s="11"/>
      <c r="L158" s="11"/>
      <c r="M158" s="5"/>
      <c r="N158" s="5"/>
      <c r="O158" s="2"/>
      <c r="P158" s="7"/>
      <c r="Q158" s="2"/>
      <c r="R158" s="2"/>
    </row>
    <row r="159" spans="1:18" ht="12.75" customHeight="1" x14ac:dyDescent="0.2">
      <c r="A159" s="10"/>
      <c r="B159" s="1"/>
      <c r="C159" s="1"/>
      <c r="D159" s="2"/>
      <c r="E159" s="2"/>
      <c r="F159" s="1"/>
      <c r="G159" s="10"/>
      <c r="H159" s="10"/>
      <c r="I159" s="10"/>
      <c r="J159" s="4"/>
      <c r="K159" s="11"/>
      <c r="L159" s="11"/>
      <c r="M159" s="5"/>
      <c r="N159" s="5"/>
      <c r="O159" s="2"/>
      <c r="P159" s="7"/>
      <c r="Q159" s="2"/>
      <c r="R159" s="2"/>
    </row>
    <row r="160" spans="1:18" ht="12.75" customHeight="1" x14ac:dyDescent="0.2">
      <c r="A160" s="10"/>
      <c r="B160" s="1"/>
      <c r="C160" s="1"/>
      <c r="D160" s="2"/>
      <c r="E160" s="2"/>
      <c r="F160" s="1"/>
      <c r="G160" s="10"/>
      <c r="H160" s="10"/>
      <c r="I160" s="10"/>
      <c r="J160" s="4"/>
      <c r="K160" s="11"/>
      <c r="L160" s="11"/>
      <c r="M160" s="5"/>
      <c r="N160" s="5"/>
      <c r="O160" s="2"/>
      <c r="P160" s="7"/>
      <c r="Q160" s="2"/>
      <c r="R160" s="2"/>
    </row>
    <row r="161" spans="1:18" ht="12.75" customHeight="1" x14ac:dyDescent="0.2">
      <c r="A161" s="10"/>
      <c r="B161" s="1"/>
      <c r="C161" s="1"/>
      <c r="D161" s="2"/>
      <c r="E161" s="2"/>
      <c r="F161" s="1"/>
      <c r="G161" s="10"/>
      <c r="H161" s="10"/>
      <c r="I161" s="10"/>
      <c r="J161" s="4"/>
      <c r="K161" s="11"/>
      <c r="L161" s="11"/>
      <c r="M161" s="5"/>
      <c r="N161" s="5"/>
      <c r="O161" s="2"/>
      <c r="P161" s="7"/>
      <c r="Q161" s="2"/>
      <c r="R161" s="2"/>
    </row>
    <row r="162" spans="1:18" ht="12.75" customHeight="1" x14ac:dyDescent="0.2">
      <c r="A162" s="10"/>
      <c r="B162" s="1"/>
      <c r="C162" s="1"/>
      <c r="D162" s="2"/>
      <c r="E162" s="2"/>
      <c r="F162" s="1"/>
      <c r="G162" s="10"/>
      <c r="H162" s="10"/>
      <c r="I162" s="10"/>
      <c r="J162" s="4"/>
      <c r="K162" s="11"/>
      <c r="L162" s="11"/>
      <c r="M162" s="5"/>
      <c r="N162" s="5"/>
      <c r="O162" s="2"/>
      <c r="P162" s="7"/>
      <c r="Q162" s="2"/>
      <c r="R162" s="2"/>
    </row>
    <row r="163" spans="1:18" ht="12.75" customHeight="1" x14ac:dyDescent="0.2">
      <c r="A163" s="10"/>
      <c r="B163" s="1"/>
      <c r="C163" s="1"/>
      <c r="D163" s="2"/>
      <c r="E163" s="2"/>
      <c r="F163" s="1"/>
      <c r="G163" s="10"/>
      <c r="H163" s="10"/>
      <c r="I163" s="10"/>
      <c r="J163" s="4"/>
      <c r="K163" s="11"/>
      <c r="L163" s="11"/>
      <c r="M163" s="5"/>
      <c r="N163" s="5"/>
      <c r="O163" s="2"/>
      <c r="P163" s="7"/>
      <c r="Q163" s="2"/>
      <c r="R163" s="2"/>
    </row>
    <row r="164" spans="1:18" ht="12.75" customHeight="1" x14ac:dyDescent="0.2">
      <c r="A164" s="10"/>
      <c r="B164" s="1"/>
      <c r="C164" s="1"/>
      <c r="D164" s="2"/>
      <c r="E164" s="2"/>
      <c r="F164" s="1"/>
      <c r="G164" s="10"/>
      <c r="H164" s="10"/>
      <c r="I164" s="10"/>
      <c r="J164" s="4"/>
      <c r="K164" s="11"/>
      <c r="L164" s="11"/>
      <c r="M164" s="5"/>
      <c r="N164" s="5"/>
      <c r="O164" s="2"/>
      <c r="P164" s="7"/>
      <c r="Q164" s="2"/>
      <c r="R164" s="2"/>
    </row>
    <row r="165" spans="1:18" ht="12.75" customHeight="1" x14ac:dyDescent="0.2">
      <c r="A165" s="10"/>
      <c r="B165" s="1"/>
      <c r="C165" s="1"/>
      <c r="D165" s="2"/>
      <c r="E165" s="2"/>
      <c r="F165" s="1"/>
      <c r="G165" s="10"/>
      <c r="H165" s="10"/>
      <c r="I165" s="10"/>
      <c r="J165" s="4"/>
      <c r="K165" s="11"/>
      <c r="L165" s="11"/>
      <c r="M165" s="5"/>
      <c r="N165" s="5"/>
      <c r="O165" s="2"/>
      <c r="P165" s="7"/>
      <c r="Q165" s="2"/>
      <c r="R165" s="2"/>
    </row>
    <row r="166" spans="1:18" ht="12.75" customHeight="1" x14ac:dyDescent="0.2">
      <c r="A166" s="10"/>
      <c r="B166" s="1"/>
      <c r="C166" s="1"/>
      <c r="D166" s="2"/>
      <c r="E166" s="2"/>
      <c r="F166" s="1"/>
      <c r="G166" s="10"/>
      <c r="H166" s="10"/>
      <c r="I166" s="10"/>
      <c r="J166" s="4"/>
      <c r="K166" s="11"/>
      <c r="L166" s="11"/>
      <c r="M166" s="5"/>
      <c r="N166" s="5"/>
      <c r="O166" s="2"/>
      <c r="P166" s="7"/>
      <c r="Q166" s="2"/>
      <c r="R166" s="2"/>
    </row>
    <row r="167" spans="1:18" ht="12.75" customHeight="1" x14ac:dyDescent="0.2">
      <c r="A167" s="10"/>
      <c r="B167" s="1"/>
      <c r="C167" s="1"/>
      <c r="D167" s="2"/>
      <c r="E167" s="2"/>
      <c r="F167" s="1"/>
      <c r="G167" s="10"/>
      <c r="H167" s="10"/>
      <c r="I167" s="10"/>
      <c r="J167" s="4"/>
      <c r="K167" s="11"/>
      <c r="L167" s="11"/>
      <c r="M167" s="5"/>
      <c r="N167" s="5"/>
      <c r="O167" s="2"/>
      <c r="P167" s="7"/>
      <c r="Q167" s="2"/>
      <c r="R167" s="2"/>
    </row>
    <row r="168" spans="1:18" ht="12.75" customHeight="1" x14ac:dyDescent="0.2">
      <c r="A168" s="10"/>
      <c r="B168" s="1"/>
      <c r="C168" s="1"/>
      <c r="D168" s="2"/>
      <c r="E168" s="2"/>
      <c r="F168" s="1"/>
      <c r="G168" s="10"/>
      <c r="H168" s="10"/>
      <c r="I168" s="10"/>
      <c r="J168" s="4"/>
      <c r="K168" s="11"/>
      <c r="L168" s="11"/>
      <c r="M168" s="5"/>
      <c r="N168" s="5"/>
      <c r="O168" s="2"/>
      <c r="P168" s="7"/>
      <c r="Q168" s="2"/>
      <c r="R168" s="2"/>
    </row>
    <row r="169" spans="1:18" ht="12.75" customHeight="1" x14ac:dyDescent="0.2">
      <c r="A169" s="10"/>
      <c r="B169" s="1"/>
      <c r="C169" s="1"/>
      <c r="D169" s="2"/>
      <c r="E169" s="2"/>
      <c r="F169" s="1"/>
      <c r="G169" s="10"/>
      <c r="H169" s="10"/>
      <c r="I169" s="10"/>
      <c r="J169" s="4"/>
      <c r="K169" s="11"/>
      <c r="L169" s="11"/>
      <c r="M169" s="5"/>
      <c r="N169" s="5"/>
      <c r="O169" s="2"/>
      <c r="P169" s="7"/>
      <c r="Q169" s="2"/>
      <c r="R169" s="2"/>
    </row>
    <row r="170" spans="1:18" ht="12.75" customHeight="1" x14ac:dyDescent="0.2">
      <c r="A170" s="10"/>
      <c r="B170" s="1"/>
      <c r="C170" s="1"/>
      <c r="D170" s="2"/>
      <c r="E170" s="2"/>
      <c r="F170" s="1"/>
      <c r="G170" s="10"/>
      <c r="H170" s="10"/>
      <c r="I170" s="10"/>
      <c r="J170" s="4"/>
      <c r="K170" s="11"/>
      <c r="L170" s="11"/>
      <c r="M170" s="5"/>
      <c r="N170" s="5"/>
      <c r="O170" s="2"/>
      <c r="P170" s="7"/>
      <c r="Q170" s="2"/>
      <c r="R170" s="2"/>
    </row>
    <row r="171" spans="1:18" ht="12.75" customHeight="1" x14ac:dyDescent="0.2">
      <c r="A171" s="10"/>
      <c r="B171" s="1"/>
      <c r="C171" s="1"/>
      <c r="D171" s="2"/>
      <c r="E171" s="2"/>
      <c r="F171" s="1"/>
      <c r="G171" s="10"/>
      <c r="H171" s="10"/>
      <c r="I171" s="10"/>
      <c r="J171" s="4"/>
      <c r="K171" s="11"/>
      <c r="L171" s="11"/>
      <c r="M171" s="5"/>
      <c r="N171" s="5"/>
      <c r="O171" s="2"/>
      <c r="P171" s="7"/>
      <c r="Q171" s="2"/>
      <c r="R171" s="2"/>
    </row>
    <row r="172" spans="1:18" ht="12.75" customHeight="1" x14ac:dyDescent="0.2">
      <c r="A172" s="10"/>
      <c r="B172" s="1"/>
      <c r="C172" s="1"/>
      <c r="D172" s="2"/>
      <c r="E172" s="2"/>
      <c r="F172" s="1"/>
      <c r="G172" s="10"/>
      <c r="H172" s="10"/>
      <c r="I172" s="10"/>
      <c r="J172" s="4"/>
      <c r="K172" s="11"/>
      <c r="L172" s="11"/>
      <c r="M172" s="5"/>
      <c r="N172" s="5"/>
      <c r="O172" s="2"/>
      <c r="P172" s="7"/>
      <c r="Q172" s="2"/>
      <c r="R172" s="2"/>
    </row>
    <row r="173" spans="1:18" ht="12.75" customHeight="1" x14ac:dyDescent="0.2">
      <c r="A173" s="10"/>
      <c r="B173" s="1"/>
      <c r="C173" s="1"/>
      <c r="D173" s="2"/>
      <c r="E173" s="2"/>
      <c r="F173" s="1"/>
      <c r="G173" s="10"/>
      <c r="H173" s="10"/>
      <c r="I173" s="10"/>
      <c r="J173" s="4"/>
      <c r="K173" s="11"/>
      <c r="L173" s="11"/>
      <c r="M173" s="5"/>
      <c r="N173" s="5"/>
      <c r="O173" s="2"/>
      <c r="P173" s="7"/>
      <c r="Q173" s="2"/>
      <c r="R173" s="2"/>
    </row>
    <row r="174" spans="1:18" ht="12.75" customHeight="1" x14ac:dyDescent="0.2">
      <c r="A174" s="10"/>
      <c r="B174" s="1"/>
      <c r="C174" s="1"/>
      <c r="D174" s="2"/>
      <c r="E174" s="2"/>
      <c r="F174" s="1"/>
      <c r="G174" s="10"/>
      <c r="H174" s="10"/>
      <c r="I174" s="10"/>
      <c r="J174" s="4"/>
      <c r="K174" s="11"/>
      <c r="L174" s="11"/>
      <c r="M174" s="5"/>
      <c r="N174" s="5"/>
      <c r="O174" s="2"/>
      <c r="P174" s="7"/>
      <c r="Q174" s="2"/>
      <c r="R174" s="2"/>
    </row>
    <row r="175" spans="1:18" ht="12.75" customHeight="1" x14ac:dyDescent="0.2">
      <c r="A175" s="10"/>
      <c r="B175" s="1"/>
      <c r="C175" s="1"/>
      <c r="D175" s="2"/>
      <c r="E175" s="2"/>
      <c r="F175" s="1"/>
      <c r="G175" s="10"/>
      <c r="H175" s="10"/>
      <c r="I175" s="10"/>
      <c r="J175" s="4"/>
      <c r="K175" s="11"/>
      <c r="L175" s="11"/>
      <c r="M175" s="5"/>
      <c r="N175" s="5"/>
      <c r="O175" s="2"/>
      <c r="P175" s="7"/>
      <c r="Q175" s="2"/>
      <c r="R175" s="2"/>
    </row>
    <row r="176" spans="1:18" ht="12.75" customHeight="1" x14ac:dyDescent="0.2">
      <c r="A176" s="10"/>
      <c r="B176" s="1"/>
      <c r="C176" s="1"/>
      <c r="D176" s="2"/>
      <c r="E176" s="2"/>
      <c r="F176" s="1"/>
      <c r="G176" s="10"/>
      <c r="H176" s="10"/>
      <c r="I176" s="10"/>
      <c r="J176" s="4"/>
      <c r="K176" s="11"/>
      <c r="L176" s="11"/>
      <c r="M176" s="5"/>
      <c r="N176" s="5"/>
      <c r="O176" s="2"/>
      <c r="P176" s="7"/>
      <c r="Q176" s="2"/>
      <c r="R176" s="2"/>
    </row>
    <row r="177" spans="1:18" ht="12.75" customHeight="1" x14ac:dyDescent="0.2">
      <c r="A177" s="10"/>
      <c r="B177" s="1"/>
      <c r="C177" s="1"/>
      <c r="D177" s="2"/>
      <c r="E177" s="2"/>
      <c r="F177" s="1"/>
      <c r="G177" s="10"/>
      <c r="H177" s="10"/>
      <c r="I177" s="10"/>
      <c r="J177" s="4"/>
      <c r="K177" s="11"/>
      <c r="L177" s="11"/>
      <c r="M177" s="5"/>
      <c r="N177" s="5"/>
      <c r="O177" s="2"/>
      <c r="P177" s="7"/>
      <c r="Q177" s="2"/>
      <c r="R177" s="2"/>
    </row>
    <row r="178" spans="1:18" ht="12.75" customHeight="1" x14ac:dyDescent="0.2">
      <c r="A178" s="10"/>
      <c r="B178" s="1"/>
      <c r="C178" s="1"/>
      <c r="D178" s="2"/>
      <c r="E178" s="2"/>
      <c r="F178" s="1"/>
      <c r="G178" s="10"/>
      <c r="H178" s="10"/>
      <c r="I178" s="10"/>
      <c r="J178" s="4"/>
      <c r="K178" s="11"/>
      <c r="L178" s="11"/>
      <c r="M178" s="5"/>
      <c r="N178" s="5"/>
      <c r="O178" s="2"/>
      <c r="P178" s="7"/>
      <c r="Q178" s="2"/>
      <c r="R178" s="2"/>
    </row>
    <row r="179" spans="1:18" ht="12.75" customHeight="1" x14ac:dyDescent="0.2">
      <c r="A179" s="10"/>
      <c r="B179" s="1"/>
      <c r="C179" s="1"/>
      <c r="D179" s="2"/>
      <c r="E179" s="2"/>
      <c r="F179" s="1"/>
      <c r="G179" s="10"/>
      <c r="H179" s="10"/>
      <c r="I179" s="10"/>
      <c r="J179" s="4"/>
      <c r="K179" s="11"/>
      <c r="L179" s="11"/>
      <c r="M179" s="5"/>
      <c r="N179" s="5"/>
      <c r="O179" s="2"/>
      <c r="P179" s="7"/>
      <c r="Q179" s="2"/>
      <c r="R179" s="2"/>
    </row>
    <row r="180" spans="1:18" ht="12.75" customHeight="1" x14ac:dyDescent="0.2">
      <c r="A180" s="10"/>
      <c r="B180" s="1"/>
      <c r="C180" s="1"/>
      <c r="D180" s="2"/>
      <c r="E180" s="2"/>
      <c r="F180" s="1"/>
      <c r="G180" s="10"/>
      <c r="H180" s="10"/>
      <c r="I180" s="10"/>
      <c r="J180" s="4"/>
      <c r="K180" s="11"/>
      <c r="L180" s="11"/>
      <c r="M180" s="5"/>
      <c r="N180" s="5"/>
      <c r="O180" s="2"/>
      <c r="P180" s="7"/>
      <c r="Q180" s="2"/>
      <c r="R180" s="2"/>
    </row>
    <row r="181" spans="1:18" ht="12.75" customHeight="1" x14ac:dyDescent="0.2">
      <c r="A181" s="10"/>
      <c r="B181" s="1"/>
      <c r="C181" s="1"/>
      <c r="D181" s="2"/>
      <c r="E181" s="2"/>
      <c r="F181" s="1"/>
      <c r="G181" s="10"/>
      <c r="H181" s="10"/>
      <c r="I181" s="10"/>
      <c r="J181" s="4"/>
      <c r="K181" s="11"/>
      <c r="L181" s="11"/>
      <c r="M181" s="5"/>
      <c r="N181" s="5"/>
      <c r="O181" s="2"/>
      <c r="P181" s="7"/>
      <c r="Q181" s="2"/>
      <c r="R181" s="2"/>
    </row>
    <row r="182" spans="1:18" ht="12.75" customHeight="1" x14ac:dyDescent="0.2">
      <c r="A182" s="10"/>
      <c r="B182" s="1"/>
      <c r="C182" s="1"/>
      <c r="D182" s="2"/>
      <c r="E182" s="2"/>
      <c r="F182" s="1"/>
      <c r="G182" s="10"/>
      <c r="H182" s="10"/>
      <c r="I182" s="10"/>
      <c r="J182" s="4"/>
      <c r="K182" s="11"/>
      <c r="L182" s="11"/>
      <c r="M182" s="5"/>
      <c r="N182" s="5"/>
      <c r="O182" s="2"/>
      <c r="P182" s="7"/>
      <c r="Q182" s="2"/>
      <c r="R182" s="2"/>
    </row>
    <row r="183" spans="1:18" ht="12.75" customHeight="1" x14ac:dyDescent="0.2">
      <c r="A183" s="10"/>
      <c r="B183" s="1"/>
      <c r="C183" s="1"/>
      <c r="D183" s="2"/>
      <c r="E183" s="2"/>
      <c r="F183" s="1"/>
      <c r="G183" s="10"/>
      <c r="H183" s="10"/>
      <c r="I183" s="10"/>
      <c r="J183" s="4"/>
      <c r="K183" s="11"/>
      <c r="L183" s="11"/>
      <c r="M183" s="5"/>
      <c r="N183" s="5"/>
      <c r="O183" s="2"/>
      <c r="P183" s="7"/>
      <c r="Q183" s="2"/>
      <c r="R183" s="2"/>
    </row>
    <row r="184" spans="1:18" ht="12.75" customHeight="1" x14ac:dyDescent="0.2">
      <c r="A184" s="10"/>
      <c r="B184" s="1"/>
      <c r="C184" s="1"/>
      <c r="D184" s="2"/>
      <c r="E184" s="2"/>
      <c r="F184" s="1"/>
      <c r="G184" s="10"/>
      <c r="H184" s="10"/>
      <c r="I184" s="10"/>
      <c r="J184" s="4"/>
      <c r="K184" s="11"/>
      <c r="L184" s="11"/>
      <c r="M184" s="5"/>
      <c r="N184" s="5"/>
      <c r="O184" s="2"/>
      <c r="P184" s="7"/>
      <c r="Q184" s="2"/>
      <c r="R184" s="2"/>
    </row>
    <row r="185" spans="1:18" ht="12.75" customHeight="1" x14ac:dyDescent="0.2">
      <c r="A185" s="10"/>
      <c r="B185" s="1"/>
      <c r="C185" s="1"/>
      <c r="D185" s="2"/>
      <c r="E185" s="2"/>
      <c r="F185" s="1"/>
      <c r="G185" s="10"/>
      <c r="H185" s="10"/>
      <c r="I185" s="10"/>
      <c r="J185" s="4"/>
      <c r="K185" s="11"/>
      <c r="L185" s="11"/>
      <c r="M185" s="5"/>
      <c r="N185" s="5"/>
      <c r="O185" s="2"/>
      <c r="P185" s="7"/>
      <c r="Q185" s="2"/>
      <c r="R185" s="2"/>
    </row>
    <row r="186" spans="1:18" ht="12.75" customHeight="1" x14ac:dyDescent="0.2">
      <c r="A186" s="10"/>
      <c r="B186" s="1"/>
      <c r="C186" s="1"/>
      <c r="D186" s="2"/>
      <c r="E186" s="2"/>
      <c r="F186" s="1"/>
      <c r="G186" s="10"/>
      <c r="H186" s="10"/>
      <c r="I186" s="10"/>
      <c r="J186" s="4"/>
      <c r="K186" s="11"/>
      <c r="L186" s="11"/>
      <c r="M186" s="5"/>
      <c r="N186" s="5"/>
      <c r="O186" s="2"/>
      <c r="P186" s="7"/>
      <c r="Q186" s="2"/>
      <c r="R186" s="2"/>
    </row>
    <row r="187" spans="1:18" ht="12.75" customHeight="1" x14ac:dyDescent="0.2">
      <c r="A187" s="10"/>
      <c r="B187" s="1"/>
      <c r="C187" s="1"/>
      <c r="D187" s="2"/>
      <c r="E187" s="2"/>
      <c r="F187" s="1"/>
      <c r="G187" s="10"/>
      <c r="H187" s="10"/>
      <c r="I187" s="10"/>
      <c r="J187" s="4"/>
      <c r="K187" s="11"/>
      <c r="L187" s="11"/>
      <c r="M187" s="5"/>
      <c r="N187" s="5"/>
      <c r="O187" s="2"/>
      <c r="P187" s="7"/>
      <c r="Q187" s="2"/>
      <c r="R187" s="2"/>
    </row>
    <row r="188" spans="1:18" ht="12.75" customHeight="1" x14ac:dyDescent="0.2">
      <c r="A188" s="10"/>
      <c r="B188" s="1"/>
      <c r="C188" s="1"/>
      <c r="D188" s="2"/>
      <c r="E188" s="2"/>
      <c r="F188" s="1"/>
      <c r="G188" s="10"/>
      <c r="H188" s="10"/>
      <c r="I188" s="10"/>
      <c r="J188" s="4"/>
      <c r="K188" s="11"/>
      <c r="L188" s="11"/>
      <c r="M188" s="5"/>
      <c r="N188" s="5"/>
      <c r="O188" s="2"/>
      <c r="P188" s="7"/>
      <c r="Q188" s="2"/>
      <c r="R188" s="2"/>
    </row>
    <row r="189" spans="1:18" ht="12.75" customHeight="1" x14ac:dyDescent="0.2">
      <c r="A189" s="10"/>
      <c r="B189" s="1"/>
      <c r="C189" s="1"/>
      <c r="D189" s="2"/>
      <c r="E189" s="2"/>
      <c r="F189" s="1"/>
      <c r="G189" s="10"/>
      <c r="H189" s="10"/>
      <c r="I189" s="10"/>
      <c r="J189" s="4"/>
      <c r="K189" s="11"/>
      <c r="L189" s="11"/>
      <c r="M189" s="5"/>
      <c r="N189" s="5"/>
      <c r="O189" s="2"/>
      <c r="P189" s="7"/>
      <c r="Q189" s="2"/>
      <c r="R189" s="2"/>
    </row>
    <row r="190" spans="1:18" ht="12.75" customHeight="1" x14ac:dyDescent="0.2">
      <c r="A190" s="10"/>
      <c r="B190" s="1"/>
      <c r="C190" s="1"/>
      <c r="D190" s="2"/>
      <c r="E190" s="2"/>
      <c r="F190" s="1"/>
      <c r="G190" s="10"/>
      <c r="H190" s="10"/>
      <c r="I190" s="10"/>
      <c r="J190" s="4"/>
      <c r="K190" s="11"/>
      <c r="L190" s="11"/>
      <c r="M190" s="5"/>
      <c r="N190" s="5"/>
      <c r="O190" s="2"/>
      <c r="P190" s="7"/>
      <c r="Q190" s="2"/>
      <c r="R190" s="2"/>
    </row>
    <row r="191" spans="1:18" ht="12.75" customHeight="1" x14ac:dyDescent="0.2">
      <c r="A191" s="10"/>
      <c r="B191" s="1"/>
      <c r="C191" s="1"/>
      <c r="D191" s="2"/>
      <c r="E191" s="2"/>
      <c r="F191" s="1"/>
      <c r="G191" s="10"/>
      <c r="H191" s="10"/>
      <c r="I191" s="10"/>
      <c r="J191" s="4"/>
      <c r="K191" s="11"/>
      <c r="L191" s="11"/>
      <c r="M191" s="5"/>
      <c r="N191" s="5"/>
      <c r="O191" s="2"/>
      <c r="P191" s="7"/>
      <c r="Q191" s="2"/>
      <c r="R191" s="2"/>
    </row>
    <row r="192" spans="1:18" ht="12.75" customHeight="1" x14ac:dyDescent="0.2">
      <c r="A192" s="10"/>
      <c r="B192" s="1"/>
      <c r="C192" s="1"/>
      <c r="D192" s="2"/>
      <c r="E192" s="2"/>
      <c r="F192" s="1"/>
      <c r="G192" s="10"/>
      <c r="H192" s="10"/>
      <c r="I192" s="10"/>
      <c r="J192" s="4"/>
      <c r="K192" s="11"/>
      <c r="L192" s="11"/>
      <c r="M192" s="5"/>
      <c r="N192" s="5"/>
      <c r="O192" s="2"/>
      <c r="P192" s="7"/>
      <c r="Q192" s="2"/>
      <c r="R192" s="2"/>
    </row>
    <row r="193" spans="1:18" ht="12.75" customHeight="1" x14ac:dyDescent="0.2">
      <c r="A193" s="10"/>
      <c r="B193" s="1"/>
      <c r="C193" s="1"/>
      <c r="D193" s="2"/>
      <c r="E193" s="2"/>
      <c r="F193" s="1"/>
      <c r="G193" s="10"/>
      <c r="H193" s="10"/>
      <c r="I193" s="10"/>
      <c r="J193" s="4"/>
      <c r="K193" s="11"/>
      <c r="L193" s="11"/>
      <c r="M193" s="5"/>
      <c r="N193" s="5"/>
      <c r="O193" s="2"/>
      <c r="P193" s="7"/>
      <c r="Q193" s="2"/>
      <c r="R193" s="2"/>
    </row>
    <row r="194" spans="1:18" ht="12.75" customHeight="1" x14ac:dyDescent="0.2">
      <c r="A194" s="10"/>
      <c r="B194" s="1"/>
      <c r="C194" s="1"/>
      <c r="D194" s="2"/>
      <c r="E194" s="2"/>
      <c r="F194" s="1"/>
      <c r="G194" s="10"/>
      <c r="H194" s="10"/>
      <c r="I194" s="10"/>
      <c r="J194" s="4"/>
      <c r="K194" s="11"/>
      <c r="L194" s="11"/>
      <c r="M194" s="5"/>
      <c r="N194" s="5"/>
      <c r="O194" s="2"/>
      <c r="P194" s="7"/>
      <c r="Q194" s="2"/>
      <c r="R194" s="2"/>
    </row>
    <row r="195" spans="1:18" ht="12.75" customHeight="1" x14ac:dyDescent="0.2">
      <c r="A195" s="10"/>
      <c r="B195" s="1"/>
      <c r="C195" s="1"/>
      <c r="D195" s="2"/>
      <c r="E195" s="2"/>
      <c r="F195" s="1"/>
      <c r="G195" s="10"/>
      <c r="H195" s="10"/>
      <c r="I195" s="10"/>
      <c r="J195" s="4"/>
      <c r="K195" s="11"/>
      <c r="L195" s="11"/>
      <c r="M195" s="5"/>
      <c r="N195" s="5"/>
      <c r="O195" s="2"/>
      <c r="P195" s="7"/>
      <c r="Q195" s="2"/>
      <c r="R195" s="2"/>
    </row>
    <row r="196" spans="1:18" ht="12.75" customHeight="1" x14ac:dyDescent="0.2">
      <c r="A196" s="10"/>
      <c r="B196" s="1"/>
      <c r="C196" s="1"/>
      <c r="D196" s="2"/>
      <c r="E196" s="2"/>
      <c r="F196" s="1"/>
      <c r="G196" s="10"/>
      <c r="H196" s="10"/>
      <c r="I196" s="10"/>
      <c r="J196" s="4"/>
      <c r="K196" s="11"/>
      <c r="L196" s="11"/>
      <c r="M196" s="5"/>
      <c r="N196" s="5"/>
      <c r="O196" s="2"/>
      <c r="P196" s="7"/>
      <c r="Q196" s="2"/>
      <c r="R196" s="2"/>
    </row>
    <row r="197" spans="1:18" ht="12.75" customHeight="1" x14ac:dyDescent="0.2">
      <c r="A197" s="10"/>
      <c r="B197" s="1"/>
      <c r="C197" s="1"/>
      <c r="D197" s="2"/>
      <c r="E197" s="2"/>
      <c r="F197" s="1"/>
      <c r="G197" s="10"/>
      <c r="H197" s="10"/>
      <c r="I197" s="10"/>
      <c r="J197" s="4"/>
      <c r="K197" s="11"/>
      <c r="L197" s="11"/>
      <c r="M197" s="5"/>
      <c r="N197" s="5"/>
      <c r="O197" s="2"/>
      <c r="P197" s="7"/>
      <c r="Q197" s="2"/>
      <c r="R197" s="2"/>
    </row>
    <row r="198" spans="1:18" ht="12.75" customHeight="1" x14ac:dyDescent="0.2">
      <c r="A198" s="10"/>
      <c r="B198" s="1"/>
      <c r="C198" s="1"/>
      <c r="D198" s="2"/>
      <c r="E198" s="2"/>
      <c r="F198" s="1"/>
      <c r="G198" s="10"/>
      <c r="H198" s="10"/>
      <c r="I198" s="10"/>
      <c r="J198" s="4"/>
      <c r="K198" s="11"/>
      <c r="L198" s="11"/>
      <c r="M198" s="5"/>
      <c r="N198" s="5"/>
      <c r="O198" s="2"/>
      <c r="P198" s="7"/>
      <c r="Q198" s="2"/>
      <c r="R198" s="2"/>
    </row>
    <row r="199" spans="1:18" ht="12.75" customHeight="1" x14ac:dyDescent="0.2">
      <c r="A199" s="10"/>
      <c r="B199" s="1"/>
      <c r="C199" s="1"/>
      <c r="D199" s="2"/>
      <c r="E199" s="2"/>
      <c r="F199" s="1"/>
      <c r="G199" s="10"/>
      <c r="H199" s="10"/>
      <c r="I199" s="10"/>
      <c r="J199" s="4"/>
      <c r="K199" s="11"/>
      <c r="L199" s="11"/>
      <c r="M199" s="5"/>
      <c r="N199" s="5"/>
      <c r="O199" s="2"/>
      <c r="P199" s="7"/>
      <c r="Q199" s="2"/>
      <c r="R199" s="2"/>
    </row>
    <row r="200" spans="1:18" ht="12.75" customHeight="1" x14ac:dyDescent="0.2">
      <c r="A200" s="10"/>
      <c r="B200" s="1"/>
      <c r="C200" s="1"/>
      <c r="D200" s="2"/>
      <c r="E200" s="2"/>
      <c r="F200" s="1"/>
      <c r="G200" s="10"/>
      <c r="H200" s="10"/>
      <c r="I200" s="10"/>
      <c r="J200" s="4"/>
      <c r="K200" s="11"/>
      <c r="L200" s="11"/>
      <c r="M200" s="5"/>
      <c r="N200" s="5"/>
      <c r="O200" s="2"/>
      <c r="P200" s="7"/>
      <c r="Q200" s="2"/>
      <c r="R200" s="2"/>
    </row>
    <row r="201" spans="1:18" ht="12.75" customHeight="1" x14ac:dyDescent="0.2">
      <c r="A201" s="10"/>
      <c r="B201" s="1"/>
      <c r="C201" s="1"/>
      <c r="D201" s="2"/>
      <c r="E201" s="2"/>
      <c r="F201" s="1"/>
      <c r="G201" s="10"/>
      <c r="H201" s="10"/>
      <c r="I201" s="10"/>
      <c r="J201" s="4"/>
      <c r="K201" s="11"/>
      <c r="L201" s="11"/>
      <c r="M201" s="5"/>
      <c r="N201" s="5"/>
      <c r="O201" s="2"/>
      <c r="P201" s="7"/>
      <c r="Q201" s="2"/>
      <c r="R201" s="2"/>
    </row>
    <row r="202" spans="1:18" ht="12.75" customHeight="1" x14ac:dyDescent="0.2">
      <c r="A202" s="10"/>
      <c r="B202" s="1"/>
      <c r="C202" s="1"/>
      <c r="D202" s="2"/>
      <c r="E202" s="2"/>
      <c r="F202" s="1"/>
      <c r="G202" s="10"/>
      <c r="H202" s="10"/>
      <c r="I202" s="10"/>
      <c r="J202" s="4"/>
      <c r="K202" s="11"/>
      <c r="L202" s="11"/>
      <c r="M202" s="5"/>
      <c r="N202" s="5"/>
      <c r="O202" s="2"/>
      <c r="P202" s="7"/>
      <c r="Q202" s="2"/>
      <c r="R202" s="2"/>
    </row>
    <row r="203" spans="1:18" ht="12.75" customHeight="1" x14ac:dyDescent="0.2">
      <c r="A203" s="10"/>
      <c r="B203" s="1"/>
      <c r="C203" s="1"/>
      <c r="D203" s="2"/>
      <c r="E203" s="2"/>
      <c r="F203" s="1"/>
      <c r="G203" s="10"/>
      <c r="H203" s="10"/>
      <c r="I203" s="10"/>
      <c r="J203" s="4"/>
      <c r="K203" s="11"/>
      <c r="L203" s="11"/>
      <c r="M203" s="5"/>
      <c r="N203" s="5"/>
      <c r="O203" s="2"/>
      <c r="P203" s="7"/>
      <c r="Q203" s="2"/>
      <c r="R203" s="2"/>
    </row>
    <row r="204" spans="1:18" ht="12.75" customHeight="1" x14ac:dyDescent="0.2">
      <c r="A204" s="10"/>
      <c r="B204" s="1"/>
      <c r="C204" s="1"/>
      <c r="D204" s="2"/>
      <c r="E204" s="2"/>
      <c r="F204" s="1"/>
      <c r="G204" s="10"/>
      <c r="H204" s="10"/>
      <c r="I204" s="10"/>
      <c r="J204" s="4"/>
      <c r="K204" s="11"/>
      <c r="L204" s="11"/>
      <c r="M204" s="5"/>
      <c r="N204" s="5"/>
      <c r="O204" s="2"/>
      <c r="P204" s="7"/>
      <c r="Q204" s="2"/>
      <c r="R204" s="2"/>
    </row>
    <row r="205" spans="1:18" ht="12.75" customHeight="1" x14ac:dyDescent="0.2">
      <c r="A205" s="10"/>
      <c r="B205" s="1"/>
      <c r="C205" s="1"/>
      <c r="D205" s="2"/>
      <c r="E205" s="2"/>
      <c r="F205" s="1"/>
      <c r="G205" s="10"/>
      <c r="H205" s="10"/>
      <c r="I205" s="10"/>
      <c r="J205" s="4"/>
      <c r="K205" s="11"/>
      <c r="L205" s="11"/>
      <c r="M205" s="5"/>
      <c r="N205" s="5"/>
      <c r="O205" s="2"/>
      <c r="P205" s="7"/>
      <c r="Q205" s="2"/>
      <c r="R205" s="2"/>
    </row>
    <row r="206" spans="1:18" ht="12.75" customHeight="1" x14ac:dyDescent="0.2">
      <c r="A206" s="10"/>
      <c r="B206" s="1"/>
      <c r="C206" s="1"/>
      <c r="D206" s="2"/>
      <c r="E206" s="2"/>
      <c r="F206" s="1"/>
      <c r="G206" s="10"/>
      <c r="H206" s="10"/>
      <c r="I206" s="10"/>
      <c r="J206" s="4"/>
      <c r="K206" s="11"/>
      <c r="L206" s="11"/>
      <c r="M206" s="5"/>
      <c r="N206" s="5"/>
      <c r="O206" s="2"/>
      <c r="P206" s="7"/>
      <c r="Q206" s="2"/>
      <c r="R206" s="2"/>
    </row>
    <row r="207" spans="1:18" ht="12.75" customHeight="1" x14ac:dyDescent="0.2">
      <c r="A207" s="10"/>
      <c r="B207" s="1"/>
      <c r="C207" s="1"/>
      <c r="D207" s="2"/>
      <c r="E207" s="2"/>
      <c r="F207" s="1"/>
      <c r="G207" s="10"/>
      <c r="H207" s="10"/>
      <c r="I207" s="10"/>
      <c r="J207" s="4"/>
      <c r="K207" s="11"/>
      <c r="L207" s="11"/>
      <c r="M207" s="5"/>
      <c r="N207" s="5"/>
      <c r="O207" s="2"/>
      <c r="P207" s="7"/>
      <c r="Q207" s="2"/>
      <c r="R207" s="2"/>
    </row>
    <row r="208" spans="1:18" ht="12.75" customHeight="1" x14ac:dyDescent="0.2">
      <c r="A208" s="10"/>
      <c r="B208" s="1"/>
      <c r="C208" s="1"/>
      <c r="D208" s="2"/>
      <c r="E208" s="2"/>
      <c r="F208" s="1"/>
      <c r="G208" s="10"/>
      <c r="H208" s="10"/>
      <c r="I208" s="10"/>
      <c r="J208" s="4"/>
      <c r="K208" s="11"/>
      <c r="L208" s="11"/>
      <c r="M208" s="5"/>
      <c r="N208" s="5"/>
      <c r="O208" s="2"/>
      <c r="P208" s="7"/>
      <c r="Q208" s="2"/>
      <c r="R208" s="2"/>
    </row>
    <row r="209" spans="1:18" ht="12.75" customHeight="1" x14ac:dyDescent="0.2">
      <c r="A209" s="10"/>
      <c r="B209" s="1"/>
      <c r="C209" s="1"/>
      <c r="D209" s="2"/>
      <c r="E209" s="2"/>
      <c r="F209" s="1"/>
      <c r="G209" s="10"/>
      <c r="H209" s="10"/>
      <c r="I209" s="10"/>
      <c r="J209" s="4"/>
      <c r="K209" s="11"/>
      <c r="L209" s="11"/>
      <c r="M209" s="5"/>
      <c r="N209" s="5"/>
      <c r="O209" s="2"/>
      <c r="P209" s="7"/>
      <c r="Q209" s="2"/>
      <c r="R209" s="2"/>
    </row>
    <row r="210" spans="1:18" ht="12.75" customHeight="1" x14ac:dyDescent="0.2">
      <c r="A210" s="10"/>
      <c r="B210" s="1"/>
      <c r="C210" s="1"/>
      <c r="D210" s="2"/>
      <c r="E210" s="2"/>
      <c r="F210" s="1"/>
      <c r="G210" s="10"/>
      <c r="H210" s="10"/>
      <c r="I210" s="10"/>
      <c r="J210" s="4"/>
      <c r="K210" s="11"/>
      <c r="L210" s="11"/>
      <c r="M210" s="5"/>
      <c r="N210" s="5"/>
      <c r="O210" s="2"/>
      <c r="P210" s="7"/>
      <c r="Q210" s="2"/>
      <c r="R210" s="2"/>
    </row>
    <row r="211" spans="1:18" ht="12.75" customHeight="1" x14ac:dyDescent="0.2">
      <c r="A211" s="10"/>
      <c r="B211" s="1"/>
      <c r="C211" s="1"/>
      <c r="D211" s="2"/>
      <c r="E211" s="2"/>
      <c r="F211" s="1"/>
      <c r="G211" s="10"/>
      <c r="H211" s="10"/>
      <c r="I211" s="10"/>
      <c r="J211" s="4"/>
      <c r="K211" s="11"/>
      <c r="L211" s="11"/>
      <c r="M211" s="5"/>
      <c r="N211" s="5"/>
      <c r="O211" s="2"/>
      <c r="P211" s="7"/>
      <c r="Q211" s="2"/>
      <c r="R211" s="2"/>
    </row>
    <row r="212" spans="1:18" ht="12.75" customHeight="1" x14ac:dyDescent="0.2">
      <c r="A212" s="10"/>
      <c r="B212" s="1"/>
      <c r="C212" s="1"/>
      <c r="D212" s="2"/>
      <c r="E212" s="2"/>
      <c r="F212" s="1"/>
      <c r="G212" s="10"/>
      <c r="H212" s="10"/>
      <c r="I212" s="10"/>
      <c r="J212" s="4"/>
      <c r="K212" s="11"/>
      <c r="L212" s="11"/>
      <c r="M212" s="5"/>
      <c r="N212" s="5"/>
      <c r="O212" s="2"/>
      <c r="P212" s="7"/>
      <c r="Q212" s="2"/>
      <c r="R212" s="2"/>
    </row>
    <row r="213" spans="1:18" ht="12.75" customHeight="1" x14ac:dyDescent="0.2">
      <c r="A213" s="10"/>
      <c r="B213" s="1"/>
      <c r="C213" s="1"/>
      <c r="D213" s="2"/>
      <c r="E213" s="2"/>
      <c r="F213" s="1"/>
      <c r="G213" s="10"/>
      <c r="H213" s="10"/>
      <c r="I213" s="10"/>
      <c r="J213" s="4"/>
      <c r="K213" s="11"/>
      <c r="L213" s="11"/>
      <c r="M213" s="5"/>
      <c r="N213" s="5"/>
      <c r="O213" s="2"/>
      <c r="P213" s="7"/>
      <c r="Q213" s="2"/>
      <c r="R213" s="2"/>
    </row>
    <row r="214" spans="1:18" ht="12.75" customHeight="1" x14ac:dyDescent="0.2">
      <c r="A214" s="10"/>
      <c r="B214" s="1"/>
      <c r="C214" s="1"/>
      <c r="D214" s="2"/>
      <c r="E214" s="2"/>
      <c r="F214" s="1"/>
      <c r="G214" s="10"/>
      <c r="H214" s="10"/>
      <c r="I214" s="10"/>
      <c r="J214" s="4"/>
      <c r="K214" s="11"/>
      <c r="L214" s="11"/>
      <c r="M214" s="5"/>
      <c r="N214" s="5"/>
      <c r="O214" s="2"/>
      <c r="P214" s="7"/>
      <c r="Q214" s="2"/>
      <c r="R214" s="2"/>
    </row>
    <row r="215" spans="1:18" ht="12.75" customHeight="1" x14ac:dyDescent="0.2">
      <c r="A215" s="10"/>
      <c r="B215" s="1"/>
      <c r="C215" s="1"/>
      <c r="D215" s="2"/>
      <c r="E215" s="2"/>
      <c r="F215" s="1"/>
      <c r="G215" s="10"/>
      <c r="H215" s="10"/>
      <c r="I215" s="10"/>
      <c r="J215" s="4"/>
      <c r="K215" s="11"/>
      <c r="L215" s="11"/>
      <c r="M215" s="5"/>
      <c r="N215" s="5"/>
      <c r="O215" s="2"/>
      <c r="P215" s="7"/>
      <c r="Q215" s="2"/>
      <c r="R215" s="2"/>
    </row>
    <row r="216" spans="1:18" ht="12.75" customHeight="1" x14ac:dyDescent="0.2">
      <c r="A216" s="10"/>
      <c r="B216" s="1"/>
      <c r="C216" s="1"/>
      <c r="D216" s="2"/>
      <c r="E216" s="2"/>
      <c r="F216" s="1"/>
      <c r="G216" s="10"/>
      <c r="H216" s="10"/>
      <c r="I216" s="10"/>
      <c r="J216" s="4"/>
      <c r="K216" s="11"/>
      <c r="L216" s="11"/>
      <c r="M216" s="5"/>
      <c r="N216" s="5"/>
      <c r="O216" s="2"/>
      <c r="P216" s="7"/>
      <c r="Q216" s="2"/>
      <c r="R216" s="2"/>
    </row>
    <row r="217" spans="1:18" ht="12.75" customHeight="1" x14ac:dyDescent="0.2">
      <c r="A217" s="10"/>
      <c r="B217" s="1"/>
      <c r="C217" s="1"/>
      <c r="D217" s="2"/>
      <c r="E217" s="2"/>
      <c r="F217" s="1"/>
      <c r="G217" s="10"/>
      <c r="H217" s="10"/>
      <c r="I217" s="10"/>
      <c r="J217" s="4"/>
      <c r="K217" s="11"/>
      <c r="L217" s="11"/>
      <c r="M217" s="5"/>
      <c r="N217" s="5"/>
      <c r="O217" s="2"/>
      <c r="P217" s="7"/>
      <c r="Q217" s="2"/>
      <c r="R217" s="2"/>
    </row>
    <row r="218" spans="1:18" ht="12.75" customHeight="1" x14ac:dyDescent="0.2">
      <c r="A218" s="10"/>
      <c r="B218" s="1"/>
      <c r="C218" s="1"/>
      <c r="D218" s="2"/>
      <c r="E218" s="2"/>
      <c r="F218" s="1"/>
      <c r="G218" s="10"/>
      <c r="H218" s="10"/>
      <c r="I218" s="10"/>
      <c r="J218" s="4"/>
      <c r="K218" s="11"/>
      <c r="L218" s="11"/>
      <c r="M218" s="5"/>
      <c r="N218" s="5"/>
      <c r="O218" s="2"/>
      <c r="P218" s="7"/>
      <c r="Q218" s="2"/>
      <c r="R218" s="2"/>
    </row>
    <row r="219" spans="1:18" ht="12.75" customHeight="1" x14ac:dyDescent="0.2">
      <c r="A219" s="10"/>
      <c r="B219" s="1"/>
      <c r="C219" s="1"/>
      <c r="D219" s="2"/>
      <c r="E219" s="2"/>
      <c r="F219" s="1"/>
      <c r="G219" s="10"/>
      <c r="H219" s="10"/>
      <c r="I219" s="10"/>
      <c r="J219" s="4"/>
      <c r="K219" s="11"/>
      <c r="L219" s="11"/>
      <c r="M219" s="5"/>
      <c r="N219" s="5"/>
      <c r="O219" s="2"/>
      <c r="P219" s="7"/>
      <c r="Q219" s="2"/>
      <c r="R219" s="2"/>
    </row>
    <row r="220" spans="1:18" ht="12.75" customHeight="1" x14ac:dyDescent="0.2">
      <c r="A220" s="10"/>
      <c r="B220" s="1"/>
      <c r="C220" s="1"/>
      <c r="D220" s="2"/>
      <c r="E220" s="2"/>
      <c r="F220" s="1"/>
      <c r="G220" s="10"/>
      <c r="H220" s="10"/>
      <c r="I220" s="10"/>
      <c r="J220" s="4"/>
      <c r="K220" s="11"/>
      <c r="L220" s="11"/>
      <c r="M220" s="5"/>
      <c r="N220" s="5"/>
      <c r="O220" s="2"/>
      <c r="P220" s="7"/>
      <c r="Q220" s="2"/>
      <c r="R220" s="2"/>
    </row>
    <row r="221" spans="1:18" ht="12.75" customHeight="1" x14ac:dyDescent="0.2">
      <c r="A221" s="10"/>
      <c r="B221" s="1"/>
      <c r="C221" s="1"/>
      <c r="D221" s="2"/>
      <c r="E221" s="2"/>
      <c r="F221" s="1"/>
      <c r="G221" s="10"/>
      <c r="H221" s="10"/>
      <c r="I221" s="10"/>
      <c r="J221" s="4"/>
      <c r="K221" s="11"/>
      <c r="L221" s="11"/>
      <c r="M221" s="5"/>
      <c r="N221" s="5"/>
      <c r="O221" s="2"/>
      <c r="P221" s="7"/>
      <c r="Q221" s="2"/>
      <c r="R221" s="2"/>
    </row>
    <row r="222" spans="1:18" ht="12.75" customHeight="1" x14ac:dyDescent="0.2">
      <c r="A222" s="10"/>
      <c r="B222" s="1"/>
      <c r="C222" s="1"/>
      <c r="D222" s="2"/>
      <c r="E222" s="2"/>
      <c r="F222" s="1"/>
      <c r="G222" s="10"/>
      <c r="H222" s="10"/>
      <c r="I222" s="10"/>
      <c r="J222" s="4"/>
      <c r="K222" s="11"/>
      <c r="L222" s="11"/>
      <c r="M222" s="5"/>
      <c r="N222" s="5"/>
      <c r="O222" s="2"/>
      <c r="P222" s="7"/>
      <c r="Q222" s="2"/>
      <c r="R222" s="2"/>
    </row>
    <row r="223" spans="1:18" ht="12.75" customHeight="1" x14ac:dyDescent="0.2">
      <c r="A223" s="10"/>
      <c r="B223" s="1"/>
      <c r="C223" s="1"/>
      <c r="D223" s="2"/>
      <c r="E223" s="2"/>
      <c r="F223" s="1"/>
      <c r="G223" s="10"/>
      <c r="H223" s="10"/>
      <c r="I223" s="10"/>
      <c r="J223" s="4"/>
      <c r="K223" s="11"/>
      <c r="L223" s="11"/>
      <c r="M223" s="5"/>
      <c r="N223" s="5"/>
      <c r="O223" s="2"/>
      <c r="P223" s="7"/>
      <c r="Q223" s="2"/>
      <c r="R223" s="2"/>
    </row>
    <row r="224" spans="1:18" ht="12.75" customHeight="1" x14ac:dyDescent="0.2">
      <c r="A224" s="10"/>
      <c r="B224" s="1"/>
      <c r="C224" s="1"/>
      <c r="D224" s="2"/>
      <c r="E224" s="2"/>
      <c r="F224" s="1"/>
      <c r="G224" s="10"/>
      <c r="H224" s="10"/>
      <c r="I224" s="10"/>
      <c r="J224" s="4"/>
      <c r="K224" s="11"/>
      <c r="L224" s="11"/>
      <c r="M224" s="5"/>
      <c r="N224" s="5"/>
      <c r="O224" s="2"/>
      <c r="P224" s="7"/>
      <c r="Q224" s="2"/>
      <c r="R224" s="2"/>
    </row>
    <row r="225" spans="1:18" ht="12.75" customHeight="1" x14ac:dyDescent="0.2">
      <c r="A225" s="10"/>
      <c r="B225" s="1"/>
      <c r="C225" s="1"/>
      <c r="D225" s="2"/>
      <c r="E225" s="2"/>
      <c r="F225" s="1"/>
      <c r="G225" s="10"/>
      <c r="H225" s="10"/>
      <c r="I225" s="10"/>
      <c r="J225" s="4"/>
      <c r="K225" s="11"/>
      <c r="L225" s="11"/>
      <c r="M225" s="5"/>
      <c r="N225" s="5"/>
      <c r="O225" s="2"/>
      <c r="P225" s="7"/>
      <c r="Q225" s="2"/>
      <c r="R225" s="2"/>
    </row>
    <row r="226" spans="1:18" ht="12.75" customHeight="1" x14ac:dyDescent="0.2">
      <c r="A226" s="10"/>
      <c r="B226" s="1"/>
      <c r="C226" s="1"/>
      <c r="D226" s="2"/>
      <c r="E226" s="2"/>
      <c r="F226" s="1"/>
      <c r="G226" s="10"/>
      <c r="H226" s="10"/>
      <c r="I226" s="10"/>
      <c r="J226" s="4"/>
      <c r="K226" s="11"/>
      <c r="L226" s="11"/>
      <c r="M226" s="5"/>
      <c r="N226" s="5"/>
      <c r="O226" s="2"/>
      <c r="P226" s="7"/>
      <c r="Q226" s="2"/>
      <c r="R226" s="2"/>
    </row>
    <row r="227" spans="1:18" ht="12.75" customHeight="1" x14ac:dyDescent="0.2">
      <c r="A227" s="10"/>
      <c r="B227" s="1"/>
      <c r="C227" s="1"/>
      <c r="D227" s="2"/>
      <c r="E227" s="2"/>
      <c r="F227" s="1"/>
      <c r="G227" s="10"/>
      <c r="H227" s="10"/>
      <c r="I227" s="10"/>
      <c r="J227" s="4"/>
      <c r="K227" s="11"/>
      <c r="L227" s="11"/>
      <c r="M227" s="5"/>
      <c r="N227" s="5"/>
      <c r="O227" s="2"/>
      <c r="P227" s="7"/>
      <c r="Q227" s="2"/>
      <c r="R227" s="2"/>
    </row>
    <row r="228" spans="1:18" ht="12.75" customHeight="1" x14ac:dyDescent="0.2">
      <c r="A228" s="10"/>
      <c r="B228" s="1"/>
      <c r="C228" s="1"/>
      <c r="D228" s="2"/>
      <c r="E228" s="2"/>
      <c r="F228" s="1"/>
      <c r="G228" s="10"/>
      <c r="H228" s="10"/>
      <c r="I228" s="10"/>
      <c r="J228" s="4"/>
      <c r="K228" s="11"/>
      <c r="L228" s="11"/>
      <c r="M228" s="5"/>
      <c r="N228" s="5"/>
      <c r="O228" s="2"/>
      <c r="P228" s="7"/>
      <c r="Q228" s="2"/>
      <c r="R228" s="2"/>
    </row>
    <row r="229" spans="1:18" ht="12.75" customHeight="1" x14ac:dyDescent="0.2">
      <c r="A229" s="10"/>
      <c r="B229" s="1"/>
      <c r="C229" s="1"/>
      <c r="D229" s="2"/>
      <c r="E229" s="2"/>
      <c r="F229" s="1"/>
      <c r="G229" s="10"/>
      <c r="H229" s="10"/>
      <c r="I229" s="10"/>
      <c r="J229" s="4"/>
      <c r="K229" s="11"/>
      <c r="L229" s="11"/>
      <c r="M229" s="5"/>
      <c r="N229" s="5"/>
      <c r="O229" s="2"/>
      <c r="P229" s="7"/>
      <c r="Q229" s="2"/>
      <c r="R229" s="2"/>
    </row>
    <row r="230" spans="1:18" ht="12.75" customHeight="1" x14ac:dyDescent="0.2">
      <c r="A230" s="10"/>
      <c r="B230" s="1"/>
      <c r="C230" s="1"/>
      <c r="D230" s="2"/>
      <c r="E230" s="2"/>
      <c r="F230" s="1"/>
      <c r="G230" s="10"/>
      <c r="H230" s="10"/>
      <c r="I230" s="10"/>
      <c r="J230" s="4"/>
      <c r="K230" s="11"/>
      <c r="L230" s="11"/>
      <c r="M230" s="5"/>
      <c r="N230" s="5"/>
      <c r="O230" s="2"/>
      <c r="P230" s="7"/>
      <c r="Q230" s="2"/>
      <c r="R230" s="2"/>
    </row>
    <row r="231" spans="1:18" ht="12.75" customHeight="1" x14ac:dyDescent="0.2">
      <c r="A231" s="10"/>
      <c r="B231" s="1"/>
      <c r="C231" s="1"/>
      <c r="D231" s="2"/>
      <c r="E231" s="2"/>
      <c r="F231" s="1"/>
      <c r="G231" s="10"/>
      <c r="H231" s="10"/>
      <c r="I231" s="10"/>
      <c r="J231" s="4"/>
      <c r="K231" s="11"/>
      <c r="L231" s="11"/>
      <c r="M231" s="5"/>
      <c r="N231" s="5"/>
      <c r="O231" s="2"/>
      <c r="P231" s="7"/>
      <c r="Q231" s="2"/>
      <c r="R231" s="2"/>
    </row>
    <row r="232" spans="1:18" ht="12.75" customHeight="1" x14ac:dyDescent="0.2">
      <c r="A232" s="10"/>
      <c r="B232" s="1"/>
      <c r="C232" s="1"/>
      <c r="D232" s="2"/>
      <c r="E232" s="2"/>
      <c r="F232" s="1"/>
      <c r="G232" s="10"/>
      <c r="H232" s="10"/>
      <c r="I232" s="10"/>
      <c r="J232" s="4"/>
      <c r="K232" s="11"/>
      <c r="L232" s="11"/>
      <c r="M232" s="5"/>
      <c r="N232" s="5"/>
      <c r="O232" s="2"/>
      <c r="P232" s="7"/>
      <c r="Q232" s="2"/>
      <c r="R232" s="2"/>
    </row>
    <row r="233" spans="1:18" ht="12.75" customHeight="1" x14ac:dyDescent="0.2">
      <c r="A233" s="10"/>
      <c r="B233" s="1"/>
      <c r="C233" s="1"/>
      <c r="D233" s="2"/>
      <c r="E233" s="2"/>
      <c r="F233" s="1"/>
      <c r="G233" s="10"/>
      <c r="H233" s="10"/>
      <c r="I233" s="10"/>
      <c r="J233" s="4"/>
      <c r="K233" s="11"/>
      <c r="L233" s="11"/>
      <c r="M233" s="5"/>
      <c r="N233" s="5"/>
      <c r="O233" s="2"/>
      <c r="P233" s="7"/>
      <c r="Q233" s="2"/>
      <c r="R233" s="2"/>
    </row>
    <row r="234" spans="1:18" ht="12.75" customHeight="1" x14ac:dyDescent="0.2">
      <c r="A234" s="10"/>
      <c r="B234" s="1"/>
      <c r="C234" s="1"/>
      <c r="D234" s="2"/>
      <c r="E234" s="2"/>
      <c r="F234" s="1"/>
      <c r="G234" s="10"/>
      <c r="H234" s="10"/>
      <c r="I234" s="10"/>
      <c r="J234" s="4"/>
      <c r="K234" s="11"/>
      <c r="L234" s="11"/>
      <c r="M234" s="5"/>
      <c r="N234" s="5"/>
      <c r="O234" s="2"/>
      <c r="P234" s="7"/>
      <c r="Q234" s="2"/>
      <c r="R234" s="2"/>
    </row>
    <row r="235" spans="1:18" ht="12.75" customHeight="1" x14ac:dyDescent="0.2">
      <c r="A235" s="10"/>
      <c r="B235" s="1"/>
      <c r="C235" s="1"/>
      <c r="D235" s="2"/>
      <c r="E235" s="2"/>
      <c r="F235" s="1"/>
      <c r="G235" s="10"/>
      <c r="H235" s="10"/>
      <c r="I235" s="10"/>
      <c r="J235" s="4"/>
      <c r="K235" s="11"/>
      <c r="L235" s="11"/>
      <c r="M235" s="5"/>
      <c r="N235" s="5"/>
      <c r="O235" s="2"/>
      <c r="P235" s="7"/>
      <c r="Q235" s="2"/>
      <c r="R235" s="2"/>
    </row>
    <row r="236" spans="1:18" ht="12.75" customHeight="1" x14ac:dyDescent="0.2">
      <c r="A236" s="10"/>
      <c r="B236" s="1"/>
      <c r="C236" s="1"/>
      <c r="D236" s="2"/>
      <c r="E236" s="2"/>
      <c r="F236" s="1"/>
      <c r="G236" s="10"/>
      <c r="H236" s="10"/>
      <c r="I236" s="10"/>
      <c r="J236" s="4"/>
      <c r="K236" s="11"/>
      <c r="L236" s="11"/>
      <c r="M236" s="5"/>
      <c r="N236" s="5"/>
      <c r="O236" s="2"/>
      <c r="P236" s="7"/>
      <c r="Q236" s="2"/>
      <c r="R236" s="2"/>
    </row>
    <row r="237" spans="1:18" ht="12.75" customHeight="1" x14ac:dyDescent="0.2">
      <c r="A237" s="10"/>
      <c r="B237" s="1"/>
      <c r="C237" s="1"/>
      <c r="D237" s="2"/>
      <c r="E237" s="2"/>
      <c r="F237" s="1"/>
      <c r="G237" s="10"/>
      <c r="H237" s="10"/>
      <c r="I237" s="10"/>
      <c r="J237" s="4"/>
      <c r="K237" s="11"/>
      <c r="L237" s="11"/>
      <c r="M237" s="5"/>
      <c r="N237" s="5"/>
      <c r="O237" s="2"/>
      <c r="P237" s="7"/>
      <c r="Q237" s="2"/>
      <c r="R237" s="2"/>
    </row>
    <row r="238" spans="1:18" ht="12.75" customHeight="1" x14ac:dyDescent="0.2">
      <c r="A238" s="10"/>
      <c r="B238" s="1"/>
      <c r="C238" s="1"/>
      <c r="D238" s="2"/>
      <c r="E238" s="2"/>
      <c r="F238" s="1"/>
      <c r="G238" s="10"/>
      <c r="H238" s="10"/>
      <c r="I238" s="10"/>
      <c r="J238" s="4"/>
      <c r="K238" s="11"/>
      <c r="L238" s="11"/>
      <c r="M238" s="5"/>
      <c r="N238" s="5"/>
      <c r="O238" s="2"/>
      <c r="P238" s="7"/>
      <c r="Q238" s="2"/>
      <c r="R238" s="2"/>
    </row>
    <row r="239" spans="1:18" ht="12.75" customHeight="1" x14ac:dyDescent="0.2">
      <c r="A239" s="10"/>
      <c r="B239" s="1"/>
      <c r="C239" s="1"/>
      <c r="D239" s="2"/>
      <c r="E239" s="2"/>
      <c r="F239" s="1"/>
      <c r="G239" s="10"/>
      <c r="H239" s="10"/>
      <c r="I239" s="10"/>
      <c r="J239" s="4"/>
      <c r="K239" s="11"/>
      <c r="L239" s="11"/>
      <c r="M239" s="5"/>
      <c r="N239" s="5"/>
      <c r="O239" s="2"/>
      <c r="P239" s="7"/>
      <c r="Q239" s="2"/>
      <c r="R239" s="2"/>
    </row>
    <row r="240" spans="1:18" ht="12.75" customHeight="1" x14ac:dyDescent="0.2">
      <c r="A240" s="10"/>
      <c r="B240" s="1"/>
      <c r="C240" s="1"/>
      <c r="D240" s="2"/>
      <c r="E240" s="2"/>
      <c r="F240" s="1"/>
      <c r="G240" s="10"/>
      <c r="H240" s="10"/>
      <c r="I240" s="10"/>
      <c r="J240" s="4"/>
      <c r="K240" s="11"/>
      <c r="L240" s="11"/>
      <c r="M240" s="5"/>
      <c r="N240" s="5"/>
      <c r="O240" s="2"/>
      <c r="P240" s="7"/>
      <c r="Q240" s="2"/>
      <c r="R240" s="2"/>
    </row>
    <row r="241" spans="1:18" ht="12.75" customHeight="1" x14ac:dyDescent="0.2">
      <c r="A241" s="10"/>
      <c r="B241" s="1"/>
      <c r="C241" s="1"/>
      <c r="D241" s="2"/>
      <c r="E241" s="2"/>
      <c r="F241" s="1"/>
      <c r="G241" s="10"/>
      <c r="H241" s="10"/>
      <c r="I241" s="10"/>
      <c r="J241" s="4"/>
      <c r="K241" s="11"/>
      <c r="L241" s="11"/>
      <c r="M241" s="5"/>
      <c r="N241" s="5"/>
      <c r="O241" s="2"/>
      <c r="P241" s="7"/>
      <c r="Q241" s="2"/>
      <c r="R241" s="2"/>
    </row>
    <row r="242" spans="1:18" ht="12.75" customHeight="1" x14ac:dyDescent="0.2">
      <c r="A242" s="10"/>
      <c r="B242" s="1"/>
      <c r="C242" s="1"/>
      <c r="D242" s="2"/>
      <c r="E242" s="2"/>
      <c r="F242" s="1"/>
      <c r="G242" s="10"/>
      <c r="H242" s="10"/>
      <c r="I242" s="10"/>
      <c r="J242" s="4"/>
      <c r="K242" s="11"/>
      <c r="L242" s="11"/>
      <c r="M242" s="5"/>
      <c r="N242" s="5"/>
      <c r="O242" s="2"/>
      <c r="P242" s="7"/>
      <c r="Q242" s="2"/>
      <c r="R242" s="2"/>
    </row>
    <row r="243" spans="1:18" ht="12.75" customHeight="1" x14ac:dyDescent="0.2">
      <c r="A243" s="10"/>
      <c r="B243" s="1"/>
      <c r="C243" s="1"/>
      <c r="D243" s="2"/>
      <c r="E243" s="2"/>
      <c r="F243" s="1"/>
      <c r="G243" s="10"/>
      <c r="H243" s="10"/>
      <c r="I243" s="10"/>
      <c r="J243" s="4"/>
      <c r="K243" s="11"/>
      <c r="L243" s="11"/>
      <c r="M243" s="5"/>
      <c r="N243" s="5"/>
      <c r="O243" s="2"/>
      <c r="P243" s="7"/>
      <c r="Q243" s="2"/>
      <c r="R243" s="2"/>
    </row>
    <row r="244" spans="1:18" ht="12.75" customHeight="1" x14ac:dyDescent="0.2">
      <c r="A244" s="10"/>
      <c r="B244" s="1"/>
      <c r="C244" s="1"/>
      <c r="D244" s="2"/>
      <c r="E244" s="2"/>
      <c r="F244" s="1"/>
      <c r="G244" s="10"/>
      <c r="H244" s="10"/>
      <c r="I244" s="10"/>
      <c r="J244" s="4"/>
      <c r="K244" s="11"/>
      <c r="L244" s="11"/>
      <c r="M244" s="5"/>
      <c r="N244" s="5"/>
      <c r="O244" s="2"/>
      <c r="P244" s="7"/>
      <c r="Q244" s="2"/>
      <c r="R244" s="2"/>
    </row>
    <row r="245" spans="1:18" ht="12.75" customHeight="1" x14ac:dyDescent="0.2">
      <c r="A245" s="10"/>
      <c r="B245" s="1"/>
      <c r="C245" s="1"/>
      <c r="D245" s="2"/>
      <c r="E245" s="2"/>
      <c r="F245" s="1"/>
      <c r="G245" s="10"/>
      <c r="H245" s="10"/>
      <c r="I245" s="10"/>
      <c r="J245" s="4"/>
      <c r="K245" s="11"/>
      <c r="L245" s="11"/>
      <c r="M245" s="5"/>
      <c r="N245" s="5"/>
      <c r="O245" s="2"/>
      <c r="P245" s="7"/>
      <c r="Q245" s="2"/>
      <c r="R245" s="2"/>
    </row>
    <row r="246" spans="1:18" ht="12.75" customHeight="1" x14ac:dyDescent="0.2">
      <c r="A246" s="10"/>
      <c r="B246" s="1"/>
      <c r="C246" s="1"/>
      <c r="D246" s="2"/>
      <c r="E246" s="2"/>
      <c r="F246" s="1"/>
      <c r="G246" s="10"/>
      <c r="H246" s="10"/>
      <c r="I246" s="10"/>
      <c r="J246" s="4"/>
      <c r="K246" s="11"/>
      <c r="L246" s="11"/>
      <c r="M246" s="5"/>
      <c r="N246" s="5"/>
      <c r="O246" s="2"/>
      <c r="P246" s="7"/>
      <c r="Q246" s="2"/>
      <c r="R246" s="2"/>
    </row>
    <row r="247" spans="1:18" ht="12.75" customHeight="1" x14ac:dyDescent="0.2">
      <c r="A247" s="10"/>
      <c r="B247" s="1"/>
      <c r="C247" s="1"/>
      <c r="D247" s="2"/>
      <c r="E247" s="2"/>
      <c r="F247" s="1"/>
      <c r="G247" s="10"/>
      <c r="H247" s="10"/>
      <c r="I247" s="10"/>
      <c r="J247" s="4"/>
      <c r="K247" s="11"/>
      <c r="L247" s="11"/>
      <c r="M247" s="5"/>
      <c r="N247" s="5"/>
      <c r="O247" s="2"/>
      <c r="P247" s="7"/>
      <c r="Q247" s="2"/>
      <c r="R247" s="2"/>
    </row>
    <row r="248" spans="1:18" ht="12.75" customHeight="1" x14ac:dyDescent="0.2">
      <c r="A248" s="10"/>
      <c r="B248" s="1"/>
      <c r="C248" s="1"/>
      <c r="D248" s="2"/>
      <c r="E248" s="2"/>
      <c r="F248" s="1"/>
      <c r="G248" s="10"/>
      <c r="H248" s="10"/>
      <c r="I248" s="10"/>
      <c r="J248" s="4"/>
      <c r="K248" s="11"/>
      <c r="L248" s="11"/>
      <c r="M248" s="5"/>
      <c r="N248" s="5"/>
      <c r="O248" s="2"/>
      <c r="P248" s="7"/>
      <c r="Q248" s="2"/>
      <c r="R248" s="2"/>
    </row>
    <row r="249" spans="1:18" ht="12.75" customHeight="1" x14ac:dyDescent="0.2">
      <c r="A249" s="10"/>
      <c r="B249" s="1"/>
      <c r="C249" s="1"/>
      <c r="D249" s="2"/>
      <c r="E249" s="2"/>
      <c r="F249" s="1"/>
      <c r="G249" s="10"/>
      <c r="H249" s="10"/>
      <c r="I249" s="10"/>
      <c r="J249" s="4"/>
      <c r="K249" s="11"/>
      <c r="L249" s="11"/>
      <c r="M249" s="5"/>
      <c r="N249" s="5"/>
      <c r="O249" s="2"/>
      <c r="P249" s="7"/>
      <c r="Q249" s="2"/>
      <c r="R249" s="2"/>
    </row>
    <row r="250" spans="1:18" ht="12.75" customHeight="1" x14ac:dyDescent="0.2">
      <c r="A250" s="10"/>
      <c r="B250" s="1"/>
      <c r="C250" s="1"/>
      <c r="D250" s="2"/>
      <c r="E250" s="2"/>
      <c r="F250" s="1"/>
      <c r="G250" s="10"/>
      <c r="H250" s="10"/>
      <c r="I250" s="10"/>
      <c r="J250" s="4"/>
      <c r="K250" s="11"/>
      <c r="L250" s="11"/>
      <c r="M250" s="5"/>
      <c r="N250" s="5"/>
      <c r="O250" s="2"/>
      <c r="P250" s="7"/>
      <c r="Q250" s="2"/>
      <c r="R250" s="2"/>
    </row>
    <row r="251" spans="1:18" ht="12.75" customHeight="1" x14ac:dyDescent="0.2">
      <c r="A251" s="10"/>
      <c r="B251" s="1"/>
      <c r="C251" s="1"/>
      <c r="D251" s="2"/>
      <c r="E251" s="2"/>
      <c r="F251" s="1"/>
      <c r="G251" s="10"/>
      <c r="H251" s="10"/>
      <c r="I251" s="10"/>
      <c r="J251" s="4"/>
      <c r="K251" s="11"/>
      <c r="L251" s="11"/>
      <c r="M251" s="5"/>
      <c r="N251" s="5"/>
      <c r="O251" s="2"/>
      <c r="P251" s="7"/>
      <c r="Q251" s="2"/>
      <c r="R251" s="2"/>
    </row>
    <row r="252" spans="1:18" ht="12.75" customHeight="1" x14ac:dyDescent="0.2">
      <c r="A252" s="10"/>
      <c r="B252" s="1"/>
      <c r="C252" s="1"/>
      <c r="D252" s="2"/>
      <c r="E252" s="2"/>
      <c r="F252" s="1"/>
      <c r="G252" s="10"/>
      <c r="H252" s="10"/>
      <c r="I252" s="10"/>
      <c r="J252" s="4"/>
      <c r="K252" s="11"/>
      <c r="L252" s="11"/>
      <c r="M252" s="5"/>
      <c r="N252" s="5"/>
      <c r="O252" s="2"/>
      <c r="P252" s="7"/>
      <c r="Q252" s="2"/>
      <c r="R252" s="2"/>
    </row>
    <row r="253" spans="1:18" ht="12.75" customHeight="1" x14ac:dyDescent="0.2">
      <c r="A253" s="10"/>
      <c r="B253" s="1"/>
      <c r="C253" s="1"/>
      <c r="D253" s="2"/>
      <c r="E253" s="2"/>
      <c r="F253" s="1"/>
      <c r="G253" s="10"/>
      <c r="H253" s="10"/>
      <c r="I253" s="10"/>
      <c r="J253" s="4"/>
      <c r="K253" s="11"/>
      <c r="L253" s="11"/>
      <c r="M253" s="5"/>
      <c r="N253" s="5"/>
      <c r="O253" s="2"/>
      <c r="P253" s="7"/>
      <c r="Q253" s="2"/>
      <c r="R253" s="2"/>
    </row>
    <row r="254" spans="1:18" ht="12.75" customHeight="1" x14ac:dyDescent="0.2">
      <c r="A254" s="10"/>
      <c r="B254" s="1"/>
      <c r="C254" s="1"/>
      <c r="D254" s="2"/>
      <c r="E254" s="2"/>
      <c r="F254" s="1"/>
      <c r="G254" s="10"/>
      <c r="H254" s="10"/>
      <c r="I254" s="10"/>
      <c r="J254" s="4"/>
      <c r="K254" s="11"/>
      <c r="L254" s="11"/>
      <c r="M254" s="5"/>
      <c r="N254" s="5"/>
      <c r="O254" s="2"/>
      <c r="P254" s="7"/>
      <c r="Q254" s="2"/>
      <c r="R254" s="2"/>
    </row>
    <row r="255" spans="1:18" ht="12.75" customHeight="1" x14ac:dyDescent="0.2">
      <c r="A255" s="10"/>
      <c r="B255" s="1"/>
      <c r="C255" s="1"/>
      <c r="D255" s="2"/>
      <c r="E255" s="2"/>
      <c r="F255" s="1"/>
      <c r="G255" s="10"/>
      <c r="H255" s="10"/>
      <c r="I255" s="10"/>
      <c r="J255" s="4"/>
      <c r="K255" s="11"/>
      <c r="L255" s="11"/>
      <c r="M255" s="5"/>
      <c r="N255" s="5"/>
      <c r="O255" s="2"/>
      <c r="P255" s="7"/>
      <c r="Q255" s="2"/>
      <c r="R255" s="2"/>
    </row>
    <row r="256" spans="1:18" ht="12.75" customHeight="1" x14ac:dyDescent="0.2">
      <c r="A256" s="10"/>
      <c r="B256" s="1"/>
      <c r="C256" s="1"/>
      <c r="D256" s="2"/>
      <c r="E256" s="2"/>
      <c r="F256" s="1"/>
      <c r="G256" s="10"/>
      <c r="H256" s="10"/>
      <c r="I256" s="10"/>
      <c r="J256" s="4"/>
      <c r="K256" s="11"/>
      <c r="L256" s="11"/>
      <c r="M256" s="5"/>
      <c r="N256" s="5"/>
      <c r="O256" s="2"/>
      <c r="P256" s="7"/>
      <c r="Q256" s="2"/>
      <c r="R256" s="2"/>
    </row>
    <row r="257" spans="1:18" ht="12.75" customHeight="1" x14ac:dyDescent="0.2">
      <c r="A257" s="10"/>
      <c r="B257" s="1"/>
      <c r="C257" s="1"/>
      <c r="D257" s="2"/>
      <c r="E257" s="2"/>
      <c r="F257" s="1"/>
      <c r="G257" s="10"/>
      <c r="H257" s="10"/>
      <c r="I257" s="10"/>
      <c r="J257" s="4"/>
      <c r="K257" s="11"/>
      <c r="L257" s="11"/>
      <c r="M257" s="5"/>
      <c r="N257" s="5"/>
      <c r="O257" s="2"/>
      <c r="P257" s="7"/>
      <c r="Q257" s="2"/>
      <c r="R257" s="2"/>
    </row>
    <row r="258" spans="1:18" ht="12.75" customHeight="1" x14ac:dyDescent="0.2">
      <c r="A258" s="10"/>
      <c r="B258" s="1"/>
      <c r="C258" s="1"/>
      <c r="D258" s="2"/>
      <c r="E258" s="2"/>
      <c r="F258" s="1"/>
      <c r="G258" s="10"/>
      <c r="H258" s="10"/>
      <c r="I258" s="10"/>
      <c r="J258" s="4"/>
      <c r="K258" s="11"/>
      <c r="L258" s="11"/>
      <c r="M258" s="5"/>
      <c r="N258" s="5"/>
      <c r="O258" s="2"/>
      <c r="P258" s="7"/>
      <c r="Q258" s="2"/>
      <c r="R258" s="2"/>
    </row>
    <row r="259" spans="1:18" ht="12.75" customHeight="1" x14ac:dyDescent="0.2">
      <c r="A259" s="10"/>
      <c r="B259" s="1"/>
      <c r="C259" s="1"/>
      <c r="D259" s="2"/>
      <c r="E259" s="2"/>
      <c r="F259" s="1"/>
      <c r="G259" s="10"/>
      <c r="H259" s="10"/>
      <c r="I259" s="10"/>
      <c r="J259" s="4"/>
      <c r="K259" s="11"/>
      <c r="L259" s="11"/>
      <c r="M259" s="5"/>
      <c r="N259" s="5"/>
      <c r="O259" s="2"/>
      <c r="P259" s="7"/>
      <c r="Q259" s="2"/>
      <c r="R259" s="2"/>
    </row>
    <row r="260" spans="1:18" ht="12.75" customHeight="1" x14ac:dyDescent="0.2">
      <c r="A260" s="10"/>
      <c r="B260" s="1"/>
      <c r="C260" s="1"/>
      <c r="D260" s="2"/>
      <c r="E260" s="2"/>
      <c r="F260" s="1"/>
      <c r="G260" s="10"/>
      <c r="H260" s="10"/>
      <c r="I260" s="10"/>
      <c r="J260" s="4"/>
      <c r="K260" s="11"/>
      <c r="L260" s="11"/>
      <c r="M260" s="5"/>
      <c r="N260" s="5"/>
      <c r="O260" s="2"/>
      <c r="P260" s="7"/>
      <c r="Q260" s="2"/>
      <c r="R260" s="2"/>
    </row>
    <row r="261" spans="1:18" ht="12.75" customHeight="1" x14ac:dyDescent="0.2">
      <c r="A261" s="10"/>
      <c r="B261" s="1"/>
      <c r="C261" s="1"/>
      <c r="D261" s="2"/>
      <c r="E261" s="2"/>
      <c r="F261" s="1"/>
      <c r="G261" s="10"/>
      <c r="H261" s="10"/>
      <c r="I261" s="10"/>
      <c r="J261" s="4"/>
      <c r="K261" s="11"/>
      <c r="L261" s="11"/>
      <c r="M261" s="5"/>
      <c r="N261" s="5"/>
      <c r="O261" s="2"/>
      <c r="P261" s="7"/>
      <c r="Q261" s="2"/>
      <c r="R261" s="2"/>
    </row>
    <row r="262" spans="1:18" ht="12.75" customHeight="1" x14ac:dyDescent="0.2">
      <c r="A262" s="10"/>
      <c r="B262" s="1"/>
      <c r="C262" s="1"/>
      <c r="D262" s="2"/>
      <c r="E262" s="2"/>
      <c r="F262" s="1"/>
      <c r="G262" s="10"/>
      <c r="H262" s="10"/>
      <c r="I262" s="10"/>
      <c r="J262" s="4"/>
      <c r="K262" s="11"/>
      <c r="L262" s="11"/>
      <c r="M262" s="5"/>
      <c r="N262" s="5"/>
      <c r="O262" s="2"/>
      <c r="P262" s="7"/>
      <c r="Q262" s="2"/>
      <c r="R262" s="2"/>
    </row>
    <row r="263" spans="1:18" ht="12.75" customHeight="1" x14ac:dyDescent="0.2">
      <c r="A263" s="10"/>
      <c r="B263" s="1"/>
      <c r="C263" s="1"/>
      <c r="D263" s="2"/>
      <c r="E263" s="2"/>
      <c r="F263" s="1"/>
      <c r="G263" s="10"/>
      <c r="H263" s="10"/>
      <c r="I263" s="10"/>
      <c r="J263" s="4"/>
      <c r="K263" s="11"/>
      <c r="L263" s="11"/>
      <c r="M263" s="5"/>
      <c r="N263" s="5"/>
      <c r="O263" s="2"/>
      <c r="P263" s="7"/>
      <c r="Q263" s="2"/>
      <c r="R263" s="2"/>
    </row>
    <row r="264" spans="1:18" ht="12.75" customHeight="1" x14ac:dyDescent="0.2">
      <c r="A264" s="10"/>
      <c r="B264" s="1"/>
      <c r="C264" s="1"/>
      <c r="D264" s="2"/>
      <c r="E264" s="2"/>
      <c r="F264" s="1"/>
      <c r="G264" s="10"/>
      <c r="H264" s="10"/>
      <c r="I264" s="10"/>
      <c r="J264" s="4"/>
      <c r="K264" s="11"/>
      <c r="L264" s="11"/>
      <c r="M264" s="5"/>
      <c r="N264" s="5"/>
      <c r="O264" s="2"/>
      <c r="P264" s="7"/>
      <c r="Q264" s="2"/>
      <c r="R264" s="2"/>
    </row>
    <row r="265" spans="1:18" ht="12.75" customHeight="1" x14ac:dyDescent="0.2">
      <c r="A265" s="10"/>
      <c r="B265" s="1"/>
      <c r="C265" s="1"/>
      <c r="D265" s="2"/>
      <c r="E265" s="2"/>
      <c r="F265" s="1"/>
      <c r="G265" s="10"/>
      <c r="H265" s="10"/>
      <c r="I265" s="10"/>
      <c r="J265" s="4"/>
      <c r="K265" s="11"/>
      <c r="L265" s="11"/>
      <c r="M265" s="5"/>
      <c r="N265" s="5"/>
      <c r="O265" s="2"/>
      <c r="P265" s="7"/>
      <c r="Q265" s="2"/>
      <c r="R265" s="2"/>
    </row>
    <row r="266" spans="1:18" ht="12.75" customHeight="1" x14ac:dyDescent="0.2">
      <c r="A266" s="10"/>
      <c r="B266" s="1"/>
      <c r="C266" s="1"/>
      <c r="D266" s="2"/>
      <c r="E266" s="2"/>
      <c r="F266" s="1"/>
      <c r="G266" s="10"/>
      <c r="H266" s="10"/>
      <c r="I266" s="10"/>
      <c r="J266" s="4"/>
      <c r="K266" s="11"/>
      <c r="L266" s="11"/>
      <c r="M266" s="5"/>
      <c r="N266" s="5"/>
      <c r="O266" s="2"/>
      <c r="P266" s="7"/>
      <c r="Q266" s="2"/>
      <c r="R266" s="2"/>
    </row>
    <row r="267" spans="1:18" ht="12.75" customHeight="1" x14ac:dyDescent="0.2">
      <c r="A267" s="10"/>
      <c r="B267" s="1"/>
      <c r="C267" s="1"/>
      <c r="D267" s="2"/>
      <c r="E267" s="2"/>
      <c r="F267" s="1"/>
      <c r="G267" s="10"/>
      <c r="H267" s="10"/>
      <c r="I267" s="10"/>
      <c r="J267" s="4"/>
      <c r="K267" s="11"/>
      <c r="L267" s="11"/>
      <c r="M267" s="5"/>
      <c r="N267" s="5"/>
      <c r="O267" s="2"/>
      <c r="P267" s="7"/>
      <c r="Q267" s="2"/>
      <c r="R267" s="2"/>
    </row>
    <row r="268" spans="1:18" ht="12.75" customHeight="1" x14ac:dyDescent="0.2">
      <c r="A268" s="10"/>
      <c r="B268" s="1"/>
      <c r="C268" s="1"/>
      <c r="D268" s="2"/>
      <c r="E268" s="2"/>
      <c r="F268" s="1"/>
      <c r="G268" s="10"/>
      <c r="H268" s="10"/>
      <c r="I268" s="10"/>
      <c r="J268" s="4"/>
      <c r="K268" s="11"/>
      <c r="L268" s="11"/>
      <c r="M268" s="5"/>
      <c r="N268" s="5"/>
      <c r="O268" s="2"/>
      <c r="P268" s="7"/>
      <c r="Q268" s="2"/>
      <c r="R268" s="2"/>
    </row>
    <row r="269" spans="1:18" ht="12.75" customHeight="1" x14ac:dyDescent="0.2">
      <c r="A269" s="10"/>
      <c r="B269" s="1"/>
      <c r="C269" s="1"/>
      <c r="D269" s="2"/>
      <c r="E269" s="2"/>
      <c r="F269" s="1"/>
      <c r="G269" s="10"/>
      <c r="H269" s="10"/>
      <c r="I269" s="10"/>
      <c r="J269" s="4"/>
      <c r="K269" s="11"/>
      <c r="L269" s="11"/>
      <c r="M269" s="5"/>
      <c r="N269" s="5"/>
      <c r="O269" s="2"/>
      <c r="P269" s="7"/>
      <c r="Q269" s="2"/>
      <c r="R269" s="2"/>
    </row>
    <row r="270" spans="1:18" ht="12.75" customHeight="1" x14ac:dyDescent="0.2">
      <c r="A270" s="10"/>
      <c r="B270" s="1"/>
      <c r="C270" s="1"/>
      <c r="D270" s="2"/>
      <c r="E270" s="2"/>
      <c r="F270" s="1"/>
      <c r="G270" s="10"/>
      <c r="H270" s="10"/>
      <c r="I270" s="10"/>
      <c r="J270" s="4"/>
      <c r="K270" s="11"/>
      <c r="L270" s="11"/>
      <c r="M270" s="5"/>
      <c r="N270" s="5"/>
      <c r="O270" s="2"/>
      <c r="P270" s="7"/>
      <c r="Q270" s="2"/>
      <c r="R270" s="2"/>
    </row>
    <row r="271" spans="1:18" ht="12.75" customHeight="1" x14ac:dyDescent="0.2">
      <c r="A271" s="10"/>
      <c r="B271" s="1"/>
      <c r="C271" s="1"/>
      <c r="D271" s="2"/>
      <c r="E271" s="2"/>
      <c r="F271" s="1"/>
      <c r="G271" s="10"/>
      <c r="H271" s="10"/>
      <c r="I271" s="10"/>
      <c r="J271" s="4"/>
      <c r="K271" s="11"/>
      <c r="L271" s="11"/>
      <c r="M271" s="5"/>
      <c r="N271" s="5"/>
      <c r="O271" s="2"/>
      <c r="P271" s="7"/>
      <c r="Q271" s="2"/>
      <c r="R271" s="2"/>
    </row>
    <row r="272" spans="1:18" ht="12.75" customHeight="1" x14ac:dyDescent="0.2">
      <c r="A272" s="10"/>
      <c r="B272" s="1"/>
      <c r="C272" s="1"/>
      <c r="D272" s="2"/>
      <c r="E272" s="2"/>
      <c r="F272" s="1"/>
      <c r="G272" s="10"/>
      <c r="H272" s="10"/>
      <c r="I272" s="10"/>
      <c r="J272" s="4"/>
      <c r="K272" s="11"/>
      <c r="L272" s="11"/>
      <c r="M272" s="5"/>
      <c r="N272" s="5"/>
      <c r="O272" s="2"/>
      <c r="P272" s="7"/>
      <c r="Q272" s="2"/>
      <c r="R272" s="2"/>
    </row>
    <row r="273" spans="1:18" ht="12.75" customHeight="1" x14ac:dyDescent="0.2">
      <c r="A273" s="10"/>
      <c r="B273" s="1"/>
      <c r="C273" s="1"/>
      <c r="D273" s="2"/>
      <c r="E273" s="2"/>
      <c r="F273" s="1"/>
      <c r="G273" s="10"/>
      <c r="H273" s="10"/>
      <c r="I273" s="10"/>
      <c r="J273" s="4"/>
      <c r="K273" s="11"/>
      <c r="L273" s="11"/>
      <c r="M273" s="5"/>
      <c r="N273" s="5"/>
      <c r="O273" s="2"/>
      <c r="P273" s="7"/>
      <c r="Q273" s="2"/>
      <c r="R273" s="2"/>
    </row>
    <row r="274" spans="1:18" ht="12.75" customHeight="1" x14ac:dyDescent="0.2">
      <c r="A274" s="10"/>
      <c r="B274" s="1"/>
      <c r="C274" s="1"/>
      <c r="D274" s="2"/>
      <c r="E274" s="2"/>
      <c r="F274" s="1"/>
      <c r="G274" s="10"/>
      <c r="H274" s="10"/>
      <c r="I274" s="10"/>
      <c r="J274" s="4"/>
      <c r="K274" s="11"/>
      <c r="L274" s="11"/>
      <c r="M274" s="5"/>
      <c r="N274" s="5"/>
      <c r="O274" s="2"/>
      <c r="P274" s="7"/>
      <c r="Q274" s="2"/>
      <c r="R274" s="2"/>
    </row>
    <row r="275" spans="1:18" ht="12.75" customHeight="1" x14ac:dyDescent="0.2">
      <c r="A275" s="10"/>
      <c r="B275" s="1"/>
      <c r="C275" s="1"/>
      <c r="D275" s="2"/>
      <c r="E275" s="2"/>
      <c r="F275" s="1"/>
      <c r="G275" s="10"/>
      <c r="H275" s="10"/>
      <c r="I275" s="10"/>
      <c r="J275" s="4"/>
      <c r="K275" s="11"/>
      <c r="L275" s="11"/>
      <c r="M275" s="5"/>
      <c r="N275" s="5"/>
      <c r="O275" s="2"/>
      <c r="P275" s="7"/>
      <c r="Q275" s="2"/>
      <c r="R275" s="2"/>
    </row>
    <row r="276" spans="1:18" ht="12.75" customHeight="1" x14ac:dyDescent="0.2">
      <c r="A276" s="10"/>
      <c r="B276" s="1"/>
      <c r="C276" s="1"/>
      <c r="D276" s="2"/>
      <c r="E276" s="2"/>
      <c r="F276" s="1"/>
      <c r="G276" s="10"/>
      <c r="H276" s="10"/>
      <c r="I276" s="10"/>
      <c r="J276" s="4"/>
      <c r="K276" s="11"/>
      <c r="L276" s="11"/>
      <c r="M276" s="5"/>
      <c r="N276" s="5"/>
      <c r="O276" s="2"/>
      <c r="P276" s="7"/>
      <c r="Q276" s="2"/>
      <c r="R276" s="2"/>
    </row>
    <row r="277" spans="1:18" ht="12.75" customHeight="1" x14ac:dyDescent="0.2">
      <c r="A277" s="10"/>
      <c r="B277" s="1"/>
      <c r="C277" s="1"/>
      <c r="D277" s="2"/>
      <c r="E277" s="2"/>
      <c r="F277" s="1"/>
      <c r="G277" s="10"/>
      <c r="H277" s="10"/>
      <c r="I277" s="10"/>
      <c r="J277" s="4"/>
      <c r="K277" s="11"/>
      <c r="L277" s="11"/>
      <c r="M277" s="5"/>
      <c r="N277" s="5"/>
      <c r="O277" s="2"/>
      <c r="P277" s="7"/>
      <c r="Q277" s="2"/>
      <c r="R277" s="2"/>
    </row>
    <row r="278" spans="1:18" ht="12.75" customHeight="1" x14ac:dyDescent="0.2">
      <c r="A278" s="10"/>
      <c r="B278" s="1"/>
      <c r="C278" s="1"/>
      <c r="D278" s="2"/>
      <c r="E278" s="2"/>
      <c r="F278" s="1"/>
      <c r="G278" s="10"/>
      <c r="H278" s="10"/>
      <c r="I278" s="10"/>
      <c r="J278" s="4"/>
      <c r="K278" s="11"/>
      <c r="L278" s="11"/>
      <c r="M278" s="5"/>
      <c r="N278" s="5"/>
      <c r="O278" s="2"/>
      <c r="P278" s="7"/>
      <c r="Q278" s="2"/>
      <c r="R278" s="2"/>
    </row>
    <row r="279" spans="1:18" ht="12.75" customHeight="1" x14ac:dyDescent="0.2">
      <c r="A279" s="10"/>
      <c r="B279" s="1"/>
      <c r="C279" s="1"/>
      <c r="D279" s="2"/>
      <c r="E279" s="2"/>
      <c r="F279" s="1"/>
      <c r="G279" s="10"/>
      <c r="H279" s="10"/>
      <c r="I279" s="10"/>
      <c r="J279" s="4"/>
      <c r="K279" s="11"/>
      <c r="L279" s="11"/>
      <c r="M279" s="5"/>
      <c r="N279" s="5"/>
      <c r="O279" s="2"/>
      <c r="P279" s="7"/>
      <c r="Q279" s="2"/>
      <c r="R279" s="2"/>
    </row>
    <row r="280" spans="1:18" ht="12.75" customHeight="1" x14ac:dyDescent="0.2">
      <c r="A280" s="10"/>
      <c r="B280" s="1"/>
      <c r="C280" s="1"/>
      <c r="D280" s="2"/>
      <c r="E280" s="2"/>
      <c r="F280" s="1"/>
      <c r="G280" s="10"/>
      <c r="H280" s="10"/>
      <c r="I280" s="10"/>
      <c r="J280" s="4"/>
      <c r="K280" s="11"/>
      <c r="L280" s="11"/>
      <c r="M280" s="5"/>
      <c r="N280" s="5"/>
      <c r="O280" s="2"/>
      <c r="P280" s="7"/>
      <c r="Q280" s="2"/>
      <c r="R280" s="2"/>
    </row>
    <row r="281" spans="1:18" ht="12.75" customHeight="1" x14ac:dyDescent="0.2">
      <c r="A281" s="10"/>
      <c r="B281" s="1"/>
      <c r="C281" s="1"/>
      <c r="D281" s="2"/>
      <c r="E281" s="2"/>
      <c r="F281" s="1"/>
      <c r="G281" s="10"/>
      <c r="H281" s="10"/>
      <c r="I281" s="10"/>
      <c r="J281" s="4"/>
      <c r="K281" s="11"/>
      <c r="L281" s="11"/>
      <c r="M281" s="5"/>
      <c r="N281" s="5"/>
      <c r="O281" s="2"/>
      <c r="P281" s="7"/>
      <c r="Q281" s="2"/>
      <c r="R281" s="2"/>
    </row>
    <row r="282" spans="1:18" ht="12.75" customHeight="1" x14ac:dyDescent="0.2">
      <c r="A282" s="10"/>
      <c r="B282" s="1"/>
      <c r="C282" s="1"/>
      <c r="D282" s="2"/>
      <c r="E282" s="2"/>
      <c r="F282" s="1"/>
      <c r="G282" s="10"/>
      <c r="H282" s="10"/>
      <c r="I282" s="10"/>
      <c r="J282" s="4"/>
      <c r="K282" s="11"/>
      <c r="L282" s="11"/>
      <c r="M282" s="5"/>
      <c r="N282" s="5"/>
      <c r="O282" s="2"/>
      <c r="P282" s="7"/>
      <c r="Q282" s="2"/>
      <c r="R282" s="2"/>
    </row>
    <row r="283" spans="1:18" ht="12.75" customHeight="1" x14ac:dyDescent="0.2">
      <c r="A283" s="10"/>
      <c r="B283" s="1"/>
      <c r="C283" s="1"/>
      <c r="D283" s="2"/>
      <c r="E283" s="2"/>
      <c r="F283" s="1"/>
      <c r="G283" s="10"/>
      <c r="H283" s="10"/>
      <c r="I283" s="10"/>
      <c r="J283" s="4"/>
      <c r="K283" s="11"/>
      <c r="L283" s="11"/>
      <c r="M283" s="5"/>
      <c r="N283" s="5"/>
      <c r="O283" s="2"/>
      <c r="P283" s="7"/>
      <c r="Q283" s="2"/>
      <c r="R283" s="2"/>
    </row>
    <row r="284" spans="1:18" ht="12.75" customHeight="1" x14ac:dyDescent="0.2">
      <c r="A284" s="10"/>
      <c r="B284" s="1"/>
      <c r="C284" s="1"/>
      <c r="D284" s="2"/>
      <c r="E284" s="2"/>
      <c r="F284" s="1"/>
      <c r="G284" s="10"/>
      <c r="H284" s="10"/>
      <c r="I284" s="10"/>
      <c r="J284" s="4"/>
      <c r="K284" s="11"/>
      <c r="L284" s="11"/>
      <c r="M284" s="5"/>
      <c r="N284" s="5"/>
      <c r="O284" s="2"/>
      <c r="P284" s="7"/>
      <c r="Q284" s="2"/>
      <c r="R284" s="2"/>
    </row>
    <row r="285" spans="1:18" ht="12.75" customHeight="1" x14ac:dyDescent="0.2">
      <c r="A285" s="10"/>
      <c r="B285" s="1"/>
      <c r="C285" s="1"/>
      <c r="D285" s="2"/>
      <c r="E285" s="2"/>
      <c r="F285" s="1"/>
      <c r="G285" s="10"/>
      <c r="H285" s="10"/>
      <c r="I285" s="10"/>
      <c r="J285" s="4"/>
      <c r="K285" s="11"/>
      <c r="L285" s="11"/>
      <c r="M285" s="5"/>
      <c r="N285" s="5"/>
      <c r="O285" s="2"/>
      <c r="P285" s="7"/>
      <c r="Q285" s="2"/>
      <c r="R285" s="2"/>
    </row>
    <row r="286" spans="1:18" ht="12.75" customHeight="1" x14ac:dyDescent="0.2">
      <c r="A286" s="10"/>
      <c r="B286" s="1"/>
      <c r="C286" s="1"/>
      <c r="D286" s="2"/>
      <c r="E286" s="2"/>
      <c r="F286" s="1"/>
      <c r="G286" s="10"/>
      <c r="H286" s="10"/>
      <c r="I286" s="10"/>
      <c r="J286" s="4"/>
      <c r="K286" s="11"/>
      <c r="L286" s="11"/>
      <c r="M286" s="5"/>
      <c r="N286" s="5"/>
      <c r="O286" s="2"/>
      <c r="P286" s="7"/>
      <c r="Q286" s="2"/>
      <c r="R286" s="2"/>
    </row>
    <row r="287" spans="1:18" ht="12.75" customHeight="1" x14ac:dyDescent="0.2">
      <c r="A287" s="10"/>
      <c r="B287" s="1"/>
      <c r="C287" s="1"/>
      <c r="D287" s="2"/>
      <c r="E287" s="2"/>
      <c r="F287" s="1"/>
      <c r="G287" s="10"/>
      <c r="H287" s="10"/>
      <c r="I287" s="10"/>
      <c r="J287" s="4"/>
      <c r="K287" s="11"/>
      <c r="L287" s="11"/>
      <c r="M287" s="5"/>
      <c r="N287" s="5"/>
      <c r="O287" s="2"/>
      <c r="P287" s="7"/>
      <c r="Q287" s="2"/>
      <c r="R287" s="2"/>
    </row>
    <row r="288" spans="1:18" ht="12.75" customHeight="1" x14ac:dyDescent="0.2">
      <c r="A288" s="10"/>
      <c r="B288" s="1"/>
      <c r="C288" s="1"/>
      <c r="D288" s="2"/>
      <c r="E288" s="2"/>
      <c r="F288" s="1"/>
      <c r="G288" s="10"/>
      <c r="H288" s="10"/>
      <c r="I288" s="10"/>
      <c r="J288" s="4"/>
      <c r="K288" s="11"/>
      <c r="L288" s="11"/>
      <c r="M288" s="5"/>
      <c r="N288" s="5"/>
      <c r="O288" s="2"/>
      <c r="P288" s="7"/>
      <c r="Q288" s="2"/>
      <c r="R288" s="2"/>
    </row>
    <row r="289" spans="1:18" ht="12.75" customHeight="1" x14ac:dyDescent="0.2">
      <c r="A289" s="10"/>
      <c r="B289" s="1"/>
      <c r="C289" s="1"/>
      <c r="D289" s="2"/>
      <c r="E289" s="2"/>
      <c r="F289" s="1"/>
      <c r="G289" s="10"/>
      <c r="H289" s="10"/>
      <c r="I289" s="10"/>
      <c r="J289" s="4"/>
      <c r="K289" s="11"/>
      <c r="L289" s="11"/>
      <c r="M289" s="5"/>
      <c r="N289" s="5"/>
      <c r="O289" s="2"/>
      <c r="P289" s="7"/>
      <c r="Q289" s="2"/>
      <c r="R289" s="2"/>
    </row>
    <row r="290" spans="1:18" ht="12.75" customHeight="1" x14ac:dyDescent="0.2">
      <c r="A290" s="10"/>
      <c r="B290" s="1"/>
      <c r="C290" s="1"/>
      <c r="D290" s="2"/>
      <c r="E290" s="2"/>
      <c r="F290" s="1"/>
      <c r="G290" s="10"/>
      <c r="H290" s="10"/>
      <c r="I290" s="10"/>
      <c r="J290" s="4"/>
      <c r="K290" s="11"/>
      <c r="L290" s="11"/>
      <c r="M290" s="5"/>
      <c r="N290" s="5"/>
      <c r="O290" s="2"/>
      <c r="P290" s="7"/>
      <c r="Q290" s="2"/>
      <c r="R290" s="2"/>
    </row>
    <row r="291" spans="1:18" ht="12.75" customHeight="1" x14ac:dyDescent="0.2">
      <c r="A291" s="10"/>
      <c r="B291" s="1"/>
      <c r="C291" s="1"/>
      <c r="D291" s="2"/>
      <c r="E291" s="2"/>
      <c r="F291" s="1"/>
      <c r="G291" s="10"/>
      <c r="H291" s="10"/>
      <c r="I291" s="10"/>
      <c r="J291" s="4"/>
      <c r="K291" s="11"/>
      <c r="L291" s="11"/>
      <c r="M291" s="5"/>
      <c r="N291" s="5"/>
      <c r="O291" s="2"/>
      <c r="P291" s="7"/>
      <c r="Q291" s="2"/>
      <c r="R291" s="2"/>
    </row>
    <row r="292" spans="1:18" ht="12.75" customHeight="1" x14ac:dyDescent="0.2">
      <c r="A292" s="10"/>
      <c r="B292" s="1"/>
      <c r="C292" s="1"/>
      <c r="D292" s="2"/>
      <c r="E292" s="2"/>
      <c r="F292" s="1"/>
      <c r="G292" s="10"/>
      <c r="H292" s="10"/>
      <c r="I292" s="10"/>
      <c r="J292" s="4"/>
      <c r="K292" s="11"/>
      <c r="L292" s="11"/>
      <c r="M292" s="5"/>
      <c r="N292" s="5"/>
      <c r="O292" s="2"/>
      <c r="P292" s="7"/>
      <c r="Q292" s="2"/>
      <c r="R292" s="2"/>
    </row>
    <row r="293" spans="1:18" ht="12.75" customHeight="1" x14ac:dyDescent="0.2">
      <c r="A293" s="10"/>
      <c r="B293" s="1"/>
      <c r="C293" s="1"/>
      <c r="D293" s="2"/>
      <c r="E293" s="2"/>
      <c r="F293" s="1"/>
      <c r="G293" s="10"/>
      <c r="H293" s="10"/>
      <c r="I293" s="10"/>
      <c r="J293" s="4"/>
      <c r="K293" s="11"/>
      <c r="L293" s="11"/>
      <c r="M293" s="5"/>
      <c r="N293" s="5"/>
      <c r="O293" s="2"/>
      <c r="P293" s="7"/>
      <c r="Q293" s="2"/>
      <c r="R293" s="2"/>
    </row>
    <row r="294" spans="1:18" ht="12.75" customHeight="1" x14ac:dyDescent="0.2">
      <c r="A294" s="10"/>
      <c r="B294" s="1"/>
      <c r="C294" s="1"/>
      <c r="D294" s="2"/>
      <c r="E294" s="2"/>
      <c r="F294" s="1"/>
      <c r="G294" s="10"/>
      <c r="H294" s="10"/>
      <c r="I294" s="10"/>
      <c r="J294" s="4"/>
      <c r="K294" s="11"/>
      <c r="L294" s="11"/>
      <c r="M294" s="5"/>
      <c r="N294" s="5"/>
      <c r="O294" s="2"/>
      <c r="P294" s="7"/>
      <c r="Q294" s="2"/>
      <c r="R294" s="2"/>
    </row>
    <row r="295" spans="1:18" ht="12.75" customHeight="1" x14ac:dyDescent="0.2">
      <c r="A295" s="10"/>
      <c r="B295" s="1"/>
      <c r="C295" s="1"/>
      <c r="D295" s="2"/>
      <c r="E295" s="2"/>
      <c r="F295" s="1"/>
      <c r="G295" s="10"/>
      <c r="H295" s="10"/>
      <c r="I295" s="10"/>
      <c r="J295" s="4"/>
      <c r="K295" s="11"/>
      <c r="L295" s="11"/>
      <c r="M295" s="5"/>
      <c r="N295" s="5"/>
      <c r="O295" s="2"/>
      <c r="P295" s="7"/>
      <c r="Q295" s="2"/>
      <c r="R295" s="2"/>
    </row>
    <row r="296" spans="1:18" ht="12.75" customHeight="1" x14ac:dyDescent="0.2">
      <c r="A296" s="10"/>
      <c r="B296" s="1"/>
      <c r="C296" s="1"/>
      <c r="D296" s="2"/>
      <c r="E296" s="2"/>
      <c r="F296" s="1"/>
      <c r="G296" s="10"/>
      <c r="H296" s="10"/>
      <c r="I296" s="10"/>
      <c r="J296" s="4"/>
      <c r="K296" s="11"/>
      <c r="L296" s="11"/>
      <c r="M296" s="5"/>
      <c r="N296" s="5"/>
      <c r="O296" s="2"/>
      <c r="P296" s="7"/>
      <c r="Q296" s="2"/>
      <c r="R296" s="2"/>
    </row>
    <row r="297" spans="1:18" ht="12.75" customHeight="1" x14ac:dyDescent="0.2">
      <c r="A297" s="10"/>
      <c r="B297" s="1"/>
      <c r="C297" s="1"/>
      <c r="D297" s="2"/>
      <c r="E297" s="2"/>
      <c r="F297" s="1"/>
      <c r="G297" s="10"/>
      <c r="H297" s="10"/>
      <c r="I297" s="10"/>
      <c r="J297" s="4"/>
      <c r="K297" s="11"/>
      <c r="L297" s="11"/>
      <c r="M297" s="5"/>
      <c r="N297" s="5"/>
      <c r="O297" s="2"/>
      <c r="P297" s="7"/>
      <c r="Q297" s="2"/>
      <c r="R297" s="2"/>
    </row>
    <row r="298" spans="1:18" ht="12.75" customHeight="1" x14ac:dyDescent="0.2">
      <c r="A298" s="10"/>
      <c r="B298" s="1"/>
      <c r="C298" s="1"/>
      <c r="D298" s="2"/>
      <c r="E298" s="2"/>
      <c r="F298" s="1"/>
      <c r="G298" s="10"/>
      <c r="H298" s="10"/>
      <c r="I298" s="10"/>
      <c r="J298" s="4"/>
      <c r="K298" s="11"/>
      <c r="L298" s="11"/>
      <c r="M298" s="5"/>
      <c r="N298" s="5"/>
      <c r="O298" s="2"/>
      <c r="P298" s="7"/>
      <c r="Q298" s="2"/>
      <c r="R298" s="2"/>
    </row>
    <row r="299" spans="1:18" ht="12.75" customHeight="1" x14ac:dyDescent="0.2">
      <c r="A299" s="10"/>
      <c r="B299" s="1"/>
      <c r="C299" s="1"/>
      <c r="D299" s="2"/>
      <c r="E299" s="2"/>
      <c r="F299" s="1"/>
      <c r="G299" s="10"/>
      <c r="H299" s="10"/>
      <c r="I299" s="10"/>
      <c r="J299" s="4"/>
      <c r="K299" s="11"/>
      <c r="L299" s="11"/>
      <c r="M299" s="5"/>
      <c r="N299" s="5"/>
      <c r="O299" s="2"/>
      <c r="P299" s="7"/>
      <c r="Q299" s="2"/>
      <c r="R299" s="2"/>
    </row>
    <row r="300" spans="1:18" ht="12.75" customHeight="1" x14ac:dyDescent="0.2">
      <c r="A300" s="10"/>
      <c r="B300" s="1"/>
      <c r="C300" s="1"/>
      <c r="D300" s="2"/>
      <c r="E300" s="2"/>
      <c r="F300" s="1"/>
      <c r="G300" s="10"/>
      <c r="H300" s="10"/>
      <c r="I300" s="10"/>
      <c r="J300" s="4"/>
      <c r="K300" s="11"/>
      <c r="L300" s="11"/>
      <c r="M300" s="5"/>
      <c r="N300" s="5"/>
      <c r="O300" s="2"/>
      <c r="P300" s="7"/>
      <c r="Q300" s="2"/>
      <c r="R300" s="2"/>
    </row>
    <row r="301" spans="1:18" ht="12.75" customHeight="1" x14ac:dyDescent="0.2">
      <c r="A301" s="10"/>
      <c r="B301" s="1"/>
      <c r="C301" s="1"/>
      <c r="D301" s="2"/>
      <c r="E301" s="2"/>
      <c r="F301" s="1"/>
      <c r="G301" s="10"/>
      <c r="H301" s="10"/>
      <c r="I301" s="10"/>
      <c r="J301" s="4"/>
      <c r="K301" s="11"/>
      <c r="L301" s="11"/>
      <c r="M301" s="5"/>
      <c r="N301" s="5"/>
      <c r="O301" s="2"/>
      <c r="P301" s="7"/>
      <c r="Q301" s="2"/>
      <c r="R301" s="2"/>
    </row>
    <row r="302" spans="1:18" ht="12.75" customHeight="1" x14ac:dyDescent="0.2">
      <c r="A302" s="10"/>
      <c r="B302" s="1"/>
      <c r="C302" s="1"/>
      <c r="D302" s="2"/>
      <c r="E302" s="2"/>
      <c r="F302" s="1"/>
      <c r="G302" s="10"/>
      <c r="H302" s="10"/>
      <c r="I302" s="10"/>
      <c r="J302" s="4"/>
      <c r="K302" s="11"/>
      <c r="L302" s="11"/>
      <c r="M302" s="5"/>
      <c r="N302" s="5"/>
      <c r="O302" s="2"/>
      <c r="P302" s="7"/>
      <c r="Q302" s="2"/>
      <c r="R302" s="2"/>
    </row>
    <row r="303" spans="1:18" ht="12.75" customHeight="1" x14ac:dyDescent="0.2">
      <c r="A303" s="10"/>
      <c r="B303" s="1"/>
      <c r="C303" s="1"/>
      <c r="D303" s="2"/>
      <c r="E303" s="2"/>
      <c r="F303" s="1"/>
      <c r="G303" s="10"/>
      <c r="H303" s="10"/>
      <c r="I303" s="10"/>
      <c r="J303" s="4"/>
      <c r="K303" s="11"/>
      <c r="L303" s="11"/>
      <c r="M303" s="5"/>
      <c r="N303" s="5"/>
      <c r="O303" s="2"/>
      <c r="P303" s="7"/>
      <c r="Q303" s="2"/>
      <c r="R303" s="2"/>
    </row>
    <row r="304" spans="1:18" ht="12.75" customHeight="1" x14ac:dyDescent="0.2">
      <c r="A304" s="10"/>
      <c r="B304" s="1"/>
      <c r="C304" s="1"/>
      <c r="D304" s="2"/>
      <c r="E304" s="2"/>
      <c r="F304" s="1"/>
      <c r="G304" s="10"/>
      <c r="H304" s="10"/>
      <c r="I304" s="10"/>
      <c r="J304" s="4"/>
      <c r="K304" s="11"/>
      <c r="L304" s="11"/>
      <c r="M304" s="5"/>
      <c r="N304" s="5"/>
      <c r="O304" s="2"/>
      <c r="P304" s="7"/>
      <c r="Q304" s="2"/>
      <c r="R304" s="2"/>
    </row>
    <row r="305" spans="1:18" ht="12.75" customHeight="1" x14ac:dyDescent="0.2">
      <c r="A305" s="10"/>
      <c r="B305" s="1"/>
      <c r="C305" s="1"/>
      <c r="D305" s="2"/>
      <c r="E305" s="2"/>
      <c r="F305" s="1"/>
      <c r="G305" s="10"/>
      <c r="H305" s="10"/>
      <c r="I305" s="10"/>
      <c r="J305" s="4"/>
      <c r="K305" s="11"/>
      <c r="L305" s="11"/>
      <c r="M305" s="5"/>
      <c r="N305" s="5"/>
      <c r="O305" s="2"/>
      <c r="P305" s="7"/>
      <c r="Q305" s="2"/>
      <c r="R305" s="2"/>
    </row>
    <row r="306" spans="1:18" ht="12.75" customHeight="1" x14ac:dyDescent="0.2">
      <c r="A306" s="10"/>
      <c r="B306" s="1"/>
      <c r="C306" s="1"/>
      <c r="D306" s="2"/>
      <c r="E306" s="2"/>
      <c r="F306" s="1"/>
      <c r="G306" s="10"/>
      <c r="H306" s="10"/>
      <c r="I306" s="10"/>
      <c r="J306" s="4"/>
      <c r="K306" s="11"/>
      <c r="L306" s="11"/>
      <c r="M306" s="5"/>
      <c r="N306" s="5"/>
      <c r="O306" s="2"/>
      <c r="P306" s="7"/>
      <c r="Q306" s="2"/>
      <c r="R306" s="2"/>
    </row>
    <row r="307" spans="1:18" ht="12.75" customHeight="1" x14ac:dyDescent="0.2">
      <c r="A307" s="10"/>
      <c r="B307" s="1"/>
      <c r="C307" s="1"/>
      <c r="D307" s="2"/>
      <c r="E307" s="2"/>
      <c r="F307" s="1"/>
      <c r="G307" s="10"/>
      <c r="H307" s="10"/>
      <c r="I307" s="10"/>
      <c r="J307" s="4"/>
      <c r="K307" s="11"/>
      <c r="L307" s="11"/>
      <c r="M307" s="5"/>
      <c r="N307" s="5"/>
      <c r="O307" s="2"/>
      <c r="P307" s="7"/>
      <c r="Q307" s="2"/>
      <c r="R307" s="2"/>
    </row>
    <row r="308" spans="1:18" ht="12.75" customHeight="1" x14ac:dyDescent="0.2">
      <c r="A308" s="10"/>
      <c r="B308" s="1"/>
      <c r="C308" s="1"/>
      <c r="D308" s="2"/>
      <c r="E308" s="2"/>
      <c r="F308" s="1"/>
      <c r="G308" s="10"/>
      <c r="H308" s="10"/>
      <c r="I308" s="10"/>
      <c r="J308" s="4"/>
      <c r="K308" s="11"/>
      <c r="L308" s="11"/>
      <c r="M308" s="5"/>
      <c r="N308" s="5"/>
      <c r="O308" s="2"/>
      <c r="P308" s="7"/>
      <c r="Q308" s="2"/>
      <c r="R308" s="2"/>
    </row>
    <row r="309" spans="1:18" ht="12.75" customHeight="1" x14ac:dyDescent="0.2">
      <c r="A309" s="10"/>
      <c r="B309" s="1"/>
      <c r="C309" s="1"/>
      <c r="D309" s="2"/>
      <c r="E309" s="2"/>
      <c r="F309" s="1"/>
      <c r="G309" s="10"/>
      <c r="H309" s="10"/>
      <c r="I309" s="10"/>
      <c r="J309" s="4"/>
      <c r="K309" s="11"/>
      <c r="L309" s="11"/>
      <c r="M309" s="5"/>
      <c r="N309" s="5"/>
      <c r="O309" s="2"/>
      <c r="P309" s="7"/>
      <c r="Q309" s="2"/>
      <c r="R309" s="2"/>
    </row>
    <row r="310" spans="1:18" ht="12.75" customHeight="1" x14ac:dyDescent="0.2">
      <c r="A310" s="10"/>
      <c r="B310" s="1"/>
      <c r="C310" s="1"/>
      <c r="D310" s="2"/>
      <c r="E310" s="2"/>
      <c r="F310" s="1"/>
      <c r="G310" s="10"/>
      <c r="H310" s="10"/>
      <c r="I310" s="10"/>
      <c r="J310" s="4"/>
      <c r="K310" s="11"/>
      <c r="L310" s="11"/>
      <c r="M310" s="5"/>
      <c r="N310" s="5"/>
      <c r="O310" s="2"/>
      <c r="P310" s="7"/>
      <c r="Q310" s="2"/>
      <c r="R310" s="2"/>
    </row>
    <row r="311" spans="1:18" ht="12.75" customHeight="1" x14ac:dyDescent="0.2">
      <c r="A311" s="10"/>
      <c r="B311" s="1"/>
      <c r="C311" s="1"/>
      <c r="D311" s="2"/>
      <c r="E311" s="2"/>
      <c r="F311" s="1"/>
      <c r="G311" s="10"/>
      <c r="H311" s="10"/>
      <c r="I311" s="10"/>
      <c r="J311" s="4"/>
      <c r="K311" s="11"/>
      <c r="L311" s="11"/>
      <c r="M311" s="5"/>
      <c r="N311" s="5"/>
      <c r="O311" s="2"/>
      <c r="P311" s="7"/>
      <c r="Q311" s="2"/>
      <c r="R311" s="2"/>
    </row>
    <row r="312" spans="1:18" ht="12.75" customHeight="1" x14ac:dyDescent="0.2">
      <c r="A312" s="10"/>
      <c r="B312" s="1"/>
      <c r="C312" s="1"/>
      <c r="D312" s="2"/>
      <c r="E312" s="2"/>
      <c r="F312" s="1"/>
      <c r="G312" s="10"/>
      <c r="H312" s="10"/>
      <c r="I312" s="10"/>
      <c r="J312" s="4"/>
      <c r="K312" s="11"/>
      <c r="L312" s="11"/>
      <c r="M312" s="5"/>
      <c r="N312" s="5"/>
      <c r="O312" s="2"/>
      <c r="P312" s="7"/>
      <c r="Q312" s="2"/>
      <c r="R312" s="2"/>
    </row>
    <row r="313" spans="1:18" ht="12.75" customHeight="1" x14ac:dyDescent="0.2">
      <c r="A313" s="10"/>
      <c r="B313" s="1"/>
      <c r="C313" s="1"/>
      <c r="D313" s="2"/>
      <c r="E313" s="2"/>
      <c r="F313" s="1"/>
      <c r="G313" s="10"/>
      <c r="H313" s="10"/>
      <c r="I313" s="10"/>
      <c r="J313" s="4"/>
      <c r="K313" s="11"/>
      <c r="L313" s="11"/>
      <c r="M313" s="5"/>
      <c r="N313" s="5"/>
      <c r="O313" s="2"/>
      <c r="P313" s="7"/>
      <c r="Q313" s="2"/>
      <c r="R313" s="2"/>
    </row>
    <row r="314" spans="1:18" ht="12.75" customHeight="1" x14ac:dyDescent="0.2">
      <c r="A314" s="10"/>
      <c r="B314" s="1"/>
      <c r="C314" s="1"/>
      <c r="D314" s="2"/>
      <c r="E314" s="2"/>
      <c r="F314" s="1"/>
      <c r="G314" s="10"/>
      <c r="H314" s="10"/>
      <c r="I314" s="10"/>
      <c r="J314" s="4"/>
      <c r="K314" s="11"/>
      <c r="L314" s="11"/>
      <c r="M314" s="5"/>
      <c r="N314" s="5"/>
      <c r="O314" s="2"/>
      <c r="P314" s="7"/>
      <c r="Q314" s="2"/>
      <c r="R314" s="2"/>
    </row>
    <row r="315" spans="1:18" ht="12.75" customHeight="1" x14ac:dyDescent="0.2">
      <c r="A315" s="10"/>
      <c r="B315" s="1"/>
      <c r="C315" s="1"/>
      <c r="D315" s="2"/>
      <c r="E315" s="2"/>
      <c r="F315" s="1"/>
      <c r="G315" s="10"/>
      <c r="H315" s="10"/>
      <c r="I315" s="10"/>
      <c r="J315" s="4"/>
      <c r="K315" s="11"/>
      <c r="L315" s="11"/>
      <c r="M315" s="5"/>
      <c r="N315" s="5"/>
      <c r="O315" s="2"/>
      <c r="P315" s="7"/>
      <c r="Q315" s="2"/>
      <c r="R315" s="2"/>
    </row>
    <row r="316" spans="1:18" ht="12.75" customHeight="1" x14ac:dyDescent="0.2">
      <c r="A316" s="10"/>
      <c r="B316" s="1"/>
      <c r="C316" s="1"/>
      <c r="D316" s="2"/>
      <c r="E316" s="2"/>
      <c r="F316" s="1"/>
      <c r="G316" s="10"/>
      <c r="H316" s="10"/>
      <c r="I316" s="10"/>
      <c r="J316" s="4"/>
      <c r="K316" s="11"/>
      <c r="L316" s="11"/>
      <c r="M316" s="5"/>
      <c r="N316" s="5"/>
      <c r="O316" s="2"/>
      <c r="P316" s="7"/>
      <c r="Q316" s="2"/>
      <c r="R316" s="2"/>
    </row>
    <row r="317" spans="1:18" ht="12.75" customHeight="1" x14ac:dyDescent="0.2">
      <c r="A317" s="10"/>
      <c r="B317" s="1"/>
      <c r="C317" s="1"/>
      <c r="D317" s="2"/>
      <c r="E317" s="2"/>
      <c r="F317" s="1"/>
      <c r="G317" s="10"/>
      <c r="H317" s="10"/>
      <c r="I317" s="10"/>
      <c r="J317" s="4"/>
      <c r="K317" s="11"/>
      <c r="L317" s="11"/>
      <c r="M317" s="5"/>
      <c r="N317" s="5"/>
      <c r="O317" s="2"/>
      <c r="P317" s="7"/>
      <c r="Q317" s="2"/>
      <c r="R317" s="2"/>
    </row>
    <row r="318" spans="1:18" ht="12.75" customHeight="1" x14ac:dyDescent="0.2">
      <c r="A318" s="10"/>
      <c r="B318" s="1"/>
      <c r="C318" s="1"/>
      <c r="D318" s="2"/>
      <c r="E318" s="2"/>
      <c r="F318" s="1"/>
      <c r="G318" s="10"/>
      <c r="H318" s="10"/>
      <c r="I318" s="10"/>
      <c r="J318" s="4"/>
      <c r="K318" s="11"/>
      <c r="L318" s="11"/>
      <c r="M318" s="5"/>
      <c r="N318" s="5"/>
      <c r="O318" s="2"/>
      <c r="P318" s="7"/>
      <c r="Q318" s="2"/>
      <c r="R318" s="2"/>
    </row>
    <row r="319" spans="1:18" ht="12.75" customHeight="1" x14ac:dyDescent="0.2">
      <c r="A319" s="10"/>
      <c r="B319" s="1"/>
      <c r="C319" s="1"/>
      <c r="D319" s="2"/>
      <c r="E319" s="2"/>
      <c r="F319" s="1"/>
      <c r="G319" s="10"/>
      <c r="H319" s="10"/>
      <c r="I319" s="10"/>
      <c r="J319" s="4"/>
      <c r="K319" s="11"/>
      <c r="L319" s="11"/>
      <c r="M319" s="5"/>
      <c r="N319" s="5"/>
      <c r="O319" s="2"/>
      <c r="P319" s="7"/>
      <c r="Q319" s="2"/>
      <c r="R319" s="2"/>
    </row>
    <row r="320" spans="1:18" ht="12.75" customHeight="1" x14ac:dyDescent="0.2">
      <c r="A320" s="10"/>
      <c r="B320" s="1"/>
      <c r="C320" s="1"/>
      <c r="D320" s="2"/>
      <c r="E320" s="2"/>
      <c r="F320" s="1"/>
      <c r="G320" s="10"/>
      <c r="H320" s="10"/>
      <c r="I320" s="10"/>
      <c r="J320" s="4"/>
      <c r="K320" s="11"/>
      <c r="L320" s="11"/>
      <c r="M320" s="5"/>
      <c r="N320" s="5"/>
      <c r="O320" s="2"/>
      <c r="P320" s="7"/>
      <c r="Q320" s="2"/>
      <c r="R320" s="2"/>
    </row>
    <row r="321" spans="1:18" ht="12.75" customHeight="1" x14ac:dyDescent="0.2">
      <c r="A321" s="10"/>
      <c r="B321" s="1"/>
      <c r="C321" s="1"/>
      <c r="D321" s="2"/>
      <c r="E321" s="2"/>
      <c r="F321" s="1"/>
      <c r="G321" s="10"/>
      <c r="H321" s="10"/>
      <c r="I321" s="10"/>
      <c r="J321" s="4"/>
      <c r="K321" s="11"/>
      <c r="L321" s="11"/>
      <c r="M321" s="5"/>
      <c r="N321" s="5"/>
      <c r="O321" s="2"/>
      <c r="P321" s="7"/>
      <c r="Q321" s="2"/>
      <c r="R321" s="2"/>
    </row>
    <row r="322" spans="1:18" ht="12.75" customHeight="1" x14ac:dyDescent="0.2">
      <c r="A322" s="10"/>
      <c r="B322" s="1"/>
      <c r="C322" s="1"/>
      <c r="D322" s="2"/>
      <c r="E322" s="2"/>
      <c r="F322" s="1"/>
      <c r="G322" s="10"/>
      <c r="H322" s="10"/>
      <c r="I322" s="10"/>
      <c r="J322" s="4"/>
      <c r="K322" s="11"/>
      <c r="L322" s="11"/>
      <c r="M322" s="5"/>
      <c r="N322" s="5"/>
      <c r="O322" s="2"/>
      <c r="P322" s="7"/>
      <c r="Q322" s="2"/>
      <c r="R322" s="2"/>
    </row>
    <row r="323" spans="1:18" ht="12.75" customHeight="1" x14ac:dyDescent="0.2">
      <c r="A323" s="10"/>
      <c r="B323" s="1"/>
      <c r="C323" s="1"/>
      <c r="D323" s="2"/>
      <c r="E323" s="2"/>
      <c r="F323" s="1"/>
      <c r="G323" s="10"/>
      <c r="H323" s="10"/>
      <c r="I323" s="10"/>
      <c r="J323" s="4"/>
      <c r="K323" s="11"/>
      <c r="L323" s="11"/>
      <c r="M323" s="5"/>
      <c r="N323" s="5"/>
      <c r="O323" s="2"/>
      <c r="P323" s="7"/>
      <c r="Q323" s="2"/>
      <c r="R323" s="2"/>
    </row>
    <row r="324" spans="1:18" ht="12.75" customHeight="1" x14ac:dyDescent="0.2">
      <c r="A324" s="10"/>
      <c r="B324" s="1"/>
      <c r="C324" s="1"/>
      <c r="D324" s="2"/>
      <c r="E324" s="2"/>
      <c r="F324" s="1"/>
      <c r="G324" s="10"/>
      <c r="H324" s="10"/>
      <c r="I324" s="10"/>
      <c r="J324" s="4"/>
      <c r="K324" s="11"/>
      <c r="L324" s="11"/>
      <c r="M324" s="5"/>
      <c r="N324" s="5"/>
      <c r="O324" s="2"/>
      <c r="P324" s="7"/>
      <c r="Q324" s="2"/>
      <c r="R324" s="2"/>
    </row>
    <row r="325" spans="1:18" ht="12.75" customHeight="1" x14ac:dyDescent="0.2">
      <c r="A325" s="10"/>
      <c r="B325" s="1"/>
      <c r="C325" s="1"/>
      <c r="D325" s="2"/>
      <c r="E325" s="2"/>
      <c r="F325" s="1"/>
      <c r="G325" s="10"/>
      <c r="H325" s="10"/>
      <c r="I325" s="10"/>
      <c r="J325" s="4"/>
      <c r="K325" s="11"/>
      <c r="L325" s="11"/>
      <c r="M325" s="5"/>
      <c r="N325" s="5"/>
      <c r="O325" s="2"/>
      <c r="P325" s="7"/>
      <c r="Q325" s="2"/>
      <c r="R325" s="2"/>
    </row>
    <row r="326" spans="1:18" ht="12.75" customHeight="1" x14ac:dyDescent="0.2">
      <c r="A326" s="10"/>
      <c r="B326" s="1"/>
      <c r="C326" s="1"/>
      <c r="D326" s="2"/>
      <c r="E326" s="2"/>
      <c r="F326" s="1"/>
      <c r="G326" s="10"/>
      <c r="H326" s="10"/>
      <c r="I326" s="10"/>
      <c r="J326" s="4"/>
      <c r="K326" s="11"/>
      <c r="L326" s="11"/>
      <c r="M326" s="5"/>
      <c r="N326" s="5"/>
      <c r="O326" s="2"/>
      <c r="P326" s="7"/>
      <c r="Q326" s="2"/>
      <c r="R326" s="2"/>
    </row>
    <row r="327" spans="1:18" ht="12.75" customHeight="1" x14ac:dyDescent="0.2">
      <c r="A327" s="10"/>
      <c r="B327" s="1"/>
      <c r="C327" s="1"/>
      <c r="D327" s="2"/>
      <c r="E327" s="2"/>
      <c r="F327" s="1"/>
      <c r="G327" s="10"/>
      <c r="H327" s="10"/>
      <c r="I327" s="10"/>
      <c r="J327" s="4"/>
      <c r="K327" s="11"/>
      <c r="L327" s="11"/>
      <c r="M327" s="5"/>
      <c r="N327" s="5"/>
      <c r="O327" s="2"/>
      <c r="P327" s="7"/>
      <c r="Q327" s="2"/>
      <c r="R327" s="2"/>
    </row>
    <row r="328" spans="1:18" ht="12.75" customHeight="1" x14ac:dyDescent="0.2">
      <c r="A328" s="10"/>
      <c r="B328" s="1"/>
      <c r="C328" s="1"/>
      <c r="D328" s="2"/>
      <c r="E328" s="2"/>
      <c r="F328" s="1"/>
      <c r="G328" s="10"/>
      <c r="H328" s="10"/>
      <c r="I328" s="10"/>
      <c r="J328" s="4"/>
      <c r="K328" s="11"/>
      <c r="L328" s="11"/>
      <c r="M328" s="5"/>
      <c r="N328" s="5"/>
      <c r="O328" s="2"/>
      <c r="P328" s="7"/>
      <c r="Q328" s="2"/>
      <c r="R328" s="2"/>
    </row>
    <row r="329" spans="1:18" ht="12.75" customHeight="1" x14ac:dyDescent="0.2">
      <c r="A329" s="10"/>
      <c r="B329" s="1"/>
      <c r="C329" s="1"/>
      <c r="D329" s="2"/>
      <c r="E329" s="2"/>
      <c r="F329" s="1"/>
      <c r="G329" s="10"/>
      <c r="H329" s="10"/>
      <c r="I329" s="10"/>
      <c r="J329" s="4"/>
      <c r="K329" s="11"/>
      <c r="L329" s="11"/>
      <c r="M329" s="5"/>
      <c r="N329" s="5"/>
      <c r="O329" s="2"/>
      <c r="P329" s="7"/>
      <c r="Q329" s="2"/>
      <c r="R329" s="2"/>
    </row>
    <row r="330" spans="1:18" ht="12.75" customHeight="1" x14ac:dyDescent="0.2">
      <c r="A330" s="10"/>
      <c r="B330" s="1"/>
      <c r="C330" s="1"/>
      <c r="D330" s="2"/>
      <c r="E330" s="2"/>
      <c r="F330" s="1"/>
      <c r="G330" s="10"/>
      <c r="H330" s="10"/>
      <c r="I330" s="10"/>
      <c r="J330" s="4"/>
      <c r="K330" s="11"/>
      <c r="L330" s="11"/>
      <c r="M330" s="5"/>
      <c r="N330" s="5"/>
      <c r="O330" s="2"/>
      <c r="P330" s="7"/>
      <c r="Q330" s="2"/>
      <c r="R330" s="2"/>
    </row>
    <row r="331" spans="1:18" ht="12.75" customHeight="1" x14ac:dyDescent="0.2">
      <c r="A331" s="10"/>
      <c r="B331" s="1"/>
      <c r="C331" s="1"/>
      <c r="D331" s="2"/>
      <c r="E331" s="2"/>
      <c r="F331" s="1"/>
      <c r="G331" s="10"/>
      <c r="H331" s="10"/>
      <c r="I331" s="10"/>
      <c r="J331" s="4"/>
      <c r="K331" s="11"/>
      <c r="L331" s="11"/>
      <c r="M331" s="5"/>
      <c r="N331" s="5"/>
      <c r="O331" s="2"/>
      <c r="P331" s="7"/>
      <c r="Q331" s="2"/>
      <c r="R331" s="2"/>
    </row>
    <row r="332" spans="1:18" ht="12.75" customHeight="1" x14ac:dyDescent="0.2">
      <c r="A332" s="10"/>
      <c r="B332" s="1"/>
      <c r="C332" s="1"/>
      <c r="D332" s="2"/>
      <c r="E332" s="2"/>
      <c r="F332" s="1"/>
      <c r="G332" s="10"/>
      <c r="H332" s="10"/>
      <c r="I332" s="10"/>
      <c r="J332" s="4"/>
      <c r="K332" s="11"/>
      <c r="L332" s="11"/>
      <c r="M332" s="5"/>
      <c r="N332" s="5"/>
      <c r="O332" s="2"/>
      <c r="P332" s="7"/>
      <c r="Q332" s="2"/>
      <c r="R332" s="2"/>
    </row>
    <row r="333" spans="1:18" ht="12.75" customHeight="1" x14ac:dyDescent="0.2">
      <c r="A333" s="10"/>
      <c r="B333" s="1"/>
      <c r="C333" s="1"/>
      <c r="D333" s="2"/>
      <c r="E333" s="2"/>
      <c r="F333" s="1"/>
      <c r="G333" s="10"/>
      <c r="H333" s="10"/>
      <c r="I333" s="10"/>
      <c r="J333" s="4"/>
      <c r="K333" s="11"/>
      <c r="L333" s="11"/>
      <c r="M333" s="5"/>
      <c r="N333" s="5"/>
      <c r="O333" s="2"/>
      <c r="P333" s="7"/>
      <c r="Q333" s="2"/>
      <c r="R333" s="2"/>
    </row>
    <row r="334" spans="1:18" ht="12.75" customHeight="1" x14ac:dyDescent="0.2">
      <c r="A334" s="10"/>
      <c r="B334" s="1"/>
      <c r="C334" s="1"/>
      <c r="D334" s="2"/>
      <c r="E334" s="2"/>
      <c r="F334" s="1"/>
      <c r="G334" s="10"/>
      <c r="H334" s="10"/>
      <c r="I334" s="10"/>
      <c r="J334" s="4"/>
      <c r="K334" s="11"/>
      <c r="L334" s="11"/>
      <c r="M334" s="5"/>
      <c r="N334" s="5"/>
      <c r="O334" s="2"/>
      <c r="P334" s="7"/>
      <c r="Q334" s="2"/>
      <c r="R334" s="2"/>
    </row>
    <row r="335" spans="1:18" ht="12.75" customHeight="1" x14ac:dyDescent="0.2">
      <c r="A335" s="10"/>
      <c r="B335" s="1"/>
      <c r="C335" s="1"/>
      <c r="D335" s="2"/>
      <c r="E335" s="2"/>
      <c r="F335" s="1"/>
      <c r="G335" s="10"/>
      <c r="H335" s="10"/>
      <c r="I335" s="10"/>
      <c r="J335" s="4"/>
      <c r="K335" s="11"/>
      <c r="L335" s="11"/>
      <c r="M335" s="5"/>
      <c r="N335" s="5"/>
      <c r="O335" s="2"/>
      <c r="P335" s="7"/>
      <c r="Q335" s="2"/>
      <c r="R335" s="2"/>
    </row>
    <row r="336" spans="1:18" ht="12.75" customHeight="1" x14ac:dyDescent="0.2">
      <c r="A336" s="10"/>
      <c r="B336" s="1"/>
      <c r="C336" s="1"/>
      <c r="D336" s="2"/>
      <c r="E336" s="2"/>
      <c r="F336" s="1"/>
      <c r="G336" s="10"/>
      <c r="H336" s="10"/>
      <c r="I336" s="10"/>
      <c r="J336" s="4"/>
      <c r="K336" s="11"/>
      <c r="L336" s="11"/>
      <c r="M336" s="5"/>
      <c r="N336" s="5"/>
      <c r="O336" s="2"/>
      <c r="P336" s="7"/>
      <c r="Q336" s="2"/>
      <c r="R336" s="2"/>
    </row>
    <row r="337" spans="1:18" ht="12.75" customHeight="1" x14ac:dyDescent="0.2">
      <c r="A337" s="10"/>
      <c r="B337" s="1"/>
      <c r="C337" s="1"/>
      <c r="D337" s="2"/>
      <c r="E337" s="2"/>
      <c r="F337" s="1"/>
      <c r="G337" s="10"/>
      <c r="H337" s="10"/>
      <c r="I337" s="10"/>
      <c r="J337" s="4"/>
      <c r="K337" s="11"/>
      <c r="L337" s="11"/>
      <c r="M337" s="5"/>
      <c r="N337" s="5"/>
      <c r="O337" s="2"/>
      <c r="P337" s="7"/>
      <c r="Q337" s="2"/>
      <c r="R337" s="2"/>
    </row>
    <row r="338" spans="1:18" ht="12.75" customHeight="1" x14ac:dyDescent="0.2">
      <c r="A338" s="10"/>
      <c r="B338" s="1"/>
      <c r="C338" s="1"/>
      <c r="D338" s="2"/>
      <c r="E338" s="2"/>
      <c r="F338" s="1"/>
      <c r="G338" s="10"/>
      <c r="H338" s="10"/>
      <c r="I338" s="10"/>
      <c r="J338" s="4"/>
      <c r="K338" s="11"/>
      <c r="L338" s="11"/>
      <c r="M338" s="5"/>
      <c r="N338" s="5"/>
      <c r="O338" s="2"/>
      <c r="P338" s="7"/>
      <c r="Q338" s="2"/>
      <c r="R338" s="2"/>
    </row>
    <row r="339" spans="1:18" ht="12.75" customHeight="1" x14ac:dyDescent="0.2">
      <c r="A339" s="10"/>
      <c r="B339" s="1"/>
      <c r="C339" s="1"/>
      <c r="D339" s="2"/>
      <c r="E339" s="2"/>
      <c r="F339" s="1"/>
      <c r="G339" s="10"/>
      <c r="H339" s="10"/>
      <c r="I339" s="10"/>
      <c r="J339" s="4"/>
      <c r="K339" s="11"/>
      <c r="L339" s="11"/>
      <c r="M339" s="5"/>
      <c r="N339" s="5"/>
      <c r="O339" s="2"/>
      <c r="P339" s="7"/>
      <c r="Q339" s="2"/>
      <c r="R339" s="2"/>
    </row>
    <row r="340" spans="1:18" ht="12.75" customHeight="1" x14ac:dyDescent="0.2">
      <c r="A340" s="10"/>
      <c r="B340" s="1"/>
      <c r="C340" s="1"/>
      <c r="D340" s="2"/>
      <c r="E340" s="2"/>
      <c r="F340" s="1"/>
      <c r="G340" s="10"/>
      <c r="H340" s="10"/>
      <c r="I340" s="10"/>
      <c r="J340" s="4"/>
      <c r="K340" s="11"/>
      <c r="L340" s="11"/>
      <c r="M340" s="5"/>
      <c r="N340" s="5"/>
      <c r="O340" s="2"/>
      <c r="P340" s="7"/>
      <c r="Q340" s="2"/>
      <c r="R340" s="2"/>
    </row>
    <row r="341" spans="1:18" ht="12.75" customHeight="1" x14ac:dyDescent="0.2">
      <c r="A341" s="10"/>
      <c r="B341" s="1"/>
      <c r="C341" s="1"/>
      <c r="D341" s="2"/>
      <c r="E341" s="2"/>
      <c r="F341" s="1"/>
      <c r="G341" s="10"/>
      <c r="H341" s="10"/>
      <c r="I341" s="10"/>
      <c r="J341" s="4"/>
      <c r="K341" s="11"/>
      <c r="L341" s="11"/>
      <c r="M341" s="5"/>
      <c r="N341" s="5"/>
      <c r="O341" s="2"/>
      <c r="P341" s="7"/>
      <c r="Q341" s="2"/>
      <c r="R341" s="2"/>
    </row>
    <row r="342" spans="1:18" ht="12.75" customHeight="1" x14ac:dyDescent="0.2">
      <c r="A342" s="10"/>
      <c r="B342" s="1"/>
      <c r="C342" s="1"/>
      <c r="D342" s="2"/>
      <c r="E342" s="2"/>
      <c r="F342" s="1"/>
      <c r="G342" s="10"/>
      <c r="H342" s="10"/>
      <c r="I342" s="10"/>
      <c r="J342" s="4"/>
      <c r="K342" s="11"/>
      <c r="L342" s="11"/>
      <c r="M342" s="5"/>
      <c r="N342" s="5"/>
      <c r="O342" s="2"/>
      <c r="P342" s="7"/>
      <c r="Q342" s="2"/>
      <c r="R342" s="2"/>
    </row>
    <row r="343" spans="1:18" ht="12.75" customHeight="1" x14ac:dyDescent="0.2">
      <c r="A343" s="10"/>
      <c r="B343" s="1"/>
      <c r="C343" s="1"/>
      <c r="D343" s="2"/>
      <c r="E343" s="2"/>
      <c r="F343" s="1"/>
      <c r="G343" s="10"/>
      <c r="H343" s="10"/>
      <c r="I343" s="10"/>
      <c r="J343" s="4"/>
      <c r="K343" s="11"/>
      <c r="L343" s="11"/>
      <c r="M343" s="5"/>
      <c r="N343" s="5"/>
      <c r="O343" s="2"/>
      <c r="P343" s="7"/>
      <c r="Q343" s="2"/>
      <c r="R343" s="2"/>
    </row>
    <row r="344" spans="1:18" ht="12.75" customHeight="1" x14ac:dyDescent="0.2">
      <c r="A344" s="10"/>
      <c r="B344" s="1"/>
      <c r="C344" s="1"/>
      <c r="D344" s="2"/>
      <c r="E344" s="2"/>
      <c r="F344" s="1"/>
      <c r="G344" s="10"/>
      <c r="H344" s="10"/>
      <c r="I344" s="10"/>
      <c r="J344" s="4"/>
      <c r="K344" s="11"/>
      <c r="L344" s="11"/>
      <c r="M344" s="5"/>
      <c r="N344" s="5"/>
      <c r="O344" s="2"/>
      <c r="P344" s="7"/>
      <c r="Q344" s="2"/>
      <c r="R344" s="2"/>
    </row>
    <row r="345" spans="1:18" ht="12.75" customHeight="1" x14ac:dyDescent="0.2">
      <c r="A345" s="10"/>
      <c r="B345" s="1"/>
      <c r="C345" s="1"/>
      <c r="D345" s="2"/>
      <c r="E345" s="2"/>
      <c r="F345" s="1"/>
      <c r="G345" s="10"/>
      <c r="H345" s="10"/>
      <c r="I345" s="10"/>
      <c r="J345" s="4"/>
      <c r="K345" s="11"/>
      <c r="L345" s="11"/>
      <c r="M345" s="5"/>
      <c r="N345" s="5"/>
      <c r="O345" s="2"/>
      <c r="P345" s="7"/>
      <c r="Q345" s="2"/>
      <c r="R345" s="2"/>
    </row>
    <row r="346" spans="1:18" ht="12.75" customHeight="1" x14ac:dyDescent="0.2">
      <c r="A346" s="10"/>
      <c r="B346" s="1"/>
      <c r="C346" s="1"/>
      <c r="D346" s="2"/>
      <c r="E346" s="2"/>
      <c r="F346" s="1"/>
      <c r="G346" s="10"/>
      <c r="H346" s="10"/>
      <c r="I346" s="10"/>
      <c r="J346" s="4"/>
      <c r="K346" s="11"/>
      <c r="L346" s="11"/>
      <c r="M346" s="5"/>
      <c r="N346" s="5"/>
      <c r="O346" s="2"/>
      <c r="P346" s="7"/>
      <c r="Q346" s="2"/>
      <c r="R346" s="2"/>
    </row>
    <row r="347" spans="1:18" ht="12.75" customHeight="1" x14ac:dyDescent="0.2">
      <c r="A347" s="10"/>
      <c r="B347" s="1"/>
      <c r="C347" s="1"/>
      <c r="D347" s="2"/>
      <c r="E347" s="2"/>
      <c r="F347" s="1"/>
      <c r="G347" s="10"/>
      <c r="H347" s="10"/>
      <c r="I347" s="10"/>
      <c r="J347" s="4"/>
      <c r="K347" s="11"/>
      <c r="L347" s="11"/>
      <c r="M347" s="5"/>
      <c r="N347" s="5"/>
      <c r="O347" s="2"/>
      <c r="P347" s="7"/>
      <c r="Q347" s="2"/>
      <c r="R347" s="2"/>
    </row>
    <row r="348" spans="1:18" ht="12.75" customHeight="1" x14ac:dyDescent="0.2">
      <c r="A348" s="10"/>
      <c r="B348" s="1"/>
      <c r="C348" s="1"/>
      <c r="D348" s="2"/>
      <c r="E348" s="2"/>
      <c r="F348" s="1"/>
      <c r="G348" s="10"/>
      <c r="H348" s="10"/>
      <c r="I348" s="10"/>
      <c r="J348" s="4"/>
      <c r="K348" s="11"/>
      <c r="L348" s="11"/>
      <c r="M348" s="5"/>
      <c r="N348" s="5"/>
      <c r="O348" s="2"/>
      <c r="P348" s="7"/>
      <c r="Q348" s="2"/>
      <c r="R348" s="2"/>
    </row>
    <row r="349" spans="1:18" ht="12.75" customHeight="1" x14ac:dyDescent="0.2">
      <c r="A349" s="10"/>
      <c r="B349" s="1"/>
      <c r="C349" s="1"/>
      <c r="D349" s="2"/>
      <c r="E349" s="2"/>
      <c r="F349" s="1"/>
      <c r="G349" s="10"/>
      <c r="H349" s="10"/>
      <c r="I349" s="10"/>
      <c r="J349" s="4"/>
      <c r="K349" s="11"/>
      <c r="L349" s="11"/>
      <c r="M349" s="5"/>
      <c r="N349" s="5"/>
      <c r="O349" s="2"/>
      <c r="P349" s="7"/>
      <c r="Q349" s="2"/>
      <c r="R349" s="2"/>
    </row>
    <row r="350" spans="1:18" ht="12.75" customHeight="1" x14ac:dyDescent="0.2">
      <c r="A350" s="10"/>
      <c r="B350" s="1"/>
      <c r="C350" s="1"/>
      <c r="D350" s="2"/>
      <c r="E350" s="2"/>
      <c r="F350" s="1"/>
      <c r="G350" s="10"/>
      <c r="H350" s="10"/>
      <c r="I350" s="10"/>
      <c r="J350" s="4"/>
      <c r="K350" s="11"/>
      <c r="L350" s="11"/>
      <c r="M350" s="5"/>
      <c r="N350" s="5"/>
      <c r="O350" s="2"/>
      <c r="P350" s="7"/>
      <c r="Q350" s="2"/>
      <c r="R350" s="2"/>
    </row>
    <row r="351" spans="1:18" ht="12.75" customHeight="1" x14ac:dyDescent="0.2">
      <c r="A351" s="10"/>
      <c r="B351" s="1"/>
      <c r="C351" s="1"/>
      <c r="D351" s="2"/>
      <c r="E351" s="2"/>
      <c r="F351" s="1"/>
      <c r="G351" s="10"/>
      <c r="H351" s="10"/>
      <c r="I351" s="10"/>
      <c r="J351" s="4"/>
      <c r="K351" s="11"/>
      <c r="L351" s="11"/>
      <c r="M351" s="5"/>
      <c r="N351" s="5"/>
      <c r="O351" s="2"/>
      <c r="P351" s="7"/>
      <c r="Q351" s="2"/>
      <c r="R351" s="2"/>
    </row>
    <row r="352" spans="1:18" ht="12.75" customHeight="1" x14ac:dyDescent="0.2">
      <c r="A352" s="10"/>
      <c r="B352" s="1"/>
      <c r="C352" s="1"/>
      <c r="D352" s="2"/>
      <c r="E352" s="2"/>
      <c r="F352" s="1"/>
      <c r="G352" s="10"/>
      <c r="H352" s="10"/>
      <c r="I352" s="10"/>
      <c r="J352" s="4"/>
      <c r="K352" s="11"/>
      <c r="L352" s="11"/>
      <c r="M352" s="5"/>
      <c r="N352" s="5"/>
      <c r="O352" s="2"/>
      <c r="P352" s="7"/>
      <c r="Q352" s="2"/>
      <c r="R352" s="2"/>
    </row>
    <row r="353" spans="1:18" ht="12.75" customHeight="1" x14ac:dyDescent="0.2">
      <c r="A353" s="10"/>
      <c r="B353" s="1"/>
      <c r="C353" s="1"/>
      <c r="D353" s="2"/>
      <c r="E353" s="2"/>
      <c r="F353" s="1"/>
      <c r="G353" s="10"/>
      <c r="H353" s="10"/>
      <c r="I353" s="10"/>
      <c r="J353" s="4"/>
      <c r="K353" s="11"/>
      <c r="L353" s="11"/>
      <c r="M353" s="5"/>
      <c r="N353" s="5"/>
      <c r="O353" s="2"/>
      <c r="P353" s="7"/>
      <c r="Q353" s="2"/>
      <c r="R353" s="2"/>
    </row>
    <row r="354" spans="1:18" ht="12.75" customHeight="1" x14ac:dyDescent="0.2">
      <c r="A354" s="10"/>
      <c r="B354" s="1"/>
      <c r="C354" s="1"/>
      <c r="D354" s="2"/>
      <c r="E354" s="2"/>
      <c r="F354" s="1"/>
      <c r="G354" s="10"/>
      <c r="H354" s="10"/>
      <c r="I354" s="10"/>
      <c r="J354" s="4"/>
      <c r="K354" s="11"/>
      <c r="L354" s="11"/>
      <c r="M354" s="5"/>
      <c r="N354" s="5"/>
      <c r="O354" s="2"/>
      <c r="P354" s="7"/>
      <c r="Q354" s="2"/>
      <c r="R354" s="2"/>
    </row>
    <row r="355" spans="1:18" ht="12.75" customHeight="1" x14ac:dyDescent="0.2">
      <c r="A355" s="10"/>
      <c r="B355" s="1"/>
      <c r="C355" s="1"/>
      <c r="D355" s="2"/>
      <c r="E355" s="2"/>
      <c r="F355" s="1"/>
      <c r="G355" s="10"/>
      <c r="H355" s="10"/>
      <c r="I355" s="10"/>
      <c r="J355" s="4"/>
      <c r="K355" s="11"/>
      <c r="L355" s="11"/>
      <c r="M355" s="5"/>
      <c r="N355" s="5"/>
      <c r="O355" s="2"/>
      <c r="P355" s="7"/>
      <c r="Q355" s="2"/>
      <c r="R355" s="2"/>
    </row>
    <row r="356" spans="1:18" ht="12.75" customHeight="1" x14ac:dyDescent="0.2">
      <c r="A356" s="10"/>
      <c r="B356" s="1"/>
      <c r="C356" s="1"/>
      <c r="D356" s="2"/>
      <c r="E356" s="2"/>
      <c r="F356" s="1"/>
      <c r="G356" s="10"/>
      <c r="H356" s="10"/>
      <c r="I356" s="10"/>
      <c r="J356" s="4"/>
      <c r="K356" s="11"/>
      <c r="L356" s="11"/>
      <c r="M356" s="5"/>
      <c r="N356" s="5"/>
      <c r="O356" s="2"/>
      <c r="P356" s="7"/>
      <c r="Q356" s="2"/>
      <c r="R356" s="2"/>
    </row>
    <row r="357" spans="1:18" ht="12.75" customHeight="1" x14ac:dyDescent="0.2">
      <c r="A357" s="10"/>
      <c r="B357" s="1"/>
      <c r="C357" s="1"/>
      <c r="D357" s="2"/>
      <c r="E357" s="2"/>
      <c r="F357" s="1"/>
      <c r="G357" s="10"/>
      <c r="H357" s="10"/>
      <c r="I357" s="10"/>
      <c r="J357" s="4"/>
      <c r="K357" s="11"/>
      <c r="L357" s="11"/>
      <c r="M357" s="5"/>
      <c r="N357" s="5"/>
      <c r="O357" s="2"/>
      <c r="P357" s="7"/>
      <c r="Q357" s="2"/>
      <c r="R357" s="2"/>
    </row>
    <row r="358" spans="1:18" ht="12.75" customHeight="1" x14ac:dyDescent="0.2">
      <c r="A358" s="10"/>
      <c r="B358" s="1"/>
      <c r="C358" s="1"/>
      <c r="D358" s="2"/>
      <c r="E358" s="2"/>
      <c r="F358" s="1"/>
      <c r="G358" s="10"/>
      <c r="H358" s="10"/>
      <c r="I358" s="10"/>
      <c r="J358" s="4"/>
      <c r="K358" s="11"/>
      <c r="L358" s="11"/>
      <c r="M358" s="5"/>
      <c r="N358" s="5"/>
      <c r="O358" s="2"/>
      <c r="P358" s="7"/>
      <c r="Q358" s="2"/>
      <c r="R358" s="2"/>
    </row>
    <row r="359" spans="1:18" ht="12.75" customHeight="1" x14ac:dyDescent="0.2">
      <c r="A359" s="10"/>
      <c r="B359" s="1"/>
      <c r="C359" s="1"/>
      <c r="D359" s="2"/>
      <c r="E359" s="2"/>
      <c r="F359" s="1"/>
      <c r="G359" s="10"/>
      <c r="H359" s="10"/>
      <c r="I359" s="10"/>
      <c r="J359" s="4"/>
      <c r="K359" s="11"/>
      <c r="L359" s="11"/>
      <c r="M359" s="5"/>
      <c r="N359" s="5"/>
      <c r="O359" s="2"/>
      <c r="P359" s="7"/>
      <c r="Q359" s="2"/>
      <c r="R359" s="2"/>
    </row>
    <row r="360" spans="1:18" ht="12.75" customHeight="1" x14ac:dyDescent="0.2">
      <c r="A360" s="10"/>
      <c r="B360" s="1"/>
      <c r="C360" s="1"/>
      <c r="D360" s="2"/>
      <c r="E360" s="2"/>
      <c r="F360" s="1"/>
      <c r="G360" s="10"/>
      <c r="H360" s="10"/>
      <c r="I360" s="10"/>
      <c r="J360" s="4"/>
      <c r="K360" s="11"/>
      <c r="L360" s="11"/>
      <c r="M360" s="5"/>
      <c r="N360" s="5"/>
      <c r="O360" s="2"/>
      <c r="P360" s="7"/>
      <c r="Q360" s="2"/>
      <c r="R360" s="2"/>
    </row>
    <row r="361" spans="1:18" ht="12.75" customHeight="1" x14ac:dyDescent="0.2">
      <c r="A361" s="10"/>
      <c r="B361" s="1"/>
      <c r="C361" s="1"/>
      <c r="D361" s="2"/>
      <c r="E361" s="2"/>
      <c r="F361" s="1"/>
      <c r="G361" s="10"/>
      <c r="H361" s="10"/>
      <c r="I361" s="10"/>
      <c r="J361" s="4"/>
      <c r="K361" s="11"/>
      <c r="L361" s="11"/>
      <c r="M361" s="5"/>
      <c r="N361" s="5"/>
      <c r="O361" s="2"/>
      <c r="P361" s="7"/>
      <c r="Q361" s="2"/>
      <c r="R361" s="2"/>
    </row>
    <row r="362" spans="1:18" ht="12.75" customHeight="1" x14ac:dyDescent="0.2">
      <c r="A362" s="10"/>
      <c r="B362" s="1"/>
      <c r="C362" s="1"/>
      <c r="D362" s="2"/>
      <c r="E362" s="2"/>
      <c r="F362" s="1"/>
      <c r="G362" s="10"/>
      <c r="H362" s="10"/>
      <c r="I362" s="10"/>
      <c r="J362" s="4"/>
      <c r="K362" s="11"/>
      <c r="L362" s="11"/>
      <c r="M362" s="5"/>
      <c r="N362" s="5"/>
      <c r="O362" s="2"/>
      <c r="P362" s="7"/>
      <c r="Q362" s="2"/>
      <c r="R362" s="2"/>
    </row>
    <row r="363" spans="1:18" ht="12.75" customHeight="1" x14ac:dyDescent="0.2">
      <c r="A363" s="10"/>
      <c r="B363" s="1"/>
      <c r="C363" s="1"/>
      <c r="D363" s="2"/>
      <c r="E363" s="2"/>
      <c r="F363" s="1"/>
      <c r="G363" s="10"/>
      <c r="H363" s="10"/>
      <c r="I363" s="10"/>
      <c r="J363" s="4"/>
      <c r="K363" s="11"/>
      <c r="L363" s="11"/>
      <c r="M363" s="5"/>
      <c r="N363" s="5"/>
      <c r="O363" s="2"/>
      <c r="P363" s="7"/>
      <c r="Q363" s="2"/>
      <c r="R363" s="2"/>
    </row>
    <row r="364" spans="1:18" ht="12.75" customHeight="1" x14ac:dyDescent="0.2">
      <c r="A364" s="10"/>
      <c r="B364" s="1"/>
      <c r="C364" s="1"/>
      <c r="D364" s="2"/>
      <c r="E364" s="2"/>
      <c r="F364" s="1"/>
      <c r="G364" s="10"/>
      <c r="H364" s="10"/>
      <c r="I364" s="10"/>
      <c r="J364" s="4"/>
      <c r="K364" s="11"/>
      <c r="L364" s="11"/>
      <c r="M364" s="5"/>
      <c r="N364" s="5"/>
      <c r="O364" s="2"/>
      <c r="P364" s="7"/>
      <c r="Q364" s="2"/>
      <c r="R364" s="2"/>
    </row>
    <row r="365" spans="1:18" ht="12.75" customHeight="1" x14ac:dyDescent="0.2">
      <c r="A365" s="10"/>
      <c r="B365" s="1"/>
      <c r="C365" s="1"/>
      <c r="D365" s="2"/>
      <c r="E365" s="2"/>
      <c r="F365" s="1"/>
      <c r="G365" s="10"/>
      <c r="H365" s="10"/>
      <c r="I365" s="10"/>
      <c r="J365" s="4"/>
      <c r="K365" s="11"/>
      <c r="L365" s="11"/>
      <c r="M365" s="5"/>
      <c r="N365" s="5"/>
      <c r="O365" s="2"/>
      <c r="P365" s="7"/>
      <c r="Q365" s="2"/>
      <c r="R365" s="2"/>
    </row>
    <row r="366" spans="1:18" ht="12.75" customHeight="1" x14ac:dyDescent="0.2">
      <c r="A366" s="10"/>
      <c r="B366" s="1"/>
      <c r="C366" s="1"/>
      <c r="D366" s="2"/>
      <c r="E366" s="2"/>
      <c r="F366" s="1"/>
      <c r="G366" s="10"/>
      <c r="H366" s="10"/>
      <c r="I366" s="10"/>
      <c r="J366" s="4"/>
      <c r="K366" s="11"/>
      <c r="L366" s="11"/>
      <c r="M366" s="5"/>
      <c r="N366" s="5"/>
      <c r="O366" s="2"/>
      <c r="P366" s="7"/>
      <c r="Q366" s="2"/>
      <c r="R366" s="2"/>
    </row>
    <row r="367" spans="1:18" ht="12.75" customHeight="1" x14ac:dyDescent="0.2">
      <c r="A367" s="10"/>
      <c r="B367" s="1"/>
      <c r="C367" s="1"/>
      <c r="D367" s="2"/>
      <c r="E367" s="2"/>
      <c r="F367" s="1"/>
      <c r="G367" s="10"/>
      <c r="H367" s="10"/>
      <c r="I367" s="10"/>
      <c r="J367" s="4"/>
      <c r="K367" s="11"/>
      <c r="L367" s="11"/>
      <c r="M367" s="5"/>
      <c r="N367" s="5"/>
      <c r="O367" s="2"/>
      <c r="P367" s="7"/>
      <c r="Q367" s="2"/>
      <c r="R367" s="2"/>
    </row>
    <row r="368" spans="1:18" ht="12.75" customHeight="1" x14ac:dyDescent="0.2">
      <c r="A368" s="10"/>
      <c r="B368" s="1"/>
      <c r="C368" s="1"/>
      <c r="D368" s="2"/>
      <c r="E368" s="2"/>
      <c r="F368" s="1"/>
      <c r="G368" s="10"/>
      <c r="H368" s="10"/>
      <c r="I368" s="10"/>
      <c r="J368" s="4"/>
      <c r="K368" s="11"/>
      <c r="L368" s="11"/>
      <c r="M368" s="5"/>
      <c r="N368" s="5"/>
      <c r="O368" s="2"/>
      <c r="P368" s="7"/>
      <c r="Q368" s="2"/>
      <c r="R368" s="2"/>
    </row>
    <row r="369" spans="1:18" ht="12.75" customHeight="1" x14ac:dyDescent="0.2">
      <c r="A369" s="10"/>
      <c r="B369" s="1"/>
      <c r="C369" s="1"/>
      <c r="D369" s="2"/>
      <c r="E369" s="2"/>
      <c r="F369" s="1"/>
      <c r="G369" s="10"/>
      <c r="H369" s="10"/>
      <c r="I369" s="10"/>
      <c r="J369" s="4"/>
      <c r="K369" s="11"/>
      <c r="L369" s="11"/>
      <c r="M369" s="5"/>
      <c r="N369" s="5"/>
      <c r="O369" s="2"/>
      <c r="P369" s="7"/>
      <c r="Q369" s="2"/>
      <c r="R369" s="2"/>
    </row>
    <row r="370" spans="1:18" ht="12.75" customHeight="1" x14ac:dyDescent="0.2">
      <c r="A370" s="10"/>
      <c r="B370" s="1"/>
      <c r="C370" s="1"/>
      <c r="D370" s="2"/>
      <c r="E370" s="2"/>
      <c r="F370" s="1"/>
      <c r="G370" s="10"/>
      <c r="H370" s="10"/>
      <c r="I370" s="10"/>
      <c r="J370" s="4"/>
      <c r="K370" s="11"/>
      <c r="L370" s="11"/>
      <c r="M370" s="5"/>
      <c r="N370" s="5"/>
      <c r="O370" s="2"/>
      <c r="P370" s="7"/>
      <c r="Q370" s="2"/>
      <c r="R370" s="2"/>
    </row>
    <row r="371" spans="1:18" ht="12.75" customHeight="1" x14ac:dyDescent="0.2">
      <c r="A371" s="10"/>
      <c r="B371" s="1"/>
      <c r="C371" s="1"/>
      <c r="D371" s="2"/>
      <c r="E371" s="2"/>
      <c r="F371" s="1"/>
      <c r="G371" s="10"/>
      <c r="H371" s="10"/>
      <c r="I371" s="10"/>
      <c r="J371" s="4"/>
      <c r="K371" s="11"/>
      <c r="L371" s="11"/>
      <c r="M371" s="5"/>
      <c r="N371" s="5"/>
      <c r="O371" s="2"/>
      <c r="P371" s="7"/>
      <c r="Q371" s="2"/>
      <c r="R371" s="2"/>
    </row>
    <row r="372" spans="1:18" ht="12.75" customHeight="1" x14ac:dyDescent="0.2">
      <c r="A372" s="10"/>
      <c r="B372" s="1"/>
      <c r="C372" s="1"/>
      <c r="D372" s="2"/>
      <c r="E372" s="2"/>
      <c r="F372" s="1"/>
      <c r="G372" s="10"/>
      <c r="H372" s="10"/>
      <c r="I372" s="10"/>
      <c r="J372" s="4"/>
      <c r="K372" s="11"/>
      <c r="L372" s="11"/>
      <c r="M372" s="5"/>
      <c r="N372" s="5"/>
      <c r="O372" s="2"/>
      <c r="P372" s="7"/>
      <c r="Q372" s="2"/>
      <c r="R372" s="2"/>
    </row>
    <row r="373" spans="1:18" ht="12.75" customHeight="1" x14ac:dyDescent="0.2">
      <c r="A373" s="10"/>
      <c r="B373" s="1"/>
      <c r="C373" s="1"/>
      <c r="D373" s="2"/>
      <c r="E373" s="2"/>
      <c r="F373" s="1"/>
      <c r="G373" s="10"/>
      <c r="H373" s="10"/>
      <c r="I373" s="10"/>
      <c r="J373" s="4"/>
      <c r="K373" s="11"/>
      <c r="L373" s="11"/>
      <c r="M373" s="5"/>
      <c r="N373" s="5"/>
      <c r="O373" s="2"/>
      <c r="P373" s="7"/>
      <c r="Q373" s="2"/>
      <c r="R373" s="2"/>
    </row>
    <row r="374" spans="1:18" ht="12.75" customHeight="1" x14ac:dyDescent="0.2">
      <c r="A374" s="10"/>
      <c r="B374" s="1"/>
      <c r="C374" s="1"/>
      <c r="D374" s="2"/>
      <c r="E374" s="2"/>
      <c r="F374" s="1"/>
      <c r="G374" s="10"/>
      <c r="H374" s="10"/>
      <c r="I374" s="10"/>
      <c r="J374" s="4"/>
      <c r="K374" s="11"/>
      <c r="L374" s="11"/>
      <c r="M374" s="5"/>
      <c r="N374" s="5"/>
      <c r="O374" s="2"/>
      <c r="P374" s="7"/>
      <c r="Q374" s="2"/>
      <c r="R374" s="2"/>
    </row>
    <row r="375" spans="1:18" ht="12.75" customHeight="1" x14ac:dyDescent="0.2">
      <c r="A375" s="10"/>
      <c r="B375" s="1"/>
      <c r="C375" s="1"/>
      <c r="D375" s="2"/>
      <c r="E375" s="2"/>
      <c r="F375" s="1"/>
      <c r="G375" s="10"/>
      <c r="H375" s="10"/>
      <c r="I375" s="10"/>
      <c r="J375" s="4"/>
      <c r="K375" s="11"/>
      <c r="L375" s="11"/>
      <c r="M375" s="5"/>
      <c r="N375" s="5"/>
      <c r="O375" s="2"/>
      <c r="P375" s="7"/>
      <c r="Q375" s="2"/>
      <c r="R375" s="2"/>
    </row>
    <row r="376" spans="1:18" ht="12.75" customHeight="1" x14ac:dyDescent="0.2">
      <c r="A376" s="10"/>
      <c r="B376" s="1"/>
      <c r="C376" s="1"/>
      <c r="D376" s="2"/>
      <c r="E376" s="2"/>
      <c r="F376" s="1"/>
      <c r="G376" s="10"/>
      <c r="H376" s="10"/>
      <c r="I376" s="10"/>
      <c r="J376" s="4"/>
      <c r="K376" s="11"/>
      <c r="L376" s="11"/>
      <c r="M376" s="5"/>
      <c r="N376" s="5"/>
      <c r="O376" s="2"/>
      <c r="P376" s="7"/>
      <c r="Q376" s="2"/>
      <c r="R376" s="2"/>
    </row>
    <row r="377" spans="1:18" ht="12.75" customHeight="1" x14ac:dyDescent="0.2">
      <c r="A377" s="10"/>
      <c r="B377" s="1"/>
      <c r="C377" s="1"/>
      <c r="D377" s="2"/>
      <c r="E377" s="2"/>
      <c r="F377" s="1"/>
      <c r="G377" s="10"/>
      <c r="H377" s="10"/>
      <c r="I377" s="10"/>
      <c r="J377" s="4"/>
      <c r="K377" s="11"/>
      <c r="L377" s="11"/>
      <c r="M377" s="5"/>
      <c r="N377" s="5"/>
      <c r="O377" s="2"/>
      <c r="P377" s="7"/>
      <c r="Q377" s="2"/>
      <c r="R377" s="2"/>
    </row>
    <row r="378" spans="1:18" ht="12.75" customHeight="1" x14ac:dyDescent="0.2">
      <c r="A378" s="10"/>
      <c r="B378" s="1"/>
      <c r="C378" s="1"/>
      <c r="D378" s="2"/>
      <c r="E378" s="2"/>
      <c r="F378" s="1"/>
      <c r="G378" s="10"/>
      <c r="H378" s="10"/>
      <c r="I378" s="10"/>
      <c r="J378" s="4"/>
      <c r="K378" s="11"/>
      <c r="L378" s="11"/>
      <c r="M378" s="5"/>
      <c r="N378" s="5"/>
      <c r="O378" s="2"/>
      <c r="P378" s="7"/>
      <c r="Q378" s="2"/>
      <c r="R378" s="2"/>
    </row>
    <row r="379" spans="1:18" ht="12.75" customHeight="1" x14ac:dyDescent="0.2">
      <c r="A379" s="10"/>
      <c r="B379" s="1"/>
      <c r="C379" s="1"/>
      <c r="D379" s="2"/>
      <c r="E379" s="2"/>
      <c r="F379" s="1"/>
      <c r="G379" s="10"/>
      <c r="H379" s="10"/>
      <c r="I379" s="10"/>
      <c r="J379" s="4"/>
      <c r="K379" s="11"/>
      <c r="L379" s="11"/>
      <c r="M379" s="5"/>
      <c r="N379" s="5"/>
      <c r="O379" s="2"/>
      <c r="P379" s="7"/>
      <c r="Q379" s="2"/>
      <c r="R379" s="2"/>
    </row>
    <row r="380" spans="1:18" ht="12.75" customHeight="1" x14ac:dyDescent="0.2">
      <c r="A380" s="10"/>
      <c r="B380" s="1"/>
      <c r="C380" s="1"/>
      <c r="D380" s="2"/>
      <c r="E380" s="2"/>
      <c r="F380" s="1"/>
      <c r="G380" s="10"/>
      <c r="H380" s="10"/>
      <c r="I380" s="10"/>
      <c r="J380" s="4"/>
      <c r="K380" s="11"/>
      <c r="L380" s="11"/>
      <c r="M380" s="5"/>
      <c r="N380" s="5"/>
      <c r="O380" s="2"/>
      <c r="P380" s="7"/>
      <c r="Q380" s="2"/>
      <c r="R380" s="2"/>
    </row>
    <row r="381" spans="1:18" ht="12.75" customHeight="1" x14ac:dyDescent="0.2">
      <c r="A381" s="10"/>
      <c r="B381" s="1"/>
      <c r="C381" s="1"/>
      <c r="D381" s="2"/>
      <c r="E381" s="2"/>
      <c r="F381" s="1"/>
      <c r="G381" s="10"/>
      <c r="H381" s="10"/>
      <c r="I381" s="10"/>
      <c r="J381" s="4"/>
      <c r="K381" s="11"/>
      <c r="L381" s="11"/>
      <c r="M381" s="5"/>
      <c r="N381" s="5"/>
      <c r="O381" s="2"/>
      <c r="P381" s="7"/>
      <c r="Q381" s="2"/>
      <c r="R381" s="2"/>
    </row>
    <row r="382" spans="1:18" ht="12.75" customHeight="1" x14ac:dyDescent="0.2">
      <c r="A382" s="10"/>
      <c r="B382" s="1"/>
      <c r="C382" s="1"/>
      <c r="D382" s="2"/>
      <c r="E382" s="2"/>
      <c r="F382" s="1"/>
      <c r="G382" s="10"/>
      <c r="H382" s="10"/>
      <c r="I382" s="10"/>
      <c r="J382" s="4"/>
      <c r="K382" s="11"/>
      <c r="L382" s="11"/>
      <c r="M382" s="5"/>
      <c r="N382" s="5"/>
      <c r="O382" s="2"/>
      <c r="P382" s="7"/>
      <c r="Q382" s="2"/>
      <c r="R382" s="2"/>
    </row>
    <row r="383" spans="1:18" ht="12.75" customHeight="1" x14ac:dyDescent="0.2">
      <c r="A383" s="10"/>
      <c r="B383" s="1"/>
      <c r="C383" s="1"/>
      <c r="D383" s="2"/>
      <c r="E383" s="2"/>
      <c r="F383" s="1"/>
      <c r="G383" s="10"/>
      <c r="H383" s="10"/>
      <c r="I383" s="10"/>
      <c r="J383" s="4"/>
      <c r="K383" s="11"/>
      <c r="L383" s="11"/>
      <c r="M383" s="5"/>
      <c r="N383" s="5"/>
      <c r="O383" s="2"/>
      <c r="P383" s="7"/>
      <c r="Q383" s="2"/>
      <c r="R383" s="2"/>
    </row>
    <row r="384" spans="1:18" ht="12.75" customHeight="1" x14ac:dyDescent="0.2">
      <c r="A384" s="10"/>
      <c r="B384" s="1"/>
      <c r="C384" s="1"/>
      <c r="D384" s="2"/>
      <c r="E384" s="2"/>
      <c r="F384" s="1"/>
      <c r="G384" s="10"/>
      <c r="H384" s="10"/>
      <c r="I384" s="10"/>
      <c r="J384" s="4"/>
      <c r="K384" s="11"/>
      <c r="L384" s="11"/>
      <c r="M384" s="5"/>
      <c r="N384" s="5"/>
      <c r="O384" s="2"/>
      <c r="P384" s="7"/>
      <c r="Q384" s="2"/>
      <c r="R384" s="2"/>
    </row>
    <row r="385" spans="1:18" ht="12.75" customHeight="1" x14ac:dyDescent="0.2">
      <c r="A385" s="10"/>
      <c r="B385" s="1"/>
      <c r="C385" s="1"/>
      <c r="D385" s="2"/>
      <c r="E385" s="2"/>
      <c r="F385" s="1"/>
      <c r="G385" s="10"/>
      <c r="H385" s="10"/>
      <c r="I385" s="10"/>
      <c r="J385" s="4"/>
      <c r="K385" s="11"/>
      <c r="L385" s="11"/>
      <c r="M385" s="5"/>
      <c r="N385" s="5"/>
      <c r="O385" s="2"/>
      <c r="P385" s="7"/>
      <c r="Q385" s="2"/>
      <c r="R385" s="2"/>
    </row>
    <row r="386" spans="1:18" ht="12.75" customHeight="1" x14ac:dyDescent="0.2">
      <c r="A386" s="10"/>
      <c r="B386" s="1"/>
      <c r="C386" s="1"/>
      <c r="D386" s="2"/>
      <c r="E386" s="2"/>
      <c r="F386" s="1"/>
      <c r="G386" s="10"/>
      <c r="H386" s="10"/>
      <c r="I386" s="10"/>
      <c r="J386" s="4"/>
      <c r="K386" s="11"/>
      <c r="L386" s="11"/>
      <c r="M386" s="5"/>
      <c r="N386" s="5"/>
      <c r="O386" s="2"/>
      <c r="P386" s="7"/>
      <c r="Q386" s="2"/>
      <c r="R386" s="2"/>
    </row>
    <row r="387" spans="1:18" ht="12.75" customHeight="1" x14ac:dyDescent="0.2">
      <c r="A387" s="10"/>
      <c r="B387" s="1"/>
      <c r="C387" s="1"/>
      <c r="D387" s="2"/>
      <c r="E387" s="2"/>
      <c r="F387" s="1"/>
      <c r="G387" s="10"/>
      <c r="H387" s="10"/>
      <c r="I387" s="10"/>
      <c r="J387" s="4"/>
      <c r="K387" s="11"/>
      <c r="L387" s="11"/>
      <c r="M387" s="5"/>
      <c r="N387" s="5"/>
      <c r="O387" s="2"/>
      <c r="P387" s="7"/>
      <c r="Q387" s="2"/>
      <c r="R387" s="2"/>
    </row>
    <row r="388" spans="1:18" ht="12.75" customHeight="1" x14ac:dyDescent="0.2">
      <c r="A388" s="10"/>
      <c r="B388" s="1"/>
      <c r="C388" s="1"/>
      <c r="D388" s="2"/>
      <c r="E388" s="2"/>
      <c r="F388" s="1"/>
      <c r="G388" s="10"/>
      <c r="H388" s="10"/>
      <c r="I388" s="10"/>
      <c r="J388" s="4"/>
      <c r="K388" s="11"/>
      <c r="L388" s="11"/>
      <c r="M388" s="5"/>
      <c r="N388" s="5"/>
      <c r="O388" s="2"/>
      <c r="P388" s="7"/>
      <c r="Q388" s="2"/>
      <c r="R388" s="2"/>
    </row>
    <row r="389" spans="1:18" ht="12.75" customHeight="1" x14ac:dyDescent="0.2">
      <c r="A389" s="10"/>
      <c r="B389" s="1"/>
      <c r="C389" s="1"/>
      <c r="D389" s="2"/>
      <c r="E389" s="2"/>
      <c r="F389" s="1"/>
      <c r="G389" s="10"/>
      <c r="H389" s="10"/>
      <c r="I389" s="10"/>
      <c r="J389" s="4"/>
      <c r="K389" s="11"/>
      <c r="L389" s="11"/>
      <c r="M389" s="5"/>
      <c r="N389" s="5"/>
      <c r="O389" s="2"/>
      <c r="P389" s="7"/>
      <c r="Q389" s="2"/>
      <c r="R389" s="2"/>
    </row>
    <row r="390" spans="1:18" ht="12.75" customHeight="1" x14ac:dyDescent="0.2">
      <c r="A390" s="10"/>
      <c r="B390" s="1"/>
      <c r="C390" s="1"/>
      <c r="D390" s="2"/>
      <c r="E390" s="2"/>
      <c r="F390" s="1"/>
      <c r="G390" s="10"/>
      <c r="H390" s="10"/>
      <c r="I390" s="10"/>
      <c r="J390" s="4"/>
      <c r="K390" s="11"/>
      <c r="L390" s="11"/>
      <c r="M390" s="5"/>
      <c r="N390" s="5"/>
      <c r="O390" s="2"/>
      <c r="P390" s="7"/>
      <c r="Q390" s="2"/>
      <c r="R390" s="2"/>
    </row>
    <row r="391" spans="1:18" ht="12.75" customHeight="1" x14ac:dyDescent="0.2">
      <c r="A391" s="10"/>
      <c r="B391" s="1"/>
      <c r="C391" s="1"/>
      <c r="D391" s="2"/>
      <c r="E391" s="2"/>
      <c r="F391" s="1"/>
      <c r="G391" s="10"/>
      <c r="H391" s="10"/>
      <c r="I391" s="10"/>
      <c r="J391" s="4"/>
      <c r="K391" s="11"/>
      <c r="L391" s="11"/>
      <c r="M391" s="5"/>
      <c r="N391" s="5"/>
      <c r="O391" s="2"/>
      <c r="P391" s="7"/>
      <c r="Q391" s="2"/>
      <c r="R391" s="2"/>
    </row>
    <row r="392" spans="1:18" ht="12.75" customHeight="1" x14ac:dyDescent="0.2">
      <c r="A392" s="10"/>
      <c r="B392" s="1"/>
      <c r="C392" s="1"/>
      <c r="D392" s="2"/>
      <c r="E392" s="2"/>
      <c r="F392" s="1"/>
      <c r="G392" s="10"/>
      <c r="H392" s="10"/>
      <c r="I392" s="10"/>
      <c r="J392" s="4"/>
      <c r="K392" s="11"/>
      <c r="L392" s="11"/>
      <c r="M392" s="5"/>
      <c r="N392" s="5"/>
      <c r="O392" s="2"/>
      <c r="P392" s="7"/>
      <c r="Q392" s="2"/>
      <c r="R392" s="2"/>
    </row>
    <row r="393" spans="1:18" ht="12.75" customHeight="1" x14ac:dyDescent="0.2">
      <c r="A393" s="10"/>
      <c r="B393" s="1"/>
      <c r="C393" s="1"/>
      <c r="D393" s="2"/>
      <c r="E393" s="2"/>
      <c r="F393" s="1"/>
      <c r="G393" s="10"/>
      <c r="H393" s="10"/>
      <c r="I393" s="10"/>
      <c r="J393" s="4"/>
      <c r="K393" s="11"/>
      <c r="L393" s="11"/>
      <c r="M393" s="5"/>
      <c r="N393" s="5"/>
      <c r="O393" s="2"/>
      <c r="P393" s="7"/>
      <c r="Q393" s="2"/>
      <c r="R393" s="2"/>
    </row>
    <row r="394" spans="1:18" ht="12.75" customHeight="1" x14ac:dyDescent="0.2">
      <c r="A394" s="10"/>
      <c r="B394" s="1"/>
      <c r="C394" s="1"/>
      <c r="D394" s="2"/>
      <c r="E394" s="2"/>
      <c r="F394" s="1"/>
      <c r="G394" s="10"/>
      <c r="H394" s="10"/>
      <c r="I394" s="10"/>
      <c r="J394" s="4"/>
      <c r="K394" s="11"/>
      <c r="L394" s="11"/>
      <c r="M394" s="5"/>
      <c r="N394" s="5"/>
      <c r="O394" s="2"/>
      <c r="P394" s="7"/>
      <c r="Q394" s="2"/>
      <c r="R394" s="2"/>
    </row>
    <row r="395" spans="1:18" ht="12.75" customHeight="1" x14ac:dyDescent="0.2">
      <c r="A395" s="10"/>
      <c r="B395" s="1"/>
      <c r="C395" s="1"/>
      <c r="D395" s="2"/>
      <c r="E395" s="2"/>
      <c r="F395" s="1"/>
      <c r="G395" s="10"/>
      <c r="H395" s="10"/>
      <c r="I395" s="10"/>
      <c r="J395" s="4"/>
      <c r="K395" s="11"/>
      <c r="L395" s="11"/>
      <c r="M395" s="5"/>
      <c r="N395" s="5"/>
      <c r="O395" s="2"/>
      <c r="P395" s="7"/>
      <c r="Q395" s="2"/>
      <c r="R395" s="2"/>
    </row>
    <row r="396" spans="1:18" ht="12.75" customHeight="1" x14ac:dyDescent="0.2">
      <c r="A396" s="10"/>
      <c r="B396" s="1"/>
      <c r="C396" s="1"/>
      <c r="D396" s="2"/>
      <c r="E396" s="2"/>
      <c r="F396" s="1"/>
      <c r="G396" s="10"/>
      <c r="H396" s="10"/>
      <c r="I396" s="10"/>
      <c r="J396" s="4"/>
      <c r="K396" s="11"/>
      <c r="L396" s="11"/>
      <c r="M396" s="5"/>
      <c r="N396" s="5"/>
      <c r="O396" s="2"/>
      <c r="P396" s="7"/>
      <c r="Q396" s="2"/>
      <c r="R396" s="2"/>
    </row>
    <row r="397" spans="1:18" ht="12.75" customHeight="1" x14ac:dyDescent="0.2">
      <c r="A397" s="10"/>
      <c r="B397" s="1"/>
      <c r="C397" s="1"/>
      <c r="D397" s="2"/>
      <c r="E397" s="2"/>
      <c r="F397" s="1"/>
      <c r="G397" s="10"/>
      <c r="H397" s="10"/>
      <c r="I397" s="10"/>
      <c r="J397" s="4"/>
      <c r="K397" s="11"/>
      <c r="L397" s="11"/>
      <c r="M397" s="5"/>
      <c r="N397" s="5"/>
      <c r="O397" s="2"/>
      <c r="P397" s="7"/>
      <c r="Q397" s="2"/>
      <c r="R397" s="2"/>
    </row>
    <row r="398" spans="1:18" ht="12.75" customHeight="1" x14ac:dyDescent="0.2">
      <c r="A398" s="10"/>
      <c r="B398" s="1"/>
      <c r="C398" s="1"/>
      <c r="D398" s="2"/>
      <c r="E398" s="2"/>
      <c r="F398" s="1"/>
      <c r="G398" s="10"/>
      <c r="H398" s="10"/>
      <c r="I398" s="10"/>
      <c r="J398" s="4"/>
      <c r="K398" s="11"/>
      <c r="L398" s="11"/>
      <c r="M398" s="5"/>
      <c r="N398" s="5"/>
      <c r="O398" s="2"/>
      <c r="P398" s="7"/>
      <c r="Q398" s="2"/>
      <c r="R398" s="2"/>
    </row>
    <row r="399" spans="1:18" ht="12.75" customHeight="1" x14ac:dyDescent="0.2">
      <c r="A399" s="10"/>
      <c r="B399" s="1"/>
      <c r="C399" s="1"/>
      <c r="D399" s="2"/>
      <c r="E399" s="2"/>
      <c r="F399" s="1"/>
      <c r="G399" s="10"/>
      <c r="H399" s="10"/>
      <c r="I399" s="10"/>
      <c r="J399" s="4"/>
      <c r="K399" s="11"/>
      <c r="L399" s="11"/>
      <c r="M399" s="5"/>
      <c r="N399" s="5"/>
      <c r="O399" s="2"/>
      <c r="P399" s="7"/>
      <c r="Q399" s="2"/>
      <c r="R399" s="2"/>
    </row>
    <row r="400" spans="1:18" ht="12.75" customHeight="1" x14ac:dyDescent="0.2">
      <c r="A400" s="10"/>
      <c r="B400" s="1"/>
      <c r="C400" s="1"/>
      <c r="D400" s="2"/>
      <c r="E400" s="2"/>
      <c r="F400" s="1"/>
      <c r="G400" s="10"/>
      <c r="H400" s="10"/>
      <c r="I400" s="10"/>
      <c r="J400" s="4"/>
      <c r="K400" s="11"/>
      <c r="L400" s="11"/>
      <c r="M400" s="5"/>
      <c r="N400" s="5"/>
      <c r="O400" s="2"/>
      <c r="P400" s="7"/>
      <c r="Q400" s="2"/>
      <c r="R400" s="2"/>
    </row>
    <row r="401" spans="1:18" ht="12.75" customHeight="1" x14ac:dyDescent="0.2">
      <c r="A401" s="10"/>
      <c r="B401" s="1"/>
      <c r="C401" s="1"/>
      <c r="D401" s="2"/>
      <c r="E401" s="2"/>
      <c r="F401" s="1"/>
      <c r="G401" s="10"/>
      <c r="H401" s="10"/>
      <c r="I401" s="10"/>
      <c r="J401" s="4"/>
      <c r="K401" s="11"/>
      <c r="L401" s="11"/>
      <c r="M401" s="5"/>
      <c r="N401" s="5"/>
      <c r="O401" s="2"/>
      <c r="P401" s="7"/>
      <c r="Q401" s="2"/>
      <c r="R401" s="2"/>
    </row>
    <row r="402" spans="1:18" ht="12.75" customHeight="1" x14ac:dyDescent="0.2">
      <c r="A402" s="10"/>
      <c r="B402" s="1"/>
      <c r="C402" s="1"/>
      <c r="D402" s="2"/>
      <c r="E402" s="2"/>
      <c r="F402" s="1"/>
      <c r="G402" s="10"/>
      <c r="H402" s="10"/>
      <c r="I402" s="10"/>
      <c r="J402" s="4"/>
      <c r="K402" s="11"/>
      <c r="L402" s="11"/>
      <c r="M402" s="5"/>
      <c r="N402" s="5"/>
      <c r="O402" s="2"/>
      <c r="P402" s="7"/>
      <c r="Q402" s="2"/>
      <c r="R402" s="2"/>
    </row>
    <row r="403" spans="1:18" ht="12.75" customHeight="1" x14ac:dyDescent="0.2">
      <c r="A403" s="10"/>
      <c r="B403" s="1"/>
      <c r="C403" s="1"/>
      <c r="D403" s="2"/>
      <c r="E403" s="2"/>
      <c r="F403" s="1"/>
      <c r="G403" s="10"/>
      <c r="H403" s="10"/>
      <c r="I403" s="10"/>
      <c r="J403" s="4"/>
      <c r="K403" s="11"/>
      <c r="L403" s="11"/>
      <c r="M403" s="5"/>
      <c r="N403" s="5"/>
      <c r="O403" s="2"/>
      <c r="P403" s="7"/>
      <c r="Q403" s="2"/>
      <c r="R403" s="2"/>
    </row>
    <row r="404" spans="1:18" ht="12.75" customHeight="1" x14ac:dyDescent="0.2">
      <c r="A404" s="10"/>
      <c r="B404" s="1"/>
      <c r="C404" s="1"/>
      <c r="D404" s="2"/>
      <c r="E404" s="2"/>
      <c r="F404" s="1"/>
      <c r="G404" s="10"/>
      <c r="H404" s="10"/>
      <c r="I404" s="10"/>
      <c r="J404" s="4"/>
      <c r="K404" s="11"/>
      <c r="L404" s="11"/>
      <c r="M404" s="5"/>
      <c r="N404" s="5"/>
      <c r="O404" s="2"/>
      <c r="P404" s="7"/>
      <c r="Q404" s="2"/>
      <c r="R404" s="2"/>
    </row>
    <row r="405" spans="1:18" ht="12.75" customHeight="1" x14ac:dyDescent="0.2">
      <c r="A405" s="10"/>
      <c r="B405" s="1"/>
      <c r="C405" s="1"/>
      <c r="D405" s="2"/>
      <c r="E405" s="2"/>
      <c r="F405" s="1"/>
      <c r="G405" s="10"/>
      <c r="H405" s="10"/>
      <c r="I405" s="10"/>
      <c r="J405" s="4"/>
      <c r="K405" s="11"/>
      <c r="L405" s="11"/>
      <c r="M405" s="5"/>
      <c r="N405" s="5"/>
      <c r="O405" s="2"/>
      <c r="P405" s="7"/>
      <c r="Q405" s="2"/>
      <c r="R405" s="2"/>
    </row>
    <row r="406" spans="1:18" ht="12.75" customHeight="1" x14ac:dyDescent="0.2">
      <c r="A406" s="10"/>
      <c r="B406" s="1"/>
      <c r="C406" s="1"/>
      <c r="D406" s="2"/>
      <c r="E406" s="2"/>
      <c r="F406" s="1"/>
      <c r="G406" s="10"/>
      <c r="H406" s="10"/>
      <c r="I406" s="10"/>
      <c r="J406" s="4"/>
      <c r="K406" s="11"/>
      <c r="L406" s="11"/>
      <c r="M406" s="5"/>
      <c r="N406" s="5"/>
      <c r="O406" s="2"/>
      <c r="P406" s="7"/>
      <c r="Q406" s="2"/>
      <c r="R406" s="2"/>
    </row>
    <row r="407" spans="1:18" ht="12.75" customHeight="1" x14ac:dyDescent="0.2">
      <c r="A407" s="10"/>
      <c r="B407" s="1"/>
      <c r="C407" s="1"/>
      <c r="D407" s="2"/>
      <c r="E407" s="2"/>
      <c r="F407" s="1"/>
      <c r="G407" s="10"/>
      <c r="H407" s="10"/>
      <c r="I407" s="10"/>
      <c r="J407" s="4"/>
      <c r="K407" s="11"/>
      <c r="L407" s="11"/>
      <c r="M407" s="5"/>
      <c r="N407" s="5"/>
      <c r="O407" s="2"/>
      <c r="P407" s="7"/>
      <c r="Q407" s="2"/>
      <c r="R407" s="2"/>
    </row>
    <row r="408" spans="1:18" ht="12.75" customHeight="1" x14ac:dyDescent="0.2">
      <c r="A408" s="10"/>
      <c r="B408" s="1"/>
      <c r="C408" s="1"/>
      <c r="D408" s="2"/>
      <c r="E408" s="2"/>
      <c r="F408" s="1"/>
      <c r="G408" s="10"/>
      <c r="H408" s="10"/>
      <c r="I408" s="10"/>
      <c r="J408" s="4"/>
      <c r="K408" s="11"/>
      <c r="L408" s="11"/>
      <c r="M408" s="5"/>
      <c r="N408" s="5"/>
      <c r="O408" s="2"/>
      <c r="P408" s="7"/>
      <c r="Q408" s="2"/>
      <c r="R408" s="2"/>
    </row>
    <row r="409" spans="1:18" ht="12.75" customHeight="1" x14ac:dyDescent="0.2">
      <c r="A409" s="10"/>
      <c r="B409" s="1"/>
      <c r="C409" s="1"/>
      <c r="D409" s="2"/>
      <c r="E409" s="2"/>
      <c r="F409" s="1"/>
      <c r="G409" s="10"/>
      <c r="H409" s="10"/>
      <c r="I409" s="10"/>
      <c r="J409" s="4"/>
      <c r="K409" s="11"/>
      <c r="L409" s="11"/>
      <c r="M409" s="5"/>
      <c r="N409" s="5"/>
      <c r="O409" s="2"/>
      <c r="P409" s="7"/>
      <c r="Q409" s="2"/>
      <c r="R409" s="2"/>
    </row>
    <row r="410" spans="1:18" ht="12.75" customHeight="1" x14ac:dyDescent="0.2">
      <c r="A410" s="10"/>
      <c r="B410" s="1"/>
      <c r="C410" s="1"/>
      <c r="D410" s="2"/>
      <c r="E410" s="2"/>
      <c r="F410" s="1"/>
      <c r="G410" s="10"/>
      <c r="H410" s="10"/>
      <c r="I410" s="10"/>
      <c r="J410" s="4"/>
      <c r="K410" s="11"/>
      <c r="L410" s="11"/>
      <c r="M410" s="5"/>
      <c r="N410" s="5"/>
      <c r="O410" s="2"/>
      <c r="P410" s="7"/>
      <c r="Q410" s="2"/>
      <c r="R410" s="2"/>
    </row>
    <row r="411" spans="1:18" ht="12.75" customHeight="1" x14ac:dyDescent="0.2">
      <c r="A411" s="10"/>
      <c r="B411" s="1"/>
      <c r="C411" s="1"/>
      <c r="D411" s="2"/>
      <c r="E411" s="2"/>
      <c r="F411" s="1"/>
      <c r="G411" s="10"/>
      <c r="H411" s="10"/>
      <c r="I411" s="10"/>
      <c r="J411" s="4"/>
      <c r="K411" s="11"/>
      <c r="L411" s="11"/>
      <c r="M411" s="5"/>
      <c r="N411" s="5"/>
      <c r="O411" s="2"/>
      <c r="P411" s="7"/>
      <c r="Q411" s="2"/>
      <c r="R411" s="2"/>
    </row>
    <row r="412" spans="1:18" ht="12.75" customHeight="1" x14ac:dyDescent="0.2">
      <c r="A412" s="10"/>
      <c r="B412" s="1"/>
      <c r="C412" s="1"/>
      <c r="D412" s="2"/>
      <c r="E412" s="2"/>
      <c r="F412" s="1"/>
      <c r="G412" s="10"/>
      <c r="H412" s="10"/>
      <c r="I412" s="10"/>
      <c r="J412" s="4"/>
      <c r="K412" s="11"/>
      <c r="L412" s="11"/>
      <c r="M412" s="5"/>
      <c r="N412" s="5"/>
      <c r="O412" s="2"/>
      <c r="P412" s="7"/>
      <c r="Q412" s="2"/>
      <c r="R412" s="2"/>
    </row>
    <row r="413" spans="1:18" ht="12.75" customHeight="1" x14ac:dyDescent="0.2">
      <c r="A413" s="10"/>
      <c r="B413" s="1"/>
      <c r="C413" s="1"/>
      <c r="D413" s="2"/>
      <c r="E413" s="2"/>
      <c r="F413" s="1"/>
      <c r="G413" s="10"/>
      <c r="H413" s="10"/>
      <c r="I413" s="10"/>
      <c r="J413" s="4"/>
      <c r="K413" s="11"/>
      <c r="L413" s="11"/>
      <c r="M413" s="5"/>
      <c r="N413" s="5"/>
      <c r="O413" s="2"/>
      <c r="P413" s="7"/>
      <c r="Q413" s="2"/>
      <c r="R413" s="2"/>
    </row>
    <row r="414" spans="1:18" ht="12.75" customHeight="1" x14ac:dyDescent="0.2">
      <c r="A414" s="10"/>
      <c r="B414" s="1"/>
      <c r="C414" s="1"/>
      <c r="D414" s="2"/>
      <c r="E414" s="2"/>
      <c r="F414" s="1"/>
      <c r="G414" s="10"/>
      <c r="H414" s="10"/>
      <c r="I414" s="10"/>
      <c r="J414" s="4"/>
      <c r="K414" s="11"/>
      <c r="L414" s="11"/>
      <c r="M414" s="5"/>
      <c r="N414" s="5"/>
      <c r="O414" s="2"/>
      <c r="P414" s="7"/>
      <c r="Q414" s="2"/>
      <c r="R414" s="2"/>
    </row>
    <row r="415" spans="1:18" ht="12.75" customHeight="1" x14ac:dyDescent="0.2">
      <c r="A415" s="10"/>
      <c r="B415" s="1"/>
      <c r="C415" s="1"/>
      <c r="D415" s="2"/>
      <c r="E415" s="2"/>
      <c r="F415" s="1"/>
      <c r="G415" s="10"/>
      <c r="H415" s="10"/>
      <c r="I415" s="10"/>
      <c r="J415" s="4"/>
      <c r="K415" s="11"/>
      <c r="L415" s="11"/>
      <c r="M415" s="5"/>
      <c r="N415" s="5"/>
      <c r="O415" s="2"/>
      <c r="P415" s="7"/>
      <c r="Q415" s="2"/>
      <c r="R415" s="2"/>
    </row>
    <row r="416" spans="1:18" ht="12.75" customHeight="1" x14ac:dyDescent="0.2">
      <c r="A416" s="10"/>
      <c r="B416" s="1"/>
      <c r="C416" s="1"/>
      <c r="D416" s="2"/>
      <c r="E416" s="2"/>
      <c r="F416" s="1"/>
      <c r="G416" s="10"/>
      <c r="H416" s="10"/>
      <c r="I416" s="10"/>
      <c r="J416" s="4"/>
      <c r="K416" s="11"/>
      <c r="L416" s="11"/>
      <c r="M416" s="5"/>
      <c r="N416" s="5"/>
      <c r="O416" s="2"/>
      <c r="P416" s="7"/>
      <c r="Q416" s="2"/>
      <c r="R416" s="2"/>
    </row>
    <row r="417" spans="1:18" ht="12.75" customHeight="1" x14ac:dyDescent="0.2">
      <c r="A417" s="10"/>
      <c r="B417" s="1"/>
      <c r="C417" s="1"/>
      <c r="D417" s="2"/>
      <c r="E417" s="2"/>
      <c r="F417" s="1"/>
      <c r="G417" s="10"/>
      <c r="H417" s="10"/>
      <c r="I417" s="10"/>
      <c r="J417" s="4"/>
      <c r="K417" s="11"/>
      <c r="L417" s="11"/>
      <c r="M417" s="5"/>
      <c r="N417" s="5"/>
      <c r="O417" s="2"/>
      <c r="P417" s="7"/>
      <c r="Q417" s="2"/>
      <c r="R417" s="2"/>
    </row>
    <row r="418" spans="1:18" ht="12.75" customHeight="1" x14ac:dyDescent="0.2">
      <c r="A418" s="10"/>
      <c r="B418" s="1"/>
      <c r="C418" s="1"/>
      <c r="D418" s="2"/>
      <c r="E418" s="2"/>
      <c r="F418" s="1"/>
      <c r="G418" s="10"/>
      <c r="H418" s="10"/>
      <c r="I418" s="10"/>
      <c r="J418" s="4"/>
      <c r="K418" s="11"/>
      <c r="L418" s="11"/>
      <c r="M418" s="5"/>
      <c r="N418" s="5"/>
      <c r="O418" s="2"/>
      <c r="P418" s="7"/>
      <c r="Q418" s="2"/>
      <c r="R418" s="2"/>
    </row>
    <row r="419" spans="1:18" ht="12.75" customHeight="1" x14ac:dyDescent="0.2">
      <c r="A419" s="10"/>
      <c r="B419" s="1"/>
      <c r="C419" s="1"/>
      <c r="D419" s="2"/>
      <c r="E419" s="2"/>
      <c r="F419" s="1"/>
      <c r="G419" s="10"/>
      <c r="H419" s="10"/>
      <c r="I419" s="10"/>
      <c r="J419" s="4"/>
      <c r="K419" s="11"/>
      <c r="L419" s="11"/>
      <c r="M419" s="5"/>
      <c r="N419" s="5"/>
      <c r="O419" s="2"/>
      <c r="P419" s="7"/>
      <c r="Q419" s="2"/>
      <c r="R419" s="2"/>
    </row>
    <row r="420" spans="1:18" ht="12.75" customHeight="1" x14ac:dyDescent="0.2">
      <c r="A420" s="10"/>
      <c r="B420" s="1"/>
      <c r="C420" s="1"/>
      <c r="D420" s="2"/>
      <c r="E420" s="2"/>
      <c r="F420" s="1"/>
      <c r="G420" s="10"/>
      <c r="H420" s="10"/>
      <c r="I420" s="10"/>
      <c r="J420" s="4"/>
      <c r="K420" s="11"/>
      <c r="L420" s="11"/>
      <c r="M420" s="5"/>
      <c r="N420" s="5"/>
      <c r="O420" s="2"/>
      <c r="P420" s="7"/>
      <c r="Q420" s="2"/>
      <c r="R420" s="2"/>
    </row>
    <row r="421" spans="1:18" ht="12.75" customHeight="1" x14ac:dyDescent="0.2">
      <c r="A421" s="10"/>
      <c r="B421" s="1"/>
      <c r="C421" s="1"/>
      <c r="D421" s="2"/>
      <c r="E421" s="2"/>
      <c r="F421" s="1"/>
      <c r="G421" s="10"/>
      <c r="H421" s="10"/>
      <c r="I421" s="10"/>
      <c r="J421" s="4"/>
      <c r="K421" s="11"/>
      <c r="L421" s="11"/>
      <c r="M421" s="5"/>
      <c r="N421" s="5"/>
      <c r="O421" s="2"/>
      <c r="P421" s="7"/>
      <c r="Q421" s="2"/>
      <c r="R421" s="2"/>
    </row>
    <row r="422" spans="1:18" ht="12.75" customHeight="1" x14ac:dyDescent="0.2">
      <c r="A422" s="10"/>
      <c r="B422" s="1"/>
      <c r="C422" s="1"/>
      <c r="D422" s="2"/>
      <c r="E422" s="2"/>
      <c r="F422" s="1"/>
      <c r="G422" s="10"/>
      <c r="H422" s="10"/>
      <c r="I422" s="10"/>
      <c r="J422" s="4"/>
      <c r="K422" s="11"/>
      <c r="L422" s="11"/>
      <c r="M422" s="5"/>
      <c r="N422" s="5"/>
      <c r="O422" s="2"/>
      <c r="P422" s="7"/>
      <c r="Q422" s="2"/>
      <c r="R422" s="2"/>
    </row>
    <row r="423" spans="1:18" ht="12.75" customHeight="1" x14ac:dyDescent="0.2">
      <c r="A423" s="10"/>
      <c r="B423" s="1"/>
      <c r="C423" s="1"/>
      <c r="D423" s="2"/>
      <c r="E423" s="2"/>
      <c r="F423" s="1"/>
      <c r="G423" s="10"/>
      <c r="H423" s="10"/>
      <c r="I423" s="10"/>
      <c r="J423" s="4"/>
      <c r="K423" s="11"/>
      <c r="L423" s="11"/>
      <c r="M423" s="5"/>
      <c r="N423" s="5"/>
      <c r="O423" s="2"/>
      <c r="P423" s="7"/>
      <c r="Q423" s="2"/>
      <c r="R423" s="2"/>
    </row>
    <row r="424" spans="1:18" ht="12.75" customHeight="1" x14ac:dyDescent="0.2">
      <c r="A424" s="10"/>
      <c r="B424" s="1"/>
      <c r="C424" s="1"/>
      <c r="D424" s="2"/>
      <c r="E424" s="2"/>
      <c r="F424" s="1"/>
      <c r="G424" s="10"/>
      <c r="H424" s="10"/>
      <c r="I424" s="10"/>
      <c r="J424" s="4"/>
      <c r="K424" s="11"/>
      <c r="L424" s="11"/>
      <c r="M424" s="5"/>
      <c r="N424" s="5"/>
      <c r="O424" s="2"/>
      <c r="P424" s="7"/>
      <c r="Q424" s="2"/>
      <c r="R424" s="2"/>
    </row>
    <row r="425" spans="1:18" ht="12.75" customHeight="1" x14ac:dyDescent="0.2">
      <c r="A425" s="10"/>
      <c r="B425" s="1"/>
      <c r="C425" s="1"/>
      <c r="D425" s="2"/>
      <c r="E425" s="2"/>
      <c r="F425" s="1"/>
      <c r="G425" s="10"/>
      <c r="H425" s="10"/>
      <c r="I425" s="10"/>
      <c r="J425" s="4"/>
      <c r="K425" s="11"/>
      <c r="L425" s="11"/>
      <c r="M425" s="5"/>
      <c r="N425" s="5"/>
      <c r="O425" s="2"/>
      <c r="P425" s="7"/>
      <c r="Q425" s="2"/>
      <c r="R425" s="2"/>
    </row>
    <row r="426" spans="1:18" ht="12.75" customHeight="1" x14ac:dyDescent="0.2">
      <c r="A426" s="10"/>
      <c r="B426" s="1"/>
      <c r="C426" s="1"/>
      <c r="D426" s="2"/>
      <c r="E426" s="2"/>
      <c r="F426" s="1"/>
      <c r="G426" s="10"/>
      <c r="H426" s="10"/>
      <c r="I426" s="10"/>
      <c r="J426" s="4"/>
      <c r="K426" s="11"/>
      <c r="L426" s="11"/>
      <c r="M426" s="5"/>
      <c r="N426" s="5"/>
      <c r="O426" s="2"/>
      <c r="P426" s="7"/>
      <c r="Q426" s="2"/>
      <c r="R426" s="2"/>
    </row>
    <row r="427" spans="1:18" ht="12.75" customHeight="1" x14ac:dyDescent="0.2">
      <c r="A427" s="10"/>
      <c r="B427" s="1"/>
      <c r="C427" s="1"/>
      <c r="D427" s="2"/>
      <c r="E427" s="2"/>
      <c r="F427" s="1"/>
      <c r="G427" s="10"/>
      <c r="H427" s="10"/>
      <c r="I427" s="10"/>
      <c r="J427" s="4"/>
      <c r="K427" s="11"/>
      <c r="L427" s="11"/>
      <c r="M427" s="5"/>
      <c r="N427" s="5"/>
      <c r="O427" s="2"/>
      <c r="P427" s="7"/>
      <c r="Q427" s="2"/>
      <c r="R427" s="2"/>
    </row>
    <row r="428" spans="1:18" ht="12.75" customHeight="1" x14ac:dyDescent="0.2">
      <c r="A428" s="10"/>
      <c r="B428" s="1"/>
      <c r="C428" s="1"/>
      <c r="D428" s="2"/>
      <c r="E428" s="2"/>
      <c r="F428" s="1"/>
      <c r="G428" s="10"/>
      <c r="H428" s="10"/>
      <c r="I428" s="10"/>
      <c r="J428" s="4"/>
      <c r="K428" s="11"/>
      <c r="L428" s="11"/>
      <c r="M428" s="5"/>
      <c r="N428" s="5"/>
      <c r="O428" s="2"/>
      <c r="P428" s="7"/>
      <c r="Q428" s="2"/>
      <c r="R428" s="2"/>
    </row>
    <row r="429" spans="1:18" ht="12.75" customHeight="1" x14ac:dyDescent="0.2">
      <c r="A429" s="10"/>
      <c r="B429" s="1"/>
      <c r="C429" s="1"/>
      <c r="D429" s="2"/>
      <c r="E429" s="2"/>
      <c r="F429" s="1"/>
      <c r="G429" s="10"/>
      <c r="H429" s="10"/>
      <c r="I429" s="10"/>
      <c r="J429" s="4"/>
      <c r="K429" s="11"/>
      <c r="L429" s="11"/>
      <c r="M429" s="5"/>
      <c r="N429" s="5"/>
      <c r="O429" s="2"/>
      <c r="P429" s="7"/>
      <c r="Q429" s="2"/>
      <c r="R429" s="2"/>
    </row>
    <row r="430" spans="1:18" ht="12.75" customHeight="1" x14ac:dyDescent="0.2">
      <c r="A430" s="10"/>
      <c r="B430" s="1"/>
      <c r="C430" s="1"/>
      <c r="D430" s="2"/>
      <c r="E430" s="2"/>
      <c r="F430" s="1"/>
      <c r="G430" s="10"/>
      <c r="H430" s="10"/>
      <c r="I430" s="10"/>
      <c r="J430" s="4"/>
      <c r="K430" s="11"/>
      <c r="L430" s="11"/>
      <c r="M430" s="5"/>
      <c r="N430" s="5"/>
      <c r="O430" s="2"/>
      <c r="P430" s="7"/>
      <c r="Q430" s="2"/>
      <c r="R430" s="2"/>
    </row>
    <row r="431" spans="1:18" ht="12.75" customHeight="1" x14ac:dyDescent="0.2">
      <c r="A431" s="10"/>
      <c r="B431" s="1"/>
      <c r="C431" s="1"/>
      <c r="D431" s="2"/>
      <c r="E431" s="2"/>
      <c r="F431" s="1"/>
      <c r="G431" s="10"/>
      <c r="H431" s="10"/>
      <c r="I431" s="10"/>
      <c r="J431" s="4"/>
      <c r="K431" s="11"/>
      <c r="L431" s="11"/>
      <c r="M431" s="5"/>
      <c r="N431" s="5"/>
      <c r="O431" s="2"/>
      <c r="P431" s="7"/>
      <c r="Q431" s="2"/>
      <c r="R431" s="2"/>
    </row>
    <row r="432" spans="1:18" ht="12.75" customHeight="1" x14ac:dyDescent="0.2">
      <c r="A432" s="10"/>
      <c r="B432" s="1"/>
      <c r="C432" s="1"/>
      <c r="D432" s="2"/>
      <c r="E432" s="2"/>
      <c r="F432" s="1"/>
      <c r="G432" s="10"/>
      <c r="H432" s="10"/>
      <c r="I432" s="10"/>
      <c r="J432" s="4"/>
      <c r="K432" s="11"/>
      <c r="L432" s="11"/>
      <c r="M432" s="5"/>
      <c r="N432" s="5"/>
      <c r="O432" s="2"/>
      <c r="P432" s="7"/>
      <c r="Q432" s="2"/>
      <c r="R432" s="2"/>
    </row>
    <row r="433" spans="1:18" ht="12.75" customHeight="1" x14ac:dyDescent="0.2">
      <c r="A433" s="10"/>
      <c r="B433" s="1"/>
      <c r="C433" s="1"/>
      <c r="D433" s="2"/>
      <c r="E433" s="2"/>
      <c r="F433" s="1"/>
      <c r="G433" s="10"/>
      <c r="H433" s="10"/>
      <c r="I433" s="10"/>
      <c r="J433" s="4"/>
      <c r="K433" s="11"/>
      <c r="L433" s="11"/>
      <c r="M433" s="5"/>
      <c r="N433" s="5"/>
      <c r="O433" s="2"/>
      <c r="P433" s="7"/>
      <c r="Q433" s="2"/>
      <c r="R433" s="2"/>
    </row>
    <row r="434" spans="1:18" ht="12.75" customHeight="1" x14ac:dyDescent="0.2">
      <c r="A434" s="10"/>
      <c r="B434" s="1"/>
      <c r="C434" s="1"/>
      <c r="D434" s="2"/>
      <c r="E434" s="2"/>
      <c r="F434" s="1"/>
      <c r="G434" s="10"/>
      <c r="H434" s="10"/>
      <c r="I434" s="10"/>
      <c r="J434" s="4"/>
      <c r="K434" s="11"/>
      <c r="L434" s="11"/>
      <c r="M434" s="5"/>
      <c r="N434" s="5"/>
      <c r="O434" s="2"/>
      <c r="P434" s="7"/>
      <c r="Q434" s="2"/>
      <c r="R434" s="2"/>
    </row>
    <row r="435" spans="1:18" ht="12.75" customHeight="1" x14ac:dyDescent="0.2">
      <c r="A435" s="10"/>
      <c r="B435" s="1"/>
      <c r="C435" s="1"/>
      <c r="D435" s="2"/>
      <c r="E435" s="2"/>
      <c r="F435" s="1"/>
      <c r="G435" s="10"/>
      <c r="H435" s="10"/>
      <c r="I435" s="10"/>
      <c r="J435" s="4"/>
      <c r="K435" s="11"/>
      <c r="L435" s="11"/>
      <c r="M435" s="5"/>
      <c r="N435" s="5"/>
      <c r="O435" s="2"/>
      <c r="P435" s="7"/>
      <c r="Q435" s="2"/>
      <c r="R435" s="2"/>
    </row>
    <row r="436" spans="1:18" ht="12.75" customHeight="1" x14ac:dyDescent="0.2">
      <c r="A436" s="10"/>
      <c r="B436" s="1"/>
      <c r="C436" s="1"/>
      <c r="D436" s="2"/>
      <c r="E436" s="2"/>
      <c r="F436" s="1"/>
      <c r="G436" s="10"/>
      <c r="H436" s="10"/>
      <c r="I436" s="10"/>
      <c r="J436" s="4"/>
      <c r="K436" s="11"/>
      <c r="L436" s="11"/>
      <c r="M436" s="5"/>
      <c r="N436" s="5"/>
      <c r="O436" s="2"/>
      <c r="P436" s="7"/>
      <c r="Q436" s="2"/>
      <c r="R436" s="2"/>
    </row>
    <row r="437" spans="1:18" ht="12.75" customHeight="1" x14ac:dyDescent="0.2">
      <c r="A437" s="10"/>
      <c r="B437" s="1"/>
      <c r="C437" s="1"/>
      <c r="D437" s="2"/>
      <c r="E437" s="2"/>
      <c r="F437" s="1"/>
      <c r="G437" s="10"/>
      <c r="H437" s="10"/>
      <c r="I437" s="10"/>
      <c r="J437" s="4"/>
      <c r="K437" s="11"/>
      <c r="L437" s="11"/>
      <c r="M437" s="5"/>
      <c r="N437" s="5"/>
      <c r="O437" s="2"/>
      <c r="P437" s="7"/>
      <c r="Q437" s="2"/>
      <c r="R437" s="2"/>
    </row>
    <row r="438" spans="1:18" ht="12.75" customHeight="1" x14ac:dyDescent="0.2">
      <c r="A438" s="10"/>
      <c r="B438" s="1"/>
      <c r="C438" s="1"/>
      <c r="D438" s="2"/>
      <c r="E438" s="2"/>
      <c r="F438" s="1"/>
      <c r="G438" s="10"/>
      <c r="H438" s="10"/>
      <c r="I438" s="10"/>
      <c r="J438" s="4"/>
      <c r="K438" s="11"/>
      <c r="L438" s="11"/>
      <c r="M438" s="5"/>
      <c r="N438" s="5"/>
      <c r="O438" s="2"/>
      <c r="P438" s="7"/>
      <c r="Q438" s="2"/>
      <c r="R438" s="2"/>
    </row>
    <row r="439" spans="1:18" ht="12.75" customHeight="1" x14ac:dyDescent="0.2">
      <c r="A439" s="10"/>
      <c r="B439" s="1"/>
      <c r="C439" s="1"/>
      <c r="D439" s="2"/>
      <c r="E439" s="2"/>
      <c r="F439" s="1"/>
      <c r="G439" s="10"/>
      <c r="H439" s="10"/>
      <c r="I439" s="10"/>
      <c r="J439" s="4"/>
      <c r="K439" s="11"/>
      <c r="L439" s="11"/>
      <c r="M439" s="5"/>
      <c r="N439" s="5"/>
      <c r="O439" s="2"/>
      <c r="P439" s="7"/>
      <c r="Q439" s="2"/>
      <c r="R439" s="2"/>
    </row>
    <row r="440" spans="1:18" ht="12.75" customHeight="1" x14ac:dyDescent="0.2">
      <c r="A440" s="10"/>
      <c r="B440" s="1"/>
      <c r="C440" s="1"/>
      <c r="D440" s="2"/>
      <c r="E440" s="2"/>
      <c r="F440" s="1"/>
      <c r="G440" s="10"/>
      <c r="H440" s="10"/>
      <c r="I440" s="10"/>
      <c r="J440" s="4"/>
      <c r="K440" s="11"/>
      <c r="L440" s="11"/>
      <c r="M440" s="5"/>
      <c r="N440" s="5"/>
      <c r="O440" s="2"/>
      <c r="P440" s="7"/>
      <c r="Q440" s="2"/>
      <c r="R440" s="2"/>
    </row>
    <row r="441" spans="1:18" ht="12.75" customHeight="1" x14ac:dyDescent="0.2">
      <c r="A441" s="10"/>
      <c r="B441" s="1"/>
      <c r="C441" s="1"/>
      <c r="D441" s="2"/>
      <c r="E441" s="2"/>
      <c r="F441" s="1"/>
      <c r="G441" s="10"/>
      <c r="H441" s="10"/>
      <c r="I441" s="10"/>
      <c r="J441" s="4"/>
      <c r="K441" s="11"/>
      <c r="L441" s="11"/>
      <c r="M441" s="5"/>
      <c r="N441" s="5"/>
      <c r="O441" s="2"/>
      <c r="P441" s="7"/>
      <c r="Q441" s="2"/>
      <c r="R441" s="2"/>
    </row>
    <row r="442" spans="1:18" ht="12.75" customHeight="1" x14ac:dyDescent="0.2">
      <c r="A442" s="10"/>
      <c r="B442" s="1"/>
      <c r="C442" s="1"/>
      <c r="D442" s="2"/>
      <c r="E442" s="2"/>
      <c r="F442" s="1"/>
      <c r="G442" s="10"/>
      <c r="H442" s="10"/>
      <c r="I442" s="10"/>
      <c r="J442" s="4"/>
      <c r="K442" s="11"/>
      <c r="L442" s="11"/>
      <c r="M442" s="5"/>
      <c r="N442" s="5"/>
      <c r="O442" s="2"/>
      <c r="P442" s="7"/>
      <c r="Q442" s="2"/>
      <c r="R442" s="2"/>
    </row>
    <row r="443" spans="1:18" ht="12.75" customHeight="1" x14ac:dyDescent="0.2">
      <c r="A443" s="10"/>
      <c r="B443" s="1"/>
      <c r="C443" s="1"/>
      <c r="D443" s="2"/>
      <c r="E443" s="2"/>
      <c r="F443" s="1"/>
      <c r="G443" s="10"/>
      <c r="H443" s="10"/>
      <c r="I443" s="10"/>
      <c r="J443" s="4"/>
      <c r="K443" s="11"/>
      <c r="L443" s="11"/>
      <c r="M443" s="5"/>
      <c r="N443" s="5"/>
      <c r="O443" s="2"/>
      <c r="P443" s="7"/>
      <c r="Q443" s="2"/>
      <c r="R443" s="2"/>
    </row>
    <row r="444" spans="1:18" ht="12.75" customHeight="1" x14ac:dyDescent="0.2">
      <c r="A444" s="10"/>
      <c r="B444" s="1"/>
      <c r="C444" s="1"/>
      <c r="D444" s="2"/>
      <c r="E444" s="2"/>
      <c r="F444" s="1"/>
      <c r="G444" s="10"/>
      <c r="H444" s="10"/>
      <c r="I444" s="10"/>
      <c r="J444" s="4"/>
      <c r="K444" s="11"/>
      <c r="L444" s="11"/>
      <c r="M444" s="5"/>
      <c r="N444" s="5"/>
      <c r="O444" s="2"/>
      <c r="P444" s="7"/>
      <c r="Q444" s="2"/>
      <c r="R444" s="2"/>
    </row>
    <row r="445" spans="1:18" ht="12.75" customHeight="1" x14ac:dyDescent="0.2">
      <c r="A445" s="10"/>
      <c r="B445" s="1"/>
      <c r="C445" s="1"/>
      <c r="D445" s="2"/>
      <c r="E445" s="2"/>
      <c r="F445" s="1"/>
      <c r="G445" s="10"/>
      <c r="H445" s="10"/>
      <c r="I445" s="10"/>
      <c r="J445" s="4"/>
      <c r="K445" s="11"/>
      <c r="L445" s="11"/>
      <c r="M445" s="5"/>
      <c r="N445" s="5"/>
      <c r="O445" s="2"/>
      <c r="P445" s="7"/>
      <c r="Q445" s="2"/>
      <c r="R445" s="2"/>
    </row>
    <row r="446" spans="1:18" ht="12.75" customHeight="1" x14ac:dyDescent="0.2">
      <c r="A446" s="10"/>
      <c r="B446" s="1"/>
      <c r="C446" s="1"/>
      <c r="D446" s="2"/>
      <c r="E446" s="2"/>
      <c r="F446" s="1"/>
      <c r="G446" s="10"/>
      <c r="H446" s="10"/>
      <c r="I446" s="10"/>
      <c r="J446" s="4"/>
      <c r="K446" s="11"/>
      <c r="L446" s="11"/>
      <c r="M446" s="5"/>
      <c r="N446" s="5"/>
      <c r="O446" s="2"/>
      <c r="P446" s="7"/>
      <c r="Q446" s="2"/>
      <c r="R446" s="2"/>
    </row>
    <row r="447" spans="1:18" ht="12.75" customHeight="1" x14ac:dyDescent="0.2">
      <c r="A447" s="10"/>
      <c r="B447" s="1"/>
      <c r="C447" s="1"/>
      <c r="D447" s="2"/>
      <c r="E447" s="2"/>
      <c r="F447" s="1"/>
      <c r="G447" s="10"/>
      <c r="H447" s="10"/>
      <c r="I447" s="10"/>
      <c r="J447" s="4"/>
      <c r="K447" s="11"/>
      <c r="L447" s="11"/>
      <c r="M447" s="5"/>
      <c r="N447" s="5"/>
      <c r="O447" s="2"/>
      <c r="P447" s="7"/>
      <c r="Q447" s="2"/>
      <c r="R447" s="2"/>
    </row>
    <row r="448" spans="1:18" ht="12.75" customHeight="1" x14ac:dyDescent="0.2">
      <c r="A448" s="10"/>
      <c r="B448" s="1"/>
      <c r="C448" s="1"/>
      <c r="D448" s="2"/>
      <c r="E448" s="2"/>
      <c r="F448" s="1"/>
      <c r="G448" s="10"/>
      <c r="H448" s="10"/>
      <c r="I448" s="10"/>
      <c r="J448" s="4"/>
      <c r="K448" s="11"/>
      <c r="L448" s="11"/>
      <c r="M448" s="5"/>
      <c r="N448" s="5"/>
      <c r="O448" s="2"/>
      <c r="P448" s="7"/>
      <c r="Q448" s="2"/>
      <c r="R448" s="2"/>
    </row>
    <row r="449" spans="1:18" ht="12.75" customHeight="1" x14ac:dyDescent="0.2">
      <c r="A449" s="10"/>
      <c r="B449" s="1"/>
      <c r="C449" s="1"/>
      <c r="D449" s="2"/>
      <c r="E449" s="2"/>
      <c r="F449" s="1"/>
      <c r="G449" s="10"/>
      <c r="H449" s="10"/>
      <c r="I449" s="10"/>
      <c r="J449" s="4"/>
      <c r="K449" s="11"/>
      <c r="L449" s="11"/>
      <c r="M449" s="5"/>
      <c r="N449" s="5"/>
      <c r="O449" s="2"/>
      <c r="P449" s="7"/>
      <c r="Q449" s="2"/>
      <c r="R449" s="2"/>
    </row>
    <row r="450" spans="1:18" ht="12.75" customHeight="1" x14ac:dyDescent="0.2">
      <c r="A450" s="10"/>
      <c r="B450" s="1"/>
      <c r="C450" s="1"/>
      <c r="D450" s="2"/>
      <c r="E450" s="2"/>
      <c r="F450" s="1"/>
      <c r="G450" s="10"/>
      <c r="H450" s="10"/>
      <c r="I450" s="10"/>
      <c r="J450" s="4"/>
      <c r="K450" s="11"/>
      <c r="L450" s="11"/>
      <c r="M450" s="5"/>
      <c r="N450" s="5"/>
      <c r="O450" s="2"/>
      <c r="P450" s="7"/>
      <c r="Q450" s="2"/>
      <c r="R450" s="2"/>
    </row>
    <row r="451" spans="1:18" ht="12.75" customHeight="1" x14ac:dyDescent="0.2">
      <c r="A451" s="10"/>
      <c r="B451" s="1"/>
      <c r="C451" s="1"/>
      <c r="D451" s="2"/>
      <c r="E451" s="2"/>
      <c r="F451" s="1"/>
      <c r="G451" s="10"/>
      <c r="H451" s="10"/>
      <c r="I451" s="10"/>
      <c r="J451" s="4"/>
      <c r="K451" s="11"/>
      <c r="L451" s="11"/>
      <c r="M451" s="5"/>
      <c r="N451" s="5"/>
      <c r="O451" s="2"/>
      <c r="P451" s="7"/>
      <c r="Q451" s="2"/>
      <c r="R451" s="2"/>
    </row>
    <row r="452" spans="1:18" ht="12.75" customHeight="1" x14ac:dyDescent="0.2">
      <c r="A452" s="10"/>
      <c r="B452" s="1"/>
      <c r="C452" s="1"/>
      <c r="D452" s="2"/>
      <c r="E452" s="2"/>
      <c r="F452" s="1"/>
      <c r="G452" s="10"/>
      <c r="H452" s="10"/>
      <c r="I452" s="10"/>
      <c r="J452" s="4"/>
      <c r="K452" s="11"/>
      <c r="L452" s="11"/>
      <c r="M452" s="5"/>
      <c r="N452" s="5"/>
      <c r="O452" s="2"/>
      <c r="P452" s="7"/>
      <c r="Q452" s="2"/>
      <c r="R452" s="2"/>
    </row>
    <row r="453" spans="1:18" ht="12.75" customHeight="1" x14ac:dyDescent="0.2">
      <c r="A453" s="10"/>
      <c r="B453" s="1"/>
      <c r="C453" s="1"/>
      <c r="D453" s="2"/>
      <c r="E453" s="2"/>
      <c r="F453" s="1"/>
      <c r="G453" s="10"/>
      <c r="H453" s="10"/>
      <c r="I453" s="10"/>
      <c r="J453" s="4"/>
      <c r="K453" s="11"/>
      <c r="L453" s="11"/>
      <c r="M453" s="5"/>
      <c r="N453" s="5"/>
      <c r="O453" s="2"/>
      <c r="P453" s="7"/>
      <c r="Q453" s="2"/>
      <c r="R453" s="2"/>
    </row>
    <row r="454" spans="1:18" ht="12.75" customHeight="1" x14ac:dyDescent="0.2">
      <c r="A454" s="10"/>
      <c r="B454" s="1"/>
      <c r="C454" s="1"/>
      <c r="D454" s="2"/>
      <c r="E454" s="2"/>
      <c r="F454" s="1"/>
      <c r="G454" s="10"/>
      <c r="H454" s="10"/>
      <c r="I454" s="10"/>
      <c r="J454" s="4"/>
      <c r="K454" s="11"/>
      <c r="L454" s="11"/>
      <c r="M454" s="5"/>
      <c r="N454" s="5"/>
      <c r="O454" s="2"/>
      <c r="P454" s="7"/>
      <c r="Q454" s="2"/>
      <c r="R454" s="2"/>
    </row>
    <row r="455" spans="1:18" ht="12.75" customHeight="1" x14ac:dyDescent="0.2">
      <c r="A455" s="10"/>
      <c r="B455" s="1"/>
      <c r="C455" s="1"/>
      <c r="D455" s="2"/>
      <c r="E455" s="2"/>
      <c r="F455" s="1"/>
      <c r="G455" s="10"/>
      <c r="H455" s="10"/>
      <c r="I455" s="10"/>
      <c r="J455" s="4"/>
      <c r="K455" s="11"/>
      <c r="L455" s="11"/>
      <c r="M455" s="5"/>
      <c r="N455" s="5"/>
      <c r="O455" s="2"/>
      <c r="P455" s="7"/>
      <c r="Q455" s="2"/>
      <c r="R455" s="2"/>
    </row>
    <row r="456" spans="1:18" ht="12.75" customHeight="1" x14ac:dyDescent="0.2">
      <c r="A456" s="10"/>
      <c r="B456" s="1"/>
      <c r="C456" s="1"/>
      <c r="D456" s="2"/>
      <c r="E456" s="2"/>
      <c r="F456" s="1"/>
      <c r="G456" s="10"/>
      <c r="H456" s="10"/>
      <c r="I456" s="10"/>
      <c r="J456" s="4"/>
      <c r="K456" s="11"/>
      <c r="L456" s="11"/>
      <c r="M456" s="5"/>
      <c r="N456" s="5"/>
      <c r="O456" s="2"/>
      <c r="P456" s="7"/>
      <c r="Q456" s="2"/>
      <c r="R456" s="2"/>
    </row>
    <row r="457" spans="1:18" ht="12.75" customHeight="1" x14ac:dyDescent="0.2">
      <c r="A457" s="10"/>
      <c r="B457" s="1"/>
      <c r="C457" s="1"/>
      <c r="D457" s="2"/>
      <c r="E457" s="2"/>
      <c r="F457" s="1"/>
      <c r="G457" s="10"/>
      <c r="H457" s="10"/>
      <c r="I457" s="10"/>
      <c r="J457" s="4"/>
      <c r="K457" s="11"/>
      <c r="L457" s="11"/>
      <c r="M457" s="5"/>
      <c r="N457" s="5"/>
      <c r="O457" s="2"/>
      <c r="P457" s="7"/>
      <c r="Q457" s="2"/>
      <c r="R457" s="2"/>
    </row>
    <row r="458" spans="1:18" ht="12.75" customHeight="1" x14ac:dyDescent="0.2">
      <c r="A458" s="10"/>
      <c r="B458" s="1"/>
      <c r="C458" s="1"/>
      <c r="D458" s="2"/>
      <c r="E458" s="2"/>
      <c r="F458" s="1"/>
      <c r="G458" s="10"/>
      <c r="H458" s="10"/>
      <c r="I458" s="10"/>
      <c r="J458" s="4"/>
      <c r="K458" s="11"/>
      <c r="L458" s="11"/>
      <c r="M458" s="5"/>
      <c r="N458" s="5"/>
      <c r="O458" s="2"/>
      <c r="P458" s="7"/>
      <c r="Q458" s="2"/>
      <c r="R458" s="2"/>
    </row>
    <row r="459" spans="1:18" ht="12.75" customHeight="1" x14ac:dyDescent="0.2">
      <c r="A459" s="10"/>
      <c r="B459" s="1"/>
      <c r="C459" s="1"/>
      <c r="D459" s="2"/>
      <c r="E459" s="2"/>
      <c r="F459" s="1"/>
      <c r="G459" s="10"/>
      <c r="H459" s="10"/>
      <c r="I459" s="10"/>
      <c r="J459" s="4"/>
      <c r="K459" s="11"/>
      <c r="L459" s="11"/>
      <c r="M459" s="5"/>
      <c r="N459" s="5"/>
      <c r="O459" s="2"/>
      <c r="P459" s="7"/>
      <c r="Q459" s="2"/>
      <c r="R459" s="2"/>
    </row>
    <row r="460" spans="1:18" ht="12.75" customHeight="1" x14ac:dyDescent="0.2">
      <c r="A460" s="10"/>
      <c r="B460" s="1"/>
      <c r="C460" s="1"/>
      <c r="D460" s="2"/>
      <c r="E460" s="2"/>
      <c r="F460" s="1"/>
      <c r="G460" s="10"/>
      <c r="H460" s="10"/>
      <c r="I460" s="10"/>
      <c r="J460" s="4"/>
      <c r="K460" s="11"/>
      <c r="L460" s="11"/>
      <c r="M460" s="5"/>
      <c r="N460" s="5"/>
      <c r="O460" s="2"/>
      <c r="P460" s="7"/>
      <c r="Q460" s="2"/>
      <c r="R460" s="2"/>
    </row>
    <row r="461" spans="1:18" ht="12.75" customHeight="1" x14ac:dyDescent="0.2">
      <c r="A461" s="10"/>
      <c r="B461" s="1"/>
      <c r="C461" s="1"/>
      <c r="D461" s="2"/>
      <c r="E461" s="2"/>
      <c r="F461" s="1"/>
      <c r="G461" s="10"/>
      <c r="H461" s="10"/>
      <c r="I461" s="10"/>
      <c r="J461" s="4"/>
      <c r="K461" s="11"/>
      <c r="L461" s="11"/>
      <c r="M461" s="5"/>
      <c r="N461" s="5"/>
      <c r="O461" s="2"/>
      <c r="P461" s="7"/>
      <c r="Q461" s="2"/>
      <c r="R461" s="2"/>
    </row>
    <row r="462" spans="1:18" ht="12.75" customHeight="1" x14ac:dyDescent="0.2">
      <c r="A462" s="10"/>
      <c r="B462" s="1"/>
      <c r="C462" s="1"/>
      <c r="D462" s="2"/>
      <c r="E462" s="2"/>
      <c r="F462" s="1"/>
      <c r="G462" s="10"/>
      <c r="H462" s="10"/>
      <c r="I462" s="10"/>
      <c r="J462" s="4"/>
      <c r="K462" s="11"/>
      <c r="L462" s="11"/>
      <c r="M462" s="5"/>
      <c r="N462" s="5"/>
      <c r="O462" s="2"/>
      <c r="P462" s="7"/>
      <c r="Q462" s="2"/>
      <c r="R462" s="2"/>
    </row>
    <row r="463" spans="1:18" ht="12.75" customHeight="1" x14ac:dyDescent="0.2">
      <c r="A463" s="10"/>
      <c r="B463" s="1"/>
      <c r="C463" s="1"/>
      <c r="D463" s="2"/>
      <c r="E463" s="2"/>
      <c r="F463" s="1"/>
      <c r="G463" s="10"/>
      <c r="H463" s="10"/>
      <c r="I463" s="10"/>
      <c r="J463" s="4"/>
      <c r="K463" s="11"/>
      <c r="L463" s="11"/>
      <c r="M463" s="5"/>
      <c r="N463" s="5"/>
      <c r="O463" s="2"/>
      <c r="P463" s="7"/>
      <c r="Q463" s="2"/>
      <c r="R463" s="2"/>
    </row>
    <row r="464" spans="1:18" ht="12.75" customHeight="1" x14ac:dyDescent="0.2">
      <c r="A464" s="10"/>
      <c r="B464" s="1"/>
      <c r="C464" s="1"/>
      <c r="D464" s="2"/>
      <c r="E464" s="2"/>
      <c r="F464" s="1"/>
      <c r="G464" s="10"/>
      <c r="H464" s="10"/>
      <c r="I464" s="10"/>
      <c r="J464" s="4"/>
      <c r="K464" s="11"/>
      <c r="L464" s="11"/>
      <c r="M464" s="5"/>
      <c r="N464" s="5"/>
      <c r="O464" s="2"/>
      <c r="P464" s="7"/>
      <c r="Q464" s="2"/>
      <c r="R464" s="2"/>
    </row>
    <row r="465" spans="1:18" ht="12.75" customHeight="1" x14ac:dyDescent="0.2">
      <c r="A465" s="10"/>
      <c r="B465" s="1"/>
      <c r="C465" s="1"/>
      <c r="D465" s="2"/>
      <c r="E465" s="2"/>
      <c r="F465" s="1"/>
      <c r="G465" s="10"/>
      <c r="H465" s="10"/>
      <c r="I465" s="10"/>
      <c r="J465" s="4"/>
      <c r="K465" s="11"/>
      <c r="L465" s="11"/>
      <c r="M465" s="5"/>
      <c r="N465" s="5"/>
      <c r="O465" s="2"/>
      <c r="P465" s="7"/>
      <c r="Q465" s="2"/>
      <c r="R465" s="2"/>
    </row>
    <row r="466" spans="1:18" ht="12.75" customHeight="1" x14ac:dyDescent="0.2">
      <c r="A466" s="10"/>
      <c r="B466" s="1"/>
      <c r="C466" s="1"/>
      <c r="D466" s="2"/>
      <c r="E466" s="2"/>
      <c r="F466" s="1"/>
      <c r="G466" s="10"/>
      <c r="H466" s="10"/>
      <c r="I466" s="10"/>
      <c r="J466" s="4"/>
      <c r="K466" s="11"/>
      <c r="L466" s="11"/>
      <c r="M466" s="5"/>
      <c r="N466" s="5"/>
      <c r="O466" s="2"/>
      <c r="P466" s="7"/>
      <c r="Q466" s="2"/>
      <c r="R466" s="2"/>
    </row>
    <row r="467" spans="1:18" ht="12.75" customHeight="1" x14ac:dyDescent="0.2">
      <c r="A467" s="10"/>
      <c r="B467" s="1"/>
      <c r="C467" s="1"/>
      <c r="D467" s="2"/>
      <c r="E467" s="2"/>
      <c r="F467" s="1"/>
      <c r="G467" s="10"/>
      <c r="H467" s="10"/>
      <c r="I467" s="10"/>
      <c r="J467" s="4"/>
      <c r="K467" s="11"/>
      <c r="L467" s="11"/>
      <c r="M467" s="5"/>
      <c r="N467" s="5"/>
      <c r="O467" s="2"/>
      <c r="P467" s="7"/>
      <c r="Q467" s="2"/>
      <c r="R467" s="2"/>
    </row>
    <row r="468" spans="1:18" ht="12.75" customHeight="1" x14ac:dyDescent="0.2">
      <c r="A468" s="10"/>
      <c r="B468" s="1"/>
      <c r="C468" s="1"/>
      <c r="D468" s="2"/>
      <c r="E468" s="2"/>
      <c r="F468" s="1"/>
      <c r="G468" s="10"/>
      <c r="H468" s="10"/>
      <c r="I468" s="10"/>
      <c r="J468" s="4"/>
      <c r="K468" s="11"/>
      <c r="L468" s="11"/>
      <c r="M468" s="5"/>
      <c r="N468" s="5"/>
      <c r="O468" s="2"/>
      <c r="P468" s="7"/>
      <c r="Q468" s="2"/>
      <c r="R468" s="2"/>
    </row>
    <row r="469" spans="1:18" ht="12.75" customHeight="1" x14ac:dyDescent="0.2">
      <c r="A469" s="10"/>
      <c r="B469" s="1"/>
      <c r="C469" s="1"/>
      <c r="D469" s="2"/>
      <c r="E469" s="2"/>
      <c r="F469" s="1"/>
      <c r="G469" s="10"/>
      <c r="H469" s="10"/>
      <c r="I469" s="10"/>
      <c r="J469" s="4"/>
      <c r="K469" s="11"/>
      <c r="L469" s="11"/>
      <c r="M469" s="5"/>
      <c r="N469" s="5"/>
      <c r="O469" s="2"/>
      <c r="P469" s="7"/>
      <c r="Q469" s="2"/>
      <c r="R469" s="2"/>
    </row>
    <row r="470" spans="1:18" ht="12.75" customHeight="1" x14ac:dyDescent="0.2">
      <c r="A470" s="10"/>
      <c r="B470" s="1"/>
      <c r="C470" s="1"/>
      <c r="D470" s="2"/>
      <c r="E470" s="2"/>
      <c r="F470" s="1"/>
      <c r="G470" s="10"/>
      <c r="H470" s="10"/>
      <c r="I470" s="10"/>
      <c r="J470" s="4"/>
      <c r="K470" s="11"/>
      <c r="L470" s="11"/>
      <c r="M470" s="5"/>
      <c r="N470" s="5"/>
      <c r="O470" s="2"/>
      <c r="P470" s="7"/>
      <c r="Q470" s="2"/>
      <c r="R470" s="2"/>
    </row>
    <row r="471" spans="1:18" ht="12.75" customHeight="1" x14ac:dyDescent="0.2">
      <c r="A471" s="10"/>
      <c r="B471" s="1"/>
      <c r="C471" s="1"/>
      <c r="D471" s="2"/>
      <c r="E471" s="2"/>
      <c r="F471" s="1"/>
      <c r="G471" s="10"/>
      <c r="H471" s="10"/>
      <c r="I471" s="10"/>
      <c r="J471" s="4"/>
      <c r="K471" s="11"/>
      <c r="L471" s="11"/>
      <c r="M471" s="5"/>
      <c r="N471" s="5"/>
      <c r="O471" s="2"/>
      <c r="P471" s="7"/>
      <c r="Q471" s="2"/>
      <c r="R471" s="2"/>
    </row>
    <row r="472" spans="1:18" ht="12.75" customHeight="1" x14ac:dyDescent="0.2">
      <c r="A472" s="10"/>
      <c r="B472" s="1"/>
      <c r="C472" s="1"/>
      <c r="D472" s="2"/>
      <c r="E472" s="2"/>
      <c r="F472" s="1"/>
      <c r="G472" s="10"/>
      <c r="H472" s="10"/>
      <c r="I472" s="10"/>
      <c r="J472" s="4"/>
      <c r="K472" s="11"/>
      <c r="L472" s="11"/>
      <c r="M472" s="5"/>
      <c r="N472" s="5"/>
      <c r="O472" s="2"/>
      <c r="P472" s="7"/>
      <c r="Q472" s="2"/>
      <c r="R472" s="2"/>
    </row>
    <row r="473" spans="1:18" ht="12.75" customHeight="1" x14ac:dyDescent="0.2">
      <c r="A473" s="10"/>
      <c r="B473" s="1"/>
      <c r="C473" s="1"/>
      <c r="D473" s="2"/>
      <c r="E473" s="2"/>
      <c r="F473" s="1"/>
      <c r="G473" s="10"/>
      <c r="H473" s="10"/>
      <c r="I473" s="10"/>
      <c r="J473" s="4"/>
      <c r="K473" s="11"/>
      <c r="L473" s="11"/>
      <c r="M473" s="5"/>
      <c r="N473" s="5"/>
      <c r="O473" s="2"/>
      <c r="P473" s="7"/>
      <c r="Q473" s="2"/>
      <c r="R473" s="2"/>
    </row>
    <row r="474" spans="1:18" ht="12.75" customHeight="1" x14ac:dyDescent="0.2">
      <c r="A474" s="10"/>
      <c r="B474" s="1"/>
      <c r="C474" s="1"/>
      <c r="D474" s="2"/>
      <c r="E474" s="2"/>
      <c r="F474" s="1"/>
      <c r="G474" s="10"/>
      <c r="H474" s="10"/>
      <c r="I474" s="10"/>
      <c r="J474" s="4"/>
      <c r="K474" s="11"/>
      <c r="L474" s="11"/>
      <c r="M474" s="5"/>
      <c r="N474" s="5"/>
      <c r="O474" s="2"/>
      <c r="P474" s="7"/>
      <c r="Q474" s="2"/>
      <c r="R474" s="2"/>
    </row>
    <row r="475" spans="1:18" ht="12.75" customHeight="1" x14ac:dyDescent="0.2">
      <c r="A475" s="10"/>
      <c r="B475" s="1"/>
      <c r="C475" s="1"/>
      <c r="D475" s="2"/>
      <c r="E475" s="2"/>
      <c r="F475" s="1"/>
      <c r="G475" s="10"/>
      <c r="H475" s="10"/>
      <c r="I475" s="10"/>
      <c r="J475" s="4"/>
      <c r="K475" s="11"/>
      <c r="L475" s="11"/>
      <c r="M475" s="5"/>
      <c r="N475" s="5"/>
      <c r="O475" s="2"/>
      <c r="P475" s="7"/>
      <c r="Q475" s="2"/>
      <c r="R475" s="2"/>
    </row>
    <row r="476" spans="1:18" ht="12.75" customHeight="1" x14ac:dyDescent="0.2">
      <c r="A476" s="10"/>
      <c r="B476" s="1"/>
      <c r="C476" s="1"/>
      <c r="D476" s="2"/>
      <c r="E476" s="2"/>
      <c r="F476" s="1"/>
      <c r="G476" s="10"/>
      <c r="H476" s="10"/>
      <c r="I476" s="10"/>
      <c r="J476" s="4"/>
      <c r="K476" s="11"/>
      <c r="L476" s="11"/>
      <c r="M476" s="5"/>
      <c r="N476" s="5"/>
      <c r="O476" s="2"/>
      <c r="P476" s="7"/>
      <c r="Q476" s="2"/>
      <c r="R476" s="2"/>
    </row>
    <row r="477" spans="1:18" ht="12.75" customHeight="1" x14ac:dyDescent="0.2">
      <c r="A477" s="10"/>
      <c r="B477" s="1"/>
      <c r="C477" s="1"/>
      <c r="D477" s="2"/>
      <c r="E477" s="2"/>
      <c r="F477" s="1"/>
      <c r="G477" s="10"/>
      <c r="H477" s="10"/>
      <c r="I477" s="10"/>
      <c r="J477" s="4"/>
      <c r="K477" s="11"/>
      <c r="L477" s="11"/>
      <c r="M477" s="5"/>
      <c r="N477" s="5"/>
      <c r="O477" s="2"/>
      <c r="P477" s="7"/>
      <c r="Q477" s="2"/>
      <c r="R477" s="2"/>
    </row>
    <row r="478" spans="1:18" ht="12.75" customHeight="1" x14ac:dyDescent="0.2">
      <c r="A478" s="10"/>
      <c r="B478" s="1"/>
      <c r="C478" s="1"/>
      <c r="D478" s="2"/>
      <c r="E478" s="2"/>
      <c r="F478" s="1"/>
      <c r="G478" s="10"/>
      <c r="H478" s="10"/>
      <c r="I478" s="10"/>
      <c r="J478" s="4"/>
      <c r="K478" s="11"/>
      <c r="L478" s="11"/>
      <c r="M478" s="5"/>
      <c r="N478" s="5"/>
      <c r="O478" s="2"/>
      <c r="P478" s="7"/>
      <c r="Q478" s="2"/>
      <c r="R478" s="2"/>
    </row>
    <row r="479" spans="1:18" ht="12.75" customHeight="1" x14ac:dyDescent="0.2">
      <c r="A479" s="10"/>
      <c r="B479" s="1"/>
      <c r="C479" s="1"/>
      <c r="D479" s="2"/>
      <c r="E479" s="2"/>
      <c r="F479" s="1"/>
      <c r="G479" s="10"/>
      <c r="H479" s="10"/>
      <c r="I479" s="10"/>
      <c r="J479" s="4"/>
      <c r="K479" s="11"/>
      <c r="L479" s="11"/>
      <c r="M479" s="5"/>
      <c r="N479" s="5"/>
      <c r="O479" s="2"/>
      <c r="P479" s="7"/>
      <c r="Q479" s="2"/>
      <c r="R479" s="2"/>
    </row>
    <row r="480" spans="1:18" ht="12.75" customHeight="1" x14ac:dyDescent="0.2">
      <c r="A480" s="10"/>
      <c r="B480" s="1"/>
      <c r="C480" s="1"/>
      <c r="D480" s="2"/>
      <c r="E480" s="2"/>
      <c r="F480" s="1"/>
      <c r="G480" s="10"/>
      <c r="H480" s="10"/>
      <c r="I480" s="10"/>
      <c r="J480" s="4"/>
      <c r="K480" s="11"/>
      <c r="L480" s="11"/>
      <c r="M480" s="5"/>
      <c r="N480" s="5"/>
      <c r="O480" s="2"/>
      <c r="P480" s="7"/>
      <c r="Q480" s="2"/>
      <c r="R480" s="2"/>
    </row>
    <row r="481" spans="1:18" ht="12.75" customHeight="1" x14ac:dyDescent="0.2">
      <c r="A481" s="10"/>
      <c r="B481" s="1"/>
      <c r="C481" s="1"/>
      <c r="D481" s="2"/>
      <c r="E481" s="2"/>
      <c r="F481" s="1"/>
      <c r="G481" s="10"/>
      <c r="H481" s="10"/>
      <c r="I481" s="10"/>
      <c r="J481" s="4"/>
      <c r="K481" s="11"/>
      <c r="L481" s="11"/>
      <c r="M481" s="5"/>
      <c r="N481" s="5"/>
      <c r="O481" s="2"/>
      <c r="P481" s="7"/>
      <c r="Q481" s="2"/>
      <c r="R481" s="2"/>
    </row>
    <row r="482" spans="1:18" ht="12.75" customHeight="1" x14ac:dyDescent="0.2">
      <c r="A482" s="10"/>
      <c r="B482" s="1"/>
      <c r="C482" s="1"/>
      <c r="D482" s="2"/>
      <c r="E482" s="2"/>
      <c r="F482" s="1"/>
      <c r="G482" s="10"/>
      <c r="H482" s="10"/>
      <c r="I482" s="10"/>
      <c r="J482" s="4"/>
      <c r="K482" s="11"/>
      <c r="L482" s="11"/>
      <c r="M482" s="5"/>
      <c r="N482" s="5"/>
      <c r="O482" s="2"/>
      <c r="P482" s="7"/>
      <c r="Q482" s="2"/>
      <c r="R482" s="2"/>
    </row>
    <row r="483" spans="1:18" ht="12.75" customHeight="1" x14ac:dyDescent="0.2">
      <c r="A483" s="10"/>
      <c r="B483" s="1"/>
      <c r="C483" s="1"/>
      <c r="D483" s="2"/>
      <c r="E483" s="2"/>
      <c r="F483" s="1"/>
      <c r="G483" s="10"/>
      <c r="H483" s="10"/>
      <c r="I483" s="10"/>
      <c r="J483" s="4"/>
      <c r="K483" s="11"/>
      <c r="L483" s="11"/>
      <c r="M483" s="5"/>
      <c r="N483" s="5"/>
      <c r="O483" s="2"/>
      <c r="P483" s="7"/>
      <c r="Q483" s="2"/>
      <c r="R483" s="2"/>
    </row>
    <row r="484" spans="1:18" ht="12.75" customHeight="1" x14ac:dyDescent="0.2">
      <c r="A484" s="10"/>
      <c r="B484" s="1"/>
      <c r="C484" s="1"/>
      <c r="D484" s="2"/>
      <c r="E484" s="2"/>
      <c r="F484" s="1"/>
      <c r="G484" s="10"/>
      <c r="H484" s="10"/>
      <c r="I484" s="10"/>
      <c r="J484" s="4"/>
      <c r="K484" s="11"/>
      <c r="L484" s="11"/>
      <c r="M484" s="5"/>
      <c r="N484" s="5"/>
      <c r="O484" s="2"/>
      <c r="P484" s="7"/>
      <c r="Q484" s="2"/>
      <c r="R484" s="2"/>
    </row>
    <row r="485" spans="1:18" ht="12.75" customHeight="1" x14ac:dyDescent="0.2">
      <c r="A485" s="10"/>
      <c r="B485" s="1"/>
      <c r="C485" s="1"/>
      <c r="D485" s="2"/>
      <c r="E485" s="2"/>
      <c r="F485" s="1"/>
      <c r="G485" s="10"/>
      <c r="H485" s="10"/>
      <c r="I485" s="10"/>
      <c r="J485" s="4"/>
      <c r="K485" s="11"/>
      <c r="L485" s="11"/>
      <c r="M485" s="5"/>
      <c r="N485" s="5"/>
      <c r="O485" s="2"/>
      <c r="P485" s="7"/>
      <c r="Q485" s="2"/>
      <c r="R485" s="2"/>
    </row>
    <row r="486" spans="1:18" ht="12.75" customHeight="1" x14ac:dyDescent="0.2">
      <c r="A486" s="10"/>
      <c r="B486" s="1"/>
      <c r="C486" s="1"/>
      <c r="D486" s="2"/>
      <c r="E486" s="2"/>
      <c r="F486" s="1"/>
      <c r="G486" s="10"/>
      <c r="H486" s="10"/>
      <c r="I486" s="10"/>
      <c r="J486" s="4"/>
      <c r="K486" s="11"/>
      <c r="L486" s="11"/>
      <c r="M486" s="5"/>
      <c r="N486" s="5"/>
      <c r="O486" s="2"/>
      <c r="P486" s="7"/>
      <c r="Q486" s="2"/>
      <c r="R486" s="2"/>
    </row>
    <row r="487" spans="1:18" ht="12.75" customHeight="1" x14ac:dyDescent="0.2">
      <c r="A487" s="10"/>
      <c r="B487" s="1"/>
      <c r="C487" s="1"/>
      <c r="D487" s="2"/>
      <c r="E487" s="2"/>
      <c r="F487" s="1"/>
      <c r="G487" s="10"/>
      <c r="H487" s="10"/>
      <c r="I487" s="10"/>
      <c r="J487" s="4"/>
      <c r="K487" s="11"/>
      <c r="L487" s="11"/>
      <c r="M487" s="5"/>
      <c r="N487" s="5"/>
      <c r="O487" s="2"/>
      <c r="P487" s="7"/>
      <c r="Q487" s="2"/>
      <c r="R487" s="2"/>
    </row>
    <row r="488" spans="1:18" ht="12.75" customHeight="1" x14ac:dyDescent="0.2">
      <c r="A488" s="10"/>
      <c r="B488" s="1"/>
      <c r="C488" s="1"/>
      <c r="D488" s="2"/>
      <c r="E488" s="2"/>
      <c r="F488" s="1"/>
      <c r="G488" s="10"/>
      <c r="H488" s="10"/>
      <c r="I488" s="10"/>
      <c r="J488" s="4"/>
      <c r="K488" s="11"/>
      <c r="L488" s="11"/>
      <c r="M488" s="5"/>
      <c r="N488" s="5"/>
      <c r="O488" s="2"/>
      <c r="P488" s="7"/>
      <c r="Q488" s="2"/>
      <c r="R488" s="2"/>
    </row>
    <row r="489" spans="1:18" ht="12.75" customHeight="1" x14ac:dyDescent="0.2">
      <c r="A489" s="10"/>
      <c r="B489" s="1"/>
      <c r="C489" s="1"/>
      <c r="D489" s="2"/>
      <c r="E489" s="2"/>
      <c r="F489" s="1"/>
      <c r="G489" s="10"/>
      <c r="H489" s="10"/>
      <c r="I489" s="10"/>
      <c r="J489" s="4"/>
      <c r="K489" s="11"/>
      <c r="L489" s="11"/>
      <c r="M489" s="5"/>
      <c r="N489" s="5"/>
      <c r="O489" s="2"/>
      <c r="P489" s="7"/>
      <c r="Q489" s="2"/>
      <c r="R489" s="2"/>
    </row>
    <row r="490" spans="1:18" ht="12.75" customHeight="1" x14ac:dyDescent="0.2">
      <c r="A490" s="10"/>
      <c r="B490" s="1"/>
      <c r="C490" s="1"/>
      <c r="D490" s="2"/>
      <c r="E490" s="2"/>
      <c r="F490" s="1"/>
      <c r="G490" s="10"/>
      <c r="H490" s="10"/>
      <c r="I490" s="10"/>
      <c r="J490" s="4"/>
      <c r="K490" s="11"/>
      <c r="L490" s="11"/>
      <c r="M490" s="5"/>
      <c r="N490" s="5"/>
      <c r="O490" s="2"/>
      <c r="P490" s="7"/>
      <c r="Q490" s="2"/>
      <c r="R490" s="2"/>
    </row>
    <row r="491" spans="1:18" ht="12.75" customHeight="1" x14ac:dyDescent="0.2">
      <c r="A491" s="10"/>
      <c r="B491" s="1"/>
      <c r="C491" s="1"/>
      <c r="D491" s="2"/>
      <c r="E491" s="2"/>
      <c r="F491" s="1"/>
      <c r="G491" s="10"/>
      <c r="H491" s="10"/>
      <c r="I491" s="10"/>
      <c r="J491" s="4"/>
      <c r="K491" s="11"/>
      <c r="L491" s="11"/>
      <c r="M491" s="5"/>
      <c r="N491" s="5"/>
      <c r="O491" s="2"/>
      <c r="P491" s="7"/>
      <c r="Q491" s="2"/>
      <c r="R491" s="2"/>
    </row>
    <row r="492" spans="1:18" ht="12.75" customHeight="1" x14ac:dyDescent="0.2">
      <c r="A492" s="10"/>
      <c r="B492" s="1"/>
      <c r="C492" s="1"/>
      <c r="D492" s="2"/>
      <c r="E492" s="2"/>
      <c r="F492" s="1"/>
      <c r="G492" s="10"/>
      <c r="H492" s="10"/>
      <c r="I492" s="10"/>
      <c r="J492" s="4"/>
      <c r="K492" s="11"/>
      <c r="L492" s="11"/>
      <c r="M492" s="5"/>
      <c r="N492" s="5"/>
      <c r="O492" s="2"/>
      <c r="P492" s="7"/>
      <c r="Q492" s="2"/>
      <c r="R492" s="2"/>
    </row>
    <row r="493" spans="1:18" ht="12.75" customHeight="1" x14ac:dyDescent="0.2">
      <c r="A493" s="10"/>
      <c r="B493" s="1"/>
      <c r="C493" s="1"/>
      <c r="D493" s="2"/>
      <c r="E493" s="2"/>
      <c r="F493" s="1"/>
      <c r="G493" s="10"/>
      <c r="H493" s="10"/>
      <c r="I493" s="10"/>
      <c r="J493" s="4"/>
      <c r="K493" s="11"/>
      <c r="L493" s="11"/>
      <c r="M493" s="5"/>
      <c r="N493" s="5"/>
      <c r="O493" s="2"/>
      <c r="P493" s="7"/>
      <c r="Q493" s="2"/>
      <c r="R493" s="2"/>
    </row>
    <row r="494" spans="1:18" ht="12.75" customHeight="1" x14ac:dyDescent="0.2">
      <c r="A494" s="10"/>
      <c r="B494" s="1"/>
      <c r="C494" s="1"/>
      <c r="D494" s="2"/>
      <c r="E494" s="2"/>
      <c r="F494" s="1"/>
      <c r="G494" s="10"/>
      <c r="H494" s="10"/>
      <c r="I494" s="10"/>
      <c r="J494" s="4"/>
      <c r="K494" s="11"/>
      <c r="L494" s="11"/>
      <c r="M494" s="5"/>
      <c r="N494" s="5"/>
      <c r="O494" s="2"/>
      <c r="P494" s="7"/>
      <c r="Q494" s="2"/>
      <c r="R494" s="2"/>
    </row>
    <row r="495" spans="1:18" ht="12.75" customHeight="1" x14ac:dyDescent="0.2">
      <c r="A495" s="10"/>
      <c r="B495" s="1"/>
      <c r="C495" s="1"/>
      <c r="D495" s="2"/>
      <c r="E495" s="2"/>
      <c r="F495" s="1"/>
      <c r="G495" s="10"/>
      <c r="H495" s="10"/>
      <c r="I495" s="10"/>
      <c r="J495" s="4"/>
      <c r="K495" s="11"/>
      <c r="L495" s="11"/>
      <c r="M495" s="5"/>
      <c r="N495" s="5"/>
      <c r="O495" s="2"/>
      <c r="P495" s="7"/>
      <c r="Q495" s="2"/>
      <c r="R495" s="2"/>
    </row>
    <row r="496" spans="1:18" ht="12.75" customHeight="1" x14ac:dyDescent="0.2">
      <c r="A496" s="10"/>
      <c r="B496" s="1"/>
      <c r="C496" s="1"/>
      <c r="D496" s="2"/>
      <c r="E496" s="2"/>
      <c r="F496" s="1"/>
      <c r="G496" s="10"/>
      <c r="H496" s="10"/>
      <c r="I496" s="10"/>
      <c r="J496" s="4"/>
      <c r="K496" s="11"/>
      <c r="L496" s="11"/>
      <c r="M496" s="5"/>
      <c r="N496" s="5"/>
      <c r="O496" s="2"/>
      <c r="P496" s="7"/>
      <c r="Q496" s="2"/>
      <c r="R496" s="2"/>
    </row>
    <row r="497" spans="1:18" ht="12.75" customHeight="1" x14ac:dyDescent="0.2">
      <c r="A497" s="10"/>
      <c r="B497" s="1"/>
      <c r="C497" s="1"/>
      <c r="D497" s="2"/>
      <c r="E497" s="2"/>
      <c r="F497" s="1"/>
      <c r="G497" s="10"/>
      <c r="H497" s="10"/>
      <c r="I497" s="10"/>
      <c r="J497" s="4"/>
      <c r="K497" s="11"/>
      <c r="L497" s="11"/>
      <c r="M497" s="5"/>
      <c r="N497" s="5"/>
      <c r="O497" s="2"/>
      <c r="P497" s="7"/>
      <c r="Q497" s="2"/>
      <c r="R497" s="2"/>
    </row>
    <row r="498" spans="1:18" ht="12.75" customHeight="1" x14ac:dyDescent="0.2">
      <c r="A498" s="10"/>
      <c r="B498" s="1"/>
      <c r="C498" s="1"/>
      <c r="D498" s="2"/>
      <c r="E498" s="2"/>
      <c r="F498" s="1"/>
      <c r="G498" s="10"/>
      <c r="H498" s="10"/>
      <c r="I498" s="10"/>
      <c r="J498" s="4"/>
      <c r="K498" s="11"/>
      <c r="L498" s="11"/>
      <c r="M498" s="5"/>
      <c r="N498" s="5"/>
      <c r="O498" s="2"/>
      <c r="P498" s="7"/>
      <c r="Q498" s="2"/>
      <c r="R498" s="2"/>
    </row>
    <row r="499" spans="1:18" ht="12.75" customHeight="1" x14ac:dyDescent="0.2">
      <c r="A499" s="10"/>
      <c r="B499" s="1"/>
      <c r="C499" s="1"/>
      <c r="D499" s="2"/>
      <c r="E499" s="2"/>
      <c r="F499" s="1"/>
      <c r="G499" s="10"/>
      <c r="H499" s="10"/>
      <c r="I499" s="10"/>
      <c r="J499" s="4"/>
      <c r="K499" s="11"/>
      <c r="L499" s="11"/>
      <c r="M499" s="5"/>
      <c r="N499" s="5"/>
      <c r="O499" s="2"/>
      <c r="P499" s="7"/>
      <c r="Q499" s="2"/>
      <c r="R499" s="2"/>
    </row>
    <row r="500" spans="1:18" ht="12.75" customHeight="1" x14ac:dyDescent="0.2">
      <c r="A500" s="10"/>
      <c r="B500" s="1"/>
      <c r="C500" s="1"/>
      <c r="D500" s="2"/>
      <c r="E500" s="2"/>
      <c r="F500" s="1"/>
      <c r="G500" s="10"/>
      <c r="H500" s="10"/>
      <c r="I500" s="10"/>
      <c r="J500" s="4"/>
      <c r="K500" s="11"/>
      <c r="L500" s="11"/>
      <c r="M500" s="5"/>
      <c r="N500" s="5"/>
      <c r="O500" s="2"/>
      <c r="P500" s="7"/>
      <c r="Q500" s="2"/>
      <c r="R500" s="2"/>
    </row>
    <row r="501" spans="1:18" ht="12.75" customHeight="1" x14ac:dyDescent="0.2">
      <c r="A501" s="10"/>
      <c r="B501" s="1"/>
      <c r="C501" s="1"/>
      <c r="D501" s="2"/>
      <c r="E501" s="2"/>
      <c r="F501" s="1"/>
      <c r="G501" s="10"/>
      <c r="H501" s="10"/>
      <c r="I501" s="10"/>
      <c r="J501" s="4"/>
      <c r="K501" s="11"/>
      <c r="L501" s="11"/>
      <c r="M501" s="5"/>
      <c r="N501" s="5"/>
      <c r="O501" s="2"/>
      <c r="P501" s="7"/>
      <c r="Q501" s="2"/>
      <c r="R501" s="2"/>
    </row>
    <row r="502" spans="1:18" ht="12.75" customHeight="1" x14ac:dyDescent="0.2">
      <c r="A502" s="10"/>
      <c r="B502" s="1"/>
      <c r="C502" s="1"/>
      <c r="D502" s="2"/>
      <c r="E502" s="2"/>
      <c r="F502" s="1"/>
      <c r="G502" s="10"/>
      <c r="H502" s="10"/>
      <c r="I502" s="10"/>
      <c r="J502" s="4"/>
      <c r="K502" s="11"/>
      <c r="L502" s="11"/>
      <c r="M502" s="5"/>
      <c r="N502" s="5"/>
      <c r="O502" s="2"/>
      <c r="P502" s="7"/>
      <c r="Q502" s="2"/>
      <c r="R502" s="2"/>
    </row>
    <row r="503" spans="1:18" ht="12.75" customHeight="1" x14ac:dyDescent="0.2">
      <c r="A503" s="10"/>
      <c r="B503" s="1"/>
      <c r="C503" s="1"/>
      <c r="D503" s="2"/>
      <c r="E503" s="2"/>
      <c r="F503" s="1"/>
      <c r="G503" s="10"/>
      <c r="H503" s="10"/>
      <c r="I503" s="10"/>
      <c r="J503" s="4"/>
      <c r="K503" s="11"/>
      <c r="L503" s="11"/>
      <c r="M503" s="5"/>
      <c r="N503" s="5"/>
      <c r="O503" s="2"/>
      <c r="P503" s="7"/>
      <c r="Q503" s="2"/>
      <c r="R503" s="2"/>
    </row>
    <row r="504" spans="1:18" ht="12.75" customHeight="1" x14ac:dyDescent="0.2">
      <c r="A504" s="10"/>
      <c r="B504" s="1"/>
      <c r="C504" s="1"/>
      <c r="D504" s="2"/>
      <c r="E504" s="2"/>
      <c r="F504" s="1"/>
      <c r="G504" s="10"/>
      <c r="H504" s="10"/>
      <c r="I504" s="10"/>
      <c r="J504" s="4"/>
      <c r="K504" s="11"/>
      <c r="L504" s="11"/>
      <c r="M504" s="5"/>
      <c r="N504" s="5"/>
      <c r="O504" s="2"/>
      <c r="P504" s="7"/>
      <c r="Q504" s="2"/>
      <c r="R504" s="2"/>
    </row>
    <row r="505" spans="1:18" ht="12.75" customHeight="1" x14ac:dyDescent="0.2">
      <c r="A505" s="10"/>
      <c r="B505" s="1"/>
      <c r="C505" s="1"/>
      <c r="D505" s="2"/>
      <c r="E505" s="2"/>
      <c r="F505" s="1"/>
      <c r="G505" s="10"/>
      <c r="H505" s="10"/>
      <c r="I505" s="10"/>
      <c r="J505" s="4"/>
      <c r="K505" s="11"/>
      <c r="L505" s="11"/>
      <c r="M505" s="5"/>
      <c r="N505" s="5"/>
      <c r="O505" s="2"/>
      <c r="P505" s="7"/>
      <c r="Q505" s="2"/>
      <c r="R505" s="2"/>
    </row>
    <row r="506" spans="1:18" ht="12.75" customHeight="1" x14ac:dyDescent="0.2">
      <c r="A506" s="10"/>
      <c r="B506" s="1"/>
      <c r="C506" s="1"/>
      <c r="D506" s="2"/>
      <c r="E506" s="2"/>
      <c r="F506" s="1"/>
      <c r="G506" s="10"/>
      <c r="H506" s="10"/>
      <c r="I506" s="10"/>
      <c r="J506" s="4"/>
      <c r="K506" s="11"/>
      <c r="L506" s="11"/>
      <c r="M506" s="5"/>
      <c r="N506" s="5"/>
      <c r="O506" s="2"/>
      <c r="P506" s="7"/>
      <c r="Q506" s="2"/>
      <c r="R506" s="2"/>
    </row>
    <row r="507" spans="1:18" ht="12.75" customHeight="1" x14ac:dyDescent="0.2">
      <c r="A507" s="10"/>
      <c r="B507" s="1"/>
      <c r="C507" s="1"/>
      <c r="D507" s="2"/>
      <c r="E507" s="2"/>
      <c r="F507" s="1"/>
      <c r="G507" s="10"/>
      <c r="H507" s="10"/>
      <c r="I507" s="10"/>
      <c r="J507" s="4"/>
      <c r="K507" s="11"/>
      <c r="L507" s="11"/>
      <c r="M507" s="5"/>
      <c r="N507" s="5"/>
      <c r="O507" s="2"/>
      <c r="P507" s="7"/>
      <c r="Q507" s="2"/>
      <c r="R507" s="2"/>
    </row>
    <row r="508" spans="1:18" ht="12.75" customHeight="1" x14ac:dyDescent="0.2">
      <c r="A508" s="10"/>
      <c r="B508" s="1"/>
      <c r="C508" s="1"/>
      <c r="D508" s="2"/>
      <c r="E508" s="2"/>
      <c r="F508" s="1"/>
      <c r="G508" s="10"/>
      <c r="H508" s="10"/>
      <c r="I508" s="10"/>
      <c r="J508" s="4"/>
      <c r="K508" s="11"/>
      <c r="L508" s="11"/>
      <c r="M508" s="5"/>
      <c r="N508" s="5"/>
      <c r="O508" s="2"/>
      <c r="P508" s="7"/>
      <c r="Q508" s="2"/>
      <c r="R508" s="2"/>
    </row>
    <row r="509" spans="1:18" ht="12.75" customHeight="1" x14ac:dyDescent="0.2">
      <c r="A509" s="10"/>
      <c r="B509" s="1"/>
      <c r="C509" s="1"/>
      <c r="D509" s="2"/>
      <c r="E509" s="2"/>
      <c r="F509" s="1"/>
      <c r="G509" s="10"/>
      <c r="H509" s="10"/>
      <c r="I509" s="10"/>
      <c r="J509" s="4"/>
      <c r="K509" s="11"/>
      <c r="L509" s="11"/>
      <c r="M509" s="5"/>
      <c r="N509" s="5"/>
      <c r="O509" s="2"/>
      <c r="P509" s="7"/>
      <c r="Q509" s="2"/>
      <c r="R509" s="2"/>
    </row>
    <row r="510" spans="1:18" ht="12.75" customHeight="1" x14ac:dyDescent="0.2">
      <c r="A510" s="10"/>
      <c r="B510" s="1"/>
      <c r="C510" s="1"/>
      <c r="D510" s="2"/>
      <c r="E510" s="2"/>
      <c r="F510" s="1"/>
      <c r="G510" s="10"/>
      <c r="H510" s="10"/>
      <c r="I510" s="10"/>
      <c r="J510" s="4"/>
      <c r="K510" s="11"/>
      <c r="L510" s="11"/>
      <c r="M510" s="5"/>
      <c r="N510" s="5"/>
      <c r="O510" s="2"/>
      <c r="P510" s="7"/>
      <c r="Q510" s="2"/>
      <c r="R510" s="2"/>
    </row>
    <row r="511" spans="1:18" ht="12.75" customHeight="1" x14ac:dyDescent="0.2">
      <c r="A511" s="10"/>
      <c r="B511" s="1"/>
      <c r="C511" s="1"/>
      <c r="D511" s="2"/>
      <c r="E511" s="2"/>
      <c r="F511" s="1"/>
      <c r="G511" s="10"/>
      <c r="H511" s="10"/>
      <c r="I511" s="10"/>
      <c r="J511" s="4"/>
      <c r="K511" s="11"/>
      <c r="L511" s="11"/>
      <c r="M511" s="5"/>
      <c r="N511" s="5"/>
      <c r="O511" s="2"/>
      <c r="P511" s="7"/>
      <c r="Q511" s="2"/>
      <c r="R511" s="2"/>
    </row>
    <row r="512" spans="1:18" ht="12.75" customHeight="1" x14ac:dyDescent="0.2">
      <c r="A512" s="10"/>
      <c r="B512" s="1"/>
      <c r="C512" s="1"/>
      <c r="D512" s="2"/>
      <c r="E512" s="2"/>
      <c r="F512" s="1"/>
      <c r="G512" s="10"/>
      <c r="H512" s="10"/>
      <c r="I512" s="10"/>
      <c r="J512" s="4"/>
      <c r="K512" s="11"/>
      <c r="L512" s="11"/>
      <c r="M512" s="5"/>
      <c r="N512" s="5"/>
      <c r="O512" s="2"/>
      <c r="P512" s="7"/>
      <c r="Q512" s="2"/>
      <c r="R512" s="2"/>
    </row>
    <row r="513" spans="1:18" ht="12.75" customHeight="1" x14ac:dyDescent="0.2">
      <c r="A513" s="10"/>
      <c r="B513" s="1"/>
      <c r="C513" s="1"/>
      <c r="D513" s="2"/>
      <c r="E513" s="2"/>
      <c r="F513" s="1"/>
      <c r="G513" s="10"/>
      <c r="H513" s="10"/>
      <c r="I513" s="10"/>
      <c r="J513" s="4"/>
      <c r="K513" s="11"/>
      <c r="L513" s="11"/>
      <c r="M513" s="5"/>
      <c r="N513" s="5"/>
      <c r="O513" s="2"/>
      <c r="P513" s="7"/>
      <c r="Q513" s="2"/>
      <c r="R513" s="2"/>
    </row>
    <row r="514" spans="1:18" ht="12.75" customHeight="1" x14ac:dyDescent="0.2">
      <c r="A514" s="10"/>
      <c r="B514" s="1"/>
      <c r="C514" s="1"/>
      <c r="D514" s="2"/>
      <c r="E514" s="2"/>
      <c r="F514" s="1"/>
      <c r="G514" s="10"/>
      <c r="H514" s="10"/>
      <c r="I514" s="10"/>
      <c r="J514" s="4"/>
      <c r="K514" s="11"/>
      <c r="L514" s="11"/>
      <c r="M514" s="5"/>
      <c r="N514" s="5"/>
      <c r="O514" s="2"/>
      <c r="P514" s="7"/>
      <c r="Q514" s="2"/>
      <c r="R514" s="2"/>
    </row>
    <row r="515" spans="1:18" ht="12.75" customHeight="1" x14ac:dyDescent="0.2">
      <c r="A515" s="10"/>
      <c r="B515" s="1"/>
      <c r="C515" s="1"/>
      <c r="D515" s="2"/>
      <c r="E515" s="2"/>
      <c r="F515" s="1"/>
      <c r="G515" s="10"/>
      <c r="H515" s="10"/>
      <c r="I515" s="10"/>
      <c r="J515" s="4"/>
      <c r="K515" s="11"/>
      <c r="L515" s="11"/>
      <c r="M515" s="5"/>
      <c r="N515" s="5"/>
      <c r="O515" s="2"/>
      <c r="P515" s="7"/>
      <c r="Q515" s="2"/>
      <c r="R515" s="2"/>
    </row>
    <row r="516" spans="1:18" ht="12.75" customHeight="1" x14ac:dyDescent="0.2">
      <c r="A516" s="10"/>
      <c r="B516" s="1"/>
      <c r="C516" s="1"/>
      <c r="D516" s="2"/>
      <c r="E516" s="2"/>
      <c r="F516" s="1"/>
      <c r="G516" s="10"/>
      <c r="H516" s="10"/>
      <c r="I516" s="10"/>
      <c r="J516" s="4"/>
      <c r="K516" s="11"/>
      <c r="L516" s="11"/>
      <c r="M516" s="5"/>
      <c r="N516" s="5"/>
      <c r="O516" s="2"/>
      <c r="P516" s="7"/>
      <c r="Q516" s="2"/>
      <c r="R516" s="2"/>
    </row>
    <row r="517" spans="1:18" ht="12.75" customHeight="1" x14ac:dyDescent="0.2">
      <c r="A517" s="10"/>
      <c r="B517" s="1"/>
      <c r="C517" s="1"/>
      <c r="D517" s="2"/>
      <c r="E517" s="2"/>
      <c r="F517" s="1"/>
      <c r="G517" s="10"/>
      <c r="H517" s="10"/>
      <c r="I517" s="10"/>
      <c r="J517" s="4"/>
      <c r="K517" s="11"/>
      <c r="L517" s="11"/>
      <c r="M517" s="5"/>
      <c r="N517" s="5"/>
      <c r="O517" s="2"/>
      <c r="P517" s="7"/>
      <c r="Q517" s="2"/>
      <c r="R517" s="2"/>
    </row>
    <row r="518" spans="1:18" ht="12.75" customHeight="1" x14ac:dyDescent="0.2">
      <c r="A518" s="10"/>
      <c r="B518" s="1"/>
      <c r="C518" s="1"/>
      <c r="D518" s="2"/>
      <c r="E518" s="2"/>
      <c r="F518" s="1"/>
      <c r="G518" s="10"/>
      <c r="H518" s="10"/>
      <c r="I518" s="10"/>
      <c r="J518" s="4"/>
      <c r="K518" s="11"/>
      <c r="L518" s="11"/>
      <c r="M518" s="5"/>
      <c r="N518" s="5"/>
      <c r="O518" s="2"/>
      <c r="P518" s="7"/>
      <c r="Q518" s="2"/>
      <c r="R518" s="2"/>
    </row>
    <row r="519" spans="1:18" ht="12.75" customHeight="1" x14ac:dyDescent="0.2">
      <c r="A519" s="10"/>
      <c r="B519" s="1"/>
      <c r="C519" s="1"/>
      <c r="D519" s="2"/>
      <c r="E519" s="2"/>
      <c r="F519" s="1"/>
      <c r="G519" s="10"/>
      <c r="H519" s="10"/>
      <c r="I519" s="10"/>
      <c r="J519" s="4"/>
      <c r="K519" s="11"/>
      <c r="L519" s="11"/>
      <c r="M519" s="5"/>
      <c r="N519" s="5"/>
      <c r="O519" s="2"/>
      <c r="P519" s="7"/>
      <c r="Q519" s="2"/>
      <c r="R519" s="2"/>
    </row>
    <row r="520" spans="1:18" ht="12.75" customHeight="1" x14ac:dyDescent="0.2">
      <c r="A520" s="10"/>
      <c r="B520" s="1"/>
      <c r="C520" s="1"/>
      <c r="D520" s="2"/>
      <c r="E520" s="2"/>
      <c r="F520" s="1"/>
      <c r="G520" s="10"/>
      <c r="H520" s="10"/>
      <c r="I520" s="10"/>
      <c r="J520" s="4"/>
      <c r="K520" s="11"/>
      <c r="L520" s="11"/>
      <c r="M520" s="5"/>
      <c r="N520" s="5"/>
      <c r="O520" s="2"/>
      <c r="P520" s="7"/>
      <c r="Q520" s="2"/>
      <c r="R520" s="2"/>
    </row>
    <row r="521" spans="1:18" ht="12.75" customHeight="1" x14ac:dyDescent="0.2">
      <c r="A521" s="10"/>
      <c r="B521" s="1"/>
      <c r="C521" s="1"/>
      <c r="D521" s="2"/>
      <c r="E521" s="2"/>
      <c r="F521" s="1"/>
      <c r="G521" s="10"/>
      <c r="H521" s="10"/>
      <c r="I521" s="10"/>
      <c r="J521" s="4"/>
      <c r="K521" s="11"/>
      <c r="L521" s="11"/>
      <c r="M521" s="5"/>
      <c r="N521" s="5"/>
      <c r="O521" s="2"/>
      <c r="P521" s="7"/>
      <c r="Q521" s="2"/>
      <c r="R521" s="2"/>
    </row>
    <row r="522" spans="1:18" ht="12.75" customHeight="1" x14ac:dyDescent="0.2">
      <c r="A522" s="10"/>
      <c r="B522" s="1"/>
      <c r="C522" s="1"/>
      <c r="D522" s="2"/>
      <c r="E522" s="2"/>
      <c r="F522" s="1"/>
      <c r="G522" s="10"/>
      <c r="H522" s="10"/>
      <c r="I522" s="10"/>
      <c r="J522" s="4"/>
      <c r="K522" s="11"/>
      <c r="L522" s="11"/>
      <c r="M522" s="5"/>
      <c r="N522" s="5"/>
      <c r="O522" s="2"/>
      <c r="P522" s="7"/>
      <c r="Q522" s="2"/>
      <c r="R522" s="2"/>
    </row>
    <row r="523" spans="1:18" ht="12.75" customHeight="1" x14ac:dyDescent="0.2">
      <c r="A523" s="10"/>
      <c r="B523" s="1"/>
      <c r="C523" s="1"/>
      <c r="D523" s="2"/>
      <c r="E523" s="2"/>
      <c r="F523" s="1"/>
      <c r="G523" s="10"/>
      <c r="H523" s="10"/>
      <c r="I523" s="10"/>
      <c r="J523" s="4"/>
      <c r="K523" s="11"/>
      <c r="L523" s="11"/>
      <c r="M523" s="5"/>
      <c r="N523" s="5"/>
      <c r="O523" s="2"/>
      <c r="P523" s="7"/>
      <c r="Q523" s="2"/>
      <c r="R523" s="2"/>
    </row>
    <row r="524" spans="1:18" ht="12.75" customHeight="1" x14ac:dyDescent="0.2">
      <c r="A524" s="10"/>
      <c r="B524" s="1"/>
      <c r="C524" s="1"/>
      <c r="D524" s="2"/>
      <c r="E524" s="2"/>
      <c r="F524" s="1"/>
      <c r="G524" s="10"/>
      <c r="H524" s="10"/>
      <c r="I524" s="10"/>
      <c r="J524" s="4"/>
      <c r="K524" s="11"/>
      <c r="L524" s="11"/>
      <c r="M524" s="5"/>
      <c r="N524" s="5"/>
      <c r="O524" s="2"/>
      <c r="P524" s="7"/>
      <c r="Q524" s="2"/>
      <c r="R524" s="2"/>
    </row>
    <row r="525" spans="1:18" ht="12.75" customHeight="1" x14ac:dyDescent="0.2">
      <c r="A525" s="10"/>
      <c r="B525" s="1"/>
      <c r="C525" s="1"/>
      <c r="D525" s="2"/>
      <c r="E525" s="2"/>
      <c r="F525" s="1"/>
      <c r="G525" s="10"/>
      <c r="H525" s="10"/>
      <c r="I525" s="10"/>
      <c r="J525" s="4"/>
      <c r="K525" s="11"/>
      <c r="L525" s="11"/>
      <c r="M525" s="5"/>
      <c r="N525" s="5"/>
      <c r="O525" s="2"/>
      <c r="P525" s="7"/>
      <c r="Q525" s="2"/>
      <c r="R525" s="2"/>
    </row>
    <row r="526" spans="1:18" ht="12.75" customHeight="1" x14ac:dyDescent="0.2">
      <c r="A526" s="10"/>
      <c r="B526" s="1"/>
      <c r="C526" s="1"/>
      <c r="D526" s="2"/>
      <c r="E526" s="2"/>
      <c r="F526" s="1"/>
      <c r="G526" s="10"/>
      <c r="H526" s="10"/>
      <c r="I526" s="10"/>
      <c r="J526" s="4"/>
      <c r="K526" s="11"/>
      <c r="L526" s="11"/>
      <c r="M526" s="5"/>
      <c r="N526" s="5"/>
      <c r="O526" s="2"/>
      <c r="P526" s="7"/>
      <c r="Q526" s="2"/>
      <c r="R526" s="2"/>
    </row>
    <row r="527" spans="1:18" ht="12.75" customHeight="1" x14ac:dyDescent="0.2">
      <c r="A527" s="10"/>
      <c r="B527" s="1"/>
      <c r="C527" s="1"/>
      <c r="D527" s="2"/>
      <c r="E527" s="2"/>
      <c r="F527" s="1"/>
      <c r="G527" s="10"/>
      <c r="H527" s="10"/>
      <c r="I527" s="10"/>
      <c r="J527" s="4"/>
      <c r="K527" s="11"/>
      <c r="L527" s="11"/>
      <c r="M527" s="5"/>
      <c r="N527" s="5"/>
      <c r="O527" s="2"/>
      <c r="P527" s="7"/>
      <c r="Q527" s="2"/>
      <c r="R527" s="2"/>
    </row>
    <row r="528" spans="1:18" ht="12.75" customHeight="1" x14ac:dyDescent="0.2">
      <c r="A528" s="10"/>
      <c r="B528" s="1"/>
      <c r="C528" s="1"/>
      <c r="D528" s="2"/>
      <c r="E528" s="2"/>
      <c r="F528" s="1"/>
      <c r="G528" s="10"/>
      <c r="H528" s="10"/>
      <c r="I528" s="10"/>
      <c r="J528" s="4"/>
      <c r="K528" s="11"/>
      <c r="L528" s="11"/>
      <c r="M528" s="5"/>
      <c r="N528" s="5"/>
      <c r="O528" s="2"/>
      <c r="P528" s="7"/>
      <c r="Q528" s="2"/>
      <c r="R528" s="2"/>
    </row>
    <row r="529" spans="1:18" ht="12.75" customHeight="1" x14ac:dyDescent="0.2">
      <c r="A529" s="10"/>
      <c r="B529" s="1"/>
      <c r="C529" s="1"/>
      <c r="D529" s="2"/>
      <c r="E529" s="2"/>
      <c r="F529" s="1"/>
      <c r="G529" s="10"/>
      <c r="H529" s="10"/>
      <c r="I529" s="10"/>
      <c r="J529" s="4"/>
      <c r="K529" s="11"/>
      <c r="L529" s="11"/>
      <c r="M529" s="5"/>
      <c r="N529" s="5"/>
      <c r="O529" s="2"/>
      <c r="P529" s="7"/>
      <c r="Q529" s="2"/>
      <c r="R529" s="2"/>
    </row>
    <row r="530" spans="1:18" ht="12.75" customHeight="1" x14ac:dyDescent="0.2">
      <c r="A530" s="10"/>
      <c r="B530" s="1"/>
      <c r="C530" s="1"/>
      <c r="D530" s="2"/>
      <c r="E530" s="2"/>
      <c r="F530" s="1"/>
      <c r="G530" s="10"/>
      <c r="H530" s="10"/>
      <c r="I530" s="10"/>
      <c r="J530" s="4"/>
      <c r="K530" s="11"/>
      <c r="L530" s="11"/>
      <c r="M530" s="5"/>
      <c r="N530" s="5"/>
      <c r="O530" s="2"/>
      <c r="P530" s="7"/>
      <c r="Q530" s="2"/>
      <c r="R530" s="2"/>
    </row>
    <row r="531" spans="1:18" ht="12.75" customHeight="1" x14ac:dyDescent="0.2">
      <c r="A531" s="10"/>
      <c r="B531" s="1"/>
      <c r="C531" s="1"/>
      <c r="D531" s="2"/>
      <c r="E531" s="2"/>
      <c r="F531" s="1"/>
      <c r="G531" s="10"/>
      <c r="H531" s="10"/>
      <c r="I531" s="10"/>
      <c r="J531" s="4"/>
      <c r="K531" s="11"/>
      <c r="L531" s="11"/>
      <c r="M531" s="5"/>
      <c r="N531" s="5"/>
      <c r="O531" s="2"/>
      <c r="P531" s="7"/>
      <c r="Q531" s="2"/>
      <c r="R531" s="2"/>
    </row>
    <row r="532" spans="1:18" ht="12.75" customHeight="1" x14ac:dyDescent="0.2">
      <c r="A532" s="10"/>
      <c r="B532" s="1"/>
      <c r="C532" s="1"/>
      <c r="D532" s="2"/>
      <c r="E532" s="2"/>
      <c r="F532" s="1"/>
      <c r="G532" s="10"/>
      <c r="H532" s="10"/>
      <c r="I532" s="10"/>
      <c r="J532" s="4"/>
      <c r="K532" s="11"/>
      <c r="L532" s="11"/>
      <c r="M532" s="5"/>
      <c r="N532" s="5"/>
      <c r="O532" s="2"/>
      <c r="P532" s="7"/>
      <c r="Q532" s="2"/>
      <c r="R532" s="2"/>
    </row>
    <row r="533" spans="1:18" ht="12.75" customHeight="1" x14ac:dyDescent="0.2">
      <c r="A533" s="10"/>
      <c r="B533" s="1"/>
      <c r="C533" s="1"/>
      <c r="D533" s="2"/>
      <c r="E533" s="2"/>
      <c r="F533" s="1"/>
      <c r="G533" s="10"/>
      <c r="H533" s="10"/>
      <c r="I533" s="10"/>
      <c r="J533" s="4"/>
      <c r="K533" s="11"/>
      <c r="L533" s="11"/>
      <c r="M533" s="5"/>
      <c r="N533" s="5"/>
      <c r="O533" s="2"/>
      <c r="P533" s="7"/>
      <c r="Q533" s="2"/>
      <c r="R533" s="2"/>
    </row>
    <row r="534" spans="1:18" ht="12.75" customHeight="1" x14ac:dyDescent="0.2">
      <c r="A534" s="10"/>
      <c r="B534" s="1"/>
      <c r="C534" s="1"/>
      <c r="D534" s="2"/>
      <c r="E534" s="2"/>
      <c r="F534" s="1"/>
      <c r="G534" s="10"/>
      <c r="H534" s="10"/>
      <c r="I534" s="10"/>
      <c r="J534" s="4"/>
      <c r="K534" s="11"/>
      <c r="L534" s="11"/>
      <c r="M534" s="5"/>
      <c r="N534" s="5"/>
      <c r="O534" s="2"/>
      <c r="P534" s="7"/>
      <c r="Q534" s="2"/>
      <c r="R534" s="2"/>
    </row>
    <row r="535" spans="1:18" ht="12.75" customHeight="1" x14ac:dyDescent="0.2">
      <c r="A535" s="10"/>
      <c r="B535" s="1"/>
      <c r="C535" s="1"/>
      <c r="D535" s="2"/>
      <c r="E535" s="2"/>
      <c r="F535" s="1"/>
      <c r="G535" s="10"/>
      <c r="H535" s="10"/>
      <c r="I535" s="10"/>
      <c r="J535" s="4"/>
      <c r="K535" s="11"/>
      <c r="L535" s="11"/>
      <c r="M535" s="5"/>
      <c r="N535" s="5"/>
      <c r="O535" s="2"/>
      <c r="P535" s="7"/>
      <c r="Q535" s="2"/>
      <c r="R535" s="2"/>
    </row>
    <row r="536" spans="1:18" ht="12.75" customHeight="1" x14ac:dyDescent="0.2">
      <c r="A536" s="10"/>
      <c r="B536" s="1"/>
      <c r="C536" s="1"/>
      <c r="D536" s="2"/>
      <c r="E536" s="2"/>
      <c r="F536" s="1"/>
      <c r="G536" s="10"/>
      <c r="H536" s="10"/>
      <c r="I536" s="10"/>
      <c r="J536" s="4"/>
      <c r="K536" s="11"/>
      <c r="L536" s="11"/>
      <c r="M536" s="5"/>
      <c r="N536" s="5"/>
      <c r="O536" s="2"/>
      <c r="P536" s="7"/>
      <c r="Q536" s="2"/>
      <c r="R536" s="2"/>
    </row>
    <row r="537" spans="1:18" ht="12.75" customHeight="1" x14ac:dyDescent="0.2">
      <c r="A537" s="10"/>
      <c r="B537" s="1"/>
      <c r="C537" s="1"/>
      <c r="D537" s="2"/>
      <c r="E537" s="2"/>
      <c r="F537" s="1"/>
      <c r="G537" s="10"/>
      <c r="H537" s="10"/>
      <c r="I537" s="10"/>
      <c r="J537" s="4"/>
      <c r="K537" s="11"/>
      <c r="L537" s="11"/>
      <c r="M537" s="5"/>
      <c r="N537" s="5"/>
      <c r="O537" s="2"/>
      <c r="P537" s="7"/>
      <c r="Q537" s="2"/>
      <c r="R537" s="2"/>
    </row>
    <row r="538" spans="1:18" ht="12.75" customHeight="1" x14ac:dyDescent="0.2">
      <c r="A538" s="10"/>
      <c r="B538" s="1"/>
      <c r="C538" s="1"/>
      <c r="D538" s="2"/>
      <c r="E538" s="2"/>
      <c r="F538" s="1"/>
      <c r="G538" s="10"/>
      <c r="H538" s="10"/>
      <c r="I538" s="10"/>
      <c r="J538" s="4"/>
      <c r="K538" s="11"/>
      <c r="L538" s="11"/>
      <c r="M538" s="5"/>
      <c r="N538" s="5"/>
      <c r="O538" s="2"/>
      <c r="P538" s="7"/>
      <c r="Q538" s="2"/>
      <c r="R538" s="2"/>
    </row>
    <row r="539" spans="1:18" ht="12.75" customHeight="1" x14ac:dyDescent="0.2">
      <c r="A539" s="10"/>
      <c r="B539" s="1"/>
      <c r="C539" s="1"/>
      <c r="D539" s="2"/>
      <c r="E539" s="2"/>
      <c r="F539" s="1"/>
      <c r="G539" s="10"/>
      <c r="H539" s="10"/>
      <c r="I539" s="10"/>
      <c r="J539" s="4"/>
      <c r="K539" s="11"/>
      <c r="L539" s="11"/>
      <c r="M539" s="5"/>
      <c r="N539" s="5"/>
      <c r="O539" s="2"/>
      <c r="P539" s="7"/>
      <c r="Q539" s="2"/>
      <c r="R539" s="2"/>
    </row>
    <row r="540" spans="1:18" ht="12.75" customHeight="1" x14ac:dyDescent="0.2">
      <c r="A540" s="10"/>
      <c r="B540" s="1"/>
      <c r="C540" s="1"/>
      <c r="D540" s="2"/>
      <c r="E540" s="2"/>
      <c r="F540" s="1"/>
      <c r="G540" s="10"/>
      <c r="H540" s="10"/>
      <c r="I540" s="10"/>
      <c r="J540" s="4"/>
      <c r="K540" s="11"/>
      <c r="L540" s="11"/>
      <c r="M540" s="5"/>
      <c r="N540" s="5"/>
      <c r="O540" s="2"/>
      <c r="P540" s="7"/>
      <c r="Q540" s="2"/>
      <c r="R540" s="2"/>
    </row>
    <row r="541" spans="1:18" ht="12.75" customHeight="1" x14ac:dyDescent="0.2">
      <c r="A541" s="10"/>
      <c r="B541" s="1"/>
      <c r="C541" s="1"/>
      <c r="D541" s="2"/>
      <c r="E541" s="2"/>
      <c r="F541" s="1"/>
      <c r="G541" s="10"/>
      <c r="H541" s="10"/>
      <c r="I541" s="10"/>
      <c r="J541" s="4"/>
      <c r="K541" s="11"/>
      <c r="L541" s="11"/>
      <c r="M541" s="5"/>
      <c r="N541" s="5"/>
      <c r="O541" s="2"/>
      <c r="P541" s="7"/>
      <c r="Q541" s="2"/>
      <c r="R541" s="2"/>
    </row>
    <row r="542" spans="1:18" ht="12.75" customHeight="1" x14ac:dyDescent="0.2">
      <c r="A542" s="10"/>
      <c r="B542" s="1"/>
      <c r="C542" s="1"/>
      <c r="D542" s="2"/>
      <c r="E542" s="2"/>
      <c r="F542" s="1"/>
      <c r="G542" s="10"/>
      <c r="H542" s="10"/>
      <c r="I542" s="10"/>
      <c r="J542" s="4"/>
      <c r="K542" s="11"/>
      <c r="L542" s="11"/>
      <c r="M542" s="5"/>
      <c r="N542" s="5"/>
      <c r="O542" s="2"/>
      <c r="P542" s="7"/>
      <c r="Q542" s="2"/>
      <c r="R542" s="2"/>
    </row>
    <row r="543" spans="1:18" ht="12.75" customHeight="1" x14ac:dyDescent="0.2">
      <c r="A543" s="10"/>
      <c r="B543" s="1"/>
      <c r="C543" s="1"/>
      <c r="D543" s="2"/>
      <c r="E543" s="2"/>
      <c r="F543" s="1"/>
      <c r="G543" s="10"/>
      <c r="H543" s="10"/>
      <c r="I543" s="10"/>
      <c r="J543" s="4"/>
      <c r="K543" s="11"/>
      <c r="L543" s="11"/>
      <c r="M543" s="5"/>
      <c r="N543" s="5"/>
      <c r="O543" s="2"/>
      <c r="P543" s="7"/>
      <c r="Q543" s="2"/>
      <c r="R543" s="2"/>
    </row>
    <row r="544" spans="1:18" ht="12.75" customHeight="1" x14ac:dyDescent="0.2">
      <c r="A544" s="10"/>
      <c r="B544" s="1"/>
      <c r="C544" s="1"/>
      <c r="D544" s="2"/>
      <c r="E544" s="2"/>
      <c r="F544" s="1"/>
      <c r="G544" s="10"/>
      <c r="H544" s="10"/>
      <c r="I544" s="10"/>
      <c r="J544" s="4"/>
      <c r="K544" s="11"/>
      <c r="L544" s="11"/>
      <c r="M544" s="5"/>
      <c r="N544" s="5"/>
      <c r="O544" s="2"/>
      <c r="P544" s="7"/>
      <c r="Q544" s="2"/>
      <c r="R544" s="2"/>
    </row>
    <row r="545" spans="1:18" ht="12.75" customHeight="1" x14ac:dyDescent="0.2">
      <c r="A545" s="10"/>
      <c r="B545" s="1"/>
      <c r="C545" s="1"/>
      <c r="D545" s="2"/>
      <c r="E545" s="2"/>
      <c r="F545" s="1"/>
      <c r="G545" s="10"/>
      <c r="H545" s="10"/>
      <c r="I545" s="10"/>
      <c r="J545" s="4"/>
      <c r="K545" s="11"/>
      <c r="L545" s="11"/>
      <c r="M545" s="5"/>
      <c r="N545" s="5"/>
      <c r="O545" s="2"/>
      <c r="P545" s="7"/>
      <c r="Q545" s="2"/>
      <c r="R545" s="2"/>
    </row>
    <row r="546" spans="1:18" ht="12.75" customHeight="1" x14ac:dyDescent="0.2">
      <c r="A546" s="10"/>
      <c r="B546" s="1"/>
      <c r="C546" s="1"/>
      <c r="D546" s="2"/>
      <c r="E546" s="2"/>
      <c r="F546" s="1"/>
      <c r="G546" s="10"/>
      <c r="H546" s="10"/>
      <c r="I546" s="10"/>
      <c r="J546" s="4"/>
      <c r="K546" s="11"/>
      <c r="L546" s="11"/>
      <c r="M546" s="5"/>
      <c r="N546" s="5"/>
      <c r="O546" s="2"/>
      <c r="P546" s="7"/>
      <c r="Q546" s="2"/>
      <c r="R546" s="2"/>
    </row>
    <row r="547" spans="1:18" ht="12.75" customHeight="1" x14ac:dyDescent="0.2">
      <c r="A547" s="10"/>
      <c r="B547" s="1"/>
      <c r="C547" s="1"/>
      <c r="D547" s="2"/>
      <c r="E547" s="2"/>
      <c r="F547" s="1"/>
      <c r="G547" s="10"/>
      <c r="H547" s="10"/>
      <c r="I547" s="10"/>
      <c r="J547" s="4"/>
      <c r="K547" s="11"/>
      <c r="L547" s="11"/>
      <c r="M547" s="5"/>
      <c r="N547" s="5"/>
      <c r="O547" s="2"/>
      <c r="P547" s="7"/>
      <c r="Q547" s="2"/>
      <c r="R547" s="2"/>
    </row>
    <row r="548" spans="1:18" ht="12.75" customHeight="1" x14ac:dyDescent="0.2">
      <c r="A548" s="10"/>
      <c r="B548" s="1"/>
      <c r="C548" s="1"/>
      <c r="D548" s="2"/>
      <c r="E548" s="2"/>
      <c r="F548" s="1"/>
      <c r="G548" s="10"/>
      <c r="H548" s="10"/>
      <c r="I548" s="10"/>
      <c r="J548" s="4"/>
      <c r="K548" s="11"/>
      <c r="L548" s="11"/>
      <c r="M548" s="5"/>
      <c r="N548" s="5"/>
      <c r="O548" s="2"/>
      <c r="P548" s="7"/>
      <c r="Q548" s="2"/>
      <c r="R548" s="2"/>
    </row>
    <row r="549" spans="1:18" ht="12.75" customHeight="1" x14ac:dyDescent="0.2">
      <c r="A549" s="10"/>
      <c r="B549" s="1"/>
      <c r="C549" s="1"/>
      <c r="D549" s="2"/>
      <c r="E549" s="2"/>
      <c r="F549" s="1"/>
      <c r="G549" s="10"/>
      <c r="H549" s="10"/>
      <c r="I549" s="10"/>
      <c r="J549" s="4"/>
      <c r="K549" s="11"/>
      <c r="L549" s="11"/>
      <c r="M549" s="5"/>
      <c r="N549" s="5"/>
      <c r="O549" s="2"/>
      <c r="P549" s="7"/>
      <c r="Q549" s="2"/>
      <c r="R549" s="2"/>
    </row>
    <row r="550" spans="1:18" ht="12.75" customHeight="1" x14ac:dyDescent="0.2">
      <c r="A550" s="10"/>
      <c r="B550" s="1"/>
      <c r="C550" s="1"/>
      <c r="D550" s="2"/>
      <c r="E550" s="2"/>
      <c r="F550" s="1"/>
      <c r="G550" s="10"/>
      <c r="H550" s="10"/>
      <c r="I550" s="10"/>
      <c r="J550" s="4"/>
      <c r="K550" s="11"/>
      <c r="L550" s="11"/>
      <c r="M550" s="5"/>
      <c r="N550" s="5"/>
      <c r="O550" s="2"/>
      <c r="P550" s="7"/>
      <c r="Q550" s="2"/>
      <c r="R550" s="2"/>
    </row>
    <row r="551" spans="1:18" ht="12.75" customHeight="1" x14ac:dyDescent="0.2">
      <c r="A551" s="10"/>
      <c r="B551" s="1"/>
      <c r="C551" s="1"/>
      <c r="D551" s="2"/>
      <c r="E551" s="2"/>
      <c r="F551" s="1"/>
      <c r="G551" s="10"/>
      <c r="H551" s="10"/>
      <c r="I551" s="10"/>
      <c r="J551" s="4"/>
      <c r="K551" s="11"/>
      <c r="L551" s="11"/>
      <c r="M551" s="5"/>
      <c r="N551" s="5"/>
      <c r="O551" s="2"/>
      <c r="P551" s="7"/>
      <c r="Q551" s="2"/>
      <c r="R551" s="2"/>
    </row>
    <row r="552" spans="1:18" ht="12.75" customHeight="1" x14ac:dyDescent="0.2">
      <c r="A552" s="10"/>
      <c r="B552" s="1"/>
      <c r="C552" s="1"/>
      <c r="D552" s="2"/>
      <c r="E552" s="2"/>
      <c r="F552" s="1"/>
      <c r="G552" s="10"/>
      <c r="H552" s="10"/>
      <c r="I552" s="10"/>
      <c r="J552" s="4"/>
      <c r="K552" s="11"/>
      <c r="L552" s="11"/>
      <c r="M552" s="5"/>
      <c r="N552" s="5"/>
      <c r="O552" s="2"/>
      <c r="P552" s="7"/>
      <c r="Q552" s="2"/>
      <c r="R552" s="2"/>
    </row>
    <row r="553" spans="1:18" ht="12.75" customHeight="1" x14ac:dyDescent="0.2">
      <c r="A553" s="10"/>
      <c r="B553" s="1"/>
      <c r="C553" s="1"/>
      <c r="D553" s="2"/>
      <c r="E553" s="2"/>
      <c r="F553" s="1"/>
      <c r="G553" s="10"/>
      <c r="H553" s="10"/>
      <c r="I553" s="10"/>
      <c r="J553" s="4"/>
      <c r="K553" s="11"/>
      <c r="L553" s="11"/>
      <c r="M553" s="5"/>
      <c r="N553" s="5"/>
      <c r="O553" s="2"/>
      <c r="P553" s="7"/>
      <c r="Q553" s="2"/>
      <c r="R553" s="2"/>
    </row>
    <row r="554" spans="1:18" ht="12.75" customHeight="1" x14ac:dyDescent="0.2">
      <c r="A554" s="10"/>
      <c r="B554" s="1"/>
      <c r="C554" s="1"/>
      <c r="D554" s="2"/>
      <c r="E554" s="2"/>
      <c r="F554" s="1"/>
      <c r="G554" s="10"/>
      <c r="H554" s="10"/>
      <c r="I554" s="10"/>
      <c r="J554" s="4"/>
      <c r="K554" s="11"/>
      <c r="L554" s="11"/>
      <c r="M554" s="5"/>
      <c r="N554" s="5"/>
      <c r="O554" s="2"/>
      <c r="P554" s="7"/>
      <c r="Q554" s="2"/>
      <c r="R554" s="2"/>
    </row>
    <row r="555" spans="1:18" ht="12.75" customHeight="1" x14ac:dyDescent="0.2">
      <c r="A555" s="10"/>
      <c r="B555" s="1"/>
      <c r="C555" s="1"/>
      <c r="D555" s="2"/>
      <c r="E555" s="2"/>
      <c r="F555" s="1"/>
      <c r="G555" s="10"/>
      <c r="H555" s="10"/>
      <c r="I555" s="10"/>
      <c r="J555" s="4"/>
      <c r="K555" s="11"/>
      <c r="L555" s="11"/>
      <c r="M555" s="5"/>
      <c r="N555" s="5"/>
      <c r="O555" s="2"/>
      <c r="P555" s="7"/>
      <c r="Q555" s="2"/>
      <c r="R555" s="2"/>
    </row>
    <row r="556" spans="1:18" ht="12.75" customHeight="1" x14ac:dyDescent="0.2">
      <c r="A556" s="10"/>
      <c r="B556" s="1"/>
      <c r="C556" s="1"/>
      <c r="D556" s="2"/>
      <c r="E556" s="2"/>
      <c r="F556" s="1"/>
      <c r="G556" s="10"/>
      <c r="H556" s="10"/>
      <c r="I556" s="10"/>
      <c r="J556" s="4"/>
      <c r="K556" s="11"/>
      <c r="L556" s="11"/>
      <c r="M556" s="5"/>
      <c r="N556" s="5"/>
      <c r="O556" s="2"/>
      <c r="P556" s="7"/>
      <c r="Q556" s="2"/>
      <c r="R556" s="2"/>
    </row>
    <row r="557" spans="1:18" ht="12.75" customHeight="1" x14ac:dyDescent="0.2">
      <c r="A557" s="10"/>
      <c r="B557" s="1"/>
      <c r="C557" s="1"/>
      <c r="D557" s="2"/>
      <c r="E557" s="2"/>
      <c r="F557" s="1"/>
      <c r="G557" s="10"/>
      <c r="H557" s="10"/>
      <c r="I557" s="10"/>
      <c r="J557" s="4"/>
      <c r="K557" s="11"/>
      <c r="L557" s="11"/>
      <c r="M557" s="5"/>
      <c r="N557" s="5"/>
      <c r="O557" s="2"/>
      <c r="P557" s="7"/>
      <c r="Q557" s="2"/>
      <c r="R557" s="2"/>
    </row>
    <row r="558" spans="1:18" ht="12.75" customHeight="1" x14ac:dyDescent="0.2">
      <c r="A558" s="10"/>
      <c r="B558" s="1"/>
      <c r="C558" s="1"/>
      <c r="D558" s="2"/>
      <c r="E558" s="2"/>
      <c r="F558" s="1"/>
      <c r="G558" s="10"/>
      <c r="H558" s="10"/>
      <c r="I558" s="10"/>
      <c r="J558" s="4"/>
      <c r="K558" s="11"/>
      <c r="L558" s="11"/>
      <c r="M558" s="5"/>
      <c r="N558" s="5"/>
      <c r="O558" s="2"/>
      <c r="P558" s="7"/>
      <c r="Q558" s="2"/>
      <c r="R558" s="2"/>
    </row>
    <row r="559" spans="1:18" ht="12.75" customHeight="1" x14ac:dyDescent="0.2">
      <c r="A559" s="10"/>
      <c r="B559" s="1"/>
      <c r="C559" s="1"/>
      <c r="D559" s="2"/>
      <c r="E559" s="2"/>
      <c r="F559" s="1"/>
      <c r="G559" s="10"/>
      <c r="H559" s="10"/>
      <c r="I559" s="10"/>
      <c r="J559" s="4"/>
      <c r="K559" s="11"/>
      <c r="L559" s="11"/>
      <c r="M559" s="5"/>
      <c r="N559" s="5"/>
      <c r="O559" s="2"/>
      <c r="P559" s="7"/>
      <c r="Q559" s="2"/>
      <c r="R559" s="2"/>
    </row>
    <row r="560" spans="1:18" ht="12.75" customHeight="1" x14ac:dyDescent="0.2">
      <c r="A560" s="10"/>
      <c r="B560" s="1"/>
      <c r="C560" s="1"/>
      <c r="D560" s="2"/>
      <c r="E560" s="2"/>
      <c r="F560" s="1"/>
      <c r="G560" s="10"/>
      <c r="H560" s="10"/>
      <c r="I560" s="10"/>
      <c r="J560" s="4"/>
      <c r="K560" s="11"/>
      <c r="L560" s="11"/>
      <c r="M560" s="5"/>
      <c r="N560" s="5"/>
      <c r="O560" s="2"/>
      <c r="P560" s="7"/>
      <c r="Q560" s="2"/>
      <c r="R560" s="2"/>
    </row>
    <row r="561" spans="1:18" ht="12.75" customHeight="1" x14ac:dyDescent="0.2">
      <c r="A561" s="10"/>
      <c r="B561" s="1"/>
      <c r="C561" s="1"/>
      <c r="D561" s="2"/>
      <c r="E561" s="2"/>
      <c r="F561" s="1"/>
      <c r="G561" s="10"/>
      <c r="H561" s="10"/>
      <c r="I561" s="10"/>
      <c r="J561" s="4"/>
      <c r="K561" s="11"/>
      <c r="L561" s="11"/>
      <c r="M561" s="5"/>
      <c r="N561" s="5"/>
      <c r="O561" s="2"/>
      <c r="P561" s="7"/>
      <c r="Q561" s="2"/>
      <c r="R561" s="2"/>
    </row>
    <row r="562" spans="1:18" ht="12.75" customHeight="1" x14ac:dyDescent="0.2">
      <c r="A562" s="10"/>
      <c r="B562" s="1"/>
      <c r="C562" s="1"/>
      <c r="D562" s="2"/>
      <c r="E562" s="2"/>
      <c r="F562" s="1"/>
      <c r="G562" s="10"/>
      <c r="H562" s="10"/>
      <c r="I562" s="10"/>
      <c r="J562" s="4"/>
      <c r="K562" s="11"/>
      <c r="L562" s="11"/>
      <c r="M562" s="5"/>
      <c r="N562" s="5"/>
      <c r="O562" s="2"/>
      <c r="P562" s="7"/>
      <c r="Q562" s="2"/>
      <c r="R562" s="2"/>
    </row>
    <row r="563" spans="1:18" ht="12.75" customHeight="1" x14ac:dyDescent="0.2">
      <c r="A563" s="10"/>
      <c r="B563" s="1"/>
      <c r="C563" s="1"/>
      <c r="D563" s="2"/>
      <c r="E563" s="2"/>
      <c r="F563" s="1"/>
      <c r="G563" s="10"/>
      <c r="H563" s="10"/>
      <c r="I563" s="10"/>
      <c r="J563" s="4"/>
      <c r="K563" s="11"/>
      <c r="L563" s="11"/>
      <c r="M563" s="5"/>
      <c r="N563" s="5"/>
      <c r="O563" s="2"/>
      <c r="P563" s="7"/>
      <c r="Q563" s="2"/>
      <c r="R563" s="2"/>
    </row>
    <row r="564" spans="1:18" ht="12.75" customHeight="1" x14ac:dyDescent="0.2">
      <c r="A564" s="10"/>
      <c r="B564" s="1"/>
      <c r="C564" s="1"/>
      <c r="D564" s="2"/>
      <c r="E564" s="2"/>
      <c r="F564" s="1"/>
      <c r="G564" s="10"/>
      <c r="H564" s="10"/>
      <c r="I564" s="10"/>
      <c r="J564" s="4"/>
      <c r="K564" s="11"/>
      <c r="L564" s="11"/>
      <c r="M564" s="5"/>
      <c r="N564" s="5"/>
      <c r="O564" s="2"/>
      <c r="P564" s="7"/>
      <c r="Q564" s="2"/>
      <c r="R564" s="2"/>
    </row>
    <row r="565" spans="1:18" ht="12.75" customHeight="1" x14ac:dyDescent="0.2">
      <c r="A565" s="10"/>
      <c r="B565" s="1"/>
      <c r="C565" s="1"/>
      <c r="D565" s="2"/>
      <c r="E565" s="2"/>
      <c r="F565" s="1"/>
      <c r="G565" s="10"/>
      <c r="H565" s="10"/>
      <c r="I565" s="10"/>
      <c r="J565" s="4"/>
      <c r="K565" s="11"/>
      <c r="L565" s="11"/>
      <c r="M565" s="5"/>
      <c r="N565" s="5"/>
      <c r="O565" s="2"/>
      <c r="P565" s="7"/>
      <c r="Q565" s="2"/>
      <c r="R565" s="2"/>
    </row>
    <row r="566" spans="1:18" ht="12.75" customHeight="1" x14ac:dyDescent="0.2">
      <c r="A566" s="10"/>
      <c r="B566" s="1"/>
      <c r="C566" s="1"/>
      <c r="D566" s="2"/>
      <c r="E566" s="2"/>
      <c r="F566" s="1"/>
      <c r="G566" s="10"/>
      <c r="H566" s="10"/>
      <c r="I566" s="10"/>
      <c r="J566" s="4"/>
      <c r="K566" s="11"/>
      <c r="L566" s="11"/>
      <c r="M566" s="5"/>
      <c r="N566" s="5"/>
      <c r="O566" s="2"/>
      <c r="P566" s="7"/>
      <c r="Q566" s="2"/>
      <c r="R566" s="2"/>
    </row>
    <row r="567" spans="1:18" ht="12.75" customHeight="1" x14ac:dyDescent="0.2">
      <c r="A567" s="10"/>
      <c r="B567" s="1"/>
      <c r="C567" s="1"/>
      <c r="D567" s="2"/>
      <c r="E567" s="2"/>
      <c r="F567" s="1"/>
      <c r="G567" s="10"/>
      <c r="H567" s="10"/>
      <c r="I567" s="10"/>
      <c r="J567" s="4"/>
      <c r="K567" s="11"/>
      <c r="L567" s="11"/>
      <c r="M567" s="5"/>
      <c r="N567" s="5"/>
      <c r="O567" s="2"/>
      <c r="P567" s="7"/>
      <c r="Q567" s="2"/>
      <c r="R567" s="2"/>
    </row>
    <row r="568" spans="1:18" ht="12.75" customHeight="1" x14ac:dyDescent="0.2">
      <c r="A568" s="10"/>
      <c r="B568" s="1"/>
      <c r="C568" s="1"/>
      <c r="D568" s="2"/>
      <c r="E568" s="2"/>
      <c r="F568" s="1"/>
      <c r="G568" s="10"/>
      <c r="H568" s="10"/>
      <c r="I568" s="10"/>
      <c r="J568" s="4"/>
      <c r="K568" s="11"/>
      <c r="L568" s="11"/>
      <c r="M568" s="5"/>
      <c r="N568" s="5"/>
      <c r="O568" s="2"/>
      <c r="P568" s="7"/>
      <c r="Q568" s="2"/>
      <c r="R568" s="2"/>
    </row>
    <row r="569" spans="1:18" ht="12.75" customHeight="1" x14ac:dyDescent="0.2">
      <c r="A569" s="10"/>
      <c r="B569" s="1"/>
      <c r="C569" s="1"/>
      <c r="D569" s="2"/>
      <c r="E569" s="2"/>
      <c r="F569" s="1"/>
      <c r="G569" s="10"/>
      <c r="H569" s="10"/>
      <c r="I569" s="10"/>
      <c r="J569" s="4"/>
      <c r="K569" s="11"/>
      <c r="L569" s="11"/>
      <c r="M569" s="5"/>
      <c r="N569" s="5"/>
      <c r="O569" s="2"/>
      <c r="P569" s="7"/>
      <c r="Q569" s="2"/>
      <c r="R569" s="2"/>
    </row>
    <row r="570" spans="1:18" ht="12.75" customHeight="1" x14ac:dyDescent="0.2">
      <c r="A570" s="10"/>
      <c r="B570" s="1"/>
      <c r="C570" s="1"/>
      <c r="D570" s="2"/>
      <c r="E570" s="2"/>
      <c r="F570" s="1"/>
      <c r="G570" s="10"/>
      <c r="H570" s="10"/>
      <c r="I570" s="10"/>
      <c r="J570" s="4"/>
      <c r="K570" s="11"/>
      <c r="L570" s="11"/>
      <c r="M570" s="5"/>
      <c r="N570" s="5"/>
      <c r="O570" s="2"/>
      <c r="P570" s="7"/>
      <c r="Q570" s="2"/>
      <c r="R570" s="2"/>
    </row>
    <row r="571" spans="1:18" ht="12.75" customHeight="1" x14ac:dyDescent="0.2">
      <c r="A571" s="10"/>
      <c r="B571" s="1"/>
      <c r="C571" s="1"/>
      <c r="D571" s="2"/>
      <c r="E571" s="2"/>
      <c r="F571" s="1"/>
      <c r="G571" s="10"/>
      <c r="H571" s="10"/>
      <c r="I571" s="10"/>
      <c r="J571" s="4"/>
      <c r="K571" s="11"/>
      <c r="L571" s="11"/>
      <c r="M571" s="5"/>
      <c r="N571" s="5"/>
      <c r="O571" s="2"/>
      <c r="P571" s="7"/>
      <c r="Q571" s="2"/>
      <c r="R571" s="2"/>
    </row>
    <row r="572" spans="1:18" ht="12.75" customHeight="1" x14ac:dyDescent="0.2">
      <c r="A572" s="10"/>
      <c r="B572" s="1"/>
      <c r="C572" s="1"/>
      <c r="D572" s="2"/>
      <c r="E572" s="2"/>
      <c r="F572" s="1"/>
      <c r="G572" s="10"/>
      <c r="H572" s="10"/>
      <c r="I572" s="10"/>
      <c r="J572" s="4"/>
      <c r="K572" s="11"/>
      <c r="L572" s="11"/>
      <c r="M572" s="5"/>
      <c r="N572" s="5"/>
      <c r="O572" s="2"/>
      <c r="P572" s="7"/>
      <c r="Q572" s="2"/>
      <c r="R572" s="2"/>
    </row>
    <row r="573" spans="1:18" ht="12.75" customHeight="1" x14ac:dyDescent="0.2">
      <c r="A573" s="10"/>
      <c r="B573" s="1"/>
      <c r="C573" s="1"/>
      <c r="D573" s="2"/>
      <c r="E573" s="2"/>
      <c r="F573" s="1"/>
      <c r="G573" s="10"/>
      <c r="H573" s="10"/>
      <c r="I573" s="10"/>
      <c r="J573" s="4"/>
      <c r="K573" s="11"/>
      <c r="L573" s="11"/>
      <c r="M573" s="5"/>
      <c r="N573" s="5"/>
      <c r="O573" s="2"/>
      <c r="P573" s="7"/>
      <c r="Q573" s="2"/>
      <c r="R573" s="2"/>
    </row>
    <row r="574" spans="1:18" ht="12.75" customHeight="1" x14ac:dyDescent="0.2">
      <c r="A574" s="10"/>
      <c r="B574" s="1"/>
      <c r="C574" s="1"/>
      <c r="D574" s="2"/>
      <c r="E574" s="2"/>
      <c r="F574" s="1"/>
      <c r="G574" s="10"/>
      <c r="H574" s="10"/>
      <c r="I574" s="10"/>
      <c r="J574" s="4"/>
      <c r="K574" s="11"/>
      <c r="L574" s="11"/>
      <c r="M574" s="5"/>
      <c r="N574" s="5"/>
      <c r="O574" s="2"/>
      <c r="P574" s="7"/>
      <c r="Q574" s="2"/>
      <c r="R574" s="2"/>
    </row>
    <row r="575" spans="1:18" ht="12.75" customHeight="1" x14ac:dyDescent="0.2">
      <c r="A575" s="10"/>
      <c r="B575" s="1"/>
      <c r="C575" s="1"/>
      <c r="D575" s="2"/>
      <c r="E575" s="2"/>
      <c r="F575" s="1"/>
      <c r="G575" s="10"/>
      <c r="H575" s="10"/>
      <c r="I575" s="10"/>
      <c r="J575" s="4"/>
      <c r="K575" s="11"/>
      <c r="L575" s="11"/>
      <c r="M575" s="5"/>
      <c r="N575" s="5"/>
      <c r="O575" s="2"/>
      <c r="P575" s="7"/>
      <c r="Q575" s="2"/>
      <c r="R575" s="2"/>
    </row>
    <row r="576" spans="1:18" ht="12.75" customHeight="1" x14ac:dyDescent="0.2">
      <c r="A576" s="10"/>
      <c r="B576" s="1"/>
      <c r="C576" s="1"/>
      <c r="D576" s="2"/>
      <c r="E576" s="2"/>
      <c r="F576" s="1"/>
      <c r="G576" s="10"/>
      <c r="H576" s="10"/>
      <c r="I576" s="10"/>
      <c r="J576" s="4"/>
      <c r="K576" s="11"/>
      <c r="L576" s="11"/>
      <c r="M576" s="5"/>
      <c r="N576" s="5"/>
      <c r="O576" s="2"/>
      <c r="P576" s="7"/>
      <c r="Q576" s="2"/>
      <c r="R576" s="2"/>
    </row>
    <row r="577" spans="1:18" ht="12.75" customHeight="1" x14ac:dyDescent="0.2">
      <c r="A577" s="10"/>
      <c r="B577" s="1"/>
      <c r="C577" s="1"/>
      <c r="D577" s="2"/>
      <c r="E577" s="2"/>
      <c r="F577" s="1"/>
      <c r="G577" s="10"/>
      <c r="H577" s="10"/>
      <c r="I577" s="10"/>
      <c r="J577" s="4"/>
      <c r="K577" s="11"/>
      <c r="L577" s="11"/>
      <c r="M577" s="5"/>
      <c r="N577" s="5"/>
      <c r="O577" s="2"/>
      <c r="P577" s="7"/>
      <c r="Q577" s="2"/>
      <c r="R577" s="2"/>
    </row>
    <row r="578" spans="1:18" ht="12.75" customHeight="1" x14ac:dyDescent="0.2">
      <c r="A578" s="10"/>
      <c r="B578" s="1"/>
      <c r="C578" s="1"/>
      <c r="D578" s="2"/>
      <c r="E578" s="2"/>
      <c r="F578" s="1"/>
      <c r="G578" s="10"/>
      <c r="H578" s="10"/>
      <c r="I578" s="10"/>
      <c r="J578" s="4"/>
      <c r="K578" s="11"/>
      <c r="L578" s="11"/>
      <c r="M578" s="5"/>
      <c r="N578" s="5"/>
      <c r="O578" s="2"/>
      <c r="P578" s="7"/>
      <c r="Q578" s="2"/>
      <c r="R578" s="2"/>
    </row>
    <row r="579" spans="1:18" ht="12.75" customHeight="1" x14ac:dyDescent="0.2">
      <c r="A579" s="10"/>
      <c r="B579" s="1"/>
      <c r="C579" s="1"/>
      <c r="D579" s="2"/>
      <c r="E579" s="2"/>
      <c r="F579" s="1"/>
      <c r="G579" s="10"/>
      <c r="H579" s="10"/>
      <c r="I579" s="10"/>
      <c r="J579" s="4"/>
      <c r="K579" s="11"/>
      <c r="L579" s="11"/>
      <c r="M579" s="5"/>
      <c r="N579" s="5"/>
      <c r="O579" s="2"/>
      <c r="P579" s="7"/>
      <c r="Q579" s="2"/>
      <c r="R579" s="2"/>
    </row>
    <row r="580" spans="1:18" ht="12.75" customHeight="1" x14ac:dyDescent="0.2">
      <c r="A580" s="10"/>
      <c r="B580" s="1"/>
      <c r="C580" s="1"/>
      <c r="D580" s="2"/>
      <c r="E580" s="2"/>
      <c r="F580" s="1"/>
      <c r="G580" s="10"/>
      <c r="H580" s="10"/>
      <c r="I580" s="10"/>
      <c r="J580" s="4"/>
      <c r="K580" s="11"/>
      <c r="L580" s="11"/>
      <c r="M580" s="5"/>
      <c r="N580" s="5"/>
      <c r="O580" s="2"/>
      <c r="P580" s="7"/>
      <c r="Q580" s="2"/>
      <c r="R580" s="2"/>
    </row>
    <row r="581" spans="1:18" ht="12.75" customHeight="1" x14ac:dyDescent="0.2">
      <c r="A581" s="10"/>
      <c r="B581" s="1"/>
      <c r="C581" s="1"/>
      <c r="D581" s="2"/>
      <c r="E581" s="2"/>
      <c r="F581" s="1"/>
      <c r="G581" s="10"/>
      <c r="H581" s="10"/>
      <c r="I581" s="10"/>
      <c r="J581" s="4"/>
      <c r="K581" s="11"/>
      <c r="L581" s="11"/>
      <c r="M581" s="5"/>
      <c r="N581" s="5"/>
      <c r="O581" s="2"/>
      <c r="P581" s="7"/>
      <c r="Q581" s="2"/>
      <c r="R581" s="2"/>
    </row>
    <row r="582" spans="1:18" ht="12.75" customHeight="1" x14ac:dyDescent="0.2">
      <c r="A582" s="10"/>
      <c r="B582" s="1"/>
      <c r="C582" s="1"/>
      <c r="D582" s="2"/>
      <c r="E582" s="2"/>
      <c r="F582" s="1"/>
      <c r="G582" s="10"/>
      <c r="H582" s="10"/>
      <c r="I582" s="10"/>
      <c r="J582" s="4"/>
      <c r="K582" s="11"/>
      <c r="L582" s="11"/>
      <c r="M582" s="5"/>
      <c r="N582" s="5"/>
      <c r="O582" s="2"/>
      <c r="P582" s="7"/>
      <c r="Q582" s="2"/>
      <c r="R582" s="2"/>
    </row>
    <row r="583" spans="1:18" ht="12.75" customHeight="1" x14ac:dyDescent="0.2">
      <c r="A583" s="10"/>
      <c r="B583" s="1"/>
      <c r="C583" s="1"/>
      <c r="D583" s="2"/>
      <c r="E583" s="2"/>
      <c r="F583" s="1"/>
      <c r="G583" s="10"/>
      <c r="H583" s="10"/>
      <c r="I583" s="10"/>
      <c r="J583" s="4"/>
      <c r="K583" s="11"/>
      <c r="L583" s="11"/>
      <c r="M583" s="5"/>
      <c r="N583" s="5"/>
      <c r="O583" s="2"/>
      <c r="P583" s="7"/>
      <c r="Q583" s="2"/>
      <c r="R583" s="2"/>
    </row>
    <row r="584" spans="1:18" ht="12.75" customHeight="1" x14ac:dyDescent="0.2">
      <c r="A584" s="10"/>
      <c r="B584" s="1"/>
      <c r="C584" s="1"/>
      <c r="D584" s="2"/>
      <c r="E584" s="2"/>
      <c r="F584" s="1"/>
      <c r="G584" s="10"/>
      <c r="H584" s="10"/>
      <c r="I584" s="10"/>
      <c r="J584" s="4"/>
      <c r="K584" s="11"/>
      <c r="L584" s="11"/>
      <c r="M584" s="5"/>
      <c r="N584" s="5"/>
      <c r="O584" s="2"/>
      <c r="P584" s="7"/>
      <c r="Q584" s="2"/>
      <c r="R584" s="2"/>
    </row>
    <row r="585" spans="1:18" ht="12.75" customHeight="1" x14ac:dyDescent="0.2">
      <c r="A585" s="10"/>
      <c r="B585" s="1"/>
      <c r="C585" s="1"/>
      <c r="D585" s="2"/>
      <c r="E585" s="2"/>
      <c r="F585" s="1"/>
      <c r="G585" s="10"/>
      <c r="H585" s="10"/>
      <c r="I585" s="10"/>
      <c r="J585" s="4"/>
      <c r="K585" s="11"/>
      <c r="L585" s="11"/>
      <c r="M585" s="5"/>
      <c r="N585" s="5"/>
      <c r="O585" s="2"/>
      <c r="P585" s="7"/>
      <c r="Q585" s="2"/>
      <c r="R585" s="2"/>
    </row>
    <row r="586" spans="1:18" ht="12.75" customHeight="1" x14ac:dyDescent="0.2">
      <c r="A586" s="10"/>
      <c r="B586" s="1"/>
      <c r="C586" s="1"/>
      <c r="D586" s="2"/>
      <c r="E586" s="2"/>
      <c r="F586" s="1"/>
      <c r="G586" s="10"/>
      <c r="H586" s="10"/>
      <c r="I586" s="10"/>
      <c r="J586" s="4"/>
      <c r="K586" s="11"/>
      <c r="L586" s="11"/>
      <c r="M586" s="5"/>
      <c r="N586" s="5"/>
      <c r="O586" s="2"/>
      <c r="P586" s="7"/>
      <c r="Q586" s="2"/>
      <c r="R586" s="2"/>
    </row>
    <row r="587" spans="1:18" ht="12.75" customHeight="1" x14ac:dyDescent="0.2">
      <c r="A587" s="10"/>
      <c r="B587" s="1"/>
      <c r="C587" s="1"/>
      <c r="D587" s="2"/>
      <c r="E587" s="2"/>
      <c r="F587" s="1"/>
      <c r="G587" s="10"/>
      <c r="H587" s="10"/>
      <c r="I587" s="10"/>
      <c r="J587" s="4"/>
      <c r="K587" s="11"/>
      <c r="L587" s="11"/>
      <c r="M587" s="5"/>
      <c r="N587" s="5"/>
      <c r="O587" s="2"/>
      <c r="P587" s="7"/>
      <c r="Q587" s="2"/>
      <c r="R587" s="2"/>
    </row>
    <row r="588" spans="1:18" ht="12.75" customHeight="1" x14ac:dyDescent="0.2">
      <c r="A588" s="10"/>
      <c r="B588" s="1"/>
      <c r="C588" s="1"/>
      <c r="D588" s="2"/>
      <c r="E588" s="2"/>
      <c r="F588" s="1"/>
      <c r="G588" s="10"/>
      <c r="H588" s="10"/>
      <c r="I588" s="10"/>
      <c r="J588" s="4"/>
      <c r="K588" s="11"/>
      <c r="L588" s="11"/>
      <c r="M588" s="5"/>
      <c r="N588" s="5"/>
      <c r="O588" s="2"/>
      <c r="P588" s="7"/>
      <c r="Q588" s="2"/>
      <c r="R588" s="2"/>
    </row>
    <row r="589" spans="1:18" ht="12.75" customHeight="1" x14ac:dyDescent="0.2">
      <c r="A589" s="10"/>
      <c r="B589" s="1"/>
      <c r="C589" s="1"/>
      <c r="D589" s="2"/>
      <c r="E589" s="2"/>
      <c r="F589" s="1"/>
      <c r="G589" s="10"/>
      <c r="H589" s="10"/>
      <c r="I589" s="10"/>
      <c r="J589" s="4"/>
      <c r="K589" s="11"/>
      <c r="L589" s="11"/>
      <c r="M589" s="5"/>
      <c r="N589" s="5"/>
      <c r="O589" s="2"/>
      <c r="P589" s="7"/>
      <c r="Q589" s="2"/>
      <c r="R589" s="2"/>
    </row>
    <row r="590" spans="1:18" ht="12.75" customHeight="1" x14ac:dyDescent="0.2">
      <c r="A590" s="10"/>
      <c r="B590" s="1"/>
      <c r="C590" s="1"/>
      <c r="D590" s="2"/>
      <c r="E590" s="2"/>
      <c r="F590" s="1"/>
      <c r="G590" s="10"/>
      <c r="H590" s="10"/>
      <c r="I590" s="10"/>
      <c r="J590" s="4"/>
      <c r="K590" s="11"/>
      <c r="L590" s="11"/>
      <c r="M590" s="5"/>
      <c r="N590" s="5"/>
      <c r="O590" s="2"/>
      <c r="P590" s="7"/>
      <c r="Q590" s="2"/>
      <c r="R590" s="2"/>
    </row>
    <row r="591" spans="1:18" ht="12.75" customHeight="1" x14ac:dyDescent="0.2">
      <c r="A591" s="10"/>
      <c r="B591" s="1"/>
      <c r="C591" s="1"/>
      <c r="D591" s="2"/>
      <c r="E591" s="2"/>
      <c r="F591" s="1"/>
      <c r="G591" s="10"/>
      <c r="H591" s="10"/>
      <c r="I591" s="10"/>
      <c r="J591" s="4"/>
      <c r="K591" s="11"/>
      <c r="L591" s="11"/>
      <c r="M591" s="5"/>
      <c r="N591" s="5"/>
      <c r="O591" s="2"/>
      <c r="P591" s="7"/>
      <c r="Q591" s="2"/>
      <c r="R591" s="2"/>
    </row>
    <row r="592" spans="1:18" ht="12.75" customHeight="1" x14ac:dyDescent="0.2">
      <c r="A592" s="10"/>
      <c r="B592" s="1"/>
      <c r="C592" s="1"/>
      <c r="D592" s="2"/>
      <c r="E592" s="2"/>
      <c r="F592" s="1"/>
      <c r="G592" s="10"/>
      <c r="H592" s="10"/>
      <c r="I592" s="10"/>
      <c r="J592" s="4"/>
      <c r="K592" s="11"/>
      <c r="L592" s="11"/>
      <c r="M592" s="5"/>
      <c r="N592" s="5"/>
      <c r="O592" s="2"/>
      <c r="P592" s="7"/>
      <c r="Q592" s="2"/>
      <c r="R592" s="2"/>
    </row>
    <row r="593" spans="1:18" ht="12.75" customHeight="1" x14ac:dyDescent="0.2">
      <c r="A593" s="10"/>
      <c r="B593" s="1"/>
      <c r="C593" s="1"/>
      <c r="D593" s="2"/>
      <c r="E593" s="2"/>
      <c r="F593" s="1"/>
      <c r="G593" s="10"/>
      <c r="H593" s="10"/>
      <c r="I593" s="10"/>
      <c r="J593" s="4"/>
      <c r="K593" s="11"/>
      <c r="L593" s="11"/>
      <c r="M593" s="5"/>
      <c r="N593" s="5"/>
      <c r="O593" s="2"/>
      <c r="P593" s="7"/>
      <c r="Q593" s="2"/>
      <c r="R593" s="2"/>
    </row>
    <row r="594" spans="1:18" ht="12.75" customHeight="1" x14ac:dyDescent="0.2">
      <c r="A594" s="10"/>
      <c r="B594" s="1"/>
      <c r="C594" s="1"/>
      <c r="D594" s="2"/>
      <c r="E594" s="2"/>
      <c r="F594" s="1"/>
      <c r="G594" s="10"/>
      <c r="H594" s="10"/>
      <c r="I594" s="10"/>
      <c r="J594" s="4"/>
      <c r="K594" s="11"/>
      <c r="L594" s="11"/>
      <c r="M594" s="5"/>
      <c r="N594" s="5"/>
      <c r="O594" s="2"/>
      <c r="P594" s="7"/>
      <c r="Q594" s="2"/>
      <c r="R594" s="2"/>
    </row>
    <row r="595" spans="1:18" ht="12.75" customHeight="1" x14ac:dyDescent="0.2">
      <c r="A595" s="10"/>
      <c r="B595" s="1"/>
      <c r="C595" s="1"/>
      <c r="D595" s="2"/>
      <c r="E595" s="2"/>
      <c r="F595" s="1"/>
      <c r="G595" s="10"/>
      <c r="H595" s="10"/>
      <c r="I595" s="10"/>
      <c r="J595" s="4"/>
      <c r="K595" s="11"/>
      <c r="L595" s="11"/>
      <c r="M595" s="5"/>
      <c r="N595" s="5"/>
      <c r="O595" s="2"/>
      <c r="P595" s="7"/>
      <c r="Q595" s="2"/>
      <c r="R595" s="2"/>
    </row>
    <row r="596" spans="1:18" ht="12.75" customHeight="1" x14ac:dyDescent="0.2">
      <c r="A596" s="10"/>
      <c r="B596" s="1"/>
      <c r="C596" s="1"/>
      <c r="D596" s="2"/>
      <c r="E596" s="2"/>
      <c r="F596" s="1"/>
      <c r="G596" s="10"/>
      <c r="H596" s="10"/>
      <c r="I596" s="10"/>
      <c r="J596" s="4"/>
      <c r="K596" s="11"/>
      <c r="L596" s="11"/>
      <c r="M596" s="5"/>
      <c r="N596" s="5"/>
      <c r="O596" s="2"/>
      <c r="P596" s="7"/>
      <c r="Q596" s="2"/>
      <c r="R596" s="2"/>
    </row>
    <row r="597" spans="1:18" ht="12.75" customHeight="1" x14ac:dyDescent="0.2">
      <c r="A597" s="10"/>
      <c r="B597" s="1"/>
      <c r="C597" s="1"/>
      <c r="D597" s="2"/>
      <c r="E597" s="2"/>
      <c r="F597" s="1"/>
      <c r="G597" s="10"/>
      <c r="H597" s="10"/>
      <c r="I597" s="10"/>
      <c r="J597" s="4"/>
      <c r="K597" s="11"/>
      <c r="L597" s="11"/>
      <c r="M597" s="5"/>
      <c r="N597" s="5"/>
      <c r="O597" s="2"/>
      <c r="P597" s="7"/>
      <c r="Q597" s="2"/>
      <c r="R597" s="2"/>
    </row>
    <row r="598" spans="1:18" ht="12.75" customHeight="1" x14ac:dyDescent="0.2">
      <c r="A598" s="10"/>
      <c r="B598" s="1"/>
      <c r="C598" s="1"/>
      <c r="D598" s="2"/>
      <c r="E598" s="2"/>
      <c r="F598" s="1"/>
      <c r="G598" s="10"/>
      <c r="H598" s="10"/>
      <c r="I598" s="10"/>
      <c r="J598" s="4"/>
      <c r="K598" s="11"/>
      <c r="L598" s="11"/>
      <c r="M598" s="5"/>
      <c r="N598" s="5"/>
      <c r="O598" s="2"/>
      <c r="P598" s="7"/>
      <c r="Q598" s="2"/>
      <c r="R598" s="2"/>
    </row>
    <row r="599" spans="1:18" ht="12.75" customHeight="1" x14ac:dyDescent="0.2">
      <c r="A599" s="10"/>
      <c r="B599" s="1"/>
      <c r="C599" s="1"/>
      <c r="D599" s="2"/>
      <c r="E599" s="2"/>
      <c r="F599" s="1"/>
      <c r="G599" s="10"/>
      <c r="H599" s="10"/>
      <c r="I599" s="10"/>
      <c r="J599" s="4"/>
      <c r="K599" s="11"/>
      <c r="L599" s="11"/>
      <c r="M599" s="5"/>
      <c r="N599" s="5"/>
      <c r="O599" s="2"/>
      <c r="P599" s="7"/>
      <c r="Q599" s="2"/>
      <c r="R599" s="2"/>
    </row>
    <row r="600" spans="1:18" ht="12.75" customHeight="1" x14ac:dyDescent="0.2">
      <c r="A600" s="10"/>
      <c r="B600" s="1"/>
      <c r="C600" s="1"/>
      <c r="D600" s="2"/>
      <c r="E600" s="2"/>
      <c r="F600" s="1"/>
      <c r="G600" s="10"/>
      <c r="H600" s="10"/>
      <c r="I600" s="10"/>
      <c r="J600" s="4"/>
      <c r="K600" s="11"/>
      <c r="L600" s="11"/>
      <c r="M600" s="5"/>
      <c r="N600" s="5"/>
      <c r="O600" s="2"/>
      <c r="P600" s="7"/>
      <c r="Q600" s="2"/>
      <c r="R600" s="2"/>
    </row>
    <row r="601" spans="1:18" ht="12.75" customHeight="1" x14ac:dyDescent="0.2">
      <c r="A601" s="10"/>
      <c r="B601" s="1"/>
      <c r="C601" s="1"/>
      <c r="D601" s="2"/>
      <c r="E601" s="2"/>
      <c r="F601" s="1"/>
      <c r="G601" s="10"/>
      <c r="H601" s="10"/>
      <c r="I601" s="10"/>
      <c r="J601" s="4"/>
      <c r="K601" s="11"/>
      <c r="L601" s="11"/>
      <c r="M601" s="5"/>
      <c r="N601" s="5"/>
      <c r="O601" s="2"/>
      <c r="P601" s="7"/>
      <c r="Q601" s="2"/>
      <c r="R601" s="2"/>
    </row>
    <row r="602" spans="1:18" ht="12.75" customHeight="1" x14ac:dyDescent="0.2">
      <c r="A602" s="10"/>
      <c r="B602" s="1"/>
      <c r="C602" s="1"/>
      <c r="D602" s="2"/>
      <c r="E602" s="2"/>
      <c r="F602" s="1"/>
      <c r="G602" s="10"/>
      <c r="H602" s="10"/>
      <c r="I602" s="10"/>
      <c r="J602" s="4"/>
      <c r="K602" s="11"/>
      <c r="L602" s="11"/>
      <c r="M602" s="5"/>
      <c r="N602" s="5"/>
      <c r="O602" s="2"/>
      <c r="P602" s="7"/>
      <c r="Q602" s="2"/>
      <c r="R602" s="2"/>
    </row>
    <row r="603" spans="1:18" ht="12.75" customHeight="1" x14ac:dyDescent="0.2">
      <c r="A603" s="10"/>
      <c r="B603" s="1"/>
      <c r="C603" s="1"/>
      <c r="D603" s="2"/>
      <c r="E603" s="2"/>
      <c r="F603" s="1"/>
      <c r="G603" s="10"/>
      <c r="H603" s="10"/>
      <c r="I603" s="10"/>
      <c r="J603" s="4"/>
      <c r="K603" s="11"/>
      <c r="L603" s="11"/>
      <c r="M603" s="5"/>
      <c r="N603" s="5"/>
      <c r="O603" s="2"/>
      <c r="P603" s="7"/>
      <c r="Q603" s="2"/>
      <c r="R603" s="2"/>
    </row>
    <row r="604" spans="1:18" ht="12.75" customHeight="1" x14ac:dyDescent="0.2">
      <c r="A604" s="10"/>
      <c r="B604" s="1"/>
      <c r="C604" s="1"/>
      <c r="D604" s="2"/>
      <c r="E604" s="2"/>
      <c r="F604" s="1"/>
      <c r="G604" s="10"/>
      <c r="H604" s="10"/>
      <c r="I604" s="10"/>
      <c r="J604" s="4"/>
      <c r="K604" s="11"/>
      <c r="L604" s="11"/>
      <c r="M604" s="5"/>
      <c r="N604" s="5"/>
      <c r="O604" s="2"/>
      <c r="P604" s="7"/>
      <c r="Q604" s="2"/>
      <c r="R604" s="2"/>
    </row>
    <row r="605" spans="1:18" ht="12.75" customHeight="1" x14ac:dyDescent="0.2">
      <c r="A605" s="10"/>
      <c r="B605" s="1"/>
      <c r="C605" s="1"/>
      <c r="D605" s="2"/>
      <c r="E605" s="2"/>
      <c r="F605" s="1"/>
      <c r="G605" s="10"/>
      <c r="H605" s="10"/>
      <c r="I605" s="10"/>
      <c r="J605" s="4"/>
      <c r="K605" s="11"/>
      <c r="L605" s="11"/>
      <c r="M605" s="5"/>
      <c r="N605" s="5"/>
      <c r="O605" s="2"/>
      <c r="P605" s="7"/>
      <c r="Q605" s="2"/>
      <c r="R605" s="2"/>
    </row>
    <row r="606" spans="1:18" ht="12.75" customHeight="1" x14ac:dyDescent="0.2">
      <c r="A606" s="10"/>
      <c r="B606" s="1"/>
      <c r="C606" s="1"/>
      <c r="D606" s="2"/>
      <c r="E606" s="2"/>
      <c r="F606" s="1"/>
      <c r="G606" s="10"/>
      <c r="H606" s="10"/>
      <c r="I606" s="10"/>
      <c r="J606" s="4"/>
      <c r="K606" s="11"/>
      <c r="L606" s="11"/>
      <c r="M606" s="5"/>
      <c r="N606" s="5"/>
      <c r="O606" s="2"/>
      <c r="P606" s="7"/>
      <c r="Q606" s="2"/>
      <c r="R606" s="2"/>
    </row>
    <row r="607" spans="1:18" ht="12.75" customHeight="1" x14ac:dyDescent="0.2">
      <c r="A607" s="10"/>
      <c r="B607" s="1"/>
      <c r="C607" s="1"/>
      <c r="D607" s="2"/>
      <c r="E607" s="2"/>
      <c r="F607" s="1"/>
      <c r="G607" s="10"/>
      <c r="H607" s="10"/>
      <c r="I607" s="10"/>
      <c r="J607" s="4"/>
      <c r="K607" s="11"/>
      <c r="L607" s="11"/>
      <c r="M607" s="5"/>
      <c r="N607" s="5"/>
      <c r="O607" s="2"/>
      <c r="P607" s="7"/>
      <c r="Q607" s="2"/>
      <c r="R607" s="2"/>
    </row>
    <row r="608" spans="1:18" ht="12.75" customHeight="1" x14ac:dyDescent="0.2">
      <c r="A608" s="10"/>
      <c r="B608" s="1"/>
      <c r="C608" s="1"/>
      <c r="D608" s="2"/>
      <c r="E608" s="2"/>
      <c r="F608" s="1"/>
      <c r="G608" s="10"/>
      <c r="H608" s="10"/>
      <c r="I608" s="10"/>
      <c r="J608" s="4"/>
      <c r="K608" s="11"/>
      <c r="L608" s="11"/>
      <c r="M608" s="5"/>
      <c r="N608" s="5"/>
      <c r="O608" s="2"/>
      <c r="P608" s="7"/>
      <c r="Q608" s="2"/>
      <c r="R608" s="2"/>
    </row>
    <row r="609" spans="1:18" ht="12.75" customHeight="1" x14ac:dyDescent="0.2">
      <c r="A609" s="10"/>
      <c r="B609" s="1"/>
      <c r="C609" s="1"/>
      <c r="D609" s="2"/>
      <c r="E609" s="2"/>
      <c r="F609" s="1"/>
      <c r="G609" s="10"/>
      <c r="H609" s="10"/>
      <c r="I609" s="10"/>
      <c r="J609" s="4"/>
      <c r="K609" s="11"/>
      <c r="L609" s="11"/>
      <c r="M609" s="5"/>
      <c r="N609" s="5"/>
      <c r="O609" s="2"/>
      <c r="P609" s="7"/>
      <c r="Q609" s="2"/>
      <c r="R609" s="2"/>
    </row>
    <row r="610" spans="1:18" ht="12.75" customHeight="1" x14ac:dyDescent="0.2">
      <c r="A610" s="10"/>
      <c r="B610" s="1"/>
      <c r="C610" s="1"/>
      <c r="D610" s="2"/>
      <c r="E610" s="2"/>
      <c r="F610" s="1"/>
      <c r="G610" s="10"/>
      <c r="H610" s="10"/>
      <c r="I610" s="10"/>
      <c r="J610" s="4"/>
      <c r="K610" s="11"/>
      <c r="L610" s="11"/>
      <c r="M610" s="5"/>
      <c r="N610" s="5"/>
      <c r="O610" s="2"/>
      <c r="P610" s="7"/>
      <c r="Q610" s="2"/>
      <c r="R610" s="2"/>
    </row>
    <row r="611" spans="1:18" ht="12.75" customHeight="1" x14ac:dyDescent="0.2">
      <c r="A611" s="10"/>
      <c r="B611" s="1"/>
      <c r="C611" s="1"/>
      <c r="D611" s="2"/>
      <c r="E611" s="2"/>
      <c r="F611" s="1"/>
      <c r="G611" s="10"/>
      <c r="H611" s="10"/>
      <c r="I611" s="10"/>
      <c r="J611" s="4"/>
      <c r="K611" s="11"/>
      <c r="L611" s="11"/>
      <c r="M611" s="5"/>
      <c r="N611" s="5"/>
      <c r="O611" s="2"/>
      <c r="P611" s="7"/>
      <c r="Q611" s="2"/>
      <c r="R611" s="2"/>
    </row>
    <row r="612" spans="1:18" ht="12.75" customHeight="1" x14ac:dyDescent="0.2">
      <c r="A612" s="10"/>
      <c r="B612" s="1"/>
      <c r="C612" s="1"/>
      <c r="D612" s="2"/>
      <c r="E612" s="2"/>
      <c r="F612" s="1"/>
      <c r="G612" s="10"/>
      <c r="H612" s="10"/>
      <c r="I612" s="10"/>
      <c r="J612" s="4"/>
      <c r="K612" s="11"/>
      <c r="L612" s="11"/>
      <c r="M612" s="5"/>
      <c r="N612" s="5"/>
      <c r="O612" s="2"/>
      <c r="P612" s="7"/>
      <c r="Q612" s="2"/>
      <c r="R612" s="2"/>
    </row>
    <row r="613" spans="1:18" ht="12.75" customHeight="1" x14ac:dyDescent="0.2">
      <c r="A613" s="10"/>
      <c r="B613" s="1"/>
      <c r="C613" s="1"/>
      <c r="D613" s="2"/>
      <c r="E613" s="2"/>
      <c r="F613" s="1"/>
      <c r="G613" s="10"/>
      <c r="H613" s="10"/>
      <c r="I613" s="10"/>
      <c r="J613" s="4"/>
      <c r="K613" s="11"/>
      <c r="L613" s="11"/>
      <c r="M613" s="5"/>
      <c r="N613" s="5"/>
      <c r="O613" s="2"/>
      <c r="P613" s="7"/>
      <c r="Q613" s="2"/>
      <c r="R613" s="2"/>
    </row>
    <row r="614" spans="1:18" ht="12.75" customHeight="1" x14ac:dyDescent="0.2">
      <c r="A614" s="10"/>
      <c r="B614" s="1"/>
      <c r="C614" s="1"/>
      <c r="D614" s="2"/>
      <c r="E614" s="2"/>
      <c r="F614" s="1"/>
      <c r="G614" s="10"/>
      <c r="H614" s="10"/>
      <c r="I614" s="10"/>
      <c r="J614" s="4"/>
      <c r="K614" s="11"/>
      <c r="L614" s="11"/>
      <c r="M614" s="5"/>
      <c r="N614" s="5"/>
      <c r="O614" s="2"/>
      <c r="P614" s="7"/>
      <c r="Q614" s="2"/>
      <c r="R614" s="2"/>
    </row>
    <row r="615" spans="1:18" ht="12.75" customHeight="1" x14ac:dyDescent="0.2">
      <c r="A615" s="10"/>
      <c r="B615" s="1"/>
      <c r="C615" s="1"/>
      <c r="D615" s="2"/>
      <c r="E615" s="2"/>
      <c r="F615" s="1"/>
      <c r="G615" s="10"/>
      <c r="H615" s="10"/>
      <c r="I615" s="10"/>
      <c r="J615" s="4"/>
      <c r="K615" s="11"/>
      <c r="L615" s="11"/>
      <c r="M615" s="5"/>
      <c r="N615" s="5"/>
      <c r="O615" s="2"/>
      <c r="P615" s="7"/>
      <c r="Q615" s="2"/>
      <c r="R615" s="2"/>
    </row>
    <row r="616" spans="1:18" ht="12.75" customHeight="1" x14ac:dyDescent="0.2">
      <c r="A616" s="10"/>
      <c r="B616" s="1"/>
      <c r="C616" s="1"/>
      <c r="D616" s="2"/>
      <c r="E616" s="2"/>
      <c r="F616" s="1"/>
      <c r="G616" s="10"/>
      <c r="H616" s="10"/>
      <c r="I616" s="10"/>
      <c r="J616" s="4"/>
      <c r="K616" s="11"/>
      <c r="L616" s="11"/>
      <c r="M616" s="5"/>
      <c r="N616" s="5"/>
      <c r="O616" s="2"/>
      <c r="P616" s="7"/>
      <c r="Q616" s="2"/>
      <c r="R616" s="2"/>
    </row>
    <row r="617" spans="1:18" ht="12.75" customHeight="1" x14ac:dyDescent="0.2">
      <c r="A617" s="10"/>
      <c r="B617" s="1"/>
      <c r="C617" s="1"/>
      <c r="D617" s="2"/>
      <c r="E617" s="2"/>
      <c r="F617" s="1"/>
      <c r="G617" s="10"/>
      <c r="H617" s="10"/>
      <c r="I617" s="10"/>
      <c r="J617" s="4"/>
      <c r="K617" s="11"/>
      <c r="L617" s="11"/>
      <c r="M617" s="5"/>
      <c r="N617" s="5"/>
      <c r="O617" s="2"/>
      <c r="P617" s="7"/>
      <c r="Q617" s="2"/>
      <c r="R617" s="2"/>
    </row>
    <row r="618" spans="1:18" ht="12.75" customHeight="1" x14ac:dyDescent="0.2">
      <c r="A618" s="10"/>
      <c r="B618" s="1"/>
      <c r="C618" s="1"/>
      <c r="D618" s="2"/>
      <c r="E618" s="2"/>
      <c r="F618" s="1"/>
      <c r="G618" s="10"/>
      <c r="H618" s="10"/>
      <c r="I618" s="10"/>
      <c r="J618" s="4"/>
      <c r="K618" s="11"/>
      <c r="L618" s="11"/>
      <c r="M618" s="5"/>
      <c r="N618" s="5"/>
      <c r="O618" s="2"/>
      <c r="P618" s="7"/>
      <c r="Q618" s="2"/>
      <c r="R618" s="2"/>
    </row>
    <row r="619" spans="1:18" ht="12.75" customHeight="1" x14ac:dyDescent="0.2">
      <c r="A619" s="10"/>
      <c r="B619" s="1"/>
      <c r="C619" s="1"/>
      <c r="D619" s="2"/>
      <c r="E619" s="2"/>
      <c r="F619" s="1"/>
      <c r="G619" s="10"/>
      <c r="H619" s="10"/>
      <c r="I619" s="10"/>
      <c r="J619" s="4"/>
      <c r="K619" s="11"/>
      <c r="L619" s="11"/>
      <c r="M619" s="5"/>
      <c r="N619" s="5"/>
      <c r="O619" s="2"/>
      <c r="P619" s="7"/>
      <c r="Q619" s="2"/>
      <c r="R619" s="2"/>
    </row>
    <row r="620" spans="1:18" ht="12.75" customHeight="1" x14ac:dyDescent="0.2">
      <c r="A620" s="10"/>
      <c r="B620" s="1"/>
      <c r="C620" s="1"/>
      <c r="D620" s="2"/>
      <c r="E620" s="2"/>
      <c r="F620" s="1"/>
      <c r="G620" s="10"/>
      <c r="H620" s="10"/>
      <c r="I620" s="10"/>
      <c r="J620" s="4"/>
      <c r="K620" s="11"/>
      <c r="L620" s="11"/>
      <c r="M620" s="5"/>
      <c r="N620" s="5"/>
      <c r="O620" s="2"/>
      <c r="P620" s="7"/>
      <c r="Q620" s="2"/>
      <c r="R620" s="2"/>
    </row>
    <row r="621" spans="1:18" ht="12.75" customHeight="1" x14ac:dyDescent="0.2">
      <c r="A621" s="10"/>
      <c r="B621" s="1"/>
      <c r="C621" s="1"/>
      <c r="D621" s="2"/>
      <c r="E621" s="2"/>
      <c r="F621" s="1"/>
      <c r="G621" s="10"/>
      <c r="H621" s="10"/>
      <c r="I621" s="10"/>
      <c r="J621" s="4"/>
      <c r="K621" s="11"/>
      <c r="L621" s="11"/>
      <c r="M621" s="5"/>
      <c r="N621" s="5"/>
      <c r="O621" s="2"/>
      <c r="P621" s="7"/>
      <c r="Q621" s="2"/>
      <c r="R621" s="2"/>
    </row>
    <row r="622" spans="1:18" ht="12.75" customHeight="1" x14ac:dyDescent="0.2">
      <c r="A622" s="10"/>
      <c r="B622" s="1"/>
      <c r="C622" s="1"/>
      <c r="D622" s="2"/>
      <c r="E622" s="2"/>
      <c r="F622" s="1"/>
      <c r="G622" s="10"/>
      <c r="H622" s="10"/>
      <c r="I622" s="10"/>
      <c r="J622" s="4"/>
      <c r="K622" s="11"/>
      <c r="L622" s="11"/>
      <c r="M622" s="5"/>
      <c r="N622" s="5"/>
      <c r="O622" s="2"/>
      <c r="P622" s="7"/>
      <c r="Q622" s="2"/>
      <c r="R622" s="2"/>
    </row>
    <row r="623" spans="1:18" ht="12.75" customHeight="1" x14ac:dyDescent="0.2">
      <c r="A623" s="10"/>
      <c r="B623" s="1"/>
      <c r="C623" s="1"/>
      <c r="D623" s="2"/>
      <c r="E623" s="2"/>
      <c r="F623" s="1"/>
      <c r="G623" s="10"/>
      <c r="H623" s="10"/>
      <c r="I623" s="10"/>
      <c r="J623" s="4"/>
      <c r="K623" s="11"/>
      <c r="L623" s="11"/>
      <c r="M623" s="5"/>
      <c r="N623" s="5"/>
      <c r="O623" s="2"/>
      <c r="P623" s="7"/>
      <c r="Q623" s="2"/>
      <c r="R623" s="2"/>
    </row>
    <row r="624" spans="1:18" ht="12.75" customHeight="1" x14ac:dyDescent="0.2">
      <c r="A624" s="10"/>
      <c r="B624" s="1"/>
      <c r="C624" s="1"/>
      <c r="D624" s="2"/>
      <c r="E624" s="2"/>
      <c r="F624" s="1"/>
      <c r="G624" s="10"/>
      <c r="H624" s="10"/>
      <c r="I624" s="10"/>
      <c r="J624" s="4"/>
      <c r="K624" s="11"/>
      <c r="L624" s="11"/>
      <c r="M624" s="5"/>
      <c r="N624" s="5"/>
      <c r="O624" s="2"/>
      <c r="P624" s="7"/>
      <c r="Q624" s="2"/>
      <c r="R624" s="2"/>
    </row>
    <row r="625" spans="1:18" ht="12.75" customHeight="1" x14ac:dyDescent="0.2">
      <c r="A625" s="10"/>
      <c r="B625" s="1"/>
      <c r="C625" s="1"/>
      <c r="D625" s="2"/>
      <c r="E625" s="2"/>
      <c r="F625" s="1"/>
      <c r="G625" s="10"/>
      <c r="H625" s="10"/>
      <c r="I625" s="10"/>
      <c r="J625" s="4"/>
      <c r="K625" s="11"/>
      <c r="L625" s="11"/>
      <c r="M625" s="5"/>
      <c r="N625" s="5"/>
      <c r="O625" s="2"/>
      <c r="P625" s="7"/>
      <c r="Q625" s="2"/>
      <c r="R625" s="2"/>
    </row>
    <row r="626" spans="1:18" ht="12.75" customHeight="1" x14ac:dyDescent="0.2">
      <c r="A626" s="10"/>
      <c r="B626" s="1"/>
      <c r="C626" s="1"/>
      <c r="D626" s="2"/>
      <c r="E626" s="2"/>
      <c r="F626" s="1"/>
      <c r="G626" s="10"/>
      <c r="H626" s="10"/>
      <c r="I626" s="10"/>
      <c r="J626" s="4"/>
      <c r="K626" s="11"/>
      <c r="L626" s="11"/>
      <c r="M626" s="5"/>
      <c r="N626" s="5"/>
      <c r="O626" s="2"/>
      <c r="P626" s="7"/>
      <c r="Q626" s="2"/>
      <c r="R626" s="2"/>
    </row>
    <row r="627" spans="1:18" ht="12.75" customHeight="1" x14ac:dyDescent="0.2">
      <c r="A627" s="10"/>
      <c r="B627" s="1"/>
      <c r="C627" s="1"/>
      <c r="D627" s="2"/>
      <c r="E627" s="2"/>
      <c r="F627" s="1"/>
      <c r="G627" s="10"/>
      <c r="H627" s="10"/>
      <c r="I627" s="10"/>
      <c r="J627" s="4"/>
      <c r="K627" s="11"/>
      <c r="L627" s="11"/>
      <c r="M627" s="5"/>
      <c r="N627" s="5"/>
      <c r="O627" s="2"/>
      <c r="P627" s="7"/>
      <c r="Q627" s="2"/>
      <c r="R627" s="2"/>
    </row>
    <row r="628" spans="1:18" ht="12.75" customHeight="1" x14ac:dyDescent="0.2">
      <c r="A628" s="10"/>
      <c r="B628" s="1"/>
      <c r="C628" s="1"/>
      <c r="D628" s="2"/>
      <c r="E628" s="2"/>
      <c r="F628" s="1"/>
      <c r="G628" s="10"/>
      <c r="H628" s="10"/>
      <c r="I628" s="10"/>
      <c r="J628" s="4"/>
      <c r="K628" s="11"/>
      <c r="L628" s="11"/>
      <c r="M628" s="5"/>
      <c r="N628" s="5"/>
      <c r="O628" s="2"/>
      <c r="P628" s="7"/>
      <c r="Q628" s="2"/>
      <c r="R628" s="2"/>
    </row>
    <row r="629" spans="1:18" ht="12.75" customHeight="1" x14ac:dyDescent="0.2">
      <c r="A629" s="10"/>
      <c r="B629" s="1"/>
      <c r="C629" s="1"/>
      <c r="D629" s="2"/>
      <c r="E629" s="2"/>
      <c r="F629" s="1"/>
      <c r="G629" s="10"/>
      <c r="H629" s="10"/>
      <c r="I629" s="10"/>
      <c r="J629" s="4"/>
      <c r="K629" s="11"/>
      <c r="L629" s="11"/>
      <c r="M629" s="5"/>
      <c r="N629" s="5"/>
      <c r="O629" s="2"/>
      <c r="P629" s="7"/>
      <c r="Q629" s="2"/>
      <c r="R629" s="2"/>
    </row>
    <row r="630" spans="1:18" ht="12.75" customHeight="1" x14ac:dyDescent="0.2">
      <c r="A630" s="10"/>
      <c r="B630" s="1"/>
      <c r="C630" s="1"/>
      <c r="D630" s="2"/>
      <c r="E630" s="2"/>
      <c r="F630" s="1"/>
      <c r="G630" s="10"/>
      <c r="H630" s="10"/>
      <c r="I630" s="10"/>
      <c r="J630" s="4"/>
      <c r="K630" s="11"/>
      <c r="L630" s="11"/>
      <c r="M630" s="5"/>
      <c r="N630" s="5"/>
      <c r="O630" s="2"/>
      <c r="P630" s="7"/>
      <c r="Q630" s="2"/>
      <c r="R630" s="2"/>
    </row>
    <row r="631" spans="1:18" ht="12.75" customHeight="1" x14ac:dyDescent="0.2">
      <c r="A631" s="10"/>
      <c r="B631" s="1"/>
      <c r="C631" s="1"/>
      <c r="D631" s="2"/>
      <c r="E631" s="2"/>
      <c r="F631" s="1"/>
      <c r="G631" s="10"/>
      <c r="H631" s="10"/>
      <c r="I631" s="10"/>
      <c r="J631" s="4"/>
      <c r="K631" s="11"/>
      <c r="L631" s="11"/>
      <c r="M631" s="5"/>
      <c r="N631" s="5"/>
      <c r="O631" s="2"/>
      <c r="P631" s="7"/>
      <c r="Q631" s="2"/>
      <c r="R631" s="2"/>
    </row>
    <row r="632" spans="1:18" ht="12.75" customHeight="1" x14ac:dyDescent="0.2">
      <c r="A632" s="10"/>
      <c r="B632" s="1"/>
      <c r="C632" s="1"/>
      <c r="D632" s="2"/>
      <c r="E632" s="2"/>
      <c r="F632" s="1"/>
      <c r="G632" s="10"/>
      <c r="H632" s="10"/>
      <c r="I632" s="10"/>
      <c r="J632" s="4"/>
      <c r="K632" s="11"/>
      <c r="L632" s="11"/>
      <c r="M632" s="5"/>
      <c r="N632" s="5"/>
      <c r="O632" s="2"/>
      <c r="P632" s="7"/>
      <c r="Q632" s="2"/>
      <c r="R632" s="2"/>
    </row>
    <row r="633" spans="1:18" ht="12.75" customHeight="1" x14ac:dyDescent="0.2">
      <c r="A633" s="10"/>
      <c r="B633" s="1"/>
      <c r="C633" s="1"/>
      <c r="D633" s="2"/>
      <c r="E633" s="2"/>
      <c r="F633" s="1"/>
      <c r="G633" s="10"/>
      <c r="H633" s="10"/>
      <c r="I633" s="10"/>
      <c r="J633" s="4"/>
      <c r="K633" s="11"/>
      <c r="L633" s="11"/>
      <c r="M633" s="5"/>
      <c r="N633" s="5"/>
      <c r="O633" s="2"/>
      <c r="P633" s="7"/>
      <c r="Q633" s="2"/>
      <c r="R633" s="2"/>
    </row>
    <row r="634" spans="1:18" ht="12.75" customHeight="1" x14ac:dyDescent="0.2">
      <c r="A634" s="10"/>
      <c r="B634" s="1"/>
      <c r="C634" s="1"/>
      <c r="D634" s="2"/>
      <c r="E634" s="2"/>
      <c r="F634" s="1"/>
      <c r="G634" s="10"/>
      <c r="H634" s="10"/>
      <c r="I634" s="10"/>
      <c r="J634" s="4"/>
      <c r="K634" s="11"/>
      <c r="L634" s="11"/>
      <c r="M634" s="5"/>
      <c r="N634" s="5"/>
      <c r="O634" s="2"/>
      <c r="P634" s="7"/>
      <c r="Q634" s="2"/>
      <c r="R634" s="2"/>
    </row>
    <row r="635" spans="1:18" ht="12.75" customHeight="1" x14ac:dyDescent="0.2">
      <c r="A635" s="10"/>
      <c r="B635" s="1"/>
      <c r="C635" s="1"/>
      <c r="D635" s="2"/>
      <c r="E635" s="2"/>
      <c r="F635" s="1"/>
      <c r="G635" s="10"/>
      <c r="H635" s="10"/>
      <c r="I635" s="10"/>
      <c r="J635" s="4"/>
      <c r="K635" s="11"/>
      <c r="L635" s="11"/>
      <c r="M635" s="5"/>
      <c r="N635" s="5"/>
      <c r="O635" s="2"/>
      <c r="P635" s="7"/>
      <c r="Q635" s="2"/>
      <c r="R635" s="2"/>
    </row>
    <row r="636" spans="1:18" ht="12.75" customHeight="1" x14ac:dyDescent="0.2">
      <c r="A636" s="10"/>
      <c r="B636" s="1"/>
      <c r="C636" s="1"/>
      <c r="D636" s="2"/>
      <c r="E636" s="2"/>
      <c r="F636" s="1"/>
      <c r="G636" s="10"/>
      <c r="H636" s="10"/>
      <c r="I636" s="10"/>
      <c r="J636" s="4"/>
      <c r="K636" s="11"/>
      <c r="L636" s="11"/>
      <c r="M636" s="5"/>
      <c r="N636" s="5"/>
      <c r="O636" s="2"/>
      <c r="P636" s="7"/>
      <c r="Q636" s="2"/>
      <c r="R636" s="2"/>
    </row>
    <row r="637" spans="1:18" ht="12.75" customHeight="1" x14ac:dyDescent="0.2">
      <c r="A637" s="10"/>
      <c r="B637" s="1"/>
      <c r="C637" s="1"/>
      <c r="D637" s="2"/>
      <c r="E637" s="2"/>
      <c r="F637" s="1"/>
      <c r="G637" s="10"/>
      <c r="H637" s="10"/>
      <c r="I637" s="10"/>
      <c r="J637" s="4"/>
      <c r="K637" s="11"/>
      <c r="L637" s="11"/>
      <c r="M637" s="5"/>
      <c r="N637" s="5"/>
      <c r="O637" s="2"/>
      <c r="P637" s="7"/>
      <c r="Q637" s="2"/>
      <c r="R637" s="2"/>
    </row>
    <row r="638" spans="1:18" ht="12.75" customHeight="1" x14ac:dyDescent="0.2">
      <c r="A638" s="10"/>
      <c r="B638" s="1"/>
      <c r="C638" s="1"/>
      <c r="D638" s="2"/>
      <c r="E638" s="2"/>
      <c r="F638" s="1"/>
      <c r="G638" s="10"/>
      <c r="H638" s="10"/>
      <c r="I638" s="10"/>
      <c r="J638" s="4"/>
      <c r="K638" s="11"/>
      <c r="L638" s="11"/>
      <c r="M638" s="5"/>
      <c r="N638" s="5"/>
      <c r="O638" s="2"/>
      <c r="P638" s="7"/>
      <c r="Q638" s="2"/>
      <c r="R638" s="2"/>
    </row>
    <row r="639" spans="1:18" ht="12.75" customHeight="1" x14ac:dyDescent="0.2">
      <c r="A639" s="10"/>
      <c r="B639" s="1"/>
      <c r="C639" s="1"/>
      <c r="D639" s="2"/>
      <c r="E639" s="2"/>
      <c r="F639" s="1"/>
      <c r="G639" s="10"/>
      <c r="H639" s="10"/>
      <c r="I639" s="10"/>
      <c r="J639" s="4"/>
      <c r="K639" s="11"/>
      <c r="L639" s="11"/>
      <c r="M639" s="5"/>
      <c r="N639" s="5"/>
      <c r="O639" s="2"/>
      <c r="P639" s="7"/>
      <c r="Q639" s="2"/>
      <c r="R639" s="2"/>
    </row>
    <row r="640" spans="1:18" ht="12.75" customHeight="1" x14ac:dyDescent="0.2">
      <c r="A640" s="10"/>
      <c r="B640" s="1"/>
      <c r="C640" s="1"/>
      <c r="D640" s="2"/>
      <c r="E640" s="2"/>
      <c r="F640" s="1"/>
      <c r="G640" s="10"/>
      <c r="H640" s="10"/>
      <c r="I640" s="10"/>
      <c r="J640" s="4"/>
      <c r="K640" s="11"/>
      <c r="L640" s="11"/>
      <c r="M640" s="5"/>
      <c r="N640" s="5"/>
      <c r="O640" s="2"/>
      <c r="P640" s="7"/>
      <c r="Q640" s="2"/>
      <c r="R640" s="2"/>
    </row>
    <row r="641" spans="1:18" ht="12.75" customHeight="1" x14ac:dyDescent="0.2">
      <c r="A641" s="10"/>
      <c r="B641" s="1"/>
      <c r="C641" s="1"/>
      <c r="D641" s="2"/>
      <c r="E641" s="2"/>
      <c r="F641" s="1"/>
      <c r="G641" s="10"/>
      <c r="H641" s="10"/>
      <c r="I641" s="10"/>
      <c r="J641" s="4"/>
      <c r="K641" s="11"/>
      <c r="L641" s="11"/>
      <c r="M641" s="5"/>
      <c r="N641" s="5"/>
      <c r="O641" s="2"/>
      <c r="P641" s="7"/>
      <c r="Q641" s="2"/>
      <c r="R641" s="2"/>
    </row>
    <row r="642" spans="1:18" ht="12.75" customHeight="1" x14ac:dyDescent="0.2">
      <c r="A642" s="10"/>
      <c r="B642" s="1"/>
      <c r="C642" s="1"/>
      <c r="D642" s="2"/>
      <c r="E642" s="2"/>
      <c r="F642" s="1"/>
      <c r="G642" s="10"/>
      <c r="H642" s="10"/>
      <c r="I642" s="10"/>
      <c r="J642" s="4"/>
      <c r="K642" s="11"/>
      <c r="L642" s="11"/>
      <c r="M642" s="5"/>
      <c r="N642" s="5"/>
      <c r="O642" s="2"/>
      <c r="P642" s="7"/>
      <c r="Q642" s="2"/>
      <c r="R642" s="2"/>
    </row>
    <row r="643" spans="1:18" ht="12.75" customHeight="1" x14ac:dyDescent="0.2">
      <c r="A643" s="10"/>
      <c r="B643" s="1"/>
      <c r="C643" s="1"/>
      <c r="D643" s="2"/>
      <c r="E643" s="2"/>
      <c r="F643" s="1"/>
      <c r="G643" s="10"/>
      <c r="H643" s="10"/>
      <c r="I643" s="10"/>
      <c r="J643" s="4"/>
      <c r="K643" s="11"/>
      <c r="L643" s="11"/>
      <c r="M643" s="5"/>
      <c r="N643" s="5"/>
      <c r="O643" s="2"/>
      <c r="P643" s="7"/>
      <c r="Q643" s="2"/>
      <c r="R643" s="2"/>
    </row>
    <row r="644" spans="1:18" ht="12.75" customHeight="1" x14ac:dyDescent="0.2">
      <c r="A644" s="10"/>
      <c r="B644" s="1"/>
      <c r="C644" s="1"/>
      <c r="D644" s="2"/>
      <c r="E644" s="2"/>
      <c r="F644" s="1"/>
      <c r="G644" s="10"/>
      <c r="H644" s="10"/>
      <c r="I644" s="10"/>
      <c r="J644" s="4"/>
      <c r="K644" s="11"/>
      <c r="L644" s="11"/>
      <c r="M644" s="5"/>
      <c r="N644" s="5"/>
      <c r="O644" s="2"/>
      <c r="P644" s="7"/>
      <c r="Q644" s="2"/>
      <c r="R644" s="2"/>
    </row>
    <row r="645" spans="1:18" ht="12.75" customHeight="1" x14ac:dyDescent="0.2">
      <c r="A645" s="10"/>
      <c r="B645" s="1"/>
      <c r="C645" s="1"/>
      <c r="D645" s="2"/>
      <c r="E645" s="2"/>
      <c r="F645" s="1"/>
      <c r="G645" s="10"/>
      <c r="H645" s="10"/>
      <c r="I645" s="10"/>
      <c r="J645" s="4"/>
      <c r="K645" s="11"/>
      <c r="L645" s="11"/>
      <c r="M645" s="5"/>
      <c r="N645" s="5"/>
      <c r="O645" s="2"/>
      <c r="P645" s="7"/>
      <c r="Q645" s="2"/>
      <c r="R645" s="2"/>
    </row>
    <row r="646" spans="1:18" ht="12.75" customHeight="1" x14ac:dyDescent="0.2">
      <c r="A646" s="10"/>
      <c r="B646" s="1"/>
      <c r="C646" s="1"/>
      <c r="D646" s="2"/>
      <c r="E646" s="2"/>
      <c r="F646" s="1"/>
      <c r="G646" s="10"/>
      <c r="H646" s="10"/>
      <c r="I646" s="10"/>
      <c r="J646" s="4"/>
      <c r="K646" s="11"/>
      <c r="L646" s="11"/>
      <c r="M646" s="5"/>
      <c r="N646" s="5"/>
      <c r="O646" s="2"/>
      <c r="P646" s="7"/>
      <c r="Q646" s="2"/>
      <c r="R646" s="2"/>
    </row>
    <row r="647" spans="1:18" ht="12.75" customHeight="1" x14ac:dyDescent="0.2">
      <c r="A647" s="10"/>
      <c r="B647" s="1"/>
      <c r="C647" s="1"/>
      <c r="D647" s="2"/>
      <c r="E647" s="2"/>
      <c r="F647" s="1"/>
      <c r="G647" s="10"/>
      <c r="H647" s="10"/>
      <c r="I647" s="10"/>
      <c r="J647" s="4"/>
      <c r="K647" s="11"/>
      <c r="L647" s="11"/>
      <c r="M647" s="5"/>
      <c r="N647" s="5"/>
      <c r="O647" s="2"/>
      <c r="P647" s="7"/>
      <c r="Q647" s="2"/>
      <c r="R647" s="2"/>
    </row>
    <row r="648" spans="1:18" ht="12.75" customHeight="1" x14ac:dyDescent="0.2">
      <c r="A648" s="10"/>
      <c r="B648" s="1"/>
      <c r="C648" s="1"/>
      <c r="D648" s="2"/>
      <c r="E648" s="2"/>
      <c r="F648" s="1"/>
      <c r="G648" s="10"/>
      <c r="H648" s="10"/>
      <c r="I648" s="10"/>
      <c r="J648" s="4"/>
      <c r="K648" s="11"/>
      <c r="L648" s="11"/>
      <c r="M648" s="5"/>
      <c r="N648" s="5"/>
      <c r="O648" s="2"/>
      <c r="P648" s="7"/>
      <c r="Q648" s="2"/>
      <c r="R648" s="2"/>
    </row>
    <row r="649" spans="1:18" ht="12.75" customHeight="1" x14ac:dyDescent="0.2">
      <c r="A649" s="10"/>
      <c r="B649" s="1"/>
      <c r="C649" s="1"/>
      <c r="D649" s="2"/>
      <c r="E649" s="2"/>
      <c r="F649" s="1"/>
      <c r="G649" s="10"/>
      <c r="H649" s="10"/>
      <c r="I649" s="10"/>
      <c r="J649" s="4"/>
      <c r="K649" s="11"/>
      <c r="L649" s="11"/>
      <c r="M649" s="5"/>
      <c r="N649" s="5"/>
      <c r="O649" s="2"/>
      <c r="P649" s="7"/>
      <c r="Q649" s="2"/>
      <c r="R649" s="2"/>
    </row>
    <row r="650" spans="1:18" ht="12.75" customHeight="1" x14ac:dyDescent="0.2">
      <c r="A650" s="10"/>
      <c r="B650" s="1"/>
      <c r="C650" s="1"/>
      <c r="D650" s="2"/>
      <c r="E650" s="2"/>
      <c r="F650" s="1"/>
      <c r="G650" s="10"/>
      <c r="H650" s="10"/>
      <c r="I650" s="10"/>
      <c r="J650" s="4"/>
      <c r="K650" s="11"/>
      <c r="L650" s="11"/>
      <c r="M650" s="5"/>
      <c r="N650" s="5"/>
      <c r="O650" s="2"/>
      <c r="P650" s="7"/>
      <c r="Q650" s="2"/>
      <c r="R650" s="2"/>
    </row>
    <row r="651" spans="1:18" ht="12.75" customHeight="1" x14ac:dyDescent="0.2">
      <c r="A651" s="10"/>
      <c r="B651" s="1"/>
      <c r="C651" s="1"/>
      <c r="D651" s="2"/>
      <c r="E651" s="2"/>
      <c r="F651" s="1"/>
      <c r="G651" s="10"/>
      <c r="H651" s="10"/>
      <c r="I651" s="10"/>
      <c r="J651" s="4"/>
      <c r="K651" s="11"/>
      <c r="L651" s="11"/>
      <c r="M651" s="5"/>
      <c r="N651" s="5"/>
      <c r="O651" s="2"/>
      <c r="P651" s="7"/>
      <c r="Q651" s="2"/>
      <c r="R651" s="2"/>
    </row>
    <row r="652" spans="1:18" ht="12.75" customHeight="1" x14ac:dyDescent="0.2">
      <c r="A652" s="10"/>
      <c r="B652" s="1"/>
      <c r="C652" s="1"/>
      <c r="D652" s="2"/>
      <c r="E652" s="2"/>
      <c r="F652" s="1"/>
      <c r="G652" s="10"/>
      <c r="H652" s="10"/>
      <c r="I652" s="10"/>
      <c r="J652" s="4"/>
      <c r="K652" s="11"/>
      <c r="L652" s="11"/>
      <c r="M652" s="5"/>
      <c r="N652" s="5"/>
      <c r="O652" s="2"/>
      <c r="P652" s="7"/>
      <c r="Q652" s="2"/>
      <c r="R652" s="2"/>
    </row>
    <row r="653" spans="1:18" ht="12.75" customHeight="1" x14ac:dyDescent="0.2">
      <c r="A653" s="10"/>
      <c r="B653" s="1"/>
      <c r="C653" s="1"/>
      <c r="D653" s="2"/>
      <c r="E653" s="2"/>
      <c r="F653" s="1"/>
      <c r="G653" s="10"/>
      <c r="H653" s="10"/>
      <c r="I653" s="10"/>
      <c r="J653" s="4"/>
      <c r="K653" s="11"/>
      <c r="L653" s="11"/>
      <c r="M653" s="5"/>
      <c r="N653" s="5"/>
      <c r="O653" s="2"/>
      <c r="P653" s="7"/>
      <c r="Q653" s="2"/>
      <c r="R653" s="2"/>
    </row>
    <row r="654" spans="1:18" ht="12.75" customHeight="1" x14ac:dyDescent="0.2">
      <c r="A654" s="10"/>
      <c r="B654" s="1"/>
      <c r="C654" s="1"/>
      <c r="D654" s="2"/>
      <c r="E654" s="2"/>
      <c r="F654" s="1"/>
      <c r="G654" s="10"/>
      <c r="H654" s="10"/>
      <c r="I654" s="10"/>
      <c r="J654" s="4"/>
      <c r="K654" s="11"/>
      <c r="L654" s="11"/>
      <c r="M654" s="5"/>
      <c r="N654" s="5"/>
      <c r="O654" s="2"/>
      <c r="P654" s="7"/>
      <c r="Q654" s="2"/>
      <c r="R654" s="2"/>
    </row>
    <row r="655" spans="1:18" ht="12.75" customHeight="1" x14ac:dyDescent="0.2">
      <c r="A655" s="10"/>
      <c r="B655" s="1"/>
      <c r="C655" s="1"/>
      <c r="D655" s="2"/>
      <c r="E655" s="2"/>
      <c r="F655" s="1"/>
      <c r="G655" s="10"/>
      <c r="H655" s="10"/>
      <c r="I655" s="10"/>
      <c r="J655" s="4"/>
      <c r="K655" s="11"/>
      <c r="L655" s="11"/>
      <c r="M655" s="5"/>
      <c r="N655" s="5"/>
      <c r="O655" s="2"/>
      <c r="P655" s="7"/>
      <c r="Q655" s="2"/>
      <c r="R655" s="2"/>
    </row>
    <row r="656" spans="1:18" ht="12.75" customHeight="1" x14ac:dyDescent="0.2">
      <c r="A656" s="10"/>
      <c r="B656" s="1"/>
      <c r="C656" s="1"/>
      <c r="D656" s="2"/>
      <c r="E656" s="2"/>
      <c r="F656" s="1"/>
      <c r="G656" s="10"/>
      <c r="H656" s="10"/>
      <c r="I656" s="10"/>
      <c r="J656" s="4"/>
      <c r="K656" s="11"/>
      <c r="L656" s="11"/>
      <c r="M656" s="5"/>
      <c r="N656" s="5"/>
      <c r="O656" s="2"/>
      <c r="P656" s="7"/>
      <c r="Q656" s="2"/>
      <c r="R656" s="2"/>
    </row>
    <row r="657" spans="1:18" ht="12.75" customHeight="1" x14ac:dyDescent="0.2">
      <c r="A657" s="10"/>
      <c r="B657" s="1"/>
      <c r="C657" s="1"/>
      <c r="D657" s="2"/>
      <c r="E657" s="2"/>
      <c r="F657" s="1"/>
      <c r="G657" s="10"/>
      <c r="H657" s="10"/>
      <c r="I657" s="10"/>
      <c r="J657" s="4"/>
      <c r="K657" s="11"/>
      <c r="L657" s="11"/>
      <c r="M657" s="5"/>
      <c r="N657" s="5"/>
      <c r="O657" s="2"/>
      <c r="P657" s="7"/>
      <c r="Q657" s="2"/>
      <c r="R657" s="2"/>
    </row>
    <row r="658" spans="1:18" ht="12.75" customHeight="1" x14ac:dyDescent="0.2">
      <c r="A658" s="10"/>
      <c r="B658" s="1"/>
      <c r="C658" s="1"/>
      <c r="D658" s="2"/>
      <c r="E658" s="2"/>
      <c r="F658" s="1"/>
      <c r="G658" s="10"/>
      <c r="H658" s="10"/>
      <c r="I658" s="10"/>
      <c r="J658" s="4"/>
      <c r="K658" s="11"/>
      <c r="L658" s="11"/>
      <c r="M658" s="5"/>
      <c r="N658" s="5"/>
      <c r="O658" s="2"/>
      <c r="P658" s="7"/>
      <c r="Q658" s="2"/>
      <c r="R658" s="2"/>
    </row>
    <row r="659" spans="1:18" ht="12.75" customHeight="1" x14ac:dyDescent="0.2">
      <c r="A659" s="10"/>
      <c r="B659" s="1"/>
      <c r="C659" s="1"/>
      <c r="D659" s="2"/>
      <c r="E659" s="2"/>
      <c r="F659" s="1"/>
      <c r="G659" s="10"/>
      <c r="H659" s="10"/>
      <c r="I659" s="10"/>
      <c r="J659" s="4"/>
      <c r="K659" s="11"/>
      <c r="L659" s="11"/>
      <c r="M659" s="5"/>
      <c r="N659" s="5"/>
      <c r="O659" s="2"/>
      <c r="P659" s="7"/>
      <c r="Q659" s="2"/>
      <c r="R659" s="2"/>
    </row>
    <row r="660" spans="1:18" ht="12.75" customHeight="1" x14ac:dyDescent="0.2">
      <c r="A660" s="10"/>
      <c r="B660" s="1"/>
      <c r="C660" s="1"/>
      <c r="D660" s="2"/>
      <c r="E660" s="2"/>
      <c r="F660" s="1"/>
      <c r="G660" s="10"/>
      <c r="H660" s="10"/>
      <c r="I660" s="10"/>
      <c r="J660" s="4"/>
      <c r="K660" s="11"/>
      <c r="L660" s="11"/>
      <c r="M660" s="5"/>
      <c r="N660" s="5"/>
      <c r="O660" s="2"/>
      <c r="P660" s="7"/>
      <c r="Q660" s="2"/>
      <c r="R660" s="2"/>
    </row>
    <row r="661" spans="1:18" ht="12.75" customHeight="1" x14ac:dyDescent="0.2">
      <c r="A661" s="10"/>
      <c r="B661" s="1"/>
      <c r="C661" s="1"/>
      <c r="D661" s="2"/>
      <c r="E661" s="2"/>
      <c r="F661" s="1"/>
      <c r="G661" s="10"/>
      <c r="H661" s="10"/>
      <c r="I661" s="10"/>
      <c r="J661" s="4"/>
      <c r="K661" s="11"/>
      <c r="L661" s="11"/>
      <c r="M661" s="5"/>
      <c r="N661" s="5"/>
      <c r="O661" s="2"/>
      <c r="P661" s="7"/>
      <c r="Q661" s="2"/>
      <c r="R661" s="2"/>
    </row>
    <row r="662" spans="1:18" ht="12.75" customHeight="1" x14ac:dyDescent="0.2">
      <c r="A662" s="10"/>
      <c r="B662" s="1"/>
      <c r="C662" s="1"/>
      <c r="D662" s="2"/>
      <c r="E662" s="2"/>
      <c r="F662" s="1"/>
      <c r="G662" s="10"/>
      <c r="H662" s="10"/>
      <c r="I662" s="10"/>
      <c r="J662" s="4"/>
      <c r="K662" s="11"/>
      <c r="L662" s="11"/>
      <c r="M662" s="5"/>
      <c r="N662" s="5"/>
      <c r="O662" s="2"/>
      <c r="P662" s="7"/>
      <c r="Q662" s="2"/>
      <c r="R662" s="2"/>
    </row>
    <row r="663" spans="1:18" ht="12.75" customHeight="1" x14ac:dyDescent="0.2">
      <c r="A663" s="10"/>
      <c r="B663" s="1"/>
      <c r="C663" s="1"/>
      <c r="D663" s="2"/>
      <c r="E663" s="2"/>
      <c r="F663" s="1"/>
      <c r="G663" s="10"/>
      <c r="H663" s="10"/>
      <c r="I663" s="10"/>
      <c r="J663" s="4"/>
      <c r="K663" s="11"/>
      <c r="L663" s="11"/>
      <c r="M663" s="5"/>
      <c r="N663" s="5"/>
      <c r="O663" s="2"/>
      <c r="P663" s="7"/>
      <c r="Q663" s="2"/>
      <c r="R663" s="2"/>
    </row>
    <row r="664" spans="1:18" ht="12.75" customHeight="1" x14ac:dyDescent="0.2">
      <c r="A664" s="10"/>
      <c r="B664" s="1"/>
      <c r="C664" s="1"/>
      <c r="D664" s="2"/>
      <c r="E664" s="2"/>
      <c r="F664" s="1"/>
      <c r="G664" s="10"/>
      <c r="H664" s="10"/>
      <c r="I664" s="10"/>
      <c r="J664" s="4"/>
      <c r="K664" s="11"/>
      <c r="L664" s="11"/>
      <c r="M664" s="5"/>
      <c r="N664" s="5"/>
      <c r="O664" s="2"/>
      <c r="P664" s="7"/>
      <c r="Q664" s="2"/>
      <c r="R664" s="2"/>
    </row>
    <row r="665" spans="1:18" ht="12.75" customHeight="1" x14ac:dyDescent="0.2">
      <c r="A665" s="10"/>
      <c r="B665" s="1"/>
      <c r="C665" s="1"/>
      <c r="D665" s="2"/>
      <c r="E665" s="2"/>
      <c r="F665" s="1"/>
      <c r="G665" s="10"/>
      <c r="H665" s="10"/>
      <c r="I665" s="10"/>
      <c r="J665" s="4"/>
      <c r="K665" s="11"/>
      <c r="L665" s="11"/>
      <c r="M665" s="5"/>
      <c r="N665" s="5"/>
      <c r="O665" s="2"/>
      <c r="P665" s="7"/>
      <c r="Q665" s="2"/>
      <c r="R665" s="2"/>
    </row>
    <row r="666" spans="1:18" ht="12.75" customHeight="1" x14ac:dyDescent="0.2">
      <c r="A666" s="10"/>
      <c r="B666" s="1"/>
      <c r="C666" s="1"/>
      <c r="D666" s="2"/>
      <c r="E666" s="2"/>
      <c r="F666" s="1"/>
      <c r="G666" s="10"/>
      <c r="H666" s="10"/>
      <c r="I666" s="10"/>
      <c r="J666" s="4"/>
      <c r="K666" s="11"/>
      <c r="L666" s="11"/>
      <c r="M666" s="5"/>
      <c r="N666" s="5"/>
      <c r="O666" s="2"/>
      <c r="P666" s="7"/>
      <c r="Q666" s="2"/>
      <c r="R666" s="2"/>
    </row>
    <row r="667" spans="1:18" ht="12.75" customHeight="1" x14ac:dyDescent="0.2">
      <c r="A667" s="10"/>
      <c r="B667" s="1"/>
      <c r="C667" s="1"/>
      <c r="D667" s="2"/>
      <c r="E667" s="2"/>
      <c r="F667" s="1"/>
      <c r="G667" s="10"/>
      <c r="H667" s="10"/>
      <c r="I667" s="10"/>
      <c r="J667" s="4"/>
      <c r="K667" s="11"/>
      <c r="L667" s="11"/>
      <c r="M667" s="5"/>
      <c r="N667" s="5"/>
      <c r="O667" s="2"/>
      <c r="P667" s="7"/>
      <c r="Q667" s="2"/>
      <c r="R667" s="2"/>
    </row>
    <row r="668" spans="1:18" ht="12.75" customHeight="1" x14ac:dyDescent="0.2">
      <c r="A668" s="10"/>
      <c r="B668" s="1"/>
      <c r="C668" s="1"/>
      <c r="D668" s="2"/>
      <c r="E668" s="2"/>
      <c r="F668" s="1"/>
      <c r="G668" s="10"/>
      <c r="H668" s="10"/>
      <c r="I668" s="10"/>
      <c r="J668" s="4"/>
      <c r="K668" s="11"/>
      <c r="L668" s="11"/>
      <c r="M668" s="5"/>
      <c r="N668" s="5"/>
      <c r="O668" s="2"/>
      <c r="P668" s="7"/>
      <c r="Q668" s="2"/>
      <c r="R668" s="2"/>
    </row>
    <row r="669" spans="1:18" ht="12.75" customHeight="1" x14ac:dyDescent="0.2">
      <c r="A669" s="10"/>
      <c r="B669" s="1"/>
      <c r="C669" s="1"/>
      <c r="D669" s="2"/>
      <c r="E669" s="2"/>
      <c r="F669" s="1"/>
      <c r="G669" s="10"/>
      <c r="H669" s="10"/>
      <c r="I669" s="10"/>
      <c r="J669" s="4"/>
      <c r="K669" s="11"/>
      <c r="L669" s="11"/>
      <c r="M669" s="5"/>
      <c r="N669" s="5"/>
      <c r="O669" s="2"/>
      <c r="P669" s="7"/>
      <c r="Q669" s="2"/>
      <c r="R669" s="2"/>
    </row>
    <row r="670" spans="1:18" ht="12.75" customHeight="1" x14ac:dyDescent="0.2">
      <c r="A670" s="10"/>
      <c r="B670" s="1"/>
      <c r="C670" s="1"/>
      <c r="D670" s="2"/>
      <c r="E670" s="2"/>
      <c r="F670" s="1"/>
      <c r="G670" s="10"/>
      <c r="H670" s="10"/>
      <c r="I670" s="10"/>
      <c r="J670" s="4"/>
      <c r="K670" s="11"/>
      <c r="L670" s="11"/>
      <c r="M670" s="5"/>
      <c r="N670" s="5"/>
      <c r="O670" s="2"/>
      <c r="P670" s="7"/>
      <c r="Q670" s="2"/>
      <c r="R670" s="2"/>
    </row>
    <row r="671" spans="1:18" ht="12.75" customHeight="1" x14ac:dyDescent="0.2">
      <c r="A671" s="10"/>
      <c r="B671" s="1"/>
      <c r="C671" s="1"/>
      <c r="D671" s="2"/>
      <c r="E671" s="2"/>
      <c r="F671" s="1"/>
      <c r="G671" s="10"/>
      <c r="H671" s="10"/>
      <c r="I671" s="10"/>
      <c r="J671" s="4"/>
      <c r="K671" s="11"/>
      <c r="L671" s="11"/>
      <c r="M671" s="5"/>
      <c r="N671" s="5"/>
      <c r="O671" s="2"/>
      <c r="P671" s="7"/>
      <c r="Q671" s="2"/>
      <c r="R671" s="2"/>
    </row>
    <row r="672" spans="1:18" ht="12.75" customHeight="1" x14ac:dyDescent="0.2">
      <c r="A672" s="10"/>
      <c r="B672" s="1"/>
      <c r="C672" s="1"/>
      <c r="D672" s="2"/>
      <c r="E672" s="2"/>
      <c r="F672" s="1"/>
      <c r="G672" s="10"/>
      <c r="H672" s="10"/>
      <c r="I672" s="10"/>
      <c r="J672" s="4"/>
      <c r="K672" s="11"/>
      <c r="L672" s="11"/>
      <c r="M672" s="5"/>
      <c r="N672" s="5"/>
      <c r="O672" s="2"/>
      <c r="P672" s="7"/>
      <c r="Q672" s="2"/>
      <c r="R672" s="2"/>
    </row>
    <row r="673" spans="1:18" ht="12.75" customHeight="1" x14ac:dyDescent="0.2">
      <c r="A673" s="10"/>
      <c r="B673" s="1"/>
      <c r="C673" s="1"/>
      <c r="D673" s="2"/>
      <c r="E673" s="2"/>
      <c r="F673" s="1"/>
      <c r="G673" s="10"/>
      <c r="H673" s="10"/>
      <c r="I673" s="10"/>
      <c r="J673" s="4"/>
      <c r="K673" s="11"/>
      <c r="L673" s="11"/>
      <c r="M673" s="5"/>
      <c r="N673" s="5"/>
      <c r="O673" s="2"/>
      <c r="P673" s="7"/>
      <c r="Q673" s="2"/>
      <c r="R673" s="2"/>
    </row>
    <row r="674" spans="1:18" ht="12.75" customHeight="1" x14ac:dyDescent="0.2">
      <c r="A674" s="10"/>
      <c r="B674" s="1"/>
      <c r="C674" s="1"/>
      <c r="D674" s="2"/>
      <c r="E674" s="2"/>
      <c r="F674" s="1"/>
      <c r="G674" s="10"/>
      <c r="H674" s="10"/>
      <c r="I674" s="10"/>
      <c r="J674" s="4"/>
      <c r="K674" s="11"/>
      <c r="L674" s="11"/>
      <c r="M674" s="5"/>
      <c r="N674" s="5"/>
      <c r="O674" s="2"/>
      <c r="P674" s="7"/>
      <c r="Q674" s="2"/>
      <c r="R674" s="2"/>
    </row>
    <row r="675" spans="1:18" ht="12.75" customHeight="1" x14ac:dyDescent="0.2">
      <c r="A675" s="10"/>
      <c r="B675" s="1"/>
      <c r="C675" s="1"/>
      <c r="D675" s="2"/>
      <c r="E675" s="2"/>
      <c r="F675" s="1"/>
      <c r="G675" s="10"/>
      <c r="H675" s="10"/>
      <c r="I675" s="10"/>
      <c r="J675" s="4"/>
      <c r="K675" s="11"/>
      <c r="L675" s="11"/>
      <c r="M675" s="5"/>
      <c r="N675" s="5"/>
      <c r="O675" s="2"/>
      <c r="P675" s="7"/>
      <c r="Q675" s="2"/>
      <c r="R675" s="2"/>
    </row>
    <row r="676" spans="1:18" ht="12.75" customHeight="1" x14ac:dyDescent="0.2">
      <c r="A676" s="10"/>
      <c r="B676" s="1"/>
      <c r="C676" s="1"/>
      <c r="D676" s="2"/>
      <c r="E676" s="2"/>
      <c r="F676" s="1"/>
      <c r="G676" s="10"/>
      <c r="H676" s="10"/>
      <c r="I676" s="10"/>
      <c r="J676" s="4"/>
      <c r="K676" s="11"/>
      <c r="L676" s="11"/>
      <c r="M676" s="5"/>
      <c r="N676" s="5"/>
      <c r="O676" s="2"/>
      <c r="P676" s="7"/>
      <c r="Q676" s="2"/>
      <c r="R676" s="2"/>
    </row>
    <row r="677" spans="1:18" ht="12.75" customHeight="1" x14ac:dyDescent="0.2">
      <c r="A677" s="10"/>
      <c r="B677" s="1"/>
      <c r="C677" s="1"/>
      <c r="D677" s="2"/>
      <c r="E677" s="2"/>
      <c r="F677" s="1"/>
      <c r="G677" s="10"/>
      <c r="H677" s="10"/>
      <c r="I677" s="10"/>
      <c r="J677" s="4"/>
      <c r="K677" s="11"/>
      <c r="L677" s="11"/>
      <c r="M677" s="5"/>
      <c r="N677" s="5"/>
      <c r="O677" s="2"/>
      <c r="P677" s="7"/>
      <c r="Q677" s="2"/>
      <c r="R677" s="2"/>
    </row>
    <row r="678" spans="1:18" ht="12.75" customHeight="1" x14ac:dyDescent="0.2">
      <c r="A678" s="10"/>
      <c r="B678" s="1"/>
      <c r="C678" s="1"/>
      <c r="D678" s="2"/>
      <c r="E678" s="2"/>
      <c r="F678" s="1"/>
      <c r="G678" s="10"/>
      <c r="H678" s="10"/>
      <c r="I678" s="10"/>
      <c r="J678" s="4"/>
      <c r="K678" s="11"/>
      <c r="L678" s="11"/>
      <c r="M678" s="5"/>
      <c r="N678" s="5"/>
      <c r="O678" s="2"/>
      <c r="P678" s="7"/>
      <c r="Q678" s="2"/>
      <c r="R678" s="2"/>
    </row>
    <row r="679" spans="1:18" ht="12.75" customHeight="1" x14ac:dyDescent="0.2">
      <c r="A679" s="10"/>
      <c r="B679" s="1"/>
      <c r="C679" s="1"/>
      <c r="D679" s="2"/>
      <c r="E679" s="2"/>
      <c r="F679" s="1"/>
      <c r="G679" s="10"/>
      <c r="H679" s="10"/>
      <c r="I679" s="10"/>
      <c r="J679" s="4"/>
      <c r="K679" s="11"/>
      <c r="L679" s="11"/>
      <c r="M679" s="5"/>
      <c r="N679" s="5"/>
      <c r="O679" s="2"/>
      <c r="P679" s="7"/>
      <c r="Q679" s="2"/>
      <c r="R679" s="2"/>
    </row>
    <row r="680" spans="1:18" ht="12.75" customHeight="1" x14ac:dyDescent="0.2">
      <c r="A680" s="10"/>
      <c r="B680" s="1"/>
      <c r="C680" s="1"/>
      <c r="D680" s="2"/>
      <c r="E680" s="2"/>
      <c r="F680" s="1"/>
      <c r="G680" s="10"/>
      <c r="H680" s="10"/>
      <c r="I680" s="10"/>
      <c r="J680" s="4"/>
      <c r="K680" s="11"/>
      <c r="L680" s="11"/>
      <c r="M680" s="5"/>
      <c r="N680" s="5"/>
      <c r="O680" s="2"/>
      <c r="P680" s="7"/>
      <c r="Q680" s="2"/>
      <c r="R680" s="2"/>
    </row>
    <row r="681" spans="1:18" ht="12.75" customHeight="1" x14ac:dyDescent="0.2">
      <c r="A681" s="10"/>
      <c r="B681" s="1"/>
      <c r="C681" s="1"/>
      <c r="D681" s="2"/>
      <c r="E681" s="2"/>
      <c r="F681" s="1"/>
      <c r="G681" s="10"/>
      <c r="H681" s="10"/>
      <c r="I681" s="10"/>
      <c r="J681" s="4"/>
      <c r="K681" s="11"/>
      <c r="L681" s="11"/>
      <c r="M681" s="5"/>
      <c r="N681" s="5"/>
      <c r="O681" s="2"/>
      <c r="P681" s="7"/>
      <c r="Q681" s="2"/>
      <c r="R681" s="2"/>
    </row>
    <row r="682" spans="1:18" ht="12.75" customHeight="1" x14ac:dyDescent="0.2">
      <c r="A682" s="10"/>
      <c r="B682" s="1"/>
      <c r="C682" s="1"/>
      <c r="D682" s="2"/>
      <c r="E682" s="2"/>
      <c r="F682" s="1"/>
      <c r="G682" s="10"/>
      <c r="H682" s="10"/>
      <c r="I682" s="10"/>
      <c r="J682" s="4"/>
      <c r="K682" s="11"/>
      <c r="L682" s="11"/>
      <c r="M682" s="5"/>
      <c r="N682" s="5"/>
      <c r="O682" s="2"/>
      <c r="P682" s="7"/>
      <c r="Q682" s="2"/>
      <c r="R682" s="2"/>
    </row>
    <row r="683" spans="1:18" ht="12.75" customHeight="1" x14ac:dyDescent="0.2">
      <c r="A683" s="10"/>
      <c r="B683" s="1"/>
      <c r="C683" s="1"/>
      <c r="D683" s="2"/>
      <c r="E683" s="2"/>
      <c r="F683" s="1"/>
      <c r="G683" s="10"/>
      <c r="H683" s="10"/>
      <c r="I683" s="10"/>
      <c r="J683" s="4"/>
      <c r="K683" s="11"/>
      <c r="L683" s="11"/>
      <c r="M683" s="5"/>
      <c r="N683" s="5"/>
      <c r="O683" s="2"/>
      <c r="P683" s="7"/>
      <c r="Q683" s="2"/>
      <c r="R683" s="2"/>
    </row>
    <row r="684" spans="1:18" ht="12.75" customHeight="1" x14ac:dyDescent="0.2">
      <c r="A684" s="10"/>
      <c r="B684" s="1"/>
      <c r="C684" s="1"/>
      <c r="D684" s="2"/>
      <c r="E684" s="2"/>
      <c r="F684" s="1"/>
      <c r="G684" s="10"/>
      <c r="H684" s="10"/>
      <c r="I684" s="10"/>
      <c r="J684" s="4"/>
      <c r="K684" s="11"/>
      <c r="L684" s="11"/>
      <c r="M684" s="5"/>
      <c r="N684" s="5"/>
      <c r="O684" s="2"/>
      <c r="P684" s="7"/>
      <c r="Q684" s="2"/>
      <c r="R684" s="2"/>
    </row>
    <row r="685" spans="1:18" ht="12.75" customHeight="1" x14ac:dyDescent="0.2">
      <c r="A685" s="10"/>
      <c r="B685" s="1"/>
      <c r="C685" s="1"/>
      <c r="D685" s="2"/>
      <c r="E685" s="2"/>
      <c r="F685" s="1"/>
      <c r="G685" s="10"/>
      <c r="H685" s="10"/>
      <c r="I685" s="10"/>
      <c r="J685" s="4"/>
      <c r="K685" s="11"/>
      <c r="L685" s="11"/>
      <c r="M685" s="5"/>
      <c r="N685" s="5"/>
      <c r="O685" s="2"/>
      <c r="P685" s="7"/>
      <c r="Q685" s="2"/>
      <c r="R685" s="2"/>
    </row>
    <row r="686" spans="1:18" ht="12.75" customHeight="1" x14ac:dyDescent="0.2">
      <c r="A686" s="10"/>
      <c r="B686" s="1"/>
      <c r="C686" s="1"/>
      <c r="D686" s="2"/>
      <c r="E686" s="2"/>
      <c r="F686" s="1"/>
      <c r="G686" s="10"/>
      <c r="H686" s="10"/>
      <c r="I686" s="10"/>
      <c r="J686" s="4"/>
      <c r="K686" s="11"/>
      <c r="L686" s="11"/>
      <c r="M686" s="5"/>
      <c r="N686" s="5"/>
      <c r="O686" s="2"/>
      <c r="P686" s="7"/>
      <c r="Q686" s="2"/>
      <c r="R686" s="2"/>
    </row>
    <row r="687" spans="1:18" ht="12.75" customHeight="1" x14ac:dyDescent="0.2">
      <c r="A687" s="10"/>
      <c r="B687" s="1"/>
      <c r="C687" s="1"/>
      <c r="D687" s="2"/>
      <c r="E687" s="2"/>
      <c r="F687" s="1"/>
      <c r="G687" s="10"/>
      <c r="H687" s="10"/>
      <c r="I687" s="10"/>
      <c r="J687" s="4"/>
      <c r="K687" s="11"/>
      <c r="L687" s="11"/>
      <c r="M687" s="5"/>
      <c r="N687" s="5"/>
      <c r="O687" s="2"/>
      <c r="P687" s="7"/>
      <c r="Q687" s="2"/>
      <c r="R687" s="2"/>
    </row>
    <row r="688" spans="1:18" ht="12.75" customHeight="1" x14ac:dyDescent="0.2">
      <c r="A688" s="10"/>
      <c r="B688" s="1"/>
      <c r="C688" s="1"/>
      <c r="D688" s="2"/>
      <c r="E688" s="2"/>
      <c r="F688" s="1"/>
      <c r="G688" s="10"/>
      <c r="H688" s="10"/>
      <c r="I688" s="10"/>
      <c r="J688" s="4"/>
      <c r="K688" s="11"/>
      <c r="L688" s="11"/>
      <c r="M688" s="5"/>
      <c r="N688" s="5"/>
      <c r="O688" s="2"/>
      <c r="P688" s="7"/>
      <c r="Q688" s="2"/>
      <c r="R688" s="2"/>
    </row>
    <row r="689" spans="1:18" ht="12.75" customHeight="1" x14ac:dyDescent="0.2">
      <c r="A689" s="10"/>
      <c r="B689" s="1"/>
      <c r="C689" s="1"/>
      <c r="D689" s="2"/>
      <c r="E689" s="2"/>
      <c r="F689" s="1"/>
      <c r="G689" s="10"/>
      <c r="H689" s="10"/>
      <c r="I689" s="10"/>
      <c r="J689" s="4"/>
      <c r="K689" s="11"/>
      <c r="L689" s="11"/>
      <c r="M689" s="5"/>
      <c r="N689" s="5"/>
      <c r="O689" s="2"/>
      <c r="P689" s="7"/>
      <c r="Q689" s="2"/>
      <c r="R689" s="2"/>
    </row>
    <row r="690" spans="1:18" ht="12.75" customHeight="1" x14ac:dyDescent="0.2">
      <c r="A690" s="10"/>
      <c r="B690" s="1"/>
      <c r="C690" s="1"/>
      <c r="D690" s="2"/>
      <c r="E690" s="2"/>
      <c r="F690" s="1"/>
      <c r="G690" s="10"/>
      <c r="H690" s="10"/>
      <c r="I690" s="10"/>
      <c r="J690" s="4"/>
      <c r="K690" s="11"/>
      <c r="L690" s="11"/>
      <c r="M690" s="5"/>
      <c r="N690" s="5"/>
      <c r="O690" s="2"/>
      <c r="P690" s="7"/>
      <c r="Q690" s="2"/>
      <c r="R690" s="2"/>
    </row>
    <row r="691" spans="1:18" ht="12.75" customHeight="1" x14ac:dyDescent="0.2">
      <c r="A691" s="10"/>
      <c r="B691" s="1"/>
      <c r="C691" s="1"/>
      <c r="D691" s="2"/>
      <c r="E691" s="2"/>
      <c r="F691" s="1"/>
      <c r="G691" s="10"/>
      <c r="H691" s="10"/>
      <c r="I691" s="10"/>
      <c r="J691" s="4"/>
      <c r="K691" s="11"/>
      <c r="L691" s="11"/>
      <c r="M691" s="5"/>
      <c r="N691" s="5"/>
      <c r="O691" s="2"/>
      <c r="P691" s="7"/>
      <c r="Q691" s="2"/>
      <c r="R691" s="2"/>
    </row>
    <row r="692" spans="1:18" ht="12.75" customHeight="1" x14ac:dyDescent="0.2">
      <c r="A692" s="10"/>
      <c r="B692" s="1"/>
      <c r="C692" s="1"/>
      <c r="D692" s="2"/>
      <c r="E692" s="2"/>
      <c r="F692" s="1"/>
      <c r="G692" s="10"/>
      <c r="H692" s="10"/>
      <c r="I692" s="10"/>
      <c r="J692" s="4"/>
      <c r="K692" s="11"/>
      <c r="L692" s="11"/>
      <c r="M692" s="5"/>
      <c r="N692" s="5"/>
      <c r="O692" s="2"/>
      <c r="P692" s="7"/>
      <c r="Q692" s="2"/>
      <c r="R692" s="2"/>
    </row>
    <row r="693" spans="1:18" ht="12.75" customHeight="1" x14ac:dyDescent="0.2">
      <c r="A693" s="10"/>
      <c r="B693" s="1"/>
      <c r="C693" s="1"/>
      <c r="D693" s="2"/>
      <c r="E693" s="2"/>
      <c r="F693" s="1"/>
      <c r="G693" s="10"/>
      <c r="H693" s="10"/>
      <c r="I693" s="10"/>
      <c r="J693" s="4"/>
      <c r="K693" s="11"/>
      <c r="L693" s="11"/>
      <c r="M693" s="5"/>
      <c r="N693" s="5"/>
      <c r="O693" s="2"/>
      <c r="P693" s="7"/>
      <c r="Q693" s="2"/>
      <c r="R693" s="2"/>
    </row>
    <row r="694" spans="1:18" ht="12.75" customHeight="1" x14ac:dyDescent="0.2">
      <c r="A694" s="10"/>
      <c r="B694" s="1"/>
      <c r="C694" s="1"/>
      <c r="D694" s="2"/>
      <c r="E694" s="2"/>
      <c r="F694" s="1"/>
      <c r="G694" s="10"/>
      <c r="H694" s="10"/>
      <c r="I694" s="10"/>
      <c r="J694" s="4"/>
      <c r="K694" s="11"/>
      <c r="L694" s="11"/>
      <c r="M694" s="5"/>
      <c r="N694" s="5"/>
      <c r="O694" s="2"/>
      <c r="P694" s="7"/>
      <c r="Q694" s="2"/>
      <c r="R694" s="2"/>
    </row>
    <row r="695" spans="1:18" ht="12.75" customHeight="1" x14ac:dyDescent="0.2">
      <c r="A695" s="10"/>
      <c r="B695" s="1"/>
      <c r="C695" s="1"/>
      <c r="D695" s="2"/>
      <c r="E695" s="2"/>
      <c r="F695" s="1"/>
      <c r="G695" s="10"/>
      <c r="H695" s="10"/>
      <c r="I695" s="10"/>
      <c r="J695" s="4"/>
      <c r="K695" s="11"/>
      <c r="L695" s="11"/>
      <c r="M695" s="5"/>
      <c r="N695" s="5"/>
      <c r="O695" s="2"/>
      <c r="P695" s="7"/>
      <c r="Q695" s="2"/>
      <c r="R695" s="2"/>
    </row>
    <row r="696" spans="1:18" ht="12.75" customHeight="1" x14ac:dyDescent="0.2">
      <c r="A696" s="10"/>
      <c r="B696" s="1"/>
      <c r="C696" s="1"/>
      <c r="D696" s="2"/>
      <c r="E696" s="2"/>
      <c r="F696" s="1"/>
      <c r="G696" s="10"/>
      <c r="H696" s="10"/>
      <c r="I696" s="10"/>
      <c r="J696" s="4"/>
      <c r="K696" s="11"/>
      <c r="L696" s="11"/>
      <c r="M696" s="5"/>
      <c r="N696" s="5"/>
      <c r="O696" s="2"/>
      <c r="P696" s="7"/>
      <c r="Q696" s="2"/>
      <c r="R696" s="2"/>
    </row>
    <row r="697" spans="1:18" ht="12.75" customHeight="1" x14ac:dyDescent="0.2">
      <c r="A697" s="10"/>
      <c r="B697" s="1"/>
      <c r="C697" s="1"/>
      <c r="D697" s="2"/>
      <c r="E697" s="2"/>
      <c r="F697" s="1"/>
      <c r="G697" s="10"/>
      <c r="H697" s="10"/>
      <c r="I697" s="10"/>
      <c r="J697" s="4"/>
      <c r="K697" s="11"/>
      <c r="L697" s="11"/>
      <c r="M697" s="5"/>
      <c r="N697" s="5"/>
      <c r="O697" s="2"/>
      <c r="P697" s="7"/>
      <c r="Q697" s="2"/>
      <c r="R697" s="2"/>
    </row>
    <row r="698" spans="1:18" ht="12.75" customHeight="1" x14ac:dyDescent="0.2">
      <c r="A698" s="10"/>
      <c r="B698" s="1"/>
      <c r="C698" s="1"/>
      <c r="D698" s="2"/>
      <c r="E698" s="2"/>
      <c r="F698" s="1"/>
      <c r="G698" s="10"/>
      <c r="H698" s="10"/>
      <c r="I698" s="10"/>
      <c r="J698" s="4"/>
      <c r="K698" s="11"/>
      <c r="L698" s="11"/>
      <c r="M698" s="5"/>
      <c r="N698" s="5"/>
      <c r="O698" s="2"/>
      <c r="P698" s="7"/>
      <c r="Q698" s="2"/>
      <c r="R698" s="2"/>
    </row>
    <row r="699" spans="1:18" ht="12.75" customHeight="1" x14ac:dyDescent="0.2">
      <c r="A699" s="10"/>
      <c r="B699" s="1"/>
      <c r="C699" s="1"/>
      <c r="D699" s="2"/>
      <c r="E699" s="2"/>
      <c r="F699" s="1"/>
      <c r="G699" s="10"/>
      <c r="H699" s="10"/>
      <c r="I699" s="10"/>
      <c r="J699" s="4"/>
      <c r="K699" s="11"/>
      <c r="L699" s="11"/>
      <c r="M699" s="5"/>
      <c r="N699" s="5"/>
      <c r="O699" s="2"/>
      <c r="P699" s="7"/>
      <c r="Q699" s="2"/>
      <c r="R699" s="2"/>
    </row>
    <row r="700" spans="1:18" ht="12.75" customHeight="1" x14ac:dyDescent="0.2">
      <c r="A700" s="10"/>
      <c r="B700" s="1"/>
      <c r="C700" s="1"/>
      <c r="D700" s="2"/>
      <c r="E700" s="2"/>
      <c r="F700" s="1"/>
      <c r="G700" s="10"/>
      <c r="H700" s="10"/>
      <c r="I700" s="10"/>
      <c r="J700" s="4"/>
      <c r="K700" s="11"/>
      <c r="L700" s="11"/>
      <c r="M700" s="5"/>
      <c r="N700" s="5"/>
      <c r="O700" s="2"/>
      <c r="P700" s="7"/>
      <c r="Q700" s="2"/>
      <c r="R700" s="2"/>
    </row>
    <row r="701" spans="1:18" ht="12.75" customHeight="1" x14ac:dyDescent="0.2">
      <c r="A701" s="10"/>
      <c r="B701" s="1"/>
      <c r="C701" s="1"/>
      <c r="D701" s="2"/>
      <c r="E701" s="2"/>
      <c r="F701" s="1"/>
      <c r="G701" s="10"/>
      <c r="H701" s="10"/>
      <c r="I701" s="10"/>
      <c r="J701" s="4"/>
      <c r="K701" s="11"/>
      <c r="L701" s="11"/>
      <c r="M701" s="5"/>
      <c r="N701" s="5"/>
      <c r="O701" s="2"/>
      <c r="P701" s="7"/>
      <c r="Q701" s="2"/>
      <c r="R701" s="2"/>
    </row>
    <row r="702" spans="1:18" ht="12.75" customHeight="1" x14ac:dyDescent="0.2">
      <c r="A702" s="10"/>
      <c r="B702" s="1"/>
      <c r="C702" s="1"/>
      <c r="D702" s="2"/>
      <c r="E702" s="2"/>
      <c r="F702" s="1"/>
      <c r="G702" s="10"/>
      <c r="H702" s="10"/>
      <c r="I702" s="10"/>
      <c r="J702" s="4"/>
      <c r="K702" s="11"/>
      <c r="L702" s="11"/>
      <c r="M702" s="5"/>
      <c r="N702" s="5"/>
      <c r="O702" s="2"/>
      <c r="P702" s="7"/>
      <c r="Q702" s="2"/>
      <c r="R702" s="2"/>
    </row>
    <row r="703" spans="1:18" ht="12.75" customHeight="1" x14ac:dyDescent="0.2">
      <c r="A703" s="10"/>
      <c r="B703" s="1"/>
      <c r="C703" s="1"/>
      <c r="D703" s="2"/>
      <c r="E703" s="2"/>
      <c r="F703" s="1"/>
      <c r="G703" s="10"/>
      <c r="H703" s="10"/>
      <c r="I703" s="10"/>
      <c r="J703" s="4"/>
      <c r="K703" s="11"/>
      <c r="L703" s="11"/>
      <c r="M703" s="5"/>
      <c r="N703" s="5"/>
      <c r="O703" s="2"/>
      <c r="P703" s="7"/>
      <c r="Q703" s="2"/>
      <c r="R703" s="2"/>
    </row>
    <row r="704" spans="1:18" ht="12.75" customHeight="1" x14ac:dyDescent="0.2">
      <c r="A704" s="10"/>
      <c r="B704" s="1"/>
      <c r="C704" s="1"/>
      <c r="D704" s="2"/>
      <c r="E704" s="2"/>
      <c r="F704" s="1"/>
      <c r="G704" s="10"/>
      <c r="H704" s="10"/>
      <c r="I704" s="10"/>
      <c r="J704" s="4"/>
      <c r="K704" s="11"/>
      <c r="L704" s="11"/>
      <c r="M704" s="5"/>
      <c r="N704" s="5"/>
      <c r="O704" s="2"/>
      <c r="P704" s="7"/>
      <c r="Q704" s="2"/>
      <c r="R704" s="2"/>
    </row>
    <row r="705" spans="1:18" ht="12.75" customHeight="1" x14ac:dyDescent="0.2">
      <c r="A705" s="10"/>
      <c r="B705" s="1"/>
      <c r="C705" s="1"/>
      <c r="D705" s="2"/>
      <c r="E705" s="2"/>
      <c r="F705" s="1"/>
      <c r="G705" s="10"/>
      <c r="H705" s="10"/>
      <c r="I705" s="10"/>
      <c r="J705" s="4"/>
      <c r="K705" s="11"/>
      <c r="L705" s="11"/>
      <c r="M705" s="5"/>
      <c r="N705" s="5"/>
      <c r="O705" s="2"/>
      <c r="P705" s="7"/>
      <c r="Q705" s="2"/>
      <c r="R705" s="2"/>
    </row>
    <row r="706" spans="1:18" ht="12.75" customHeight="1" x14ac:dyDescent="0.2">
      <c r="A706" s="10"/>
      <c r="B706" s="1"/>
      <c r="C706" s="1"/>
      <c r="D706" s="2"/>
      <c r="E706" s="2"/>
      <c r="F706" s="1"/>
      <c r="G706" s="10"/>
      <c r="H706" s="10"/>
      <c r="I706" s="10"/>
      <c r="J706" s="4"/>
      <c r="K706" s="11"/>
      <c r="L706" s="11"/>
      <c r="M706" s="5"/>
      <c r="N706" s="5"/>
      <c r="O706" s="2"/>
      <c r="P706" s="7"/>
      <c r="Q706" s="2"/>
      <c r="R706" s="2"/>
    </row>
    <row r="707" spans="1:18" ht="12.75" customHeight="1" x14ac:dyDescent="0.2">
      <c r="A707" s="10"/>
      <c r="B707" s="1"/>
      <c r="C707" s="1"/>
      <c r="D707" s="2"/>
      <c r="E707" s="2"/>
      <c r="F707" s="1"/>
      <c r="G707" s="10"/>
      <c r="H707" s="10"/>
      <c r="I707" s="10"/>
      <c r="J707" s="4"/>
      <c r="K707" s="11"/>
      <c r="L707" s="11"/>
      <c r="M707" s="5"/>
      <c r="N707" s="5"/>
      <c r="O707" s="2"/>
      <c r="P707" s="7"/>
      <c r="Q707" s="2"/>
      <c r="R707" s="2"/>
    </row>
    <row r="708" spans="1:18" ht="12.75" customHeight="1" x14ac:dyDescent="0.2">
      <c r="A708" s="10"/>
      <c r="B708" s="1"/>
      <c r="C708" s="1"/>
      <c r="D708" s="2"/>
      <c r="E708" s="2"/>
      <c r="F708" s="1"/>
      <c r="G708" s="10"/>
      <c r="H708" s="10"/>
      <c r="I708" s="10"/>
      <c r="J708" s="4"/>
      <c r="K708" s="11"/>
      <c r="L708" s="11"/>
      <c r="M708" s="5"/>
      <c r="N708" s="5"/>
      <c r="O708" s="2"/>
      <c r="P708" s="7"/>
      <c r="Q708" s="2"/>
      <c r="R708" s="2"/>
    </row>
    <row r="709" spans="1:18" ht="12.75" customHeight="1" x14ac:dyDescent="0.2">
      <c r="A709" s="10"/>
      <c r="B709" s="1"/>
      <c r="C709" s="1"/>
      <c r="D709" s="2"/>
      <c r="E709" s="2"/>
      <c r="F709" s="1"/>
      <c r="G709" s="10"/>
      <c r="H709" s="10"/>
      <c r="I709" s="10"/>
      <c r="J709" s="4"/>
      <c r="K709" s="11"/>
      <c r="L709" s="11"/>
      <c r="M709" s="5"/>
      <c r="N709" s="5"/>
      <c r="O709" s="2"/>
      <c r="P709" s="7"/>
      <c r="Q709" s="2"/>
      <c r="R709" s="2"/>
    </row>
    <row r="710" spans="1:18" ht="12.75" customHeight="1" x14ac:dyDescent="0.2">
      <c r="A710" s="10"/>
      <c r="B710" s="1"/>
      <c r="C710" s="1"/>
      <c r="D710" s="2"/>
      <c r="E710" s="2"/>
      <c r="F710" s="1"/>
      <c r="G710" s="10"/>
      <c r="H710" s="10"/>
      <c r="I710" s="10"/>
      <c r="J710" s="4"/>
      <c r="K710" s="11"/>
      <c r="L710" s="11"/>
      <c r="M710" s="5"/>
      <c r="N710" s="5"/>
      <c r="O710" s="2"/>
      <c r="P710" s="7"/>
      <c r="Q710" s="2"/>
      <c r="R710" s="2"/>
    </row>
    <row r="711" spans="1:18" ht="12.75" customHeight="1" x14ac:dyDescent="0.2">
      <c r="A711" s="10"/>
      <c r="B711" s="1"/>
      <c r="C711" s="1"/>
      <c r="D711" s="2"/>
      <c r="E711" s="2"/>
      <c r="F711" s="1"/>
      <c r="G711" s="10"/>
      <c r="H711" s="10"/>
      <c r="I711" s="10"/>
      <c r="J711" s="4"/>
      <c r="K711" s="11"/>
      <c r="L711" s="11"/>
      <c r="M711" s="5"/>
      <c r="N711" s="5"/>
      <c r="O711" s="2"/>
      <c r="P711" s="7"/>
      <c r="Q711" s="2"/>
      <c r="R711" s="2"/>
    </row>
    <row r="712" spans="1:18" ht="12.75" customHeight="1" x14ac:dyDescent="0.2">
      <c r="A712" s="10"/>
      <c r="B712" s="1"/>
      <c r="C712" s="1"/>
      <c r="D712" s="2"/>
      <c r="E712" s="2"/>
      <c r="F712" s="1"/>
      <c r="G712" s="10"/>
      <c r="H712" s="10"/>
      <c r="I712" s="10"/>
      <c r="J712" s="4"/>
      <c r="K712" s="11"/>
      <c r="L712" s="11"/>
      <c r="M712" s="5"/>
      <c r="N712" s="5"/>
      <c r="O712" s="2"/>
      <c r="P712" s="7"/>
      <c r="Q712" s="2"/>
      <c r="R712" s="2"/>
    </row>
    <row r="713" spans="1:18" ht="12.75" customHeight="1" x14ac:dyDescent="0.2">
      <c r="A713" s="10"/>
      <c r="B713" s="1"/>
      <c r="C713" s="1"/>
      <c r="D713" s="2"/>
      <c r="E713" s="2"/>
      <c r="F713" s="1"/>
      <c r="G713" s="10"/>
      <c r="H713" s="10"/>
      <c r="I713" s="10"/>
      <c r="J713" s="4"/>
      <c r="K713" s="11"/>
      <c r="L713" s="11"/>
      <c r="M713" s="5"/>
      <c r="N713" s="5"/>
      <c r="O713" s="2"/>
      <c r="P713" s="7"/>
      <c r="Q713" s="2"/>
      <c r="R713" s="2"/>
    </row>
    <row r="714" spans="1:18" ht="12.75" customHeight="1" x14ac:dyDescent="0.2">
      <c r="A714" s="10"/>
      <c r="B714" s="1"/>
      <c r="C714" s="1"/>
      <c r="D714" s="2"/>
      <c r="E714" s="2"/>
      <c r="F714" s="1"/>
      <c r="G714" s="10"/>
      <c r="H714" s="10"/>
      <c r="I714" s="10"/>
      <c r="J714" s="4"/>
      <c r="K714" s="11"/>
      <c r="L714" s="11"/>
      <c r="M714" s="5"/>
      <c r="N714" s="5"/>
      <c r="O714" s="2"/>
      <c r="P714" s="7"/>
      <c r="Q714" s="2"/>
      <c r="R714" s="2"/>
    </row>
    <row r="715" spans="1:18" ht="12.75" customHeight="1" x14ac:dyDescent="0.2">
      <c r="A715" s="10"/>
      <c r="B715" s="1"/>
      <c r="C715" s="1"/>
      <c r="D715" s="2"/>
      <c r="E715" s="2"/>
      <c r="F715" s="1"/>
      <c r="G715" s="10"/>
      <c r="H715" s="10"/>
      <c r="I715" s="10"/>
      <c r="J715" s="4"/>
      <c r="K715" s="11"/>
      <c r="L715" s="11"/>
      <c r="M715" s="5"/>
      <c r="N715" s="5"/>
      <c r="O715" s="2"/>
      <c r="P715" s="7"/>
      <c r="Q715" s="2"/>
      <c r="R715" s="2"/>
    </row>
    <row r="716" spans="1:18" ht="12.75" customHeight="1" x14ac:dyDescent="0.2">
      <c r="A716" s="10"/>
      <c r="B716" s="1"/>
      <c r="C716" s="1"/>
      <c r="D716" s="2"/>
      <c r="E716" s="2"/>
      <c r="F716" s="1"/>
      <c r="G716" s="10"/>
      <c r="H716" s="10"/>
      <c r="I716" s="10"/>
      <c r="J716" s="4"/>
      <c r="K716" s="11"/>
      <c r="L716" s="11"/>
      <c r="M716" s="5"/>
      <c r="N716" s="5"/>
      <c r="O716" s="2"/>
      <c r="P716" s="7"/>
      <c r="Q716" s="2"/>
      <c r="R716" s="2"/>
    </row>
    <row r="717" spans="1:18" ht="12.75" customHeight="1" x14ac:dyDescent="0.2">
      <c r="A717" s="10"/>
      <c r="B717" s="1"/>
      <c r="C717" s="1"/>
      <c r="D717" s="2"/>
      <c r="E717" s="2"/>
      <c r="F717" s="1"/>
      <c r="G717" s="10"/>
      <c r="H717" s="10"/>
      <c r="I717" s="10"/>
      <c r="J717" s="4"/>
      <c r="K717" s="11"/>
      <c r="L717" s="11"/>
      <c r="M717" s="5"/>
      <c r="N717" s="5"/>
      <c r="O717" s="2"/>
      <c r="P717" s="7"/>
      <c r="Q717" s="2"/>
      <c r="R717" s="2"/>
    </row>
    <row r="718" spans="1:18" ht="12.75" customHeight="1" x14ac:dyDescent="0.2">
      <c r="A718" s="10"/>
      <c r="B718" s="1"/>
      <c r="C718" s="1"/>
      <c r="D718" s="2"/>
      <c r="E718" s="2"/>
      <c r="F718" s="1"/>
      <c r="G718" s="10"/>
      <c r="H718" s="10"/>
      <c r="I718" s="10"/>
      <c r="J718" s="4"/>
      <c r="K718" s="11"/>
      <c r="L718" s="11"/>
      <c r="M718" s="5"/>
      <c r="N718" s="5"/>
      <c r="O718" s="2"/>
      <c r="P718" s="7"/>
      <c r="Q718" s="2"/>
      <c r="R718" s="2"/>
    </row>
    <row r="719" spans="1:18" ht="12.75" customHeight="1" x14ac:dyDescent="0.2">
      <c r="A719" s="10"/>
      <c r="B719" s="1"/>
      <c r="C719" s="1"/>
      <c r="D719" s="2"/>
      <c r="E719" s="2"/>
      <c r="F719" s="1"/>
      <c r="G719" s="10"/>
      <c r="H719" s="10"/>
      <c r="I719" s="10"/>
      <c r="J719" s="4"/>
      <c r="K719" s="11"/>
      <c r="L719" s="11"/>
      <c r="M719" s="5"/>
      <c r="N719" s="5"/>
      <c r="O719" s="2"/>
      <c r="P719" s="7"/>
      <c r="Q719" s="2"/>
      <c r="R719" s="2"/>
    </row>
    <row r="720" spans="1:18" ht="12.75" customHeight="1" x14ac:dyDescent="0.2">
      <c r="A720" s="10"/>
      <c r="B720" s="1"/>
      <c r="C720" s="1"/>
      <c r="D720" s="2"/>
      <c r="E720" s="2"/>
      <c r="F720" s="1"/>
      <c r="G720" s="10"/>
      <c r="H720" s="10"/>
      <c r="I720" s="10"/>
      <c r="J720" s="4"/>
      <c r="K720" s="11"/>
      <c r="L720" s="11"/>
      <c r="M720" s="5"/>
      <c r="N720" s="5"/>
      <c r="O720" s="2"/>
      <c r="P720" s="7"/>
      <c r="Q720" s="2"/>
      <c r="R720" s="2"/>
    </row>
    <row r="721" spans="1:18" ht="12.75" customHeight="1" x14ac:dyDescent="0.2">
      <c r="A721" s="10"/>
      <c r="B721" s="1"/>
      <c r="C721" s="1"/>
      <c r="D721" s="2"/>
      <c r="E721" s="2"/>
      <c r="F721" s="1"/>
      <c r="G721" s="10"/>
      <c r="H721" s="10"/>
      <c r="I721" s="10"/>
      <c r="J721" s="4"/>
      <c r="K721" s="11"/>
      <c r="L721" s="11"/>
      <c r="M721" s="5"/>
      <c r="N721" s="5"/>
      <c r="O721" s="2"/>
      <c r="P721" s="7"/>
      <c r="Q721" s="2"/>
      <c r="R721" s="2"/>
    </row>
    <row r="722" spans="1:18" ht="12.75" customHeight="1" x14ac:dyDescent="0.2">
      <c r="A722" s="10"/>
      <c r="B722" s="1"/>
      <c r="C722" s="1"/>
      <c r="D722" s="2"/>
      <c r="E722" s="2"/>
      <c r="F722" s="1"/>
      <c r="G722" s="10"/>
      <c r="H722" s="10"/>
      <c r="I722" s="10"/>
      <c r="J722" s="4"/>
      <c r="K722" s="11"/>
      <c r="L722" s="11"/>
      <c r="M722" s="5"/>
      <c r="N722" s="5"/>
      <c r="O722" s="2"/>
      <c r="P722" s="7"/>
      <c r="Q722" s="2"/>
      <c r="R722" s="2"/>
    </row>
    <row r="723" spans="1:18" ht="12.75" customHeight="1" x14ac:dyDescent="0.2">
      <c r="A723" s="10"/>
      <c r="B723" s="1"/>
      <c r="C723" s="1"/>
      <c r="D723" s="2"/>
      <c r="E723" s="2"/>
      <c r="F723" s="1"/>
      <c r="G723" s="10"/>
      <c r="H723" s="10"/>
      <c r="I723" s="10"/>
      <c r="J723" s="4"/>
      <c r="K723" s="11"/>
      <c r="L723" s="11"/>
      <c r="M723" s="5"/>
      <c r="N723" s="5"/>
      <c r="O723" s="2"/>
      <c r="P723" s="7"/>
      <c r="Q723" s="2"/>
      <c r="R723" s="2"/>
    </row>
    <row r="724" spans="1:18" ht="12.75" customHeight="1" x14ac:dyDescent="0.2">
      <c r="A724" s="10"/>
      <c r="B724" s="1"/>
      <c r="C724" s="1"/>
      <c r="D724" s="2"/>
      <c r="E724" s="2"/>
      <c r="F724" s="1"/>
      <c r="G724" s="10"/>
      <c r="H724" s="10"/>
      <c r="I724" s="10"/>
      <c r="J724" s="4"/>
      <c r="K724" s="11"/>
      <c r="L724" s="11"/>
      <c r="M724" s="5"/>
      <c r="N724" s="5"/>
      <c r="O724" s="2"/>
      <c r="P724" s="7"/>
      <c r="Q724" s="2"/>
      <c r="R724" s="2"/>
    </row>
    <row r="725" spans="1:18" ht="12.75" customHeight="1" x14ac:dyDescent="0.2">
      <c r="A725" s="10"/>
      <c r="B725" s="1"/>
      <c r="C725" s="1"/>
      <c r="D725" s="2"/>
      <c r="E725" s="2"/>
      <c r="F725" s="1"/>
      <c r="G725" s="10"/>
      <c r="H725" s="10"/>
      <c r="I725" s="10"/>
      <c r="J725" s="4"/>
      <c r="K725" s="11"/>
      <c r="L725" s="11"/>
      <c r="M725" s="5"/>
      <c r="N725" s="5"/>
      <c r="O725" s="2"/>
      <c r="P725" s="7"/>
      <c r="Q725" s="2"/>
      <c r="R725" s="2"/>
    </row>
    <row r="726" spans="1:18" ht="12.75" customHeight="1" x14ac:dyDescent="0.2">
      <c r="A726" s="10"/>
      <c r="B726" s="1"/>
      <c r="C726" s="1"/>
      <c r="D726" s="2"/>
      <c r="E726" s="2"/>
      <c r="F726" s="1"/>
      <c r="G726" s="10"/>
      <c r="H726" s="10"/>
      <c r="I726" s="10"/>
      <c r="J726" s="4"/>
      <c r="K726" s="11"/>
      <c r="L726" s="11"/>
      <c r="M726" s="5"/>
      <c r="N726" s="5"/>
      <c r="O726" s="2"/>
      <c r="P726" s="7"/>
      <c r="Q726" s="2"/>
      <c r="R726" s="2"/>
    </row>
    <row r="727" spans="1:18" ht="12.75" customHeight="1" x14ac:dyDescent="0.2">
      <c r="A727" s="10"/>
      <c r="B727" s="1"/>
      <c r="C727" s="1"/>
      <c r="D727" s="2"/>
      <c r="E727" s="2"/>
      <c r="F727" s="1"/>
      <c r="G727" s="10"/>
      <c r="H727" s="10"/>
      <c r="I727" s="10"/>
      <c r="J727" s="4"/>
      <c r="K727" s="11"/>
      <c r="L727" s="11"/>
      <c r="M727" s="5"/>
      <c r="N727" s="5"/>
      <c r="O727" s="2"/>
      <c r="P727" s="7"/>
      <c r="Q727" s="2"/>
      <c r="R727" s="2"/>
    </row>
    <row r="728" spans="1:18" ht="12.75" customHeight="1" x14ac:dyDescent="0.2">
      <c r="A728" s="10"/>
      <c r="B728" s="1"/>
      <c r="C728" s="1"/>
      <c r="D728" s="2"/>
      <c r="E728" s="2"/>
      <c r="F728" s="1"/>
      <c r="G728" s="10"/>
      <c r="H728" s="10"/>
      <c r="I728" s="10"/>
      <c r="J728" s="4"/>
      <c r="K728" s="11"/>
      <c r="L728" s="11"/>
      <c r="M728" s="5"/>
      <c r="N728" s="5"/>
      <c r="O728" s="2"/>
      <c r="P728" s="7"/>
      <c r="Q728" s="2"/>
      <c r="R728" s="2"/>
    </row>
    <row r="729" spans="1:18" ht="12.75" customHeight="1" x14ac:dyDescent="0.2">
      <c r="A729" s="10"/>
      <c r="B729" s="1"/>
      <c r="C729" s="1"/>
      <c r="D729" s="2"/>
      <c r="E729" s="2"/>
      <c r="F729" s="1"/>
      <c r="G729" s="10"/>
      <c r="H729" s="10"/>
      <c r="I729" s="10"/>
      <c r="J729" s="4"/>
      <c r="K729" s="11"/>
      <c r="L729" s="11"/>
      <c r="M729" s="5"/>
      <c r="N729" s="5"/>
      <c r="O729" s="2"/>
      <c r="P729" s="7"/>
      <c r="Q729" s="2"/>
      <c r="R729" s="2"/>
    </row>
    <row r="730" spans="1:18" ht="12.75" customHeight="1" x14ac:dyDescent="0.2">
      <c r="A730" s="10"/>
      <c r="B730" s="1"/>
      <c r="C730" s="1"/>
      <c r="D730" s="2"/>
      <c r="E730" s="2"/>
      <c r="F730" s="1"/>
      <c r="G730" s="10"/>
      <c r="H730" s="10"/>
      <c r="I730" s="10"/>
      <c r="J730" s="4"/>
      <c r="K730" s="11"/>
      <c r="L730" s="11"/>
      <c r="M730" s="5"/>
      <c r="N730" s="5"/>
      <c r="O730" s="2"/>
      <c r="P730" s="7"/>
      <c r="Q730" s="2"/>
      <c r="R730" s="2"/>
    </row>
    <row r="731" spans="1:18" ht="12.75" customHeight="1" x14ac:dyDescent="0.2">
      <c r="A731" s="10"/>
      <c r="B731" s="1"/>
      <c r="C731" s="1"/>
      <c r="D731" s="2"/>
      <c r="E731" s="2"/>
      <c r="F731" s="1"/>
      <c r="G731" s="10"/>
      <c r="H731" s="10"/>
      <c r="I731" s="10"/>
      <c r="J731" s="4"/>
      <c r="K731" s="11"/>
      <c r="L731" s="11"/>
      <c r="M731" s="5"/>
      <c r="N731" s="5"/>
      <c r="O731" s="2"/>
      <c r="P731" s="7"/>
      <c r="Q731" s="2"/>
      <c r="R731" s="2"/>
    </row>
    <row r="732" spans="1:18" ht="12.75" customHeight="1" x14ac:dyDescent="0.2">
      <c r="A732" s="10"/>
      <c r="B732" s="1"/>
      <c r="C732" s="1"/>
      <c r="D732" s="2"/>
      <c r="E732" s="2"/>
      <c r="F732" s="1"/>
      <c r="G732" s="10"/>
      <c r="H732" s="10"/>
      <c r="I732" s="10"/>
      <c r="J732" s="4"/>
      <c r="K732" s="11"/>
      <c r="L732" s="11"/>
      <c r="M732" s="5"/>
      <c r="N732" s="5"/>
      <c r="O732" s="2"/>
      <c r="P732" s="7"/>
      <c r="Q732" s="2"/>
      <c r="R732" s="2"/>
    </row>
    <row r="733" spans="1:18" ht="12.75" customHeight="1" x14ac:dyDescent="0.2">
      <c r="A733" s="10"/>
      <c r="B733" s="1"/>
      <c r="C733" s="1"/>
      <c r="D733" s="2"/>
      <c r="E733" s="2"/>
      <c r="F733" s="1"/>
      <c r="G733" s="10"/>
      <c r="H733" s="10"/>
      <c r="I733" s="10"/>
      <c r="J733" s="4"/>
      <c r="K733" s="11"/>
      <c r="L733" s="11"/>
      <c r="M733" s="5"/>
      <c r="N733" s="5"/>
      <c r="O733" s="2"/>
      <c r="P733" s="7"/>
      <c r="Q733" s="2"/>
      <c r="R733" s="2"/>
    </row>
    <row r="734" spans="1:18" ht="12.75" customHeight="1" x14ac:dyDescent="0.2">
      <c r="A734" s="10"/>
      <c r="B734" s="1"/>
      <c r="C734" s="1"/>
      <c r="D734" s="2"/>
      <c r="E734" s="2"/>
      <c r="F734" s="1"/>
      <c r="G734" s="10"/>
      <c r="H734" s="10"/>
      <c r="I734" s="10"/>
      <c r="J734" s="4"/>
      <c r="K734" s="11"/>
      <c r="L734" s="11"/>
      <c r="M734" s="5"/>
      <c r="N734" s="5"/>
      <c r="O734" s="2"/>
      <c r="P734" s="7"/>
      <c r="Q734" s="2"/>
      <c r="R734" s="2"/>
    </row>
    <row r="735" spans="1:18" ht="12.75" customHeight="1" x14ac:dyDescent="0.2">
      <c r="A735" s="10"/>
      <c r="B735" s="1"/>
      <c r="C735" s="1"/>
      <c r="D735" s="2"/>
      <c r="E735" s="2"/>
      <c r="F735" s="1"/>
      <c r="G735" s="10"/>
      <c r="H735" s="10"/>
      <c r="I735" s="10"/>
      <c r="J735" s="4"/>
      <c r="K735" s="11"/>
      <c r="L735" s="11"/>
      <c r="M735" s="5"/>
      <c r="N735" s="5"/>
      <c r="O735" s="2"/>
      <c r="P735" s="7"/>
      <c r="Q735" s="2"/>
      <c r="R735" s="2"/>
    </row>
    <row r="736" spans="1:18" ht="12.75" customHeight="1" x14ac:dyDescent="0.2">
      <c r="A736" s="10"/>
      <c r="B736" s="1"/>
      <c r="C736" s="1"/>
      <c r="D736" s="2"/>
      <c r="E736" s="2"/>
      <c r="F736" s="1"/>
      <c r="G736" s="10"/>
      <c r="H736" s="10"/>
      <c r="I736" s="10"/>
      <c r="J736" s="4"/>
      <c r="K736" s="11"/>
      <c r="L736" s="11"/>
      <c r="M736" s="5"/>
      <c r="N736" s="5"/>
      <c r="O736" s="2"/>
      <c r="P736" s="7"/>
      <c r="Q736" s="2"/>
      <c r="R736" s="2"/>
    </row>
    <row r="737" spans="1:18" ht="12.75" customHeight="1" x14ac:dyDescent="0.2">
      <c r="A737" s="10"/>
      <c r="B737" s="1"/>
      <c r="C737" s="1"/>
      <c r="D737" s="2"/>
      <c r="E737" s="2"/>
      <c r="F737" s="1"/>
      <c r="G737" s="10"/>
      <c r="H737" s="10"/>
      <c r="I737" s="10"/>
      <c r="J737" s="4"/>
      <c r="K737" s="11"/>
      <c r="L737" s="11"/>
      <c r="M737" s="5"/>
      <c r="N737" s="5"/>
      <c r="O737" s="2"/>
      <c r="P737" s="7"/>
      <c r="Q737" s="2"/>
      <c r="R737" s="2"/>
    </row>
    <row r="738" spans="1:18" ht="12.75" customHeight="1" x14ac:dyDescent="0.2">
      <c r="A738" s="10"/>
      <c r="B738" s="1"/>
      <c r="C738" s="1"/>
      <c r="D738" s="2"/>
      <c r="E738" s="2"/>
      <c r="F738" s="1"/>
      <c r="G738" s="10"/>
      <c r="H738" s="10"/>
      <c r="I738" s="10"/>
      <c r="J738" s="4"/>
      <c r="K738" s="11"/>
      <c r="L738" s="11"/>
      <c r="M738" s="5"/>
      <c r="N738" s="5"/>
      <c r="O738" s="2"/>
      <c r="P738" s="7"/>
      <c r="Q738" s="2"/>
      <c r="R738" s="2"/>
    </row>
    <row r="739" spans="1:18" ht="12.75" customHeight="1" x14ac:dyDescent="0.2">
      <c r="A739" s="10"/>
      <c r="B739" s="1"/>
      <c r="C739" s="1"/>
      <c r="D739" s="2"/>
      <c r="E739" s="2"/>
      <c r="F739" s="1"/>
      <c r="G739" s="10"/>
      <c r="H739" s="10"/>
      <c r="I739" s="10"/>
      <c r="J739" s="4"/>
      <c r="K739" s="11"/>
      <c r="L739" s="11"/>
      <c r="M739" s="5"/>
      <c r="N739" s="5"/>
      <c r="O739" s="2"/>
      <c r="P739" s="7"/>
      <c r="Q739" s="2"/>
      <c r="R739" s="2"/>
    </row>
    <row r="740" spans="1:18" ht="12.75" customHeight="1" x14ac:dyDescent="0.2">
      <c r="A740" s="10"/>
      <c r="B740" s="1"/>
      <c r="C740" s="1"/>
      <c r="D740" s="2"/>
      <c r="E740" s="2"/>
      <c r="F740" s="1"/>
      <c r="G740" s="10"/>
      <c r="H740" s="10"/>
      <c r="I740" s="10"/>
      <c r="J740" s="4"/>
      <c r="K740" s="11"/>
      <c r="L740" s="11"/>
      <c r="M740" s="5"/>
      <c r="N740" s="5"/>
      <c r="O740" s="2"/>
      <c r="P740" s="7"/>
      <c r="Q740" s="2"/>
      <c r="R740" s="2"/>
    </row>
    <row r="741" spans="1:18" ht="12.75" customHeight="1" x14ac:dyDescent="0.2">
      <c r="A741" s="10"/>
      <c r="B741" s="1"/>
      <c r="C741" s="1"/>
      <c r="D741" s="2"/>
      <c r="E741" s="2"/>
      <c r="F741" s="1"/>
      <c r="G741" s="10"/>
      <c r="H741" s="10"/>
      <c r="I741" s="10"/>
      <c r="J741" s="4"/>
      <c r="K741" s="11"/>
      <c r="L741" s="11"/>
      <c r="M741" s="5"/>
      <c r="N741" s="5"/>
      <c r="O741" s="2"/>
      <c r="P741" s="7"/>
      <c r="Q741" s="2"/>
      <c r="R741" s="2"/>
    </row>
    <row r="742" spans="1:18" ht="12.75" customHeight="1" x14ac:dyDescent="0.2">
      <c r="A742" s="10"/>
      <c r="B742" s="1"/>
      <c r="C742" s="1"/>
      <c r="D742" s="2"/>
      <c r="E742" s="2"/>
      <c r="F742" s="1"/>
      <c r="G742" s="10"/>
      <c r="H742" s="10"/>
      <c r="I742" s="10"/>
      <c r="J742" s="4"/>
      <c r="K742" s="11"/>
      <c r="L742" s="11"/>
      <c r="M742" s="5"/>
      <c r="N742" s="5"/>
      <c r="O742" s="2"/>
      <c r="P742" s="7"/>
      <c r="Q742" s="2"/>
      <c r="R742" s="2"/>
    </row>
    <row r="743" spans="1:18" ht="12.75" customHeight="1" x14ac:dyDescent="0.2">
      <c r="A743" s="10"/>
      <c r="B743" s="1"/>
      <c r="C743" s="1"/>
      <c r="D743" s="2"/>
      <c r="E743" s="2"/>
      <c r="F743" s="1"/>
      <c r="G743" s="10"/>
      <c r="H743" s="10"/>
      <c r="I743" s="10"/>
      <c r="J743" s="4"/>
      <c r="K743" s="11"/>
      <c r="L743" s="11"/>
      <c r="M743" s="5"/>
      <c r="N743" s="5"/>
      <c r="O743" s="2"/>
      <c r="P743" s="7"/>
      <c r="Q743" s="2"/>
      <c r="R743" s="2"/>
    </row>
    <row r="744" spans="1:18" ht="12.75" customHeight="1" x14ac:dyDescent="0.2">
      <c r="A744" s="10"/>
      <c r="B744" s="1"/>
      <c r="C744" s="1"/>
      <c r="D744" s="2"/>
      <c r="E744" s="2"/>
      <c r="F744" s="1"/>
      <c r="G744" s="10"/>
      <c r="H744" s="10"/>
      <c r="I744" s="10"/>
      <c r="J744" s="4"/>
      <c r="K744" s="11"/>
      <c r="L744" s="11"/>
      <c r="M744" s="5"/>
      <c r="N744" s="5"/>
      <c r="O744" s="2"/>
      <c r="P744" s="7"/>
      <c r="Q744" s="2"/>
      <c r="R744" s="2"/>
    </row>
    <row r="745" spans="1:18" ht="12.75" customHeight="1" x14ac:dyDescent="0.2">
      <c r="A745" s="10"/>
      <c r="B745" s="1"/>
      <c r="C745" s="1"/>
      <c r="D745" s="2"/>
      <c r="E745" s="2"/>
      <c r="F745" s="1"/>
      <c r="G745" s="10"/>
      <c r="H745" s="10"/>
      <c r="I745" s="10"/>
      <c r="J745" s="4"/>
      <c r="K745" s="11"/>
      <c r="L745" s="11"/>
      <c r="M745" s="5"/>
      <c r="N745" s="5"/>
      <c r="O745" s="2"/>
      <c r="P745" s="7"/>
      <c r="Q745" s="2"/>
      <c r="R745" s="2"/>
    </row>
    <row r="746" spans="1:18" ht="12.75" customHeight="1" x14ac:dyDescent="0.2">
      <c r="A746" s="10"/>
      <c r="B746" s="1"/>
      <c r="C746" s="1"/>
      <c r="D746" s="2"/>
      <c r="E746" s="2"/>
      <c r="F746" s="1"/>
      <c r="G746" s="10"/>
      <c r="H746" s="10"/>
      <c r="I746" s="10"/>
      <c r="J746" s="4"/>
      <c r="K746" s="11"/>
      <c r="L746" s="11"/>
      <c r="M746" s="5"/>
      <c r="N746" s="5"/>
      <c r="O746" s="2"/>
      <c r="P746" s="7"/>
      <c r="Q746" s="2"/>
      <c r="R746" s="2"/>
    </row>
    <row r="747" spans="1:18" ht="12.75" customHeight="1" x14ac:dyDescent="0.2">
      <c r="A747" s="10"/>
      <c r="B747" s="1"/>
      <c r="C747" s="1"/>
      <c r="D747" s="2"/>
      <c r="E747" s="2"/>
      <c r="F747" s="1"/>
      <c r="G747" s="10"/>
      <c r="H747" s="10"/>
      <c r="I747" s="10"/>
      <c r="J747" s="4"/>
      <c r="K747" s="11"/>
      <c r="L747" s="11"/>
      <c r="M747" s="5"/>
      <c r="N747" s="5"/>
      <c r="O747" s="2"/>
      <c r="P747" s="7"/>
      <c r="Q747" s="2"/>
      <c r="R747" s="2"/>
    </row>
    <row r="748" spans="1:18" ht="12.75" customHeight="1" x14ac:dyDescent="0.2">
      <c r="A748" s="10"/>
      <c r="B748" s="1"/>
      <c r="C748" s="1"/>
      <c r="D748" s="2"/>
      <c r="E748" s="2"/>
      <c r="F748" s="1"/>
      <c r="G748" s="10"/>
      <c r="H748" s="10"/>
      <c r="I748" s="10"/>
      <c r="J748" s="4"/>
      <c r="K748" s="11"/>
      <c r="L748" s="11"/>
      <c r="M748" s="5"/>
      <c r="N748" s="5"/>
      <c r="O748" s="2"/>
      <c r="P748" s="7"/>
      <c r="Q748" s="2"/>
      <c r="R748" s="2"/>
    </row>
    <row r="749" spans="1:18" ht="12.75" customHeight="1" x14ac:dyDescent="0.2">
      <c r="A749" s="10"/>
      <c r="B749" s="1"/>
      <c r="C749" s="1"/>
      <c r="D749" s="2"/>
      <c r="E749" s="2"/>
      <c r="F749" s="1"/>
      <c r="G749" s="10"/>
      <c r="H749" s="10"/>
      <c r="I749" s="10"/>
      <c r="J749" s="4"/>
      <c r="K749" s="11"/>
      <c r="L749" s="11"/>
      <c r="M749" s="5"/>
      <c r="N749" s="5"/>
      <c r="O749" s="2"/>
      <c r="P749" s="7"/>
      <c r="Q749" s="2"/>
      <c r="R749" s="2"/>
    </row>
    <row r="750" spans="1:18" ht="12.75" customHeight="1" x14ac:dyDescent="0.2">
      <c r="A750" s="10"/>
      <c r="B750" s="1"/>
      <c r="C750" s="1"/>
      <c r="D750" s="2"/>
      <c r="E750" s="2"/>
      <c r="F750" s="1"/>
      <c r="G750" s="10"/>
      <c r="H750" s="10"/>
      <c r="I750" s="10"/>
      <c r="J750" s="4"/>
      <c r="K750" s="11"/>
      <c r="L750" s="11"/>
      <c r="M750" s="5"/>
      <c r="N750" s="5"/>
      <c r="O750" s="2"/>
      <c r="P750" s="7"/>
      <c r="Q750" s="2"/>
      <c r="R750" s="2"/>
    </row>
    <row r="751" spans="1:18" ht="12.75" customHeight="1" x14ac:dyDescent="0.2">
      <c r="A751" s="10"/>
      <c r="B751" s="1"/>
      <c r="C751" s="1"/>
      <c r="D751" s="2"/>
      <c r="E751" s="2"/>
      <c r="F751" s="1"/>
      <c r="G751" s="10"/>
      <c r="H751" s="10"/>
      <c r="I751" s="10"/>
      <c r="J751" s="4"/>
      <c r="K751" s="11"/>
      <c r="L751" s="11"/>
      <c r="M751" s="5"/>
      <c r="N751" s="5"/>
      <c r="O751" s="2"/>
      <c r="P751" s="7"/>
      <c r="Q751" s="2"/>
      <c r="R751" s="2"/>
    </row>
    <row r="752" spans="1:18" ht="12.75" customHeight="1" x14ac:dyDescent="0.2">
      <c r="A752" s="10"/>
      <c r="B752" s="1"/>
      <c r="C752" s="1"/>
      <c r="D752" s="2"/>
      <c r="E752" s="2"/>
      <c r="F752" s="1"/>
      <c r="G752" s="10"/>
      <c r="H752" s="10"/>
      <c r="I752" s="10"/>
      <c r="J752" s="4"/>
      <c r="K752" s="11"/>
      <c r="L752" s="11"/>
      <c r="M752" s="5"/>
      <c r="N752" s="5"/>
      <c r="O752" s="2"/>
      <c r="P752" s="7"/>
      <c r="Q752" s="2"/>
      <c r="R752" s="2"/>
    </row>
    <row r="753" spans="1:18" ht="12.75" customHeight="1" x14ac:dyDescent="0.2">
      <c r="A753" s="10"/>
      <c r="B753" s="1"/>
      <c r="C753" s="1"/>
      <c r="D753" s="2"/>
      <c r="E753" s="2"/>
      <c r="F753" s="1"/>
      <c r="G753" s="10"/>
      <c r="H753" s="10"/>
      <c r="I753" s="10"/>
      <c r="J753" s="4"/>
      <c r="K753" s="11"/>
      <c r="L753" s="11"/>
      <c r="M753" s="5"/>
      <c r="N753" s="5"/>
      <c r="O753" s="2"/>
      <c r="P753" s="7"/>
      <c r="Q753" s="2"/>
      <c r="R753" s="2"/>
    </row>
    <row r="754" spans="1:18" ht="12.75" customHeight="1" x14ac:dyDescent="0.2">
      <c r="A754" s="10"/>
      <c r="B754" s="1"/>
      <c r="C754" s="1"/>
      <c r="D754" s="2"/>
      <c r="E754" s="2"/>
      <c r="F754" s="1"/>
      <c r="G754" s="10"/>
      <c r="H754" s="10"/>
      <c r="I754" s="10"/>
      <c r="J754" s="4"/>
      <c r="K754" s="11"/>
      <c r="L754" s="11"/>
      <c r="M754" s="5"/>
      <c r="N754" s="5"/>
      <c r="O754" s="2"/>
      <c r="P754" s="7"/>
      <c r="Q754" s="2"/>
      <c r="R754" s="2"/>
    </row>
    <row r="755" spans="1:18" ht="12.75" customHeight="1" x14ac:dyDescent="0.2">
      <c r="A755" s="10"/>
      <c r="B755" s="1"/>
      <c r="C755" s="1"/>
      <c r="D755" s="2"/>
      <c r="E755" s="2"/>
      <c r="F755" s="1"/>
      <c r="G755" s="10"/>
      <c r="H755" s="10"/>
      <c r="I755" s="10"/>
      <c r="J755" s="4"/>
      <c r="K755" s="11"/>
      <c r="L755" s="11"/>
      <c r="M755" s="5"/>
      <c r="N755" s="5"/>
      <c r="O755" s="2"/>
      <c r="P755" s="7"/>
      <c r="Q755" s="2"/>
      <c r="R755" s="2"/>
    </row>
    <row r="756" spans="1:18" ht="12.75" customHeight="1" x14ac:dyDescent="0.2">
      <c r="A756" s="10"/>
      <c r="B756" s="1"/>
      <c r="C756" s="1"/>
      <c r="D756" s="2"/>
      <c r="E756" s="2"/>
      <c r="F756" s="1"/>
      <c r="G756" s="10"/>
      <c r="H756" s="10"/>
      <c r="I756" s="10"/>
      <c r="J756" s="4"/>
      <c r="K756" s="11"/>
      <c r="L756" s="11"/>
      <c r="M756" s="5"/>
      <c r="N756" s="5"/>
      <c r="O756" s="2"/>
      <c r="P756" s="7"/>
      <c r="Q756" s="2"/>
      <c r="R756" s="2"/>
    </row>
    <row r="757" spans="1:18" ht="12.75" customHeight="1" x14ac:dyDescent="0.2">
      <c r="A757" s="10"/>
      <c r="B757" s="1"/>
      <c r="C757" s="1"/>
      <c r="D757" s="2"/>
      <c r="E757" s="2"/>
      <c r="F757" s="1"/>
      <c r="G757" s="10"/>
      <c r="H757" s="10"/>
      <c r="I757" s="10"/>
      <c r="J757" s="4"/>
      <c r="K757" s="11"/>
      <c r="L757" s="11"/>
      <c r="M757" s="5"/>
      <c r="N757" s="5"/>
      <c r="O757" s="2"/>
      <c r="P757" s="7"/>
      <c r="Q757" s="2"/>
      <c r="R757" s="2"/>
    </row>
    <row r="758" spans="1:18" ht="12.75" customHeight="1" x14ac:dyDescent="0.2">
      <c r="A758" s="10"/>
      <c r="B758" s="1"/>
      <c r="C758" s="1"/>
      <c r="D758" s="2"/>
      <c r="E758" s="2"/>
      <c r="F758" s="1"/>
      <c r="G758" s="10"/>
      <c r="H758" s="10"/>
      <c r="I758" s="10"/>
      <c r="J758" s="4"/>
      <c r="K758" s="11"/>
      <c r="L758" s="11"/>
      <c r="M758" s="5"/>
      <c r="N758" s="5"/>
      <c r="O758" s="2"/>
      <c r="P758" s="7"/>
      <c r="Q758" s="2"/>
      <c r="R758" s="2"/>
    </row>
    <row r="759" spans="1:18" ht="12.75" customHeight="1" x14ac:dyDescent="0.2">
      <c r="A759" s="10"/>
      <c r="B759" s="1"/>
      <c r="C759" s="1"/>
      <c r="D759" s="2"/>
      <c r="E759" s="2"/>
      <c r="F759" s="1"/>
      <c r="G759" s="10"/>
      <c r="H759" s="10"/>
      <c r="I759" s="10"/>
      <c r="J759" s="4"/>
      <c r="K759" s="11"/>
      <c r="L759" s="11"/>
      <c r="M759" s="5"/>
      <c r="N759" s="5"/>
      <c r="O759" s="2"/>
      <c r="P759" s="7"/>
      <c r="Q759" s="2"/>
      <c r="R759" s="2"/>
    </row>
    <row r="760" spans="1:18" ht="12.75" customHeight="1" x14ac:dyDescent="0.2">
      <c r="A760" s="10"/>
      <c r="B760" s="1"/>
      <c r="C760" s="1"/>
      <c r="D760" s="2"/>
      <c r="E760" s="2"/>
      <c r="F760" s="1"/>
      <c r="G760" s="10"/>
      <c r="H760" s="10"/>
      <c r="I760" s="10"/>
      <c r="J760" s="4"/>
      <c r="K760" s="11"/>
      <c r="L760" s="11"/>
      <c r="M760" s="5"/>
      <c r="N760" s="5"/>
      <c r="O760" s="2"/>
      <c r="P760" s="7"/>
      <c r="Q760" s="2"/>
      <c r="R760" s="2"/>
    </row>
    <row r="761" spans="1:18" ht="12.75" customHeight="1" x14ac:dyDescent="0.2">
      <c r="A761" s="10"/>
      <c r="B761" s="1"/>
      <c r="C761" s="1"/>
      <c r="D761" s="2"/>
      <c r="E761" s="2"/>
      <c r="F761" s="1"/>
      <c r="G761" s="10"/>
      <c r="H761" s="10"/>
      <c r="I761" s="10"/>
      <c r="J761" s="4"/>
      <c r="K761" s="11"/>
      <c r="L761" s="11"/>
      <c r="M761" s="5"/>
      <c r="N761" s="5"/>
      <c r="O761" s="2"/>
      <c r="P761" s="7"/>
      <c r="Q761" s="2"/>
      <c r="R761" s="2"/>
    </row>
    <row r="762" spans="1:18" ht="12.75" customHeight="1" x14ac:dyDescent="0.2">
      <c r="A762" s="10"/>
      <c r="B762" s="1"/>
      <c r="C762" s="1"/>
      <c r="D762" s="2"/>
      <c r="E762" s="2"/>
      <c r="F762" s="1"/>
      <c r="G762" s="10"/>
      <c r="H762" s="10"/>
      <c r="I762" s="10"/>
      <c r="J762" s="4"/>
      <c r="K762" s="11"/>
      <c r="L762" s="11"/>
      <c r="M762" s="5"/>
      <c r="N762" s="5"/>
      <c r="O762" s="2"/>
      <c r="P762" s="7"/>
      <c r="Q762" s="2"/>
      <c r="R762" s="2"/>
    </row>
    <row r="763" spans="1:18" ht="12.75" customHeight="1" x14ac:dyDescent="0.2">
      <c r="A763" s="10"/>
      <c r="B763" s="1"/>
      <c r="C763" s="1"/>
      <c r="D763" s="2"/>
      <c r="E763" s="2"/>
      <c r="F763" s="1"/>
      <c r="G763" s="10"/>
      <c r="H763" s="10"/>
      <c r="I763" s="10"/>
      <c r="J763" s="4"/>
      <c r="K763" s="11"/>
      <c r="L763" s="11"/>
      <c r="M763" s="5"/>
      <c r="N763" s="5"/>
      <c r="O763" s="2"/>
      <c r="P763" s="7"/>
      <c r="Q763" s="2"/>
      <c r="R763" s="2"/>
    </row>
    <row r="764" spans="1:18" ht="12.75" customHeight="1" x14ac:dyDescent="0.2">
      <c r="A764" s="10"/>
      <c r="B764" s="1"/>
      <c r="C764" s="1"/>
      <c r="D764" s="2"/>
      <c r="E764" s="2"/>
      <c r="F764" s="1"/>
      <c r="G764" s="10"/>
      <c r="H764" s="10"/>
      <c r="I764" s="10"/>
      <c r="J764" s="4"/>
      <c r="K764" s="11"/>
      <c r="L764" s="11"/>
      <c r="M764" s="5"/>
      <c r="N764" s="5"/>
      <c r="O764" s="2"/>
      <c r="P764" s="7"/>
      <c r="Q764" s="2"/>
      <c r="R764" s="2"/>
    </row>
    <row r="765" spans="1:18" ht="12.75" customHeight="1" x14ac:dyDescent="0.2">
      <c r="A765" s="10"/>
      <c r="B765" s="1"/>
      <c r="C765" s="1"/>
      <c r="D765" s="2"/>
      <c r="E765" s="2"/>
      <c r="F765" s="1"/>
      <c r="G765" s="10"/>
      <c r="H765" s="10"/>
      <c r="I765" s="10"/>
      <c r="J765" s="4"/>
      <c r="K765" s="11"/>
      <c r="L765" s="11"/>
      <c r="M765" s="5"/>
      <c r="N765" s="5"/>
      <c r="O765" s="2"/>
      <c r="P765" s="7"/>
      <c r="Q765" s="2"/>
      <c r="R765" s="2"/>
    </row>
    <row r="766" spans="1:18" ht="12.75" customHeight="1" x14ac:dyDescent="0.2">
      <c r="A766" s="10"/>
      <c r="B766" s="1"/>
      <c r="C766" s="1"/>
      <c r="D766" s="2"/>
      <c r="E766" s="2"/>
      <c r="F766" s="1"/>
      <c r="G766" s="10"/>
      <c r="H766" s="10"/>
      <c r="I766" s="10"/>
      <c r="J766" s="4"/>
      <c r="K766" s="11"/>
      <c r="L766" s="11"/>
      <c r="M766" s="5"/>
      <c r="N766" s="5"/>
      <c r="O766" s="2"/>
      <c r="P766" s="7"/>
      <c r="Q766" s="2"/>
      <c r="R766" s="2"/>
    </row>
    <row r="767" spans="1:18" ht="12.75" customHeight="1" x14ac:dyDescent="0.2">
      <c r="A767" s="10"/>
      <c r="B767" s="1"/>
      <c r="C767" s="1"/>
      <c r="D767" s="2"/>
      <c r="E767" s="2"/>
      <c r="F767" s="1"/>
      <c r="G767" s="10"/>
      <c r="H767" s="10"/>
      <c r="I767" s="10"/>
      <c r="J767" s="4"/>
      <c r="K767" s="11"/>
      <c r="L767" s="11"/>
      <c r="M767" s="5"/>
      <c r="N767" s="5"/>
      <c r="O767" s="2"/>
      <c r="P767" s="7"/>
      <c r="Q767" s="2"/>
      <c r="R767" s="2"/>
    </row>
    <row r="768" spans="1:18" ht="12.75" customHeight="1" x14ac:dyDescent="0.2">
      <c r="A768" s="10"/>
      <c r="B768" s="1"/>
      <c r="C768" s="1"/>
      <c r="D768" s="2"/>
      <c r="E768" s="2"/>
      <c r="F768" s="1"/>
      <c r="G768" s="10"/>
      <c r="H768" s="10"/>
      <c r="I768" s="10"/>
      <c r="J768" s="4"/>
      <c r="K768" s="11"/>
      <c r="L768" s="11"/>
      <c r="M768" s="5"/>
      <c r="N768" s="5"/>
      <c r="O768" s="2"/>
      <c r="P768" s="7"/>
      <c r="Q768" s="2"/>
      <c r="R768" s="2"/>
    </row>
    <row r="769" spans="1:18" ht="12.75" customHeight="1" x14ac:dyDescent="0.2">
      <c r="A769" s="10"/>
      <c r="B769" s="1"/>
      <c r="C769" s="1"/>
      <c r="D769" s="2"/>
      <c r="E769" s="2"/>
      <c r="F769" s="1"/>
      <c r="G769" s="10"/>
      <c r="H769" s="10"/>
      <c r="I769" s="10"/>
      <c r="J769" s="4"/>
      <c r="K769" s="11"/>
      <c r="L769" s="11"/>
      <c r="M769" s="5"/>
      <c r="N769" s="5"/>
      <c r="O769" s="2"/>
      <c r="P769" s="7"/>
      <c r="Q769" s="2"/>
      <c r="R769" s="2"/>
    </row>
    <row r="770" spans="1:18" ht="12.75" customHeight="1" x14ac:dyDescent="0.2">
      <c r="A770" s="10"/>
      <c r="B770" s="1"/>
      <c r="C770" s="1"/>
      <c r="D770" s="2"/>
      <c r="E770" s="2"/>
      <c r="F770" s="1"/>
      <c r="G770" s="10"/>
      <c r="H770" s="10"/>
      <c r="I770" s="10"/>
      <c r="J770" s="4"/>
      <c r="K770" s="11"/>
      <c r="L770" s="11"/>
      <c r="M770" s="5"/>
      <c r="N770" s="5"/>
      <c r="O770" s="2"/>
      <c r="P770" s="7"/>
      <c r="Q770" s="2"/>
      <c r="R770" s="2"/>
    </row>
    <row r="771" spans="1:18" ht="12.75" customHeight="1" x14ac:dyDescent="0.2">
      <c r="A771" s="10"/>
      <c r="B771" s="1"/>
      <c r="C771" s="1"/>
      <c r="D771" s="2"/>
      <c r="E771" s="2"/>
      <c r="F771" s="1"/>
      <c r="G771" s="10"/>
      <c r="H771" s="10"/>
      <c r="I771" s="10"/>
      <c r="J771" s="4"/>
      <c r="K771" s="11"/>
      <c r="L771" s="11"/>
      <c r="M771" s="5"/>
      <c r="N771" s="5"/>
      <c r="O771" s="2"/>
      <c r="P771" s="7"/>
      <c r="Q771" s="2"/>
      <c r="R771" s="2"/>
    </row>
    <row r="772" spans="1:18" ht="12.75" customHeight="1" x14ac:dyDescent="0.2">
      <c r="A772" s="10"/>
      <c r="B772" s="1"/>
      <c r="C772" s="1"/>
      <c r="D772" s="2"/>
      <c r="E772" s="2"/>
      <c r="F772" s="1"/>
      <c r="G772" s="10"/>
      <c r="H772" s="10"/>
      <c r="I772" s="10"/>
      <c r="J772" s="4"/>
      <c r="K772" s="11"/>
      <c r="L772" s="11"/>
      <c r="M772" s="5"/>
      <c r="N772" s="5"/>
      <c r="O772" s="2"/>
      <c r="P772" s="7"/>
      <c r="Q772" s="2"/>
      <c r="R772" s="2"/>
    </row>
    <row r="773" spans="1:18" ht="12.75" customHeight="1" x14ac:dyDescent="0.2">
      <c r="A773" s="10"/>
      <c r="B773" s="1"/>
      <c r="C773" s="1"/>
      <c r="D773" s="2"/>
      <c r="E773" s="2"/>
      <c r="F773" s="1"/>
      <c r="G773" s="10"/>
      <c r="H773" s="10"/>
      <c r="I773" s="10"/>
      <c r="J773" s="4"/>
      <c r="K773" s="11"/>
      <c r="L773" s="11"/>
      <c r="M773" s="5"/>
      <c r="N773" s="5"/>
      <c r="O773" s="2"/>
      <c r="P773" s="7"/>
      <c r="Q773" s="2"/>
      <c r="R773" s="2"/>
    </row>
    <row r="774" spans="1:18" ht="12.75" customHeight="1" x14ac:dyDescent="0.2">
      <c r="A774" s="10"/>
      <c r="B774" s="1"/>
      <c r="C774" s="1"/>
      <c r="D774" s="2"/>
      <c r="E774" s="2"/>
      <c r="F774" s="1"/>
      <c r="G774" s="10"/>
      <c r="H774" s="10"/>
      <c r="I774" s="10"/>
      <c r="J774" s="4"/>
      <c r="K774" s="11"/>
      <c r="L774" s="11"/>
      <c r="M774" s="5"/>
      <c r="N774" s="5"/>
      <c r="O774" s="2"/>
      <c r="P774" s="7"/>
      <c r="Q774" s="2"/>
      <c r="R774" s="2"/>
    </row>
    <row r="775" spans="1:18" ht="12.75" customHeight="1" x14ac:dyDescent="0.2">
      <c r="A775" s="10"/>
      <c r="B775" s="1"/>
      <c r="C775" s="1"/>
      <c r="D775" s="2"/>
      <c r="E775" s="2"/>
      <c r="F775" s="1"/>
      <c r="G775" s="10"/>
      <c r="H775" s="10"/>
      <c r="I775" s="10"/>
      <c r="J775" s="4"/>
      <c r="K775" s="11"/>
      <c r="L775" s="11"/>
      <c r="M775" s="5"/>
      <c r="N775" s="5"/>
      <c r="O775" s="2"/>
      <c r="P775" s="7"/>
      <c r="Q775" s="2"/>
      <c r="R775" s="2"/>
    </row>
    <row r="776" spans="1:18" ht="12.75" customHeight="1" x14ac:dyDescent="0.2">
      <c r="A776" s="10"/>
      <c r="B776" s="1"/>
      <c r="C776" s="1"/>
      <c r="D776" s="2"/>
      <c r="E776" s="2"/>
      <c r="F776" s="1"/>
      <c r="G776" s="10"/>
      <c r="H776" s="10"/>
      <c r="I776" s="10"/>
      <c r="J776" s="4"/>
      <c r="K776" s="11"/>
      <c r="L776" s="11"/>
      <c r="M776" s="5"/>
      <c r="N776" s="5"/>
      <c r="O776" s="2"/>
      <c r="P776" s="7"/>
      <c r="Q776" s="2"/>
      <c r="R776" s="2"/>
    </row>
    <row r="777" spans="1:18" ht="12.75" customHeight="1" x14ac:dyDescent="0.2">
      <c r="A777" s="10"/>
      <c r="B777" s="1"/>
      <c r="C777" s="1"/>
      <c r="D777" s="2"/>
      <c r="E777" s="2"/>
      <c r="F777" s="1"/>
      <c r="G777" s="10"/>
      <c r="H777" s="10"/>
      <c r="I777" s="10"/>
      <c r="J777" s="4"/>
      <c r="K777" s="11"/>
      <c r="L777" s="11"/>
      <c r="M777" s="5"/>
      <c r="N777" s="5"/>
      <c r="O777" s="2"/>
      <c r="P777" s="7"/>
      <c r="Q777" s="2"/>
      <c r="R777" s="2"/>
    </row>
    <row r="778" spans="1:18" ht="12.75" customHeight="1" x14ac:dyDescent="0.2">
      <c r="A778" s="10"/>
      <c r="B778" s="1"/>
      <c r="C778" s="1"/>
      <c r="D778" s="2"/>
      <c r="E778" s="2"/>
      <c r="F778" s="1"/>
      <c r="G778" s="10"/>
      <c r="H778" s="10"/>
      <c r="I778" s="10"/>
      <c r="J778" s="4"/>
      <c r="K778" s="11"/>
      <c r="L778" s="11"/>
      <c r="M778" s="5"/>
      <c r="N778" s="5"/>
      <c r="O778" s="2"/>
      <c r="P778" s="7"/>
      <c r="Q778" s="2"/>
      <c r="R778" s="2"/>
    </row>
    <row r="779" spans="1:18" ht="12.75" customHeight="1" x14ac:dyDescent="0.2">
      <c r="A779" s="10"/>
      <c r="B779" s="1"/>
      <c r="C779" s="1"/>
      <c r="D779" s="2"/>
      <c r="E779" s="2"/>
      <c r="F779" s="1"/>
      <c r="G779" s="10"/>
      <c r="H779" s="10"/>
      <c r="I779" s="10"/>
      <c r="J779" s="4"/>
      <c r="K779" s="11"/>
      <c r="L779" s="11"/>
      <c r="M779" s="5"/>
      <c r="N779" s="5"/>
      <c r="O779" s="2"/>
      <c r="P779" s="7"/>
      <c r="Q779" s="2"/>
      <c r="R779" s="2"/>
    </row>
    <row r="780" spans="1:18" ht="12.75" customHeight="1" x14ac:dyDescent="0.2">
      <c r="A780" s="10"/>
      <c r="B780" s="1"/>
      <c r="C780" s="1"/>
      <c r="D780" s="2"/>
      <c r="E780" s="2"/>
      <c r="F780" s="1"/>
      <c r="G780" s="10"/>
      <c r="H780" s="10"/>
      <c r="I780" s="10"/>
      <c r="J780" s="4"/>
      <c r="K780" s="11"/>
      <c r="L780" s="11"/>
      <c r="M780" s="5"/>
      <c r="N780" s="5"/>
      <c r="O780" s="2"/>
      <c r="P780" s="7"/>
      <c r="Q780" s="2"/>
      <c r="R780" s="2"/>
    </row>
    <row r="781" spans="1:18" ht="12.75" customHeight="1" x14ac:dyDescent="0.2">
      <c r="A781" s="10"/>
      <c r="B781" s="1"/>
      <c r="C781" s="1"/>
      <c r="D781" s="2"/>
      <c r="E781" s="2"/>
      <c r="F781" s="1"/>
      <c r="G781" s="10"/>
      <c r="H781" s="10"/>
      <c r="I781" s="10"/>
      <c r="J781" s="4"/>
      <c r="K781" s="11"/>
      <c r="L781" s="11"/>
      <c r="M781" s="5"/>
      <c r="N781" s="5"/>
      <c r="O781" s="2"/>
      <c r="P781" s="7"/>
      <c r="Q781" s="2"/>
      <c r="R781" s="2"/>
    </row>
    <row r="782" spans="1:18" ht="12.75" customHeight="1" x14ac:dyDescent="0.2">
      <c r="A782" s="10"/>
      <c r="B782" s="1"/>
      <c r="C782" s="1"/>
      <c r="D782" s="2"/>
      <c r="E782" s="2"/>
      <c r="F782" s="1"/>
      <c r="G782" s="10"/>
      <c r="H782" s="10"/>
      <c r="I782" s="10"/>
      <c r="J782" s="4"/>
      <c r="K782" s="11"/>
      <c r="L782" s="11"/>
      <c r="M782" s="5"/>
      <c r="N782" s="5"/>
      <c r="O782" s="2"/>
      <c r="P782" s="7"/>
      <c r="Q782" s="2"/>
      <c r="R782" s="2"/>
    </row>
    <row r="783" spans="1:18" ht="12.75" customHeight="1" x14ac:dyDescent="0.2">
      <c r="A783" s="10"/>
      <c r="B783" s="1"/>
      <c r="C783" s="1"/>
      <c r="D783" s="2"/>
      <c r="E783" s="2"/>
      <c r="F783" s="1"/>
      <c r="G783" s="10"/>
      <c r="H783" s="10"/>
      <c r="I783" s="10"/>
      <c r="J783" s="4"/>
      <c r="K783" s="11"/>
      <c r="L783" s="11"/>
      <c r="M783" s="5"/>
      <c r="N783" s="5"/>
      <c r="O783" s="2"/>
      <c r="P783" s="7"/>
      <c r="Q783" s="2"/>
      <c r="R783" s="2"/>
    </row>
    <row r="784" spans="1:18" ht="12.75" customHeight="1" x14ac:dyDescent="0.2">
      <c r="A784" s="10"/>
      <c r="B784" s="1"/>
      <c r="C784" s="1"/>
      <c r="D784" s="2"/>
      <c r="E784" s="2"/>
      <c r="F784" s="1"/>
      <c r="G784" s="10"/>
      <c r="H784" s="10"/>
      <c r="I784" s="10"/>
      <c r="J784" s="4"/>
      <c r="K784" s="11"/>
      <c r="L784" s="11"/>
      <c r="M784" s="5"/>
      <c r="N784" s="5"/>
      <c r="O784" s="2"/>
      <c r="P784" s="7"/>
      <c r="Q784" s="2"/>
      <c r="R784" s="2"/>
    </row>
    <row r="785" spans="1:18" ht="12.75" customHeight="1" x14ac:dyDescent="0.2">
      <c r="A785" s="10"/>
      <c r="B785" s="1"/>
      <c r="C785" s="1"/>
      <c r="D785" s="2"/>
      <c r="E785" s="2"/>
      <c r="F785" s="1"/>
      <c r="G785" s="10"/>
      <c r="H785" s="10"/>
      <c r="I785" s="10"/>
      <c r="J785" s="4"/>
      <c r="K785" s="11"/>
      <c r="L785" s="11"/>
      <c r="M785" s="5"/>
      <c r="N785" s="5"/>
      <c r="O785" s="2"/>
      <c r="P785" s="7"/>
      <c r="Q785" s="2"/>
      <c r="R785" s="2"/>
    </row>
    <row r="786" spans="1:18" ht="12.75" customHeight="1" x14ac:dyDescent="0.2">
      <c r="A786" s="10"/>
      <c r="B786" s="1"/>
      <c r="C786" s="1"/>
      <c r="D786" s="2"/>
      <c r="E786" s="2"/>
      <c r="F786" s="1"/>
      <c r="G786" s="10"/>
      <c r="H786" s="10"/>
      <c r="I786" s="10"/>
      <c r="J786" s="4"/>
      <c r="K786" s="11"/>
      <c r="L786" s="11"/>
      <c r="M786" s="5"/>
      <c r="N786" s="5"/>
      <c r="O786" s="2"/>
      <c r="P786" s="7"/>
      <c r="Q786" s="2"/>
      <c r="R786" s="2"/>
    </row>
    <row r="787" spans="1:18" ht="12.75" customHeight="1" x14ac:dyDescent="0.2">
      <c r="A787" s="10"/>
      <c r="B787" s="1"/>
      <c r="C787" s="1"/>
      <c r="D787" s="2"/>
      <c r="E787" s="2"/>
      <c r="F787" s="1"/>
      <c r="G787" s="10"/>
      <c r="H787" s="10"/>
      <c r="I787" s="10"/>
      <c r="J787" s="4"/>
      <c r="K787" s="11"/>
      <c r="L787" s="11"/>
      <c r="M787" s="5"/>
      <c r="N787" s="5"/>
      <c r="O787" s="2"/>
      <c r="P787" s="7"/>
      <c r="Q787" s="2"/>
      <c r="R787" s="2"/>
    </row>
    <row r="788" spans="1:18" ht="12.75" customHeight="1" x14ac:dyDescent="0.2">
      <c r="A788" s="10"/>
      <c r="B788" s="1"/>
      <c r="C788" s="1"/>
      <c r="D788" s="2"/>
      <c r="E788" s="2"/>
      <c r="F788" s="1"/>
      <c r="G788" s="10"/>
      <c r="H788" s="10"/>
      <c r="I788" s="10"/>
      <c r="J788" s="4"/>
      <c r="K788" s="11"/>
      <c r="L788" s="11"/>
      <c r="M788" s="5"/>
      <c r="N788" s="5"/>
      <c r="O788" s="2"/>
      <c r="P788" s="7"/>
      <c r="Q788" s="2"/>
      <c r="R788" s="2"/>
    </row>
    <row r="789" spans="1:18" ht="12.75" customHeight="1" x14ac:dyDescent="0.2">
      <c r="A789" s="10"/>
      <c r="B789" s="1"/>
      <c r="C789" s="1"/>
      <c r="D789" s="2"/>
      <c r="E789" s="2"/>
      <c r="F789" s="1"/>
      <c r="G789" s="10"/>
      <c r="H789" s="10"/>
      <c r="I789" s="10"/>
      <c r="J789" s="4"/>
      <c r="K789" s="11"/>
      <c r="L789" s="11"/>
      <c r="M789" s="5"/>
      <c r="N789" s="5"/>
      <c r="O789" s="2"/>
      <c r="P789" s="7"/>
      <c r="Q789" s="2"/>
      <c r="R789" s="2"/>
    </row>
    <row r="790" spans="1:18" ht="12.75" customHeight="1" x14ac:dyDescent="0.2">
      <c r="A790" s="10"/>
      <c r="B790" s="1"/>
      <c r="C790" s="1"/>
      <c r="D790" s="2"/>
      <c r="E790" s="2"/>
      <c r="F790" s="1"/>
      <c r="G790" s="10"/>
      <c r="H790" s="10"/>
      <c r="I790" s="10"/>
      <c r="J790" s="4"/>
      <c r="K790" s="11"/>
      <c r="L790" s="11"/>
      <c r="M790" s="5"/>
      <c r="N790" s="5"/>
      <c r="O790" s="2"/>
      <c r="P790" s="7"/>
      <c r="Q790" s="2"/>
      <c r="R790" s="2"/>
    </row>
    <row r="791" spans="1:18" ht="12.75" customHeight="1" x14ac:dyDescent="0.2">
      <c r="A791" s="10"/>
      <c r="B791" s="1"/>
      <c r="C791" s="1"/>
      <c r="D791" s="2"/>
      <c r="E791" s="2"/>
      <c r="F791" s="1"/>
      <c r="G791" s="10"/>
      <c r="H791" s="10"/>
      <c r="I791" s="10"/>
      <c r="J791" s="4"/>
      <c r="K791" s="11"/>
      <c r="L791" s="11"/>
      <c r="M791" s="5"/>
      <c r="N791" s="5"/>
      <c r="O791" s="2"/>
      <c r="P791" s="7"/>
      <c r="Q791" s="2"/>
      <c r="R791" s="2"/>
    </row>
    <row r="792" spans="1:18" ht="12.75" customHeight="1" x14ac:dyDescent="0.2">
      <c r="A792" s="10"/>
      <c r="B792" s="1"/>
      <c r="C792" s="1"/>
      <c r="D792" s="2"/>
      <c r="E792" s="2"/>
      <c r="F792" s="1"/>
      <c r="G792" s="10"/>
      <c r="H792" s="10"/>
      <c r="I792" s="10"/>
      <c r="J792" s="4"/>
      <c r="K792" s="11"/>
      <c r="L792" s="11"/>
      <c r="M792" s="5"/>
      <c r="N792" s="5"/>
      <c r="O792" s="2"/>
      <c r="P792" s="7"/>
      <c r="Q792" s="2"/>
      <c r="R792" s="2"/>
    </row>
    <row r="793" spans="1:18" ht="12.75" customHeight="1" x14ac:dyDescent="0.2">
      <c r="A793" s="10"/>
      <c r="B793" s="1"/>
      <c r="C793" s="1"/>
      <c r="D793" s="2"/>
      <c r="E793" s="2"/>
      <c r="F793" s="1"/>
      <c r="G793" s="10"/>
      <c r="H793" s="10"/>
      <c r="I793" s="10"/>
      <c r="J793" s="4"/>
      <c r="K793" s="11"/>
      <c r="L793" s="11"/>
      <c r="M793" s="5"/>
      <c r="N793" s="5"/>
      <c r="O793" s="2"/>
      <c r="P793" s="7"/>
      <c r="Q793" s="2"/>
      <c r="R793" s="2"/>
    </row>
    <row r="794" spans="1:18" ht="12.75" customHeight="1" x14ac:dyDescent="0.2">
      <c r="A794" s="10"/>
      <c r="B794" s="1"/>
      <c r="C794" s="1"/>
      <c r="D794" s="2"/>
      <c r="E794" s="2"/>
      <c r="F794" s="1"/>
      <c r="G794" s="10"/>
      <c r="H794" s="10"/>
      <c r="I794" s="10"/>
      <c r="J794" s="4"/>
      <c r="K794" s="11"/>
      <c r="L794" s="11"/>
      <c r="M794" s="5"/>
      <c r="N794" s="5"/>
      <c r="O794" s="2"/>
      <c r="P794" s="7"/>
      <c r="Q794" s="2"/>
      <c r="R794" s="2"/>
    </row>
    <row r="795" spans="1:18" ht="12.75" customHeight="1" x14ac:dyDescent="0.2">
      <c r="A795" s="10"/>
      <c r="B795" s="1"/>
      <c r="C795" s="1"/>
      <c r="D795" s="2"/>
      <c r="E795" s="2"/>
      <c r="F795" s="1"/>
      <c r="G795" s="10"/>
      <c r="H795" s="10"/>
      <c r="I795" s="10"/>
      <c r="J795" s="4"/>
      <c r="K795" s="11"/>
      <c r="L795" s="11"/>
      <c r="M795" s="5"/>
      <c r="N795" s="5"/>
      <c r="O795" s="2"/>
      <c r="P795" s="7"/>
      <c r="Q795" s="2"/>
      <c r="R795" s="2"/>
    </row>
    <row r="796" spans="1:18" ht="12.75" customHeight="1" x14ac:dyDescent="0.2">
      <c r="A796" s="10"/>
      <c r="B796" s="1"/>
      <c r="C796" s="1"/>
      <c r="D796" s="2"/>
      <c r="E796" s="2"/>
      <c r="F796" s="1"/>
      <c r="G796" s="10"/>
      <c r="H796" s="10"/>
      <c r="I796" s="10"/>
      <c r="J796" s="4"/>
      <c r="K796" s="11"/>
      <c r="L796" s="11"/>
      <c r="M796" s="5"/>
      <c r="N796" s="5"/>
      <c r="O796" s="2"/>
      <c r="P796" s="7"/>
      <c r="Q796" s="2"/>
      <c r="R796" s="2"/>
    </row>
    <row r="797" spans="1:18" ht="12.75" customHeight="1" x14ac:dyDescent="0.2">
      <c r="A797" s="10"/>
      <c r="B797" s="1"/>
      <c r="C797" s="1"/>
      <c r="D797" s="2"/>
      <c r="E797" s="2"/>
      <c r="F797" s="1"/>
      <c r="G797" s="10"/>
      <c r="H797" s="10"/>
      <c r="I797" s="10"/>
      <c r="J797" s="4"/>
      <c r="K797" s="11"/>
      <c r="L797" s="11"/>
      <c r="M797" s="5"/>
      <c r="N797" s="5"/>
      <c r="O797" s="2"/>
      <c r="P797" s="7"/>
      <c r="Q797" s="2"/>
      <c r="R797" s="2"/>
    </row>
    <row r="798" spans="1:18" ht="12.75" customHeight="1" x14ac:dyDescent="0.2">
      <c r="A798" s="10"/>
      <c r="B798" s="1"/>
      <c r="C798" s="1"/>
      <c r="D798" s="2"/>
      <c r="E798" s="2"/>
      <c r="F798" s="1"/>
      <c r="G798" s="10"/>
      <c r="H798" s="10"/>
      <c r="I798" s="10"/>
      <c r="J798" s="4"/>
      <c r="K798" s="11"/>
      <c r="L798" s="11"/>
      <c r="M798" s="5"/>
      <c r="N798" s="5"/>
      <c r="O798" s="2"/>
      <c r="P798" s="7"/>
      <c r="Q798" s="2"/>
      <c r="R798" s="2"/>
    </row>
    <row r="799" spans="1:18" ht="12.75" customHeight="1" x14ac:dyDescent="0.2">
      <c r="A799" s="10"/>
      <c r="B799" s="1"/>
      <c r="C799" s="1"/>
      <c r="D799" s="2"/>
      <c r="E799" s="2"/>
      <c r="F799" s="1"/>
      <c r="G799" s="10"/>
      <c r="H799" s="10"/>
      <c r="I799" s="10"/>
      <c r="J799" s="4"/>
      <c r="K799" s="11"/>
      <c r="L799" s="11"/>
      <c r="M799" s="5"/>
      <c r="N799" s="5"/>
      <c r="O799" s="2"/>
      <c r="P799" s="7"/>
      <c r="Q799" s="2"/>
      <c r="R799" s="2"/>
    </row>
    <row r="800" spans="1:18" ht="12.75" customHeight="1" x14ac:dyDescent="0.2">
      <c r="A800" s="10"/>
      <c r="B800" s="1"/>
      <c r="C800" s="1"/>
      <c r="D800" s="2"/>
      <c r="E800" s="2"/>
      <c r="F800" s="1"/>
      <c r="G800" s="10"/>
      <c r="H800" s="10"/>
      <c r="I800" s="10"/>
      <c r="J800" s="4"/>
      <c r="K800" s="11"/>
      <c r="L800" s="11"/>
      <c r="M800" s="5"/>
      <c r="N800" s="5"/>
      <c r="O800" s="2"/>
      <c r="P800" s="7"/>
      <c r="Q800" s="2"/>
      <c r="R800" s="2"/>
    </row>
    <row r="801" spans="1:18" ht="12.75" customHeight="1" x14ac:dyDescent="0.2">
      <c r="A801" s="10"/>
      <c r="B801" s="1"/>
      <c r="C801" s="1"/>
      <c r="D801" s="2"/>
      <c r="E801" s="2"/>
      <c r="F801" s="1"/>
      <c r="G801" s="10"/>
      <c r="H801" s="10"/>
      <c r="I801" s="10"/>
      <c r="J801" s="4"/>
      <c r="K801" s="11"/>
      <c r="L801" s="11"/>
      <c r="M801" s="5"/>
      <c r="N801" s="5"/>
      <c r="O801" s="2"/>
      <c r="P801" s="7"/>
      <c r="Q801" s="2"/>
      <c r="R801" s="2"/>
    </row>
    <row r="802" spans="1:18" ht="12.75" customHeight="1" x14ac:dyDescent="0.2">
      <c r="A802" s="10"/>
      <c r="B802" s="1"/>
      <c r="C802" s="1"/>
      <c r="D802" s="2"/>
      <c r="E802" s="2"/>
      <c r="F802" s="1"/>
      <c r="G802" s="10"/>
      <c r="H802" s="10"/>
      <c r="I802" s="10"/>
      <c r="J802" s="4"/>
      <c r="K802" s="11"/>
      <c r="L802" s="11"/>
      <c r="M802" s="5"/>
      <c r="N802" s="5"/>
      <c r="O802" s="2"/>
      <c r="P802" s="7"/>
      <c r="Q802" s="2"/>
      <c r="R802" s="2"/>
    </row>
    <row r="803" spans="1:18" ht="12.75" customHeight="1" x14ac:dyDescent="0.2">
      <c r="A803" s="10"/>
      <c r="B803" s="1"/>
      <c r="C803" s="1"/>
      <c r="D803" s="2"/>
      <c r="E803" s="2"/>
      <c r="F803" s="1"/>
      <c r="G803" s="10"/>
      <c r="H803" s="10"/>
      <c r="I803" s="10"/>
      <c r="J803" s="4"/>
      <c r="K803" s="11"/>
      <c r="L803" s="11"/>
      <c r="M803" s="5"/>
      <c r="N803" s="5"/>
      <c r="O803" s="2"/>
      <c r="P803" s="7"/>
      <c r="Q803" s="2"/>
      <c r="R803" s="2"/>
    </row>
    <row r="804" spans="1:18" ht="12.75" customHeight="1" x14ac:dyDescent="0.2">
      <c r="A804" s="10"/>
      <c r="B804" s="1"/>
      <c r="C804" s="1"/>
      <c r="D804" s="2"/>
      <c r="E804" s="2"/>
      <c r="F804" s="1"/>
      <c r="G804" s="10"/>
      <c r="H804" s="10"/>
      <c r="I804" s="10"/>
      <c r="J804" s="4"/>
      <c r="K804" s="11"/>
      <c r="L804" s="11"/>
      <c r="M804" s="5"/>
      <c r="N804" s="5"/>
      <c r="O804" s="2"/>
      <c r="P804" s="7"/>
      <c r="Q804" s="2"/>
      <c r="R804" s="2"/>
    </row>
    <row r="805" spans="1:18" ht="12.75" customHeight="1" x14ac:dyDescent="0.2">
      <c r="A805" s="10"/>
      <c r="B805" s="1"/>
      <c r="C805" s="1"/>
      <c r="D805" s="2"/>
      <c r="E805" s="2"/>
      <c r="F805" s="1"/>
      <c r="G805" s="10"/>
      <c r="H805" s="10"/>
      <c r="I805" s="10"/>
      <c r="J805" s="4"/>
      <c r="K805" s="11"/>
      <c r="L805" s="11"/>
      <c r="M805" s="5"/>
      <c r="N805" s="5"/>
      <c r="O805" s="2"/>
      <c r="P805" s="7"/>
      <c r="Q805" s="2"/>
      <c r="R805" s="2"/>
    </row>
    <row r="806" spans="1:18" ht="12.75" customHeight="1" x14ac:dyDescent="0.2">
      <c r="A806" s="10"/>
      <c r="B806" s="1"/>
      <c r="C806" s="1"/>
      <c r="D806" s="2"/>
      <c r="E806" s="2"/>
      <c r="F806" s="1"/>
      <c r="G806" s="10"/>
      <c r="H806" s="10"/>
      <c r="I806" s="10"/>
      <c r="J806" s="4"/>
      <c r="K806" s="11"/>
      <c r="L806" s="11"/>
      <c r="M806" s="5"/>
      <c r="N806" s="5"/>
      <c r="O806" s="2"/>
      <c r="P806" s="7"/>
      <c r="Q806" s="2"/>
      <c r="R806" s="2"/>
    </row>
    <row r="807" spans="1:18" ht="12.75" customHeight="1" x14ac:dyDescent="0.2">
      <c r="A807" s="10"/>
      <c r="B807" s="1"/>
      <c r="C807" s="1"/>
      <c r="D807" s="2"/>
      <c r="E807" s="2"/>
      <c r="F807" s="1"/>
      <c r="G807" s="10"/>
      <c r="H807" s="10"/>
      <c r="I807" s="10"/>
      <c r="J807" s="4"/>
      <c r="K807" s="11"/>
      <c r="L807" s="11"/>
      <c r="M807" s="5"/>
      <c r="N807" s="5"/>
      <c r="O807" s="2"/>
      <c r="P807" s="7"/>
      <c r="Q807" s="2"/>
      <c r="R807" s="2"/>
    </row>
    <row r="808" spans="1:18" ht="12.75" customHeight="1" x14ac:dyDescent="0.2">
      <c r="A808" s="10"/>
      <c r="B808" s="1"/>
      <c r="C808" s="1"/>
      <c r="D808" s="2"/>
      <c r="E808" s="2"/>
      <c r="F808" s="1"/>
      <c r="G808" s="10"/>
      <c r="H808" s="10"/>
      <c r="I808" s="10"/>
      <c r="J808" s="4"/>
      <c r="K808" s="11"/>
      <c r="L808" s="11"/>
      <c r="M808" s="5"/>
      <c r="N808" s="5"/>
      <c r="O808" s="2"/>
      <c r="P808" s="7"/>
      <c r="Q808" s="2"/>
      <c r="R808" s="2"/>
    </row>
    <row r="809" spans="1:18" ht="12.75" customHeight="1" x14ac:dyDescent="0.2">
      <c r="A809" s="10"/>
      <c r="B809" s="1"/>
      <c r="C809" s="1"/>
      <c r="D809" s="2"/>
      <c r="E809" s="2"/>
      <c r="F809" s="1"/>
      <c r="G809" s="10"/>
      <c r="H809" s="10"/>
      <c r="I809" s="10"/>
      <c r="J809" s="4"/>
      <c r="K809" s="11"/>
      <c r="L809" s="11"/>
      <c r="M809" s="5"/>
      <c r="N809" s="5"/>
      <c r="O809" s="2"/>
      <c r="P809" s="7"/>
      <c r="Q809" s="2"/>
      <c r="R809" s="2"/>
    </row>
    <row r="810" spans="1:18" ht="12.75" customHeight="1" x14ac:dyDescent="0.2">
      <c r="A810" s="10"/>
      <c r="B810" s="1"/>
      <c r="C810" s="1"/>
      <c r="D810" s="2"/>
      <c r="E810" s="2"/>
      <c r="F810" s="1"/>
      <c r="G810" s="10"/>
      <c r="H810" s="10"/>
      <c r="I810" s="10"/>
      <c r="J810" s="4"/>
      <c r="K810" s="11"/>
      <c r="L810" s="11"/>
      <c r="M810" s="5"/>
      <c r="N810" s="5"/>
      <c r="O810" s="2"/>
      <c r="P810" s="7"/>
      <c r="Q810" s="2"/>
      <c r="R810" s="2"/>
    </row>
    <row r="811" spans="1:18" ht="12.75" customHeight="1" x14ac:dyDescent="0.2">
      <c r="A811" s="10"/>
      <c r="B811" s="1"/>
      <c r="C811" s="1"/>
      <c r="D811" s="2"/>
      <c r="E811" s="2"/>
      <c r="F811" s="1"/>
      <c r="G811" s="10"/>
      <c r="H811" s="10"/>
      <c r="I811" s="10"/>
      <c r="J811" s="4"/>
      <c r="K811" s="11"/>
      <c r="L811" s="11"/>
      <c r="M811" s="5"/>
      <c r="N811" s="5"/>
      <c r="O811" s="2"/>
      <c r="P811" s="7"/>
      <c r="Q811" s="2"/>
      <c r="R811" s="2"/>
    </row>
    <row r="812" spans="1:18" ht="12.75" customHeight="1" x14ac:dyDescent="0.2">
      <c r="A812" s="10"/>
      <c r="B812" s="1"/>
      <c r="C812" s="1"/>
      <c r="D812" s="2"/>
      <c r="E812" s="2"/>
      <c r="F812" s="1"/>
      <c r="G812" s="10"/>
      <c r="H812" s="10"/>
      <c r="I812" s="10"/>
      <c r="J812" s="4"/>
      <c r="K812" s="11"/>
      <c r="L812" s="11"/>
      <c r="M812" s="5"/>
      <c r="N812" s="5"/>
      <c r="O812" s="2"/>
      <c r="P812" s="7"/>
      <c r="Q812" s="2"/>
      <c r="R812" s="2"/>
    </row>
    <row r="813" spans="1:18" ht="12.75" customHeight="1" x14ac:dyDescent="0.2">
      <c r="A813" s="10"/>
      <c r="B813" s="1"/>
      <c r="C813" s="1"/>
      <c r="D813" s="2"/>
      <c r="E813" s="2"/>
      <c r="F813" s="1"/>
      <c r="G813" s="10"/>
      <c r="H813" s="10"/>
      <c r="I813" s="10"/>
      <c r="J813" s="4"/>
      <c r="K813" s="11"/>
      <c r="L813" s="11"/>
      <c r="M813" s="5"/>
      <c r="N813" s="5"/>
      <c r="O813" s="2"/>
      <c r="P813" s="7"/>
      <c r="Q813" s="2"/>
      <c r="R813" s="2"/>
    </row>
    <row r="814" spans="1:18" ht="12.75" customHeight="1" x14ac:dyDescent="0.2">
      <c r="A814" s="10"/>
      <c r="B814" s="1"/>
      <c r="C814" s="1"/>
      <c r="D814" s="2"/>
      <c r="E814" s="2"/>
      <c r="F814" s="1"/>
      <c r="G814" s="10"/>
      <c r="H814" s="10"/>
      <c r="I814" s="10"/>
      <c r="J814" s="4"/>
      <c r="K814" s="11"/>
      <c r="L814" s="11"/>
      <c r="M814" s="5"/>
      <c r="N814" s="5"/>
      <c r="O814" s="2"/>
      <c r="P814" s="7"/>
      <c r="Q814" s="2"/>
      <c r="R814" s="2"/>
    </row>
    <row r="815" spans="1:18" ht="12.75" customHeight="1" x14ac:dyDescent="0.2">
      <c r="A815" s="10"/>
      <c r="B815" s="1"/>
      <c r="C815" s="1"/>
      <c r="D815" s="2"/>
      <c r="E815" s="2"/>
      <c r="F815" s="1"/>
      <c r="G815" s="10"/>
      <c r="H815" s="10"/>
      <c r="I815" s="10"/>
      <c r="J815" s="4"/>
      <c r="K815" s="11"/>
      <c r="L815" s="11"/>
      <c r="M815" s="5"/>
      <c r="N815" s="5"/>
      <c r="O815" s="2"/>
      <c r="P815" s="7"/>
      <c r="Q815" s="2"/>
      <c r="R815" s="2"/>
    </row>
    <row r="816" spans="1:18" ht="12.75" customHeight="1" x14ac:dyDescent="0.2">
      <c r="A816" s="10"/>
      <c r="B816" s="1"/>
      <c r="C816" s="1"/>
      <c r="D816" s="2"/>
      <c r="E816" s="2"/>
      <c r="F816" s="1"/>
      <c r="G816" s="10"/>
      <c r="H816" s="10"/>
      <c r="I816" s="10"/>
      <c r="J816" s="4"/>
      <c r="K816" s="11"/>
      <c r="L816" s="11"/>
      <c r="M816" s="5"/>
      <c r="N816" s="5"/>
      <c r="O816" s="2"/>
      <c r="P816" s="7"/>
      <c r="Q816" s="2"/>
      <c r="R816" s="2"/>
    </row>
    <row r="817" spans="1:18" ht="12.75" customHeight="1" x14ac:dyDescent="0.2">
      <c r="A817" s="10"/>
      <c r="B817" s="1"/>
      <c r="C817" s="1"/>
      <c r="D817" s="2"/>
      <c r="E817" s="2"/>
      <c r="F817" s="1"/>
      <c r="G817" s="10"/>
      <c r="H817" s="10"/>
      <c r="I817" s="10"/>
      <c r="J817" s="4"/>
      <c r="K817" s="11"/>
      <c r="L817" s="11"/>
      <c r="M817" s="5"/>
      <c r="N817" s="5"/>
      <c r="O817" s="2"/>
      <c r="P817" s="7"/>
      <c r="Q817" s="2"/>
      <c r="R817" s="2"/>
    </row>
    <row r="818" spans="1:18" ht="12.75" customHeight="1" x14ac:dyDescent="0.2">
      <c r="A818" s="10"/>
      <c r="B818" s="1"/>
      <c r="C818" s="1"/>
      <c r="D818" s="2"/>
      <c r="E818" s="2"/>
      <c r="F818" s="1"/>
      <c r="G818" s="10"/>
      <c r="H818" s="10"/>
      <c r="I818" s="10"/>
      <c r="J818" s="4"/>
      <c r="K818" s="11"/>
      <c r="L818" s="11"/>
      <c r="M818" s="5"/>
      <c r="N818" s="5"/>
      <c r="O818" s="2"/>
      <c r="P818" s="7"/>
      <c r="Q818" s="2"/>
      <c r="R818" s="2"/>
    </row>
    <row r="819" spans="1:18" ht="12.75" customHeight="1" x14ac:dyDescent="0.2">
      <c r="A819" s="10"/>
      <c r="B819" s="1"/>
      <c r="C819" s="1"/>
      <c r="D819" s="2"/>
      <c r="E819" s="2"/>
      <c r="F819" s="1"/>
      <c r="G819" s="10"/>
      <c r="H819" s="10"/>
      <c r="I819" s="10"/>
      <c r="J819" s="4"/>
      <c r="K819" s="11"/>
      <c r="L819" s="11"/>
      <c r="M819" s="5"/>
      <c r="N819" s="5"/>
      <c r="O819" s="2"/>
      <c r="P819" s="7"/>
      <c r="Q819" s="2"/>
      <c r="R819" s="2"/>
    </row>
    <row r="820" spans="1:18" ht="12.75" customHeight="1" x14ac:dyDescent="0.2">
      <c r="A820" s="10"/>
      <c r="B820" s="1"/>
      <c r="C820" s="1"/>
      <c r="D820" s="2"/>
      <c r="E820" s="2"/>
      <c r="F820" s="1"/>
      <c r="G820" s="10"/>
      <c r="H820" s="10"/>
      <c r="I820" s="10"/>
      <c r="J820" s="4"/>
      <c r="K820" s="11"/>
      <c r="L820" s="11"/>
      <c r="M820" s="5"/>
      <c r="N820" s="5"/>
      <c r="O820" s="2"/>
      <c r="P820" s="7"/>
      <c r="Q820" s="2"/>
      <c r="R820" s="2"/>
    </row>
    <row r="821" spans="1:18" ht="12.75" customHeight="1" x14ac:dyDescent="0.2">
      <c r="A821" s="10"/>
      <c r="B821" s="1"/>
      <c r="C821" s="1"/>
      <c r="D821" s="2"/>
      <c r="E821" s="2"/>
      <c r="F821" s="1"/>
      <c r="G821" s="10"/>
      <c r="H821" s="10"/>
      <c r="I821" s="10"/>
      <c r="J821" s="4"/>
      <c r="K821" s="11"/>
      <c r="L821" s="11"/>
      <c r="M821" s="5"/>
      <c r="N821" s="5"/>
      <c r="O821" s="2"/>
      <c r="P821" s="7"/>
      <c r="Q821" s="2"/>
      <c r="R821" s="2"/>
    </row>
    <row r="822" spans="1:18" ht="12.75" customHeight="1" x14ac:dyDescent="0.2">
      <c r="A822" s="10"/>
      <c r="B822" s="1"/>
      <c r="C822" s="1"/>
      <c r="D822" s="2"/>
      <c r="E822" s="2"/>
      <c r="F822" s="1"/>
      <c r="G822" s="10"/>
      <c r="H822" s="10"/>
      <c r="I822" s="10"/>
      <c r="J822" s="4"/>
      <c r="K822" s="11"/>
      <c r="L822" s="11"/>
      <c r="M822" s="5"/>
      <c r="N822" s="5"/>
      <c r="O822" s="2"/>
      <c r="P822" s="7"/>
      <c r="Q822" s="2"/>
      <c r="R822" s="2"/>
    </row>
    <row r="823" spans="1:18" ht="12.75" customHeight="1" x14ac:dyDescent="0.2">
      <c r="A823" s="10"/>
      <c r="B823" s="1"/>
      <c r="C823" s="1"/>
      <c r="D823" s="2"/>
      <c r="E823" s="2"/>
      <c r="F823" s="1"/>
      <c r="G823" s="10"/>
      <c r="H823" s="10"/>
      <c r="I823" s="10"/>
      <c r="J823" s="4"/>
      <c r="K823" s="11"/>
      <c r="L823" s="11"/>
      <c r="M823" s="5"/>
      <c r="N823" s="5"/>
      <c r="O823" s="2"/>
      <c r="P823" s="7"/>
      <c r="Q823" s="2"/>
      <c r="R823" s="2"/>
    </row>
    <row r="824" spans="1:18" ht="12.75" customHeight="1" x14ac:dyDescent="0.2">
      <c r="A824" s="10"/>
      <c r="B824" s="1"/>
      <c r="C824" s="1"/>
      <c r="D824" s="2"/>
      <c r="E824" s="2"/>
      <c r="F824" s="1"/>
      <c r="G824" s="10"/>
      <c r="H824" s="10"/>
      <c r="I824" s="10"/>
      <c r="J824" s="4"/>
      <c r="K824" s="11"/>
      <c r="L824" s="11"/>
      <c r="M824" s="5"/>
      <c r="N824" s="5"/>
      <c r="O824" s="2"/>
      <c r="P824" s="7"/>
      <c r="Q824" s="2"/>
      <c r="R824" s="2"/>
    </row>
    <row r="825" spans="1:18" ht="12.75" customHeight="1" x14ac:dyDescent="0.2">
      <c r="A825" s="10"/>
      <c r="B825" s="1"/>
      <c r="C825" s="1"/>
      <c r="D825" s="2"/>
      <c r="E825" s="2"/>
      <c r="F825" s="1"/>
      <c r="G825" s="10"/>
      <c r="H825" s="10"/>
      <c r="I825" s="10"/>
      <c r="J825" s="4"/>
      <c r="K825" s="11"/>
      <c r="L825" s="11"/>
      <c r="M825" s="5"/>
      <c r="N825" s="5"/>
      <c r="O825" s="2"/>
      <c r="P825" s="7"/>
      <c r="Q825" s="2"/>
      <c r="R825" s="2"/>
    </row>
    <row r="826" spans="1:18" ht="12.75" customHeight="1" x14ac:dyDescent="0.2">
      <c r="A826" s="10"/>
      <c r="B826" s="1"/>
      <c r="C826" s="1"/>
      <c r="D826" s="2"/>
      <c r="E826" s="2"/>
      <c r="F826" s="1"/>
      <c r="G826" s="10"/>
      <c r="H826" s="10"/>
      <c r="I826" s="10"/>
      <c r="J826" s="4"/>
      <c r="K826" s="11"/>
      <c r="L826" s="11"/>
      <c r="M826" s="5"/>
      <c r="N826" s="5"/>
      <c r="O826" s="2"/>
      <c r="P826" s="7"/>
      <c r="Q826" s="2"/>
      <c r="R826" s="2"/>
    </row>
    <row r="827" spans="1:18" ht="12.75" customHeight="1" x14ac:dyDescent="0.2">
      <c r="A827" s="10"/>
      <c r="B827" s="1"/>
      <c r="C827" s="1"/>
      <c r="D827" s="2"/>
      <c r="E827" s="2"/>
      <c r="F827" s="1"/>
      <c r="G827" s="10"/>
      <c r="H827" s="10"/>
      <c r="I827" s="10"/>
      <c r="J827" s="4"/>
      <c r="K827" s="11"/>
      <c r="L827" s="11"/>
      <c r="M827" s="5"/>
      <c r="N827" s="5"/>
      <c r="O827" s="2"/>
      <c r="P827" s="7"/>
      <c r="Q827" s="2"/>
      <c r="R827" s="2"/>
    </row>
    <row r="828" spans="1:18" ht="12.75" customHeight="1" x14ac:dyDescent="0.2">
      <c r="A828" s="10"/>
      <c r="B828" s="1"/>
      <c r="C828" s="1"/>
      <c r="D828" s="2"/>
      <c r="E828" s="2"/>
      <c r="F828" s="1"/>
      <c r="G828" s="10"/>
      <c r="H828" s="10"/>
      <c r="I828" s="10"/>
      <c r="J828" s="4"/>
      <c r="K828" s="11"/>
      <c r="L828" s="11"/>
      <c r="M828" s="5"/>
      <c r="N828" s="5"/>
      <c r="O828" s="2"/>
      <c r="P828" s="7"/>
      <c r="Q828" s="2"/>
      <c r="R828" s="2"/>
    </row>
    <row r="829" spans="1:18" ht="12.75" customHeight="1" x14ac:dyDescent="0.2">
      <c r="A829" s="10"/>
      <c r="B829" s="1"/>
      <c r="C829" s="1"/>
      <c r="D829" s="2"/>
      <c r="E829" s="2"/>
      <c r="F829" s="1"/>
      <c r="G829" s="10"/>
      <c r="H829" s="10"/>
      <c r="I829" s="10"/>
      <c r="J829" s="4"/>
      <c r="K829" s="11"/>
      <c r="L829" s="11"/>
      <c r="M829" s="5"/>
      <c r="N829" s="5"/>
      <c r="O829" s="2"/>
      <c r="P829" s="7"/>
      <c r="Q829" s="2"/>
      <c r="R829" s="2"/>
    </row>
    <row r="830" spans="1:18" ht="12.75" customHeight="1" x14ac:dyDescent="0.2">
      <c r="A830" s="10"/>
      <c r="B830" s="1"/>
      <c r="C830" s="1"/>
      <c r="D830" s="2"/>
      <c r="E830" s="2"/>
      <c r="F830" s="1"/>
      <c r="G830" s="10"/>
      <c r="H830" s="10"/>
      <c r="I830" s="10"/>
      <c r="J830" s="4"/>
      <c r="K830" s="11"/>
      <c r="L830" s="11"/>
      <c r="M830" s="5"/>
      <c r="N830" s="5"/>
      <c r="O830" s="2"/>
      <c r="P830" s="7"/>
      <c r="Q830" s="2"/>
      <c r="R830" s="2"/>
    </row>
    <row r="831" spans="1:18" ht="12.75" customHeight="1" x14ac:dyDescent="0.2">
      <c r="A831" s="10"/>
      <c r="B831" s="1"/>
      <c r="C831" s="1"/>
      <c r="D831" s="2"/>
      <c r="E831" s="2"/>
      <c r="F831" s="1"/>
      <c r="G831" s="10"/>
      <c r="H831" s="10"/>
      <c r="I831" s="10"/>
      <c r="J831" s="4"/>
      <c r="K831" s="11"/>
      <c r="L831" s="11"/>
      <c r="M831" s="5"/>
      <c r="N831" s="5"/>
      <c r="O831" s="2"/>
      <c r="P831" s="7"/>
      <c r="Q831" s="2"/>
      <c r="R831" s="2"/>
    </row>
    <row r="832" spans="1:18" ht="12.75" customHeight="1" x14ac:dyDescent="0.2">
      <c r="A832" s="10"/>
      <c r="B832" s="1"/>
      <c r="C832" s="1"/>
      <c r="D832" s="2"/>
      <c r="E832" s="2"/>
      <c r="F832" s="1"/>
      <c r="G832" s="10"/>
      <c r="H832" s="10"/>
      <c r="I832" s="10"/>
      <c r="J832" s="4"/>
      <c r="K832" s="11"/>
      <c r="L832" s="11"/>
      <c r="M832" s="5"/>
      <c r="N832" s="5"/>
      <c r="O832" s="2"/>
      <c r="P832" s="7"/>
      <c r="Q832" s="2"/>
      <c r="R832" s="2"/>
    </row>
    <row r="833" spans="1:18" ht="12.75" customHeight="1" x14ac:dyDescent="0.2">
      <c r="A833" s="10"/>
      <c r="B833" s="1"/>
      <c r="C833" s="1"/>
      <c r="D833" s="2"/>
      <c r="E833" s="2"/>
      <c r="F833" s="1"/>
      <c r="G833" s="10"/>
      <c r="H833" s="10"/>
      <c r="I833" s="10"/>
      <c r="J833" s="4"/>
      <c r="K833" s="11"/>
      <c r="L833" s="11"/>
      <c r="M833" s="5"/>
      <c r="N833" s="5"/>
      <c r="O833" s="2"/>
      <c r="P833" s="7"/>
      <c r="Q833" s="2"/>
      <c r="R833" s="2"/>
    </row>
    <row r="834" spans="1:18" ht="12.75" customHeight="1" x14ac:dyDescent="0.2">
      <c r="A834" s="10"/>
      <c r="B834" s="1"/>
      <c r="C834" s="1"/>
      <c r="D834" s="2"/>
      <c r="E834" s="2"/>
      <c r="F834" s="1"/>
      <c r="G834" s="10"/>
      <c r="H834" s="10"/>
      <c r="I834" s="10"/>
      <c r="J834" s="4"/>
      <c r="K834" s="11"/>
      <c r="L834" s="11"/>
      <c r="M834" s="5"/>
      <c r="N834" s="5"/>
      <c r="O834" s="2"/>
      <c r="P834" s="7"/>
      <c r="Q834" s="2"/>
      <c r="R834" s="2"/>
    </row>
    <row r="835" spans="1:18" ht="12.75" customHeight="1" x14ac:dyDescent="0.2">
      <c r="A835" s="10"/>
      <c r="B835" s="1"/>
      <c r="C835" s="1"/>
      <c r="D835" s="2"/>
      <c r="E835" s="2"/>
      <c r="F835" s="1"/>
      <c r="G835" s="10"/>
      <c r="H835" s="10"/>
      <c r="I835" s="10"/>
      <c r="J835" s="4"/>
      <c r="K835" s="11"/>
      <c r="L835" s="11"/>
      <c r="M835" s="5"/>
      <c r="N835" s="5"/>
      <c r="O835" s="2"/>
      <c r="P835" s="7"/>
      <c r="Q835" s="2"/>
      <c r="R835" s="2"/>
    </row>
    <row r="836" spans="1:18" ht="12.75" customHeight="1" x14ac:dyDescent="0.2">
      <c r="A836" s="10"/>
      <c r="B836" s="1"/>
      <c r="C836" s="1"/>
      <c r="D836" s="2"/>
      <c r="E836" s="2"/>
      <c r="F836" s="1"/>
      <c r="G836" s="10"/>
      <c r="H836" s="10"/>
      <c r="I836" s="10"/>
      <c r="J836" s="4"/>
      <c r="K836" s="11"/>
      <c r="L836" s="11"/>
      <c r="M836" s="5"/>
      <c r="N836" s="5"/>
      <c r="O836" s="2"/>
      <c r="P836" s="7"/>
      <c r="Q836" s="2"/>
      <c r="R836" s="2"/>
    </row>
    <row r="837" spans="1:18" ht="12.75" customHeight="1" x14ac:dyDescent="0.2">
      <c r="A837" s="10"/>
      <c r="B837" s="1"/>
      <c r="C837" s="1"/>
      <c r="D837" s="2"/>
      <c r="E837" s="2"/>
      <c r="F837" s="1"/>
      <c r="G837" s="10"/>
      <c r="H837" s="10"/>
      <c r="I837" s="10"/>
      <c r="J837" s="4"/>
      <c r="K837" s="11"/>
      <c r="L837" s="11"/>
      <c r="M837" s="5"/>
      <c r="N837" s="5"/>
      <c r="O837" s="2"/>
      <c r="P837" s="7"/>
      <c r="Q837" s="2"/>
      <c r="R837" s="2"/>
    </row>
    <row r="838" spans="1:18" ht="12.75" customHeight="1" x14ac:dyDescent="0.2">
      <c r="A838" s="10"/>
      <c r="B838" s="1"/>
      <c r="C838" s="1"/>
      <c r="D838" s="2"/>
      <c r="E838" s="2"/>
      <c r="F838" s="1"/>
      <c r="G838" s="10"/>
      <c r="H838" s="10"/>
      <c r="I838" s="10"/>
      <c r="J838" s="4"/>
      <c r="K838" s="11"/>
      <c r="L838" s="11"/>
      <c r="M838" s="5"/>
      <c r="N838" s="5"/>
      <c r="O838" s="2"/>
      <c r="P838" s="7"/>
      <c r="Q838" s="2"/>
      <c r="R838" s="2"/>
    </row>
    <row r="839" spans="1:18" ht="12.75" customHeight="1" x14ac:dyDescent="0.2">
      <c r="A839" s="10"/>
      <c r="B839" s="1"/>
      <c r="C839" s="1"/>
      <c r="D839" s="2"/>
      <c r="E839" s="2"/>
      <c r="F839" s="1"/>
      <c r="G839" s="10"/>
      <c r="H839" s="10"/>
      <c r="I839" s="10"/>
      <c r="J839" s="4"/>
      <c r="K839" s="11"/>
      <c r="L839" s="11"/>
      <c r="M839" s="5"/>
      <c r="N839" s="5"/>
      <c r="O839" s="2"/>
      <c r="P839" s="7"/>
      <c r="Q839" s="2"/>
      <c r="R839" s="2"/>
    </row>
    <row r="840" spans="1:18" ht="12.75" customHeight="1" x14ac:dyDescent="0.2">
      <c r="A840" s="10"/>
      <c r="B840" s="1"/>
      <c r="C840" s="1"/>
      <c r="D840" s="2"/>
      <c r="E840" s="2"/>
      <c r="F840" s="1"/>
      <c r="G840" s="10"/>
      <c r="H840" s="10"/>
      <c r="I840" s="10"/>
      <c r="J840" s="4"/>
      <c r="K840" s="11"/>
      <c r="L840" s="11"/>
      <c r="M840" s="5"/>
      <c r="N840" s="5"/>
      <c r="O840" s="2"/>
      <c r="P840" s="7"/>
      <c r="Q840" s="2"/>
      <c r="R840" s="2"/>
    </row>
    <row r="841" spans="1:18" ht="12.75" customHeight="1" x14ac:dyDescent="0.2">
      <c r="A841" s="10"/>
      <c r="B841" s="1"/>
      <c r="C841" s="1"/>
      <c r="D841" s="2"/>
      <c r="E841" s="2"/>
      <c r="F841" s="1"/>
      <c r="G841" s="10"/>
      <c r="H841" s="10"/>
      <c r="I841" s="10"/>
      <c r="J841" s="4"/>
      <c r="K841" s="11"/>
      <c r="L841" s="11"/>
      <c r="M841" s="5"/>
      <c r="N841" s="5"/>
      <c r="O841" s="2"/>
      <c r="P841" s="7"/>
      <c r="Q841" s="2"/>
      <c r="R841" s="2"/>
    </row>
    <row r="842" spans="1:18" ht="12.75" customHeight="1" x14ac:dyDescent="0.2">
      <c r="A842" s="10"/>
      <c r="B842" s="1"/>
      <c r="C842" s="1"/>
      <c r="D842" s="2"/>
      <c r="E842" s="2"/>
      <c r="F842" s="1"/>
      <c r="G842" s="10"/>
      <c r="H842" s="10"/>
      <c r="I842" s="10"/>
      <c r="J842" s="4"/>
      <c r="K842" s="11"/>
      <c r="L842" s="11"/>
      <c r="M842" s="5"/>
      <c r="N842" s="5"/>
      <c r="O842" s="2"/>
      <c r="P842" s="7"/>
      <c r="Q842" s="2"/>
      <c r="R842" s="2"/>
    </row>
    <row r="843" spans="1:18" ht="12.75" customHeight="1" x14ac:dyDescent="0.2">
      <c r="A843" s="10"/>
      <c r="B843" s="1"/>
      <c r="C843" s="1"/>
      <c r="D843" s="2"/>
      <c r="E843" s="2"/>
      <c r="F843" s="1"/>
      <c r="G843" s="10"/>
      <c r="H843" s="10"/>
      <c r="I843" s="10"/>
      <c r="J843" s="4"/>
      <c r="K843" s="11"/>
      <c r="L843" s="11"/>
      <c r="M843" s="5"/>
      <c r="N843" s="5"/>
      <c r="O843" s="2"/>
      <c r="P843" s="7"/>
      <c r="Q843" s="2"/>
      <c r="R843" s="2"/>
    </row>
    <row r="844" spans="1:18" ht="12.75" customHeight="1" x14ac:dyDescent="0.2">
      <c r="A844" s="10"/>
      <c r="B844" s="1"/>
      <c r="C844" s="1"/>
      <c r="D844" s="2"/>
      <c r="E844" s="2"/>
      <c r="F844" s="1"/>
      <c r="G844" s="10"/>
      <c r="H844" s="10"/>
      <c r="I844" s="10"/>
      <c r="J844" s="4"/>
      <c r="K844" s="11"/>
      <c r="L844" s="11"/>
      <c r="M844" s="5"/>
      <c r="N844" s="5"/>
      <c r="O844" s="2"/>
      <c r="P844" s="7"/>
      <c r="Q844" s="2"/>
      <c r="R844" s="2"/>
    </row>
    <row r="845" spans="1:18" ht="12.75" customHeight="1" x14ac:dyDescent="0.2">
      <c r="A845" s="10"/>
      <c r="B845" s="1"/>
      <c r="C845" s="1"/>
      <c r="D845" s="2"/>
      <c r="E845" s="2"/>
      <c r="F845" s="1"/>
      <c r="G845" s="10"/>
      <c r="H845" s="10"/>
      <c r="I845" s="10"/>
      <c r="J845" s="4"/>
      <c r="K845" s="11"/>
      <c r="L845" s="11"/>
      <c r="M845" s="5"/>
      <c r="N845" s="5"/>
      <c r="O845" s="2"/>
      <c r="P845" s="7"/>
      <c r="Q845" s="2"/>
      <c r="R845" s="2"/>
    </row>
    <row r="846" spans="1:18" ht="12.75" customHeight="1" x14ac:dyDescent="0.2">
      <c r="A846" s="10"/>
      <c r="B846" s="1"/>
      <c r="C846" s="1"/>
      <c r="D846" s="2"/>
      <c r="E846" s="2"/>
      <c r="F846" s="1"/>
      <c r="G846" s="10"/>
      <c r="H846" s="10"/>
      <c r="I846" s="10"/>
      <c r="J846" s="4"/>
      <c r="K846" s="11"/>
      <c r="L846" s="11"/>
      <c r="M846" s="5"/>
      <c r="N846" s="5"/>
      <c r="O846" s="2"/>
      <c r="P846" s="7"/>
      <c r="Q846" s="2"/>
      <c r="R846" s="2"/>
    </row>
    <row r="847" spans="1:18" ht="12.75" customHeight="1" x14ac:dyDescent="0.2">
      <c r="A847" s="10"/>
      <c r="B847" s="1"/>
      <c r="C847" s="1"/>
      <c r="D847" s="2"/>
      <c r="E847" s="2"/>
      <c r="F847" s="1"/>
      <c r="G847" s="10"/>
      <c r="H847" s="10"/>
      <c r="I847" s="10"/>
      <c r="J847" s="4"/>
      <c r="K847" s="11"/>
      <c r="L847" s="11"/>
      <c r="M847" s="5"/>
      <c r="N847" s="5"/>
      <c r="O847" s="2"/>
      <c r="P847" s="7"/>
      <c r="Q847" s="2"/>
      <c r="R847" s="2"/>
    </row>
    <row r="848" spans="1:18" ht="12.75" customHeight="1" x14ac:dyDescent="0.2">
      <c r="A848" s="10"/>
      <c r="B848" s="1"/>
      <c r="C848" s="1"/>
      <c r="D848" s="2"/>
      <c r="E848" s="2"/>
      <c r="F848" s="1"/>
      <c r="G848" s="10"/>
      <c r="H848" s="10"/>
      <c r="I848" s="10"/>
      <c r="J848" s="4"/>
      <c r="K848" s="11"/>
      <c r="L848" s="11"/>
      <c r="M848" s="5"/>
      <c r="N848" s="5"/>
      <c r="O848" s="2"/>
      <c r="P848" s="7"/>
      <c r="Q848" s="2"/>
      <c r="R848" s="2"/>
    </row>
    <row r="849" spans="1:18" ht="12.75" customHeight="1" x14ac:dyDescent="0.2">
      <c r="A849" s="10"/>
      <c r="B849" s="1"/>
      <c r="C849" s="1"/>
      <c r="D849" s="2"/>
      <c r="E849" s="2"/>
      <c r="F849" s="1"/>
      <c r="G849" s="10"/>
      <c r="H849" s="10"/>
      <c r="I849" s="10"/>
      <c r="J849" s="4"/>
      <c r="K849" s="11"/>
      <c r="L849" s="11"/>
      <c r="M849" s="5"/>
      <c r="N849" s="5"/>
      <c r="O849" s="2"/>
      <c r="P849" s="7"/>
      <c r="Q849" s="2"/>
      <c r="R849" s="2"/>
    </row>
    <row r="850" spans="1:18" ht="12.75" customHeight="1" x14ac:dyDescent="0.2">
      <c r="A850" s="10"/>
      <c r="B850" s="1"/>
      <c r="C850" s="1"/>
      <c r="D850" s="2"/>
      <c r="E850" s="2"/>
      <c r="F850" s="1"/>
      <c r="G850" s="10"/>
      <c r="H850" s="10"/>
      <c r="I850" s="10"/>
      <c r="J850" s="4"/>
      <c r="K850" s="11"/>
      <c r="L850" s="11"/>
      <c r="M850" s="5"/>
      <c r="N850" s="5"/>
      <c r="O850" s="2"/>
      <c r="P850" s="7"/>
      <c r="Q850" s="2"/>
      <c r="R850" s="2"/>
    </row>
    <row r="851" spans="1:18" ht="12.75" customHeight="1" x14ac:dyDescent="0.2">
      <c r="A851" s="10"/>
      <c r="B851" s="1"/>
      <c r="C851" s="1"/>
      <c r="D851" s="2"/>
      <c r="E851" s="2"/>
      <c r="F851" s="1"/>
      <c r="G851" s="10"/>
      <c r="H851" s="10"/>
      <c r="I851" s="10"/>
      <c r="J851" s="4"/>
      <c r="K851" s="11"/>
      <c r="L851" s="11"/>
      <c r="M851" s="5"/>
      <c r="N851" s="5"/>
      <c r="O851" s="2"/>
      <c r="P851" s="7"/>
      <c r="Q851" s="2"/>
      <c r="R851" s="2"/>
    </row>
    <row r="852" spans="1:18" ht="12.75" customHeight="1" x14ac:dyDescent="0.2">
      <c r="A852" s="10"/>
      <c r="B852" s="1"/>
      <c r="C852" s="1"/>
      <c r="D852" s="2"/>
      <c r="E852" s="2"/>
      <c r="F852" s="1"/>
      <c r="G852" s="10"/>
      <c r="H852" s="10"/>
      <c r="I852" s="10"/>
      <c r="J852" s="4"/>
      <c r="K852" s="11"/>
      <c r="L852" s="11"/>
      <c r="M852" s="5"/>
      <c r="N852" s="5"/>
      <c r="O852" s="2"/>
      <c r="P852" s="7"/>
      <c r="Q852" s="2"/>
      <c r="R852" s="2"/>
    </row>
    <row r="853" spans="1:18" ht="12.75" customHeight="1" x14ac:dyDescent="0.2">
      <c r="A853" s="10"/>
      <c r="B853" s="1"/>
      <c r="C853" s="1"/>
      <c r="D853" s="2"/>
      <c r="E853" s="2"/>
      <c r="F853" s="1"/>
      <c r="G853" s="10"/>
      <c r="H853" s="10"/>
      <c r="I853" s="10"/>
      <c r="J853" s="4"/>
      <c r="K853" s="11"/>
      <c r="L853" s="11"/>
      <c r="M853" s="5"/>
      <c r="N853" s="5"/>
      <c r="O853" s="2"/>
      <c r="P853" s="7"/>
      <c r="Q853" s="2"/>
      <c r="R853" s="2"/>
    </row>
    <row r="854" spans="1:18" ht="12.75" customHeight="1" x14ac:dyDescent="0.2">
      <c r="A854" s="10"/>
      <c r="B854" s="1"/>
      <c r="C854" s="1"/>
      <c r="D854" s="2"/>
      <c r="E854" s="2"/>
      <c r="F854" s="1"/>
      <c r="G854" s="10"/>
      <c r="H854" s="10"/>
      <c r="I854" s="10"/>
      <c r="J854" s="4"/>
      <c r="K854" s="11"/>
      <c r="L854" s="11"/>
      <c r="M854" s="5"/>
      <c r="N854" s="5"/>
      <c r="O854" s="2"/>
      <c r="P854" s="7"/>
      <c r="Q854" s="2"/>
      <c r="R854" s="2"/>
    </row>
    <row r="855" spans="1:18" ht="12.75" customHeight="1" x14ac:dyDescent="0.2">
      <c r="A855" s="10"/>
      <c r="B855" s="1"/>
      <c r="C855" s="1"/>
      <c r="D855" s="2"/>
      <c r="E855" s="2"/>
      <c r="F855" s="1"/>
      <c r="G855" s="10"/>
      <c r="H855" s="10"/>
      <c r="I855" s="10"/>
      <c r="J855" s="4"/>
      <c r="K855" s="11"/>
      <c r="L855" s="11"/>
      <c r="M855" s="5"/>
      <c r="N855" s="5"/>
      <c r="O855" s="2"/>
      <c r="P855" s="7"/>
      <c r="Q855" s="2"/>
      <c r="R855" s="2"/>
    </row>
    <row r="856" spans="1:18" ht="12.75" customHeight="1" x14ac:dyDescent="0.2">
      <c r="A856" s="10"/>
      <c r="B856" s="1"/>
      <c r="C856" s="1"/>
      <c r="D856" s="2"/>
      <c r="E856" s="2"/>
      <c r="F856" s="1"/>
      <c r="G856" s="10"/>
      <c r="H856" s="10"/>
      <c r="I856" s="10"/>
      <c r="J856" s="4"/>
      <c r="K856" s="11"/>
      <c r="L856" s="11"/>
      <c r="M856" s="5"/>
      <c r="N856" s="5"/>
      <c r="O856" s="2"/>
      <c r="P856" s="7"/>
      <c r="Q856" s="2"/>
      <c r="R856" s="2"/>
    </row>
    <row r="857" spans="1:18" ht="12.75" customHeight="1" x14ac:dyDescent="0.2">
      <c r="A857" s="10"/>
      <c r="B857" s="1"/>
      <c r="C857" s="1"/>
      <c r="D857" s="2"/>
      <c r="E857" s="2"/>
      <c r="F857" s="1"/>
      <c r="G857" s="10"/>
      <c r="H857" s="10"/>
      <c r="I857" s="10"/>
      <c r="J857" s="4"/>
      <c r="K857" s="11"/>
      <c r="L857" s="11"/>
      <c r="M857" s="5"/>
      <c r="N857" s="5"/>
      <c r="O857" s="2"/>
      <c r="P857" s="7"/>
      <c r="Q857" s="2"/>
      <c r="R857" s="2"/>
    </row>
    <row r="858" spans="1:18" ht="12.75" customHeight="1" x14ac:dyDescent="0.2">
      <c r="A858" s="10"/>
      <c r="B858" s="1"/>
      <c r="C858" s="1"/>
      <c r="D858" s="2"/>
      <c r="E858" s="2"/>
      <c r="F858" s="1"/>
      <c r="G858" s="10"/>
      <c r="H858" s="10"/>
      <c r="I858" s="10"/>
      <c r="J858" s="4"/>
      <c r="K858" s="11"/>
      <c r="L858" s="11"/>
      <c r="M858" s="5"/>
      <c r="N858" s="5"/>
      <c r="O858" s="2"/>
      <c r="P858" s="7"/>
      <c r="Q858" s="2"/>
      <c r="R858" s="2"/>
    </row>
    <row r="859" spans="1:18" ht="12.75" customHeight="1" x14ac:dyDescent="0.2">
      <c r="A859" s="10"/>
      <c r="B859" s="1"/>
      <c r="C859" s="1"/>
      <c r="D859" s="2"/>
      <c r="E859" s="2"/>
      <c r="F859" s="1"/>
      <c r="G859" s="10"/>
      <c r="H859" s="10"/>
      <c r="I859" s="10"/>
      <c r="J859" s="4"/>
      <c r="K859" s="11"/>
      <c r="L859" s="11"/>
      <c r="M859" s="5"/>
      <c r="N859" s="5"/>
      <c r="O859" s="2"/>
      <c r="P859" s="7"/>
      <c r="Q859" s="2"/>
      <c r="R859" s="2"/>
    </row>
    <row r="860" spans="1:18" ht="12.75" customHeight="1" x14ac:dyDescent="0.2">
      <c r="A860" s="10"/>
      <c r="B860" s="1"/>
      <c r="C860" s="1"/>
      <c r="D860" s="2"/>
      <c r="E860" s="2"/>
      <c r="F860" s="1"/>
      <c r="G860" s="10"/>
      <c r="H860" s="10"/>
      <c r="I860" s="10"/>
      <c r="J860" s="4"/>
      <c r="K860" s="11"/>
      <c r="L860" s="11"/>
      <c r="M860" s="5"/>
      <c r="N860" s="5"/>
      <c r="O860" s="2"/>
      <c r="P860" s="7"/>
      <c r="Q860" s="2"/>
      <c r="R860" s="2"/>
    </row>
    <row r="861" spans="1:18" ht="12.75" customHeight="1" x14ac:dyDescent="0.2">
      <c r="A861" s="10"/>
      <c r="B861" s="1"/>
      <c r="C861" s="1"/>
      <c r="D861" s="2"/>
      <c r="E861" s="2"/>
      <c r="F861" s="1"/>
      <c r="G861" s="10"/>
      <c r="H861" s="10"/>
      <c r="I861" s="10"/>
      <c r="J861" s="4"/>
      <c r="K861" s="11"/>
      <c r="L861" s="11"/>
      <c r="M861" s="5"/>
      <c r="N861" s="5"/>
      <c r="O861" s="2"/>
      <c r="P861" s="7"/>
      <c r="Q861" s="2"/>
      <c r="R861" s="2"/>
    </row>
    <row r="862" spans="1:18" ht="12.75" customHeight="1" x14ac:dyDescent="0.2">
      <c r="A862" s="10"/>
      <c r="B862" s="1"/>
      <c r="C862" s="1"/>
      <c r="D862" s="2"/>
      <c r="E862" s="2"/>
      <c r="F862" s="1"/>
      <c r="G862" s="10"/>
      <c r="H862" s="10"/>
      <c r="I862" s="10"/>
      <c r="J862" s="4"/>
      <c r="K862" s="11"/>
      <c r="L862" s="11"/>
      <c r="M862" s="5"/>
      <c r="N862" s="5"/>
      <c r="O862" s="2"/>
      <c r="P862" s="7"/>
      <c r="Q862" s="2"/>
      <c r="R862" s="2"/>
    </row>
    <row r="863" spans="1:18" ht="12.75" customHeight="1" x14ac:dyDescent="0.2">
      <c r="A863" s="10"/>
      <c r="B863" s="1"/>
      <c r="C863" s="1"/>
      <c r="D863" s="2"/>
      <c r="E863" s="2"/>
      <c r="F863" s="1"/>
      <c r="G863" s="10"/>
      <c r="H863" s="10"/>
      <c r="I863" s="10"/>
      <c r="J863" s="4"/>
      <c r="K863" s="11"/>
      <c r="L863" s="11"/>
      <c r="M863" s="5"/>
      <c r="N863" s="5"/>
      <c r="O863" s="2"/>
      <c r="P863" s="7"/>
      <c r="Q863" s="2"/>
      <c r="R863" s="2"/>
    </row>
    <row r="864" spans="1:18" ht="12.75" customHeight="1" x14ac:dyDescent="0.2">
      <c r="A864" s="10"/>
      <c r="B864" s="1"/>
      <c r="C864" s="1"/>
      <c r="D864" s="2"/>
      <c r="E864" s="2"/>
      <c r="F864" s="1"/>
      <c r="G864" s="10"/>
      <c r="H864" s="10"/>
      <c r="I864" s="10"/>
      <c r="J864" s="4"/>
      <c r="K864" s="11"/>
      <c r="L864" s="11"/>
      <c r="M864" s="5"/>
      <c r="N864" s="5"/>
      <c r="O864" s="2"/>
      <c r="P864" s="7"/>
      <c r="Q864" s="2"/>
      <c r="R864" s="2"/>
    </row>
    <row r="865" spans="1:18" ht="12.75" customHeight="1" x14ac:dyDescent="0.2">
      <c r="A865" s="10"/>
      <c r="B865" s="1"/>
      <c r="C865" s="1"/>
      <c r="D865" s="2"/>
      <c r="E865" s="2"/>
      <c r="F865" s="1"/>
      <c r="G865" s="10"/>
      <c r="H865" s="10"/>
      <c r="I865" s="10"/>
      <c r="J865" s="4"/>
      <c r="K865" s="11"/>
      <c r="L865" s="11"/>
      <c r="M865" s="5"/>
      <c r="N865" s="5"/>
      <c r="O865" s="2"/>
      <c r="P865" s="7"/>
      <c r="Q865" s="2"/>
      <c r="R865" s="2"/>
    </row>
    <row r="866" spans="1:18" ht="12.75" customHeight="1" x14ac:dyDescent="0.2">
      <c r="A866" s="10"/>
      <c r="B866" s="1"/>
      <c r="C866" s="1"/>
      <c r="D866" s="2"/>
      <c r="E866" s="2"/>
      <c r="F866" s="1"/>
      <c r="G866" s="10"/>
      <c r="H866" s="10"/>
      <c r="I866" s="10"/>
      <c r="J866" s="4"/>
      <c r="K866" s="11"/>
      <c r="L866" s="11"/>
      <c r="M866" s="5"/>
      <c r="N866" s="5"/>
      <c r="O866" s="2"/>
      <c r="P866" s="7"/>
      <c r="Q866" s="2"/>
      <c r="R866" s="2"/>
    </row>
    <row r="867" spans="1:18" ht="12.75" customHeight="1" x14ac:dyDescent="0.2">
      <c r="A867" s="10"/>
      <c r="B867" s="1"/>
      <c r="C867" s="1"/>
      <c r="D867" s="2"/>
      <c r="E867" s="2"/>
      <c r="F867" s="1"/>
      <c r="G867" s="10"/>
      <c r="H867" s="10"/>
      <c r="I867" s="10"/>
      <c r="J867" s="4"/>
      <c r="K867" s="11"/>
      <c r="L867" s="11"/>
      <c r="M867" s="5"/>
      <c r="N867" s="5"/>
      <c r="O867" s="2"/>
      <c r="P867" s="7"/>
      <c r="Q867" s="2"/>
      <c r="R867" s="2"/>
    </row>
    <row r="868" spans="1:18" ht="12.75" customHeight="1" x14ac:dyDescent="0.2">
      <c r="A868" s="10"/>
      <c r="B868" s="1"/>
      <c r="C868" s="1"/>
      <c r="D868" s="2"/>
      <c r="E868" s="2"/>
      <c r="F868" s="1"/>
      <c r="G868" s="10"/>
      <c r="H868" s="10"/>
      <c r="I868" s="10"/>
      <c r="J868" s="4"/>
      <c r="K868" s="11"/>
      <c r="L868" s="11"/>
      <c r="M868" s="5"/>
      <c r="N868" s="5"/>
      <c r="O868" s="2"/>
      <c r="P868" s="7"/>
      <c r="Q868" s="2"/>
      <c r="R868" s="2"/>
    </row>
    <row r="869" spans="1:18" ht="12.75" customHeight="1" x14ac:dyDescent="0.2">
      <c r="A869" s="10"/>
      <c r="B869" s="1"/>
      <c r="C869" s="1"/>
      <c r="D869" s="2"/>
      <c r="E869" s="2"/>
      <c r="F869" s="1"/>
      <c r="G869" s="10"/>
      <c r="H869" s="10"/>
      <c r="I869" s="10"/>
      <c r="J869" s="4"/>
      <c r="K869" s="11"/>
      <c r="L869" s="11"/>
      <c r="M869" s="5"/>
      <c r="N869" s="5"/>
      <c r="O869" s="2"/>
      <c r="P869" s="7"/>
      <c r="Q869" s="2"/>
      <c r="R869" s="2"/>
    </row>
    <row r="870" spans="1:18" ht="12.75" customHeight="1" x14ac:dyDescent="0.2">
      <c r="A870" s="10"/>
      <c r="B870" s="1"/>
      <c r="C870" s="1"/>
      <c r="D870" s="2"/>
      <c r="E870" s="2"/>
      <c r="F870" s="1"/>
      <c r="G870" s="10"/>
      <c r="H870" s="10"/>
      <c r="I870" s="10"/>
      <c r="J870" s="4"/>
      <c r="K870" s="11"/>
      <c r="L870" s="11"/>
      <c r="M870" s="5"/>
      <c r="N870" s="5"/>
      <c r="O870" s="2"/>
      <c r="P870" s="7"/>
      <c r="Q870" s="2"/>
      <c r="R870" s="2"/>
    </row>
    <row r="871" spans="1:18" ht="12.75" customHeight="1" x14ac:dyDescent="0.2">
      <c r="A871" s="10"/>
      <c r="B871" s="1"/>
      <c r="C871" s="1"/>
      <c r="D871" s="2"/>
      <c r="E871" s="2"/>
      <c r="F871" s="1"/>
      <c r="G871" s="10"/>
      <c r="H871" s="10"/>
      <c r="I871" s="10"/>
      <c r="J871" s="4"/>
      <c r="K871" s="11"/>
      <c r="L871" s="11"/>
      <c r="M871" s="5"/>
      <c r="N871" s="5"/>
      <c r="O871" s="2"/>
      <c r="P871" s="7"/>
      <c r="Q871" s="2"/>
      <c r="R871" s="2"/>
    </row>
    <row r="872" spans="1:18" ht="12.75" customHeight="1" x14ac:dyDescent="0.2">
      <c r="A872" s="10"/>
      <c r="B872" s="1"/>
      <c r="C872" s="1"/>
      <c r="D872" s="2"/>
      <c r="E872" s="2"/>
      <c r="F872" s="1"/>
      <c r="G872" s="10"/>
      <c r="H872" s="10"/>
      <c r="I872" s="10"/>
      <c r="J872" s="4"/>
      <c r="K872" s="11"/>
      <c r="L872" s="11"/>
      <c r="M872" s="5"/>
      <c r="N872" s="5"/>
      <c r="O872" s="2"/>
      <c r="P872" s="7"/>
      <c r="Q872" s="2"/>
      <c r="R872" s="2"/>
    </row>
    <row r="873" spans="1:18" ht="12.75" customHeight="1" x14ac:dyDescent="0.2">
      <c r="A873" s="10"/>
      <c r="B873" s="1"/>
      <c r="C873" s="1"/>
      <c r="D873" s="2"/>
      <c r="E873" s="2"/>
      <c r="F873" s="1"/>
      <c r="G873" s="10"/>
      <c r="H873" s="10"/>
      <c r="I873" s="10"/>
      <c r="J873" s="4"/>
      <c r="K873" s="11"/>
      <c r="L873" s="11"/>
      <c r="M873" s="5"/>
      <c r="N873" s="5"/>
      <c r="O873" s="2"/>
      <c r="P873" s="7"/>
      <c r="Q873" s="2"/>
      <c r="R873" s="2"/>
    </row>
    <row r="874" spans="1:18" ht="12.75" customHeight="1" x14ac:dyDescent="0.2">
      <c r="A874" s="10"/>
      <c r="B874" s="1"/>
      <c r="C874" s="1"/>
      <c r="D874" s="2"/>
      <c r="E874" s="2"/>
      <c r="F874" s="1"/>
      <c r="G874" s="10"/>
      <c r="H874" s="10"/>
      <c r="I874" s="10"/>
      <c r="J874" s="4"/>
      <c r="K874" s="11"/>
      <c r="L874" s="11"/>
      <c r="M874" s="5"/>
      <c r="N874" s="5"/>
      <c r="O874" s="2"/>
      <c r="P874" s="7"/>
      <c r="Q874" s="2"/>
      <c r="R874" s="2"/>
    </row>
    <row r="875" spans="1:18" ht="12.75" customHeight="1" x14ac:dyDescent="0.2">
      <c r="A875" s="10"/>
      <c r="B875" s="1"/>
      <c r="C875" s="1"/>
      <c r="D875" s="2"/>
      <c r="E875" s="2"/>
      <c r="F875" s="1"/>
      <c r="G875" s="10"/>
      <c r="H875" s="10"/>
      <c r="I875" s="10"/>
      <c r="J875" s="4"/>
      <c r="K875" s="11"/>
      <c r="L875" s="11"/>
      <c r="M875" s="5"/>
      <c r="N875" s="5"/>
      <c r="O875" s="2"/>
      <c r="P875" s="7"/>
      <c r="Q875" s="2"/>
      <c r="R875" s="2"/>
    </row>
  </sheetData>
  <autoFilter ref="A2:R10" xr:uid="{5F818A80-E9EF-4FAF-B7A8-1FA1B8DE2215}"/>
  <mergeCells count="1">
    <mergeCell ref="B1:R1"/>
  </mergeCells>
  <pageMargins left="0.511811024" right="0.511811024" top="0.78740157499999996" bottom="0.78740157499999996" header="0.31496062000000002" footer="0.31496062000000002"/>
  <pageSetup paperSize="9" scale="49" orientation="portrait" verticalDpi="0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4F2EF-BC49-46CA-9108-4ADE049542C9}">
  <sheetPr>
    <tabColor rgb="FF9999FF"/>
    <pageSetUpPr fitToPage="1"/>
  </sheetPr>
  <dimension ref="A1:R871"/>
  <sheetViews>
    <sheetView showGridLines="0" zoomScale="55" zoomScaleNormal="55" workbookViewId="0">
      <selection activeCell="B8" sqref="B8"/>
    </sheetView>
  </sheetViews>
  <sheetFormatPr defaultColWidth="14.42578125" defaultRowHeight="12.75" x14ac:dyDescent="0.2"/>
  <cols>
    <col min="1" max="1" width="19.7109375" style="15" customWidth="1"/>
    <col min="2" max="2" width="70.42578125" style="15" customWidth="1"/>
    <col min="3" max="3" width="40.85546875" style="9" customWidth="1"/>
    <col min="4" max="5" width="31.140625" style="9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" width="23.140625" style="73" customWidth="1"/>
    <col min="17" max="17" width="32.28515625" style="9" bestFit="1" customWidth="1"/>
    <col min="18" max="18" width="29" style="9" customWidth="1"/>
    <col min="19" max="20" width="14.42578125" style="15" customWidth="1"/>
    <col min="21" max="16384" width="14.42578125" style="15"/>
  </cols>
  <sheetData>
    <row r="1" spans="1:18" ht="71.45" customHeight="1" x14ac:dyDescent="0.2">
      <c r="A1" s="3" t="s">
        <v>1</v>
      </c>
      <c r="B1" s="695" t="s">
        <v>1215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96"/>
      <c r="Q1" s="696"/>
      <c r="R1" s="696"/>
    </row>
    <row r="2" spans="1:18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72" t="s">
        <v>19</v>
      </c>
      <c r="Q2" s="262" t="s">
        <v>621</v>
      </c>
      <c r="R2" s="262" t="s">
        <v>622</v>
      </c>
    </row>
    <row r="3" spans="1:18" ht="53.25" x14ac:dyDescent="0.2">
      <c r="A3" s="325" t="s">
        <v>508</v>
      </c>
      <c r="B3" s="620" t="s">
        <v>509</v>
      </c>
      <c r="C3" s="209" t="s">
        <v>931</v>
      </c>
      <c r="D3" s="366" t="s">
        <v>2</v>
      </c>
      <c r="E3" s="218"/>
      <c r="F3" s="36"/>
      <c r="G3" s="58"/>
      <c r="H3" s="58"/>
      <c r="I3" s="37"/>
      <c r="J3" s="33"/>
      <c r="K3" s="34"/>
      <c r="L3" s="35"/>
      <c r="M3" s="29">
        <v>500.85</v>
      </c>
      <c r="N3" s="30">
        <v>500.85</v>
      </c>
      <c r="O3" s="69" t="s">
        <v>580</v>
      </c>
      <c r="P3" s="57"/>
      <c r="Q3" s="76"/>
      <c r="R3" s="77"/>
    </row>
    <row r="4" spans="1:18" ht="59.25" customHeight="1" thickBot="1" x14ac:dyDescent="0.25">
      <c r="A4" s="243" t="s">
        <v>533</v>
      </c>
      <c r="B4" s="616" t="s">
        <v>534</v>
      </c>
      <c r="C4" s="209" t="s">
        <v>931</v>
      </c>
      <c r="D4" s="366" t="s">
        <v>2</v>
      </c>
      <c r="E4" s="107"/>
      <c r="F4" s="98"/>
      <c r="G4" s="27"/>
      <c r="H4" s="27"/>
      <c r="I4" s="67"/>
      <c r="J4" s="38"/>
      <c r="K4" s="68"/>
      <c r="L4" s="28"/>
      <c r="M4" s="29">
        <v>500.85</v>
      </c>
      <c r="N4" s="30">
        <f>M4</f>
        <v>500.85</v>
      </c>
      <c r="O4" s="116" t="s">
        <v>623</v>
      </c>
      <c r="P4" s="115">
        <v>4</v>
      </c>
      <c r="Q4" s="104">
        <f>R4*P4</f>
        <v>208</v>
      </c>
      <c r="R4" s="121">
        <v>52</v>
      </c>
    </row>
    <row r="5" spans="1:18" ht="42.75" customHeight="1" thickBot="1" x14ac:dyDescent="0.25">
      <c r="A5" s="10"/>
      <c r="B5" s="1"/>
      <c r="C5" s="1"/>
      <c r="D5" s="1"/>
      <c r="E5" s="1"/>
      <c r="F5" s="1"/>
      <c r="G5" s="10"/>
      <c r="H5" s="10"/>
      <c r="I5" s="10"/>
      <c r="J5" s="4"/>
      <c r="K5" s="11"/>
      <c r="L5" s="11"/>
      <c r="M5" s="5"/>
      <c r="N5" s="447">
        <f>SUM(N3:N4)</f>
        <v>1001.7</v>
      </c>
      <c r="O5" s="2"/>
      <c r="P5" s="7"/>
      <c r="Q5" s="447">
        <f>SUM(Q3:Q4)</f>
        <v>208</v>
      </c>
      <c r="R5" s="2"/>
    </row>
    <row r="6" spans="1:18" ht="57.75" customHeight="1" x14ac:dyDescent="0.2">
      <c r="A6" s="10"/>
      <c r="B6" s="1"/>
      <c r="C6" s="1"/>
      <c r="D6" s="1"/>
      <c r="E6" s="1"/>
      <c r="F6" s="1"/>
      <c r="G6" s="10"/>
      <c r="H6" s="10"/>
      <c r="I6" s="10"/>
      <c r="J6" s="4"/>
      <c r="K6" s="11"/>
      <c r="L6" s="11"/>
      <c r="M6" s="5"/>
      <c r="N6" s="196" t="s">
        <v>80</v>
      </c>
      <c r="O6" s="2"/>
      <c r="P6" s="7"/>
      <c r="Q6" s="196" t="s">
        <v>80</v>
      </c>
      <c r="R6" s="2"/>
    </row>
    <row r="7" spans="1:18" ht="12.75" customHeight="1" x14ac:dyDescent="0.2">
      <c r="A7" s="10"/>
      <c r="B7" s="1"/>
      <c r="C7" s="1"/>
      <c r="D7" s="1"/>
      <c r="E7" s="1"/>
      <c r="F7" s="1"/>
      <c r="G7" s="10"/>
      <c r="H7" s="10"/>
      <c r="I7" s="10"/>
      <c r="J7" s="4"/>
      <c r="K7" s="11"/>
      <c r="L7" s="11"/>
      <c r="M7" s="5"/>
      <c r="N7" s="5"/>
      <c r="O7" s="2"/>
      <c r="P7" s="7"/>
      <c r="Q7" s="2"/>
      <c r="R7" s="2"/>
    </row>
    <row r="8" spans="1:18" ht="12.75" customHeight="1" x14ac:dyDescent="0.2">
      <c r="A8" s="10"/>
      <c r="B8" s="1"/>
      <c r="C8" s="1"/>
      <c r="D8" s="1"/>
      <c r="E8" s="1"/>
      <c r="F8" s="1"/>
      <c r="G8" s="10"/>
      <c r="H8" s="10"/>
      <c r="I8" s="10"/>
      <c r="J8" s="4"/>
      <c r="K8" s="11"/>
      <c r="L8" s="11"/>
      <c r="M8" s="5"/>
      <c r="N8" s="5"/>
      <c r="O8" s="2"/>
      <c r="P8" s="7"/>
      <c r="Q8" s="2"/>
      <c r="R8" s="2"/>
    </row>
    <row r="9" spans="1:18" ht="12.75" customHeight="1" x14ac:dyDescent="0.2">
      <c r="A9" s="10"/>
      <c r="B9" s="1"/>
      <c r="C9" s="1"/>
      <c r="D9" s="1"/>
      <c r="E9" s="1"/>
      <c r="F9" s="1"/>
      <c r="G9" s="10"/>
      <c r="H9" s="10"/>
      <c r="I9" s="10"/>
      <c r="J9" s="4"/>
      <c r="K9" s="11"/>
      <c r="L9" s="11"/>
      <c r="M9" s="5"/>
      <c r="N9" s="5"/>
      <c r="O9" s="2"/>
      <c r="P9" s="7"/>
      <c r="Q9" s="2"/>
      <c r="R9" s="2"/>
    </row>
    <row r="10" spans="1:18" ht="12.75" customHeight="1" x14ac:dyDescent="0.2">
      <c r="A10" s="10"/>
      <c r="B10" s="1"/>
      <c r="C10" s="1"/>
      <c r="D10" s="1"/>
      <c r="E10" s="1"/>
      <c r="F10" s="1"/>
      <c r="G10" s="10"/>
      <c r="H10" s="10"/>
      <c r="I10" s="10"/>
      <c r="J10" s="4"/>
      <c r="K10" s="11"/>
      <c r="L10" s="11"/>
      <c r="M10" s="5"/>
      <c r="N10" s="5"/>
      <c r="O10" s="2"/>
      <c r="P10" s="7"/>
      <c r="Q10" s="2"/>
      <c r="R10" s="2"/>
    </row>
    <row r="11" spans="1:18" ht="12.75" customHeight="1" x14ac:dyDescent="0.2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5"/>
      <c r="O11" s="2"/>
      <c r="P11" s="7"/>
      <c r="Q11" s="2"/>
      <c r="R11" s="2"/>
    </row>
    <row r="12" spans="1:18" ht="12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5"/>
      <c r="O12" s="2"/>
      <c r="P12" s="7"/>
      <c r="Q12" s="2"/>
      <c r="R12" s="2"/>
    </row>
    <row r="13" spans="1:18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  <c r="P13" s="7"/>
      <c r="Q13" s="2"/>
      <c r="R13" s="2"/>
    </row>
    <row r="14" spans="1:18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  <c r="P14" s="7"/>
      <c r="Q14" s="2"/>
      <c r="R14" s="2"/>
    </row>
    <row r="15" spans="1:18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  <c r="P15" s="7"/>
      <c r="Q15" s="2"/>
      <c r="R15" s="2"/>
    </row>
    <row r="16" spans="1:18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  <c r="P16" s="7"/>
      <c r="Q16" s="2"/>
      <c r="R16" s="2"/>
    </row>
    <row r="17" spans="1:18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  <c r="P17" s="7"/>
      <c r="Q17" s="2"/>
      <c r="R17" s="2"/>
    </row>
    <row r="18" spans="1:18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  <c r="P18" s="7"/>
      <c r="Q18" s="2"/>
      <c r="R18" s="2"/>
    </row>
    <row r="19" spans="1:18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  <c r="P19" s="7"/>
      <c r="Q19" s="2"/>
      <c r="R19" s="2"/>
    </row>
    <row r="20" spans="1:18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  <c r="P20" s="7"/>
      <c r="Q20" s="2"/>
      <c r="R20" s="2"/>
    </row>
    <row r="21" spans="1:18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  <c r="P21" s="7"/>
      <c r="Q21" s="2"/>
      <c r="R21" s="2"/>
    </row>
    <row r="22" spans="1:18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  <c r="P22" s="7"/>
      <c r="Q22" s="2"/>
      <c r="R22" s="2"/>
    </row>
    <row r="23" spans="1:18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  <c r="P23" s="7"/>
      <c r="Q23" s="2"/>
      <c r="R23" s="2"/>
    </row>
    <row r="24" spans="1:18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  <c r="P24" s="7"/>
      <c r="Q24" s="2"/>
      <c r="R24" s="2"/>
    </row>
    <row r="25" spans="1:18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  <c r="P25" s="7"/>
      <c r="Q25" s="2"/>
      <c r="R25" s="2"/>
    </row>
    <row r="26" spans="1:18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  <c r="P26" s="7"/>
      <c r="Q26" s="2"/>
      <c r="R26" s="2"/>
    </row>
    <row r="27" spans="1:18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  <c r="P27" s="7"/>
      <c r="Q27" s="2"/>
      <c r="R27" s="2"/>
    </row>
    <row r="28" spans="1:18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  <c r="P28" s="7"/>
      <c r="Q28" s="2"/>
      <c r="R28" s="2"/>
    </row>
    <row r="29" spans="1:18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  <c r="P29" s="7"/>
      <c r="Q29" s="2"/>
      <c r="R29" s="2"/>
    </row>
    <row r="30" spans="1:18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  <c r="P30" s="7"/>
      <c r="Q30" s="2"/>
      <c r="R30" s="2"/>
    </row>
    <row r="31" spans="1:18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  <c r="P31" s="7"/>
      <c r="Q31" s="2"/>
      <c r="R31" s="2"/>
    </row>
    <row r="32" spans="1:18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  <c r="P32" s="7"/>
      <c r="Q32" s="2"/>
      <c r="R32" s="2"/>
    </row>
    <row r="33" spans="1:18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  <c r="P33" s="7"/>
      <c r="Q33" s="2"/>
      <c r="R33" s="2"/>
    </row>
    <row r="34" spans="1:18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  <c r="P34" s="7"/>
      <c r="Q34" s="2"/>
      <c r="R34" s="2"/>
    </row>
    <row r="35" spans="1:18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  <c r="P35" s="7"/>
      <c r="Q35" s="2"/>
      <c r="R35" s="2"/>
    </row>
    <row r="36" spans="1:18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  <c r="P36" s="7"/>
      <c r="Q36" s="2"/>
      <c r="R36" s="2"/>
    </row>
    <row r="37" spans="1:18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  <c r="P37" s="7"/>
      <c r="Q37" s="2"/>
      <c r="R37" s="2"/>
    </row>
    <row r="38" spans="1:18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  <c r="P38" s="7"/>
      <c r="Q38" s="2"/>
      <c r="R38" s="2"/>
    </row>
    <row r="39" spans="1:18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  <c r="P39" s="7"/>
      <c r="Q39" s="2"/>
      <c r="R39" s="2"/>
    </row>
    <row r="40" spans="1:18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  <c r="P40" s="7"/>
      <c r="Q40" s="2"/>
      <c r="R40" s="2"/>
    </row>
    <row r="41" spans="1:18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  <c r="P41" s="7"/>
      <c r="Q41" s="2"/>
      <c r="R41" s="2"/>
    </row>
    <row r="42" spans="1:18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  <c r="P42" s="7"/>
      <c r="Q42" s="2"/>
      <c r="R42" s="2"/>
    </row>
    <row r="43" spans="1:18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  <c r="P43" s="7"/>
      <c r="Q43" s="2"/>
      <c r="R43" s="2"/>
    </row>
    <row r="44" spans="1:18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  <c r="P44" s="7"/>
      <c r="Q44" s="2"/>
      <c r="R44" s="2"/>
    </row>
    <row r="45" spans="1:18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  <c r="P45" s="7"/>
      <c r="Q45" s="2"/>
      <c r="R45" s="2"/>
    </row>
    <row r="46" spans="1:18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  <c r="P46" s="7"/>
      <c r="Q46" s="2"/>
      <c r="R46" s="2"/>
    </row>
    <row r="47" spans="1:18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  <c r="P47" s="7"/>
      <c r="Q47" s="2"/>
      <c r="R47" s="2"/>
    </row>
    <row r="48" spans="1:18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  <c r="P48" s="7"/>
      <c r="Q48" s="2"/>
      <c r="R48" s="2"/>
    </row>
    <row r="49" spans="1:18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  <c r="P49" s="7"/>
      <c r="Q49" s="2"/>
      <c r="R49" s="2"/>
    </row>
    <row r="50" spans="1:18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  <c r="P50" s="7"/>
      <c r="Q50" s="2"/>
      <c r="R50" s="2"/>
    </row>
    <row r="51" spans="1:18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  <c r="P51" s="7"/>
      <c r="Q51" s="2"/>
      <c r="R51" s="2"/>
    </row>
    <row r="52" spans="1:18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  <c r="P52" s="7"/>
      <c r="Q52" s="2"/>
      <c r="R52" s="2"/>
    </row>
    <row r="53" spans="1:18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  <c r="P53" s="7"/>
      <c r="Q53" s="2"/>
      <c r="R53" s="2"/>
    </row>
    <row r="54" spans="1:18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  <c r="P54" s="7"/>
      <c r="Q54" s="2"/>
      <c r="R54" s="2"/>
    </row>
    <row r="55" spans="1:18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  <c r="P55" s="7"/>
      <c r="Q55" s="2"/>
      <c r="R55" s="2"/>
    </row>
    <row r="56" spans="1:18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  <c r="P56" s="7"/>
      <c r="Q56" s="2"/>
      <c r="R56" s="2"/>
    </row>
    <row r="57" spans="1:18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  <c r="P57" s="7"/>
      <c r="Q57" s="2"/>
      <c r="R57" s="2"/>
    </row>
    <row r="58" spans="1:18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  <c r="P58" s="7"/>
      <c r="Q58" s="2"/>
      <c r="R58" s="2"/>
    </row>
    <row r="59" spans="1:18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  <c r="P59" s="7"/>
      <c r="Q59" s="2"/>
      <c r="R59" s="2"/>
    </row>
    <row r="60" spans="1:18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  <c r="P60" s="7"/>
      <c r="Q60" s="2"/>
      <c r="R60" s="2"/>
    </row>
    <row r="61" spans="1:18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  <c r="P61" s="7"/>
      <c r="Q61" s="2"/>
      <c r="R61" s="2"/>
    </row>
    <row r="62" spans="1:18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  <c r="P62" s="7"/>
      <c r="Q62" s="2"/>
      <c r="R62" s="2"/>
    </row>
    <row r="63" spans="1:18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  <c r="P63" s="7"/>
      <c r="Q63" s="2"/>
      <c r="R63" s="2"/>
    </row>
    <row r="64" spans="1:18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  <c r="P64" s="7"/>
      <c r="Q64" s="2"/>
      <c r="R64" s="2"/>
    </row>
    <row r="65" spans="1:18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  <c r="P65" s="7"/>
      <c r="Q65" s="2"/>
      <c r="R65" s="2"/>
    </row>
    <row r="66" spans="1:18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  <c r="P66" s="7"/>
      <c r="Q66" s="2"/>
      <c r="R66" s="2"/>
    </row>
    <row r="67" spans="1:18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  <c r="P67" s="7"/>
      <c r="Q67" s="2"/>
      <c r="R67" s="2"/>
    </row>
    <row r="68" spans="1:18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  <c r="P68" s="7"/>
      <c r="Q68" s="2"/>
      <c r="R68" s="2"/>
    </row>
    <row r="69" spans="1:18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  <c r="P69" s="7"/>
      <c r="Q69" s="2"/>
      <c r="R69" s="2"/>
    </row>
    <row r="70" spans="1:18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  <c r="P70" s="7"/>
      <c r="Q70" s="2"/>
      <c r="R70" s="2"/>
    </row>
    <row r="71" spans="1:18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  <c r="P71" s="7"/>
      <c r="Q71" s="2"/>
      <c r="R71" s="2"/>
    </row>
    <row r="72" spans="1:18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  <c r="P72" s="7"/>
      <c r="Q72" s="2"/>
      <c r="R72" s="2"/>
    </row>
    <row r="73" spans="1:18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  <c r="P73" s="7"/>
      <c r="Q73" s="2"/>
      <c r="R73" s="2"/>
    </row>
    <row r="74" spans="1:18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  <c r="P74" s="7"/>
      <c r="Q74" s="2"/>
      <c r="R74" s="2"/>
    </row>
    <row r="75" spans="1:18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  <c r="P75" s="7"/>
      <c r="Q75" s="2"/>
      <c r="R75" s="2"/>
    </row>
    <row r="76" spans="1:18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  <c r="P76" s="7"/>
      <c r="Q76" s="2"/>
      <c r="R76" s="2"/>
    </row>
    <row r="77" spans="1:18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  <c r="P77" s="7"/>
      <c r="Q77" s="2"/>
      <c r="R77" s="2"/>
    </row>
    <row r="78" spans="1:18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  <c r="P78" s="7"/>
      <c r="Q78" s="2"/>
      <c r="R78" s="2"/>
    </row>
    <row r="79" spans="1:18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  <c r="P79" s="7"/>
      <c r="Q79" s="2"/>
      <c r="R79" s="2"/>
    </row>
    <row r="80" spans="1:18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  <c r="P80" s="7"/>
      <c r="Q80" s="2"/>
      <c r="R80" s="2"/>
    </row>
    <row r="81" spans="1:18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  <c r="P81" s="7"/>
      <c r="Q81" s="2"/>
      <c r="R81" s="2"/>
    </row>
    <row r="82" spans="1:18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  <c r="P82" s="7"/>
      <c r="Q82" s="2"/>
      <c r="R82" s="2"/>
    </row>
    <row r="83" spans="1:18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  <c r="P83" s="7"/>
      <c r="Q83" s="2"/>
      <c r="R83" s="2"/>
    </row>
    <row r="84" spans="1:18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  <c r="P84" s="7"/>
      <c r="Q84" s="2"/>
      <c r="R84" s="2"/>
    </row>
    <row r="85" spans="1:18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  <c r="P85" s="7"/>
      <c r="Q85" s="2"/>
      <c r="R85" s="2"/>
    </row>
    <row r="86" spans="1:18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  <c r="P86" s="7"/>
      <c r="Q86" s="2"/>
      <c r="R86" s="2"/>
    </row>
    <row r="87" spans="1:18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  <c r="P87" s="7"/>
      <c r="Q87" s="2"/>
      <c r="R87" s="2"/>
    </row>
    <row r="88" spans="1:18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  <c r="P88" s="7"/>
      <c r="Q88" s="2"/>
      <c r="R88" s="2"/>
    </row>
    <row r="89" spans="1:18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  <c r="P89" s="7"/>
      <c r="Q89" s="2"/>
      <c r="R89" s="2"/>
    </row>
    <row r="90" spans="1:18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  <c r="P90" s="7"/>
      <c r="Q90" s="2"/>
      <c r="R90" s="2"/>
    </row>
    <row r="91" spans="1:18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  <c r="P91" s="7"/>
      <c r="Q91" s="2"/>
      <c r="R91" s="2"/>
    </row>
    <row r="92" spans="1:18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  <c r="P92" s="7"/>
      <c r="Q92" s="2"/>
      <c r="R92" s="2"/>
    </row>
    <row r="93" spans="1:18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  <c r="P93" s="7"/>
      <c r="Q93" s="2"/>
      <c r="R93" s="2"/>
    </row>
    <row r="94" spans="1:18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  <c r="P94" s="7"/>
      <c r="Q94" s="2"/>
      <c r="R94" s="2"/>
    </row>
    <row r="95" spans="1:18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  <c r="P95" s="7"/>
      <c r="Q95" s="2"/>
      <c r="R95" s="2"/>
    </row>
    <row r="96" spans="1:18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  <c r="P96" s="7"/>
      <c r="Q96" s="2"/>
      <c r="R96" s="2"/>
    </row>
    <row r="97" spans="1:18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  <c r="P97" s="7"/>
      <c r="Q97" s="2"/>
      <c r="R97" s="2"/>
    </row>
    <row r="98" spans="1:18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  <c r="P98" s="7"/>
      <c r="Q98" s="2"/>
      <c r="R98" s="2"/>
    </row>
    <row r="99" spans="1:18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  <c r="P99" s="7"/>
      <c r="Q99" s="2"/>
      <c r="R99" s="2"/>
    </row>
    <row r="100" spans="1:18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  <c r="P100" s="7"/>
      <c r="Q100" s="2"/>
      <c r="R100" s="2"/>
    </row>
    <row r="101" spans="1:18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  <c r="P101" s="7"/>
      <c r="Q101" s="2"/>
      <c r="R101" s="2"/>
    </row>
    <row r="102" spans="1:18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  <c r="P102" s="7"/>
      <c r="Q102" s="2"/>
      <c r="R102" s="2"/>
    </row>
    <row r="103" spans="1:18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  <c r="P103" s="7"/>
      <c r="Q103" s="2"/>
      <c r="R103" s="2"/>
    </row>
    <row r="104" spans="1:18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  <c r="P104" s="7"/>
      <c r="Q104" s="2"/>
      <c r="R104" s="2"/>
    </row>
    <row r="105" spans="1:18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  <c r="P105" s="7"/>
      <c r="Q105" s="2"/>
      <c r="R105" s="2"/>
    </row>
    <row r="106" spans="1:18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  <c r="P106" s="7"/>
      <c r="Q106" s="2"/>
      <c r="R106" s="2"/>
    </row>
    <row r="107" spans="1:18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  <c r="P107" s="7"/>
      <c r="Q107" s="2"/>
      <c r="R107" s="2"/>
    </row>
    <row r="108" spans="1:18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  <c r="P108" s="7"/>
      <c r="Q108" s="2"/>
      <c r="R108" s="2"/>
    </row>
    <row r="109" spans="1:18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  <c r="P109" s="7"/>
      <c r="Q109" s="2"/>
      <c r="R109" s="2"/>
    </row>
    <row r="110" spans="1:18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  <c r="P110" s="7"/>
      <c r="Q110" s="2"/>
      <c r="R110" s="2"/>
    </row>
    <row r="111" spans="1:18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  <c r="P111" s="7"/>
      <c r="Q111" s="2"/>
      <c r="R111" s="2"/>
    </row>
    <row r="112" spans="1:18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  <c r="P112" s="7"/>
      <c r="Q112" s="2"/>
      <c r="R112" s="2"/>
    </row>
    <row r="113" spans="1:18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  <c r="P113" s="7"/>
      <c r="Q113" s="2"/>
      <c r="R113" s="2"/>
    </row>
    <row r="114" spans="1:18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  <c r="P114" s="7"/>
      <c r="Q114" s="2"/>
      <c r="R114" s="2"/>
    </row>
    <row r="115" spans="1:18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  <c r="P115" s="7"/>
      <c r="Q115" s="2"/>
      <c r="R115" s="2"/>
    </row>
    <row r="116" spans="1:18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  <c r="P116" s="7"/>
      <c r="Q116" s="2"/>
      <c r="R116" s="2"/>
    </row>
    <row r="117" spans="1:18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  <c r="P117" s="7"/>
      <c r="Q117" s="2"/>
      <c r="R117" s="2"/>
    </row>
    <row r="118" spans="1:18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  <c r="P118" s="7"/>
      <c r="Q118" s="2"/>
      <c r="R118" s="2"/>
    </row>
    <row r="119" spans="1:18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  <c r="P119" s="7"/>
      <c r="Q119" s="2"/>
      <c r="R119" s="2"/>
    </row>
    <row r="120" spans="1:18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  <c r="P120" s="7"/>
      <c r="Q120" s="2"/>
      <c r="R120" s="2"/>
    </row>
    <row r="121" spans="1:18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  <c r="P121" s="7"/>
      <c r="Q121" s="2"/>
      <c r="R121" s="2"/>
    </row>
    <row r="122" spans="1:18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  <c r="P122" s="7"/>
      <c r="Q122" s="2"/>
      <c r="R122" s="2"/>
    </row>
    <row r="123" spans="1:18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  <c r="P123" s="7"/>
      <c r="Q123" s="2"/>
      <c r="R123" s="2"/>
    </row>
    <row r="124" spans="1:18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  <c r="P124" s="7"/>
      <c r="Q124" s="2"/>
      <c r="R124" s="2"/>
    </row>
    <row r="125" spans="1:18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  <c r="P125" s="7"/>
      <c r="Q125" s="2"/>
      <c r="R125" s="2"/>
    </row>
    <row r="126" spans="1:18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  <c r="P126" s="7"/>
      <c r="Q126" s="2"/>
      <c r="R126" s="2"/>
    </row>
    <row r="127" spans="1:18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  <c r="P127" s="7"/>
      <c r="Q127" s="2"/>
      <c r="R127" s="2"/>
    </row>
    <row r="128" spans="1:18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  <c r="P128" s="7"/>
      <c r="Q128" s="2"/>
      <c r="R128" s="2"/>
    </row>
    <row r="129" spans="1:18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  <c r="P129" s="7"/>
      <c r="Q129" s="2"/>
      <c r="R129" s="2"/>
    </row>
    <row r="130" spans="1:18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  <c r="P130" s="7"/>
      <c r="Q130" s="2"/>
      <c r="R130" s="2"/>
    </row>
    <row r="131" spans="1:18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  <c r="P131" s="7"/>
      <c r="Q131" s="2"/>
      <c r="R131" s="2"/>
    </row>
    <row r="132" spans="1:18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  <c r="P132" s="7"/>
      <c r="Q132" s="2"/>
      <c r="R132" s="2"/>
    </row>
    <row r="133" spans="1:18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  <c r="P133" s="7"/>
      <c r="Q133" s="2"/>
      <c r="R133" s="2"/>
    </row>
    <row r="134" spans="1:18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  <c r="P134" s="7"/>
      <c r="Q134" s="2"/>
      <c r="R134" s="2"/>
    </row>
    <row r="135" spans="1:18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  <c r="P135" s="7"/>
      <c r="Q135" s="2"/>
      <c r="R135" s="2"/>
    </row>
    <row r="136" spans="1:18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  <c r="P136" s="7"/>
      <c r="Q136" s="2"/>
      <c r="R136" s="2"/>
    </row>
    <row r="137" spans="1:18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  <c r="P137" s="7"/>
      <c r="Q137" s="2"/>
      <c r="R137" s="2"/>
    </row>
    <row r="138" spans="1:18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  <c r="P138" s="7"/>
      <c r="Q138" s="2"/>
      <c r="R138" s="2"/>
    </row>
    <row r="139" spans="1:18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  <c r="P139" s="7"/>
      <c r="Q139" s="2"/>
      <c r="R139" s="2"/>
    </row>
    <row r="140" spans="1:18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  <c r="P140" s="7"/>
      <c r="Q140" s="2"/>
      <c r="R140" s="2"/>
    </row>
    <row r="141" spans="1:18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  <c r="P141" s="7"/>
      <c r="Q141" s="2"/>
      <c r="R141" s="2"/>
    </row>
    <row r="142" spans="1:18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  <c r="P142" s="7"/>
      <c r="Q142" s="2"/>
      <c r="R142" s="2"/>
    </row>
    <row r="143" spans="1:18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  <c r="P143" s="7"/>
      <c r="Q143" s="2"/>
      <c r="R143" s="2"/>
    </row>
    <row r="144" spans="1:18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  <c r="P144" s="7"/>
      <c r="Q144" s="2"/>
      <c r="R144" s="2"/>
    </row>
    <row r="145" spans="1:18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  <c r="P145" s="7"/>
      <c r="Q145" s="2"/>
      <c r="R145" s="2"/>
    </row>
    <row r="146" spans="1:18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  <c r="P146" s="7"/>
      <c r="Q146" s="2"/>
      <c r="R146" s="2"/>
    </row>
    <row r="147" spans="1:18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  <c r="P147" s="7"/>
      <c r="Q147" s="2"/>
      <c r="R147" s="2"/>
    </row>
    <row r="148" spans="1:18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  <c r="P148" s="7"/>
      <c r="Q148" s="2"/>
      <c r="R148" s="2"/>
    </row>
    <row r="149" spans="1:18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  <c r="P149" s="7"/>
      <c r="Q149" s="2"/>
      <c r="R149" s="2"/>
    </row>
    <row r="150" spans="1:18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  <c r="P150" s="7"/>
      <c r="Q150" s="2"/>
      <c r="R150" s="2"/>
    </row>
    <row r="151" spans="1:18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  <c r="P151" s="7"/>
      <c r="Q151" s="2"/>
      <c r="R151" s="2"/>
    </row>
    <row r="152" spans="1:18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  <c r="P152" s="7"/>
      <c r="Q152" s="2"/>
      <c r="R152" s="2"/>
    </row>
    <row r="153" spans="1:18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  <c r="P153" s="7"/>
      <c r="Q153" s="2"/>
      <c r="R153" s="2"/>
    </row>
    <row r="154" spans="1:18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  <c r="P154" s="7"/>
      <c r="Q154" s="2"/>
      <c r="R154" s="2"/>
    </row>
    <row r="155" spans="1:18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  <c r="P155" s="7"/>
      <c r="Q155" s="2"/>
      <c r="R155" s="2"/>
    </row>
    <row r="156" spans="1:18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  <c r="P156" s="7"/>
      <c r="Q156" s="2"/>
      <c r="R156" s="2"/>
    </row>
    <row r="157" spans="1:18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  <c r="P157" s="7"/>
      <c r="Q157" s="2"/>
      <c r="R157" s="2"/>
    </row>
    <row r="158" spans="1:18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  <c r="P158" s="7"/>
      <c r="Q158" s="2"/>
      <c r="R158" s="2"/>
    </row>
    <row r="159" spans="1:18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  <c r="P159" s="7"/>
      <c r="Q159" s="2"/>
      <c r="R159" s="2"/>
    </row>
    <row r="160" spans="1:18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  <c r="P160" s="7"/>
      <c r="Q160" s="2"/>
      <c r="R160" s="2"/>
    </row>
    <row r="161" spans="1:18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  <c r="P161" s="7"/>
      <c r="Q161" s="2"/>
      <c r="R161" s="2"/>
    </row>
    <row r="162" spans="1:18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  <c r="P162" s="7"/>
      <c r="Q162" s="2"/>
      <c r="R162" s="2"/>
    </row>
    <row r="163" spans="1:18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  <c r="P163" s="7"/>
      <c r="Q163" s="2"/>
      <c r="R163" s="2"/>
    </row>
    <row r="164" spans="1:18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  <c r="P164" s="7"/>
      <c r="Q164" s="2"/>
      <c r="R164" s="2"/>
    </row>
    <row r="165" spans="1:18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  <c r="P165" s="7"/>
      <c r="Q165" s="2"/>
      <c r="R165" s="2"/>
    </row>
    <row r="166" spans="1:18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  <c r="P166" s="7"/>
      <c r="Q166" s="2"/>
      <c r="R166" s="2"/>
    </row>
    <row r="167" spans="1:18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  <c r="P167" s="7"/>
      <c r="Q167" s="2"/>
      <c r="R167" s="2"/>
    </row>
    <row r="168" spans="1:18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  <c r="P168" s="7"/>
      <c r="Q168" s="2"/>
      <c r="R168" s="2"/>
    </row>
    <row r="169" spans="1:18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  <c r="P169" s="7"/>
      <c r="Q169" s="2"/>
      <c r="R169" s="2"/>
    </row>
    <row r="170" spans="1:18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  <c r="P170" s="7"/>
      <c r="Q170" s="2"/>
      <c r="R170" s="2"/>
    </row>
    <row r="171" spans="1:18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  <c r="P171" s="7"/>
      <c r="Q171" s="2"/>
      <c r="R171" s="2"/>
    </row>
    <row r="172" spans="1:18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  <c r="P172" s="7"/>
      <c r="Q172" s="2"/>
      <c r="R172" s="2"/>
    </row>
    <row r="173" spans="1:18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  <c r="P173" s="7"/>
      <c r="Q173" s="2"/>
      <c r="R173" s="2"/>
    </row>
    <row r="174" spans="1:18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  <c r="P174" s="7"/>
      <c r="Q174" s="2"/>
      <c r="R174" s="2"/>
    </row>
    <row r="175" spans="1:18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  <c r="P175" s="7"/>
      <c r="Q175" s="2"/>
      <c r="R175" s="2"/>
    </row>
    <row r="176" spans="1:18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  <c r="P176" s="7"/>
      <c r="Q176" s="2"/>
      <c r="R176" s="2"/>
    </row>
    <row r="177" spans="1:18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  <c r="P177" s="7"/>
      <c r="Q177" s="2"/>
      <c r="R177" s="2"/>
    </row>
    <row r="178" spans="1:18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  <c r="P178" s="7"/>
      <c r="Q178" s="2"/>
      <c r="R178" s="2"/>
    </row>
    <row r="179" spans="1:18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  <c r="P179" s="7"/>
      <c r="Q179" s="2"/>
      <c r="R179" s="2"/>
    </row>
    <row r="180" spans="1:18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  <c r="P180" s="7"/>
      <c r="Q180" s="2"/>
      <c r="R180" s="2"/>
    </row>
    <row r="181" spans="1:18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  <c r="P181" s="7"/>
      <c r="Q181" s="2"/>
      <c r="R181" s="2"/>
    </row>
    <row r="182" spans="1:18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  <c r="P182" s="7"/>
      <c r="Q182" s="2"/>
      <c r="R182" s="2"/>
    </row>
    <row r="183" spans="1:18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  <c r="P183" s="7"/>
      <c r="Q183" s="2"/>
      <c r="R183" s="2"/>
    </row>
    <row r="184" spans="1:18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  <c r="P184" s="7"/>
      <c r="Q184" s="2"/>
      <c r="R184" s="2"/>
    </row>
    <row r="185" spans="1:18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  <c r="P185" s="7"/>
      <c r="Q185" s="2"/>
      <c r="R185" s="2"/>
    </row>
    <row r="186" spans="1:18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  <c r="P186" s="7"/>
      <c r="Q186" s="2"/>
      <c r="R186" s="2"/>
    </row>
    <row r="187" spans="1:18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  <c r="P187" s="7"/>
      <c r="Q187" s="2"/>
      <c r="R187" s="2"/>
    </row>
    <row r="188" spans="1:18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  <c r="P188" s="7"/>
      <c r="Q188" s="2"/>
      <c r="R188" s="2"/>
    </row>
    <row r="189" spans="1:18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  <c r="P189" s="7"/>
      <c r="Q189" s="2"/>
      <c r="R189" s="2"/>
    </row>
    <row r="190" spans="1:18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  <c r="P190" s="7"/>
      <c r="Q190" s="2"/>
      <c r="R190" s="2"/>
    </row>
    <row r="191" spans="1:18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  <c r="P191" s="7"/>
      <c r="Q191" s="2"/>
      <c r="R191" s="2"/>
    </row>
    <row r="192" spans="1:18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  <c r="P192" s="7"/>
      <c r="Q192" s="2"/>
      <c r="R192" s="2"/>
    </row>
    <row r="193" spans="1:18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  <c r="P193" s="7"/>
      <c r="Q193" s="2"/>
      <c r="R193" s="2"/>
    </row>
    <row r="194" spans="1:18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  <c r="P194" s="7"/>
      <c r="Q194" s="2"/>
      <c r="R194" s="2"/>
    </row>
    <row r="195" spans="1:18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  <c r="P195" s="7"/>
      <c r="Q195" s="2"/>
      <c r="R195" s="2"/>
    </row>
    <row r="196" spans="1:18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  <c r="P196" s="7"/>
      <c r="Q196" s="2"/>
      <c r="R196" s="2"/>
    </row>
    <row r="197" spans="1:18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  <c r="P197" s="7"/>
      <c r="Q197" s="2"/>
      <c r="R197" s="2"/>
    </row>
    <row r="198" spans="1:18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  <c r="P198" s="7"/>
      <c r="Q198" s="2"/>
      <c r="R198" s="2"/>
    </row>
    <row r="199" spans="1:18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  <c r="P199" s="7"/>
      <c r="Q199" s="2"/>
      <c r="R199" s="2"/>
    </row>
    <row r="200" spans="1:18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  <c r="P200" s="7"/>
      <c r="Q200" s="2"/>
      <c r="R200" s="2"/>
    </row>
    <row r="201" spans="1:18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  <c r="P201" s="7"/>
      <c r="Q201" s="2"/>
      <c r="R201" s="2"/>
    </row>
    <row r="202" spans="1:18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  <c r="P202" s="7"/>
      <c r="Q202" s="2"/>
      <c r="R202" s="2"/>
    </row>
    <row r="203" spans="1:18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  <c r="P203" s="7"/>
      <c r="Q203" s="2"/>
      <c r="R203" s="2"/>
    </row>
    <row r="204" spans="1:18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  <c r="P204" s="7"/>
      <c r="Q204" s="2"/>
      <c r="R204" s="2"/>
    </row>
    <row r="205" spans="1:18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  <c r="P205" s="7"/>
      <c r="Q205" s="2"/>
      <c r="R205" s="2"/>
    </row>
    <row r="206" spans="1:18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  <c r="P206" s="7"/>
      <c r="Q206" s="2"/>
      <c r="R206" s="2"/>
    </row>
    <row r="207" spans="1:18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  <c r="P207" s="7"/>
      <c r="Q207" s="2"/>
      <c r="R207" s="2"/>
    </row>
    <row r="208" spans="1:18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  <c r="P208" s="7"/>
      <c r="Q208" s="2"/>
      <c r="R208" s="2"/>
    </row>
    <row r="209" spans="1:18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  <c r="P209" s="7"/>
      <c r="Q209" s="2"/>
      <c r="R209" s="2"/>
    </row>
    <row r="210" spans="1:18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  <c r="P210" s="7"/>
      <c r="Q210" s="2"/>
      <c r="R210" s="2"/>
    </row>
    <row r="211" spans="1:18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  <c r="P211" s="7"/>
      <c r="Q211" s="2"/>
      <c r="R211" s="2"/>
    </row>
    <row r="212" spans="1:18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  <c r="P212" s="7"/>
      <c r="Q212" s="2"/>
      <c r="R212" s="2"/>
    </row>
    <row r="213" spans="1:18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  <c r="P213" s="7"/>
      <c r="Q213" s="2"/>
      <c r="R213" s="2"/>
    </row>
    <row r="214" spans="1:18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  <c r="P214" s="7"/>
      <c r="Q214" s="2"/>
      <c r="R214" s="2"/>
    </row>
    <row r="215" spans="1:18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  <c r="P215" s="7"/>
      <c r="Q215" s="2"/>
      <c r="R215" s="2"/>
    </row>
    <row r="216" spans="1:18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  <c r="P216" s="7"/>
      <c r="Q216" s="2"/>
      <c r="R216" s="2"/>
    </row>
    <row r="217" spans="1:18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  <c r="P217" s="7"/>
      <c r="Q217" s="2"/>
      <c r="R217" s="2"/>
    </row>
    <row r="218" spans="1:18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  <c r="P218" s="7"/>
      <c r="Q218" s="2"/>
      <c r="R218" s="2"/>
    </row>
    <row r="219" spans="1:18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  <c r="P219" s="7"/>
      <c r="Q219" s="2"/>
      <c r="R219" s="2"/>
    </row>
    <row r="220" spans="1:18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  <c r="P220" s="7"/>
      <c r="Q220" s="2"/>
      <c r="R220" s="2"/>
    </row>
    <row r="221" spans="1:18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  <c r="P221" s="7"/>
      <c r="Q221" s="2"/>
      <c r="R221" s="2"/>
    </row>
    <row r="222" spans="1:18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  <c r="P222" s="7"/>
      <c r="Q222" s="2"/>
      <c r="R222" s="2"/>
    </row>
    <row r="223" spans="1:18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  <c r="P223" s="7"/>
      <c r="Q223" s="2"/>
      <c r="R223" s="2"/>
    </row>
    <row r="224" spans="1:18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  <c r="P224" s="7"/>
      <c r="Q224" s="2"/>
      <c r="R224" s="2"/>
    </row>
    <row r="225" spans="1:18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  <c r="P225" s="7"/>
      <c r="Q225" s="2"/>
      <c r="R225" s="2"/>
    </row>
    <row r="226" spans="1:18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  <c r="P226" s="7"/>
      <c r="Q226" s="2"/>
      <c r="R226" s="2"/>
    </row>
    <row r="227" spans="1:18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  <c r="P227" s="7"/>
      <c r="Q227" s="2"/>
      <c r="R227" s="2"/>
    </row>
    <row r="228" spans="1:18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  <c r="P228" s="7"/>
      <c r="Q228" s="2"/>
      <c r="R228" s="2"/>
    </row>
    <row r="229" spans="1:18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  <c r="P229" s="7"/>
      <c r="Q229" s="2"/>
      <c r="R229" s="2"/>
    </row>
    <row r="230" spans="1:18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  <c r="P230" s="7"/>
      <c r="Q230" s="2"/>
      <c r="R230" s="2"/>
    </row>
    <row r="231" spans="1:18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  <c r="P231" s="7"/>
      <c r="Q231" s="2"/>
      <c r="R231" s="2"/>
    </row>
    <row r="232" spans="1:18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  <c r="P232" s="7"/>
      <c r="Q232" s="2"/>
      <c r="R232" s="2"/>
    </row>
    <row r="233" spans="1:18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  <c r="P233" s="7"/>
      <c r="Q233" s="2"/>
      <c r="R233" s="2"/>
    </row>
    <row r="234" spans="1:18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  <c r="P234" s="7"/>
      <c r="Q234" s="2"/>
      <c r="R234" s="2"/>
    </row>
    <row r="235" spans="1:18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  <c r="P235" s="7"/>
      <c r="Q235" s="2"/>
      <c r="R235" s="2"/>
    </row>
    <row r="236" spans="1:18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  <c r="P236" s="7"/>
      <c r="Q236" s="2"/>
      <c r="R236" s="2"/>
    </row>
    <row r="237" spans="1:18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  <c r="P237" s="7"/>
      <c r="Q237" s="2"/>
      <c r="R237" s="2"/>
    </row>
    <row r="238" spans="1:18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  <c r="P238" s="7"/>
      <c r="Q238" s="2"/>
      <c r="R238" s="2"/>
    </row>
    <row r="239" spans="1:18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  <c r="P239" s="7"/>
      <c r="Q239" s="2"/>
      <c r="R239" s="2"/>
    </row>
    <row r="240" spans="1:18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  <c r="P240" s="7"/>
      <c r="Q240" s="2"/>
      <c r="R240" s="2"/>
    </row>
    <row r="241" spans="1:18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  <c r="P241" s="7"/>
      <c r="Q241" s="2"/>
      <c r="R241" s="2"/>
    </row>
    <row r="242" spans="1:18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  <c r="P242" s="7"/>
      <c r="Q242" s="2"/>
      <c r="R242" s="2"/>
    </row>
    <row r="243" spans="1:18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  <c r="P243" s="7"/>
      <c r="Q243" s="2"/>
      <c r="R243" s="2"/>
    </row>
    <row r="244" spans="1:18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  <c r="P244" s="7"/>
      <c r="Q244" s="2"/>
      <c r="R244" s="2"/>
    </row>
    <row r="245" spans="1:18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  <c r="P245" s="7"/>
      <c r="Q245" s="2"/>
      <c r="R245" s="2"/>
    </row>
    <row r="246" spans="1:18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  <c r="P246" s="7"/>
      <c r="Q246" s="2"/>
      <c r="R246" s="2"/>
    </row>
    <row r="247" spans="1:18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  <c r="P247" s="7"/>
      <c r="Q247" s="2"/>
      <c r="R247" s="2"/>
    </row>
    <row r="248" spans="1:18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  <c r="P248" s="7"/>
      <c r="Q248" s="2"/>
      <c r="R248" s="2"/>
    </row>
    <row r="249" spans="1:18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  <c r="P249" s="7"/>
      <c r="Q249" s="2"/>
      <c r="R249" s="2"/>
    </row>
    <row r="250" spans="1:18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  <c r="P250" s="7"/>
      <c r="Q250" s="2"/>
      <c r="R250" s="2"/>
    </row>
    <row r="251" spans="1:18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  <c r="P251" s="7"/>
      <c r="Q251" s="2"/>
      <c r="R251" s="2"/>
    </row>
    <row r="252" spans="1:18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  <c r="P252" s="7"/>
      <c r="Q252" s="2"/>
      <c r="R252" s="2"/>
    </row>
    <row r="253" spans="1:18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  <c r="P253" s="7"/>
      <c r="Q253" s="2"/>
      <c r="R253" s="2"/>
    </row>
    <row r="254" spans="1:18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  <c r="P254" s="7"/>
      <c r="Q254" s="2"/>
      <c r="R254" s="2"/>
    </row>
    <row r="255" spans="1:18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  <c r="P255" s="7"/>
      <c r="Q255" s="2"/>
      <c r="R255" s="2"/>
    </row>
    <row r="256" spans="1:18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  <c r="P256" s="7"/>
      <c r="Q256" s="2"/>
      <c r="R256" s="2"/>
    </row>
    <row r="257" spans="1:18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  <c r="P257" s="7"/>
      <c r="Q257" s="2"/>
      <c r="R257" s="2"/>
    </row>
    <row r="258" spans="1:18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  <c r="P258" s="7"/>
      <c r="Q258" s="2"/>
      <c r="R258" s="2"/>
    </row>
    <row r="259" spans="1:18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  <c r="P259" s="7"/>
      <c r="Q259" s="2"/>
      <c r="R259" s="2"/>
    </row>
    <row r="260" spans="1:18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  <c r="P260" s="7"/>
      <c r="Q260" s="2"/>
      <c r="R260" s="2"/>
    </row>
    <row r="261" spans="1:18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  <c r="P261" s="7"/>
      <c r="Q261" s="2"/>
      <c r="R261" s="2"/>
    </row>
    <row r="262" spans="1:18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  <c r="P262" s="7"/>
      <c r="Q262" s="2"/>
      <c r="R262" s="2"/>
    </row>
    <row r="263" spans="1:18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  <c r="P263" s="7"/>
      <c r="Q263" s="2"/>
      <c r="R263" s="2"/>
    </row>
    <row r="264" spans="1:18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  <c r="P264" s="7"/>
      <c r="Q264" s="2"/>
      <c r="R264" s="2"/>
    </row>
    <row r="265" spans="1:18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  <c r="P265" s="7"/>
      <c r="Q265" s="2"/>
      <c r="R265" s="2"/>
    </row>
    <row r="266" spans="1:18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  <c r="P266" s="7"/>
      <c r="Q266" s="2"/>
      <c r="R266" s="2"/>
    </row>
    <row r="267" spans="1:18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  <c r="P267" s="7"/>
      <c r="Q267" s="2"/>
      <c r="R267" s="2"/>
    </row>
    <row r="268" spans="1:18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  <c r="P268" s="7"/>
      <c r="Q268" s="2"/>
      <c r="R268" s="2"/>
    </row>
    <row r="269" spans="1:18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  <c r="P269" s="7"/>
      <c r="Q269" s="2"/>
      <c r="R269" s="2"/>
    </row>
    <row r="270" spans="1:18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  <c r="P270" s="7"/>
      <c r="Q270" s="2"/>
      <c r="R270" s="2"/>
    </row>
    <row r="271" spans="1:18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  <c r="P271" s="7"/>
      <c r="Q271" s="2"/>
      <c r="R271" s="2"/>
    </row>
    <row r="272" spans="1:18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  <c r="P272" s="7"/>
      <c r="Q272" s="2"/>
      <c r="R272" s="2"/>
    </row>
    <row r="273" spans="1:18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  <c r="P273" s="7"/>
      <c r="Q273" s="2"/>
      <c r="R273" s="2"/>
    </row>
    <row r="274" spans="1:18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  <c r="P274" s="7"/>
      <c r="Q274" s="2"/>
      <c r="R274" s="2"/>
    </row>
    <row r="275" spans="1:18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  <c r="P275" s="7"/>
      <c r="Q275" s="2"/>
      <c r="R275" s="2"/>
    </row>
    <row r="276" spans="1:18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  <c r="P276" s="7"/>
      <c r="Q276" s="2"/>
      <c r="R276" s="2"/>
    </row>
    <row r="277" spans="1:18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  <c r="P277" s="7"/>
      <c r="Q277" s="2"/>
      <c r="R277" s="2"/>
    </row>
    <row r="278" spans="1:18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  <c r="P278" s="7"/>
      <c r="Q278" s="2"/>
      <c r="R278" s="2"/>
    </row>
    <row r="279" spans="1:18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  <c r="P279" s="7"/>
      <c r="Q279" s="2"/>
      <c r="R279" s="2"/>
    </row>
    <row r="280" spans="1:18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  <c r="P280" s="7"/>
      <c r="Q280" s="2"/>
      <c r="R280" s="2"/>
    </row>
    <row r="281" spans="1:18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  <c r="P281" s="7"/>
      <c r="Q281" s="2"/>
      <c r="R281" s="2"/>
    </row>
    <row r="282" spans="1:18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  <c r="P282" s="7"/>
      <c r="Q282" s="2"/>
      <c r="R282" s="2"/>
    </row>
    <row r="283" spans="1:18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  <c r="P283" s="7"/>
      <c r="Q283" s="2"/>
      <c r="R283" s="2"/>
    </row>
    <row r="284" spans="1:18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  <c r="P284" s="7"/>
      <c r="Q284" s="2"/>
      <c r="R284" s="2"/>
    </row>
    <row r="285" spans="1:18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  <c r="P285" s="7"/>
      <c r="Q285" s="2"/>
      <c r="R285" s="2"/>
    </row>
    <row r="286" spans="1:18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  <c r="P286" s="7"/>
      <c r="Q286" s="2"/>
      <c r="R286" s="2"/>
    </row>
    <row r="287" spans="1:18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  <c r="P287" s="7"/>
      <c r="Q287" s="2"/>
      <c r="R287" s="2"/>
    </row>
    <row r="288" spans="1:18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  <c r="P288" s="7"/>
      <c r="Q288" s="2"/>
      <c r="R288" s="2"/>
    </row>
    <row r="289" spans="1:18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  <c r="P289" s="7"/>
      <c r="Q289" s="2"/>
      <c r="R289" s="2"/>
    </row>
    <row r="290" spans="1:18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  <c r="P290" s="7"/>
      <c r="Q290" s="2"/>
      <c r="R290" s="2"/>
    </row>
    <row r="291" spans="1:18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  <c r="P291" s="7"/>
      <c r="Q291" s="2"/>
      <c r="R291" s="2"/>
    </row>
    <row r="292" spans="1:18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  <c r="P292" s="7"/>
      <c r="Q292" s="2"/>
      <c r="R292" s="2"/>
    </row>
    <row r="293" spans="1:18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  <c r="P293" s="7"/>
      <c r="Q293" s="2"/>
      <c r="R293" s="2"/>
    </row>
    <row r="294" spans="1:18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  <c r="P294" s="7"/>
      <c r="Q294" s="2"/>
      <c r="R294" s="2"/>
    </row>
    <row r="295" spans="1:18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  <c r="P295" s="7"/>
      <c r="Q295" s="2"/>
      <c r="R295" s="2"/>
    </row>
    <row r="296" spans="1:18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  <c r="P296" s="7"/>
      <c r="Q296" s="2"/>
      <c r="R296" s="2"/>
    </row>
    <row r="297" spans="1:18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  <c r="P297" s="7"/>
      <c r="Q297" s="2"/>
      <c r="R297" s="2"/>
    </row>
    <row r="298" spans="1:18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  <c r="P298" s="7"/>
      <c r="Q298" s="2"/>
      <c r="R298" s="2"/>
    </row>
    <row r="299" spans="1:18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  <c r="P299" s="7"/>
      <c r="Q299" s="2"/>
      <c r="R299" s="2"/>
    </row>
    <row r="300" spans="1:18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  <c r="P300" s="7"/>
      <c r="Q300" s="2"/>
      <c r="R300" s="2"/>
    </row>
    <row r="301" spans="1:18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  <c r="P301" s="7"/>
      <c r="Q301" s="2"/>
      <c r="R301" s="2"/>
    </row>
    <row r="302" spans="1:18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  <c r="P302" s="7"/>
      <c r="Q302" s="2"/>
      <c r="R302" s="2"/>
    </row>
    <row r="303" spans="1:18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  <c r="P303" s="7"/>
      <c r="Q303" s="2"/>
      <c r="R303" s="2"/>
    </row>
    <row r="304" spans="1:18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  <c r="P304" s="7"/>
      <c r="Q304" s="2"/>
      <c r="R304" s="2"/>
    </row>
    <row r="305" spans="1:18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  <c r="P305" s="7"/>
      <c r="Q305" s="2"/>
      <c r="R305" s="2"/>
    </row>
    <row r="306" spans="1:18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  <c r="P306" s="7"/>
      <c r="Q306" s="2"/>
      <c r="R306" s="2"/>
    </row>
    <row r="307" spans="1:18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  <c r="P307" s="7"/>
      <c r="Q307" s="2"/>
      <c r="R307" s="2"/>
    </row>
    <row r="308" spans="1:18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  <c r="P308" s="7"/>
      <c r="Q308" s="2"/>
      <c r="R308" s="2"/>
    </row>
    <row r="309" spans="1:18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  <c r="P309" s="7"/>
      <c r="Q309" s="2"/>
      <c r="R309" s="2"/>
    </row>
    <row r="310" spans="1:18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  <c r="P310" s="7"/>
      <c r="Q310" s="2"/>
      <c r="R310" s="2"/>
    </row>
    <row r="311" spans="1:18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  <c r="P311" s="7"/>
      <c r="Q311" s="2"/>
      <c r="R311" s="2"/>
    </row>
    <row r="312" spans="1:18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  <c r="P312" s="7"/>
      <c r="Q312" s="2"/>
      <c r="R312" s="2"/>
    </row>
    <row r="313" spans="1:18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  <c r="P313" s="7"/>
      <c r="Q313" s="2"/>
      <c r="R313" s="2"/>
    </row>
    <row r="314" spans="1:18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  <c r="P314" s="7"/>
      <c r="Q314" s="2"/>
      <c r="R314" s="2"/>
    </row>
    <row r="315" spans="1:18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  <c r="P315" s="7"/>
      <c r="Q315" s="2"/>
      <c r="R315" s="2"/>
    </row>
    <row r="316" spans="1:18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  <c r="P316" s="7"/>
      <c r="Q316" s="2"/>
      <c r="R316" s="2"/>
    </row>
    <row r="317" spans="1:18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  <c r="P317" s="7"/>
      <c r="Q317" s="2"/>
      <c r="R317" s="2"/>
    </row>
    <row r="318" spans="1:18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  <c r="P318" s="7"/>
      <c r="Q318" s="2"/>
      <c r="R318" s="2"/>
    </row>
    <row r="319" spans="1:18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  <c r="P319" s="7"/>
      <c r="Q319" s="2"/>
      <c r="R319" s="2"/>
    </row>
    <row r="320" spans="1:18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  <c r="P320" s="7"/>
      <c r="Q320" s="2"/>
      <c r="R320" s="2"/>
    </row>
    <row r="321" spans="1:18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  <c r="P321" s="7"/>
      <c r="Q321" s="2"/>
      <c r="R321" s="2"/>
    </row>
    <row r="322" spans="1:18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  <c r="P322" s="7"/>
      <c r="Q322" s="2"/>
      <c r="R322" s="2"/>
    </row>
    <row r="323" spans="1:18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  <c r="P323" s="7"/>
      <c r="Q323" s="2"/>
      <c r="R323" s="2"/>
    </row>
    <row r="324" spans="1:18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  <c r="P324" s="7"/>
      <c r="Q324" s="2"/>
      <c r="R324" s="2"/>
    </row>
    <row r="325" spans="1:18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  <c r="P325" s="7"/>
      <c r="Q325" s="2"/>
      <c r="R325" s="2"/>
    </row>
    <row r="326" spans="1:18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  <c r="P326" s="7"/>
      <c r="Q326" s="2"/>
      <c r="R326" s="2"/>
    </row>
    <row r="327" spans="1:18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  <c r="P327" s="7"/>
      <c r="Q327" s="2"/>
      <c r="R327" s="2"/>
    </row>
    <row r="328" spans="1:18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  <c r="P328" s="7"/>
      <c r="Q328" s="2"/>
      <c r="R328" s="2"/>
    </row>
    <row r="329" spans="1:18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  <c r="P329" s="7"/>
      <c r="Q329" s="2"/>
      <c r="R329" s="2"/>
    </row>
    <row r="330" spans="1:18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  <c r="P330" s="7"/>
      <c r="Q330" s="2"/>
      <c r="R330" s="2"/>
    </row>
    <row r="331" spans="1:18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  <c r="P331" s="7"/>
      <c r="Q331" s="2"/>
      <c r="R331" s="2"/>
    </row>
    <row r="332" spans="1:18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  <c r="P332" s="7"/>
      <c r="Q332" s="2"/>
      <c r="R332" s="2"/>
    </row>
    <row r="333" spans="1:18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  <c r="P333" s="7"/>
      <c r="Q333" s="2"/>
      <c r="R333" s="2"/>
    </row>
    <row r="334" spans="1:18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  <c r="P334" s="7"/>
      <c r="Q334" s="2"/>
      <c r="R334" s="2"/>
    </row>
    <row r="335" spans="1:18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  <c r="P335" s="7"/>
      <c r="Q335" s="2"/>
      <c r="R335" s="2"/>
    </row>
    <row r="336" spans="1:18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  <c r="P336" s="7"/>
      <c r="Q336" s="2"/>
      <c r="R336" s="2"/>
    </row>
    <row r="337" spans="1:18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  <c r="P337" s="7"/>
      <c r="Q337" s="2"/>
      <c r="R337" s="2"/>
    </row>
    <row r="338" spans="1:18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  <c r="P338" s="7"/>
      <c r="Q338" s="2"/>
      <c r="R338" s="2"/>
    </row>
    <row r="339" spans="1:18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  <c r="P339" s="7"/>
      <c r="Q339" s="2"/>
      <c r="R339" s="2"/>
    </row>
    <row r="340" spans="1:18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  <c r="P340" s="7"/>
      <c r="Q340" s="2"/>
      <c r="R340" s="2"/>
    </row>
    <row r="341" spans="1:18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  <c r="P341" s="7"/>
      <c r="Q341" s="2"/>
      <c r="R341" s="2"/>
    </row>
    <row r="342" spans="1:18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  <c r="P342" s="7"/>
      <c r="Q342" s="2"/>
      <c r="R342" s="2"/>
    </row>
    <row r="343" spans="1:18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  <c r="P343" s="7"/>
      <c r="Q343" s="2"/>
      <c r="R343" s="2"/>
    </row>
    <row r="344" spans="1:18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  <c r="P344" s="7"/>
      <c r="Q344" s="2"/>
      <c r="R344" s="2"/>
    </row>
    <row r="345" spans="1:18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  <c r="P345" s="7"/>
      <c r="Q345" s="2"/>
      <c r="R345" s="2"/>
    </row>
    <row r="346" spans="1:18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  <c r="P346" s="7"/>
      <c r="Q346" s="2"/>
      <c r="R346" s="2"/>
    </row>
    <row r="347" spans="1:18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  <c r="P347" s="7"/>
      <c r="Q347" s="2"/>
      <c r="R347" s="2"/>
    </row>
    <row r="348" spans="1:18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  <c r="P348" s="7"/>
      <c r="Q348" s="2"/>
      <c r="R348" s="2"/>
    </row>
    <row r="349" spans="1:18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  <c r="P349" s="7"/>
      <c r="Q349" s="2"/>
      <c r="R349" s="2"/>
    </row>
    <row r="350" spans="1:18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  <c r="P350" s="7"/>
      <c r="Q350" s="2"/>
      <c r="R350" s="2"/>
    </row>
    <row r="351" spans="1:18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  <c r="P351" s="7"/>
      <c r="Q351" s="2"/>
      <c r="R351" s="2"/>
    </row>
    <row r="352" spans="1:18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  <c r="P352" s="7"/>
      <c r="Q352" s="2"/>
      <c r="R352" s="2"/>
    </row>
    <row r="353" spans="1:18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  <c r="P353" s="7"/>
      <c r="Q353" s="2"/>
      <c r="R353" s="2"/>
    </row>
    <row r="354" spans="1:18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  <c r="P354" s="7"/>
      <c r="Q354" s="2"/>
      <c r="R354" s="2"/>
    </row>
    <row r="355" spans="1:18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  <c r="P355" s="7"/>
      <c r="Q355" s="2"/>
      <c r="R355" s="2"/>
    </row>
    <row r="356" spans="1:18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  <c r="P356" s="7"/>
      <c r="Q356" s="2"/>
      <c r="R356" s="2"/>
    </row>
    <row r="357" spans="1:18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  <c r="P357" s="7"/>
      <c r="Q357" s="2"/>
      <c r="R357" s="2"/>
    </row>
    <row r="358" spans="1:18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  <c r="P358" s="7"/>
      <c r="Q358" s="2"/>
      <c r="R358" s="2"/>
    </row>
    <row r="359" spans="1:18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  <c r="P359" s="7"/>
      <c r="Q359" s="2"/>
      <c r="R359" s="2"/>
    </row>
    <row r="360" spans="1:18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  <c r="P360" s="7"/>
      <c r="Q360" s="2"/>
      <c r="R360" s="2"/>
    </row>
    <row r="361" spans="1:18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  <c r="P361" s="7"/>
      <c r="Q361" s="2"/>
      <c r="R361" s="2"/>
    </row>
    <row r="362" spans="1:18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  <c r="P362" s="7"/>
      <c r="Q362" s="2"/>
      <c r="R362" s="2"/>
    </row>
    <row r="363" spans="1:18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  <c r="P363" s="7"/>
      <c r="Q363" s="2"/>
      <c r="R363" s="2"/>
    </row>
    <row r="364" spans="1:18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  <c r="P364" s="7"/>
      <c r="Q364" s="2"/>
      <c r="R364" s="2"/>
    </row>
    <row r="365" spans="1:18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  <c r="P365" s="7"/>
      <c r="Q365" s="2"/>
      <c r="R365" s="2"/>
    </row>
    <row r="366" spans="1:18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  <c r="P366" s="7"/>
      <c r="Q366" s="2"/>
      <c r="R366" s="2"/>
    </row>
    <row r="367" spans="1:18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  <c r="P367" s="7"/>
      <c r="Q367" s="2"/>
      <c r="R367" s="2"/>
    </row>
    <row r="368" spans="1:18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  <c r="P368" s="7"/>
      <c r="Q368" s="2"/>
      <c r="R368" s="2"/>
    </row>
    <row r="369" spans="1:18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  <c r="P369" s="7"/>
      <c r="Q369" s="2"/>
      <c r="R369" s="2"/>
    </row>
    <row r="370" spans="1:18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  <c r="P370" s="7"/>
      <c r="Q370" s="2"/>
      <c r="R370" s="2"/>
    </row>
    <row r="371" spans="1:18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  <c r="P371" s="7"/>
      <c r="Q371" s="2"/>
      <c r="R371" s="2"/>
    </row>
    <row r="372" spans="1:18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  <c r="P372" s="7"/>
      <c r="Q372" s="2"/>
      <c r="R372" s="2"/>
    </row>
    <row r="373" spans="1:18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  <c r="P373" s="7"/>
      <c r="Q373" s="2"/>
      <c r="R373" s="2"/>
    </row>
    <row r="374" spans="1:18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  <c r="P374" s="7"/>
      <c r="Q374" s="2"/>
      <c r="R374" s="2"/>
    </row>
    <row r="375" spans="1:18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  <c r="P375" s="7"/>
      <c r="Q375" s="2"/>
      <c r="R375" s="2"/>
    </row>
    <row r="376" spans="1:18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  <c r="P376" s="7"/>
      <c r="Q376" s="2"/>
      <c r="R376" s="2"/>
    </row>
    <row r="377" spans="1:18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  <c r="P377" s="7"/>
      <c r="Q377" s="2"/>
      <c r="R377" s="2"/>
    </row>
    <row r="378" spans="1:18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  <c r="P378" s="7"/>
      <c r="Q378" s="2"/>
      <c r="R378" s="2"/>
    </row>
    <row r="379" spans="1:18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  <c r="P379" s="7"/>
      <c r="Q379" s="2"/>
      <c r="R379" s="2"/>
    </row>
    <row r="380" spans="1:18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  <c r="P380" s="7"/>
      <c r="Q380" s="2"/>
      <c r="R380" s="2"/>
    </row>
    <row r="381" spans="1:18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  <c r="P381" s="7"/>
      <c r="Q381" s="2"/>
      <c r="R381" s="2"/>
    </row>
    <row r="382" spans="1:18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  <c r="P382" s="7"/>
      <c r="Q382" s="2"/>
      <c r="R382" s="2"/>
    </row>
    <row r="383" spans="1:18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  <c r="P383" s="7"/>
      <c r="Q383" s="2"/>
      <c r="R383" s="2"/>
    </row>
    <row r="384" spans="1:18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  <c r="P384" s="7"/>
      <c r="Q384" s="2"/>
      <c r="R384" s="2"/>
    </row>
    <row r="385" spans="1:18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  <c r="P385" s="7"/>
      <c r="Q385" s="2"/>
      <c r="R385" s="2"/>
    </row>
    <row r="386" spans="1:18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  <c r="P386" s="7"/>
      <c r="Q386" s="2"/>
      <c r="R386" s="2"/>
    </row>
    <row r="387" spans="1:18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  <c r="P387" s="7"/>
      <c r="Q387" s="2"/>
      <c r="R387" s="2"/>
    </row>
    <row r="388" spans="1:18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  <c r="P388" s="7"/>
      <c r="Q388" s="2"/>
      <c r="R388" s="2"/>
    </row>
    <row r="389" spans="1:18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  <c r="P389" s="7"/>
      <c r="Q389" s="2"/>
      <c r="R389" s="2"/>
    </row>
    <row r="390" spans="1:18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  <c r="P390" s="7"/>
      <c r="Q390" s="2"/>
      <c r="R390" s="2"/>
    </row>
    <row r="391" spans="1:18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  <c r="P391" s="7"/>
      <c r="Q391" s="2"/>
      <c r="R391" s="2"/>
    </row>
    <row r="392" spans="1:18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  <c r="P392" s="7"/>
      <c r="Q392" s="2"/>
      <c r="R392" s="2"/>
    </row>
    <row r="393" spans="1:18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  <c r="P393" s="7"/>
      <c r="Q393" s="2"/>
      <c r="R393" s="2"/>
    </row>
    <row r="394" spans="1:18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  <c r="P394" s="7"/>
      <c r="Q394" s="2"/>
      <c r="R394" s="2"/>
    </row>
    <row r="395" spans="1:18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  <c r="P395" s="7"/>
      <c r="Q395" s="2"/>
      <c r="R395" s="2"/>
    </row>
    <row r="396" spans="1:18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  <c r="P396" s="7"/>
      <c r="Q396" s="2"/>
      <c r="R396" s="2"/>
    </row>
    <row r="397" spans="1:18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  <c r="P397" s="7"/>
      <c r="Q397" s="2"/>
      <c r="R397" s="2"/>
    </row>
    <row r="398" spans="1:18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  <c r="P398" s="7"/>
      <c r="Q398" s="2"/>
      <c r="R398" s="2"/>
    </row>
    <row r="399" spans="1:18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  <c r="P399" s="7"/>
      <c r="Q399" s="2"/>
      <c r="R399" s="2"/>
    </row>
    <row r="400" spans="1:18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  <c r="P400" s="7"/>
      <c r="Q400" s="2"/>
      <c r="R400" s="2"/>
    </row>
    <row r="401" spans="1:18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  <c r="P401" s="7"/>
      <c r="Q401" s="2"/>
      <c r="R401" s="2"/>
    </row>
    <row r="402" spans="1:18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  <c r="P402" s="7"/>
      <c r="Q402" s="2"/>
      <c r="R402" s="2"/>
    </row>
    <row r="403" spans="1:18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  <c r="P403" s="7"/>
      <c r="Q403" s="2"/>
      <c r="R403" s="2"/>
    </row>
    <row r="404" spans="1:18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  <c r="P404" s="7"/>
      <c r="Q404" s="2"/>
      <c r="R404" s="2"/>
    </row>
    <row r="405" spans="1:18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  <c r="P405" s="7"/>
      <c r="Q405" s="2"/>
      <c r="R405" s="2"/>
    </row>
    <row r="406" spans="1:18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  <c r="P406" s="7"/>
      <c r="Q406" s="2"/>
      <c r="R406" s="2"/>
    </row>
    <row r="407" spans="1:18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  <c r="P407" s="7"/>
      <c r="Q407" s="2"/>
      <c r="R407" s="2"/>
    </row>
    <row r="408" spans="1:18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  <c r="P408" s="7"/>
      <c r="Q408" s="2"/>
      <c r="R408" s="2"/>
    </row>
    <row r="409" spans="1:18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  <c r="P409" s="7"/>
      <c r="Q409" s="2"/>
      <c r="R409" s="2"/>
    </row>
    <row r="410" spans="1:18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  <c r="P410" s="7"/>
      <c r="Q410" s="2"/>
      <c r="R410" s="2"/>
    </row>
    <row r="411" spans="1:18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  <c r="P411" s="7"/>
      <c r="Q411" s="2"/>
      <c r="R411" s="2"/>
    </row>
    <row r="412" spans="1:18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  <c r="P412" s="7"/>
      <c r="Q412" s="2"/>
      <c r="R412" s="2"/>
    </row>
    <row r="413" spans="1:18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  <c r="P413" s="7"/>
      <c r="Q413" s="2"/>
      <c r="R413" s="2"/>
    </row>
    <row r="414" spans="1:18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  <c r="P414" s="7"/>
      <c r="Q414" s="2"/>
      <c r="R414" s="2"/>
    </row>
    <row r="415" spans="1:18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  <c r="P415" s="7"/>
      <c r="Q415" s="2"/>
      <c r="R415" s="2"/>
    </row>
    <row r="416" spans="1:18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  <c r="P416" s="7"/>
      <c r="Q416" s="2"/>
      <c r="R416" s="2"/>
    </row>
    <row r="417" spans="1:18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  <c r="P417" s="7"/>
      <c r="Q417" s="2"/>
      <c r="R417" s="2"/>
    </row>
    <row r="418" spans="1:18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  <c r="P418" s="7"/>
      <c r="Q418" s="2"/>
      <c r="R418" s="2"/>
    </row>
    <row r="419" spans="1:18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  <c r="P419" s="7"/>
      <c r="Q419" s="2"/>
      <c r="R419" s="2"/>
    </row>
    <row r="420" spans="1:18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  <c r="P420" s="7"/>
      <c r="Q420" s="2"/>
      <c r="R420" s="2"/>
    </row>
    <row r="421" spans="1:18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  <c r="P421" s="7"/>
      <c r="Q421" s="2"/>
      <c r="R421" s="2"/>
    </row>
    <row r="422" spans="1:18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  <c r="P422" s="7"/>
      <c r="Q422" s="2"/>
      <c r="R422" s="2"/>
    </row>
    <row r="423" spans="1:18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  <c r="P423" s="7"/>
      <c r="Q423" s="2"/>
      <c r="R423" s="2"/>
    </row>
    <row r="424" spans="1:18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  <c r="P424" s="7"/>
      <c r="Q424" s="2"/>
      <c r="R424" s="2"/>
    </row>
    <row r="425" spans="1:18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  <c r="P425" s="7"/>
      <c r="Q425" s="2"/>
      <c r="R425" s="2"/>
    </row>
    <row r="426" spans="1:18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  <c r="P426" s="7"/>
      <c r="Q426" s="2"/>
      <c r="R426" s="2"/>
    </row>
    <row r="427" spans="1:18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  <c r="P427" s="7"/>
      <c r="Q427" s="2"/>
      <c r="R427" s="2"/>
    </row>
    <row r="428" spans="1:18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  <c r="P428" s="7"/>
      <c r="Q428" s="2"/>
      <c r="R428" s="2"/>
    </row>
    <row r="429" spans="1:18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  <c r="P429" s="7"/>
      <c r="Q429" s="2"/>
      <c r="R429" s="2"/>
    </row>
    <row r="430" spans="1:18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  <c r="P430" s="7"/>
      <c r="Q430" s="2"/>
      <c r="R430" s="2"/>
    </row>
    <row r="431" spans="1:18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  <c r="P431" s="7"/>
      <c r="Q431" s="2"/>
      <c r="R431" s="2"/>
    </row>
    <row r="432" spans="1:18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  <c r="P432" s="7"/>
      <c r="Q432" s="2"/>
      <c r="R432" s="2"/>
    </row>
    <row r="433" spans="1:18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  <c r="P433" s="7"/>
      <c r="Q433" s="2"/>
      <c r="R433" s="2"/>
    </row>
    <row r="434" spans="1:18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  <c r="P434" s="7"/>
      <c r="Q434" s="2"/>
      <c r="R434" s="2"/>
    </row>
    <row r="435" spans="1:18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  <c r="P435" s="7"/>
      <c r="Q435" s="2"/>
      <c r="R435" s="2"/>
    </row>
    <row r="436" spans="1:18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  <c r="P436" s="7"/>
      <c r="Q436" s="2"/>
      <c r="R436" s="2"/>
    </row>
    <row r="437" spans="1:18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  <c r="P437" s="7"/>
      <c r="Q437" s="2"/>
      <c r="R437" s="2"/>
    </row>
    <row r="438" spans="1:18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  <c r="P438" s="7"/>
      <c r="Q438" s="2"/>
      <c r="R438" s="2"/>
    </row>
    <row r="439" spans="1:18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  <c r="P439" s="7"/>
      <c r="Q439" s="2"/>
      <c r="R439" s="2"/>
    </row>
    <row r="440" spans="1:18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  <c r="P440" s="7"/>
      <c r="Q440" s="2"/>
      <c r="R440" s="2"/>
    </row>
    <row r="441" spans="1:18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  <c r="P441" s="7"/>
      <c r="Q441" s="2"/>
      <c r="R441" s="2"/>
    </row>
    <row r="442" spans="1:18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  <c r="P442" s="7"/>
      <c r="Q442" s="2"/>
      <c r="R442" s="2"/>
    </row>
    <row r="443" spans="1:18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  <c r="P443" s="7"/>
      <c r="Q443" s="2"/>
      <c r="R443" s="2"/>
    </row>
    <row r="444" spans="1:18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  <c r="P444" s="7"/>
      <c r="Q444" s="2"/>
      <c r="R444" s="2"/>
    </row>
    <row r="445" spans="1:18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  <c r="P445" s="7"/>
      <c r="Q445" s="2"/>
      <c r="R445" s="2"/>
    </row>
    <row r="446" spans="1:18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  <c r="P446" s="7"/>
      <c r="Q446" s="2"/>
      <c r="R446" s="2"/>
    </row>
    <row r="447" spans="1:18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  <c r="P447" s="7"/>
      <c r="Q447" s="2"/>
      <c r="R447" s="2"/>
    </row>
    <row r="448" spans="1:18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  <c r="P448" s="7"/>
      <c r="Q448" s="2"/>
      <c r="R448" s="2"/>
    </row>
    <row r="449" spans="1:18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  <c r="P449" s="7"/>
      <c r="Q449" s="2"/>
      <c r="R449" s="2"/>
    </row>
    <row r="450" spans="1:18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  <c r="P450" s="7"/>
      <c r="Q450" s="2"/>
      <c r="R450" s="2"/>
    </row>
    <row r="451" spans="1:18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  <c r="P451" s="7"/>
      <c r="Q451" s="2"/>
      <c r="R451" s="2"/>
    </row>
    <row r="452" spans="1:18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  <c r="P452" s="7"/>
      <c r="Q452" s="2"/>
      <c r="R452" s="2"/>
    </row>
    <row r="453" spans="1:18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  <c r="P453" s="7"/>
      <c r="Q453" s="2"/>
      <c r="R453" s="2"/>
    </row>
    <row r="454" spans="1:18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  <c r="P454" s="7"/>
      <c r="Q454" s="2"/>
      <c r="R454" s="2"/>
    </row>
    <row r="455" spans="1:18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  <c r="P455" s="7"/>
      <c r="Q455" s="2"/>
      <c r="R455" s="2"/>
    </row>
    <row r="456" spans="1:18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  <c r="P456" s="7"/>
      <c r="Q456" s="2"/>
      <c r="R456" s="2"/>
    </row>
    <row r="457" spans="1:18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  <c r="P457" s="7"/>
      <c r="Q457" s="2"/>
      <c r="R457" s="2"/>
    </row>
    <row r="458" spans="1:18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  <c r="P458" s="7"/>
      <c r="Q458" s="2"/>
      <c r="R458" s="2"/>
    </row>
    <row r="459" spans="1:18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  <c r="P459" s="7"/>
      <c r="Q459" s="2"/>
      <c r="R459" s="2"/>
    </row>
    <row r="460" spans="1:18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  <c r="P460" s="7"/>
      <c r="Q460" s="2"/>
      <c r="R460" s="2"/>
    </row>
    <row r="461" spans="1:18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  <c r="P461" s="7"/>
      <c r="Q461" s="2"/>
      <c r="R461" s="2"/>
    </row>
    <row r="462" spans="1:18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  <c r="P462" s="7"/>
      <c r="Q462" s="2"/>
      <c r="R462" s="2"/>
    </row>
    <row r="463" spans="1:18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  <c r="P463" s="7"/>
      <c r="Q463" s="2"/>
      <c r="R463" s="2"/>
    </row>
    <row r="464" spans="1:18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  <c r="P464" s="7"/>
      <c r="Q464" s="2"/>
      <c r="R464" s="2"/>
    </row>
    <row r="465" spans="1:18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  <c r="P465" s="7"/>
      <c r="Q465" s="2"/>
      <c r="R465" s="2"/>
    </row>
    <row r="466" spans="1:18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  <c r="P466" s="7"/>
      <c r="Q466" s="2"/>
      <c r="R466" s="2"/>
    </row>
    <row r="467" spans="1:18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  <c r="P467" s="7"/>
      <c r="Q467" s="2"/>
      <c r="R467" s="2"/>
    </row>
    <row r="468" spans="1:18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  <c r="P468" s="7"/>
      <c r="Q468" s="2"/>
      <c r="R468" s="2"/>
    </row>
    <row r="469" spans="1:18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  <c r="P469" s="7"/>
      <c r="Q469" s="2"/>
      <c r="R469" s="2"/>
    </row>
    <row r="470" spans="1:18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  <c r="P470" s="7"/>
      <c r="Q470" s="2"/>
      <c r="R470" s="2"/>
    </row>
    <row r="471" spans="1:18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  <c r="P471" s="7"/>
      <c r="Q471" s="2"/>
      <c r="R471" s="2"/>
    </row>
    <row r="472" spans="1:18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  <c r="P472" s="7"/>
      <c r="Q472" s="2"/>
      <c r="R472" s="2"/>
    </row>
    <row r="473" spans="1:18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  <c r="P473" s="7"/>
      <c r="Q473" s="2"/>
      <c r="R473" s="2"/>
    </row>
    <row r="474" spans="1:18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  <c r="P474" s="7"/>
      <c r="Q474" s="2"/>
      <c r="R474" s="2"/>
    </row>
    <row r="475" spans="1:18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  <c r="P475" s="7"/>
      <c r="Q475" s="2"/>
      <c r="R475" s="2"/>
    </row>
    <row r="476" spans="1:18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  <c r="P476" s="7"/>
      <c r="Q476" s="2"/>
      <c r="R476" s="2"/>
    </row>
    <row r="477" spans="1:18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  <c r="P477" s="7"/>
      <c r="Q477" s="2"/>
      <c r="R477" s="2"/>
    </row>
    <row r="478" spans="1:18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  <c r="P478" s="7"/>
      <c r="Q478" s="2"/>
      <c r="R478" s="2"/>
    </row>
    <row r="479" spans="1:18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  <c r="P479" s="7"/>
      <c r="Q479" s="2"/>
      <c r="R479" s="2"/>
    </row>
    <row r="480" spans="1:18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  <c r="P480" s="7"/>
      <c r="Q480" s="2"/>
      <c r="R480" s="2"/>
    </row>
    <row r="481" spans="1:18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  <c r="P481" s="7"/>
      <c r="Q481" s="2"/>
      <c r="R481" s="2"/>
    </row>
    <row r="482" spans="1:18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  <c r="P482" s="7"/>
      <c r="Q482" s="2"/>
      <c r="R482" s="2"/>
    </row>
    <row r="483" spans="1:18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  <c r="P483" s="7"/>
      <c r="Q483" s="2"/>
      <c r="R483" s="2"/>
    </row>
    <row r="484" spans="1:18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  <c r="P484" s="7"/>
      <c r="Q484" s="2"/>
      <c r="R484" s="2"/>
    </row>
    <row r="485" spans="1:18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  <c r="P485" s="7"/>
      <c r="Q485" s="2"/>
      <c r="R485" s="2"/>
    </row>
    <row r="486" spans="1:18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  <c r="P486" s="7"/>
      <c r="Q486" s="2"/>
      <c r="R486" s="2"/>
    </row>
    <row r="487" spans="1:18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  <c r="P487" s="7"/>
      <c r="Q487" s="2"/>
      <c r="R487" s="2"/>
    </row>
    <row r="488" spans="1:18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  <c r="P488" s="7"/>
      <c r="Q488" s="2"/>
      <c r="R488" s="2"/>
    </row>
    <row r="489" spans="1:18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  <c r="P489" s="7"/>
      <c r="Q489" s="2"/>
      <c r="R489" s="2"/>
    </row>
    <row r="490" spans="1:18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  <c r="P490" s="7"/>
      <c r="Q490" s="2"/>
      <c r="R490" s="2"/>
    </row>
    <row r="491" spans="1:18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  <c r="P491" s="7"/>
      <c r="Q491" s="2"/>
      <c r="R491" s="2"/>
    </row>
    <row r="492" spans="1:18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  <c r="P492" s="7"/>
      <c r="Q492" s="2"/>
      <c r="R492" s="2"/>
    </row>
    <row r="493" spans="1:18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  <c r="P493" s="7"/>
      <c r="Q493" s="2"/>
      <c r="R493" s="2"/>
    </row>
    <row r="494" spans="1:18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  <c r="P494" s="7"/>
      <c r="Q494" s="2"/>
      <c r="R494" s="2"/>
    </row>
    <row r="495" spans="1:18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  <c r="P495" s="7"/>
      <c r="Q495" s="2"/>
      <c r="R495" s="2"/>
    </row>
    <row r="496" spans="1:18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  <c r="P496" s="7"/>
      <c r="Q496" s="2"/>
      <c r="R496" s="2"/>
    </row>
    <row r="497" spans="1:18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  <c r="P497" s="7"/>
      <c r="Q497" s="2"/>
      <c r="R497" s="2"/>
    </row>
    <row r="498" spans="1:18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  <c r="P498" s="7"/>
      <c r="Q498" s="2"/>
      <c r="R498" s="2"/>
    </row>
    <row r="499" spans="1:18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  <c r="P499" s="7"/>
      <c r="Q499" s="2"/>
      <c r="R499" s="2"/>
    </row>
    <row r="500" spans="1:18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  <c r="P500" s="7"/>
      <c r="Q500" s="2"/>
      <c r="R500" s="2"/>
    </row>
    <row r="501" spans="1:18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  <c r="P501" s="7"/>
      <c r="Q501" s="2"/>
      <c r="R501" s="2"/>
    </row>
    <row r="502" spans="1:18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  <c r="P502" s="7"/>
      <c r="Q502" s="2"/>
      <c r="R502" s="2"/>
    </row>
    <row r="503" spans="1:18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  <c r="P503" s="7"/>
      <c r="Q503" s="2"/>
      <c r="R503" s="2"/>
    </row>
    <row r="504" spans="1:18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  <c r="P504" s="7"/>
      <c r="Q504" s="2"/>
      <c r="R504" s="2"/>
    </row>
    <row r="505" spans="1:18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  <c r="P505" s="7"/>
      <c r="Q505" s="2"/>
      <c r="R505" s="2"/>
    </row>
    <row r="506" spans="1:18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  <c r="P506" s="7"/>
      <c r="Q506" s="2"/>
      <c r="R506" s="2"/>
    </row>
    <row r="507" spans="1:18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  <c r="P507" s="7"/>
      <c r="Q507" s="2"/>
      <c r="R507" s="2"/>
    </row>
    <row r="508" spans="1:18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  <c r="P508" s="7"/>
      <c r="Q508" s="2"/>
      <c r="R508" s="2"/>
    </row>
    <row r="509" spans="1:18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  <c r="P509" s="7"/>
      <c r="Q509" s="2"/>
      <c r="R509" s="2"/>
    </row>
    <row r="510" spans="1:18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  <c r="P510" s="7"/>
      <c r="Q510" s="2"/>
      <c r="R510" s="2"/>
    </row>
    <row r="511" spans="1:18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  <c r="P511" s="7"/>
      <c r="Q511" s="2"/>
      <c r="R511" s="2"/>
    </row>
    <row r="512" spans="1:18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  <c r="P512" s="7"/>
      <c r="Q512" s="2"/>
      <c r="R512" s="2"/>
    </row>
    <row r="513" spans="1:18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  <c r="P513" s="7"/>
      <c r="Q513" s="2"/>
      <c r="R513" s="2"/>
    </row>
    <row r="514" spans="1:18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  <c r="P514" s="7"/>
      <c r="Q514" s="2"/>
      <c r="R514" s="2"/>
    </row>
    <row r="515" spans="1:18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  <c r="P515" s="7"/>
      <c r="Q515" s="2"/>
      <c r="R515" s="2"/>
    </row>
    <row r="516" spans="1:18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  <c r="P516" s="7"/>
      <c r="Q516" s="2"/>
      <c r="R516" s="2"/>
    </row>
    <row r="517" spans="1:18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  <c r="P517" s="7"/>
      <c r="Q517" s="2"/>
      <c r="R517" s="2"/>
    </row>
    <row r="518" spans="1:18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  <c r="P518" s="7"/>
      <c r="Q518" s="2"/>
      <c r="R518" s="2"/>
    </row>
    <row r="519" spans="1:18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  <c r="P519" s="7"/>
      <c r="Q519" s="2"/>
      <c r="R519" s="2"/>
    </row>
    <row r="520" spans="1:18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  <c r="P520" s="7"/>
      <c r="Q520" s="2"/>
      <c r="R520" s="2"/>
    </row>
    <row r="521" spans="1:18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  <c r="P521" s="7"/>
      <c r="Q521" s="2"/>
      <c r="R521" s="2"/>
    </row>
    <row r="522" spans="1:18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  <c r="P522" s="7"/>
      <c r="Q522" s="2"/>
      <c r="R522" s="2"/>
    </row>
    <row r="523" spans="1:18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  <c r="P523" s="7"/>
      <c r="Q523" s="2"/>
      <c r="R523" s="2"/>
    </row>
    <row r="524" spans="1:18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  <c r="P524" s="7"/>
      <c r="Q524" s="2"/>
      <c r="R524" s="2"/>
    </row>
    <row r="525" spans="1:18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  <c r="P525" s="7"/>
      <c r="Q525" s="2"/>
      <c r="R525" s="2"/>
    </row>
    <row r="526" spans="1:18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  <c r="P526" s="7"/>
      <c r="Q526" s="2"/>
      <c r="R526" s="2"/>
    </row>
    <row r="527" spans="1:18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  <c r="P527" s="7"/>
      <c r="Q527" s="2"/>
      <c r="R527" s="2"/>
    </row>
    <row r="528" spans="1:18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  <c r="P528" s="7"/>
      <c r="Q528" s="2"/>
      <c r="R528" s="2"/>
    </row>
    <row r="529" spans="1:18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  <c r="P529" s="7"/>
      <c r="Q529" s="2"/>
      <c r="R529" s="2"/>
    </row>
    <row r="530" spans="1:18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  <c r="P530" s="7"/>
      <c r="Q530" s="2"/>
      <c r="R530" s="2"/>
    </row>
    <row r="531" spans="1:18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  <c r="P531" s="7"/>
      <c r="Q531" s="2"/>
      <c r="R531" s="2"/>
    </row>
    <row r="532" spans="1:18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  <c r="P532" s="7"/>
      <c r="Q532" s="2"/>
      <c r="R532" s="2"/>
    </row>
    <row r="533" spans="1:18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  <c r="P533" s="7"/>
      <c r="Q533" s="2"/>
      <c r="R533" s="2"/>
    </row>
    <row r="534" spans="1:18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  <c r="P534" s="7"/>
      <c r="Q534" s="2"/>
      <c r="R534" s="2"/>
    </row>
    <row r="535" spans="1:18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  <c r="P535" s="7"/>
      <c r="Q535" s="2"/>
      <c r="R535" s="2"/>
    </row>
    <row r="536" spans="1:18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  <c r="P536" s="7"/>
      <c r="Q536" s="2"/>
      <c r="R536" s="2"/>
    </row>
    <row r="537" spans="1:18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  <c r="P537" s="7"/>
      <c r="Q537" s="2"/>
      <c r="R537" s="2"/>
    </row>
    <row r="538" spans="1:18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  <c r="P538" s="7"/>
      <c r="Q538" s="2"/>
      <c r="R538" s="2"/>
    </row>
    <row r="539" spans="1:18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  <c r="P539" s="7"/>
      <c r="Q539" s="2"/>
      <c r="R539" s="2"/>
    </row>
    <row r="540" spans="1:18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  <c r="P540" s="7"/>
      <c r="Q540" s="2"/>
      <c r="R540" s="2"/>
    </row>
    <row r="541" spans="1:18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  <c r="P541" s="7"/>
      <c r="Q541" s="2"/>
      <c r="R541" s="2"/>
    </row>
    <row r="542" spans="1:18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  <c r="P542" s="7"/>
      <c r="Q542" s="2"/>
      <c r="R542" s="2"/>
    </row>
    <row r="543" spans="1:18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  <c r="P543" s="7"/>
      <c r="Q543" s="2"/>
      <c r="R543" s="2"/>
    </row>
    <row r="544" spans="1:18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  <c r="P544" s="7"/>
      <c r="Q544" s="2"/>
      <c r="R544" s="2"/>
    </row>
    <row r="545" spans="1:18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  <c r="P545" s="7"/>
      <c r="Q545" s="2"/>
      <c r="R545" s="2"/>
    </row>
    <row r="546" spans="1:18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  <c r="P546" s="7"/>
      <c r="Q546" s="2"/>
      <c r="R546" s="2"/>
    </row>
    <row r="547" spans="1:18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  <c r="P547" s="7"/>
      <c r="Q547" s="2"/>
      <c r="R547" s="2"/>
    </row>
    <row r="548" spans="1:18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  <c r="P548" s="7"/>
      <c r="Q548" s="2"/>
      <c r="R548" s="2"/>
    </row>
    <row r="549" spans="1:18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  <c r="P549" s="7"/>
      <c r="Q549" s="2"/>
      <c r="R549" s="2"/>
    </row>
    <row r="550" spans="1:18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  <c r="P550" s="7"/>
      <c r="Q550" s="2"/>
      <c r="R550" s="2"/>
    </row>
    <row r="551" spans="1:18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  <c r="P551" s="7"/>
      <c r="Q551" s="2"/>
      <c r="R551" s="2"/>
    </row>
    <row r="552" spans="1:18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  <c r="P552" s="7"/>
      <c r="Q552" s="2"/>
      <c r="R552" s="2"/>
    </row>
    <row r="553" spans="1:18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  <c r="P553" s="7"/>
      <c r="Q553" s="2"/>
      <c r="R553" s="2"/>
    </row>
    <row r="554" spans="1:18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  <c r="P554" s="7"/>
      <c r="Q554" s="2"/>
      <c r="R554" s="2"/>
    </row>
    <row r="555" spans="1:18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  <c r="P555" s="7"/>
      <c r="Q555" s="2"/>
      <c r="R555" s="2"/>
    </row>
    <row r="556" spans="1:18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  <c r="P556" s="7"/>
      <c r="Q556" s="2"/>
      <c r="R556" s="2"/>
    </row>
    <row r="557" spans="1:18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  <c r="P557" s="7"/>
      <c r="Q557" s="2"/>
      <c r="R557" s="2"/>
    </row>
    <row r="558" spans="1:18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  <c r="P558" s="7"/>
      <c r="Q558" s="2"/>
      <c r="R558" s="2"/>
    </row>
    <row r="559" spans="1:18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  <c r="P559" s="7"/>
      <c r="Q559" s="2"/>
      <c r="R559" s="2"/>
    </row>
    <row r="560" spans="1:18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  <c r="P560" s="7"/>
      <c r="Q560" s="2"/>
      <c r="R560" s="2"/>
    </row>
    <row r="561" spans="1:18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  <c r="P561" s="7"/>
      <c r="Q561" s="2"/>
      <c r="R561" s="2"/>
    </row>
    <row r="562" spans="1:18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  <c r="P562" s="7"/>
      <c r="Q562" s="2"/>
      <c r="R562" s="2"/>
    </row>
    <row r="563" spans="1:18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  <c r="P563" s="7"/>
      <c r="Q563" s="2"/>
      <c r="R563" s="2"/>
    </row>
    <row r="564" spans="1:18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  <c r="P564" s="7"/>
      <c r="Q564" s="2"/>
      <c r="R564" s="2"/>
    </row>
    <row r="565" spans="1:18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  <c r="P565" s="7"/>
      <c r="Q565" s="2"/>
      <c r="R565" s="2"/>
    </row>
    <row r="566" spans="1:18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  <c r="P566" s="7"/>
      <c r="Q566" s="2"/>
      <c r="R566" s="2"/>
    </row>
    <row r="567" spans="1:18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  <c r="P567" s="7"/>
      <c r="Q567" s="2"/>
      <c r="R567" s="2"/>
    </row>
    <row r="568" spans="1:18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  <c r="P568" s="7"/>
      <c r="Q568" s="2"/>
      <c r="R568" s="2"/>
    </row>
    <row r="569" spans="1:18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  <c r="P569" s="7"/>
      <c r="Q569" s="2"/>
      <c r="R569" s="2"/>
    </row>
    <row r="570" spans="1:18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  <c r="P570" s="7"/>
      <c r="Q570" s="2"/>
      <c r="R570" s="2"/>
    </row>
    <row r="571" spans="1:18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  <c r="P571" s="7"/>
      <c r="Q571" s="2"/>
      <c r="R571" s="2"/>
    </row>
    <row r="572" spans="1:18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  <c r="P572" s="7"/>
      <c r="Q572" s="2"/>
      <c r="R572" s="2"/>
    </row>
    <row r="573" spans="1:18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  <c r="P573" s="7"/>
      <c r="Q573" s="2"/>
      <c r="R573" s="2"/>
    </row>
    <row r="574" spans="1:18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  <c r="P574" s="7"/>
      <c r="Q574" s="2"/>
      <c r="R574" s="2"/>
    </row>
    <row r="575" spans="1:18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  <c r="P575" s="7"/>
      <c r="Q575" s="2"/>
      <c r="R575" s="2"/>
    </row>
    <row r="576" spans="1:18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  <c r="P576" s="7"/>
      <c r="Q576" s="2"/>
      <c r="R576" s="2"/>
    </row>
    <row r="577" spans="1:18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  <c r="P577" s="7"/>
      <c r="Q577" s="2"/>
      <c r="R577" s="2"/>
    </row>
    <row r="578" spans="1:18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  <c r="P578" s="7"/>
      <c r="Q578" s="2"/>
      <c r="R578" s="2"/>
    </row>
    <row r="579" spans="1:18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  <c r="P579" s="7"/>
      <c r="Q579" s="2"/>
      <c r="R579" s="2"/>
    </row>
    <row r="580" spans="1:18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  <c r="P580" s="7"/>
      <c r="Q580" s="2"/>
      <c r="R580" s="2"/>
    </row>
    <row r="581" spans="1:18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  <c r="P581" s="7"/>
      <c r="Q581" s="2"/>
      <c r="R581" s="2"/>
    </row>
    <row r="582" spans="1:18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  <c r="P582" s="7"/>
      <c r="Q582" s="2"/>
      <c r="R582" s="2"/>
    </row>
    <row r="583" spans="1:18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  <c r="P583" s="7"/>
      <c r="Q583" s="2"/>
      <c r="R583" s="2"/>
    </row>
    <row r="584" spans="1:18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  <c r="P584" s="7"/>
      <c r="Q584" s="2"/>
      <c r="R584" s="2"/>
    </row>
    <row r="585" spans="1:18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  <c r="P585" s="7"/>
      <c r="Q585" s="2"/>
      <c r="R585" s="2"/>
    </row>
    <row r="586" spans="1:18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  <c r="P586" s="7"/>
      <c r="Q586" s="2"/>
      <c r="R586" s="2"/>
    </row>
    <row r="587" spans="1:18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  <c r="P587" s="7"/>
      <c r="Q587" s="2"/>
      <c r="R587" s="2"/>
    </row>
    <row r="588" spans="1:18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  <c r="P588" s="7"/>
      <c r="Q588" s="2"/>
      <c r="R588" s="2"/>
    </row>
    <row r="589" spans="1:18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  <c r="P589" s="7"/>
      <c r="Q589" s="2"/>
      <c r="R589" s="2"/>
    </row>
    <row r="590" spans="1:18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  <c r="P590" s="7"/>
      <c r="Q590" s="2"/>
      <c r="R590" s="2"/>
    </row>
    <row r="591" spans="1:18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  <c r="P591" s="7"/>
      <c r="Q591" s="2"/>
      <c r="R591" s="2"/>
    </row>
    <row r="592" spans="1:18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  <c r="P592" s="7"/>
      <c r="Q592" s="2"/>
      <c r="R592" s="2"/>
    </row>
    <row r="593" spans="1:18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  <c r="P593" s="7"/>
      <c r="Q593" s="2"/>
      <c r="R593" s="2"/>
    </row>
    <row r="594" spans="1:18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  <c r="P594" s="7"/>
      <c r="Q594" s="2"/>
      <c r="R594" s="2"/>
    </row>
    <row r="595" spans="1:18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  <c r="P595" s="7"/>
      <c r="Q595" s="2"/>
      <c r="R595" s="2"/>
    </row>
    <row r="596" spans="1:18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  <c r="P596" s="7"/>
      <c r="Q596" s="2"/>
      <c r="R596" s="2"/>
    </row>
    <row r="597" spans="1:18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  <c r="P597" s="7"/>
      <c r="Q597" s="2"/>
      <c r="R597" s="2"/>
    </row>
    <row r="598" spans="1:18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  <c r="P598" s="7"/>
      <c r="Q598" s="2"/>
      <c r="R598" s="2"/>
    </row>
    <row r="599" spans="1:18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  <c r="P599" s="7"/>
      <c r="Q599" s="2"/>
      <c r="R599" s="2"/>
    </row>
    <row r="600" spans="1:18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  <c r="P600" s="7"/>
      <c r="Q600" s="2"/>
      <c r="R600" s="2"/>
    </row>
    <row r="601" spans="1:18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  <c r="P601" s="7"/>
      <c r="Q601" s="2"/>
      <c r="R601" s="2"/>
    </row>
    <row r="602" spans="1:18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  <c r="P602" s="7"/>
      <c r="Q602" s="2"/>
      <c r="R602" s="2"/>
    </row>
    <row r="603" spans="1:18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  <c r="P603" s="7"/>
      <c r="Q603" s="2"/>
      <c r="R603" s="2"/>
    </row>
    <row r="604" spans="1:18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  <c r="P604" s="7"/>
      <c r="Q604" s="2"/>
      <c r="R604" s="2"/>
    </row>
    <row r="605" spans="1:18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  <c r="P605" s="7"/>
      <c r="Q605" s="2"/>
      <c r="R605" s="2"/>
    </row>
    <row r="606" spans="1:18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  <c r="P606" s="7"/>
      <c r="Q606" s="2"/>
      <c r="R606" s="2"/>
    </row>
    <row r="607" spans="1:18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  <c r="P607" s="7"/>
      <c r="Q607" s="2"/>
      <c r="R607" s="2"/>
    </row>
    <row r="608" spans="1:18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  <c r="P608" s="7"/>
      <c r="Q608" s="2"/>
      <c r="R608" s="2"/>
    </row>
    <row r="609" spans="1:18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  <c r="P609" s="7"/>
      <c r="Q609" s="2"/>
      <c r="R609" s="2"/>
    </row>
    <row r="610" spans="1:18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  <c r="P610" s="7"/>
      <c r="Q610" s="2"/>
      <c r="R610" s="2"/>
    </row>
    <row r="611" spans="1:18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  <c r="P611" s="7"/>
      <c r="Q611" s="2"/>
      <c r="R611" s="2"/>
    </row>
    <row r="612" spans="1:18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  <c r="P612" s="7"/>
      <c r="Q612" s="2"/>
      <c r="R612" s="2"/>
    </row>
    <row r="613" spans="1:18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  <c r="P613" s="7"/>
      <c r="Q613" s="2"/>
      <c r="R613" s="2"/>
    </row>
    <row r="614" spans="1:18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  <c r="P614" s="7"/>
      <c r="Q614" s="2"/>
      <c r="R614" s="2"/>
    </row>
    <row r="615" spans="1:18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  <c r="P615" s="7"/>
      <c r="Q615" s="2"/>
      <c r="R615" s="2"/>
    </row>
    <row r="616" spans="1:18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  <c r="P616" s="7"/>
      <c r="Q616" s="2"/>
      <c r="R616" s="2"/>
    </row>
    <row r="617" spans="1:18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  <c r="P617" s="7"/>
      <c r="Q617" s="2"/>
      <c r="R617" s="2"/>
    </row>
    <row r="618" spans="1:18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  <c r="P618" s="7"/>
      <c r="Q618" s="2"/>
      <c r="R618" s="2"/>
    </row>
    <row r="619" spans="1:18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  <c r="P619" s="7"/>
      <c r="Q619" s="2"/>
      <c r="R619" s="2"/>
    </row>
    <row r="620" spans="1:18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  <c r="P620" s="7"/>
      <c r="Q620" s="2"/>
      <c r="R620" s="2"/>
    </row>
    <row r="621" spans="1:18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  <c r="P621" s="7"/>
      <c r="Q621" s="2"/>
      <c r="R621" s="2"/>
    </row>
    <row r="622" spans="1:18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  <c r="P622" s="7"/>
      <c r="Q622" s="2"/>
      <c r="R622" s="2"/>
    </row>
    <row r="623" spans="1:18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  <c r="P623" s="7"/>
      <c r="Q623" s="2"/>
      <c r="R623" s="2"/>
    </row>
    <row r="624" spans="1:18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  <c r="P624" s="7"/>
      <c r="Q624" s="2"/>
      <c r="R624" s="2"/>
    </row>
    <row r="625" spans="1:18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  <c r="P625" s="7"/>
      <c r="Q625" s="2"/>
      <c r="R625" s="2"/>
    </row>
    <row r="626" spans="1:18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  <c r="P626" s="7"/>
      <c r="Q626" s="2"/>
      <c r="R626" s="2"/>
    </row>
    <row r="627" spans="1:18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  <c r="P627" s="7"/>
      <c r="Q627" s="2"/>
      <c r="R627" s="2"/>
    </row>
    <row r="628" spans="1:18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  <c r="P628" s="7"/>
      <c r="Q628" s="2"/>
      <c r="R628" s="2"/>
    </row>
    <row r="629" spans="1:18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  <c r="P629" s="7"/>
      <c r="Q629" s="2"/>
      <c r="R629" s="2"/>
    </row>
    <row r="630" spans="1:18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  <c r="P630" s="7"/>
      <c r="Q630" s="2"/>
      <c r="R630" s="2"/>
    </row>
    <row r="631" spans="1:18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  <c r="P631" s="7"/>
      <c r="Q631" s="2"/>
      <c r="R631" s="2"/>
    </row>
    <row r="632" spans="1:18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  <c r="P632" s="7"/>
      <c r="Q632" s="2"/>
      <c r="R632" s="2"/>
    </row>
    <row r="633" spans="1:18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  <c r="P633" s="7"/>
      <c r="Q633" s="2"/>
      <c r="R633" s="2"/>
    </row>
    <row r="634" spans="1:18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  <c r="P634" s="7"/>
      <c r="Q634" s="2"/>
      <c r="R634" s="2"/>
    </row>
    <row r="635" spans="1:18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  <c r="P635" s="7"/>
      <c r="Q635" s="2"/>
      <c r="R635" s="2"/>
    </row>
    <row r="636" spans="1:18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  <c r="P636" s="7"/>
      <c r="Q636" s="2"/>
      <c r="R636" s="2"/>
    </row>
    <row r="637" spans="1:18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  <c r="P637" s="7"/>
      <c r="Q637" s="2"/>
      <c r="R637" s="2"/>
    </row>
    <row r="638" spans="1:18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  <c r="P638" s="7"/>
      <c r="Q638" s="2"/>
      <c r="R638" s="2"/>
    </row>
    <row r="639" spans="1:18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  <c r="P639" s="7"/>
      <c r="Q639" s="2"/>
      <c r="R639" s="2"/>
    </row>
    <row r="640" spans="1:18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  <c r="P640" s="7"/>
      <c r="Q640" s="2"/>
      <c r="R640" s="2"/>
    </row>
    <row r="641" spans="1:18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  <c r="P641" s="7"/>
      <c r="Q641" s="2"/>
      <c r="R641" s="2"/>
    </row>
    <row r="642" spans="1:18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  <c r="P642" s="7"/>
      <c r="Q642" s="2"/>
      <c r="R642" s="2"/>
    </row>
    <row r="643" spans="1:18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  <c r="P643" s="7"/>
      <c r="Q643" s="2"/>
      <c r="R643" s="2"/>
    </row>
    <row r="644" spans="1:18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  <c r="P644" s="7"/>
      <c r="Q644" s="2"/>
      <c r="R644" s="2"/>
    </row>
    <row r="645" spans="1:18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  <c r="P645" s="7"/>
      <c r="Q645" s="2"/>
      <c r="R645" s="2"/>
    </row>
    <row r="646" spans="1:18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  <c r="P646" s="7"/>
      <c r="Q646" s="2"/>
      <c r="R646" s="2"/>
    </row>
    <row r="647" spans="1:18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  <c r="P647" s="7"/>
      <c r="Q647" s="2"/>
      <c r="R647" s="2"/>
    </row>
    <row r="648" spans="1:18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  <c r="P648" s="7"/>
      <c r="Q648" s="2"/>
      <c r="R648" s="2"/>
    </row>
    <row r="649" spans="1:18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  <c r="P649" s="7"/>
      <c r="Q649" s="2"/>
      <c r="R649" s="2"/>
    </row>
    <row r="650" spans="1:18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  <c r="P650" s="7"/>
      <c r="Q650" s="2"/>
      <c r="R650" s="2"/>
    </row>
    <row r="651" spans="1:18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  <c r="P651" s="7"/>
      <c r="Q651" s="2"/>
      <c r="R651" s="2"/>
    </row>
    <row r="652" spans="1:18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  <c r="P652" s="7"/>
      <c r="Q652" s="2"/>
      <c r="R652" s="2"/>
    </row>
    <row r="653" spans="1:18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  <c r="P653" s="7"/>
      <c r="Q653" s="2"/>
      <c r="R653" s="2"/>
    </row>
    <row r="654" spans="1:18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  <c r="P654" s="7"/>
      <c r="Q654" s="2"/>
      <c r="R654" s="2"/>
    </row>
    <row r="655" spans="1:18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  <c r="P655" s="7"/>
      <c r="Q655" s="2"/>
      <c r="R655" s="2"/>
    </row>
    <row r="656" spans="1:18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  <c r="P656" s="7"/>
      <c r="Q656" s="2"/>
      <c r="R656" s="2"/>
    </row>
    <row r="657" spans="1:18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  <c r="P657" s="7"/>
      <c r="Q657" s="2"/>
      <c r="R657" s="2"/>
    </row>
    <row r="658" spans="1:18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  <c r="P658" s="7"/>
      <c r="Q658" s="2"/>
      <c r="R658" s="2"/>
    </row>
    <row r="659" spans="1:18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  <c r="P659" s="7"/>
      <c r="Q659" s="2"/>
      <c r="R659" s="2"/>
    </row>
    <row r="660" spans="1:18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  <c r="P660" s="7"/>
      <c r="Q660" s="2"/>
      <c r="R660" s="2"/>
    </row>
    <row r="661" spans="1:18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  <c r="P661" s="7"/>
      <c r="Q661" s="2"/>
      <c r="R661" s="2"/>
    </row>
    <row r="662" spans="1:18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  <c r="P662" s="7"/>
      <c r="Q662" s="2"/>
      <c r="R662" s="2"/>
    </row>
    <row r="663" spans="1:18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  <c r="P663" s="7"/>
      <c r="Q663" s="2"/>
      <c r="R663" s="2"/>
    </row>
    <row r="664" spans="1:18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  <c r="P664" s="7"/>
      <c r="Q664" s="2"/>
      <c r="R664" s="2"/>
    </row>
    <row r="665" spans="1:18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  <c r="P665" s="7"/>
      <c r="Q665" s="2"/>
      <c r="R665" s="2"/>
    </row>
    <row r="666" spans="1:18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  <c r="P666" s="7"/>
      <c r="Q666" s="2"/>
      <c r="R666" s="2"/>
    </row>
    <row r="667" spans="1:18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  <c r="P667" s="7"/>
      <c r="Q667" s="2"/>
      <c r="R667" s="2"/>
    </row>
    <row r="668" spans="1:18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  <c r="P668" s="7"/>
      <c r="Q668" s="2"/>
      <c r="R668" s="2"/>
    </row>
    <row r="669" spans="1:18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  <c r="P669" s="7"/>
      <c r="Q669" s="2"/>
      <c r="R669" s="2"/>
    </row>
    <row r="670" spans="1:18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  <c r="P670" s="7"/>
      <c r="Q670" s="2"/>
      <c r="R670" s="2"/>
    </row>
    <row r="671" spans="1:18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  <c r="P671" s="7"/>
      <c r="Q671" s="2"/>
      <c r="R671" s="2"/>
    </row>
    <row r="672" spans="1:18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  <c r="P672" s="7"/>
      <c r="Q672" s="2"/>
      <c r="R672" s="2"/>
    </row>
    <row r="673" spans="1:18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  <c r="P673" s="7"/>
      <c r="Q673" s="2"/>
      <c r="R673" s="2"/>
    </row>
    <row r="674" spans="1:18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  <c r="P674" s="7"/>
      <c r="Q674" s="2"/>
      <c r="R674" s="2"/>
    </row>
    <row r="675" spans="1:18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  <c r="P675" s="7"/>
      <c r="Q675" s="2"/>
      <c r="R675" s="2"/>
    </row>
    <row r="676" spans="1:18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  <c r="P676" s="7"/>
      <c r="Q676" s="2"/>
      <c r="R676" s="2"/>
    </row>
    <row r="677" spans="1:18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  <c r="P677" s="7"/>
      <c r="Q677" s="2"/>
      <c r="R677" s="2"/>
    </row>
    <row r="678" spans="1:18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  <c r="P678" s="7"/>
      <c r="Q678" s="2"/>
      <c r="R678" s="2"/>
    </row>
    <row r="679" spans="1:18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  <c r="P679" s="7"/>
      <c r="Q679" s="2"/>
      <c r="R679" s="2"/>
    </row>
    <row r="680" spans="1:18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  <c r="P680" s="7"/>
      <c r="Q680" s="2"/>
      <c r="R680" s="2"/>
    </row>
    <row r="681" spans="1:18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  <c r="P681" s="7"/>
      <c r="Q681" s="2"/>
      <c r="R681" s="2"/>
    </row>
    <row r="682" spans="1:18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  <c r="P682" s="7"/>
      <c r="Q682" s="2"/>
      <c r="R682" s="2"/>
    </row>
    <row r="683" spans="1:18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  <c r="P683" s="7"/>
      <c r="Q683" s="2"/>
      <c r="R683" s="2"/>
    </row>
    <row r="684" spans="1:18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  <c r="P684" s="7"/>
      <c r="Q684" s="2"/>
      <c r="R684" s="2"/>
    </row>
    <row r="685" spans="1:18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  <c r="P685" s="7"/>
      <c r="Q685" s="2"/>
      <c r="R685" s="2"/>
    </row>
    <row r="686" spans="1:18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  <c r="P686" s="7"/>
      <c r="Q686" s="2"/>
      <c r="R686" s="2"/>
    </row>
    <row r="687" spans="1:18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  <c r="P687" s="7"/>
      <c r="Q687" s="2"/>
      <c r="R687" s="2"/>
    </row>
    <row r="688" spans="1:18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  <c r="P688" s="7"/>
      <c r="Q688" s="2"/>
      <c r="R688" s="2"/>
    </row>
    <row r="689" spans="1:18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  <c r="P689" s="7"/>
      <c r="Q689" s="2"/>
      <c r="R689" s="2"/>
    </row>
    <row r="690" spans="1:18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  <c r="P690" s="7"/>
      <c r="Q690" s="2"/>
      <c r="R690" s="2"/>
    </row>
    <row r="691" spans="1:18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  <c r="P691" s="7"/>
      <c r="Q691" s="2"/>
      <c r="R691" s="2"/>
    </row>
    <row r="692" spans="1:18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  <c r="P692" s="7"/>
      <c r="Q692" s="2"/>
      <c r="R692" s="2"/>
    </row>
    <row r="693" spans="1:18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  <c r="P693" s="7"/>
      <c r="Q693" s="2"/>
      <c r="R693" s="2"/>
    </row>
    <row r="694" spans="1:18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  <c r="P694" s="7"/>
      <c r="Q694" s="2"/>
      <c r="R694" s="2"/>
    </row>
    <row r="695" spans="1:18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  <c r="P695" s="7"/>
      <c r="Q695" s="2"/>
      <c r="R695" s="2"/>
    </row>
    <row r="696" spans="1:18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  <c r="P696" s="7"/>
      <c r="Q696" s="2"/>
      <c r="R696" s="2"/>
    </row>
    <row r="697" spans="1:18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  <c r="P697" s="7"/>
      <c r="Q697" s="2"/>
      <c r="R697" s="2"/>
    </row>
    <row r="698" spans="1:18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  <c r="P698" s="7"/>
      <c r="Q698" s="2"/>
      <c r="R698" s="2"/>
    </row>
    <row r="699" spans="1:18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  <c r="P699" s="7"/>
      <c r="Q699" s="2"/>
      <c r="R699" s="2"/>
    </row>
    <row r="700" spans="1:18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  <c r="P700" s="7"/>
      <c r="Q700" s="2"/>
      <c r="R700" s="2"/>
    </row>
    <row r="701" spans="1:18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  <c r="P701" s="7"/>
      <c r="Q701" s="2"/>
      <c r="R701" s="2"/>
    </row>
    <row r="702" spans="1:18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  <c r="P702" s="7"/>
      <c r="Q702" s="2"/>
      <c r="R702" s="2"/>
    </row>
    <row r="703" spans="1:18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  <c r="P703" s="7"/>
      <c r="Q703" s="2"/>
      <c r="R703" s="2"/>
    </row>
    <row r="704" spans="1:18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  <c r="P704" s="7"/>
      <c r="Q704" s="2"/>
      <c r="R704" s="2"/>
    </row>
    <row r="705" spans="1:18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  <c r="P705" s="7"/>
      <c r="Q705" s="2"/>
      <c r="R705" s="2"/>
    </row>
    <row r="706" spans="1:18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  <c r="P706" s="7"/>
      <c r="Q706" s="2"/>
      <c r="R706" s="2"/>
    </row>
    <row r="707" spans="1:18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  <c r="P707" s="7"/>
      <c r="Q707" s="2"/>
      <c r="R707" s="2"/>
    </row>
    <row r="708" spans="1:18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  <c r="P708" s="7"/>
      <c r="Q708" s="2"/>
      <c r="R708" s="2"/>
    </row>
    <row r="709" spans="1:18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  <c r="P709" s="7"/>
      <c r="Q709" s="2"/>
      <c r="R709" s="2"/>
    </row>
    <row r="710" spans="1:18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  <c r="P710" s="7"/>
      <c r="Q710" s="2"/>
      <c r="R710" s="2"/>
    </row>
    <row r="711" spans="1:18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  <c r="P711" s="7"/>
      <c r="Q711" s="2"/>
      <c r="R711" s="2"/>
    </row>
    <row r="712" spans="1:18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  <c r="P712" s="7"/>
      <c r="Q712" s="2"/>
      <c r="R712" s="2"/>
    </row>
    <row r="713" spans="1:18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  <c r="P713" s="7"/>
      <c r="Q713" s="2"/>
      <c r="R713" s="2"/>
    </row>
    <row r="714" spans="1:18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  <c r="P714" s="7"/>
      <c r="Q714" s="2"/>
      <c r="R714" s="2"/>
    </row>
    <row r="715" spans="1:18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  <c r="P715" s="7"/>
      <c r="Q715" s="2"/>
      <c r="R715" s="2"/>
    </row>
    <row r="716" spans="1:18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  <c r="P716" s="7"/>
      <c r="Q716" s="2"/>
      <c r="R716" s="2"/>
    </row>
    <row r="717" spans="1:18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  <c r="P717" s="7"/>
      <c r="Q717" s="2"/>
      <c r="R717" s="2"/>
    </row>
    <row r="718" spans="1:18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  <c r="P718" s="7"/>
      <c r="Q718" s="2"/>
      <c r="R718" s="2"/>
    </row>
    <row r="719" spans="1:18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  <c r="P719" s="7"/>
      <c r="Q719" s="2"/>
      <c r="R719" s="2"/>
    </row>
    <row r="720" spans="1:18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  <c r="P720" s="7"/>
      <c r="Q720" s="2"/>
      <c r="R720" s="2"/>
    </row>
    <row r="721" spans="1:18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  <c r="P721" s="7"/>
      <c r="Q721" s="2"/>
      <c r="R721" s="2"/>
    </row>
    <row r="722" spans="1:18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  <c r="P722" s="7"/>
      <c r="Q722" s="2"/>
      <c r="R722" s="2"/>
    </row>
    <row r="723" spans="1:18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  <c r="P723" s="7"/>
      <c r="Q723" s="2"/>
      <c r="R723" s="2"/>
    </row>
    <row r="724" spans="1:18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  <c r="P724" s="7"/>
      <c r="Q724" s="2"/>
      <c r="R724" s="2"/>
    </row>
    <row r="725" spans="1:18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  <c r="P725" s="7"/>
      <c r="Q725" s="2"/>
      <c r="R725" s="2"/>
    </row>
    <row r="726" spans="1:18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  <c r="P726" s="7"/>
      <c r="Q726" s="2"/>
      <c r="R726" s="2"/>
    </row>
    <row r="727" spans="1:18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  <c r="P727" s="7"/>
      <c r="Q727" s="2"/>
      <c r="R727" s="2"/>
    </row>
    <row r="728" spans="1:18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  <c r="P728" s="7"/>
      <c r="Q728" s="2"/>
      <c r="R728" s="2"/>
    </row>
    <row r="729" spans="1:18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  <c r="P729" s="7"/>
      <c r="Q729" s="2"/>
      <c r="R729" s="2"/>
    </row>
    <row r="730" spans="1:18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  <c r="P730" s="7"/>
      <c r="Q730" s="2"/>
      <c r="R730" s="2"/>
    </row>
    <row r="731" spans="1:18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  <c r="P731" s="7"/>
      <c r="Q731" s="2"/>
      <c r="R731" s="2"/>
    </row>
    <row r="732" spans="1:18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  <c r="P732" s="7"/>
      <c r="Q732" s="2"/>
      <c r="R732" s="2"/>
    </row>
    <row r="733" spans="1:18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  <c r="P733" s="7"/>
      <c r="Q733" s="2"/>
      <c r="R733" s="2"/>
    </row>
    <row r="734" spans="1:18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  <c r="P734" s="7"/>
      <c r="Q734" s="2"/>
      <c r="R734" s="2"/>
    </row>
    <row r="735" spans="1:18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  <c r="P735" s="7"/>
      <c r="Q735" s="2"/>
      <c r="R735" s="2"/>
    </row>
    <row r="736" spans="1:18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  <c r="P736" s="7"/>
      <c r="Q736" s="2"/>
      <c r="R736" s="2"/>
    </row>
    <row r="737" spans="1:18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  <c r="P737" s="7"/>
      <c r="Q737" s="2"/>
      <c r="R737" s="2"/>
    </row>
    <row r="738" spans="1:18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  <c r="P738" s="7"/>
      <c r="Q738" s="2"/>
      <c r="R738" s="2"/>
    </row>
    <row r="739" spans="1:18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  <c r="P739" s="7"/>
      <c r="Q739" s="2"/>
      <c r="R739" s="2"/>
    </row>
    <row r="740" spans="1:18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  <c r="P740" s="7"/>
      <c r="Q740" s="2"/>
      <c r="R740" s="2"/>
    </row>
    <row r="741" spans="1:18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  <c r="P741" s="7"/>
      <c r="Q741" s="2"/>
      <c r="R741" s="2"/>
    </row>
    <row r="742" spans="1:18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  <c r="P742" s="7"/>
      <c r="Q742" s="2"/>
      <c r="R742" s="2"/>
    </row>
    <row r="743" spans="1:18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  <c r="P743" s="7"/>
      <c r="Q743" s="2"/>
      <c r="R743" s="2"/>
    </row>
    <row r="744" spans="1:18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  <c r="P744" s="7"/>
      <c r="Q744" s="2"/>
      <c r="R744" s="2"/>
    </row>
    <row r="745" spans="1:18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  <c r="P745" s="7"/>
      <c r="Q745" s="2"/>
      <c r="R745" s="2"/>
    </row>
    <row r="746" spans="1:18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  <c r="P746" s="7"/>
      <c r="Q746" s="2"/>
      <c r="R746" s="2"/>
    </row>
    <row r="747" spans="1:18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  <c r="P747" s="7"/>
      <c r="Q747" s="2"/>
      <c r="R747" s="2"/>
    </row>
    <row r="748" spans="1:18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  <c r="P748" s="7"/>
      <c r="Q748" s="2"/>
      <c r="R748" s="2"/>
    </row>
    <row r="749" spans="1:18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  <c r="P749" s="7"/>
      <c r="Q749" s="2"/>
      <c r="R749" s="2"/>
    </row>
    <row r="750" spans="1:18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  <c r="P750" s="7"/>
      <c r="Q750" s="2"/>
      <c r="R750" s="2"/>
    </row>
    <row r="751" spans="1:18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  <c r="P751" s="7"/>
      <c r="Q751" s="2"/>
      <c r="R751" s="2"/>
    </row>
    <row r="752" spans="1:18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  <c r="P752" s="7"/>
      <c r="Q752" s="2"/>
      <c r="R752" s="2"/>
    </row>
    <row r="753" spans="1:18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  <c r="P753" s="7"/>
      <c r="Q753" s="2"/>
      <c r="R753" s="2"/>
    </row>
    <row r="754" spans="1:18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  <c r="P754" s="7"/>
      <c r="Q754" s="2"/>
      <c r="R754" s="2"/>
    </row>
    <row r="755" spans="1:18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  <c r="P755" s="7"/>
      <c r="Q755" s="2"/>
      <c r="R755" s="2"/>
    </row>
    <row r="756" spans="1:18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  <c r="P756" s="7"/>
      <c r="Q756" s="2"/>
      <c r="R756" s="2"/>
    </row>
    <row r="757" spans="1:18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  <c r="P757" s="7"/>
      <c r="Q757" s="2"/>
      <c r="R757" s="2"/>
    </row>
    <row r="758" spans="1:18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  <c r="P758" s="7"/>
      <c r="Q758" s="2"/>
      <c r="R758" s="2"/>
    </row>
    <row r="759" spans="1:18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  <c r="P759" s="7"/>
      <c r="Q759" s="2"/>
      <c r="R759" s="2"/>
    </row>
    <row r="760" spans="1:18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  <c r="P760" s="7"/>
      <c r="Q760" s="2"/>
      <c r="R760" s="2"/>
    </row>
    <row r="761" spans="1:18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  <c r="P761" s="7"/>
      <c r="Q761" s="2"/>
      <c r="R761" s="2"/>
    </row>
    <row r="762" spans="1:18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  <c r="P762" s="7"/>
      <c r="Q762" s="2"/>
      <c r="R762" s="2"/>
    </row>
    <row r="763" spans="1:18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  <c r="P763" s="7"/>
      <c r="Q763" s="2"/>
      <c r="R763" s="2"/>
    </row>
    <row r="764" spans="1:18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  <c r="P764" s="7"/>
      <c r="Q764" s="2"/>
      <c r="R764" s="2"/>
    </row>
    <row r="765" spans="1:18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  <c r="P765" s="7"/>
      <c r="Q765" s="2"/>
      <c r="R765" s="2"/>
    </row>
    <row r="766" spans="1:18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  <c r="P766" s="7"/>
      <c r="Q766" s="2"/>
      <c r="R766" s="2"/>
    </row>
    <row r="767" spans="1:18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  <c r="P767" s="7"/>
      <c r="Q767" s="2"/>
      <c r="R767" s="2"/>
    </row>
    <row r="768" spans="1:18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  <c r="P768" s="7"/>
      <c r="Q768" s="2"/>
      <c r="R768" s="2"/>
    </row>
    <row r="769" spans="1:18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  <c r="P769" s="7"/>
      <c r="Q769" s="2"/>
      <c r="R769" s="2"/>
    </row>
    <row r="770" spans="1:18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  <c r="P770" s="7"/>
      <c r="Q770" s="2"/>
      <c r="R770" s="2"/>
    </row>
    <row r="771" spans="1:18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  <c r="P771" s="7"/>
      <c r="Q771" s="2"/>
      <c r="R771" s="2"/>
    </row>
    <row r="772" spans="1:18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  <c r="P772" s="7"/>
      <c r="Q772" s="2"/>
      <c r="R772" s="2"/>
    </row>
    <row r="773" spans="1:18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  <c r="P773" s="7"/>
      <c r="Q773" s="2"/>
      <c r="R773" s="2"/>
    </row>
    <row r="774" spans="1:18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  <c r="P774" s="7"/>
      <c r="Q774" s="2"/>
      <c r="R774" s="2"/>
    </row>
    <row r="775" spans="1:18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  <c r="P775" s="7"/>
      <c r="Q775" s="2"/>
      <c r="R775" s="2"/>
    </row>
    <row r="776" spans="1:18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  <c r="P776" s="7"/>
      <c r="Q776" s="2"/>
      <c r="R776" s="2"/>
    </row>
    <row r="777" spans="1:18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  <c r="P777" s="7"/>
      <c r="Q777" s="2"/>
      <c r="R777" s="2"/>
    </row>
    <row r="778" spans="1:18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  <c r="P778" s="7"/>
      <c r="Q778" s="2"/>
      <c r="R778" s="2"/>
    </row>
    <row r="779" spans="1:18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  <c r="P779" s="7"/>
      <c r="Q779" s="2"/>
      <c r="R779" s="2"/>
    </row>
    <row r="780" spans="1:18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  <c r="P780" s="7"/>
      <c r="Q780" s="2"/>
      <c r="R780" s="2"/>
    </row>
    <row r="781" spans="1:18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  <c r="P781" s="7"/>
      <c r="Q781" s="2"/>
      <c r="R781" s="2"/>
    </row>
    <row r="782" spans="1:18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  <c r="P782" s="7"/>
      <c r="Q782" s="2"/>
      <c r="R782" s="2"/>
    </row>
    <row r="783" spans="1:18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  <c r="P783" s="7"/>
      <c r="Q783" s="2"/>
      <c r="R783" s="2"/>
    </row>
    <row r="784" spans="1:18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  <c r="P784" s="7"/>
      <c r="Q784" s="2"/>
      <c r="R784" s="2"/>
    </row>
    <row r="785" spans="1:18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  <c r="P785" s="7"/>
      <c r="Q785" s="2"/>
      <c r="R785" s="2"/>
    </row>
    <row r="786" spans="1:18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  <c r="P786" s="7"/>
      <c r="Q786" s="2"/>
      <c r="R786" s="2"/>
    </row>
    <row r="787" spans="1:18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  <c r="P787" s="7"/>
      <c r="Q787" s="2"/>
      <c r="R787" s="2"/>
    </row>
    <row r="788" spans="1:18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  <c r="P788" s="7"/>
      <c r="Q788" s="2"/>
      <c r="R788" s="2"/>
    </row>
    <row r="789" spans="1:18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  <c r="P789" s="7"/>
      <c r="Q789" s="2"/>
      <c r="R789" s="2"/>
    </row>
    <row r="790" spans="1:18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  <c r="P790" s="7"/>
      <c r="Q790" s="2"/>
      <c r="R790" s="2"/>
    </row>
    <row r="791" spans="1:18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  <c r="P791" s="7"/>
      <c r="Q791" s="2"/>
      <c r="R791" s="2"/>
    </row>
    <row r="792" spans="1:18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  <c r="P792" s="7"/>
      <c r="Q792" s="2"/>
      <c r="R792" s="2"/>
    </row>
    <row r="793" spans="1:18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  <c r="P793" s="7"/>
      <c r="Q793" s="2"/>
      <c r="R793" s="2"/>
    </row>
    <row r="794" spans="1:18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  <c r="P794" s="7"/>
      <c r="Q794" s="2"/>
      <c r="R794" s="2"/>
    </row>
    <row r="795" spans="1:18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  <c r="P795" s="7"/>
      <c r="Q795" s="2"/>
      <c r="R795" s="2"/>
    </row>
    <row r="796" spans="1:18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  <c r="P796" s="7"/>
      <c r="Q796" s="2"/>
      <c r="R796" s="2"/>
    </row>
    <row r="797" spans="1:18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  <c r="P797" s="7"/>
      <c r="Q797" s="2"/>
      <c r="R797" s="2"/>
    </row>
    <row r="798" spans="1:18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  <c r="P798" s="7"/>
      <c r="Q798" s="2"/>
      <c r="R798" s="2"/>
    </row>
    <row r="799" spans="1:18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  <c r="P799" s="7"/>
      <c r="Q799" s="2"/>
      <c r="R799" s="2"/>
    </row>
    <row r="800" spans="1:18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  <c r="P800" s="7"/>
      <c r="Q800" s="2"/>
      <c r="R800" s="2"/>
    </row>
    <row r="801" spans="1:18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  <c r="P801" s="7"/>
      <c r="Q801" s="2"/>
      <c r="R801" s="2"/>
    </row>
    <row r="802" spans="1:18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  <c r="P802" s="7"/>
      <c r="Q802" s="2"/>
      <c r="R802" s="2"/>
    </row>
    <row r="803" spans="1:18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  <c r="P803" s="7"/>
      <c r="Q803" s="2"/>
      <c r="R803" s="2"/>
    </row>
    <row r="804" spans="1:18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  <c r="P804" s="7"/>
      <c r="Q804" s="2"/>
      <c r="R804" s="2"/>
    </row>
    <row r="805" spans="1:18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  <c r="P805" s="7"/>
      <c r="Q805" s="2"/>
      <c r="R805" s="2"/>
    </row>
    <row r="806" spans="1:18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  <c r="P806" s="7"/>
      <c r="Q806" s="2"/>
      <c r="R806" s="2"/>
    </row>
    <row r="807" spans="1:18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  <c r="P807" s="7"/>
      <c r="Q807" s="2"/>
      <c r="R807" s="2"/>
    </row>
    <row r="808" spans="1:18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  <c r="P808" s="7"/>
      <c r="Q808" s="2"/>
      <c r="R808" s="2"/>
    </row>
    <row r="809" spans="1:18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  <c r="P809" s="7"/>
      <c r="Q809" s="2"/>
      <c r="R809" s="2"/>
    </row>
    <row r="810" spans="1:18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  <c r="P810" s="7"/>
      <c r="Q810" s="2"/>
      <c r="R810" s="2"/>
    </row>
    <row r="811" spans="1:18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  <c r="P811" s="7"/>
      <c r="Q811" s="2"/>
      <c r="R811" s="2"/>
    </row>
    <row r="812" spans="1:18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  <c r="P812" s="7"/>
      <c r="Q812" s="2"/>
      <c r="R812" s="2"/>
    </row>
    <row r="813" spans="1:18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  <c r="P813" s="7"/>
      <c r="Q813" s="2"/>
      <c r="R813" s="2"/>
    </row>
    <row r="814" spans="1:18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  <c r="P814" s="7"/>
      <c r="Q814" s="2"/>
      <c r="R814" s="2"/>
    </row>
    <row r="815" spans="1:18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  <c r="P815" s="7"/>
      <c r="Q815" s="2"/>
      <c r="R815" s="2"/>
    </row>
    <row r="816" spans="1:18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  <c r="P816" s="7"/>
      <c r="Q816" s="2"/>
      <c r="R816" s="2"/>
    </row>
    <row r="817" spans="1:18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  <c r="P817" s="7"/>
      <c r="Q817" s="2"/>
      <c r="R817" s="2"/>
    </row>
    <row r="818" spans="1:18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  <c r="P818" s="7"/>
      <c r="Q818" s="2"/>
      <c r="R818" s="2"/>
    </row>
    <row r="819" spans="1:18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  <c r="P819" s="7"/>
      <c r="Q819" s="2"/>
      <c r="R819" s="2"/>
    </row>
    <row r="820" spans="1:18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  <c r="P820" s="7"/>
      <c r="Q820" s="2"/>
      <c r="R820" s="2"/>
    </row>
    <row r="821" spans="1:18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  <c r="P821" s="7"/>
      <c r="Q821" s="2"/>
      <c r="R821" s="2"/>
    </row>
    <row r="822" spans="1:18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  <c r="P822" s="7"/>
      <c r="Q822" s="2"/>
      <c r="R822" s="2"/>
    </row>
    <row r="823" spans="1:18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  <c r="P823" s="7"/>
      <c r="Q823" s="2"/>
      <c r="R823" s="2"/>
    </row>
    <row r="824" spans="1:18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  <c r="P824" s="7"/>
      <c r="Q824" s="2"/>
      <c r="R824" s="2"/>
    </row>
    <row r="825" spans="1:18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  <c r="P825" s="7"/>
      <c r="Q825" s="2"/>
      <c r="R825" s="2"/>
    </row>
    <row r="826" spans="1:18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  <c r="P826" s="7"/>
      <c r="Q826" s="2"/>
      <c r="R826" s="2"/>
    </row>
    <row r="827" spans="1:18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  <c r="P827" s="7"/>
      <c r="Q827" s="2"/>
      <c r="R827" s="2"/>
    </row>
    <row r="828" spans="1:18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  <c r="P828" s="7"/>
      <c r="Q828" s="2"/>
      <c r="R828" s="2"/>
    </row>
    <row r="829" spans="1:18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  <c r="P829" s="7"/>
      <c r="Q829" s="2"/>
      <c r="R829" s="2"/>
    </row>
    <row r="830" spans="1:18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  <c r="P830" s="7"/>
      <c r="Q830" s="2"/>
      <c r="R830" s="2"/>
    </row>
    <row r="831" spans="1:18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  <c r="P831" s="7"/>
      <c r="Q831" s="2"/>
      <c r="R831" s="2"/>
    </row>
    <row r="832" spans="1:18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  <c r="P832" s="7"/>
      <c r="Q832" s="2"/>
      <c r="R832" s="2"/>
    </row>
    <row r="833" spans="1:18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  <c r="P833" s="7"/>
      <c r="Q833" s="2"/>
      <c r="R833" s="2"/>
    </row>
    <row r="834" spans="1:18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  <c r="P834" s="7"/>
      <c r="Q834" s="2"/>
      <c r="R834" s="2"/>
    </row>
    <row r="835" spans="1:18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  <c r="P835" s="7"/>
      <c r="Q835" s="2"/>
      <c r="R835" s="2"/>
    </row>
    <row r="836" spans="1:18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  <c r="P836" s="7"/>
      <c r="Q836" s="2"/>
      <c r="R836" s="2"/>
    </row>
    <row r="837" spans="1:18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  <c r="P837" s="7"/>
      <c r="Q837" s="2"/>
      <c r="R837" s="2"/>
    </row>
    <row r="838" spans="1:18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  <c r="P838" s="7"/>
      <c r="Q838" s="2"/>
      <c r="R838" s="2"/>
    </row>
    <row r="839" spans="1:18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  <c r="P839" s="7"/>
      <c r="Q839" s="2"/>
      <c r="R839" s="2"/>
    </row>
    <row r="840" spans="1:18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  <c r="P840" s="7"/>
      <c r="Q840" s="2"/>
      <c r="R840" s="2"/>
    </row>
    <row r="841" spans="1:18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  <c r="P841" s="7"/>
      <c r="Q841" s="2"/>
      <c r="R841" s="2"/>
    </row>
    <row r="842" spans="1:18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  <c r="P842" s="7"/>
      <c r="Q842" s="2"/>
      <c r="R842" s="2"/>
    </row>
    <row r="843" spans="1:18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  <c r="P843" s="7"/>
      <c r="Q843" s="2"/>
      <c r="R843" s="2"/>
    </row>
    <row r="844" spans="1:18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  <c r="P844" s="7"/>
      <c r="Q844" s="2"/>
      <c r="R844" s="2"/>
    </row>
    <row r="845" spans="1:18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  <c r="P845" s="7"/>
      <c r="Q845" s="2"/>
      <c r="R845" s="2"/>
    </row>
    <row r="846" spans="1:18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  <c r="P846" s="7"/>
      <c r="Q846" s="2"/>
      <c r="R846" s="2"/>
    </row>
    <row r="847" spans="1:18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  <c r="P847" s="7"/>
      <c r="Q847" s="2"/>
      <c r="R847" s="2"/>
    </row>
    <row r="848" spans="1:18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  <c r="P848" s="7"/>
      <c r="Q848" s="2"/>
      <c r="R848" s="2"/>
    </row>
    <row r="849" spans="1:18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  <c r="P849" s="7"/>
      <c r="Q849" s="2"/>
      <c r="R849" s="2"/>
    </row>
    <row r="850" spans="1:18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  <c r="P850" s="7"/>
      <c r="Q850" s="2"/>
      <c r="R850" s="2"/>
    </row>
    <row r="851" spans="1:18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  <c r="P851" s="7"/>
      <c r="Q851" s="2"/>
      <c r="R851" s="2"/>
    </row>
    <row r="852" spans="1:18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  <c r="P852" s="7"/>
      <c r="Q852" s="2"/>
      <c r="R852" s="2"/>
    </row>
    <row r="853" spans="1:18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  <c r="P853" s="7"/>
      <c r="Q853" s="2"/>
      <c r="R853" s="2"/>
    </row>
    <row r="854" spans="1:18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  <c r="P854" s="7"/>
      <c r="Q854" s="2"/>
      <c r="R854" s="2"/>
    </row>
    <row r="855" spans="1:18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  <c r="P855" s="7"/>
      <c r="Q855" s="2"/>
      <c r="R855" s="2"/>
    </row>
    <row r="856" spans="1:18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  <c r="P856" s="7"/>
      <c r="Q856" s="2"/>
      <c r="R856" s="2"/>
    </row>
    <row r="857" spans="1:18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  <c r="P857" s="7"/>
      <c r="Q857" s="2"/>
      <c r="R857" s="2"/>
    </row>
    <row r="858" spans="1:18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  <c r="P858" s="7"/>
      <c r="Q858" s="2"/>
      <c r="R858" s="2"/>
    </row>
    <row r="859" spans="1:18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  <c r="P859" s="7"/>
      <c r="Q859" s="2"/>
      <c r="R859" s="2"/>
    </row>
    <row r="860" spans="1:18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  <c r="P860" s="7"/>
      <c r="Q860" s="2"/>
      <c r="R860" s="2"/>
    </row>
    <row r="861" spans="1:18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  <c r="P861" s="7"/>
      <c r="Q861" s="2"/>
      <c r="R861" s="2"/>
    </row>
    <row r="862" spans="1:18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  <c r="P862" s="7"/>
      <c r="Q862" s="2"/>
      <c r="R862" s="2"/>
    </row>
    <row r="863" spans="1:18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  <c r="P863" s="7"/>
      <c r="Q863" s="2"/>
      <c r="R863" s="2"/>
    </row>
    <row r="864" spans="1:18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  <c r="P864" s="7"/>
      <c r="Q864" s="2"/>
      <c r="R864" s="2"/>
    </row>
    <row r="865" spans="1:18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  <c r="P865" s="7"/>
      <c r="Q865" s="2"/>
      <c r="R865" s="2"/>
    </row>
    <row r="866" spans="1:18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  <c r="P866" s="7"/>
      <c r="Q866" s="2"/>
      <c r="R866" s="2"/>
    </row>
    <row r="867" spans="1:18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  <c r="P867" s="7"/>
      <c r="Q867" s="2"/>
      <c r="R867" s="2"/>
    </row>
    <row r="868" spans="1:18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  <c r="P868" s="7"/>
      <c r="Q868" s="2"/>
      <c r="R868" s="2"/>
    </row>
    <row r="869" spans="1:18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  <c r="P869" s="7"/>
      <c r="Q869" s="2"/>
      <c r="R869" s="2"/>
    </row>
    <row r="870" spans="1:18" ht="12.75" customHeight="1" x14ac:dyDescent="0.2">
      <c r="A870" s="10"/>
      <c r="B870" s="1"/>
      <c r="C870" s="1"/>
      <c r="D870" s="1"/>
      <c r="E870" s="1"/>
      <c r="F870" s="1"/>
      <c r="G870" s="10"/>
      <c r="H870" s="10"/>
      <c r="I870" s="10"/>
      <c r="J870" s="4"/>
      <c r="K870" s="11"/>
      <c r="L870" s="11"/>
      <c r="M870" s="5"/>
      <c r="N870" s="5"/>
      <c r="O870" s="2"/>
      <c r="P870" s="7"/>
      <c r="Q870" s="2"/>
      <c r="R870" s="2"/>
    </row>
    <row r="871" spans="1:18" ht="12.75" customHeight="1" x14ac:dyDescent="0.2">
      <c r="A871" s="10"/>
      <c r="B871" s="1"/>
      <c r="C871" s="1"/>
      <c r="D871" s="1"/>
      <c r="E871" s="1"/>
      <c r="F871" s="1"/>
      <c r="G871" s="10"/>
      <c r="H871" s="10"/>
      <c r="I871" s="10"/>
      <c r="J871" s="4"/>
      <c r="K871" s="11"/>
      <c r="L871" s="11"/>
      <c r="M871" s="5"/>
      <c r="N871" s="5"/>
      <c r="O871" s="2"/>
      <c r="P871" s="7"/>
      <c r="Q871" s="2"/>
      <c r="R871" s="2"/>
    </row>
  </sheetData>
  <autoFilter ref="A2:R6" xr:uid="{AF14F2EF-BC49-46CA-9108-4ADE049542C9}"/>
  <mergeCells count="1">
    <mergeCell ref="B1:R1"/>
  </mergeCells>
  <pageMargins left="0.511811024" right="0.511811024" top="0.78740157499999996" bottom="0.78740157499999996" header="0.31496062000000002" footer="0.31496062000000002"/>
  <pageSetup paperSize="9" scale="6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05269-105F-48C7-AC86-4C6FBD3BBD7E}">
  <sheetPr>
    <tabColor rgb="FF9999FF"/>
    <pageSetUpPr fitToPage="1"/>
  </sheetPr>
  <dimension ref="A1:U892"/>
  <sheetViews>
    <sheetView showGridLines="0" topLeftCell="K1" zoomScale="55" zoomScaleNormal="55" workbookViewId="0">
      <pane ySplit="2" topLeftCell="A9" activePane="bottomLeft" state="frozen"/>
      <selection activeCell="F1" sqref="F1"/>
      <selection pane="bottomLeft" activeCell="T13" sqref="T13"/>
    </sheetView>
  </sheetViews>
  <sheetFormatPr defaultColWidth="14.42578125" defaultRowHeight="27" x14ac:dyDescent="0.2"/>
  <cols>
    <col min="1" max="1" width="23.7109375" style="15" bestFit="1" customWidth="1"/>
    <col min="2" max="2" width="93.5703125" style="15" bestFit="1" customWidth="1"/>
    <col min="3" max="3" width="46" style="9" customWidth="1"/>
    <col min="4" max="4" width="35.5703125" style="9" customWidth="1"/>
    <col min="5" max="5" width="31.140625" style="74" customWidth="1"/>
    <col min="6" max="6" width="48.7109375" style="74" bestFit="1" customWidth="1"/>
    <col min="7" max="7" width="45.85546875" style="15" customWidth="1"/>
    <col min="8" max="8" width="44.7109375" style="15" customWidth="1"/>
    <col min="9" max="9" width="47.140625" style="15" customWidth="1"/>
    <col min="10" max="10" width="53" style="15" customWidth="1"/>
    <col min="11" max="11" width="56.140625" style="6" customWidth="1"/>
    <col min="12" max="12" width="47.42578125" style="12" customWidth="1"/>
    <col min="13" max="13" width="39.140625" style="12" customWidth="1"/>
    <col min="14" max="14" width="36.28515625" style="15" customWidth="1"/>
    <col min="15" max="15" width="37" style="9" customWidth="1"/>
    <col min="16" max="16" width="30" style="228" customWidth="1"/>
    <col min="17" max="17" width="23.140625" style="229" customWidth="1"/>
    <col min="18" max="18" width="33.85546875" style="113" bestFit="1" customWidth="1"/>
    <col min="19" max="19" width="29" style="113" customWidth="1"/>
    <col min="20" max="20" width="32.28515625" style="9" bestFit="1" customWidth="1"/>
    <col min="21" max="21" width="26.140625" style="9" customWidth="1"/>
    <col min="22" max="16384" width="14.42578125" style="15"/>
  </cols>
  <sheetData>
    <row r="1" spans="1:21" ht="71.45" customHeight="1" x14ac:dyDescent="0.2">
      <c r="A1" s="3" t="s">
        <v>1</v>
      </c>
      <c r="B1" s="695" t="s">
        <v>1216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6"/>
      <c r="O1" s="697"/>
      <c r="P1" s="696"/>
      <c r="Q1" s="696"/>
      <c r="R1" s="696"/>
      <c r="S1" s="696"/>
      <c r="T1" s="696"/>
      <c r="U1" s="696"/>
    </row>
    <row r="2" spans="1:21" s="8" customFormat="1" ht="159.6" customHeight="1" x14ac:dyDescent="0.2">
      <c r="A2" s="43" t="s">
        <v>460</v>
      </c>
      <c r="B2" s="43" t="s">
        <v>17</v>
      </c>
      <c r="C2" s="25" t="s">
        <v>18</v>
      </c>
      <c r="D2" s="25"/>
      <c r="E2" s="25" t="s">
        <v>127</v>
      </c>
      <c r="F2" s="93" t="s">
        <v>22</v>
      </c>
      <c r="G2" s="44" t="s">
        <v>0</v>
      </c>
      <c r="H2" s="23" t="s">
        <v>3</v>
      </c>
      <c r="I2" s="23" t="s">
        <v>7</v>
      </c>
      <c r="J2" s="45" t="s">
        <v>4</v>
      </c>
      <c r="K2" s="24" t="s">
        <v>1233</v>
      </c>
      <c r="L2" s="42" t="s">
        <v>14</v>
      </c>
      <c r="M2" s="46" t="s">
        <v>16</v>
      </c>
      <c r="N2" s="359" t="s">
        <v>806</v>
      </c>
      <c r="O2" s="82" t="s">
        <v>1232</v>
      </c>
      <c r="P2" s="359" t="s">
        <v>807</v>
      </c>
      <c r="Q2" s="215" t="s">
        <v>19</v>
      </c>
      <c r="R2" s="261" t="s">
        <v>651</v>
      </c>
      <c r="S2" s="261" t="s">
        <v>647</v>
      </c>
      <c r="T2" s="271" t="s">
        <v>634</v>
      </c>
      <c r="U2" s="271" t="s">
        <v>635</v>
      </c>
    </row>
    <row r="3" spans="1:21" s="49" customFormat="1" ht="51.75" x14ac:dyDescent="0.2">
      <c r="A3" s="170" t="s">
        <v>522</v>
      </c>
      <c r="B3" s="97" t="s">
        <v>523</v>
      </c>
      <c r="C3" s="209" t="s">
        <v>998</v>
      </c>
      <c r="D3" s="209" t="s">
        <v>736</v>
      </c>
      <c r="E3" s="366" t="s">
        <v>809</v>
      </c>
      <c r="F3" s="218"/>
      <c r="G3" s="16"/>
      <c r="H3" s="27"/>
      <c r="I3" s="27"/>
      <c r="J3" s="67"/>
      <c r="K3" s="38"/>
      <c r="L3" s="68"/>
      <c r="M3" s="28"/>
      <c r="N3" s="29">
        <v>500.85</v>
      </c>
      <c r="O3" s="30">
        <f>N3</f>
        <v>500.85</v>
      </c>
      <c r="P3" s="291" t="s">
        <v>580</v>
      </c>
      <c r="Q3" s="103"/>
      <c r="R3" s="104"/>
      <c r="S3" s="105"/>
      <c r="T3" s="78"/>
      <c r="U3" s="80"/>
    </row>
    <row r="4" spans="1:21" s="49" customFormat="1" ht="49.9" customHeight="1" x14ac:dyDescent="0.2">
      <c r="A4" s="243" t="s">
        <v>524</v>
      </c>
      <c r="B4" s="616" t="s">
        <v>525</v>
      </c>
      <c r="C4" s="209" t="s">
        <v>998</v>
      </c>
      <c r="D4" s="209" t="s">
        <v>735</v>
      </c>
      <c r="E4" s="366" t="s">
        <v>832</v>
      </c>
      <c r="F4" s="218"/>
      <c r="G4" s="16"/>
      <c r="H4" s="27"/>
      <c r="I4" s="27"/>
      <c r="J4" s="67"/>
      <c r="K4" s="38"/>
      <c r="L4" s="68"/>
      <c r="M4" s="28"/>
      <c r="N4" s="29">
        <v>500.85</v>
      </c>
      <c r="O4" s="30">
        <f>N4</f>
        <v>500.85</v>
      </c>
      <c r="P4" s="291" t="s">
        <v>580</v>
      </c>
      <c r="Q4" s="103"/>
      <c r="R4" s="104"/>
      <c r="S4" s="105"/>
      <c r="T4" s="78"/>
      <c r="U4" s="80"/>
    </row>
    <row r="5" spans="1:21" s="49" customFormat="1" ht="55.5" x14ac:dyDescent="0.2">
      <c r="A5" s="325" t="s">
        <v>1544</v>
      </c>
      <c r="B5" s="616" t="s">
        <v>1542</v>
      </c>
      <c r="C5" s="209" t="s">
        <v>998</v>
      </c>
      <c r="D5" s="209" t="s">
        <v>736</v>
      </c>
      <c r="E5" s="366" t="s">
        <v>809</v>
      </c>
      <c r="F5" s="218"/>
      <c r="G5" s="16" t="s">
        <v>1539</v>
      </c>
      <c r="H5" s="27"/>
      <c r="I5" s="27"/>
      <c r="J5" s="67"/>
      <c r="K5" s="38"/>
      <c r="L5" s="68"/>
      <c r="M5" s="28"/>
      <c r="N5" s="29">
        <v>500.85</v>
      </c>
      <c r="O5" s="30">
        <f>N5</f>
        <v>500.85</v>
      </c>
      <c r="P5" s="114" t="s">
        <v>639</v>
      </c>
      <c r="Q5" s="115">
        <v>5.7</v>
      </c>
      <c r="R5" s="120"/>
      <c r="S5" s="121"/>
      <c r="T5" s="60">
        <f>Q5*U5</f>
        <v>136.80000000000001</v>
      </c>
      <c r="U5" s="61">
        <v>24</v>
      </c>
    </row>
    <row r="6" spans="1:21" s="49" customFormat="1" ht="49.9" customHeight="1" x14ac:dyDescent="0.2">
      <c r="A6" s="668">
        <v>6031977</v>
      </c>
      <c r="B6" s="616" t="s">
        <v>1510</v>
      </c>
      <c r="C6" s="209" t="s">
        <v>998</v>
      </c>
      <c r="D6" s="209" t="s">
        <v>736</v>
      </c>
      <c r="E6" s="366" t="s">
        <v>809</v>
      </c>
      <c r="F6" s="218"/>
      <c r="G6" s="16" t="s">
        <v>1503</v>
      </c>
      <c r="H6" s="27"/>
      <c r="I6" s="27"/>
      <c r="J6" s="67"/>
      <c r="K6" s="38"/>
      <c r="L6" s="68"/>
      <c r="M6" s="28"/>
      <c r="N6" s="29">
        <v>500.85</v>
      </c>
      <c r="O6" s="30">
        <f>N6</f>
        <v>500.85</v>
      </c>
      <c r="P6" s="114" t="s">
        <v>623</v>
      </c>
      <c r="Q6" s="115">
        <v>4</v>
      </c>
      <c r="R6" s="104">
        <f>S6*Q6</f>
        <v>208</v>
      </c>
      <c r="S6" s="121">
        <v>52</v>
      </c>
      <c r="T6" s="60"/>
      <c r="U6" s="61"/>
    </row>
    <row r="7" spans="1:21" s="49" customFormat="1" ht="51.75" x14ac:dyDescent="0.2">
      <c r="A7" s="243" t="s">
        <v>916</v>
      </c>
      <c r="B7" s="616" t="s">
        <v>915</v>
      </c>
      <c r="C7" s="209" t="s">
        <v>998</v>
      </c>
      <c r="D7" s="209" t="s">
        <v>962</v>
      </c>
      <c r="E7" s="366" t="s">
        <v>824</v>
      </c>
      <c r="F7" s="403"/>
      <c r="G7" s="98"/>
      <c r="H7" s="27"/>
      <c r="I7" s="27"/>
      <c r="J7" s="67"/>
      <c r="K7" s="38"/>
      <c r="L7" s="68"/>
      <c r="M7" s="28"/>
      <c r="N7" s="29" t="s">
        <v>580</v>
      </c>
      <c r="O7" s="332" t="s">
        <v>580</v>
      </c>
      <c r="P7" s="114" t="s">
        <v>623</v>
      </c>
      <c r="Q7" s="115">
        <v>4</v>
      </c>
      <c r="R7" s="104">
        <f>S7*Q7</f>
        <v>168</v>
      </c>
      <c r="S7" s="121">
        <v>42</v>
      </c>
      <c r="T7" s="60"/>
      <c r="U7" s="61"/>
    </row>
    <row r="8" spans="1:21" s="49" customFormat="1" ht="49.9" customHeight="1" x14ac:dyDescent="0.2">
      <c r="A8" s="243" t="s">
        <v>526</v>
      </c>
      <c r="B8" s="616" t="s">
        <v>527</v>
      </c>
      <c r="C8" s="209" t="s">
        <v>998</v>
      </c>
      <c r="D8" s="209" t="s">
        <v>735</v>
      </c>
      <c r="E8" s="366" t="s">
        <v>832</v>
      </c>
      <c r="F8" s="218"/>
      <c r="G8" s="16"/>
      <c r="H8" s="27"/>
      <c r="I8" s="27"/>
      <c r="J8" s="67"/>
      <c r="K8" s="38"/>
      <c r="L8" s="68"/>
      <c r="M8" s="28"/>
      <c r="N8" s="29">
        <v>500.85</v>
      </c>
      <c r="O8" s="30">
        <f>N8</f>
        <v>500.85</v>
      </c>
      <c r="P8" s="114" t="s">
        <v>623</v>
      </c>
      <c r="Q8" s="115">
        <v>4</v>
      </c>
      <c r="R8" s="104">
        <f>S8*Q8</f>
        <v>128</v>
      </c>
      <c r="S8" s="121">
        <v>32</v>
      </c>
      <c r="T8" s="60"/>
      <c r="U8" s="61"/>
    </row>
    <row r="9" spans="1:21" s="49" customFormat="1" ht="81" customHeight="1" x14ac:dyDescent="0.2">
      <c r="A9" s="243" t="s">
        <v>528</v>
      </c>
      <c r="B9" s="616" t="s">
        <v>529</v>
      </c>
      <c r="C9" s="209" t="s">
        <v>998</v>
      </c>
      <c r="D9" s="209" t="s">
        <v>736</v>
      </c>
      <c r="E9" s="366" t="s">
        <v>809</v>
      </c>
      <c r="F9" s="218" t="s">
        <v>1348</v>
      </c>
      <c r="G9" s="98" t="s">
        <v>1129</v>
      </c>
      <c r="H9" s="27"/>
      <c r="I9" s="27"/>
      <c r="J9" s="67"/>
      <c r="K9" s="38" t="s">
        <v>1349</v>
      </c>
      <c r="L9" s="68">
        <v>36.29</v>
      </c>
      <c r="M9" s="28">
        <f>3*16.69</f>
        <v>50.070000000000007</v>
      </c>
      <c r="N9" s="29">
        <v>746.82</v>
      </c>
      <c r="O9" s="414">
        <f>746.82-L9-M9</f>
        <v>660.46</v>
      </c>
      <c r="P9" s="114" t="s">
        <v>623</v>
      </c>
      <c r="Q9" s="115">
        <v>4</v>
      </c>
      <c r="R9" s="626">
        <f>S9*Q9</f>
        <v>184</v>
      </c>
      <c r="S9" s="473">
        <v>46</v>
      </c>
      <c r="T9" s="60"/>
      <c r="U9" s="61"/>
    </row>
    <row r="10" spans="1:21" s="49" customFormat="1" ht="51.75" x14ac:dyDescent="0.2">
      <c r="A10" s="170" t="s">
        <v>545</v>
      </c>
      <c r="B10" s="97" t="s">
        <v>1005</v>
      </c>
      <c r="C10" s="209" t="s">
        <v>998</v>
      </c>
      <c r="D10" s="209" t="s">
        <v>735</v>
      </c>
      <c r="E10" s="366" t="s">
        <v>824</v>
      </c>
      <c r="F10" s="107"/>
      <c r="G10" s="16"/>
      <c r="H10" s="27"/>
      <c r="I10" s="27"/>
      <c r="J10" s="67"/>
      <c r="K10" s="38"/>
      <c r="L10" s="68"/>
      <c r="M10" s="28"/>
      <c r="N10" s="29">
        <v>500.85</v>
      </c>
      <c r="O10" s="30">
        <f>N10</f>
        <v>500.85</v>
      </c>
      <c r="P10" s="85" t="s">
        <v>580</v>
      </c>
      <c r="Q10" s="115"/>
      <c r="R10" s="120"/>
      <c r="S10" s="121"/>
      <c r="T10" s="60"/>
      <c r="U10" s="61"/>
    </row>
    <row r="11" spans="1:21" ht="60" customHeight="1" x14ac:dyDescent="0.2">
      <c r="A11" s="243" t="s">
        <v>278</v>
      </c>
      <c r="B11" s="616" t="s">
        <v>530</v>
      </c>
      <c r="C11" s="209" t="s">
        <v>998</v>
      </c>
      <c r="D11" s="209" t="s">
        <v>735</v>
      </c>
      <c r="E11" s="366" t="s">
        <v>832</v>
      </c>
      <c r="F11" s="218"/>
      <c r="G11" s="36"/>
      <c r="H11" s="58" t="s">
        <v>1025</v>
      </c>
      <c r="I11" s="58" t="s">
        <v>1026</v>
      </c>
      <c r="J11" s="37" t="s">
        <v>1022</v>
      </c>
      <c r="K11" s="33"/>
      <c r="L11" s="34"/>
      <c r="M11" s="35"/>
      <c r="N11" s="29">
        <v>500.85</v>
      </c>
      <c r="O11" s="30">
        <f>N11</f>
        <v>500.85</v>
      </c>
      <c r="P11" s="116" t="s">
        <v>623</v>
      </c>
      <c r="Q11" s="115">
        <v>4</v>
      </c>
      <c r="R11" s="104">
        <f>S11*Q11</f>
        <v>128</v>
      </c>
      <c r="S11" s="105">
        <v>32</v>
      </c>
      <c r="T11" s="78"/>
      <c r="U11" s="80"/>
    </row>
    <row r="12" spans="1:21" ht="60" customHeight="1" x14ac:dyDescent="0.2">
      <c r="A12" s="243"/>
      <c r="B12" s="616" t="s">
        <v>1551</v>
      </c>
      <c r="C12" s="209" t="s">
        <v>998</v>
      </c>
      <c r="D12" s="209" t="s">
        <v>736</v>
      </c>
      <c r="E12" s="366" t="s">
        <v>809</v>
      </c>
      <c r="F12" s="218"/>
      <c r="G12" s="36" t="s">
        <v>1552</v>
      </c>
      <c r="H12" s="58"/>
      <c r="I12" s="58"/>
      <c r="J12" s="37"/>
      <c r="K12" s="33"/>
      <c r="L12" s="34"/>
      <c r="M12" s="35"/>
      <c r="N12" s="29">
        <v>500.85</v>
      </c>
      <c r="O12" s="30">
        <v>183.64</v>
      </c>
      <c r="P12" s="116" t="s">
        <v>1553</v>
      </c>
      <c r="Q12" s="115">
        <v>5.7</v>
      </c>
      <c r="R12" s="120"/>
      <c r="S12" s="121"/>
      <c r="T12" s="60">
        <f>U12*Q12</f>
        <v>102.60000000000001</v>
      </c>
      <c r="U12" s="61">
        <f>9+9</f>
        <v>18</v>
      </c>
    </row>
    <row r="13" spans="1:21" ht="60" customHeight="1" x14ac:dyDescent="0.2">
      <c r="A13" s="243"/>
      <c r="B13" s="616" t="s">
        <v>541</v>
      </c>
      <c r="C13" s="209" t="s">
        <v>998</v>
      </c>
      <c r="D13" s="209" t="s">
        <v>736</v>
      </c>
      <c r="E13" s="366" t="s">
        <v>809</v>
      </c>
      <c r="F13" s="218"/>
      <c r="G13" s="16"/>
      <c r="H13" s="27"/>
      <c r="I13" s="27"/>
      <c r="J13" s="67"/>
      <c r="K13" s="38"/>
      <c r="L13" s="68"/>
      <c r="M13" s="28"/>
      <c r="N13" s="29">
        <v>500.85</v>
      </c>
      <c r="O13" s="30">
        <f>N13</f>
        <v>500.85</v>
      </c>
      <c r="P13" s="114" t="s">
        <v>623</v>
      </c>
      <c r="Q13" s="115">
        <v>4</v>
      </c>
      <c r="R13" s="104">
        <f>S13*Q13</f>
        <v>208</v>
      </c>
      <c r="S13" s="121">
        <v>52</v>
      </c>
      <c r="T13" s="60"/>
      <c r="U13" s="61"/>
    </row>
    <row r="14" spans="1:21" s="113" customFormat="1" ht="51.75" x14ac:dyDescent="0.2">
      <c r="A14" s="99"/>
      <c r="B14" s="614" t="s">
        <v>750</v>
      </c>
      <c r="C14" s="209" t="s">
        <v>998</v>
      </c>
      <c r="D14" s="313" t="s">
        <v>825</v>
      </c>
      <c r="E14" s="366" t="s">
        <v>809</v>
      </c>
      <c r="F14" s="218"/>
      <c r="G14" s="16"/>
      <c r="H14" s="27"/>
      <c r="I14" s="27"/>
      <c r="J14" s="67"/>
      <c r="K14" s="38"/>
      <c r="L14" s="68"/>
      <c r="M14" s="28"/>
      <c r="N14" s="29">
        <v>500.85</v>
      </c>
      <c r="O14" s="30">
        <f>N14</f>
        <v>500.85</v>
      </c>
      <c r="P14" s="114" t="s">
        <v>623</v>
      </c>
      <c r="Q14" s="115">
        <v>4</v>
      </c>
      <c r="R14" s="104">
        <f>S14*Q14</f>
        <v>192</v>
      </c>
      <c r="S14" s="121">
        <v>48</v>
      </c>
      <c r="T14" s="60"/>
      <c r="U14" s="61"/>
    </row>
    <row r="15" spans="1:21" ht="60" customHeight="1" x14ac:dyDescent="0.2">
      <c r="A15" s="243">
        <v>1704</v>
      </c>
      <c r="B15" s="616" t="s">
        <v>531</v>
      </c>
      <c r="C15" s="209" t="s">
        <v>998</v>
      </c>
      <c r="D15" s="209" t="s">
        <v>735</v>
      </c>
      <c r="E15" s="366" t="s">
        <v>832</v>
      </c>
      <c r="F15" s="218" t="s">
        <v>1352</v>
      </c>
      <c r="G15" s="16"/>
      <c r="H15" s="27"/>
      <c r="I15" s="27"/>
      <c r="J15" s="67"/>
      <c r="K15" s="38" t="s">
        <v>1353</v>
      </c>
      <c r="L15" s="68"/>
      <c r="M15" s="28">
        <v>16.690000000000001</v>
      </c>
      <c r="N15" s="29">
        <v>500.85</v>
      </c>
      <c r="O15" s="414">
        <f>500.85-M15-L15</f>
        <v>484.16</v>
      </c>
      <c r="P15" s="114" t="s">
        <v>639</v>
      </c>
      <c r="Q15" s="115">
        <v>4.45</v>
      </c>
      <c r="R15" s="104"/>
      <c r="S15" s="105"/>
      <c r="T15" s="628">
        <f>Q15*U15</f>
        <v>133.5</v>
      </c>
      <c r="U15" s="627">
        <v>30</v>
      </c>
    </row>
    <row r="16" spans="1:21" ht="60" customHeight="1" x14ac:dyDescent="0.2">
      <c r="A16" s="243" t="s">
        <v>273</v>
      </c>
      <c r="B16" s="616" t="s">
        <v>532</v>
      </c>
      <c r="C16" s="209" t="s">
        <v>998</v>
      </c>
      <c r="D16" s="209" t="s">
        <v>736</v>
      </c>
      <c r="E16" s="366" t="s">
        <v>809</v>
      </c>
      <c r="F16" s="218"/>
      <c r="G16" s="98" t="s">
        <v>1036</v>
      </c>
      <c r="H16" s="58"/>
      <c r="I16" s="58"/>
      <c r="J16" s="37"/>
      <c r="K16" s="33"/>
      <c r="L16" s="34"/>
      <c r="M16" s="35"/>
      <c r="N16" s="29">
        <v>746.82</v>
      </c>
      <c r="O16" s="30">
        <f>N16</f>
        <v>746.82</v>
      </c>
      <c r="P16" s="111" t="s">
        <v>580</v>
      </c>
      <c r="Q16" s="112"/>
      <c r="R16" s="104"/>
      <c r="S16" s="105"/>
      <c r="T16" s="60"/>
      <c r="U16" s="61"/>
    </row>
    <row r="17" spans="1:21" ht="78.75" x14ac:dyDescent="0.2">
      <c r="A17" s="243" t="s">
        <v>1053</v>
      </c>
      <c r="B17" s="616" t="s">
        <v>1054</v>
      </c>
      <c r="C17" s="209" t="s">
        <v>998</v>
      </c>
      <c r="D17" s="209" t="s">
        <v>735</v>
      </c>
      <c r="E17" s="366" t="s">
        <v>832</v>
      </c>
      <c r="F17" s="218"/>
      <c r="G17" s="98" t="s">
        <v>1055</v>
      </c>
      <c r="H17" s="58"/>
      <c r="I17" s="58"/>
      <c r="J17" s="37"/>
      <c r="K17" s="33"/>
      <c r="L17" s="34"/>
      <c r="M17" s="35"/>
      <c r="N17" s="29">
        <v>500.85</v>
      </c>
      <c r="O17" s="30">
        <f>N17</f>
        <v>500.85</v>
      </c>
      <c r="P17" s="111" t="s">
        <v>580</v>
      </c>
      <c r="Q17" s="112"/>
      <c r="R17" s="120"/>
      <c r="S17" s="121"/>
      <c r="T17" s="60"/>
      <c r="U17" s="61"/>
    </row>
    <row r="18" spans="1:21" ht="60" customHeight="1" x14ac:dyDescent="0.2">
      <c r="A18" s="170"/>
      <c r="B18" s="97" t="s">
        <v>507</v>
      </c>
      <c r="C18" s="209" t="s">
        <v>998</v>
      </c>
      <c r="D18" s="209" t="s">
        <v>962</v>
      </c>
      <c r="E18" s="354" t="s">
        <v>809</v>
      </c>
      <c r="F18" s="218" t="s">
        <v>1350</v>
      </c>
      <c r="G18" s="98" t="s">
        <v>843</v>
      </c>
      <c r="H18" s="27"/>
      <c r="I18" s="27"/>
      <c r="J18" s="67"/>
      <c r="K18" s="38" t="s">
        <v>1351</v>
      </c>
      <c r="L18" s="68">
        <v>36.29</v>
      </c>
      <c r="M18" s="28">
        <f>4*16.69</f>
        <v>66.760000000000005</v>
      </c>
      <c r="N18" s="29">
        <v>500.85</v>
      </c>
      <c r="O18" s="414">
        <f>500.85-L18-M18</f>
        <v>397.8</v>
      </c>
      <c r="P18" s="114" t="s">
        <v>623</v>
      </c>
      <c r="Q18" s="86">
        <v>4</v>
      </c>
      <c r="R18" s="472">
        <f>S18*Q18</f>
        <v>184</v>
      </c>
      <c r="S18" s="434">
        <v>46</v>
      </c>
      <c r="T18" s="60"/>
      <c r="U18" s="61"/>
    </row>
    <row r="19" spans="1:21" s="485" customFormat="1" ht="131.25" x14ac:dyDescent="0.2">
      <c r="A19" s="425" t="s">
        <v>1062</v>
      </c>
      <c r="B19" s="97" t="s">
        <v>1063</v>
      </c>
      <c r="C19" s="475" t="s">
        <v>1064</v>
      </c>
      <c r="D19" s="475" t="s">
        <v>736</v>
      </c>
      <c r="E19" s="500" t="s">
        <v>809</v>
      </c>
      <c r="F19" s="218"/>
      <c r="G19" s="98" t="s">
        <v>1065</v>
      </c>
      <c r="H19" s="27"/>
      <c r="I19" s="27"/>
      <c r="J19" s="67"/>
      <c r="K19" s="38"/>
      <c r="L19" s="68"/>
      <c r="M19" s="28"/>
      <c r="N19" s="22">
        <v>500.85</v>
      </c>
      <c r="O19" s="30">
        <f>N19</f>
        <v>500.85</v>
      </c>
      <c r="P19" s="114" t="s">
        <v>580</v>
      </c>
      <c r="Q19" s="274"/>
      <c r="R19" s="62"/>
      <c r="S19" s="63"/>
      <c r="T19" s="60"/>
      <c r="U19" s="61"/>
    </row>
    <row r="20" spans="1:21" ht="60" customHeight="1" x14ac:dyDescent="0.2">
      <c r="A20" s="243" t="s">
        <v>535</v>
      </c>
      <c r="B20" s="616" t="s">
        <v>536</v>
      </c>
      <c r="C20" s="209" t="s">
        <v>998</v>
      </c>
      <c r="D20" s="209" t="s">
        <v>736</v>
      </c>
      <c r="E20" s="366" t="s">
        <v>809</v>
      </c>
      <c r="F20" s="218"/>
      <c r="G20" s="36"/>
      <c r="H20" s="58"/>
      <c r="I20" s="58"/>
      <c r="J20" s="37"/>
      <c r="K20" s="33"/>
      <c r="L20" s="34"/>
      <c r="M20" s="35"/>
      <c r="N20" s="29">
        <v>500.85</v>
      </c>
      <c r="O20" s="30">
        <f>N20</f>
        <v>500.85</v>
      </c>
      <c r="P20" s="116" t="s">
        <v>623</v>
      </c>
      <c r="Q20" s="115">
        <v>4</v>
      </c>
      <c r="R20" s="104">
        <f t="shared" ref="R20:R25" si="0">S20*Q20</f>
        <v>208</v>
      </c>
      <c r="S20" s="105">
        <v>52</v>
      </c>
      <c r="T20" s="60"/>
      <c r="U20" s="61"/>
    </row>
    <row r="21" spans="1:21" ht="60" customHeight="1" x14ac:dyDescent="0.2">
      <c r="A21" s="243" t="s">
        <v>146</v>
      </c>
      <c r="B21" s="616" t="s">
        <v>537</v>
      </c>
      <c r="C21" s="209" t="s">
        <v>998</v>
      </c>
      <c r="D21" s="209" t="s">
        <v>736</v>
      </c>
      <c r="E21" s="366" t="s">
        <v>809</v>
      </c>
      <c r="F21" s="218"/>
      <c r="G21" s="36"/>
      <c r="H21" s="58"/>
      <c r="I21" s="58"/>
      <c r="J21" s="37"/>
      <c r="K21" s="33"/>
      <c r="L21" s="34"/>
      <c r="M21" s="35"/>
      <c r="N21" s="29">
        <v>500.85</v>
      </c>
      <c r="O21" s="30">
        <f>N21</f>
        <v>500.85</v>
      </c>
      <c r="P21" s="116" t="s">
        <v>623</v>
      </c>
      <c r="Q21" s="115">
        <v>4</v>
      </c>
      <c r="R21" s="104">
        <f t="shared" si="0"/>
        <v>208</v>
      </c>
      <c r="S21" s="105">
        <v>52</v>
      </c>
      <c r="T21" s="78"/>
      <c r="U21" s="80"/>
    </row>
    <row r="22" spans="1:21" ht="78.75" x14ac:dyDescent="0.2">
      <c r="A22" s="243" t="s">
        <v>967</v>
      </c>
      <c r="B22" s="616" t="s">
        <v>966</v>
      </c>
      <c r="C22" s="209" t="s">
        <v>998</v>
      </c>
      <c r="D22" s="209" t="s">
        <v>736</v>
      </c>
      <c r="E22" s="201" t="s">
        <v>824</v>
      </c>
      <c r="F22" s="218" t="s">
        <v>1354</v>
      </c>
      <c r="G22" s="36"/>
      <c r="H22" s="58"/>
      <c r="I22" s="58"/>
      <c r="J22" s="37"/>
      <c r="K22" s="33" t="s">
        <v>1355</v>
      </c>
      <c r="L22" s="34">
        <v>36.29</v>
      </c>
      <c r="M22" s="35">
        <f>16.69*3</f>
        <v>50.070000000000007</v>
      </c>
      <c r="N22" s="29">
        <v>500.85</v>
      </c>
      <c r="O22" s="414">
        <f>500.85-L22-M22</f>
        <v>414.49</v>
      </c>
      <c r="P22" s="116" t="s">
        <v>623</v>
      </c>
      <c r="Q22" s="115">
        <v>4</v>
      </c>
      <c r="R22" s="626">
        <f t="shared" si="0"/>
        <v>144</v>
      </c>
      <c r="S22" s="473">
        <v>36</v>
      </c>
      <c r="T22" s="60"/>
      <c r="U22" s="61"/>
    </row>
    <row r="23" spans="1:21" ht="60" customHeight="1" x14ac:dyDescent="0.2">
      <c r="A23" s="243">
        <v>1380001</v>
      </c>
      <c r="B23" s="616" t="s">
        <v>538</v>
      </c>
      <c r="C23" s="209" t="s">
        <v>998</v>
      </c>
      <c r="D23" s="209" t="s">
        <v>735</v>
      </c>
      <c r="E23" s="366" t="s">
        <v>832</v>
      </c>
      <c r="F23" s="218"/>
      <c r="G23" s="17"/>
      <c r="H23" s="26"/>
      <c r="I23" s="26"/>
      <c r="J23" s="32"/>
      <c r="K23" s="38"/>
      <c r="L23" s="39"/>
      <c r="M23" s="35"/>
      <c r="N23" s="29">
        <v>500.85</v>
      </c>
      <c r="O23" s="30">
        <f>N23</f>
        <v>500.85</v>
      </c>
      <c r="P23" s="116" t="s">
        <v>623</v>
      </c>
      <c r="Q23" s="115">
        <v>4</v>
      </c>
      <c r="R23" s="104">
        <f t="shared" si="0"/>
        <v>128</v>
      </c>
      <c r="S23" s="105">
        <v>32</v>
      </c>
      <c r="T23" s="78"/>
      <c r="U23" s="80"/>
    </row>
    <row r="24" spans="1:21" ht="146.25" customHeight="1" x14ac:dyDescent="0.2">
      <c r="A24" s="243">
        <v>1577001</v>
      </c>
      <c r="B24" s="616" t="s">
        <v>539</v>
      </c>
      <c r="C24" s="209" t="s">
        <v>998</v>
      </c>
      <c r="D24" s="209" t="s">
        <v>963</v>
      </c>
      <c r="E24" s="201" t="s">
        <v>824</v>
      </c>
      <c r="F24" s="218"/>
      <c r="G24" s="17" t="s">
        <v>964</v>
      </c>
      <c r="H24" s="26"/>
      <c r="I24" s="26"/>
      <c r="J24" s="32"/>
      <c r="K24" s="38"/>
      <c r="L24" s="34"/>
      <c r="M24" s="35"/>
      <c r="N24" s="29">
        <v>500.85</v>
      </c>
      <c r="O24" s="30">
        <f>500.85-L24-M24</f>
        <v>500.85</v>
      </c>
      <c r="P24" s="116" t="s">
        <v>623</v>
      </c>
      <c r="Q24" s="115">
        <v>4</v>
      </c>
      <c r="R24" s="104">
        <f t="shared" si="0"/>
        <v>168</v>
      </c>
      <c r="S24" s="105">
        <v>42</v>
      </c>
      <c r="T24" s="78"/>
      <c r="U24" s="80"/>
    </row>
    <row r="25" spans="1:21" ht="60" customHeight="1" thickBot="1" x14ac:dyDescent="0.25">
      <c r="A25" s="243" t="s">
        <v>163</v>
      </c>
      <c r="B25" s="616" t="s">
        <v>540</v>
      </c>
      <c r="C25" s="209" t="s">
        <v>998</v>
      </c>
      <c r="D25" s="209" t="s">
        <v>736</v>
      </c>
      <c r="E25" s="366" t="s">
        <v>809</v>
      </c>
      <c r="F25" s="218"/>
      <c r="G25" s="17" t="s">
        <v>1037</v>
      </c>
      <c r="H25" s="26"/>
      <c r="I25" s="26"/>
      <c r="J25" s="32"/>
      <c r="K25" s="38"/>
      <c r="L25" s="34"/>
      <c r="M25" s="35"/>
      <c r="N25" s="29">
        <v>1032.93</v>
      </c>
      <c r="O25" s="30">
        <f>N25</f>
        <v>1032.93</v>
      </c>
      <c r="P25" s="111" t="s">
        <v>623</v>
      </c>
      <c r="Q25" s="115">
        <v>4</v>
      </c>
      <c r="R25" s="104">
        <f t="shared" si="0"/>
        <v>208</v>
      </c>
      <c r="S25" s="105">
        <v>52</v>
      </c>
      <c r="T25" s="78"/>
      <c r="U25" s="80"/>
    </row>
    <row r="26" spans="1:21" ht="42.75" customHeight="1" thickBot="1" x14ac:dyDescent="0.25">
      <c r="A26" s="10"/>
      <c r="B26" s="1"/>
      <c r="C26" s="1"/>
      <c r="D26" s="1"/>
      <c r="E26" s="2"/>
      <c r="F26" s="2"/>
      <c r="G26" s="1"/>
      <c r="H26" s="10"/>
      <c r="I26" s="10"/>
      <c r="J26" s="10"/>
      <c r="K26" s="4"/>
      <c r="L26" s="11"/>
      <c r="M26" s="11"/>
      <c r="N26" s="5"/>
      <c r="O26" s="197">
        <f>SUM(O3:O25)</f>
        <v>11433.050000000003</v>
      </c>
      <c r="P26" s="222"/>
      <c r="Q26" s="226"/>
      <c r="R26" s="197">
        <f>SUM(R3:R25)</f>
        <v>2464</v>
      </c>
      <c r="S26" s="222"/>
      <c r="T26" s="197">
        <f>SUM(T3:T25)</f>
        <v>372.90000000000003</v>
      </c>
      <c r="U26" s="2"/>
    </row>
    <row r="27" spans="1:21" ht="57.75" customHeight="1" x14ac:dyDescent="0.2">
      <c r="A27" s="10"/>
      <c r="B27" s="1"/>
      <c r="C27" s="1"/>
      <c r="D27" s="1"/>
      <c r="E27" s="2"/>
      <c r="F27" s="2"/>
      <c r="G27" s="1"/>
      <c r="H27" s="10"/>
      <c r="I27" s="10"/>
      <c r="J27" s="10"/>
      <c r="K27" s="4"/>
      <c r="L27" s="11"/>
      <c r="M27" s="11"/>
      <c r="N27" s="5"/>
      <c r="O27" s="196" t="s">
        <v>80</v>
      </c>
      <c r="P27" s="222"/>
      <c r="Q27" s="226"/>
      <c r="R27" s="196" t="s">
        <v>623</v>
      </c>
      <c r="S27" s="222"/>
      <c r="T27" s="196" t="s">
        <v>639</v>
      </c>
      <c r="U27" s="2"/>
    </row>
    <row r="28" spans="1:21" ht="12.75" customHeight="1" x14ac:dyDescent="0.2">
      <c r="A28" s="10"/>
      <c r="B28" s="1"/>
      <c r="C28" s="1"/>
      <c r="D28" s="1"/>
      <c r="E28" s="2"/>
      <c r="F28" s="2"/>
      <c r="G28" s="1"/>
      <c r="H28" s="10"/>
      <c r="I28" s="10"/>
      <c r="J28" s="10"/>
      <c r="K28" s="4"/>
      <c r="L28" s="11"/>
      <c r="M28" s="11"/>
      <c r="N28" s="5"/>
      <c r="O28" s="5"/>
      <c r="P28" s="222"/>
      <c r="Q28" s="226"/>
      <c r="R28" s="222"/>
      <c r="S28" s="222"/>
      <c r="T28" s="2"/>
      <c r="U28" s="2"/>
    </row>
    <row r="29" spans="1:21" ht="12.75" customHeight="1" x14ac:dyDescent="0.2">
      <c r="A29" s="10"/>
      <c r="B29" s="1"/>
      <c r="C29" s="1"/>
      <c r="D29" s="1"/>
      <c r="E29" s="2"/>
      <c r="F29" s="2"/>
      <c r="G29" s="1"/>
      <c r="H29" s="10"/>
      <c r="I29" s="10"/>
      <c r="J29" s="10"/>
      <c r="K29" s="4"/>
      <c r="L29" s="11"/>
      <c r="M29" s="11"/>
      <c r="N29" s="5"/>
      <c r="O29" s="5"/>
      <c r="P29" s="222"/>
      <c r="Q29" s="226"/>
      <c r="R29" s="222"/>
      <c r="S29" s="222"/>
      <c r="T29" s="2"/>
      <c r="U29" s="2"/>
    </row>
    <row r="30" spans="1:21" ht="12.75" customHeight="1" x14ac:dyDescent="0.2">
      <c r="A30" s="10"/>
      <c r="B30" s="1"/>
      <c r="C30" s="1"/>
      <c r="D30" s="1"/>
      <c r="E30" s="2"/>
      <c r="F30" s="2"/>
      <c r="G30" s="1"/>
      <c r="H30" s="10"/>
      <c r="I30" s="10"/>
      <c r="J30" s="10"/>
      <c r="K30" s="4"/>
      <c r="L30" s="11"/>
      <c r="M30" s="11"/>
      <c r="N30" s="5"/>
      <c r="O30" s="5"/>
      <c r="P30" s="222"/>
      <c r="Q30" s="226"/>
      <c r="R30" s="222"/>
      <c r="S30" s="222"/>
      <c r="T30" s="2"/>
      <c r="U30" s="2"/>
    </row>
    <row r="31" spans="1:21" ht="12.75" customHeight="1" x14ac:dyDescent="0.2">
      <c r="A31" s="10"/>
      <c r="B31" s="1"/>
      <c r="C31" s="1"/>
      <c r="D31" s="1"/>
      <c r="E31" s="2"/>
      <c r="F31" s="2"/>
      <c r="G31" s="1"/>
      <c r="H31" s="10"/>
      <c r="I31" s="10"/>
      <c r="J31" s="10"/>
      <c r="K31" s="4"/>
      <c r="L31" s="11"/>
      <c r="M31" s="11"/>
      <c r="N31" s="5"/>
      <c r="O31" s="5"/>
      <c r="P31" s="222"/>
      <c r="Q31" s="226"/>
      <c r="R31" s="222"/>
      <c r="S31" s="222"/>
      <c r="T31" s="2"/>
      <c r="U31" s="2"/>
    </row>
    <row r="32" spans="1:21" ht="12.75" customHeight="1" x14ac:dyDescent="0.2">
      <c r="A32" s="10"/>
      <c r="B32" s="1"/>
      <c r="C32" s="1"/>
      <c r="D32" s="1"/>
      <c r="E32" s="2"/>
      <c r="F32" s="2"/>
      <c r="G32" s="1"/>
      <c r="H32" s="10"/>
      <c r="I32" s="10"/>
      <c r="J32" s="10"/>
      <c r="K32" s="4"/>
      <c r="L32" s="11"/>
      <c r="M32" s="11"/>
      <c r="N32" s="5"/>
      <c r="O32" s="5"/>
      <c r="P32" s="222"/>
      <c r="Q32" s="226"/>
      <c r="R32" s="222"/>
      <c r="S32" s="222"/>
      <c r="T32" s="2"/>
      <c r="U32" s="2"/>
    </row>
    <row r="33" spans="1:21" ht="12.75" customHeight="1" x14ac:dyDescent="0.2">
      <c r="A33" s="10"/>
      <c r="B33" s="1"/>
      <c r="C33" s="1"/>
      <c r="D33" s="1"/>
      <c r="E33" s="2"/>
      <c r="F33" s="2"/>
      <c r="G33" s="1"/>
      <c r="H33" s="10"/>
      <c r="I33" s="10"/>
      <c r="J33" s="10"/>
      <c r="K33" s="4"/>
      <c r="L33" s="11"/>
      <c r="M33" s="11"/>
      <c r="N33" s="5"/>
      <c r="O33" s="5"/>
      <c r="P33" s="222"/>
      <c r="Q33" s="226"/>
      <c r="R33" s="222"/>
      <c r="S33" s="222"/>
      <c r="T33" s="2"/>
      <c r="U33" s="2"/>
    </row>
    <row r="34" spans="1:21" ht="12.75" customHeight="1" x14ac:dyDescent="0.2">
      <c r="A34" s="10"/>
      <c r="B34" s="1"/>
      <c r="C34" s="1"/>
      <c r="D34" s="1"/>
      <c r="E34" s="2"/>
      <c r="F34" s="2"/>
      <c r="G34" s="1"/>
      <c r="H34" s="10"/>
      <c r="I34" s="10"/>
      <c r="J34" s="10"/>
      <c r="K34" s="4"/>
      <c r="L34" s="11"/>
      <c r="M34" s="11"/>
      <c r="N34" s="5"/>
      <c r="O34" s="5"/>
      <c r="P34" s="222"/>
      <c r="Q34" s="226"/>
      <c r="R34" s="222"/>
      <c r="S34" s="222"/>
      <c r="T34" s="2"/>
      <c r="U34" s="2"/>
    </row>
    <row r="35" spans="1:21" ht="12.75" customHeight="1" x14ac:dyDescent="0.2">
      <c r="A35" s="10"/>
      <c r="B35" s="1"/>
      <c r="C35" s="1"/>
      <c r="D35" s="1"/>
      <c r="E35" s="2"/>
      <c r="F35" s="2"/>
      <c r="G35" s="1"/>
      <c r="H35" s="10"/>
      <c r="I35" s="10"/>
      <c r="J35" s="10"/>
      <c r="K35" s="4"/>
      <c r="L35" s="11"/>
      <c r="M35" s="11"/>
      <c r="N35" s="5"/>
      <c r="O35" s="5"/>
      <c r="P35" s="222"/>
      <c r="Q35" s="226"/>
      <c r="R35" s="222"/>
      <c r="S35" s="222"/>
      <c r="T35" s="2"/>
      <c r="U35" s="2"/>
    </row>
    <row r="36" spans="1:21" ht="12.75" customHeight="1" x14ac:dyDescent="0.2">
      <c r="A36" s="10"/>
      <c r="B36" s="1"/>
      <c r="C36" s="1"/>
      <c r="D36" s="1"/>
      <c r="E36" s="2"/>
      <c r="F36" s="2"/>
      <c r="G36" s="1"/>
      <c r="H36" s="10"/>
      <c r="I36" s="10"/>
      <c r="J36" s="10"/>
      <c r="K36" s="4"/>
      <c r="L36" s="11"/>
      <c r="M36" s="11"/>
      <c r="N36" s="5"/>
      <c r="O36" s="5"/>
      <c r="P36" s="222"/>
      <c r="Q36" s="226"/>
      <c r="R36" s="222"/>
      <c r="S36" s="222"/>
      <c r="T36" s="2"/>
      <c r="U36" s="2"/>
    </row>
    <row r="37" spans="1:21" ht="12.75" customHeight="1" x14ac:dyDescent="0.2">
      <c r="A37" s="10"/>
      <c r="B37" s="1"/>
      <c r="C37" s="1"/>
      <c r="D37" s="1"/>
      <c r="E37" s="2"/>
      <c r="F37" s="2"/>
      <c r="G37" s="1"/>
      <c r="H37" s="10"/>
      <c r="I37" s="10"/>
      <c r="J37" s="10"/>
      <c r="K37" s="4"/>
      <c r="L37" s="11"/>
      <c r="M37" s="11"/>
      <c r="N37" s="5"/>
      <c r="O37" s="5"/>
      <c r="P37" s="222"/>
      <c r="Q37" s="226"/>
      <c r="R37" s="222"/>
      <c r="S37" s="222"/>
      <c r="T37" s="2"/>
      <c r="U37" s="2"/>
    </row>
    <row r="38" spans="1:21" ht="12.75" customHeight="1" x14ac:dyDescent="0.2">
      <c r="A38" s="10"/>
      <c r="B38" s="1"/>
      <c r="C38" s="1"/>
      <c r="D38" s="1"/>
      <c r="E38" s="2"/>
      <c r="F38" s="2"/>
      <c r="G38" s="1"/>
      <c r="H38" s="10"/>
      <c r="I38" s="10"/>
      <c r="J38" s="10"/>
      <c r="K38" s="4"/>
      <c r="L38" s="11"/>
      <c r="M38" s="11"/>
      <c r="N38" s="5"/>
      <c r="O38" s="5"/>
      <c r="P38" s="222"/>
      <c r="Q38" s="226"/>
      <c r="R38" s="222"/>
      <c r="S38" s="222"/>
      <c r="T38" s="2"/>
      <c r="U38" s="2"/>
    </row>
    <row r="39" spans="1:21" ht="12.75" customHeight="1" x14ac:dyDescent="0.2">
      <c r="A39" s="10"/>
      <c r="B39" s="1"/>
      <c r="C39" s="1"/>
      <c r="D39" s="1"/>
      <c r="E39" s="2"/>
      <c r="F39" s="2"/>
      <c r="G39" s="1"/>
      <c r="H39" s="10"/>
      <c r="I39" s="10"/>
      <c r="J39" s="10"/>
      <c r="K39" s="4"/>
      <c r="L39" s="11"/>
      <c r="M39" s="11"/>
      <c r="N39" s="5"/>
      <c r="O39" s="5"/>
      <c r="P39" s="222"/>
      <c r="Q39" s="226"/>
      <c r="R39" s="222"/>
      <c r="S39" s="222"/>
      <c r="T39" s="2"/>
      <c r="U39" s="2"/>
    </row>
    <row r="40" spans="1:21" ht="12.75" customHeight="1" x14ac:dyDescent="0.2">
      <c r="A40" s="10"/>
      <c r="B40" s="1"/>
      <c r="C40" s="1"/>
      <c r="D40" s="1"/>
      <c r="E40" s="2"/>
      <c r="F40" s="2"/>
      <c r="G40" s="1"/>
      <c r="H40" s="10"/>
      <c r="I40" s="10"/>
      <c r="J40" s="10"/>
      <c r="K40" s="4"/>
      <c r="L40" s="11"/>
      <c r="M40" s="11"/>
      <c r="N40" s="5"/>
      <c r="O40" s="5"/>
      <c r="P40" s="222"/>
      <c r="Q40" s="226"/>
      <c r="R40" s="222"/>
      <c r="S40" s="222"/>
      <c r="T40" s="2"/>
      <c r="U40" s="2"/>
    </row>
    <row r="41" spans="1:21" ht="12.75" customHeight="1" x14ac:dyDescent="0.2">
      <c r="A41" s="10"/>
      <c r="B41" s="1"/>
      <c r="C41" s="1"/>
      <c r="D41" s="1"/>
      <c r="E41" s="2"/>
      <c r="F41" s="2"/>
      <c r="G41" s="1"/>
      <c r="H41" s="10"/>
      <c r="I41" s="10"/>
      <c r="J41" s="10"/>
      <c r="K41" s="4"/>
      <c r="L41" s="11"/>
      <c r="M41" s="11"/>
      <c r="N41" s="5"/>
      <c r="O41" s="5"/>
      <c r="P41" s="222"/>
      <c r="Q41" s="226"/>
      <c r="R41" s="222"/>
      <c r="S41" s="222"/>
      <c r="T41" s="2"/>
      <c r="U41" s="2"/>
    </row>
    <row r="42" spans="1:21" ht="12.75" customHeight="1" x14ac:dyDescent="0.2">
      <c r="A42" s="10"/>
      <c r="B42" s="1"/>
      <c r="C42" s="1"/>
      <c r="D42" s="1"/>
      <c r="E42" s="2"/>
      <c r="F42" s="2"/>
      <c r="G42" s="1"/>
      <c r="H42" s="10"/>
      <c r="I42" s="10"/>
      <c r="J42" s="10"/>
      <c r="K42" s="4"/>
      <c r="L42" s="11"/>
      <c r="M42" s="11"/>
      <c r="N42" s="5"/>
      <c r="O42" s="5"/>
      <c r="P42" s="222"/>
      <c r="Q42" s="226"/>
      <c r="R42" s="222"/>
      <c r="S42" s="222"/>
      <c r="T42" s="2"/>
      <c r="U42" s="2"/>
    </row>
    <row r="43" spans="1:21" ht="12.75" customHeight="1" x14ac:dyDescent="0.2">
      <c r="A43" s="10"/>
      <c r="B43" s="1"/>
      <c r="C43" s="1"/>
      <c r="D43" s="1"/>
      <c r="E43" s="2"/>
      <c r="F43" s="2"/>
      <c r="G43" s="1"/>
      <c r="H43" s="10"/>
      <c r="I43" s="10"/>
      <c r="J43" s="10"/>
      <c r="K43" s="4"/>
      <c r="L43" s="11"/>
      <c r="M43" s="11"/>
      <c r="N43" s="5"/>
      <c r="O43" s="5"/>
      <c r="P43" s="222"/>
      <c r="Q43" s="226"/>
      <c r="R43" s="222"/>
      <c r="S43" s="222"/>
      <c r="T43" s="2"/>
      <c r="U43" s="2"/>
    </row>
    <row r="44" spans="1:21" ht="12.75" customHeight="1" x14ac:dyDescent="0.2">
      <c r="A44" s="10"/>
      <c r="B44" s="1"/>
      <c r="C44" s="1"/>
      <c r="D44" s="1"/>
      <c r="E44" s="2"/>
      <c r="F44" s="2"/>
      <c r="G44" s="1"/>
      <c r="H44" s="10"/>
      <c r="I44" s="10"/>
      <c r="J44" s="10"/>
      <c r="K44" s="4"/>
      <c r="L44" s="11"/>
      <c r="M44" s="11"/>
      <c r="N44" s="5"/>
      <c r="O44" s="5"/>
      <c r="P44" s="222"/>
      <c r="Q44" s="226"/>
      <c r="R44" s="222"/>
      <c r="S44" s="222"/>
      <c r="T44" s="2"/>
      <c r="U44" s="2"/>
    </row>
    <row r="45" spans="1:21" ht="12.75" customHeight="1" x14ac:dyDescent="0.2">
      <c r="A45" s="10"/>
      <c r="B45" s="1"/>
      <c r="C45" s="1"/>
      <c r="D45" s="1"/>
      <c r="E45" s="2"/>
      <c r="F45" s="2"/>
      <c r="G45" s="1"/>
      <c r="H45" s="10"/>
      <c r="I45" s="10"/>
      <c r="J45" s="10"/>
      <c r="K45" s="4"/>
      <c r="L45" s="11"/>
      <c r="M45" s="11"/>
      <c r="N45" s="5"/>
      <c r="O45" s="5"/>
      <c r="P45" s="222"/>
      <c r="Q45" s="226"/>
      <c r="R45" s="222"/>
      <c r="S45" s="222"/>
      <c r="T45" s="2"/>
      <c r="U45" s="2"/>
    </row>
    <row r="46" spans="1:21" ht="12.75" customHeight="1" x14ac:dyDescent="0.2">
      <c r="A46" s="10"/>
      <c r="B46" s="1"/>
      <c r="C46" s="1"/>
      <c r="D46" s="1"/>
      <c r="E46" s="2"/>
      <c r="F46" s="2"/>
      <c r="G46" s="1"/>
      <c r="H46" s="10"/>
      <c r="I46" s="10"/>
      <c r="J46" s="10"/>
      <c r="K46" s="4"/>
      <c r="L46" s="11"/>
      <c r="M46" s="11"/>
      <c r="N46" s="5"/>
      <c r="O46" s="5"/>
      <c r="P46" s="222"/>
      <c r="Q46" s="226"/>
      <c r="R46" s="222"/>
      <c r="S46" s="222"/>
      <c r="T46" s="2"/>
      <c r="U46" s="2"/>
    </row>
    <row r="47" spans="1:21" ht="12.75" customHeight="1" x14ac:dyDescent="0.2">
      <c r="A47" s="10"/>
      <c r="B47" s="1"/>
      <c r="C47" s="1"/>
      <c r="D47" s="1"/>
      <c r="E47" s="2"/>
      <c r="F47" s="2"/>
      <c r="G47" s="1"/>
      <c r="H47" s="10"/>
      <c r="I47" s="10"/>
      <c r="J47" s="10"/>
      <c r="K47" s="4"/>
      <c r="L47" s="11"/>
      <c r="M47" s="11"/>
      <c r="N47" s="5"/>
      <c r="O47" s="5"/>
      <c r="P47" s="222"/>
      <c r="Q47" s="226"/>
      <c r="R47" s="222"/>
      <c r="S47" s="222"/>
      <c r="T47" s="2"/>
      <c r="U47" s="2"/>
    </row>
    <row r="48" spans="1:21" ht="12.75" customHeight="1" x14ac:dyDescent="0.2">
      <c r="A48" s="10"/>
      <c r="B48" s="1"/>
      <c r="C48" s="1"/>
      <c r="D48" s="1"/>
      <c r="E48" s="2"/>
      <c r="F48" s="2"/>
      <c r="G48" s="1"/>
      <c r="H48" s="10"/>
      <c r="I48" s="10"/>
      <c r="J48" s="10"/>
      <c r="K48" s="4"/>
      <c r="L48" s="11"/>
      <c r="M48" s="11"/>
      <c r="N48" s="5"/>
      <c r="O48" s="5"/>
      <c r="P48" s="222"/>
      <c r="Q48" s="226"/>
      <c r="R48" s="222"/>
      <c r="S48" s="222"/>
      <c r="T48" s="2"/>
      <c r="U48" s="2"/>
    </row>
    <row r="49" spans="1:21" ht="12.75" customHeight="1" x14ac:dyDescent="0.2">
      <c r="A49" s="10"/>
      <c r="B49" s="1"/>
      <c r="C49" s="1"/>
      <c r="D49" s="1"/>
      <c r="E49" s="2"/>
      <c r="F49" s="2"/>
      <c r="G49" s="1"/>
      <c r="H49" s="10"/>
      <c r="I49" s="10"/>
      <c r="J49" s="10"/>
      <c r="K49" s="4"/>
      <c r="L49" s="11"/>
      <c r="M49" s="11"/>
      <c r="N49" s="5"/>
      <c r="O49" s="5"/>
      <c r="P49" s="222"/>
      <c r="Q49" s="226"/>
      <c r="R49" s="222"/>
      <c r="S49" s="222"/>
      <c r="T49" s="2" t="s">
        <v>892</v>
      </c>
      <c r="U49" s="2"/>
    </row>
    <row r="50" spans="1:21" ht="12.75" customHeight="1" x14ac:dyDescent="0.2">
      <c r="A50" s="10"/>
      <c r="B50" s="1"/>
      <c r="C50" s="1"/>
      <c r="D50" s="1"/>
      <c r="E50" s="2"/>
      <c r="F50" s="2"/>
      <c r="G50" s="1"/>
      <c r="H50" s="10"/>
      <c r="I50" s="10"/>
      <c r="J50" s="10"/>
      <c r="K50" s="4"/>
      <c r="L50" s="11"/>
      <c r="M50" s="11"/>
      <c r="N50" s="5"/>
      <c r="O50" s="5"/>
      <c r="P50" s="222"/>
      <c r="Q50" s="226"/>
      <c r="R50" s="222"/>
      <c r="S50" s="222"/>
      <c r="T50" s="2"/>
      <c r="U50" s="2"/>
    </row>
    <row r="51" spans="1:21" ht="12.75" customHeight="1" x14ac:dyDescent="0.2">
      <c r="A51" s="10"/>
      <c r="B51" s="1"/>
      <c r="C51" s="1"/>
      <c r="D51" s="1"/>
      <c r="E51" s="2"/>
      <c r="F51" s="2"/>
      <c r="G51" s="1"/>
      <c r="H51" s="10"/>
      <c r="I51" s="10"/>
      <c r="J51" s="10"/>
      <c r="K51" s="4"/>
      <c r="L51" s="11"/>
      <c r="M51" s="11"/>
      <c r="N51" s="5"/>
      <c r="O51" s="5"/>
      <c r="P51" s="222"/>
      <c r="Q51" s="226"/>
      <c r="R51" s="222"/>
      <c r="S51" s="222"/>
      <c r="T51" s="2"/>
      <c r="U51" s="2"/>
    </row>
    <row r="52" spans="1:21" ht="12.75" customHeight="1" x14ac:dyDescent="0.2">
      <c r="A52" s="10"/>
      <c r="B52" s="1"/>
      <c r="C52" s="1"/>
      <c r="D52" s="1"/>
      <c r="E52" s="2"/>
      <c r="F52" s="2"/>
      <c r="G52" s="1"/>
      <c r="H52" s="10"/>
      <c r="I52" s="10"/>
      <c r="J52" s="10"/>
      <c r="K52" s="4"/>
      <c r="L52" s="11"/>
      <c r="M52" s="11"/>
      <c r="N52" s="5"/>
      <c r="O52" s="5"/>
      <c r="P52" s="222"/>
      <c r="Q52" s="226"/>
      <c r="R52" s="222"/>
      <c r="S52" s="222"/>
      <c r="T52" s="2"/>
      <c r="U52" s="2"/>
    </row>
    <row r="53" spans="1:21" ht="12.75" customHeight="1" x14ac:dyDescent="0.2">
      <c r="A53" s="10"/>
      <c r="B53" s="1"/>
      <c r="C53" s="1"/>
      <c r="D53" s="1"/>
      <c r="E53" s="2"/>
      <c r="F53" s="2"/>
      <c r="G53" s="1"/>
      <c r="H53" s="10"/>
      <c r="I53" s="10"/>
      <c r="J53" s="10"/>
      <c r="K53" s="4"/>
      <c r="L53" s="11"/>
      <c r="M53" s="11"/>
      <c r="N53" s="5"/>
      <c r="O53" s="5"/>
      <c r="P53" s="222"/>
      <c r="Q53" s="226"/>
      <c r="R53" s="222"/>
      <c r="S53" s="222"/>
      <c r="T53" s="2"/>
      <c r="U53" s="2"/>
    </row>
    <row r="54" spans="1:21" ht="12.75" customHeight="1" x14ac:dyDescent="0.2">
      <c r="A54" s="10"/>
      <c r="B54" s="1"/>
      <c r="C54" s="1"/>
      <c r="D54" s="1"/>
      <c r="E54" s="2"/>
      <c r="F54" s="2"/>
      <c r="G54" s="1"/>
      <c r="H54" s="10"/>
      <c r="I54" s="10"/>
      <c r="J54" s="10"/>
      <c r="K54" s="4"/>
      <c r="L54" s="11"/>
      <c r="M54" s="11"/>
      <c r="N54" s="5"/>
      <c r="O54" s="5"/>
      <c r="P54" s="222"/>
      <c r="Q54" s="226"/>
      <c r="R54" s="222"/>
      <c r="S54" s="222"/>
      <c r="T54" s="2"/>
      <c r="U54" s="2"/>
    </row>
    <row r="55" spans="1:21" ht="12.75" customHeight="1" x14ac:dyDescent="0.2">
      <c r="A55" s="10"/>
      <c r="B55" s="1"/>
      <c r="C55" s="1"/>
      <c r="D55" s="1"/>
      <c r="E55" s="2"/>
      <c r="F55" s="2"/>
      <c r="G55" s="1"/>
      <c r="H55" s="10"/>
      <c r="I55" s="10"/>
      <c r="J55" s="10"/>
      <c r="K55" s="4"/>
      <c r="L55" s="11"/>
      <c r="M55" s="11"/>
      <c r="N55" s="5"/>
      <c r="O55" s="5"/>
      <c r="P55" s="222"/>
      <c r="Q55" s="226"/>
      <c r="R55" s="222"/>
      <c r="S55" s="222"/>
      <c r="T55" s="2"/>
      <c r="U55" s="2"/>
    </row>
    <row r="56" spans="1:21" ht="12.75" customHeight="1" x14ac:dyDescent="0.2">
      <c r="A56" s="10"/>
      <c r="B56" s="1"/>
      <c r="C56" s="1"/>
      <c r="D56" s="1"/>
      <c r="E56" s="2"/>
      <c r="F56" s="2"/>
      <c r="G56" s="1"/>
      <c r="H56" s="10"/>
      <c r="I56" s="10"/>
      <c r="J56" s="10"/>
      <c r="K56" s="4"/>
      <c r="L56" s="11"/>
      <c r="M56" s="11"/>
      <c r="N56" s="5"/>
      <c r="O56" s="5"/>
      <c r="P56" s="222"/>
      <c r="Q56" s="226"/>
      <c r="R56" s="222"/>
      <c r="S56" s="222"/>
      <c r="T56" s="2"/>
      <c r="U56" s="2"/>
    </row>
    <row r="57" spans="1:21" ht="12.75" customHeight="1" x14ac:dyDescent="0.2">
      <c r="A57" s="10"/>
      <c r="B57" s="1"/>
      <c r="C57" s="1"/>
      <c r="D57" s="1"/>
      <c r="E57" s="2"/>
      <c r="F57" s="2"/>
      <c r="G57" s="1"/>
      <c r="H57" s="10"/>
      <c r="I57" s="10"/>
      <c r="J57" s="10"/>
      <c r="K57" s="4"/>
      <c r="L57" s="11"/>
      <c r="M57" s="11"/>
      <c r="N57" s="5"/>
      <c r="O57" s="5"/>
      <c r="P57" s="222"/>
      <c r="Q57" s="226"/>
      <c r="R57" s="222"/>
      <c r="S57" s="222"/>
      <c r="T57" s="2"/>
      <c r="U57" s="2"/>
    </row>
    <row r="58" spans="1:21" ht="12.75" customHeight="1" x14ac:dyDescent="0.2">
      <c r="A58" s="10"/>
      <c r="B58" s="1"/>
      <c r="C58" s="1"/>
      <c r="D58" s="1"/>
      <c r="E58" s="2"/>
      <c r="F58" s="2"/>
      <c r="G58" s="1"/>
      <c r="H58" s="10"/>
      <c r="I58" s="10"/>
      <c r="J58" s="10"/>
      <c r="K58" s="4"/>
      <c r="L58" s="11"/>
      <c r="M58" s="11"/>
      <c r="N58" s="5"/>
      <c r="O58" s="5"/>
      <c r="P58" s="222"/>
      <c r="Q58" s="226"/>
      <c r="R58" s="222"/>
      <c r="S58" s="222"/>
      <c r="T58" s="2"/>
      <c r="U58" s="2"/>
    </row>
    <row r="59" spans="1:21" ht="12.75" customHeight="1" x14ac:dyDescent="0.2">
      <c r="A59" s="10"/>
      <c r="B59" s="1"/>
      <c r="C59" s="1"/>
      <c r="D59" s="1"/>
      <c r="E59" s="2"/>
      <c r="F59" s="2"/>
      <c r="G59" s="1"/>
      <c r="H59" s="10"/>
      <c r="I59" s="10"/>
      <c r="J59" s="10"/>
      <c r="K59" s="4"/>
      <c r="L59" s="11"/>
      <c r="M59" s="11"/>
      <c r="N59" s="5"/>
      <c r="O59" s="5"/>
      <c r="P59" s="222"/>
      <c r="Q59" s="226"/>
      <c r="R59" s="222"/>
      <c r="S59" s="222"/>
      <c r="T59" s="2"/>
      <c r="U59" s="2"/>
    </row>
    <row r="60" spans="1:21" ht="12.75" customHeight="1" x14ac:dyDescent="0.2">
      <c r="A60" s="10"/>
      <c r="B60" s="1"/>
      <c r="C60" s="1"/>
      <c r="D60" s="1"/>
      <c r="E60" s="2"/>
      <c r="F60" s="2"/>
      <c r="G60" s="1"/>
      <c r="H60" s="10"/>
      <c r="I60" s="10"/>
      <c r="J60" s="10"/>
      <c r="K60" s="4"/>
      <c r="L60" s="11"/>
      <c r="M60" s="11"/>
      <c r="N60" s="5"/>
      <c r="O60" s="5"/>
      <c r="P60" s="222"/>
      <c r="Q60" s="226"/>
      <c r="R60" s="222"/>
      <c r="S60" s="222"/>
      <c r="T60" s="2"/>
      <c r="U60" s="2"/>
    </row>
    <row r="61" spans="1:21" ht="12.75" customHeight="1" x14ac:dyDescent="0.2">
      <c r="A61" s="10"/>
      <c r="B61" s="1"/>
      <c r="C61" s="1"/>
      <c r="D61" s="1"/>
      <c r="E61" s="2"/>
      <c r="F61" s="2"/>
      <c r="G61" s="1"/>
      <c r="H61" s="10"/>
      <c r="I61" s="10"/>
      <c r="J61" s="10"/>
      <c r="K61" s="4"/>
      <c r="L61" s="11"/>
      <c r="M61" s="11"/>
      <c r="N61" s="5"/>
      <c r="O61" s="5"/>
      <c r="P61" s="222"/>
      <c r="Q61" s="226"/>
      <c r="R61" s="222"/>
      <c r="S61" s="222"/>
      <c r="T61" s="2"/>
      <c r="U61" s="2"/>
    </row>
    <row r="62" spans="1:21" ht="12.75" customHeight="1" x14ac:dyDescent="0.2">
      <c r="A62" s="10"/>
      <c r="B62" s="1"/>
      <c r="C62" s="1"/>
      <c r="D62" s="1"/>
      <c r="E62" s="2"/>
      <c r="F62" s="2"/>
      <c r="G62" s="1"/>
      <c r="H62" s="10"/>
      <c r="I62" s="10"/>
      <c r="J62" s="10"/>
      <c r="K62" s="4"/>
      <c r="L62" s="11"/>
      <c r="M62" s="11"/>
      <c r="N62" s="5"/>
      <c r="O62" s="5"/>
      <c r="P62" s="222"/>
      <c r="Q62" s="226"/>
      <c r="R62" s="222"/>
      <c r="S62" s="222"/>
      <c r="T62" s="2"/>
      <c r="U62" s="2"/>
    </row>
    <row r="63" spans="1:21" ht="12.75" customHeight="1" x14ac:dyDescent="0.2">
      <c r="A63" s="10"/>
      <c r="B63" s="1"/>
      <c r="C63" s="1"/>
      <c r="D63" s="1"/>
      <c r="E63" s="2"/>
      <c r="F63" s="2"/>
      <c r="G63" s="1"/>
      <c r="H63" s="10"/>
      <c r="I63" s="10"/>
      <c r="J63" s="10"/>
      <c r="K63" s="4"/>
      <c r="L63" s="11"/>
      <c r="M63" s="11"/>
      <c r="N63" s="5"/>
      <c r="O63" s="5"/>
      <c r="P63" s="222"/>
      <c r="Q63" s="226"/>
      <c r="R63" s="222"/>
      <c r="S63" s="222"/>
      <c r="T63" s="2"/>
      <c r="U63" s="2"/>
    </row>
    <row r="64" spans="1:21" ht="12.75" customHeight="1" x14ac:dyDescent="0.2">
      <c r="A64" s="10"/>
      <c r="B64" s="1"/>
      <c r="C64" s="1"/>
      <c r="D64" s="1"/>
      <c r="E64" s="2"/>
      <c r="F64" s="2"/>
      <c r="G64" s="1"/>
      <c r="H64" s="10"/>
      <c r="I64" s="10"/>
      <c r="J64" s="10"/>
      <c r="K64" s="4"/>
      <c r="L64" s="11"/>
      <c r="M64" s="11"/>
      <c r="N64" s="5"/>
      <c r="O64" s="5"/>
      <c r="P64" s="222"/>
      <c r="Q64" s="226"/>
      <c r="R64" s="222"/>
      <c r="S64" s="222"/>
      <c r="T64" s="2"/>
      <c r="U64" s="2"/>
    </row>
    <row r="65" spans="1:21" ht="12.75" customHeight="1" x14ac:dyDescent="0.2">
      <c r="A65" s="10"/>
      <c r="B65" s="1"/>
      <c r="C65" s="1"/>
      <c r="D65" s="1"/>
      <c r="E65" s="2"/>
      <c r="F65" s="2"/>
      <c r="G65" s="1"/>
      <c r="H65" s="10"/>
      <c r="I65" s="10"/>
      <c r="J65" s="10"/>
      <c r="K65" s="4"/>
      <c r="L65" s="11"/>
      <c r="M65" s="11"/>
      <c r="N65" s="5"/>
      <c r="O65" s="5"/>
      <c r="P65" s="222"/>
      <c r="Q65" s="226"/>
      <c r="R65" s="222"/>
      <c r="S65" s="222"/>
      <c r="T65" s="2"/>
      <c r="U65" s="2"/>
    </row>
    <row r="66" spans="1:21" ht="12.75" customHeight="1" x14ac:dyDescent="0.2">
      <c r="A66" s="10"/>
      <c r="B66" s="1"/>
      <c r="C66" s="1"/>
      <c r="D66" s="1"/>
      <c r="E66" s="2"/>
      <c r="F66" s="2"/>
      <c r="G66" s="1"/>
      <c r="H66" s="10"/>
      <c r="I66" s="10"/>
      <c r="J66" s="10"/>
      <c r="K66" s="4"/>
      <c r="L66" s="11"/>
      <c r="M66" s="11"/>
      <c r="N66" s="5"/>
      <c r="O66" s="5"/>
      <c r="P66" s="222"/>
      <c r="Q66" s="226"/>
      <c r="R66" s="222"/>
      <c r="S66" s="222"/>
      <c r="T66" s="2"/>
      <c r="U66" s="2"/>
    </row>
    <row r="67" spans="1:21" ht="12.75" customHeight="1" x14ac:dyDescent="0.2">
      <c r="A67" s="10"/>
      <c r="B67" s="1"/>
      <c r="C67" s="1"/>
      <c r="D67" s="1"/>
      <c r="E67" s="2"/>
      <c r="F67" s="2"/>
      <c r="G67" s="1"/>
      <c r="H67" s="10"/>
      <c r="I67" s="10"/>
      <c r="J67" s="10"/>
      <c r="K67" s="4"/>
      <c r="L67" s="11"/>
      <c r="M67" s="11"/>
      <c r="N67" s="5"/>
      <c r="O67" s="5"/>
      <c r="P67" s="222"/>
      <c r="Q67" s="226"/>
      <c r="R67" s="222"/>
      <c r="S67" s="222"/>
      <c r="T67" s="2"/>
      <c r="U67" s="2"/>
    </row>
    <row r="68" spans="1:21" ht="12.75" customHeight="1" x14ac:dyDescent="0.2">
      <c r="A68" s="10"/>
      <c r="B68" s="1"/>
      <c r="C68" s="1"/>
      <c r="D68" s="1"/>
      <c r="E68" s="2"/>
      <c r="F68" s="2"/>
      <c r="G68" s="1"/>
      <c r="H68" s="10"/>
      <c r="I68" s="10"/>
      <c r="J68" s="10"/>
      <c r="K68" s="4"/>
      <c r="L68" s="11"/>
      <c r="M68" s="11"/>
      <c r="N68" s="5"/>
      <c r="O68" s="5"/>
      <c r="P68" s="222"/>
      <c r="Q68" s="226"/>
      <c r="R68" s="222"/>
      <c r="S68" s="222"/>
      <c r="T68" s="2"/>
      <c r="U68" s="2"/>
    </row>
    <row r="69" spans="1:21" ht="12.75" customHeight="1" x14ac:dyDescent="0.2">
      <c r="A69" s="10"/>
      <c r="B69" s="1"/>
      <c r="C69" s="1"/>
      <c r="D69" s="1"/>
      <c r="E69" s="2"/>
      <c r="F69" s="2"/>
      <c r="G69" s="1"/>
      <c r="H69" s="10"/>
      <c r="I69" s="10"/>
      <c r="J69" s="10"/>
      <c r="K69" s="4"/>
      <c r="L69" s="11"/>
      <c r="M69" s="11"/>
      <c r="N69" s="5"/>
      <c r="O69" s="5"/>
      <c r="P69" s="222"/>
      <c r="Q69" s="226"/>
      <c r="R69" s="222"/>
      <c r="S69" s="222"/>
      <c r="T69" s="2"/>
      <c r="U69" s="2"/>
    </row>
    <row r="70" spans="1:21" ht="12.75" customHeight="1" x14ac:dyDescent="0.2">
      <c r="A70" s="10"/>
      <c r="B70" s="1"/>
      <c r="C70" s="1"/>
      <c r="D70" s="1"/>
      <c r="E70" s="2"/>
      <c r="F70" s="2"/>
      <c r="G70" s="1"/>
      <c r="H70" s="10"/>
      <c r="I70" s="10"/>
      <c r="J70" s="10"/>
      <c r="K70" s="4"/>
      <c r="L70" s="11"/>
      <c r="M70" s="11"/>
      <c r="N70" s="5"/>
      <c r="O70" s="5"/>
      <c r="P70" s="222"/>
      <c r="Q70" s="226"/>
      <c r="R70" s="222"/>
      <c r="S70" s="222"/>
      <c r="T70" s="2"/>
      <c r="U70" s="2"/>
    </row>
    <row r="71" spans="1:21" ht="12.75" customHeight="1" x14ac:dyDescent="0.2">
      <c r="A71" s="10"/>
      <c r="B71" s="1"/>
      <c r="C71" s="1"/>
      <c r="D71" s="1"/>
      <c r="E71" s="2"/>
      <c r="F71" s="2"/>
      <c r="G71" s="1"/>
      <c r="H71" s="10"/>
      <c r="I71" s="10"/>
      <c r="J71" s="10"/>
      <c r="K71" s="4"/>
      <c r="L71" s="11"/>
      <c r="M71" s="11"/>
      <c r="N71" s="5"/>
      <c r="O71" s="5"/>
      <c r="P71" s="222"/>
      <c r="Q71" s="226"/>
      <c r="R71" s="222"/>
      <c r="S71" s="222"/>
      <c r="T71" s="2"/>
      <c r="U71" s="2"/>
    </row>
    <row r="72" spans="1:21" ht="12.75" customHeight="1" x14ac:dyDescent="0.2">
      <c r="A72" s="10"/>
      <c r="B72" s="1"/>
      <c r="C72" s="1"/>
      <c r="D72" s="1"/>
      <c r="E72" s="2"/>
      <c r="F72" s="2"/>
      <c r="G72" s="1"/>
      <c r="H72" s="10"/>
      <c r="I72" s="10"/>
      <c r="J72" s="10"/>
      <c r="K72" s="4"/>
      <c r="L72" s="11"/>
      <c r="M72" s="11"/>
      <c r="N72" s="5"/>
      <c r="O72" s="5"/>
      <c r="P72" s="222"/>
      <c r="Q72" s="226"/>
      <c r="R72" s="222"/>
      <c r="S72" s="222"/>
      <c r="T72" s="2"/>
      <c r="U72" s="2"/>
    </row>
    <row r="73" spans="1:21" ht="12.75" customHeight="1" x14ac:dyDescent="0.2">
      <c r="A73" s="10"/>
      <c r="B73" s="1"/>
      <c r="C73" s="1"/>
      <c r="D73" s="1"/>
      <c r="E73" s="2"/>
      <c r="F73" s="2"/>
      <c r="G73" s="1"/>
      <c r="H73" s="10"/>
      <c r="I73" s="10"/>
      <c r="J73" s="10"/>
      <c r="K73" s="4"/>
      <c r="L73" s="11"/>
      <c r="M73" s="11"/>
      <c r="N73" s="5"/>
      <c r="O73" s="5"/>
      <c r="P73" s="222"/>
      <c r="Q73" s="226"/>
      <c r="R73" s="222"/>
      <c r="S73" s="222"/>
      <c r="T73" s="2"/>
      <c r="U73" s="2"/>
    </row>
    <row r="74" spans="1:21" ht="12.75" customHeight="1" x14ac:dyDescent="0.2">
      <c r="A74" s="10"/>
      <c r="B74" s="1"/>
      <c r="C74" s="1"/>
      <c r="D74" s="1"/>
      <c r="E74" s="2"/>
      <c r="F74" s="2"/>
      <c r="G74" s="1"/>
      <c r="H74" s="10"/>
      <c r="I74" s="10"/>
      <c r="J74" s="10"/>
      <c r="K74" s="4"/>
      <c r="L74" s="11"/>
      <c r="M74" s="11"/>
      <c r="N74" s="5"/>
      <c r="O74" s="5"/>
      <c r="P74" s="222"/>
      <c r="Q74" s="226"/>
      <c r="R74" s="222"/>
      <c r="S74" s="222"/>
      <c r="T74" s="2"/>
      <c r="U74" s="2"/>
    </row>
    <row r="75" spans="1:21" ht="12.75" customHeight="1" x14ac:dyDescent="0.2">
      <c r="A75" s="10"/>
      <c r="B75" s="1"/>
      <c r="C75" s="1"/>
      <c r="D75" s="1"/>
      <c r="E75" s="2"/>
      <c r="F75" s="2"/>
      <c r="G75" s="1"/>
      <c r="H75" s="10"/>
      <c r="I75" s="10"/>
      <c r="J75" s="10"/>
      <c r="K75" s="4"/>
      <c r="L75" s="11"/>
      <c r="M75" s="11"/>
      <c r="N75" s="5"/>
      <c r="O75" s="5"/>
      <c r="P75" s="222"/>
      <c r="Q75" s="226"/>
      <c r="R75" s="222"/>
      <c r="S75" s="222"/>
      <c r="T75" s="2"/>
      <c r="U75" s="2"/>
    </row>
    <row r="76" spans="1:21" ht="12.75" customHeight="1" x14ac:dyDescent="0.2">
      <c r="A76" s="10"/>
      <c r="B76" s="1"/>
      <c r="C76" s="1"/>
      <c r="D76" s="1"/>
      <c r="E76" s="2"/>
      <c r="F76" s="2"/>
      <c r="G76" s="1"/>
      <c r="H76" s="10"/>
      <c r="I76" s="10"/>
      <c r="J76" s="10"/>
      <c r="K76" s="4"/>
      <c r="L76" s="11"/>
      <c r="M76" s="11"/>
      <c r="N76" s="5"/>
      <c r="O76" s="5"/>
      <c r="P76" s="222"/>
      <c r="Q76" s="226"/>
      <c r="R76" s="222"/>
      <c r="S76" s="222"/>
      <c r="T76" s="2"/>
      <c r="U76" s="2"/>
    </row>
    <row r="77" spans="1:21" ht="12.75" customHeight="1" x14ac:dyDescent="0.2">
      <c r="A77" s="10"/>
      <c r="B77" s="1"/>
      <c r="C77" s="1"/>
      <c r="D77" s="1"/>
      <c r="E77" s="2"/>
      <c r="F77" s="2"/>
      <c r="G77" s="1"/>
      <c r="H77" s="10"/>
      <c r="I77" s="10"/>
      <c r="J77" s="10"/>
      <c r="K77" s="4"/>
      <c r="L77" s="11"/>
      <c r="M77" s="11"/>
      <c r="N77" s="5"/>
      <c r="O77" s="5"/>
      <c r="P77" s="222"/>
      <c r="Q77" s="226"/>
      <c r="R77" s="222"/>
      <c r="S77" s="222"/>
      <c r="T77" s="2"/>
      <c r="U77" s="2"/>
    </row>
    <row r="78" spans="1:21" ht="12.75" customHeight="1" x14ac:dyDescent="0.2">
      <c r="A78" s="10"/>
      <c r="B78" s="1"/>
      <c r="C78" s="1"/>
      <c r="D78" s="1"/>
      <c r="E78" s="2"/>
      <c r="F78" s="2"/>
      <c r="G78" s="1"/>
      <c r="H78" s="10"/>
      <c r="I78" s="10"/>
      <c r="J78" s="10"/>
      <c r="K78" s="4"/>
      <c r="L78" s="11"/>
      <c r="M78" s="11"/>
      <c r="N78" s="5"/>
      <c r="O78" s="5"/>
      <c r="P78" s="222"/>
      <c r="Q78" s="226"/>
      <c r="R78" s="222"/>
      <c r="S78" s="222"/>
      <c r="T78" s="2"/>
      <c r="U78" s="2"/>
    </row>
    <row r="79" spans="1:21" ht="12.75" customHeight="1" x14ac:dyDescent="0.2">
      <c r="A79" s="10"/>
      <c r="B79" s="1"/>
      <c r="C79" s="1"/>
      <c r="D79" s="1"/>
      <c r="E79" s="2"/>
      <c r="F79" s="2"/>
      <c r="G79" s="1"/>
      <c r="H79" s="10"/>
      <c r="I79" s="10"/>
      <c r="J79" s="10"/>
      <c r="K79" s="4"/>
      <c r="L79" s="11"/>
      <c r="M79" s="11"/>
      <c r="N79" s="5"/>
      <c r="O79" s="5"/>
      <c r="P79" s="222"/>
      <c r="Q79" s="226"/>
      <c r="R79" s="222"/>
      <c r="S79" s="222"/>
      <c r="T79" s="2"/>
      <c r="U79" s="2"/>
    </row>
    <row r="80" spans="1:21" ht="12.75" customHeight="1" x14ac:dyDescent="0.2">
      <c r="A80" s="10"/>
      <c r="B80" s="1"/>
      <c r="C80" s="1"/>
      <c r="D80" s="1"/>
      <c r="E80" s="2"/>
      <c r="F80" s="2"/>
      <c r="G80" s="1"/>
      <c r="H80" s="10"/>
      <c r="I80" s="10"/>
      <c r="J80" s="10"/>
      <c r="K80" s="4"/>
      <c r="L80" s="11"/>
      <c r="M80" s="11"/>
      <c r="N80" s="5"/>
      <c r="O80" s="5"/>
      <c r="P80" s="222"/>
      <c r="Q80" s="226"/>
      <c r="R80" s="222"/>
      <c r="S80" s="222"/>
      <c r="T80" s="2"/>
      <c r="U80" s="2"/>
    </row>
    <row r="81" spans="1:21" ht="12.75" customHeight="1" x14ac:dyDescent="0.2">
      <c r="A81" s="10"/>
      <c r="B81" s="1"/>
      <c r="C81" s="1"/>
      <c r="D81" s="1"/>
      <c r="E81" s="2"/>
      <c r="F81" s="2"/>
      <c r="G81" s="1"/>
      <c r="H81" s="10"/>
      <c r="I81" s="10"/>
      <c r="J81" s="10"/>
      <c r="K81" s="4"/>
      <c r="L81" s="11"/>
      <c r="M81" s="11"/>
      <c r="N81" s="5"/>
      <c r="O81" s="5"/>
      <c r="P81" s="222"/>
      <c r="Q81" s="226"/>
      <c r="R81" s="222"/>
      <c r="S81" s="222"/>
      <c r="T81" s="2"/>
      <c r="U81" s="2"/>
    </row>
    <row r="82" spans="1:21" ht="12.75" customHeight="1" x14ac:dyDescent="0.2">
      <c r="A82" s="10"/>
      <c r="B82" s="1"/>
      <c r="C82" s="1"/>
      <c r="D82" s="1"/>
      <c r="E82" s="2"/>
      <c r="F82" s="2"/>
      <c r="G82" s="1"/>
      <c r="H82" s="10"/>
      <c r="I82" s="10"/>
      <c r="J82" s="10"/>
      <c r="K82" s="4"/>
      <c r="L82" s="11"/>
      <c r="M82" s="11"/>
      <c r="N82" s="5"/>
      <c r="O82" s="5"/>
      <c r="P82" s="222"/>
      <c r="Q82" s="226"/>
      <c r="R82" s="222"/>
      <c r="S82" s="222"/>
      <c r="T82" s="2"/>
      <c r="U82" s="2"/>
    </row>
    <row r="83" spans="1:21" ht="12.75" customHeight="1" x14ac:dyDescent="0.2">
      <c r="A83" s="10"/>
      <c r="B83" s="1"/>
      <c r="C83" s="1"/>
      <c r="D83" s="1"/>
      <c r="E83" s="2"/>
      <c r="F83" s="2"/>
      <c r="G83" s="1"/>
      <c r="H83" s="10"/>
      <c r="I83" s="10"/>
      <c r="J83" s="10"/>
      <c r="K83" s="4"/>
      <c r="L83" s="11"/>
      <c r="M83" s="11"/>
      <c r="N83" s="5"/>
      <c r="O83" s="5"/>
      <c r="P83" s="222"/>
      <c r="Q83" s="226"/>
      <c r="R83" s="222"/>
      <c r="S83" s="222"/>
      <c r="T83" s="2"/>
      <c r="U83" s="2"/>
    </row>
    <row r="84" spans="1:21" ht="12.75" customHeight="1" x14ac:dyDescent="0.2">
      <c r="A84" s="10"/>
      <c r="B84" s="1"/>
      <c r="C84" s="1"/>
      <c r="D84" s="1"/>
      <c r="E84" s="2"/>
      <c r="F84" s="2"/>
      <c r="G84" s="1"/>
      <c r="H84" s="10"/>
      <c r="I84" s="10"/>
      <c r="J84" s="10"/>
      <c r="K84" s="4"/>
      <c r="L84" s="11"/>
      <c r="M84" s="11"/>
      <c r="N84" s="5"/>
      <c r="O84" s="5"/>
      <c r="P84" s="222"/>
      <c r="Q84" s="226"/>
      <c r="R84" s="222"/>
      <c r="S84" s="222"/>
      <c r="T84" s="2"/>
      <c r="U84" s="2"/>
    </row>
    <row r="85" spans="1:21" ht="12.75" customHeight="1" x14ac:dyDescent="0.2">
      <c r="A85" s="10"/>
      <c r="B85" s="1"/>
      <c r="C85" s="1"/>
      <c r="D85" s="1"/>
      <c r="E85" s="2"/>
      <c r="F85" s="2"/>
      <c r="G85" s="1"/>
      <c r="H85" s="10"/>
      <c r="I85" s="10"/>
      <c r="J85" s="10"/>
      <c r="K85" s="4"/>
      <c r="L85" s="11"/>
      <c r="M85" s="11"/>
      <c r="N85" s="5"/>
      <c r="O85" s="5"/>
      <c r="P85" s="222"/>
      <c r="Q85" s="226"/>
      <c r="R85" s="222"/>
      <c r="S85" s="222"/>
      <c r="T85" s="2"/>
      <c r="U85" s="2"/>
    </row>
    <row r="86" spans="1:21" ht="12.75" customHeight="1" x14ac:dyDescent="0.2">
      <c r="A86" s="10"/>
      <c r="B86" s="1"/>
      <c r="C86" s="1"/>
      <c r="D86" s="1"/>
      <c r="E86" s="2"/>
      <c r="F86" s="2"/>
      <c r="G86" s="1"/>
      <c r="H86" s="10"/>
      <c r="I86" s="10"/>
      <c r="J86" s="10"/>
      <c r="K86" s="4"/>
      <c r="L86" s="11"/>
      <c r="M86" s="11"/>
      <c r="N86" s="5"/>
      <c r="O86" s="5"/>
      <c r="P86" s="222"/>
      <c r="Q86" s="226"/>
      <c r="R86" s="222"/>
      <c r="S86" s="222"/>
      <c r="T86" s="2"/>
      <c r="U86" s="2"/>
    </row>
    <row r="87" spans="1:21" ht="12.75" customHeight="1" x14ac:dyDescent="0.2">
      <c r="A87" s="10"/>
      <c r="B87" s="1"/>
      <c r="C87" s="1"/>
      <c r="D87" s="1"/>
      <c r="E87" s="2"/>
      <c r="F87" s="2"/>
      <c r="G87" s="1"/>
      <c r="H87" s="10"/>
      <c r="I87" s="10"/>
      <c r="J87" s="10"/>
      <c r="K87" s="4"/>
      <c r="L87" s="11"/>
      <c r="M87" s="11"/>
      <c r="N87" s="5"/>
      <c r="O87" s="5"/>
      <c r="P87" s="222"/>
      <c r="Q87" s="226"/>
      <c r="R87" s="222"/>
      <c r="S87" s="222"/>
      <c r="T87" s="2"/>
      <c r="U87" s="2"/>
    </row>
    <row r="88" spans="1:21" ht="12.75" customHeight="1" x14ac:dyDescent="0.2">
      <c r="A88" s="10"/>
      <c r="B88" s="1"/>
      <c r="C88" s="1"/>
      <c r="D88" s="1"/>
      <c r="E88" s="2"/>
      <c r="F88" s="2"/>
      <c r="G88" s="1"/>
      <c r="H88" s="10"/>
      <c r="I88" s="10"/>
      <c r="J88" s="10"/>
      <c r="K88" s="4"/>
      <c r="L88" s="11"/>
      <c r="M88" s="11"/>
      <c r="N88" s="5"/>
      <c r="O88" s="5"/>
      <c r="P88" s="222"/>
      <c r="Q88" s="226"/>
      <c r="R88" s="222"/>
      <c r="S88" s="222"/>
      <c r="T88" s="2"/>
      <c r="U88" s="2"/>
    </row>
    <row r="89" spans="1:21" ht="12.75" customHeight="1" x14ac:dyDescent="0.2">
      <c r="A89" s="10"/>
      <c r="B89" s="1"/>
      <c r="C89" s="1"/>
      <c r="D89" s="1"/>
      <c r="E89" s="2"/>
      <c r="F89" s="2"/>
      <c r="G89" s="1"/>
      <c r="H89" s="10"/>
      <c r="I89" s="10"/>
      <c r="J89" s="10"/>
      <c r="K89" s="4"/>
      <c r="L89" s="11"/>
      <c r="M89" s="11"/>
      <c r="N89" s="5"/>
      <c r="O89" s="5"/>
      <c r="P89" s="222"/>
      <c r="Q89" s="226"/>
      <c r="R89" s="222"/>
      <c r="S89" s="222"/>
      <c r="T89" s="2"/>
      <c r="U89" s="2"/>
    </row>
    <row r="90" spans="1:21" ht="12.75" customHeight="1" x14ac:dyDescent="0.2">
      <c r="A90" s="10"/>
      <c r="B90" s="1"/>
      <c r="C90" s="1"/>
      <c r="D90" s="1"/>
      <c r="E90" s="2"/>
      <c r="F90" s="2"/>
      <c r="G90" s="1"/>
      <c r="H90" s="10"/>
      <c r="I90" s="10"/>
      <c r="J90" s="10"/>
      <c r="K90" s="4"/>
      <c r="L90" s="11"/>
      <c r="M90" s="11"/>
      <c r="N90" s="5"/>
      <c r="O90" s="5"/>
      <c r="P90" s="222"/>
      <c r="Q90" s="226"/>
      <c r="R90" s="222"/>
      <c r="S90" s="222"/>
      <c r="T90" s="2"/>
      <c r="U90" s="2"/>
    </row>
    <row r="91" spans="1:21" ht="12.75" customHeight="1" x14ac:dyDescent="0.2">
      <c r="A91" s="10"/>
      <c r="B91" s="1"/>
      <c r="C91" s="1"/>
      <c r="D91" s="1"/>
      <c r="E91" s="2"/>
      <c r="F91" s="2"/>
      <c r="G91" s="1"/>
      <c r="H91" s="10"/>
      <c r="I91" s="10"/>
      <c r="J91" s="10"/>
      <c r="K91" s="4"/>
      <c r="L91" s="11"/>
      <c r="M91" s="11"/>
      <c r="N91" s="5"/>
      <c r="O91" s="5"/>
      <c r="P91" s="222"/>
      <c r="Q91" s="226"/>
      <c r="R91" s="222"/>
      <c r="S91" s="222"/>
      <c r="T91" s="2"/>
      <c r="U91" s="2"/>
    </row>
    <row r="92" spans="1:21" ht="12.75" customHeight="1" x14ac:dyDescent="0.2">
      <c r="A92" s="10"/>
      <c r="B92" s="1"/>
      <c r="C92" s="1"/>
      <c r="D92" s="1"/>
      <c r="E92" s="2"/>
      <c r="F92" s="2"/>
      <c r="G92" s="1"/>
      <c r="H92" s="10"/>
      <c r="I92" s="10"/>
      <c r="J92" s="10"/>
      <c r="K92" s="4"/>
      <c r="L92" s="11"/>
      <c r="M92" s="11"/>
      <c r="N92" s="5"/>
      <c r="O92" s="5"/>
      <c r="P92" s="222"/>
      <c r="Q92" s="226"/>
      <c r="R92" s="222"/>
      <c r="S92" s="222"/>
      <c r="T92" s="2"/>
      <c r="U92" s="2"/>
    </row>
    <row r="93" spans="1:21" ht="12.75" customHeight="1" x14ac:dyDescent="0.2">
      <c r="A93" s="10"/>
      <c r="B93" s="1"/>
      <c r="C93" s="1"/>
      <c r="D93" s="1"/>
      <c r="E93" s="2"/>
      <c r="F93" s="2"/>
      <c r="G93" s="1"/>
      <c r="H93" s="10"/>
      <c r="I93" s="10"/>
      <c r="J93" s="10"/>
      <c r="K93" s="4"/>
      <c r="L93" s="11"/>
      <c r="M93" s="11"/>
      <c r="N93" s="5"/>
      <c r="O93" s="5"/>
      <c r="P93" s="222"/>
      <c r="Q93" s="226"/>
      <c r="R93" s="222"/>
      <c r="S93" s="222"/>
      <c r="T93" s="2"/>
      <c r="U93" s="2"/>
    </row>
    <row r="94" spans="1:21" ht="12.75" customHeight="1" x14ac:dyDescent="0.2">
      <c r="A94" s="10"/>
      <c r="B94" s="1"/>
      <c r="C94" s="1"/>
      <c r="D94" s="1"/>
      <c r="E94" s="2"/>
      <c r="F94" s="2"/>
      <c r="G94" s="1"/>
      <c r="H94" s="10"/>
      <c r="I94" s="10"/>
      <c r="J94" s="10"/>
      <c r="K94" s="4"/>
      <c r="L94" s="11"/>
      <c r="M94" s="11"/>
      <c r="N94" s="5"/>
      <c r="O94" s="5"/>
      <c r="P94" s="222"/>
      <c r="Q94" s="226"/>
      <c r="R94" s="222"/>
      <c r="S94" s="222"/>
      <c r="T94" s="2"/>
      <c r="U94" s="2"/>
    </row>
    <row r="95" spans="1:21" ht="12.75" customHeight="1" x14ac:dyDescent="0.2">
      <c r="A95" s="10"/>
      <c r="B95" s="1"/>
      <c r="C95" s="1"/>
      <c r="D95" s="1"/>
      <c r="E95" s="2"/>
      <c r="F95" s="2"/>
      <c r="G95" s="1"/>
      <c r="H95" s="10"/>
      <c r="I95" s="10"/>
      <c r="J95" s="10"/>
      <c r="K95" s="4"/>
      <c r="L95" s="11"/>
      <c r="M95" s="11"/>
      <c r="N95" s="5"/>
      <c r="O95" s="5"/>
      <c r="P95" s="222"/>
      <c r="Q95" s="226"/>
      <c r="R95" s="222"/>
      <c r="S95" s="222"/>
      <c r="T95" s="2"/>
      <c r="U95" s="2"/>
    </row>
    <row r="96" spans="1:21" ht="12.75" customHeight="1" x14ac:dyDescent="0.2">
      <c r="A96" s="10"/>
      <c r="B96" s="1"/>
      <c r="C96" s="1"/>
      <c r="D96" s="1"/>
      <c r="E96" s="2"/>
      <c r="F96" s="2"/>
      <c r="G96" s="1"/>
      <c r="H96" s="10"/>
      <c r="I96" s="10"/>
      <c r="J96" s="10"/>
      <c r="K96" s="4"/>
      <c r="L96" s="11"/>
      <c r="M96" s="11"/>
      <c r="N96" s="5"/>
      <c r="O96" s="5"/>
      <c r="P96" s="222"/>
      <c r="Q96" s="226"/>
      <c r="R96" s="222"/>
      <c r="S96" s="222"/>
      <c r="T96" s="2"/>
      <c r="U96" s="2"/>
    </row>
    <row r="97" spans="1:21" ht="12.75" customHeight="1" x14ac:dyDescent="0.2">
      <c r="A97" s="10"/>
      <c r="B97" s="1"/>
      <c r="C97" s="1"/>
      <c r="D97" s="1"/>
      <c r="E97" s="2"/>
      <c r="F97" s="2"/>
      <c r="G97" s="1"/>
      <c r="H97" s="10"/>
      <c r="I97" s="10"/>
      <c r="J97" s="10"/>
      <c r="K97" s="4"/>
      <c r="L97" s="11"/>
      <c r="M97" s="11"/>
      <c r="N97" s="5"/>
      <c r="O97" s="5"/>
      <c r="P97" s="222"/>
      <c r="Q97" s="226"/>
      <c r="R97" s="222"/>
      <c r="S97" s="222"/>
      <c r="T97" s="2"/>
      <c r="U97" s="2"/>
    </row>
    <row r="98" spans="1:21" ht="12.75" customHeight="1" x14ac:dyDescent="0.2">
      <c r="A98" s="10"/>
      <c r="B98" s="1"/>
      <c r="C98" s="1"/>
      <c r="D98" s="1"/>
      <c r="E98" s="2"/>
      <c r="F98" s="2"/>
      <c r="G98" s="1"/>
      <c r="H98" s="10"/>
      <c r="I98" s="10"/>
      <c r="J98" s="10"/>
      <c r="K98" s="4"/>
      <c r="L98" s="11"/>
      <c r="M98" s="11"/>
      <c r="N98" s="5"/>
      <c r="O98" s="5"/>
      <c r="P98" s="222"/>
      <c r="Q98" s="226"/>
      <c r="R98" s="222"/>
      <c r="S98" s="222"/>
      <c r="T98" s="2"/>
      <c r="U98" s="2"/>
    </row>
    <row r="99" spans="1:21" ht="12.75" customHeight="1" x14ac:dyDescent="0.2">
      <c r="A99" s="10"/>
      <c r="B99" s="1"/>
      <c r="C99" s="1"/>
      <c r="D99" s="1"/>
      <c r="E99" s="2"/>
      <c r="F99" s="2"/>
      <c r="G99" s="1"/>
      <c r="H99" s="10"/>
      <c r="I99" s="10"/>
      <c r="J99" s="10"/>
      <c r="K99" s="4"/>
      <c r="L99" s="11"/>
      <c r="M99" s="11"/>
      <c r="N99" s="5"/>
      <c r="O99" s="5"/>
      <c r="P99" s="222"/>
      <c r="Q99" s="226"/>
      <c r="R99" s="222"/>
      <c r="S99" s="222"/>
      <c r="T99" s="2"/>
      <c r="U99" s="2"/>
    </row>
    <row r="100" spans="1:21" ht="12.75" customHeight="1" x14ac:dyDescent="0.2">
      <c r="A100" s="10"/>
      <c r="B100" s="1"/>
      <c r="C100" s="1"/>
      <c r="D100" s="1"/>
      <c r="E100" s="2"/>
      <c r="F100" s="2"/>
      <c r="G100" s="1"/>
      <c r="H100" s="10"/>
      <c r="I100" s="10"/>
      <c r="J100" s="10"/>
      <c r="K100" s="4"/>
      <c r="L100" s="11"/>
      <c r="M100" s="11"/>
      <c r="N100" s="5"/>
      <c r="O100" s="5"/>
      <c r="P100" s="222"/>
      <c r="Q100" s="226"/>
      <c r="R100" s="222"/>
      <c r="S100" s="222"/>
      <c r="T100" s="2"/>
      <c r="U100" s="2"/>
    </row>
    <row r="101" spans="1:21" ht="12.75" customHeight="1" x14ac:dyDescent="0.2">
      <c r="A101" s="10"/>
      <c r="B101" s="1"/>
      <c r="C101" s="1"/>
      <c r="D101" s="1"/>
      <c r="E101" s="2"/>
      <c r="F101" s="2"/>
      <c r="G101" s="1"/>
      <c r="H101" s="10"/>
      <c r="I101" s="10"/>
      <c r="J101" s="10"/>
      <c r="K101" s="4"/>
      <c r="L101" s="11"/>
      <c r="M101" s="11"/>
      <c r="N101" s="5"/>
      <c r="O101" s="5"/>
      <c r="P101" s="222"/>
      <c r="Q101" s="226"/>
      <c r="R101" s="222"/>
      <c r="S101" s="222"/>
      <c r="T101" s="2"/>
      <c r="U101" s="2"/>
    </row>
    <row r="102" spans="1:21" ht="12.75" customHeight="1" x14ac:dyDescent="0.2">
      <c r="A102" s="10"/>
      <c r="B102" s="1"/>
      <c r="C102" s="1"/>
      <c r="D102" s="1"/>
      <c r="E102" s="2"/>
      <c r="F102" s="2"/>
      <c r="G102" s="1"/>
      <c r="H102" s="10"/>
      <c r="I102" s="10"/>
      <c r="J102" s="10"/>
      <c r="K102" s="4"/>
      <c r="L102" s="11"/>
      <c r="M102" s="11"/>
      <c r="N102" s="5"/>
      <c r="O102" s="5"/>
      <c r="P102" s="222"/>
      <c r="Q102" s="226"/>
      <c r="R102" s="222"/>
      <c r="S102" s="222"/>
      <c r="T102" s="2"/>
      <c r="U102" s="2"/>
    </row>
    <row r="103" spans="1:21" ht="12.75" customHeight="1" x14ac:dyDescent="0.2">
      <c r="A103" s="10"/>
      <c r="B103" s="1"/>
      <c r="C103" s="1"/>
      <c r="D103" s="1"/>
      <c r="E103" s="2"/>
      <c r="F103" s="2"/>
      <c r="G103" s="1"/>
      <c r="H103" s="10"/>
      <c r="I103" s="10"/>
      <c r="J103" s="10"/>
      <c r="K103" s="4"/>
      <c r="L103" s="11"/>
      <c r="M103" s="11"/>
      <c r="N103" s="5"/>
      <c r="O103" s="5"/>
      <c r="P103" s="222"/>
      <c r="Q103" s="226"/>
      <c r="R103" s="222"/>
      <c r="S103" s="222"/>
      <c r="T103" s="2"/>
      <c r="U103" s="2"/>
    </row>
    <row r="104" spans="1:21" ht="12.75" customHeight="1" x14ac:dyDescent="0.2">
      <c r="A104" s="10"/>
      <c r="B104" s="1"/>
      <c r="C104" s="1"/>
      <c r="D104" s="1"/>
      <c r="E104" s="2"/>
      <c r="F104" s="2"/>
      <c r="G104" s="1"/>
      <c r="H104" s="10"/>
      <c r="I104" s="10"/>
      <c r="J104" s="10"/>
      <c r="K104" s="4"/>
      <c r="L104" s="11"/>
      <c r="M104" s="11"/>
      <c r="N104" s="5"/>
      <c r="O104" s="5"/>
      <c r="P104" s="222"/>
      <c r="Q104" s="226"/>
      <c r="R104" s="222"/>
      <c r="S104" s="222"/>
      <c r="T104" s="2"/>
      <c r="U104" s="2"/>
    </row>
    <row r="105" spans="1:21" ht="12.75" customHeight="1" x14ac:dyDescent="0.2">
      <c r="A105" s="10"/>
      <c r="B105" s="1"/>
      <c r="C105" s="1"/>
      <c r="D105" s="1"/>
      <c r="E105" s="2"/>
      <c r="F105" s="2"/>
      <c r="G105" s="1"/>
      <c r="H105" s="10"/>
      <c r="I105" s="10"/>
      <c r="J105" s="10"/>
      <c r="K105" s="4"/>
      <c r="L105" s="11"/>
      <c r="M105" s="11"/>
      <c r="N105" s="5"/>
      <c r="O105" s="5"/>
      <c r="P105" s="222"/>
      <c r="Q105" s="226"/>
      <c r="R105" s="222"/>
      <c r="S105" s="222"/>
      <c r="T105" s="2"/>
      <c r="U105" s="2"/>
    </row>
    <row r="106" spans="1:21" ht="12.75" customHeight="1" x14ac:dyDescent="0.2">
      <c r="A106" s="10"/>
      <c r="B106" s="1"/>
      <c r="C106" s="1"/>
      <c r="D106" s="1"/>
      <c r="E106" s="2"/>
      <c r="F106" s="2"/>
      <c r="G106" s="1"/>
      <c r="H106" s="10"/>
      <c r="I106" s="10"/>
      <c r="J106" s="10"/>
      <c r="K106" s="4"/>
      <c r="L106" s="11"/>
      <c r="M106" s="11"/>
      <c r="N106" s="5"/>
      <c r="O106" s="5"/>
      <c r="P106" s="222"/>
      <c r="Q106" s="226"/>
      <c r="R106" s="222"/>
      <c r="S106" s="222"/>
      <c r="T106" s="2"/>
      <c r="U106" s="2"/>
    </row>
    <row r="107" spans="1:21" ht="12.75" customHeight="1" x14ac:dyDescent="0.2">
      <c r="A107" s="10"/>
      <c r="B107" s="1"/>
      <c r="C107" s="1"/>
      <c r="D107" s="1"/>
      <c r="E107" s="2"/>
      <c r="F107" s="2"/>
      <c r="G107" s="1"/>
      <c r="H107" s="10"/>
      <c r="I107" s="10"/>
      <c r="J107" s="10"/>
      <c r="K107" s="4"/>
      <c r="L107" s="11"/>
      <c r="M107" s="11"/>
      <c r="N107" s="5"/>
      <c r="O107" s="5"/>
      <c r="P107" s="222"/>
      <c r="Q107" s="226"/>
      <c r="R107" s="222"/>
      <c r="S107" s="222"/>
      <c r="T107" s="2"/>
      <c r="U107" s="2"/>
    </row>
    <row r="108" spans="1:21" ht="12.75" customHeight="1" x14ac:dyDescent="0.2">
      <c r="A108" s="10"/>
      <c r="B108" s="1"/>
      <c r="C108" s="1"/>
      <c r="D108" s="1"/>
      <c r="E108" s="2"/>
      <c r="F108" s="2"/>
      <c r="G108" s="1"/>
      <c r="H108" s="10"/>
      <c r="I108" s="10"/>
      <c r="J108" s="10"/>
      <c r="K108" s="4"/>
      <c r="L108" s="11"/>
      <c r="M108" s="11"/>
      <c r="N108" s="5"/>
      <c r="O108" s="5"/>
      <c r="P108" s="222"/>
      <c r="Q108" s="226"/>
      <c r="R108" s="222"/>
      <c r="S108" s="222"/>
      <c r="T108" s="2"/>
      <c r="U108" s="2"/>
    </row>
    <row r="109" spans="1:21" ht="12.75" customHeight="1" x14ac:dyDescent="0.2">
      <c r="A109" s="10"/>
      <c r="B109" s="1"/>
      <c r="C109" s="1"/>
      <c r="D109" s="1"/>
      <c r="E109" s="2"/>
      <c r="F109" s="2"/>
      <c r="G109" s="1"/>
      <c r="H109" s="10"/>
      <c r="I109" s="10"/>
      <c r="J109" s="10"/>
      <c r="K109" s="4"/>
      <c r="L109" s="11"/>
      <c r="M109" s="11"/>
      <c r="N109" s="5"/>
      <c r="O109" s="5"/>
      <c r="P109" s="222"/>
      <c r="Q109" s="226"/>
      <c r="R109" s="222"/>
      <c r="S109" s="222"/>
      <c r="T109" s="2"/>
      <c r="U109" s="2"/>
    </row>
    <row r="110" spans="1:21" ht="12.75" customHeight="1" x14ac:dyDescent="0.2">
      <c r="A110" s="10"/>
      <c r="B110" s="1"/>
      <c r="C110" s="1"/>
      <c r="D110" s="1"/>
      <c r="E110" s="2"/>
      <c r="F110" s="2"/>
      <c r="G110" s="1"/>
      <c r="H110" s="10"/>
      <c r="I110" s="10"/>
      <c r="J110" s="10"/>
      <c r="K110" s="4"/>
      <c r="L110" s="11"/>
      <c r="M110" s="11"/>
      <c r="N110" s="5"/>
      <c r="O110" s="5"/>
      <c r="P110" s="222"/>
      <c r="Q110" s="226"/>
      <c r="R110" s="222"/>
      <c r="S110" s="222"/>
      <c r="T110" s="2"/>
      <c r="U110" s="2"/>
    </row>
    <row r="111" spans="1:21" ht="12.75" customHeight="1" x14ac:dyDescent="0.2">
      <c r="A111" s="10"/>
      <c r="B111" s="1"/>
      <c r="C111" s="1"/>
      <c r="D111" s="1"/>
      <c r="E111" s="2"/>
      <c r="F111" s="2"/>
      <c r="G111" s="1"/>
      <c r="H111" s="10"/>
      <c r="I111" s="10"/>
      <c r="J111" s="10"/>
      <c r="K111" s="4"/>
      <c r="L111" s="11"/>
      <c r="M111" s="11"/>
      <c r="N111" s="5"/>
      <c r="O111" s="5"/>
      <c r="P111" s="222"/>
      <c r="Q111" s="226"/>
      <c r="R111" s="222"/>
      <c r="S111" s="222"/>
      <c r="T111" s="2"/>
      <c r="U111" s="2"/>
    </row>
    <row r="112" spans="1:21" ht="12.75" customHeight="1" x14ac:dyDescent="0.2">
      <c r="A112" s="10"/>
      <c r="B112" s="1"/>
      <c r="C112" s="1"/>
      <c r="D112" s="1"/>
      <c r="E112" s="2"/>
      <c r="F112" s="2"/>
      <c r="G112" s="1"/>
      <c r="H112" s="10"/>
      <c r="I112" s="10"/>
      <c r="J112" s="10"/>
      <c r="K112" s="4"/>
      <c r="L112" s="11"/>
      <c r="M112" s="11"/>
      <c r="N112" s="5"/>
      <c r="O112" s="5"/>
      <c r="P112" s="222"/>
      <c r="Q112" s="226"/>
      <c r="R112" s="222"/>
      <c r="S112" s="222"/>
      <c r="T112" s="2"/>
      <c r="U112" s="2"/>
    </row>
    <row r="113" spans="1:21" ht="12.75" customHeight="1" x14ac:dyDescent="0.2">
      <c r="A113" s="10"/>
      <c r="B113" s="1"/>
      <c r="C113" s="1"/>
      <c r="D113" s="1"/>
      <c r="E113" s="2"/>
      <c r="F113" s="2"/>
      <c r="G113" s="1"/>
      <c r="H113" s="10"/>
      <c r="I113" s="10"/>
      <c r="J113" s="10"/>
      <c r="K113" s="4"/>
      <c r="L113" s="11"/>
      <c r="M113" s="11"/>
      <c r="N113" s="5"/>
      <c r="O113" s="5"/>
      <c r="P113" s="222"/>
      <c r="Q113" s="226"/>
      <c r="R113" s="222"/>
      <c r="S113" s="222"/>
      <c r="T113" s="2"/>
      <c r="U113" s="2"/>
    </row>
    <row r="114" spans="1:21" ht="12.75" customHeight="1" x14ac:dyDescent="0.2">
      <c r="A114" s="10"/>
      <c r="B114" s="1"/>
      <c r="C114" s="1"/>
      <c r="D114" s="1"/>
      <c r="E114" s="2"/>
      <c r="F114" s="2"/>
      <c r="G114" s="1"/>
      <c r="H114" s="10"/>
      <c r="I114" s="10"/>
      <c r="J114" s="10"/>
      <c r="K114" s="4"/>
      <c r="L114" s="11"/>
      <c r="M114" s="11"/>
      <c r="N114" s="5"/>
      <c r="O114" s="5"/>
      <c r="P114" s="222"/>
      <c r="Q114" s="226"/>
      <c r="R114" s="222"/>
      <c r="S114" s="222"/>
      <c r="T114" s="2"/>
      <c r="U114" s="2"/>
    </row>
    <row r="115" spans="1:21" ht="12.75" customHeight="1" x14ac:dyDescent="0.2">
      <c r="A115" s="10"/>
      <c r="B115" s="1"/>
      <c r="C115" s="1"/>
      <c r="D115" s="1"/>
      <c r="E115" s="2"/>
      <c r="F115" s="2"/>
      <c r="G115" s="1"/>
      <c r="H115" s="10"/>
      <c r="I115" s="10"/>
      <c r="J115" s="10"/>
      <c r="K115" s="4"/>
      <c r="L115" s="11"/>
      <c r="M115" s="11"/>
      <c r="N115" s="5"/>
      <c r="O115" s="5"/>
      <c r="P115" s="222"/>
      <c r="Q115" s="226"/>
      <c r="R115" s="222"/>
      <c r="S115" s="222"/>
      <c r="T115" s="2"/>
      <c r="U115" s="2"/>
    </row>
    <row r="116" spans="1:21" ht="12.75" customHeight="1" x14ac:dyDescent="0.2">
      <c r="A116" s="10"/>
      <c r="B116" s="1"/>
      <c r="C116" s="1"/>
      <c r="D116" s="1"/>
      <c r="E116" s="2"/>
      <c r="F116" s="2"/>
      <c r="G116" s="1"/>
      <c r="H116" s="10"/>
      <c r="I116" s="10"/>
      <c r="J116" s="10"/>
      <c r="K116" s="4"/>
      <c r="L116" s="11"/>
      <c r="M116" s="11"/>
      <c r="N116" s="5"/>
      <c r="O116" s="5"/>
      <c r="P116" s="222"/>
      <c r="Q116" s="226"/>
      <c r="R116" s="222"/>
      <c r="S116" s="222"/>
      <c r="T116" s="2"/>
      <c r="U116" s="2"/>
    </row>
    <row r="117" spans="1:21" ht="12.75" customHeight="1" x14ac:dyDescent="0.2">
      <c r="A117" s="10"/>
      <c r="B117" s="1"/>
      <c r="C117" s="1"/>
      <c r="D117" s="1"/>
      <c r="E117" s="2"/>
      <c r="F117" s="2"/>
      <c r="G117" s="1"/>
      <c r="H117" s="10"/>
      <c r="I117" s="10"/>
      <c r="J117" s="10"/>
      <c r="K117" s="4"/>
      <c r="L117" s="11"/>
      <c r="M117" s="11"/>
      <c r="N117" s="5"/>
      <c r="O117" s="5"/>
      <c r="P117" s="222"/>
      <c r="Q117" s="226"/>
      <c r="R117" s="222"/>
      <c r="S117" s="222"/>
      <c r="T117" s="2"/>
      <c r="U117" s="2"/>
    </row>
    <row r="118" spans="1:21" ht="12.75" customHeight="1" x14ac:dyDescent="0.2">
      <c r="A118" s="10"/>
      <c r="B118" s="1"/>
      <c r="C118" s="1"/>
      <c r="D118" s="1"/>
      <c r="E118" s="2"/>
      <c r="F118" s="2"/>
      <c r="G118" s="1"/>
      <c r="H118" s="10"/>
      <c r="I118" s="10"/>
      <c r="J118" s="10"/>
      <c r="K118" s="4"/>
      <c r="L118" s="11"/>
      <c r="M118" s="11"/>
      <c r="N118" s="5"/>
      <c r="O118" s="5"/>
      <c r="P118" s="222"/>
      <c r="Q118" s="226"/>
      <c r="R118" s="222"/>
      <c r="S118" s="222"/>
      <c r="T118" s="2"/>
      <c r="U118" s="2"/>
    </row>
    <row r="119" spans="1:21" ht="12.75" customHeight="1" x14ac:dyDescent="0.2">
      <c r="A119" s="10"/>
      <c r="B119" s="1"/>
      <c r="C119" s="1"/>
      <c r="D119" s="1"/>
      <c r="E119" s="2"/>
      <c r="F119" s="2"/>
      <c r="G119" s="1"/>
      <c r="H119" s="10"/>
      <c r="I119" s="10"/>
      <c r="J119" s="10"/>
      <c r="K119" s="4"/>
      <c r="L119" s="11"/>
      <c r="M119" s="11"/>
      <c r="N119" s="5"/>
      <c r="O119" s="5"/>
      <c r="P119" s="222"/>
      <c r="Q119" s="226"/>
      <c r="R119" s="222"/>
      <c r="S119" s="222"/>
      <c r="T119" s="2"/>
      <c r="U119" s="2"/>
    </row>
    <row r="120" spans="1:21" ht="12.75" customHeight="1" x14ac:dyDescent="0.2">
      <c r="A120" s="10"/>
      <c r="B120" s="1"/>
      <c r="C120" s="1"/>
      <c r="D120" s="1"/>
      <c r="E120" s="2"/>
      <c r="F120" s="2"/>
      <c r="G120" s="1"/>
      <c r="H120" s="10"/>
      <c r="I120" s="10"/>
      <c r="J120" s="10"/>
      <c r="K120" s="4"/>
      <c r="L120" s="11"/>
      <c r="M120" s="11"/>
      <c r="N120" s="5"/>
      <c r="O120" s="5"/>
      <c r="P120" s="222"/>
      <c r="Q120" s="226"/>
      <c r="R120" s="222"/>
      <c r="S120" s="222"/>
      <c r="T120" s="2"/>
      <c r="U120" s="2"/>
    </row>
    <row r="121" spans="1:21" ht="12.75" customHeight="1" x14ac:dyDescent="0.2">
      <c r="A121" s="10"/>
      <c r="B121" s="1"/>
      <c r="C121" s="1"/>
      <c r="D121" s="1"/>
      <c r="E121" s="2"/>
      <c r="F121" s="2"/>
      <c r="G121" s="1"/>
      <c r="H121" s="10"/>
      <c r="I121" s="10"/>
      <c r="J121" s="10"/>
      <c r="K121" s="4"/>
      <c r="L121" s="11"/>
      <c r="M121" s="11"/>
      <c r="N121" s="5"/>
      <c r="O121" s="5"/>
      <c r="P121" s="222"/>
      <c r="Q121" s="226"/>
      <c r="R121" s="222"/>
      <c r="S121" s="222"/>
      <c r="T121" s="2"/>
      <c r="U121" s="2"/>
    </row>
    <row r="122" spans="1:21" ht="12.75" customHeight="1" x14ac:dyDescent="0.2">
      <c r="A122" s="10"/>
      <c r="B122" s="1"/>
      <c r="C122" s="1"/>
      <c r="D122" s="1"/>
      <c r="E122" s="2"/>
      <c r="F122" s="2"/>
      <c r="G122" s="1"/>
      <c r="H122" s="10"/>
      <c r="I122" s="10"/>
      <c r="J122" s="10"/>
      <c r="K122" s="4"/>
      <c r="L122" s="11"/>
      <c r="M122" s="11"/>
      <c r="N122" s="5"/>
      <c r="O122" s="5"/>
      <c r="P122" s="222"/>
      <c r="Q122" s="226"/>
      <c r="R122" s="222"/>
      <c r="S122" s="222"/>
      <c r="T122" s="2"/>
      <c r="U122" s="2"/>
    </row>
    <row r="123" spans="1:21" ht="12.75" customHeight="1" x14ac:dyDescent="0.2">
      <c r="A123" s="10"/>
      <c r="B123" s="1"/>
      <c r="C123" s="1"/>
      <c r="D123" s="1"/>
      <c r="E123" s="2"/>
      <c r="F123" s="2"/>
      <c r="G123" s="1"/>
      <c r="H123" s="10"/>
      <c r="I123" s="10"/>
      <c r="J123" s="10"/>
      <c r="K123" s="4"/>
      <c r="L123" s="11"/>
      <c r="M123" s="11"/>
      <c r="N123" s="5"/>
      <c r="O123" s="5"/>
      <c r="P123" s="222"/>
      <c r="Q123" s="226"/>
      <c r="R123" s="222"/>
      <c r="S123" s="222"/>
      <c r="T123" s="2"/>
      <c r="U123" s="2"/>
    </row>
    <row r="124" spans="1:21" ht="12.75" customHeight="1" x14ac:dyDescent="0.2">
      <c r="A124" s="10"/>
      <c r="B124" s="1"/>
      <c r="C124" s="1"/>
      <c r="D124" s="1"/>
      <c r="E124" s="2"/>
      <c r="F124" s="2"/>
      <c r="G124" s="1"/>
      <c r="H124" s="10"/>
      <c r="I124" s="10"/>
      <c r="J124" s="10"/>
      <c r="K124" s="4"/>
      <c r="L124" s="11"/>
      <c r="M124" s="11"/>
      <c r="N124" s="5"/>
      <c r="O124" s="5"/>
      <c r="P124" s="222"/>
      <c r="Q124" s="226"/>
      <c r="R124" s="222"/>
      <c r="S124" s="222"/>
      <c r="T124" s="2"/>
      <c r="U124" s="2"/>
    </row>
    <row r="125" spans="1:21" ht="12.75" customHeight="1" x14ac:dyDescent="0.2">
      <c r="A125" s="10"/>
      <c r="B125" s="1"/>
      <c r="C125" s="1"/>
      <c r="D125" s="1"/>
      <c r="E125" s="2"/>
      <c r="F125" s="2"/>
      <c r="G125" s="1"/>
      <c r="H125" s="10"/>
      <c r="I125" s="10"/>
      <c r="J125" s="10"/>
      <c r="K125" s="4"/>
      <c r="L125" s="11"/>
      <c r="M125" s="11"/>
      <c r="N125" s="5"/>
      <c r="O125" s="5"/>
      <c r="P125" s="222"/>
      <c r="Q125" s="226"/>
      <c r="R125" s="222"/>
      <c r="S125" s="222"/>
      <c r="T125" s="2"/>
      <c r="U125" s="2"/>
    </row>
    <row r="126" spans="1:21" ht="12.75" customHeight="1" x14ac:dyDescent="0.2">
      <c r="A126" s="10"/>
      <c r="B126" s="1"/>
      <c r="C126" s="1"/>
      <c r="D126" s="1"/>
      <c r="E126" s="2"/>
      <c r="F126" s="2"/>
      <c r="G126" s="1"/>
      <c r="H126" s="10"/>
      <c r="I126" s="10"/>
      <c r="J126" s="10"/>
      <c r="K126" s="4"/>
      <c r="L126" s="11"/>
      <c r="M126" s="11"/>
      <c r="N126" s="5"/>
      <c r="O126" s="5"/>
      <c r="P126" s="222"/>
      <c r="Q126" s="226"/>
      <c r="R126" s="222"/>
      <c r="S126" s="222"/>
      <c r="T126" s="2"/>
      <c r="U126" s="2"/>
    </row>
    <row r="127" spans="1:21" ht="12.75" customHeight="1" x14ac:dyDescent="0.2">
      <c r="A127" s="10"/>
      <c r="B127" s="1"/>
      <c r="C127" s="1"/>
      <c r="D127" s="1"/>
      <c r="E127" s="2"/>
      <c r="F127" s="2"/>
      <c r="G127" s="1"/>
      <c r="H127" s="10"/>
      <c r="I127" s="10"/>
      <c r="J127" s="10"/>
      <c r="K127" s="4"/>
      <c r="L127" s="11"/>
      <c r="M127" s="11"/>
      <c r="N127" s="5"/>
      <c r="O127" s="5"/>
      <c r="P127" s="222"/>
      <c r="Q127" s="226"/>
      <c r="R127" s="222"/>
      <c r="S127" s="222"/>
      <c r="T127" s="2"/>
      <c r="U127" s="2"/>
    </row>
    <row r="128" spans="1:21" ht="12.75" customHeight="1" x14ac:dyDescent="0.2">
      <c r="A128" s="10"/>
      <c r="B128" s="1"/>
      <c r="C128" s="1"/>
      <c r="D128" s="1"/>
      <c r="E128" s="2"/>
      <c r="F128" s="2"/>
      <c r="G128" s="1"/>
      <c r="H128" s="10"/>
      <c r="I128" s="10"/>
      <c r="J128" s="10"/>
      <c r="K128" s="4"/>
      <c r="L128" s="11"/>
      <c r="M128" s="11"/>
      <c r="N128" s="5"/>
      <c r="O128" s="5"/>
      <c r="P128" s="222"/>
      <c r="Q128" s="226"/>
      <c r="R128" s="222"/>
      <c r="S128" s="222"/>
      <c r="T128" s="2"/>
      <c r="U128" s="2"/>
    </row>
    <row r="129" spans="1:21" ht="12.75" customHeight="1" x14ac:dyDescent="0.2">
      <c r="A129" s="10"/>
      <c r="B129" s="1"/>
      <c r="C129" s="1"/>
      <c r="D129" s="1"/>
      <c r="E129" s="2"/>
      <c r="F129" s="2"/>
      <c r="G129" s="1"/>
      <c r="H129" s="10"/>
      <c r="I129" s="10"/>
      <c r="J129" s="10"/>
      <c r="K129" s="4"/>
      <c r="L129" s="11"/>
      <c r="M129" s="11"/>
      <c r="N129" s="5"/>
      <c r="O129" s="5"/>
      <c r="P129" s="222"/>
      <c r="Q129" s="226"/>
      <c r="R129" s="222"/>
      <c r="S129" s="222"/>
      <c r="T129" s="2"/>
      <c r="U129" s="2"/>
    </row>
    <row r="130" spans="1:21" ht="12.75" customHeight="1" x14ac:dyDescent="0.2">
      <c r="A130" s="10"/>
      <c r="B130" s="1"/>
      <c r="C130" s="1"/>
      <c r="D130" s="1"/>
      <c r="E130" s="2"/>
      <c r="F130" s="2"/>
      <c r="G130" s="1"/>
      <c r="H130" s="10"/>
      <c r="I130" s="10"/>
      <c r="J130" s="10"/>
      <c r="K130" s="4"/>
      <c r="L130" s="11"/>
      <c r="M130" s="11"/>
      <c r="N130" s="5"/>
      <c r="O130" s="5"/>
      <c r="P130" s="222"/>
      <c r="Q130" s="226"/>
      <c r="R130" s="222"/>
      <c r="S130" s="222"/>
      <c r="T130" s="2"/>
      <c r="U130" s="2"/>
    </row>
    <row r="131" spans="1:21" ht="12.75" customHeight="1" x14ac:dyDescent="0.2">
      <c r="A131" s="10"/>
      <c r="B131" s="1"/>
      <c r="C131" s="1"/>
      <c r="D131" s="1"/>
      <c r="E131" s="2"/>
      <c r="F131" s="2"/>
      <c r="G131" s="1"/>
      <c r="H131" s="10"/>
      <c r="I131" s="10"/>
      <c r="J131" s="10"/>
      <c r="K131" s="4"/>
      <c r="L131" s="11"/>
      <c r="M131" s="11"/>
      <c r="N131" s="5"/>
      <c r="O131" s="5"/>
      <c r="P131" s="222"/>
      <c r="Q131" s="226"/>
      <c r="R131" s="222"/>
      <c r="S131" s="222"/>
      <c r="T131" s="2"/>
      <c r="U131" s="2"/>
    </row>
    <row r="132" spans="1:21" ht="12.75" customHeight="1" x14ac:dyDescent="0.2">
      <c r="A132" s="10"/>
      <c r="B132" s="1"/>
      <c r="C132" s="1"/>
      <c r="D132" s="1"/>
      <c r="E132" s="2"/>
      <c r="F132" s="2"/>
      <c r="G132" s="1"/>
      <c r="H132" s="10"/>
      <c r="I132" s="10"/>
      <c r="J132" s="10"/>
      <c r="K132" s="4"/>
      <c r="L132" s="11"/>
      <c r="M132" s="11"/>
      <c r="N132" s="5"/>
      <c r="O132" s="5"/>
      <c r="P132" s="222"/>
      <c r="Q132" s="226"/>
      <c r="R132" s="222"/>
      <c r="S132" s="222"/>
      <c r="T132" s="2"/>
      <c r="U132" s="2"/>
    </row>
    <row r="133" spans="1:21" ht="12.75" customHeight="1" x14ac:dyDescent="0.2">
      <c r="A133" s="10"/>
      <c r="B133" s="1"/>
      <c r="C133" s="1"/>
      <c r="D133" s="1"/>
      <c r="E133" s="2"/>
      <c r="F133" s="2"/>
      <c r="G133" s="1"/>
      <c r="H133" s="10"/>
      <c r="I133" s="10"/>
      <c r="J133" s="10"/>
      <c r="K133" s="4"/>
      <c r="L133" s="11"/>
      <c r="M133" s="11"/>
      <c r="N133" s="5"/>
      <c r="O133" s="5"/>
      <c r="P133" s="222"/>
      <c r="Q133" s="226"/>
      <c r="R133" s="222"/>
      <c r="S133" s="222"/>
      <c r="T133" s="2"/>
      <c r="U133" s="2"/>
    </row>
    <row r="134" spans="1:21" ht="12.75" customHeight="1" x14ac:dyDescent="0.2">
      <c r="A134" s="10"/>
      <c r="B134" s="1"/>
      <c r="C134" s="1"/>
      <c r="D134" s="1"/>
      <c r="E134" s="2"/>
      <c r="F134" s="2"/>
      <c r="G134" s="1"/>
      <c r="H134" s="10"/>
      <c r="I134" s="10"/>
      <c r="J134" s="10"/>
      <c r="K134" s="4"/>
      <c r="L134" s="11"/>
      <c r="M134" s="11"/>
      <c r="N134" s="5"/>
      <c r="O134" s="5"/>
      <c r="P134" s="222"/>
      <c r="Q134" s="226"/>
      <c r="R134" s="222"/>
      <c r="S134" s="222"/>
      <c r="T134" s="2"/>
      <c r="U134" s="2"/>
    </row>
    <row r="135" spans="1:21" ht="12.75" customHeight="1" x14ac:dyDescent="0.2">
      <c r="A135" s="10"/>
      <c r="B135" s="1"/>
      <c r="C135" s="1"/>
      <c r="D135" s="1"/>
      <c r="E135" s="2"/>
      <c r="F135" s="2"/>
      <c r="G135" s="1"/>
      <c r="H135" s="10"/>
      <c r="I135" s="10"/>
      <c r="J135" s="10"/>
      <c r="K135" s="4"/>
      <c r="L135" s="11"/>
      <c r="M135" s="11"/>
      <c r="N135" s="5"/>
      <c r="O135" s="5"/>
      <c r="P135" s="222"/>
      <c r="Q135" s="226"/>
      <c r="R135" s="222"/>
      <c r="S135" s="222"/>
      <c r="T135" s="2"/>
      <c r="U135" s="2"/>
    </row>
    <row r="136" spans="1:21" ht="12.75" customHeight="1" x14ac:dyDescent="0.2">
      <c r="A136" s="10"/>
      <c r="B136" s="1"/>
      <c r="C136" s="1"/>
      <c r="D136" s="1"/>
      <c r="E136" s="2"/>
      <c r="F136" s="2"/>
      <c r="G136" s="1"/>
      <c r="H136" s="10"/>
      <c r="I136" s="10"/>
      <c r="J136" s="10"/>
      <c r="K136" s="4"/>
      <c r="L136" s="11"/>
      <c r="M136" s="11"/>
      <c r="N136" s="5"/>
      <c r="O136" s="5"/>
      <c r="P136" s="222"/>
      <c r="Q136" s="226"/>
      <c r="R136" s="222"/>
      <c r="S136" s="222"/>
      <c r="T136" s="2"/>
      <c r="U136" s="2"/>
    </row>
    <row r="137" spans="1:21" ht="12.75" customHeight="1" x14ac:dyDescent="0.2">
      <c r="A137" s="10"/>
      <c r="B137" s="1"/>
      <c r="C137" s="1"/>
      <c r="D137" s="1"/>
      <c r="E137" s="2"/>
      <c r="F137" s="2"/>
      <c r="G137" s="1"/>
      <c r="H137" s="10"/>
      <c r="I137" s="10"/>
      <c r="J137" s="10"/>
      <c r="K137" s="4"/>
      <c r="L137" s="11"/>
      <c r="M137" s="11"/>
      <c r="N137" s="5"/>
      <c r="O137" s="5"/>
      <c r="P137" s="222"/>
      <c r="Q137" s="226"/>
      <c r="R137" s="222"/>
      <c r="S137" s="222"/>
      <c r="T137" s="2"/>
      <c r="U137" s="2"/>
    </row>
    <row r="138" spans="1:21" ht="12.75" customHeight="1" x14ac:dyDescent="0.2">
      <c r="A138" s="10"/>
      <c r="B138" s="1"/>
      <c r="C138" s="1"/>
      <c r="D138" s="1"/>
      <c r="E138" s="2"/>
      <c r="F138" s="2"/>
      <c r="G138" s="1"/>
      <c r="H138" s="10"/>
      <c r="I138" s="10"/>
      <c r="J138" s="10"/>
      <c r="K138" s="4"/>
      <c r="L138" s="11"/>
      <c r="M138" s="11"/>
      <c r="N138" s="5"/>
      <c r="O138" s="5"/>
      <c r="P138" s="222"/>
      <c r="Q138" s="226"/>
      <c r="R138" s="222"/>
      <c r="S138" s="222"/>
      <c r="T138" s="2"/>
      <c r="U138" s="2"/>
    </row>
    <row r="139" spans="1:21" ht="12.75" customHeight="1" x14ac:dyDescent="0.2">
      <c r="A139" s="10"/>
      <c r="B139" s="1"/>
      <c r="C139" s="1"/>
      <c r="D139" s="1"/>
      <c r="E139" s="2"/>
      <c r="F139" s="2"/>
      <c r="G139" s="1"/>
      <c r="H139" s="10"/>
      <c r="I139" s="10"/>
      <c r="J139" s="10"/>
      <c r="K139" s="4"/>
      <c r="L139" s="11"/>
      <c r="M139" s="11"/>
      <c r="N139" s="5"/>
      <c r="O139" s="5"/>
      <c r="P139" s="222"/>
      <c r="Q139" s="226"/>
      <c r="R139" s="222"/>
      <c r="S139" s="222"/>
      <c r="T139" s="2"/>
      <c r="U139" s="2"/>
    </row>
    <row r="140" spans="1:21" ht="12.75" customHeight="1" x14ac:dyDescent="0.2">
      <c r="A140" s="10"/>
      <c r="B140" s="1"/>
      <c r="C140" s="1"/>
      <c r="D140" s="1"/>
      <c r="E140" s="2"/>
      <c r="F140" s="2"/>
      <c r="G140" s="1"/>
      <c r="H140" s="10"/>
      <c r="I140" s="10"/>
      <c r="J140" s="10"/>
      <c r="K140" s="4"/>
      <c r="L140" s="11"/>
      <c r="M140" s="11"/>
      <c r="N140" s="5"/>
      <c r="O140" s="5"/>
      <c r="P140" s="222"/>
      <c r="Q140" s="226"/>
      <c r="R140" s="222"/>
      <c r="S140" s="222"/>
      <c r="T140" s="2"/>
      <c r="U140" s="2"/>
    </row>
    <row r="141" spans="1:21" ht="12.75" customHeight="1" x14ac:dyDescent="0.2">
      <c r="A141" s="10"/>
      <c r="B141" s="1"/>
      <c r="C141" s="1"/>
      <c r="D141" s="1"/>
      <c r="E141" s="2"/>
      <c r="F141" s="2"/>
      <c r="G141" s="1"/>
      <c r="H141" s="10"/>
      <c r="I141" s="10"/>
      <c r="J141" s="10"/>
      <c r="K141" s="4"/>
      <c r="L141" s="11"/>
      <c r="M141" s="11"/>
      <c r="N141" s="5"/>
      <c r="O141" s="5"/>
      <c r="P141" s="222"/>
      <c r="Q141" s="226"/>
      <c r="R141" s="222"/>
      <c r="S141" s="222"/>
      <c r="T141" s="2"/>
      <c r="U141" s="2"/>
    </row>
    <row r="142" spans="1:21" ht="12.75" customHeight="1" x14ac:dyDescent="0.2">
      <c r="A142" s="10"/>
      <c r="B142" s="1"/>
      <c r="C142" s="1"/>
      <c r="D142" s="1"/>
      <c r="E142" s="2"/>
      <c r="F142" s="2"/>
      <c r="G142" s="1"/>
      <c r="H142" s="10"/>
      <c r="I142" s="10"/>
      <c r="J142" s="10"/>
      <c r="K142" s="4"/>
      <c r="L142" s="11"/>
      <c r="M142" s="11"/>
      <c r="N142" s="5"/>
      <c r="O142" s="5"/>
      <c r="P142" s="222"/>
      <c r="Q142" s="226"/>
      <c r="R142" s="222"/>
      <c r="S142" s="222"/>
      <c r="T142" s="2"/>
      <c r="U142" s="2"/>
    </row>
    <row r="143" spans="1:21" ht="12.75" customHeight="1" x14ac:dyDescent="0.2">
      <c r="A143" s="10"/>
      <c r="B143" s="1"/>
      <c r="C143" s="1"/>
      <c r="D143" s="1"/>
      <c r="E143" s="2"/>
      <c r="F143" s="2"/>
      <c r="G143" s="1"/>
      <c r="H143" s="10"/>
      <c r="I143" s="10"/>
      <c r="J143" s="10"/>
      <c r="K143" s="4"/>
      <c r="L143" s="11"/>
      <c r="M143" s="11"/>
      <c r="N143" s="5"/>
      <c r="O143" s="5"/>
      <c r="P143" s="222"/>
      <c r="Q143" s="226"/>
      <c r="R143" s="222"/>
      <c r="S143" s="222"/>
      <c r="T143" s="2"/>
      <c r="U143" s="2"/>
    </row>
    <row r="144" spans="1:21" ht="12.75" customHeight="1" x14ac:dyDescent="0.2">
      <c r="A144" s="10"/>
      <c r="B144" s="1"/>
      <c r="C144" s="1"/>
      <c r="D144" s="1"/>
      <c r="E144" s="2"/>
      <c r="F144" s="2"/>
      <c r="G144" s="1"/>
      <c r="H144" s="10"/>
      <c r="I144" s="10"/>
      <c r="J144" s="10"/>
      <c r="K144" s="4"/>
      <c r="L144" s="11"/>
      <c r="M144" s="11"/>
      <c r="N144" s="5"/>
      <c r="O144" s="5"/>
      <c r="P144" s="222"/>
      <c r="Q144" s="226"/>
      <c r="R144" s="222"/>
      <c r="S144" s="222"/>
      <c r="T144" s="2"/>
      <c r="U144" s="2"/>
    </row>
    <row r="145" spans="1:21" ht="12.75" customHeight="1" x14ac:dyDescent="0.2">
      <c r="A145" s="10"/>
      <c r="B145" s="1"/>
      <c r="C145" s="1"/>
      <c r="D145" s="1"/>
      <c r="E145" s="2"/>
      <c r="F145" s="2"/>
      <c r="G145" s="1"/>
      <c r="H145" s="10"/>
      <c r="I145" s="10"/>
      <c r="J145" s="10"/>
      <c r="K145" s="4"/>
      <c r="L145" s="11"/>
      <c r="M145" s="11"/>
      <c r="N145" s="5"/>
      <c r="O145" s="5"/>
      <c r="P145" s="222"/>
      <c r="Q145" s="226"/>
      <c r="R145" s="222"/>
      <c r="S145" s="222"/>
      <c r="T145" s="2"/>
      <c r="U145" s="2"/>
    </row>
    <row r="146" spans="1:21" ht="12.75" customHeight="1" x14ac:dyDescent="0.2">
      <c r="A146" s="10"/>
      <c r="B146" s="1"/>
      <c r="C146" s="1"/>
      <c r="D146" s="1"/>
      <c r="E146" s="2"/>
      <c r="F146" s="2"/>
      <c r="G146" s="1"/>
      <c r="H146" s="10"/>
      <c r="I146" s="10"/>
      <c r="J146" s="10"/>
      <c r="K146" s="4"/>
      <c r="L146" s="11"/>
      <c r="M146" s="11"/>
      <c r="N146" s="5"/>
      <c r="O146" s="5"/>
      <c r="P146" s="222"/>
      <c r="Q146" s="226"/>
      <c r="R146" s="222"/>
      <c r="S146" s="222"/>
      <c r="T146" s="2"/>
      <c r="U146" s="2"/>
    </row>
    <row r="147" spans="1:21" ht="12.75" customHeight="1" x14ac:dyDescent="0.2">
      <c r="A147" s="10"/>
      <c r="B147" s="1"/>
      <c r="C147" s="1"/>
      <c r="D147" s="1"/>
      <c r="E147" s="2"/>
      <c r="F147" s="2"/>
      <c r="G147" s="1"/>
      <c r="H147" s="10"/>
      <c r="I147" s="10"/>
      <c r="J147" s="10"/>
      <c r="K147" s="4"/>
      <c r="L147" s="11"/>
      <c r="M147" s="11"/>
      <c r="N147" s="5"/>
      <c r="O147" s="5"/>
      <c r="P147" s="222"/>
      <c r="Q147" s="226"/>
      <c r="R147" s="222"/>
      <c r="S147" s="222"/>
      <c r="T147" s="2"/>
      <c r="U147" s="2"/>
    </row>
    <row r="148" spans="1:21" ht="12.75" customHeight="1" x14ac:dyDescent="0.2">
      <c r="A148" s="10"/>
      <c r="B148" s="1"/>
      <c r="C148" s="1"/>
      <c r="D148" s="1"/>
      <c r="E148" s="2"/>
      <c r="F148" s="2"/>
      <c r="G148" s="1"/>
      <c r="H148" s="10"/>
      <c r="I148" s="10"/>
      <c r="J148" s="10"/>
      <c r="K148" s="4"/>
      <c r="L148" s="11"/>
      <c r="M148" s="11"/>
      <c r="N148" s="5"/>
      <c r="O148" s="5"/>
      <c r="P148" s="222"/>
      <c r="Q148" s="226"/>
      <c r="R148" s="222"/>
      <c r="S148" s="222"/>
      <c r="T148" s="2"/>
      <c r="U148" s="2"/>
    </row>
    <row r="149" spans="1:21" ht="12.75" customHeight="1" x14ac:dyDescent="0.2">
      <c r="A149" s="10"/>
      <c r="B149" s="1"/>
      <c r="C149" s="1"/>
      <c r="D149" s="1"/>
      <c r="E149" s="2"/>
      <c r="F149" s="2"/>
      <c r="G149" s="1"/>
      <c r="H149" s="10"/>
      <c r="I149" s="10"/>
      <c r="J149" s="10"/>
      <c r="K149" s="4"/>
      <c r="L149" s="11"/>
      <c r="M149" s="11"/>
      <c r="N149" s="5"/>
      <c r="O149" s="5"/>
      <c r="P149" s="222"/>
      <c r="Q149" s="226"/>
      <c r="R149" s="222"/>
      <c r="S149" s="222"/>
      <c r="T149" s="2"/>
      <c r="U149" s="2"/>
    </row>
    <row r="150" spans="1:21" ht="12.75" customHeight="1" x14ac:dyDescent="0.2">
      <c r="A150" s="10"/>
      <c r="B150" s="1"/>
      <c r="C150" s="1"/>
      <c r="D150" s="1"/>
      <c r="E150" s="2"/>
      <c r="F150" s="2"/>
      <c r="G150" s="1"/>
      <c r="H150" s="10"/>
      <c r="I150" s="10"/>
      <c r="J150" s="10"/>
      <c r="K150" s="4"/>
      <c r="L150" s="11"/>
      <c r="M150" s="11"/>
      <c r="N150" s="5"/>
      <c r="O150" s="5"/>
      <c r="P150" s="222"/>
      <c r="Q150" s="226"/>
      <c r="R150" s="222"/>
      <c r="S150" s="222"/>
      <c r="T150" s="2"/>
      <c r="U150" s="2"/>
    </row>
    <row r="151" spans="1:21" ht="12.75" customHeight="1" x14ac:dyDescent="0.2">
      <c r="A151" s="10"/>
      <c r="B151" s="1"/>
      <c r="C151" s="1"/>
      <c r="D151" s="1"/>
      <c r="E151" s="2"/>
      <c r="F151" s="2"/>
      <c r="G151" s="1"/>
      <c r="H151" s="10"/>
      <c r="I151" s="10"/>
      <c r="J151" s="10"/>
      <c r="K151" s="4"/>
      <c r="L151" s="11"/>
      <c r="M151" s="11"/>
      <c r="N151" s="5"/>
      <c r="O151" s="5"/>
      <c r="P151" s="222"/>
      <c r="Q151" s="226"/>
      <c r="R151" s="222"/>
      <c r="S151" s="222"/>
      <c r="T151" s="2"/>
      <c r="U151" s="2"/>
    </row>
    <row r="152" spans="1:21" ht="12.75" customHeight="1" x14ac:dyDescent="0.2">
      <c r="A152" s="10"/>
      <c r="B152" s="1"/>
      <c r="C152" s="1"/>
      <c r="D152" s="1"/>
      <c r="E152" s="2"/>
      <c r="F152" s="2"/>
      <c r="G152" s="1"/>
      <c r="H152" s="10"/>
      <c r="I152" s="10"/>
      <c r="J152" s="10"/>
      <c r="K152" s="4"/>
      <c r="L152" s="11"/>
      <c r="M152" s="11"/>
      <c r="N152" s="5"/>
      <c r="O152" s="5"/>
      <c r="P152" s="222"/>
      <c r="Q152" s="226"/>
      <c r="R152" s="222"/>
      <c r="S152" s="222"/>
      <c r="T152" s="2"/>
      <c r="U152" s="2"/>
    </row>
    <row r="153" spans="1:21" ht="12.75" customHeight="1" x14ac:dyDescent="0.2">
      <c r="A153" s="10"/>
      <c r="B153" s="1"/>
      <c r="C153" s="1"/>
      <c r="D153" s="1"/>
      <c r="E153" s="2"/>
      <c r="F153" s="2"/>
      <c r="G153" s="1"/>
      <c r="H153" s="10"/>
      <c r="I153" s="10"/>
      <c r="J153" s="10"/>
      <c r="K153" s="4"/>
      <c r="L153" s="11"/>
      <c r="M153" s="11"/>
      <c r="N153" s="5"/>
      <c r="O153" s="5"/>
      <c r="P153" s="222"/>
      <c r="Q153" s="226"/>
      <c r="R153" s="222"/>
      <c r="S153" s="222"/>
      <c r="T153" s="2"/>
      <c r="U153" s="2"/>
    </row>
    <row r="154" spans="1:21" ht="12.75" customHeight="1" x14ac:dyDescent="0.2">
      <c r="A154" s="10"/>
      <c r="B154" s="1"/>
      <c r="C154" s="1"/>
      <c r="D154" s="1"/>
      <c r="E154" s="2"/>
      <c r="F154" s="2"/>
      <c r="G154" s="1"/>
      <c r="H154" s="10"/>
      <c r="I154" s="10"/>
      <c r="J154" s="10"/>
      <c r="K154" s="4"/>
      <c r="L154" s="11"/>
      <c r="M154" s="11"/>
      <c r="N154" s="5"/>
      <c r="O154" s="5"/>
      <c r="P154" s="222"/>
      <c r="Q154" s="226"/>
      <c r="R154" s="222"/>
      <c r="S154" s="222"/>
      <c r="T154" s="2"/>
      <c r="U154" s="2"/>
    </row>
    <row r="155" spans="1:21" ht="12.75" customHeight="1" x14ac:dyDescent="0.2">
      <c r="A155" s="10"/>
      <c r="B155" s="1"/>
      <c r="C155" s="1"/>
      <c r="D155" s="1"/>
      <c r="E155" s="2"/>
      <c r="F155" s="2"/>
      <c r="G155" s="1"/>
      <c r="H155" s="10"/>
      <c r="I155" s="10"/>
      <c r="J155" s="10"/>
      <c r="K155" s="4"/>
      <c r="L155" s="11"/>
      <c r="M155" s="11"/>
      <c r="N155" s="5"/>
      <c r="O155" s="5"/>
      <c r="P155" s="222"/>
      <c r="Q155" s="226"/>
      <c r="R155" s="222"/>
      <c r="S155" s="222"/>
      <c r="T155" s="2"/>
      <c r="U155" s="2"/>
    </row>
    <row r="156" spans="1:21" ht="12.75" customHeight="1" x14ac:dyDescent="0.2">
      <c r="A156" s="10"/>
      <c r="B156" s="1"/>
      <c r="C156" s="1"/>
      <c r="D156" s="1"/>
      <c r="E156" s="2"/>
      <c r="F156" s="2"/>
      <c r="G156" s="1"/>
      <c r="H156" s="10"/>
      <c r="I156" s="10"/>
      <c r="J156" s="10"/>
      <c r="K156" s="4"/>
      <c r="L156" s="11"/>
      <c r="M156" s="11"/>
      <c r="N156" s="5"/>
      <c r="O156" s="5"/>
      <c r="P156" s="222"/>
      <c r="Q156" s="226"/>
      <c r="R156" s="222"/>
      <c r="S156" s="222"/>
      <c r="T156" s="2"/>
      <c r="U156" s="2"/>
    </row>
    <row r="157" spans="1:21" ht="12.75" customHeight="1" x14ac:dyDescent="0.2">
      <c r="A157" s="10"/>
      <c r="B157" s="1"/>
      <c r="C157" s="1"/>
      <c r="D157" s="1"/>
      <c r="E157" s="2"/>
      <c r="F157" s="2"/>
      <c r="G157" s="1"/>
      <c r="H157" s="10"/>
      <c r="I157" s="10"/>
      <c r="J157" s="10"/>
      <c r="K157" s="4"/>
      <c r="L157" s="11"/>
      <c r="M157" s="11"/>
      <c r="N157" s="5"/>
      <c r="O157" s="5"/>
      <c r="P157" s="222"/>
      <c r="Q157" s="226"/>
      <c r="R157" s="222"/>
      <c r="S157" s="222"/>
      <c r="T157" s="2"/>
      <c r="U157" s="2"/>
    </row>
    <row r="158" spans="1:21" ht="12.75" customHeight="1" x14ac:dyDescent="0.2">
      <c r="A158" s="10"/>
      <c r="B158" s="1"/>
      <c r="C158" s="1"/>
      <c r="D158" s="1"/>
      <c r="E158" s="2"/>
      <c r="F158" s="2"/>
      <c r="G158" s="1"/>
      <c r="H158" s="10"/>
      <c r="I158" s="10"/>
      <c r="J158" s="10"/>
      <c r="K158" s="4"/>
      <c r="L158" s="11"/>
      <c r="M158" s="11"/>
      <c r="N158" s="5"/>
      <c r="O158" s="5"/>
      <c r="P158" s="222"/>
      <c r="Q158" s="226"/>
      <c r="R158" s="222"/>
      <c r="S158" s="222"/>
      <c r="T158" s="2"/>
      <c r="U158" s="2"/>
    </row>
    <row r="159" spans="1:21" ht="12.75" customHeight="1" x14ac:dyDescent="0.2">
      <c r="A159" s="10"/>
      <c r="B159" s="1"/>
      <c r="C159" s="1"/>
      <c r="D159" s="1"/>
      <c r="E159" s="2"/>
      <c r="F159" s="2"/>
      <c r="G159" s="1"/>
      <c r="H159" s="10"/>
      <c r="I159" s="10"/>
      <c r="J159" s="10"/>
      <c r="K159" s="4"/>
      <c r="L159" s="11"/>
      <c r="M159" s="11"/>
      <c r="N159" s="5"/>
      <c r="O159" s="5"/>
      <c r="P159" s="222"/>
      <c r="Q159" s="226"/>
      <c r="R159" s="222"/>
      <c r="S159" s="222"/>
      <c r="T159" s="2"/>
      <c r="U159" s="2"/>
    </row>
    <row r="160" spans="1:21" ht="12.75" customHeight="1" x14ac:dyDescent="0.2">
      <c r="A160" s="10"/>
      <c r="B160" s="1"/>
      <c r="C160" s="1"/>
      <c r="D160" s="1"/>
      <c r="E160" s="2"/>
      <c r="F160" s="2"/>
      <c r="G160" s="1"/>
      <c r="H160" s="10"/>
      <c r="I160" s="10"/>
      <c r="J160" s="10"/>
      <c r="K160" s="4"/>
      <c r="L160" s="11"/>
      <c r="M160" s="11"/>
      <c r="N160" s="5"/>
      <c r="O160" s="5"/>
      <c r="P160" s="222"/>
      <c r="Q160" s="226"/>
      <c r="R160" s="222"/>
      <c r="S160" s="222"/>
      <c r="T160" s="2"/>
      <c r="U160" s="2"/>
    </row>
    <row r="161" spans="1:21" ht="12.75" customHeight="1" x14ac:dyDescent="0.2">
      <c r="A161" s="10"/>
      <c r="B161" s="1"/>
      <c r="C161" s="1"/>
      <c r="D161" s="1"/>
      <c r="E161" s="2"/>
      <c r="F161" s="2"/>
      <c r="G161" s="1"/>
      <c r="H161" s="10"/>
      <c r="I161" s="10"/>
      <c r="J161" s="10"/>
      <c r="K161" s="4"/>
      <c r="L161" s="11"/>
      <c r="M161" s="11"/>
      <c r="N161" s="5"/>
      <c r="O161" s="5"/>
      <c r="P161" s="222"/>
      <c r="Q161" s="226"/>
      <c r="R161" s="222"/>
      <c r="S161" s="222"/>
      <c r="T161" s="2"/>
      <c r="U161" s="2"/>
    </row>
    <row r="162" spans="1:21" ht="12.75" customHeight="1" x14ac:dyDescent="0.2">
      <c r="A162" s="10"/>
      <c r="B162" s="1"/>
      <c r="C162" s="1"/>
      <c r="D162" s="1"/>
      <c r="E162" s="2"/>
      <c r="F162" s="2"/>
      <c r="G162" s="1"/>
      <c r="H162" s="10"/>
      <c r="I162" s="10"/>
      <c r="J162" s="10"/>
      <c r="K162" s="4"/>
      <c r="L162" s="11"/>
      <c r="M162" s="11"/>
      <c r="N162" s="5"/>
      <c r="O162" s="5"/>
      <c r="P162" s="222"/>
      <c r="Q162" s="226"/>
      <c r="R162" s="222"/>
      <c r="S162" s="222"/>
      <c r="T162" s="2"/>
      <c r="U162" s="2"/>
    </row>
    <row r="163" spans="1:21" ht="12.75" customHeight="1" x14ac:dyDescent="0.2">
      <c r="A163" s="10"/>
      <c r="B163" s="1"/>
      <c r="C163" s="1"/>
      <c r="D163" s="1"/>
      <c r="E163" s="2"/>
      <c r="F163" s="2"/>
      <c r="G163" s="1"/>
      <c r="H163" s="10"/>
      <c r="I163" s="10"/>
      <c r="J163" s="10"/>
      <c r="K163" s="4"/>
      <c r="L163" s="11"/>
      <c r="M163" s="11"/>
      <c r="N163" s="5"/>
      <c r="O163" s="5"/>
      <c r="P163" s="222"/>
      <c r="Q163" s="226"/>
      <c r="R163" s="222"/>
      <c r="S163" s="222"/>
      <c r="T163" s="2"/>
      <c r="U163" s="2"/>
    </row>
    <row r="164" spans="1:21" ht="12.75" customHeight="1" x14ac:dyDescent="0.2">
      <c r="A164" s="10"/>
      <c r="B164" s="1"/>
      <c r="C164" s="1"/>
      <c r="D164" s="1"/>
      <c r="E164" s="2"/>
      <c r="F164" s="2"/>
      <c r="G164" s="1"/>
      <c r="H164" s="10"/>
      <c r="I164" s="10"/>
      <c r="J164" s="10"/>
      <c r="K164" s="4"/>
      <c r="L164" s="11"/>
      <c r="M164" s="11"/>
      <c r="N164" s="5"/>
      <c r="O164" s="5"/>
      <c r="P164" s="222"/>
      <c r="Q164" s="226"/>
      <c r="R164" s="222"/>
      <c r="S164" s="222"/>
      <c r="T164" s="2"/>
      <c r="U164" s="2"/>
    </row>
    <row r="165" spans="1:21" ht="12.75" customHeight="1" x14ac:dyDescent="0.2">
      <c r="A165" s="10"/>
      <c r="B165" s="1"/>
      <c r="C165" s="1"/>
      <c r="D165" s="1"/>
      <c r="E165" s="2"/>
      <c r="F165" s="2"/>
      <c r="G165" s="1"/>
      <c r="H165" s="10"/>
      <c r="I165" s="10"/>
      <c r="J165" s="10"/>
      <c r="K165" s="4"/>
      <c r="L165" s="11"/>
      <c r="M165" s="11"/>
      <c r="N165" s="5"/>
      <c r="O165" s="5"/>
      <c r="P165" s="222"/>
      <c r="Q165" s="226"/>
      <c r="R165" s="222"/>
      <c r="S165" s="222"/>
      <c r="T165" s="2"/>
      <c r="U165" s="2"/>
    </row>
    <row r="166" spans="1:21" ht="12.75" customHeight="1" x14ac:dyDescent="0.2">
      <c r="A166" s="10"/>
      <c r="B166" s="1"/>
      <c r="C166" s="1"/>
      <c r="D166" s="1"/>
      <c r="E166" s="2"/>
      <c r="F166" s="2"/>
      <c r="G166" s="1"/>
      <c r="H166" s="10"/>
      <c r="I166" s="10"/>
      <c r="J166" s="10"/>
      <c r="K166" s="4"/>
      <c r="L166" s="11"/>
      <c r="M166" s="11"/>
      <c r="N166" s="5"/>
      <c r="O166" s="5"/>
      <c r="P166" s="222"/>
      <c r="Q166" s="226"/>
      <c r="R166" s="222"/>
      <c r="S166" s="222"/>
      <c r="T166" s="2"/>
      <c r="U166" s="2"/>
    </row>
    <row r="167" spans="1:21" ht="12.75" customHeight="1" x14ac:dyDescent="0.2">
      <c r="A167" s="10"/>
      <c r="B167" s="1"/>
      <c r="C167" s="1"/>
      <c r="D167" s="1"/>
      <c r="E167" s="2"/>
      <c r="F167" s="2"/>
      <c r="G167" s="1"/>
      <c r="H167" s="10"/>
      <c r="I167" s="10"/>
      <c r="J167" s="10"/>
      <c r="K167" s="4"/>
      <c r="L167" s="11"/>
      <c r="M167" s="11"/>
      <c r="N167" s="5"/>
      <c r="O167" s="5"/>
      <c r="P167" s="222"/>
      <c r="Q167" s="226"/>
      <c r="R167" s="222"/>
      <c r="S167" s="222"/>
      <c r="T167" s="2"/>
      <c r="U167" s="2"/>
    </row>
    <row r="168" spans="1:21" ht="12.75" customHeight="1" x14ac:dyDescent="0.2">
      <c r="A168" s="10"/>
      <c r="B168" s="1"/>
      <c r="C168" s="1"/>
      <c r="D168" s="1"/>
      <c r="E168" s="2"/>
      <c r="F168" s="2"/>
      <c r="G168" s="1"/>
      <c r="H168" s="10"/>
      <c r="I168" s="10"/>
      <c r="J168" s="10"/>
      <c r="K168" s="4"/>
      <c r="L168" s="11"/>
      <c r="M168" s="11"/>
      <c r="N168" s="5"/>
      <c r="O168" s="5"/>
      <c r="P168" s="222"/>
      <c r="Q168" s="226"/>
      <c r="R168" s="222"/>
      <c r="S168" s="222"/>
      <c r="T168" s="2"/>
      <c r="U168" s="2"/>
    </row>
    <row r="169" spans="1:21" ht="12.75" customHeight="1" x14ac:dyDescent="0.2">
      <c r="A169" s="10"/>
      <c r="B169" s="1"/>
      <c r="C169" s="1"/>
      <c r="D169" s="1"/>
      <c r="E169" s="2"/>
      <c r="F169" s="2"/>
      <c r="G169" s="1"/>
      <c r="H169" s="10"/>
      <c r="I169" s="10"/>
      <c r="J169" s="10"/>
      <c r="K169" s="4"/>
      <c r="L169" s="11"/>
      <c r="M169" s="11"/>
      <c r="N169" s="5"/>
      <c r="O169" s="5"/>
      <c r="P169" s="222"/>
      <c r="Q169" s="226"/>
      <c r="R169" s="222"/>
      <c r="S169" s="222"/>
      <c r="T169" s="2"/>
      <c r="U169" s="2"/>
    </row>
    <row r="170" spans="1:21" ht="12.75" customHeight="1" x14ac:dyDescent="0.2">
      <c r="A170" s="10"/>
      <c r="B170" s="1"/>
      <c r="C170" s="1"/>
      <c r="D170" s="1"/>
      <c r="E170" s="2"/>
      <c r="F170" s="2"/>
      <c r="G170" s="1"/>
      <c r="H170" s="10"/>
      <c r="I170" s="10"/>
      <c r="J170" s="10"/>
      <c r="K170" s="4"/>
      <c r="L170" s="11"/>
      <c r="M170" s="11"/>
      <c r="N170" s="5"/>
      <c r="O170" s="5"/>
      <c r="P170" s="222"/>
      <c r="Q170" s="226"/>
      <c r="R170" s="222"/>
      <c r="S170" s="222"/>
      <c r="T170" s="2"/>
      <c r="U170" s="2"/>
    </row>
    <row r="171" spans="1:21" ht="12.75" customHeight="1" x14ac:dyDescent="0.2">
      <c r="A171" s="10"/>
      <c r="B171" s="1"/>
      <c r="C171" s="1"/>
      <c r="D171" s="1"/>
      <c r="E171" s="2"/>
      <c r="F171" s="2"/>
      <c r="G171" s="1"/>
      <c r="H171" s="10"/>
      <c r="I171" s="10"/>
      <c r="J171" s="10"/>
      <c r="K171" s="4"/>
      <c r="L171" s="11"/>
      <c r="M171" s="11"/>
      <c r="N171" s="5"/>
      <c r="O171" s="5"/>
      <c r="P171" s="222"/>
      <c r="Q171" s="226"/>
      <c r="R171" s="222"/>
      <c r="S171" s="222"/>
      <c r="T171" s="2"/>
      <c r="U171" s="2"/>
    </row>
    <row r="172" spans="1:21" ht="12.75" customHeight="1" x14ac:dyDescent="0.2">
      <c r="A172" s="10"/>
      <c r="B172" s="1"/>
      <c r="C172" s="1"/>
      <c r="D172" s="1"/>
      <c r="E172" s="2"/>
      <c r="F172" s="2"/>
      <c r="G172" s="1"/>
      <c r="H172" s="10"/>
      <c r="I172" s="10"/>
      <c r="J172" s="10"/>
      <c r="K172" s="4"/>
      <c r="L172" s="11"/>
      <c r="M172" s="11"/>
      <c r="N172" s="5"/>
      <c r="O172" s="5"/>
      <c r="P172" s="222"/>
      <c r="Q172" s="226"/>
      <c r="R172" s="222"/>
      <c r="S172" s="222"/>
      <c r="T172" s="2"/>
      <c r="U172" s="2"/>
    </row>
    <row r="173" spans="1:21" ht="12.75" customHeight="1" x14ac:dyDescent="0.2">
      <c r="A173" s="10"/>
      <c r="B173" s="1"/>
      <c r="C173" s="1"/>
      <c r="D173" s="1"/>
      <c r="E173" s="2"/>
      <c r="F173" s="2"/>
      <c r="G173" s="1"/>
      <c r="H173" s="10"/>
      <c r="I173" s="10"/>
      <c r="J173" s="10"/>
      <c r="K173" s="4"/>
      <c r="L173" s="11"/>
      <c r="M173" s="11"/>
      <c r="N173" s="5"/>
      <c r="O173" s="5"/>
      <c r="P173" s="222"/>
      <c r="Q173" s="226"/>
      <c r="R173" s="222"/>
      <c r="S173" s="222"/>
      <c r="T173" s="2"/>
      <c r="U173" s="2"/>
    </row>
    <row r="174" spans="1:21" ht="12.75" customHeight="1" x14ac:dyDescent="0.2">
      <c r="A174" s="10"/>
      <c r="B174" s="1"/>
      <c r="C174" s="1"/>
      <c r="D174" s="1"/>
      <c r="E174" s="2"/>
      <c r="F174" s="2"/>
      <c r="G174" s="1"/>
      <c r="H174" s="10"/>
      <c r="I174" s="10"/>
      <c r="J174" s="10"/>
      <c r="K174" s="4"/>
      <c r="L174" s="11"/>
      <c r="M174" s="11"/>
      <c r="N174" s="5"/>
      <c r="O174" s="5"/>
      <c r="P174" s="222"/>
      <c r="Q174" s="226"/>
      <c r="R174" s="222"/>
      <c r="S174" s="222"/>
      <c r="T174" s="2"/>
      <c r="U174" s="2"/>
    </row>
    <row r="175" spans="1:21" ht="12.75" customHeight="1" x14ac:dyDescent="0.2">
      <c r="A175" s="10"/>
      <c r="B175" s="1"/>
      <c r="C175" s="1"/>
      <c r="D175" s="1"/>
      <c r="E175" s="2"/>
      <c r="F175" s="2"/>
      <c r="G175" s="1"/>
      <c r="H175" s="10"/>
      <c r="I175" s="10"/>
      <c r="J175" s="10"/>
      <c r="K175" s="4"/>
      <c r="L175" s="11"/>
      <c r="M175" s="11"/>
      <c r="N175" s="5"/>
      <c r="O175" s="5"/>
      <c r="P175" s="222"/>
      <c r="Q175" s="226"/>
      <c r="R175" s="222"/>
      <c r="S175" s="222"/>
      <c r="T175" s="2"/>
      <c r="U175" s="2"/>
    </row>
    <row r="176" spans="1:21" ht="12.75" customHeight="1" x14ac:dyDescent="0.2">
      <c r="A176" s="10"/>
      <c r="B176" s="1"/>
      <c r="C176" s="1"/>
      <c r="D176" s="1"/>
      <c r="E176" s="2"/>
      <c r="F176" s="2"/>
      <c r="G176" s="1"/>
      <c r="H176" s="10"/>
      <c r="I176" s="10"/>
      <c r="J176" s="10"/>
      <c r="K176" s="4"/>
      <c r="L176" s="11"/>
      <c r="M176" s="11"/>
      <c r="N176" s="5"/>
      <c r="O176" s="5"/>
      <c r="P176" s="222"/>
      <c r="Q176" s="226"/>
      <c r="R176" s="222"/>
      <c r="S176" s="222"/>
      <c r="T176" s="2"/>
      <c r="U176" s="2"/>
    </row>
    <row r="177" spans="1:21" ht="12.75" customHeight="1" x14ac:dyDescent="0.2">
      <c r="A177" s="10"/>
      <c r="B177" s="1"/>
      <c r="C177" s="1"/>
      <c r="D177" s="1"/>
      <c r="E177" s="2"/>
      <c r="F177" s="2"/>
      <c r="G177" s="1"/>
      <c r="H177" s="10"/>
      <c r="I177" s="10"/>
      <c r="J177" s="10"/>
      <c r="K177" s="4"/>
      <c r="L177" s="11"/>
      <c r="M177" s="11"/>
      <c r="N177" s="5"/>
      <c r="O177" s="5"/>
      <c r="P177" s="222"/>
      <c r="Q177" s="226"/>
      <c r="R177" s="222"/>
      <c r="S177" s="222"/>
      <c r="T177" s="2"/>
      <c r="U177" s="2"/>
    </row>
    <row r="178" spans="1:21" ht="12.75" customHeight="1" x14ac:dyDescent="0.2">
      <c r="A178" s="10"/>
      <c r="B178" s="1"/>
      <c r="C178" s="1"/>
      <c r="D178" s="1"/>
      <c r="E178" s="2"/>
      <c r="F178" s="2"/>
      <c r="G178" s="1"/>
      <c r="H178" s="10"/>
      <c r="I178" s="10"/>
      <c r="J178" s="10"/>
      <c r="K178" s="4"/>
      <c r="L178" s="11"/>
      <c r="M178" s="11"/>
      <c r="N178" s="5"/>
      <c r="O178" s="5"/>
      <c r="P178" s="222"/>
      <c r="Q178" s="226"/>
      <c r="R178" s="222"/>
      <c r="S178" s="222"/>
      <c r="T178" s="2"/>
      <c r="U178" s="2"/>
    </row>
    <row r="179" spans="1:21" ht="12.75" customHeight="1" x14ac:dyDescent="0.2">
      <c r="A179" s="10"/>
      <c r="B179" s="1"/>
      <c r="C179" s="1"/>
      <c r="D179" s="1"/>
      <c r="E179" s="2"/>
      <c r="F179" s="2"/>
      <c r="G179" s="1"/>
      <c r="H179" s="10"/>
      <c r="I179" s="10"/>
      <c r="J179" s="10"/>
      <c r="K179" s="4"/>
      <c r="L179" s="11"/>
      <c r="M179" s="11"/>
      <c r="N179" s="5"/>
      <c r="O179" s="5"/>
      <c r="P179" s="222"/>
      <c r="Q179" s="226"/>
      <c r="R179" s="222"/>
      <c r="S179" s="222"/>
      <c r="T179" s="2"/>
      <c r="U179" s="2"/>
    </row>
    <row r="180" spans="1:21" ht="12.75" customHeight="1" x14ac:dyDescent="0.2">
      <c r="A180" s="10"/>
      <c r="B180" s="1"/>
      <c r="C180" s="1"/>
      <c r="D180" s="1"/>
      <c r="E180" s="2"/>
      <c r="F180" s="2"/>
      <c r="G180" s="1"/>
      <c r="H180" s="10"/>
      <c r="I180" s="10"/>
      <c r="J180" s="10"/>
      <c r="K180" s="4"/>
      <c r="L180" s="11"/>
      <c r="M180" s="11"/>
      <c r="N180" s="5"/>
      <c r="O180" s="5"/>
      <c r="P180" s="222"/>
      <c r="Q180" s="226"/>
      <c r="R180" s="222"/>
      <c r="S180" s="222"/>
      <c r="T180" s="2"/>
      <c r="U180" s="2"/>
    </row>
    <row r="181" spans="1:21" ht="12.75" customHeight="1" x14ac:dyDescent="0.2">
      <c r="A181" s="10"/>
      <c r="B181" s="1"/>
      <c r="C181" s="1"/>
      <c r="D181" s="1"/>
      <c r="E181" s="2"/>
      <c r="F181" s="2"/>
      <c r="G181" s="1"/>
      <c r="H181" s="10"/>
      <c r="I181" s="10"/>
      <c r="J181" s="10"/>
      <c r="K181" s="4"/>
      <c r="L181" s="11"/>
      <c r="M181" s="11"/>
      <c r="N181" s="5"/>
      <c r="O181" s="5"/>
      <c r="P181" s="222"/>
      <c r="Q181" s="226"/>
      <c r="R181" s="222"/>
      <c r="S181" s="222"/>
      <c r="T181" s="2"/>
      <c r="U181" s="2"/>
    </row>
    <row r="182" spans="1:21" ht="12.75" customHeight="1" x14ac:dyDescent="0.2">
      <c r="A182" s="10"/>
      <c r="B182" s="1"/>
      <c r="C182" s="1"/>
      <c r="D182" s="1"/>
      <c r="E182" s="2"/>
      <c r="F182" s="2"/>
      <c r="G182" s="1"/>
      <c r="H182" s="10"/>
      <c r="I182" s="10"/>
      <c r="J182" s="10"/>
      <c r="K182" s="4"/>
      <c r="L182" s="11"/>
      <c r="M182" s="11"/>
      <c r="N182" s="5"/>
      <c r="O182" s="5"/>
      <c r="P182" s="222"/>
      <c r="Q182" s="226"/>
      <c r="R182" s="222"/>
      <c r="S182" s="222"/>
      <c r="T182" s="2"/>
      <c r="U182" s="2"/>
    </row>
    <row r="183" spans="1:21" ht="12.75" customHeight="1" x14ac:dyDescent="0.2">
      <c r="A183" s="10"/>
      <c r="B183" s="1"/>
      <c r="C183" s="1"/>
      <c r="D183" s="1"/>
      <c r="E183" s="2"/>
      <c r="F183" s="2"/>
      <c r="G183" s="1"/>
      <c r="H183" s="10"/>
      <c r="I183" s="10"/>
      <c r="J183" s="10"/>
      <c r="K183" s="4"/>
      <c r="L183" s="11"/>
      <c r="M183" s="11"/>
      <c r="N183" s="5"/>
      <c r="O183" s="5"/>
      <c r="P183" s="222"/>
      <c r="Q183" s="226"/>
      <c r="R183" s="222"/>
      <c r="S183" s="222"/>
      <c r="T183" s="2"/>
      <c r="U183" s="2"/>
    </row>
    <row r="184" spans="1:21" ht="12.75" customHeight="1" x14ac:dyDescent="0.2">
      <c r="A184" s="10"/>
      <c r="B184" s="1"/>
      <c r="C184" s="1"/>
      <c r="D184" s="1"/>
      <c r="E184" s="2"/>
      <c r="F184" s="2"/>
      <c r="G184" s="1"/>
      <c r="H184" s="10"/>
      <c r="I184" s="10"/>
      <c r="J184" s="10"/>
      <c r="K184" s="4"/>
      <c r="L184" s="11"/>
      <c r="M184" s="11"/>
      <c r="N184" s="5"/>
      <c r="O184" s="5"/>
      <c r="P184" s="222"/>
      <c r="Q184" s="226"/>
      <c r="R184" s="222"/>
      <c r="S184" s="222"/>
      <c r="T184" s="2"/>
      <c r="U184" s="2"/>
    </row>
    <row r="185" spans="1:21" ht="12.75" customHeight="1" x14ac:dyDescent="0.2">
      <c r="A185" s="10"/>
      <c r="B185" s="1"/>
      <c r="C185" s="1"/>
      <c r="D185" s="1"/>
      <c r="E185" s="2"/>
      <c r="F185" s="2"/>
      <c r="G185" s="1"/>
      <c r="H185" s="10"/>
      <c r="I185" s="10"/>
      <c r="J185" s="10"/>
      <c r="K185" s="4"/>
      <c r="L185" s="11"/>
      <c r="M185" s="11"/>
      <c r="N185" s="5"/>
      <c r="O185" s="5"/>
      <c r="P185" s="222"/>
      <c r="Q185" s="226"/>
      <c r="R185" s="222"/>
      <c r="S185" s="222"/>
      <c r="T185" s="2"/>
      <c r="U185" s="2"/>
    </row>
    <row r="186" spans="1:21" ht="12.75" customHeight="1" x14ac:dyDescent="0.2">
      <c r="A186" s="10"/>
      <c r="B186" s="1"/>
      <c r="C186" s="1"/>
      <c r="D186" s="1"/>
      <c r="E186" s="2"/>
      <c r="F186" s="2"/>
      <c r="G186" s="1"/>
      <c r="H186" s="10"/>
      <c r="I186" s="10"/>
      <c r="J186" s="10"/>
      <c r="K186" s="4"/>
      <c r="L186" s="11"/>
      <c r="M186" s="11"/>
      <c r="N186" s="5"/>
      <c r="O186" s="5"/>
      <c r="P186" s="222"/>
      <c r="Q186" s="226"/>
      <c r="R186" s="222"/>
      <c r="S186" s="222"/>
      <c r="T186" s="2"/>
      <c r="U186" s="2"/>
    </row>
    <row r="187" spans="1:21" ht="12.75" customHeight="1" x14ac:dyDescent="0.2">
      <c r="A187" s="10"/>
      <c r="B187" s="1"/>
      <c r="C187" s="1"/>
      <c r="D187" s="1"/>
      <c r="E187" s="2"/>
      <c r="F187" s="2"/>
      <c r="G187" s="1"/>
      <c r="H187" s="10"/>
      <c r="I187" s="10"/>
      <c r="J187" s="10"/>
      <c r="K187" s="4"/>
      <c r="L187" s="11"/>
      <c r="M187" s="11"/>
      <c r="N187" s="5"/>
      <c r="O187" s="5"/>
      <c r="P187" s="222"/>
      <c r="Q187" s="226"/>
      <c r="R187" s="222"/>
      <c r="S187" s="222"/>
      <c r="T187" s="2"/>
      <c r="U187" s="2"/>
    </row>
    <row r="188" spans="1:21" ht="12.75" customHeight="1" x14ac:dyDescent="0.2">
      <c r="A188" s="10"/>
      <c r="B188" s="1"/>
      <c r="C188" s="1"/>
      <c r="D188" s="1"/>
      <c r="E188" s="2"/>
      <c r="F188" s="2"/>
      <c r="G188" s="1"/>
      <c r="H188" s="10"/>
      <c r="I188" s="10"/>
      <c r="J188" s="10"/>
      <c r="K188" s="4"/>
      <c r="L188" s="11"/>
      <c r="M188" s="11"/>
      <c r="N188" s="5"/>
      <c r="O188" s="5"/>
      <c r="P188" s="222"/>
      <c r="Q188" s="226"/>
      <c r="R188" s="222"/>
      <c r="S188" s="222"/>
      <c r="T188" s="2"/>
      <c r="U188" s="2"/>
    </row>
    <row r="189" spans="1:21" ht="12.75" customHeight="1" x14ac:dyDescent="0.2">
      <c r="A189" s="10"/>
      <c r="B189" s="1"/>
      <c r="C189" s="1"/>
      <c r="D189" s="1"/>
      <c r="E189" s="2"/>
      <c r="F189" s="2"/>
      <c r="G189" s="1"/>
      <c r="H189" s="10"/>
      <c r="I189" s="10"/>
      <c r="J189" s="10"/>
      <c r="K189" s="4"/>
      <c r="L189" s="11"/>
      <c r="M189" s="11"/>
      <c r="N189" s="5"/>
      <c r="O189" s="5"/>
      <c r="P189" s="222"/>
      <c r="Q189" s="226"/>
      <c r="R189" s="222"/>
      <c r="S189" s="222"/>
      <c r="T189" s="2"/>
      <c r="U189" s="2"/>
    </row>
    <row r="190" spans="1:21" ht="12.75" customHeight="1" x14ac:dyDescent="0.2">
      <c r="A190" s="10"/>
      <c r="B190" s="1"/>
      <c r="C190" s="1"/>
      <c r="D190" s="1"/>
      <c r="E190" s="2"/>
      <c r="F190" s="2"/>
      <c r="G190" s="1"/>
      <c r="H190" s="10"/>
      <c r="I190" s="10"/>
      <c r="J190" s="10"/>
      <c r="K190" s="4"/>
      <c r="L190" s="11"/>
      <c r="M190" s="11"/>
      <c r="N190" s="5"/>
      <c r="O190" s="5"/>
      <c r="P190" s="222"/>
      <c r="Q190" s="226"/>
      <c r="R190" s="222"/>
      <c r="S190" s="222"/>
      <c r="T190" s="2"/>
      <c r="U190" s="2"/>
    </row>
    <row r="191" spans="1:21" ht="12.75" customHeight="1" x14ac:dyDescent="0.2">
      <c r="A191" s="10"/>
      <c r="B191" s="1"/>
      <c r="C191" s="1"/>
      <c r="D191" s="1"/>
      <c r="E191" s="2"/>
      <c r="F191" s="2"/>
      <c r="G191" s="1"/>
      <c r="H191" s="10"/>
      <c r="I191" s="10"/>
      <c r="J191" s="10"/>
      <c r="K191" s="4"/>
      <c r="L191" s="11"/>
      <c r="M191" s="11"/>
      <c r="N191" s="5"/>
      <c r="O191" s="5"/>
      <c r="P191" s="222"/>
      <c r="Q191" s="226"/>
      <c r="R191" s="222"/>
      <c r="S191" s="222"/>
      <c r="T191" s="2"/>
      <c r="U191" s="2"/>
    </row>
    <row r="192" spans="1:21" ht="12.75" customHeight="1" x14ac:dyDescent="0.2">
      <c r="A192" s="10"/>
      <c r="B192" s="1"/>
      <c r="C192" s="1"/>
      <c r="D192" s="1"/>
      <c r="E192" s="2"/>
      <c r="F192" s="2"/>
      <c r="G192" s="1"/>
      <c r="H192" s="10"/>
      <c r="I192" s="10"/>
      <c r="J192" s="10"/>
      <c r="K192" s="4"/>
      <c r="L192" s="11"/>
      <c r="M192" s="11"/>
      <c r="N192" s="5"/>
      <c r="O192" s="5"/>
      <c r="P192" s="222"/>
      <c r="Q192" s="226"/>
      <c r="R192" s="222"/>
      <c r="S192" s="222"/>
      <c r="T192" s="2"/>
      <c r="U192" s="2"/>
    </row>
    <row r="193" spans="1:21" ht="12.75" customHeight="1" x14ac:dyDescent="0.2">
      <c r="A193" s="10"/>
      <c r="B193" s="1"/>
      <c r="C193" s="1"/>
      <c r="D193" s="1"/>
      <c r="E193" s="2"/>
      <c r="F193" s="2"/>
      <c r="G193" s="1"/>
      <c r="H193" s="10"/>
      <c r="I193" s="10"/>
      <c r="J193" s="10"/>
      <c r="K193" s="4"/>
      <c r="L193" s="11"/>
      <c r="M193" s="11"/>
      <c r="N193" s="5"/>
      <c r="O193" s="5"/>
      <c r="P193" s="222"/>
      <c r="Q193" s="226"/>
      <c r="R193" s="222"/>
      <c r="S193" s="222"/>
      <c r="T193" s="2"/>
      <c r="U193" s="2"/>
    </row>
    <row r="194" spans="1:21" ht="12.75" customHeight="1" x14ac:dyDescent="0.2">
      <c r="A194" s="10"/>
      <c r="B194" s="1"/>
      <c r="C194" s="1"/>
      <c r="D194" s="1"/>
      <c r="E194" s="2"/>
      <c r="F194" s="2"/>
      <c r="G194" s="1"/>
      <c r="H194" s="10"/>
      <c r="I194" s="10"/>
      <c r="J194" s="10"/>
      <c r="K194" s="4"/>
      <c r="L194" s="11"/>
      <c r="M194" s="11"/>
      <c r="N194" s="5"/>
      <c r="O194" s="5"/>
      <c r="P194" s="222"/>
      <c r="Q194" s="226"/>
      <c r="R194" s="222"/>
      <c r="S194" s="222"/>
      <c r="T194" s="2"/>
      <c r="U194" s="2"/>
    </row>
    <row r="195" spans="1:21" ht="12.75" customHeight="1" x14ac:dyDescent="0.2">
      <c r="A195" s="10"/>
      <c r="B195" s="1"/>
      <c r="C195" s="1"/>
      <c r="D195" s="1"/>
      <c r="E195" s="2"/>
      <c r="F195" s="2"/>
      <c r="G195" s="1"/>
      <c r="H195" s="10"/>
      <c r="I195" s="10"/>
      <c r="J195" s="10"/>
      <c r="K195" s="4"/>
      <c r="L195" s="11"/>
      <c r="M195" s="11"/>
      <c r="N195" s="5"/>
      <c r="O195" s="5"/>
      <c r="P195" s="222"/>
      <c r="Q195" s="226"/>
      <c r="R195" s="222"/>
      <c r="S195" s="222"/>
      <c r="T195" s="2"/>
      <c r="U195" s="2"/>
    </row>
    <row r="196" spans="1:21" ht="12.75" customHeight="1" x14ac:dyDescent="0.2">
      <c r="A196" s="10"/>
      <c r="B196" s="1"/>
      <c r="C196" s="1"/>
      <c r="D196" s="1"/>
      <c r="E196" s="2"/>
      <c r="F196" s="2"/>
      <c r="G196" s="1"/>
      <c r="H196" s="10"/>
      <c r="I196" s="10"/>
      <c r="J196" s="10"/>
      <c r="K196" s="4"/>
      <c r="L196" s="11"/>
      <c r="M196" s="11"/>
      <c r="N196" s="5"/>
      <c r="O196" s="5"/>
      <c r="P196" s="222"/>
      <c r="Q196" s="226"/>
      <c r="R196" s="222"/>
      <c r="S196" s="222"/>
      <c r="T196" s="2"/>
      <c r="U196" s="2"/>
    </row>
    <row r="197" spans="1:21" ht="12.75" customHeight="1" x14ac:dyDescent="0.2">
      <c r="A197" s="10"/>
      <c r="B197" s="1"/>
      <c r="C197" s="1"/>
      <c r="D197" s="1"/>
      <c r="E197" s="2"/>
      <c r="F197" s="2"/>
      <c r="G197" s="1"/>
      <c r="H197" s="10"/>
      <c r="I197" s="10"/>
      <c r="J197" s="10"/>
      <c r="K197" s="4"/>
      <c r="L197" s="11"/>
      <c r="M197" s="11"/>
      <c r="N197" s="5"/>
      <c r="O197" s="5"/>
      <c r="P197" s="222"/>
      <c r="Q197" s="226"/>
      <c r="R197" s="222"/>
      <c r="S197" s="222"/>
      <c r="T197" s="2"/>
      <c r="U197" s="2"/>
    </row>
    <row r="198" spans="1:21" ht="12.75" customHeight="1" x14ac:dyDescent="0.2">
      <c r="A198" s="10"/>
      <c r="B198" s="1"/>
      <c r="C198" s="1"/>
      <c r="D198" s="1"/>
      <c r="E198" s="2"/>
      <c r="F198" s="2"/>
      <c r="G198" s="1"/>
      <c r="H198" s="10"/>
      <c r="I198" s="10"/>
      <c r="J198" s="10"/>
      <c r="K198" s="4"/>
      <c r="L198" s="11"/>
      <c r="M198" s="11"/>
      <c r="N198" s="5"/>
      <c r="O198" s="5"/>
      <c r="P198" s="222"/>
      <c r="Q198" s="226"/>
      <c r="R198" s="222"/>
      <c r="S198" s="222"/>
      <c r="T198" s="2"/>
      <c r="U198" s="2"/>
    </row>
    <row r="199" spans="1:21" ht="12.75" customHeight="1" x14ac:dyDescent="0.2">
      <c r="A199" s="10"/>
      <c r="B199" s="1"/>
      <c r="C199" s="1"/>
      <c r="D199" s="1"/>
      <c r="E199" s="2"/>
      <c r="F199" s="2"/>
      <c r="G199" s="1"/>
      <c r="H199" s="10"/>
      <c r="I199" s="10"/>
      <c r="J199" s="10"/>
      <c r="K199" s="4"/>
      <c r="L199" s="11"/>
      <c r="M199" s="11"/>
      <c r="N199" s="5"/>
      <c r="O199" s="5"/>
      <c r="P199" s="222"/>
      <c r="Q199" s="226"/>
      <c r="R199" s="222"/>
      <c r="S199" s="222"/>
      <c r="T199" s="2"/>
      <c r="U199" s="2"/>
    </row>
    <row r="200" spans="1:21" ht="12.75" customHeight="1" x14ac:dyDescent="0.2">
      <c r="A200" s="10"/>
      <c r="B200" s="1"/>
      <c r="C200" s="1"/>
      <c r="D200" s="1"/>
      <c r="E200" s="2"/>
      <c r="F200" s="2"/>
      <c r="G200" s="1"/>
      <c r="H200" s="10"/>
      <c r="I200" s="10"/>
      <c r="J200" s="10"/>
      <c r="K200" s="4"/>
      <c r="L200" s="11"/>
      <c r="M200" s="11"/>
      <c r="N200" s="5"/>
      <c r="O200" s="5"/>
      <c r="P200" s="222"/>
      <c r="Q200" s="226"/>
      <c r="R200" s="222"/>
      <c r="S200" s="222"/>
      <c r="T200" s="2"/>
      <c r="U200" s="2"/>
    </row>
    <row r="201" spans="1:21" ht="12.75" customHeight="1" x14ac:dyDescent="0.2">
      <c r="A201" s="10"/>
      <c r="B201" s="1"/>
      <c r="C201" s="1"/>
      <c r="D201" s="1"/>
      <c r="E201" s="2"/>
      <c r="F201" s="2"/>
      <c r="G201" s="1"/>
      <c r="H201" s="10"/>
      <c r="I201" s="10"/>
      <c r="J201" s="10"/>
      <c r="K201" s="4"/>
      <c r="L201" s="11"/>
      <c r="M201" s="11"/>
      <c r="N201" s="5"/>
      <c r="O201" s="5"/>
      <c r="P201" s="222"/>
      <c r="Q201" s="226"/>
      <c r="R201" s="222"/>
      <c r="S201" s="222"/>
      <c r="T201" s="2"/>
      <c r="U201" s="2"/>
    </row>
    <row r="202" spans="1:21" ht="12.75" customHeight="1" x14ac:dyDescent="0.2">
      <c r="A202" s="10"/>
      <c r="B202" s="1"/>
      <c r="C202" s="1"/>
      <c r="D202" s="1"/>
      <c r="E202" s="2"/>
      <c r="F202" s="2"/>
      <c r="G202" s="1"/>
      <c r="H202" s="10"/>
      <c r="I202" s="10"/>
      <c r="J202" s="10"/>
      <c r="K202" s="4"/>
      <c r="L202" s="11"/>
      <c r="M202" s="11"/>
      <c r="N202" s="5"/>
      <c r="O202" s="5"/>
      <c r="P202" s="222"/>
      <c r="Q202" s="226"/>
      <c r="R202" s="222"/>
      <c r="S202" s="222"/>
      <c r="T202" s="2"/>
      <c r="U202" s="2"/>
    </row>
    <row r="203" spans="1:21" ht="12.75" customHeight="1" x14ac:dyDescent="0.2">
      <c r="A203" s="10"/>
      <c r="B203" s="1"/>
      <c r="C203" s="1"/>
      <c r="D203" s="1"/>
      <c r="E203" s="2"/>
      <c r="F203" s="2"/>
      <c r="G203" s="1"/>
      <c r="H203" s="10"/>
      <c r="I203" s="10"/>
      <c r="J203" s="10"/>
      <c r="K203" s="4"/>
      <c r="L203" s="11"/>
      <c r="M203" s="11"/>
      <c r="N203" s="5"/>
      <c r="O203" s="5"/>
      <c r="P203" s="222"/>
      <c r="Q203" s="226"/>
      <c r="R203" s="222"/>
      <c r="S203" s="222"/>
      <c r="T203" s="2"/>
      <c r="U203" s="2"/>
    </row>
    <row r="204" spans="1:21" ht="12.75" customHeight="1" x14ac:dyDescent="0.2">
      <c r="A204" s="10"/>
      <c r="B204" s="1"/>
      <c r="C204" s="1"/>
      <c r="D204" s="1"/>
      <c r="E204" s="2"/>
      <c r="F204" s="2"/>
      <c r="G204" s="1"/>
      <c r="H204" s="10"/>
      <c r="I204" s="10"/>
      <c r="J204" s="10"/>
      <c r="K204" s="4"/>
      <c r="L204" s="11"/>
      <c r="M204" s="11"/>
      <c r="N204" s="5"/>
      <c r="O204" s="5"/>
      <c r="P204" s="222"/>
      <c r="Q204" s="226"/>
      <c r="R204" s="222"/>
      <c r="S204" s="222"/>
      <c r="T204" s="2"/>
      <c r="U204" s="2"/>
    </row>
    <row r="205" spans="1:21" ht="12.75" customHeight="1" x14ac:dyDescent="0.2">
      <c r="A205" s="10"/>
      <c r="B205" s="1"/>
      <c r="C205" s="1"/>
      <c r="D205" s="1"/>
      <c r="E205" s="2"/>
      <c r="F205" s="2"/>
      <c r="G205" s="1"/>
      <c r="H205" s="10"/>
      <c r="I205" s="10"/>
      <c r="J205" s="10"/>
      <c r="K205" s="4"/>
      <c r="L205" s="11"/>
      <c r="M205" s="11"/>
      <c r="N205" s="5"/>
      <c r="O205" s="5"/>
      <c r="P205" s="222"/>
      <c r="Q205" s="226"/>
      <c r="R205" s="222"/>
      <c r="S205" s="222"/>
      <c r="T205" s="2"/>
      <c r="U205" s="2"/>
    </row>
    <row r="206" spans="1:21" ht="12.75" customHeight="1" x14ac:dyDescent="0.2">
      <c r="A206" s="10"/>
      <c r="B206" s="1"/>
      <c r="C206" s="1"/>
      <c r="D206" s="1"/>
      <c r="E206" s="2"/>
      <c r="F206" s="2"/>
      <c r="G206" s="1"/>
      <c r="H206" s="10"/>
      <c r="I206" s="10"/>
      <c r="J206" s="10"/>
      <c r="K206" s="4"/>
      <c r="L206" s="11"/>
      <c r="M206" s="11"/>
      <c r="N206" s="5"/>
      <c r="O206" s="5"/>
      <c r="P206" s="222"/>
      <c r="Q206" s="226"/>
      <c r="R206" s="222"/>
      <c r="S206" s="222"/>
      <c r="T206" s="2"/>
      <c r="U206" s="2"/>
    </row>
    <row r="207" spans="1:21" ht="12.75" customHeight="1" x14ac:dyDescent="0.2">
      <c r="A207" s="10"/>
      <c r="B207" s="1"/>
      <c r="C207" s="1"/>
      <c r="D207" s="1"/>
      <c r="E207" s="2"/>
      <c r="F207" s="2"/>
      <c r="G207" s="1"/>
      <c r="H207" s="10"/>
      <c r="I207" s="10"/>
      <c r="J207" s="10"/>
      <c r="K207" s="4"/>
      <c r="L207" s="11"/>
      <c r="M207" s="11"/>
      <c r="N207" s="5"/>
      <c r="O207" s="5"/>
      <c r="P207" s="222"/>
      <c r="Q207" s="226"/>
      <c r="R207" s="222"/>
      <c r="S207" s="222"/>
      <c r="T207" s="2"/>
      <c r="U207" s="2"/>
    </row>
    <row r="208" spans="1:21" ht="12.75" customHeight="1" x14ac:dyDescent="0.2">
      <c r="A208" s="10"/>
      <c r="B208" s="1"/>
      <c r="C208" s="1"/>
      <c r="D208" s="1"/>
      <c r="E208" s="2"/>
      <c r="F208" s="2"/>
      <c r="G208" s="1"/>
      <c r="H208" s="10"/>
      <c r="I208" s="10"/>
      <c r="J208" s="10"/>
      <c r="K208" s="4"/>
      <c r="L208" s="11"/>
      <c r="M208" s="11"/>
      <c r="N208" s="5"/>
      <c r="O208" s="5"/>
      <c r="P208" s="222"/>
      <c r="Q208" s="226"/>
      <c r="R208" s="222"/>
      <c r="S208" s="222"/>
      <c r="T208" s="2"/>
      <c r="U208" s="2"/>
    </row>
    <row r="209" spans="1:21" ht="12.75" customHeight="1" x14ac:dyDescent="0.2">
      <c r="A209" s="10"/>
      <c r="B209" s="1"/>
      <c r="C209" s="1"/>
      <c r="D209" s="1"/>
      <c r="E209" s="2"/>
      <c r="F209" s="2"/>
      <c r="G209" s="1"/>
      <c r="H209" s="10"/>
      <c r="I209" s="10"/>
      <c r="J209" s="10"/>
      <c r="K209" s="4"/>
      <c r="L209" s="11"/>
      <c r="M209" s="11"/>
      <c r="N209" s="5"/>
      <c r="O209" s="5"/>
      <c r="P209" s="222"/>
      <c r="Q209" s="226"/>
      <c r="R209" s="222"/>
      <c r="S209" s="222"/>
      <c r="T209" s="2"/>
      <c r="U209" s="2"/>
    </row>
    <row r="210" spans="1:21" ht="12.75" customHeight="1" x14ac:dyDescent="0.2">
      <c r="A210" s="10"/>
      <c r="B210" s="1"/>
      <c r="C210" s="1"/>
      <c r="D210" s="1"/>
      <c r="E210" s="2"/>
      <c r="F210" s="2"/>
      <c r="G210" s="1"/>
      <c r="H210" s="10"/>
      <c r="I210" s="10"/>
      <c r="J210" s="10"/>
      <c r="K210" s="4"/>
      <c r="L210" s="11"/>
      <c r="M210" s="11"/>
      <c r="N210" s="5"/>
      <c r="O210" s="5"/>
      <c r="P210" s="222"/>
      <c r="Q210" s="226"/>
      <c r="R210" s="222"/>
      <c r="S210" s="222"/>
      <c r="T210" s="2"/>
      <c r="U210" s="2"/>
    </row>
    <row r="211" spans="1:21" ht="12.75" customHeight="1" x14ac:dyDescent="0.2">
      <c r="A211" s="10"/>
      <c r="B211" s="1"/>
      <c r="C211" s="1"/>
      <c r="D211" s="1"/>
      <c r="E211" s="2"/>
      <c r="F211" s="2"/>
      <c r="G211" s="1"/>
      <c r="H211" s="10"/>
      <c r="I211" s="10"/>
      <c r="J211" s="10"/>
      <c r="K211" s="4"/>
      <c r="L211" s="11"/>
      <c r="M211" s="11"/>
      <c r="N211" s="5"/>
      <c r="O211" s="5"/>
      <c r="P211" s="222"/>
      <c r="Q211" s="226"/>
      <c r="R211" s="222"/>
      <c r="S211" s="222"/>
      <c r="T211" s="2"/>
      <c r="U211" s="2"/>
    </row>
    <row r="212" spans="1:21" ht="12.75" customHeight="1" x14ac:dyDescent="0.2">
      <c r="A212" s="10"/>
      <c r="B212" s="1"/>
      <c r="C212" s="1"/>
      <c r="D212" s="1"/>
      <c r="E212" s="2"/>
      <c r="F212" s="2"/>
      <c r="G212" s="1"/>
      <c r="H212" s="10"/>
      <c r="I212" s="10"/>
      <c r="J212" s="10"/>
      <c r="K212" s="4"/>
      <c r="L212" s="11"/>
      <c r="M212" s="11"/>
      <c r="N212" s="5"/>
      <c r="O212" s="5"/>
      <c r="P212" s="222"/>
      <c r="Q212" s="226"/>
      <c r="R212" s="222"/>
      <c r="S212" s="222"/>
      <c r="T212" s="2"/>
      <c r="U212" s="2"/>
    </row>
    <row r="213" spans="1:21" ht="12.75" customHeight="1" x14ac:dyDescent="0.2">
      <c r="A213" s="10"/>
      <c r="B213" s="1"/>
      <c r="C213" s="1"/>
      <c r="D213" s="1"/>
      <c r="E213" s="2"/>
      <c r="F213" s="2"/>
      <c r="G213" s="1"/>
      <c r="H213" s="10"/>
      <c r="I213" s="10"/>
      <c r="J213" s="10"/>
      <c r="K213" s="4"/>
      <c r="L213" s="11"/>
      <c r="M213" s="11"/>
      <c r="N213" s="5"/>
      <c r="O213" s="5"/>
      <c r="P213" s="222"/>
      <c r="Q213" s="226"/>
      <c r="R213" s="222"/>
      <c r="S213" s="222"/>
      <c r="T213" s="2"/>
      <c r="U213" s="2"/>
    </row>
    <row r="214" spans="1:21" ht="12.75" customHeight="1" x14ac:dyDescent="0.2">
      <c r="A214" s="10"/>
      <c r="B214" s="1"/>
      <c r="C214" s="1"/>
      <c r="D214" s="1"/>
      <c r="E214" s="2"/>
      <c r="F214" s="2"/>
      <c r="G214" s="1"/>
      <c r="H214" s="10"/>
      <c r="I214" s="10"/>
      <c r="J214" s="10"/>
      <c r="K214" s="4"/>
      <c r="L214" s="11"/>
      <c r="M214" s="11"/>
      <c r="N214" s="5"/>
      <c r="O214" s="5"/>
      <c r="P214" s="222"/>
      <c r="Q214" s="226"/>
      <c r="R214" s="222"/>
      <c r="S214" s="222"/>
      <c r="T214" s="2"/>
      <c r="U214" s="2"/>
    </row>
    <row r="215" spans="1:21" ht="12.75" customHeight="1" x14ac:dyDescent="0.2">
      <c r="A215" s="10"/>
      <c r="B215" s="1"/>
      <c r="C215" s="1"/>
      <c r="D215" s="1"/>
      <c r="E215" s="2"/>
      <c r="F215" s="2"/>
      <c r="G215" s="1"/>
      <c r="H215" s="10"/>
      <c r="I215" s="10"/>
      <c r="J215" s="10"/>
      <c r="K215" s="4"/>
      <c r="L215" s="11"/>
      <c r="M215" s="11"/>
      <c r="N215" s="5"/>
      <c r="O215" s="5"/>
      <c r="P215" s="222"/>
      <c r="Q215" s="226"/>
      <c r="R215" s="222"/>
      <c r="S215" s="222"/>
      <c r="T215" s="2"/>
      <c r="U215" s="2"/>
    </row>
    <row r="216" spans="1:21" ht="12.75" customHeight="1" x14ac:dyDescent="0.2">
      <c r="A216" s="10"/>
      <c r="B216" s="1"/>
      <c r="C216" s="1"/>
      <c r="D216" s="1"/>
      <c r="E216" s="2"/>
      <c r="F216" s="2"/>
      <c r="G216" s="1"/>
      <c r="H216" s="10"/>
      <c r="I216" s="10"/>
      <c r="J216" s="10"/>
      <c r="K216" s="4"/>
      <c r="L216" s="11"/>
      <c r="M216" s="11"/>
      <c r="N216" s="5"/>
      <c r="O216" s="5"/>
      <c r="P216" s="222"/>
      <c r="Q216" s="226"/>
      <c r="R216" s="222"/>
      <c r="S216" s="222"/>
      <c r="T216" s="2"/>
      <c r="U216" s="2"/>
    </row>
    <row r="217" spans="1:21" ht="12.75" customHeight="1" x14ac:dyDescent="0.2">
      <c r="A217" s="10"/>
      <c r="B217" s="1"/>
      <c r="C217" s="1"/>
      <c r="D217" s="1"/>
      <c r="E217" s="2"/>
      <c r="F217" s="2"/>
      <c r="G217" s="1"/>
      <c r="H217" s="10"/>
      <c r="I217" s="10"/>
      <c r="J217" s="10"/>
      <c r="K217" s="4"/>
      <c r="L217" s="11"/>
      <c r="M217" s="11"/>
      <c r="N217" s="5"/>
      <c r="O217" s="5"/>
      <c r="P217" s="222"/>
      <c r="Q217" s="226"/>
      <c r="R217" s="222"/>
      <c r="S217" s="222"/>
      <c r="T217" s="2"/>
      <c r="U217" s="2"/>
    </row>
    <row r="218" spans="1:21" ht="12.75" customHeight="1" x14ac:dyDescent="0.2">
      <c r="A218" s="10"/>
      <c r="B218" s="1"/>
      <c r="C218" s="1"/>
      <c r="D218" s="1"/>
      <c r="E218" s="2"/>
      <c r="F218" s="2"/>
      <c r="G218" s="1"/>
      <c r="H218" s="10"/>
      <c r="I218" s="10"/>
      <c r="J218" s="10"/>
      <c r="K218" s="4"/>
      <c r="L218" s="11"/>
      <c r="M218" s="11"/>
      <c r="N218" s="5"/>
      <c r="O218" s="5"/>
      <c r="P218" s="222"/>
      <c r="Q218" s="226"/>
      <c r="R218" s="222"/>
      <c r="S218" s="222"/>
      <c r="T218" s="2"/>
      <c r="U218" s="2"/>
    </row>
    <row r="219" spans="1:21" ht="12.75" customHeight="1" x14ac:dyDescent="0.2">
      <c r="A219" s="10"/>
      <c r="B219" s="1"/>
      <c r="C219" s="1"/>
      <c r="D219" s="1"/>
      <c r="E219" s="2"/>
      <c r="F219" s="2"/>
      <c r="G219" s="1"/>
      <c r="H219" s="10"/>
      <c r="I219" s="10"/>
      <c r="J219" s="10"/>
      <c r="K219" s="4"/>
      <c r="L219" s="11"/>
      <c r="M219" s="11"/>
      <c r="N219" s="5"/>
      <c r="O219" s="5"/>
      <c r="P219" s="222"/>
      <c r="Q219" s="226"/>
      <c r="R219" s="222"/>
      <c r="S219" s="222"/>
      <c r="T219" s="2"/>
      <c r="U219" s="2"/>
    </row>
    <row r="220" spans="1:21" ht="12.75" customHeight="1" x14ac:dyDescent="0.2">
      <c r="A220" s="10"/>
      <c r="B220" s="1"/>
      <c r="C220" s="1"/>
      <c r="D220" s="1"/>
      <c r="E220" s="2"/>
      <c r="F220" s="2"/>
      <c r="G220" s="1"/>
      <c r="H220" s="10"/>
      <c r="I220" s="10"/>
      <c r="J220" s="10"/>
      <c r="K220" s="4"/>
      <c r="L220" s="11"/>
      <c r="M220" s="11"/>
      <c r="N220" s="5"/>
      <c r="O220" s="5"/>
      <c r="P220" s="222"/>
      <c r="Q220" s="226"/>
      <c r="R220" s="222"/>
      <c r="S220" s="222"/>
      <c r="T220" s="2"/>
      <c r="U220" s="2"/>
    </row>
    <row r="221" spans="1:21" ht="12.75" customHeight="1" x14ac:dyDescent="0.2">
      <c r="A221" s="10"/>
      <c r="B221" s="1"/>
      <c r="C221" s="1"/>
      <c r="D221" s="1"/>
      <c r="E221" s="2"/>
      <c r="F221" s="2"/>
      <c r="G221" s="1"/>
      <c r="H221" s="10"/>
      <c r="I221" s="10"/>
      <c r="J221" s="10"/>
      <c r="K221" s="4"/>
      <c r="L221" s="11"/>
      <c r="M221" s="11"/>
      <c r="N221" s="5"/>
      <c r="O221" s="5"/>
      <c r="P221" s="222"/>
      <c r="Q221" s="226"/>
      <c r="R221" s="222"/>
      <c r="S221" s="222"/>
      <c r="T221" s="2"/>
      <c r="U221" s="2"/>
    </row>
    <row r="222" spans="1:21" ht="12.75" customHeight="1" x14ac:dyDescent="0.2">
      <c r="A222" s="10"/>
      <c r="B222" s="1"/>
      <c r="C222" s="1"/>
      <c r="D222" s="1"/>
      <c r="E222" s="2"/>
      <c r="F222" s="2"/>
      <c r="G222" s="1"/>
      <c r="H222" s="10"/>
      <c r="I222" s="10"/>
      <c r="J222" s="10"/>
      <c r="K222" s="4"/>
      <c r="L222" s="11"/>
      <c r="M222" s="11"/>
      <c r="N222" s="5"/>
      <c r="O222" s="5"/>
      <c r="P222" s="222"/>
      <c r="Q222" s="226"/>
      <c r="R222" s="222"/>
      <c r="S222" s="222"/>
      <c r="T222" s="2"/>
      <c r="U222" s="2"/>
    </row>
    <row r="223" spans="1:21" ht="12.75" customHeight="1" x14ac:dyDescent="0.2">
      <c r="A223" s="10"/>
      <c r="B223" s="1"/>
      <c r="C223" s="1"/>
      <c r="D223" s="1"/>
      <c r="E223" s="2"/>
      <c r="F223" s="2"/>
      <c r="G223" s="1"/>
      <c r="H223" s="10"/>
      <c r="I223" s="10"/>
      <c r="J223" s="10"/>
      <c r="K223" s="4"/>
      <c r="L223" s="11"/>
      <c r="M223" s="11"/>
      <c r="N223" s="5"/>
      <c r="O223" s="5"/>
      <c r="P223" s="222"/>
      <c r="Q223" s="226"/>
      <c r="R223" s="222"/>
      <c r="S223" s="222"/>
      <c r="T223" s="2"/>
      <c r="U223" s="2"/>
    </row>
    <row r="224" spans="1:21" ht="12.75" customHeight="1" x14ac:dyDescent="0.2">
      <c r="A224" s="10"/>
      <c r="B224" s="1"/>
      <c r="C224" s="1"/>
      <c r="D224" s="1"/>
      <c r="E224" s="2"/>
      <c r="F224" s="2"/>
      <c r="G224" s="1"/>
      <c r="H224" s="10"/>
      <c r="I224" s="10"/>
      <c r="J224" s="10"/>
      <c r="K224" s="4"/>
      <c r="L224" s="11"/>
      <c r="M224" s="11"/>
      <c r="N224" s="5"/>
      <c r="O224" s="5"/>
      <c r="P224" s="222"/>
      <c r="Q224" s="226"/>
      <c r="R224" s="222"/>
      <c r="S224" s="222"/>
      <c r="T224" s="2"/>
      <c r="U224" s="2"/>
    </row>
    <row r="225" spans="1:21" ht="12.75" customHeight="1" x14ac:dyDescent="0.2">
      <c r="A225" s="10"/>
      <c r="B225" s="1"/>
      <c r="C225" s="1"/>
      <c r="D225" s="1"/>
      <c r="E225" s="2"/>
      <c r="F225" s="2"/>
      <c r="G225" s="1"/>
      <c r="H225" s="10"/>
      <c r="I225" s="10"/>
      <c r="J225" s="10"/>
      <c r="K225" s="4"/>
      <c r="L225" s="11"/>
      <c r="M225" s="11"/>
      <c r="N225" s="5"/>
      <c r="O225" s="5"/>
      <c r="P225" s="222"/>
      <c r="Q225" s="226"/>
      <c r="R225" s="222"/>
      <c r="S225" s="222"/>
      <c r="T225" s="2"/>
      <c r="U225" s="2"/>
    </row>
    <row r="226" spans="1:21" ht="12.75" customHeight="1" x14ac:dyDescent="0.2">
      <c r="A226" s="10"/>
      <c r="B226" s="1"/>
      <c r="C226" s="1"/>
      <c r="D226" s="1"/>
      <c r="E226" s="2"/>
      <c r="F226" s="2"/>
      <c r="G226" s="1"/>
      <c r="H226" s="10"/>
      <c r="I226" s="10"/>
      <c r="J226" s="10"/>
      <c r="K226" s="4"/>
      <c r="L226" s="11"/>
      <c r="M226" s="11"/>
      <c r="N226" s="5"/>
      <c r="O226" s="5"/>
      <c r="P226" s="222"/>
      <c r="Q226" s="226"/>
      <c r="R226" s="222"/>
      <c r="S226" s="222"/>
      <c r="T226" s="2"/>
      <c r="U226" s="2"/>
    </row>
    <row r="227" spans="1:21" ht="12.75" customHeight="1" x14ac:dyDescent="0.2">
      <c r="A227" s="10"/>
      <c r="B227" s="1"/>
      <c r="C227" s="1"/>
      <c r="D227" s="1"/>
      <c r="E227" s="2"/>
      <c r="F227" s="2"/>
      <c r="G227" s="1"/>
      <c r="H227" s="10"/>
      <c r="I227" s="10"/>
      <c r="J227" s="10"/>
      <c r="K227" s="4"/>
      <c r="L227" s="11"/>
      <c r="M227" s="11"/>
      <c r="N227" s="5"/>
      <c r="O227" s="5"/>
      <c r="P227" s="222"/>
      <c r="Q227" s="226"/>
      <c r="R227" s="222"/>
      <c r="S227" s="222"/>
      <c r="T227" s="2"/>
      <c r="U227" s="2"/>
    </row>
    <row r="228" spans="1:21" ht="12.75" customHeight="1" x14ac:dyDescent="0.2">
      <c r="A228" s="10"/>
      <c r="B228" s="1"/>
      <c r="C228" s="1"/>
      <c r="D228" s="1"/>
      <c r="E228" s="2"/>
      <c r="F228" s="2"/>
      <c r="G228" s="1"/>
      <c r="H228" s="10"/>
      <c r="I228" s="10"/>
      <c r="J228" s="10"/>
      <c r="K228" s="4"/>
      <c r="L228" s="11"/>
      <c r="M228" s="11"/>
      <c r="N228" s="5"/>
      <c r="O228" s="5"/>
      <c r="P228" s="222"/>
      <c r="Q228" s="226"/>
      <c r="R228" s="222"/>
      <c r="S228" s="222"/>
      <c r="T228" s="2"/>
      <c r="U228" s="2"/>
    </row>
    <row r="229" spans="1:21" ht="12.75" customHeight="1" x14ac:dyDescent="0.2">
      <c r="A229" s="10"/>
      <c r="B229" s="1"/>
      <c r="C229" s="1"/>
      <c r="D229" s="1"/>
      <c r="E229" s="2"/>
      <c r="F229" s="2"/>
      <c r="G229" s="1"/>
      <c r="H229" s="10"/>
      <c r="I229" s="10"/>
      <c r="J229" s="10"/>
      <c r="K229" s="4"/>
      <c r="L229" s="11"/>
      <c r="M229" s="11"/>
      <c r="N229" s="5"/>
      <c r="O229" s="5"/>
      <c r="P229" s="222"/>
      <c r="Q229" s="226"/>
      <c r="R229" s="222"/>
      <c r="S229" s="222"/>
      <c r="T229" s="2"/>
      <c r="U229" s="2"/>
    </row>
    <row r="230" spans="1:21" ht="12.75" customHeight="1" x14ac:dyDescent="0.2">
      <c r="A230" s="10"/>
      <c r="B230" s="1"/>
      <c r="C230" s="1"/>
      <c r="D230" s="1"/>
      <c r="E230" s="2"/>
      <c r="F230" s="2"/>
      <c r="G230" s="1"/>
      <c r="H230" s="10"/>
      <c r="I230" s="10"/>
      <c r="J230" s="10"/>
      <c r="K230" s="4"/>
      <c r="L230" s="11"/>
      <c r="M230" s="11"/>
      <c r="N230" s="5"/>
      <c r="O230" s="5"/>
      <c r="P230" s="222"/>
      <c r="Q230" s="226"/>
      <c r="R230" s="222"/>
      <c r="S230" s="222"/>
      <c r="T230" s="2"/>
      <c r="U230" s="2"/>
    </row>
    <row r="231" spans="1:21" ht="12.75" customHeight="1" x14ac:dyDescent="0.2">
      <c r="A231" s="10"/>
      <c r="B231" s="1"/>
      <c r="C231" s="1"/>
      <c r="D231" s="1"/>
      <c r="E231" s="2"/>
      <c r="F231" s="2"/>
      <c r="G231" s="1"/>
      <c r="H231" s="10"/>
      <c r="I231" s="10"/>
      <c r="J231" s="10"/>
      <c r="K231" s="4"/>
      <c r="L231" s="11"/>
      <c r="M231" s="11"/>
      <c r="N231" s="5"/>
      <c r="O231" s="5"/>
      <c r="P231" s="222"/>
      <c r="Q231" s="226"/>
      <c r="R231" s="222"/>
      <c r="S231" s="222"/>
      <c r="T231" s="2"/>
      <c r="U231" s="2"/>
    </row>
    <row r="232" spans="1:21" ht="12.75" customHeight="1" x14ac:dyDescent="0.2">
      <c r="A232" s="10"/>
      <c r="B232" s="1"/>
      <c r="C232" s="1"/>
      <c r="D232" s="1"/>
      <c r="E232" s="2"/>
      <c r="F232" s="2"/>
      <c r="G232" s="1"/>
      <c r="H232" s="10"/>
      <c r="I232" s="10"/>
      <c r="J232" s="10"/>
      <c r="K232" s="4"/>
      <c r="L232" s="11"/>
      <c r="M232" s="11"/>
      <c r="N232" s="5"/>
      <c r="O232" s="5"/>
      <c r="P232" s="222"/>
      <c r="Q232" s="226"/>
      <c r="R232" s="222"/>
      <c r="S232" s="222"/>
      <c r="T232" s="2"/>
      <c r="U232" s="2"/>
    </row>
    <row r="233" spans="1:21" ht="12.75" customHeight="1" x14ac:dyDescent="0.2">
      <c r="A233" s="10"/>
      <c r="B233" s="1"/>
      <c r="C233" s="1"/>
      <c r="D233" s="1"/>
      <c r="E233" s="2"/>
      <c r="F233" s="2"/>
      <c r="G233" s="1"/>
      <c r="H233" s="10"/>
      <c r="I233" s="10"/>
      <c r="J233" s="10"/>
      <c r="K233" s="4"/>
      <c r="L233" s="11"/>
      <c r="M233" s="11"/>
      <c r="N233" s="5"/>
      <c r="O233" s="5"/>
      <c r="P233" s="222"/>
      <c r="Q233" s="226"/>
      <c r="R233" s="222"/>
      <c r="S233" s="222"/>
      <c r="T233" s="2"/>
      <c r="U233" s="2"/>
    </row>
    <row r="234" spans="1:21" ht="12.75" customHeight="1" x14ac:dyDescent="0.2">
      <c r="A234" s="10"/>
      <c r="B234" s="1"/>
      <c r="C234" s="1"/>
      <c r="D234" s="1"/>
      <c r="E234" s="2"/>
      <c r="F234" s="2"/>
      <c r="G234" s="1"/>
      <c r="H234" s="10"/>
      <c r="I234" s="10"/>
      <c r="J234" s="10"/>
      <c r="K234" s="4"/>
      <c r="L234" s="11"/>
      <c r="M234" s="11"/>
      <c r="N234" s="5"/>
      <c r="O234" s="5"/>
      <c r="P234" s="222"/>
      <c r="Q234" s="226"/>
      <c r="R234" s="222"/>
      <c r="S234" s="222"/>
      <c r="T234" s="2"/>
      <c r="U234" s="2"/>
    </row>
    <row r="235" spans="1:21" ht="12.75" customHeight="1" x14ac:dyDescent="0.2">
      <c r="A235" s="10"/>
      <c r="B235" s="1"/>
      <c r="C235" s="1"/>
      <c r="D235" s="1"/>
      <c r="E235" s="2"/>
      <c r="F235" s="2"/>
      <c r="G235" s="1"/>
      <c r="H235" s="10"/>
      <c r="I235" s="10"/>
      <c r="J235" s="10"/>
      <c r="K235" s="4"/>
      <c r="L235" s="11"/>
      <c r="M235" s="11"/>
      <c r="N235" s="5"/>
      <c r="O235" s="5"/>
      <c r="P235" s="222"/>
      <c r="Q235" s="226"/>
      <c r="R235" s="222"/>
      <c r="S235" s="222"/>
      <c r="T235" s="2"/>
      <c r="U235" s="2"/>
    </row>
    <row r="236" spans="1:21" ht="12.75" customHeight="1" x14ac:dyDescent="0.2">
      <c r="A236" s="10"/>
      <c r="B236" s="1"/>
      <c r="C236" s="1"/>
      <c r="D236" s="1"/>
      <c r="E236" s="2"/>
      <c r="F236" s="2"/>
      <c r="G236" s="1"/>
      <c r="H236" s="10"/>
      <c r="I236" s="10"/>
      <c r="J236" s="10"/>
      <c r="K236" s="4"/>
      <c r="L236" s="11"/>
      <c r="M236" s="11"/>
      <c r="N236" s="5"/>
      <c r="O236" s="5"/>
      <c r="P236" s="222"/>
      <c r="Q236" s="226"/>
      <c r="R236" s="222"/>
      <c r="S236" s="222"/>
      <c r="T236" s="2"/>
      <c r="U236" s="2"/>
    </row>
    <row r="237" spans="1:21" ht="12.75" customHeight="1" x14ac:dyDescent="0.2">
      <c r="A237" s="10"/>
      <c r="B237" s="1"/>
      <c r="C237" s="1"/>
      <c r="D237" s="1"/>
      <c r="E237" s="2"/>
      <c r="F237" s="2"/>
      <c r="G237" s="1"/>
      <c r="H237" s="10"/>
      <c r="I237" s="10"/>
      <c r="J237" s="10"/>
      <c r="K237" s="4"/>
      <c r="L237" s="11"/>
      <c r="M237" s="11"/>
      <c r="N237" s="5"/>
      <c r="O237" s="5"/>
      <c r="P237" s="222"/>
      <c r="Q237" s="226"/>
      <c r="R237" s="222"/>
      <c r="S237" s="222"/>
      <c r="T237" s="2"/>
      <c r="U237" s="2"/>
    </row>
    <row r="238" spans="1:21" ht="12.75" customHeight="1" x14ac:dyDescent="0.2">
      <c r="A238" s="10"/>
      <c r="B238" s="1"/>
      <c r="C238" s="1"/>
      <c r="D238" s="1"/>
      <c r="E238" s="2"/>
      <c r="F238" s="2"/>
      <c r="G238" s="1"/>
      <c r="H238" s="10"/>
      <c r="I238" s="10"/>
      <c r="J238" s="10"/>
      <c r="K238" s="4"/>
      <c r="L238" s="11"/>
      <c r="M238" s="11"/>
      <c r="N238" s="5"/>
      <c r="O238" s="5"/>
      <c r="P238" s="222"/>
      <c r="Q238" s="226"/>
      <c r="R238" s="222"/>
      <c r="S238" s="222"/>
      <c r="T238" s="2"/>
      <c r="U238" s="2"/>
    </row>
    <row r="239" spans="1:21" ht="12.75" customHeight="1" x14ac:dyDescent="0.2">
      <c r="A239" s="10"/>
      <c r="B239" s="1"/>
      <c r="C239" s="1"/>
      <c r="D239" s="1"/>
      <c r="E239" s="2"/>
      <c r="F239" s="2"/>
      <c r="G239" s="1"/>
      <c r="H239" s="10"/>
      <c r="I239" s="10"/>
      <c r="J239" s="10"/>
      <c r="K239" s="4"/>
      <c r="L239" s="11"/>
      <c r="M239" s="11"/>
      <c r="N239" s="5"/>
      <c r="O239" s="5"/>
      <c r="P239" s="222"/>
      <c r="Q239" s="226"/>
      <c r="R239" s="222"/>
      <c r="S239" s="222"/>
      <c r="T239" s="2"/>
      <c r="U239" s="2"/>
    </row>
    <row r="240" spans="1:21" ht="12.75" customHeight="1" x14ac:dyDescent="0.2">
      <c r="A240" s="10"/>
      <c r="B240" s="1"/>
      <c r="C240" s="1"/>
      <c r="D240" s="1"/>
      <c r="E240" s="2"/>
      <c r="F240" s="2"/>
      <c r="G240" s="1"/>
      <c r="H240" s="10"/>
      <c r="I240" s="10"/>
      <c r="J240" s="10"/>
      <c r="K240" s="4"/>
      <c r="L240" s="11"/>
      <c r="M240" s="11"/>
      <c r="N240" s="5"/>
      <c r="O240" s="5"/>
      <c r="P240" s="222"/>
      <c r="Q240" s="226"/>
      <c r="R240" s="222"/>
      <c r="S240" s="222"/>
      <c r="T240" s="2"/>
      <c r="U240" s="2"/>
    </row>
    <row r="241" spans="1:21" ht="12.75" customHeight="1" x14ac:dyDescent="0.2">
      <c r="A241" s="10"/>
      <c r="B241" s="1"/>
      <c r="C241" s="1"/>
      <c r="D241" s="1"/>
      <c r="E241" s="2"/>
      <c r="F241" s="2"/>
      <c r="G241" s="1"/>
      <c r="H241" s="10"/>
      <c r="I241" s="10"/>
      <c r="J241" s="10"/>
      <c r="K241" s="4"/>
      <c r="L241" s="11"/>
      <c r="M241" s="11"/>
      <c r="N241" s="5"/>
      <c r="O241" s="5"/>
      <c r="P241" s="222"/>
      <c r="Q241" s="226"/>
      <c r="R241" s="222"/>
      <c r="S241" s="222"/>
      <c r="T241" s="2"/>
      <c r="U241" s="2"/>
    </row>
    <row r="242" spans="1:21" ht="12.75" customHeight="1" x14ac:dyDescent="0.2">
      <c r="A242" s="10"/>
      <c r="B242" s="1"/>
      <c r="C242" s="1"/>
      <c r="D242" s="1"/>
      <c r="E242" s="2"/>
      <c r="F242" s="2"/>
      <c r="G242" s="1"/>
      <c r="H242" s="10"/>
      <c r="I242" s="10"/>
      <c r="J242" s="10"/>
      <c r="K242" s="4"/>
      <c r="L242" s="11"/>
      <c r="M242" s="11"/>
      <c r="N242" s="5"/>
      <c r="O242" s="5"/>
      <c r="P242" s="222"/>
      <c r="Q242" s="226"/>
      <c r="R242" s="222"/>
      <c r="S242" s="222"/>
      <c r="T242" s="2"/>
      <c r="U242" s="2"/>
    </row>
    <row r="243" spans="1:21" ht="12.75" customHeight="1" x14ac:dyDescent="0.2">
      <c r="A243" s="10"/>
      <c r="B243" s="1"/>
      <c r="C243" s="1"/>
      <c r="D243" s="1"/>
      <c r="E243" s="2"/>
      <c r="F243" s="2"/>
      <c r="G243" s="1"/>
      <c r="H243" s="10"/>
      <c r="I243" s="10"/>
      <c r="J243" s="10"/>
      <c r="K243" s="4"/>
      <c r="L243" s="11"/>
      <c r="M243" s="11"/>
      <c r="N243" s="5"/>
      <c r="O243" s="5"/>
      <c r="P243" s="222"/>
      <c r="Q243" s="226"/>
      <c r="R243" s="222"/>
      <c r="S243" s="222"/>
      <c r="T243" s="2"/>
      <c r="U243" s="2"/>
    </row>
    <row r="244" spans="1:21" ht="12.75" customHeight="1" x14ac:dyDescent="0.2">
      <c r="A244" s="10"/>
      <c r="B244" s="1"/>
      <c r="C244" s="1"/>
      <c r="D244" s="1"/>
      <c r="E244" s="2"/>
      <c r="F244" s="2"/>
      <c r="G244" s="1"/>
      <c r="H244" s="10"/>
      <c r="I244" s="10"/>
      <c r="J244" s="10"/>
      <c r="K244" s="4"/>
      <c r="L244" s="11"/>
      <c r="M244" s="11"/>
      <c r="N244" s="5"/>
      <c r="O244" s="5"/>
      <c r="P244" s="222"/>
      <c r="Q244" s="226"/>
      <c r="R244" s="222"/>
      <c r="S244" s="222"/>
      <c r="T244" s="2"/>
      <c r="U244" s="2"/>
    </row>
    <row r="245" spans="1:21" ht="12.75" customHeight="1" x14ac:dyDescent="0.2">
      <c r="A245" s="10"/>
      <c r="B245" s="1"/>
      <c r="C245" s="1"/>
      <c r="D245" s="1"/>
      <c r="E245" s="2"/>
      <c r="F245" s="2"/>
      <c r="G245" s="1"/>
      <c r="H245" s="10"/>
      <c r="I245" s="10"/>
      <c r="J245" s="10"/>
      <c r="K245" s="4"/>
      <c r="L245" s="11"/>
      <c r="M245" s="11"/>
      <c r="N245" s="5"/>
      <c r="O245" s="5"/>
      <c r="P245" s="222"/>
      <c r="Q245" s="226"/>
      <c r="R245" s="222"/>
      <c r="S245" s="222"/>
      <c r="T245" s="2"/>
      <c r="U245" s="2"/>
    </row>
    <row r="246" spans="1:21" ht="12.75" customHeight="1" x14ac:dyDescent="0.2">
      <c r="A246" s="10"/>
      <c r="B246" s="1"/>
      <c r="C246" s="1"/>
      <c r="D246" s="1"/>
      <c r="E246" s="2"/>
      <c r="F246" s="2"/>
      <c r="G246" s="1"/>
      <c r="H246" s="10"/>
      <c r="I246" s="10"/>
      <c r="J246" s="10"/>
      <c r="K246" s="4"/>
      <c r="L246" s="11"/>
      <c r="M246" s="11"/>
      <c r="N246" s="5"/>
      <c r="O246" s="5"/>
      <c r="P246" s="222"/>
      <c r="Q246" s="226"/>
      <c r="R246" s="222"/>
      <c r="S246" s="222"/>
      <c r="T246" s="2"/>
      <c r="U246" s="2"/>
    </row>
    <row r="247" spans="1:21" ht="12.75" customHeight="1" x14ac:dyDescent="0.2">
      <c r="A247" s="10"/>
      <c r="B247" s="1"/>
      <c r="C247" s="1"/>
      <c r="D247" s="1"/>
      <c r="E247" s="2"/>
      <c r="F247" s="2"/>
      <c r="G247" s="1"/>
      <c r="H247" s="10"/>
      <c r="I247" s="10"/>
      <c r="J247" s="10"/>
      <c r="K247" s="4"/>
      <c r="L247" s="11"/>
      <c r="M247" s="11"/>
      <c r="N247" s="5"/>
      <c r="O247" s="5"/>
      <c r="P247" s="222"/>
      <c r="Q247" s="226"/>
      <c r="R247" s="222"/>
      <c r="S247" s="222"/>
      <c r="T247" s="2"/>
      <c r="U247" s="2"/>
    </row>
    <row r="248" spans="1:21" ht="12.75" customHeight="1" x14ac:dyDescent="0.2">
      <c r="A248" s="10"/>
      <c r="B248" s="1"/>
      <c r="C248" s="1"/>
      <c r="D248" s="1"/>
      <c r="E248" s="2"/>
      <c r="F248" s="2"/>
      <c r="G248" s="1"/>
      <c r="H248" s="10"/>
      <c r="I248" s="10"/>
      <c r="J248" s="10"/>
      <c r="K248" s="4"/>
      <c r="L248" s="11"/>
      <c r="M248" s="11"/>
      <c r="N248" s="5"/>
      <c r="O248" s="5"/>
      <c r="P248" s="222"/>
      <c r="Q248" s="226"/>
      <c r="R248" s="222"/>
      <c r="S248" s="222"/>
      <c r="T248" s="2"/>
      <c r="U248" s="2"/>
    </row>
    <row r="249" spans="1:21" ht="12.75" customHeight="1" x14ac:dyDescent="0.2">
      <c r="A249" s="10"/>
      <c r="B249" s="1"/>
      <c r="C249" s="1"/>
      <c r="D249" s="1"/>
      <c r="E249" s="2"/>
      <c r="F249" s="2"/>
      <c r="G249" s="1"/>
      <c r="H249" s="10"/>
      <c r="I249" s="10"/>
      <c r="J249" s="10"/>
      <c r="K249" s="4"/>
      <c r="L249" s="11"/>
      <c r="M249" s="11"/>
      <c r="N249" s="5"/>
      <c r="O249" s="5"/>
      <c r="P249" s="222"/>
      <c r="Q249" s="226"/>
      <c r="R249" s="222"/>
      <c r="S249" s="222"/>
      <c r="T249" s="2"/>
      <c r="U249" s="2"/>
    </row>
    <row r="250" spans="1:21" ht="12.75" customHeight="1" x14ac:dyDescent="0.2">
      <c r="A250" s="10"/>
      <c r="B250" s="1"/>
      <c r="C250" s="1"/>
      <c r="D250" s="1"/>
      <c r="E250" s="2"/>
      <c r="F250" s="2"/>
      <c r="G250" s="1"/>
      <c r="H250" s="10"/>
      <c r="I250" s="10"/>
      <c r="J250" s="10"/>
      <c r="K250" s="4"/>
      <c r="L250" s="11"/>
      <c r="M250" s="11"/>
      <c r="N250" s="5"/>
      <c r="O250" s="5"/>
      <c r="P250" s="222"/>
      <c r="Q250" s="226"/>
      <c r="R250" s="222"/>
      <c r="S250" s="222"/>
      <c r="T250" s="2"/>
      <c r="U250" s="2"/>
    </row>
    <row r="251" spans="1:21" ht="12.75" customHeight="1" x14ac:dyDescent="0.2">
      <c r="A251" s="10"/>
      <c r="B251" s="1"/>
      <c r="C251" s="1"/>
      <c r="D251" s="1"/>
      <c r="E251" s="2"/>
      <c r="F251" s="2"/>
      <c r="G251" s="1"/>
      <c r="H251" s="10"/>
      <c r="I251" s="10"/>
      <c r="J251" s="10"/>
      <c r="K251" s="4"/>
      <c r="L251" s="11"/>
      <c r="M251" s="11"/>
      <c r="N251" s="5"/>
      <c r="O251" s="5"/>
      <c r="P251" s="222"/>
      <c r="Q251" s="226"/>
      <c r="R251" s="222"/>
      <c r="S251" s="222"/>
      <c r="T251" s="2"/>
      <c r="U251" s="2"/>
    </row>
    <row r="252" spans="1:21" ht="12.75" customHeight="1" x14ac:dyDescent="0.2">
      <c r="A252" s="10"/>
      <c r="B252" s="1"/>
      <c r="C252" s="1"/>
      <c r="D252" s="1"/>
      <c r="E252" s="2"/>
      <c r="F252" s="2"/>
      <c r="G252" s="1"/>
      <c r="H252" s="10"/>
      <c r="I252" s="10"/>
      <c r="J252" s="10"/>
      <c r="K252" s="4"/>
      <c r="L252" s="11"/>
      <c r="M252" s="11"/>
      <c r="N252" s="5"/>
      <c r="O252" s="5"/>
      <c r="P252" s="222"/>
      <c r="Q252" s="226"/>
      <c r="R252" s="222"/>
      <c r="S252" s="222"/>
      <c r="T252" s="2"/>
      <c r="U252" s="2"/>
    </row>
    <row r="253" spans="1:21" ht="12.75" customHeight="1" x14ac:dyDescent="0.2">
      <c r="A253" s="10"/>
      <c r="B253" s="1"/>
      <c r="C253" s="1"/>
      <c r="D253" s="1"/>
      <c r="E253" s="2"/>
      <c r="F253" s="2"/>
      <c r="G253" s="1"/>
      <c r="H253" s="10"/>
      <c r="I253" s="10"/>
      <c r="J253" s="10"/>
      <c r="K253" s="4"/>
      <c r="L253" s="11"/>
      <c r="M253" s="11"/>
      <c r="N253" s="5"/>
      <c r="O253" s="5"/>
      <c r="P253" s="222"/>
      <c r="Q253" s="226"/>
      <c r="R253" s="222"/>
      <c r="S253" s="222"/>
      <c r="T253" s="2"/>
      <c r="U253" s="2"/>
    </row>
    <row r="254" spans="1:21" ht="12.75" customHeight="1" x14ac:dyDescent="0.2">
      <c r="A254" s="10"/>
      <c r="B254" s="1"/>
      <c r="C254" s="1"/>
      <c r="D254" s="1"/>
      <c r="E254" s="2"/>
      <c r="F254" s="2"/>
      <c r="G254" s="1"/>
      <c r="H254" s="10"/>
      <c r="I254" s="10"/>
      <c r="J254" s="10"/>
      <c r="K254" s="4"/>
      <c r="L254" s="11"/>
      <c r="M254" s="11"/>
      <c r="N254" s="5"/>
      <c r="O254" s="5"/>
      <c r="P254" s="222"/>
      <c r="Q254" s="226"/>
      <c r="R254" s="222"/>
      <c r="S254" s="222"/>
      <c r="T254" s="2"/>
      <c r="U254" s="2"/>
    </row>
    <row r="255" spans="1:21" ht="12.75" customHeight="1" x14ac:dyDescent="0.2">
      <c r="A255" s="10"/>
      <c r="B255" s="1"/>
      <c r="C255" s="1"/>
      <c r="D255" s="1"/>
      <c r="E255" s="2"/>
      <c r="F255" s="2"/>
      <c r="G255" s="1"/>
      <c r="H255" s="10"/>
      <c r="I255" s="10"/>
      <c r="J255" s="10"/>
      <c r="K255" s="4"/>
      <c r="L255" s="11"/>
      <c r="M255" s="11"/>
      <c r="N255" s="5"/>
      <c r="O255" s="5"/>
      <c r="P255" s="222"/>
      <c r="Q255" s="226"/>
      <c r="R255" s="222"/>
      <c r="S255" s="222"/>
      <c r="T255" s="2"/>
      <c r="U255" s="2"/>
    </row>
    <row r="256" spans="1:21" ht="12.75" customHeight="1" x14ac:dyDescent="0.2">
      <c r="A256" s="10"/>
      <c r="B256" s="1"/>
      <c r="C256" s="1"/>
      <c r="D256" s="1"/>
      <c r="E256" s="2"/>
      <c r="F256" s="2"/>
      <c r="G256" s="1"/>
      <c r="H256" s="10"/>
      <c r="I256" s="10"/>
      <c r="J256" s="10"/>
      <c r="K256" s="4"/>
      <c r="L256" s="11"/>
      <c r="M256" s="11"/>
      <c r="N256" s="5"/>
      <c r="O256" s="5"/>
      <c r="P256" s="222"/>
      <c r="Q256" s="226"/>
      <c r="R256" s="222"/>
      <c r="S256" s="222"/>
      <c r="T256" s="2"/>
      <c r="U256" s="2"/>
    </row>
    <row r="257" spans="1:21" ht="12.75" customHeight="1" x14ac:dyDescent="0.2">
      <c r="A257" s="10"/>
      <c r="B257" s="1"/>
      <c r="C257" s="1"/>
      <c r="D257" s="1"/>
      <c r="E257" s="2"/>
      <c r="F257" s="2"/>
      <c r="G257" s="1"/>
      <c r="H257" s="10"/>
      <c r="I257" s="10"/>
      <c r="J257" s="10"/>
      <c r="K257" s="4"/>
      <c r="L257" s="11"/>
      <c r="M257" s="11"/>
      <c r="N257" s="5"/>
      <c r="O257" s="5"/>
      <c r="P257" s="222"/>
      <c r="Q257" s="226"/>
      <c r="R257" s="222"/>
      <c r="S257" s="222"/>
      <c r="T257" s="2"/>
      <c r="U257" s="2"/>
    </row>
    <row r="258" spans="1:21" ht="12.75" customHeight="1" x14ac:dyDescent="0.2">
      <c r="A258" s="10"/>
      <c r="B258" s="1"/>
      <c r="C258" s="1"/>
      <c r="D258" s="1"/>
      <c r="E258" s="2"/>
      <c r="F258" s="2"/>
      <c r="G258" s="1"/>
      <c r="H258" s="10"/>
      <c r="I258" s="10"/>
      <c r="J258" s="10"/>
      <c r="K258" s="4"/>
      <c r="L258" s="11"/>
      <c r="M258" s="11"/>
      <c r="N258" s="5"/>
      <c r="O258" s="5"/>
      <c r="P258" s="222"/>
      <c r="Q258" s="226"/>
      <c r="R258" s="222"/>
      <c r="S258" s="222"/>
      <c r="T258" s="2"/>
      <c r="U258" s="2"/>
    </row>
    <row r="259" spans="1:21" ht="12.75" customHeight="1" x14ac:dyDescent="0.2">
      <c r="A259" s="10"/>
      <c r="B259" s="1"/>
      <c r="C259" s="1"/>
      <c r="D259" s="1"/>
      <c r="E259" s="2"/>
      <c r="F259" s="2"/>
      <c r="G259" s="1"/>
      <c r="H259" s="10"/>
      <c r="I259" s="10"/>
      <c r="J259" s="10"/>
      <c r="K259" s="4"/>
      <c r="L259" s="11"/>
      <c r="M259" s="11"/>
      <c r="N259" s="5"/>
      <c r="O259" s="5"/>
      <c r="P259" s="222"/>
      <c r="Q259" s="226"/>
      <c r="R259" s="222"/>
      <c r="S259" s="222"/>
      <c r="T259" s="2"/>
      <c r="U259" s="2"/>
    </row>
    <row r="260" spans="1:21" ht="12.75" customHeight="1" x14ac:dyDescent="0.2">
      <c r="A260" s="10"/>
      <c r="B260" s="1"/>
      <c r="C260" s="1"/>
      <c r="D260" s="1"/>
      <c r="E260" s="2"/>
      <c r="F260" s="2"/>
      <c r="G260" s="1"/>
      <c r="H260" s="10"/>
      <c r="I260" s="10"/>
      <c r="J260" s="10"/>
      <c r="K260" s="4"/>
      <c r="L260" s="11"/>
      <c r="M260" s="11"/>
      <c r="N260" s="5"/>
      <c r="O260" s="5"/>
      <c r="P260" s="222"/>
      <c r="Q260" s="226"/>
      <c r="R260" s="222"/>
      <c r="S260" s="222"/>
      <c r="T260" s="2"/>
      <c r="U260" s="2"/>
    </row>
    <row r="261" spans="1:21" ht="12.75" customHeight="1" x14ac:dyDescent="0.2">
      <c r="A261" s="10"/>
      <c r="B261" s="1"/>
      <c r="C261" s="1"/>
      <c r="D261" s="1"/>
      <c r="E261" s="2"/>
      <c r="F261" s="2"/>
      <c r="G261" s="1"/>
      <c r="H261" s="10"/>
      <c r="I261" s="10"/>
      <c r="J261" s="10"/>
      <c r="K261" s="4"/>
      <c r="L261" s="11"/>
      <c r="M261" s="11"/>
      <c r="N261" s="5"/>
      <c r="O261" s="5"/>
      <c r="P261" s="222"/>
      <c r="Q261" s="226"/>
      <c r="R261" s="222"/>
      <c r="S261" s="222"/>
      <c r="T261" s="2"/>
      <c r="U261" s="2"/>
    </row>
    <row r="262" spans="1:21" ht="12.75" customHeight="1" x14ac:dyDescent="0.2">
      <c r="A262" s="10"/>
      <c r="B262" s="1"/>
      <c r="C262" s="1"/>
      <c r="D262" s="1"/>
      <c r="E262" s="2"/>
      <c r="F262" s="2"/>
      <c r="G262" s="1"/>
      <c r="H262" s="10"/>
      <c r="I262" s="10"/>
      <c r="J262" s="10"/>
      <c r="K262" s="4"/>
      <c r="L262" s="11"/>
      <c r="M262" s="11"/>
      <c r="N262" s="5"/>
      <c r="O262" s="5"/>
      <c r="P262" s="222"/>
      <c r="Q262" s="226"/>
      <c r="R262" s="222"/>
      <c r="S262" s="222"/>
      <c r="T262" s="2"/>
      <c r="U262" s="2"/>
    </row>
    <row r="263" spans="1:21" ht="12.75" customHeight="1" x14ac:dyDescent="0.2">
      <c r="A263" s="10"/>
      <c r="B263" s="1"/>
      <c r="C263" s="1"/>
      <c r="D263" s="1"/>
      <c r="E263" s="2"/>
      <c r="F263" s="2"/>
      <c r="G263" s="1"/>
      <c r="H263" s="10"/>
      <c r="I263" s="10"/>
      <c r="J263" s="10"/>
      <c r="K263" s="4"/>
      <c r="L263" s="11"/>
      <c r="M263" s="11"/>
      <c r="N263" s="5"/>
      <c r="O263" s="5"/>
      <c r="P263" s="222"/>
      <c r="Q263" s="226"/>
      <c r="R263" s="222"/>
      <c r="S263" s="222"/>
      <c r="T263" s="2"/>
      <c r="U263" s="2"/>
    </row>
    <row r="264" spans="1:21" ht="12.75" customHeight="1" x14ac:dyDescent="0.2">
      <c r="A264" s="10"/>
      <c r="B264" s="1"/>
      <c r="C264" s="1"/>
      <c r="D264" s="1"/>
      <c r="E264" s="2"/>
      <c r="F264" s="2"/>
      <c r="G264" s="1"/>
      <c r="H264" s="10"/>
      <c r="I264" s="10"/>
      <c r="J264" s="10"/>
      <c r="K264" s="4"/>
      <c r="L264" s="11"/>
      <c r="M264" s="11"/>
      <c r="N264" s="5"/>
      <c r="O264" s="5"/>
      <c r="P264" s="222"/>
      <c r="Q264" s="226"/>
      <c r="R264" s="222"/>
      <c r="S264" s="222"/>
      <c r="T264" s="2"/>
      <c r="U264" s="2"/>
    </row>
    <row r="265" spans="1:21" ht="12.75" customHeight="1" x14ac:dyDescent="0.2">
      <c r="A265" s="10"/>
      <c r="B265" s="1"/>
      <c r="C265" s="1"/>
      <c r="D265" s="1"/>
      <c r="E265" s="2"/>
      <c r="F265" s="2"/>
      <c r="G265" s="1"/>
      <c r="H265" s="10"/>
      <c r="I265" s="10"/>
      <c r="J265" s="10"/>
      <c r="K265" s="4"/>
      <c r="L265" s="11"/>
      <c r="M265" s="11"/>
      <c r="N265" s="5"/>
      <c r="O265" s="5"/>
      <c r="P265" s="222"/>
      <c r="Q265" s="226"/>
      <c r="R265" s="222"/>
      <c r="S265" s="222"/>
      <c r="T265" s="2"/>
      <c r="U265" s="2"/>
    </row>
    <row r="266" spans="1:21" ht="12.75" customHeight="1" x14ac:dyDescent="0.2">
      <c r="A266" s="10"/>
      <c r="B266" s="1"/>
      <c r="C266" s="1"/>
      <c r="D266" s="1"/>
      <c r="E266" s="2"/>
      <c r="F266" s="2"/>
      <c r="G266" s="1"/>
      <c r="H266" s="10"/>
      <c r="I266" s="10"/>
      <c r="J266" s="10"/>
      <c r="K266" s="4"/>
      <c r="L266" s="11"/>
      <c r="M266" s="11"/>
      <c r="N266" s="5"/>
      <c r="O266" s="5"/>
      <c r="P266" s="222"/>
      <c r="Q266" s="226"/>
      <c r="R266" s="222"/>
      <c r="S266" s="222"/>
      <c r="T266" s="2"/>
      <c r="U266" s="2"/>
    </row>
    <row r="267" spans="1:21" ht="12.75" customHeight="1" x14ac:dyDescent="0.2">
      <c r="A267" s="10"/>
      <c r="B267" s="1"/>
      <c r="C267" s="1"/>
      <c r="D267" s="1"/>
      <c r="E267" s="2"/>
      <c r="F267" s="2"/>
      <c r="G267" s="1"/>
      <c r="H267" s="10"/>
      <c r="I267" s="10"/>
      <c r="J267" s="10"/>
      <c r="K267" s="4"/>
      <c r="L267" s="11"/>
      <c r="M267" s="11"/>
      <c r="N267" s="5"/>
      <c r="O267" s="5"/>
      <c r="P267" s="222"/>
      <c r="Q267" s="226"/>
      <c r="R267" s="222"/>
      <c r="S267" s="222"/>
      <c r="T267" s="2"/>
      <c r="U267" s="2"/>
    </row>
    <row r="268" spans="1:21" ht="12.75" customHeight="1" x14ac:dyDescent="0.2">
      <c r="A268" s="10"/>
      <c r="B268" s="1"/>
      <c r="C268" s="1"/>
      <c r="D268" s="1"/>
      <c r="E268" s="2"/>
      <c r="F268" s="2"/>
      <c r="G268" s="1"/>
      <c r="H268" s="10"/>
      <c r="I268" s="10"/>
      <c r="J268" s="10"/>
      <c r="K268" s="4"/>
      <c r="L268" s="11"/>
      <c r="M268" s="11"/>
      <c r="N268" s="5"/>
      <c r="O268" s="5"/>
      <c r="P268" s="222"/>
      <c r="Q268" s="226"/>
      <c r="R268" s="222"/>
      <c r="S268" s="222"/>
      <c r="T268" s="2"/>
      <c r="U268" s="2"/>
    </row>
    <row r="269" spans="1:21" ht="12.75" customHeight="1" x14ac:dyDescent="0.2">
      <c r="A269" s="10"/>
      <c r="B269" s="1"/>
      <c r="C269" s="1"/>
      <c r="D269" s="1"/>
      <c r="E269" s="2"/>
      <c r="F269" s="2"/>
      <c r="G269" s="1"/>
      <c r="H269" s="10"/>
      <c r="I269" s="10"/>
      <c r="J269" s="10"/>
      <c r="K269" s="4"/>
      <c r="L269" s="11"/>
      <c r="M269" s="11"/>
      <c r="N269" s="5"/>
      <c r="O269" s="5"/>
      <c r="P269" s="222"/>
      <c r="Q269" s="226"/>
      <c r="R269" s="222"/>
      <c r="S269" s="222"/>
      <c r="T269" s="2"/>
      <c r="U269" s="2"/>
    </row>
    <row r="270" spans="1:21" ht="12.75" customHeight="1" x14ac:dyDescent="0.2">
      <c r="A270" s="10"/>
      <c r="B270" s="1"/>
      <c r="C270" s="1"/>
      <c r="D270" s="1"/>
      <c r="E270" s="2"/>
      <c r="F270" s="2"/>
      <c r="G270" s="1"/>
      <c r="H270" s="10"/>
      <c r="I270" s="10"/>
      <c r="J270" s="10"/>
      <c r="K270" s="4"/>
      <c r="L270" s="11"/>
      <c r="M270" s="11"/>
      <c r="N270" s="5"/>
      <c r="O270" s="5"/>
      <c r="P270" s="222"/>
      <c r="Q270" s="226"/>
      <c r="R270" s="222"/>
      <c r="S270" s="222"/>
      <c r="T270" s="2"/>
      <c r="U270" s="2"/>
    </row>
    <row r="271" spans="1:21" ht="12.75" customHeight="1" x14ac:dyDescent="0.2">
      <c r="A271" s="10"/>
      <c r="B271" s="1"/>
      <c r="C271" s="1"/>
      <c r="D271" s="1"/>
      <c r="E271" s="2"/>
      <c r="F271" s="2"/>
      <c r="G271" s="1"/>
      <c r="H271" s="10"/>
      <c r="I271" s="10"/>
      <c r="J271" s="10"/>
      <c r="K271" s="4"/>
      <c r="L271" s="11"/>
      <c r="M271" s="11"/>
      <c r="N271" s="5"/>
      <c r="O271" s="5"/>
      <c r="P271" s="222"/>
      <c r="Q271" s="226"/>
      <c r="R271" s="222"/>
      <c r="S271" s="222"/>
      <c r="T271" s="2"/>
      <c r="U271" s="2"/>
    </row>
    <row r="272" spans="1:21" ht="12.75" customHeight="1" x14ac:dyDescent="0.2">
      <c r="A272" s="10"/>
      <c r="B272" s="1"/>
      <c r="C272" s="1"/>
      <c r="D272" s="1"/>
      <c r="E272" s="2"/>
      <c r="F272" s="2"/>
      <c r="G272" s="1"/>
      <c r="H272" s="10"/>
      <c r="I272" s="10"/>
      <c r="J272" s="10"/>
      <c r="K272" s="4"/>
      <c r="L272" s="11"/>
      <c r="M272" s="11"/>
      <c r="N272" s="5"/>
      <c r="O272" s="5"/>
      <c r="P272" s="222"/>
      <c r="Q272" s="226"/>
      <c r="R272" s="222"/>
      <c r="S272" s="222"/>
      <c r="T272" s="2"/>
      <c r="U272" s="2"/>
    </row>
    <row r="273" spans="1:21" ht="12.75" customHeight="1" x14ac:dyDescent="0.2">
      <c r="A273" s="10"/>
      <c r="B273" s="1"/>
      <c r="C273" s="1"/>
      <c r="D273" s="1"/>
      <c r="E273" s="2"/>
      <c r="F273" s="2"/>
      <c r="G273" s="1"/>
      <c r="H273" s="10"/>
      <c r="I273" s="10"/>
      <c r="J273" s="10"/>
      <c r="K273" s="4"/>
      <c r="L273" s="11"/>
      <c r="M273" s="11"/>
      <c r="N273" s="5"/>
      <c r="O273" s="5"/>
      <c r="P273" s="222"/>
      <c r="Q273" s="226"/>
      <c r="R273" s="222"/>
      <c r="S273" s="222"/>
      <c r="T273" s="2"/>
      <c r="U273" s="2"/>
    </row>
    <row r="274" spans="1:21" ht="12.75" customHeight="1" x14ac:dyDescent="0.2">
      <c r="A274" s="10"/>
      <c r="B274" s="1"/>
      <c r="C274" s="1"/>
      <c r="D274" s="1"/>
      <c r="E274" s="2"/>
      <c r="F274" s="2"/>
      <c r="G274" s="1"/>
      <c r="H274" s="10"/>
      <c r="I274" s="10"/>
      <c r="J274" s="10"/>
      <c r="K274" s="4"/>
      <c r="L274" s="11"/>
      <c r="M274" s="11"/>
      <c r="N274" s="5"/>
      <c r="O274" s="5"/>
      <c r="P274" s="222"/>
      <c r="Q274" s="226"/>
      <c r="R274" s="222"/>
      <c r="S274" s="222"/>
      <c r="T274" s="2"/>
      <c r="U274" s="2"/>
    </row>
    <row r="275" spans="1:21" ht="12.75" customHeight="1" x14ac:dyDescent="0.2">
      <c r="A275" s="10"/>
      <c r="B275" s="1"/>
      <c r="C275" s="1"/>
      <c r="D275" s="1"/>
      <c r="E275" s="2"/>
      <c r="F275" s="2"/>
      <c r="G275" s="1"/>
      <c r="H275" s="10"/>
      <c r="I275" s="10"/>
      <c r="J275" s="10"/>
      <c r="K275" s="4"/>
      <c r="L275" s="11"/>
      <c r="M275" s="11"/>
      <c r="N275" s="5"/>
      <c r="O275" s="5"/>
      <c r="P275" s="222"/>
      <c r="Q275" s="226"/>
      <c r="R275" s="222"/>
      <c r="S275" s="222"/>
      <c r="T275" s="2"/>
      <c r="U275" s="2"/>
    </row>
    <row r="276" spans="1:21" ht="12.75" customHeight="1" x14ac:dyDescent="0.2">
      <c r="A276" s="10"/>
      <c r="B276" s="1"/>
      <c r="C276" s="1"/>
      <c r="D276" s="1"/>
      <c r="E276" s="2"/>
      <c r="F276" s="2"/>
      <c r="G276" s="1"/>
      <c r="H276" s="10"/>
      <c r="I276" s="10"/>
      <c r="J276" s="10"/>
      <c r="K276" s="4"/>
      <c r="L276" s="11"/>
      <c r="M276" s="11"/>
      <c r="N276" s="5"/>
      <c r="O276" s="5"/>
      <c r="P276" s="222"/>
      <c r="Q276" s="226"/>
      <c r="R276" s="222"/>
      <c r="S276" s="222"/>
      <c r="T276" s="2"/>
      <c r="U276" s="2"/>
    </row>
    <row r="277" spans="1:21" ht="12.75" customHeight="1" x14ac:dyDescent="0.2">
      <c r="A277" s="10"/>
      <c r="B277" s="1"/>
      <c r="C277" s="1"/>
      <c r="D277" s="1"/>
      <c r="E277" s="2"/>
      <c r="F277" s="2"/>
      <c r="G277" s="1"/>
      <c r="H277" s="10"/>
      <c r="I277" s="10"/>
      <c r="J277" s="10"/>
      <c r="K277" s="4"/>
      <c r="L277" s="11"/>
      <c r="M277" s="11"/>
      <c r="N277" s="5"/>
      <c r="O277" s="5"/>
      <c r="P277" s="222"/>
      <c r="Q277" s="226"/>
      <c r="R277" s="222"/>
      <c r="S277" s="222"/>
      <c r="T277" s="2"/>
      <c r="U277" s="2"/>
    </row>
    <row r="278" spans="1:21" ht="12.75" customHeight="1" x14ac:dyDescent="0.2">
      <c r="A278" s="10"/>
      <c r="B278" s="1"/>
      <c r="C278" s="1"/>
      <c r="D278" s="1"/>
      <c r="E278" s="2"/>
      <c r="F278" s="2"/>
      <c r="G278" s="1"/>
      <c r="H278" s="10"/>
      <c r="I278" s="10"/>
      <c r="J278" s="10"/>
      <c r="K278" s="4"/>
      <c r="L278" s="11"/>
      <c r="M278" s="11"/>
      <c r="N278" s="5"/>
      <c r="O278" s="5"/>
      <c r="P278" s="222"/>
      <c r="Q278" s="226"/>
      <c r="R278" s="222"/>
      <c r="S278" s="222"/>
      <c r="T278" s="2"/>
      <c r="U278" s="2"/>
    </row>
    <row r="279" spans="1:21" ht="12.75" customHeight="1" x14ac:dyDescent="0.2">
      <c r="A279" s="10"/>
      <c r="B279" s="1"/>
      <c r="C279" s="1"/>
      <c r="D279" s="1"/>
      <c r="E279" s="2"/>
      <c r="F279" s="2"/>
      <c r="G279" s="1"/>
      <c r="H279" s="10"/>
      <c r="I279" s="10"/>
      <c r="J279" s="10"/>
      <c r="K279" s="4"/>
      <c r="L279" s="11"/>
      <c r="M279" s="11"/>
      <c r="N279" s="5"/>
      <c r="O279" s="5"/>
      <c r="P279" s="222"/>
      <c r="Q279" s="226"/>
      <c r="R279" s="222"/>
      <c r="S279" s="222"/>
      <c r="T279" s="2"/>
      <c r="U279" s="2"/>
    </row>
    <row r="280" spans="1:21" ht="12.75" customHeight="1" x14ac:dyDescent="0.2">
      <c r="A280" s="10"/>
      <c r="B280" s="1"/>
      <c r="C280" s="1"/>
      <c r="D280" s="1"/>
      <c r="E280" s="2"/>
      <c r="F280" s="2"/>
      <c r="G280" s="1"/>
      <c r="H280" s="10"/>
      <c r="I280" s="10"/>
      <c r="J280" s="10"/>
      <c r="K280" s="4"/>
      <c r="L280" s="11"/>
      <c r="M280" s="11"/>
      <c r="N280" s="5"/>
      <c r="O280" s="5"/>
      <c r="P280" s="222"/>
      <c r="Q280" s="226"/>
      <c r="R280" s="222"/>
      <c r="S280" s="222"/>
      <c r="T280" s="2"/>
      <c r="U280" s="2"/>
    </row>
    <row r="281" spans="1:21" ht="12.75" customHeight="1" x14ac:dyDescent="0.2">
      <c r="A281" s="10"/>
      <c r="B281" s="1"/>
      <c r="C281" s="1"/>
      <c r="D281" s="1"/>
      <c r="E281" s="2"/>
      <c r="F281" s="2"/>
      <c r="G281" s="1"/>
      <c r="H281" s="10"/>
      <c r="I281" s="10"/>
      <c r="J281" s="10"/>
      <c r="K281" s="4"/>
      <c r="L281" s="11"/>
      <c r="M281" s="11"/>
      <c r="N281" s="5"/>
      <c r="O281" s="5"/>
      <c r="P281" s="222"/>
      <c r="Q281" s="226"/>
      <c r="R281" s="222"/>
      <c r="S281" s="222"/>
      <c r="T281" s="2"/>
      <c r="U281" s="2"/>
    </row>
    <row r="282" spans="1:21" ht="12.75" customHeight="1" x14ac:dyDescent="0.2">
      <c r="A282" s="10"/>
      <c r="B282" s="1"/>
      <c r="C282" s="1"/>
      <c r="D282" s="1"/>
      <c r="E282" s="2"/>
      <c r="F282" s="2"/>
      <c r="G282" s="1"/>
      <c r="H282" s="10"/>
      <c r="I282" s="10"/>
      <c r="J282" s="10"/>
      <c r="K282" s="4"/>
      <c r="L282" s="11"/>
      <c r="M282" s="11"/>
      <c r="N282" s="5"/>
      <c r="O282" s="5"/>
      <c r="P282" s="222"/>
      <c r="Q282" s="226"/>
      <c r="R282" s="222"/>
      <c r="S282" s="222"/>
      <c r="T282" s="2"/>
      <c r="U282" s="2"/>
    </row>
    <row r="283" spans="1:21" ht="12.75" customHeight="1" x14ac:dyDescent="0.2">
      <c r="A283" s="10"/>
      <c r="B283" s="1"/>
      <c r="C283" s="1"/>
      <c r="D283" s="1"/>
      <c r="E283" s="2"/>
      <c r="F283" s="2"/>
      <c r="G283" s="1"/>
      <c r="H283" s="10"/>
      <c r="I283" s="10"/>
      <c r="J283" s="10"/>
      <c r="K283" s="4"/>
      <c r="L283" s="11"/>
      <c r="M283" s="11"/>
      <c r="N283" s="5"/>
      <c r="O283" s="5"/>
      <c r="P283" s="222"/>
      <c r="Q283" s="226"/>
      <c r="R283" s="222"/>
      <c r="S283" s="222"/>
      <c r="T283" s="2"/>
      <c r="U283" s="2"/>
    </row>
    <row r="284" spans="1:21" ht="12.75" customHeight="1" x14ac:dyDescent="0.2">
      <c r="A284" s="10"/>
      <c r="B284" s="1"/>
      <c r="C284" s="1"/>
      <c r="D284" s="1"/>
      <c r="E284" s="2"/>
      <c r="F284" s="2"/>
      <c r="G284" s="1"/>
      <c r="H284" s="10"/>
      <c r="I284" s="10"/>
      <c r="J284" s="10"/>
      <c r="K284" s="4"/>
      <c r="L284" s="11"/>
      <c r="M284" s="11"/>
      <c r="N284" s="5"/>
      <c r="O284" s="5"/>
      <c r="P284" s="222"/>
      <c r="Q284" s="226"/>
      <c r="R284" s="222"/>
      <c r="S284" s="222"/>
      <c r="T284" s="2"/>
      <c r="U284" s="2"/>
    </row>
    <row r="285" spans="1:21" ht="12.75" customHeight="1" x14ac:dyDescent="0.2">
      <c r="A285" s="10"/>
      <c r="B285" s="1"/>
      <c r="C285" s="1"/>
      <c r="D285" s="1"/>
      <c r="E285" s="2"/>
      <c r="F285" s="2"/>
      <c r="G285" s="1"/>
      <c r="H285" s="10"/>
      <c r="I285" s="10"/>
      <c r="J285" s="10"/>
      <c r="K285" s="4"/>
      <c r="L285" s="11"/>
      <c r="M285" s="11"/>
      <c r="N285" s="5"/>
      <c r="O285" s="5"/>
      <c r="P285" s="222"/>
      <c r="Q285" s="226"/>
      <c r="R285" s="222"/>
      <c r="S285" s="222"/>
      <c r="T285" s="2"/>
      <c r="U285" s="2"/>
    </row>
    <row r="286" spans="1:21" ht="12.75" customHeight="1" x14ac:dyDescent="0.2">
      <c r="A286" s="10"/>
      <c r="B286" s="1"/>
      <c r="C286" s="1"/>
      <c r="D286" s="1"/>
      <c r="E286" s="2"/>
      <c r="F286" s="2"/>
      <c r="G286" s="1"/>
      <c r="H286" s="10"/>
      <c r="I286" s="10"/>
      <c r="J286" s="10"/>
      <c r="K286" s="4"/>
      <c r="L286" s="11"/>
      <c r="M286" s="11"/>
      <c r="N286" s="5"/>
      <c r="O286" s="5"/>
      <c r="P286" s="222"/>
      <c r="Q286" s="226"/>
      <c r="R286" s="222"/>
      <c r="S286" s="222"/>
      <c r="T286" s="2"/>
      <c r="U286" s="2"/>
    </row>
    <row r="287" spans="1:21" ht="12.75" customHeight="1" x14ac:dyDescent="0.2">
      <c r="A287" s="10"/>
      <c r="B287" s="1"/>
      <c r="C287" s="1"/>
      <c r="D287" s="1"/>
      <c r="E287" s="2"/>
      <c r="F287" s="2"/>
      <c r="G287" s="1"/>
      <c r="H287" s="10"/>
      <c r="I287" s="10"/>
      <c r="J287" s="10"/>
      <c r="K287" s="4"/>
      <c r="L287" s="11"/>
      <c r="M287" s="11"/>
      <c r="N287" s="5"/>
      <c r="O287" s="5"/>
      <c r="P287" s="222"/>
      <c r="Q287" s="226"/>
      <c r="R287" s="222"/>
      <c r="S287" s="222"/>
      <c r="T287" s="2"/>
      <c r="U287" s="2"/>
    </row>
    <row r="288" spans="1:21" ht="12.75" customHeight="1" x14ac:dyDescent="0.2">
      <c r="A288" s="10"/>
      <c r="B288" s="1"/>
      <c r="C288" s="1"/>
      <c r="D288" s="1"/>
      <c r="E288" s="2"/>
      <c r="F288" s="2"/>
      <c r="G288" s="1"/>
      <c r="H288" s="10"/>
      <c r="I288" s="10"/>
      <c r="J288" s="10"/>
      <c r="K288" s="4"/>
      <c r="L288" s="11"/>
      <c r="M288" s="11"/>
      <c r="N288" s="5"/>
      <c r="O288" s="5"/>
      <c r="P288" s="222"/>
      <c r="Q288" s="226"/>
      <c r="R288" s="222"/>
      <c r="S288" s="222"/>
      <c r="T288" s="2"/>
      <c r="U288" s="2"/>
    </row>
    <row r="289" spans="1:21" ht="12.75" customHeight="1" x14ac:dyDescent="0.2">
      <c r="A289" s="10"/>
      <c r="B289" s="1"/>
      <c r="C289" s="1"/>
      <c r="D289" s="1"/>
      <c r="E289" s="2"/>
      <c r="F289" s="2"/>
      <c r="G289" s="1"/>
      <c r="H289" s="10"/>
      <c r="I289" s="10"/>
      <c r="J289" s="10"/>
      <c r="K289" s="4"/>
      <c r="L289" s="11"/>
      <c r="M289" s="11"/>
      <c r="N289" s="5"/>
      <c r="O289" s="5"/>
      <c r="P289" s="222"/>
      <c r="Q289" s="226"/>
      <c r="R289" s="222"/>
      <c r="S289" s="222"/>
      <c r="T289" s="2"/>
      <c r="U289" s="2"/>
    </row>
    <row r="290" spans="1:21" ht="12.75" customHeight="1" x14ac:dyDescent="0.2">
      <c r="A290" s="10"/>
      <c r="B290" s="1"/>
      <c r="C290" s="1"/>
      <c r="D290" s="1"/>
      <c r="E290" s="2"/>
      <c r="F290" s="2"/>
      <c r="G290" s="1"/>
      <c r="H290" s="10"/>
      <c r="I290" s="10"/>
      <c r="J290" s="10"/>
      <c r="K290" s="4"/>
      <c r="L290" s="11"/>
      <c r="M290" s="11"/>
      <c r="N290" s="5"/>
      <c r="O290" s="5"/>
      <c r="P290" s="222"/>
      <c r="Q290" s="226"/>
      <c r="R290" s="222"/>
      <c r="S290" s="222"/>
      <c r="T290" s="2"/>
      <c r="U290" s="2"/>
    </row>
    <row r="291" spans="1:21" ht="12.75" customHeight="1" x14ac:dyDescent="0.2">
      <c r="A291" s="10"/>
      <c r="B291" s="1"/>
      <c r="C291" s="1"/>
      <c r="D291" s="1"/>
      <c r="E291" s="2"/>
      <c r="F291" s="2"/>
      <c r="G291" s="1"/>
      <c r="H291" s="10"/>
      <c r="I291" s="10"/>
      <c r="J291" s="10"/>
      <c r="K291" s="4"/>
      <c r="L291" s="11"/>
      <c r="M291" s="11"/>
      <c r="N291" s="5"/>
      <c r="O291" s="5"/>
      <c r="P291" s="222"/>
      <c r="Q291" s="226"/>
      <c r="R291" s="222"/>
      <c r="S291" s="222"/>
      <c r="T291" s="2"/>
      <c r="U291" s="2"/>
    </row>
    <row r="292" spans="1:21" ht="12.75" customHeight="1" x14ac:dyDescent="0.2">
      <c r="A292" s="10"/>
      <c r="B292" s="1"/>
      <c r="C292" s="1"/>
      <c r="D292" s="1"/>
      <c r="E292" s="2"/>
      <c r="F292" s="2"/>
      <c r="G292" s="1"/>
      <c r="H292" s="10"/>
      <c r="I292" s="10"/>
      <c r="J292" s="10"/>
      <c r="K292" s="4"/>
      <c r="L292" s="11"/>
      <c r="M292" s="11"/>
      <c r="N292" s="5"/>
      <c r="O292" s="5"/>
      <c r="P292" s="222"/>
      <c r="Q292" s="226"/>
      <c r="R292" s="222"/>
      <c r="S292" s="222"/>
      <c r="T292" s="2"/>
      <c r="U292" s="2"/>
    </row>
    <row r="293" spans="1:21" ht="12.75" customHeight="1" x14ac:dyDescent="0.2">
      <c r="A293" s="10"/>
      <c r="B293" s="1"/>
      <c r="C293" s="1"/>
      <c r="D293" s="1"/>
      <c r="E293" s="2"/>
      <c r="F293" s="2"/>
      <c r="G293" s="1"/>
      <c r="H293" s="10"/>
      <c r="I293" s="10"/>
      <c r="J293" s="10"/>
      <c r="K293" s="4"/>
      <c r="L293" s="11"/>
      <c r="M293" s="11"/>
      <c r="N293" s="5"/>
      <c r="O293" s="5"/>
      <c r="P293" s="222"/>
      <c r="Q293" s="226"/>
      <c r="R293" s="222"/>
      <c r="S293" s="222"/>
      <c r="T293" s="2"/>
      <c r="U293" s="2"/>
    </row>
    <row r="294" spans="1:21" ht="12.75" customHeight="1" x14ac:dyDescent="0.2">
      <c r="A294" s="10"/>
      <c r="B294" s="1"/>
      <c r="C294" s="1"/>
      <c r="D294" s="1"/>
      <c r="E294" s="2"/>
      <c r="F294" s="2"/>
      <c r="G294" s="1"/>
      <c r="H294" s="10"/>
      <c r="I294" s="10"/>
      <c r="J294" s="10"/>
      <c r="K294" s="4"/>
      <c r="L294" s="11"/>
      <c r="M294" s="11"/>
      <c r="N294" s="5"/>
      <c r="O294" s="5"/>
      <c r="P294" s="222"/>
      <c r="Q294" s="226"/>
      <c r="R294" s="222"/>
      <c r="S294" s="222"/>
      <c r="T294" s="2"/>
      <c r="U294" s="2"/>
    </row>
    <row r="295" spans="1:21" ht="12.75" customHeight="1" x14ac:dyDescent="0.2">
      <c r="A295" s="10"/>
      <c r="B295" s="1"/>
      <c r="C295" s="1"/>
      <c r="D295" s="1"/>
      <c r="E295" s="2"/>
      <c r="F295" s="2"/>
      <c r="G295" s="1"/>
      <c r="H295" s="10"/>
      <c r="I295" s="10"/>
      <c r="J295" s="10"/>
      <c r="K295" s="4"/>
      <c r="L295" s="11"/>
      <c r="M295" s="11"/>
      <c r="N295" s="5"/>
      <c r="O295" s="5"/>
      <c r="P295" s="222"/>
      <c r="Q295" s="226"/>
      <c r="R295" s="222"/>
      <c r="S295" s="222"/>
      <c r="T295" s="2"/>
      <c r="U295" s="2"/>
    </row>
    <row r="296" spans="1:21" ht="12.75" customHeight="1" x14ac:dyDescent="0.2">
      <c r="A296" s="10"/>
      <c r="B296" s="1"/>
      <c r="C296" s="1"/>
      <c r="D296" s="1"/>
      <c r="E296" s="2"/>
      <c r="F296" s="2"/>
      <c r="G296" s="1"/>
      <c r="H296" s="10"/>
      <c r="I296" s="10"/>
      <c r="J296" s="10"/>
      <c r="K296" s="4"/>
      <c r="L296" s="11"/>
      <c r="M296" s="11"/>
      <c r="N296" s="5"/>
      <c r="O296" s="5"/>
      <c r="P296" s="222"/>
      <c r="Q296" s="226"/>
      <c r="R296" s="222"/>
      <c r="S296" s="222"/>
      <c r="T296" s="2"/>
      <c r="U296" s="2"/>
    </row>
    <row r="297" spans="1:21" ht="12.75" customHeight="1" x14ac:dyDescent="0.2">
      <c r="A297" s="10"/>
      <c r="B297" s="1"/>
      <c r="C297" s="1"/>
      <c r="D297" s="1"/>
      <c r="E297" s="2"/>
      <c r="F297" s="2"/>
      <c r="G297" s="1"/>
      <c r="H297" s="10"/>
      <c r="I297" s="10"/>
      <c r="J297" s="10"/>
      <c r="K297" s="4"/>
      <c r="L297" s="11"/>
      <c r="M297" s="11"/>
      <c r="N297" s="5"/>
      <c r="O297" s="5"/>
      <c r="P297" s="222"/>
      <c r="Q297" s="226"/>
      <c r="R297" s="222"/>
      <c r="S297" s="222"/>
      <c r="T297" s="2"/>
      <c r="U297" s="2"/>
    </row>
    <row r="298" spans="1:21" ht="12.75" customHeight="1" x14ac:dyDescent="0.2">
      <c r="A298" s="10"/>
      <c r="B298" s="1"/>
      <c r="C298" s="1"/>
      <c r="D298" s="1"/>
      <c r="E298" s="2"/>
      <c r="F298" s="2"/>
      <c r="G298" s="1"/>
      <c r="H298" s="10"/>
      <c r="I298" s="10"/>
      <c r="J298" s="10"/>
      <c r="K298" s="4"/>
      <c r="L298" s="11"/>
      <c r="M298" s="11"/>
      <c r="N298" s="5"/>
      <c r="O298" s="5"/>
      <c r="P298" s="222"/>
      <c r="Q298" s="226"/>
      <c r="R298" s="222"/>
      <c r="S298" s="222"/>
      <c r="T298" s="2"/>
      <c r="U298" s="2"/>
    </row>
    <row r="299" spans="1:21" ht="12.75" customHeight="1" x14ac:dyDescent="0.2">
      <c r="A299" s="10"/>
      <c r="B299" s="1"/>
      <c r="C299" s="1"/>
      <c r="D299" s="1"/>
      <c r="E299" s="2"/>
      <c r="F299" s="2"/>
      <c r="G299" s="1"/>
      <c r="H299" s="10"/>
      <c r="I299" s="10"/>
      <c r="J299" s="10"/>
      <c r="K299" s="4"/>
      <c r="L299" s="11"/>
      <c r="M299" s="11"/>
      <c r="N299" s="5"/>
      <c r="O299" s="5"/>
      <c r="P299" s="222"/>
      <c r="Q299" s="226"/>
      <c r="R299" s="222"/>
      <c r="S299" s="222"/>
      <c r="T299" s="2"/>
      <c r="U299" s="2"/>
    </row>
    <row r="300" spans="1:21" ht="12.75" customHeight="1" x14ac:dyDescent="0.2">
      <c r="A300" s="10"/>
      <c r="B300" s="1"/>
      <c r="C300" s="1"/>
      <c r="D300" s="1"/>
      <c r="E300" s="2"/>
      <c r="F300" s="2"/>
      <c r="G300" s="1"/>
      <c r="H300" s="10"/>
      <c r="I300" s="10"/>
      <c r="J300" s="10"/>
      <c r="K300" s="4"/>
      <c r="L300" s="11"/>
      <c r="M300" s="11"/>
      <c r="N300" s="5"/>
      <c r="O300" s="5"/>
      <c r="P300" s="222"/>
      <c r="Q300" s="226"/>
      <c r="R300" s="222"/>
      <c r="S300" s="222"/>
      <c r="T300" s="2"/>
      <c r="U300" s="2"/>
    </row>
    <row r="301" spans="1:21" ht="12.75" customHeight="1" x14ac:dyDescent="0.2">
      <c r="A301" s="10"/>
      <c r="B301" s="1"/>
      <c r="C301" s="1"/>
      <c r="D301" s="1"/>
      <c r="E301" s="2"/>
      <c r="F301" s="2"/>
      <c r="G301" s="1"/>
      <c r="H301" s="10"/>
      <c r="I301" s="10"/>
      <c r="J301" s="10"/>
      <c r="K301" s="4"/>
      <c r="L301" s="11"/>
      <c r="M301" s="11"/>
      <c r="N301" s="5"/>
      <c r="O301" s="5"/>
      <c r="P301" s="222"/>
      <c r="Q301" s="226"/>
      <c r="R301" s="222"/>
      <c r="S301" s="222"/>
      <c r="T301" s="2"/>
      <c r="U301" s="2"/>
    </row>
    <row r="302" spans="1:21" ht="12.75" customHeight="1" x14ac:dyDescent="0.2">
      <c r="A302" s="10"/>
      <c r="B302" s="1"/>
      <c r="C302" s="1"/>
      <c r="D302" s="1"/>
      <c r="E302" s="2"/>
      <c r="F302" s="2"/>
      <c r="G302" s="1"/>
      <c r="H302" s="10"/>
      <c r="I302" s="10"/>
      <c r="J302" s="10"/>
      <c r="K302" s="4"/>
      <c r="L302" s="11"/>
      <c r="M302" s="11"/>
      <c r="N302" s="5"/>
      <c r="O302" s="5"/>
      <c r="P302" s="222"/>
      <c r="Q302" s="226"/>
      <c r="R302" s="222"/>
      <c r="S302" s="222"/>
      <c r="T302" s="2"/>
      <c r="U302" s="2"/>
    </row>
    <row r="303" spans="1:21" ht="12.75" customHeight="1" x14ac:dyDescent="0.2">
      <c r="A303" s="10"/>
      <c r="B303" s="1"/>
      <c r="C303" s="1"/>
      <c r="D303" s="1"/>
      <c r="E303" s="2"/>
      <c r="F303" s="2"/>
      <c r="G303" s="1"/>
      <c r="H303" s="10"/>
      <c r="I303" s="10"/>
      <c r="J303" s="10"/>
      <c r="K303" s="4"/>
      <c r="L303" s="11"/>
      <c r="M303" s="11"/>
      <c r="N303" s="5"/>
      <c r="O303" s="5"/>
      <c r="P303" s="222"/>
      <c r="Q303" s="226"/>
      <c r="R303" s="222"/>
      <c r="S303" s="222"/>
      <c r="T303" s="2"/>
      <c r="U303" s="2"/>
    </row>
    <row r="304" spans="1:21" ht="12.75" customHeight="1" x14ac:dyDescent="0.2">
      <c r="A304" s="10"/>
      <c r="B304" s="1"/>
      <c r="C304" s="1"/>
      <c r="D304" s="1"/>
      <c r="E304" s="2"/>
      <c r="F304" s="2"/>
      <c r="G304" s="1"/>
      <c r="H304" s="10"/>
      <c r="I304" s="10"/>
      <c r="J304" s="10"/>
      <c r="K304" s="4"/>
      <c r="L304" s="11"/>
      <c r="M304" s="11"/>
      <c r="N304" s="5"/>
      <c r="O304" s="5"/>
      <c r="P304" s="222"/>
      <c r="Q304" s="226"/>
      <c r="R304" s="222"/>
      <c r="S304" s="222"/>
      <c r="T304" s="2"/>
      <c r="U304" s="2"/>
    </row>
    <row r="305" spans="1:21" ht="12.75" customHeight="1" x14ac:dyDescent="0.2">
      <c r="A305" s="10"/>
      <c r="B305" s="1"/>
      <c r="C305" s="1"/>
      <c r="D305" s="1"/>
      <c r="E305" s="2"/>
      <c r="F305" s="2"/>
      <c r="G305" s="1"/>
      <c r="H305" s="10"/>
      <c r="I305" s="10"/>
      <c r="J305" s="10"/>
      <c r="K305" s="4"/>
      <c r="L305" s="11"/>
      <c r="M305" s="11"/>
      <c r="N305" s="5"/>
      <c r="O305" s="5"/>
      <c r="P305" s="222"/>
      <c r="Q305" s="226"/>
      <c r="R305" s="222"/>
      <c r="S305" s="222"/>
      <c r="T305" s="2"/>
      <c r="U305" s="2"/>
    </row>
    <row r="306" spans="1:21" ht="12.75" customHeight="1" x14ac:dyDescent="0.2">
      <c r="A306" s="10"/>
      <c r="B306" s="1"/>
      <c r="C306" s="1"/>
      <c r="D306" s="1"/>
      <c r="E306" s="2"/>
      <c r="F306" s="2"/>
      <c r="G306" s="1"/>
      <c r="H306" s="10"/>
      <c r="I306" s="10"/>
      <c r="J306" s="10"/>
      <c r="K306" s="4"/>
      <c r="L306" s="11"/>
      <c r="M306" s="11"/>
      <c r="N306" s="5"/>
      <c r="O306" s="5"/>
      <c r="P306" s="222"/>
      <c r="Q306" s="226"/>
      <c r="R306" s="222"/>
      <c r="S306" s="222"/>
      <c r="T306" s="2"/>
      <c r="U306" s="2"/>
    </row>
    <row r="307" spans="1:21" ht="12.75" customHeight="1" x14ac:dyDescent="0.2">
      <c r="A307" s="10"/>
      <c r="B307" s="1"/>
      <c r="C307" s="1"/>
      <c r="D307" s="1"/>
      <c r="E307" s="2"/>
      <c r="F307" s="2"/>
      <c r="G307" s="1"/>
      <c r="H307" s="10"/>
      <c r="I307" s="10"/>
      <c r="J307" s="10"/>
      <c r="K307" s="4"/>
      <c r="L307" s="11"/>
      <c r="M307" s="11"/>
      <c r="N307" s="5"/>
      <c r="O307" s="5"/>
      <c r="P307" s="222"/>
      <c r="Q307" s="226"/>
      <c r="R307" s="222"/>
      <c r="S307" s="222"/>
      <c r="T307" s="2"/>
      <c r="U307" s="2"/>
    </row>
    <row r="308" spans="1:21" ht="12.75" customHeight="1" x14ac:dyDescent="0.2">
      <c r="A308" s="10"/>
      <c r="B308" s="1"/>
      <c r="C308" s="1"/>
      <c r="D308" s="1"/>
      <c r="E308" s="2"/>
      <c r="F308" s="2"/>
      <c r="G308" s="1"/>
      <c r="H308" s="10"/>
      <c r="I308" s="10"/>
      <c r="J308" s="10"/>
      <c r="K308" s="4"/>
      <c r="L308" s="11"/>
      <c r="M308" s="11"/>
      <c r="N308" s="5"/>
      <c r="O308" s="5"/>
      <c r="P308" s="222"/>
      <c r="Q308" s="226"/>
      <c r="R308" s="222"/>
      <c r="S308" s="222"/>
      <c r="T308" s="2"/>
      <c r="U308" s="2"/>
    </row>
    <row r="309" spans="1:21" ht="12.75" customHeight="1" x14ac:dyDescent="0.2">
      <c r="A309" s="10"/>
      <c r="B309" s="1"/>
      <c r="C309" s="1"/>
      <c r="D309" s="1"/>
      <c r="E309" s="2"/>
      <c r="F309" s="2"/>
      <c r="G309" s="1"/>
      <c r="H309" s="10"/>
      <c r="I309" s="10"/>
      <c r="J309" s="10"/>
      <c r="K309" s="4"/>
      <c r="L309" s="11"/>
      <c r="M309" s="11"/>
      <c r="N309" s="5"/>
      <c r="O309" s="5"/>
      <c r="P309" s="222"/>
      <c r="Q309" s="226"/>
      <c r="R309" s="222"/>
      <c r="S309" s="222"/>
      <c r="T309" s="2"/>
      <c r="U309" s="2"/>
    </row>
    <row r="310" spans="1:21" ht="12.75" customHeight="1" x14ac:dyDescent="0.2">
      <c r="A310" s="10"/>
      <c r="B310" s="1"/>
      <c r="C310" s="1"/>
      <c r="D310" s="1"/>
      <c r="E310" s="2"/>
      <c r="F310" s="2"/>
      <c r="G310" s="1"/>
      <c r="H310" s="10"/>
      <c r="I310" s="10"/>
      <c r="J310" s="10"/>
      <c r="K310" s="4"/>
      <c r="L310" s="11"/>
      <c r="M310" s="11"/>
      <c r="N310" s="5"/>
      <c r="O310" s="5"/>
      <c r="P310" s="222"/>
      <c r="Q310" s="226"/>
      <c r="R310" s="222"/>
      <c r="S310" s="222"/>
      <c r="T310" s="2"/>
      <c r="U310" s="2"/>
    </row>
    <row r="311" spans="1:21" ht="12.75" customHeight="1" x14ac:dyDescent="0.2">
      <c r="A311" s="10"/>
      <c r="B311" s="1"/>
      <c r="C311" s="1"/>
      <c r="D311" s="1"/>
      <c r="E311" s="2"/>
      <c r="F311" s="2"/>
      <c r="G311" s="1"/>
      <c r="H311" s="10"/>
      <c r="I311" s="10"/>
      <c r="J311" s="10"/>
      <c r="K311" s="4"/>
      <c r="L311" s="11"/>
      <c r="M311" s="11"/>
      <c r="N311" s="5"/>
      <c r="O311" s="5"/>
      <c r="P311" s="222"/>
      <c r="Q311" s="226"/>
      <c r="R311" s="222"/>
      <c r="S311" s="222"/>
      <c r="T311" s="2"/>
      <c r="U311" s="2"/>
    </row>
    <row r="312" spans="1:21" ht="12.75" customHeight="1" x14ac:dyDescent="0.2">
      <c r="A312" s="10"/>
      <c r="B312" s="1"/>
      <c r="C312" s="1"/>
      <c r="D312" s="1"/>
      <c r="E312" s="2"/>
      <c r="F312" s="2"/>
      <c r="G312" s="1"/>
      <c r="H312" s="10"/>
      <c r="I312" s="10"/>
      <c r="J312" s="10"/>
      <c r="K312" s="4"/>
      <c r="L312" s="11"/>
      <c r="M312" s="11"/>
      <c r="N312" s="5"/>
      <c r="O312" s="5"/>
      <c r="P312" s="222"/>
      <c r="Q312" s="226"/>
      <c r="R312" s="222"/>
      <c r="S312" s="222"/>
      <c r="T312" s="2"/>
      <c r="U312" s="2"/>
    </row>
    <row r="313" spans="1:21" ht="12.75" customHeight="1" x14ac:dyDescent="0.2">
      <c r="A313" s="10"/>
      <c r="B313" s="1"/>
      <c r="C313" s="1"/>
      <c r="D313" s="1"/>
      <c r="E313" s="2"/>
      <c r="F313" s="2"/>
      <c r="G313" s="1"/>
      <c r="H313" s="10"/>
      <c r="I313" s="10"/>
      <c r="J313" s="10"/>
      <c r="K313" s="4"/>
      <c r="L313" s="11"/>
      <c r="M313" s="11"/>
      <c r="N313" s="5"/>
      <c r="O313" s="5"/>
      <c r="P313" s="222"/>
      <c r="Q313" s="226"/>
      <c r="R313" s="222"/>
      <c r="S313" s="222"/>
      <c r="T313" s="2"/>
      <c r="U313" s="2"/>
    </row>
    <row r="314" spans="1:21" ht="12.75" customHeight="1" x14ac:dyDescent="0.2">
      <c r="A314" s="10"/>
      <c r="B314" s="1"/>
      <c r="C314" s="1"/>
      <c r="D314" s="1"/>
      <c r="E314" s="2"/>
      <c r="F314" s="2"/>
      <c r="G314" s="1"/>
      <c r="H314" s="10"/>
      <c r="I314" s="10"/>
      <c r="J314" s="10"/>
      <c r="K314" s="4"/>
      <c r="L314" s="11"/>
      <c r="M314" s="11"/>
      <c r="N314" s="5"/>
      <c r="O314" s="5"/>
      <c r="P314" s="222"/>
      <c r="Q314" s="226"/>
      <c r="R314" s="222"/>
      <c r="S314" s="222"/>
      <c r="T314" s="2"/>
      <c r="U314" s="2"/>
    </row>
    <row r="315" spans="1:21" ht="12.75" customHeight="1" x14ac:dyDescent="0.2">
      <c r="A315" s="10"/>
      <c r="B315" s="1"/>
      <c r="C315" s="1"/>
      <c r="D315" s="1"/>
      <c r="E315" s="2"/>
      <c r="F315" s="2"/>
      <c r="G315" s="1"/>
      <c r="H315" s="10"/>
      <c r="I315" s="10"/>
      <c r="J315" s="10"/>
      <c r="K315" s="4"/>
      <c r="L315" s="11"/>
      <c r="M315" s="11"/>
      <c r="N315" s="5"/>
      <c r="O315" s="5"/>
      <c r="P315" s="222"/>
      <c r="Q315" s="226"/>
      <c r="R315" s="222"/>
      <c r="S315" s="222"/>
      <c r="T315" s="2"/>
      <c r="U315" s="2"/>
    </row>
    <row r="316" spans="1:21" ht="12.75" customHeight="1" x14ac:dyDescent="0.2">
      <c r="A316" s="10"/>
      <c r="B316" s="1"/>
      <c r="C316" s="1"/>
      <c r="D316" s="1"/>
      <c r="E316" s="2"/>
      <c r="F316" s="2"/>
      <c r="G316" s="1"/>
      <c r="H316" s="10"/>
      <c r="I316" s="10"/>
      <c r="J316" s="10"/>
      <c r="K316" s="4"/>
      <c r="L316" s="11"/>
      <c r="M316" s="11"/>
      <c r="N316" s="5"/>
      <c r="O316" s="5"/>
      <c r="P316" s="222"/>
      <c r="Q316" s="226"/>
      <c r="R316" s="222"/>
      <c r="S316" s="222"/>
      <c r="T316" s="2"/>
      <c r="U316" s="2"/>
    </row>
    <row r="317" spans="1:21" ht="12.75" customHeight="1" x14ac:dyDescent="0.2">
      <c r="A317" s="10"/>
      <c r="B317" s="1"/>
      <c r="C317" s="1"/>
      <c r="D317" s="1"/>
      <c r="E317" s="2"/>
      <c r="F317" s="2"/>
      <c r="G317" s="1"/>
      <c r="H317" s="10"/>
      <c r="I317" s="10"/>
      <c r="J317" s="10"/>
      <c r="K317" s="4"/>
      <c r="L317" s="11"/>
      <c r="M317" s="11"/>
      <c r="N317" s="5"/>
      <c r="O317" s="5"/>
      <c r="P317" s="222"/>
      <c r="Q317" s="226"/>
      <c r="R317" s="222"/>
      <c r="S317" s="222"/>
      <c r="T317" s="2"/>
      <c r="U317" s="2"/>
    </row>
    <row r="318" spans="1:21" ht="12.75" customHeight="1" x14ac:dyDescent="0.2">
      <c r="A318" s="10"/>
      <c r="B318" s="1"/>
      <c r="C318" s="1"/>
      <c r="D318" s="1"/>
      <c r="E318" s="2"/>
      <c r="F318" s="2"/>
      <c r="G318" s="1"/>
      <c r="H318" s="10"/>
      <c r="I318" s="10"/>
      <c r="J318" s="10"/>
      <c r="K318" s="4"/>
      <c r="L318" s="11"/>
      <c r="M318" s="11"/>
      <c r="N318" s="5"/>
      <c r="O318" s="5"/>
      <c r="P318" s="222"/>
      <c r="Q318" s="226"/>
      <c r="R318" s="222"/>
      <c r="S318" s="222"/>
      <c r="T318" s="2"/>
      <c r="U318" s="2"/>
    </row>
    <row r="319" spans="1:21" ht="12.75" customHeight="1" x14ac:dyDescent="0.2">
      <c r="A319" s="10"/>
      <c r="B319" s="1"/>
      <c r="C319" s="1"/>
      <c r="D319" s="1"/>
      <c r="E319" s="2"/>
      <c r="F319" s="2"/>
      <c r="G319" s="1"/>
      <c r="H319" s="10"/>
      <c r="I319" s="10"/>
      <c r="J319" s="10"/>
      <c r="K319" s="4"/>
      <c r="L319" s="11"/>
      <c r="M319" s="11"/>
      <c r="N319" s="5"/>
      <c r="O319" s="5"/>
      <c r="P319" s="222"/>
      <c r="Q319" s="226"/>
      <c r="R319" s="222"/>
      <c r="S319" s="222"/>
      <c r="T319" s="2"/>
      <c r="U319" s="2"/>
    </row>
    <row r="320" spans="1:21" ht="12.75" customHeight="1" x14ac:dyDescent="0.2">
      <c r="A320" s="10"/>
      <c r="B320" s="1"/>
      <c r="C320" s="1"/>
      <c r="D320" s="1"/>
      <c r="E320" s="2"/>
      <c r="F320" s="2"/>
      <c r="G320" s="1"/>
      <c r="H320" s="10"/>
      <c r="I320" s="10"/>
      <c r="J320" s="10"/>
      <c r="K320" s="4"/>
      <c r="L320" s="11"/>
      <c r="M320" s="11"/>
      <c r="N320" s="5"/>
      <c r="O320" s="5"/>
      <c r="P320" s="222"/>
      <c r="Q320" s="226"/>
      <c r="R320" s="222"/>
      <c r="S320" s="222"/>
      <c r="T320" s="2"/>
      <c r="U320" s="2"/>
    </row>
    <row r="321" spans="1:21" ht="12.75" customHeight="1" x14ac:dyDescent="0.2">
      <c r="A321" s="10"/>
      <c r="B321" s="1"/>
      <c r="C321" s="1"/>
      <c r="D321" s="1"/>
      <c r="E321" s="2"/>
      <c r="F321" s="2"/>
      <c r="G321" s="1"/>
      <c r="H321" s="10"/>
      <c r="I321" s="10"/>
      <c r="J321" s="10"/>
      <c r="K321" s="4"/>
      <c r="L321" s="11"/>
      <c r="M321" s="11"/>
      <c r="N321" s="5"/>
      <c r="O321" s="5"/>
      <c r="P321" s="222"/>
      <c r="Q321" s="226"/>
      <c r="R321" s="222"/>
      <c r="S321" s="222"/>
      <c r="T321" s="2"/>
      <c r="U321" s="2"/>
    </row>
    <row r="322" spans="1:21" ht="12.75" customHeight="1" x14ac:dyDescent="0.2">
      <c r="A322" s="10"/>
      <c r="B322" s="1"/>
      <c r="C322" s="1"/>
      <c r="D322" s="1"/>
      <c r="E322" s="2"/>
      <c r="F322" s="2"/>
      <c r="G322" s="1"/>
      <c r="H322" s="10"/>
      <c r="I322" s="10"/>
      <c r="J322" s="10"/>
      <c r="K322" s="4"/>
      <c r="L322" s="11"/>
      <c r="M322" s="11"/>
      <c r="N322" s="5"/>
      <c r="O322" s="5"/>
      <c r="P322" s="222"/>
      <c r="Q322" s="226"/>
      <c r="R322" s="222"/>
      <c r="S322" s="222"/>
      <c r="T322" s="2"/>
      <c r="U322" s="2"/>
    </row>
    <row r="323" spans="1:21" ht="12.75" customHeight="1" x14ac:dyDescent="0.2">
      <c r="A323" s="10"/>
      <c r="B323" s="1"/>
      <c r="C323" s="1"/>
      <c r="D323" s="1"/>
      <c r="E323" s="2"/>
      <c r="F323" s="2"/>
      <c r="G323" s="1"/>
      <c r="H323" s="10"/>
      <c r="I323" s="10"/>
      <c r="J323" s="10"/>
      <c r="K323" s="4"/>
      <c r="L323" s="11"/>
      <c r="M323" s="11"/>
      <c r="N323" s="5"/>
      <c r="O323" s="5"/>
      <c r="P323" s="222"/>
      <c r="Q323" s="226"/>
      <c r="R323" s="222"/>
      <c r="S323" s="222"/>
      <c r="T323" s="2"/>
      <c r="U323" s="2"/>
    </row>
    <row r="324" spans="1:21" ht="12.75" customHeight="1" x14ac:dyDescent="0.2">
      <c r="A324" s="10"/>
      <c r="B324" s="1"/>
      <c r="C324" s="1"/>
      <c r="D324" s="1"/>
      <c r="E324" s="2"/>
      <c r="F324" s="2"/>
      <c r="G324" s="1"/>
      <c r="H324" s="10"/>
      <c r="I324" s="10"/>
      <c r="J324" s="10"/>
      <c r="K324" s="4"/>
      <c r="L324" s="11"/>
      <c r="M324" s="11"/>
      <c r="N324" s="5"/>
      <c r="O324" s="5"/>
      <c r="P324" s="222"/>
      <c r="Q324" s="226"/>
      <c r="R324" s="222"/>
      <c r="S324" s="222"/>
      <c r="T324" s="2"/>
      <c r="U324" s="2"/>
    </row>
    <row r="325" spans="1:21" ht="12.75" customHeight="1" x14ac:dyDescent="0.2">
      <c r="A325" s="10"/>
      <c r="B325" s="1"/>
      <c r="C325" s="1"/>
      <c r="D325" s="1"/>
      <c r="E325" s="2"/>
      <c r="F325" s="2"/>
      <c r="G325" s="1"/>
      <c r="H325" s="10"/>
      <c r="I325" s="10"/>
      <c r="J325" s="10"/>
      <c r="K325" s="4"/>
      <c r="L325" s="11"/>
      <c r="M325" s="11"/>
      <c r="N325" s="5"/>
      <c r="O325" s="5"/>
      <c r="P325" s="222"/>
      <c r="Q325" s="226"/>
      <c r="R325" s="222"/>
      <c r="S325" s="222"/>
      <c r="T325" s="2"/>
      <c r="U325" s="2"/>
    </row>
    <row r="326" spans="1:21" ht="12.75" customHeight="1" x14ac:dyDescent="0.2">
      <c r="A326" s="10"/>
      <c r="B326" s="1"/>
      <c r="C326" s="1"/>
      <c r="D326" s="1"/>
      <c r="E326" s="2"/>
      <c r="F326" s="2"/>
      <c r="G326" s="1"/>
      <c r="H326" s="10"/>
      <c r="I326" s="10"/>
      <c r="J326" s="10"/>
      <c r="K326" s="4"/>
      <c r="L326" s="11"/>
      <c r="M326" s="11"/>
      <c r="N326" s="5"/>
      <c r="O326" s="5"/>
      <c r="P326" s="222"/>
      <c r="Q326" s="226"/>
      <c r="R326" s="222"/>
      <c r="S326" s="222"/>
      <c r="T326" s="2"/>
      <c r="U326" s="2"/>
    </row>
    <row r="327" spans="1:21" ht="12.75" customHeight="1" x14ac:dyDescent="0.2">
      <c r="A327" s="10"/>
      <c r="B327" s="1"/>
      <c r="C327" s="1"/>
      <c r="D327" s="1"/>
      <c r="E327" s="2"/>
      <c r="F327" s="2"/>
      <c r="G327" s="1"/>
      <c r="H327" s="10"/>
      <c r="I327" s="10"/>
      <c r="J327" s="10"/>
      <c r="K327" s="4"/>
      <c r="L327" s="11"/>
      <c r="M327" s="11"/>
      <c r="N327" s="5"/>
      <c r="O327" s="5"/>
      <c r="P327" s="222"/>
      <c r="Q327" s="226"/>
      <c r="R327" s="222"/>
      <c r="S327" s="222"/>
      <c r="T327" s="2"/>
      <c r="U327" s="2"/>
    </row>
    <row r="328" spans="1:21" ht="12.75" customHeight="1" x14ac:dyDescent="0.2">
      <c r="A328" s="10"/>
      <c r="B328" s="1"/>
      <c r="C328" s="1"/>
      <c r="D328" s="1"/>
      <c r="E328" s="2"/>
      <c r="F328" s="2"/>
      <c r="G328" s="1"/>
      <c r="H328" s="10"/>
      <c r="I328" s="10"/>
      <c r="J328" s="10"/>
      <c r="K328" s="4"/>
      <c r="L328" s="11"/>
      <c r="M328" s="11"/>
      <c r="N328" s="5"/>
      <c r="O328" s="5"/>
      <c r="P328" s="222"/>
      <c r="Q328" s="226"/>
      <c r="R328" s="222"/>
      <c r="S328" s="222"/>
      <c r="T328" s="2"/>
      <c r="U328" s="2"/>
    </row>
    <row r="329" spans="1:21" ht="12.75" customHeight="1" x14ac:dyDescent="0.2">
      <c r="A329" s="10"/>
      <c r="B329" s="1"/>
      <c r="C329" s="1"/>
      <c r="D329" s="1"/>
      <c r="E329" s="2"/>
      <c r="F329" s="2"/>
      <c r="G329" s="1"/>
      <c r="H329" s="10"/>
      <c r="I329" s="10"/>
      <c r="J329" s="10"/>
      <c r="K329" s="4"/>
      <c r="L329" s="11"/>
      <c r="M329" s="11"/>
      <c r="N329" s="5"/>
      <c r="O329" s="5"/>
      <c r="P329" s="222"/>
      <c r="Q329" s="226"/>
      <c r="R329" s="222"/>
      <c r="S329" s="222"/>
      <c r="T329" s="2"/>
      <c r="U329" s="2"/>
    </row>
    <row r="330" spans="1:21" ht="12.75" customHeight="1" x14ac:dyDescent="0.2">
      <c r="A330" s="10"/>
      <c r="B330" s="1"/>
      <c r="C330" s="1"/>
      <c r="D330" s="1"/>
      <c r="E330" s="2"/>
      <c r="F330" s="2"/>
      <c r="G330" s="1"/>
      <c r="H330" s="10"/>
      <c r="I330" s="10"/>
      <c r="J330" s="10"/>
      <c r="K330" s="4"/>
      <c r="L330" s="11"/>
      <c r="M330" s="11"/>
      <c r="N330" s="5"/>
      <c r="O330" s="5"/>
      <c r="P330" s="222"/>
      <c r="Q330" s="226"/>
      <c r="R330" s="222"/>
      <c r="S330" s="222"/>
      <c r="T330" s="2"/>
      <c r="U330" s="2"/>
    </row>
    <row r="331" spans="1:21" ht="12.75" customHeight="1" x14ac:dyDescent="0.2">
      <c r="A331" s="10"/>
      <c r="B331" s="1"/>
      <c r="C331" s="1"/>
      <c r="D331" s="1"/>
      <c r="E331" s="2"/>
      <c r="F331" s="2"/>
      <c r="G331" s="1"/>
      <c r="H331" s="10"/>
      <c r="I331" s="10"/>
      <c r="J331" s="10"/>
      <c r="K331" s="4"/>
      <c r="L331" s="11"/>
      <c r="M331" s="11"/>
      <c r="N331" s="5"/>
      <c r="O331" s="5"/>
      <c r="P331" s="222"/>
      <c r="Q331" s="226"/>
      <c r="R331" s="222"/>
      <c r="S331" s="222"/>
      <c r="T331" s="2"/>
      <c r="U331" s="2"/>
    </row>
    <row r="332" spans="1:21" ht="12.75" customHeight="1" x14ac:dyDescent="0.2">
      <c r="A332" s="10"/>
      <c r="B332" s="1"/>
      <c r="C332" s="1"/>
      <c r="D332" s="1"/>
      <c r="E332" s="2"/>
      <c r="F332" s="2"/>
      <c r="G332" s="1"/>
      <c r="H332" s="10"/>
      <c r="I332" s="10"/>
      <c r="J332" s="10"/>
      <c r="K332" s="4"/>
      <c r="L332" s="11"/>
      <c r="M332" s="11"/>
      <c r="N332" s="5"/>
      <c r="O332" s="5"/>
      <c r="P332" s="222"/>
      <c r="Q332" s="226"/>
      <c r="R332" s="222"/>
      <c r="S332" s="222"/>
      <c r="T332" s="2"/>
      <c r="U332" s="2"/>
    </row>
    <row r="333" spans="1:21" ht="12.75" customHeight="1" x14ac:dyDescent="0.2">
      <c r="A333" s="10"/>
      <c r="B333" s="1"/>
      <c r="C333" s="1"/>
      <c r="D333" s="1"/>
      <c r="E333" s="2"/>
      <c r="F333" s="2"/>
      <c r="G333" s="1"/>
      <c r="H333" s="10"/>
      <c r="I333" s="10"/>
      <c r="J333" s="10"/>
      <c r="K333" s="4"/>
      <c r="L333" s="11"/>
      <c r="M333" s="11"/>
      <c r="N333" s="5"/>
      <c r="O333" s="5"/>
      <c r="P333" s="222"/>
      <c r="Q333" s="226"/>
      <c r="R333" s="222"/>
      <c r="S333" s="222"/>
      <c r="T333" s="2"/>
      <c r="U333" s="2"/>
    </row>
    <row r="334" spans="1:21" ht="12.75" customHeight="1" x14ac:dyDescent="0.2">
      <c r="A334" s="10"/>
      <c r="B334" s="1"/>
      <c r="C334" s="1"/>
      <c r="D334" s="1"/>
      <c r="E334" s="2"/>
      <c r="F334" s="2"/>
      <c r="G334" s="1"/>
      <c r="H334" s="10"/>
      <c r="I334" s="10"/>
      <c r="J334" s="10"/>
      <c r="K334" s="4"/>
      <c r="L334" s="11"/>
      <c r="M334" s="11"/>
      <c r="N334" s="5"/>
      <c r="O334" s="5"/>
      <c r="P334" s="222"/>
      <c r="Q334" s="226"/>
      <c r="R334" s="222"/>
      <c r="S334" s="222"/>
      <c r="T334" s="2"/>
      <c r="U334" s="2"/>
    </row>
    <row r="335" spans="1:21" ht="12.75" customHeight="1" x14ac:dyDescent="0.2">
      <c r="A335" s="10"/>
      <c r="B335" s="1"/>
      <c r="C335" s="1"/>
      <c r="D335" s="1"/>
      <c r="E335" s="2"/>
      <c r="F335" s="2"/>
      <c r="G335" s="1"/>
      <c r="H335" s="10"/>
      <c r="I335" s="10"/>
      <c r="J335" s="10"/>
      <c r="K335" s="4"/>
      <c r="L335" s="11"/>
      <c r="M335" s="11"/>
      <c r="N335" s="5"/>
      <c r="O335" s="5"/>
      <c r="P335" s="222"/>
      <c r="Q335" s="226"/>
      <c r="R335" s="222"/>
      <c r="S335" s="222"/>
      <c r="T335" s="2"/>
      <c r="U335" s="2"/>
    </row>
    <row r="336" spans="1:21" ht="12.75" customHeight="1" x14ac:dyDescent="0.2">
      <c r="A336" s="10"/>
      <c r="B336" s="1"/>
      <c r="C336" s="1"/>
      <c r="D336" s="1"/>
      <c r="E336" s="2"/>
      <c r="F336" s="2"/>
      <c r="G336" s="1"/>
      <c r="H336" s="10"/>
      <c r="I336" s="10"/>
      <c r="J336" s="10"/>
      <c r="K336" s="4"/>
      <c r="L336" s="11"/>
      <c r="M336" s="11"/>
      <c r="N336" s="5"/>
      <c r="O336" s="5"/>
      <c r="P336" s="222"/>
      <c r="Q336" s="226"/>
      <c r="R336" s="222"/>
      <c r="S336" s="222"/>
      <c r="T336" s="2"/>
      <c r="U336" s="2"/>
    </row>
    <row r="337" spans="1:21" ht="12.75" customHeight="1" x14ac:dyDescent="0.2">
      <c r="A337" s="10"/>
      <c r="B337" s="1"/>
      <c r="C337" s="1"/>
      <c r="D337" s="1"/>
      <c r="E337" s="2"/>
      <c r="F337" s="2"/>
      <c r="G337" s="1"/>
      <c r="H337" s="10"/>
      <c r="I337" s="10"/>
      <c r="J337" s="10"/>
      <c r="K337" s="4"/>
      <c r="L337" s="11"/>
      <c r="M337" s="11"/>
      <c r="N337" s="5"/>
      <c r="O337" s="5"/>
      <c r="P337" s="222"/>
      <c r="Q337" s="226"/>
      <c r="R337" s="222"/>
      <c r="S337" s="222"/>
      <c r="T337" s="2"/>
      <c r="U337" s="2"/>
    </row>
    <row r="338" spans="1:21" ht="12.75" customHeight="1" x14ac:dyDescent="0.2">
      <c r="A338" s="10"/>
      <c r="B338" s="1"/>
      <c r="C338" s="1"/>
      <c r="D338" s="1"/>
      <c r="E338" s="2"/>
      <c r="F338" s="2"/>
      <c r="G338" s="1"/>
      <c r="H338" s="10"/>
      <c r="I338" s="10"/>
      <c r="J338" s="10"/>
      <c r="K338" s="4"/>
      <c r="L338" s="11"/>
      <c r="M338" s="11"/>
      <c r="N338" s="5"/>
      <c r="O338" s="5"/>
      <c r="P338" s="222"/>
      <c r="Q338" s="226"/>
      <c r="R338" s="222"/>
      <c r="S338" s="222"/>
      <c r="T338" s="2"/>
      <c r="U338" s="2"/>
    </row>
    <row r="339" spans="1:21" ht="12.75" customHeight="1" x14ac:dyDescent="0.2">
      <c r="A339" s="10"/>
      <c r="B339" s="1"/>
      <c r="C339" s="1"/>
      <c r="D339" s="1"/>
      <c r="E339" s="2"/>
      <c r="F339" s="2"/>
      <c r="G339" s="1"/>
      <c r="H339" s="10"/>
      <c r="I339" s="10"/>
      <c r="J339" s="10"/>
      <c r="K339" s="4"/>
      <c r="L339" s="11"/>
      <c r="M339" s="11"/>
      <c r="N339" s="5"/>
      <c r="O339" s="5"/>
      <c r="P339" s="222"/>
      <c r="Q339" s="226"/>
      <c r="R339" s="222"/>
      <c r="S339" s="222"/>
      <c r="T339" s="2"/>
      <c r="U339" s="2"/>
    </row>
    <row r="340" spans="1:21" ht="12.75" customHeight="1" x14ac:dyDescent="0.2">
      <c r="A340" s="10"/>
      <c r="B340" s="1"/>
      <c r="C340" s="1"/>
      <c r="D340" s="1"/>
      <c r="E340" s="2"/>
      <c r="F340" s="2"/>
      <c r="G340" s="1"/>
      <c r="H340" s="10"/>
      <c r="I340" s="10"/>
      <c r="J340" s="10"/>
      <c r="K340" s="4"/>
      <c r="L340" s="11"/>
      <c r="M340" s="11"/>
      <c r="N340" s="5"/>
      <c r="O340" s="5"/>
      <c r="P340" s="222"/>
      <c r="Q340" s="226"/>
      <c r="R340" s="222"/>
      <c r="S340" s="222"/>
      <c r="T340" s="2"/>
      <c r="U340" s="2"/>
    </row>
    <row r="341" spans="1:21" ht="12.75" customHeight="1" x14ac:dyDescent="0.2">
      <c r="A341" s="10"/>
      <c r="B341" s="1"/>
      <c r="C341" s="1"/>
      <c r="D341" s="1"/>
      <c r="E341" s="2"/>
      <c r="F341" s="2"/>
      <c r="G341" s="1"/>
      <c r="H341" s="10"/>
      <c r="I341" s="10"/>
      <c r="J341" s="10"/>
      <c r="K341" s="4"/>
      <c r="L341" s="11"/>
      <c r="M341" s="11"/>
      <c r="N341" s="5"/>
      <c r="O341" s="5"/>
      <c r="P341" s="222"/>
      <c r="Q341" s="226"/>
      <c r="R341" s="222"/>
      <c r="S341" s="222"/>
      <c r="T341" s="2"/>
      <c r="U341" s="2"/>
    </row>
    <row r="342" spans="1:21" ht="12.75" customHeight="1" x14ac:dyDescent="0.2">
      <c r="A342" s="10"/>
      <c r="B342" s="1"/>
      <c r="C342" s="1"/>
      <c r="D342" s="1"/>
      <c r="E342" s="2"/>
      <c r="F342" s="2"/>
      <c r="G342" s="1"/>
      <c r="H342" s="10"/>
      <c r="I342" s="10"/>
      <c r="J342" s="10"/>
      <c r="K342" s="4"/>
      <c r="L342" s="11"/>
      <c r="M342" s="11"/>
      <c r="N342" s="5"/>
      <c r="O342" s="5"/>
      <c r="P342" s="222"/>
      <c r="Q342" s="226"/>
      <c r="R342" s="222"/>
      <c r="S342" s="222"/>
      <c r="T342" s="2"/>
      <c r="U342" s="2"/>
    </row>
    <row r="343" spans="1:21" ht="12.75" customHeight="1" x14ac:dyDescent="0.2">
      <c r="A343" s="10"/>
      <c r="B343" s="1"/>
      <c r="C343" s="1"/>
      <c r="D343" s="1"/>
      <c r="E343" s="2"/>
      <c r="F343" s="2"/>
      <c r="G343" s="1"/>
      <c r="H343" s="10"/>
      <c r="I343" s="10"/>
      <c r="J343" s="10"/>
      <c r="K343" s="4"/>
      <c r="L343" s="11"/>
      <c r="M343" s="11"/>
      <c r="N343" s="5"/>
      <c r="O343" s="5"/>
      <c r="P343" s="222"/>
      <c r="Q343" s="226"/>
      <c r="R343" s="222"/>
      <c r="S343" s="222"/>
      <c r="T343" s="2"/>
      <c r="U343" s="2"/>
    </row>
    <row r="344" spans="1:21" ht="12.75" customHeight="1" x14ac:dyDescent="0.2">
      <c r="A344" s="10"/>
      <c r="B344" s="1"/>
      <c r="C344" s="1"/>
      <c r="D344" s="1"/>
      <c r="E344" s="2"/>
      <c r="F344" s="2"/>
      <c r="G344" s="1"/>
      <c r="H344" s="10"/>
      <c r="I344" s="10"/>
      <c r="J344" s="10"/>
      <c r="K344" s="4"/>
      <c r="L344" s="11"/>
      <c r="M344" s="11"/>
      <c r="N344" s="5"/>
      <c r="O344" s="5"/>
      <c r="P344" s="222"/>
      <c r="Q344" s="226"/>
      <c r="R344" s="222"/>
      <c r="S344" s="222"/>
      <c r="T344" s="2"/>
      <c r="U344" s="2"/>
    </row>
    <row r="345" spans="1:21" ht="12.75" customHeight="1" x14ac:dyDescent="0.2">
      <c r="A345" s="10"/>
      <c r="B345" s="1"/>
      <c r="C345" s="1"/>
      <c r="D345" s="1"/>
      <c r="E345" s="2"/>
      <c r="F345" s="2"/>
      <c r="G345" s="1"/>
      <c r="H345" s="10"/>
      <c r="I345" s="10"/>
      <c r="J345" s="10"/>
      <c r="K345" s="4"/>
      <c r="L345" s="11"/>
      <c r="M345" s="11"/>
      <c r="N345" s="5"/>
      <c r="O345" s="5"/>
      <c r="P345" s="222"/>
      <c r="Q345" s="226"/>
      <c r="R345" s="222"/>
      <c r="S345" s="222"/>
      <c r="T345" s="2"/>
      <c r="U345" s="2"/>
    </row>
    <row r="346" spans="1:21" ht="12.75" customHeight="1" x14ac:dyDescent="0.2">
      <c r="A346" s="10"/>
      <c r="B346" s="1"/>
      <c r="C346" s="1"/>
      <c r="D346" s="1"/>
      <c r="E346" s="2"/>
      <c r="F346" s="2"/>
      <c r="G346" s="1"/>
      <c r="H346" s="10"/>
      <c r="I346" s="10"/>
      <c r="J346" s="10"/>
      <c r="K346" s="4"/>
      <c r="L346" s="11"/>
      <c r="M346" s="11"/>
      <c r="N346" s="5"/>
      <c r="O346" s="5"/>
      <c r="P346" s="222"/>
      <c r="Q346" s="226"/>
      <c r="R346" s="222"/>
      <c r="S346" s="222"/>
      <c r="T346" s="2"/>
      <c r="U346" s="2"/>
    </row>
    <row r="347" spans="1:21" ht="12.75" customHeight="1" x14ac:dyDescent="0.2">
      <c r="A347" s="10"/>
      <c r="B347" s="1"/>
      <c r="C347" s="1"/>
      <c r="D347" s="1"/>
      <c r="E347" s="2"/>
      <c r="F347" s="2"/>
      <c r="G347" s="1"/>
      <c r="H347" s="10"/>
      <c r="I347" s="10"/>
      <c r="J347" s="10"/>
      <c r="K347" s="4"/>
      <c r="L347" s="11"/>
      <c r="M347" s="11"/>
      <c r="N347" s="5"/>
      <c r="O347" s="5"/>
      <c r="P347" s="222"/>
      <c r="Q347" s="226"/>
      <c r="R347" s="222"/>
      <c r="S347" s="222"/>
      <c r="T347" s="2"/>
      <c r="U347" s="2"/>
    </row>
    <row r="348" spans="1:21" ht="12.75" customHeight="1" x14ac:dyDescent="0.2">
      <c r="A348" s="10"/>
      <c r="B348" s="1"/>
      <c r="C348" s="1"/>
      <c r="D348" s="1"/>
      <c r="E348" s="2"/>
      <c r="F348" s="2"/>
      <c r="G348" s="1"/>
      <c r="H348" s="10"/>
      <c r="I348" s="10"/>
      <c r="J348" s="10"/>
      <c r="K348" s="4"/>
      <c r="L348" s="11"/>
      <c r="M348" s="11"/>
      <c r="N348" s="5"/>
      <c r="O348" s="5"/>
      <c r="P348" s="222"/>
      <c r="Q348" s="226"/>
      <c r="R348" s="222"/>
      <c r="S348" s="222"/>
      <c r="T348" s="2"/>
      <c r="U348" s="2"/>
    </row>
    <row r="349" spans="1:21" ht="12.75" customHeight="1" x14ac:dyDescent="0.2">
      <c r="A349" s="10"/>
      <c r="B349" s="1"/>
      <c r="C349" s="1"/>
      <c r="D349" s="1"/>
      <c r="E349" s="2"/>
      <c r="F349" s="2"/>
      <c r="G349" s="1"/>
      <c r="H349" s="10"/>
      <c r="I349" s="10"/>
      <c r="J349" s="10"/>
      <c r="K349" s="4"/>
      <c r="L349" s="11"/>
      <c r="M349" s="11"/>
      <c r="N349" s="5"/>
      <c r="O349" s="5"/>
      <c r="P349" s="222"/>
      <c r="Q349" s="226"/>
      <c r="R349" s="222"/>
      <c r="S349" s="222"/>
      <c r="T349" s="2"/>
      <c r="U349" s="2"/>
    </row>
    <row r="350" spans="1:21" ht="12.75" customHeight="1" x14ac:dyDescent="0.2">
      <c r="A350" s="10"/>
      <c r="B350" s="1"/>
      <c r="C350" s="1"/>
      <c r="D350" s="1"/>
      <c r="E350" s="2"/>
      <c r="F350" s="2"/>
      <c r="G350" s="1"/>
      <c r="H350" s="10"/>
      <c r="I350" s="10"/>
      <c r="J350" s="10"/>
      <c r="K350" s="4"/>
      <c r="L350" s="11"/>
      <c r="M350" s="11"/>
      <c r="N350" s="5"/>
      <c r="O350" s="5"/>
      <c r="P350" s="222"/>
      <c r="Q350" s="226"/>
      <c r="R350" s="222"/>
      <c r="S350" s="222"/>
      <c r="T350" s="2"/>
      <c r="U350" s="2"/>
    </row>
    <row r="351" spans="1:21" ht="12.75" customHeight="1" x14ac:dyDescent="0.2">
      <c r="A351" s="10"/>
      <c r="B351" s="1"/>
      <c r="C351" s="1"/>
      <c r="D351" s="1"/>
      <c r="E351" s="2"/>
      <c r="F351" s="2"/>
      <c r="G351" s="1"/>
      <c r="H351" s="10"/>
      <c r="I351" s="10"/>
      <c r="J351" s="10"/>
      <c r="K351" s="4"/>
      <c r="L351" s="11"/>
      <c r="M351" s="11"/>
      <c r="N351" s="5"/>
      <c r="O351" s="5"/>
      <c r="P351" s="222"/>
      <c r="Q351" s="226"/>
      <c r="R351" s="222"/>
      <c r="S351" s="222"/>
      <c r="T351" s="2"/>
      <c r="U351" s="2"/>
    </row>
    <row r="352" spans="1:21" ht="12.75" customHeight="1" x14ac:dyDescent="0.2">
      <c r="A352" s="10"/>
      <c r="B352" s="1"/>
      <c r="C352" s="1"/>
      <c r="D352" s="1"/>
      <c r="E352" s="2"/>
      <c r="F352" s="2"/>
      <c r="G352" s="1"/>
      <c r="H352" s="10"/>
      <c r="I352" s="10"/>
      <c r="J352" s="10"/>
      <c r="K352" s="4"/>
      <c r="L352" s="11"/>
      <c r="M352" s="11"/>
      <c r="N352" s="5"/>
      <c r="O352" s="5"/>
      <c r="P352" s="222"/>
      <c r="Q352" s="226"/>
      <c r="R352" s="222"/>
      <c r="S352" s="222"/>
      <c r="T352" s="2"/>
      <c r="U352" s="2"/>
    </row>
    <row r="353" spans="1:21" ht="12.75" customHeight="1" x14ac:dyDescent="0.2">
      <c r="A353" s="10"/>
      <c r="B353" s="1"/>
      <c r="C353" s="1"/>
      <c r="D353" s="1"/>
      <c r="E353" s="2"/>
      <c r="F353" s="2"/>
      <c r="G353" s="1"/>
      <c r="H353" s="10"/>
      <c r="I353" s="10"/>
      <c r="J353" s="10"/>
      <c r="K353" s="4"/>
      <c r="L353" s="11"/>
      <c r="M353" s="11"/>
      <c r="N353" s="5"/>
      <c r="O353" s="5"/>
      <c r="P353" s="222"/>
      <c r="Q353" s="226"/>
      <c r="R353" s="222"/>
      <c r="S353" s="222"/>
      <c r="T353" s="2"/>
      <c r="U353" s="2"/>
    </row>
    <row r="354" spans="1:21" ht="12.75" customHeight="1" x14ac:dyDescent="0.2">
      <c r="A354" s="10"/>
      <c r="B354" s="1"/>
      <c r="C354" s="1"/>
      <c r="D354" s="1"/>
      <c r="E354" s="2"/>
      <c r="F354" s="2"/>
      <c r="G354" s="1"/>
      <c r="H354" s="10"/>
      <c r="I354" s="10"/>
      <c r="J354" s="10"/>
      <c r="K354" s="4"/>
      <c r="L354" s="11"/>
      <c r="M354" s="11"/>
      <c r="N354" s="5"/>
      <c r="O354" s="5"/>
      <c r="P354" s="222"/>
      <c r="Q354" s="226"/>
      <c r="R354" s="222"/>
      <c r="S354" s="222"/>
      <c r="T354" s="2"/>
      <c r="U354" s="2"/>
    </row>
    <row r="355" spans="1:21" ht="12.75" customHeight="1" x14ac:dyDescent="0.2">
      <c r="A355" s="10"/>
      <c r="B355" s="1"/>
      <c r="C355" s="1"/>
      <c r="D355" s="1"/>
      <c r="E355" s="2"/>
      <c r="F355" s="2"/>
      <c r="G355" s="1"/>
      <c r="H355" s="10"/>
      <c r="I355" s="10"/>
      <c r="J355" s="10"/>
      <c r="K355" s="4"/>
      <c r="L355" s="11"/>
      <c r="M355" s="11"/>
      <c r="N355" s="5"/>
      <c r="O355" s="5"/>
      <c r="P355" s="222"/>
      <c r="Q355" s="226"/>
      <c r="R355" s="222"/>
      <c r="S355" s="222"/>
      <c r="T355" s="2"/>
      <c r="U355" s="2"/>
    </row>
    <row r="356" spans="1:21" ht="12.75" customHeight="1" x14ac:dyDescent="0.2">
      <c r="A356" s="10"/>
      <c r="B356" s="1"/>
      <c r="C356" s="1"/>
      <c r="D356" s="1"/>
      <c r="E356" s="2"/>
      <c r="F356" s="2"/>
      <c r="G356" s="1"/>
      <c r="H356" s="10"/>
      <c r="I356" s="10"/>
      <c r="J356" s="10"/>
      <c r="K356" s="4"/>
      <c r="L356" s="11"/>
      <c r="M356" s="11"/>
      <c r="N356" s="5"/>
      <c r="O356" s="5"/>
      <c r="P356" s="222"/>
      <c r="Q356" s="226"/>
      <c r="R356" s="222"/>
      <c r="S356" s="222"/>
      <c r="T356" s="2"/>
      <c r="U356" s="2"/>
    </row>
    <row r="357" spans="1:21" ht="12.75" customHeight="1" x14ac:dyDescent="0.2">
      <c r="A357" s="10"/>
      <c r="B357" s="1"/>
      <c r="C357" s="1"/>
      <c r="D357" s="1"/>
      <c r="E357" s="2"/>
      <c r="F357" s="2"/>
      <c r="G357" s="1"/>
      <c r="H357" s="10"/>
      <c r="I357" s="10"/>
      <c r="J357" s="10"/>
      <c r="K357" s="4"/>
      <c r="L357" s="11"/>
      <c r="M357" s="11"/>
      <c r="N357" s="5"/>
      <c r="O357" s="5"/>
      <c r="P357" s="222"/>
      <c r="Q357" s="226"/>
      <c r="R357" s="222"/>
      <c r="S357" s="222"/>
      <c r="T357" s="2"/>
      <c r="U357" s="2"/>
    </row>
    <row r="358" spans="1:21" ht="12.75" customHeight="1" x14ac:dyDescent="0.2">
      <c r="A358" s="10"/>
      <c r="B358" s="1"/>
      <c r="C358" s="1"/>
      <c r="D358" s="1"/>
      <c r="E358" s="2"/>
      <c r="F358" s="2"/>
      <c r="G358" s="1"/>
      <c r="H358" s="10"/>
      <c r="I358" s="10"/>
      <c r="J358" s="10"/>
      <c r="K358" s="4"/>
      <c r="L358" s="11"/>
      <c r="M358" s="11"/>
      <c r="N358" s="5"/>
      <c r="O358" s="5"/>
      <c r="P358" s="222"/>
      <c r="Q358" s="226"/>
      <c r="R358" s="222"/>
      <c r="S358" s="222"/>
      <c r="T358" s="2"/>
      <c r="U358" s="2"/>
    </row>
    <row r="359" spans="1:21" ht="12.75" customHeight="1" x14ac:dyDescent="0.2">
      <c r="A359" s="10"/>
      <c r="B359" s="1"/>
      <c r="C359" s="1"/>
      <c r="D359" s="1"/>
      <c r="E359" s="2"/>
      <c r="F359" s="2"/>
      <c r="G359" s="1"/>
      <c r="H359" s="10"/>
      <c r="I359" s="10"/>
      <c r="J359" s="10"/>
      <c r="K359" s="4"/>
      <c r="L359" s="11"/>
      <c r="M359" s="11"/>
      <c r="N359" s="5"/>
      <c r="O359" s="5"/>
      <c r="P359" s="222"/>
      <c r="Q359" s="226"/>
      <c r="R359" s="222"/>
      <c r="S359" s="222"/>
      <c r="T359" s="2"/>
      <c r="U359" s="2"/>
    </row>
    <row r="360" spans="1:21" ht="12.75" customHeight="1" x14ac:dyDescent="0.2">
      <c r="A360" s="10"/>
      <c r="B360" s="1"/>
      <c r="C360" s="1"/>
      <c r="D360" s="1"/>
      <c r="E360" s="2"/>
      <c r="F360" s="2"/>
      <c r="G360" s="1"/>
      <c r="H360" s="10"/>
      <c r="I360" s="10"/>
      <c r="J360" s="10"/>
      <c r="K360" s="4"/>
      <c r="L360" s="11"/>
      <c r="M360" s="11"/>
      <c r="N360" s="5"/>
      <c r="O360" s="5"/>
      <c r="P360" s="222"/>
      <c r="Q360" s="226"/>
      <c r="R360" s="222"/>
      <c r="S360" s="222"/>
      <c r="T360" s="2"/>
      <c r="U360" s="2"/>
    </row>
    <row r="361" spans="1:21" ht="12.75" customHeight="1" x14ac:dyDescent="0.2">
      <c r="A361" s="10"/>
      <c r="B361" s="1"/>
      <c r="C361" s="1"/>
      <c r="D361" s="1"/>
      <c r="E361" s="2"/>
      <c r="F361" s="2"/>
      <c r="G361" s="1"/>
      <c r="H361" s="10"/>
      <c r="I361" s="10"/>
      <c r="J361" s="10"/>
      <c r="K361" s="4"/>
      <c r="L361" s="11"/>
      <c r="M361" s="11"/>
      <c r="N361" s="5"/>
      <c r="O361" s="5"/>
      <c r="P361" s="222"/>
      <c r="Q361" s="226"/>
      <c r="R361" s="222"/>
      <c r="S361" s="222"/>
      <c r="T361" s="2"/>
      <c r="U361" s="2"/>
    </row>
    <row r="362" spans="1:21" ht="12.75" customHeight="1" x14ac:dyDescent="0.2">
      <c r="A362" s="10"/>
      <c r="B362" s="1"/>
      <c r="C362" s="1"/>
      <c r="D362" s="1"/>
      <c r="E362" s="2"/>
      <c r="F362" s="2"/>
      <c r="G362" s="1"/>
      <c r="H362" s="10"/>
      <c r="I362" s="10"/>
      <c r="J362" s="10"/>
      <c r="K362" s="4"/>
      <c r="L362" s="11"/>
      <c r="M362" s="11"/>
      <c r="N362" s="5"/>
      <c r="O362" s="5"/>
      <c r="P362" s="222"/>
      <c r="Q362" s="226"/>
      <c r="R362" s="222"/>
      <c r="S362" s="222"/>
      <c r="T362" s="2"/>
      <c r="U362" s="2"/>
    </row>
    <row r="363" spans="1:21" ht="12.75" customHeight="1" x14ac:dyDescent="0.2">
      <c r="A363" s="10"/>
      <c r="B363" s="1"/>
      <c r="C363" s="1"/>
      <c r="D363" s="1"/>
      <c r="E363" s="2"/>
      <c r="F363" s="2"/>
      <c r="G363" s="1"/>
      <c r="H363" s="10"/>
      <c r="I363" s="10"/>
      <c r="J363" s="10"/>
      <c r="K363" s="4"/>
      <c r="L363" s="11"/>
      <c r="M363" s="11"/>
      <c r="N363" s="5"/>
      <c r="O363" s="5"/>
      <c r="P363" s="222"/>
      <c r="Q363" s="226"/>
      <c r="R363" s="222"/>
      <c r="S363" s="222"/>
      <c r="T363" s="2"/>
      <c r="U363" s="2"/>
    </row>
    <row r="364" spans="1:21" ht="12.75" customHeight="1" x14ac:dyDescent="0.2">
      <c r="A364" s="10"/>
      <c r="B364" s="1"/>
      <c r="C364" s="1"/>
      <c r="D364" s="1"/>
      <c r="E364" s="2"/>
      <c r="F364" s="2"/>
      <c r="G364" s="1"/>
      <c r="H364" s="10"/>
      <c r="I364" s="10"/>
      <c r="J364" s="10"/>
      <c r="K364" s="4"/>
      <c r="L364" s="11"/>
      <c r="M364" s="11"/>
      <c r="N364" s="5"/>
      <c r="O364" s="5"/>
      <c r="P364" s="222"/>
      <c r="Q364" s="226"/>
      <c r="R364" s="222"/>
      <c r="S364" s="222"/>
      <c r="T364" s="2"/>
      <c r="U364" s="2"/>
    </row>
    <row r="365" spans="1:21" ht="12.75" customHeight="1" x14ac:dyDescent="0.2">
      <c r="A365" s="10"/>
      <c r="B365" s="1"/>
      <c r="C365" s="1"/>
      <c r="D365" s="1"/>
      <c r="E365" s="2"/>
      <c r="F365" s="2"/>
      <c r="G365" s="1"/>
      <c r="H365" s="10"/>
      <c r="I365" s="10"/>
      <c r="J365" s="10"/>
      <c r="K365" s="4"/>
      <c r="L365" s="11"/>
      <c r="M365" s="11"/>
      <c r="N365" s="5"/>
      <c r="O365" s="5"/>
      <c r="P365" s="222"/>
      <c r="Q365" s="226"/>
      <c r="R365" s="222"/>
      <c r="S365" s="222"/>
      <c r="T365" s="2"/>
      <c r="U365" s="2"/>
    </row>
    <row r="366" spans="1:21" ht="12.75" customHeight="1" x14ac:dyDescent="0.2">
      <c r="A366" s="10"/>
      <c r="B366" s="1"/>
      <c r="C366" s="1"/>
      <c r="D366" s="1"/>
      <c r="E366" s="2"/>
      <c r="F366" s="2"/>
      <c r="G366" s="1"/>
      <c r="H366" s="10"/>
      <c r="I366" s="10"/>
      <c r="J366" s="10"/>
      <c r="K366" s="4"/>
      <c r="L366" s="11"/>
      <c r="M366" s="11"/>
      <c r="N366" s="5"/>
      <c r="O366" s="5"/>
      <c r="P366" s="222"/>
      <c r="Q366" s="226"/>
      <c r="R366" s="222"/>
      <c r="S366" s="222"/>
      <c r="T366" s="2"/>
      <c r="U366" s="2"/>
    </row>
    <row r="367" spans="1:21" ht="12.75" customHeight="1" x14ac:dyDescent="0.2">
      <c r="A367" s="10"/>
      <c r="B367" s="1"/>
      <c r="C367" s="1"/>
      <c r="D367" s="1"/>
      <c r="E367" s="2"/>
      <c r="F367" s="2"/>
      <c r="G367" s="1"/>
      <c r="H367" s="10"/>
      <c r="I367" s="10"/>
      <c r="J367" s="10"/>
      <c r="K367" s="4"/>
      <c r="L367" s="11"/>
      <c r="M367" s="11"/>
      <c r="N367" s="5"/>
      <c r="O367" s="5"/>
      <c r="P367" s="222"/>
      <c r="Q367" s="226"/>
      <c r="R367" s="222"/>
      <c r="S367" s="222"/>
      <c r="T367" s="2"/>
      <c r="U367" s="2"/>
    </row>
    <row r="368" spans="1:21" ht="12.75" customHeight="1" x14ac:dyDescent="0.2">
      <c r="A368" s="10"/>
      <c r="B368" s="1"/>
      <c r="C368" s="1"/>
      <c r="D368" s="1"/>
      <c r="E368" s="2"/>
      <c r="F368" s="2"/>
      <c r="G368" s="1"/>
      <c r="H368" s="10"/>
      <c r="I368" s="10"/>
      <c r="J368" s="10"/>
      <c r="K368" s="4"/>
      <c r="L368" s="11"/>
      <c r="M368" s="11"/>
      <c r="N368" s="5"/>
      <c r="O368" s="5"/>
      <c r="P368" s="222"/>
      <c r="Q368" s="226"/>
      <c r="R368" s="222"/>
      <c r="S368" s="222"/>
      <c r="T368" s="2"/>
      <c r="U368" s="2"/>
    </row>
    <row r="369" spans="1:21" ht="12.75" customHeight="1" x14ac:dyDescent="0.2">
      <c r="A369" s="10"/>
      <c r="B369" s="1"/>
      <c r="C369" s="1"/>
      <c r="D369" s="1"/>
      <c r="E369" s="2"/>
      <c r="F369" s="2"/>
      <c r="G369" s="1"/>
      <c r="H369" s="10"/>
      <c r="I369" s="10"/>
      <c r="J369" s="10"/>
      <c r="K369" s="4"/>
      <c r="L369" s="11"/>
      <c r="M369" s="11"/>
      <c r="N369" s="5"/>
      <c r="O369" s="5"/>
      <c r="P369" s="222"/>
      <c r="Q369" s="226"/>
      <c r="R369" s="222"/>
      <c r="S369" s="222"/>
      <c r="T369" s="2"/>
      <c r="U369" s="2"/>
    </row>
    <row r="370" spans="1:21" ht="12.75" customHeight="1" x14ac:dyDescent="0.2">
      <c r="A370" s="10"/>
      <c r="B370" s="1"/>
      <c r="C370" s="1"/>
      <c r="D370" s="1"/>
      <c r="E370" s="2"/>
      <c r="F370" s="2"/>
      <c r="G370" s="1"/>
      <c r="H370" s="10"/>
      <c r="I370" s="10"/>
      <c r="J370" s="10"/>
      <c r="K370" s="4"/>
      <c r="L370" s="11"/>
      <c r="M370" s="11"/>
      <c r="N370" s="5"/>
      <c r="O370" s="5"/>
      <c r="P370" s="222"/>
      <c r="Q370" s="226"/>
      <c r="R370" s="222"/>
      <c r="S370" s="222"/>
      <c r="T370" s="2"/>
      <c r="U370" s="2"/>
    </row>
    <row r="371" spans="1:21" ht="12.75" customHeight="1" x14ac:dyDescent="0.2">
      <c r="A371" s="10"/>
      <c r="B371" s="1"/>
      <c r="C371" s="1"/>
      <c r="D371" s="1"/>
      <c r="E371" s="2"/>
      <c r="F371" s="2"/>
      <c r="G371" s="1"/>
      <c r="H371" s="10"/>
      <c r="I371" s="10"/>
      <c r="J371" s="10"/>
      <c r="K371" s="4"/>
      <c r="L371" s="11"/>
      <c r="M371" s="11"/>
      <c r="N371" s="5"/>
      <c r="O371" s="5"/>
      <c r="P371" s="222"/>
      <c r="Q371" s="226"/>
      <c r="R371" s="222"/>
      <c r="S371" s="222"/>
      <c r="T371" s="2"/>
      <c r="U371" s="2"/>
    </row>
    <row r="372" spans="1:21" ht="12.75" customHeight="1" x14ac:dyDescent="0.2">
      <c r="A372" s="10"/>
      <c r="B372" s="1"/>
      <c r="C372" s="1"/>
      <c r="D372" s="1"/>
      <c r="E372" s="2"/>
      <c r="F372" s="2"/>
      <c r="G372" s="1"/>
      <c r="H372" s="10"/>
      <c r="I372" s="10"/>
      <c r="J372" s="10"/>
      <c r="K372" s="4"/>
      <c r="L372" s="11"/>
      <c r="M372" s="11"/>
      <c r="N372" s="5"/>
      <c r="O372" s="5"/>
      <c r="P372" s="222"/>
      <c r="Q372" s="226"/>
      <c r="R372" s="222"/>
      <c r="S372" s="222"/>
      <c r="T372" s="2"/>
      <c r="U372" s="2"/>
    </row>
    <row r="373" spans="1:21" ht="12.75" customHeight="1" x14ac:dyDescent="0.2">
      <c r="A373" s="10"/>
      <c r="B373" s="1"/>
      <c r="C373" s="1"/>
      <c r="D373" s="1"/>
      <c r="E373" s="2"/>
      <c r="F373" s="2"/>
      <c r="G373" s="1"/>
      <c r="H373" s="10"/>
      <c r="I373" s="10"/>
      <c r="J373" s="10"/>
      <c r="K373" s="4"/>
      <c r="L373" s="11"/>
      <c r="M373" s="11"/>
      <c r="N373" s="5"/>
      <c r="O373" s="5"/>
      <c r="P373" s="222"/>
      <c r="Q373" s="226"/>
      <c r="R373" s="222"/>
      <c r="S373" s="222"/>
      <c r="T373" s="2"/>
      <c r="U373" s="2"/>
    </row>
    <row r="374" spans="1:21" ht="12.75" customHeight="1" x14ac:dyDescent="0.2">
      <c r="A374" s="10"/>
      <c r="B374" s="1"/>
      <c r="C374" s="1"/>
      <c r="D374" s="1"/>
      <c r="E374" s="2"/>
      <c r="F374" s="2"/>
      <c r="G374" s="1"/>
      <c r="H374" s="10"/>
      <c r="I374" s="10"/>
      <c r="J374" s="10"/>
      <c r="K374" s="4"/>
      <c r="L374" s="11"/>
      <c r="M374" s="11"/>
      <c r="N374" s="5"/>
      <c r="O374" s="5"/>
      <c r="P374" s="222"/>
      <c r="Q374" s="226"/>
      <c r="R374" s="222"/>
      <c r="S374" s="222"/>
      <c r="T374" s="2"/>
      <c r="U374" s="2"/>
    </row>
    <row r="375" spans="1:21" ht="12.75" customHeight="1" x14ac:dyDescent="0.2">
      <c r="A375" s="10"/>
      <c r="B375" s="1"/>
      <c r="C375" s="1"/>
      <c r="D375" s="1"/>
      <c r="E375" s="2"/>
      <c r="F375" s="2"/>
      <c r="G375" s="1"/>
      <c r="H375" s="10"/>
      <c r="I375" s="10"/>
      <c r="J375" s="10"/>
      <c r="K375" s="4"/>
      <c r="L375" s="11"/>
      <c r="M375" s="11"/>
      <c r="N375" s="5"/>
      <c r="O375" s="5"/>
      <c r="P375" s="222"/>
      <c r="Q375" s="226"/>
      <c r="R375" s="222"/>
      <c r="S375" s="222"/>
      <c r="T375" s="2"/>
      <c r="U375" s="2"/>
    </row>
    <row r="376" spans="1:21" ht="12.75" customHeight="1" x14ac:dyDescent="0.2">
      <c r="A376" s="10"/>
      <c r="B376" s="1"/>
      <c r="C376" s="1"/>
      <c r="D376" s="1"/>
      <c r="E376" s="2"/>
      <c r="F376" s="2"/>
      <c r="G376" s="1"/>
      <c r="H376" s="10"/>
      <c r="I376" s="10"/>
      <c r="J376" s="10"/>
      <c r="K376" s="4"/>
      <c r="L376" s="11"/>
      <c r="M376" s="11"/>
      <c r="N376" s="5"/>
      <c r="O376" s="5"/>
      <c r="P376" s="222"/>
      <c r="Q376" s="226"/>
      <c r="R376" s="222"/>
      <c r="S376" s="222"/>
      <c r="T376" s="2"/>
      <c r="U376" s="2"/>
    </row>
    <row r="377" spans="1:21" ht="12.75" customHeight="1" x14ac:dyDescent="0.2">
      <c r="A377" s="10"/>
      <c r="B377" s="1"/>
      <c r="C377" s="1"/>
      <c r="D377" s="1"/>
      <c r="E377" s="2"/>
      <c r="F377" s="2"/>
      <c r="G377" s="1"/>
      <c r="H377" s="10"/>
      <c r="I377" s="10"/>
      <c r="J377" s="10"/>
      <c r="K377" s="4"/>
      <c r="L377" s="11"/>
      <c r="M377" s="11"/>
      <c r="N377" s="5"/>
      <c r="O377" s="5"/>
      <c r="P377" s="222"/>
      <c r="Q377" s="226"/>
      <c r="R377" s="222"/>
      <c r="S377" s="222"/>
      <c r="T377" s="2"/>
      <c r="U377" s="2"/>
    </row>
    <row r="378" spans="1:21" ht="12.75" customHeight="1" x14ac:dyDescent="0.2">
      <c r="A378" s="10"/>
      <c r="B378" s="1"/>
      <c r="C378" s="1"/>
      <c r="D378" s="1"/>
      <c r="E378" s="2"/>
      <c r="F378" s="2"/>
      <c r="G378" s="1"/>
      <c r="H378" s="10"/>
      <c r="I378" s="10"/>
      <c r="J378" s="10"/>
      <c r="K378" s="4"/>
      <c r="L378" s="11"/>
      <c r="M378" s="11"/>
      <c r="N378" s="5"/>
      <c r="O378" s="5"/>
      <c r="P378" s="222"/>
      <c r="Q378" s="226"/>
      <c r="R378" s="222"/>
      <c r="S378" s="222"/>
      <c r="T378" s="2"/>
      <c r="U378" s="2"/>
    </row>
    <row r="379" spans="1:21" ht="12.75" customHeight="1" x14ac:dyDescent="0.2">
      <c r="A379" s="10"/>
      <c r="B379" s="1"/>
      <c r="C379" s="1"/>
      <c r="D379" s="1"/>
      <c r="E379" s="2"/>
      <c r="F379" s="2"/>
      <c r="G379" s="1"/>
      <c r="H379" s="10"/>
      <c r="I379" s="10"/>
      <c r="J379" s="10"/>
      <c r="K379" s="4"/>
      <c r="L379" s="11"/>
      <c r="M379" s="11"/>
      <c r="N379" s="5"/>
      <c r="O379" s="5"/>
      <c r="P379" s="222"/>
      <c r="Q379" s="226"/>
      <c r="R379" s="222"/>
      <c r="S379" s="222"/>
      <c r="T379" s="2"/>
      <c r="U379" s="2"/>
    </row>
    <row r="380" spans="1:21" ht="12.75" customHeight="1" x14ac:dyDescent="0.2">
      <c r="A380" s="10"/>
      <c r="B380" s="1"/>
      <c r="C380" s="1"/>
      <c r="D380" s="1"/>
      <c r="E380" s="2"/>
      <c r="F380" s="2"/>
      <c r="G380" s="1"/>
      <c r="H380" s="10"/>
      <c r="I380" s="10"/>
      <c r="J380" s="10"/>
      <c r="K380" s="4"/>
      <c r="L380" s="11"/>
      <c r="M380" s="11"/>
      <c r="N380" s="5"/>
      <c r="O380" s="5"/>
      <c r="P380" s="222"/>
      <c r="Q380" s="226"/>
      <c r="R380" s="222"/>
      <c r="S380" s="222"/>
      <c r="T380" s="2"/>
      <c r="U380" s="2"/>
    </row>
    <row r="381" spans="1:21" ht="12.75" customHeight="1" x14ac:dyDescent="0.2">
      <c r="A381" s="10"/>
      <c r="B381" s="1"/>
      <c r="C381" s="1"/>
      <c r="D381" s="1"/>
      <c r="E381" s="2"/>
      <c r="F381" s="2"/>
      <c r="G381" s="1"/>
      <c r="H381" s="10"/>
      <c r="I381" s="10"/>
      <c r="J381" s="10"/>
      <c r="K381" s="4"/>
      <c r="L381" s="11"/>
      <c r="M381" s="11"/>
      <c r="N381" s="5"/>
      <c r="O381" s="5"/>
      <c r="P381" s="222"/>
      <c r="Q381" s="226"/>
      <c r="R381" s="222"/>
      <c r="S381" s="222"/>
      <c r="T381" s="2"/>
      <c r="U381" s="2"/>
    </row>
    <row r="382" spans="1:21" ht="12.75" customHeight="1" x14ac:dyDescent="0.2">
      <c r="A382" s="10"/>
      <c r="B382" s="1"/>
      <c r="C382" s="1"/>
      <c r="D382" s="1"/>
      <c r="E382" s="2"/>
      <c r="F382" s="2"/>
      <c r="G382" s="1"/>
      <c r="H382" s="10"/>
      <c r="I382" s="10"/>
      <c r="J382" s="10"/>
      <c r="K382" s="4"/>
      <c r="L382" s="11"/>
      <c r="M382" s="11"/>
      <c r="N382" s="5"/>
      <c r="O382" s="5"/>
      <c r="P382" s="222"/>
      <c r="Q382" s="226"/>
      <c r="R382" s="222"/>
      <c r="S382" s="222"/>
      <c r="T382" s="2"/>
      <c r="U382" s="2"/>
    </row>
    <row r="383" spans="1:21" ht="12.75" customHeight="1" x14ac:dyDescent="0.2">
      <c r="A383" s="10"/>
      <c r="B383" s="1"/>
      <c r="C383" s="1"/>
      <c r="D383" s="1"/>
      <c r="E383" s="2"/>
      <c r="F383" s="2"/>
      <c r="G383" s="1"/>
      <c r="H383" s="10"/>
      <c r="I383" s="10"/>
      <c r="J383" s="10"/>
      <c r="K383" s="4"/>
      <c r="L383" s="11"/>
      <c r="M383" s="11"/>
      <c r="N383" s="5"/>
      <c r="O383" s="5"/>
      <c r="P383" s="222"/>
      <c r="Q383" s="226"/>
      <c r="R383" s="222"/>
      <c r="S383" s="222"/>
      <c r="T383" s="2"/>
      <c r="U383" s="2"/>
    </row>
    <row r="384" spans="1:21" ht="12.75" customHeight="1" x14ac:dyDescent="0.2">
      <c r="A384" s="10"/>
      <c r="B384" s="1"/>
      <c r="C384" s="1"/>
      <c r="D384" s="1"/>
      <c r="E384" s="2"/>
      <c r="F384" s="2"/>
      <c r="G384" s="1"/>
      <c r="H384" s="10"/>
      <c r="I384" s="10"/>
      <c r="J384" s="10"/>
      <c r="K384" s="4"/>
      <c r="L384" s="11"/>
      <c r="M384" s="11"/>
      <c r="N384" s="5"/>
      <c r="O384" s="5"/>
      <c r="P384" s="222"/>
      <c r="Q384" s="226"/>
      <c r="R384" s="222"/>
      <c r="S384" s="222"/>
      <c r="T384" s="2"/>
      <c r="U384" s="2"/>
    </row>
    <row r="385" spans="1:21" ht="12.75" customHeight="1" x14ac:dyDescent="0.2">
      <c r="A385" s="10"/>
      <c r="B385" s="1"/>
      <c r="C385" s="1"/>
      <c r="D385" s="1"/>
      <c r="E385" s="2"/>
      <c r="F385" s="2"/>
      <c r="G385" s="1"/>
      <c r="H385" s="10"/>
      <c r="I385" s="10"/>
      <c r="J385" s="10"/>
      <c r="K385" s="4"/>
      <c r="L385" s="11"/>
      <c r="M385" s="11"/>
      <c r="N385" s="5"/>
      <c r="O385" s="5"/>
      <c r="P385" s="222"/>
      <c r="Q385" s="226"/>
      <c r="R385" s="222"/>
      <c r="S385" s="222"/>
      <c r="T385" s="2"/>
      <c r="U385" s="2"/>
    </row>
    <row r="386" spans="1:21" ht="12.75" customHeight="1" x14ac:dyDescent="0.2">
      <c r="A386" s="10"/>
      <c r="B386" s="1"/>
      <c r="C386" s="1"/>
      <c r="D386" s="1"/>
      <c r="E386" s="2"/>
      <c r="F386" s="2"/>
      <c r="G386" s="1"/>
      <c r="H386" s="10"/>
      <c r="I386" s="10"/>
      <c r="J386" s="10"/>
      <c r="K386" s="4"/>
      <c r="L386" s="11"/>
      <c r="M386" s="11"/>
      <c r="N386" s="5"/>
      <c r="O386" s="5"/>
      <c r="P386" s="222"/>
      <c r="Q386" s="226"/>
      <c r="R386" s="222"/>
      <c r="S386" s="222"/>
      <c r="T386" s="2"/>
      <c r="U386" s="2"/>
    </row>
    <row r="387" spans="1:21" ht="12.75" customHeight="1" x14ac:dyDescent="0.2">
      <c r="A387" s="10"/>
      <c r="B387" s="1"/>
      <c r="C387" s="1"/>
      <c r="D387" s="1"/>
      <c r="E387" s="2"/>
      <c r="F387" s="2"/>
      <c r="G387" s="1"/>
      <c r="H387" s="10"/>
      <c r="I387" s="10"/>
      <c r="J387" s="10"/>
      <c r="K387" s="4"/>
      <c r="L387" s="11"/>
      <c r="M387" s="11"/>
      <c r="N387" s="5"/>
      <c r="O387" s="5"/>
      <c r="P387" s="222"/>
      <c r="Q387" s="226"/>
      <c r="R387" s="222"/>
      <c r="S387" s="222"/>
      <c r="T387" s="2"/>
      <c r="U387" s="2"/>
    </row>
    <row r="388" spans="1:21" ht="12.75" customHeight="1" x14ac:dyDescent="0.2">
      <c r="A388" s="10"/>
      <c r="B388" s="1"/>
      <c r="C388" s="1"/>
      <c r="D388" s="1"/>
      <c r="E388" s="2"/>
      <c r="F388" s="2"/>
      <c r="G388" s="1"/>
      <c r="H388" s="10"/>
      <c r="I388" s="10"/>
      <c r="J388" s="10"/>
      <c r="K388" s="4"/>
      <c r="L388" s="11"/>
      <c r="M388" s="11"/>
      <c r="N388" s="5"/>
      <c r="O388" s="5"/>
      <c r="P388" s="222"/>
      <c r="Q388" s="226"/>
      <c r="R388" s="222"/>
      <c r="S388" s="222"/>
      <c r="T388" s="2"/>
      <c r="U388" s="2"/>
    </row>
    <row r="389" spans="1:21" ht="12.75" customHeight="1" x14ac:dyDescent="0.2">
      <c r="A389" s="10"/>
      <c r="B389" s="1"/>
      <c r="C389" s="1"/>
      <c r="D389" s="1"/>
      <c r="E389" s="2"/>
      <c r="F389" s="2"/>
      <c r="G389" s="1"/>
      <c r="H389" s="10"/>
      <c r="I389" s="10"/>
      <c r="J389" s="10"/>
      <c r="K389" s="4"/>
      <c r="L389" s="11"/>
      <c r="M389" s="11"/>
      <c r="N389" s="5"/>
      <c r="O389" s="5"/>
      <c r="P389" s="222"/>
      <c r="Q389" s="226"/>
      <c r="R389" s="222"/>
      <c r="S389" s="222"/>
      <c r="T389" s="2"/>
      <c r="U389" s="2"/>
    </row>
    <row r="390" spans="1:21" ht="12.75" customHeight="1" x14ac:dyDescent="0.2">
      <c r="A390" s="10"/>
      <c r="B390" s="1"/>
      <c r="C390" s="1"/>
      <c r="D390" s="1"/>
      <c r="E390" s="2"/>
      <c r="F390" s="2"/>
      <c r="G390" s="1"/>
      <c r="H390" s="10"/>
      <c r="I390" s="10"/>
      <c r="J390" s="10"/>
      <c r="K390" s="4"/>
      <c r="L390" s="11"/>
      <c r="M390" s="11"/>
      <c r="N390" s="5"/>
      <c r="O390" s="5"/>
      <c r="P390" s="222"/>
      <c r="Q390" s="226"/>
      <c r="R390" s="222"/>
      <c r="S390" s="222"/>
      <c r="T390" s="2"/>
      <c r="U390" s="2"/>
    </row>
    <row r="391" spans="1:21" ht="12.75" customHeight="1" x14ac:dyDescent="0.2">
      <c r="A391" s="10"/>
      <c r="B391" s="1"/>
      <c r="C391" s="1"/>
      <c r="D391" s="1"/>
      <c r="E391" s="2"/>
      <c r="F391" s="2"/>
      <c r="G391" s="1"/>
      <c r="H391" s="10"/>
      <c r="I391" s="10"/>
      <c r="J391" s="10"/>
      <c r="K391" s="4"/>
      <c r="L391" s="11"/>
      <c r="M391" s="11"/>
      <c r="N391" s="5"/>
      <c r="O391" s="5"/>
      <c r="P391" s="222"/>
      <c r="Q391" s="226"/>
      <c r="R391" s="222"/>
      <c r="S391" s="222"/>
      <c r="T391" s="2"/>
      <c r="U391" s="2"/>
    </row>
    <row r="392" spans="1:21" ht="12.75" customHeight="1" x14ac:dyDescent="0.2">
      <c r="A392" s="10"/>
      <c r="B392" s="1"/>
      <c r="C392" s="1"/>
      <c r="D392" s="1"/>
      <c r="E392" s="2"/>
      <c r="F392" s="2"/>
      <c r="G392" s="1"/>
      <c r="H392" s="10"/>
      <c r="I392" s="10"/>
      <c r="J392" s="10"/>
      <c r="K392" s="4"/>
      <c r="L392" s="11"/>
      <c r="M392" s="11"/>
      <c r="N392" s="5"/>
      <c r="O392" s="5"/>
      <c r="P392" s="222"/>
      <c r="Q392" s="226"/>
      <c r="R392" s="222"/>
      <c r="S392" s="222"/>
      <c r="T392" s="2"/>
      <c r="U392" s="2"/>
    </row>
    <row r="393" spans="1:21" ht="12.75" customHeight="1" x14ac:dyDescent="0.2">
      <c r="A393" s="10"/>
      <c r="B393" s="1"/>
      <c r="C393" s="1"/>
      <c r="D393" s="1"/>
      <c r="E393" s="2"/>
      <c r="F393" s="2"/>
      <c r="G393" s="1"/>
      <c r="H393" s="10"/>
      <c r="I393" s="10"/>
      <c r="J393" s="10"/>
      <c r="K393" s="4"/>
      <c r="L393" s="11"/>
      <c r="M393" s="11"/>
      <c r="N393" s="5"/>
      <c r="O393" s="5"/>
      <c r="P393" s="222"/>
      <c r="Q393" s="226"/>
      <c r="R393" s="222"/>
      <c r="S393" s="222"/>
      <c r="T393" s="2"/>
      <c r="U393" s="2"/>
    </row>
    <row r="394" spans="1:21" ht="12.75" customHeight="1" x14ac:dyDescent="0.2">
      <c r="A394" s="10"/>
      <c r="B394" s="1"/>
      <c r="C394" s="1"/>
      <c r="D394" s="1"/>
      <c r="E394" s="2"/>
      <c r="F394" s="2"/>
      <c r="G394" s="1"/>
      <c r="H394" s="10"/>
      <c r="I394" s="10"/>
      <c r="J394" s="10"/>
      <c r="K394" s="4"/>
      <c r="L394" s="11"/>
      <c r="M394" s="11"/>
      <c r="N394" s="5"/>
      <c r="O394" s="5"/>
      <c r="P394" s="222"/>
      <c r="Q394" s="226"/>
      <c r="R394" s="222"/>
      <c r="S394" s="222"/>
      <c r="T394" s="2"/>
      <c r="U394" s="2"/>
    </row>
    <row r="395" spans="1:21" ht="12.75" customHeight="1" x14ac:dyDescent="0.2">
      <c r="A395" s="10"/>
      <c r="B395" s="1"/>
      <c r="C395" s="1"/>
      <c r="D395" s="1"/>
      <c r="E395" s="2"/>
      <c r="F395" s="2"/>
      <c r="G395" s="1"/>
      <c r="H395" s="10"/>
      <c r="I395" s="10"/>
      <c r="J395" s="10"/>
      <c r="K395" s="4"/>
      <c r="L395" s="11"/>
      <c r="M395" s="11"/>
      <c r="N395" s="5"/>
      <c r="O395" s="5"/>
      <c r="P395" s="222"/>
      <c r="Q395" s="226"/>
      <c r="R395" s="222"/>
      <c r="S395" s="222"/>
      <c r="T395" s="2"/>
      <c r="U395" s="2"/>
    </row>
    <row r="396" spans="1:21" ht="12.75" customHeight="1" x14ac:dyDescent="0.2">
      <c r="A396" s="10"/>
      <c r="B396" s="1"/>
      <c r="C396" s="1"/>
      <c r="D396" s="1"/>
      <c r="E396" s="2"/>
      <c r="F396" s="2"/>
      <c r="G396" s="1"/>
      <c r="H396" s="10"/>
      <c r="I396" s="10"/>
      <c r="J396" s="10"/>
      <c r="K396" s="4"/>
      <c r="L396" s="11"/>
      <c r="M396" s="11"/>
      <c r="N396" s="5"/>
      <c r="O396" s="5"/>
      <c r="P396" s="222"/>
      <c r="Q396" s="226"/>
      <c r="R396" s="222"/>
      <c r="S396" s="222"/>
      <c r="T396" s="2"/>
      <c r="U396" s="2"/>
    </row>
    <row r="397" spans="1:21" ht="12.75" customHeight="1" x14ac:dyDescent="0.2">
      <c r="A397" s="10"/>
      <c r="B397" s="1"/>
      <c r="C397" s="1"/>
      <c r="D397" s="1"/>
      <c r="E397" s="2"/>
      <c r="F397" s="2"/>
      <c r="G397" s="1"/>
      <c r="H397" s="10"/>
      <c r="I397" s="10"/>
      <c r="J397" s="10"/>
      <c r="K397" s="4"/>
      <c r="L397" s="11"/>
      <c r="M397" s="11"/>
      <c r="N397" s="5"/>
      <c r="O397" s="5"/>
      <c r="P397" s="222"/>
      <c r="Q397" s="226"/>
      <c r="R397" s="222"/>
      <c r="S397" s="222"/>
      <c r="T397" s="2"/>
      <c r="U397" s="2"/>
    </row>
    <row r="398" spans="1:21" ht="12.75" customHeight="1" x14ac:dyDescent="0.2">
      <c r="A398" s="10"/>
      <c r="B398" s="1"/>
      <c r="C398" s="1"/>
      <c r="D398" s="1"/>
      <c r="E398" s="2"/>
      <c r="F398" s="2"/>
      <c r="G398" s="1"/>
      <c r="H398" s="10"/>
      <c r="I398" s="10"/>
      <c r="J398" s="10"/>
      <c r="K398" s="4"/>
      <c r="L398" s="11"/>
      <c r="M398" s="11"/>
      <c r="N398" s="5"/>
      <c r="O398" s="5"/>
      <c r="P398" s="222"/>
      <c r="Q398" s="226"/>
      <c r="R398" s="222"/>
      <c r="S398" s="222"/>
      <c r="T398" s="2"/>
      <c r="U398" s="2"/>
    </row>
    <row r="399" spans="1:21" ht="12.75" customHeight="1" x14ac:dyDescent="0.2">
      <c r="A399" s="10"/>
      <c r="B399" s="1"/>
      <c r="C399" s="1"/>
      <c r="D399" s="1"/>
      <c r="E399" s="2"/>
      <c r="F399" s="2"/>
      <c r="G399" s="1"/>
      <c r="H399" s="10"/>
      <c r="I399" s="10"/>
      <c r="J399" s="10"/>
      <c r="K399" s="4"/>
      <c r="L399" s="11"/>
      <c r="M399" s="11"/>
      <c r="N399" s="5"/>
      <c r="O399" s="5"/>
      <c r="P399" s="222"/>
      <c r="Q399" s="226"/>
      <c r="R399" s="222"/>
      <c r="S399" s="222"/>
      <c r="T399" s="2"/>
      <c r="U399" s="2"/>
    </row>
    <row r="400" spans="1:21" ht="12.75" customHeight="1" x14ac:dyDescent="0.2">
      <c r="A400" s="10"/>
      <c r="B400" s="1"/>
      <c r="C400" s="1"/>
      <c r="D400" s="1"/>
      <c r="E400" s="2"/>
      <c r="F400" s="2"/>
      <c r="G400" s="1"/>
      <c r="H400" s="10"/>
      <c r="I400" s="10"/>
      <c r="J400" s="10"/>
      <c r="K400" s="4"/>
      <c r="L400" s="11"/>
      <c r="M400" s="11"/>
      <c r="N400" s="5"/>
      <c r="O400" s="5"/>
      <c r="P400" s="222"/>
      <c r="Q400" s="226"/>
      <c r="R400" s="222"/>
      <c r="S400" s="222"/>
      <c r="T400" s="2"/>
      <c r="U400" s="2"/>
    </row>
    <row r="401" spans="1:21" ht="12.75" customHeight="1" x14ac:dyDescent="0.2">
      <c r="A401" s="10"/>
      <c r="B401" s="1"/>
      <c r="C401" s="1"/>
      <c r="D401" s="1"/>
      <c r="E401" s="2"/>
      <c r="F401" s="2"/>
      <c r="G401" s="1"/>
      <c r="H401" s="10"/>
      <c r="I401" s="10"/>
      <c r="J401" s="10"/>
      <c r="K401" s="4"/>
      <c r="L401" s="11"/>
      <c r="M401" s="11"/>
      <c r="N401" s="5"/>
      <c r="O401" s="5"/>
      <c r="P401" s="222"/>
      <c r="Q401" s="226"/>
      <c r="R401" s="222"/>
      <c r="S401" s="222"/>
      <c r="T401" s="2"/>
      <c r="U401" s="2"/>
    </row>
    <row r="402" spans="1:21" ht="12.75" customHeight="1" x14ac:dyDescent="0.2">
      <c r="A402" s="10"/>
      <c r="B402" s="1"/>
      <c r="C402" s="1"/>
      <c r="D402" s="1"/>
      <c r="E402" s="2"/>
      <c r="F402" s="2"/>
      <c r="G402" s="1"/>
      <c r="H402" s="10"/>
      <c r="I402" s="10"/>
      <c r="J402" s="10"/>
      <c r="K402" s="4"/>
      <c r="L402" s="11"/>
      <c r="M402" s="11"/>
      <c r="N402" s="5"/>
      <c r="O402" s="5"/>
      <c r="P402" s="222"/>
      <c r="Q402" s="226"/>
      <c r="R402" s="222"/>
      <c r="S402" s="222"/>
      <c r="T402" s="2"/>
      <c r="U402" s="2"/>
    </row>
    <row r="403" spans="1:21" ht="12.75" customHeight="1" x14ac:dyDescent="0.2">
      <c r="A403" s="10"/>
      <c r="B403" s="1"/>
      <c r="C403" s="1"/>
      <c r="D403" s="1"/>
      <c r="E403" s="2"/>
      <c r="F403" s="2"/>
      <c r="G403" s="1"/>
      <c r="H403" s="10"/>
      <c r="I403" s="10"/>
      <c r="J403" s="10"/>
      <c r="K403" s="4"/>
      <c r="L403" s="11"/>
      <c r="M403" s="11"/>
      <c r="N403" s="5"/>
      <c r="O403" s="5"/>
      <c r="P403" s="222"/>
      <c r="Q403" s="226"/>
      <c r="R403" s="222"/>
      <c r="S403" s="222"/>
      <c r="T403" s="2"/>
      <c r="U403" s="2"/>
    </row>
    <row r="404" spans="1:21" ht="12.75" customHeight="1" x14ac:dyDescent="0.2">
      <c r="A404" s="10"/>
      <c r="B404" s="1"/>
      <c r="C404" s="1"/>
      <c r="D404" s="1"/>
      <c r="E404" s="2"/>
      <c r="F404" s="2"/>
      <c r="G404" s="1"/>
      <c r="H404" s="10"/>
      <c r="I404" s="10"/>
      <c r="J404" s="10"/>
      <c r="K404" s="4"/>
      <c r="L404" s="11"/>
      <c r="M404" s="11"/>
      <c r="N404" s="5"/>
      <c r="O404" s="5"/>
      <c r="P404" s="222"/>
      <c r="Q404" s="226"/>
      <c r="R404" s="222"/>
      <c r="S404" s="222"/>
      <c r="T404" s="2"/>
      <c r="U404" s="2"/>
    </row>
    <row r="405" spans="1:21" ht="12.75" customHeight="1" x14ac:dyDescent="0.2">
      <c r="A405" s="10"/>
      <c r="B405" s="1"/>
      <c r="C405" s="1"/>
      <c r="D405" s="1"/>
      <c r="E405" s="2"/>
      <c r="F405" s="2"/>
      <c r="G405" s="1"/>
      <c r="H405" s="10"/>
      <c r="I405" s="10"/>
      <c r="J405" s="10"/>
      <c r="K405" s="4"/>
      <c r="L405" s="11"/>
      <c r="M405" s="11"/>
      <c r="N405" s="5"/>
      <c r="O405" s="5"/>
      <c r="P405" s="222"/>
      <c r="Q405" s="226"/>
      <c r="R405" s="222"/>
      <c r="S405" s="222"/>
      <c r="T405" s="2"/>
      <c r="U405" s="2"/>
    </row>
    <row r="406" spans="1:21" ht="12.75" customHeight="1" x14ac:dyDescent="0.2">
      <c r="A406" s="10"/>
      <c r="B406" s="1"/>
      <c r="C406" s="1"/>
      <c r="D406" s="1"/>
      <c r="E406" s="2"/>
      <c r="F406" s="2"/>
      <c r="G406" s="1"/>
      <c r="H406" s="10"/>
      <c r="I406" s="10"/>
      <c r="J406" s="10"/>
      <c r="K406" s="4"/>
      <c r="L406" s="11"/>
      <c r="M406" s="11"/>
      <c r="N406" s="5"/>
      <c r="O406" s="5"/>
      <c r="P406" s="222"/>
      <c r="Q406" s="226"/>
      <c r="R406" s="222"/>
      <c r="S406" s="222"/>
      <c r="T406" s="2"/>
      <c r="U406" s="2"/>
    </row>
    <row r="407" spans="1:21" ht="12.75" customHeight="1" x14ac:dyDescent="0.2">
      <c r="A407" s="10"/>
      <c r="B407" s="1"/>
      <c r="C407" s="1"/>
      <c r="D407" s="1"/>
      <c r="E407" s="2"/>
      <c r="F407" s="2"/>
      <c r="G407" s="1"/>
      <c r="H407" s="10"/>
      <c r="I407" s="10"/>
      <c r="J407" s="10"/>
      <c r="K407" s="4"/>
      <c r="L407" s="11"/>
      <c r="M407" s="11"/>
      <c r="N407" s="5"/>
      <c r="O407" s="5"/>
      <c r="P407" s="222"/>
      <c r="Q407" s="226"/>
      <c r="R407" s="222"/>
      <c r="S407" s="222"/>
      <c r="T407" s="2"/>
      <c r="U407" s="2"/>
    </row>
    <row r="408" spans="1:21" ht="12.75" customHeight="1" x14ac:dyDescent="0.2">
      <c r="A408" s="10"/>
      <c r="B408" s="1"/>
      <c r="C408" s="1"/>
      <c r="D408" s="1"/>
      <c r="E408" s="2"/>
      <c r="F408" s="2"/>
      <c r="G408" s="1"/>
      <c r="H408" s="10"/>
      <c r="I408" s="10"/>
      <c r="J408" s="10"/>
      <c r="K408" s="4"/>
      <c r="L408" s="11"/>
      <c r="M408" s="11"/>
      <c r="N408" s="5"/>
      <c r="O408" s="5"/>
      <c r="P408" s="222"/>
      <c r="Q408" s="226"/>
      <c r="R408" s="222"/>
      <c r="S408" s="222"/>
      <c r="T408" s="2"/>
      <c r="U408" s="2"/>
    </row>
    <row r="409" spans="1:21" ht="12.75" customHeight="1" x14ac:dyDescent="0.2">
      <c r="A409" s="10"/>
      <c r="B409" s="1"/>
      <c r="C409" s="1"/>
      <c r="D409" s="1"/>
      <c r="E409" s="2"/>
      <c r="F409" s="2"/>
      <c r="G409" s="1"/>
      <c r="H409" s="10"/>
      <c r="I409" s="10"/>
      <c r="J409" s="10"/>
      <c r="K409" s="4"/>
      <c r="L409" s="11"/>
      <c r="M409" s="11"/>
      <c r="N409" s="5"/>
      <c r="O409" s="5"/>
      <c r="P409" s="222"/>
      <c r="Q409" s="226"/>
      <c r="R409" s="222"/>
      <c r="S409" s="222"/>
      <c r="T409" s="2"/>
      <c r="U409" s="2"/>
    </row>
    <row r="410" spans="1:21" ht="12.75" customHeight="1" x14ac:dyDescent="0.2">
      <c r="A410" s="10"/>
      <c r="B410" s="1"/>
      <c r="C410" s="1"/>
      <c r="D410" s="1"/>
      <c r="E410" s="2"/>
      <c r="F410" s="2"/>
      <c r="G410" s="1"/>
      <c r="H410" s="10"/>
      <c r="I410" s="10"/>
      <c r="J410" s="10"/>
      <c r="K410" s="4"/>
      <c r="L410" s="11"/>
      <c r="M410" s="11"/>
      <c r="N410" s="5"/>
      <c r="O410" s="5"/>
      <c r="P410" s="222"/>
      <c r="Q410" s="226"/>
      <c r="R410" s="222"/>
      <c r="S410" s="222"/>
      <c r="T410" s="2"/>
      <c r="U410" s="2"/>
    </row>
    <row r="411" spans="1:21" ht="12.75" customHeight="1" x14ac:dyDescent="0.2">
      <c r="A411" s="10"/>
      <c r="B411" s="1"/>
      <c r="C411" s="1"/>
      <c r="D411" s="1"/>
      <c r="E411" s="2"/>
      <c r="F411" s="2"/>
      <c r="G411" s="1"/>
      <c r="H411" s="10"/>
      <c r="I411" s="10"/>
      <c r="J411" s="10"/>
      <c r="K411" s="4"/>
      <c r="L411" s="11"/>
      <c r="M411" s="11"/>
      <c r="N411" s="5"/>
      <c r="O411" s="5"/>
      <c r="P411" s="222"/>
      <c r="Q411" s="226"/>
      <c r="R411" s="222"/>
      <c r="S411" s="222"/>
      <c r="T411" s="2"/>
      <c r="U411" s="2"/>
    </row>
    <row r="412" spans="1:21" ht="12.75" customHeight="1" x14ac:dyDescent="0.2">
      <c r="A412" s="10"/>
      <c r="B412" s="1"/>
      <c r="C412" s="1"/>
      <c r="D412" s="1"/>
      <c r="E412" s="2"/>
      <c r="F412" s="2"/>
      <c r="G412" s="1"/>
      <c r="H412" s="10"/>
      <c r="I412" s="10"/>
      <c r="J412" s="10"/>
      <c r="K412" s="4"/>
      <c r="L412" s="11"/>
      <c r="M412" s="11"/>
      <c r="N412" s="5"/>
      <c r="O412" s="5"/>
      <c r="P412" s="222"/>
      <c r="Q412" s="226"/>
      <c r="R412" s="222"/>
      <c r="S412" s="222"/>
      <c r="T412" s="2"/>
      <c r="U412" s="2"/>
    </row>
    <row r="413" spans="1:21" ht="12.75" customHeight="1" x14ac:dyDescent="0.2">
      <c r="A413" s="10"/>
      <c r="B413" s="1"/>
      <c r="C413" s="1"/>
      <c r="D413" s="1"/>
      <c r="E413" s="2"/>
      <c r="F413" s="2"/>
      <c r="G413" s="1"/>
      <c r="H413" s="10"/>
      <c r="I413" s="10"/>
      <c r="J413" s="10"/>
      <c r="K413" s="4"/>
      <c r="L413" s="11"/>
      <c r="M413" s="11"/>
      <c r="N413" s="5"/>
      <c r="O413" s="5"/>
      <c r="P413" s="222"/>
      <c r="Q413" s="226"/>
      <c r="R413" s="222"/>
      <c r="S413" s="222"/>
      <c r="T413" s="2"/>
      <c r="U413" s="2"/>
    </row>
    <row r="414" spans="1:21" ht="12.75" customHeight="1" x14ac:dyDescent="0.2">
      <c r="A414" s="10"/>
      <c r="B414" s="1"/>
      <c r="C414" s="1"/>
      <c r="D414" s="1"/>
      <c r="E414" s="2"/>
      <c r="F414" s="2"/>
      <c r="G414" s="1"/>
      <c r="H414" s="10"/>
      <c r="I414" s="10"/>
      <c r="J414" s="10"/>
      <c r="K414" s="4"/>
      <c r="L414" s="11"/>
      <c r="M414" s="11"/>
      <c r="N414" s="5"/>
      <c r="O414" s="5"/>
      <c r="P414" s="222"/>
      <c r="Q414" s="226"/>
      <c r="R414" s="222"/>
      <c r="S414" s="222"/>
      <c r="T414" s="2"/>
      <c r="U414" s="2"/>
    </row>
    <row r="415" spans="1:21" ht="12.75" customHeight="1" x14ac:dyDescent="0.2">
      <c r="A415" s="10"/>
      <c r="B415" s="1"/>
      <c r="C415" s="1"/>
      <c r="D415" s="1"/>
      <c r="E415" s="2"/>
      <c r="F415" s="2"/>
      <c r="G415" s="1"/>
      <c r="H415" s="10"/>
      <c r="I415" s="10"/>
      <c r="J415" s="10"/>
      <c r="K415" s="4"/>
      <c r="L415" s="11"/>
      <c r="M415" s="11"/>
      <c r="N415" s="5"/>
      <c r="O415" s="5"/>
      <c r="P415" s="222"/>
      <c r="Q415" s="226"/>
      <c r="R415" s="222"/>
      <c r="S415" s="222"/>
      <c r="T415" s="2"/>
      <c r="U415" s="2"/>
    </row>
    <row r="416" spans="1:21" ht="12.75" customHeight="1" x14ac:dyDescent="0.2">
      <c r="A416" s="10"/>
      <c r="B416" s="1"/>
      <c r="C416" s="1"/>
      <c r="D416" s="1"/>
      <c r="E416" s="2"/>
      <c r="F416" s="2"/>
      <c r="G416" s="1"/>
      <c r="H416" s="10"/>
      <c r="I416" s="10"/>
      <c r="J416" s="10"/>
      <c r="K416" s="4"/>
      <c r="L416" s="11"/>
      <c r="M416" s="11"/>
      <c r="N416" s="5"/>
      <c r="O416" s="5"/>
      <c r="P416" s="222"/>
      <c r="Q416" s="226"/>
      <c r="R416" s="222"/>
      <c r="S416" s="222"/>
      <c r="T416" s="2"/>
      <c r="U416" s="2"/>
    </row>
    <row r="417" spans="1:21" ht="12.75" customHeight="1" x14ac:dyDescent="0.2">
      <c r="A417" s="10"/>
      <c r="B417" s="1"/>
      <c r="C417" s="1"/>
      <c r="D417" s="1"/>
      <c r="E417" s="2"/>
      <c r="F417" s="2"/>
      <c r="G417" s="1"/>
      <c r="H417" s="10"/>
      <c r="I417" s="10"/>
      <c r="J417" s="10"/>
      <c r="K417" s="4"/>
      <c r="L417" s="11"/>
      <c r="M417" s="11"/>
      <c r="N417" s="5"/>
      <c r="O417" s="5"/>
      <c r="P417" s="222"/>
      <c r="Q417" s="226"/>
      <c r="R417" s="222"/>
      <c r="S417" s="222"/>
      <c r="T417" s="2"/>
      <c r="U417" s="2"/>
    </row>
    <row r="418" spans="1:21" ht="12.75" customHeight="1" x14ac:dyDescent="0.2">
      <c r="A418" s="10"/>
      <c r="B418" s="1"/>
      <c r="C418" s="1"/>
      <c r="D418" s="1"/>
      <c r="E418" s="2"/>
      <c r="F418" s="2"/>
      <c r="G418" s="1"/>
      <c r="H418" s="10"/>
      <c r="I418" s="10"/>
      <c r="J418" s="10"/>
      <c r="K418" s="4"/>
      <c r="L418" s="11"/>
      <c r="M418" s="11"/>
      <c r="N418" s="5"/>
      <c r="O418" s="5"/>
      <c r="P418" s="222"/>
      <c r="Q418" s="226"/>
      <c r="R418" s="222"/>
      <c r="S418" s="222"/>
      <c r="T418" s="2"/>
      <c r="U418" s="2"/>
    </row>
    <row r="419" spans="1:21" ht="12.75" customHeight="1" x14ac:dyDescent="0.2">
      <c r="A419" s="10"/>
      <c r="B419" s="1"/>
      <c r="C419" s="1"/>
      <c r="D419" s="1"/>
      <c r="E419" s="2"/>
      <c r="F419" s="2"/>
      <c r="G419" s="1"/>
      <c r="H419" s="10"/>
      <c r="I419" s="10"/>
      <c r="J419" s="10"/>
      <c r="K419" s="4"/>
      <c r="L419" s="11"/>
      <c r="M419" s="11"/>
      <c r="N419" s="5"/>
      <c r="O419" s="5"/>
      <c r="P419" s="222"/>
      <c r="Q419" s="226"/>
      <c r="R419" s="222"/>
      <c r="S419" s="222"/>
      <c r="T419" s="2"/>
      <c r="U419" s="2"/>
    </row>
    <row r="420" spans="1:21" ht="12.75" customHeight="1" x14ac:dyDescent="0.2">
      <c r="A420" s="10"/>
      <c r="B420" s="1"/>
      <c r="C420" s="1"/>
      <c r="D420" s="1"/>
      <c r="E420" s="2"/>
      <c r="F420" s="2"/>
      <c r="G420" s="1"/>
      <c r="H420" s="10"/>
      <c r="I420" s="10"/>
      <c r="J420" s="10"/>
      <c r="K420" s="4"/>
      <c r="L420" s="11"/>
      <c r="M420" s="11"/>
      <c r="N420" s="5"/>
      <c r="O420" s="5"/>
      <c r="P420" s="222"/>
      <c r="Q420" s="226"/>
      <c r="R420" s="222"/>
      <c r="S420" s="222"/>
      <c r="T420" s="2"/>
      <c r="U420" s="2"/>
    </row>
    <row r="421" spans="1:21" ht="12.75" customHeight="1" x14ac:dyDescent="0.2">
      <c r="A421" s="10"/>
      <c r="B421" s="1"/>
      <c r="C421" s="1"/>
      <c r="D421" s="1"/>
      <c r="E421" s="2"/>
      <c r="F421" s="2"/>
      <c r="G421" s="1"/>
      <c r="H421" s="10"/>
      <c r="I421" s="10"/>
      <c r="J421" s="10"/>
      <c r="K421" s="4"/>
      <c r="L421" s="11"/>
      <c r="M421" s="11"/>
      <c r="N421" s="5"/>
      <c r="O421" s="5"/>
      <c r="P421" s="222"/>
      <c r="Q421" s="226"/>
      <c r="R421" s="222"/>
      <c r="S421" s="222"/>
      <c r="T421" s="2"/>
      <c r="U421" s="2"/>
    </row>
    <row r="422" spans="1:21" ht="12.75" customHeight="1" x14ac:dyDescent="0.2">
      <c r="A422" s="10"/>
      <c r="B422" s="1"/>
      <c r="C422" s="1"/>
      <c r="D422" s="1"/>
      <c r="E422" s="2"/>
      <c r="F422" s="2"/>
      <c r="G422" s="1"/>
      <c r="H422" s="10"/>
      <c r="I422" s="10"/>
      <c r="J422" s="10"/>
      <c r="K422" s="4"/>
      <c r="L422" s="11"/>
      <c r="M422" s="11"/>
      <c r="N422" s="5"/>
      <c r="O422" s="5"/>
      <c r="P422" s="222"/>
      <c r="Q422" s="226"/>
      <c r="R422" s="222"/>
      <c r="S422" s="222"/>
      <c r="T422" s="2"/>
      <c r="U422" s="2"/>
    </row>
    <row r="423" spans="1:21" ht="12.75" customHeight="1" x14ac:dyDescent="0.2">
      <c r="A423" s="10"/>
      <c r="B423" s="1"/>
      <c r="C423" s="1"/>
      <c r="D423" s="1"/>
      <c r="E423" s="2"/>
      <c r="F423" s="2"/>
      <c r="G423" s="1"/>
      <c r="H423" s="10"/>
      <c r="I423" s="10"/>
      <c r="J423" s="10"/>
      <c r="K423" s="4"/>
      <c r="L423" s="11"/>
      <c r="M423" s="11"/>
      <c r="N423" s="5"/>
      <c r="O423" s="5"/>
      <c r="P423" s="222"/>
      <c r="Q423" s="226"/>
      <c r="R423" s="222"/>
      <c r="S423" s="222"/>
      <c r="T423" s="2"/>
      <c r="U423" s="2"/>
    </row>
    <row r="424" spans="1:21" ht="12.75" customHeight="1" x14ac:dyDescent="0.2">
      <c r="A424" s="10"/>
      <c r="B424" s="1"/>
      <c r="C424" s="1"/>
      <c r="D424" s="1"/>
      <c r="E424" s="2"/>
      <c r="F424" s="2"/>
      <c r="G424" s="1"/>
      <c r="H424" s="10"/>
      <c r="I424" s="10"/>
      <c r="J424" s="10"/>
      <c r="K424" s="4"/>
      <c r="L424" s="11"/>
      <c r="M424" s="11"/>
      <c r="N424" s="5"/>
      <c r="O424" s="5"/>
      <c r="P424" s="222"/>
      <c r="Q424" s="226"/>
      <c r="R424" s="222"/>
      <c r="S424" s="222"/>
      <c r="T424" s="2"/>
      <c r="U424" s="2"/>
    </row>
    <row r="425" spans="1:21" ht="12.75" customHeight="1" x14ac:dyDescent="0.2">
      <c r="A425" s="10"/>
      <c r="B425" s="1"/>
      <c r="C425" s="1"/>
      <c r="D425" s="1"/>
      <c r="E425" s="2"/>
      <c r="F425" s="2"/>
      <c r="G425" s="1"/>
      <c r="H425" s="10"/>
      <c r="I425" s="10"/>
      <c r="J425" s="10"/>
      <c r="K425" s="4"/>
      <c r="L425" s="11"/>
      <c r="M425" s="11"/>
      <c r="N425" s="5"/>
      <c r="O425" s="5"/>
      <c r="P425" s="222"/>
      <c r="Q425" s="226"/>
      <c r="R425" s="222"/>
      <c r="S425" s="222"/>
      <c r="T425" s="2"/>
      <c r="U425" s="2"/>
    </row>
    <row r="426" spans="1:21" ht="12.75" customHeight="1" x14ac:dyDescent="0.2">
      <c r="A426" s="10"/>
      <c r="B426" s="1"/>
      <c r="C426" s="1"/>
      <c r="D426" s="1"/>
      <c r="E426" s="2"/>
      <c r="F426" s="2"/>
      <c r="G426" s="1"/>
      <c r="H426" s="10"/>
      <c r="I426" s="10"/>
      <c r="J426" s="10"/>
      <c r="K426" s="4"/>
      <c r="L426" s="11"/>
      <c r="M426" s="11"/>
      <c r="N426" s="5"/>
      <c r="O426" s="5"/>
      <c r="P426" s="222"/>
      <c r="Q426" s="226"/>
      <c r="R426" s="222"/>
      <c r="S426" s="222"/>
      <c r="T426" s="2"/>
      <c r="U426" s="2"/>
    </row>
    <row r="427" spans="1:21" ht="12.75" customHeight="1" x14ac:dyDescent="0.2">
      <c r="A427" s="10"/>
      <c r="B427" s="1"/>
      <c r="C427" s="1"/>
      <c r="D427" s="1"/>
      <c r="E427" s="2"/>
      <c r="F427" s="2"/>
      <c r="G427" s="1"/>
      <c r="H427" s="10"/>
      <c r="I427" s="10"/>
      <c r="J427" s="10"/>
      <c r="K427" s="4"/>
      <c r="L427" s="11"/>
      <c r="M427" s="11"/>
      <c r="N427" s="5"/>
      <c r="O427" s="5"/>
      <c r="P427" s="222"/>
      <c r="Q427" s="226"/>
      <c r="R427" s="222"/>
      <c r="S427" s="222"/>
      <c r="T427" s="2"/>
      <c r="U427" s="2"/>
    </row>
    <row r="428" spans="1:21" ht="12.75" customHeight="1" x14ac:dyDescent="0.2">
      <c r="A428" s="10"/>
      <c r="B428" s="1"/>
      <c r="C428" s="1"/>
      <c r="D428" s="1"/>
      <c r="E428" s="2"/>
      <c r="F428" s="2"/>
      <c r="G428" s="1"/>
      <c r="H428" s="10"/>
      <c r="I428" s="10"/>
      <c r="J428" s="10"/>
      <c r="K428" s="4"/>
      <c r="L428" s="11"/>
      <c r="M428" s="11"/>
      <c r="N428" s="5"/>
      <c r="O428" s="5"/>
      <c r="P428" s="222"/>
      <c r="Q428" s="226"/>
      <c r="R428" s="222"/>
      <c r="S428" s="222"/>
      <c r="T428" s="2"/>
      <c r="U428" s="2"/>
    </row>
    <row r="429" spans="1:21" ht="12.75" customHeight="1" x14ac:dyDescent="0.2">
      <c r="A429" s="10"/>
      <c r="B429" s="1"/>
      <c r="C429" s="1"/>
      <c r="D429" s="1"/>
      <c r="E429" s="2"/>
      <c r="F429" s="2"/>
      <c r="G429" s="1"/>
      <c r="H429" s="10"/>
      <c r="I429" s="10"/>
      <c r="J429" s="10"/>
      <c r="K429" s="4"/>
      <c r="L429" s="11"/>
      <c r="M429" s="11"/>
      <c r="N429" s="5"/>
      <c r="O429" s="5"/>
      <c r="P429" s="222"/>
      <c r="Q429" s="226"/>
      <c r="R429" s="222"/>
      <c r="S429" s="222"/>
      <c r="T429" s="2"/>
      <c r="U429" s="2"/>
    </row>
    <row r="430" spans="1:21" ht="12.75" customHeight="1" x14ac:dyDescent="0.2">
      <c r="A430" s="10"/>
      <c r="B430" s="1"/>
      <c r="C430" s="1"/>
      <c r="D430" s="1"/>
      <c r="E430" s="2"/>
      <c r="F430" s="2"/>
      <c r="G430" s="1"/>
      <c r="H430" s="10"/>
      <c r="I430" s="10"/>
      <c r="J430" s="10"/>
      <c r="K430" s="4"/>
      <c r="L430" s="11"/>
      <c r="M430" s="11"/>
      <c r="N430" s="5"/>
      <c r="O430" s="5"/>
      <c r="P430" s="222"/>
      <c r="Q430" s="226"/>
      <c r="R430" s="222"/>
      <c r="S430" s="222"/>
      <c r="T430" s="2"/>
      <c r="U430" s="2"/>
    </row>
    <row r="431" spans="1:21" ht="12.75" customHeight="1" x14ac:dyDescent="0.2">
      <c r="A431" s="10"/>
      <c r="B431" s="1"/>
      <c r="C431" s="1"/>
      <c r="D431" s="1"/>
      <c r="E431" s="2"/>
      <c r="F431" s="2"/>
      <c r="G431" s="1"/>
      <c r="H431" s="10"/>
      <c r="I431" s="10"/>
      <c r="J431" s="10"/>
      <c r="K431" s="4"/>
      <c r="L431" s="11"/>
      <c r="M431" s="11"/>
      <c r="N431" s="5"/>
      <c r="O431" s="5"/>
      <c r="P431" s="222"/>
      <c r="Q431" s="226"/>
      <c r="R431" s="222"/>
      <c r="S431" s="222"/>
      <c r="T431" s="2"/>
      <c r="U431" s="2"/>
    </row>
    <row r="432" spans="1:21" ht="12.75" customHeight="1" x14ac:dyDescent="0.2">
      <c r="A432" s="10"/>
      <c r="B432" s="1"/>
      <c r="C432" s="1"/>
      <c r="D432" s="1"/>
      <c r="E432" s="2"/>
      <c r="F432" s="2"/>
      <c r="G432" s="1"/>
      <c r="H432" s="10"/>
      <c r="I432" s="10"/>
      <c r="J432" s="10"/>
      <c r="K432" s="4"/>
      <c r="L432" s="11"/>
      <c r="M432" s="11"/>
      <c r="N432" s="5"/>
      <c r="O432" s="5"/>
      <c r="P432" s="222"/>
      <c r="Q432" s="226"/>
      <c r="R432" s="222"/>
      <c r="S432" s="222"/>
      <c r="T432" s="2"/>
      <c r="U432" s="2"/>
    </row>
    <row r="433" spans="1:21" ht="12.75" customHeight="1" x14ac:dyDescent="0.2">
      <c r="A433" s="10"/>
      <c r="B433" s="1"/>
      <c r="C433" s="1"/>
      <c r="D433" s="1"/>
      <c r="E433" s="2"/>
      <c r="F433" s="2"/>
      <c r="G433" s="1"/>
      <c r="H433" s="10"/>
      <c r="I433" s="10"/>
      <c r="J433" s="10"/>
      <c r="K433" s="4"/>
      <c r="L433" s="11"/>
      <c r="M433" s="11"/>
      <c r="N433" s="5"/>
      <c r="O433" s="5"/>
      <c r="P433" s="222"/>
      <c r="Q433" s="226"/>
      <c r="R433" s="222"/>
      <c r="S433" s="222"/>
      <c r="T433" s="2"/>
      <c r="U433" s="2"/>
    </row>
    <row r="434" spans="1:21" ht="12.75" customHeight="1" x14ac:dyDescent="0.2">
      <c r="A434" s="10"/>
      <c r="B434" s="1"/>
      <c r="C434" s="1"/>
      <c r="D434" s="1"/>
      <c r="E434" s="2"/>
      <c r="F434" s="2"/>
      <c r="G434" s="1"/>
      <c r="H434" s="10"/>
      <c r="I434" s="10"/>
      <c r="J434" s="10"/>
      <c r="K434" s="4"/>
      <c r="L434" s="11"/>
      <c r="M434" s="11"/>
      <c r="N434" s="5"/>
      <c r="O434" s="5"/>
      <c r="P434" s="222"/>
      <c r="Q434" s="226"/>
      <c r="R434" s="222"/>
      <c r="S434" s="222"/>
      <c r="T434" s="2"/>
      <c r="U434" s="2"/>
    </row>
    <row r="435" spans="1:21" ht="12.75" customHeight="1" x14ac:dyDescent="0.2">
      <c r="A435" s="10"/>
      <c r="B435" s="1"/>
      <c r="C435" s="1"/>
      <c r="D435" s="1"/>
      <c r="E435" s="2"/>
      <c r="F435" s="2"/>
      <c r="G435" s="1"/>
      <c r="H435" s="10"/>
      <c r="I435" s="10"/>
      <c r="J435" s="10"/>
      <c r="K435" s="4"/>
      <c r="L435" s="11"/>
      <c r="M435" s="11"/>
      <c r="N435" s="5"/>
      <c r="O435" s="5"/>
      <c r="P435" s="222"/>
      <c r="Q435" s="226"/>
      <c r="R435" s="222"/>
      <c r="S435" s="222"/>
      <c r="T435" s="2"/>
      <c r="U435" s="2"/>
    </row>
    <row r="436" spans="1:21" ht="12.75" customHeight="1" x14ac:dyDescent="0.2">
      <c r="A436" s="10"/>
      <c r="B436" s="1"/>
      <c r="C436" s="1"/>
      <c r="D436" s="1"/>
      <c r="E436" s="2"/>
      <c r="F436" s="2"/>
      <c r="G436" s="1"/>
      <c r="H436" s="10"/>
      <c r="I436" s="10"/>
      <c r="J436" s="10"/>
      <c r="K436" s="4"/>
      <c r="L436" s="11"/>
      <c r="M436" s="11"/>
      <c r="N436" s="5"/>
      <c r="O436" s="5"/>
      <c r="P436" s="222"/>
      <c r="Q436" s="226"/>
      <c r="R436" s="222"/>
      <c r="S436" s="222"/>
      <c r="T436" s="2"/>
      <c r="U436" s="2"/>
    </row>
    <row r="437" spans="1:21" ht="12.75" customHeight="1" x14ac:dyDescent="0.2">
      <c r="A437" s="10"/>
      <c r="B437" s="1"/>
      <c r="C437" s="1"/>
      <c r="D437" s="1"/>
      <c r="E437" s="2"/>
      <c r="F437" s="2"/>
      <c r="G437" s="1"/>
      <c r="H437" s="10"/>
      <c r="I437" s="10"/>
      <c r="J437" s="10"/>
      <c r="K437" s="4"/>
      <c r="L437" s="11"/>
      <c r="M437" s="11"/>
      <c r="N437" s="5"/>
      <c r="O437" s="5"/>
      <c r="P437" s="222"/>
      <c r="Q437" s="226"/>
      <c r="R437" s="222"/>
      <c r="S437" s="222"/>
      <c r="T437" s="2"/>
      <c r="U437" s="2"/>
    </row>
    <row r="438" spans="1:21" ht="12.75" customHeight="1" x14ac:dyDescent="0.2">
      <c r="A438" s="10"/>
      <c r="B438" s="1"/>
      <c r="C438" s="1"/>
      <c r="D438" s="1"/>
      <c r="E438" s="2"/>
      <c r="F438" s="2"/>
      <c r="G438" s="1"/>
      <c r="H438" s="10"/>
      <c r="I438" s="10"/>
      <c r="J438" s="10"/>
      <c r="K438" s="4"/>
      <c r="L438" s="11"/>
      <c r="M438" s="11"/>
      <c r="N438" s="5"/>
      <c r="O438" s="5"/>
      <c r="P438" s="222"/>
      <c r="Q438" s="226"/>
      <c r="R438" s="222"/>
      <c r="S438" s="222"/>
      <c r="T438" s="2"/>
      <c r="U438" s="2"/>
    </row>
    <row r="439" spans="1:21" ht="12.75" customHeight="1" x14ac:dyDescent="0.2">
      <c r="A439" s="10"/>
      <c r="B439" s="1"/>
      <c r="C439" s="1"/>
      <c r="D439" s="1"/>
      <c r="E439" s="2"/>
      <c r="F439" s="2"/>
      <c r="G439" s="1"/>
      <c r="H439" s="10"/>
      <c r="I439" s="10"/>
      <c r="J439" s="10"/>
      <c r="K439" s="4"/>
      <c r="L439" s="11"/>
      <c r="M439" s="11"/>
      <c r="N439" s="5"/>
      <c r="O439" s="5"/>
      <c r="P439" s="222"/>
      <c r="Q439" s="226"/>
      <c r="R439" s="222"/>
      <c r="S439" s="222"/>
      <c r="T439" s="2"/>
      <c r="U439" s="2"/>
    </row>
    <row r="440" spans="1:21" ht="12.75" customHeight="1" x14ac:dyDescent="0.2">
      <c r="A440" s="10"/>
      <c r="B440" s="1"/>
      <c r="C440" s="1"/>
      <c r="D440" s="1"/>
      <c r="E440" s="2"/>
      <c r="F440" s="2"/>
      <c r="G440" s="1"/>
      <c r="H440" s="10"/>
      <c r="I440" s="10"/>
      <c r="J440" s="10"/>
      <c r="K440" s="4"/>
      <c r="L440" s="11"/>
      <c r="M440" s="11"/>
      <c r="N440" s="5"/>
      <c r="O440" s="5"/>
      <c r="P440" s="222"/>
      <c r="Q440" s="226"/>
      <c r="R440" s="222"/>
      <c r="S440" s="222"/>
      <c r="T440" s="2"/>
      <c r="U440" s="2"/>
    </row>
    <row r="441" spans="1:21" ht="12.75" customHeight="1" x14ac:dyDescent="0.2">
      <c r="A441" s="10"/>
      <c r="B441" s="1"/>
      <c r="C441" s="1"/>
      <c r="D441" s="1"/>
      <c r="E441" s="2"/>
      <c r="F441" s="2"/>
      <c r="G441" s="1"/>
      <c r="H441" s="10"/>
      <c r="I441" s="10"/>
      <c r="J441" s="10"/>
      <c r="K441" s="4"/>
      <c r="L441" s="11"/>
      <c r="M441" s="11"/>
      <c r="N441" s="5"/>
      <c r="O441" s="5"/>
      <c r="P441" s="222"/>
      <c r="Q441" s="226"/>
      <c r="R441" s="222"/>
      <c r="S441" s="222"/>
      <c r="T441" s="2"/>
      <c r="U441" s="2"/>
    </row>
    <row r="442" spans="1:21" ht="12.75" customHeight="1" x14ac:dyDescent="0.2">
      <c r="A442" s="10"/>
      <c r="B442" s="1"/>
      <c r="C442" s="1"/>
      <c r="D442" s="1"/>
      <c r="E442" s="2"/>
      <c r="F442" s="2"/>
      <c r="G442" s="1"/>
      <c r="H442" s="10"/>
      <c r="I442" s="10"/>
      <c r="J442" s="10"/>
      <c r="K442" s="4"/>
      <c r="L442" s="11"/>
      <c r="M442" s="11"/>
      <c r="N442" s="5"/>
      <c r="O442" s="5"/>
      <c r="P442" s="222"/>
      <c r="Q442" s="226"/>
      <c r="R442" s="222"/>
      <c r="S442" s="222"/>
      <c r="T442" s="2"/>
      <c r="U442" s="2"/>
    </row>
    <row r="443" spans="1:21" ht="12.75" customHeight="1" x14ac:dyDescent="0.2">
      <c r="A443" s="10"/>
      <c r="B443" s="1"/>
      <c r="C443" s="1"/>
      <c r="D443" s="1"/>
      <c r="E443" s="2"/>
      <c r="F443" s="2"/>
      <c r="G443" s="1"/>
      <c r="H443" s="10"/>
      <c r="I443" s="10"/>
      <c r="J443" s="10"/>
      <c r="K443" s="4"/>
      <c r="L443" s="11"/>
      <c r="M443" s="11"/>
      <c r="N443" s="5"/>
      <c r="O443" s="5"/>
      <c r="P443" s="222"/>
      <c r="Q443" s="226"/>
      <c r="R443" s="222"/>
      <c r="S443" s="222"/>
      <c r="T443" s="2"/>
      <c r="U443" s="2"/>
    </row>
    <row r="444" spans="1:21" ht="12.75" customHeight="1" x14ac:dyDescent="0.2">
      <c r="A444" s="10"/>
      <c r="B444" s="1"/>
      <c r="C444" s="1"/>
      <c r="D444" s="1"/>
      <c r="E444" s="2"/>
      <c r="F444" s="2"/>
      <c r="G444" s="1"/>
      <c r="H444" s="10"/>
      <c r="I444" s="10"/>
      <c r="J444" s="10"/>
      <c r="K444" s="4"/>
      <c r="L444" s="11"/>
      <c r="M444" s="11"/>
      <c r="N444" s="5"/>
      <c r="O444" s="5"/>
      <c r="P444" s="222"/>
      <c r="Q444" s="226"/>
      <c r="R444" s="222"/>
      <c r="S444" s="222"/>
      <c r="T444" s="2"/>
      <c r="U444" s="2"/>
    </row>
    <row r="445" spans="1:21" ht="12.75" customHeight="1" x14ac:dyDescent="0.2">
      <c r="A445" s="10"/>
      <c r="B445" s="1"/>
      <c r="C445" s="1"/>
      <c r="D445" s="1"/>
      <c r="E445" s="2"/>
      <c r="F445" s="2"/>
      <c r="G445" s="1"/>
      <c r="H445" s="10"/>
      <c r="I445" s="10"/>
      <c r="J445" s="10"/>
      <c r="K445" s="4"/>
      <c r="L445" s="11"/>
      <c r="M445" s="11"/>
      <c r="N445" s="5"/>
      <c r="O445" s="5"/>
      <c r="P445" s="222"/>
      <c r="Q445" s="226"/>
      <c r="R445" s="222"/>
      <c r="S445" s="222"/>
      <c r="T445" s="2"/>
      <c r="U445" s="2"/>
    </row>
    <row r="446" spans="1:21" ht="12.75" customHeight="1" x14ac:dyDescent="0.2">
      <c r="A446" s="10"/>
      <c r="B446" s="1"/>
      <c r="C446" s="1"/>
      <c r="D446" s="1"/>
      <c r="E446" s="2"/>
      <c r="F446" s="2"/>
      <c r="G446" s="1"/>
      <c r="H446" s="10"/>
      <c r="I446" s="10"/>
      <c r="J446" s="10"/>
      <c r="K446" s="4"/>
      <c r="L446" s="11"/>
      <c r="M446" s="11"/>
      <c r="N446" s="5"/>
      <c r="O446" s="5"/>
      <c r="P446" s="222"/>
      <c r="Q446" s="226"/>
      <c r="R446" s="222"/>
      <c r="S446" s="222"/>
      <c r="T446" s="2"/>
      <c r="U446" s="2"/>
    </row>
    <row r="447" spans="1:21" ht="12.75" customHeight="1" x14ac:dyDescent="0.2">
      <c r="A447" s="10"/>
      <c r="B447" s="1"/>
      <c r="C447" s="1"/>
      <c r="D447" s="1"/>
      <c r="E447" s="2"/>
      <c r="F447" s="2"/>
      <c r="G447" s="1"/>
      <c r="H447" s="10"/>
      <c r="I447" s="10"/>
      <c r="J447" s="10"/>
      <c r="K447" s="4"/>
      <c r="L447" s="11"/>
      <c r="M447" s="11"/>
      <c r="N447" s="5"/>
      <c r="O447" s="5"/>
      <c r="P447" s="222"/>
      <c r="Q447" s="226"/>
      <c r="R447" s="222"/>
      <c r="S447" s="222"/>
      <c r="T447" s="2"/>
      <c r="U447" s="2"/>
    </row>
    <row r="448" spans="1:21" ht="12.75" customHeight="1" x14ac:dyDescent="0.2">
      <c r="A448" s="10"/>
      <c r="B448" s="1"/>
      <c r="C448" s="1"/>
      <c r="D448" s="1"/>
      <c r="E448" s="2"/>
      <c r="F448" s="2"/>
      <c r="G448" s="1"/>
      <c r="H448" s="10"/>
      <c r="I448" s="10"/>
      <c r="J448" s="10"/>
      <c r="K448" s="4"/>
      <c r="L448" s="11"/>
      <c r="M448" s="11"/>
      <c r="N448" s="5"/>
      <c r="O448" s="5"/>
      <c r="P448" s="222"/>
      <c r="Q448" s="226"/>
      <c r="R448" s="222"/>
      <c r="S448" s="222"/>
      <c r="T448" s="2"/>
      <c r="U448" s="2"/>
    </row>
    <row r="449" spans="1:21" ht="12.75" customHeight="1" x14ac:dyDescent="0.2">
      <c r="A449" s="10"/>
      <c r="B449" s="1"/>
      <c r="C449" s="1"/>
      <c r="D449" s="1"/>
      <c r="E449" s="2"/>
      <c r="F449" s="2"/>
      <c r="G449" s="1"/>
      <c r="H449" s="10"/>
      <c r="I449" s="10"/>
      <c r="J449" s="10"/>
      <c r="K449" s="4"/>
      <c r="L449" s="11"/>
      <c r="M449" s="11"/>
      <c r="N449" s="5"/>
      <c r="O449" s="5"/>
      <c r="P449" s="222"/>
      <c r="Q449" s="226"/>
      <c r="R449" s="222"/>
      <c r="S449" s="222"/>
      <c r="T449" s="2"/>
      <c r="U449" s="2"/>
    </row>
    <row r="450" spans="1:21" ht="12.75" customHeight="1" x14ac:dyDescent="0.2">
      <c r="A450" s="10"/>
      <c r="B450" s="1"/>
      <c r="C450" s="1"/>
      <c r="D450" s="1"/>
      <c r="E450" s="2"/>
      <c r="F450" s="2"/>
      <c r="G450" s="1"/>
      <c r="H450" s="10"/>
      <c r="I450" s="10"/>
      <c r="J450" s="10"/>
      <c r="K450" s="4"/>
      <c r="L450" s="11"/>
      <c r="M450" s="11"/>
      <c r="N450" s="5"/>
      <c r="O450" s="5"/>
      <c r="P450" s="222"/>
      <c r="Q450" s="226"/>
      <c r="R450" s="222"/>
      <c r="S450" s="222"/>
      <c r="T450" s="2"/>
      <c r="U450" s="2"/>
    </row>
    <row r="451" spans="1:21" ht="12.75" customHeight="1" x14ac:dyDescent="0.2">
      <c r="A451" s="10"/>
      <c r="B451" s="1"/>
      <c r="C451" s="1"/>
      <c r="D451" s="1"/>
      <c r="E451" s="2"/>
      <c r="F451" s="2"/>
      <c r="G451" s="1"/>
      <c r="H451" s="10"/>
      <c r="I451" s="10"/>
      <c r="J451" s="10"/>
      <c r="K451" s="4"/>
      <c r="L451" s="11"/>
      <c r="M451" s="11"/>
      <c r="N451" s="5"/>
      <c r="O451" s="5"/>
      <c r="P451" s="222"/>
      <c r="Q451" s="226"/>
      <c r="R451" s="222"/>
      <c r="S451" s="222"/>
      <c r="T451" s="2"/>
      <c r="U451" s="2"/>
    </row>
    <row r="452" spans="1:21" ht="12.75" customHeight="1" x14ac:dyDescent="0.2">
      <c r="A452" s="10"/>
      <c r="B452" s="1"/>
      <c r="C452" s="1"/>
      <c r="D452" s="1"/>
      <c r="E452" s="2"/>
      <c r="F452" s="2"/>
      <c r="G452" s="1"/>
      <c r="H452" s="10"/>
      <c r="I452" s="10"/>
      <c r="J452" s="10"/>
      <c r="K452" s="4"/>
      <c r="L452" s="11"/>
      <c r="M452" s="11"/>
      <c r="N452" s="5"/>
      <c r="O452" s="5"/>
      <c r="P452" s="222"/>
      <c r="Q452" s="226"/>
      <c r="R452" s="222"/>
      <c r="S452" s="222"/>
      <c r="T452" s="2"/>
      <c r="U452" s="2"/>
    </row>
    <row r="453" spans="1:21" ht="12.75" customHeight="1" x14ac:dyDescent="0.2">
      <c r="A453" s="10"/>
      <c r="B453" s="1"/>
      <c r="C453" s="1"/>
      <c r="D453" s="1"/>
      <c r="E453" s="2"/>
      <c r="F453" s="2"/>
      <c r="G453" s="1"/>
      <c r="H453" s="10"/>
      <c r="I453" s="10"/>
      <c r="J453" s="10"/>
      <c r="K453" s="4"/>
      <c r="L453" s="11"/>
      <c r="M453" s="11"/>
      <c r="N453" s="5"/>
      <c r="O453" s="5"/>
      <c r="P453" s="222"/>
      <c r="Q453" s="226"/>
      <c r="R453" s="222"/>
      <c r="S453" s="222"/>
      <c r="T453" s="2"/>
      <c r="U453" s="2"/>
    </row>
    <row r="454" spans="1:21" ht="12.75" customHeight="1" x14ac:dyDescent="0.2">
      <c r="A454" s="10"/>
      <c r="B454" s="1"/>
      <c r="C454" s="1"/>
      <c r="D454" s="1"/>
      <c r="E454" s="2"/>
      <c r="F454" s="2"/>
      <c r="G454" s="1"/>
      <c r="H454" s="10"/>
      <c r="I454" s="10"/>
      <c r="J454" s="10"/>
      <c r="K454" s="4"/>
      <c r="L454" s="11"/>
      <c r="M454" s="11"/>
      <c r="N454" s="5"/>
      <c r="O454" s="5"/>
      <c r="P454" s="222"/>
      <c r="Q454" s="226"/>
      <c r="R454" s="222"/>
      <c r="S454" s="222"/>
      <c r="T454" s="2"/>
      <c r="U454" s="2"/>
    </row>
    <row r="455" spans="1:21" ht="12.75" customHeight="1" x14ac:dyDescent="0.2">
      <c r="A455" s="10"/>
      <c r="B455" s="1"/>
      <c r="C455" s="1"/>
      <c r="D455" s="1"/>
      <c r="E455" s="2"/>
      <c r="F455" s="2"/>
      <c r="G455" s="1"/>
      <c r="H455" s="10"/>
      <c r="I455" s="10"/>
      <c r="J455" s="10"/>
      <c r="K455" s="4"/>
      <c r="L455" s="11"/>
      <c r="M455" s="11"/>
      <c r="N455" s="5"/>
      <c r="O455" s="5"/>
      <c r="P455" s="222"/>
      <c r="Q455" s="226"/>
      <c r="R455" s="222"/>
      <c r="S455" s="222"/>
      <c r="T455" s="2"/>
      <c r="U455" s="2"/>
    </row>
    <row r="456" spans="1:21" ht="12.75" customHeight="1" x14ac:dyDescent="0.2">
      <c r="A456" s="10"/>
      <c r="B456" s="1"/>
      <c r="C456" s="1"/>
      <c r="D456" s="1"/>
      <c r="E456" s="2"/>
      <c r="F456" s="2"/>
      <c r="G456" s="1"/>
      <c r="H456" s="10"/>
      <c r="I456" s="10"/>
      <c r="J456" s="10"/>
      <c r="K456" s="4"/>
      <c r="L456" s="11"/>
      <c r="M456" s="11"/>
      <c r="N456" s="5"/>
      <c r="O456" s="5"/>
      <c r="P456" s="222"/>
      <c r="Q456" s="226"/>
      <c r="R456" s="222"/>
      <c r="S456" s="222"/>
      <c r="T456" s="2"/>
      <c r="U456" s="2"/>
    </row>
    <row r="457" spans="1:21" ht="12.75" customHeight="1" x14ac:dyDescent="0.2">
      <c r="A457" s="10"/>
      <c r="B457" s="1"/>
      <c r="C457" s="1"/>
      <c r="D457" s="1"/>
      <c r="E457" s="2"/>
      <c r="F457" s="2"/>
      <c r="G457" s="1"/>
      <c r="H457" s="10"/>
      <c r="I457" s="10"/>
      <c r="J457" s="10"/>
      <c r="K457" s="4"/>
      <c r="L457" s="11"/>
      <c r="M457" s="11"/>
      <c r="N457" s="5"/>
      <c r="O457" s="5"/>
      <c r="P457" s="222"/>
      <c r="Q457" s="226"/>
      <c r="R457" s="222"/>
      <c r="S457" s="222"/>
      <c r="T457" s="2"/>
      <c r="U457" s="2"/>
    </row>
    <row r="458" spans="1:21" ht="12.75" customHeight="1" x14ac:dyDescent="0.2">
      <c r="A458" s="10"/>
      <c r="B458" s="1"/>
      <c r="C458" s="1"/>
      <c r="D458" s="1"/>
      <c r="E458" s="2"/>
      <c r="F458" s="2"/>
      <c r="G458" s="1"/>
      <c r="H458" s="10"/>
      <c r="I458" s="10"/>
      <c r="J458" s="10"/>
      <c r="K458" s="4"/>
      <c r="L458" s="11"/>
      <c r="M458" s="11"/>
      <c r="N458" s="5"/>
      <c r="O458" s="5"/>
      <c r="P458" s="222"/>
      <c r="Q458" s="226"/>
      <c r="R458" s="222"/>
      <c r="S458" s="222"/>
      <c r="T458" s="2"/>
      <c r="U458" s="2"/>
    </row>
    <row r="459" spans="1:21" ht="12.75" customHeight="1" x14ac:dyDescent="0.2">
      <c r="A459" s="10"/>
      <c r="B459" s="1"/>
      <c r="C459" s="1"/>
      <c r="D459" s="1"/>
      <c r="E459" s="2"/>
      <c r="F459" s="2"/>
      <c r="G459" s="1"/>
      <c r="H459" s="10"/>
      <c r="I459" s="10"/>
      <c r="J459" s="10"/>
      <c r="K459" s="4"/>
      <c r="L459" s="11"/>
      <c r="M459" s="11"/>
      <c r="N459" s="5"/>
      <c r="O459" s="5"/>
      <c r="P459" s="222"/>
      <c r="Q459" s="226"/>
      <c r="R459" s="222"/>
      <c r="S459" s="222"/>
      <c r="T459" s="2"/>
      <c r="U459" s="2"/>
    </row>
    <row r="460" spans="1:21" ht="12.75" customHeight="1" x14ac:dyDescent="0.2">
      <c r="A460" s="10"/>
      <c r="B460" s="1"/>
      <c r="C460" s="1"/>
      <c r="D460" s="1"/>
      <c r="E460" s="2"/>
      <c r="F460" s="2"/>
      <c r="G460" s="1"/>
      <c r="H460" s="10"/>
      <c r="I460" s="10"/>
      <c r="J460" s="10"/>
      <c r="K460" s="4"/>
      <c r="L460" s="11"/>
      <c r="M460" s="11"/>
      <c r="N460" s="5"/>
      <c r="O460" s="5"/>
      <c r="P460" s="222"/>
      <c r="Q460" s="226"/>
      <c r="R460" s="222"/>
      <c r="S460" s="222"/>
      <c r="T460" s="2"/>
      <c r="U460" s="2"/>
    </row>
    <row r="461" spans="1:21" ht="12.75" customHeight="1" x14ac:dyDescent="0.2">
      <c r="A461" s="10"/>
      <c r="B461" s="1"/>
      <c r="C461" s="1"/>
      <c r="D461" s="1"/>
      <c r="E461" s="2"/>
      <c r="F461" s="2"/>
      <c r="G461" s="1"/>
      <c r="H461" s="10"/>
      <c r="I461" s="10"/>
      <c r="J461" s="10"/>
      <c r="K461" s="4"/>
      <c r="L461" s="11"/>
      <c r="M461" s="11"/>
      <c r="N461" s="5"/>
      <c r="O461" s="5"/>
      <c r="P461" s="222"/>
      <c r="Q461" s="226"/>
      <c r="R461" s="222"/>
      <c r="S461" s="222"/>
      <c r="T461" s="2"/>
      <c r="U461" s="2"/>
    </row>
    <row r="462" spans="1:21" ht="12.75" customHeight="1" x14ac:dyDescent="0.2">
      <c r="A462" s="10"/>
      <c r="B462" s="1"/>
      <c r="C462" s="1"/>
      <c r="D462" s="1"/>
      <c r="E462" s="2"/>
      <c r="F462" s="2"/>
      <c r="G462" s="1"/>
      <c r="H462" s="10"/>
      <c r="I462" s="10"/>
      <c r="J462" s="10"/>
      <c r="K462" s="4"/>
      <c r="L462" s="11"/>
      <c r="M462" s="11"/>
      <c r="N462" s="5"/>
      <c r="O462" s="5"/>
      <c r="P462" s="222"/>
      <c r="Q462" s="226"/>
      <c r="R462" s="222"/>
      <c r="S462" s="222"/>
      <c r="T462" s="2"/>
      <c r="U462" s="2"/>
    </row>
    <row r="463" spans="1:21" ht="12.75" customHeight="1" x14ac:dyDescent="0.2">
      <c r="A463" s="10"/>
      <c r="B463" s="1"/>
      <c r="C463" s="1"/>
      <c r="D463" s="1"/>
      <c r="E463" s="2"/>
      <c r="F463" s="2"/>
      <c r="G463" s="1"/>
      <c r="H463" s="10"/>
      <c r="I463" s="10"/>
      <c r="J463" s="10"/>
      <c r="K463" s="4"/>
      <c r="L463" s="11"/>
      <c r="M463" s="11"/>
      <c r="N463" s="5"/>
      <c r="O463" s="5"/>
      <c r="P463" s="222"/>
      <c r="Q463" s="226"/>
      <c r="R463" s="222"/>
      <c r="S463" s="222"/>
      <c r="T463" s="2"/>
      <c r="U463" s="2"/>
    </row>
    <row r="464" spans="1:21" ht="12.75" customHeight="1" x14ac:dyDescent="0.2">
      <c r="A464" s="10"/>
      <c r="B464" s="1"/>
      <c r="C464" s="1"/>
      <c r="D464" s="1"/>
      <c r="E464" s="2"/>
      <c r="F464" s="2"/>
      <c r="G464" s="1"/>
      <c r="H464" s="10"/>
      <c r="I464" s="10"/>
      <c r="J464" s="10"/>
      <c r="K464" s="4"/>
      <c r="L464" s="11"/>
      <c r="M464" s="11"/>
      <c r="N464" s="5"/>
      <c r="O464" s="5"/>
      <c r="P464" s="222"/>
      <c r="Q464" s="226"/>
      <c r="R464" s="222"/>
      <c r="S464" s="222"/>
      <c r="T464" s="2"/>
      <c r="U464" s="2"/>
    </row>
    <row r="465" spans="1:21" ht="12.75" customHeight="1" x14ac:dyDescent="0.2">
      <c r="A465" s="10"/>
      <c r="B465" s="1"/>
      <c r="C465" s="1"/>
      <c r="D465" s="1"/>
      <c r="E465" s="2"/>
      <c r="F465" s="2"/>
      <c r="G465" s="1"/>
      <c r="H465" s="10"/>
      <c r="I465" s="10"/>
      <c r="J465" s="10"/>
      <c r="K465" s="4"/>
      <c r="L465" s="11"/>
      <c r="M465" s="11"/>
      <c r="N465" s="5"/>
      <c r="O465" s="5"/>
      <c r="P465" s="222"/>
      <c r="Q465" s="226"/>
      <c r="R465" s="222"/>
      <c r="S465" s="222"/>
      <c r="T465" s="2"/>
      <c r="U465" s="2"/>
    </row>
    <row r="466" spans="1:21" ht="12.75" customHeight="1" x14ac:dyDescent="0.2">
      <c r="A466" s="10"/>
      <c r="B466" s="1"/>
      <c r="C466" s="1"/>
      <c r="D466" s="1"/>
      <c r="E466" s="2"/>
      <c r="F466" s="2"/>
      <c r="G466" s="1"/>
      <c r="H466" s="10"/>
      <c r="I466" s="10"/>
      <c r="J466" s="10"/>
      <c r="K466" s="4"/>
      <c r="L466" s="11"/>
      <c r="M466" s="11"/>
      <c r="N466" s="5"/>
      <c r="O466" s="5"/>
      <c r="P466" s="222"/>
      <c r="Q466" s="226"/>
      <c r="R466" s="222"/>
      <c r="S466" s="222"/>
      <c r="T466" s="2"/>
      <c r="U466" s="2"/>
    </row>
    <row r="467" spans="1:21" ht="12.75" customHeight="1" x14ac:dyDescent="0.2">
      <c r="A467" s="10"/>
      <c r="B467" s="1"/>
      <c r="C467" s="1"/>
      <c r="D467" s="1"/>
      <c r="E467" s="2"/>
      <c r="F467" s="2"/>
      <c r="G467" s="1"/>
      <c r="H467" s="10"/>
      <c r="I467" s="10"/>
      <c r="J467" s="10"/>
      <c r="K467" s="4"/>
      <c r="L467" s="11"/>
      <c r="M467" s="11"/>
      <c r="N467" s="5"/>
      <c r="O467" s="5"/>
      <c r="P467" s="222"/>
      <c r="Q467" s="226"/>
      <c r="R467" s="222"/>
      <c r="S467" s="222"/>
      <c r="T467" s="2"/>
      <c r="U467" s="2"/>
    </row>
    <row r="468" spans="1:21" ht="12.75" customHeight="1" x14ac:dyDescent="0.2">
      <c r="A468" s="10"/>
      <c r="B468" s="1"/>
      <c r="C468" s="1"/>
      <c r="D468" s="1"/>
      <c r="E468" s="2"/>
      <c r="F468" s="2"/>
      <c r="G468" s="1"/>
      <c r="H468" s="10"/>
      <c r="I468" s="10"/>
      <c r="J468" s="10"/>
      <c r="K468" s="4"/>
      <c r="L468" s="11"/>
      <c r="M468" s="11"/>
      <c r="N468" s="5"/>
      <c r="O468" s="5"/>
      <c r="P468" s="222"/>
      <c r="Q468" s="226"/>
      <c r="R468" s="222"/>
      <c r="S468" s="222"/>
      <c r="T468" s="2"/>
      <c r="U468" s="2"/>
    </row>
    <row r="469" spans="1:21" ht="12.75" customHeight="1" x14ac:dyDescent="0.2">
      <c r="A469" s="10"/>
      <c r="B469" s="1"/>
      <c r="C469" s="1"/>
      <c r="D469" s="1"/>
      <c r="E469" s="2"/>
      <c r="F469" s="2"/>
      <c r="G469" s="1"/>
      <c r="H469" s="10"/>
      <c r="I469" s="10"/>
      <c r="J469" s="10"/>
      <c r="K469" s="4"/>
      <c r="L469" s="11"/>
      <c r="M469" s="11"/>
      <c r="N469" s="5"/>
      <c r="O469" s="5"/>
      <c r="P469" s="222"/>
      <c r="Q469" s="226"/>
      <c r="R469" s="222"/>
      <c r="S469" s="222"/>
      <c r="T469" s="2"/>
      <c r="U469" s="2"/>
    </row>
    <row r="470" spans="1:21" ht="12.75" customHeight="1" x14ac:dyDescent="0.2">
      <c r="A470" s="10"/>
      <c r="B470" s="1"/>
      <c r="C470" s="1"/>
      <c r="D470" s="1"/>
      <c r="E470" s="2"/>
      <c r="F470" s="2"/>
      <c r="G470" s="1"/>
      <c r="H470" s="10"/>
      <c r="I470" s="10"/>
      <c r="J470" s="10"/>
      <c r="K470" s="4"/>
      <c r="L470" s="11"/>
      <c r="M470" s="11"/>
      <c r="N470" s="5"/>
      <c r="O470" s="5"/>
      <c r="P470" s="222"/>
      <c r="Q470" s="226"/>
      <c r="R470" s="222"/>
      <c r="S470" s="222"/>
      <c r="T470" s="2"/>
      <c r="U470" s="2"/>
    </row>
    <row r="471" spans="1:21" ht="12.75" customHeight="1" x14ac:dyDescent="0.2">
      <c r="A471" s="10"/>
      <c r="B471" s="1"/>
      <c r="C471" s="1"/>
      <c r="D471" s="1"/>
      <c r="E471" s="2"/>
      <c r="F471" s="2"/>
      <c r="G471" s="1"/>
      <c r="H471" s="10"/>
      <c r="I471" s="10"/>
      <c r="J471" s="10"/>
      <c r="K471" s="4"/>
      <c r="L471" s="11"/>
      <c r="M471" s="11"/>
      <c r="N471" s="5"/>
      <c r="O471" s="5"/>
      <c r="P471" s="222"/>
      <c r="Q471" s="226"/>
      <c r="R471" s="222"/>
      <c r="S471" s="222"/>
      <c r="T471" s="2"/>
      <c r="U471" s="2"/>
    </row>
    <row r="472" spans="1:21" ht="12.75" customHeight="1" x14ac:dyDescent="0.2">
      <c r="A472" s="10"/>
      <c r="B472" s="1"/>
      <c r="C472" s="1"/>
      <c r="D472" s="1"/>
      <c r="E472" s="2"/>
      <c r="F472" s="2"/>
      <c r="G472" s="1"/>
      <c r="H472" s="10"/>
      <c r="I472" s="10"/>
      <c r="J472" s="10"/>
      <c r="K472" s="4"/>
      <c r="L472" s="11"/>
      <c r="M472" s="11"/>
      <c r="N472" s="5"/>
      <c r="O472" s="5"/>
      <c r="P472" s="222"/>
      <c r="Q472" s="226"/>
      <c r="R472" s="222"/>
      <c r="S472" s="222"/>
      <c r="T472" s="2"/>
      <c r="U472" s="2"/>
    </row>
    <row r="473" spans="1:21" ht="12.75" customHeight="1" x14ac:dyDescent="0.2">
      <c r="A473" s="10"/>
      <c r="B473" s="1"/>
      <c r="C473" s="1"/>
      <c r="D473" s="1"/>
      <c r="E473" s="2"/>
      <c r="F473" s="2"/>
      <c r="G473" s="1"/>
      <c r="H473" s="10"/>
      <c r="I473" s="10"/>
      <c r="J473" s="10"/>
      <c r="K473" s="4"/>
      <c r="L473" s="11"/>
      <c r="M473" s="11"/>
      <c r="N473" s="5"/>
      <c r="O473" s="5"/>
      <c r="P473" s="222"/>
      <c r="Q473" s="226"/>
      <c r="R473" s="222"/>
      <c r="S473" s="222"/>
      <c r="T473" s="2"/>
      <c r="U473" s="2"/>
    </row>
    <row r="474" spans="1:21" ht="12.75" customHeight="1" x14ac:dyDescent="0.2">
      <c r="A474" s="10"/>
      <c r="B474" s="1"/>
      <c r="C474" s="1"/>
      <c r="D474" s="1"/>
      <c r="E474" s="2"/>
      <c r="F474" s="2"/>
      <c r="G474" s="1"/>
      <c r="H474" s="10"/>
      <c r="I474" s="10"/>
      <c r="J474" s="10"/>
      <c r="K474" s="4"/>
      <c r="L474" s="11"/>
      <c r="M474" s="11"/>
      <c r="N474" s="5"/>
      <c r="O474" s="5"/>
      <c r="P474" s="222"/>
      <c r="Q474" s="226"/>
      <c r="R474" s="222"/>
      <c r="S474" s="222"/>
      <c r="T474" s="2"/>
      <c r="U474" s="2"/>
    </row>
    <row r="475" spans="1:21" ht="12.75" customHeight="1" x14ac:dyDescent="0.2">
      <c r="A475" s="10"/>
      <c r="B475" s="1"/>
      <c r="C475" s="1"/>
      <c r="D475" s="1"/>
      <c r="E475" s="2"/>
      <c r="F475" s="2"/>
      <c r="G475" s="1"/>
      <c r="H475" s="10"/>
      <c r="I475" s="10"/>
      <c r="J475" s="10"/>
      <c r="K475" s="4"/>
      <c r="L475" s="11"/>
      <c r="M475" s="11"/>
      <c r="N475" s="5"/>
      <c r="O475" s="5"/>
      <c r="P475" s="222"/>
      <c r="Q475" s="226"/>
      <c r="R475" s="222"/>
      <c r="S475" s="222"/>
      <c r="T475" s="2"/>
      <c r="U475" s="2"/>
    </row>
    <row r="476" spans="1:21" ht="12.75" customHeight="1" x14ac:dyDescent="0.2">
      <c r="A476" s="10"/>
      <c r="B476" s="1"/>
      <c r="C476" s="1"/>
      <c r="D476" s="1"/>
      <c r="E476" s="2"/>
      <c r="F476" s="2"/>
      <c r="G476" s="1"/>
      <c r="H476" s="10"/>
      <c r="I476" s="10"/>
      <c r="J476" s="10"/>
      <c r="K476" s="4"/>
      <c r="L476" s="11"/>
      <c r="M476" s="11"/>
      <c r="N476" s="5"/>
      <c r="O476" s="5"/>
      <c r="P476" s="222"/>
      <c r="Q476" s="226"/>
      <c r="R476" s="222"/>
      <c r="S476" s="222"/>
      <c r="T476" s="2"/>
      <c r="U476" s="2"/>
    </row>
    <row r="477" spans="1:21" ht="12.75" customHeight="1" x14ac:dyDescent="0.2">
      <c r="A477" s="10"/>
      <c r="B477" s="1"/>
      <c r="C477" s="1"/>
      <c r="D477" s="1"/>
      <c r="E477" s="2"/>
      <c r="F477" s="2"/>
      <c r="G477" s="1"/>
      <c r="H477" s="10"/>
      <c r="I477" s="10"/>
      <c r="J477" s="10"/>
      <c r="K477" s="4"/>
      <c r="L477" s="11"/>
      <c r="M477" s="11"/>
      <c r="N477" s="5"/>
      <c r="O477" s="5"/>
      <c r="P477" s="222"/>
      <c r="Q477" s="226"/>
      <c r="R477" s="222"/>
      <c r="S477" s="222"/>
      <c r="T477" s="2"/>
      <c r="U477" s="2"/>
    </row>
    <row r="478" spans="1:21" ht="12.75" customHeight="1" x14ac:dyDescent="0.2">
      <c r="A478" s="10"/>
      <c r="B478" s="1"/>
      <c r="C478" s="1"/>
      <c r="D478" s="1"/>
      <c r="E478" s="2"/>
      <c r="F478" s="2"/>
      <c r="G478" s="1"/>
      <c r="H478" s="10"/>
      <c r="I478" s="10"/>
      <c r="J478" s="10"/>
      <c r="K478" s="4"/>
      <c r="L478" s="11"/>
      <c r="M478" s="11"/>
      <c r="N478" s="5"/>
      <c r="O478" s="5"/>
      <c r="P478" s="222"/>
      <c r="Q478" s="226"/>
      <c r="R478" s="222"/>
      <c r="S478" s="222"/>
      <c r="T478" s="2"/>
      <c r="U478" s="2"/>
    </row>
    <row r="479" spans="1:21" ht="12.75" customHeight="1" x14ac:dyDescent="0.2">
      <c r="A479" s="10"/>
      <c r="B479" s="1"/>
      <c r="C479" s="1"/>
      <c r="D479" s="1"/>
      <c r="E479" s="2"/>
      <c r="F479" s="2"/>
      <c r="G479" s="1"/>
      <c r="H479" s="10"/>
      <c r="I479" s="10"/>
      <c r="J479" s="10"/>
      <c r="K479" s="4"/>
      <c r="L479" s="11"/>
      <c r="M479" s="11"/>
      <c r="N479" s="5"/>
      <c r="O479" s="5"/>
      <c r="P479" s="222"/>
      <c r="Q479" s="226"/>
      <c r="R479" s="222"/>
      <c r="S479" s="222"/>
      <c r="T479" s="2"/>
      <c r="U479" s="2"/>
    </row>
    <row r="480" spans="1:21" ht="12.75" customHeight="1" x14ac:dyDescent="0.2">
      <c r="A480" s="10"/>
      <c r="B480" s="1"/>
      <c r="C480" s="1"/>
      <c r="D480" s="1"/>
      <c r="E480" s="2"/>
      <c r="F480" s="2"/>
      <c r="G480" s="1"/>
      <c r="H480" s="10"/>
      <c r="I480" s="10"/>
      <c r="J480" s="10"/>
      <c r="K480" s="4"/>
      <c r="L480" s="11"/>
      <c r="M480" s="11"/>
      <c r="N480" s="5"/>
      <c r="O480" s="5"/>
      <c r="P480" s="222"/>
      <c r="Q480" s="226"/>
      <c r="R480" s="222"/>
      <c r="S480" s="222"/>
      <c r="T480" s="2"/>
      <c r="U480" s="2"/>
    </row>
    <row r="481" spans="1:21" ht="12.75" customHeight="1" x14ac:dyDescent="0.2">
      <c r="A481" s="10"/>
      <c r="B481" s="1"/>
      <c r="C481" s="1"/>
      <c r="D481" s="1"/>
      <c r="E481" s="2"/>
      <c r="F481" s="2"/>
      <c r="G481" s="1"/>
      <c r="H481" s="10"/>
      <c r="I481" s="10"/>
      <c r="J481" s="10"/>
      <c r="K481" s="4"/>
      <c r="L481" s="11"/>
      <c r="M481" s="11"/>
      <c r="N481" s="5"/>
      <c r="O481" s="5"/>
      <c r="P481" s="222"/>
      <c r="Q481" s="226"/>
      <c r="R481" s="222"/>
      <c r="S481" s="222"/>
      <c r="T481" s="2"/>
      <c r="U481" s="2"/>
    </row>
    <row r="482" spans="1:21" ht="12.75" customHeight="1" x14ac:dyDescent="0.2">
      <c r="A482" s="10"/>
      <c r="B482" s="1"/>
      <c r="C482" s="1"/>
      <c r="D482" s="1"/>
      <c r="E482" s="2"/>
      <c r="F482" s="2"/>
      <c r="G482" s="1"/>
      <c r="H482" s="10"/>
      <c r="I482" s="10"/>
      <c r="J482" s="10"/>
      <c r="K482" s="4"/>
      <c r="L482" s="11"/>
      <c r="M482" s="11"/>
      <c r="N482" s="5"/>
      <c r="O482" s="5"/>
      <c r="P482" s="222"/>
      <c r="Q482" s="226"/>
      <c r="R482" s="222"/>
      <c r="S482" s="222"/>
      <c r="T482" s="2"/>
      <c r="U482" s="2"/>
    </row>
    <row r="483" spans="1:21" ht="12.75" customHeight="1" x14ac:dyDescent="0.2">
      <c r="A483" s="10"/>
      <c r="B483" s="1"/>
      <c r="C483" s="1"/>
      <c r="D483" s="1"/>
      <c r="E483" s="2"/>
      <c r="F483" s="2"/>
      <c r="G483" s="1"/>
      <c r="H483" s="10"/>
      <c r="I483" s="10"/>
      <c r="J483" s="10"/>
      <c r="K483" s="4"/>
      <c r="L483" s="11"/>
      <c r="M483" s="11"/>
      <c r="N483" s="5"/>
      <c r="O483" s="5"/>
      <c r="P483" s="222"/>
      <c r="Q483" s="226"/>
      <c r="R483" s="222"/>
      <c r="S483" s="222"/>
      <c r="T483" s="2"/>
      <c r="U483" s="2"/>
    </row>
    <row r="484" spans="1:21" ht="12.75" customHeight="1" x14ac:dyDescent="0.2">
      <c r="A484" s="10"/>
      <c r="B484" s="1"/>
      <c r="C484" s="1"/>
      <c r="D484" s="1"/>
      <c r="E484" s="2"/>
      <c r="F484" s="2"/>
      <c r="G484" s="1"/>
      <c r="H484" s="10"/>
      <c r="I484" s="10"/>
      <c r="J484" s="10"/>
      <c r="K484" s="4"/>
      <c r="L484" s="11"/>
      <c r="M484" s="11"/>
      <c r="N484" s="5"/>
      <c r="O484" s="5"/>
      <c r="P484" s="222"/>
      <c r="Q484" s="226"/>
      <c r="R484" s="222"/>
      <c r="S484" s="222"/>
      <c r="T484" s="2"/>
      <c r="U484" s="2"/>
    </row>
    <row r="485" spans="1:21" ht="12.75" customHeight="1" x14ac:dyDescent="0.2">
      <c r="A485" s="10"/>
      <c r="B485" s="1"/>
      <c r="C485" s="1"/>
      <c r="D485" s="1"/>
      <c r="E485" s="2"/>
      <c r="F485" s="2"/>
      <c r="G485" s="1"/>
      <c r="H485" s="10"/>
      <c r="I485" s="10"/>
      <c r="J485" s="10"/>
      <c r="K485" s="4"/>
      <c r="L485" s="11"/>
      <c r="M485" s="11"/>
      <c r="N485" s="5"/>
      <c r="O485" s="5"/>
      <c r="P485" s="222"/>
      <c r="Q485" s="226"/>
      <c r="R485" s="222"/>
      <c r="S485" s="222"/>
      <c r="T485" s="2"/>
      <c r="U485" s="2"/>
    </row>
    <row r="486" spans="1:21" ht="12.75" customHeight="1" x14ac:dyDescent="0.2">
      <c r="A486" s="10"/>
      <c r="B486" s="1"/>
      <c r="C486" s="1"/>
      <c r="D486" s="1"/>
      <c r="E486" s="2"/>
      <c r="F486" s="2"/>
      <c r="G486" s="1"/>
      <c r="H486" s="10"/>
      <c r="I486" s="10"/>
      <c r="J486" s="10"/>
      <c r="K486" s="4"/>
      <c r="L486" s="11"/>
      <c r="M486" s="11"/>
      <c r="N486" s="5"/>
      <c r="O486" s="5"/>
      <c r="P486" s="222"/>
      <c r="Q486" s="226"/>
      <c r="R486" s="222"/>
      <c r="S486" s="222"/>
      <c r="T486" s="2"/>
      <c r="U486" s="2"/>
    </row>
    <row r="487" spans="1:21" ht="12.75" customHeight="1" x14ac:dyDescent="0.2">
      <c r="A487" s="10"/>
      <c r="B487" s="1"/>
      <c r="C487" s="1"/>
      <c r="D487" s="1"/>
      <c r="E487" s="2"/>
      <c r="F487" s="2"/>
      <c r="G487" s="1"/>
      <c r="H487" s="10"/>
      <c r="I487" s="10"/>
      <c r="J487" s="10"/>
      <c r="K487" s="4"/>
      <c r="L487" s="11"/>
      <c r="M487" s="11"/>
      <c r="N487" s="5"/>
      <c r="O487" s="5"/>
      <c r="P487" s="222"/>
      <c r="Q487" s="226"/>
      <c r="R487" s="222"/>
      <c r="S487" s="222"/>
      <c r="T487" s="2"/>
      <c r="U487" s="2"/>
    </row>
    <row r="488" spans="1:21" ht="12.75" customHeight="1" x14ac:dyDescent="0.2">
      <c r="A488" s="10"/>
      <c r="B488" s="1"/>
      <c r="C488" s="1"/>
      <c r="D488" s="1"/>
      <c r="E488" s="2"/>
      <c r="F488" s="2"/>
      <c r="G488" s="1"/>
      <c r="H488" s="10"/>
      <c r="I488" s="10"/>
      <c r="J488" s="10"/>
      <c r="K488" s="4"/>
      <c r="L488" s="11"/>
      <c r="M488" s="11"/>
      <c r="N488" s="5"/>
      <c r="O488" s="5"/>
      <c r="P488" s="222"/>
      <c r="Q488" s="226"/>
      <c r="R488" s="222"/>
      <c r="S488" s="222"/>
      <c r="T488" s="2"/>
      <c r="U488" s="2"/>
    </row>
    <row r="489" spans="1:21" ht="12.75" customHeight="1" x14ac:dyDescent="0.2">
      <c r="A489" s="10"/>
      <c r="B489" s="1"/>
      <c r="C489" s="1"/>
      <c r="D489" s="1"/>
      <c r="E489" s="2"/>
      <c r="F489" s="2"/>
      <c r="G489" s="1"/>
      <c r="H489" s="10"/>
      <c r="I489" s="10"/>
      <c r="J489" s="10"/>
      <c r="K489" s="4"/>
      <c r="L489" s="11"/>
      <c r="M489" s="11"/>
      <c r="N489" s="5"/>
      <c r="O489" s="5"/>
      <c r="P489" s="222"/>
      <c r="Q489" s="226"/>
      <c r="R489" s="222"/>
      <c r="S489" s="222"/>
      <c r="T489" s="2"/>
      <c r="U489" s="2"/>
    </row>
    <row r="490" spans="1:21" ht="12.75" customHeight="1" x14ac:dyDescent="0.2">
      <c r="A490" s="10"/>
      <c r="B490" s="1"/>
      <c r="C490" s="1"/>
      <c r="D490" s="1"/>
      <c r="E490" s="2"/>
      <c r="F490" s="2"/>
      <c r="G490" s="1"/>
      <c r="H490" s="10"/>
      <c r="I490" s="10"/>
      <c r="J490" s="10"/>
      <c r="K490" s="4"/>
      <c r="L490" s="11"/>
      <c r="M490" s="11"/>
      <c r="N490" s="5"/>
      <c r="O490" s="5"/>
      <c r="P490" s="222"/>
      <c r="Q490" s="226"/>
      <c r="R490" s="222"/>
      <c r="S490" s="222"/>
      <c r="T490" s="2"/>
      <c r="U490" s="2"/>
    </row>
    <row r="491" spans="1:21" ht="12.75" customHeight="1" x14ac:dyDescent="0.2">
      <c r="A491" s="10"/>
      <c r="B491" s="1"/>
      <c r="C491" s="1"/>
      <c r="D491" s="1"/>
      <c r="E491" s="2"/>
      <c r="F491" s="2"/>
      <c r="G491" s="1"/>
      <c r="H491" s="10"/>
      <c r="I491" s="10"/>
      <c r="J491" s="10"/>
      <c r="K491" s="4"/>
      <c r="L491" s="11"/>
      <c r="M491" s="11"/>
      <c r="N491" s="5"/>
      <c r="O491" s="5"/>
      <c r="P491" s="222"/>
      <c r="Q491" s="226"/>
      <c r="R491" s="222"/>
      <c r="S491" s="222"/>
      <c r="T491" s="2"/>
      <c r="U491" s="2"/>
    </row>
    <row r="492" spans="1:21" ht="12.75" customHeight="1" x14ac:dyDescent="0.2">
      <c r="A492" s="10"/>
      <c r="B492" s="1"/>
      <c r="C492" s="1"/>
      <c r="D492" s="1"/>
      <c r="E492" s="2"/>
      <c r="F492" s="2"/>
      <c r="G492" s="1"/>
      <c r="H492" s="10"/>
      <c r="I492" s="10"/>
      <c r="J492" s="10"/>
      <c r="K492" s="4"/>
      <c r="L492" s="11"/>
      <c r="M492" s="11"/>
      <c r="N492" s="5"/>
      <c r="O492" s="5"/>
      <c r="P492" s="222"/>
      <c r="Q492" s="226"/>
      <c r="R492" s="222"/>
      <c r="S492" s="222"/>
      <c r="T492" s="2"/>
      <c r="U492" s="2"/>
    </row>
    <row r="493" spans="1:21" ht="12.75" customHeight="1" x14ac:dyDescent="0.2">
      <c r="A493" s="10"/>
      <c r="B493" s="1"/>
      <c r="C493" s="1"/>
      <c r="D493" s="1"/>
      <c r="E493" s="2"/>
      <c r="F493" s="2"/>
      <c r="G493" s="1"/>
      <c r="H493" s="10"/>
      <c r="I493" s="10"/>
      <c r="J493" s="10"/>
      <c r="K493" s="4"/>
      <c r="L493" s="11"/>
      <c r="M493" s="11"/>
      <c r="N493" s="5"/>
      <c r="O493" s="5"/>
      <c r="P493" s="222"/>
      <c r="Q493" s="226"/>
      <c r="R493" s="222"/>
      <c r="S493" s="222"/>
      <c r="T493" s="2"/>
      <c r="U493" s="2"/>
    </row>
    <row r="494" spans="1:21" ht="12.75" customHeight="1" x14ac:dyDescent="0.2">
      <c r="A494" s="10"/>
      <c r="B494" s="1"/>
      <c r="C494" s="1"/>
      <c r="D494" s="1"/>
      <c r="E494" s="2"/>
      <c r="F494" s="2"/>
      <c r="G494" s="1"/>
      <c r="H494" s="10"/>
      <c r="I494" s="10"/>
      <c r="J494" s="10"/>
      <c r="K494" s="4"/>
      <c r="L494" s="11"/>
      <c r="M494" s="11"/>
      <c r="N494" s="5"/>
      <c r="O494" s="5"/>
      <c r="P494" s="222"/>
      <c r="Q494" s="226"/>
      <c r="R494" s="222"/>
      <c r="S494" s="222"/>
      <c r="T494" s="2"/>
      <c r="U494" s="2"/>
    </row>
    <row r="495" spans="1:21" ht="12.75" customHeight="1" x14ac:dyDescent="0.2">
      <c r="A495" s="10"/>
      <c r="B495" s="1"/>
      <c r="C495" s="1"/>
      <c r="D495" s="1"/>
      <c r="E495" s="2"/>
      <c r="F495" s="2"/>
      <c r="G495" s="1"/>
      <c r="H495" s="10"/>
      <c r="I495" s="10"/>
      <c r="J495" s="10"/>
      <c r="K495" s="4"/>
      <c r="L495" s="11"/>
      <c r="M495" s="11"/>
      <c r="N495" s="5"/>
      <c r="O495" s="5"/>
      <c r="P495" s="222"/>
      <c r="Q495" s="226"/>
      <c r="R495" s="222"/>
      <c r="S495" s="222"/>
      <c r="T495" s="2"/>
      <c r="U495" s="2"/>
    </row>
    <row r="496" spans="1:21" ht="12.75" customHeight="1" x14ac:dyDescent="0.2">
      <c r="A496" s="10"/>
      <c r="B496" s="1"/>
      <c r="C496" s="1"/>
      <c r="D496" s="1"/>
      <c r="E496" s="2"/>
      <c r="F496" s="2"/>
      <c r="G496" s="1"/>
      <c r="H496" s="10"/>
      <c r="I496" s="10"/>
      <c r="J496" s="10"/>
      <c r="K496" s="4"/>
      <c r="L496" s="11"/>
      <c r="M496" s="11"/>
      <c r="N496" s="5"/>
      <c r="O496" s="5"/>
      <c r="P496" s="222"/>
      <c r="Q496" s="226"/>
      <c r="R496" s="222"/>
      <c r="S496" s="222"/>
      <c r="T496" s="2"/>
      <c r="U496" s="2"/>
    </row>
    <row r="497" spans="1:21" ht="12.75" customHeight="1" x14ac:dyDescent="0.2">
      <c r="A497" s="10"/>
      <c r="B497" s="1"/>
      <c r="C497" s="1"/>
      <c r="D497" s="1"/>
      <c r="E497" s="2"/>
      <c r="F497" s="2"/>
      <c r="G497" s="1"/>
      <c r="H497" s="10"/>
      <c r="I497" s="10"/>
      <c r="J497" s="10"/>
      <c r="K497" s="4"/>
      <c r="L497" s="11"/>
      <c r="M497" s="11"/>
      <c r="N497" s="5"/>
      <c r="O497" s="5"/>
      <c r="P497" s="222"/>
      <c r="Q497" s="226"/>
      <c r="R497" s="222"/>
      <c r="S497" s="222"/>
      <c r="T497" s="2"/>
      <c r="U497" s="2"/>
    </row>
    <row r="498" spans="1:21" ht="12.75" customHeight="1" x14ac:dyDescent="0.2">
      <c r="A498" s="10"/>
      <c r="B498" s="1"/>
      <c r="C498" s="1"/>
      <c r="D498" s="1"/>
      <c r="E498" s="2"/>
      <c r="F498" s="2"/>
      <c r="G498" s="1"/>
      <c r="H498" s="10"/>
      <c r="I498" s="10"/>
      <c r="J498" s="10"/>
      <c r="K498" s="4"/>
      <c r="L498" s="11"/>
      <c r="M498" s="11"/>
      <c r="N498" s="5"/>
      <c r="O498" s="5"/>
      <c r="P498" s="222"/>
      <c r="Q498" s="226"/>
      <c r="R498" s="222"/>
      <c r="S498" s="222"/>
      <c r="T498" s="2"/>
      <c r="U498" s="2"/>
    </row>
    <row r="499" spans="1:21" ht="12.75" customHeight="1" x14ac:dyDescent="0.2">
      <c r="A499" s="10"/>
      <c r="B499" s="1"/>
      <c r="C499" s="1"/>
      <c r="D499" s="1"/>
      <c r="E499" s="2"/>
      <c r="F499" s="2"/>
      <c r="G499" s="1"/>
      <c r="H499" s="10"/>
      <c r="I499" s="10"/>
      <c r="J499" s="10"/>
      <c r="K499" s="4"/>
      <c r="L499" s="11"/>
      <c r="M499" s="11"/>
      <c r="N499" s="5"/>
      <c r="O499" s="5"/>
      <c r="P499" s="222"/>
      <c r="Q499" s="226"/>
      <c r="R499" s="222"/>
      <c r="S499" s="222"/>
      <c r="T499" s="2"/>
      <c r="U499" s="2"/>
    </row>
    <row r="500" spans="1:21" ht="12.75" customHeight="1" x14ac:dyDescent="0.2">
      <c r="A500" s="10"/>
      <c r="B500" s="1"/>
      <c r="C500" s="1"/>
      <c r="D500" s="1"/>
      <c r="E500" s="2"/>
      <c r="F500" s="2"/>
      <c r="G500" s="1"/>
      <c r="H500" s="10"/>
      <c r="I500" s="10"/>
      <c r="J500" s="10"/>
      <c r="K500" s="4"/>
      <c r="L500" s="11"/>
      <c r="M500" s="11"/>
      <c r="N500" s="5"/>
      <c r="O500" s="5"/>
      <c r="P500" s="222"/>
      <c r="Q500" s="226"/>
      <c r="R500" s="222"/>
      <c r="S500" s="222"/>
      <c r="T500" s="2"/>
      <c r="U500" s="2"/>
    </row>
    <row r="501" spans="1:21" ht="12.75" customHeight="1" x14ac:dyDescent="0.2">
      <c r="A501" s="10"/>
      <c r="B501" s="1"/>
      <c r="C501" s="1"/>
      <c r="D501" s="1"/>
      <c r="E501" s="2"/>
      <c r="F501" s="2"/>
      <c r="G501" s="1"/>
      <c r="H501" s="10"/>
      <c r="I501" s="10"/>
      <c r="J501" s="10"/>
      <c r="K501" s="4"/>
      <c r="L501" s="11"/>
      <c r="M501" s="11"/>
      <c r="N501" s="5"/>
      <c r="O501" s="5"/>
      <c r="P501" s="222"/>
      <c r="Q501" s="226"/>
      <c r="R501" s="222"/>
      <c r="S501" s="222"/>
      <c r="T501" s="2"/>
      <c r="U501" s="2"/>
    </row>
    <row r="502" spans="1:21" ht="12.75" customHeight="1" x14ac:dyDescent="0.2">
      <c r="A502" s="10"/>
      <c r="B502" s="1"/>
      <c r="C502" s="1"/>
      <c r="D502" s="1"/>
      <c r="E502" s="2"/>
      <c r="F502" s="2"/>
      <c r="G502" s="1"/>
      <c r="H502" s="10"/>
      <c r="I502" s="10"/>
      <c r="J502" s="10"/>
      <c r="K502" s="4"/>
      <c r="L502" s="11"/>
      <c r="M502" s="11"/>
      <c r="N502" s="5"/>
      <c r="O502" s="5"/>
      <c r="P502" s="222"/>
      <c r="Q502" s="226"/>
      <c r="R502" s="222"/>
      <c r="S502" s="222"/>
      <c r="T502" s="2"/>
      <c r="U502" s="2"/>
    </row>
    <row r="503" spans="1:21" ht="12.75" customHeight="1" x14ac:dyDescent="0.2">
      <c r="A503" s="10"/>
      <c r="B503" s="1"/>
      <c r="C503" s="1"/>
      <c r="D503" s="1"/>
      <c r="E503" s="2"/>
      <c r="F503" s="2"/>
      <c r="G503" s="1"/>
      <c r="H503" s="10"/>
      <c r="I503" s="10"/>
      <c r="J503" s="10"/>
      <c r="K503" s="4"/>
      <c r="L503" s="11"/>
      <c r="M503" s="11"/>
      <c r="N503" s="5"/>
      <c r="O503" s="5"/>
      <c r="P503" s="222"/>
      <c r="Q503" s="226"/>
      <c r="R503" s="222"/>
      <c r="S503" s="222"/>
      <c r="T503" s="2"/>
      <c r="U503" s="2"/>
    </row>
    <row r="504" spans="1:21" ht="12.75" customHeight="1" x14ac:dyDescent="0.2">
      <c r="A504" s="10"/>
      <c r="B504" s="1"/>
      <c r="C504" s="1"/>
      <c r="D504" s="1"/>
      <c r="E504" s="2"/>
      <c r="F504" s="2"/>
      <c r="G504" s="1"/>
      <c r="H504" s="10"/>
      <c r="I504" s="10"/>
      <c r="J504" s="10"/>
      <c r="K504" s="4"/>
      <c r="L504" s="11"/>
      <c r="M504" s="11"/>
      <c r="N504" s="5"/>
      <c r="O504" s="5"/>
      <c r="P504" s="222"/>
      <c r="Q504" s="226"/>
      <c r="R504" s="222"/>
      <c r="S504" s="222"/>
      <c r="T504" s="2"/>
      <c r="U504" s="2"/>
    </row>
    <row r="505" spans="1:21" ht="12.75" customHeight="1" x14ac:dyDescent="0.2">
      <c r="A505" s="10"/>
      <c r="B505" s="1"/>
      <c r="C505" s="1"/>
      <c r="D505" s="1"/>
      <c r="E505" s="2"/>
      <c r="F505" s="2"/>
      <c r="G505" s="1"/>
      <c r="H505" s="10"/>
      <c r="I505" s="10"/>
      <c r="J505" s="10"/>
      <c r="K505" s="4"/>
      <c r="L505" s="11"/>
      <c r="M505" s="11"/>
      <c r="N505" s="5"/>
      <c r="O505" s="5"/>
      <c r="P505" s="222"/>
      <c r="Q505" s="226"/>
      <c r="R505" s="222"/>
      <c r="S505" s="222"/>
      <c r="T505" s="2"/>
      <c r="U505" s="2"/>
    </row>
    <row r="506" spans="1:21" ht="12.75" customHeight="1" x14ac:dyDescent="0.2">
      <c r="A506" s="10"/>
      <c r="B506" s="1"/>
      <c r="C506" s="1"/>
      <c r="D506" s="1"/>
      <c r="E506" s="2"/>
      <c r="F506" s="2"/>
      <c r="G506" s="1"/>
      <c r="H506" s="10"/>
      <c r="I506" s="10"/>
      <c r="J506" s="10"/>
      <c r="K506" s="4"/>
      <c r="L506" s="11"/>
      <c r="M506" s="11"/>
      <c r="N506" s="5"/>
      <c r="O506" s="5"/>
      <c r="P506" s="222"/>
      <c r="Q506" s="226"/>
      <c r="R506" s="222"/>
      <c r="S506" s="222"/>
      <c r="T506" s="2"/>
      <c r="U506" s="2"/>
    </row>
    <row r="507" spans="1:21" ht="12.75" customHeight="1" x14ac:dyDescent="0.2">
      <c r="A507" s="10"/>
      <c r="B507" s="1"/>
      <c r="C507" s="1"/>
      <c r="D507" s="1"/>
      <c r="E507" s="2"/>
      <c r="F507" s="2"/>
      <c r="G507" s="1"/>
      <c r="H507" s="10"/>
      <c r="I507" s="10"/>
      <c r="J507" s="10"/>
      <c r="K507" s="4"/>
      <c r="L507" s="11"/>
      <c r="M507" s="11"/>
      <c r="N507" s="5"/>
      <c r="O507" s="5"/>
      <c r="P507" s="222"/>
      <c r="Q507" s="226"/>
      <c r="R507" s="222"/>
      <c r="S507" s="222"/>
      <c r="T507" s="2"/>
      <c r="U507" s="2"/>
    </row>
    <row r="508" spans="1:21" ht="12.75" customHeight="1" x14ac:dyDescent="0.2">
      <c r="A508" s="10"/>
      <c r="B508" s="1"/>
      <c r="C508" s="1"/>
      <c r="D508" s="1"/>
      <c r="E508" s="2"/>
      <c r="F508" s="2"/>
      <c r="G508" s="1"/>
      <c r="H508" s="10"/>
      <c r="I508" s="10"/>
      <c r="J508" s="10"/>
      <c r="K508" s="4"/>
      <c r="L508" s="11"/>
      <c r="M508" s="11"/>
      <c r="N508" s="5"/>
      <c r="O508" s="5"/>
      <c r="P508" s="222"/>
      <c r="Q508" s="226"/>
      <c r="R508" s="222"/>
      <c r="S508" s="222"/>
      <c r="T508" s="2"/>
      <c r="U508" s="2"/>
    </row>
    <row r="509" spans="1:21" ht="12.75" customHeight="1" x14ac:dyDescent="0.2">
      <c r="A509" s="10"/>
      <c r="B509" s="1"/>
      <c r="C509" s="1"/>
      <c r="D509" s="1"/>
      <c r="E509" s="2"/>
      <c r="F509" s="2"/>
      <c r="G509" s="1"/>
      <c r="H509" s="10"/>
      <c r="I509" s="10"/>
      <c r="J509" s="10"/>
      <c r="K509" s="4"/>
      <c r="L509" s="11"/>
      <c r="M509" s="11"/>
      <c r="N509" s="5"/>
      <c r="O509" s="5"/>
      <c r="P509" s="222"/>
      <c r="Q509" s="226"/>
      <c r="R509" s="222"/>
      <c r="S509" s="222"/>
      <c r="T509" s="2"/>
      <c r="U509" s="2"/>
    </row>
    <row r="510" spans="1:21" ht="12.75" customHeight="1" x14ac:dyDescent="0.2">
      <c r="A510" s="10"/>
      <c r="B510" s="1"/>
      <c r="C510" s="1"/>
      <c r="D510" s="1"/>
      <c r="E510" s="2"/>
      <c r="F510" s="2"/>
      <c r="G510" s="1"/>
      <c r="H510" s="10"/>
      <c r="I510" s="10"/>
      <c r="J510" s="10"/>
      <c r="K510" s="4"/>
      <c r="L510" s="11"/>
      <c r="M510" s="11"/>
      <c r="N510" s="5"/>
      <c r="O510" s="5"/>
      <c r="P510" s="222"/>
      <c r="Q510" s="226"/>
      <c r="R510" s="222"/>
      <c r="S510" s="222"/>
      <c r="T510" s="2"/>
      <c r="U510" s="2"/>
    </row>
    <row r="511" spans="1:21" ht="12.75" customHeight="1" x14ac:dyDescent="0.2">
      <c r="A511" s="10"/>
      <c r="B511" s="1"/>
      <c r="C511" s="1"/>
      <c r="D511" s="1"/>
      <c r="E511" s="2"/>
      <c r="F511" s="2"/>
      <c r="G511" s="1"/>
      <c r="H511" s="10"/>
      <c r="I511" s="10"/>
      <c r="J511" s="10"/>
      <c r="K511" s="4"/>
      <c r="L511" s="11"/>
      <c r="M511" s="11"/>
      <c r="N511" s="5"/>
      <c r="O511" s="5"/>
      <c r="P511" s="222"/>
      <c r="Q511" s="226"/>
      <c r="R511" s="222"/>
      <c r="S511" s="222"/>
      <c r="T511" s="2"/>
      <c r="U511" s="2"/>
    </row>
    <row r="512" spans="1:21" ht="12.75" customHeight="1" x14ac:dyDescent="0.2">
      <c r="A512" s="10"/>
      <c r="B512" s="1"/>
      <c r="C512" s="1"/>
      <c r="D512" s="1"/>
      <c r="E512" s="2"/>
      <c r="F512" s="2"/>
      <c r="G512" s="1"/>
      <c r="H512" s="10"/>
      <c r="I512" s="10"/>
      <c r="J512" s="10"/>
      <c r="K512" s="4"/>
      <c r="L512" s="11"/>
      <c r="M512" s="11"/>
      <c r="N512" s="5"/>
      <c r="O512" s="5"/>
      <c r="P512" s="222"/>
      <c r="Q512" s="226"/>
      <c r="R512" s="222"/>
      <c r="S512" s="222"/>
      <c r="T512" s="2"/>
      <c r="U512" s="2"/>
    </row>
    <row r="513" spans="1:21" ht="12.75" customHeight="1" x14ac:dyDescent="0.2">
      <c r="A513" s="10"/>
      <c r="B513" s="1"/>
      <c r="C513" s="1"/>
      <c r="D513" s="1"/>
      <c r="E513" s="2"/>
      <c r="F513" s="2"/>
      <c r="G513" s="1"/>
      <c r="H513" s="10"/>
      <c r="I513" s="10"/>
      <c r="J513" s="10"/>
      <c r="K513" s="4"/>
      <c r="L513" s="11"/>
      <c r="M513" s="11"/>
      <c r="N513" s="5"/>
      <c r="O513" s="5"/>
      <c r="P513" s="222"/>
      <c r="Q513" s="226"/>
      <c r="R513" s="222"/>
      <c r="S513" s="222"/>
      <c r="T513" s="2"/>
      <c r="U513" s="2"/>
    </row>
    <row r="514" spans="1:21" ht="12.75" customHeight="1" x14ac:dyDescent="0.2">
      <c r="A514" s="10"/>
      <c r="B514" s="1"/>
      <c r="C514" s="1"/>
      <c r="D514" s="1"/>
      <c r="E514" s="2"/>
      <c r="F514" s="2"/>
      <c r="G514" s="1"/>
      <c r="H514" s="10"/>
      <c r="I514" s="10"/>
      <c r="J514" s="10"/>
      <c r="K514" s="4"/>
      <c r="L514" s="11"/>
      <c r="M514" s="11"/>
      <c r="N514" s="5"/>
      <c r="O514" s="5"/>
      <c r="P514" s="222"/>
      <c r="Q514" s="226"/>
      <c r="R514" s="222"/>
      <c r="S514" s="222"/>
      <c r="T514" s="2"/>
      <c r="U514" s="2"/>
    </row>
    <row r="515" spans="1:21" ht="12.75" customHeight="1" x14ac:dyDescent="0.2">
      <c r="A515" s="10"/>
      <c r="B515" s="1"/>
      <c r="C515" s="1"/>
      <c r="D515" s="1"/>
      <c r="E515" s="2"/>
      <c r="F515" s="2"/>
      <c r="G515" s="1"/>
      <c r="H515" s="10"/>
      <c r="I515" s="10"/>
      <c r="J515" s="10"/>
      <c r="K515" s="4"/>
      <c r="L515" s="11"/>
      <c r="M515" s="11"/>
      <c r="N515" s="5"/>
      <c r="O515" s="5"/>
      <c r="P515" s="222"/>
      <c r="Q515" s="226"/>
      <c r="R515" s="222"/>
      <c r="S515" s="222"/>
      <c r="T515" s="2"/>
      <c r="U515" s="2"/>
    </row>
    <row r="516" spans="1:21" ht="12.75" customHeight="1" x14ac:dyDescent="0.2">
      <c r="A516" s="10"/>
      <c r="B516" s="1"/>
      <c r="C516" s="1"/>
      <c r="D516" s="1"/>
      <c r="E516" s="2"/>
      <c r="F516" s="2"/>
      <c r="G516" s="1"/>
      <c r="H516" s="10"/>
      <c r="I516" s="10"/>
      <c r="J516" s="10"/>
      <c r="K516" s="4"/>
      <c r="L516" s="11"/>
      <c r="M516" s="11"/>
      <c r="N516" s="5"/>
      <c r="O516" s="5"/>
      <c r="P516" s="222"/>
      <c r="Q516" s="226"/>
      <c r="R516" s="222"/>
      <c r="S516" s="222"/>
      <c r="T516" s="2"/>
      <c r="U516" s="2"/>
    </row>
    <row r="517" spans="1:21" ht="12.75" customHeight="1" x14ac:dyDescent="0.2">
      <c r="A517" s="10"/>
      <c r="B517" s="1"/>
      <c r="C517" s="1"/>
      <c r="D517" s="1"/>
      <c r="E517" s="2"/>
      <c r="F517" s="2"/>
      <c r="G517" s="1"/>
      <c r="H517" s="10"/>
      <c r="I517" s="10"/>
      <c r="J517" s="10"/>
      <c r="K517" s="4"/>
      <c r="L517" s="11"/>
      <c r="M517" s="11"/>
      <c r="N517" s="5"/>
      <c r="O517" s="5"/>
      <c r="P517" s="222"/>
      <c r="Q517" s="226"/>
      <c r="R517" s="222"/>
      <c r="S517" s="222"/>
      <c r="T517" s="2"/>
      <c r="U517" s="2"/>
    </row>
    <row r="518" spans="1:21" ht="12.75" customHeight="1" x14ac:dyDescent="0.2">
      <c r="A518" s="10"/>
      <c r="B518" s="1"/>
      <c r="C518" s="1"/>
      <c r="D518" s="1"/>
      <c r="E518" s="2"/>
      <c r="F518" s="2"/>
      <c r="G518" s="1"/>
      <c r="H518" s="10"/>
      <c r="I518" s="10"/>
      <c r="J518" s="10"/>
      <c r="K518" s="4"/>
      <c r="L518" s="11"/>
      <c r="M518" s="11"/>
      <c r="N518" s="5"/>
      <c r="O518" s="5"/>
      <c r="P518" s="222"/>
      <c r="Q518" s="226"/>
      <c r="R518" s="222"/>
      <c r="S518" s="222"/>
      <c r="T518" s="2"/>
      <c r="U518" s="2"/>
    </row>
    <row r="519" spans="1:21" ht="12.75" customHeight="1" x14ac:dyDescent="0.2">
      <c r="A519" s="10"/>
      <c r="B519" s="1"/>
      <c r="C519" s="1"/>
      <c r="D519" s="1"/>
      <c r="E519" s="2"/>
      <c r="F519" s="2"/>
      <c r="G519" s="1"/>
      <c r="H519" s="10"/>
      <c r="I519" s="10"/>
      <c r="J519" s="10"/>
      <c r="K519" s="4"/>
      <c r="L519" s="11"/>
      <c r="M519" s="11"/>
      <c r="N519" s="5"/>
      <c r="O519" s="5"/>
      <c r="P519" s="222"/>
      <c r="Q519" s="226"/>
      <c r="R519" s="222"/>
      <c r="S519" s="222"/>
      <c r="T519" s="2"/>
      <c r="U519" s="2"/>
    </row>
    <row r="520" spans="1:21" ht="12.75" customHeight="1" x14ac:dyDescent="0.2">
      <c r="A520" s="10"/>
      <c r="B520" s="1"/>
      <c r="C520" s="1"/>
      <c r="D520" s="1"/>
      <c r="E520" s="2"/>
      <c r="F520" s="2"/>
      <c r="G520" s="1"/>
      <c r="H520" s="10"/>
      <c r="I520" s="10"/>
      <c r="J520" s="10"/>
      <c r="K520" s="4"/>
      <c r="L520" s="11"/>
      <c r="M520" s="11"/>
      <c r="N520" s="5"/>
      <c r="O520" s="5"/>
      <c r="P520" s="222"/>
      <c r="Q520" s="226"/>
      <c r="R520" s="222"/>
      <c r="S520" s="222"/>
      <c r="T520" s="2"/>
      <c r="U520" s="2"/>
    </row>
    <row r="521" spans="1:21" ht="12.75" customHeight="1" x14ac:dyDescent="0.2">
      <c r="A521" s="10"/>
      <c r="B521" s="1"/>
      <c r="C521" s="1"/>
      <c r="D521" s="1"/>
      <c r="E521" s="2"/>
      <c r="F521" s="2"/>
      <c r="G521" s="1"/>
      <c r="H521" s="10"/>
      <c r="I521" s="10"/>
      <c r="J521" s="10"/>
      <c r="K521" s="4"/>
      <c r="L521" s="11"/>
      <c r="M521" s="11"/>
      <c r="N521" s="5"/>
      <c r="O521" s="5"/>
      <c r="P521" s="222"/>
      <c r="Q521" s="226"/>
      <c r="R521" s="222"/>
      <c r="S521" s="222"/>
      <c r="T521" s="2"/>
      <c r="U521" s="2"/>
    </row>
    <row r="522" spans="1:21" ht="12.75" customHeight="1" x14ac:dyDescent="0.2">
      <c r="A522" s="10"/>
      <c r="B522" s="1"/>
      <c r="C522" s="1"/>
      <c r="D522" s="1"/>
      <c r="E522" s="2"/>
      <c r="F522" s="2"/>
      <c r="G522" s="1"/>
      <c r="H522" s="10"/>
      <c r="I522" s="10"/>
      <c r="J522" s="10"/>
      <c r="K522" s="4"/>
      <c r="L522" s="11"/>
      <c r="M522" s="11"/>
      <c r="N522" s="5"/>
      <c r="O522" s="5"/>
      <c r="P522" s="222"/>
      <c r="Q522" s="226"/>
      <c r="R522" s="222"/>
      <c r="S522" s="222"/>
      <c r="T522" s="2"/>
      <c r="U522" s="2"/>
    </row>
    <row r="523" spans="1:21" ht="12.75" customHeight="1" x14ac:dyDescent="0.2">
      <c r="A523" s="10"/>
      <c r="B523" s="1"/>
      <c r="C523" s="1"/>
      <c r="D523" s="1"/>
      <c r="E523" s="2"/>
      <c r="F523" s="2"/>
      <c r="G523" s="1"/>
      <c r="H523" s="10"/>
      <c r="I523" s="10"/>
      <c r="J523" s="10"/>
      <c r="K523" s="4"/>
      <c r="L523" s="11"/>
      <c r="M523" s="11"/>
      <c r="N523" s="5"/>
      <c r="O523" s="5"/>
      <c r="P523" s="222"/>
      <c r="Q523" s="226"/>
      <c r="R523" s="222"/>
      <c r="S523" s="222"/>
      <c r="T523" s="2"/>
      <c r="U523" s="2"/>
    </row>
    <row r="524" spans="1:21" ht="12.75" customHeight="1" x14ac:dyDescent="0.2">
      <c r="A524" s="10"/>
      <c r="B524" s="1"/>
      <c r="C524" s="1"/>
      <c r="D524" s="1"/>
      <c r="E524" s="2"/>
      <c r="F524" s="2"/>
      <c r="G524" s="1"/>
      <c r="H524" s="10"/>
      <c r="I524" s="10"/>
      <c r="J524" s="10"/>
      <c r="K524" s="4"/>
      <c r="L524" s="11"/>
      <c r="M524" s="11"/>
      <c r="N524" s="5"/>
      <c r="O524" s="5"/>
      <c r="P524" s="222"/>
      <c r="Q524" s="226"/>
      <c r="R524" s="222"/>
      <c r="S524" s="222"/>
      <c r="T524" s="2"/>
      <c r="U524" s="2"/>
    </row>
    <row r="525" spans="1:21" ht="12.75" customHeight="1" x14ac:dyDescent="0.2">
      <c r="A525" s="10"/>
      <c r="B525" s="1"/>
      <c r="C525" s="1"/>
      <c r="D525" s="1"/>
      <c r="E525" s="2"/>
      <c r="F525" s="2"/>
      <c r="G525" s="1"/>
      <c r="H525" s="10"/>
      <c r="I525" s="10"/>
      <c r="J525" s="10"/>
      <c r="K525" s="4"/>
      <c r="L525" s="11"/>
      <c r="M525" s="11"/>
      <c r="N525" s="5"/>
      <c r="O525" s="5"/>
      <c r="P525" s="222"/>
      <c r="Q525" s="226"/>
      <c r="R525" s="222"/>
      <c r="S525" s="222"/>
      <c r="T525" s="2"/>
      <c r="U525" s="2"/>
    </row>
    <row r="526" spans="1:21" ht="12.75" customHeight="1" x14ac:dyDescent="0.2">
      <c r="A526" s="10"/>
      <c r="B526" s="1"/>
      <c r="C526" s="1"/>
      <c r="D526" s="1"/>
      <c r="E526" s="2"/>
      <c r="F526" s="2"/>
      <c r="G526" s="1"/>
      <c r="H526" s="10"/>
      <c r="I526" s="10"/>
      <c r="J526" s="10"/>
      <c r="K526" s="4"/>
      <c r="L526" s="11"/>
      <c r="M526" s="11"/>
      <c r="N526" s="5"/>
      <c r="O526" s="5"/>
      <c r="P526" s="222"/>
      <c r="Q526" s="226"/>
      <c r="R526" s="222"/>
      <c r="S526" s="222"/>
      <c r="T526" s="2"/>
      <c r="U526" s="2"/>
    </row>
    <row r="527" spans="1:21" ht="12.75" customHeight="1" x14ac:dyDescent="0.2">
      <c r="A527" s="10"/>
      <c r="B527" s="1"/>
      <c r="C527" s="1"/>
      <c r="D527" s="1"/>
      <c r="E527" s="2"/>
      <c r="F527" s="2"/>
      <c r="G527" s="1"/>
      <c r="H527" s="10"/>
      <c r="I527" s="10"/>
      <c r="J527" s="10"/>
      <c r="K527" s="4"/>
      <c r="L527" s="11"/>
      <c r="M527" s="11"/>
      <c r="N527" s="5"/>
      <c r="O527" s="5"/>
      <c r="P527" s="222"/>
      <c r="Q527" s="226"/>
      <c r="R527" s="222"/>
      <c r="S527" s="222"/>
      <c r="T527" s="2"/>
      <c r="U527" s="2"/>
    </row>
    <row r="528" spans="1:21" ht="12.75" customHeight="1" x14ac:dyDescent="0.2">
      <c r="A528" s="10"/>
      <c r="B528" s="1"/>
      <c r="C528" s="1"/>
      <c r="D528" s="1"/>
      <c r="E528" s="2"/>
      <c r="F528" s="2"/>
      <c r="G528" s="1"/>
      <c r="H528" s="10"/>
      <c r="I528" s="10"/>
      <c r="J528" s="10"/>
      <c r="K528" s="4"/>
      <c r="L528" s="11"/>
      <c r="M528" s="11"/>
      <c r="N528" s="5"/>
      <c r="O528" s="5"/>
      <c r="P528" s="222"/>
      <c r="Q528" s="226"/>
      <c r="R528" s="222"/>
      <c r="S528" s="222"/>
      <c r="T528" s="2"/>
      <c r="U528" s="2"/>
    </row>
    <row r="529" spans="1:21" ht="12.75" customHeight="1" x14ac:dyDescent="0.2">
      <c r="A529" s="10"/>
      <c r="B529" s="1"/>
      <c r="C529" s="1"/>
      <c r="D529" s="1"/>
      <c r="E529" s="2"/>
      <c r="F529" s="2"/>
      <c r="G529" s="1"/>
      <c r="H529" s="10"/>
      <c r="I529" s="10"/>
      <c r="J529" s="10"/>
      <c r="K529" s="4"/>
      <c r="L529" s="11"/>
      <c r="M529" s="11"/>
      <c r="N529" s="5"/>
      <c r="O529" s="5"/>
      <c r="P529" s="222"/>
      <c r="Q529" s="226"/>
      <c r="R529" s="222"/>
      <c r="S529" s="222"/>
      <c r="T529" s="2"/>
      <c r="U529" s="2"/>
    </row>
    <row r="530" spans="1:21" ht="12.75" customHeight="1" x14ac:dyDescent="0.2">
      <c r="A530" s="10"/>
      <c r="B530" s="1"/>
      <c r="C530" s="1"/>
      <c r="D530" s="1"/>
      <c r="E530" s="2"/>
      <c r="F530" s="2"/>
      <c r="G530" s="1"/>
      <c r="H530" s="10"/>
      <c r="I530" s="10"/>
      <c r="J530" s="10"/>
      <c r="K530" s="4"/>
      <c r="L530" s="11"/>
      <c r="M530" s="11"/>
      <c r="N530" s="5"/>
      <c r="O530" s="5"/>
      <c r="P530" s="222"/>
      <c r="Q530" s="226"/>
      <c r="R530" s="222"/>
      <c r="S530" s="222"/>
      <c r="T530" s="2"/>
      <c r="U530" s="2"/>
    </row>
    <row r="531" spans="1:21" ht="12.75" customHeight="1" x14ac:dyDescent="0.2">
      <c r="A531" s="10"/>
      <c r="B531" s="1"/>
      <c r="C531" s="1"/>
      <c r="D531" s="1"/>
      <c r="E531" s="2"/>
      <c r="F531" s="2"/>
      <c r="G531" s="1"/>
      <c r="H531" s="10"/>
      <c r="I531" s="10"/>
      <c r="J531" s="10"/>
      <c r="K531" s="4"/>
      <c r="L531" s="11"/>
      <c r="M531" s="11"/>
      <c r="N531" s="5"/>
      <c r="O531" s="5"/>
      <c r="P531" s="222"/>
      <c r="Q531" s="226"/>
      <c r="R531" s="222"/>
      <c r="S531" s="222"/>
      <c r="T531" s="2"/>
      <c r="U531" s="2"/>
    </row>
    <row r="532" spans="1:21" ht="12.75" customHeight="1" x14ac:dyDescent="0.2">
      <c r="A532" s="10"/>
      <c r="B532" s="1"/>
      <c r="C532" s="1"/>
      <c r="D532" s="1"/>
      <c r="E532" s="2"/>
      <c r="F532" s="2"/>
      <c r="G532" s="1"/>
      <c r="H532" s="10"/>
      <c r="I532" s="10"/>
      <c r="J532" s="10"/>
      <c r="K532" s="4"/>
      <c r="L532" s="11"/>
      <c r="M532" s="11"/>
      <c r="N532" s="5"/>
      <c r="O532" s="5"/>
      <c r="P532" s="222"/>
      <c r="Q532" s="226"/>
      <c r="R532" s="222"/>
      <c r="S532" s="222"/>
      <c r="T532" s="2"/>
      <c r="U532" s="2"/>
    </row>
    <row r="533" spans="1:21" ht="12.75" customHeight="1" x14ac:dyDescent="0.2">
      <c r="A533" s="10"/>
      <c r="B533" s="1"/>
      <c r="C533" s="1"/>
      <c r="D533" s="1"/>
      <c r="E533" s="2"/>
      <c r="F533" s="2"/>
      <c r="G533" s="1"/>
      <c r="H533" s="10"/>
      <c r="I533" s="10"/>
      <c r="J533" s="10"/>
      <c r="K533" s="4"/>
      <c r="L533" s="11"/>
      <c r="M533" s="11"/>
      <c r="N533" s="5"/>
      <c r="O533" s="5"/>
      <c r="P533" s="222"/>
      <c r="Q533" s="226"/>
      <c r="R533" s="222"/>
      <c r="S533" s="222"/>
      <c r="T533" s="2"/>
      <c r="U533" s="2"/>
    </row>
    <row r="534" spans="1:21" ht="12.75" customHeight="1" x14ac:dyDescent="0.2">
      <c r="A534" s="10"/>
      <c r="B534" s="1"/>
      <c r="C534" s="1"/>
      <c r="D534" s="1"/>
      <c r="E534" s="2"/>
      <c r="F534" s="2"/>
      <c r="G534" s="1"/>
      <c r="H534" s="10"/>
      <c r="I534" s="10"/>
      <c r="J534" s="10"/>
      <c r="K534" s="4"/>
      <c r="L534" s="11"/>
      <c r="M534" s="11"/>
      <c r="N534" s="5"/>
      <c r="O534" s="5"/>
      <c r="P534" s="222"/>
      <c r="Q534" s="226"/>
      <c r="R534" s="222"/>
      <c r="S534" s="222"/>
      <c r="T534" s="2"/>
      <c r="U534" s="2"/>
    </row>
    <row r="535" spans="1:21" ht="12.75" customHeight="1" x14ac:dyDescent="0.2">
      <c r="A535" s="10"/>
      <c r="B535" s="1"/>
      <c r="C535" s="1"/>
      <c r="D535" s="1"/>
      <c r="E535" s="2"/>
      <c r="F535" s="2"/>
      <c r="G535" s="1"/>
      <c r="H535" s="10"/>
      <c r="I535" s="10"/>
      <c r="J535" s="10"/>
      <c r="K535" s="4"/>
      <c r="L535" s="11"/>
      <c r="M535" s="11"/>
      <c r="N535" s="5"/>
      <c r="O535" s="5"/>
      <c r="P535" s="222"/>
      <c r="Q535" s="226"/>
      <c r="R535" s="222"/>
      <c r="S535" s="222"/>
      <c r="T535" s="2"/>
      <c r="U535" s="2"/>
    </row>
    <row r="536" spans="1:21" ht="12.75" customHeight="1" x14ac:dyDescent="0.2">
      <c r="A536" s="10"/>
      <c r="B536" s="1"/>
      <c r="C536" s="1"/>
      <c r="D536" s="1"/>
      <c r="E536" s="2"/>
      <c r="F536" s="2"/>
      <c r="G536" s="1"/>
      <c r="H536" s="10"/>
      <c r="I536" s="10"/>
      <c r="J536" s="10"/>
      <c r="K536" s="4"/>
      <c r="L536" s="11"/>
      <c r="M536" s="11"/>
      <c r="N536" s="5"/>
      <c r="O536" s="5"/>
      <c r="P536" s="222"/>
      <c r="Q536" s="226"/>
      <c r="R536" s="222"/>
      <c r="S536" s="222"/>
      <c r="T536" s="2"/>
      <c r="U536" s="2"/>
    </row>
    <row r="537" spans="1:21" ht="12.75" customHeight="1" x14ac:dyDescent="0.2">
      <c r="A537" s="10"/>
      <c r="B537" s="1"/>
      <c r="C537" s="1"/>
      <c r="D537" s="1"/>
      <c r="E537" s="2"/>
      <c r="F537" s="2"/>
      <c r="G537" s="1"/>
      <c r="H537" s="10"/>
      <c r="I537" s="10"/>
      <c r="J537" s="10"/>
      <c r="K537" s="4"/>
      <c r="L537" s="11"/>
      <c r="M537" s="11"/>
      <c r="N537" s="5"/>
      <c r="O537" s="5"/>
      <c r="P537" s="222"/>
      <c r="Q537" s="226"/>
      <c r="R537" s="222"/>
      <c r="S537" s="222"/>
      <c r="T537" s="2"/>
      <c r="U537" s="2"/>
    </row>
    <row r="538" spans="1:21" ht="12.75" customHeight="1" x14ac:dyDescent="0.2">
      <c r="A538" s="10"/>
      <c r="B538" s="1"/>
      <c r="C538" s="1"/>
      <c r="D538" s="1"/>
      <c r="E538" s="2"/>
      <c r="F538" s="2"/>
      <c r="G538" s="1"/>
      <c r="H538" s="10"/>
      <c r="I538" s="10"/>
      <c r="J538" s="10"/>
      <c r="K538" s="4"/>
      <c r="L538" s="11"/>
      <c r="M538" s="11"/>
      <c r="N538" s="5"/>
      <c r="O538" s="5"/>
      <c r="P538" s="222"/>
      <c r="Q538" s="226"/>
      <c r="R538" s="222"/>
      <c r="S538" s="222"/>
      <c r="T538" s="2"/>
      <c r="U538" s="2"/>
    </row>
    <row r="539" spans="1:21" ht="12.75" customHeight="1" x14ac:dyDescent="0.2">
      <c r="A539" s="10"/>
      <c r="B539" s="1"/>
      <c r="C539" s="1"/>
      <c r="D539" s="1"/>
      <c r="E539" s="2"/>
      <c r="F539" s="2"/>
      <c r="G539" s="1"/>
      <c r="H539" s="10"/>
      <c r="I539" s="10"/>
      <c r="J539" s="10"/>
      <c r="K539" s="4"/>
      <c r="L539" s="11"/>
      <c r="M539" s="11"/>
      <c r="N539" s="5"/>
      <c r="O539" s="5"/>
      <c r="P539" s="222"/>
      <c r="Q539" s="226"/>
      <c r="R539" s="222"/>
      <c r="S539" s="222"/>
      <c r="T539" s="2"/>
      <c r="U539" s="2"/>
    </row>
    <row r="540" spans="1:21" ht="12.75" customHeight="1" x14ac:dyDescent="0.2">
      <c r="A540" s="10"/>
      <c r="B540" s="1"/>
      <c r="C540" s="1"/>
      <c r="D540" s="1"/>
      <c r="E540" s="2"/>
      <c r="F540" s="2"/>
      <c r="G540" s="1"/>
      <c r="H540" s="10"/>
      <c r="I540" s="10"/>
      <c r="J540" s="10"/>
      <c r="K540" s="4"/>
      <c r="L540" s="11"/>
      <c r="M540" s="11"/>
      <c r="N540" s="5"/>
      <c r="O540" s="5"/>
      <c r="P540" s="222"/>
      <c r="Q540" s="226"/>
      <c r="R540" s="222"/>
      <c r="S540" s="222"/>
      <c r="T540" s="2"/>
      <c r="U540" s="2"/>
    </row>
    <row r="541" spans="1:21" ht="12.75" customHeight="1" x14ac:dyDescent="0.2">
      <c r="A541" s="10"/>
      <c r="B541" s="1"/>
      <c r="C541" s="1"/>
      <c r="D541" s="1"/>
      <c r="E541" s="2"/>
      <c r="F541" s="2"/>
      <c r="G541" s="1"/>
      <c r="H541" s="10"/>
      <c r="I541" s="10"/>
      <c r="J541" s="10"/>
      <c r="K541" s="4"/>
      <c r="L541" s="11"/>
      <c r="M541" s="11"/>
      <c r="N541" s="5"/>
      <c r="O541" s="5"/>
      <c r="P541" s="222"/>
      <c r="Q541" s="226"/>
      <c r="R541" s="222"/>
      <c r="S541" s="222"/>
      <c r="T541" s="2"/>
      <c r="U541" s="2"/>
    </row>
    <row r="542" spans="1:21" ht="12.75" customHeight="1" x14ac:dyDescent="0.2">
      <c r="A542" s="10"/>
      <c r="B542" s="1"/>
      <c r="C542" s="1"/>
      <c r="D542" s="1"/>
      <c r="E542" s="2"/>
      <c r="F542" s="2"/>
      <c r="G542" s="1"/>
      <c r="H542" s="10"/>
      <c r="I542" s="10"/>
      <c r="J542" s="10"/>
      <c r="K542" s="4"/>
      <c r="L542" s="11"/>
      <c r="M542" s="11"/>
      <c r="N542" s="5"/>
      <c r="O542" s="5"/>
      <c r="P542" s="222"/>
      <c r="Q542" s="226"/>
      <c r="R542" s="222"/>
      <c r="S542" s="222"/>
      <c r="T542" s="2"/>
      <c r="U542" s="2"/>
    </row>
    <row r="543" spans="1:21" ht="12.75" customHeight="1" x14ac:dyDescent="0.2">
      <c r="A543" s="10"/>
      <c r="B543" s="1"/>
      <c r="C543" s="1"/>
      <c r="D543" s="1"/>
      <c r="E543" s="2"/>
      <c r="F543" s="2"/>
      <c r="G543" s="1"/>
      <c r="H543" s="10"/>
      <c r="I543" s="10"/>
      <c r="J543" s="10"/>
      <c r="K543" s="4"/>
      <c r="L543" s="11"/>
      <c r="M543" s="11"/>
      <c r="N543" s="5"/>
      <c r="O543" s="5"/>
      <c r="P543" s="222"/>
      <c r="Q543" s="226"/>
      <c r="R543" s="222"/>
      <c r="S543" s="222"/>
      <c r="T543" s="2"/>
      <c r="U543" s="2"/>
    </row>
    <row r="544" spans="1:21" ht="12.75" customHeight="1" x14ac:dyDescent="0.2">
      <c r="A544" s="10"/>
      <c r="B544" s="1"/>
      <c r="C544" s="1"/>
      <c r="D544" s="1"/>
      <c r="E544" s="2"/>
      <c r="F544" s="2"/>
      <c r="G544" s="1"/>
      <c r="H544" s="10"/>
      <c r="I544" s="10"/>
      <c r="J544" s="10"/>
      <c r="K544" s="4"/>
      <c r="L544" s="11"/>
      <c r="M544" s="11"/>
      <c r="N544" s="5"/>
      <c r="O544" s="5"/>
      <c r="P544" s="222"/>
      <c r="Q544" s="226"/>
      <c r="R544" s="222"/>
      <c r="S544" s="222"/>
      <c r="T544" s="2"/>
      <c r="U544" s="2"/>
    </row>
    <row r="545" spans="1:21" ht="12.75" customHeight="1" x14ac:dyDescent="0.2">
      <c r="A545" s="10"/>
      <c r="B545" s="1"/>
      <c r="C545" s="1"/>
      <c r="D545" s="1"/>
      <c r="E545" s="2"/>
      <c r="F545" s="2"/>
      <c r="G545" s="1"/>
      <c r="H545" s="10"/>
      <c r="I545" s="10"/>
      <c r="J545" s="10"/>
      <c r="K545" s="4"/>
      <c r="L545" s="11"/>
      <c r="M545" s="11"/>
      <c r="N545" s="5"/>
      <c r="O545" s="5"/>
      <c r="P545" s="222"/>
      <c r="Q545" s="226"/>
      <c r="R545" s="222"/>
      <c r="S545" s="222"/>
      <c r="T545" s="2"/>
      <c r="U545" s="2"/>
    </row>
    <row r="546" spans="1:21" ht="12.75" customHeight="1" x14ac:dyDescent="0.2">
      <c r="A546" s="10"/>
      <c r="B546" s="1"/>
      <c r="C546" s="1"/>
      <c r="D546" s="1"/>
      <c r="E546" s="2"/>
      <c r="F546" s="2"/>
      <c r="G546" s="1"/>
      <c r="H546" s="10"/>
      <c r="I546" s="10"/>
      <c r="J546" s="10"/>
      <c r="K546" s="4"/>
      <c r="L546" s="11"/>
      <c r="M546" s="11"/>
      <c r="N546" s="5"/>
      <c r="O546" s="5"/>
      <c r="P546" s="222"/>
      <c r="Q546" s="226"/>
      <c r="R546" s="222"/>
      <c r="S546" s="222"/>
      <c r="T546" s="2"/>
      <c r="U546" s="2"/>
    </row>
    <row r="547" spans="1:21" ht="12.75" customHeight="1" x14ac:dyDescent="0.2">
      <c r="A547" s="10"/>
      <c r="B547" s="1"/>
      <c r="C547" s="1"/>
      <c r="D547" s="1"/>
      <c r="E547" s="2"/>
      <c r="F547" s="2"/>
      <c r="G547" s="1"/>
      <c r="H547" s="10"/>
      <c r="I547" s="10"/>
      <c r="J547" s="10"/>
      <c r="K547" s="4"/>
      <c r="L547" s="11"/>
      <c r="M547" s="11"/>
      <c r="N547" s="5"/>
      <c r="O547" s="5"/>
      <c r="P547" s="222"/>
      <c r="Q547" s="226"/>
      <c r="R547" s="222"/>
      <c r="S547" s="222"/>
      <c r="T547" s="2"/>
      <c r="U547" s="2"/>
    </row>
    <row r="548" spans="1:21" ht="12.75" customHeight="1" x14ac:dyDescent="0.2">
      <c r="A548" s="10"/>
      <c r="B548" s="1"/>
      <c r="C548" s="1"/>
      <c r="D548" s="1"/>
      <c r="E548" s="2"/>
      <c r="F548" s="2"/>
      <c r="G548" s="1"/>
      <c r="H548" s="10"/>
      <c r="I548" s="10"/>
      <c r="J548" s="10"/>
      <c r="K548" s="4"/>
      <c r="L548" s="11"/>
      <c r="M548" s="11"/>
      <c r="N548" s="5"/>
      <c r="O548" s="5"/>
      <c r="P548" s="222"/>
      <c r="Q548" s="226"/>
      <c r="R548" s="222"/>
      <c r="S548" s="222"/>
      <c r="T548" s="2"/>
      <c r="U548" s="2"/>
    </row>
    <row r="549" spans="1:21" ht="12.75" customHeight="1" x14ac:dyDescent="0.2">
      <c r="A549" s="10"/>
      <c r="B549" s="1"/>
      <c r="C549" s="1"/>
      <c r="D549" s="1"/>
      <c r="E549" s="2"/>
      <c r="F549" s="2"/>
      <c r="G549" s="1"/>
      <c r="H549" s="10"/>
      <c r="I549" s="10"/>
      <c r="J549" s="10"/>
      <c r="K549" s="4"/>
      <c r="L549" s="11"/>
      <c r="M549" s="11"/>
      <c r="N549" s="5"/>
      <c r="O549" s="5"/>
      <c r="P549" s="222"/>
      <c r="Q549" s="226"/>
      <c r="R549" s="222"/>
      <c r="S549" s="222"/>
      <c r="T549" s="2"/>
      <c r="U549" s="2"/>
    </row>
    <row r="550" spans="1:21" ht="12.75" customHeight="1" x14ac:dyDescent="0.2">
      <c r="A550" s="10"/>
      <c r="B550" s="1"/>
      <c r="C550" s="1"/>
      <c r="D550" s="1"/>
      <c r="E550" s="2"/>
      <c r="F550" s="2"/>
      <c r="G550" s="1"/>
      <c r="H550" s="10"/>
      <c r="I550" s="10"/>
      <c r="J550" s="10"/>
      <c r="K550" s="4"/>
      <c r="L550" s="11"/>
      <c r="M550" s="11"/>
      <c r="N550" s="5"/>
      <c r="O550" s="5"/>
      <c r="P550" s="222"/>
      <c r="Q550" s="226"/>
      <c r="R550" s="222"/>
      <c r="S550" s="222"/>
      <c r="T550" s="2"/>
      <c r="U550" s="2"/>
    </row>
    <row r="551" spans="1:21" ht="12.75" customHeight="1" x14ac:dyDescent="0.2">
      <c r="A551" s="10"/>
      <c r="B551" s="1"/>
      <c r="C551" s="1"/>
      <c r="D551" s="1"/>
      <c r="E551" s="2"/>
      <c r="F551" s="2"/>
      <c r="G551" s="1"/>
      <c r="H551" s="10"/>
      <c r="I551" s="10"/>
      <c r="J551" s="10"/>
      <c r="K551" s="4"/>
      <c r="L551" s="11"/>
      <c r="M551" s="11"/>
      <c r="N551" s="5"/>
      <c r="O551" s="5"/>
      <c r="P551" s="222"/>
      <c r="Q551" s="226"/>
      <c r="R551" s="222"/>
      <c r="S551" s="222"/>
      <c r="T551" s="2"/>
      <c r="U551" s="2"/>
    </row>
    <row r="552" spans="1:21" ht="12.75" customHeight="1" x14ac:dyDescent="0.2">
      <c r="A552" s="10"/>
      <c r="B552" s="1"/>
      <c r="C552" s="1"/>
      <c r="D552" s="1"/>
      <c r="E552" s="2"/>
      <c r="F552" s="2"/>
      <c r="G552" s="1"/>
      <c r="H552" s="10"/>
      <c r="I552" s="10"/>
      <c r="J552" s="10"/>
      <c r="K552" s="4"/>
      <c r="L552" s="11"/>
      <c r="M552" s="11"/>
      <c r="N552" s="5"/>
      <c r="O552" s="5"/>
      <c r="P552" s="222"/>
      <c r="Q552" s="226"/>
      <c r="R552" s="222"/>
      <c r="S552" s="222"/>
      <c r="T552" s="2"/>
      <c r="U552" s="2"/>
    </row>
    <row r="553" spans="1:21" ht="12.75" customHeight="1" x14ac:dyDescent="0.2">
      <c r="A553" s="10"/>
      <c r="B553" s="1"/>
      <c r="C553" s="1"/>
      <c r="D553" s="1"/>
      <c r="E553" s="2"/>
      <c r="F553" s="2"/>
      <c r="G553" s="1"/>
      <c r="H553" s="10"/>
      <c r="I553" s="10"/>
      <c r="J553" s="10"/>
      <c r="K553" s="4"/>
      <c r="L553" s="11"/>
      <c r="M553" s="11"/>
      <c r="N553" s="5"/>
      <c r="O553" s="5"/>
      <c r="P553" s="222"/>
      <c r="Q553" s="226"/>
      <c r="R553" s="222"/>
      <c r="S553" s="222"/>
      <c r="T553" s="2"/>
      <c r="U553" s="2"/>
    </row>
    <row r="554" spans="1:21" ht="12.75" customHeight="1" x14ac:dyDescent="0.2">
      <c r="A554" s="10"/>
      <c r="B554" s="1"/>
      <c r="C554" s="1"/>
      <c r="D554" s="1"/>
      <c r="E554" s="2"/>
      <c r="F554" s="2"/>
      <c r="G554" s="1"/>
      <c r="H554" s="10"/>
      <c r="I554" s="10"/>
      <c r="J554" s="10"/>
      <c r="K554" s="4"/>
      <c r="L554" s="11"/>
      <c r="M554" s="11"/>
      <c r="N554" s="5"/>
      <c r="O554" s="5"/>
      <c r="P554" s="222"/>
      <c r="Q554" s="226"/>
      <c r="R554" s="222"/>
      <c r="S554" s="222"/>
      <c r="T554" s="2"/>
      <c r="U554" s="2"/>
    </row>
    <row r="555" spans="1:21" ht="12.75" customHeight="1" x14ac:dyDescent="0.2">
      <c r="A555" s="10"/>
      <c r="B555" s="1"/>
      <c r="C555" s="1"/>
      <c r="D555" s="1"/>
      <c r="E555" s="2"/>
      <c r="F555" s="2"/>
      <c r="G555" s="1"/>
      <c r="H555" s="10"/>
      <c r="I555" s="10"/>
      <c r="J555" s="10"/>
      <c r="K555" s="4"/>
      <c r="L555" s="11"/>
      <c r="M555" s="11"/>
      <c r="N555" s="5"/>
      <c r="O555" s="5"/>
      <c r="P555" s="222"/>
      <c r="Q555" s="226"/>
      <c r="R555" s="222"/>
      <c r="S555" s="222"/>
      <c r="T555" s="2"/>
      <c r="U555" s="2"/>
    </row>
    <row r="556" spans="1:21" ht="12.75" customHeight="1" x14ac:dyDescent="0.2">
      <c r="A556" s="10"/>
      <c r="B556" s="1"/>
      <c r="C556" s="1"/>
      <c r="D556" s="1"/>
      <c r="E556" s="2"/>
      <c r="F556" s="2"/>
      <c r="G556" s="1"/>
      <c r="H556" s="10"/>
      <c r="I556" s="10"/>
      <c r="J556" s="10"/>
      <c r="K556" s="4"/>
      <c r="L556" s="11"/>
      <c r="M556" s="11"/>
      <c r="N556" s="5"/>
      <c r="O556" s="5"/>
      <c r="P556" s="222"/>
      <c r="Q556" s="226"/>
      <c r="R556" s="222"/>
      <c r="S556" s="222"/>
      <c r="T556" s="2"/>
      <c r="U556" s="2"/>
    </row>
    <row r="557" spans="1:21" ht="12.75" customHeight="1" x14ac:dyDescent="0.2">
      <c r="A557" s="10"/>
      <c r="B557" s="1"/>
      <c r="C557" s="1"/>
      <c r="D557" s="1"/>
      <c r="E557" s="2"/>
      <c r="F557" s="2"/>
      <c r="G557" s="1"/>
      <c r="H557" s="10"/>
      <c r="I557" s="10"/>
      <c r="J557" s="10"/>
      <c r="K557" s="4"/>
      <c r="L557" s="11"/>
      <c r="M557" s="11"/>
      <c r="N557" s="5"/>
      <c r="O557" s="5"/>
      <c r="P557" s="222"/>
      <c r="Q557" s="226"/>
      <c r="R557" s="222"/>
      <c r="S557" s="222"/>
      <c r="T557" s="2"/>
      <c r="U557" s="2"/>
    </row>
    <row r="558" spans="1:21" ht="12.75" customHeight="1" x14ac:dyDescent="0.2">
      <c r="A558" s="10"/>
      <c r="B558" s="1"/>
      <c r="C558" s="1"/>
      <c r="D558" s="1"/>
      <c r="E558" s="2"/>
      <c r="F558" s="2"/>
      <c r="G558" s="1"/>
      <c r="H558" s="10"/>
      <c r="I558" s="10"/>
      <c r="J558" s="10"/>
      <c r="K558" s="4"/>
      <c r="L558" s="11"/>
      <c r="M558" s="11"/>
      <c r="N558" s="5"/>
      <c r="O558" s="5"/>
      <c r="P558" s="222"/>
      <c r="Q558" s="226"/>
      <c r="R558" s="222"/>
      <c r="S558" s="222"/>
      <c r="T558" s="2"/>
      <c r="U558" s="2"/>
    </row>
    <row r="559" spans="1:21" ht="12.75" customHeight="1" x14ac:dyDescent="0.2">
      <c r="A559" s="10"/>
      <c r="B559" s="1"/>
      <c r="C559" s="1"/>
      <c r="D559" s="1"/>
      <c r="E559" s="2"/>
      <c r="F559" s="2"/>
      <c r="G559" s="1"/>
      <c r="H559" s="10"/>
      <c r="I559" s="10"/>
      <c r="J559" s="10"/>
      <c r="K559" s="4"/>
      <c r="L559" s="11"/>
      <c r="M559" s="11"/>
      <c r="N559" s="5"/>
      <c r="O559" s="5"/>
      <c r="P559" s="222"/>
      <c r="Q559" s="226"/>
      <c r="R559" s="222"/>
      <c r="S559" s="222"/>
      <c r="T559" s="2"/>
      <c r="U559" s="2"/>
    </row>
    <row r="560" spans="1:21" ht="12.75" customHeight="1" x14ac:dyDescent="0.2">
      <c r="A560" s="10"/>
      <c r="B560" s="1"/>
      <c r="C560" s="1"/>
      <c r="D560" s="1"/>
      <c r="E560" s="2"/>
      <c r="F560" s="2"/>
      <c r="G560" s="1"/>
      <c r="H560" s="10"/>
      <c r="I560" s="10"/>
      <c r="J560" s="10"/>
      <c r="K560" s="4"/>
      <c r="L560" s="11"/>
      <c r="M560" s="11"/>
      <c r="N560" s="5"/>
      <c r="O560" s="5"/>
      <c r="P560" s="222"/>
      <c r="Q560" s="226"/>
      <c r="R560" s="222"/>
      <c r="S560" s="222"/>
      <c r="T560" s="2"/>
      <c r="U560" s="2"/>
    </row>
    <row r="561" spans="1:21" ht="12.75" customHeight="1" x14ac:dyDescent="0.2">
      <c r="A561" s="10"/>
      <c r="B561" s="1"/>
      <c r="C561" s="1"/>
      <c r="D561" s="1"/>
      <c r="E561" s="2"/>
      <c r="F561" s="2"/>
      <c r="G561" s="1"/>
      <c r="H561" s="10"/>
      <c r="I561" s="10"/>
      <c r="J561" s="10"/>
      <c r="K561" s="4"/>
      <c r="L561" s="11"/>
      <c r="M561" s="11"/>
      <c r="N561" s="5"/>
      <c r="O561" s="5"/>
      <c r="P561" s="222"/>
      <c r="Q561" s="226"/>
      <c r="R561" s="222"/>
      <c r="S561" s="222"/>
      <c r="T561" s="2"/>
      <c r="U561" s="2"/>
    </row>
    <row r="562" spans="1:21" ht="12.75" customHeight="1" x14ac:dyDescent="0.2">
      <c r="A562" s="10"/>
      <c r="B562" s="1"/>
      <c r="C562" s="1"/>
      <c r="D562" s="1"/>
      <c r="E562" s="2"/>
      <c r="F562" s="2"/>
      <c r="G562" s="1"/>
      <c r="H562" s="10"/>
      <c r="I562" s="10"/>
      <c r="J562" s="10"/>
      <c r="K562" s="4"/>
      <c r="L562" s="11"/>
      <c r="M562" s="11"/>
      <c r="N562" s="5"/>
      <c r="O562" s="5"/>
      <c r="P562" s="222"/>
      <c r="Q562" s="226"/>
      <c r="R562" s="222"/>
      <c r="S562" s="222"/>
      <c r="T562" s="2"/>
      <c r="U562" s="2"/>
    </row>
    <row r="563" spans="1:21" ht="12.75" customHeight="1" x14ac:dyDescent="0.2">
      <c r="A563" s="10"/>
      <c r="B563" s="1"/>
      <c r="C563" s="1"/>
      <c r="D563" s="1"/>
      <c r="E563" s="2"/>
      <c r="F563" s="2"/>
      <c r="G563" s="1"/>
      <c r="H563" s="10"/>
      <c r="I563" s="10"/>
      <c r="J563" s="10"/>
      <c r="K563" s="4"/>
      <c r="L563" s="11"/>
      <c r="M563" s="11"/>
      <c r="N563" s="5"/>
      <c r="O563" s="5"/>
      <c r="P563" s="222"/>
      <c r="Q563" s="226"/>
      <c r="R563" s="222"/>
      <c r="S563" s="222"/>
      <c r="T563" s="2"/>
      <c r="U563" s="2"/>
    </row>
    <row r="564" spans="1:21" ht="12.75" customHeight="1" x14ac:dyDescent="0.2">
      <c r="A564" s="10"/>
      <c r="B564" s="1"/>
      <c r="C564" s="1"/>
      <c r="D564" s="1"/>
      <c r="E564" s="2"/>
      <c r="F564" s="2"/>
      <c r="G564" s="1"/>
      <c r="H564" s="10"/>
      <c r="I564" s="10"/>
      <c r="J564" s="10"/>
      <c r="K564" s="4"/>
      <c r="L564" s="11"/>
      <c r="M564" s="11"/>
      <c r="N564" s="5"/>
      <c r="O564" s="5"/>
      <c r="P564" s="222"/>
      <c r="Q564" s="226"/>
      <c r="R564" s="222"/>
      <c r="S564" s="222"/>
      <c r="T564" s="2"/>
      <c r="U564" s="2"/>
    </row>
    <row r="565" spans="1:21" ht="12.75" customHeight="1" x14ac:dyDescent="0.2">
      <c r="A565" s="10"/>
      <c r="B565" s="1"/>
      <c r="C565" s="1"/>
      <c r="D565" s="1"/>
      <c r="E565" s="2"/>
      <c r="F565" s="2"/>
      <c r="G565" s="1"/>
      <c r="H565" s="10"/>
      <c r="I565" s="10"/>
      <c r="J565" s="10"/>
      <c r="K565" s="4"/>
      <c r="L565" s="11"/>
      <c r="M565" s="11"/>
      <c r="N565" s="5"/>
      <c r="O565" s="5"/>
      <c r="P565" s="222"/>
      <c r="Q565" s="226"/>
      <c r="R565" s="222"/>
      <c r="S565" s="222"/>
      <c r="T565" s="2"/>
      <c r="U565" s="2"/>
    </row>
    <row r="566" spans="1:21" ht="12.75" customHeight="1" x14ac:dyDescent="0.2">
      <c r="A566" s="10"/>
      <c r="B566" s="1"/>
      <c r="C566" s="1"/>
      <c r="D566" s="1"/>
      <c r="E566" s="2"/>
      <c r="F566" s="2"/>
      <c r="G566" s="1"/>
      <c r="H566" s="10"/>
      <c r="I566" s="10"/>
      <c r="J566" s="10"/>
      <c r="K566" s="4"/>
      <c r="L566" s="11"/>
      <c r="M566" s="11"/>
      <c r="N566" s="5"/>
      <c r="O566" s="5"/>
      <c r="P566" s="222"/>
      <c r="Q566" s="226"/>
      <c r="R566" s="222"/>
      <c r="S566" s="222"/>
      <c r="T566" s="2"/>
      <c r="U566" s="2"/>
    </row>
    <row r="567" spans="1:21" ht="12.75" customHeight="1" x14ac:dyDescent="0.2">
      <c r="A567" s="10"/>
      <c r="B567" s="1"/>
      <c r="C567" s="1"/>
      <c r="D567" s="1"/>
      <c r="E567" s="2"/>
      <c r="F567" s="2"/>
      <c r="G567" s="1"/>
      <c r="H567" s="10"/>
      <c r="I567" s="10"/>
      <c r="J567" s="10"/>
      <c r="K567" s="4"/>
      <c r="L567" s="11"/>
      <c r="M567" s="11"/>
      <c r="N567" s="5"/>
      <c r="O567" s="5"/>
      <c r="P567" s="222"/>
      <c r="Q567" s="226"/>
      <c r="R567" s="222"/>
      <c r="S567" s="222"/>
      <c r="T567" s="2"/>
      <c r="U567" s="2"/>
    </row>
    <row r="568" spans="1:21" ht="12.75" customHeight="1" x14ac:dyDescent="0.2">
      <c r="A568" s="10"/>
      <c r="B568" s="1"/>
      <c r="C568" s="1"/>
      <c r="D568" s="1"/>
      <c r="E568" s="2"/>
      <c r="F568" s="2"/>
      <c r="G568" s="1"/>
      <c r="H568" s="10"/>
      <c r="I568" s="10"/>
      <c r="J568" s="10"/>
      <c r="K568" s="4"/>
      <c r="L568" s="11"/>
      <c r="M568" s="11"/>
      <c r="N568" s="5"/>
      <c r="O568" s="5"/>
      <c r="P568" s="222"/>
      <c r="Q568" s="226"/>
      <c r="R568" s="222"/>
      <c r="S568" s="222"/>
      <c r="T568" s="2"/>
      <c r="U568" s="2"/>
    </row>
    <row r="569" spans="1:21" ht="12.75" customHeight="1" x14ac:dyDescent="0.2">
      <c r="A569" s="10"/>
      <c r="B569" s="1"/>
      <c r="C569" s="1"/>
      <c r="D569" s="1"/>
      <c r="E569" s="2"/>
      <c r="F569" s="2"/>
      <c r="G569" s="1"/>
      <c r="H569" s="10"/>
      <c r="I569" s="10"/>
      <c r="J569" s="10"/>
      <c r="K569" s="4"/>
      <c r="L569" s="11"/>
      <c r="M569" s="11"/>
      <c r="N569" s="5"/>
      <c r="O569" s="5"/>
      <c r="P569" s="222"/>
      <c r="Q569" s="226"/>
      <c r="R569" s="222"/>
      <c r="S569" s="222"/>
      <c r="T569" s="2"/>
      <c r="U569" s="2"/>
    </row>
    <row r="570" spans="1:21" ht="12.75" customHeight="1" x14ac:dyDescent="0.2">
      <c r="A570" s="10"/>
      <c r="B570" s="1"/>
      <c r="C570" s="1"/>
      <c r="D570" s="1"/>
      <c r="E570" s="2"/>
      <c r="F570" s="2"/>
      <c r="G570" s="1"/>
      <c r="H570" s="10"/>
      <c r="I570" s="10"/>
      <c r="J570" s="10"/>
      <c r="K570" s="4"/>
      <c r="L570" s="11"/>
      <c r="M570" s="11"/>
      <c r="N570" s="5"/>
      <c r="O570" s="5"/>
      <c r="P570" s="222"/>
      <c r="Q570" s="226"/>
      <c r="R570" s="222"/>
      <c r="S570" s="222"/>
      <c r="T570" s="2"/>
      <c r="U570" s="2"/>
    </row>
    <row r="571" spans="1:21" ht="12.75" customHeight="1" x14ac:dyDescent="0.2">
      <c r="A571" s="10"/>
      <c r="B571" s="1"/>
      <c r="C571" s="1"/>
      <c r="D571" s="1"/>
      <c r="E571" s="2"/>
      <c r="F571" s="2"/>
      <c r="G571" s="1"/>
      <c r="H571" s="10"/>
      <c r="I571" s="10"/>
      <c r="J571" s="10"/>
      <c r="K571" s="4"/>
      <c r="L571" s="11"/>
      <c r="M571" s="11"/>
      <c r="N571" s="5"/>
      <c r="O571" s="5"/>
      <c r="P571" s="222"/>
      <c r="Q571" s="226"/>
      <c r="R571" s="222"/>
      <c r="S571" s="222"/>
      <c r="T571" s="2"/>
      <c r="U571" s="2"/>
    </row>
    <row r="572" spans="1:21" ht="12.75" customHeight="1" x14ac:dyDescent="0.2">
      <c r="A572" s="10"/>
      <c r="B572" s="1"/>
      <c r="C572" s="1"/>
      <c r="D572" s="1"/>
      <c r="E572" s="2"/>
      <c r="F572" s="2"/>
      <c r="G572" s="1"/>
      <c r="H572" s="10"/>
      <c r="I572" s="10"/>
      <c r="J572" s="10"/>
      <c r="K572" s="4"/>
      <c r="L572" s="11"/>
      <c r="M572" s="11"/>
      <c r="N572" s="5"/>
      <c r="O572" s="5"/>
      <c r="P572" s="222"/>
      <c r="Q572" s="226"/>
      <c r="R572" s="222"/>
      <c r="S572" s="222"/>
      <c r="T572" s="2"/>
      <c r="U572" s="2"/>
    </row>
    <row r="573" spans="1:21" ht="12.75" customHeight="1" x14ac:dyDescent="0.2">
      <c r="A573" s="10"/>
      <c r="B573" s="1"/>
      <c r="C573" s="1"/>
      <c r="D573" s="1"/>
      <c r="E573" s="2"/>
      <c r="F573" s="2"/>
      <c r="G573" s="1"/>
      <c r="H573" s="10"/>
      <c r="I573" s="10"/>
      <c r="J573" s="10"/>
      <c r="K573" s="4"/>
      <c r="L573" s="11"/>
      <c r="M573" s="11"/>
      <c r="N573" s="5"/>
      <c r="O573" s="5"/>
      <c r="P573" s="222"/>
      <c r="Q573" s="226"/>
      <c r="R573" s="222"/>
      <c r="S573" s="222"/>
      <c r="T573" s="2"/>
      <c r="U573" s="2"/>
    </row>
    <row r="574" spans="1:21" ht="12.75" customHeight="1" x14ac:dyDescent="0.2">
      <c r="A574" s="10"/>
      <c r="B574" s="1"/>
      <c r="C574" s="1"/>
      <c r="D574" s="1"/>
      <c r="E574" s="2"/>
      <c r="F574" s="2"/>
      <c r="G574" s="1"/>
      <c r="H574" s="10"/>
      <c r="I574" s="10"/>
      <c r="J574" s="10"/>
      <c r="K574" s="4"/>
      <c r="L574" s="11"/>
      <c r="M574" s="11"/>
      <c r="N574" s="5"/>
      <c r="O574" s="5"/>
      <c r="P574" s="222"/>
      <c r="Q574" s="226"/>
      <c r="R574" s="222"/>
      <c r="S574" s="222"/>
      <c r="T574" s="2"/>
      <c r="U574" s="2"/>
    </row>
    <row r="575" spans="1:21" ht="12.75" customHeight="1" x14ac:dyDescent="0.2">
      <c r="A575" s="10"/>
      <c r="B575" s="1"/>
      <c r="C575" s="1"/>
      <c r="D575" s="1"/>
      <c r="E575" s="2"/>
      <c r="F575" s="2"/>
      <c r="G575" s="1"/>
      <c r="H575" s="10"/>
      <c r="I575" s="10"/>
      <c r="J575" s="10"/>
      <c r="K575" s="4"/>
      <c r="L575" s="11"/>
      <c r="M575" s="11"/>
      <c r="N575" s="5"/>
      <c r="O575" s="5"/>
      <c r="P575" s="222"/>
      <c r="Q575" s="226"/>
      <c r="R575" s="222"/>
      <c r="S575" s="222"/>
      <c r="T575" s="2"/>
      <c r="U575" s="2"/>
    </row>
    <row r="576" spans="1:21" ht="12.75" customHeight="1" x14ac:dyDescent="0.2">
      <c r="A576" s="10"/>
      <c r="B576" s="1"/>
      <c r="C576" s="1"/>
      <c r="D576" s="1"/>
      <c r="E576" s="2"/>
      <c r="F576" s="2"/>
      <c r="G576" s="1"/>
      <c r="H576" s="10"/>
      <c r="I576" s="10"/>
      <c r="J576" s="10"/>
      <c r="K576" s="4"/>
      <c r="L576" s="11"/>
      <c r="M576" s="11"/>
      <c r="N576" s="5"/>
      <c r="O576" s="5"/>
      <c r="P576" s="222"/>
      <c r="Q576" s="226"/>
      <c r="R576" s="222"/>
      <c r="S576" s="222"/>
      <c r="T576" s="2"/>
      <c r="U576" s="2"/>
    </row>
    <row r="577" spans="1:21" ht="12.75" customHeight="1" x14ac:dyDescent="0.2">
      <c r="A577" s="10"/>
      <c r="B577" s="1"/>
      <c r="C577" s="1"/>
      <c r="D577" s="1"/>
      <c r="E577" s="2"/>
      <c r="F577" s="2"/>
      <c r="G577" s="1"/>
      <c r="H577" s="10"/>
      <c r="I577" s="10"/>
      <c r="J577" s="10"/>
      <c r="K577" s="4"/>
      <c r="L577" s="11"/>
      <c r="M577" s="11"/>
      <c r="N577" s="5"/>
      <c r="O577" s="5"/>
      <c r="P577" s="222"/>
      <c r="Q577" s="226"/>
      <c r="R577" s="222"/>
      <c r="S577" s="222"/>
      <c r="T577" s="2"/>
      <c r="U577" s="2"/>
    </row>
    <row r="578" spans="1:21" ht="12.75" customHeight="1" x14ac:dyDescent="0.2">
      <c r="A578" s="10"/>
      <c r="B578" s="1"/>
      <c r="C578" s="1"/>
      <c r="D578" s="1"/>
      <c r="E578" s="2"/>
      <c r="F578" s="2"/>
      <c r="G578" s="1"/>
      <c r="H578" s="10"/>
      <c r="I578" s="10"/>
      <c r="J578" s="10"/>
      <c r="K578" s="4"/>
      <c r="L578" s="11"/>
      <c r="M578" s="11"/>
      <c r="N578" s="5"/>
      <c r="O578" s="5"/>
      <c r="P578" s="222"/>
      <c r="Q578" s="226"/>
      <c r="R578" s="222"/>
      <c r="S578" s="222"/>
      <c r="T578" s="2"/>
      <c r="U578" s="2"/>
    </row>
    <row r="579" spans="1:21" ht="12.75" customHeight="1" x14ac:dyDescent="0.2">
      <c r="A579" s="10"/>
      <c r="B579" s="1"/>
      <c r="C579" s="1"/>
      <c r="D579" s="1"/>
      <c r="E579" s="2"/>
      <c r="F579" s="2"/>
      <c r="G579" s="1"/>
      <c r="H579" s="10"/>
      <c r="I579" s="10"/>
      <c r="J579" s="10"/>
      <c r="K579" s="4"/>
      <c r="L579" s="11"/>
      <c r="M579" s="11"/>
      <c r="N579" s="5"/>
      <c r="O579" s="5"/>
      <c r="P579" s="222"/>
      <c r="Q579" s="226"/>
      <c r="R579" s="222"/>
      <c r="S579" s="222"/>
      <c r="T579" s="2"/>
      <c r="U579" s="2"/>
    </row>
    <row r="580" spans="1:21" ht="12.75" customHeight="1" x14ac:dyDescent="0.2">
      <c r="A580" s="10"/>
      <c r="B580" s="1"/>
      <c r="C580" s="1"/>
      <c r="D580" s="1"/>
      <c r="E580" s="2"/>
      <c r="F580" s="2"/>
      <c r="G580" s="1"/>
      <c r="H580" s="10"/>
      <c r="I580" s="10"/>
      <c r="J580" s="10"/>
      <c r="K580" s="4"/>
      <c r="L580" s="11"/>
      <c r="M580" s="11"/>
      <c r="N580" s="5"/>
      <c r="O580" s="5"/>
      <c r="P580" s="222"/>
      <c r="Q580" s="226"/>
      <c r="R580" s="222"/>
      <c r="S580" s="222"/>
      <c r="T580" s="2"/>
      <c r="U580" s="2"/>
    </row>
    <row r="581" spans="1:21" ht="12.75" customHeight="1" x14ac:dyDescent="0.2">
      <c r="A581" s="10"/>
      <c r="B581" s="1"/>
      <c r="C581" s="1"/>
      <c r="D581" s="1"/>
      <c r="E581" s="2"/>
      <c r="F581" s="2"/>
      <c r="G581" s="1"/>
      <c r="H581" s="10"/>
      <c r="I581" s="10"/>
      <c r="J581" s="10"/>
      <c r="K581" s="4"/>
      <c r="L581" s="11"/>
      <c r="M581" s="11"/>
      <c r="N581" s="5"/>
      <c r="O581" s="5"/>
      <c r="P581" s="222"/>
      <c r="Q581" s="226"/>
      <c r="R581" s="222"/>
      <c r="S581" s="222"/>
      <c r="T581" s="2"/>
      <c r="U581" s="2"/>
    </row>
    <row r="582" spans="1:21" ht="12.75" customHeight="1" x14ac:dyDescent="0.2">
      <c r="A582" s="10"/>
      <c r="B582" s="1"/>
      <c r="C582" s="1"/>
      <c r="D582" s="1"/>
      <c r="E582" s="2"/>
      <c r="F582" s="2"/>
      <c r="G582" s="1"/>
      <c r="H582" s="10"/>
      <c r="I582" s="10"/>
      <c r="J582" s="10"/>
      <c r="K582" s="4"/>
      <c r="L582" s="11"/>
      <c r="M582" s="11"/>
      <c r="N582" s="5"/>
      <c r="O582" s="5"/>
      <c r="P582" s="222"/>
      <c r="Q582" s="226"/>
      <c r="R582" s="222"/>
      <c r="S582" s="222"/>
      <c r="T582" s="2"/>
      <c r="U582" s="2"/>
    </row>
    <row r="583" spans="1:21" ht="12.75" customHeight="1" x14ac:dyDescent="0.2">
      <c r="A583" s="10"/>
      <c r="B583" s="1"/>
      <c r="C583" s="1"/>
      <c r="D583" s="1"/>
      <c r="E583" s="2"/>
      <c r="F583" s="2"/>
      <c r="G583" s="1"/>
      <c r="H583" s="10"/>
      <c r="I583" s="10"/>
      <c r="J583" s="10"/>
      <c r="K583" s="4"/>
      <c r="L583" s="11"/>
      <c r="M583" s="11"/>
      <c r="N583" s="5"/>
      <c r="O583" s="5"/>
      <c r="P583" s="222"/>
      <c r="Q583" s="226"/>
      <c r="R583" s="222"/>
      <c r="S583" s="222"/>
      <c r="T583" s="2"/>
      <c r="U583" s="2"/>
    </row>
    <row r="584" spans="1:21" ht="12.75" customHeight="1" x14ac:dyDescent="0.2">
      <c r="A584" s="10"/>
      <c r="B584" s="1"/>
      <c r="C584" s="1"/>
      <c r="D584" s="1"/>
      <c r="E584" s="2"/>
      <c r="F584" s="2"/>
      <c r="G584" s="1"/>
      <c r="H584" s="10"/>
      <c r="I584" s="10"/>
      <c r="J584" s="10"/>
      <c r="K584" s="4"/>
      <c r="L584" s="11"/>
      <c r="M584" s="11"/>
      <c r="N584" s="5"/>
      <c r="O584" s="5"/>
      <c r="P584" s="222"/>
      <c r="Q584" s="226"/>
      <c r="R584" s="222"/>
      <c r="S584" s="222"/>
      <c r="T584" s="2"/>
      <c r="U584" s="2"/>
    </row>
    <row r="585" spans="1:21" ht="12.75" customHeight="1" x14ac:dyDescent="0.2">
      <c r="A585" s="10"/>
      <c r="B585" s="1"/>
      <c r="C585" s="1"/>
      <c r="D585" s="1"/>
      <c r="E585" s="2"/>
      <c r="F585" s="2"/>
      <c r="G585" s="1"/>
      <c r="H585" s="10"/>
      <c r="I585" s="10"/>
      <c r="J585" s="10"/>
      <c r="K585" s="4"/>
      <c r="L585" s="11"/>
      <c r="M585" s="11"/>
      <c r="N585" s="5"/>
      <c r="O585" s="5"/>
      <c r="P585" s="222"/>
      <c r="Q585" s="226"/>
      <c r="R585" s="222"/>
      <c r="S585" s="222"/>
      <c r="T585" s="2"/>
      <c r="U585" s="2"/>
    </row>
    <row r="586" spans="1:21" ht="12.75" customHeight="1" x14ac:dyDescent="0.2">
      <c r="A586" s="10"/>
      <c r="B586" s="1"/>
      <c r="C586" s="1"/>
      <c r="D586" s="1"/>
      <c r="E586" s="2"/>
      <c r="F586" s="2"/>
      <c r="G586" s="1"/>
      <c r="H586" s="10"/>
      <c r="I586" s="10"/>
      <c r="J586" s="10"/>
      <c r="K586" s="4"/>
      <c r="L586" s="11"/>
      <c r="M586" s="11"/>
      <c r="N586" s="5"/>
      <c r="O586" s="5"/>
      <c r="P586" s="222"/>
      <c r="Q586" s="226"/>
      <c r="R586" s="222"/>
      <c r="S586" s="222"/>
      <c r="T586" s="2"/>
      <c r="U586" s="2"/>
    </row>
    <row r="587" spans="1:21" ht="12.75" customHeight="1" x14ac:dyDescent="0.2">
      <c r="A587" s="10"/>
      <c r="B587" s="1"/>
      <c r="C587" s="1"/>
      <c r="D587" s="1"/>
      <c r="E587" s="2"/>
      <c r="F587" s="2"/>
      <c r="G587" s="1"/>
      <c r="H587" s="10"/>
      <c r="I587" s="10"/>
      <c r="J587" s="10"/>
      <c r="K587" s="4"/>
      <c r="L587" s="11"/>
      <c r="M587" s="11"/>
      <c r="N587" s="5"/>
      <c r="O587" s="5"/>
      <c r="P587" s="222"/>
      <c r="Q587" s="226"/>
      <c r="R587" s="222"/>
      <c r="S587" s="222"/>
      <c r="T587" s="2"/>
      <c r="U587" s="2"/>
    </row>
    <row r="588" spans="1:21" ht="12.75" customHeight="1" x14ac:dyDescent="0.2">
      <c r="A588" s="10"/>
      <c r="B588" s="1"/>
      <c r="C588" s="1"/>
      <c r="D588" s="1"/>
      <c r="E588" s="2"/>
      <c r="F588" s="2"/>
      <c r="G588" s="1"/>
      <c r="H588" s="10"/>
      <c r="I588" s="10"/>
      <c r="J588" s="10"/>
      <c r="K588" s="4"/>
      <c r="L588" s="11"/>
      <c r="M588" s="11"/>
      <c r="N588" s="5"/>
      <c r="O588" s="5"/>
      <c r="P588" s="222"/>
      <c r="Q588" s="226"/>
      <c r="R588" s="222"/>
      <c r="S588" s="222"/>
      <c r="T588" s="2"/>
      <c r="U588" s="2"/>
    </row>
    <row r="589" spans="1:21" ht="12.75" customHeight="1" x14ac:dyDescent="0.2">
      <c r="A589" s="10"/>
      <c r="B589" s="1"/>
      <c r="C589" s="1"/>
      <c r="D589" s="1"/>
      <c r="E589" s="2"/>
      <c r="F589" s="2"/>
      <c r="G589" s="1"/>
      <c r="H589" s="10"/>
      <c r="I589" s="10"/>
      <c r="J589" s="10"/>
      <c r="K589" s="4"/>
      <c r="L589" s="11"/>
      <c r="M589" s="11"/>
      <c r="N589" s="5"/>
      <c r="O589" s="5"/>
      <c r="P589" s="222"/>
      <c r="Q589" s="226"/>
      <c r="R589" s="222"/>
      <c r="S589" s="222"/>
      <c r="T589" s="2"/>
      <c r="U589" s="2"/>
    </row>
    <row r="590" spans="1:21" ht="12.75" customHeight="1" x14ac:dyDescent="0.2">
      <c r="A590" s="10"/>
      <c r="B590" s="1"/>
      <c r="C590" s="1"/>
      <c r="D590" s="1"/>
      <c r="E590" s="2"/>
      <c r="F590" s="2"/>
      <c r="G590" s="1"/>
      <c r="H590" s="10"/>
      <c r="I590" s="10"/>
      <c r="J590" s="10"/>
      <c r="K590" s="4"/>
      <c r="L590" s="11"/>
      <c r="M590" s="11"/>
      <c r="N590" s="5"/>
      <c r="O590" s="5"/>
      <c r="P590" s="222"/>
      <c r="Q590" s="226"/>
      <c r="R590" s="222"/>
      <c r="S590" s="222"/>
      <c r="T590" s="2"/>
      <c r="U590" s="2"/>
    </row>
    <row r="591" spans="1:21" ht="12.75" customHeight="1" x14ac:dyDescent="0.2">
      <c r="A591" s="10"/>
      <c r="B591" s="1"/>
      <c r="C591" s="1"/>
      <c r="D591" s="1"/>
      <c r="E591" s="2"/>
      <c r="F591" s="2"/>
      <c r="G591" s="1"/>
      <c r="H591" s="10"/>
      <c r="I591" s="10"/>
      <c r="J591" s="10"/>
      <c r="K591" s="4"/>
      <c r="L591" s="11"/>
      <c r="M591" s="11"/>
      <c r="N591" s="5"/>
      <c r="O591" s="5"/>
      <c r="P591" s="222"/>
      <c r="Q591" s="226"/>
      <c r="R591" s="222"/>
      <c r="S591" s="222"/>
      <c r="T591" s="2"/>
      <c r="U591" s="2"/>
    </row>
    <row r="592" spans="1:21" ht="12.75" customHeight="1" x14ac:dyDescent="0.2">
      <c r="A592" s="10"/>
      <c r="B592" s="1"/>
      <c r="C592" s="1"/>
      <c r="D592" s="1"/>
      <c r="E592" s="2"/>
      <c r="F592" s="2"/>
      <c r="G592" s="1"/>
      <c r="H592" s="10"/>
      <c r="I592" s="10"/>
      <c r="J592" s="10"/>
      <c r="K592" s="4"/>
      <c r="L592" s="11"/>
      <c r="M592" s="11"/>
      <c r="N592" s="5"/>
      <c r="O592" s="5"/>
      <c r="P592" s="222"/>
      <c r="Q592" s="226"/>
      <c r="R592" s="222"/>
      <c r="S592" s="222"/>
      <c r="T592" s="2"/>
      <c r="U592" s="2"/>
    </row>
    <row r="593" spans="1:21" ht="12.75" customHeight="1" x14ac:dyDescent="0.2">
      <c r="A593" s="10"/>
      <c r="B593" s="1"/>
      <c r="C593" s="1"/>
      <c r="D593" s="1"/>
      <c r="E593" s="2"/>
      <c r="F593" s="2"/>
      <c r="G593" s="1"/>
      <c r="H593" s="10"/>
      <c r="I593" s="10"/>
      <c r="J593" s="10"/>
      <c r="K593" s="4"/>
      <c r="L593" s="11"/>
      <c r="M593" s="11"/>
      <c r="N593" s="5"/>
      <c r="O593" s="5"/>
      <c r="P593" s="222"/>
      <c r="Q593" s="226"/>
      <c r="R593" s="222"/>
      <c r="S593" s="222"/>
      <c r="T593" s="2"/>
      <c r="U593" s="2"/>
    </row>
    <row r="594" spans="1:21" ht="12.75" customHeight="1" x14ac:dyDescent="0.2">
      <c r="A594" s="10"/>
      <c r="B594" s="1"/>
      <c r="C594" s="1"/>
      <c r="D594" s="1"/>
      <c r="E594" s="2"/>
      <c r="F594" s="2"/>
      <c r="G594" s="1"/>
      <c r="H594" s="10"/>
      <c r="I594" s="10"/>
      <c r="J594" s="10"/>
      <c r="K594" s="4"/>
      <c r="L594" s="11"/>
      <c r="M594" s="11"/>
      <c r="N594" s="5"/>
      <c r="O594" s="5"/>
      <c r="P594" s="222"/>
      <c r="Q594" s="226"/>
      <c r="R594" s="222"/>
      <c r="S594" s="222"/>
      <c r="T594" s="2"/>
      <c r="U594" s="2"/>
    </row>
    <row r="595" spans="1:21" ht="12.75" customHeight="1" x14ac:dyDescent="0.2">
      <c r="A595" s="10"/>
      <c r="B595" s="1"/>
      <c r="C595" s="1"/>
      <c r="D595" s="1"/>
      <c r="E595" s="2"/>
      <c r="F595" s="2"/>
      <c r="G595" s="1"/>
      <c r="H595" s="10"/>
      <c r="I595" s="10"/>
      <c r="J595" s="10"/>
      <c r="K595" s="4"/>
      <c r="L595" s="11"/>
      <c r="M595" s="11"/>
      <c r="N595" s="5"/>
      <c r="O595" s="5"/>
      <c r="P595" s="222"/>
      <c r="Q595" s="226"/>
      <c r="R595" s="222"/>
      <c r="S595" s="222"/>
      <c r="T595" s="2"/>
      <c r="U595" s="2"/>
    </row>
    <row r="596" spans="1:21" ht="12.75" customHeight="1" x14ac:dyDescent="0.2">
      <c r="A596" s="10"/>
      <c r="B596" s="1"/>
      <c r="C596" s="1"/>
      <c r="D596" s="1"/>
      <c r="E596" s="2"/>
      <c r="F596" s="2"/>
      <c r="G596" s="1"/>
      <c r="H596" s="10"/>
      <c r="I596" s="10"/>
      <c r="J596" s="10"/>
      <c r="K596" s="4"/>
      <c r="L596" s="11"/>
      <c r="M596" s="11"/>
      <c r="N596" s="5"/>
      <c r="O596" s="5"/>
      <c r="P596" s="222"/>
      <c r="Q596" s="226"/>
      <c r="R596" s="222"/>
      <c r="S596" s="222"/>
      <c r="T596" s="2"/>
      <c r="U596" s="2"/>
    </row>
    <row r="597" spans="1:21" ht="12.75" customHeight="1" x14ac:dyDescent="0.2">
      <c r="A597" s="10"/>
      <c r="B597" s="1"/>
      <c r="C597" s="1"/>
      <c r="D597" s="1"/>
      <c r="E597" s="2"/>
      <c r="F597" s="2"/>
      <c r="G597" s="1"/>
      <c r="H597" s="10"/>
      <c r="I597" s="10"/>
      <c r="J597" s="10"/>
      <c r="K597" s="4"/>
      <c r="L597" s="11"/>
      <c r="M597" s="11"/>
      <c r="N597" s="5"/>
      <c r="O597" s="5"/>
      <c r="P597" s="222"/>
      <c r="Q597" s="226"/>
      <c r="R597" s="222"/>
      <c r="S597" s="222"/>
      <c r="T597" s="2"/>
      <c r="U597" s="2"/>
    </row>
    <row r="598" spans="1:21" ht="12.75" customHeight="1" x14ac:dyDescent="0.2">
      <c r="A598" s="10"/>
      <c r="B598" s="1"/>
      <c r="C598" s="1"/>
      <c r="D598" s="1"/>
      <c r="E598" s="2"/>
      <c r="F598" s="2"/>
      <c r="G598" s="1"/>
      <c r="H598" s="10"/>
      <c r="I598" s="10"/>
      <c r="J598" s="10"/>
      <c r="K598" s="4"/>
      <c r="L598" s="11"/>
      <c r="M598" s="11"/>
      <c r="N598" s="5"/>
      <c r="O598" s="5"/>
      <c r="P598" s="222"/>
      <c r="Q598" s="226"/>
      <c r="R598" s="222"/>
      <c r="S598" s="222"/>
      <c r="T598" s="2"/>
      <c r="U598" s="2"/>
    </row>
    <row r="599" spans="1:21" ht="12.75" customHeight="1" x14ac:dyDescent="0.2">
      <c r="A599" s="10"/>
      <c r="B599" s="1"/>
      <c r="C599" s="1"/>
      <c r="D599" s="1"/>
      <c r="E599" s="2"/>
      <c r="F599" s="2"/>
      <c r="G599" s="1"/>
      <c r="H599" s="10"/>
      <c r="I599" s="10"/>
      <c r="J599" s="10"/>
      <c r="K599" s="4"/>
      <c r="L599" s="11"/>
      <c r="M599" s="11"/>
      <c r="N599" s="5"/>
      <c r="O599" s="5"/>
      <c r="P599" s="222"/>
      <c r="Q599" s="226"/>
      <c r="R599" s="222"/>
      <c r="S599" s="222"/>
      <c r="T599" s="2"/>
      <c r="U599" s="2"/>
    </row>
    <row r="600" spans="1:21" ht="12.75" customHeight="1" x14ac:dyDescent="0.2">
      <c r="A600" s="10"/>
      <c r="B600" s="1"/>
      <c r="C600" s="1"/>
      <c r="D600" s="1"/>
      <c r="E600" s="2"/>
      <c r="F600" s="2"/>
      <c r="G600" s="1"/>
      <c r="H600" s="10"/>
      <c r="I600" s="10"/>
      <c r="J600" s="10"/>
      <c r="K600" s="4"/>
      <c r="L600" s="11"/>
      <c r="M600" s="11"/>
      <c r="N600" s="5"/>
      <c r="O600" s="5"/>
      <c r="P600" s="222"/>
      <c r="Q600" s="226"/>
      <c r="R600" s="222"/>
      <c r="S600" s="222"/>
      <c r="T600" s="2"/>
      <c r="U600" s="2"/>
    </row>
    <row r="601" spans="1:21" ht="12.75" customHeight="1" x14ac:dyDescent="0.2">
      <c r="A601" s="10"/>
      <c r="B601" s="1"/>
      <c r="C601" s="1"/>
      <c r="D601" s="1"/>
      <c r="E601" s="2"/>
      <c r="F601" s="2"/>
      <c r="G601" s="1"/>
      <c r="H601" s="10"/>
      <c r="I601" s="10"/>
      <c r="J601" s="10"/>
      <c r="K601" s="4"/>
      <c r="L601" s="11"/>
      <c r="M601" s="11"/>
      <c r="N601" s="5"/>
      <c r="O601" s="5"/>
      <c r="P601" s="222"/>
      <c r="Q601" s="226"/>
      <c r="R601" s="222"/>
      <c r="S601" s="222"/>
      <c r="T601" s="2"/>
      <c r="U601" s="2"/>
    </row>
    <row r="602" spans="1:21" ht="12.75" customHeight="1" x14ac:dyDescent="0.2">
      <c r="A602" s="10"/>
      <c r="B602" s="1"/>
      <c r="C602" s="1"/>
      <c r="D602" s="1"/>
      <c r="E602" s="2"/>
      <c r="F602" s="2"/>
      <c r="G602" s="1"/>
      <c r="H602" s="10"/>
      <c r="I602" s="10"/>
      <c r="J602" s="10"/>
      <c r="K602" s="4"/>
      <c r="L602" s="11"/>
      <c r="M602" s="11"/>
      <c r="N602" s="5"/>
      <c r="O602" s="5"/>
      <c r="P602" s="222"/>
      <c r="Q602" s="226"/>
      <c r="R602" s="222"/>
      <c r="S602" s="222"/>
      <c r="T602" s="2"/>
      <c r="U602" s="2"/>
    </row>
    <row r="603" spans="1:21" ht="12.75" customHeight="1" x14ac:dyDescent="0.2">
      <c r="A603" s="10"/>
      <c r="B603" s="1"/>
      <c r="C603" s="1"/>
      <c r="D603" s="1"/>
      <c r="E603" s="2"/>
      <c r="F603" s="2"/>
      <c r="G603" s="1"/>
      <c r="H603" s="10"/>
      <c r="I603" s="10"/>
      <c r="J603" s="10"/>
      <c r="K603" s="4"/>
      <c r="L603" s="11"/>
      <c r="M603" s="11"/>
      <c r="N603" s="5"/>
      <c r="O603" s="5"/>
      <c r="P603" s="222"/>
      <c r="Q603" s="226"/>
      <c r="R603" s="222"/>
      <c r="S603" s="222"/>
      <c r="T603" s="2"/>
      <c r="U603" s="2"/>
    </row>
    <row r="604" spans="1:21" ht="12.75" customHeight="1" x14ac:dyDescent="0.2">
      <c r="A604" s="10"/>
      <c r="B604" s="1"/>
      <c r="C604" s="1"/>
      <c r="D604" s="1"/>
      <c r="E604" s="2"/>
      <c r="F604" s="2"/>
      <c r="G604" s="1"/>
      <c r="H604" s="10"/>
      <c r="I604" s="10"/>
      <c r="J604" s="10"/>
      <c r="K604" s="4"/>
      <c r="L604" s="11"/>
      <c r="M604" s="11"/>
      <c r="N604" s="5"/>
      <c r="O604" s="5"/>
      <c r="P604" s="222"/>
      <c r="Q604" s="226"/>
      <c r="R604" s="222"/>
      <c r="S604" s="222"/>
      <c r="T604" s="2"/>
      <c r="U604" s="2"/>
    </row>
    <row r="605" spans="1:21" ht="12.75" customHeight="1" x14ac:dyDescent="0.2">
      <c r="A605" s="10"/>
      <c r="B605" s="1"/>
      <c r="C605" s="1"/>
      <c r="D605" s="1"/>
      <c r="E605" s="2"/>
      <c r="F605" s="2"/>
      <c r="G605" s="1"/>
      <c r="H605" s="10"/>
      <c r="I605" s="10"/>
      <c r="J605" s="10"/>
      <c r="K605" s="4"/>
      <c r="L605" s="11"/>
      <c r="M605" s="11"/>
      <c r="N605" s="5"/>
      <c r="O605" s="5"/>
      <c r="P605" s="222"/>
      <c r="Q605" s="226"/>
      <c r="R605" s="222"/>
      <c r="S605" s="222"/>
      <c r="T605" s="2"/>
      <c r="U605" s="2"/>
    </row>
    <row r="606" spans="1:21" ht="12.75" customHeight="1" x14ac:dyDescent="0.2">
      <c r="A606" s="10"/>
      <c r="B606" s="1"/>
      <c r="C606" s="1"/>
      <c r="D606" s="1"/>
      <c r="E606" s="2"/>
      <c r="F606" s="2"/>
      <c r="G606" s="1"/>
      <c r="H606" s="10"/>
      <c r="I606" s="10"/>
      <c r="J606" s="10"/>
      <c r="K606" s="4"/>
      <c r="L606" s="11"/>
      <c r="M606" s="11"/>
      <c r="N606" s="5"/>
      <c r="O606" s="5"/>
      <c r="P606" s="222"/>
      <c r="Q606" s="226"/>
      <c r="R606" s="222"/>
      <c r="S606" s="222"/>
      <c r="T606" s="2"/>
      <c r="U606" s="2"/>
    </row>
    <row r="607" spans="1:21" ht="12.75" customHeight="1" x14ac:dyDescent="0.2">
      <c r="A607" s="10"/>
      <c r="B607" s="1"/>
      <c r="C607" s="1"/>
      <c r="D607" s="1"/>
      <c r="E607" s="2"/>
      <c r="F607" s="2"/>
      <c r="G607" s="1"/>
      <c r="H607" s="10"/>
      <c r="I607" s="10"/>
      <c r="J607" s="10"/>
      <c r="K607" s="4"/>
      <c r="L607" s="11"/>
      <c r="M607" s="11"/>
      <c r="N607" s="5"/>
      <c r="O607" s="5"/>
      <c r="P607" s="222"/>
      <c r="Q607" s="226"/>
      <c r="R607" s="222"/>
      <c r="S607" s="222"/>
      <c r="T607" s="2"/>
      <c r="U607" s="2"/>
    </row>
    <row r="608" spans="1:21" ht="12.75" customHeight="1" x14ac:dyDescent="0.2">
      <c r="A608" s="10"/>
      <c r="B608" s="1"/>
      <c r="C608" s="1"/>
      <c r="D608" s="1"/>
      <c r="E608" s="2"/>
      <c r="F608" s="2"/>
      <c r="G608" s="1"/>
      <c r="H608" s="10"/>
      <c r="I608" s="10"/>
      <c r="J608" s="10"/>
      <c r="K608" s="4"/>
      <c r="L608" s="11"/>
      <c r="M608" s="11"/>
      <c r="N608" s="5"/>
      <c r="O608" s="5"/>
      <c r="P608" s="222"/>
      <c r="Q608" s="226"/>
      <c r="R608" s="222"/>
      <c r="S608" s="222"/>
      <c r="T608" s="2"/>
      <c r="U608" s="2"/>
    </row>
    <row r="609" spans="1:21" ht="12.75" customHeight="1" x14ac:dyDescent="0.2">
      <c r="A609" s="10"/>
      <c r="B609" s="1"/>
      <c r="C609" s="1"/>
      <c r="D609" s="1"/>
      <c r="E609" s="2"/>
      <c r="F609" s="2"/>
      <c r="G609" s="1"/>
      <c r="H609" s="10"/>
      <c r="I609" s="10"/>
      <c r="J609" s="10"/>
      <c r="K609" s="4"/>
      <c r="L609" s="11"/>
      <c r="M609" s="11"/>
      <c r="N609" s="5"/>
      <c r="O609" s="5"/>
      <c r="P609" s="222"/>
      <c r="Q609" s="226"/>
      <c r="R609" s="222"/>
      <c r="S609" s="222"/>
      <c r="T609" s="2"/>
      <c r="U609" s="2"/>
    </row>
    <row r="610" spans="1:21" ht="12.75" customHeight="1" x14ac:dyDescent="0.2">
      <c r="A610" s="10"/>
      <c r="B610" s="1"/>
      <c r="C610" s="1"/>
      <c r="D610" s="1"/>
      <c r="E610" s="2"/>
      <c r="F610" s="2"/>
      <c r="G610" s="1"/>
      <c r="H610" s="10"/>
      <c r="I610" s="10"/>
      <c r="J610" s="10"/>
      <c r="K610" s="4"/>
      <c r="L610" s="11"/>
      <c r="M610" s="11"/>
      <c r="N610" s="5"/>
      <c r="O610" s="5"/>
      <c r="P610" s="222"/>
      <c r="Q610" s="226"/>
      <c r="R610" s="222"/>
      <c r="S610" s="222"/>
      <c r="T610" s="2"/>
      <c r="U610" s="2"/>
    </row>
    <row r="611" spans="1:21" ht="12.75" customHeight="1" x14ac:dyDescent="0.2">
      <c r="A611" s="10"/>
      <c r="B611" s="1"/>
      <c r="C611" s="1"/>
      <c r="D611" s="1"/>
      <c r="E611" s="2"/>
      <c r="F611" s="2"/>
      <c r="G611" s="1"/>
      <c r="H611" s="10"/>
      <c r="I611" s="10"/>
      <c r="J611" s="10"/>
      <c r="K611" s="4"/>
      <c r="L611" s="11"/>
      <c r="M611" s="11"/>
      <c r="N611" s="5"/>
      <c r="O611" s="5"/>
      <c r="P611" s="222"/>
      <c r="Q611" s="226"/>
      <c r="R611" s="222"/>
      <c r="S611" s="222"/>
      <c r="T611" s="2"/>
      <c r="U611" s="2"/>
    </row>
    <row r="612" spans="1:21" ht="12.75" customHeight="1" x14ac:dyDescent="0.2">
      <c r="A612" s="10"/>
      <c r="B612" s="1"/>
      <c r="C612" s="1"/>
      <c r="D612" s="1"/>
      <c r="E612" s="2"/>
      <c r="F612" s="2"/>
      <c r="G612" s="1"/>
      <c r="H612" s="10"/>
      <c r="I612" s="10"/>
      <c r="J612" s="10"/>
      <c r="K612" s="4"/>
      <c r="L612" s="11"/>
      <c r="M612" s="11"/>
      <c r="N612" s="5"/>
      <c r="O612" s="5"/>
      <c r="P612" s="222"/>
      <c r="Q612" s="226"/>
      <c r="R612" s="222"/>
      <c r="S612" s="222"/>
      <c r="T612" s="2"/>
      <c r="U612" s="2"/>
    </row>
    <row r="613" spans="1:21" ht="12.75" customHeight="1" x14ac:dyDescent="0.2">
      <c r="A613" s="10"/>
      <c r="B613" s="1"/>
      <c r="C613" s="1"/>
      <c r="D613" s="1"/>
      <c r="E613" s="2"/>
      <c r="F613" s="2"/>
      <c r="G613" s="1"/>
      <c r="H613" s="10"/>
      <c r="I613" s="10"/>
      <c r="J613" s="10"/>
      <c r="K613" s="4"/>
      <c r="L613" s="11"/>
      <c r="M613" s="11"/>
      <c r="N613" s="5"/>
      <c r="O613" s="5"/>
      <c r="P613" s="222"/>
      <c r="Q613" s="226"/>
      <c r="R613" s="222"/>
      <c r="S613" s="222"/>
      <c r="T613" s="2"/>
      <c r="U613" s="2"/>
    </row>
    <row r="614" spans="1:21" ht="12.75" customHeight="1" x14ac:dyDescent="0.2">
      <c r="A614" s="10"/>
      <c r="B614" s="1"/>
      <c r="C614" s="1"/>
      <c r="D614" s="1"/>
      <c r="E614" s="2"/>
      <c r="F614" s="2"/>
      <c r="G614" s="1"/>
      <c r="H614" s="10"/>
      <c r="I614" s="10"/>
      <c r="J614" s="10"/>
      <c r="K614" s="4"/>
      <c r="L614" s="11"/>
      <c r="M614" s="11"/>
      <c r="N614" s="5"/>
      <c r="O614" s="5"/>
      <c r="P614" s="222"/>
      <c r="Q614" s="226"/>
      <c r="R614" s="222"/>
      <c r="S614" s="222"/>
      <c r="T614" s="2"/>
      <c r="U614" s="2"/>
    </row>
    <row r="615" spans="1:21" ht="12.75" customHeight="1" x14ac:dyDescent="0.2">
      <c r="A615" s="10"/>
      <c r="B615" s="1"/>
      <c r="C615" s="1"/>
      <c r="D615" s="1"/>
      <c r="E615" s="2"/>
      <c r="F615" s="2"/>
      <c r="G615" s="1"/>
      <c r="H615" s="10"/>
      <c r="I615" s="10"/>
      <c r="J615" s="10"/>
      <c r="K615" s="4"/>
      <c r="L615" s="11"/>
      <c r="M615" s="11"/>
      <c r="N615" s="5"/>
      <c r="O615" s="5"/>
      <c r="P615" s="222"/>
      <c r="Q615" s="226"/>
      <c r="R615" s="222"/>
      <c r="S615" s="222"/>
      <c r="T615" s="2"/>
      <c r="U615" s="2"/>
    </row>
    <row r="616" spans="1:21" ht="12.75" customHeight="1" x14ac:dyDescent="0.2">
      <c r="A616" s="10"/>
      <c r="B616" s="1"/>
      <c r="C616" s="1"/>
      <c r="D616" s="1"/>
      <c r="E616" s="2"/>
      <c r="F616" s="2"/>
      <c r="G616" s="1"/>
      <c r="H616" s="10"/>
      <c r="I616" s="10"/>
      <c r="J616" s="10"/>
      <c r="K616" s="4"/>
      <c r="L616" s="11"/>
      <c r="M616" s="11"/>
      <c r="N616" s="5"/>
      <c r="O616" s="5"/>
      <c r="P616" s="222"/>
      <c r="Q616" s="226"/>
      <c r="R616" s="222"/>
      <c r="S616" s="222"/>
      <c r="T616" s="2"/>
      <c r="U616" s="2"/>
    </row>
    <row r="617" spans="1:21" ht="12.75" customHeight="1" x14ac:dyDescent="0.2">
      <c r="A617" s="10"/>
      <c r="B617" s="1"/>
      <c r="C617" s="1"/>
      <c r="D617" s="1"/>
      <c r="E617" s="2"/>
      <c r="F617" s="2"/>
      <c r="G617" s="1"/>
      <c r="H617" s="10"/>
      <c r="I617" s="10"/>
      <c r="J617" s="10"/>
      <c r="K617" s="4"/>
      <c r="L617" s="11"/>
      <c r="M617" s="11"/>
      <c r="N617" s="5"/>
      <c r="O617" s="5"/>
      <c r="P617" s="222"/>
      <c r="Q617" s="226"/>
      <c r="R617" s="222"/>
      <c r="S617" s="222"/>
      <c r="T617" s="2"/>
      <c r="U617" s="2"/>
    </row>
    <row r="618" spans="1:21" ht="12.75" customHeight="1" x14ac:dyDescent="0.2">
      <c r="A618" s="10"/>
      <c r="B618" s="1"/>
      <c r="C618" s="1"/>
      <c r="D618" s="1"/>
      <c r="E618" s="2"/>
      <c r="F618" s="2"/>
      <c r="G618" s="1"/>
      <c r="H618" s="10"/>
      <c r="I618" s="10"/>
      <c r="J618" s="10"/>
      <c r="K618" s="4"/>
      <c r="L618" s="11"/>
      <c r="M618" s="11"/>
      <c r="N618" s="5"/>
      <c r="O618" s="5"/>
      <c r="P618" s="222"/>
      <c r="Q618" s="226"/>
      <c r="R618" s="222"/>
      <c r="S618" s="222"/>
      <c r="T618" s="2"/>
      <c r="U618" s="2"/>
    </row>
    <row r="619" spans="1:21" ht="12.75" customHeight="1" x14ac:dyDescent="0.2">
      <c r="A619" s="10"/>
      <c r="B619" s="1"/>
      <c r="C619" s="1"/>
      <c r="D619" s="1"/>
      <c r="E619" s="2"/>
      <c r="F619" s="2"/>
      <c r="G619" s="1"/>
      <c r="H619" s="10"/>
      <c r="I619" s="10"/>
      <c r="J619" s="10"/>
      <c r="K619" s="4"/>
      <c r="L619" s="11"/>
      <c r="M619" s="11"/>
      <c r="N619" s="5"/>
      <c r="O619" s="5"/>
      <c r="P619" s="222"/>
      <c r="Q619" s="226"/>
      <c r="R619" s="222"/>
      <c r="S619" s="222"/>
      <c r="T619" s="2"/>
      <c r="U619" s="2"/>
    </row>
    <row r="620" spans="1:21" ht="12.75" customHeight="1" x14ac:dyDescent="0.2">
      <c r="A620" s="10"/>
      <c r="B620" s="1"/>
      <c r="C620" s="1"/>
      <c r="D620" s="1"/>
      <c r="E620" s="2"/>
      <c r="F620" s="2"/>
      <c r="G620" s="1"/>
      <c r="H620" s="10"/>
      <c r="I620" s="10"/>
      <c r="J620" s="10"/>
      <c r="K620" s="4"/>
      <c r="L620" s="11"/>
      <c r="M620" s="11"/>
      <c r="N620" s="5"/>
      <c r="O620" s="5"/>
      <c r="P620" s="222"/>
      <c r="Q620" s="226"/>
      <c r="R620" s="222"/>
      <c r="S620" s="222"/>
      <c r="T620" s="2"/>
      <c r="U620" s="2"/>
    </row>
    <row r="621" spans="1:21" ht="12.75" customHeight="1" x14ac:dyDescent="0.2">
      <c r="A621" s="10"/>
      <c r="B621" s="1"/>
      <c r="C621" s="1"/>
      <c r="D621" s="1"/>
      <c r="E621" s="2"/>
      <c r="F621" s="2"/>
      <c r="G621" s="1"/>
      <c r="H621" s="10"/>
      <c r="I621" s="10"/>
      <c r="J621" s="10"/>
      <c r="K621" s="4"/>
      <c r="L621" s="11"/>
      <c r="M621" s="11"/>
      <c r="N621" s="5"/>
      <c r="O621" s="5"/>
      <c r="P621" s="222"/>
      <c r="Q621" s="226"/>
      <c r="R621" s="222"/>
      <c r="S621" s="222"/>
      <c r="T621" s="2"/>
      <c r="U621" s="2"/>
    </row>
    <row r="622" spans="1:21" ht="12.75" customHeight="1" x14ac:dyDescent="0.2">
      <c r="A622" s="10"/>
      <c r="B622" s="1"/>
      <c r="C622" s="1"/>
      <c r="D622" s="1"/>
      <c r="E622" s="2"/>
      <c r="F622" s="2"/>
      <c r="G622" s="1"/>
      <c r="H622" s="10"/>
      <c r="I622" s="10"/>
      <c r="J622" s="10"/>
      <c r="K622" s="4"/>
      <c r="L622" s="11"/>
      <c r="M622" s="11"/>
      <c r="N622" s="5"/>
      <c r="O622" s="5"/>
      <c r="P622" s="222"/>
      <c r="Q622" s="226"/>
      <c r="R622" s="222"/>
      <c r="S622" s="222"/>
      <c r="T622" s="2"/>
      <c r="U622" s="2"/>
    </row>
    <row r="623" spans="1:21" ht="12.75" customHeight="1" x14ac:dyDescent="0.2">
      <c r="A623" s="10"/>
      <c r="B623" s="1"/>
      <c r="C623" s="1"/>
      <c r="D623" s="1"/>
      <c r="E623" s="2"/>
      <c r="F623" s="2"/>
      <c r="G623" s="1"/>
      <c r="H623" s="10"/>
      <c r="I623" s="10"/>
      <c r="J623" s="10"/>
      <c r="K623" s="4"/>
      <c r="L623" s="11"/>
      <c r="M623" s="11"/>
      <c r="N623" s="5"/>
      <c r="O623" s="5"/>
      <c r="P623" s="222"/>
      <c r="Q623" s="226"/>
      <c r="R623" s="222"/>
      <c r="S623" s="222"/>
      <c r="T623" s="2"/>
      <c r="U623" s="2"/>
    </row>
    <row r="624" spans="1:21" ht="12.75" customHeight="1" x14ac:dyDescent="0.2">
      <c r="A624" s="10"/>
      <c r="B624" s="1"/>
      <c r="C624" s="1"/>
      <c r="D624" s="1"/>
      <c r="E624" s="2"/>
      <c r="F624" s="2"/>
      <c r="G624" s="1"/>
      <c r="H624" s="10"/>
      <c r="I624" s="10"/>
      <c r="J624" s="10"/>
      <c r="K624" s="4"/>
      <c r="L624" s="11"/>
      <c r="M624" s="11"/>
      <c r="N624" s="5"/>
      <c r="O624" s="5"/>
      <c r="P624" s="222"/>
      <c r="Q624" s="226"/>
      <c r="R624" s="222"/>
      <c r="S624" s="222"/>
      <c r="T624" s="2"/>
      <c r="U624" s="2"/>
    </row>
    <row r="625" spans="1:21" ht="12.75" customHeight="1" x14ac:dyDescent="0.2">
      <c r="A625" s="10"/>
      <c r="B625" s="1"/>
      <c r="C625" s="1"/>
      <c r="D625" s="1"/>
      <c r="E625" s="2"/>
      <c r="F625" s="2"/>
      <c r="G625" s="1"/>
      <c r="H625" s="10"/>
      <c r="I625" s="10"/>
      <c r="J625" s="10"/>
      <c r="K625" s="4"/>
      <c r="L625" s="11"/>
      <c r="M625" s="11"/>
      <c r="N625" s="5"/>
      <c r="O625" s="5"/>
      <c r="P625" s="222"/>
      <c r="Q625" s="226"/>
      <c r="R625" s="222"/>
      <c r="S625" s="222"/>
      <c r="T625" s="2"/>
      <c r="U625" s="2"/>
    </row>
    <row r="626" spans="1:21" ht="12.75" customHeight="1" x14ac:dyDescent="0.2">
      <c r="A626" s="10"/>
      <c r="B626" s="1"/>
      <c r="C626" s="1"/>
      <c r="D626" s="1"/>
      <c r="E626" s="2"/>
      <c r="F626" s="2"/>
      <c r="G626" s="1"/>
      <c r="H626" s="10"/>
      <c r="I626" s="10"/>
      <c r="J626" s="10"/>
      <c r="K626" s="4"/>
      <c r="L626" s="11"/>
      <c r="M626" s="11"/>
      <c r="N626" s="5"/>
      <c r="O626" s="5"/>
      <c r="P626" s="222"/>
      <c r="Q626" s="226"/>
      <c r="R626" s="222"/>
      <c r="S626" s="222"/>
      <c r="T626" s="2"/>
      <c r="U626" s="2"/>
    </row>
    <row r="627" spans="1:21" ht="12.75" customHeight="1" x14ac:dyDescent="0.2">
      <c r="A627" s="10"/>
      <c r="B627" s="1"/>
      <c r="C627" s="1"/>
      <c r="D627" s="1"/>
      <c r="E627" s="2"/>
      <c r="F627" s="2"/>
      <c r="G627" s="1"/>
      <c r="H627" s="10"/>
      <c r="I627" s="10"/>
      <c r="J627" s="10"/>
      <c r="K627" s="4"/>
      <c r="L627" s="11"/>
      <c r="M627" s="11"/>
      <c r="N627" s="5"/>
      <c r="O627" s="5"/>
      <c r="P627" s="222"/>
      <c r="Q627" s="226"/>
      <c r="R627" s="222"/>
      <c r="S627" s="222"/>
      <c r="T627" s="2"/>
      <c r="U627" s="2"/>
    </row>
    <row r="628" spans="1:21" ht="12.75" customHeight="1" x14ac:dyDescent="0.2">
      <c r="A628" s="10"/>
      <c r="B628" s="1"/>
      <c r="C628" s="1"/>
      <c r="D628" s="1"/>
      <c r="E628" s="2"/>
      <c r="F628" s="2"/>
      <c r="G628" s="1"/>
      <c r="H628" s="10"/>
      <c r="I628" s="10"/>
      <c r="J628" s="10"/>
      <c r="K628" s="4"/>
      <c r="L628" s="11"/>
      <c r="M628" s="11"/>
      <c r="N628" s="5"/>
      <c r="O628" s="5"/>
      <c r="P628" s="222"/>
      <c r="Q628" s="226"/>
      <c r="R628" s="222"/>
      <c r="S628" s="222"/>
      <c r="T628" s="2"/>
      <c r="U628" s="2"/>
    </row>
    <row r="629" spans="1:21" ht="12.75" customHeight="1" x14ac:dyDescent="0.2">
      <c r="A629" s="10"/>
      <c r="B629" s="1"/>
      <c r="C629" s="1"/>
      <c r="D629" s="1"/>
      <c r="E629" s="2"/>
      <c r="F629" s="2"/>
      <c r="G629" s="1"/>
      <c r="H629" s="10"/>
      <c r="I629" s="10"/>
      <c r="J629" s="10"/>
      <c r="K629" s="4"/>
      <c r="L629" s="11"/>
      <c r="M629" s="11"/>
      <c r="N629" s="5"/>
      <c r="O629" s="5"/>
      <c r="P629" s="222"/>
      <c r="Q629" s="226"/>
      <c r="R629" s="222"/>
      <c r="S629" s="222"/>
      <c r="T629" s="2"/>
      <c r="U629" s="2"/>
    </row>
    <row r="630" spans="1:21" ht="12.75" customHeight="1" x14ac:dyDescent="0.2">
      <c r="A630" s="10"/>
      <c r="B630" s="1"/>
      <c r="C630" s="1"/>
      <c r="D630" s="1"/>
      <c r="E630" s="2"/>
      <c r="F630" s="2"/>
      <c r="G630" s="1"/>
      <c r="H630" s="10"/>
      <c r="I630" s="10"/>
      <c r="J630" s="10"/>
      <c r="K630" s="4"/>
      <c r="L630" s="11"/>
      <c r="M630" s="11"/>
      <c r="N630" s="5"/>
      <c r="O630" s="5"/>
      <c r="P630" s="222"/>
      <c r="Q630" s="226"/>
      <c r="R630" s="222"/>
      <c r="S630" s="222"/>
      <c r="T630" s="2"/>
      <c r="U630" s="2"/>
    </row>
    <row r="631" spans="1:21" ht="12.75" customHeight="1" x14ac:dyDescent="0.2">
      <c r="A631" s="10"/>
      <c r="B631" s="1"/>
      <c r="C631" s="1"/>
      <c r="D631" s="1"/>
      <c r="E631" s="2"/>
      <c r="F631" s="2"/>
      <c r="G631" s="1"/>
      <c r="H631" s="10"/>
      <c r="I631" s="10"/>
      <c r="J631" s="10"/>
      <c r="K631" s="4"/>
      <c r="L631" s="11"/>
      <c r="M631" s="11"/>
      <c r="N631" s="5"/>
      <c r="O631" s="5"/>
      <c r="P631" s="222"/>
      <c r="Q631" s="226"/>
      <c r="R631" s="222"/>
      <c r="S631" s="222"/>
      <c r="T631" s="2"/>
      <c r="U631" s="2"/>
    </row>
    <row r="632" spans="1:21" ht="12.75" customHeight="1" x14ac:dyDescent="0.2">
      <c r="A632" s="10"/>
      <c r="B632" s="1"/>
      <c r="C632" s="1"/>
      <c r="D632" s="1"/>
      <c r="E632" s="2"/>
      <c r="F632" s="2"/>
      <c r="G632" s="1"/>
      <c r="H632" s="10"/>
      <c r="I632" s="10"/>
      <c r="J632" s="10"/>
      <c r="K632" s="4"/>
      <c r="L632" s="11"/>
      <c r="M632" s="11"/>
      <c r="N632" s="5"/>
      <c r="O632" s="5"/>
      <c r="P632" s="222"/>
      <c r="Q632" s="226"/>
      <c r="R632" s="222"/>
      <c r="S632" s="222"/>
      <c r="T632" s="2"/>
      <c r="U632" s="2"/>
    </row>
    <row r="633" spans="1:21" ht="12.75" customHeight="1" x14ac:dyDescent="0.2">
      <c r="A633" s="10"/>
      <c r="B633" s="1"/>
      <c r="C633" s="1"/>
      <c r="D633" s="1"/>
      <c r="E633" s="2"/>
      <c r="F633" s="2"/>
      <c r="G633" s="1"/>
      <c r="H633" s="10"/>
      <c r="I633" s="10"/>
      <c r="J633" s="10"/>
      <c r="K633" s="4"/>
      <c r="L633" s="11"/>
      <c r="M633" s="11"/>
      <c r="N633" s="5"/>
      <c r="O633" s="5"/>
      <c r="P633" s="222"/>
      <c r="Q633" s="226"/>
      <c r="R633" s="222"/>
      <c r="S633" s="222"/>
      <c r="T633" s="2"/>
      <c r="U633" s="2"/>
    </row>
    <row r="634" spans="1:21" ht="12.75" customHeight="1" x14ac:dyDescent="0.2">
      <c r="A634" s="10"/>
      <c r="B634" s="1"/>
      <c r="C634" s="1"/>
      <c r="D634" s="1"/>
      <c r="E634" s="2"/>
      <c r="F634" s="2"/>
      <c r="G634" s="1"/>
      <c r="H634" s="10"/>
      <c r="I634" s="10"/>
      <c r="J634" s="10"/>
      <c r="K634" s="4"/>
      <c r="L634" s="11"/>
      <c r="M634" s="11"/>
      <c r="N634" s="5"/>
      <c r="O634" s="5"/>
      <c r="P634" s="222"/>
      <c r="Q634" s="226"/>
      <c r="R634" s="222"/>
      <c r="S634" s="222"/>
      <c r="T634" s="2"/>
      <c r="U634" s="2"/>
    </row>
    <row r="635" spans="1:21" ht="12.75" customHeight="1" x14ac:dyDescent="0.2">
      <c r="A635" s="10"/>
      <c r="B635" s="1"/>
      <c r="C635" s="1"/>
      <c r="D635" s="1"/>
      <c r="E635" s="2"/>
      <c r="F635" s="2"/>
      <c r="G635" s="1"/>
      <c r="H635" s="10"/>
      <c r="I635" s="10"/>
      <c r="J635" s="10"/>
      <c r="K635" s="4"/>
      <c r="L635" s="11"/>
      <c r="M635" s="11"/>
      <c r="N635" s="5"/>
      <c r="O635" s="5"/>
      <c r="P635" s="222"/>
      <c r="Q635" s="226"/>
      <c r="R635" s="222"/>
      <c r="S635" s="222"/>
      <c r="T635" s="2"/>
      <c r="U635" s="2"/>
    </row>
    <row r="636" spans="1:21" ht="12.75" customHeight="1" x14ac:dyDescent="0.2">
      <c r="A636" s="10"/>
      <c r="B636" s="1"/>
      <c r="C636" s="1"/>
      <c r="D636" s="1"/>
      <c r="E636" s="2"/>
      <c r="F636" s="2"/>
      <c r="G636" s="1"/>
      <c r="H636" s="10"/>
      <c r="I636" s="10"/>
      <c r="J636" s="10"/>
      <c r="K636" s="4"/>
      <c r="L636" s="11"/>
      <c r="M636" s="11"/>
      <c r="N636" s="5"/>
      <c r="O636" s="5"/>
      <c r="P636" s="222"/>
      <c r="Q636" s="226"/>
      <c r="R636" s="222"/>
      <c r="S636" s="222"/>
      <c r="T636" s="2"/>
      <c r="U636" s="2"/>
    </row>
    <row r="637" spans="1:21" ht="12.75" customHeight="1" x14ac:dyDescent="0.2">
      <c r="A637" s="10"/>
      <c r="B637" s="1"/>
      <c r="C637" s="1"/>
      <c r="D637" s="1"/>
      <c r="E637" s="2"/>
      <c r="F637" s="2"/>
      <c r="G637" s="1"/>
      <c r="H637" s="10"/>
      <c r="I637" s="10"/>
      <c r="J637" s="10"/>
      <c r="K637" s="4"/>
      <c r="L637" s="11"/>
      <c r="M637" s="11"/>
      <c r="N637" s="5"/>
      <c r="O637" s="5"/>
      <c r="P637" s="222"/>
      <c r="Q637" s="226"/>
      <c r="R637" s="222"/>
      <c r="S637" s="222"/>
      <c r="T637" s="2"/>
      <c r="U637" s="2"/>
    </row>
    <row r="638" spans="1:21" ht="12.75" customHeight="1" x14ac:dyDescent="0.2">
      <c r="A638" s="10"/>
      <c r="B638" s="1"/>
      <c r="C638" s="1"/>
      <c r="D638" s="1"/>
      <c r="E638" s="2"/>
      <c r="F638" s="2"/>
      <c r="G638" s="1"/>
      <c r="H638" s="10"/>
      <c r="I638" s="10"/>
      <c r="J638" s="10"/>
      <c r="K638" s="4"/>
      <c r="L638" s="11"/>
      <c r="M638" s="11"/>
      <c r="N638" s="5"/>
      <c r="O638" s="5"/>
      <c r="P638" s="222"/>
      <c r="Q638" s="226"/>
      <c r="R638" s="222"/>
      <c r="S638" s="222"/>
      <c r="T638" s="2"/>
      <c r="U638" s="2"/>
    </row>
    <row r="639" spans="1:21" ht="12.75" customHeight="1" x14ac:dyDescent="0.2">
      <c r="A639" s="10"/>
      <c r="B639" s="1"/>
      <c r="C639" s="1"/>
      <c r="D639" s="1"/>
      <c r="E639" s="2"/>
      <c r="F639" s="2"/>
      <c r="G639" s="1"/>
      <c r="H639" s="10"/>
      <c r="I639" s="10"/>
      <c r="J639" s="10"/>
      <c r="K639" s="4"/>
      <c r="L639" s="11"/>
      <c r="M639" s="11"/>
      <c r="N639" s="5"/>
      <c r="O639" s="5"/>
      <c r="P639" s="222"/>
      <c r="Q639" s="226"/>
      <c r="R639" s="222"/>
      <c r="S639" s="222"/>
      <c r="T639" s="2"/>
      <c r="U639" s="2"/>
    </row>
    <row r="640" spans="1:21" ht="12.75" customHeight="1" x14ac:dyDescent="0.2">
      <c r="A640" s="10"/>
      <c r="B640" s="1"/>
      <c r="C640" s="1"/>
      <c r="D640" s="1"/>
      <c r="E640" s="2"/>
      <c r="F640" s="2"/>
      <c r="G640" s="1"/>
      <c r="H640" s="10"/>
      <c r="I640" s="10"/>
      <c r="J640" s="10"/>
      <c r="K640" s="4"/>
      <c r="L640" s="11"/>
      <c r="M640" s="11"/>
      <c r="N640" s="5"/>
      <c r="O640" s="5"/>
      <c r="P640" s="222"/>
      <c r="Q640" s="226"/>
      <c r="R640" s="222"/>
      <c r="S640" s="222"/>
      <c r="T640" s="2"/>
      <c r="U640" s="2"/>
    </row>
    <row r="641" spans="1:21" ht="12.75" customHeight="1" x14ac:dyDescent="0.2">
      <c r="A641" s="10"/>
      <c r="B641" s="1"/>
      <c r="C641" s="1"/>
      <c r="D641" s="1"/>
      <c r="E641" s="2"/>
      <c r="F641" s="2"/>
      <c r="G641" s="1"/>
      <c r="H641" s="10"/>
      <c r="I641" s="10"/>
      <c r="J641" s="10"/>
      <c r="K641" s="4"/>
      <c r="L641" s="11"/>
      <c r="M641" s="11"/>
      <c r="N641" s="5"/>
      <c r="O641" s="5"/>
      <c r="P641" s="222"/>
      <c r="Q641" s="226"/>
      <c r="R641" s="222"/>
      <c r="S641" s="222"/>
      <c r="T641" s="2"/>
      <c r="U641" s="2"/>
    </row>
    <row r="642" spans="1:21" ht="12.75" customHeight="1" x14ac:dyDescent="0.2">
      <c r="A642" s="10"/>
      <c r="B642" s="1"/>
      <c r="C642" s="1"/>
      <c r="D642" s="1"/>
      <c r="E642" s="2"/>
      <c r="F642" s="2"/>
      <c r="G642" s="1"/>
      <c r="H642" s="10"/>
      <c r="I642" s="10"/>
      <c r="J642" s="10"/>
      <c r="K642" s="4"/>
      <c r="L642" s="11"/>
      <c r="M642" s="11"/>
      <c r="N642" s="5"/>
      <c r="O642" s="5"/>
      <c r="P642" s="222"/>
      <c r="Q642" s="226"/>
      <c r="R642" s="222"/>
      <c r="S642" s="222"/>
      <c r="T642" s="2"/>
      <c r="U642" s="2"/>
    </row>
    <row r="643" spans="1:21" ht="12.75" customHeight="1" x14ac:dyDescent="0.2">
      <c r="A643" s="10"/>
      <c r="B643" s="1"/>
      <c r="C643" s="1"/>
      <c r="D643" s="1"/>
      <c r="E643" s="2"/>
      <c r="F643" s="2"/>
      <c r="G643" s="1"/>
      <c r="H643" s="10"/>
      <c r="I643" s="10"/>
      <c r="J643" s="10"/>
      <c r="K643" s="4"/>
      <c r="L643" s="11"/>
      <c r="M643" s="11"/>
      <c r="N643" s="5"/>
      <c r="O643" s="5"/>
      <c r="P643" s="222"/>
      <c r="Q643" s="226"/>
      <c r="R643" s="222"/>
      <c r="S643" s="222"/>
      <c r="T643" s="2"/>
      <c r="U643" s="2"/>
    </row>
    <row r="644" spans="1:21" ht="12.75" customHeight="1" x14ac:dyDescent="0.2">
      <c r="A644" s="10"/>
      <c r="B644" s="1"/>
      <c r="C644" s="1"/>
      <c r="D644" s="1"/>
      <c r="E644" s="2"/>
      <c r="F644" s="2"/>
      <c r="G644" s="1"/>
      <c r="H644" s="10"/>
      <c r="I644" s="10"/>
      <c r="J644" s="10"/>
      <c r="K644" s="4"/>
      <c r="L644" s="11"/>
      <c r="M644" s="11"/>
      <c r="N644" s="5"/>
      <c r="O644" s="5"/>
      <c r="P644" s="222"/>
      <c r="Q644" s="226"/>
      <c r="R644" s="222"/>
      <c r="S644" s="222"/>
      <c r="T644" s="2"/>
      <c r="U644" s="2"/>
    </row>
    <row r="645" spans="1:21" ht="12.75" customHeight="1" x14ac:dyDescent="0.2">
      <c r="A645" s="10"/>
      <c r="B645" s="1"/>
      <c r="C645" s="1"/>
      <c r="D645" s="1"/>
      <c r="E645" s="2"/>
      <c r="F645" s="2"/>
      <c r="G645" s="1"/>
      <c r="H645" s="10"/>
      <c r="I645" s="10"/>
      <c r="J645" s="10"/>
      <c r="K645" s="4"/>
      <c r="L645" s="11"/>
      <c r="M645" s="11"/>
      <c r="N645" s="5"/>
      <c r="O645" s="5"/>
      <c r="P645" s="222"/>
      <c r="Q645" s="226"/>
      <c r="R645" s="222"/>
      <c r="S645" s="222"/>
      <c r="T645" s="2"/>
      <c r="U645" s="2"/>
    </row>
    <row r="646" spans="1:21" ht="12.75" customHeight="1" x14ac:dyDescent="0.2">
      <c r="A646" s="10"/>
      <c r="B646" s="1"/>
      <c r="C646" s="1"/>
      <c r="D646" s="1"/>
      <c r="E646" s="2"/>
      <c r="F646" s="2"/>
      <c r="G646" s="1"/>
      <c r="H646" s="10"/>
      <c r="I646" s="10"/>
      <c r="J646" s="10"/>
      <c r="K646" s="4"/>
      <c r="L646" s="11"/>
      <c r="M646" s="11"/>
      <c r="N646" s="5"/>
      <c r="O646" s="5"/>
      <c r="P646" s="222"/>
      <c r="Q646" s="226"/>
      <c r="R646" s="222"/>
      <c r="S646" s="222"/>
      <c r="T646" s="2"/>
      <c r="U646" s="2"/>
    </row>
    <row r="647" spans="1:21" ht="12.75" customHeight="1" x14ac:dyDescent="0.2">
      <c r="A647" s="10"/>
      <c r="B647" s="1"/>
      <c r="C647" s="1"/>
      <c r="D647" s="1"/>
      <c r="E647" s="2"/>
      <c r="F647" s="2"/>
      <c r="G647" s="1"/>
      <c r="H647" s="10"/>
      <c r="I647" s="10"/>
      <c r="J647" s="10"/>
      <c r="K647" s="4"/>
      <c r="L647" s="11"/>
      <c r="M647" s="11"/>
      <c r="N647" s="5"/>
      <c r="O647" s="5"/>
      <c r="P647" s="222"/>
      <c r="Q647" s="226"/>
      <c r="R647" s="222"/>
      <c r="S647" s="222"/>
      <c r="T647" s="2"/>
      <c r="U647" s="2"/>
    </row>
    <row r="648" spans="1:21" ht="12.75" customHeight="1" x14ac:dyDescent="0.2">
      <c r="A648" s="10"/>
      <c r="B648" s="1"/>
      <c r="C648" s="1"/>
      <c r="D648" s="1"/>
      <c r="E648" s="2"/>
      <c r="F648" s="2"/>
      <c r="G648" s="1"/>
      <c r="H648" s="10"/>
      <c r="I648" s="10"/>
      <c r="J648" s="10"/>
      <c r="K648" s="4"/>
      <c r="L648" s="11"/>
      <c r="M648" s="11"/>
      <c r="N648" s="5"/>
      <c r="O648" s="5"/>
      <c r="P648" s="222"/>
      <c r="Q648" s="226"/>
      <c r="R648" s="222"/>
      <c r="S648" s="222"/>
      <c r="T648" s="2"/>
      <c r="U648" s="2"/>
    </row>
    <row r="649" spans="1:21" ht="12.75" customHeight="1" x14ac:dyDescent="0.2">
      <c r="A649" s="10"/>
      <c r="B649" s="1"/>
      <c r="C649" s="1"/>
      <c r="D649" s="1"/>
      <c r="E649" s="2"/>
      <c r="F649" s="2"/>
      <c r="G649" s="1"/>
      <c r="H649" s="10"/>
      <c r="I649" s="10"/>
      <c r="J649" s="10"/>
      <c r="K649" s="4"/>
      <c r="L649" s="11"/>
      <c r="M649" s="11"/>
      <c r="N649" s="5"/>
      <c r="O649" s="5"/>
      <c r="P649" s="222"/>
      <c r="Q649" s="226"/>
      <c r="R649" s="222"/>
      <c r="S649" s="222"/>
      <c r="T649" s="2"/>
      <c r="U649" s="2"/>
    </row>
    <row r="650" spans="1:21" ht="12.75" customHeight="1" x14ac:dyDescent="0.2">
      <c r="A650" s="10"/>
      <c r="B650" s="1"/>
      <c r="C650" s="1"/>
      <c r="D650" s="1"/>
      <c r="E650" s="2"/>
      <c r="F650" s="2"/>
      <c r="G650" s="1"/>
      <c r="H650" s="10"/>
      <c r="I650" s="10"/>
      <c r="J650" s="10"/>
      <c r="K650" s="4"/>
      <c r="L650" s="11"/>
      <c r="M650" s="11"/>
      <c r="N650" s="5"/>
      <c r="O650" s="5"/>
      <c r="P650" s="222"/>
      <c r="Q650" s="226"/>
      <c r="R650" s="222"/>
      <c r="S650" s="222"/>
      <c r="T650" s="2"/>
      <c r="U650" s="2"/>
    </row>
    <row r="651" spans="1:21" ht="12.75" customHeight="1" x14ac:dyDescent="0.2">
      <c r="A651" s="10"/>
      <c r="B651" s="1"/>
      <c r="C651" s="1"/>
      <c r="D651" s="1"/>
      <c r="E651" s="2"/>
      <c r="F651" s="2"/>
      <c r="G651" s="1"/>
      <c r="H651" s="10"/>
      <c r="I651" s="10"/>
      <c r="J651" s="10"/>
      <c r="K651" s="4"/>
      <c r="L651" s="11"/>
      <c r="M651" s="11"/>
      <c r="N651" s="5"/>
      <c r="O651" s="5"/>
      <c r="P651" s="222"/>
      <c r="Q651" s="226"/>
      <c r="R651" s="222"/>
      <c r="S651" s="222"/>
      <c r="T651" s="2"/>
      <c r="U651" s="2"/>
    </row>
    <row r="652" spans="1:21" ht="12.75" customHeight="1" x14ac:dyDescent="0.2">
      <c r="A652" s="10"/>
      <c r="B652" s="1"/>
      <c r="C652" s="1"/>
      <c r="D652" s="1"/>
      <c r="E652" s="2"/>
      <c r="F652" s="2"/>
      <c r="G652" s="1"/>
      <c r="H652" s="10"/>
      <c r="I652" s="10"/>
      <c r="J652" s="10"/>
      <c r="K652" s="4"/>
      <c r="L652" s="11"/>
      <c r="M652" s="11"/>
      <c r="N652" s="5"/>
      <c r="O652" s="5"/>
      <c r="P652" s="222"/>
      <c r="Q652" s="226"/>
      <c r="R652" s="222"/>
      <c r="S652" s="222"/>
      <c r="T652" s="2"/>
      <c r="U652" s="2"/>
    </row>
    <row r="653" spans="1:21" ht="12.75" customHeight="1" x14ac:dyDescent="0.2">
      <c r="A653" s="10"/>
      <c r="B653" s="1"/>
      <c r="C653" s="1"/>
      <c r="D653" s="1"/>
      <c r="E653" s="2"/>
      <c r="F653" s="2"/>
      <c r="G653" s="1"/>
      <c r="H653" s="10"/>
      <c r="I653" s="10"/>
      <c r="J653" s="10"/>
      <c r="K653" s="4"/>
      <c r="L653" s="11"/>
      <c r="M653" s="11"/>
      <c r="N653" s="5"/>
      <c r="O653" s="5"/>
      <c r="P653" s="222"/>
      <c r="Q653" s="226"/>
      <c r="R653" s="222"/>
      <c r="S653" s="222"/>
      <c r="T653" s="2"/>
      <c r="U653" s="2"/>
    </row>
    <row r="654" spans="1:21" ht="12.75" customHeight="1" x14ac:dyDescent="0.2">
      <c r="A654" s="10"/>
      <c r="B654" s="1"/>
      <c r="C654" s="1"/>
      <c r="D654" s="1"/>
      <c r="E654" s="2"/>
      <c r="F654" s="2"/>
      <c r="G654" s="1"/>
      <c r="H654" s="10"/>
      <c r="I654" s="10"/>
      <c r="J654" s="10"/>
      <c r="K654" s="4"/>
      <c r="L654" s="11"/>
      <c r="M654" s="11"/>
      <c r="N654" s="5"/>
      <c r="O654" s="5"/>
      <c r="P654" s="222"/>
      <c r="Q654" s="226"/>
      <c r="R654" s="222"/>
      <c r="S654" s="222"/>
      <c r="T654" s="2"/>
      <c r="U654" s="2"/>
    </row>
    <row r="655" spans="1:21" ht="12.75" customHeight="1" x14ac:dyDescent="0.2">
      <c r="A655" s="10"/>
      <c r="B655" s="1"/>
      <c r="C655" s="1"/>
      <c r="D655" s="1"/>
      <c r="E655" s="2"/>
      <c r="F655" s="2"/>
      <c r="G655" s="1"/>
      <c r="H655" s="10"/>
      <c r="I655" s="10"/>
      <c r="J655" s="10"/>
      <c r="K655" s="4"/>
      <c r="L655" s="11"/>
      <c r="M655" s="11"/>
      <c r="N655" s="5"/>
      <c r="O655" s="5"/>
      <c r="P655" s="222"/>
      <c r="Q655" s="226"/>
      <c r="R655" s="222"/>
      <c r="S655" s="222"/>
      <c r="T655" s="2"/>
      <c r="U655" s="2"/>
    </row>
    <row r="656" spans="1:21" ht="12.75" customHeight="1" x14ac:dyDescent="0.2">
      <c r="A656" s="10"/>
      <c r="B656" s="1"/>
      <c r="C656" s="1"/>
      <c r="D656" s="1"/>
      <c r="E656" s="2"/>
      <c r="F656" s="2"/>
      <c r="G656" s="1"/>
      <c r="H656" s="10"/>
      <c r="I656" s="10"/>
      <c r="J656" s="10"/>
      <c r="K656" s="4"/>
      <c r="L656" s="11"/>
      <c r="M656" s="11"/>
      <c r="N656" s="5"/>
      <c r="O656" s="5"/>
      <c r="P656" s="222"/>
      <c r="Q656" s="226"/>
      <c r="R656" s="222"/>
      <c r="S656" s="222"/>
      <c r="T656" s="2"/>
      <c r="U656" s="2"/>
    </row>
    <row r="657" spans="1:21" ht="12.75" customHeight="1" x14ac:dyDescent="0.2">
      <c r="A657" s="10"/>
      <c r="B657" s="1"/>
      <c r="C657" s="1"/>
      <c r="D657" s="1"/>
      <c r="E657" s="2"/>
      <c r="F657" s="2"/>
      <c r="G657" s="1"/>
      <c r="H657" s="10"/>
      <c r="I657" s="10"/>
      <c r="J657" s="10"/>
      <c r="K657" s="4"/>
      <c r="L657" s="11"/>
      <c r="M657" s="11"/>
      <c r="N657" s="5"/>
      <c r="O657" s="5"/>
      <c r="P657" s="222"/>
      <c r="Q657" s="226"/>
      <c r="R657" s="222"/>
      <c r="S657" s="222"/>
      <c r="T657" s="2"/>
      <c r="U657" s="2"/>
    </row>
    <row r="658" spans="1:21" ht="12.75" customHeight="1" x14ac:dyDescent="0.2">
      <c r="A658" s="10"/>
      <c r="B658" s="1"/>
      <c r="C658" s="1"/>
      <c r="D658" s="1"/>
      <c r="E658" s="2"/>
      <c r="F658" s="2"/>
      <c r="G658" s="1"/>
      <c r="H658" s="10"/>
      <c r="I658" s="10"/>
      <c r="J658" s="10"/>
      <c r="K658" s="4"/>
      <c r="L658" s="11"/>
      <c r="M658" s="11"/>
      <c r="N658" s="5"/>
      <c r="O658" s="5"/>
      <c r="P658" s="222"/>
      <c r="Q658" s="226"/>
      <c r="R658" s="222"/>
      <c r="S658" s="222"/>
      <c r="T658" s="2"/>
      <c r="U658" s="2"/>
    </row>
    <row r="659" spans="1:21" ht="12.75" customHeight="1" x14ac:dyDescent="0.2">
      <c r="A659" s="10"/>
      <c r="B659" s="1"/>
      <c r="C659" s="1"/>
      <c r="D659" s="1"/>
      <c r="E659" s="2"/>
      <c r="F659" s="2"/>
      <c r="G659" s="1"/>
      <c r="H659" s="10"/>
      <c r="I659" s="10"/>
      <c r="J659" s="10"/>
      <c r="K659" s="4"/>
      <c r="L659" s="11"/>
      <c r="M659" s="11"/>
      <c r="N659" s="5"/>
      <c r="O659" s="5"/>
      <c r="P659" s="222"/>
      <c r="Q659" s="226"/>
      <c r="R659" s="222"/>
      <c r="S659" s="222"/>
      <c r="T659" s="2"/>
      <c r="U659" s="2"/>
    </row>
    <row r="660" spans="1:21" ht="12.75" customHeight="1" x14ac:dyDescent="0.2">
      <c r="A660" s="10"/>
      <c r="B660" s="1"/>
      <c r="C660" s="1"/>
      <c r="D660" s="1"/>
      <c r="E660" s="2"/>
      <c r="F660" s="2"/>
      <c r="G660" s="1"/>
      <c r="H660" s="10"/>
      <c r="I660" s="10"/>
      <c r="J660" s="10"/>
      <c r="K660" s="4"/>
      <c r="L660" s="11"/>
      <c r="M660" s="11"/>
      <c r="N660" s="5"/>
      <c r="O660" s="5"/>
      <c r="P660" s="222"/>
      <c r="Q660" s="226"/>
      <c r="R660" s="222"/>
      <c r="S660" s="222"/>
      <c r="T660" s="2"/>
      <c r="U660" s="2"/>
    </row>
    <row r="661" spans="1:21" ht="12.75" customHeight="1" x14ac:dyDescent="0.2">
      <c r="A661" s="10"/>
      <c r="B661" s="1"/>
      <c r="C661" s="1"/>
      <c r="D661" s="1"/>
      <c r="E661" s="2"/>
      <c r="F661" s="2"/>
      <c r="G661" s="1"/>
      <c r="H661" s="10"/>
      <c r="I661" s="10"/>
      <c r="J661" s="10"/>
      <c r="K661" s="4"/>
      <c r="L661" s="11"/>
      <c r="M661" s="11"/>
      <c r="N661" s="5"/>
      <c r="O661" s="5"/>
      <c r="P661" s="222"/>
      <c r="Q661" s="226"/>
      <c r="R661" s="222"/>
      <c r="S661" s="222"/>
      <c r="T661" s="2"/>
      <c r="U661" s="2"/>
    </row>
    <row r="662" spans="1:21" ht="12.75" customHeight="1" x14ac:dyDescent="0.2">
      <c r="A662" s="10"/>
      <c r="B662" s="1"/>
      <c r="C662" s="1"/>
      <c r="D662" s="1"/>
      <c r="E662" s="2"/>
      <c r="F662" s="2"/>
      <c r="G662" s="1"/>
      <c r="H662" s="10"/>
      <c r="I662" s="10"/>
      <c r="J662" s="10"/>
      <c r="K662" s="4"/>
      <c r="L662" s="11"/>
      <c r="M662" s="11"/>
      <c r="N662" s="5"/>
      <c r="O662" s="5"/>
      <c r="P662" s="222"/>
      <c r="Q662" s="226"/>
      <c r="R662" s="222"/>
      <c r="S662" s="222"/>
      <c r="T662" s="2"/>
      <c r="U662" s="2"/>
    </row>
    <row r="663" spans="1:21" ht="12.75" customHeight="1" x14ac:dyDescent="0.2">
      <c r="A663" s="10"/>
      <c r="B663" s="1"/>
      <c r="C663" s="1"/>
      <c r="D663" s="1"/>
      <c r="E663" s="2"/>
      <c r="F663" s="2"/>
      <c r="G663" s="1"/>
      <c r="H663" s="10"/>
      <c r="I663" s="10"/>
      <c r="J663" s="10"/>
      <c r="K663" s="4"/>
      <c r="L663" s="11"/>
      <c r="M663" s="11"/>
      <c r="N663" s="5"/>
      <c r="O663" s="5"/>
      <c r="P663" s="222"/>
      <c r="Q663" s="226"/>
      <c r="R663" s="222"/>
      <c r="S663" s="222"/>
      <c r="T663" s="2"/>
      <c r="U663" s="2"/>
    </row>
    <row r="664" spans="1:21" ht="12.75" customHeight="1" x14ac:dyDescent="0.2">
      <c r="A664" s="10"/>
      <c r="B664" s="1"/>
      <c r="C664" s="1"/>
      <c r="D664" s="1"/>
      <c r="E664" s="2"/>
      <c r="F664" s="2"/>
      <c r="G664" s="1"/>
      <c r="H664" s="10"/>
      <c r="I664" s="10"/>
      <c r="J664" s="10"/>
      <c r="K664" s="4"/>
      <c r="L664" s="11"/>
      <c r="M664" s="11"/>
      <c r="N664" s="5"/>
      <c r="O664" s="5"/>
      <c r="P664" s="222"/>
      <c r="Q664" s="226"/>
      <c r="R664" s="222"/>
      <c r="S664" s="222"/>
      <c r="T664" s="2"/>
      <c r="U664" s="2"/>
    </row>
    <row r="665" spans="1:21" ht="12.75" customHeight="1" x14ac:dyDescent="0.2">
      <c r="A665" s="10"/>
      <c r="B665" s="1"/>
      <c r="C665" s="1"/>
      <c r="D665" s="1"/>
      <c r="E665" s="2"/>
      <c r="F665" s="2"/>
      <c r="G665" s="1"/>
      <c r="H665" s="10"/>
      <c r="I665" s="10"/>
      <c r="J665" s="10"/>
      <c r="K665" s="4"/>
      <c r="L665" s="11"/>
      <c r="M665" s="11"/>
      <c r="N665" s="5"/>
      <c r="O665" s="5"/>
      <c r="P665" s="222"/>
      <c r="Q665" s="226"/>
      <c r="R665" s="222"/>
      <c r="S665" s="222"/>
      <c r="T665" s="2"/>
      <c r="U665" s="2"/>
    </row>
    <row r="666" spans="1:21" ht="12.75" customHeight="1" x14ac:dyDescent="0.2">
      <c r="A666" s="10"/>
      <c r="B666" s="1"/>
      <c r="C666" s="1"/>
      <c r="D666" s="1"/>
      <c r="E666" s="2"/>
      <c r="F666" s="2"/>
      <c r="G666" s="1"/>
      <c r="H666" s="10"/>
      <c r="I666" s="10"/>
      <c r="J666" s="10"/>
      <c r="K666" s="4"/>
      <c r="L666" s="11"/>
      <c r="M666" s="11"/>
      <c r="N666" s="5"/>
      <c r="O666" s="5"/>
      <c r="P666" s="222"/>
      <c r="Q666" s="226"/>
      <c r="R666" s="222"/>
      <c r="S666" s="222"/>
      <c r="T666" s="2"/>
      <c r="U666" s="2"/>
    </row>
    <row r="667" spans="1:21" ht="12.75" customHeight="1" x14ac:dyDescent="0.2">
      <c r="A667" s="10"/>
      <c r="B667" s="1"/>
      <c r="C667" s="1"/>
      <c r="D667" s="1"/>
      <c r="E667" s="2"/>
      <c r="F667" s="2"/>
      <c r="G667" s="1"/>
      <c r="H667" s="10"/>
      <c r="I667" s="10"/>
      <c r="J667" s="10"/>
      <c r="K667" s="4"/>
      <c r="L667" s="11"/>
      <c r="M667" s="11"/>
      <c r="N667" s="5"/>
      <c r="O667" s="5"/>
      <c r="P667" s="222"/>
      <c r="Q667" s="226"/>
      <c r="R667" s="222"/>
      <c r="S667" s="222"/>
      <c r="T667" s="2"/>
      <c r="U667" s="2"/>
    </row>
    <row r="668" spans="1:21" ht="12.75" customHeight="1" x14ac:dyDescent="0.2">
      <c r="A668" s="10"/>
      <c r="B668" s="1"/>
      <c r="C668" s="1"/>
      <c r="D668" s="1"/>
      <c r="E668" s="2"/>
      <c r="F668" s="2"/>
      <c r="G668" s="1"/>
      <c r="H668" s="10"/>
      <c r="I668" s="10"/>
      <c r="J668" s="10"/>
      <c r="K668" s="4"/>
      <c r="L668" s="11"/>
      <c r="M668" s="11"/>
      <c r="N668" s="5"/>
      <c r="O668" s="5"/>
      <c r="P668" s="222"/>
      <c r="Q668" s="226"/>
      <c r="R668" s="222"/>
      <c r="S668" s="222"/>
      <c r="T668" s="2"/>
      <c r="U668" s="2"/>
    </row>
    <row r="669" spans="1:21" ht="12.75" customHeight="1" x14ac:dyDescent="0.2">
      <c r="A669" s="10"/>
      <c r="B669" s="1"/>
      <c r="C669" s="1"/>
      <c r="D669" s="1"/>
      <c r="E669" s="2"/>
      <c r="F669" s="2"/>
      <c r="G669" s="1"/>
      <c r="H669" s="10"/>
      <c r="I669" s="10"/>
      <c r="J669" s="10"/>
      <c r="K669" s="4"/>
      <c r="L669" s="11"/>
      <c r="M669" s="11"/>
      <c r="N669" s="5"/>
      <c r="O669" s="5"/>
      <c r="P669" s="222"/>
      <c r="Q669" s="226"/>
      <c r="R669" s="222"/>
      <c r="S669" s="222"/>
      <c r="T669" s="2"/>
      <c r="U669" s="2"/>
    </row>
    <row r="670" spans="1:21" ht="12.75" customHeight="1" x14ac:dyDescent="0.2">
      <c r="A670" s="10"/>
      <c r="B670" s="1"/>
      <c r="C670" s="1"/>
      <c r="D670" s="1"/>
      <c r="E670" s="2"/>
      <c r="F670" s="2"/>
      <c r="G670" s="1"/>
      <c r="H670" s="10"/>
      <c r="I670" s="10"/>
      <c r="J670" s="10"/>
      <c r="K670" s="4"/>
      <c r="L670" s="11"/>
      <c r="M670" s="11"/>
      <c r="N670" s="5"/>
      <c r="O670" s="5"/>
      <c r="P670" s="222"/>
      <c r="Q670" s="226"/>
      <c r="R670" s="222"/>
      <c r="S670" s="222"/>
      <c r="T670" s="2"/>
      <c r="U670" s="2"/>
    </row>
    <row r="671" spans="1:21" ht="12.75" customHeight="1" x14ac:dyDescent="0.2">
      <c r="A671" s="10"/>
      <c r="B671" s="1"/>
      <c r="C671" s="1"/>
      <c r="D671" s="1"/>
      <c r="E671" s="2"/>
      <c r="F671" s="2"/>
      <c r="G671" s="1"/>
      <c r="H671" s="10"/>
      <c r="I671" s="10"/>
      <c r="J671" s="10"/>
      <c r="K671" s="4"/>
      <c r="L671" s="11"/>
      <c r="M671" s="11"/>
      <c r="N671" s="5"/>
      <c r="O671" s="5"/>
      <c r="P671" s="222"/>
      <c r="Q671" s="226"/>
      <c r="R671" s="222"/>
      <c r="S671" s="222"/>
      <c r="T671" s="2"/>
      <c r="U671" s="2"/>
    </row>
    <row r="672" spans="1:21" ht="12.75" customHeight="1" x14ac:dyDescent="0.2">
      <c r="A672" s="10"/>
      <c r="B672" s="1"/>
      <c r="C672" s="1"/>
      <c r="D672" s="1"/>
      <c r="E672" s="2"/>
      <c r="F672" s="2"/>
      <c r="G672" s="1"/>
      <c r="H672" s="10"/>
      <c r="I672" s="10"/>
      <c r="J672" s="10"/>
      <c r="K672" s="4"/>
      <c r="L672" s="11"/>
      <c r="M672" s="11"/>
      <c r="N672" s="5"/>
      <c r="O672" s="5"/>
      <c r="P672" s="222"/>
      <c r="Q672" s="226"/>
      <c r="R672" s="222"/>
      <c r="S672" s="222"/>
      <c r="T672" s="2"/>
      <c r="U672" s="2"/>
    </row>
    <row r="673" spans="1:21" ht="12.75" customHeight="1" x14ac:dyDescent="0.2">
      <c r="A673" s="10"/>
      <c r="B673" s="1"/>
      <c r="C673" s="1"/>
      <c r="D673" s="1"/>
      <c r="E673" s="2"/>
      <c r="F673" s="2"/>
      <c r="G673" s="1"/>
      <c r="H673" s="10"/>
      <c r="I673" s="10"/>
      <c r="J673" s="10"/>
      <c r="K673" s="4"/>
      <c r="L673" s="11"/>
      <c r="M673" s="11"/>
      <c r="N673" s="5"/>
      <c r="O673" s="5"/>
      <c r="P673" s="222"/>
      <c r="Q673" s="226"/>
      <c r="R673" s="222"/>
      <c r="S673" s="222"/>
      <c r="T673" s="2"/>
      <c r="U673" s="2"/>
    </row>
    <row r="674" spans="1:21" ht="12.75" customHeight="1" x14ac:dyDescent="0.2">
      <c r="A674" s="10"/>
      <c r="B674" s="1"/>
      <c r="C674" s="1"/>
      <c r="D674" s="1"/>
      <c r="E674" s="2"/>
      <c r="F674" s="2"/>
      <c r="G674" s="1"/>
      <c r="H674" s="10"/>
      <c r="I674" s="10"/>
      <c r="J674" s="10"/>
      <c r="K674" s="4"/>
      <c r="L674" s="11"/>
      <c r="M674" s="11"/>
      <c r="N674" s="5"/>
      <c r="O674" s="5"/>
      <c r="P674" s="222"/>
      <c r="Q674" s="226"/>
      <c r="R674" s="222"/>
      <c r="S674" s="222"/>
      <c r="T674" s="2"/>
      <c r="U674" s="2"/>
    </row>
    <row r="675" spans="1:21" ht="12.75" customHeight="1" x14ac:dyDescent="0.2">
      <c r="A675" s="10"/>
      <c r="B675" s="1"/>
      <c r="C675" s="1"/>
      <c r="D675" s="1"/>
      <c r="E675" s="2"/>
      <c r="F675" s="2"/>
      <c r="G675" s="1"/>
      <c r="H675" s="10"/>
      <c r="I675" s="10"/>
      <c r="J675" s="10"/>
      <c r="K675" s="4"/>
      <c r="L675" s="11"/>
      <c r="M675" s="11"/>
      <c r="N675" s="5"/>
      <c r="O675" s="5"/>
      <c r="P675" s="222"/>
      <c r="Q675" s="226"/>
      <c r="R675" s="222"/>
      <c r="S675" s="222"/>
      <c r="T675" s="2"/>
      <c r="U675" s="2"/>
    </row>
    <row r="676" spans="1:21" ht="12.75" customHeight="1" x14ac:dyDescent="0.2">
      <c r="A676" s="10"/>
      <c r="B676" s="1"/>
      <c r="C676" s="1"/>
      <c r="D676" s="1"/>
      <c r="E676" s="2"/>
      <c r="F676" s="2"/>
      <c r="G676" s="1"/>
      <c r="H676" s="10"/>
      <c r="I676" s="10"/>
      <c r="J676" s="10"/>
      <c r="K676" s="4"/>
      <c r="L676" s="11"/>
      <c r="M676" s="11"/>
      <c r="N676" s="5"/>
      <c r="O676" s="5"/>
      <c r="P676" s="222"/>
      <c r="Q676" s="226"/>
      <c r="R676" s="222"/>
      <c r="S676" s="222"/>
      <c r="T676" s="2"/>
      <c r="U676" s="2"/>
    </row>
    <row r="677" spans="1:21" ht="12.75" customHeight="1" x14ac:dyDescent="0.2">
      <c r="A677" s="10"/>
      <c r="B677" s="1"/>
      <c r="C677" s="1"/>
      <c r="D677" s="1"/>
      <c r="E677" s="2"/>
      <c r="F677" s="2"/>
      <c r="G677" s="1"/>
      <c r="H677" s="10"/>
      <c r="I677" s="10"/>
      <c r="J677" s="10"/>
      <c r="K677" s="4"/>
      <c r="L677" s="11"/>
      <c r="M677" s="11"/>
      <c r="N677" s="5"/>
      <c r="O677" s="5"/>
      <c r="P677" s="222"/>
      <c r="Q677" s="226"/>
      <c r="R677" s="222"/>
      <c r="S677" s="222"/>
      <c r="T677" s="2"/>
      <c r="U677" s="2"/>
    </row>
    <row r="678" spans="1:21" ht="12.75" customHeight="1" x14ac:dyDescent="0.2">
      <c r="A678" s="10"/>
      <c r="B678" s="1"/>
      <c r="C678" s="1"/>
      <c r="D678" s="1"/>
      <c r="E678" s="2"/>
      <c r="F678" s="2"/>
      <c r="G678" s="1"/>
      <c r="H678" s="10"/>
      <c r="I678" s="10"/>
      <c r="J678" s="10"/>
      <c r="K678" s="4"/>
      <c r="L678" s="11"/>
      <c r="M678" s="11"/>
      <c r="N678" s="5"/>
      <c r="O678" s="5"/>
      <c r="P678" s="222"/>
      <c r="Q678" s="226"/>
      <c r="R678" s="222"/>
      <c r="S678" s="222"/>
      <c r="T678" s="2"/>
      <c r="U678" s="2"/>
    </row>
    <row r="679" spans="1:21" ht="12.75" customHeight="1" x14ac:dyDescent="0.2">
      <c r="A679" s="10"/>
      <c r="B679" s="1"/>
      <c r="C679" s="1"/>
      <c r="D679" s="1"/>
      <c r="E679" s="2"/>
      <c r="F679" s="2"/>
      <c r="G679" s="1"/>
      <c r="H679" s="10"/>
      <c r="I679" s="10"/>
      <c r="J679" s="10"/>
      <c r="K679" s="4"/>
      <c r="L679" s="11"/>
      <c r="M679" s="11"/>
      <c r="N679" s="5"/>
      <c r="O679" s="5"/>
      <c r="P679" s="222"/>
      <c r="Q679" s="226"/>
      <c r="R679" s="222"/>
      <c r="S679" s="222"/>
      <c r="T679" s="2"/>
      <c r="U679" s="2"/>
    </row>
    <row r="680" spans="1:21" ht="12.75" customHeight="1" x14ac:dyDescent="0.2">
      <c r="A680" s="10"/>
      <c r="B680" s="1"/>
      <c r="C680" s="1"/>
      <c r="D680" s="1"/>
      <c r="E680" s="2"/>
      <c r="F680" s="2"/>
      <c r="G680" s="1"/>
      <c r="H680" s="10"/>
      <c r="I680" s="10"/>
      <c r="J680" s="10"/>
      <c r="K680" s="4"/>
      <c r="L680" s="11"/>
      <c r="M680" s="11"/>
      <c r="N680" s="5"/>
      <c r="O680" s="5"/>
      <c r="P680" s="222"/>
      <c r="Q680" s="226"/>
      <c r="R680" s="222"/>
      <c r="S680" s="222"/>
      <c r="T680" s="2"/>
      <c r="U680" s="2"/>
    </row>
    <row r="681" spans="1:21" ht="12.75" customHeight="1" x14ac:dyDescent="0.2">
      <c r="A681" s="10"/>
      <c r="B681" s="1"/>
      <c r="C681" s="1"/>
      <c r="D681" s="1"/>
      <c r="E681" s="2"/>
      <c r="F681" s="2"/>
      <c r="G681" s="1"/>
      <c r="H681" s="10"/>
      <c r="I681" s="10"/>
      <c r="J681" s="10"/>
      <c r="K681" s="4"/>
      <c r="L681" s="11"/>
      <c r="M681" s="11"/>
      <c r="N681" s="5"/>
      <c r="O681" s="5"/>
      <c r="P681" s="222"/>
      <c r="Q681" s="226"/>
      <c r="R681" s="222"/>
      <c r="S681" s="222"/>
      <c r="T681" s="2"/>
      <c r="U681" s="2"/>
    </row>
    <row r="682" spans="1:21" ht="12.75" customHeight="1" x14ac:dyDescent="0.2">
      <c r="A682" s="10"/>
      <c r="B682" s="1"/>
      <c r="C682" s="1"/>
      <c r="D682" s="1"/>
      <c r="E682" s="2"/>
      <c r="F682" s="2"/>
      <c r="G682" s="1"/>
      <c r="H682" s="10"/>
      <c r="I682" s="10"/>
      <c r="J682" s="10"/>
      <c r="K682" s="4"/>
      <c r="L682" s="11"/>
      <c r="M682" s="11"/>
      <c r="N682" s="5"/>
      <c r="O682" s="5"/>
      <c r="P682" s="222"/>
      <c r="Q682" s="226"/>
      <c r="R682" s="222"/>
      <c r="S682" s="222"/>
      <c r="T682" s="2"/>
      <c r="U682" s="2"/>
    </row>
    <row r="683" spans="1:21" ht="12.75" customHeight="1" x14ac:dyDescent="0.2">
      <c r="A683" s="10"/>
      <c r="B683" s="1"/>
      <c r="C683" s="1"/>
      <c r="D683" s="1"/>
      <c r="E683" s="2"/>
      <c r="F683" s="2"/>
      <c r="G683" s="1"/>
      <c r="H683" s="10"/>
      <c r="I683" s="10"/>
      <c r="J683" s="10"/>
      <c r="K683" s="4"/>
      <c r="L683" s="11"/>
      <c r="M683" s="11"/>
      <c r="N683" s="5"/>
      <c r="O683" s="5"/>
      <c r="P683" s="222"/>
      <c r="Q683" s="226"/>
      <c r="R683" s="222"/>
      <c r="S683" s="222"/>
      <c r="T683" s="2"/>
      <c r="U683" s="2"/>
    </row>
    <row r="684" spans="1:21" ht="12.75" customHeight="1" x14ac:dyDescent="0.2">
      <c r="A684" s="10"/>
      <c r="B684" s="1"/>
      <c r="C684" s="1"/>
      <c r="D684" s="1"/>
      <c r="E684" s="2"/>
      <c r="F684" s="2"/>
      <c r="G684" s="1"/>
      <c r="H684" s="10"/>
      <c r="I684" s="10"/>
      <c r="J684" s="10"/>
      <c r="K684" s="4"/>
      <c r="L684" s="11"/>
      <c r="M684" s="11"/>
      <c r="N684" s="5"/>
      <c r="O684" s="5"/>
      <c r="P684" s="222"/>
      <c r="Q684" s="226"/>
      <c r="R684" s="222"/>
      <c r="S684" s="222"/>
      <c r="T684" s="2"/>
      <c r="U684" s="2"/>
    </row>
    <row r="685" spans="1:21" ht="12.75" customHeight="1" x14ac:dyDescent="0.2">
      <c r="A685" s="10"/>
      <c r="B685" s="1"/>
      <c r="C685" s="1"/>
      <c r="D685" s="1"/>
      <c r="E685" s="2"/>
      <c r="F685" s="2"/>
      <c r="G685" s="1"/>
      <c r="H685" s="10"/>
      <c r="I685" s="10"/>
      <c r="J685" s="10"/>
      <c r="K685" s="4"/>
      <c r="L685" s="11"/>
      <c r="M685" s="11"/>
      <c r="N685" s="5"/>
      <c r="O685" s="5"/>
      <c r="P685" s="222"/>
      <c r="Q685" s="226"/>
      <c r="R685" s="222"/>
      <c r="S685" s="222"/>
      <c r="T685" s="2"/>
      <c r="U685" s="2"/>
    </row>
    <row r="686" spans="1:21" ht="12.75" customHeight="1" x14ac:dyDescent="0.2">
      <c r="A686" s="10"/>
      <c r="B686" s="1"/>
      <c r="C686" s="1"/>
      <c r="D686" s="1"/>
      <c r="E686" s="2"/>
      <c r="F686" s="2"/>
      <c r="G686" s="1"/>
      <c r="H686" s="10"/>
      <c r="I686" s="10"/>
      <c r="J686" s="10"/>
      <c r="K686" s="4"/>
      <c r="L686" s="11"/>
      <c r="M686" s="11"/>
      <c r="N686" s="5"/>
      <c r="O686" s="5"/>
      <c r="P686" s="222"/>
      <c r="Q686" s="226"/>
      <c r="R686" s="222"/>
      <c r="S686" s="222"/>
      <c r="T686" s="2"/>
      <c r="U686" s="2"/>
    </row>
    <row r="687" spans="1:21" ht="12.75" customHeight="1" x14ac:dyDescent="0.2">
      <c r="A687" s="10"/>
      <c r="B687" s="1"/>
      <c r="C687" s="1"/>
      <c r="D687" s="1"/>
      <c r="E687" s="2"/>
      <c r="F687" s="2"/>
      <c r="G687" s="1"/>
      <c r="H687" s="10"/>
      <c r="I687" s="10"/>
      <c r="J687" s="10"/>
      <c r="K687" s="4"/>
      <c r="L687" s="11"/>
      <c r="M687" s="11"/>
      <c r="N687" s="5"/>
      <c r="O687" s="5"/>
      <c r="P687" s="222"/>
      <c r="Q687" s="226"/>
      <c r="R687" s="222"/>
      <c r="S687" s="222"/>
      <c r="T687" s="2"/>
      <c r="U687" s="2"/>
    </row>
    <row r="688" spans="1:21" ht="12.75" customHeight="1" x14ac:dyDescent="0.2">
      <c r="A688" s="10"/>
      <c r="B688" s="1"/>
      <c r="C688" s="1"/>
      <c r="D688" s="1"/>
      <c r="E688" s="2"/>
      <c r="F688" s="2"/>
      <c r="G688" s="1"/>
      <c r="H688" s="10"/>
      <c r="I688" s="10"/>
      <c r="J688" s="10"/>
      <c r="K688" s="4"/>
      <c r="L688" s="11"/>
      <c r="M688" s="11"/>
      <c r="N688" s="5"/>
      <c r="O688" s="5"/>
      <c r="P688" s="222"/>
      <c r="Q688" s="226"/>
      <c r="R688" s="222"/>
      <c r="S688" s="222"/>
      <c r="T688" s="2"/>
      <c r="U688" s="2"/>
    </row>
    <row r="689" spans="1:21" ht="12.75" customHeight="1" x14ac:dyDescent="0.2">
      <c r="A689" s="10"/>
      <c r="B689" s="1"/>
      <c r="C689" s="1"/>
      <c r="D689" s="1"/>
      <c r="E689" s="2"/>
      <c r="F689" s="2"/>
      <c r="G689" s="1"/>
      <c r="H689" s="10"/>
      <c r="I689" s="10"/>
      <c r="J689" s="10"/>
      <c r="K689" s="4"/>
      <c r="L689" s="11"/>
      <c r="M689" s="11"/>
      <c r="N689" s="5"/>
      <c r="O689" s="5"/>
      <c r="P689" s="222"/>
      <c r="Q689" s="226"/>
      <c r="R689" s="222"/>
      <c r="S689" s="222"/>
      <c r="T689" s="2"/>
      <c r="U689" s="2"/>
    </row>
    <row r="690" spans="1:21" ht="12.75" customHeight="1" x14ac:dyDescent="0.2">
      <c r="A690" s="10"/>
      <c r="B690" s="1"/>
      <c r="C690" s="1"/>
      <c r="D690" s="1"/>
      <c r="E690" s="2"/>
      <c r="F690" s="2"/>
      <c r="G690" s="1"/>
      <c r="H690" s="10"/>
      <c r="I690" s="10"/>
      <c r="J690" s="10"/>
      <c r="K690" s="4"/>
      <c r="L690" s="11"/>
      <c r="M690" s="11"/>
      <c r="N690" s="5"/>
      <c r="O690" s="5"/>
      <c r="P690" s="222"/>
      <c r="Q690" s="226"/>
      <c r="R690" s="222"/>
      <c r="S690" s="222"/>
      <c r="T690" s="2"/>
      <c r="U690" s="2"/>
    </row>
    <row r="691" spans="1:21" ht="12.75" customHeight="1" x14ac:dyDescent="0.2">
      <c r="A691" s="10"/>
      <c r="B691" s="1"/>
      <c r="C691" s="1"/>
      <c r="D691" s="1"/>
      <c r="E691" s="2"/>
      <c r="F691" s="2"/>
      <c r="G691" s="1"/>
      <c r="H691" s="10"/>
      <c r="I691" s="10"/>
      <c r="J691" s="10"/>
      <c r="K691" s="4"/>
      <c r="L691" s="11"/>
      <c r="M691" s="11"/>
      <c r="N691" s="5"/>
      <c r="O691" s="5"/>
      <c r="P691" s="222"/>
      <c r="Q691" s="226"/>
      <c r="R691" s="222"/>
      <c r="S691" s="222"/>
      <c r="T691" s="2"/>
      <c r="U691" s="2"/>
    </row>
    <row r="692" spans="1:21" ht="12.75" customHeight="1" x14ac:dyDescent="0.2">
      <c r="A692" s="10"/>
      <c r="B692" s="1"/>
      <c r="C692" s="1"/>
      <c r="D692" s="1"/>
      <c r="E692" s="2"/>
      <c r="F692" s="2"/>
      <c r="G692" s="1"/>
      <c r="H692" s="10"/>
      <c r="I692" s="10"/>
      <c r="J692" s="10"/>
      <c r="K692" s="4"/>
      <c r="L692" s="11"/>
      <c r="M692" s="11"/>
      <c r="N692" s="5"/>
      <c r="O692" s="5"/>
      <c r="P692" s="222"/>
      <c r="Q692" s="226"/>
      <c r="R692" s="222"/>
      <c r="S692" s="222"/>
      <c r="T692" s="2"/>
      <c r="U692" s="2"/>
    </row>
    <row r="693" spans="1:21" ht="12.75" customHeight="1" x14ac:dyDescent="0.2">
      <c r="A693" s="10"/>
      <c r="B693" s="1"/>
      <c r="C693" s="1"/>
      <c r="D693" s="1"/>
      <c r="E693" s="2"/>
      <c r="F693" s="2"/>
      <c r="G693" s="1"/>
      <c r="H693" s="10"/>
      <c r="I693" s="10"/>
      <c r="J693" s="10"/>
      <c r="K693" s="4"/>
      <c r="L693" s="11"/>
      <c r="M693" s="11"/>
      <c r="N693" s="5"/>
      <c r="O693" s="5"/>
      <c r="P693" s="222"/>
      <c r="Q693" s="226"/>
      <c r="R693" s="222"/>
      <c r="S693" s="222"/>
      <c r="T693" s="2"/>
      <c r="U693" s="2"/>
    </row>
    <row r="694" spans="1:21" ht="12.75" customHeight="1" x14ac:dyDescent="0.2">
      <c r="A694" s="10"/>
      <c r="B694" s="1"/>
      <c r="C694" s="1"/>
      <c r="D694" s="1"/>
      <c r="E694" s="2"/>
      <c r="F694" s="2"/>
      <c r="G694" s="1"/>
      <c r="H694" s="10"/>
      <c r="I694" s="10"/>
      <c r="J694" s="10"/>
      <c r="K694" s="4"/>
      <c r="L694" s="11"/>
      <c r="M694" s="11"/>
      <c r="N694" s="5"/>
      <c r="O694" s="5"/>
      <c r="P694" s="222"/>
      <c r="Q694" s="226"/>
      <c r="R694" s="222"/>
      <c r="S694" s="222"/>
      <c r="T694" s="2"/>
      <c r="U694" s="2"/>
    </row>
    <row r="695" spans="1:21" ht="12.75" customHeight="1" x14ac:dyDescent="0.2">
      <c r="A695" s="10"/>
      <c r="B695" s="1"/>
      <c r="C695" s="1"/>
      <c r="D695" s="1"/>
      <c r="E695" s="2"/>
      <c r="F695" s="2"/>
      <c r="G695" s="1"/>
      <c r="H695" s="10"/>
      <c r="I695" s="10"/>
      <c r="J695" s="10"/>
      <c r="K695" s="4"/>
      <c r="L695" s="11"/>
      <c r="M695" s="11"/>
      <c r="N695" s="5"/>
      <c r="O695" s="5"/>
      <c r="P695" s="222"/>
      <c r="Q695" s="226"/>
      <c r="R695" s="222"/>
      <c r="S695" s="222"/>
      <c r="T695" s="2"/>
      <c r="U695" s="2"/>
    </row>
    <row r="696" spans="1:21" ht="12.75" customHeight="1" x14ac:dyDescent="0.2">
      <c r="A696" s="10"/>
      <c r="B696" s="1"/>
      <c r="C696" s="1"/>
      <c r="D696" s="1"/>
      <c r="E696" s="2"/>
      <c r="F696" s="2"/>
      <c r="G696" s="1"/>
      <c r="H696" s="10"/>
      <c r="I696" s="10"/>
      <c r="J696" s="10"/>
      <c r="K696" s="4"/>
      <c r="L696" s="11"/>
      <c r="M696" s="11"/>
      <c r="N696" s="5"/>
      <c r="O696" s="5"/>
      <c r="P696" s="222"/>
      <c r="Q696" s="226"/>
      <c r="R696" s="222"/>
      <c r="S696" s="222"/>
      <c r="T696" s="2"/>
      <c r="U696" s="2"/>
    </row>
    <row r="697" spans="1:21" ht="12.75" customHeight="1" x14ac:dyDescent="0.2">
      <c r="A697" s="10"/>
      <c r="B697" s="1"/>
      <c r="C697" s="1"/>
      <c r="D697" s="1"/>
      <c r="E697" s="2"/>
      <c r="F697" s="2"/>
      <c r="G697" s="1"/>
      <c r="H697" s="10"/>
      <c r="I697" s="10"/>
      <c r="J697" s="10"/>
      <c r="K697" s="4"/>
      <c r="L697" s="11"/>
      <c r="M697" s="11"/>
      <c r="N697" s="5"/>
      <c r="O697" s="5"/>
      <c r="P697" s="222"/>
      <c r="Q697" s="226"/>
      <c r="R697" s="222"/>
      <c r="S697" s="222"/>
      <c r="T697" s="2"/>
      <c r="U697" s="2"/>
    </row>
    <row r="698" spans="1:21" ht="12.75" customHeight="1" x14ac:dyDescent="0.2">
      <c r="A698" s="10"/>
      <c r="B698" s="1"/>
      <c r="C698" s="1"/>
      <c r="D698" s="1"/>
      <c r="E698" s="2"/>
      <c r="F698" s="2"/>
      <c r="G698" s="1"/>
      <c r="H698" s="10"/>
      <c r="I698" s="10"/>
      <c r="J698" s="10"/>
      <c r="K698" s="4"/>
      <c r="L698" s="11"/>
      <c r="M698" s="11"/>
      <c r="N698" s="5"/>
      <c r="O698" s="5"/>
      <c r="P698" s="222"/>
      <c r="Q698" s="226"/>
      <c r="R698" s="222"/>
      <c r="S698" s="222"/>
      <c r="T698" s="2"/>
      <c r="U698" s="2"/>
    </row>
    <row r="699" spans="1:21" ht="12.75" customHeight="1" x14ac:dyDescent="0.2">
      <c r="A699" s="10"/>
      <c r="B699" s="1"/>
      <c r="C699" s="1"/>
      <c r="D699" s="1"/>
      <c r="E699" s="2"/>
      <c r="F699" s="2"/>
      <c r="G699" s="1"/>
      <c r="H699" s="10"/>
      <c r="I699" s="10"/>
      <c r="J699" s="10"/>
      <c r="K699" s="4"/>
      <c r="L699" s="11"/>
      <c r="M699" s="11"/>
      <c r="N699" s="5"/>
      <c r="O699" s="5"/>
      <c r="P699" s="222"/>
      <c r="Q699" s="226"/>
      <c r="R699" s="222"/>
      <c r="S699" s="222"/>
      <c r="T699" s="2"/>
      <c r="U699" s="2"/>
    </row>
    <row r="700" spans="1:21" ht="12.75" customHeight="1" x14ac:dyDescent="0.2">
      <c r="A700" s="10"/>
      <c r="B700" s="1"/>
      <c r="C700" s="1"/>
      <c r="D700" s="1"/>
      <c r="E700" s="2"/>
      <c r="F700" s="2"/>
      <c r="G700" s="1"/>
      <c r="H700" s="10"/>
      <c r="I700" s="10"/>
      <c r="J700" s="10"/>
      <c r="K700" s="4"/>
      <c r="L700" s="11"/>
      <c r="M700" s="11"/>
      <c r="N700" s="5"/>
      <c r="O700" s="5"/>
      <c r="P700" s="222"/>
      <c r="Q700" s="226"/>
      <c r="R700" s="222"/>
      <c r="S700" s="222"/>
      <c r="T700" s="2"/>
      <c r="U700" s="2"/>
    </row>
    <row r="701" spans="1:21" ht="12.75" customHeight="1" x14ac:dyDescent="0.2">
      <c r="A701" s="10"/>
      <c r="B701" s="1"/>
      <c r="C701" s="1"/>
      <c r="D701" s="1"/>
      <c r="E701" s="2"/>
      <c r="F701" s="2"/>
      <c r="G701" s="1"/>
      <c r="H701" s="10"/>
      <c r="I701" s="10"/>
      <c r="J701" s="10"/>
      <c r="K701" s="4"/>
      <c r="L701" s="11"/>
      <c r="M701" s="11"/>
      <c r="N701" s="5"/>
      <c r="O701" s="5"/>
      <c r="P701" s="222"/>
      <c r="Q701" s="226"/>
      <c r="R701" s="222"/>
      <c r="S701" s="222"/>
      <c r="T701" s="2"/>
      <c r="U701" s="2"/>
    </row>
    <row r="702" spans="1:21" ht="12.75" customHeight="1" x14ac:dyDescent="0.2">
      <c r="A702" s="10"/>
      <c r="B702" s="1"/>
      <c r="C702" s="1"/>
      <c r="D702" s="1"/>
      <c r="E702" s="2"/>
      <c r="F702" s="2"/>
      <c r="G702" s="1"/>
      <c r="H702" s="10"/>
      <c r="I702" s="10"/>
      <c r="J702" s="10"/>
      <c r="K702" s="4"/>
      <c r="L702" s="11"/>
      <c r="M702" s="11"/>
      <c r="N702" s="5"/>
      <c r="O702" s="5"/>
      <c r="P702" s="222"/>
      <c r="Q702" s="226"/>
      <c r="R702" s="222"/>
      <c r="S702" s="222"/>
      <c r="T702" s="2"/>
      <c r="U702" s="2"/>
    </row>
    <row r="703" spans="1:21" ht="12.75" customHeight="1" x14ac:dyDescent="0.2">
      <c r="A703" s="10"/>
      <c r="B703" s="1"/>
      <c r="C703" s="1"/>
      <c r="D703" s="1"/>
      <c r="E703" s="2"/>
      <c r="F703" s="2"/>
      <c r="G703" s="1"/>
      <c r="H703" s="10"/>
      <c r="I703" s="10"/>
      <c r="J703" s="10"/>
      <c r="K703" s="4"/>
      <c r="L703" s="11"/>
      <c r="M703" s="11"/>
      <c r="N703" s="5"/>
      <c r="O703" s="5"/>
      <c r="P703" s="222"/>
      <c r="Q703" s="226"/>
      <c r="R703" s="222"/>
      <c r="S703" s="222"/>
      <c r="T703" s="2"/>
      <c r="U703" s="2"/>
    </row>
    <row r="704" spans="1:21" ht="12.75" customHeight="1" x14ac:dyDescent="0.2">
      <c r="A704" s="10"/>
      <c r="B704" s="1"/>
      <c r="C704" s="1"/>
      <c r="D704" s="1"/>
      <c r="E704" s="2"/>
      <c r="F704" s="2"/>
      <c r="G704" s="1"/>
      <c r="H704" s="10"/>
      <c r="I704" s="10"/>
      <c r="J704" s="10"/>
      <c r="K704" s="4"/>
      <c r="L704" s="11"/>
      <c r="M704" s="11"/>
      <c r="N704" s="5"/>
      <c r="O704" s="5"/>
      <c r="P704" s="222"/>
      <c r="Q704" s="226"/>
      <c r="R704" s="222"/>
      <c r="S704" s="222"/>
      <c r="T704" s="2"/>
      <c r="U704" s="2"/>
    </row>
    <row r="705" spans="1:21" ht="12.75" customHeight="1" x14ac:dyDescent="0.2">
      <c r="A705" s="10"/>
      <c r="B705" s="1"/>
      <c r="C705" s="1"/>
      <c r="D705" s="1"/>
      <c r="E705" s="2"/>
      <c r="F705" s="2"/>
      <c r="G705" s="1"/>
      <c r="H705" s="10"/>
      <c r="I705" s="10"/>
      <c r="J705" s="10"/>
      <c r="K705" s="4"/>
      <c r="L705" s="11"/>
      <c r="M705" s="11"/>
      <c r="N705" s="5"/>
      <c r="O705" s="5"/>
      <c r="P705" s="222"/>
      <c r="Q705" s="226"/>
      <c r="R705" s="222"/>
      <c r="S705" s="222"/>
      <c r="T705" s="2"/>
      <c r="U705" s="2"/>
    </row>
    <row r="706" spans="1:21" ht="12.75" customHeight="1" x14ac:dyDescent="0.2">
      <c r="A706" s="10"/>
      <c r="B706" s="1"/>
      <c r="C706" s="1"/>
      <c r="D706" s="1"/>
      <c r="E706" s="2"/>
      <c r="F706" s="2"/>
      <c r="G706" s="1"/>
      <c r="H706" s="10"/>
      <c r="I706" s="10"/>
      <c r="J706" s="10"/>
      <c r="K706" s="4"/>
      <c r="L706" s="11"/>
      <c r="M706" s="11"/>
      <c r="N706" s="5"/>
      <c r="O706" s="5"/>
      <c r="P706" s="222"/>
      <c r="Q706" s="226"/>
      <c r="R706" s="222"/>
      <c r="S706" s="222"/>
      <c r="T706" s="2"/>
      <c r="U706" s="2"/>
    </row>
    <row r="707" spans="1:21" ht="12.75" customHeight="1" x14ac:dyDescent="0.2">
      <c r="A707" s="10"/>
      <c r="B707" s="1"/>
      <c r="C707" s="1"/>
      <c r="D707" s="1"/>
      <c r="E707" s="2"/>
      <c r="F707" s="2"/>
      <c r="G707" s="1"/>
      <c r="H707" s="10"/>
      <c r="I707" s="10"/>
      <c r="J707" s="10"/>
      <c r="K707" s="4"/>
      <c r="L707" s="11"/>
      <c r="M707" s="11"/>
      <c r="N707" s="5"/>
      <c r="O707" s="5"/>
      <c r="P707" s="222"/>
      <c r="Q707" s="226"/>
      <c r="R707" s="222"/>
      <c r="S707" s="222"/>
      <c r="T707" s="2"/>
      <c r="U707" s="2"/>
    </row>
    <row r="708" spans="1:21" ht="12.75" customHeight="1" x14ac:dyDescent="0.2">
      <c r="A708" s="10"/>
      <c r="B708" s="1"/>
      <c r="C708" s="1"/>
      <c r="D708" s="1"/>
      <c r="E708" s="2"/>
      <c r="F708" s="2"/>
      <c r="G708" s="1"/>
      <c r="H708" s="10"/>
      <c r="I708" s="10"/>
      <c r="J708" s="10"/>
      <c r="K708" s="4"/>
      <c r="L708" s="11"/>
      <c r="M708" s="11"/>
      <c r="N708" s="5"/>
      <c r="O708" s="5"/>
      <c r="P708" s="222"/>
      <c r="Q708" s="226"/>
      <c r="R708" s="222"/>
      <c r="S708" s="222"/>
      <c r="T708" s="2"/>
      <c r="U708" s="2"/>
    </row>
    <row r="709" spans="1:21" ht="12.75" customHeight="1" x14ac:dyDescent="0.2">
      <c r="A709" s="10"/>
      <c r="B709" s="1"/>
      <c r="C709" s="1"/>
      <c r="D709" s="1"/>
      <c r="E709" s="2"/>
      <c r="F709" s="2"/>
      <c r="G709" s="1"/>
      <c r="H709" s="10"/>
      <c r="I709" s="10"/>
      <c r="J709" s="10"/>
      <c r="K709" s="4"/>
      <c r="L709" s="11"/>
      <c r="M709" s="11"/>
      <c r="N709" s="5"/>
      <c r="O709" s="5"/>
      <c r="P709" s="222"/>
      <c r="Q709" s="226"/>
      <c r="R709" s="222"/>
      <c r="S709" s="222"/>
      <c r="T709" s="2"/>
      <c r="U709" s="2"/>
    </row>
    <row r="710" spans="1:21" ht="12.75" customHeight="1" x14ac:dyDescent="0.2">
      <c r="A710" s="10"/>
      <c r="B710" s="1"/>
      <c r="C710" s="1"/>
      <c r="D710" s="1"/>
      <c r="E710" s="2"/>
      <c r="F710" s="2"/>
      <c r="G710" s="1"/>
      <c r="H710" s="10"/>
      <c r="I710" s="10"/>
      <c r="J710" s="10"/>
      <c r="K710" s="4"/>
      <c r="L710" s="11"/>
      <c r="M710" s="11"/>
      <c r="N710" s="5"/>
      <c r="O710" s="5"/>
      <c r="P710" s="222"/>
      <c r="Q710" s="226"/>
      <c r="R710" s="222"/>
      <c r="S710" s="222"/>
      <c r="T710" s="2"/>
      <c r="U710" s="2"/>
    </row>
    <row r="711" spans="1:21" ht="12.75" customHeight="1" x14ac:dyDescent="0.2">
      <c r="A711" s="10"/>
      <c r="B711" s="1"/>
      <c r="C711" s="1"/>
      <c r="D711" s="1"/>
      <c r="E711" s="2"/>
      <c r="F711" s="2"/>
      <c r="G711" s="1"/>
      <c r="H711" s="10"/>
      <c r="I711" s="10"/>
      <c r="J711" s="10"/>
      <c r="K711" s="4"/>
      <c r="L711" s="11"/>
      <c r="M711" s="11"/>
      <c r="N711" s="5"/>
      <c r="O711" s="5"/>
      <c r="P711" s="222"/>
      <c r="Q711" s="226"/>
      <c r="R711" s="222"/>
      <c r="S711" s="222"/>
      <c r="T711" s="2"/>
      <c r="U711" s="2"/>
    </row>
    <row r="712" spans="1:21" ht="12.75" customHeight="1" x14ac:dyDescent="0.2">
      <c r="A712" s="10"/>
      <c r="B712" s="1"/>
      <c r="C712" s="1"/>
      <c r="D712" s="1"/>
      <c r="E712" s="2"/>
      <c r="F712" s="2"/>
      <c r="G712" s="1"/>
      <c r="H712" s="10"/>
      <c r="I712" s="10"/>
      <c r="J712" s="10"/>
      <c r="K712" s="4"/>
      <c r="L712" s="11"/>
      <c r="M712" s="11"/>
      <c r="N712" s="5"/>
      <c r="O712" s="5"/>
      <c r="P712" s="222"/>
      <c r="Q712" s="226"/>
      <c r="R712" s="222"/>
      <c r="S712" s="222"/>
      <c r="T712" s="2"/>
      <c r="U712" s="2"/>
    </row>
    <row r="713" spans="1:21" ht="12.75" customHeight="1" x14ac:dyDescent="0.2">
      <c r="A713" s="10"/>
      <c r="B713" s="1"/>
      <c r="C713" s="1"/>
      <c r="D713" s="1"/>
      <c r="E713" s="2"/>
      <c r="F713" s="2"/>
      <c r="G713" s="1"/>
      <c r="H713" s="10"/>
      <c r="I713" s="10"/>
      <c r="J713" s="10"/>
      <c r="K713" s="4"/>
      <c r="L713" s="11"/>
      <c r="M713" s="11"/>
      <c r="N713" s="5"/>
      <c r="O713" s="5"/>
      <c r="P713" s="222"/>
      <c r="Q713" s="226"/>
      <c r="R713" s="222"/>
      <c r="S713" s="222"/>
      <c r="T713" s="2"/>
      <c r="U713" s="2"/>
    </row>
    <row r="714" spans="1:21" ht="12.75" customHeight="1" x14ac:dyDescent="0.2">
      <c r="A714" s="10"/>
      <c r="B714" s="1"/>
      <c r="C714" s="1"/>
      <c r="D714" s="1"/>
      <c r="E714" s="2"/>
      <c r="F714" s="2"/>
      <c r="G714" s="1"/>
      <c r="H714" s="10"/>
      <c r="I714" s="10"/>
      <c r="J714" s="10"/>
      <c r="K714" s="4"/>
      <c r="L714" s="11"/>
      <c r="M714" s="11"/>
      <c r="N714" s="5"/>
      <c r="O714" s="5"/>
      <c r="P714" s="222"/>
      <c r="Q714" s="226"/>
      <c r="R714" s="222"/>
      <c r="S714" s="222"/>
      <c r="T714" s="2"/>
      <c r="U714" s="2"/>
    </row>
    <row r="715" spans="1:21" ht="12.75" customHeight="1" x14ac:dyDescent="0.2">
      <c r="A715" s="10"/>
      <c r="B715" s="1"/>
      <c r="C715" s="1"/>
      <c r="D715" s="1"/>
      <c r="E715" s="2"/>
      <c r="F715" s="2"/>
      <c r="G715" s="1"/>
      <c r="H715" s="10"/>
      <c r="I715" s="10"/>
      <c r="J715" s="10"/>
      <c r="K715" s="4"/>
      <c r="L715" s="11"/>
      <c r="M715" s="11"/>
      <c r="N715" s="5"/>
      <c r="O715" s="5"/>
      <c r="P715" s="222"/>
      <c r="Q715" s="226"/>
      <c r="R715" s="222"/>
      <c r="S715" s="222"/>
      <c r="T715" s="2"/>
      <c r="U715" s="2"/>
    </row>
    <row r="716" spans="1:21" ht="12.75" customHeight="1" x14ac:dyDescent="0.2">
      <c r="A716" s="10"/>
      <c r="B716" s="1"/>
      <c r="C716" s="1"/>
      <c r="D716" s="1"/>
      <c r="E716" s="2"/>
      <c r="F716" s="2"/>
      <c r="G716" s="1"/>
      <c r="H716" s="10"/>
      <c r="I716" s="10"/>
      <c r="J716" s="10"/>
      <c r="K716" s="4"/>
      <c r="L716" s="11"/>
      <c r="M716" s="11"/>
      <c r="N716" s="5"/>
      <c r="O716" s="5"/>
      <c r="P716" s="222"/>
      <c r="Q716" s="226"/>
      <c r="R716" s="222"/>
      <c r="S716" s="222"/>
      <c r="T716" s="2"/>
      <c r="U716" s="2"/>
    </row>
    <row r="717" spans="1:21" ht="12.75" customHeight="1" x14ac:dyDescent="0.2">
      <c r="A717" s="10"/>
      <c r="B717" s="1"/>
      <c r="C717" s="1"/>
      <c r="D717" s="1"/>
      <c r="E717" s="2"/>
      <c r="F717" s="2"/>
      <c r="G717" s="1"/>
      <c r="H717" s="10"/>
      <c r="I717" s="10"/>
      <c r="J717" s="10"/>
      <c r="K717" s="4"/>
      <c r="L717" s="11"/>
      <c r="M717" s="11"/>
      <c r="N717" s="5"/>
      <c r="O717" s="5"/>
      <c r="P717" s="222"/>
      <c r="Q717" s="226"/>
      <c r="R717" s="222"/>
      <c r="S717" s="222"/>
      <c r="T717" s="2"/>
      <c r="U717" s="2"/>
    </row>
    <row r="718" spans="1:21" ht="12.75" customHeight="1" x14ac:dyDescent="0.2">
      <c r="A718" s="10"/>
      <c r="B718" s="1"/>
      <c r="C718" s="1"/>
      <c r="D718" s="1"/>
      <c r="E718" s="2"/>
      <c r="F718" s="2"/>
      <c r="G718" s="1"/>
      <c r="H718" s="10"/>
      <c r="I718" s="10"/>
      <c r="J718" s="10"/>
      <c r="K718" s="4"/>
      <c r="L718" s="11"/>
      <c r="M718" s="11"/>
      <c r="N718" s="5"/>
      <c r="O718" s="5"/>
      <c r="P718" s="222"/>
      <c r="Q718" s="226"/>
      <c r="R718" s="222"/>
      <c r="S718" s="222"/>
      <c r="T718" s="2"/>
      <c r="U718" s="2"/>
    </row>
    <row r="719" spans="1:21" ht="12.75" customHeight="1" x14ac:dyDescent="0.2">
      <c r="A719" s="10"/>
      <c r="B719" s="1"/>
      <c r="C719" s="1"/>
      <c r="D719" s="1"/>
      <c r="E719" s="2"/>
      <c r="F719" s="2"/>
      <c r="G719" s="1"/>
      <c r="H719" s="10"/>
      <c r="I719" s="10"/>
      <c r="J719" s="10"/>
      <c r="K719" s="4"/>
      <c r="L719" s="11"/>
      <c r="M719" s="11"/>
      <c r="N719" s="5"/>
      <c r="O719" s="5"/>
      <c r="P719" s="222"/>
      <c r="Q719" s="226"/>
      <c r="R719" s="222"/>
      <c r="S719" s="222"/>
      <c r="T719" s="2"/>
      <c r="U719" s="2"/>
    </row>
    <row r="720" spans="1:21" ht="12.75" customHeight="1" x14ac:dyDescent="0.2">
      <c r="A720" s="10"/>
      <c r="B720" s="1"/>
      <c r="C720" s="1"/>
      <c r="D720" s="1"/>
      <c r="E720" s="2"/>
      <c r="F720" s="2"/>
      <c r="G720" s="1"/>
      <c r="H720" s="10"/>
      <c r="I720" s="10"/>
      <c r="J720" s="10"/>
      <c r="K720" s="4"/>
      <c r="L720" s="11"/>
      <c r="M720" s="11"/>
      <c r="N720" s="5"/>
      <c r="O720" s="5"/>
      <c r="P720" s="222"/>
      <c r="Q720" s="226"/>
      <c r="R720" s="222"/>
      <c r="S720" s="222"/>
      <c r="T720" s="2"/>
      <c r="U720" s="2"/>
    </row>
    <row r="721" spans="1:21" ht="12.75" customHeight="1" x14ac:dyDescent="0.2">
      <c r="A721" s="10"/>
      <c r="B721" s="1"/>
      <c r="C721" s="1"/>
      <c r="D721" s="1"/>
      <c r="E721" s="2"/>
      <c r="F721" s="2"/>
      <c r="G721" s="1"/>
      <c r="H721" s="10"/>
      <c r="I721" s="10"/>
      <c r="J721" s="10"/>
      <c r="K721" s="4"/>
      <c r="L721" s="11"/>
      <c r="M721" s="11"/>
      <c r="N721" s="5"/>
      <c r="O721" s="5"/>
      <c r="P721" s="222"/>
      <c r="Q721" s="226"/>
      <c r="R721" s="222"/>
      <c r="S721" s="222"/>
      <c r="T721" s="2"/>
      <c r="U721" s="2"/>
    </row>
    <row r="722" spans="1:21" ht="12.75" customHeight="1" x14ac:dyDescent="0.2">
      <c r="A722" s="10"/>
      <c r="B722" s="1"/>
      <c r="C722" s="1"/>
      <c r="D722" s="1"/>
      <c r="E722" s="2"/>
      <c r="F722" s="2"/>
      <c r="G722" s="1"/>
      <c r="H722" s="10"/>
      <c r="I722" s="10"/>
      <c r="J722" s="10"/>
      <c r="K722" s="4"/>
      <c r="L722" s="11"/>
      <c r="M722" s="11"/>
      <c r="N722" s="5"/>
      <c r="O722" s="5"/>
      <c r="P722" s="222"/>
      <c r="Q722" s="226"/>
      <c r="R722" s="222"/>
      <c r="S722" s="222"/>
      <c r="T722" s="2"/>
      <c r="U722" s="2"/>
    </row>
    <row r="723" spans="1:21" ht="12.75" customHeight="1" x14ac:dyDescent="0.2">
      <c r="A723" s="10"/>
      <c r="B723" s="1"/>
      <c r="C723" s="1"/>
      <c r="D723" s="1"/>
      <c r="E723" s="2"/>
      <c r="F723" s="2"/>
      <c r="G723" s="1"/>
      <c r="H723" s="10"/>
      <c r="I723" s="10"/>
      <c r="J723" s="10"/>
      <c r="K723" s="4"/>
      <c r="L723" s="11"/>
      <c r="M723" s="11"/>
      <c r="N723" s="5"/>
      <c r="O723" s="5"/>
      <c r="P723" s="222"/>
      <c r="Q723" s="226"/>
      <c r="R723" s="222"/>
      <c r="S723" s="222"/>
      <c r="T723" s="2"/>
      <c r="U723" s="2"/>
    </row>
    <row r="724" spans="1:21" ht="12.75" customHeight="1" x14ac:dyDescent="0.2">
      <c r="A724" s="10"/>
      <c r="B724" s="1"/>
      <c r="C724" s="1"/>
      <c r="D724" s="1"/>
      <c r="E724" s="2"/>
      <c r="F724" s="2"/>
      <c r="G724" s="1"/>
      <c r="H724" s="10"/>
      <c r="I724" s="10"/>
      <c r="J724" s="10"/>
      <c r="K724" s="4"/>
      <c r="L724" s="11"/>
      <c r="M724" s="11"/>
      <c r="N724" s="5"/>
      <c r="O724" s="5"/>
      <c r="P724" s="222"/>
      <c r="Q724" s="226"/>
      <c r="R724" s="222"/>
      <c r="S724" s="222"/>
      <c r="T724" s="2"/>
      <c r="U724" s="2"/>
    </row>
    <row r="725" spans="1:21" ht="12.75" customHeight="1" x14ac:dyDescent="0.2">
      <c r="A725" s="10"/>
      <c r="B725" s="1"/>
      <c r="C725" s="1"/>
      <c r="D725" s="1"/>
      <c r="E725" s="2"/>
      <c r="F725" s="2"/>
      <c r="G725" s="1"/>
      <c r="H725" s="10"/>
      <c r="I725" s="10"/>
      <c r="J725" s="10"/>
      <c r="K725" s="4"/>
      <c r="L725" s="11"/>
      <c r="M725" s="11"/>
      <c r="N725" s="5"/>
      <c r="O725" s="5"/>
      <c r="P725" s="222"/>
      <c r="Q725" s="226"/>
      <c r="R725" s="222"/>
      <c r="S725" s="222"/>
      <c r="T725" s="2"/>
      <c r="U725" s="2"/>
    </row>
    <row r="726" spans="1:21" ht="12.75" customHeight="1" x14ac:dyDescent="0.2">
      <c r="A726" s="10"/>
      <c r="B726" s="1"/>
      <c r="C726" s="1"/>
      <c r="D726" s="1"/>
      <c r="E726" s="2"/>
      <c r="F726" s="2"/>
      <c r="G726" s="1"/>
      <c r="H726" s="10"/>
      <c r="I726" s="10"/>
      <c r="J726" s="10"/>
      <c r="K726" s="4"/>
      <c r="L726" s="11"/>
      <c r="M726" s="11"/>
      <c r="N726" s="5"/>
      <c r="O726" s="5"/>
      <c r="P726" s="222"/>
      <c r="Q726" s="226"/>
      <c r="R726" s="222"/>
      <c r="S726" s="222"/>
      <c r="T726" s="2"/>
      <c r="U726" s="2"/>
    </row>
    <row r="727" spans="1:21" ht="12.75" customHeight="1" x14ac:dyDescent="0.2">
      <c r="A727" s="10"/>
      <c r="B727" s="1"/>
      <c r="C727" s="1"/>
      <c r="D727" s="1"/>
      <c r="E727" s="2"/>
      <c r="F727" s="2"/>
      <c r="G727" s="1"/>
      <c r="H727" s="10"/>
      <c r="I727" s="10"/>
      <c r="J727" s="10"/>
      <c r="K727" s="4"/>
      <c r="L727" s="11"/>
      <c r="M727" s="11"/>
      <c r="N727" s="5"/>
      <c r="O727" s="5"/>
      <c r="P727" s="222"/>
      <c r="Q727" s="226"/>
      <c r="R727" s="222"/>
      <c r="S727" s="222"/>
      <c r="T727" s="2"/>
      <c r="U727" s="2"/>
    </row>
    <row r="728" spans="1:21" ht="12.75" customHeight="1" x14ac:dyDescent="0.2">
      <c r="A728" s="10"/>
      <c r="B728" s="1"/>
      <c r="C728" s="1"/>
      <c r="D728" s="1"/>
      <c r="E728" s="2"/>
      <c r="F728" s="2"/>
      <c r="G728" s="1"/>
      <c r="H728" s="10"/>
      <c r="I728" s="10"/>
      <c r="J728" s="10"/>
      <c r="K728" s="4"/>
      <c r="L728" s="11"/>
      <c r="M728" s="11"/>
      <c r="N728" s="5"/>
      <c r="O728" s="5"/>
      <c r="P728" s="222"/>
      <c r="Q728" s="226"/>
      <c r="R728" s="222"/>
      <c r="S728" s="222"/>
      <c r="T728" s="2"/>
      <c r="U728" s="2"/>
    </row>
    <row r="729" spans="1:21" ht="12.75" customHeight="1" x14ac:dyDescent="0.2">
      <c r="A729" s="10"/>
      <c r="B729" s="1"/>
      <c r="C729" s="1"/>
      <c r="D729" s="1"/>
      <c r="E729" s="2"/>
      <c r="F729" s="2"/>
      <c r="G729" s="1"/>
      <c r="H729" s="10"/>
      <c r="I729" s="10"/>
      <c r="J729" s="10"/>
      <c r="K729" s="4"/>
      <c r="L729" s="11"/>
      <c r="M729" s="11"/>
      <c r="N729" s="5"/>
      <c r="O729" s="5"/>
      <c r="P729" s="222"/>
      <c r="Q729" s="226"/>
      <c r="R729" s="222"/>
      <c r="S729" s="222"/>
      <c r="T729" s="2"/>
      <c r="U729" s="2"/>
    </row>
    <row r="730" spans="1:21" ht="12.75" customHeight="1" x14ac:dyDescent="0.2">
      <c r="A730" s="10"/>
      <c r="B730" s="1"/>
      <c r="C730" s="1"/>
      <c r="D730" s="1"/>
      <c r="E730" s="2"/>
      <c r="F730" s="2"/>
      <c r="G730" s="1"/>
      <c r="H730" s="10"/>
      <c r="I730" s="10"/>
      <c r="J730" s="10"/>
      <c r="K730" s="4"/>
      <c r="L730" s="11"/>
      <c r="M730" s="11"/>
      <c r="N730" s="5"/>
      <c r="O730" s="5"/>
      <c r="P730" s="222"/>
      <c r="Q730" s="226"/>
      <c r="R730" s="222"/>
      <c r="S730" s="222"/>
      <c r="T730" s="2"/>
      <c r="U730" s="2"/>
    </row>
    <row r="731" spans="1:21" ht="12.75" customHeight="1" x14ac:dyDescent="0.2">
      <c r="A731" s="10"/>
      <c r="B731" s="1"/>
      <c r="C731" s="1"/>
      <c r="D731" s="1"/>
      <c r="E731" s="2"/>
      <c r="F731" s="2"/>
      <c r="G731" s="1"/>
      <c r="H731" s="10"/>
      <c r="I731" s="10"/>
      <c r="J731" s="10"/>
      <c r="K731" s="4"/>
      <c r="L731" s="11"/>
      <c r="M731" s="11"/>
      <c r="N731" s="5"/>
      <c r="O731" s="5"/>
      <c r="P731" s="222"/>
      <c r="Q731" s="226"/>
      <c r="R731" s="222"/>
      <c r="S731" s="222"/>
      <c r="T731" s="2"/>
      <c r="U731" s="2"/>
    </row>
    <row r="732" spans="1:21" ht="12.75" customHeight="1" x14ac:dyDescent="0.2">
      <c r="A732" s="10"/>
      <c r="B732" s="1"/>
      <c r="C732" s="1"/>
      <c r="D732" s="1"/>
      <c r="E732" s="2"/>
      <c r="F732" s="2"/>
      <c r="G732" s="1"/>
      <c r="H732" s="10"/>
      <c r="I732" s="10"/>
      <c r="J732" s="10"/>
      <c r="K732" s="4"/>
      <c r="L732" s="11"/>
      <c r="M732" s="11"/>
      <c r="N732" s="5"/>
      <c r="O732" s="5"/>
      <c r="P732" s="222"/>
      <c r="Q732" s="226"/>
      <c r="R732" s="222"/>
      <c r="S732" s="222"/>
      <c r="T732" s="2"/>
      <c r="U732" s="2"/>
    </row>
    <row r="733" spans="1:21" ht="12.75" customHeight="1" x14ac:dyDescent="0.2">
      <c r="A733" s="10"/>
      <c r="B733" s="1"/>
      <c r="C733" s="1"/>
      <c r="D733" s="1"/>
      <c r="E733" s="2"/>
      <c r="F733" s="2"/>
      <c r="G733" s="1"/>
      <c r="H733" s="10"/>
      <c r="I733" s="10"/>
      <c r="J733" s="10"/>
      <c r="K733" s="4"/>
      <c r="L733" s="11"/>
      <c r="M733" s="11"/>
      <c r="N733" s="5"/>
      <c r="O733" s="5"/>
      <c r="P733" s="222"/>
      <c r="Q733" s="226"/>
      <c r="R733" s="222"/>
      <c r="S733" s="222"/>
      <c r="T733" s="2"/>
      <c r="U733" s="2"/>
    </row>
    <row r="734" spans="1:21" ht="12.75" customHeight="1" x14ac:dyDescent="0.2">
      <c r="A734" s="10"/>
      <c r="B734" s="1"/>
      <c r="C734" s="1"/>
      <c r="D734" s="1"/>
      <c r="E734" s="2"/>
      <c r="F734" s="2"/>
      <c r="G734" s="1"/>
      <c r="H734" s="10"/>
      <c r="I734" s="10"/>
      <c r="J734" s="10"/>
      <c r="K734" s="4"/>
      <c r="L734" s="11"/>
      <c r="M734" s="11"/>
      <c r="N734" s="5"/>
      <c r="O734" s="5"/>
      <c r="P734" s="222"/>
      <c r="Q734" s="226"/>
      <c r="R734" s="222"/>
      <c r="S734" s="222"/>
      <c r="T734" s="2"/>
      <c r="U734" s="2"/>
    </row>
    <row r="735" spans="1:21" ht="12.75" customHeight="1" x14ac:dyDescent="0.2">
      <c r="A735" s="10"/>
      <c r="B735" s="1"/>
      <c r="C735" s="1"/>
      <c r="D735" s="1"/>
      <c r="E735" s="2"/>
      <c r="F735" s="2"/>
      <c r="G735" s="1"/>
      <c r="H735" s="10"/>
      <c r="I735" s="10"/>
      <c r="J735" s="10"/>
      <c r="K735" s="4"/>
      <c r="L735" s="11"/>
      <c r="M735" s="11"/>
      <c r="N735" s="5"/>
      <c r="O735" s="5"/>
      <c r="P735" s="222"/>
      <c r="Q735" s="226"/>
      <c r="R735" s="222"/>
      <c r="S735" s="222"/>
      <c r="T735" s="2"/>
      <c r="U735" s="2"/>
    </row>
    <row r="736" spans="1:21" ht="12.75" customHeight="1" x14ac:dyDescent="0.2">
      <c r="A736" s="10"/>
      <c r="B736" s="1"/>
      <c r="C736" s="1"/>
      <c r="D736" s="1"/>
      <c r="E736" s="2"/>
      <c r="F736" s="2"/>
      <c r="G736" s="1"/>
      <c r="H736" s="10"/>
      <c r="I736" s="10"/>
      <c r="J736" s="10"/>
      <c r="K736" s="4"/>
      <c r="L736" s="11"/>
      <c r="M736" s="11"/>
      <c r="N736" s="5"/>
      <c r="O736" s="5"/>
      <c r="P736" s="222"/>
      <c r="Q736" s="226"/>
      <c r="R736" s="222"/>
      <c r="S736" s="222"/>
      <c r="T736" s="2"/>
      <c r="U736" s="2"/>
    </row>
    <row r="737" spans="1:21" ht="12.75" customHeight="1" x14ac:dyDescent="0.2">
      <c r="A737" s="10"/>
      <c r="B737" s="1"/>
      <c r="C737" s="1"/>
      <c r="D737" s="1"/>
      <c r="E737" s="2"/>
      <c r="F737" s="2"/>
      <c r="G737" s="1"/>
      <c r="H737" s="10"/>
      <c r="I737" s="10"/>
      <c r="J737" s="10"/>
      <c r="K737" s="4"/>
      <c r="L737" s="11"/>
      <c r="M737" s="11"/>
      <c r="N737" s="5"/>
      <c r="O737" s="5"/>
      <c r="P737" s="222"/>
      <c r="Q737" s="226"/>
      <c r="R737" s="222"/>
      <c r="S737" s="222"/>
      <c r="T737" s="2"/>
      <c r="U737" s="2"/>
    </row>
    <row r="738" spans="1:21" ht="12.75" customHeight="1" x14ac:dyDescent="0.2">
      <c r="A738" s="10"/>
      <c r="B738" s="1"/>
      <c r="C738" s="1"/>
      <c r="D738" s="1"/>
      <c r="E738" s="2"/>
      <c r="F738" s="2"/>
      <c r="G738" s="1"/>
      <c r="H738" s="10"/>
      <c r="I738" s="10"/>
      <c r="J738" s="10"/>
      <c r="K738" s="4"/>
      <c r="L738" s="11"/>
      <c r="M738" s="11"/>
      <c r="N738" s="5"/>
      <c r="O738" s="5"/>
      <c r="P738" s="222"/>
      <c r="Q738" s="226"/>
      <c r="R738" s="222"/>
      <c r="S738" s="222"/>
      <c r="T738" s="2"/>
      <c r="U738" s="2"/>
    </row>
    <row r="739" spans="1:21" ht="12.75" customHeight="1" x14ac:dyDescent="0.2">
      <c r="A739" s="10"/>
      <c r="B739" s="1"/>
      <c r="C739" s="1"/>
      <c r="D739" s="1"/>
      <c r="E739" s="2"/>
      <c r="F739" s="2"/>
      <c r="G739" s="1"/>
      <c r="H739" s="10"/>
      <c r="I739" s="10"/>
      <c r="J739" s="10"/>
      <c r="K739" s="4"/>
      <c r="L739" s="11"/>
      <c r="M739" s="11"/>
      <c r="N739" s="5"/>
      <c r="O739" s="5"/>
      <c r="P739" s="222"/>
      <c r="Q739" s="226"/>
      <c r="R739" s="222"/>
      <c r="S739" s="222"/>
      <c r="T739" s="2"/>
      <c r="U739" s="2"/>
    </row>
    <row r="740" spans="1:21" ht="12.75" customHeight="1" x14ac:dyDescent="0.2">
      <c r="A740" s="10"/>
      <c r="B740" s="1"/>
      <c r="C740" s="1"/>
      <c r="D740" s="1"/>
      <c r="E740" s="2"/>
      <c r="F740" s="2"/>
      <c r="G740" s="1"/>
      <c r="H740" s="10"/>
      <c r="I740" s="10"/>
      <c r="J740" s="10"/>
      <c r="K740" s="4"/>
      <c r="L740" s="11"/>
      <c r="M740" s="11"/>
      <c r="N740" s="5"/>
      <c r="O740" s="5"/>
      <c r="P740" s="222"/>
      <c r="Q740" s="226"/>
      <c r="R740" s="222"/>
      <c r="S740" s="222"/>
      <c r="T740" s="2"/>
      <c r="U740" s="2"/>
    </row>
    <row r="741" spans="1:21" ht="12.75" customHeight="1" x14ac:dyDescent="0.2">
      <c r="A741" s="10"/>
      <c r="B741" s="1"/>
      <c r="C741" s="1"/>
      <c r="D741" s="1"/>
      <c r="E741" s="2"/>
      <c r="F741" s="2"/>
      <c r="G741" s="1"/>
      <c r="H741" s="10"/>
      <c r="I741" s="10"/>
      <c r="J741" s="10"/>
      <c r="K741" s="4"/>
      <c r="L741" s="11"/>
      <c r="M741" s="11"/>
      <c r="N741" s="5"/>
      <c r="O741" s="5"/>
      <c r="P741" s="222"/>
      <c r="Q741" s="226"/>
      <c r="R741" s="222"/>
      <c r="S741" s="222"/>
      <c r="T741" s="2"/>
      <c r="U741" s="2"/>
    </row>
    <row r="742" spans="1:21" ht="12.75" customHeight="1" x14ac:dyDescent="0.2">
      <c r="A742" s="10"/>
      <c r="B742" s="1"/>
      <c r="C742" s="1"/>
      <c r="D742" s="1"/>
      <c r="E742" s="2"/>
      <c r="F742" s="2"/>
      <c r="G742" s="1"/>
      <c r="H742" s="10"/>
      <c r="I742" s="10"/>
      <c r="J742" s="10"/>
      <c r="K742" s="4"/>
      <c r="L742" s="11"/>
      <c r="M742" s="11"/>
      <c r="N742" s="5"/>
      <c r="O742" s="5"/>
      <c r="P742" s="222"/>
      <c r="Q742" s="226"/>
      <c r="R742" s="222"/>
      <c r="S742" s="222"/>
      <c r="T742" s="2"/>
      <c r="U742" s="2"/>
    </row>
    <row r="743" spans="1:21" ht="12.75" customHeight="1" x14ac:dyDescent="0.2">
      <c r="A743" s="10"/>
      <c r="B743" s="1"/>
      <c r="C743" s="1"/>
      <c r="D743" s="1"/>
      <c r="E743" s="2"/>
      <c r="F743" s="2"/>
      <c r="G743" s="1"/>
      <c r="H743" s="10"/>
      <c r="I743" s="10"/>
      <c r="J743" s="10"/>
      <c r="K743" s="4"/>
      <c r="L743" s="11"/>
      <c r="M743" s="11"/>
      <c r="N743" s="5"/>
      <c r="O743" s="5"/>
      <c r="P743" s="222"/>
      <c r="Q743" s="226"/>
      <c r="R743" s="222"/>
      <c r="S743" s="222"/>
      <c r="T743" s="2"/>
      <c r="U743" s="2"/>
    </row>
    <row r="744" spans="1:21" ht="12.75" customHeight="1" x14ac:dyDescent="0.2">
      <c r="A744" s="10"/>
      <c r="B744" s="1"/>
      <c r="C744" s="1"/>
      <c r="D744" s="1"/>
      <c r="E744" s="2"/>
      <c r="F744" s="2"/>
      <c r="G744" s="1"/>
      <c r="H744" s="10"/>
      <c r="I744" s="10"/>
      <c r="J744" s="10"/>
      <c r="K744" s="4"/>
      <c r="L744" s="11"/>
      <c r="M744" s="11"/>
      <c r="N744" s="5"/>
      <c r="O744" s="5"/>
      <c r="P744" s="222"/>
      <c r="Q744" s="226"/>
      <c r="R744" s="222"/>
      <c r="S744" s="222"/>
      <c r="T744" s="2"/>
      <c r="U744" s="2"/>
    </row>
    <row r="745" spans="1:21" ht="12.75" customHeight="1" x14ac:dyDescent="0.2">
      <c r="A745" s="10"/>
      <c r="B745" s="1"/>
      <c r="C745" s="1"/>
      <c r="D745" s="1"/>
      <c r="E745" s="2"/>
      <c r="F745" s="2"/>
      <c r="G745" s="1"/>
      <c r="H745" s="10"/>
      <c r="I745" s="10"/>
      <c r="J745" s="10"/>
      <c r="K745" s="4"/>
      <c r="L745" s="11"/>
      <c r="M745" s="11"/>
      <c r="N745" s="5"/>
      <c r="O745" s="5"/>
      <c r="P745" s="222"/>
      <c r="Q745" s="226"/>
      <c r="R745" s="222"/>
      <c r="S745" s="222"/>
      <c r="T745" s="2"/>
      <c r="U745" s="2"/>
    </row>
    <row r="746" spans="1:21" ht="12.75" customHeight="1" x14ac:dyDescent="0.2">
      <c r="A746" s="10"/>
      <c r="B746" s="1"/>
      <c r="C746" s="1"/>
      <c r="D746" s="1"/>
      <c r="E746" s="2"/>
      <c r="F746" s="2"/>
      <c r="G746" s="1"/>
      <c r="H746" s="10"/>
      <c r="I746" s="10"/>
      <c r="J746" s="10"/>
      <c r="K746" s="4"/>
      <c r="L746" s="11"/>
      <c r="M746" s="11"/>
      <c r="N746" s="5"/>
      <c r="O746" s="5"/>
      <c r="P746" s="222"/>
      <c r="Q746" s="226"/>
      <c r="R746" s="222"/>
      <c r="S746" s="222"/>
      <c r="T746" s="2"/>
      <c r="U746" s="2"/>
    </row>
    <row r="747" spans="1:21" ht="12.75" customHeight="1" x14ac:dyDescent="0.2">
      <c r="A747" s="10"/>
      <c r="B747" s="1"/>
      <c r="C747" s="1"/>
      <c r="D747" s="1"/>
      <c r="E747" s="2"/>
      <c r="F747" s="2"/>
      <c r="G747" s="1"/>
      <c r="H747" s="10"/>
      <c r="I747" s="10"/>
      <c r="J747" s="10"/>
      <c r="K747" s="4"/>
      <c r="L747" s="11"/>
      <c r="M747" s="11"/>
      <c r="N747" s="5"/>
      <c r="O747" s="5"/>
      <c r="P747" s="222"/>
      <c r="Q747" s="226"/>
      <c r="R747" s="222"/>
      <c r="S747" s="222"/>
      <c r="T747" s="2"/>
      <c r="U747" s="2"/>
    </row>
    <row r="748" spans="1:21" ht="12.75" customHeight="1" x14ac:dyDescent="0.2">
      <c r="A748" s="10"/>
      <c r="B748" s="1"/>
      <c r="C748" s="1"/>
      <c r="D748" s="1"/>
      <c r="E748" s="2"/>
      <c r="F748" s="2"/>
      <c r="G748" s="1"/>
      <c r="H748" s="10"/>
      <c r="I748" s="10"/>
      <c r="J748" s="10"/>
      <c r="K748" s="4"/>
      <c r="L748" s="11"/>
      <c r="M748" s="11"/>
      <c r="N748" s="5"/>
      <c r="O748" s="5"/>
      <c r="P748" s="222"/>
      <c r="Q748" s="226"/>
      <c r="R748" s="222"/>
      <c r="S748" s="222"/>
      <c r="T748" s="2"/>
      <c r="U748" s="2"/>
    </row>
    <row r="749" spans="1:21" ht="12.75" customHeight="1" x14ac:dyDescent="0.2">
      <c r="A749" s="10"/>
      <c r="B749" s="1"/>
      <c r="C749" s="1"/>
      <c r="D749" s="1"/>
      <c r="E749" s="2"/>
      <c r="F749" s="2"/>
      <c r="G749" s="1"/>
      <c r="H749" s="10"/>
      <c r="I749" s="10"/>
      <c r="J749" s="10"/>
      <c r="K749" s="4"/>
      <c r="L749" s="11"/>
      <c r="M749" s="11"/>
      <c r="N749" s="5"/>
      <c r="O749" s="5"/>
      <c r="P749" s="222"/>
      <c r="Q749" s="226"/>
      <c r="R749" s="222"/>
      <c r="S749" s="222"/>
      <c r="T749" s="2"/>
      <c r="U749" s="2"/>
    </row>
    <row r="750" spans="1:21" ht="12.75" customHeight="1" x14ac:dyDescent="0.2">
      <c r="A750" s="10"/>
      <c r="B750" s="1"/>
      <c r="C750" s="1"/>
      <c r="D750" s="1"/>
      <c r="E750" s="2"/>
      <c r="F750" s="2"/>
      <c r="G750" s="1"/>
      <c r="H750" s="10"/>
      <c r="I750" s="10"/>
      <c r="J750" s="10"/>
      <c r="K750" s="4"/>
      <c r="L750" s="11"/>
      <c r="M750" s="11"/>
      <c r="N750" s="5"/>
      <c r="O750" s="5"/>
      <c r="P750" s="222"/>
      <c r="Q750" s="226"/>
      <c r="R750" s="222"/>
      <c r="S750" s="222"/>
      <c r="T750" s="2"/>
      <c r="U750" s="2"/>
    </row>
    <row r="751" spans="1:21" ht="12.75" customHeight="1" x14ac:dyDescent="0.2">
      <c r="A751" s="10"/>
      <c r="B751" s="1"/>
      <c r="C751" s="1"/>
      <c r="D751" s="1"/>
      <c r="E751" s="2"/>
      <c r="F751" s="2"/>
      <c r="G751" s="1"/>
      <c r="H751" s="10"/>
      <c r="I751" s="10"/>
      <c r="J751" s="10"/>
      <c r="K751" s="4"/>
      <c r="L751" s="11"/>
      <c r="M751" s="11"/>
      <c r="N751" s="5"/>
      <c r="O751" s="5"/>
      <c r="P751" s="222"/>
      <c r="Q751" s="226"/>
      <c r="R751" s="222"/>
      <c r="S751" s="222"/>
      <c r="T751" s="2"/>
      <c r="U751" s="2"/>
    </row>
    <row r="752" spans="1:21" ht="12.75" customHeight="1" x14ac:dyDescent="0.2">
      <c r="A752" s="10"/>
      <c r="B752" s="1"/>
      <c r="C752" s="1"/>
      <c r="D752" s="1"/>
      <c r="E752" s="2"/>
      <c r="F752" s="2"/>
      <c r="G752" s="1"/>
      <c r="H752" s="10"/>
      <c r="I752" s="10"/>
      <c r="J752" s="10"/>
      <c r="K752" s="4"/>
      <c r="L752" s="11"/>
      <c r="M752" s="11"/>
      <c r="N752" s="5"/>
      <c r="O752" s="5"/>
      <c r="P752" s="222"/>
      <c r="Q752" s="226"/>
      <c r="R752" s="222"/>
      <c r="S752" s="222"/>
      <c r="T752" s="2"/>
      <c r="U752" s="2"/>
    </row>
    <row r="753" spans="1:21" ht="12.75" customHeight="1" x14ac:dyDescent="0.2">
      <c r="A753" s="10"/>
      <c r="B753" s="1"/>
      <c r="C753" s="1"/>
      <c r="D753" s="1"/>
      <c r="E753" s="2"/>
      <c r="F753" s="2"/>
      <c r="G753" s="1"/>
      <c r="H753" s="10"/>
      <c r="I753" s="10"/>
      <c r="J753" s="10"/>
      <c r="K753" s="4"/>
      <c r="L753" s="11"/>
      <c r="M753" s="11"/>
      <c r="N753" s="5"/>
      <c r="O753" s="5"/>
      <c r="P753" s="222"/>
      <c r="Q753" s="226"/>
      <c r="R753" s="222"/>
      <c r="S753" s="222"/>
      <c r="T753" s="2"/>
      <c r="U753" s="2"/>
    </row>
    <row r="754" spans="1:21" ht="12.75" customHeight="1" x14ac:dyDescent="0.2">
      <c r="A754" s="10"/>
      <c r="B754" s="1"/>
      <c r="C754" s="1"/>
      <c r="D754" s="1"/>
      <c r="E754" s="2"/>
      <c r="F754" s="2"/>
      <c r="G754" s="1"/>
      <c r="H754" s="10"/>
      <c r="I754" s="10"/>
      <c r="J754" s="10"/>
      <c r="K754" s="4"/>
      <c r="L754" s="11"/>
      <c r="M754" s="11"/>
      <c r="N754" s="5"/>
      <c r="O754" s="5"/>
      <c r="P754" s="222"/>
      <c r="Q754" s="226"/>
      <c r="R754" s="222"/>
      <c r="S754" s="222"/>
      <c r="T754" s="2"/>
      <c r="U754" s="2"/>
    </row>
    <row r="755" spans="1:21" ht="12.75" customHeight="1" x14ac:dyDescent="0.2">
      <c r="A755" s="10"/>
      <c r="B755" s="1"/>
      <c r="C755" s="1"/>
      <c r="D755" s="1"/>
      <c r="E755" s="2"/>
      <c r="F755" s="2"/>
      <c r="G755" s="1"/>
      <c r="H755" s="10"/>
      <c r="I755" s="10"/>
      <c r="J755" s="10"/>
      <c r="K755" s="4"/>
      <c r="L755" s="11"/>
      <c r="M755" s="11"/>
      <c r="N755" s="5"/>
      <c r="O755" s="5"/>
      <c r="P755" s="222"/>
      <c r="Q755" s="226"/>
      <c r="R755" s="222"/>
      <c r="S755" s="222"/>
      <c r="T755" s="2"/>
      <c r="U755" s="2"/>
    </row>
    <row r="756" spans="1:21" ht="12.75" customHeight="1" x14ac:dyDescent="0.2">
      <c r="A756" s="10"/>
      <c r="B756" s="1"/>
      <c r="C756" s="1"/>
      <c r="D756" s="1"/>
      <c r="E756" s="2"/>
      <c r="F756" s="2"/>
      <c r="G756" s="1"/>
      <c r="H756" s="10"/>
      <c r="I756" s="10"/>
      <c r="J756" s="10"/>
      <c r="K756" s="4"/>
      <c r="L756" s="11"/>
      <c r="M756" s="11"/>
      <c r="N756" s="5"/>
      <c r="O756" s="5"/>
      <c r="P756" s="222"/>
      <c r="Q756" s="226"/>
      <c r="R756" s="222"/>
      <c r="S756" s="222"/>
      <c r="T756" s="2"/>
      <c r="U756" s="2"/>
    </row>
    <row r="757" spans="1:21" ht="12.75" customHeight="1" x14ac:dyDescent="0.2">
      <c r="A757" s="10"/>
      <c r="B757" s="1"/>
      <c r="C757" s="1"/>
      <c r="D757" s="1"/>
      <c r="E757" s="2"/>
      <c r="F757" s="2"/>
      <c r="G757" s="1"/>
      <c r="H757" s="10"/>
      <c r="I757" s="10"/>
      <c r="J757" s="10"/>
      <c r="K757" s="4"/>
      <c r="L757" s="11"/>
      <c r="M757" s="11"/>
      <c r="N757" s="5"/>
      <c r="O757" s="5"/>
      <c r="P757" s="222"/>
      <c r="Q757" s="226"/>
      <c r="R757" s="222"/>
      <c r="S757" s="222"/>
      <c r="T757" s="2"/>
      <c r="U757" s="2"/>
    </row>
    <row r="758" spans="1:21" ht="12.75" customHeight="1" x14ac:dyDescent="0.2">
      <c r="A758" s="10"/>
      <c r="B758" s="1"/>
      <c r="C758" s="1"/>
      <c r="D758" s="1"/>
      <c r="E758" s="2"/>
      <c r="F758" s="2"/>
      <c r="G758" s="1"/>
      <c r="H758" s="10"/>
      <c r="I758" s="10"/>
      <c r="J758" s="10"/>
      <c r="K758" s="4"/>
      <c r="L758" s="11"/>
      <c r="M758" s="11"/>
      <c r="N758" s="5"/>
      <c r="O758" s="5"/>
      <c r="P758" s="222"/>
      <c r="Q758" s="226"/>
      <c r="R758" s="222"/>
      <c r="S758" s="222"/>
      <c r="T758" s="2"/>
      <c r="U758" s="2"/>
    </row>
    <row r="759" spans="1:21" ht="12.75" customHeight="1" x14ac:dyDescent="0.2">
      <c r="A759" s="10"/>
      <c r="B759" s="1"/>
      <c r="C759" s="1"/>
      <c r="D759" s="1"/>
      <c r="E759" s="2"/>
      <c r="F759" s="2"/>
      <c r="G759" s="1"/>
      <c r="H759" s="10"/>
      <c r="I759" s="10"/>
      <c r="J759" s="10"/>
      <c r="K759" s="4"/>
      <c r="L759" s="11"/>
      <c r="M759" s="11"/>
      <c r="N759" s="5"/>
      <c r="O759" s="5"/>
      <c r="P759" s="222"/>
      <c r="Q759" s="226"/>
      <c r="R759" s="222"/>
      <c r="S759" s="222"/>
      <c r="T759" s="2"/>
      <c r="U759" s="2"/>
    </row>
    <row r="760" spans="1:21" ht="12.75" customHeight="1" x14ac:dyDescent="0.2">
      <c r="A760" s="10"/>
      <c r="B760" s="1"/>
      <c r="C760" s="1"/>
      <c r="D760" s="1"/>
      <c r="E760" s="2"/>
      <c r="F760" s="2"/>
      <c r="G760" s="1"/>
      <c r="H760" s="10"/>
      <c r="I760" s="10"/>
      <c r="J760" s="10"/>
      <c r="K760" s="4"/>
      <c r="L760" s="11"/>
      <c r="M760" s="11"/>
      <c r="N760" s="5"/>
      <c r="O760" s="5"/>
      <c r="P760" s="222"/>
      <c r="Q760" s="226"/>
      <c r="R760" s="222"/>
      <c r="S760" s="222"/>
      <c r="T760" s="2"/>
      <c r="U760" s="2"/>
    </row>
    <row r="761" spans="1:21" ht="12.75" customHeight="1" x14ac:dyDescent="0.2">
      <c r="A761" s="10"/>
      <c r="B761" s="1"/>
      <c r="C761" s="1"/>
      <c r="D761" s="1"/>
      <c r="E761" s="2"/>
      <c r="F761" s="2"/>
      <c r="G761" s="1"/>
      <c r="H761" s="10"/>
      <c r="I761" s="10"/>
      <c r="J761" s="10"/>
      <c r="K761" s="4"/>
      <c r="L761" s="11"/>
      <c r="M761" s="11"/>
      <c r="N761" s="5"/>
      <c r="O761" s="5"/>
      <c r="P761" s="222"/>
      <c r="Q761" s="226"/>
      <c r="R761" s="222"/>
      <c r="S761" s="222"/>
      <c r="T761" s="2"/>
      <c r="U761" s="2"/>
    </row>
    <row r="762" spans="1:21" ht="12.75" customHeight="1" x14ac:dyDescent="0.2">
      <c r="A762" s="10"/>
      <c r="B762" s="1"/>
      <c r="C762" s="1"/>
      <c r="D762" s="1"/>
      <c r="E762" s="2"/>
      <c r="F762" s="2"/>
      <c r="G762" s="1"/>
      <c r="H762" s="10"/>
      <c r="I762" s="10"/>
      <c r="J762" s="10"/>
      <c r="K762" s="4"/>
      <c r="L762" s="11"/>
      <c r="M762" s="11"/>
      <c r="N762" s="5"/>
      <c r="O762" s="5"/>
      <c r="P762" s="222"/>
      <c r="Q762" s="226"/>
      <c r="R762" s="222"/>
      <c r="S762" s="222"/>
      <c r="T762" s="2"/>
      <c r="U762" s="2"/>
    </row>
    <row r="763" spans="1:21" ht="12.75" customHeight="1" x14ac:dyDescent="0.2">
      <c r="A763" s="10"/>
      <c r="B763" s="1"/>
      <c r="C763" s="1"/>
      <c r="D763" s="1"/>
      <c r="E763" s="2"/>
      <c r="F763" s="2"/>
      <c r="G763" s="1"/>
      <c r="H763" s="10"/>
      <c r="I763" s="10"/>
      <c r="J763" s="10"/>
      <c r="K763" s="4"/>
      <c r="L763" s="11"/>
      <c r="M763" s="11"/>
      <c r="N763" s="5"/>
      <c r="O763" s="5"/>
      <c r="P763" s="222"/>
      <c r="Q763" s="226"/>
      <c r="R763" s="222"/>
      <c r="S763" s="222"/>
      <c r="T763" s="2"/>
      <c r="U763" s="2"/>
    </row>
    <row r="764" spans="1:21" ht="12.75" customHeight="1" x14ac:dyDescent="0.2">
      <c r="A764" s="10"/>
      <c r="B764" s="1"/>
      <c r="C764" s="1"/>
      <c r="D764" s="1"/>
      <c r="E764" s="2"/>
      <c r="F764" s="2"/>
      <c r="G764" s="1"/>
      <c r="H764" s="10"/>
      <c r="I764" s="10"/>
      <c r="J764" s="10"/>
      <c r="K764" s="4"/>
      <c r="L764" s="11"/>
      <c r="M764" s="11"/>
      <c r="N764" s="5"/>
      <c r="O764" s="5"/>
      <c r="P764" s="222"/>
      <c r="Q764" s="226"/>
      <c r="R764" s="222"/>
      <c r="S764" s="222"/>
      <c r="T764" s="2"/>
      <c r="U764" s="2"/>
    </row>
    <row r="765" spans="1:21" ht="12.75" customHeight="1" x14ac:dyDescent="0.2">
      <c r="A765" s="10"/>
      <c r="B765" s="1"/>
      <c r="C765" s="1"/>
      <c r="D765" s="1"/>
      <c r="E765" s="2"/>
      <c r="F765" s="2"/>
      <c r="G765" s="1"/>
      <c r="H765" s="10"/>
      <c r="I765" s="10"/>
      <c r="J765" s="10"/>
      <c r="K765" s="4"/>
      <c r="L765" s="11"/>
      <c r="M765" s="11"/>
      <c r="N765" s="5"/>
      <c r="O765" s="5"/>
      <c r="P765" s="222"/>
      <c r="Q765" s="226"/>
      <c r="R765" s="222"/>
      <c r="S765" s="222"/>
      <c r="T765" s="2"/>
      <c r="U765" s="2"/>
    </row>
    <row r="766" spans="1:21" ht="12.75" customHeight="1" x14ac:dyDescent="0.2">
      <c r="A766" s="10"/>
      <c r="B766" s="1"/>
      <c r="C766" s="1"/>
      <c r="D766" s="1"/>
      <c r="E766" s="2"/>
      <c r="F766" s="2"/>
      <c r="G766" s="1"/>
      <c r="H766" s="10"/>
      <c r="I766" s="10"/>
      <c r="J766" s="10"/>
      <c r="K766" s="4"/>
      <c r="L766" s="11"/>
      <c r="M766" s="11"/>
      <c r="N766" s="5"/>
      <c r="O766" s="5"/>
      <c r="P766" s="222"/>
      <c r="Q766" s="226"/>
      <c r="R766" s="222"/>
      <c r="S766" s="222"/>
      <c r="T766" s="2"/>
      <c r="U766" s="2"/>
    </row>
    <row r="767" spans="1:21" ht="12.75" customHeight="1" x14ac:dyDescent="0.2">
      <c r="A767" s="10"/>
      <c r="B767" s="1"/>
      <c r="C767" s="1"/>
      <c r="D767" s="1"/>
      <c r="E767" s="2"/>
      <c r="F767" s="2"/>
      <c r="G767" s="1"/>
      <c r="H767" s="10"/>
      <c r="I767" s="10"/>
      <c r="J767" s="10"/>
      <c r="K767" s="4"/>
      <c r="L767" s="11"/>
      <c r="M767" s="11"/>
      <c r="N767" s="5"/>
      <c r="O767" s="5"/>
      <c r="P767" s="222"/>
      <c r="Q767" s="226"/>
      <c r="R767" s="222"/>
      <c r="S767" s="222"/>
      <c r="T767" s="2"/>
      <c r="U767" s="2"/>
    </row>
    <row r="768" spans="1:21" ht="12.75" customHeight="1" x14ac:dyDescent="0.2">
      <c r="A768" s="10"/>
      <c r="B768" s="1"/>
      <c r="C768" s="1"/>
      <c r="D768" s="1"/>
      <c r="E768" s="2"/>
      <c r="F768" s="2"/>
      <c r="G768" s="1"/>
      <c r="H768" s="10"/>
      <c r="I768" s="10"/>
      <c r="J768" s="10"/>
      <c r="K768" s="4"/>
      <c r="L768" s="11"/>
      <c r="M768" s="11"/>
      <c r="N768" s="5"/>
      <c r="O768" s="5"/>
      <c r="P768" s="222"/>
      <c r="Q768" s="226"/>
      <c r="R768" s="222"/>
      <c r="S768" s="222"/>
      <c r="T768" s="2"/>
      <c r="U768" s="2"/>
    </row>
    <row r="769" spans="1:21" ht="12.75" customHeight="1" x14ac:dyDescent="0.2">
      <c r="A769" s="10"/>
      <c r="B769" s="1"/>
      <c r="C769" s="1"/>
      <c r="D769" s="1"/>
      <c r="E769" s="2"/>
      <c r="F769" s="2"/>
      <c r="G769" s="1"/>
      <c r="H769" s="10"/>
      <c r="I769" s="10"/>
      <c r="J769" s="10"/>
      <c r="K769" s="4"/>
      <c r="L769" s="11"/>
      <c r="M769" s="11"/>
      <c r="N769" s="5"/>
      <c r="O769" s="5"/>
      <c r="P769" s="222"/>
      <c r="Q769" s="226"/>
      <c r="R769" s="222"/>
      <c r="S769" s="222"/>
      <c r="T769" s="2"/>
      <c r="U769" s="2"/>
    </row>
    <row r="770" spans="1:21" ht="12.75" customHeight="1" x14ac:dyDescent="0.2">
      <c r="A770" s="10"/>
      <c r="B770" s="1"/>
      <c r="C770" s="1"/>
      <c r="D770" s="1"/>
      <c r="E770" s="2"/>
      <c r="F770" s="2"/>
      <c r="G770" s="1"/>
      <c r="H770" s="10"/>
      <c r="I770" s="10"/>
      <c r="J770" s="10"/>
      <c r="K770" s="4"/>
      <c r="L770" s="11"/>
      <c r="M770" s="11"/>
      <c r="N770" s="5"/>
      <c r="O770" s="5"/>
      <c r="P770" s="222"/>
      <c r="Q770" s="226"/>
      <c r="R770" s="222"/>
      <c r="S770" s="222"/>
      <c r="T770" s="2"/>
      <c r="U770" s="2"/>
    </row>
    <row r="771" spans="1:21" ht="12.75" customHeight="1" x14ac:dyDescent="0.2">
      <c r="A771" s="10"/>
      <c r="B771" s="1"/>
      <c r="C771" s="1"/>
      <c r="D771" s="1"/>
      <c r="E771" s="2"/>
      <c r="F771" s="2"/>
      <c r="G771" s="1"/>
      <c r="H771" s="10"/>
      <c r="I771" s="10"/>
      <c r="J771" s="10"/>
      <c r="K771" s="4"/>
      <c r="L771" s="11"/>
      <c r="M771" s="11"/>
      <c r="N771" s="5"/>
      <c r="O771" s="5"/>
      <c r="P771" s="222"/>
      <c r="Q771" s="226"/>
      <c r="R771" s="222"/>
      <c r="S771" s="222"/>
      <c r="T771" s="2"/>
      <c r="U771" s="2"/>
    </row>
    <row r="772" spans="1:21" ht="12.75" customHeight="1" x14ac:dyDescent="0.2">
      <c r="A772" s="10"/>
      <c r="B772" s="1"/>
      <c r="C772" s="1"/>
      <c r="D772" s="1"/>
      <c r="E772" s="2"/>
      <c r="F772" s="2"/>
      <c r="G772" s="1"/>
      <c r="H772" s="10"/>
      <c r="I772" s="10"/>
      <c r="J772" s="10"/>
      <c r="K772" s="4"/>
      <c r="L772" s="11"/>
      <c r="M772" s="11"/>
      <c r="N772" s="5"/>
      <c r="O772" s="5"/>
      <c r="P772" s="222"/>
      <c r="Q772" s="226"/>
      <c r="R772" s="222"/>
      <c r="S772" s="222"/>
      <c r="T772" s="2"/>
      <c r="U772" s="2"/>
    </row>
    <row r="773" spans="1:21" ht="12.75" customHeight="1" x14ac:dyDescent="0.2">
      <c r="A773" s="10"/>
      <c r="B773" s="1"/>
      <c r="C773" s="1"/>
      <c r="D773" s="1"/>
      <c r="E773" s="2"/>
      <c r="F773" s="2"/>
      <c r="G773" s="1"/>
      <c r="H773" s="10"/>
      <c r="I773" s="10"/>
      <c r="J773" s="10"/>
      <c r="K773" s="4"/>
      <c r="L773" s="11"/>
      <c r="M773" s="11"/>
      <c r="N773" s="5"/>
      <c r="O773" s="5"/>
      <c r="P773" s="222"/>
      <c r="Q773" s="226"/>
      <c r="R773" s="222"/>
      <c r="S773" s="222"/>
      <c r="T773" s="2"/>
      <c r="U773" s="2"/>
    </row>
    <row r="774" spans="1:21" ht="12.75" customHeight="1" x14ac:dyDescent="0.2">
      <c r="A774" s="10"/>
      <c r="B774" s="1"/>
      <c r="C774" s="1"/>
      <c r="D774" s="1"/>
      <c r="E774" s="2"/>
      <c r="F774" s="2"/>
      <c r="G774" s="1"/>
      <c r="H774" s="10"/>
      <c r="I774" s="10"/>
      <c r="J774" s="10"/>
      <c r="K774" s="4"/>
      <c r="L774" s="11"/>
      <c r="M774" s="11"/>
      <c r="N774" s="5"/>
      <c r="O774" s="5"/>
      <c r="P774" s="222"/>
      <c r="Q774" s="226"/>
      <c r="R774" s="222"/>
      <c r="S774" s="222"/>
      <c r="T774" s="2"/>
      <c r="U774" s="2"/>
    </row>
    <row r="775" spans="1:21" ht="12.75" customHeight="1" x14ac:dyDescent="0.2">
      <c r="A775" s="10"/>
      <c r="B775" s="1"/>
      <c r="C775" s="1"/>
      <c r="D775" s="1"/>
      <c r="E775" s="2"/>
      <c r="F775" s="2"/>
      <c r="G775" s="1"/>
      <c r="H775" s="10"/>
      <c r="I775" s="10"/>
      <c r="J775" s="10"/>
      <c r="K775" s="4"/>
      <c r="L775" s="11"/>
      <c r="M775" s="11"/>
      <c r="N775" s="5"/>
      <c r="O775" s="5"/>
      <c r="P775" s="222"/>
      <c r="Q775" s="226"/>
      <c r="R775" s="222"/>
      <c r="S775" s="222"/>
      <c r="T775" s="2"/>
      <c r="U775" s="2"/>
    </row>
    <row r="776" spans="1:21" ht="12.75" customHeight="1" x14ac:dyDescent="0.2">
      <c r="A776" s="10"/>
      <c r="B776" s="1"/>
      <c r="C776" s="1"/>
      <c r="D776" s="1"/>
      <c r="E776" s="2"/>
      <c r="F776" s="2"/>
      <c r="G776" s="1"/>
      <c r="H776" s="10"/>
      <c r="I776" s="10"/>
      <c r="J776" s="10"/>
      <c r="K776" s="4"/>
      <c r="L776" s="11"/>
      <c r="M776" s="11"/>
      <c r="N776" s="5"/>
      <c r="O776" s="5"/>
      <c r="P776" s="222"/>
      <c r="Q776" s="226"/>
      <c r="R776" s="222"/>
      <c r="S776" s="222"/>
      <c r="T776" s="2"/>
      <c r="U776" s="2"/>
    </row>
    <row r="777" spans="1:21" ht="12.75" customHeight="1" x14ac:dyDescent="0.2">
      <c r="A777" s="10"/>
      <c r="B777" s="1"/>
      <c r="C777" s="1"/>
      <c r="D777" s="1"/>
      <c r="E777" s="2"/>
      <c r="F777" s="2"/>
      <c r="G777" s="1"/>
      <c r="H777" s="10"/>
      <c r="I777" s="10"/>
      <c r="J777" s="10"/>
      <c r="K777" s="4"/>
      <c r="L777" s="11"/>
      <c r="M777" s="11"/>
      <c r="N777" s="5"/>
      <c r="O777" s="5"/>
      <c r="P777" s="222"/>
      <c r="Q777" s="226"/>
      <c r="R777" s="222"/>
      <c r="S777" s="222"/>
      <c r="T777" s="2"/>
      <c r="U777" s="2"/>
    </row>
    <row r="778" spans="1:21" ht="12.75" customHeight="1" x14ac:dyDescent="0.2">
      <c r="A778" s="10"/>
      <c r="B778" s="1"/>
      <c r="C778" s="1"/>
      <c r="D778" s="1"/>
      <c r="E778" s="2"/>
      <c r="F778" s="2"/>
      <c r="G778" s="1"/>
      <c r="H778" s="10"/>
      <c r="I778" s="10"/>
      <c r="J778" s="10"/>
      <c r="K778" s="4"/>
      <c r="L778" s="11"/>
      <c r="M778" s="11"/>
      <c r="N778" s="5"/>
      <c r="O778" s="5"/>
      <c r="P778" s="222"/>
      <c r="Q778" s="226"/>
      <c r="R778" s="222"/>
      <c r="S778" s="222"/>
      <c r="T778" s="2"/>
      <c r="U778" s="2"/>
    </row>
    <row r="779" spans="1:21" ht="12.75" customHeight="1" x14ac:dyDescent="0.2">
      <c r="A779" s="10"/>
      <c r="B779" s="1"/>
      <c r="C779" s="1"/>
      <c r="D779" s="1"/>
      <c r="E779" s="2"/>
      <c r="F779" s="2"/>
      <c r="G779" s="1"/>
      <c r="H779" s="10"/>
      <c r="I779" s="10"/>
      <c r="J779" s="10"/>
      <c r="K779" s="4"/>
      <c r="L779" s="11"/>
      <c r="M779" s="11"/>
      <c r="N779" s="5"/>
      <c r="O779" s="5"/>
      <c r="P779" s="222"/>
      <c r="Q779" s="226"/>
      <c r="R779" s="222"/>
      <c r="S779" s="222"/>
      <c r="T779" s="2"/>
      <c r="U779" s="2"/>
    </row>
    <row r="780" spans="1:21" ht="12.75" customHeight="1" x14ac:dyDescent="0.2">
      <c r="A780" s="10"/>
      <c r="B780" s="1"/>
      <c r="C780" s="1"/>
      <c r="D780" s="1"/>
      <c r="E780" s="2"/>
      <c r="F780" s="2"/>
      <c r="G780" s="1"/>
      <c r="H780" s="10"/>
      <c r="I780" s="10"/>
      <c r="J780" s="10"/>
      <c r="K780" s="4"/>
      <c r="L780" s="11"/>
      <c r="M780" s="11"/>
      <c r="N780" s="5"/>
      <c r="O780" s="5"/>
      <c r="P780" s="222"/>
      <c r="Q780" s="226"/>
      <c r="R780" s="222"/>
      <c r="S780" s="222"/>
      <c r="T780" s="2"/>
      <c r="U780" s="2"/>
    </row>
    <row r="781" spans="1:21" ht="12.75" customHeight="1" x14ac:dyDescent="0.2">
      <c r="A781" s="10"/>
      <c r="B781" s="1"/>
      <c r="C781" s="1"/>
      <c r="D781" s="1"/>
      <c r="E781" s="2"/>
      <c r="F781" s="2"/>
      <c r="G781" s="1"/>
      <c r="H781" s="10"/>
      <c r="I781" s="10"/>
      <c r="J781" s="10"/>
      <c r="K781" s="4"/>
      <c r="L781" s="11"/>
      <c r="M781" s="11"/>
      <c r="N781" s="5"/>
      <c r="O781" s="5"/>
      <c r="P781" s="222"/>
      <c r="Q781" s="226"/>
      <c r="R781" s="222"/>
      <c r="S781" s="222"/>
      <c r="T781" s="2"/>
      <c r="U781" s="2"/>
    </row>
    <row r="782" spans="1:21" ht="12.75" customHeight="1" x14ac:dyDescent="0.2">
      <c r="A782" s="10"/>
      <c r="B782" s="1"/>
      <c r="C782" s="1"/>
      <c r="D782" s="1"/>
      <c r="E782" s="2"/>
      <c r="F782" s="2"/>
      <c r="G782" s="1"/>
      <c r="H782" s="10"/>
      <c r="I782" s="10"/>
      <c r="J782" s="10"/>
      <c r="K782" s="4"/>
      <c r="L782" s="11"/>
      <c r="M782" s="11"/>
      <c r="N782" s="5"/>
      <c r="O782" s="5"/>
      <c r="P782" s="222"/>
      <c r="Q782" s="226"/>
      <c r="R782" s="222"/>
      <c r="S782" s="222"/>
      <c r="T782" s="2"/>
      <c r="U782" s="2"/>
    </row>
    <row r="783" spans="1:21" ht="12.75" customHeight="1" x14ac:dyDescent="0.2">
      <c r="A783" s="10"/>
      <c r="B783" s="1"/>
      <c r="C783" s="1"/>
      <c r="D783" s="1"/>
      <c r="E783" s="2"/>
      <c r="F783" s="2"/>
      <c r="G783" s="1"/>
      <c r="H783" s="10"/>
      <c r="I783" s="10"/>
      <c r="J783" s="10"/>
      <c r="K783" s="4"/>
      <c r="L783" s="11"/>
      <c r="M783" s="11"/>
      <c r="N783" s="5"/>
      <c r="O783" s="5"/>
      <c r="P783" s="222"/>
      <c r="Q783" s="226"/>
      <c r="R783" s="222"/>
      <c r="S783" s="222"/>
      <c r="T783" s="2"/>
      <c r="U783" s="2"/>
    </row>
    <row r="784" spans="1:21" ht="12.75" customHeight="1" x14ac:dyDescent="0.2">
      <c r="A784" s="10"/>
      <c r="B784" s="1"/>
      <c r="C784" s="1"/>
      <c r="D784" s="1"/>
      <c r="E784" s="2"/>
      <c r="F784" s="2"/>
      <c r="G784" s="1"/>
      <c r="H784" s="10"/>
      <c r="I784" s="10"/>
      <c r="J784" s="10"/>
      <c r="K784" s="4"/>
      <c r="L784" s="11"/>
      <c r="M784" s="11"/>
      <c r="N784" s="5"/>
      <c r="O784" s="5"/>
      <c r="P784" s="222"/>
      <c r="Q784" s="226"/>
      <c r="R784" s="222"/>
      <c r="S784" s="222"/>
      <c r="T784" s="2"/>
      <c r="U784" s="2"/>
    </row>
    <row r="785" spans="1:21" ht="12.75" customHeight="1" x14ac:dyDescent="0.2">
      <c r="A785" s="10"/>
      <c r="B785" s="1"/>
      <c r="C785" s="1"/>
      <c r="D785" s="1"/>
      <c r="E785" s="2"/>
      <c r="F785" s="2"/>
      <c r="G785" s="1"/>
      <c r="H785" s="10"/>
      <c r="I785" s="10"/>
      <c r="J785" s="10"/>
      <c r="K785" s="4"/>
      <c r="L785" s="11"/>
      <c r="M785" s="11"/>
      <c r="N785" s="5"/>
      <c r="O785" s="5"/>
      <c r="P785" s="222"/>
      <c r="Q785" s="226"/>
      <c r="R785" s="222"/>
      <c r="S785" s="222"/>
      <c r="T785" s="2"/>
      <c r="U785" s="2"/>
    </row>
    <row r="786" spans="1:21" ht="12.75" customHeight="1" x14ac:dyDescent="0.2">
      <c r="A786" s="10"/>
      <c r="B786" s="1"/>
      <c r="C786" s="1"/>
      <c r="D786" s="1"/>
      <c r="E786" s="2"/>
      <c r="F786" s="2"/>
      <c r="G786" s="1"/>
      <c r="H786" s="10"/>
      <c r="I786" s="10"/>
      <c r="J786" s="10"/>
      <c r="K786" s="4"/>
      <c r="L786" s="11"/>
      <c r="M786" s="11"/>
      <c r="N786" s="5"/>
      <c r="O786" s="5"/>
      <c r="P786" s="222"/>
      <c r="Q786" s="226"/>
      <c r="R786" s="222"/>
      <c r="S786" s="222"/>
      <c r="T786" s="2"/>
      <c r="U786" s="2"/>
    </row>
    <row r="787" spans="1:21" ht="12.75" customHeight="1" x14ac:dyDescent="0.2">
      <c r="A787" s="10"/>
      <c r="B787" s="1"/>
      <c r="C787" s="1"/>
      <c r="D787" s="1"/>
      <c r="E787" s="2"/>
      <c r="F787" s="2"/>
      <c r="G787" s="1"/>
      <c r="H787" s="10"/>
      <c r="I787" s="10"/>
      <c r="J787" s="10"/>
      <c r="K787" s="4"/>
      <c r="L787" s="11"/>
      <c r="M787" s="11"/>
      <c r="N787" s="5"/>
      <c r="O787" s="5"/>
      <c r="P787" s="222"/>
      <c r="Q787" s="226"/>
      <c r="R787" s="222"/>
      <c r="S787" s="222"/>
      <c r="T787" s="2"/>
      <c r="U787" s="2"/>
    </row>
    <row r="788" spans="1:21" ht="12.75" customHeight="1" x14ac:dyDescent="0.2">
      <c r="A788" s="10"/>
      <c r="B788" s="1"/>
      <c r="C788" s="1"/>
      <c r="D788" s="1"/>
      <c r="E788" s="2"/>
      <c r="F788" s="2"/>
      <c r="G788" s="1"/>
      <c r="H788" s="10"/>
      <c r="I788" s="10"/>
      <c r="J788" s="10"/>
      <c r="K788" s="4"/>
      <c r="L788" s="11"/>
      <c r="M788" s="11"/>
      <c r="N788" s="5"/>
      <c r="O788" s="5"/>
      <c r="P788" s="222"/>
      <c r="Q788" s="226"/>
      <c r="R788" s="222"/>
      <c r="S788" s="222"/>
      <c r="T788" s="2"/>
      <c r="U788" s="2"/>
    </row>
    <row r="789" spans="1:21" ht="12.75" customHeight="1" x14ac:dyDescent="0.2">
      <c r="A789" s="10"/>
      <c r="B789" s="1"/>
      <c r="C789" s="1"/>
      <c r="D789" s="1"/>
      <c r="E789" s="2"/>
      <c r="F789" s="2"/>
      <c r="G789" s="1"/>
      <c r="H789" s="10"/>
      <c r="I789" s="10"/>
      <c r="J789" s="10"/>
      <c r="K789" s="4"/>
      <c r="L789" s="11"/>
      <c r="M789" s="11"/>
      <c r="N789" s="5"/>
      <c r="O789" s="5"/>
      <c r="P789" s="222"/>
      <c r="Q789" s="226"/>
      <c r="R789" s="222"/>
      <c r="S789" s="222"/>
      <c r="T789" s="2"/>
      <c r="U789" s="2"/>
    </row>
    <row r="790" spans="1:21" ht="12.75" customHeight="1" x14ac:dyDescent="0.2">
      <c r="A790" s="10"/>
      <c r="B790" s="1"/>
      <c r="C790" s="1"/>
      <c r="D790" s="1"/>
      <c r="E790" s="2"/>
      <c r="F790" s="2"/>
      <c r="G790" s="1"/>
      <c r="H790" s="10"/>
      <c r="I790" s="10"/>
      <c r="J790" s="10"/>
      <c r="K790" s="4"/>
      <c r="L790" s="11"/>
      <c r="M790" s="11"/>
      <c r="N790" s="5"/>
      <c r="O790" s="5"/>
      <c r="P790" s="222"/>
      <c r="Q790" s="226"/>
      <c r="R790" s="222"/>
      <c r="S790" s="222"/>
      <c r="T790" s="2"/>
      <c r="U790" s="2"/>
    </row>
    <row r="791" spans="1:21" ht="12.75" customHeight="1" x14ac:dyDescent="0.2">
      <c r="A791" s="10"/>
      <c r="B791" s="1"/>
      <c r="C791" s="1"/>
      <c r="D791" s="1"/>
      <c r="E791" s="2"/>
      <c r="F791" s="2"/>
      <c r="G791" s="1"/>
      <c r="H791" s="10"/>
      <c r="I791" s="10"/>
      <c r="J791" s="10"/>
      <c r="K791" s="4"/>
      <c r="L791" s="11"/>
      <c r="M791" s="11"/>
      <c r="N791" s="5"/>
      <c r="O791" s="5"/>
      <c r="P791" s="222"/>
      <c r="Q791" s="226"/>
      <c r="R791" s="222"/>
      <c r="S791" s="222"/>
      <c r="T791" s="2"/>
      <c r="U791" s="2"/>
    </row>
    <row r="792" spans="1:21" ht="12.75" customHeight="1" x14ac:dyDescent="0.2">
      <c r="A792" s="10"/>
      <c r="B792" s="1"/>
      <c r="C792" s="1"/>
      <c r="D792" s="1"/>
      <c r="E792" s="2"/>
      <c r="F792" s="2"/>
      <c r="G792" s="1"/>
      <c r="H792" s="10"/>
      <c r="I792" s="10"/>
      <c r="J792" s="10"/>
      <c r="K792" s="4"/>
      <c r="L792" s="11"/>
      <c r="M792" s="11"/>
      <c r="N792" s="5"/>
      <c r="O792" s="5"/>
      <c r="P792" s="222"/>
      <c r="Q792" s="226"/>
      <c r="R792" s="222"/>
      <c r="S792" s="222"/>
      <c r="T792" s="2"/>
      <c r="U792" s="2"/>
    </row>
    <row r="793" spans="1:21" ht="12.75" customHeight="1" x14ac:dyDescent="0.2">
      <c r="A793" s="10"/>
      <c r="B793" s="1"/>
      <c r="C793" s="1"/>
      <c r="D793" s="1"/>
      <c r="E793" s="2"/>
      <c r="F793" s="2"/>
      <c r="G793" s="1"/>
      <c r="H793" s="10"/>
      <c r="I793" s="10"/>
      <c r="J793" s="10"/>
      <c r="K793" s="4"/>
      <c r="L793" s="11"/>
      <c r="M793" s="11"/>
      <c r="N793" s="5"/>
      <c r="O793" s="5"/>
      <c r="P793" s="222"/>
      <c r="Q793" s="226"/>
      <c r="R793" s="222"/>
      <c r="S793" s="222"/>
      <c r="T793" s="2"/>
      <c r="U793" s="2"/>
    </row>
    <row r="794" spans="1:21" ht="12.75" customHeight="1" x14ac:dyDescent="0.2">
      <c r="A794" s="10"/>
      <c r="B794" s="1"/>
      <c r="C794" s="1"/>
      <c r="D794" s="1"/>
      <c r="E794" s="2"/>
      <c r="F794" s="2"/>
      <c r="G794" s="1"/>
      <c r="H794" s="10"/>
      <c r="I794" s="10"/>
      <c r="J794" s="10"/>
      <c r="K794" s="4"/>
      <c r="L794" s="11"/>
      <c r="M794" s="11"/>
      <c r="N794" s="5"/>
      <c r="O794" s="5"/>
      <c r="P794" s="222"/>
      <c r="Q794" s="226"/>
      <c r="R794" s="222"/>
      <c r="S794" s="222"/>
      <c r="T794" s="2"/>
      <c r="U794" s="2"/>
    </row>
    <row r="795" spans="1:21" ht="12.75" customHeight="1" x14ac:dyDescent="0.2">
      <c r="A795" s="10"/>
      <c r="B795" s="1"/>
      <c r="C795" s="1"/>
      <c r="D795" s="1"/>
      <c r="E795" s="2"/>
      <c r="F795" s="2"/>
      <c r="G795" s="1"/>
      <c r="H795" s="10"/>
      <c r="I795" s="10"/>
      <c r="J795" s="10"/>
      <c r="K795" s="4"/>
      <c r="L795" s="11"/>
      <c r="M795" s="11"/>
      <c r="N795" s="5"/>
      <c r="O795" s="5"/>
      <c r="P795" s="222"/>
      <c r="Q795" s="226"/>
      <c r="R795" s="222"/>
      <c r="S795" s="222"/>
      <c r="T795" s="2"/>
      <c r="U795" s="2"/>
    </row>
    <row r="796" spans="1:21" ht="12.75" customHeight="1" x14ac:dyDescent="0.2">
      <c r="A796" s="10"/>
      <c r="B796" s="1"/>
      <c r="C796" s="1"/>
      <c r="D796" s="1"/>
      <c r="E796" s="2"/>
      <c r="F796" s="2"/>
      <c r="G796" s="1"/>
      <c r="H796" s="10"/>
      <c r="I796" s="10"/>
      <c r="J796" s="10"/>
      <c r="K796" s="4"/>
      <c r="L796" s="11"/>
      <c r="M796" s="11"/>
      <c r="N796" s="5"/>
      <c r="O796" s="5"/>
      <c r="P796" s="222"/>
      <c r="Q796" s="226"/>
      <c r="R796" s="222"/>
      <c r="S796" s="222"/>
      <c r="T796" s="2"/>
      <c r="U796" s="2"/>
    </row>
    <row r="797" spans="1:21" ht="12.75" customHeight="1" x14ac:dyDescent="0.2">
      <c r="A797" s="10"/>
      <c r="B797" s="1"/>
      <c r="C797" s="1"/>
      <c r="D797" s="1"/>
      <c r="E797" s="2"/>
      <c r="F797" s="2"/>
      <c r="G797" s="1"/>
      <c r="H797" s="10"/>
      <c r="I797" s="10"/>
      <c r="J797" s="10"/>
      <c r="K797" s="4"/>
      <c r="L797" s="11"/>
      <c r="M797" s="11"/>
      <c r="N797" s="5"/>
      <c r="O797" s="5"/>
      <c r="P797" s="222"/>
      <c r="Q797" s="226"/>
      <c r="R797" s="222"/>
      <c r="S797" s="222"/>
      <c r="T797" s="2"/>
      <c r="U797" s="2"/>
    </row>
    <row r="798" spans="1:21" ht="12.75" customHeight="1" x14ac:dyDescent="0.2">
      <c r="A798" s="10"/>
      <c r="B798" s="1"/>
      <c r="C798" s="1"/>
      <c r="D798" s="1"/>
      <c r="E798" s="2"/>
      <c r="F798" s="2"/>
      <c r="G798" s="1"/>
      <c r="H798" s="10"/>
      <c r="I798" s="10"/>
      <c r="J798" s="10"/>
      <c r="K798" s="4"/>
      <c r="L798" s="11"/>
      <c r="M798" s="11"/>
      <c r="N798" s="5"/>
      <c r="O798" s="5"/>
      <c r="P798" s="222"/>
      <c r="Q798" s="226"/>
      <c r="R798" s="222"/>
      <c r="S798" s="222"/>
      <c r="T798" s="2"/>
      <c r="U798" s="2"/>
    </row>
    <row r="799" spans="1:21" ht="12.75" customHeight="1" x14ac:dyDescent="0.2">
      <c r="A799" s="10"/>
      <c r="B799" s="1"/>
      <c r="C799" s="1"/>
      <c r="D799" s="1"/>
      <c r="E799" s="2"/>
      <c r="F799" s="2"/>
      <c r="G799" s="1"/>
      <c r="H799" s="10"/>
      <c r="I799" s="10"/>
      <c r="J799" s="10"/>
      <c r="K799" s="4"/>
      <c r="L799" s="11"/>
      <c r="M799" s="11"/>
      <c r="N799" s="5"/>
      <c r="O799" s="5"/>
      <c r="P799" s="222"/>
      <c r="Q799" s="226"/>
      <c r="R799" s="222"/>
      <c r="S799" s="222"/>
      <c r="T799" s="2"/>
      <c r="U799" s="2"/>
    </row>
    <row r="800" spans="1:21" ht="12.75" customHeight="1" x14ac:dyDescent="0.2">
      <c r="A800" s="10"/>
      <c r="B800" s="1"/>
      <c r="C800" s="1"/>
      <c r="D800" s="1"/>
      <c r="E800" s="2"/>
      <c r="F800" s="2"/>
      <c r="G800" s="1"/>
      <c r="H800" s="10"/>
      <c r="I800" s="10"/>
      <c r="J800" s="10"/>
      <c r="K800" s="4"/>
      <c r="L800" s="11"/>
      <c r="M800" s="11"/>
      <c r="N800" s="5"/>
      <c r="O800" s="5"/>
      <c r="P800" s="222"/>
      <c r="Q800" s="226"/>
      <c r="R800" s="222"/>
      <c r="S800" s="222"/>
      <c r="T800" s="2"/>
      <c r="U800" s="2"/>
    </row>
    <row r="801" spans="1:21" ht="12.75" customHeight="1" x14ac:dyDescent="0.2">
      <c r="A801" s="10"/>
      <c r="B801" s="1"/>
      <c r="C801" s="1"/>
      <c r="D801" s="1"/>
      <c r="E801" s="2"/>
      <c r="F801" s="2"/>
      <c r="G801" s="1"/>
      <c r="H801" s="10"/>
      <c r="I801" s="10"/>
      <c r="J801" s="10"/>
      <c r="K801" s="4"/>
      <c r="L801" s="11"/>
      <c r="M801" s="11"/>
      <c r="N801" s="5"/>
      <c r="O801" s="5"/>
      <c r="P801" s="222"/>
      <c r="Q801" s="226"/>
      <c r="R801" s="222"/>
      <c r="S801" s="222"/>
      <c r="T801" s="2"/>
      <c r="U801" s="2"/>
    </row>
    <row r="802" spans="1:21" ht="12.75" customHeight="1" x14ac:dyDescent="0.2">
      <c r="A802" s="10"/>
      <c r="B802" s="1"/>
      <c r="C802" s="1"/>
      <c r="D802" s="1"/>
      <c r="E802" s="2"/>
      <c r="F802" s="2"/>
      <c r="G802" s="1"/>
      <c r="H802" s="10"/>
      <c r="I802" s="10"/>
      <c r="J802" s="10"/>
      <c r="K802" s="4"/>
      <c r="L802" s="11"/>
      <c r="M802" s="11"/>
      <c r="N802" s="5"/>
      <c r="O802" s="5"/>
      <c r="P802" s="222"/>
      <c r="Q802" s="226"/>
      <c r="R802" s="222"/>
      <c r="S802" s="222"/>
      <c r="T802" s="2"/>
      <c r="U802" s="2"/>
    </row>
    <row r="803" spans="1:21" ht="12.75" customHeight="1" x14ac:dyDescent="0.2">
      <c r="A803" s="10"/>
      <c r="B803" s="1"/>
      <c r="C803" s="1"/>
      <c r="D803" s="1"/>
      <c r="E803" s="2"/>
      <c r="F803" s="2"/>
      <c r="G803" s="1"/>
      <c r="H803" s="10"/>
      <c r="I803" s="10"/>
      <c r="J803" s="10"/>
      <c r="K803" s="4"/>
      <c r="L803" s="11"/>
      <c r="M803" s="11"/>
      <c r="N803" s="5"/>
      <c r="O803" s="5"/>
      <c r="P803" s="222"/>
      <c r="Q803" s="226"/>
      <c r="R803" s="222"/>
      <c r="S803" s="222"/>
      <c r="T803" s="2"/>
      <c r="U803" s="2"/>
    </row>
    <row r="804" spans="1:21" ht="12.75" customHeight="1" x14ac:dyDescent="0.2">
      <c r="A804" s="10"/>
      <c r="B804" s="1"/>
      <c r="C804" s="1"/>
      <c r="D804" s="1"/>
      <c r="E804" s="2"/>
      <c r="F804" s="2"/>
      <c r="G804" s="1"/>
      <c r="H804" s="10"/>
      <c r="I804" s="10"/>
      <c r="J804" s="10"/>
      <c r="K804" s="4"/>
      <c r="L804" s="11"/>
      <c r="M804" s="11"/>
      <c r="N804" s="5"/>
      <c r="O804" s="5"/>
      <c r="P804" s="222"/>
      <c r="Q804" s="226"/>
      <c r="R804" s="222"/>
      <c r="S804" s="222"/>
      <c r="T804" s="2"/>
      <c r="U804" s="2"/>
    </row>
    <row r="805" spans="1:21" ht="12.75" customHeight="1" x14ac:dyDescent="0.2">
      <c r="A805" s="10"/>
      <c r="B805" s="1"/>
      <c r="C805" s="1"/>
      <c r="D805" s="1"/>
      <c r="E805" s="2"/>
      <c r="F805" s="2"/>
      <c r="G805" s="1"/>
      <c r="H805" s="10"/>
      <c r="I805" s="10"/>
      <c r="J805" s="10"/>
      <c r="K805" s="4"/>
      <c r="L805" s="11"/>
      <c r="M805" s="11"/>
      <c r="N805" s="5"/>
      <c r="O805" s="5"/>
      <c r="P805" s="222"/>
      <c r="Q805" s="226"/>
      <c r="R805" s="222"/>
      <c r="S805" s="222"/>
      <c r="T805" s="2"/>
      <c r="U805" s="2"/>
    </row>
    <row r="806" spans="1:21" ht="12.75" customHeight="1" x14ac:dyDescent="0.2">
      <c r="A806" s="10"/>
      <c r="B806" s="1"/>
      <c r="C806" s="1"/>
      <c r="D806" s="1"/>
      <c r="E806" s="2"/>
      <c r="F806" s="2"/>
      <c r="G806" s="1"/>
      <c r="H806" s="10"/>
      <c r="I806" s="10"/>
      <c r="J806" s="10"/>
      <c r="K806" s="4"/>
      <c r="L806" s="11"/>
      <c r="M806" s="11"/>
      <c r="N806" s="5"/>
      <c r="O806" s="5"/>
      <c r="P806" s="222"/>
      <c r="Q806" s="226"/>
      <c r="R806" s="222"/>
      <c r="S806" s="222"/>
      <c r="T806" s="2"/>
      <c r="U806" s="2"/>
    </row>
    <row r="807" spans="1:21" ht="12.75" customHeight="1" x14ac:dyDescent="0.2">
      <c r="A807" s="10"/>
      <c r="B807" s="1"/>
      <c r="C807" s="1"/>
      <c r="D807" s="1"/>
      <c r="E807" s="2"/>
      <c r="F807" s="2"/>
      <c r="G807" s="1"/>
      <c r="H807" s="10"/>
      <c r="I807" s="10"/>
      <c r="J807" s="10"/>
      <c r="K807" s="4"/>
      <c r="L807" s="11"/>
      <c r="M807" s="11"/>
      <c r="N807" s="5"/>
      <c r="O807" s="5"/>
      <c r="P807" s="222"/>
      <c r="Q807" s="226"/>
      <c r="R807" s="222"/>
      <c r="S807" s="222"/>
      <c r="T807" s="2"/>
      <c r="U807" s="2"/>
    </row>
    <row r="808" spans="1:21" ht="12.75" customHeight="1" x14ac:dyDescent="0.2">
      <c r="A808" s="10"/>
      <c r="B808" s="1"/>
      <c r="C808" s="1"/>
      <c r="D808" s="1"/>
      <c r="E808" s="2"/>
      <c r="F808" s="2"/>
      <c r="G808" s="1"/>
      <c r="H808" s="10"/>
      <c r="I808" s="10"/>
      <c r="J808" s="10"/>
      <c r="K808" s="4"/>
      <c r="L808" s="11"/>
      <c r="M808" s="11"/>
      <c r="N808" s="5"/>
      <c r="O808" s="5"/>
      <c r="P808" s="222"/>
      <c r="Q808" s="226"/>
      <c r="R808" s="222"/>
      <c r="S808" s="222"/>
      <c r="T808" s="2"/>
      <c r="U808" s="2"/>
    </row>
    <row r="809" spans="1:21" ht="12.75" customHeight="1" x14ac:dyDescent="0.2">
      <c r="A809" s="10"/>
      <c r="B809" s="1"/>
      <c r="C809" s="1"/>
      <c r="D809" s="1"/>
      <c r="E809" s="2"/>
      <c r="F809" s="2"/>
      <c r="G809" s="1"/>
      <c r="H809" s="10"/>
      <c r="I809" s="10"/>
      <c r="J809" s="10"/>
      <c r="K809" s="4"/>
      <c r="L809" s="11"/>
      <c r="M809" s="11"/>
      <c r="N809" s="5"/>
      <c r="O809" s="5"/>
      <c r="P809" s="222"/>
      <c r="Q809" s="226"/>
      <c r="R809" s="222"/>
      <c r="S809" s="222"/>
      <c r="T809" s="2"/>
      <c r="U809" s="2"/>
    </row>
    <row r="810" spans="1:21" ht="12.75" customHeight="1" x14ac:dyDescent="0.2">
      <c r="A810" s="10"/>
      <c r="B810" s="1"/>
      <c r="C810" s="1"/>
      <c r="D810" s="1"/>
      <c r="E810" s="2"/>
      <c r="F810" s="2"/>
      <c r="G810" s="1"/>
      <c r="H810" s="10"/>
      <c r="I810" s="10"/>
      <c r="J810" s="10"/>
      <c r="K810" s="4"/>
      <c r="L810" s="11"/>
      <c r="M810" s="11"/>
      <c r="N810" s="5"/>
      <c r="O810" s="5"/>
      <c r="P810" s="222"/>
      <c r="Q810" s="226"/>
      <c r="R810" s="222"/>
      <c r="S810" s="222"/>
      <c r="T810" s="2"/>
      <c r="U810" s="2"/>
    </row>
    <row r="811" spans="1:21" ht="12.75" customHeight="1" x14ac:dyDescent="0.2">
      <c r="A811" s="10"/>
      <c r="B811" s="1"/>
      <c r="C811" s="1"/>
      <c r="D811" s="1"/>
      <c r="E811" s="2"/>
      <c r="F811" s="2"/>
      <c r="G811" s="1"/>
      <c r="H811" s="10"/>
      <c r="I811" s="10"/>
      <c r="J811" s="10"/>
      <c r="K811" s="4"/>
      <c r="L811" s="11"/>
      <c r="M811" s="11"/>
      <c r="N811" s="5"/>
      <c r="O811" s="5"/>
      <c r="P811" s="222"/>
      <c r="Q811" s="226"/>
      <c r="R811" s="222"/>
      <c r="S811" s="222"/>
      <c r="T811" s="2"/>
      <c r="U811" s="2"/>
    </row>
    <row r="812" spans="1:21" ht="12.75" customHeight="1" x14ac:dyDescent="0.2">
      <c r="A812" s="10"/>
      <c r="B812" s="1"/>
      <c r="C812" s="1"/>
      <c r="D812" s="1"/>
      <c r="E812" s="2"/>
      <c r="F812" s="2"/>
      <c r="G812" s="1"/>
      <c r="H812" s="10"/>
      <c r="I812" s="10"/>
      <c r="J812" s="10"/>
      <c r="K812" s="4"/>
      <c r="L812" s="11"/>
      <c r="M812" s="11"/>
      <c r="N812" s="5"/>
      <c r="O812" s="5"/>
      <c r="P812" s="222"/>
      <c r="Q812" s="226"/>
      <c r="R812" s="222"/>
      <c r="S812" s="222"/>
      <c r="T812" s="2"/>
      <c r="U812" s="2"/>
    </row>
    <row r="813" spans="1:21" ht="12.75" customHeight="1" x14ac:dyDescent="0.2">
      <c r="A813" s="10"/>
      <c r="B813" s="1"/>
      <c r="C813" s="1"/>
      <c r="D813" s="1"/>
      <c r="E813" s="2"/>
      <c r="F813" s="2"/>
      <c r="G813" s="1"/>
      <c r="H813" s="10"/>
      <c r="I813" s="10"/>
      <c r="J813" s="10"/>
      <c r="K813" s="4"/>
      <c r="L813" s="11"/>
      <c r="M813" s="11"/>
      <c r="N813" s="5"/>
      <c r="O813" s="5"/>
      <c r="P813" s="222"/>
      <c r="Q813" s="226"/>
      <c r="R813" s="222"/>
      <c r="S813" s="222"/>
      <c r="T813" s="2"/>
      <c r="U813" s="2"/>
    </row>
    <row r="814" spans="1:21" ht="12.75" customHeight="1" x14ac:dyDescent="0.2">
      <c r="A814" s="10"/>
      <c r="B814" s="1"/>
      <c r="C814" s="1"/>
      <c r="D814" s="1"/>
      <c r="E814" s="2"/>
      <c r="F814" s="2"/>
      <c r="G814" s="1"/>
      <c r="H814" s="10"/>
      <c r="I814" s="10"/>
      <c r="J814" s="10"/>
      <c r="K814" s="4"/>
      <c r="L814" s="11"/>
      <c r="M814" s="11"/>
      <c r="N814" s="5"/>
      <c r="O814" s="5"/>
      <c r="P814" s="222"/>
      <c r="Q814" s="226"/>
      <c r="R814" s="222"/>
      <c r="S814" s="222"/>
      <c r="T814" s="2"/>
      <c r="U814" s="2"/>
    </row>
    <row r="815" spans="1:21" ht="12.75" customHeight="1" x14ac:dyDescent="0.2">
      <c r="A815" s="10"/>
      <c r="B815" s="1"/>
      <c r="C815" s="1"/>
      <c r="D815" s="1"/>
      <c r="E815" s="2"/>
      <c r="F815" s="2"/>
      <c r="G815" s="1"/>
      <c r="H815" s="10"/>
      <c r="I815" s="10"/>
      <c r="J815" s="10"/>
      <c r="K815" s="4"/>
      <c r="L815" s="11"/>
      <c r="M815" s="11"/>
      <c r="N815" s="5"/>
      <c r="O815" s="5"/>
      <c r="P815" s="222"/>
      <c r="Q815" s="226"/>
      <c r="R815" s="222"/>
      <c r="S815" s="222"/>
      <c r="T815" s="2"/>
      <c r="U815" s="2"/>
    </row>
    <row r="816" spans="1:21" ht="12.75" customHeight="1" x14ac:dyDescent="0.2">
      <c r="A816" s="10"/>
      <c r="B816" s="1"/>
      <c r="C816" s="1"/>
      <c r="D816" s="1"/>
      <c r="E816" s="2"/>
      <c r="F816" s="2"/>
      <c r="G816" s="1"/>
      <c r="H816" s="10"/>
      <c r="I816" s="10"/>
      <c r="J816" s="10"/>
      <c r="K816" s="4"/>
      <c r="L816" s="11"/>
      <c r="M816" s="11"/>
      <c r="N816" s="5"/>
      <c r="O816" s="5"/>
      <c r="P816" s="222"/>
      <c r="Q816" s="226"/>
      <c r="R816" s="222"/>
      <c r="S816" s="222"/>
      <c r="T816" s="2"/>
      <c r="U816" s="2"/>
    </row>
    <row r="817" spans="1:21" ht="12.75" customHeight="1" x14ac:dyDescent="0.2">
      <c r="A817" s="10"/>
      <c r="B817" s="1"/>
      <c r="C817" s="1"/>
      <c r="D817" s="1"/>
      <c r="E817" s="2"/>
      <c r="F817" s="2"/>
      <c r="G817" s="1"/>
      <c r="H817" s="10"/>
      <c r="I817" s="10"/>
      <c r="J817" s="10"/>
      <c r="K817" s="4"/>
      <c r="L817" s="11"/>
      <c r="M817" s="11"/>
      <c r="N817" s="5"/>
      <c r="O817" s="5"/>
      <c r="P817" s="222"/>
      <c r="Q817" s="226"/>
      <c r="R817" s="222"/>
      <c r="S817" s="222"/>
      <c r="T817" s="2"/>
      <c r="U817" s="2"/>
    </row>
    <row r="818" spans="1:21" ht="12.75" customHeight="1" x14ac:dyDescent="0.2">
      <c r="A818" s="10"/>
      <c r="B818" s="1"/>
      <c r="C818" s="1"/>
      <c r="D818" s="1"/>
      <c r="E818" s="2"/>
      <c r="F818" s="2"/>
      <c r="G818" s="1"/>
      <c r="H818" s="10"/>
      <c r="I818" s="10"/>
      <c r="J818" s="10"/>
      <c r="K818" s="4"/>
      <c r="L818" s="11"/>
      <c r="M818" s="11"/>
      <c r="N818" s="5"/>
      <c r="O818" s="5"/>
      <c r="P818" s="222"/>
      <c r="Q818" s="226"/>
      <c r="R818" s="222"/>
      <c r="S818" s="222"/>
      <c r="T818" s="2"/>
      <c r="U818" s="2"/>
    </row>
    <row r="819" spans="1:21" ht="12.75" customHeight="1" x14ac:dyDescent="0.2">
      <c r="A819" s="10"/>
      <c r="B819" s="1"/>
      <c r="C819" s="1"/>
      <c r="D819" s="1"/>
      <c r="E819" s="2"/>
      <c r="F819" s="2"/>
      <c r="G819" s="1"/>
      <c r="H819" s="10"/>
      <c r="I819" s="10"/>
      <c r="J819" s="10"/>
      <c r="K819" s="4"/>
      <c r="L819" s="11"/>
      <c r="M819" s="11"/>
      <c r="N819" s="5"/>
      <c r="O819" s="5"/>
      <c r="P819" s="222"/>
      <c r="Q819" s="226"/>
      <c r="R819" s="222"/>
      <c r="S819" s="222"/>
      <c r="T819" s="2"/>
      <c r="U819" s="2"/>
    </row>
    <row r="820" spans="1:21" ht="12.75" customHeight="1" x14ac:dyDescent="0.2">
      <c r="A820" s="10"/>
      <c r="B820" s="1"/>
      <c r="C820" s="1"/>
      <c r="D820" s="1"/>
      <c r="E820" s="2"/>
      <c r="F820" s="2"/>
      <c r="G820" s="1"/>
      <c r="H820" s="10"/>
      <c r="I820" s="10"/>
      <c r="J820" s="10"/>
      <c r="K820" s="4"/>
      <c r="L820" s="11"/>
      <c r="M820" s="11"/>
      <c r="N820" s="5"/>
      <c r="O820" s="5"/>
      <c r="P820" s="222"/>
      <c r="Q820" s="226"/>
      <c r="R820" s="222"/>
      <c r="S820" s="222"/>
      <c r="T820" s="2"/>
      <c r="U820" s="2"/>
    </row>
    <row r="821" spans="1:21" ht="12.75" customHeight="1" x14ac:dyDescent="0.2">
      <c r="A821" s="10"/>
      <c r="B821" s="1"/>
      <c r="C821" s="1"/>
      <c r="D821" s="1"/>
      <c r="E821" s="2"/>
      <c r="F821" s="2"/>
      <c r="G821" s="1"/>
      <c r="H821" s="10"/>
      <c r="I821" s="10"/>
      <c r="J821" s="10"/>
      <c r="K821" s="4"/>
      <c r="L821" s="11"/>
      <c r="M821" s="11"/>
      <c r="N821" s="5"/>
      <c r="O821" s="5"/>
      <c r="P821" s="222"/>
      <c r="Q821" s="226"/>
      <c r="R821" s="222"/>
      <c r="S821" s="222"/>
      <c r="T821" s="2"/>
      <c r="U821" s="2"/>
    </row>
    <row r="822" spans="1:21" ht="12.75" customHeight="1" x14ac:dyDescent="0.2">
      <c r="A822" s="10"/>
      <c r="B822" s="1"/>
      <c r="C822" s="1"/>
      <c r="D822" s="1"/>
      <c r="E822" s="2"/>
      <c r="F822" s="2"/>
      <c r="G822" s="1"/>
      <c r="H822" s="10"/>
      <c r="I822" s="10"/>
      <c r="J822" s="10"/>
      <c r="K822" s="4"/>
      <c r="L822" s="11"/>
      <c r="M822" s="11"/>
      <c r="N822" s="5"/>
      <c r="O822" s="5"/>
      <c r="P822" s="222"/>
      <c r="Q822" s="226"/>
      <c r="R822" s="222"/>
      <c r="S822" s="222"/>
      <c r="T822" s="2"/>
      <c r="U822" s="2"/>
    </row>
    <row r="823" spans="1:21" ht="12.75" customHeight="1" x14ac:dyDescent="0.2">
      <c r="A823" s="10"/>
      <c r="B823" s="1"/>
      <c r="C823" s="1"/>
      <c r="D823" s="1"/>
      <c r="E823" s="2"/>
      <c r="F823" s="2"/>
      <c r="G823" s="1"/>
      <c r="H823" s="10"/>
      <c r="I823" s="10"/>
      <c r="J823" s="10"/>
      <c r="K823" s="4"/>
      <c r="L823" s="11"/>
      <c r="M823" s="11"/>
      <c r="N823" s="5"/>
      <c r="O823" s="5"/>
      <c r="P823" s="222"/>
      <c r="Q823" s="226"/>
      <c r="R823" s="222"/>
      <c r="S823" s="222"/>
      <c r="T823" s="2"/>
      <c r="U823" s="2"/>
    </row>
    <row r="824" spans="1:21" ht="12.75" customHeight="1" x14ac:dyDescent="0.2">
      <c r="A824" s="10"/>
      <c r="B824" s="1"/>
      <c r="C824" s="1"/>
      <c r="D824" s="1"/>
      <c r="E824" s="2"/>
      <c r="F824" s="2"/>
      <c r="G824" s="1"/>
      <c r="H824" s="10"/>
      <c r="I824" s="10"/>
      <c r="J824" s="10"/>
      <c r="K824" s="4"/>
      <c r="L824" s="11"/>
      <c r="M824" s="11"/>
      <c r="N824" s="5"/>
      <c r="O824" s="5"/>
      <c r="P824" s="222"/>
      <c r="Q824" s="226"/>
      <c r="R824" s="222"/>
      <c r="S824" s="222"/>
      <c r="T824" s="2"/>
      <c r="U824" s="2"/>
    </row>
    <row r="825" spans="1:21" ht="12.75" customHeight="1" x14ac:dyDescent="0.2">
      <c r="A825" s="10"/>
      <c r="B825" s="1"/>
      <c r="C825" s="1"/>
      <c r="D825" s="1"/>
      <c r="E825" s="2"/>
      <c r="F825" s="2"/>
      <c r="G825" s="1"/>
      <c r="H825" s="10"/>
      <c r="I825" s="10"/>
      <c r="J825" s="10"/>
      <c r="K825" s="4"/>
      <c r="L825" s="11"/>
      <c r="M825" s="11"/>
      <c r="N825" s="5"/>
      <c r="O825" s="5"/>
      <c r="P825" s="222"/>
      <c r="Q825" s="226"/>
      <c r="R825" s="222"/>
      <c r="S825" s="222"/>
      <c r="T825" s="2"/>
      <c r="U825" s="2"/>
    </row>
    <row r="826" spans="1:21" ht="12.75" customHeight="1" x14ac:dyDescent="0.2">
      <c r="A826" s="10"/>
      <c r="B826" s="1"/>
      <c r="C826" s="1"/>
      <c r="D826" s="1"/>
      <c r="E826" s="2"/>
      <c r="F826" s="2"/>
      <c r="G826" s="1"/>
      <c r="H826" s="10"/>
      <c r="I826" s="10"/>
      <c r="J826" s="10"/>
      <c r="K826" s="4"/>
      <c r="L826" s="11"/>
      <c r="M826" s="11"/>
      <c r="N826" s="5"/>
      <c r="O826" s="5"/>
      <c r="P826" s="222"/>
      <c r="Q826" s="226"/>
      <c r="R826" s="222"/>
      <c r="S826" s="222"/>
      <c r="T826" s="2"/>
      <c r="U826" s="2"/>
    </row>
    <row r="827" spans="1:21" ht="12.75" customHeight="1" x14ac:dyDescent="0.2">
      <c r="A827" s="10"/>
      <c r="B827" s="1"/>
      <c r="C827" s="1"/>
      <c r="D827" s="1"/>
      <c r="E827" s="2"/>
      <c r="F827" s="2"/>
      <c r="G827" s="1"/>
      <c r="H827" s="10"/>
      <c r="I827" s="10"/>
      <c r="J827" s="10"/>
      <c r="K827" s="4"/>
      <c r="L827" s="11"/>
      <c r="M827" s="11"/>
      <c r="N827" s="5"/>
      <c r="O827" s="5"/>
      <c r="P827" s="222"/>
      <c r="Q827" s="226"/>
      <c r="R827" s="222"/>
      <c r="S827" s="222"/>
      <c r="T827" s="2"/>
      <c r="U827" s="2"/>
    </row>
    <row r="828" spans="1:21" ht="12.75" customHeight="1" x14ac:dyDescent="0.2">
      <c r="A828" s="10"/>
      <c r="B828" s="1"/>
      <c r="C828" s="1"/>
      <c r="D828" s="1"/>
      <c r="E828" s="2"/>
      <c r="F828" s="2"/>
      <c r="G828" s="1"/>
      <c r="H828" s="10"/>
      <c r="I828" s="10"/>
      <c r="J828" s="10"/>
      <c r="K828" s="4"/>
      <c r="L828" s="11"/>
      <c r="M828" s="11"/>
      <c r="N828" s="5"/>
      <c r="O828" s="5"/>
      <c r="P828" s="222"/>
      <c r="Q828" s="226"/>
      <c r="R828" s="222"/>
      <c r="S828" s="222"/>
      <c r="T828" s="2"/>
      <c r="U828" s="2"/>
    </row>
    <row r="829" spans="1:21" ht="12.75" customHeight="1" x14ac:dyDescent="0.2">
      <c r="A829" s="10"/>
      <c r="B829" s="1"/>
      <c r="C829" s="1"/>
      <c r="D829" s="1"/>
      <c r="E829" s="2"/>
      <c r="F829" s="2"/>
      <c r="G829" s="1"/>
      <c r="H829" s="10"/>
      <c r="I829" s="10"/>
      <c r="J829" s="10"/>
      <c r="K829" s="4"/>
      <c r="L829" s="11"/>
      <c r="M829" s="11"/>
      <c r="N829" s="5"/>
      <c r="O829" s="5"/>
      <c r="P829" s="222"/>
      <c r="Q829" s="226"/>
      <c r="R829" s="222"/>
      <c r="S829" s="222"/>
      <c r="T829" s="2"/>
      <c r="U829" s="2"/>
    </row>
    <row r="830" spans="1:21" ht="12.75" customHeight="1" x14ac:dyDescent="0.2">
      <c r="A830" s="10"/>
      <c r="B830" s="1"/>
      <c r="C830" s="1"/>
      <c r="D830" s="1"/>
      <c r="E830" s="2"/>
      <c r="F830" s="2"/>
      <c r="G830" s="1"/>
      <c r="H830" s="10"/>
      <c r="I830" s="10"/>
      <c r="J830" s="10"/>
      <c r="K830" s="4"/>
      <c r="L830" s="11"/>
      <c r="M830" s="11"/>
      <c r="N830" s="5"/>
      <c r="O830" s="5"/>
      <c r="P830" s="222"/>
      <c r="Q830" s="226"/>
      <c r="R830" s="222"/>
      <c r="S830" s="222"/>
      <c r="T830" s="2"/>
      <c r="U830" s="2"/>
    </row>
    <row r="831" spans="1:21" ht="12.75" customHeight="1" x14ac:dyDescent="0.2">
      <c r="A831" s="10"/>
      <c r="B831" s="1"/>
      <c r="C831" s="1"/>
      <c r="D831" s="1"/>
      <c r="E831" s="2"/>
      <c r="F831" s="2"/>
      <c r="G831" s="1"/>
      <c r="H831" s="10"/>
      <c r="I831" s="10"/>
      <c r="J831" s="10"/>
      <c r="K831" s="4"/>
      <c r="L831" s="11"/>
      <c r="M831" s="11"/>
      <c r="N831" s="5"/>
      <c r="O831" s="5"/>
      <c r="P831" s="222"/>
      <c r="Q831" s="226"/>
      <c r="R831" s="222"/>
      <c r="S831" s="222"/>
      <c r="T831" s="2"/>
      <c r="U831" s="2"/>
    </row>
    <row r="832" spans="1:21" ht="12.75" customHeight="1" x14ac:dyDescent="0.2">
      <c r="A832" s="10"/>
      <c r="B832" s="1"/>
      <c r="C832" s="1"/>
      <c r="D832" s="1"/>
      <c r="E832" s="2"/>
      <c r="F832" s="2"/>
      <c r="G832" s="1"/>
      <c r="H832" s="10"/>
      <c r="I832" s="10"/>
      <c r="J832" s="10"/>
      <c r="K832" s="4"/>
      <c r="L832" s="11"/>
      <c r="M832" s="11"/>
      <c r="N832" s="5"/>
      <c r="O832" s="5"/>
      <c r="P832" s="222"/>
      <c r="Q832" s="226"/>
      <c r="R832" s="222"/>
      <c r="S832" s="222"/>
      <c r="T832" s="2"/>
      <c r="U832" s="2"/>
    </row>
    <row r="833" spans="1:21" ht="12.75" customHeight="1" x14ac:dyDescent="0.2">
      <c r="A833" s="10"/>
      <c r="B833" s="1"/>
      <c r="C833" s="1"/>
      <c r="D833" s="1"/>
      <c r="E833" s="2"/>
      <c r="F833" s="2"/>
      <c r="G833" s="1"/>
      <c r="H833" s="10"/>
      <c r="I833" s="10"/>
      <c r="J833" s="10"/>
      <c r="K833" s="4"/>
      <c r="L833" s="11"/>
      <c r="M833" s="11"/>
      <c r="N833" s="5"/>
      <c r="O833" s="5"/>
      <c r="P833" s="222"/>
      <c r="Q833" s="226"/>
      <c r="R833" s="222"/>
      <c r="S833" s="222"/>
      <c r="T833" s="2"/>
      <c r="U833" s="2"/>
    </row>
    <row r="834" spans="1:21" ht="12.75" customHeight="1" x14ac:dyDescent="0.2">
      <c r="A834" s="10"/>
      <c r="B834" s="1"/>
      <c r="C834" s="1"/>
      <c r="D834" s="1"/>
      <c r="E834" s="2"/>
      <c r="F834" s="2"/>
      <c r="G834" s="1"/>
      <c r="H834" s="10"/>
      <c r="I834" s="10"/>
      <c r="J834" s="10"/>
      <c r="K834" s="4"/>
      <c r="L834" s="11"/>
      <c r="M834" s="11"/>
      <c r="N834" s="5"/>
      <c r="O834" s="5"/>
      <c r="P834" s="222"/>
      <c r="Q834" s="226"/>
      <c r="R834" s="222"/>
      <c r="S834" s="222"/>
      <c r="T834" s="2"/>
      <c r="U834" s="2"/>
    </row>
    <row r="835" spans="1:21" ht="12.75" customHeight="1" x14ac:dyDescent="0.2">
      <c r="A835" s="10"/>
      <c r="B835" s="1"/>
      <c r="C835" s="1"/>
      <c r="D835" s="1"/>
      <c r="E835" s="2"/>
      <c r="F835" s="2"/>
      <c r="G835" s="1"/>
      <c r="H835" s="10"/>
      <c r="I835" s="10"/>
      <c r="J835" s="10"/>
      <c r="K835" s="4"/>
      <c r="L835" s="11"/>
      <c r="M835" s="11"/>
      <c r="N835" s="5"/>
      <c r="O835" s="5"/>
      <c r="P835" s="222"/>
      <c r="Q835" s="226"/>
      <c r="R835" s="222"/>
      <c r="S835" s="222"/>
      <c r="T835" s="2"/>
      <c r="U835" s="2"/>
    </row>
    <row r="836" spans="1:21" ht="12.75" customHeight="1" x14ac:dyDescent="0.2">
      <c r="A836" s="10"/>
      <c r="B836" s="1"/>
      <c r="C836" s="1"/>
      <c r="D836" s="1"/>
      <c r="E836" s="2"/>
      <c r="F836" s="2"/>
      <c r="G836" s="1"/>
      <c r="H836" s="10"/>
      <c r="I836" s="10"/>
      <c r="J836" s="10"/>
      <c r="K836" s="4"/>
      <c r="L836" s="11"/>
      <c r="M836" s="11"/>
      <c r="N836" s="5"/>
      <c r="O836" s="5"/>
      <c r="P836" s="222"/>
      <c r="Q836" s="226"/>
      <c r="R836" s="222"/>
      <c r="S836" s="222"/>
      <c r="T836" s="2"/>
      <c r="U836" s="2"/>
    </row>
    <row r="837" spans="1:21" ht="12.75" customHeight="1" x14ac:dyDescent="0.2">
      <c r="A837" s="10"/>
      <c r="B837" s="1"/>
      <c r="C837" s="1"/>
      <c r="D837" s="1"/>
      <c r="E837" s="2"/>
      <c r="F837" s="2"/>
      <c r="G837" s="1"/>
      <c r="H837" s="10"/>
      <c r="I837" s="10"/>
      <c r="J837" s="10"/>
      <c r="K837" s="4"/>
      <c r="L837" s="11"/>
      <c r="M837" s="11"/>
      <c r="N837" s="5"/>
      <c r="O837" s="5"/>
      <c r="P837" s="222"/>
      <c r="Q837" s="226"/>
      <c r="R837" s="222"/>
      <c r="S837" s="222"/>
      <c r="T837" s="2"/>
      <c r="U837" s="2"/>
    </row>
    <row r="838" spans="1:21" ht="12.75" customHeight="1" x14ac:dyDescent="0.2">
      <c r="A838" s="10"/>
      <c r="B838" s="1"/>
      <c r="C838" s="1"/>
      <c r="D838" s="1"/>
      <c r="E838" s="2"/>
      <c r="F838" s="2"/>
      <c r="G838" s="1"/>
      <c r="H838" s="10"/>
      <c r="I838" s="10"/>
      <c r="J838" s="10"/>
      <c r="K838" s="4"/>
      <c r="L838" s="11"/>
      <c r="M838" s="11"/>
      <c r="N838" s="5"/>
      <c r="O838" s="5"/>
      <c r="P838" s="222"/>
      <c r="Q838" s="226"/>
      <c r="R838" s="222"/>
      <c r="S838" s="222"/>
      <c r="T838" s="2"/>
      <c r="U838" s="2"/>
    </row>
    <row r="839" spans="1:21" ht="12.75" customHeight="1" x14ac:dyDescent="0.2">
      <c r="A839" s="10"/>
      <c r="B839" s="1"/>
      <c r="C839" s="1"/>
      <c r="D839" s="1"/>
      <c r="E839" s="2"/>
      <c r="F839" s="2"/>
      <c r="G839" s="1"/>
      <c r="H839" s="10"/>
      <c r="I839" s="10"/>
      <c r="J839" s="10"/>
      <c r="K839" s="4"/>
      <c r="L839" s="11"/>
      <c r="M839" s="11"/>
      <c r="N839" s="5"/>
      <c r="O839" s="5"/>
      <c r="P839" s="222"/>
      <c r="Q839" s="226"/>
      <c r="R839" s="222"/>
      <c r="S839" s="222"/>
      <c r="T839" s="2"/>
      <c r="U839" s="2"/>
    </row>
    <row r="840" spans="1:21" ht="12.75" customHeight="1" x14ac:dyDescent="0.2">
      <c r="A840" s="10"/>
      <c r="B840" s="1"/>
      <c r="C840" s="1"/>
      <c r="D840" s="1"/>
      <c r="E840" s="2"/>
      <c r="F840" s="2"/>
      <c r="G840" s="1"/>
      <c r="H840" s="10"/>
      <c r="I840" s="10"/>
      <c r="J840" s="10"/>
      <c r="K840" s="4"/>
      <c r="L840" s="11"/>
      <c r="M840" s="11"/>
      <c r="N840" s="5"/>
      <c r="O840" s="5"/>
      <c r="P840" s="222"/>
      <c r="Q840" s="226"/>
      <c r="R840" s="222"/>
      <c r="S840" s="222"/>
      <c r="T840" s="2"/>
      <c r="U840" s="2"/>
    </row>
    <row r="841" spans="1:21" ht="12.75" customHeight="1" x14ac:dyDescent="0.2">
      <c r="A841" s="10"/>
      <c r="B841" s="1"/>
      <c r="C841" s="1"/>
      <c r="D841" s="1"/>
      <c r="E841" s="2"/>
      <c r="F841" s="2"/>
      <c r="G841" s="1"/>
      <c r="H841" s="10"/>
      <c r="I841" s="10"/>
      <c r="J841" s="10"/>
      <c r="K841" s="4"/>
      <c r="L841" s="11"/>
      <c r="M841" s="11"/>
      <c r="N841" s="5"/>
      <c r="O841" s="5"/>
      <c r="P841" s="222"/>
      <c r="Q841" s="226"/>
      <c r="R841" s="222"/>
      <c r="S841" s="222"/>
      <c r="T841" s="2"/>
      <c r="U841" s="2"/>
    </row>
    <row r="842" spans="1:21" ht="12.75" customHeight="1" x14ac:dyDescent="0.2">
      <c r="A842" s="10"/>
      <c r="B842" s="1"/>
      <c r="C842" s="1"/>
      <c r="D842" s="1"/>
      <c r="E842" s="2"/>
      <c r="F842" s="2"/>
      <c r="G842" s="1"/>
      <c r="H842" s="10"/>
      <c r="I842" s="10"/>
      <c r="J842" s="10"/>
      <c r="K842" s="4"/>
      <c r="L842" s="11"/>
      <c r="M842" s="11"/>
      <c r="N842" s="5"/>
      <c r="O842" s="5"/>
      <c r="P842" s="222"/>
      <c r="Q842" s="226"/>
      <c r="R842" s="222"/>
      <c r="S842" s="222"/>
      <c r="T842" s="2"/>
      <c r="U842" s="2"/>
    </row>
    <row r="843" spans="1:21" ht="12.75" customHeight="1" x14ac:dyDescent="0.2">
      <c r="A843" s="10"/>
      <c r="B843" s="1"/>
      <c r="C843" s="1"/>
      <c r="D843" s="1"/>
      <c r="E843" s="2"/>
      <c r="F843" s="2"/>
      <c r="G843" s="1"/>
      <c r="H843" s="10"/>
      <c r="I843" s="10"/>
      <c r="J843" s="10"/>
      <c r="K843" s="4"/>
      <c r="L843" s="11"/>
      <c r="M843" s="11"/>
      <c r="N843" s="5"/>
      <c r="O843" s="5"/>
      <c r="P843" s="222"/>
      <c r="Q843" s="226"/>
      <c r="R843" s="222"/>
      <c r="S843" s="222"/>
      <c r="T843" s="2"/>
      <c r="U843" s="2"/>
    </row>
    <row r="844" spans="1:21" ht="12.75" customHeight="1" x14ac:dyDescent="0.2">
      <c r="A844" s="10"/>
      <c r="B844" s="1"/>
      <c r="C844" s="1"/>
      <c r="D844" s="1"/>
      <c r="E844" s="2"/>
      <c r="F844" s="2"/>
      <c r="G844" s="1"/>
      <c r="H844" s="10"/>
      <c r="I844" s="10"/>
      <c r="J844" s="10"/>
      <c r="K844" s="4"/>
      <c r="L844" s="11"/>
      <c r="M844" s="11"/>
      <c r="N844" s="5"/>
      <c r="O844" s="5"/>
      <c r="P844" s="222"/>
      <c r="Q844" s="226"/>
      <c r="R844" s="222"/>
      <c r="S844" s="222"/>
      <c r="T844" s="2"/>
      <c r="U844" s="2"/>
    </row>
    <row r="845" spans="1:21" ht="12.75" customHeight="1" x14ac:dyDescent="0.2">
      <c r="A845" s="10"/>
      <c r="B845" s="1"/>
      <c r="C845" s="1"/>
      <c r="D845" s="1"/>
      <c r="E845" s="2"/>
      <c r="F845" s="2"/>
      <c r="G845" s="1"/>
      <c r="H845" s="10"/>
      <c r="I845" s="10"/>
      <c r="J845" s="10"/>
      <c r="K845" s="4"/>
      <c r="L845" s="11"/>
      <c r="M845" s="11"/>
      <c r="N845" s="5"/>
      <c r="O845" s="5"/>
      <c r="P845" s="222"/>
      <c r="Q845" s="226"/>
      <c r="R845" s="222"/>
      <c r="S845" s="222"/>
      <c r="T845" s="2"/>
      <c r="U845" s="2"/>
    </row>
    <row r="846" spans="1:21" ht="12.75" customHeight="1" x14ac:dyDescent="0.2">
      <c r="A846" s="10"/>
      <c r="B846" s="1"/>
      <c r="C846" s="1"/>
      <c r="D846" s="1"/>
      <c r="E846" s="2"/>
      <c r="F846" s="2"/>
      <c r="G846" s="1"/>
      <c r="H846" s="10"/>
      <c r="I846" s="10"/>
      <c r="J846" s="10"/>
      <c r="K846" s="4"/>
      <c r="L846" s="11"/>
      <c r="M846" s="11"/>
      <c r="N846" s="5"/>
      <c r="O846" s="5"/>
      <c r="P846" s="222"/>
      <c r="Q846" s="226"/>
      <c r="R846" s="222"/>
      <c r="S846" s="222"/>
      <c r="T846" s="2"/>
      <c r="U846" s="2"/>
    </row>
    <row r="847" spans="1:21" ht="12.75" customHeight="1" x14ac:dyDescent="0.2">
      <c r="A847" s="10"/>
      <c r="B847" s="1"/>
      <c r="C847" s="1"/>
      <c r="D847" s="1"/>
      <c r="E847" s="2"/>
      <c r="F847" s="2"/>
      <c r="G847" s="1"/>
      <c r="H847" s="10"/>
      <c r="I847" s="10"/>
      <c r="J847" s="10"/>
      <c r="K847" s="4"/>
      <c r="L847" s="11"/>
      <c r="M847" s="11"/>
      <c r="N847" s="5"/>
      <c r="O847" s="5"/>
      <c r="P847" s="222"/>
      <c r="Q847" s="226"/>
      <c r="R847" s="222"/>
      <c r="S847" s="222"/>
      <c r="T847" s="2"/>
      <c r="U847" s="2"/>
    </row>
    <row r="848" spans="1:21" ht="12.75" customHeight="1" x14ac:dyDescent="0.2">
      <c r="A848" s="10"/>
      <c r="B848" s="1"/>
      <c r="C848" s="1"/>
      <c r="D848" s="1"/>
      <c r="E848" s="2"/>
      <c r="F848" s="2"/>
      <c r="G848" s="1"/>
      <c r="H848" s="10"/>
      <c r="I848" s="10"/>
      <c r="J848" s="10"/>
      <c r="K848" s="4"/>
      <c r="L848" s="11"/>
      <c r="M848" s="11"/>
      <c r="N848" s="5"/>
      <c r="O848" s="5"/>
      <c r="P848" s="222"/>
      <c r="Q848" s="226"/>
      <c r="R848" s="222"/>
      <c r="S848" s="222"/>
      <c r="T848" s="2"/>
      <c r="U848" s="2"/>
    </row>
    <row r="849" spans="1:21" ht="12.75" customHeight="1" x14ac:dyDescent="0.2">
      <c r="A849" s="10"/>
      <c r="B849" s="1"/>
      <c r="C849" s="1"/>
      <c r="D849" s="1"/>
      <c r="E849" s="2"/>
      <c r="F849" s="2"/>
      <c r="G849" s="1"/>
      <c r="H849" s="10"/>
      <c r="I849" s="10"/>
      <c r="J849" s="10"/>
      <c r="K849" s="4"/>
      <c r="L849" s="11"/>
      <c r="M849" s="11"/>
      <c r="N849" s="5"/>
      <c r="O849" s="5"/>
      <c r="P849" s="222"/>
      <c r="Q849" s="226"/>
      <c r="R849" s="222"/>
      <c r="S849" s="222"/>
      <c r="T849" s="2"/>
      <c r="U849" s="2"/>
    </row>
    <row r="850" spans="1:21" ht="12.75" customHeight="1" x14ac:dyDescent="0.2">
      <c r="A850" s="10"/>
      <c r="B850" s="1"/>
      <c r="C850" s="1"/>
      <c r="D850" s="1"/>
      <c r="E850" s="2"/>
      <c r="F850" s="2"/>
      <c r="G850" s="1"/>
      <c r="H850" s="10"/>
      <c r="I850" s="10"/>
      <c r="J850" s="10"/>
      <c r="K850" s="4"/>
      <c r="L850" s="11"/>
      <c r="M850" s="11"/>
      <c r="N850" s="5"/>
      <c r="O850" s="5"/>
      <c r="P850" s="222"/>
      <c r="Q850" s="226"/>
      <c r="R850" s="222"/>
      <c r="S850" s="222"/>
      <c r="T850" s="2"/>
      <c r="U850" s="2"/>
    </row>
    <row r="851" spans="1:21" ht="12.75" customHeight="1" x14ac:dyDescent="0.2">
      <c r="A851" s="10"/>
      <c r="B851" s="1"/>
      <c r="C851" s="1"/>
      <c r="D851" s="1"/>
      <c r="E851" s="2"/>
      <c r="F851" s="2"/>
      <c r="G851" s="1"/>
      <c r="H851" s="10"/>
      <c r="I851" s="10"/>
      <c r="J851" s="10"/>
      <c r="K851" s="4"/>
      <c r="L851" s="11"/>
      <c r="M851" s="11"/>
      <c r="N851" s="5"/>
      <c r="O851" s="5"/>
      <c r="P851" s="222"/>
      <c r="Q851" s="226"/>
      <c r="R851" s="222"/>
      <c r="S851" s="222"/>
      <c r="T851" s="2"/>
      <c r="U851" s="2"/>
    </row>
    <row r="852" spans="1:21" ht="12.75" customHeight="1" x14ac:dyDescent="0.2">
      <c r="A852" s="10"/>
      <c r="B852" s="1"/>
      <c r="C852" s="1"/>
      <c r="D852" s="1"/>
      <c r="E852" s="2"/>
      <c r="F852" s="2"/>
      <c r="G852" s="1"/>
      <c r="H852" s="10"/>
      <c r="I852" s="10"/>
      <c r="J852" s="10"/>
      <c r="K852" s="4"/>
      <c r="L852" s="11"/>
      <c r="M852" s="11"/>
      <c r="N852" s="5"/>
      <c r="O852" s="5"/>
      <c r="P852" s="222"/>
      <c r="Q852" s="226"/>
      <c r="R852" s="222"/>
      <c r="S852" s="222"/>
      <c r="T852" s="2"/>
      <c r="U852" s="2"/>
    </row>
    <row r="853" spans="1:21" ht="12.75" customHeight="1" x14ac:dyDescent="0.2">
      <c r="A853" s="10"/>
      <c r="B853" s="1"/>
      <c r="C853" s="1"/>
      <c r="D853" s="1"/>
      <c r="E853" s="2"/>
      <c r="F853" s="2"/>
      <c r="G853" s="1"/>
      <c r="H853" s="10"/>
      <c r="I853" s="10"/>
      <c r="J853" s="10"/>
      <c r="K853" s="4"/>
      <c r="L853" s="11"/>
      <c r="M853" s="11"/>
      <c r="N853" s="5"/>
      <c r="O853" s="5"/>
      <c r="P853" s="222"/>
      <c r="Q853" s="226"/>
      <c r="R853" s="222"/>
      <c r="S853" s="222"/>
      <c r="T853" s="2"/>
      <c r="U853" s="2"/>
    </row>
    <row r="854" spans="1:21" ht="12.75" customHeight="1" x14ac:dyDescent="0.2">
      <c r="A854" s="10"/>
      <c r="B854" s="1"/>
      <c r="C854" s="1"/>
      <c r="D854" s="1"/>
      <c r="E854" s="2"/>
      <c r="F854" s="2"/>
      <c r="G854" s="1"/>
      <c r="H854" s="10"/>
      <c r="I854" s="10"/>
      <c r="J854" s="10"/>
      <c r="K854" s="4"/>
      <c r="L854" s="11"/>
      <c r="M854" s="11"/>
      <c r="N854" s="5"/>
      <c r="O854" s="5"/>
      <c r="P854" s="222"/>
      <c r="Q854" s="226"/>
      <c r="R854" s="222"/>
      <c r="S854" s="222"/>
      <c r="T854" s="2"/>
      <c r="U854" s="2"/>
    </row>
    <row r="855" spans="1:21" ht="12.75" customHeight="1" x14ac:dyDescent="0.2">
      <c r="A855" s="10"/>
      <c r="B855" s="1"/>
      <c r="C855" s="1"/>
      <c r="D855" s="1"/>
      <c r="E855" s="2"/>
      <c r="F855" s="2"/>
      <c r="G855" s="1"/>
      <c r="H855" s="10"/>
      <c r="I855" s="10"/>
      <c r="J855" s="10"/>
      <c r="K855" s="4"/>
      <c r="L855" s="11"/>
      <c r="M855" s="11"/>
      <c r="N855" s="5"/>
      <c r="O855" s="5"/>
      <c r="P855" s="222"/>
      <c r="Q855" s="226"/>
      <c r="R855" s="222"/>
      <c r="S855" s="222"/>
      <c r="T855" s="2"/>
      <c r="U855" s="2"/>
    </row>
    <row r="856" spans="1:21" ht="12.75" customHeight="1" x14ac:dyDescent="0.2">
      <c r="A856" s="10"/>
      <c r="B856" s="1"/>
      <c r="C856" s="1"/>
      <c r="D856" s="1"/>
      <c r="E856" s="2"/>
      <c r="F856" s="2"/>
      <c r="G856" s="1"/>
      <c r="H856" s="10"/>
      <c r="I856" s="10"/>
      <c r="J856" s="10"/>
      <c r="K856" s="4"/>
      <c r="L856" s="11"/>
      <c r="M856" s="11"/>
      <c r="N856" s="5"/>
      <c r="O856" s="5"/>
      <c r="P856" s="222"/>
      <c r="Q856" s="226"/>
      <c r="R856" s="222"/>
      <c r="S856" s="222"/>
      <c r="T856" s="2"/>
      <c r="U856" s="2"/>
    </row>
    <row r="857" spans="1:21" ht="12.75" customHeight="1" x14ac:dyDescent="0.2">
      <c r="A857" s="10"/>
      <c r="B857" s="1"/>
      <c r="C857" s="1"/>
      <c r="D857" s="1"/>
      <c r="E857" s="2"/>
      <c r="F857" s="2"/>
      <c r="G857" s="1"/>
      <c r="H857" s="10"/>
      <c r="I857" s="10"/>
      <c r="J857" s="10"/>
      <c r="K857" s="4"/>
      <c r="L857" s="11"/>
      <c r="M857" s="11"/>
      <c r="N857" s="5"/>
      <c r="O857" s="5"/>
      <c r="P857" s="222"/>
      <c r="Q857" s="226"/>
      <c r="R857" s="222"/>
      <c r="S857" s="222"/>
      <c r="T857" s="2"/>
      <c r="U857" s="2"/>
    </row>
    <row r="858" spans="1:21" ht="12.75" customHeight="1" x14ac:dyDescent="0.2">
      <c r="A858" s="10"/>
      <c r="B858" s="1"/>
      <c r="C858" s="1"/>
      <c r="D858" s="1"/>
      <c r="E858" s="2"/>
      <c r="F858" s="2"/>
      <c r="G858" s="1"/>
      <c r="H858" s="10"/>
      <c r="I858" s="10"/>
      <c r="J858" s="10"/>
      <c r="K858" s="4"/>
      <c r="L858" s="11"/>
      <c r="M858" s="11"/>
      <c r="N858" s="5"/>
      <c r="O858" s="5"/>
      <c r="P858" s="222"/>
      <c r="Q858" s="226"/>
      <c r="R858" s="222"/>
      <c r="S858" s="222"/>
      <c r="T858" s="2"/>
      <c r="U858" s="2"/>
    </row>
    <row r="859" spans="1:21" ht="12.75" customHeight="1" x14ac:dyDescent="0.2">
      <c r="A859" s="10"/>
      <c r="B859" s="1"/>
      <c r="C859" s="1"/>
      <c r="D859" s="1"/>
      <c r="E859" s="2"/>
      <c r="F859" s="2"/>
      <c r="G859" s="1"/>
      <c r="H859" s="10"/>
      <c r="I859" s="10"/>
      <c r="J859" s="10"/>
      <c r="K859" s="4"/>
      <c r="L859" s="11"/>
      <c r="M859" s="11"/>
      <c r="N859" s="5"/>
      <c r="O859" s="5"/>
      <c r="P859" s="222"/>
      <c r="Q859" s="226"/>
      <c r="R859" s="222"/>
      <c r="S859" s="222"/>
      <c r="T859" s="2"/>
      <c r="U859" s="2"/>
    </row>
    <row r="860" spans="1:21" ht="12.75" customHeight="1" x14ac:dyDescent="0.2">
      <c r="A860" s="10"/>
      <c r="B860" s="1"/>
      <c r="C860" s="1"/>
      <c r="D860" s="1"/>
      <c r="E860" s="2"/>
      <c r="F860" s="2"/>
      <c r="G860" s="1"/>
      <c r="H860" s="10"/>
      <c r="I860" s="10"/>
      <c r="J860" s="10"/>
      <c r="K860" s="4"/>
      <c r="L860" s="11"/>
      <c r="M860" s="11"/>
      <c r="N860" s="5"/>
      <c r="O860" s="5"/>
      <c r="P860" s="222"/>
      <c r="Q860" s="226"/>
      <c r="R860" s="222"/>
      <c r="S860" s="222"/>
      <c r="T860" s="2"/>
      <c r="U860" s="2"/>
    </row>
    <row r="861" spans="1:21" ht="12.75" customHeight="1" x14ac:dyDescent="0.2">
      <c r="A861" s="10"/>
      <c r="B861" s="1"/>
      <c r="C861" s="1"/>
      <c r="D861" s="1"/>
      <c r="E861" s="2"/>
      <c r="F861" s="2"/>
      <c r="G861" s="1"/>
      <c r="H861" s="10"/>
      <c r="I861" s="10"/>
      <c r="J861" s="10"/>
      <c r="K861" s="4"/>
      <c r="L861" s="11"/>
      <c r="M861" s="11"/>
      <c r="N861" s="5"/>
      <c r="O861" s="5"/>
      <c r="P861" s="222"/>
      <c r="Q861" s="226"/>
      <c r="R861" s="222"/>
      <c r="S861" s="222"/>
      <c r="T861" s="2"/>
      <c r="U861" s="2"/>
    </row>
    <row r="862" spans="1:21" ht="12.75" customHeight="1" x14ac:dyDescent="0.2">
      <c r="A862" s="10"/>
      <c r="B862" s="1"/>
      <c r="C862" s="1"/>
      <c r="D862" s="1"/>
      <c r="E862" s="2"/>
      <c r="F862" s="2"/>
      <c r="G862" s="1"/>
      <c r="H862" s="10"/>
      <c r="I862" s="10"/>
      <c r="J862" s="10"/>
      <c r="K862" s="4"/>
      <c r="L862" s="11"/>
      <c r="M862" s="11"/>
      <c r="N862" s="5"/>
      <c r="O862" s="5"/>
      <c r="P862" s="222"/>
      <c r="Q862" s="226"/>
      <c r="R862" s="222"/>
      <c r="S862" s="222"/>
      <c r="T862" s="2"/>
      <c r="U862" s="2"/>
    </row>
    <row r="863" spans="1:21" ht="12.75" customHeight="1" x14ac:dyDescent="0.2">
      <c r="A863" s="10"/>
      <c r="B863" s="1"/>
      <c r="C863" s="1"/>
      <c r="D863" s="1"/>
      <c r="E863" s="2"/>
      <c r="F863" s="2"/>
      <c r="G863" s="1"/>
      <c r="H863" s="10"/>
      <c r="I863" s="10"/>
      <c r="J863" s="10"/>
      <c r="K863" s="4"/>
      <c r="L863" s="11"/>
      <c r="M863" s="11"/>
      <c r="N863" s="5"/>
      <c r="O863" s="5"/>
      <c r="P863" s="222"/>
      <c r="Q863" s="226"/>
      <c r="R863" s="222"/>
      <c r="S863" s="222"/>
      <c r="T863" s="2"/>
      <c r="U863" s="2"/>
    </row>
    <row r="864" spans="1:21" ht="12.75" customHeight="1" x14ac:dyDescent="0.2">
      <c r="A864" s="10"/>
      <c r="B864" s="1"/>
      <c r="C864" s="1"/>
      <c r="D864" s="1"/>
      <c r="E864" s="2"/>
      <c r="F864" s="2"/>
      <c r="G864" s="1"/>
      <c r="H864" s="10"/>
      <c r="I864" s="10"/>
      <c r="J864" s="10"/>
      <c r="K864" s="4"/>
      <c r="L864" s="11"/>
      <c r="M864" s="11"/>
      <c r="N864" s="5"/>
      <c r="O864" s="5"/>
      <c r="P864" s="222"/>
      <c r="Q864" s="226"/>
      <c r="R864" s="222"/>
      <c r="S864" s="222"/>
      <c r="T864" s="2"/>
      <c r="U864" s="2"/>
    </row>
    <row r="865" spans="1:21" ht="12.75" customHeight="1" x14ac:dyDescent="0.2">
      <c r="A865" s="10"/>
      <c r="B865" s="1"/>
      <c r="C865" s="1"/>
      <c r="D865" s="1"/>
      <c r="E865" s="2"/>
      <c r="F865" s="2"/>
      <c r="G865" s="1"/>
      <c r="H865" s="10"/>
      <c r="I865" s="10"/>
      <c r="J865" s="10"/>
      <c r="K865" s="4"/>
      <c r="L865" s="11"/>
      <c r="M865" s="11"/>
      <c r="N865" s="5"/>
      <c r="O865" s="5"/>
      <c r="P865" s="222"/>
      <c r="Q865" s="226"/>
      <c r="R865" s="222"/>
      <c r="S865" s="222"/>
      <c r="T865" s="2"/>
      <c r="U865" s="2"/>
    </row>
    <row r="866" spans="1:21" ht="12.75" customHeight="1" x14ac:dyDescent="0.2">
      <c r="A866" s="10"/>
      <c r="B866" s="1"/>
      <c r="C866" s="1"/>
      <c r="D866" s="1"/>
      <c r="E866" s="2"/>
      <c r="F866" s="2"/>
      <c r="G866" s="1"/>
      <c r="H866" s="10"/>
      <c r="I866" s="10"/>
      <c r="J866" s="10"/>
      <c r="K866" s="4"/>
      <c r="L866" s="11"/>
      <c r="M866" s="11"/>
      <c r="N866" s="5"/>
      <c r="O866" s="5"/>
      <c r="P866" s="222"/>
      <c r="Q866" s="226"/>
      <c r="R866" s="222"/>
      <c r="S866" s="222"/>
      <c r="T866" s="2"/>
      <c r="U866" s="2"/>
    </row>
    <row r="867" spans="1:21" ht="12.75" customHeight="1" x14ac:dyDescent="0.2">
      <c r="A867" s="10"/>
      <c r="B867" s="1"/>
      <c r="C867" s="1"/>
      <c r="D867" s="1"/>
      <c r="E867" s="2"/>
      <c r="F867" s="2"/>
      <c r="G867" s="1"/>
      <c r="H867" s="10"/>
      <c r="I867" s="10"/>
      <c r="J867" s="10"/>
      <c r="K867" s="4"/>
      <c r="L867" s="11"/>
      <c r="M867" s="11"/>
      <c r="N867" s="5"/>
      <c r="O867" s="5"/>
      <c r="P867" s="222"/>
      <c r="Q867" s="226"/>
      <c r="R867" s="222"/>
      <c r="S867" s="222"/>
      <c r="T867" s="2"/>
      <c r="U867" s="2"/>
    </row>
    <row r="868" spans="1:21" ht="12.75" customHeight="1" x14ac:dyDescent="0.2">
      <c r="A868" s="10"/>
      <c r="B868" s="1"/>
      <c r="C868" s="1"/>
      <c r="D868" s="1"/>
      <c r="E868" s="2"/>
      <c r="F868" s="2"/>
      <c r="G868" s="1"/>
      <c r="H868" s="10"/>
      <c r="I868" s="10"/>
      <c r="J868" s="10"/>
      <c r="K868" s="4"/>
      <c r="L868" s="11"/>
      <c r="M868" s="11"/>
      <c r="N868" s="5"/>
      <c r="O868" s="5"/>
      <c r="P868" s="222"/>
      <c r="Q868" s="226"/>
      <c r="R868" s="222"/>
      <c r="S868" s="222"/>
      <c r="T868" s="2"/>
      <c r="U868" s="2"/>
    </row>
    <row r="869" spans="1:21" ht="12.75" customHeight="1" x14ac:dyDescent="0.2">
      <c r="A869" s="10"/>
      <c r="B869" s="1"/>
      <c r="C869" s="1"/>
      <c r="D869" s="1"/>
      <c r="E869" s="2"/>
      <c r="F869" s="2"/>
      <c r="G869" s="1"/>
      <c r="H869" s="10"/>
      <c r="I869" s="10"/>
      <c r="J869" s="10"/>
      <c r="K869" s="4"/>
      <c r="L869" s="11"/>
      <c r="M869" s="11"/>
      <c r="N869" s="5"/>
      <c r="O869" s="5"/>
      <c r="P869" s="222"/>
      <c r="Q869" s="226"/>
      <c r="R869" s="222"/>
      <c r="S869" s="222"/>
      <c r="T869" s="2"/>
      <c r="U869" s="2"/>
    </row>
    <row r="870" spans="1:21" ht="12.75" customHeight="1" x14ac:dyDescent="0.2">
      <c r="A870" s="10"/>
      <c r="B870" s="1"/>
      <c r="C870" s="1"/>
      <c r="D870" s="1"/>
      <c r="E870" s="2"/>
      <c r="F870" s="2"/>
      <c r="G870" s="1"/>
      <c r="H870" s="10"/>
      <c r="I870" s="10"/>
      <c r="J870" s="10"/>
      <c r="K870" s="4"/>
      <c r="L870" s="11"/>
      <c r="M870" s="11"/>
      <c r="N870" s="5"/>
      <c r="O870" s="5"/>
      <c r="P870" s="222"/>
      <c r="Q870" s="226"/>
      <c r="R870" s="222"/>
      <c r="S870" s="222"/>
      <c r="T870" s="2"/>
      <c r="U870" s="2"/>
    </row>
    <row r="871" spans="1:21" ht="12.75" customHeight="1" x14ac:dyDescent="0.2">
      <c r="A871" s="10"/>
      <c r="B871" s="1"/>
      <c r="C871" s="1"/>
      <c r="D871" s="1"/>
      <c r="E871" s="2"/>
      <c r="F871" s="2"/>
      <c r="G871" s="1"/>
      <c r="H871" s="10"/>
      <c r="I871" s="10"/>
      <c r="J871" s="10"/>
      <c r="K871" s="4"/>
      <c r="L871" s="11"/>
      <c r="M871" s="11"/>
      <c r="N871" s="5"/>
      <c r="O871" s="5"/>
      <c r="P871" s="222"/>
      <c r="Q871" s="226"/>
      <c r="R871" s="222"/>
      <c r="S871" s="222"/>
      <c r="T871" s="2"/>
      <c r="U871" s="2"/>
    </row>
    <row r="872" spans="1:21" ht="12.75" customHeight="1" x14ac:dyDescent="0.2">
      <c r="A872" s="10"/>
      <c r="B872" s="1"/>
      <c r="C872" s="1"/>
      <c r="D872" s="1"/>
      <c r="E872" s="2"/>
      <c r="F872" s="2"/>
      <c r="G872" s="1"/>
      <c r="H872" s="10"/>
      <c r="I872" s="10"/>
      <c r="J872" s="10"/>
      <c r="K872" s="4"/>
      <c r="L872" s="11"/>
      <c r="M872" s="11"/>
      <c r="N872" s="5"/>
      <c r="O872" s="5"/>
      <c r="P872" s="222"/>
      <c r="Q872" s="226"/>
      <c r="R872" s="222"/>
      <c r="S872" s="222"/>
      <c r="T872" s="2"/>
      <c r="U872" s="2"/>
    </row>
    <row r="873" spans="1:21" ht="12.75" customHeight="1" x14ac:dyDescent="0.2">
      <c r="A873" s="10"/>
      <c r="B873" s="1"/>
      <c r="C873" s="1"/>
      <c r="D873" s="1"/>
      <c r="E873" s="2"/>
      <c r="F873" s="2"/>
      <c r="G873" s="1"/>
      <c r="H873" s="10"/>
      <c r="I873" s="10"/>
      <c r="J873" s="10"/>
      <c r="K873" s="4"/>
      <c r="L873" s="11"/>
      <c r="M873" s="11"/>
      <c r="N873" s="5"/>
      <c r="O873" s="5"/>
      <c r="P873" s="222"/>
      <c r="Q873" s="226"/>
      <c r="R873" s="222"/>
      <c r="S873" s="222"/>
      <c r="T873" s="2"/>
      <c r="U873" s="2"/>
    </row>
    <row r="874" spans="1:21" ht="12.75" customHeight="1" x14ac:dyDescent="0.2">
      <c r="A874" s="10"/>
      <c r="B874" s="1"/>
      <c r="C874" s="1"/>
      <c r="D874" s="1"/>
      <c r="E874" s="2"/>
      <c r="F874" s="2"/>
      <c r="G874" s="1"/>
      <c r="H874" s="10"/>
      <c r="I874" s="10"/>
      <c r="J874" s="10"/>
      <c r="K874" s="4"/>
      <c r="L874" s="11"/>
      <c r="M874" s="11"/>
      <c r="N874" s="5"/>
      <c r="O874" s="5"/>
      <c r="P874" s="222"/>
      <c r="Q874" s="226"/>
      <c r="R874" s="222"/>
      <c r="S874" s="222"/>
      <c r="T874" s="2"/>
      <c r="U874" s="2"/>
    </row>
    <row r="875" spans="1:21" ht="12.75" customHeight="1" x14ac:dyDescent="0.2">
      <c r="A875" s="10"/>
      <c r="B875" s="1"/>
      <c r="C875" s="1"/>
      <c r="D875" s="1"/>
      <c r="E875" s="2"/>
      <c r="F875" s="2"/>
      <c r="G875" s="1"/>
      <c r="H875" s="10"/>
      <c r="I875" s="10"/>
      <c r="J875" s="10"/>
      <c r="K875" s="4"/>
      <c r="L875" s="11"/>
      <c r="M875" s="11"/>
      <c r="N875" s="5"/>
      <c r="O875" s="5"/>
      <c r="P875" s="222"/>
      <c r="Q875" s="226"/>
      <c r="R875" s="222"/>
      <c r="S875" s="222"/>
      <c r="T875" s="2"/>
      <c r="U875" s="2"/>
    </row>
    <row r="876" spans="1:21" ht="12.75" customHeight="1" x14ac:dyDescent="0.2">
      <c r="A876" s="10"/>
      <c r="B876" s="1"/>
      <c r="C876" s="1"/>
      <c r="D876" s="1"/>
      <c r="E876" s="2"/>
      <c r="F876" s="2"/>
      <c r="G876" s="1"/>
      <c r="H876" s="10"/>
      <c r="I876" s="10"/>
      <c r="J876" s="10"/>
      <c r="K876" s="4"/>
      <c r="L876" s="11"/>
      <c r="M876" s="11"/>
      <c r="N876" s="5"/>
      <c r="O876" s="5"/>
      <c r="P876" s="222"/>
      <c r="Q876" s="226"/>
      <c r="R876" s="222"/>
      <c r="S876" s="222"/>
      <c r="T876" s="2"/>
      <c r="U876" s="2"/>
    </row>
    <row r="877" spans="1:21" ht="12.75" customHeight="1" x14ac:dyDescent="0.2">
      <c r="A877" s="10"/>
      <c r="B877" s="1"/>
      <c r="C877" s="1"/>
      <c r="D877" s="1"/>
      <c r="E877" s="2"/>
      <c r="F877" s="2"/>
      <c r="G877" s="1"/>
      <c r="H877" s="10"/>
      <c r="I877" s="10"/>
      <c r="J877" s="10"/>
      <c r="K877" s="4"/>
      <c r="L877" s="11"/>
      <c r="M877" s="11"/>
      <c r="N877" s="5"/>
      <c r="O877" s="5"/>
      <c r="P877" s="222"/>
      <c r="Q877" s="226"/>
      <c r="R877" s="222"/>
      <c r="S877" s="222"/>
      <c r="T877" s="2"/>
      <c r="U877" s="2"/>
    </row>
    <row r="878" spans="1:21" ht="12.75" customHeight="1" x14ac:dyDescent="0.2">
      <c r="A878" s="10"/>
      <c r="B878" s="1"/>
      <c r="C878" s="1"/>
      <c r="D878" s="1"/>
      <c r="E878" s="2"/>
      <c r="F878" s="2"/>
      <c r="G878" s="1"/>
      <c r="H878" s="10"/>
      <c r="I878" s="10"/>
      <c r="J878" s="10"/>
      <c r="K878" s="4"/>
      <c r="L878" s="11"/>
      <c r="M878" s="11"/>
      <c r="N878" s="5"/>
      <c r="O878" s="5"/>
      <c r="P878" s="222"/>
      <c r="Q878" s="226"/>
      <c r="R878" s="222"/>
      <c r="S878" s="222"/>
      <c r="T878" s="2"/>
      <c r="U878" s="2"/>
    </row>
    <row r="879" spans="1:21" ht="12.75" customHeight="1" x14ac:dyDescent="0.2">
      <c r="A879" s="10"/>
      <c r="B879" s="1"/>
      <c r="C879" s="1"/>
      <c r="D879" s="1"/>
      <c r="E879" s="2"/>
      <c r="F879" s="2"/>
      <c r="G879" s="1"/>
      <c r="H879" s="10"/>
      <c r="I879" s="10"/>
      <c r="J879" s="10"/>
      <c r="K879" s="4"/>
      <c r="L879" s="11"/>
      <c r="M879" s="11"/>
      <c r="N879" s="5"/>
      <c r="O879" s="5"/>
      <c r="P879" s="222"/>
      <c r="Q879" s="226"/>
      <c r="R879" s="222"/>
      <c r="S879" s="222"/>
      <c r="T879" s="2"/>
      <c r="U879" s="2"/>
    </row>
    <row r="880" spans="1:21" ht="12.75" customHeight="1" x14ac:dyDescent="0.2">
      <c r="A880" s="10"/>
      <c r="B880" s="1"/>
      <c r="C880" s="1"/>
      <c r="D880" s="1"/>
      <c r="E880" s="2"/>
      <c r="F880" s="2"/>
      <c r="G880" s="1"/>
      <c r="H880" s="10"/>
      <c r="I880" s="10"/>
      <c r="J880" s="10"/>
      <c r="K880" s="4"/>
      <c r="L880" s="11"/>
      <c r="M880" s="11"/>
      <c r="N880" s="5"/>
      <c r="O880" s="5"/>
      <c r="P880" s="222"/>
      <c r="Q880" s="226"/>
      <c r="R880" s="222"/>
      <c r="S880" s="222"/>
      <c r="T880" s="2"/>
      <c r="U880" s="2"/>
    </row>
    <row r="881" spans="1:21" ht="12.75" customHeight="1" x14ac:dyDescent="0.2">
      <c r="A881" s="10"/>
      <c r="B881" s="1"/>
      <c r="C881" s="1"/>
      <c r="D881" s="1"/>
      <c r="E881" s="2"/>
      <c r="F881" s="2"/>
      <c r="G881" s="1"/>
      <c r="H881" s="10"/>
      <c r="I881" s="10"/>
      <c r="J881" s="10"/>
      <c r="K881" s="4"/>
      <c r="L881" s="11"/>
      <c r="M881" s="11"/>
      <c r="N881" s="5"/>
      <c r="O881" s="5"/>
      <c r="P881" s="222"/>
      <c r="Q881" s="226"/>
      <c r="R881" s="222"/>
      <c r="S881" s="222"/>
      <c r="T881" s="2"/>
      <c r="U881" s="2"/>
    </row>
    <row r="882" spans="1:21" ht="12.75" customHeight="1" x14ac:dyDescent="0.2">
      <c r="A882" s="10"/>
      <c r="B882" s="1"/>
      <c r="C882" s="1"/>
      <c r="D882" s="1"/>
      <c r="E882" s="2"/>
      <c r="F882" s="2"/>
      <c r="G882" s="1"/>
      <c r="H882" s="10"/>
      <c r="I882" s="10"/>
      <c r="J882" s="10"/>
      <c r="K882" s="4"/>
      <c r="L882" s="11"/>
      <c r="M882" s="11"/>
      <c r="N882" s="5"/>
      <c r="O882" s="5"/>
      <c r="P882" s="222"/>
      <c r="Q882" s="226"/>
      <c r="R882" s="222"/>
      <c r="S882" s="222"/>
      <c r="T882" s="2"/>
      <c r="U882" s="2"/>
    </row>
    <row r="883" spans="1:21" ht="12.75" customHeight="1" x14ac:dyDescent="0.2">
      <c r="A883" s="10"/>
      <c r="B883" s="1"/>
      <c r="C883" s="1"/>
      <c r="D883" s="1"/>
      <c r="E883" s="2"/>
      <c r="F883" s="2"/>
      <c r="G883" s="1"/>
      <c r="H883" s="10"/>
      <c r="I883" s="10"/>
      <c r="J883" s="10"/>
      <c r="K883" s="4"/>
      <c r="L883" s="11"/>
      <c r="M883" s="11"/>
      <c r="N883" s="5"/>
      <c r="O883" s="5"/>
      <c r="P883" s="222"/>
      <c r="Q883" s="226"/>
      <c r="R883" s="222"/>
      <c r="S883" s="222"/>
      <c r="T883" s="2"/>
      <c r="U883" s="2"/>
    </row>
    <row r="884" spans="1:21" ht="12.75" customHeight="1" x14ac:dyDescent="0.2">
      <c r="A884" s="10"/>
      <c r="B884" s="1"/>
      <c r="C884" s="1"/>
      <c r="D884" s="1"/>
      <c r="E884" s="2"/>
      <c r="F884" s="2"/>
      <c r="G884" s="1"/>
      <c r="H884" s="10"/>
      <c r="I884" s="10"/>
      <c r="J884" s="10"/>
      <c r="K884" s="4"/>
      <c r="L884" s="11"/>
      <c r="M884" s="11"/>
      <c r="N884" s="5"/>
      <c r="O884" s="5"/>
      <c r="P884" s="222"/>
      <c r="Q884" s="226"/>
      <c r="R884" s="222"/>
      <c r="S884" s="222"/>
      <c r="T884" s="2"/>
      <c r="U884" s="2"/>
    </row>
    <row r="885" spans="1:21" ht="12.75" customHeight="1" x14ac:dyDescent="0.2">
      <c r="A885" s="10"/>
      <c r="B885" s="1"/>
      <c r="C885" s="1"/>
      <c r="D885" s="1"/>
      <c r="E885" s="2"/>
      <c r="F885" s="2"/>
      <c r="G885" s="1"/>
      <c r="H885" s="10"/>
      <c r="I885" s="10"/>
      <c r="J885" s="10"/>
      <c r="K885" s="4"/>
      <c r="L885" s="11"/>
      <c r="M885" s="11"/>
      <c r="N885" s="5"/>
      <c r="O885" s="5"/>
      <c r="P885" s="222"/>
      <c r="Q885" s="226"/>
      <c r="R885" s="222"/>
      <c r="S885" s="222"/>
      <c r="T885" s="2"/>
      <c r="U885" s="2"/>
    </row>
    <row r="886" spans="1:21" ht="12.75" customHeight="1" x14ac:dyDescent="0.2">
      <c r="A886" s="10"/>
      <c r="B886" s="1"/>
      <c r="C886" s="1"/>
      <c r="D886" s="1"/>
      <c r="E886" s="2"/>
      <c r="F886" s="2"/>
      <c r="G886" s="1"/>
      <c r="H886" s="10"/>
      <c r="I886" s="10"/>
      <c r="J886" s="10"/>
      <c r="K886" s="4"/>
      <c r="L886" s="11"/>
      <c r="M886" s="11"/>
      <c r="N886" s="5"/>
      <c r="O886" s="5"/>
      <c r="P886" s="222"/>
      <c r="Q886" s="226"/>
      <c r="R886" s="222"/>
      <c r="S886" s="222"/>
      <c r="T886" s="2"/>
      <c r="U886" s="2"/>
    </row>
    <row r="887" spans="1:21" ht="12.75" customHeight="1" x14ac:dyDescent="0.2">
      <c r="A887" s="10"/>
      <c r="B887" s="1"/>
      <c r="C887" s="1"/>
      <c r="D887" s="1"/>
      <c r="E887" s="2"/>
      <c r="F887" s="2"/>
      <c r="G887" s="1"/>
      <c r="H887" s="10"/>
      <c r="I887" s="10"/>
      <c r="J887" s="10"/>
      <c r="K887" s="4"/>
      <c r="L887" s="11"/>
      <c r="M887" s="11"/>
      <c r="N887" s="5"/>
      <c r="O887" s="5"/>
      <c r="P887" s="222"/>
      <c r="Q887" s="226"/>
      <c r="R887" s="222"/>
      <c r="S887" s="222"/>
      <c r="T887" s="2"/>
      <c r="U887" s="2"/>
    </row>
    <row r="888" spans="1:21" ht="12.75" customHeight="1" x14ac:dyDescent="0.2">
      <c r="A888" s="10"/>
      <c r="B888" s="1"/>
      <c r="C888" s="1"/>
      <c r="D888" s="1"/>
      <c r="E888" s="2"/>
      <c r="F888" s="2"/>
      <c r="G888" s="1"/>
      <c r="H888" s="10"/>
      <c r="I888" s="10"/>
      <c r="J888" s="10"/>
      <c r="K888" s="4"/>
      <c r="L888" s="11"/>
      <c r="M888" s="11"/>
      <c r="N888" s="5"/>
      <c r="O888" s="5"/>
      <c r="P888" s="222"/>
      <c r="Q888" s="226"/>
      <c r="R888" s="222"/>
      <c r="S888" s="222"/>
      <c r="T888" s="2"/>
      <c r="U888" s="2"/>
    </row>
    <row r="889" spans="1:21" ht="12.75" customHeight="1" x14ac:dyDescent="0.2">
      <c r="A889" s="10"/>
      <c r="B889" s="1"/>
      <c r="C889" s="1"/>
      <c r="D889" s="1"/>
      <c r="E889" s="2"/>
      <c r="F889" s="2"/>
      <c r="G889" s="1"/>
      <c r="H889" s="10"/>
      <c r="I889" s="10"/>
      <c r="J889" s="10"/>
      <c r="K889" s="4"/>
      <c r="L889" s="11"/>
      <c r="M889" s="11"/>
      <c r="N889" s="5"/>
      <c r="O889" s="5"/>
      <c r="P889" s="222"/>
      <c r="Q889" s="226"/>
      <c r="R889" s="222"/>
      <c r="S889" s="222"/>
      <c r="T889" s="2"/>
      <c r="U889" s="2"/>
    </row>
    <row r="890" spans="1:21" ht="12.75" customHeight="1" x14ac:dyDescent="0.2">
      <c r="A890" s="10"/>
      <c r="B890" s="1"/>
      <c r="C890" s="1"/>
      <c r="D890" s="1"/>
      <c r="E890" s="2"/>
      <c r="F890" s="2"/>
      <c r="G890" s="1"/>
      <c r="H890" s="10"/>
      <c r="I890" s="10"/>
      <c r="J890" s="10"/>
      <c r="K890" s="4"/>
      <c r="L890" s="11"/>
      <c r="M890" s="11"/>
      <c r="N890" s="5"/>
      <c r="O890" s="5"/>
      <c r="P890" s="222"/>
      <c r="Q890" s="226"/>
      <c r="R890" s="222"/>
      <c r="S890" s="222"/>
      <c r="T890" s="2"/>
      <c r="U890" s="2"/>
    </row>
    <row r="891" spans="1:21" ht="12.75" customHeight="1" x14ac:dyDescent="0.2">
      <c r="A891" s="10"/>
      <c r="B891" s="1"/>
      <c r="C891" s="1"/>
      <c r="D891" s="1"/>
      <c r="E891" s="2"/>
      <c r="F891" s="2"/>
      <c r="G891" s="1"/>
      <c r="H891" s="10"/>
      <c r="I891" s="10"/>
      <c r="J891" s="10"/>
      <c r="K891" s="4"/>
      <c r="L891" s="11"/>
      <c r="M891" s="11"/>
      <c r="N891" s="5"/>
      <c r="O891" s="5"/>
      <c r="P891" s="222"/>
      <c r="Q891" s="226"/>
      <c r="R891" s="222"/>
      <c r="S891" s="222"/>
      <c r="T891" s="2"/>
      <c r="U891" s="2"/>
    </row>
    <row r="892" spans="1:21" ht="12.75" customHeight="1" x14ac:dyDescent="0.2">
      <c r="A892" s="10"/>
      <c r="B892" s="1"/>
      <c r="C892" s="1"/>
      <c r="D892" s="1"/>
      <c r="E892" s="2"/>
      <c r="F892" s="2"/>
      <c r="G892" s="1"/>
      <c r="H892" s="10"/>
      <c r="I892" s="10"/>
      <c r="J892" s="10"/>
      <c r="K892" s="4"/>
      <c r="L892" s="11"/>
      <c r="M892" s="11"/>
      <c r="N892" s="5"/>
      <c r="O892" s="5"/>
      <c r="P892" s="222"/>
      <c r="Q892" s="226"/>
      <c r="R892" s="222"/>
      <c r="S892" s="222"/>
      <c r="T892" s="2"/>
      <c r="U892" s="2"/>
    </row>
  </sheetData>
  <autoFilter ref="A2:U27" xr:uid="{0AA05269-105F-48C7-AC86-4C6FBD3BBD7E}"/>
  <mergeCells count="1">
    <mergeCell ref="B1:U1"/>
  </mergeCells>
  <pageMargins left="0.511811024" right="0.511811024" top="0.78740157499999996" bottom="0.78740157499999996" header="0.31496062000000002" footer="0.31496062000000002"/>
  <pageSetup paperSize="9" scale="11"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BA11-6A2D-4114-B9B9-58B4A4B6B7B9}">
  <sheetPr>
    <tabColor rgb="FF9999FF"/>
    <pageSetUpPr fitToPage="1"/>
  </sheetPr>
  <dimension ref="A1:R872"/>
  <sheetViews>
    <sheetView showGridLines="0" topLeftCell="I1" zoomScale="55" zoomScaleNormal="55" workbookViewId="0">
      <selection activeCell="N3" sqref="N3"/>
    </sheetView>
  </sheetViews>
  <sheetFormatPr defaultColWidth="14.42578125" defaultRowHeight="12.75" x14ac:dyDescent="0.2"/>
  <cols>
    <col min="1" max="1" width="18.85546875" style="15" customWidth="1"/>
    <col min="2" max="2" width="82.7109375" style="15" customWidth="1"/>
    <col min="3" max="3" width="52.42578125" style="9" customWidth="1"/>
    <col min="4" max="5" width="31.140625" style="9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" width="23.140625" style="73" customWidth="1"/>
    <col min="17" max="17" width="32.28515625" style="9" bestFit="1" customWidth="1"/>
    <col min="18" max="18" width="29" style="9" customWidth="1"/>
    <col min="19" max="16384" width="14.42578125" style="15"/>
  </cols>
  <sheetData>
    <row r="1" spans="1:18" ht="71.45" customHeight="1" x14ac:dyDescent="0.2">
      <c r="A1" s="3" t="s">
        <v>1</v>
      </c>
      <c r="B1" s="695" t="s">
        <v>1217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96"/>
      <c r="Q1" s="696"/>
      <c r="R1" s="696"/>
    </row>
    <row r="2" spans="1:18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72" t="s">
        <v>19</v>
      </c>
      <c r="Q2" s="64" t="s">
        <v>20</v>
      </c>
      <c r="R2" s="64" t="s">
        <v>11</v>
      </c>
    </row>
    <row r="3" spans="1:18" s="489" customFormat="1" ht="51" customHeight="1" x14ac:dyDescent="0.2">
      <c r="A3" s="21"/>
      <c r="B3" s="675" t="s">
        <v>1534</v>
      </c>
      <c r="C3" s="475" t="s">
        <v>780</v>
      </c>
      <c r="D3" s="646" t="s">
        <v>2</v>
      </c>
      <c r="E3" s="107"/>
      <c r="F3" s="16" t="s">
        <v>735</v>
      </c>
      <c r="G3" s="27"/>
      <c r="H3" s="27"/>
      <c r="I3" s="67"/>
      <c r="J3" s="38"/>
      <c r="K3" s="68"/>
      <c r="L3" s="28"/>
      <c r="M3" s="29">
        <v>500.85</v>
      </c>
      <c r="N3" s="30">
        <v>500.85</v>
      </c>
      <c r="O3" s="111" t="s">
        <v>623</v>
      </c>
      <c r="P3" s="676">
        <v>4</v>
      </c>
      <c r="Q3" s="120">
        <f>R3*P3</f>
        <v>208</v>
      </c>
      <c r="R3" s="63">
        <v>52</v>
      </c>
    </row>
    <row r="4" spans="1:18" ht="82.5" x14ac:dyDescent="0.2">
      <c r="A4" s="170"/>
      <c r="B4" s="97" t="s">
        <v>844</v>
      </c>
      <c r="C4" s="209" t="s">
        <v>931</v>
      </c>
      <c r="D4" s="366" t="s">
        <v>2</v>
      </c>
      <c r="E4" s="107"/>
      <c r="F4" s="98" t="s">
        <v>990</v>
      </c>
      <c r="G4" s="27"/>
      <c r="H4" s="27"/>
      <c r="I4" s="67"/>
      <c r="J4" s="38"/>
      <c r="K4" s="68"/>
      <c r="L4" s="28"/>
      <c r="M4" s="29">
        <v>500.85</v>
      </c>
      <c r="N4" s="30">
        <v>500.85</v>
      </c>
      <c r="O4" s="84" t="s">
        <v>623</v>
      </c>
      <c r="P4" s="86">
        <v>4</v>
      </c>
      <c r="Q4" s="76">
        <f>R4*P4</f>
        <v>208</v>
      </c>
      <c r="R4" s="77">
        <v>52</v>
      </c>
    </row>
    <row r="5" spans="1:18" s="49" customFormat="1" ht="49.9" customHeight="1" thickBot="1" x14ac:dyDescent="0.25">
      <c r="A5" s="243" t="s">
        <v>546</v>
      </c>
      <c r="B5" s="97" t="s">
        <v>547</v>
      </c>
      <c r="C5" s="209" t="s">
        <v>780</v>
      </c>
      <c r="D5" s="366" t="s">
        <v>809</v>
      </c>
      <c r="E5" s="107"/>
      <c r="F5" s="16" t="s">
        <v>1048</v>
      </c>
      <c r="G5" s="27"/>
      <c r="H5" s="27"/>
      <c r="I5" s="67"/>
      <c r="J5" s="38"/>
      <c r="K5" s="68"/>
      <c r="L5" s="28"/>
      <c r="M5" s="29">
        <v>500.85</v>
      </c>
      <c r="N5" s="30">
        <v>500.85</v>
      </c>
      <c r="O5" s="85" t="s">
        <v>623</v>
      </c>
      <c r="P5" s="86">
        <v>4</v>
      </c>
      <c r="Q5" s="76">
        <f>P5*R5</f>
        <v>208</v>
      </c>
      <c r="R5" s="77">
        <v>52</v>
      </c>
    </row>
    <row r="6" spans="1:18" ht="42.75" customHeight="1" thickBot="1" x14ac:dyDescent="0.25">
      <c r="A6" s="10"/>
      <c r="B6" s="1"/>
      <c r="C6" s="1"/>
      <c r="D6" s="1"/>
      <c r="E6" s="1"/>
      <c r="F6" s="1"/>
      <c r="G6" s="10"/>
      <c r="H6" s="10"/>
      <c r="I6" s="10"/>
      <c r="J6" s="4"/>
      <c r="K6" s="11"/>
      <c r="L6" s="11"/>
      <c r="M6" s="5"/>
      <c r="N6" s="197">
        <f>SUM(N5:N5)</f>
        <v>500.85</v>
      </c>
      <c r="O6" s="2"/>
      <c r="P6" s="7"/>
      <c r="Q6" s="197">
        <f>SUM(Q5:Q5)</f>
        <v>208</v>
      </c>
      <c r="R6" s="2"/>
    </row>
    <row r="7" spans="1:18" ht="57.75" customHeight="1" x14ac:dyDescent="0.2">
      <c r="A7" s="10"/>
      <c r="B7" s="1"/>
      <c r="C7" s="1"/>
      <c r="D7" s="1"/>
      <c r="E7" s="1"/>
      <c r="F7" s="1"/>
      <c r="G7" s="10"/>
      <c r="H7" s="10"/>
      <c r="I7" s="10"/>
      <c r="J7" s="4"/>
      <c r="K7" s="11"/>
      <c r="L7" s="11"/>
      <c r="M7" s="5"/>
      <c r="N7" s="196" t="s">
        <v>80</v>
      </c>
      <c r="O7" s="2"/>
      <c r="P7" s="7"/>
      <c r="Q7" s="196" t="s">
        <v>623</v>
      </c>
      <c r="R7" s="2"/>
    </row>
    <row r="8" spans="1:18" ht="12.75" customHeight="1" x14ac:dyDescent="0.2">
      <c r="A8" s="10"/>
      <c r="B8" s="1"/>
      <c r="C8" s="1"/>
      <c r="D8" s="1"/>
      <c r="E8" s="1"/>
      <c r="F8" s="1"/>
      <c r="G8" s="10"/>
      <c r="H8" s="10"/>
      <c r="I8" s="10"/>
      <c r="J8" s="4"/>
      <c r="K8" s="11"/>
      <c r="L8" s="11"/>
      <c r="M8" s="5"/>
      <c r="N8" s="5"/>
      <c r="O8" s="2"/>
      <c r="P8" s="7"/>
      <c r="Q8" s="2"/>
      <c r="R8" s="2"/>
    </row>
    <row r="9" spans="1:18" ht="12.75" customHeight="1" x14ac:dyDescent="0.2">
      <c r="A9" s="10"/>
      <c r="B9" s="1"/>
      <c r="C9" s="1"/>
      <c r="D9" s="1"/>
      <c r="E9" s="1"/>
      <c r="F9" s="1"/>
      <c r="G9" s="10"/>
      <c r="H9" s="10"/>
      <c r="I9" s="10"/>
      <c r="J9" s="4"/>
      <c r="K9" s="11"/>
      <c r="L9" s="11"/>
      <c r="M9" s="5"/>
      <c r="N9" s="5"/>
      <c r="O9" s="2"/>
      <c r="P9" s="7"/>
      <c r="Q9" s="2"/>
      <c r="R9" s="2"/>
    </row>
    <row r="10" spans="1:18" ht="12.75" customHeight="1" x14ac:dyDescent="0.2">
      <c r="A10" s="10"/>
      <c r="B10" s="1"/>
      <c r="C10" s="1"/>
      <c r="D10" s="1"/>
      <c r="E10" s="1"/>
      <c r="F10" s="1"/>
      <c r="G10" s="10"/>
      <c r="H10" s="10"/>
      <c r="I10" s="10"/>
      <c r="J10" s="4"/>
      <c r="K10" s="11"/>
      <c r="L10" s="11"/>
      <c r="M10" s="5"/>
      <c r="N10" s="5"/>
      <c r="O10" s="2"/>
      <c r="P10" s="7"/>
      <c r="Q10" s="2"/>
      <c r="R10" s="2"/>
    </row>
    <row r="11" spans="1:18" ht="12.75" customHeight="1" x14ac:dyDescent="0.2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5"/>
      <c r="O11" s="2"/>
      <c r="P11" s="7"/>
      <c r="Q11" s="2"/>
      <c r="R11" s="2"/>
    </row>
    <row r="12" spans="1:18" ht="12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5"/>
      <c r="O12" s="2"/>
      <c r="P12" s="7"/>
      <c r="Q12" s="2"/>
      <c r="R12" s="2"/>
    </row>
    <row r="13" spans="1:18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  <c r="P13" s="7"/>
      <c r="Q13" s="2"/>
      <c r="R13" s="2"/>
    </row>
    <row r="14" spans="1:18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  <c r="P14" s="7"/>
      <c r="Q14" s="2"/>
      <c r="R14" s="2"/>
    </row>
    <row r="15" spans="1:18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  <c r="P15" s="7"/>
      <c r="Q15" s="2"/>
      <c r="R15" s="2"/>
    </row>
    <row r="16" spans="1:18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  <c r="P16" s="7"/>
      <c r="Q16" s="2"/>
      <c r="R16" s="2"/>
    </row>
    <row r="17" spans="1:18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  <c r="P17" s="7"/>
      <c r="Q17" s="2"/>
      <c r="R17" s="2"/>
    </row>
    <row r="18" spans="1:18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  <c r="P18" s="7"/>
      <c r="Q18" s="2"/>
      <c r="R18" s="2"/>
    </row>
    <row r="19" spans="1:18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  <c r="P19" s="7"/>
      <c r="Q19" s="2"/>
      <c r="R19" s="2"/>
    </row>
    <row r="20" spans="1:18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  <c r="P20" s="7"/>
      <c r="Q20" s="2"/>
      <c r="R20" s="2"/>
    </row>
    <row r="21" spans="1:18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  <c r="P21" s="7"/>
      <c r="Q21" s="2"/>
      <c r="R21" s="2"/>
    </row>
    <row r="22" spans="1:18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  <c r="P22" s="7"/>
      <c r="Q22" s="2"/>
      <c r="R22" s="2"/>
    </row>
    <row r="23" spans="1:18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  <c r="P23" s="7"/>
      <c r="Q23" s="2"/>
      <c r="R23" s="2"/>
    </row>
    <row r="24" spans="1:18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  <c r="P24" s="7"/>
      <c r="Q24" s="2"/>
      <c r="R24" s="2"/>
    </row>
    <row r="25" spans="1:18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  <c r="P25" s="7"/>
      <c r="Q25" s="2"/>
      <c r="R25" s="2"/>
    </row>
    <row r="26" spans="1:18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  <c r="P26" s="7"/>
      <c r="Q26" s="2"/>
      <c r="R26" s="2"/>
    </row>
    <row r="27" spans="1:18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  <c r="P27" s="7"/>
      <c r="Q27" s="2"/>
      <c r="R27" s="2"/>
    </row>
    <row r="28" spans="1:18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  <c r="P28" s="7"/>
      <c r="Q28" s="2"/>
      <c r="R28" s="2"/>
    </row>
    <row r="29" spans="1:18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  <c r="P29" s="7"/>
      <c r="Q29" s="2"/>
      <c r="R29" s="2"/>
    </row>
    <row r="30" spans="1:18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  <c r="P30" s="7"/>
      <c r="Q30" s="2"/>
      <c r="R30" s="2"/>
    </row>
    <row r="31" spans="1:18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  <c r="P31" s="7"/>
      <c r="Q31" s="2"/>
      <c r="R31" s="2"/>
    </row>
    <row r="32" spans="1:18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  <c r="P32" s="7"/>
      <c r="Q32" s="2"/>
      <c r="R32" s="2"/>
    </row>
    <row r="33" spans="1:18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  <c r="P33" s="7"/>
      <c r="Q33" s="2"/>
      <c r="R33" s="2"/>
    </row>
    <row r="34" spans="1:18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  <c r="P34" s="7"/>
      <c r="Q34" s="2"/>
      <c r="R34" s="2"/>
    </row>
    <row r="35" spans="1:18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  <c r="P35" s="7"/>
      <c r="Q35" s="2"/>
      <c r="R35" s="2"/>
    </row>
    <row r="36" spans="1:18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  <c r="P36" s="7"/>
      <c r="Q36" s="2"/>
      <c r="R36" s="2"/>
    </row>
    <row r="37" spans="1:18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  <c r="P37" s="7"/>
      <c r="Q37" s="2"/>
      <c r="R37" s="2"/>
    </row>
    <row r="38" spans="1:18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  <c r="P38" s="7"/>
      <c r="Q38" s="2"/>
      <c r="R38" s="2"/>
    </row>
    <row r="39" spans="1:18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  <c r="P39" s="7"/>
      <c r="Q39" s="2"/>
      <c r="R39" s="2"/>
    </row>
    <row r="40" spans="1:18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  <c r="P40" s="7"/>
      <c r="Q40" s="2"/>
      <c r="R40" s="2"/>
    </row>
    <row r="41" spans="1:18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  <c r="P41" s="7"/>
      <c r="Q41" s="2"/>
      <c r="R41" s="2"/>
    </row>
    <row r="42" spans="1:18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  <c r="P42" s="7"/>
      <c r="Q42" s="2"/>
      <c r="R42" s="2"/>
    </row>
    <row r="43" spans="1:18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  <c r="P43" s="7"/>
      <c r="Q43" s="2"/>
      <c r="R43" s="2"/>
    </row>
    <row r="44" spans="1:18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  <c r="P44" s="7"/>
      <c r="Q44" s="2"/>
      <c r="R44" s="2"/>
    </row>
    <row r="45" spans="1:18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  <c r="P45" s="7"/>
      <c r="Q45" s="2"/>
      <c r="R45" s="2"/>
    </row>
    <row r="46" spans="1:18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  <c r="P46" s="7"/>
      <c r="Q46" s="2"/>
      <c r="R46" s="2"/>
    </row>
    <row r="47" spans="1:18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  <c r="P47" s="7"/>
      <c r="Q47" s="2"/>
      <c r="R47" s="2"/>
    </row>
    <row r="48" spans="1:18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  <c r="P48" s="7"/>
      <c r="Q48" s="2"/>
      <c r="R48" s="2"/>
    </row>
    <row r="49" spans="1:18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  <c r="P49" s="7"/>
      <c r="Q49" s="2"/>
      <c r="R49" s="2"/>
    </row>
    <row r="50" spans="1:18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  <c r="P50" s="7"/>
      <c r="Q50" s="2"/>
      <c r="R50" s="2"/>
    </row>
    <row r="51" spans="1:18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  <c r="P51" s="7"/>
      <c r="Q51" s="2"/>
      <c r="R51" s="2"/>
    </row>
    <row r="52" spans="1:18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  <c r="P52" s="7"/>
      <c r="Q52" s="2"/>
      <c r="R52" s="2"/>
    </row>
    <row r="53" spans="1:18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  <c r="P53" s="7"/>
      <c r="Q53" s="2"/>
      <c r="R53" s="2"/>
    </row>
    <row r="54" spans="1:18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  <c r="P54" s="7"/>
      <c r="Q54" s="2"/>
      <c r="R54" s="2"/>
    </row>
    <row r="55" spans="1:18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  <c r="P55" s="7"/>
      <c r="Q55" s="2"/>
      <c r="R55" s="2"/>
    </row>
    <row r="56" spans="1:18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  <c r="P56" s="7"/>
      <c r="Q56" s="2"/>
      <c r="R56" s="2"/>
    </row>
    <row r="57" spans="1:18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  <c r="P57" s="7"/>
      <c r="Q57" s="2"/>
      <c r="R57" s="2"/>
    </row>
    <row r="58" spans="1:18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  <c r="P58" s="7"/>
      <c r="Q58" s="2"/>
      <c r="R58" s="2"/>
    </row>
    <row r="59" spans="1:18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  <c r="P59" s="7"/>
      <c r="Q59" s="2"/>
      <c r="R59" s="2"/>
    </row>
    <row r="60" spans="1:18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  <c r="P60" s="7"/>
      <c r="Q60" s="2"/>
      <c r="R60" s="2"/>
    </row>
    <row r="61" spans="1:18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  <c r="P61" s="7"/>
      <c r="Q61" s="2"/>
      <c r="R61" s="2"/>
    </row>
    <row r="62" spans="1:18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  <c r="P62" s="7"/>
      <c r="Q62" s="2"/>
      <c r="R62" s="2"/>
    </row>
    <row r="63" spans="1:18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  <c r="P63" s="7"/>
      <c r="Q63" s="2"/>
      <c r="R63" s="2"/>
    </row>
    <row r="64" spans="1:18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  <c r="P64" s="7"/>
      <c r="Q64" s="2"/>
      <c r="R64" s="2"/>
    </row>
    <row r="65" spans="1:18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  <c r="P65" s="7"/>
      <c r="Q65" s="2"/>
      <c r="R65" s="2"/>
    </row>
    <row r="66" spans="1:18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  <c r="P66" s="7"/>
      <c r="Q66" s="2"/>
      <c r="R66" s="2"/>
    </row>
    <row r="67" spans="1:18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  <c r="P67" s="7"/>
      <c r="Q67" s="2"/>
      <c r="R67" s="2"/>
    </row>
    <row r="68" spans="1:18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  <c r="P68" s="7"/>
      <c r="Q68" s="2"/>
      <c r="R68" s="2"/>
    </row>
    <row r="69" spans="1:18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  <c r="P69" s="7"/>
      <c r="Q69" s="2"/>
      <c r="R69" s="2"/>
    </row>
    <row r="70" spans="1:18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  <c r="P70" s="7"/>
      <c r="Q70" s="2"/>
      <c r="R70" s="2"/>
    </row>
    <row r="71" spans="1:18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  <c r="P71" s="7"/>
      <c r="Q71" s="2"/>
      <c r="R71" s="2"/>
    </row>
    <row r="72" spans="1:18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  <c r="P72" s="7"/>
      <c r="Q72" s="2"/>
      <c r="R72" s="2"/>
    </row>
    <row r="73" spans="1:18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  <c r="P73" s="7"/>
      <c r="Q73" s="2"/>
      <c r="R73" s="2"/>
    </row>
    <row r="74" spans="1:18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  <c r="P74" s="7"/>
      <c r="Q74" s="2"/>
      <c r="R74" s="2"/>
    </row>
    <row r="75" spans="1:18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  <c r="P75" s="7"/>
      <c r="Q75" s="2"/>
      <c r="R75" s="2"/>
    </row>
    <row r="76" spans="1:18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  <c r="P76" s="7"/>
      <c r="Q76" s="2"/>
      <c r="R76" s="2"/>
    </row>
    <row r="77" spans="1:18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  <c r="P77" s="7"/>
      <c r="Q77" s="2"/>
      <c r="R77" s="2"/>
    </row>
    <row r="78" spans="1:18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  <c r="P78" s="7"/>
      <c r="Q78" s="2"/>
      <c r="R78" s="2"/>
    </row>
    <row r="79" spans="1:18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  <c r="P79" s="7"/>
      <c r="Q79" s="2"/>
      <c r="R79" s="2"/>
    </row>
    <row r="80" spans="1:18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  <c r="P80" s="7"/>
      <c r="Q80" s="2"/>
      <c r="R80" s="2"/>
    </row>
    <row r="81" spans="1:18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  <c r="P81" s="7"/>
      <c r="Q81" s="2"/>
      <c r="R81" s="2"/>
    </row>
    <row r="82" spans="1:18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  <c r="P82" s="7"/>
      <c r="Q82" s="2"/>
      <c r="R82" s="2"/>
    </row>
    <row r="83" spans="1:18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  <c r="P83" s="7"/>
      <c r="Q83" s="2"/>
      <c r="R83" s="2"/>
    </row>
    <row r="84" spans="1:18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  <c r="P84" s="7"/>
      <c r="Q84" s="2"/>
      <c r="R84" s="2"/>
    </row>
    <row r="85" spans="1:18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  <c r="P85" s="7"/>
      <c r="Q85" s="2"/>
      <c r="R85" s="2"/>
    </row>
    <row r="86" spans="1:18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  <c r="P86" s="7"/>
      <c r="Q86" s="2"/>
      <c r="R86" s="2"/>
    </row>
    <row r="87" spans="1:18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  <c r="P87" s="7"/>
      <c r="Q87" s="2"/>
      <c r="R87" s="2"/>
    </row>
    <row r="88" spans="1:18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  <c r="P88" s="7"/>
      <c r="Q88" s="2"/>
      <c r="R88" s="2"/>
    </row>
    <row r="89" spans="1:18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  <c r="P89" s="7"/>
      <c r="Q89" s="2"/>
      <c r="R89" s="2"/>
    </row>
    <row r="90" spans="1:18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  <c r="P90" s="7"/>
      <c r="Q90" s="2"/>
      <c r="R90" s="2"/>
    </row>
    <row r="91" spans="1:18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  <c r="P91" s="7"/>
      <c r="Q91" s="2"/>
      <c r="R91" s="2"/>
    </row>
    <row r="92" spans="1:18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  <c r="P92" s="7"/>
      <c r="Q92" s="2"/>
      <c r="R92" s="2"/>
    </row>
    <row r="93" spans="1:18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  <c r="P93" s="7"/>
      <c r="Q93" s="2"/>
      <c r="R93" s="2"/>
    </row>
    <row r="94" spans="1:18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  <c r="P94" s="7"/>
      <c r="Q94" s="2"/>
      <c r="R94" s="2"/>
    </row>
    <row r="95" spans="1:18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  <c r="P95" s="7"/>
      <c r="Q95" s="2"/>
      <c r="R95" s="2"/>
    </row>
    <row r="96" spans="1:18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  <c r="P96" s="7"/>
      <c r="Q96" s="2"/>
      <c r="R96" s="2"/>
    </row>
    <row r="97" spans="1:18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  <c r="P97" s="7"/>
      <c r="Q97" s="2"/>
      <c r="R97" s="2"/>
    </row>
    <row r="98" spans="1:18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  <c r="P98" s="7"/>
      <c r="Q98" s="2"/>
      <c r="R98" s="2"/>
    </row>
    <row r="99" spans="1:18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  <c r="P99" s="7"/>
      <c r="Q99" s="2"/>
      <c r="R99" s="2"/>
    </row>
    <row r="100" spans="1:18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  <c r="P100" s="7"/>
      <c r="Q100" s="2"/>
      <c r="R100" s="2"/>
    </row>
    <row r="101" spans="1:18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  <c r="P101" s="7"/>
      <c r="Q101" s="2"/>
      <c r="R101" s="2"/>
    </row>
    <row r="102" spans="1:18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  <c r="P102" s="7"/>
      <c r="Q102" s="2"/>
      <c r="R102" s="2"/>
    </row>
    <row r="103" spans="1:18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  <c r="P103" s="7"/>
      <c r="Q103" s="2"/>
      <c r="R103" s="2"/>
    </row>
    <row r="104" spans="1:18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  <c r="P104" s="7"/>
      <c r="Q104" s="2"/>
      <c r="R104" s="2"/>
    </row>
    <row r="105" spans="1:18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  <c r="P105" s="7"/>
      <c r="Q105" s="2"/>
      <c r="R105" s="2"/>
    </row>
    <row r="106" spans="1:18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  <c r="P106" s="7"/>
      <c r="Q106" s="2"/>
      <c r="R106" s="2"/>
    </row>
    <row r="107" spans="1:18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  <c r="P107" s="7"/>
      <c r="Q107" s="2"/>
      <c r="R107" s="2"/>
    </row>
    <row r="108" spans="1:18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  <c r="P108" s="7"/>
      <c r="Q108" s="2"/>
      <c r="R108" s="2"/>
    </row>
    <row r="109" spans="1:18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  <c r="P109" s="7"/>
      <c r="Q109" s="2"/>
      <c r="R109" s="2"/>
    </row>
    <row r="110" spans="1:18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  <c r="P110" s="7"/>
      <c r="Q110" s="2"/>
      <c r="R110" s="2"/>
    </row>
    <row r="111" spans="1:18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  <c r="P111" s="7"/>
      <c r="Q111" s="2"/>
      <c r="R111" s="2"/>
    </row>
    <row r="112" spans="1:18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  <c r="P112" s="7"/>
      <c r="Q112" s="2"/>
      <c r="R112" s="2"/>
    </row>
    <row r="113" spans="1:18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  <c r="P113" s="7"/>
      <c r="Q113" s="2"/>
      <c r="R113" s="2"/>
    </row>
    <row r="114" spans="1:18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  <c r="P114" s="7"/>
      <c r="Q114" s="2"/>
      <c r="R114" s="2"/>
    </row>
    <row r="115" spans="1:18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  <c r="P115" s="7"/>
      <c r="Q115" s="2"/>
      <c r="R115" s="2"/>
    </row>
    <row r="116" spans="1:18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  <c r="P116" s="7"/>
      <c r="Q116" s="2"/>
      <c r="R116" s="2"/>
    </row>
    <row r="117" spans="1:18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  <c r="P117" s="7"/>
      <c r="Q117" s="2"/>
      <c r="R117" s="2"/>
    </row>
    <row r="118" spans="1:18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  <c r="P118" s="7"/>
      <c r="Q118" s="2"/>
      <c r="R118" s="2"/>
    </row>
    <row r="119" spans="1:18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  <c r="P119" s="7"/>
      <c r="Q119" s="2"/>
      <c r="R119" s="2"/>
    </row>
    <row r="120" spans="1:18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  <c r="P120" s="7"/>
      <c r="Q120" s="2"/>
      <c r="R120" s="2"/>
    </row>
    <row r="121" spans="1:18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  <c r="P121" s="7"/>
      <c r="Q121" s="2"/>
      <c r="R121" s="2"/>
    </row>
    <row r="122" spans="1:18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  <c r="P122" s="7"/>
      <c r="Q122" s="2"/>
      <c r="R122" s="2"/>
    </row>
    <row r="123" spans="1:18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  <c r="P123" s="7"/>
      <c r="Q123" s="2"/>
      <c r="R123" s="2"/>
    </row>
    <row r="124" spans="1:18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  <c r="P124" s="7"/>
      <c r="Q124" s="2"/>
      <c r="R124" s="2"/>
    </row>
    <row r="125" spans="1:18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  <c r="P125" s="7"/>
      <c r="Q125" s="2"/>
      <c r="R125" s="2"/>
    </row>
    <row r="126" spans="1:18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  <c r="P126" s="7"/>
      <c r="Q126" s="2"/>
      <c r="R126" s="2"/>
    </row>
    <row r="127" spans="1:18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  <c r="P127" s="7"/>
      <c r="Q127" s="2"/>
      <c r="R127" s="2"/>
    </row>
    <row r="128" spans="1:18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  <c r="P128" s="7"/>
      <c r="Q128" s="2"/>
      <c r="R128" s="2"/>
    </row>
    <row r="129" spans="1:18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  <c r="P129" s="7"/>
      <c r="Q129" s="2"/>
      <c r="R129" s="2"/>
    </row>
    <row r="130" spans="1:18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  <c r="P130" s="7"/>
      <c r="Q130" s="2"/>
      <c r="R130" s="2"/>
    </row>
    <row r="131" spans="1:18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  <c r="P131" s="7"/>
      <c r="Q131" s="2"/>
      <c r="R131" s="2"/>
    </row>
    <row r="132" spans="1:18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  <c r="P132" s="7"/>
      <c r="Q132" s="2"/>
      <c r="R132" s="2"/>
    </row>
    <row r="133" spans="1:18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  <c r="P133" s="7"/>
      <c r="Q133" s="2"/>
      <c r="R133" s="2"/>
    </row>
    <row r="134" spans="1:18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  <c r="P134" s="7"/>
      <c r="Q134" s="2"/>
      <c r="R134" s="2"/>
    </row>
    <row r="135" spans="1:18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  <c r="P135" s="7"/>
      <c r="Q135" s="2"/>
      <c r="R135" s="2"/>
    </row>
    <row r="136" spans="1:18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  <c r="P136" s="7"/>
      <c r="Q136" s="2"/>
      <c r="R136" s="2"/>
    </row>
    <row r="137" spans="1:18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  <c r="P137" s="7"/>
      <c r="Q137" s="2"/>
      <c r="R137" s="2"/>
    </row>
    <row r="138" spans="1:18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  <c r="P138" s="7"/>
      <c r="Q138" s="2"/>
      <c r="R138" s="2"/>
    </row>
    <row r="139" spans="1:18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  <c r="P139" s="7"/>
      <c r="Q139" s="2"/>
      <c r="R139" s="2"/>
    </row>
    <row r="140" spans="1:18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  <c r="P140" s="7"/>
      <c r="Q140" s="2"/>
      <c r="R140" s="2"/>
    </row>
    <row r="141" spans="1:18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  <c r="P141" s="7"/>
      <c r="Q141" s="2"/>
      <c r="R141" s="2"/>
    </row>
    <row r="142" spans="1:18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  <c r="P142" s="7"/>
      <c r="Q142" s="2"/>
      <c r="R142" s="2"/>
    </row>
    <row r="143" spans="1:18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  <c r="P143" s="7"/>
      <c r="Q143" s="2"/>
      <c r="R143" s="2"/>
    </row>
    <row r="144" spans="1:18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  <c r="P144" s="7"/>
      <c r="Q144" s="2"/>
      <c r="R144" s="2"/>
    </row>
    <row r="145" spans="1:18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  <c r="P145" s="7"/>
      <c r="Q145" s="2"/>
      <c r="R145" s="2"/>
    </row>
    <row r="146" spans="1:18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  <c r="P146" s="7"/>
      <c r="Q146" s="2"/>
      <c r="R146" s="2"/>
    </row>
    <row r="147" spans="1:18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  <c r="P147" s="7"/>
      <c r="Q147" s="2"/>
      <c r="R147" s="2"/>
    </row>
    <row r="148" spans="1:18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  <c r="P148" s="7"/>
      <c r="Q148" s="2"/>
      <c r="R148" s="2"/>
    </row>
    <row r="149" spans="1:18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  <c r="P149" s="7"/>
      <c r="Q149" s="2"/>
      <c r="R149" s="2"/>
    </row>
    <row r="150" spans="1:18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  <c r="P150" s="7"/>
      <c r="Q150" s="2"/>
      <c r="R150" s="2"/>
    </row>
    <row r="151" spans="1:18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  <c r="P151" s="7"/>
      <c r="Q151" s="2"/>
      <c r="R151" s="2"/>
    </row>
    <row r="152" spans="1:18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  <c r="P152" s="7"/>
      <c r="Q152" s="2"/>
      <c r="R152" s="2"/>
    </row>
    <row r="153" spans="1:18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  <c r="P153" s="7"/>
      <c r="Q153" s="2"/>
      <c r="R153" s="2"/>
    </row>
    <row r="154" spans="1:18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  <c r="P154" s="7"/>
      <c r="Q154" s="2"/>
      <c r="R154" s="2"/>
    </row>
    <row r="155" spans="1:18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  <c r="P155" s="7"/>
      <c r="Q155" s="2"/>
      <c r="R155" s="2"/>
    </row>
    <row r="156" spans="1:18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  <c r="P156" s="7"/>
      <c r="Q156" s="2"/>
      <c r="R156" s="2"/>
    </row>
    <row r="157" spans="1:18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  <c r="P157" s="7"/>
      <c r="Q157" s="2"/>
      <c r="R157" s="2"/>
    </row>
    <row r="158" spans="1:18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  <c r="P158" s="7"/>
      <c r="Q158" s="2"/>
      <c r="R158" s="2"/>
    </row>
    <row r="159" spans="1:18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  <c r="P159" s="7"/>
      <c r="Q159" s="2"/>
      <c r="R159" s="2"/>
    </row>
    <row r="160" spans="1:18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  <c r="P160" s="7"/>
      <c r="Q160" s="2"/>
      <c r="R160" s="2"/>
    </row>
    <row r="161" spans="1:18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  <c r="P161" s="7"/>
      <c r="Q161" s="2"/>
      <c r="R161" s="2"/>
    </row>
    <row r="162" spans="1:18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  <c r="P162" s="7"/>
      <c r="Q162" s="2"/>
      <c r="R162" s="2"/>
    </row>
    <row r="163" spans="1:18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  <c r="P163" s="7"/>
      <c r="Q163" s="2"/>
      <c r="R163" s="2"/>
    </row>
    <row r="164" spans="1:18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  <c r="P164" s="7"/>
      <c r="Q164" s="2"/>
      <c r="R164" s="2"/>
    </row>
    <row r="165" spans="1:18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  <c r="P165" s="7"/>
      <c r="Q165" s="2"/>
      <c r="R165" s="2"/>
    </row>
    <row r="166" spans="1:18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  <c r="P166" s="7"/>
      <c r="Q166" s="2"/>
      <c r="R166" s="2"/>
    </row>
    <row r="167" spans="1:18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  <c r="P167" s="7"/>
      <c r="Q167" s="2"/>
      <c r="R167" s="2"/>
    </row>
    <row r="168" spans="1:18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  <c r="P168" s="7"/>
      <c r="Q168" s="2"/>
      <c r="R168" s="2"/>
    </row>
    <row r="169" spans="1:18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  <c r="P169" s="7"/>
      <c r="Q169" s="2"/>
      <c r="R169" s="2"/>
    </row>
    <row r="170" spans="1:18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  <c r="P170" s="7"/>
      <c r="Q170" s="2"/>
      <c r="R170" s="2"/>
    </row>
    <row r="171" spans="1:18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  <c r="P171" s="7"/>
      <c r="Q171" s="2"/>
      <c r="R171" s="2"/>
    </row>
    <row r="172" spans="1:18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  <c r="P172" s="7"/>
      <c r="Q172" s="2"/>
      <c r="R172" s="2"/>
    </row>
    <row r="173" spans="1:18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  <c r="P173" s="7"/>
      <c r="Q173" s="2"/>
      <c r="R173" s="2"/>
    </row>
    <row r="174" spans="1:18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  <c r="P174" s="7"/>
      <c r="Q174" s="2"/>
      <c r="R174" s="2"/>
    </row>
    <row r="175" spans="1:18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  <c r="P175" s="7"/>
      <c r="Q175" s="2"/>
      <c r="R175" s="2"/>
    </row>
    <row r="176" spans="1:18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  <c r="P176" s="7"/>
      <c r="Q176" s="2"/>
      <c r="R176" s="2"/>
    </row>
    <row r="177" spans="1:18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  <c r="P177" s="7"/>
      <c r="Q177" s="2"/>
      <c r="R177" s="2"/>
    </row>
    <row r="178" spans="1:18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  <c r="P178" s="7"/>
      <c r="Q178" s="2"/>
      <c r="R178" s="2"/>
    </row>
    <row r="179" spans="1:18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  <c r="P179" s="7"/>
      <c r="Q179" s="2"/>
      <c r="R179" s="2"/>
    </row>
    <row r="180" spans="1:18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  <c r="P180" s="7"/>
      <c r="Q180" s="2"/>
      <c r="R180" s="2"/>
    </row>
    <row r="181" spans="1:18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  <c r="P181" s="7"/>
      <c r="Q181" s="2"/>
      <c r="R181" s="2"/>
    </row>
    <row r="182" spans="1:18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  <c r="P182" s="7"/>
      <c r="Q182" s="2"/>
      <c r="R182" s="2"/>
    </row>
    <row r="183" spans="1:18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  <c r="P183" s="7"/>
      <c r="Q183" s="2"/>
      <c r="R183" s="2"/>
    </row>
    <row r="184" spans="1:18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  <c r="P184" s="7"/>
      <c r="Q184" s="2"/>
      <c r="R184" s="2"/>
    </row>
    <row r="185" spans="1:18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  <c r="P185" s="7"/>
      <c r="Q185" s="2"/>
      <c r="R185" s="2"/>
    </row>
    <row r="186" spans="1:18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  <c r="P186" s="7"/>
      <c r="Q186" s="2"/>
      <c r="R186" s="2"/>
    </row>
    <row r="187" spans="1:18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  <c r="P187" s="7"/>
      <c r="Q187" s="2"/>
      <c r="R187" s="2"/>
    </row>
    <row r="188" spans="1:18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  <c r="P188" s="7"/>
      <c r="Q188" s="2"/>
      <c r="R188" s="2"/>
    </row>
    <row r="189" spans="1:18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  <c r="P189" s="7"/>
      <c r="Q189" s="2"/>
      <c r="R189" s="2"/>
    </row>
    <row r="190" spans="1:18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  <c r="P190" s="7"/>
      <c r="Q190" s="2"/>
      <c r="R190" s="2"/>
    </row>
    <row r="191" spans="1:18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  <c r="P191" s="7"/>
      <c r="Q191" s="2"/>
      <c r="R191" s="2"/>
    </row>
    <row r="192" spans="1:18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  <c r="P192" s="7"/>
      <c r="Q192" s="2"/>
      <c r="R192" s="2"/>
    </row>
    <row r="193" spans="1:18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  <c r="P193" s="7"/>
      <c r="Q193" s="2"/>
      <c r="R193" s="2"/>
    </row>
    <row r="194" spans="1:18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  <c r="P194" s="7"/>
      <c r="Q194" s="2"/>
      <c r="R194" s="2"/>
    </row>
    <row r="195" spans="1:18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  <c r="P195" s="7"/>
      <c r="Q195" s="2"/>
      <c r="R195" s="2"/>
    </row>
    <row r="196" spans="1:18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  <c r="P196" s="7"/>
      <c r="Q196" s="2"/>
      <c r="R196" s="2"/>
    </row>
    <row r="197" spans="1:18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  <c r="P197" s="7"/>
      <c r="Q197" s="2"/>
      <c r="R197" s="2"/>
    </row>
    <row r="198" spans="1:18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  <c r="P198" s="7"/>
      <c r="Q198" s="2"/>
      <c r="R198" s="2"/>
    </row>
    <row r="199" spans="1:18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  <c r="P199" s="7"/>
      <c r="Q199" s="2"/>
      <c r="R199" s="2"/>
    </row>
    <row r="200" spans="1:18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  <c r="P200" s="7"/>
      <c r="Q200" s="2"/>
      <c r="R200" s="2"/>
    </row>
    <row r="201" spans="1:18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  <c r="P201" s="7"/>
      <c r="Q201" s="2"/>
      <c r="R201" s="2"/>
    </row>
    <row r="202" spans="1:18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  <c r="P202" s="7"/>
      <c r="Q202" s="2"/>
      <c r="R202" s="2"/>
    </row>
    <row r="203" spans="1:18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  <c r="P203" s="7"/>
      <c r="Q203" s="2"/>
      <c r="R203" s="2"/>
    </row>
    <row r="204" spans="1:18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  <c r="P204" s="7"/>
      <c r="Q204" s="2"/>
      <c r="R204" s="2"/>
    </row>
    <row r="205" spans="1:18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  <c r="P205" s="7"/>
      <c r="Q205" s="2"/>
      <c r="R205" s="2"/>
    </row>
    <row r="206" spans="1:18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  <c r="P206" s="7"/>
      <c r="Q206" s="2"/>
      <c r="R206" s="2"/>
    </row>
    <row r="207" spans="1:18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  <c r="P207" s="7"/>
      <c r="Q207" s="2"/>
      <c r="R207" s="2"/>
    </row>
    <row r="208" spans="1:18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  <c r="P208" s="7"/>
      <c r="Q208" s="2"/>
      <c r="R208" s="2"/>
    </row>
    <row r="209" spans="1:18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  <c r="P209" s="7"/>
      <c r="Q209" s="2"/>
      <c r="R209" s="2"/>
    </row>
    <row r="210" spans="1:18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  <c r="P210" s="7"/>
      <c r="Q210" s="2"/>
      <c r="R210" s="2"/>
    </row>
    <row r="211" spans="1:18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  <c r="P211" s="7"/>
      <c r="Q211" s="2"/>
      <c r="R211" s="2"/>
    </row>
    <row r="212" spans="1:18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  <c r="P212" s="7"/>
      <c r="Q212" s="2"/>
      <c r="R212" s="2"/>
    </row>
    <row r="213" spans="1:18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  <c r="P213" s="7"/>
      <c r="Q213" s="2"/>
      <c r="R213" s="2"/>
    </row>
    <row r="214" spans="1:18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  <c r="P214" s="7"/>
      <c r="Q214" s="2"/>
      <c r="R214" s="2"/>
    </row>
    <row r="215" spans="1:18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  <c r="P215" s="7"/>
      <c r="Q215" s="2"/>
      <c r="R215" s="2"/>
    </row>
    <row r="216" spans="1:18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  <c r="P216" s="7"/>
      <c r="Q216" s="2"/>
      <c r="R216" s="2"/>
    </row>
    <row r="217" spans="1:18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  <c r="P217" s="7"/>
      <c r="Q217" s="2"/>
      <c r="R217" s="2"/>
    </row>
    <row r="218" spans="1:18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  <c r="P218" s="7"/>
      <c r="Q218" s="2"/>
      <c r="R218" s="2"/>
    </row>
    <row r="219" spans="1:18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  <c r="P219" s="7"/>
      <c r="Q219" s="2"/>
      <c r="R219" s="2"/>
    </row>
    <row r="220" spans="1:18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  <c r="P220" s="7"/>
      <c r="Q220" s="2"/>
      <c r="R220" s="2"/>
    </row>
    <row r="221" spans="1:18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  <c r="P221" s="7"/>
      <c r="Q221" s="2"/>
      <c r="R221" s="2"/>
    </row>
    <row r="222" spans="1:18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  <c r="P222" s="7"/>
      <c r="Q222" s="2"/>
      <c r="R222" s="2"/>
    </row>
    <row r="223" spans="1:18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  <c r="P223" s="7"/>
      <c r="Q223" s="2"/>
      <c r="R223" s="2"/>
    </row>
    <row r="224" spans="1:18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  <c r="P224" s="7"/>
      <c r="Q224" s="2"/>
      <c r="R224" s="2"/>
    </row>
    <row r="225" spans="1:18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  <c r="P225" s="7"/>
      <c r="Q225" s="2"/>
      <c r="R225" s="2"/>
    </row>
    <row r="226" spans="1:18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  <c r="P226" s="7"/>
      <c r="Q226" s="2"/>
      <c r="R226" s="2"/>
    </row>
    <row r="227" spans="1:18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  <c r="P227" s="7"/>
      <c r="Q227" s="2"/>
      <c r="R227" s="2"/>
    </row>
    <row r="228" spans="1:18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  <c r="P228" s="7"/>
      <c r="Q228" s="2"/>
      <c r="R228" s="2"/>
    </row>
    <row r="229" spans="1:18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  <c r="P229" s="7"/>
      <c r="Q229" s="2"/>
      <c r="R229" s="2"/>
    </row>
    <row r="230" spans="1:18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  <c r="P230" s="7"/>
      <c r="Q230" s="2"/>
      <c r="R230" s="2"/>
    </row>
    <row r="231" spans="1:18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  <c r="P231" s="7"/>
      <c r="Q231" s="2"/>
      <c r="R231" s="2"/>
    </row>
    <row r="232" spans="1:18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  <c r="P232" s="7"/>
      <c r="Q232" s="2"/>
      <c r="R232" s="2"/>
    </row>
    <row r="233" spans="1:18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  <c r="P233" s="7"/>
      <c r="Q233" s="2"/>
      <c r="R233" s="2"/>
    </row>
    <row r="234" spans="1:18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  <c r="P234" s="7"/>
      <c r="Q234" s="2"/>
      <c r="R234" s="2"/>
    </row>
    <row r="235" spans="1:18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  <c r="P235" s="7"/>
      <c r="Q235" s="2"/>
      <c r="R235" s="2"/>
    </row>
    <row r="236" spans="1:18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  <c r="P236" s="7"/>
      <c r="Q236" s="2"/>
      <c r="R236" s="2"/>
    </row>
    <row r="237" spans="1:18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  <c r="P237" s="7"/>
      <c r="Q237" s="2"/>
      <c r="R237" s="2"/>
    </row>
    <row r="238" spans="1:18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  <c r="P238" s="7"/>
      <c r="Q238" s="2"/>
      <c r="R238" s="2"/>
    </row>
    <row r="239" spans="1:18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  <c r="P239" s="7"/>
      <c r="Q239" s="2"/>
      <c r="R239" s="2"/>
    </row>
    <row r="240" spans="1:18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  <c r="P240" s="7"/>
      <c r="Q240" s="2"/>
      <c r="R240" s="2"/>
    </row>
    <row r="241" spans="1:18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  <c r="P241" s="7"/>
      <c r="Q241" s="2"/>
      <c r="R241" s="2"/>
    </row>
    <row r="242" spans="1:18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  <c r="P242" s="7"/>
      <c r="Q242" s="2"/>
      <c r="R242" s="2"/>
    </row>
    <row r="243" spans="1:18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  <c r="P243" s="7"/>
      <c r="Q243" s="2"/>
      <c r="R243" s="2"/>
    </row>
    <row r="244" spans="1:18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  <c r="P244" s="7"/>
      <c r="Q244" s="2"/>
      <c r="R244" s="2"/>
    </row>
    <row r="245" spans="1:18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  <c r="P245" s="7"/>
      <c r="Q245" s="2"/>
      <c r="R245" s="2"/>
    </row>
    <row r="246" spans="1:18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  <c r="P246" s="7"/>
      <c r="Q246" s="2"/>
      <c r="R246" s="2"/>
    </row>
    <row r="247" spans="1:18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  <c r="P247" s="7"/>
      <c r="Q247" s="2"/>
      <c r="R247" s="2"/>
    </row>
    <row r="248" spans="1:18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  <c r="P248" s="7"/>
      <c r="Q248" s="2"/>
      <c r="R248" s="2"/>
    </row>
    <row r="249" spans="1:18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  <c r="P249" s="7"/>
      <c r="Q249" s="2"/>
      <c r="R249" s="2"/>
    </row>
    <row r="250" spans="1:18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  <c r="P250" s="7"/>
      <c r="Q250" s="2"/>
      <c r="R250" s="2"/>
    </row>
    <row r="251" spans="1:18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  <c r="P251" s="7"/>
      <c r="Q251" s="2"/>
      <c r="R251" s="2"/>
    </row>
    <row r="252" spans="1:18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  <c r="P252" s="7"/>
      <c r="Q252" s="2"/>
      <c r="R252" s="2"/>
    </row>
    <row r="253" spans="1:18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  <c r="P253" s="7"/>
      <c r="Q253" s="2"/>
      <c r="R253" s="2"/>
    </row>
    <row r="254" spans="1:18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  <c r="P254" s="7"/>
      <c r="Q254" s="2"/>
      <c r="R254" s="2"/>
    </row>
    <row r="255" spans="1:18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  <c r="P255" s="7"/>
      <c r="Q255" s="2"/>
      <c r="R255" s="2"/>
    </row>
    <row r="256" spans="1:18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  <c r="P256" s="7"/>
      <c r="Q256" s="2"/>
      <c r="R256" s="2"/>
    </row>
    <row r="257" spans="1:18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  <c r="P257" s="7"/>
      <c r="Q257" s="2"/>
      <c r="R257" s="2"/>
    </row>
    <row r="258" spans="1:18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  <c r="P258" s="7"/>
      <c r="Q258" s="2"/>
      <c r="R258" s="2"/>
    </row>
    <row r="259" spans="1:18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  <c r="P259" s="7"/>
      <c r="Q259" s="2"/>
      <c r="R259" s="2"/>
    </row>
    <row r="260" spans="1:18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  <c r="P260" s="7"/>
      <c r="Q260" s="2"/>
      <c r="R260" s="2"/>
    </row>
    <row r="261" spans="1:18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  <c r="P261" s="7"/>
      <c r="Q261" s="2"/>
      <c r="R261" s="2"/>
    </row>
    <row r="262" spans="1:18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  <c r="P262" s="7"/>
      <c r="Q262" s="2"/>
      <c r="R262" s="2"/>
    </row>
    <row r="263" spans="1:18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  <c r="P263" s="7"/>
      <c r="Q263" s="2"/>
      <c r="R263" s="2"/>
    </row>
    <row r="264" spans="1:18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  <c r="P264" s="7"/>
      <c r="Q264" s="2"/>
      <c r="R264" s="2"/>
    </row>
    <row r="265" spans="1:18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  <c r="P265" s="7"/>
      <c r="Q265" s="2"/>
      <c r="R265" s="2"/>
    </row>
    <row r="266" spans="1:18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  <c r="P266" s="7"/>
      <c r="Q266" s="2"/>
      <c r="R266" s="2"/>
    </row>
    <row r="267" spans="1:18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  <c r="P267" s="7"/>
      <c r="Q267" s="2"/>
      <c r="R267" s="2"/>
    </row>
    <row r="268" spans="1:18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  <c r="P268" s="7"/>
      <c r="Q268" s="2"/>
      <c r="R268" s="2"/>
    </row>
    <row r="269" spans="1:18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  <c r="P269" s="7"/>
      <c r="Q269" s="2"/>
      <c r="R269" s="2"/>
    </row>
    <row r="270" spans="1:18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  <c r="P270" s="7"/>
      <c r="Q270" s="2"/>
      <c r="R270" s="2"/>
    </row>
    <row r="271" spans="1:18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  <c r="P271" s="7"/>
      <c r="Q271" s="2"/>
      <c r="R271" s="2"/>
    </row>
    <row r="272" spans="1:18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  <c r="P272" s="7"/>
      <c r="Q272" s="2"/>
      <c r="R272" s="2"/>
    </row>
    <row r="273" spans="1:18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  <c r="P273" s="7"/>
      <c r="Q273" s="2"/>
      <c r="R273" s="2"/>
    </row>
    <row r="274" spans="1:18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  <c r="P274" s="7"/>
      <c r="Q274" s="2"/>
      <c r="R274" s="2"/>
    </row>
    <row r="275" spans="1:18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  <c r="P275" s="7"/>
      <c r="Q275" s="2"/>
      <c r="R275" s="2"/>
    </row>
    <row r="276" spans="1:18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  <c r="P276" s="7"/>
      <c r="Q276" s="2"/>
      <c r="R276" s="2"/>
    </row>
    <row r="277" spans="1:18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  <c r="P277" s="7"/>
      <c r="Q277" s="2"/>
      <c r="R277" s="2"/>
    </row>
    <row r="278" spans="1:18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  <c r="P278" s="7"/>
      <c r="Q278" s="2"/>
      <c r="R278" s="2"/>
    </row>
    <row r="279" spans="1:18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  <c r="P279" s="7"/>
      <c r="Q279" s="2"/>
      <c r="R279" s="2"/>
    </row>
    <row r="280" spans="1:18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  <c r="P280" s="7"/>
      <c r="Q280" s="2"/>
      <c r="R280" s="2"/>
    </row>
    <row r="281" spans="1:18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  <c r="P281" s="7"/>
      <c r="Q281" s="2"/>
      <c r="R281" s="2"/>
    </row>
    <row r="282" spans="1:18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  <c r="P282" s="7"/>
      <c r="Q282" s="2"/>
      <c r="R282" s="2"/>
    </row>
    <row r="283" spans="1:18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  <c r="P283" s="7"/>
      <c r="Q283" s="2"/>
      <c r="R283" s="2"/>
    </row>
    <row r="284" spans="1:18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  <c r="P284" s="7"/>
      <c r="Q284" s="2"/>
      <c r="R284" s="2"/>
    </row>
    <row r="285" spans="1:18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  <c r="P285" s="7"/>
      <c r="Q285" s="2"/>
      <c r="R285" s="2"/>
    </row>
    <row r="286" spans="1:18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  <c r="P286" s="7"/>
      <c r="Q286" s="2"/>
      <c r="R286" s="2"/>
    </row>
    <row r="287" spans="1:18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  <c r="P287" s="7"/>
      <c r="Q287" s="2"/>
      <c r="R287" s="2"/>
    </row>
    <row r="288" spans="1:18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  <c r="P288" s="7"/>
      <c r="Q288" s="2"/>
      <c r="R288" s="2"/>
    </row>
    <row r="289" spans="1:18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  <c r="P289" s="7"/>
      <c r="Q289" s="2"/>
      <c r="R289" s="2"/>
    </row>
    <row r="290" spans="1:18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  <c r="P290" s="7"/>
      <c r="Q290" s="2"/>
      <c r="R290" s="2"/>
    </row>
    <row r="291" spans="1:18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  <c r="P291" s="7"/>
      <c r="Q291" s="2"/>
      <c r="R291" s="2"/>
    </row>
    <row r="292" spans="1:18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  <c r="P292" s="7"/>
      <c r="Q292" s="2"/>
      <c r="R292" s="2"/>
    </row>
    <row r="293" spans="1:18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  <c r="P293" s="7"/>
      <c r="Q293" s="2"/>
      <c r="R293" s="2"/>
    </row>
    <row r="294" spans="1:18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  <c r="P294" s="7"/>
      <c r="Q294" s="2"/>
      <c r="R294" s="2"/>
    </row>
    <row r="295" spans="1:18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  <c r="P295" s="7"/>
      <c r="Q295" s="2"/>
      <c r="R295" s="2"/>
    </row>
    <row r="296" spans="1:18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  <c r="P296" s="7"/>
      <c r="Q296" s="2"/>
      <c r="R296" s="2"/>
    </row>
    <row r="297" spans="1:18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  <c r="P297" s="7"/>
      <c r="Q297" s="2"/>
      <c r="R297" s="2"/>
    </row>
    <row r="298" spans="1:18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  <c r="P298" s="7"/>
      <c r="Q298" s="2"/>
      <c r="R298" s="2"/>
    </row>
    <row r="299" spans="1:18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  <c r="P299" s="7"/>
      <c r="Q299" s="2"/>
      <c r="R299" s="2"/>
    </row>
    <row r="300" spans="1:18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  <c r="P300" s="7"/>
      <c r="Q300" s="2"/>
      <c r="R300" s="2"/>
    </row>
    <row r="301" spans="1:18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  <c r="P301" s="7"/>
      <c r="Q301" s="2"/>
      <c r="R301" s="2"/>
    </row>
    <row r="302" spans="1:18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  <c r="P302" s="7"/>
      <c r="Q302" s="2"/>
      <c r="R302" s="2"/>
    </row>
    <row r="303" spans="1:18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  <c r="P303" s="7"/>
      <c r="Q303" s="2"/>
      <c r="R303" s="2"/>
    </row>
    <row r="304" spans="1:18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  <c r="P304" s="7"/>
      <c r="Q304" s="2"/>
      <c r="R304" s="2"/>
    </row>
    <row r="305" spans="1:18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  <c r="P305" s="7"/>
      <c r="Q305" s="2"/>
      <c r="R305" s="2"/>
    </row>
    <row r="306" spans="1:18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  <c r="P306" s="7"/>
      <c r="Q306" s="2"/>
      <c r="R306" s="2"/>
    </row>
    <row r="307" spans="1:18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  <c r="P307" s="7"/>
      <c r="Q307" s="2"/>
      <c r="R307" s="2"/>
    </row>
    <row r="308" spans="1:18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  <c r="P308" s="7"/>
      <c r="Q308" s="2"/>
      <c r="R308" s="2"/>
    </row>
    <row r="309" spans="1:18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  <c r="P309" s="7"/>
      <c r="Q309" s="2"/>
      <c r="R309" s="2"/>
    </row>
    <row r="310" spans="1:18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  <c r="P310" s="7"/>
      <c r="Q310" s="2"/>
      <c r="R310" s="2"/>
    </row>
    <row r="311" spans="1:18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  <c r="P311" s="7"/>
      <c r="Q311" s="2"/>
      <c r="R311" s="2"/>
    </row>
    <row r="312" spans="1:18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  <c r="P312" s="7"/>
      <c r="Q312" s="2"/>
      <c r="R312" s="2"/>
    </row>
    <row r="313" spans="1:18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  <c r="P313" s="7"/>
      <c r="Q313" s="2"/>
      <c r="R313" s="2"/>
    </row>
    <row r="314" spans="1:18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  <c r="P314" s="7"/>
      <c r="Q314" s="2"/>
      <c r="R314" s="2"/>
    </row>
    <row r="315" spans="1:18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  <c r="P315" s="7"/>
      <c r="Q315" s="2"/>
      <c r="R315" s="2"/>
    </row>
    <row r="316" spans="1:18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  <c r="P316" s="7"/>
      <c r="Q316" s="2"/>
      <c r="R316" s="2"/>
    </row>
    <row r="317" spans="1:18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  <c r="P317" s="7"/>
      <c r="Q317" s="2"/>
      <c r="R317" s="2"/>
    </row>
    <row r="318" spans="1:18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  <c r="P318" s="7"/>
      <c r="Q318" s="2"/>
      <c r="R318" s="2"/>
    </row>
    <row r="319" spans="1:18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  <c r="P319" s="7"/>
      <c r="Q319" s="2"/>
      <c r="R319" s="2"/>
    </row>
    <row r="320" spans="1:18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  <c r="P320" s="7"/>
      <c r="Q320" s="2"/>
      <c r="R320" s="2"/>
    </row>
    <row r="321" spans="1:18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  <c r="P321" s="7"/>
      <c r="Q321" s="2"/>
      <c r="R321" s="2"/>
    </row>
    <row r="322" spans="1:18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  <c r="P322" s="7"/>
      <c r="Q322" s="2"/>
      <c r="R322" s="2"/>
    </row>
    <row r="323" spans="1:18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  <c r="P323" s="7"/>
      <c r="Q323" s="2"/>
      <c r="R323" s="2"/>
    </row>
    <row r="324" spans="1:18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  <c r="P324" s="7"/>
      <c r="Q324" s="2"/>
      <c r="R324" s="2"/>
    </row>
    <row r="325" spans="1:18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  <c r="P325" s="7"/>
      <c r="Q325" s="2"/>
      <c r="R325" s="2"/>
    </row>
    <row r="326" spans="1:18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  <c r="P326" s="7"/>
      <c r="Q326" s="2"/>
      <c r="R326" s="2"/>
    </row>
    <row r="327" spans="1:18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  <c r="P327" s="7"/>
      <c r="Q327" s="2"/>
      <c r="R327" s="2"/>
    </row>
    <row r="328" spans="1:18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  <c r="P328" s="7"/>
      <c r="Q328" s="2"/>
      <c r="R328" s="2"/>
    </row>
    <row r="329" spans="1:18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  <c r="P329" s="7"/>
      <c r="Q329" s="2"/>
      <c r="R329" s="2"/>
    </row>
    <row r="330" spans="1:18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  <c r="P330" s="7"/>
      <c r="Q330" s="2"/>
      <c r="R330" s="2"/>
    </row>
    <row r="331" spans="1:18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  <c r="P331" s="7"/>
      <c r="Q331" s="2"/>
      <c r="R331" s="2"/>
    </row>
    <row r="332" spans="1:18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  <c r="P332" s="7"/>
      <c r="Q332" s="2"/>
      <c r="R332" s="2"/>
    </row>
    <row r="333" spans="1:18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  <c r="P333" s="7"/>
      <c r="Q333" s="2"/>
      <c r="R333" s="2"/>
    </row>
    <row r="334" spans="1:18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  <c r="P334" s="7"/>
      <c r="Q334" s="2"/>
      <c r="R334" s="2"/>
    </row>
    <row r="335" spans="1:18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  <c r="P335" s="7"/>
      <c r="Q335" s="2"/>
      <c r="R335" s="2"/>
    </row>
    <row r="336" spans="1:18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  <c r="P336" s="7"/>
      <c r="Q336" s="2"/>
      <c r="R336" s="2"/>
    </row>
    <row r="337" spans="1:18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  <c r="P337" s="7"/>
      <c r="Q337" s="2"/>
      <c r="R337" s="2"/>
    </row>
    <row r="338" spans="1:18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  <c r="P338" s="7"/>
      <c r="Q338" s="2"/>
      <c r="R338" s="2"/>
    </row>
    <row r="339" spans="1:18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  <c r="P339" s="7"/>
      <c r="Q339" s="2"/>
      <c r="R339" s="2"/>
    </row>
    <row r="340" spans="1:18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  <c r="P340" s="7"/>
      <c r="Q340" s="2"/>
      <c r="R340" s="2"/>
    </row>
    <row r="341" spans="1:18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  <c r="P341" s="7"/>
      <c r="Q341" s="2"/>
      <c r="R341" s="2"/>
    </row>
    <row r="342" spans="1:18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  <c r="P342" s="7"/>
      <c r="Q342" s="2"/>
      <c r="R342" s="2"/>
    </row>
    <row r="343" spans="1:18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  <c r="P343" s="7"/>
      <c r="Q343" s="2"/>
      <c r="R343" s="2"/>
    </row>
    <row r="344" spans="1:18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  <c r="P344" s="7"/>
      <c r="Q344" s="2"/>
      <c r="R344" s="2"/>
    </row>
    <row r="345" spans="1:18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  <c r="P345" s="7"/>
      <c r="Q345" s="2"/>
      <c r="R345" s="2"/>
    </row>
    <row r="346" spans="1:18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  <c r="P346" s="7"/>
      <c r="Q346" s="2"/>
      <c r="R346" s="2"/>
    </row>
    <row r="347" spans="1:18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  <c r="P347" s="7"/>
      <c r="Q347" s="2"/>
      <c r="R347" s="2"/>
    </row>
    <row r="348" spans="1:18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  <c r="P348" s="7"/>
      <c r="Q348" s="2"/>
      <c r="R348" s="2"/>
    </row>
    <row r="349" spans="1:18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  <c r="P349" s="7"/>
      <c r="Q349" s="2"/>
      <c r="R349" s="2"/>
    </row>
    <row r="350" spans="1:18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  <c r="P350" s="7"/>
      <c r="Q350" s="2"/>
      <c r="R350" s="2"/>
    </row>
    <row r="351" spans="1:18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  <c r="P351" s="7"/>
      <c r="Q351" s="2"/>
      <c r="R351" s="2"/>
    </row>
    <row r="352" spans="1:18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  <c r="P352" s="7"/>
      <c r="Q352" s="2"/>
      <c r="R352" s="2"/>
    </row>
    <row r="353" spans="1:18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  <c r="P353" s="7"/>
      <c r="Q353" s="2"/>
      <c r="R353" s="2"/>
    </row>
    <row r="354" spans="1:18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  <c r="P354" s="7"/>
      <c r="Q354" s="2"/>
      <c r="R354" s="2"/>
    </row>
    <row r="355" spans="1:18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  <c r="P355" s="7"/>
      <c r="Q355" s="2"/>
      <c r="R355" s="2"/>
    </row>
    <row r="356" spans="1:18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  <c r="P356" s="7"/>
      <c r="Q356" s="2"/>
      <c r="R356" s="2"/>
    </row>
    <row r="357" spans="1:18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  <c r="P357" s="7"/>
      <c r="Q357" s="2"/>
      <c r="R357" s="2"/>
    </row>
    <row r="358" spans="1:18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  <c r="P358" s="7"/>
      <c r="Q358" s="2"/>
      <c r="R358" s="2"/>
    </row>
    <row r="359" spans="1:18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  <c r="P359" s="7"/>
      <c r="Q359" s="2"/>
      <c r="R359" s="2"/>
    </row>
    <row r="360" spans="1:18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  <c r="P360" s="7"/>
      <c r="Q360" s="2"/>
      <c r="R360" s="2"/>
    </row>
    <row r="361" spans="1:18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  <c r="P361" s="7"/>
      <c r="Q361" s="2"/>
      <c r="R361" s="2"/>
    </row>
    <row r="362" spans="1:18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  <c r="P362" s="7"/>
      <c r="Q362" s="2"/>
      <c r="R362" s="2"/>
    </row>
    <row r="363" spans="1:18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  <c r="P363" s="7"/>
      <c r="Q363" s="2"/>
      <c r="R363" s="2"/>
    </row>
    <row r="364" spans="1:18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  <c r="P364" s="7"/>
      <c r="Q364" s="2"/>
      <c r="R364" s="2"/>
    </row>
    <row r="365" spans="1:18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  <c r="P365" s="7"/>
      <c r="Q365" s="2"/>
      <c r="R365" s="2"/>
    </row>
    <row r="366" spans="1:18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  <c r="P366" s="7"/>
      <c r="Q366" s="2"/>
      <c r="R366" s="2"/>
    </row>
    <row r="367" spans="1:18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  <c r="P367" s="7"/>
      <c r="Q367" s="2"/>
      <c r="R367" s="2"/>
    </row>
    <row r="368" spans="1:18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  <c r="P368" s="7"/>
      <c r="Q368" s="2"/>
      <c r="R368" s="2"/>
    </row>
    <row r="369" spans="1:18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  <c r="P369" s="7"/>
      <c r="Q369" s="2"/>
      <c r="R369" s="2"/>
    </row>
    <row r="370" spans="1:18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  <c r="P370" s="7"/>
      <c r="Q370" s="2"/>
      <c r="R370" s="2"/>
    </row>
    <row r="371" spans="1:18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  <c r="P371" s="7"/>
      <c r="Q371" s="2"/>
      <c r="R371" s="2"/>
    </row>
    <row r="372" spans="1:18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  <c r="P372" s="7"/>
      <c r="Q372" s="2"/>
      <c r="R372" s="2"/>
    </row>
    <row r="373" spans="1:18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  <c r="P373" s="7"/>
      <c r="Q373" s="2"/>
      <c r="R373" s="2"/>
    </row>
    <row r="374" spans="1:18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  <c r="P374" s="7"/>
      <c r="Q374" s="2"/>
      <c r="R374" s="2"/>
    </row>
    <row r="375" spans="1:18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  <c r="P375" s="7"/>
      <c r="Q375" s="2"/>
      <c r="R375" s="2"/>
    </row>
    <row r="376" spans="1:18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  <c r="P376" s="7"/>
      <c r="Q376" s="2"/>
      <c r="R376" s="2"/>
    </row>
    <row r="377" spans="1:18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  <c r="P377" s="7"/>
      <c r="Q377" s="2"/>
      <c r="R377" s="2"/>
    </row>
    <row r="378" spans="1:18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  <c r="P378" s="7"/>
      <c r="Q378" s="2"/>
      <c r="R378" s="2"/>
    </row>
    <row r="379" spans="1:18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  <c r="P379" s="7"/>
      <c r="Q379" s="2"/>
      <c r="R379" s="2"/>
    </row>
    <row r="380" spans="1:18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  <c r="P380" s="7"/>
      <c r="Q380" s="2"/>
      <c r="R380" s="2"/>
    </row>
    <row r="381" spans="1:18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  <c r="P381" s="7"/>
      <c r="Q381" s="2"/>
      <c r="R381" s="2"/>
    </row>
    <row r="382" spans="1:18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  <c r="P382" s="7"/>
      <c r="Q382" s="2"/>
      <c r="R382" s="2"/>
    </row>
    <row r="383" spans="1:18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  <c r="P383" s="7"/>
      <c r="Q383" s="2"/>
      <c r="R383" s="2"/>
    </row>
    <row r="384" spans="1:18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  <c r="P384" s="7"/>
      <c r="Q384" s="2"/>
      <c r="R384" s="2"/>
    </row>
    <row r="385" spans="1:18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  <c r="P385" s="7"/>
      <c r="Q385" s="2"/>
      <c r="R385" s="2"/>
    </row>
    <row r="386" spans="1:18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  <c r="P386" s="7"/>
      <c r="Q386" s="2"/>
      <c r="R386" s="2"/>
    </row>
    <row r="387" spans="1:18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  <c r="P387" s="7"/>
      <c r="Q387" s="2"/>
      <c r="R387" s="2"/>
    </row>
    <row r="388" spans="1:18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  <c r="P388" s="7"/>
      <c r="Q388" s="2"/>
      <c r="R388" s="2"/>
    </row>
    <row r="389" spans="1:18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  <c r="P389" s="7"/>
      <c r="Q389" s="2"/>
      <c r="R389" s="2"/>
    </row>
    <row r="390" spans="1:18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  <c r="P390" s="7"/>
      <c r="Q390" s="2"/>
      <c r="R390" s="2"/>
    </row>
    <row r="391" spans="1:18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  <c r="P391" s="7"/>
      <c r="Q391" s="2"/>
      <c r="R391" s="2"/>
    </row>
    <row r="392" spans="1:18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  <c r="P392" s="7"/>
      <c r="Q392" s="2"/>
      <c r="R392" s="2"/>
    </row>
    <row r="393" spans="1:18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  <c r="P393" s="7"/>
      <c r="Q393" s="2"/>
      <c r="R393" s="2"/>
    </row>
    <row r="394" spans="1:18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  <c r="P394" s="7"/>
      <c r="Q394" s="2"/>
      <c r="R394" s="2"/>
    </row>
    <row r="395" spans="1:18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  <c r="P395" s="7"/>
      <c r="Q395" s="2"/>
      <c r="R395" s="2"/>
    </row>
    <row r="396" spans="1:18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  <c r="P396" s="7"/>
      <c r="Q396" s="2"/>
      <c r="R396" s="2"/>
    </row>
    <row r="397" spans="1:18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  <c r="P397" s="7"/>
      <c r="Q397" s="2"/>
      <c r="R397" s="2"/>
    </row>
    <row r="398" spans="1:18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  <c r="P398" s="7"/>
      <c r="Q398" s="2"/>
      <c r="R398" s="2"/>
    </row>
    <row r="399" spans="1:18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  <c r="P399" s="7"/>
      <c r="Q399" s="2"/>
      <c r="R399" s="2"/>
    </row>
    <row r="400" spans="1:18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  <c r="P400" s="7"/>
      <c r="Q400" s="2"/>
      <c r="R400" s="2"/>
    </row>
    <row r="401" spans="1:18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  <c r="P401" s="7"/>
      <c r="Q401" s="2"/>
      <c r="R401" s="2"/>
    </row>
    <row r="402" spans="1:18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  <c r="P402" s="7"/>
      <c r="Q402" s="2"/>
      <c r="R402" s="2"/>
    </row>
    <row r="403" spans="1:18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  <c r="P403" s="7"/>
      <c r="Q403" s="2"/>
      <c r="R403" s="2"/>
    </row>
    <row r="404" spans="1:18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  <c r="P404" s="7"/>
      <c r="Q404" s="2"/>
      <c r="R404" s="2"/>
    </row>
    <row r="405" spans="1:18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  <c r="P405" s="7"/>
      <c r="Q405" s="2"/>
      <c r="R405" s="2"/>
    </row>
    <row r="406" spans="1:18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  <c r="P406" s="7"/>
      <c r="Q406" s="2"/>
      <c r="R406" s="2"/>
    </row>
    <row r="407" spans="1:18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  <c r="P407" s="7"/>
      <c r="Q407" s="2"/>
      <c r="R407" s="2"/>
    </row>
    <row r="408" spans="1:18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  <c r="P408" s="7"/>
      <c r="Q408" s="2"/>
      <c r="R408" s="2"/>
    </row>
    <row r="409" spans="1:18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  <c r="P409" s="7"/>
      <c r="Q409" s="2"/>
      <c r="R409" s="2"/>
    </row>
    <row r="410" spans="1:18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  <c r="P410" s="7"/>
      <c r="Q410" s="2"/>
      <c r="R410" s="2"/>
    </row>
    <row r="411" spans="1:18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  <c r="P411" s="7"/>
      <c r="Q411" s="2"/>
      <c r="R411" s="2"/>
    </row>
    <row r="412" spans="1:18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  <c r="P412" s="7"/>
      <c r="Q412" s="2"/>
      <c r="R412" s="2"/>
    </row>
    <row r="413" spans="1:18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  <c r="P413" s="7"/>
      <c r="Q413" s="2"/>
      <c r="R413" s="2"/>
    </row>
    <row r="414" spans="1:18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  <c r="P414" s="7"/>
      <c r="Q414" s="2"/>
      <c r="R414" s="2"/>
    </row>
    <row r="415" spans="1:18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  <c r="P415" s="7"/>
      <c r="Q415" s="2"/>
      <c r="R415" s="2"/>
    </row>
    <row r="416" spans="1:18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  <c r="P416" s="7"/>
      <c r="Q416" s="2"/>
      <c r="R416" s="2"/>
    </row>
    <row r="417" spans="1:18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  <c r="P417" s="7"/>
      <c r="Q417" s="2"/>
      <c r="R417" s="2"/>
    </row>
    <row r="418" spans="1:18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  <c r="P418" s="7"/>
      <c r="Q418" s="2"/>
      <c r="R418" s="2"/>
    </row>
    <row r="419" spans="1:18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  <c r="P419" s="7"/>
      <c r="Q419" s="2"/>
      <c r="R419" s="2"/>
    </row>
    <row r="420" spans="1:18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  <c r="P420" s="7"/>
      <c r="Q420" s="2"/>
      <c r="R420" s="2"/>
    </row>
    <row r="421" spans="1:18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  <c r="P421" s="7"/>
      <c r="Q421" s="2"/>
      <c r="R421" s="2"/>
    </row>
    <row r="422" spans="1:18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  <c r="P422" s="7"/>
      <c r="Q422" s="2"/>
      <c r="R422" s="2"/>
    </row>
    <row r="423" spans="1:18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  <c r="P423" s="7"/>
      <c r="Q423" s="2"/>
      <c r="R423" s="2"/>
    </row>
    <row r="424" spans="1:18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  <c r="P424" s="7"/>
      <c r="Q424" s="2"/>
      <c r="R424" s="2"/>
    </row>
    <row r="425" spans="1:18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  <c r="P425" s="7"/>
      <c r="Q425" s="2"/>
      <c r="R425" s="2"/>
    </row>
    <row r="426" spans="1:18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  <c r="P426" s="7"/>
      <c r="Q426" s="2"/>
      <c r="R426" s="2"/>
    </row>
    <row r="427" spans="1:18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  <c r="P427" s="7"/>
      <c r="Q427" s="2"/>
      <c r="R427" s="2"/>
    </row>
    <row r="428" spans="1:18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  <c r="P428" s="7"/>
      <c r="Q428" s="2"/>
      <c r="R428" s="2"/>
    </row>
    <row r="429" spans="1:18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  <c r="P429" s="7"/>
      <c r="Q429" s="2"/>
      <c r="R429" s="2"/>
    </row>
    <row r="430" spans="1:18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  <c r="P430" s="7"/>
      <c r="Q430" s="2"/>
      <c r="R430" s="2"/>
    </row>
    <row r="431" spans="1:18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  <c r="P431" s="7"/>
      <c r="Q431" s="2"/>
      <c r="R431" s="2"/>
    </row>
    <row r="432" spans="1:18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  <c r="P432" s="7"/>
      <c r="Q432" s="2"/>
      <c r="R432" s="2"/>
    </row>
    <row r="433" spans="1:18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  <c r="P433" s="7"/>
      <c r="Q433" s="2"/>
      <c r="R433" s="2"/>
    </row>
    <row r="434" spans="1:18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  <c r="P434" s="7"/>
      <c r="Q434" s="2"/>
      <c r="R434" s="2"/>
    </row>
    <row r="435" spans="1:18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  <c r="P435" s="7"/>
      <c r="Q435" s="2"/>
      <c r="R435" s="2"/>
    </row>
    <row r="436" spans="1:18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  <c r="P436" s="7"/>
      <c r="Q436" s="2"/>
      <c r="R436" s="2"/>
    </row>
    <row r="437" spans="1:18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  <c r="P437" s="7"/>
      <c r="Q437" s="2"/>
      <c r="R437" s="2"/>
    </row>
    <row r="438" spans="1:18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  <c r="P438" s="7"/>
      <c r="Q438" s="2"/>
      <c r="R438" s="2"/>
    </row>
    <row r="439" spans="1:18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  <c r="P439" s="7"/>
      <c r="Q439" s="2"/>
      <c r="R439" s="2"/>
    </row>
    <row r="440" spans="1:18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  <c r="P440" s="7"/>
      <c r="Q440" s="2"/>
      <c r="R440" s="2"/>
    </row>
    <row r="441" spans="1:18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  <c r="P441" s="7"/>
      <c r="Q441" s="2"/>
      <c r="R441" s="2"/>
    </row>
    <row r="442" spans="1:18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  <c r="P442" s="7"/>
      <c r="Q442" s="2"/>
      <c r="R442" s="2"/>
    </row>
    <row r="443" spans="1:18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  <c r="P443" s="7"/>
      <c r="Q443" s="2"/>
      <c r="R443" s="2"/>
    </row>
    <row r="444" spans="1:18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  <c r="P444" s="7"/>
      <c r="Q444" s="2"/>
      <c r="R444" s="2"/>
    </row>
    <row r="445" spans="1:18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  <c r="P445" s="7"/>
      <c r="Q445" s="2"/>
      <c r="R445" s="2"/>
    </row>
    <row r="446" spans="1:18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  <c r="P446" s="7"/>
      <c r="Q446" s="2"/>
      <c r="R446" s="2"/>
    </row>
    <row r="447" spans="1:18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  <c r="P447" s="7"/>
      <c r="Q447" s="2"/>
      <c r="R447" s="2"/>
    </row>
    <row r="448" spans="1:18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  <c r="P448" s="7"/>
      <c r="Q448" s="2"/>
      <c r="R448" s="2"/>
    </row>
    <row r="449" spans="1:18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  <c r="P449" s="7"/>
      <c r="Q449" s="2"/>
      <c r="R449" s="2"/>
    </row>
    <row r="450" spans="1:18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  <c r="P450" s="7"/>
      <c r="Q450" s="2"/>
      <c r="R450" s="2"/>
    </row>
    <row r="451" spans="1:18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  <c r="P451" s="7"/>
      <c r="Q451" s="2"/>
      <c r="R451" s="2"/>
    </row>
    <row r="452" spans="1:18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  <c r="P452" s="7"/>
      <c r="Q452" s="2"/>
      <c r="R452" s="2"/>
    </row>
    <row r="453" spans="1:18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  <c r="P453" s="7"/>
      <c r="Q453" s="2"/>
      <c r="R453" s="2"/>
    </row>
    <row r="454" spans="1:18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  <c r="P454" s="7"/>
      <c r="Q454" s="2"/>
      <c r="R454" s="2"/>
    </row>
    <row r="455" spans="1:18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  <c r="P455" s="7"/>
      <c r="Q455" s="2"/>
      <c r="R455" s="2"/>
    </row>
    <row r="456" spans="1:18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  <c r="P456" s="7"/>
      <c r="Q456" s="2"/>
      <c r="R456" s="2"/>
    </row>
    <row r="457" spans="1:18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  <c r="P457" s="7"/>
      <c r="Q457" s="2"/>
      <c r="R457" s="2"/>
    </row>
    <row r="458" spans="1:18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  <c r="P458" s="7"/>
      <c r="Q458" s="2"/>
      <c r="R458" s="2"/>
    </row>
    <row r="459" spans="1:18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  <c r="P459" s="7"/>
      <c r="Q459" s="2"/>
      <c r="R459" s="2"/>
    </row>
    <row r="460" spans="1:18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  <c r="P460" s="7"/>
      <c r="Q460" s="2"/>
      <c r="R460" s="2"/>
    </row>
    <row r="461" spans="1:18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  <c r="P461" s="7"/>
      <c r="Q461" s="2"/>
      <c r="R461" s="2"/>
    </row>
    <row r="462" spans="1:18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  <c r="P462" s="7"/>
      <c r="Q462" s="2"/>
      <c r="R462" s="2"/>
    </row>
    <row r="463" spans="1:18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  <c r="P463" s="7"/>
      <c r="Q463" s="2"/>
      <c r="R463" s="2"/>
    </row>
    <row r="464" spans="1:18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  <c r="P464" s="7"/>
      <c r="Q464" s="2"/>
      <c r="R464" s="2"/>
    </row>
    <row r="465" spans="1:18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  <c r="P465" s="7"/>
      <c r="Q465" s="2"/>
      <c r="R465" s="2"/>
    </row>
    <row r="466" spans="1:18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  <c r="P466" s="7"/>
      <c r="Q466" s="2"/>
      <c r="R466" s="2"/>
    </row>
    <row r="467" spans="1:18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  <c r="P467" s="7"/>
      <c r="Q467" s="2"/>
      <c r="R467" s="2"/>
    </row>
    <row r="468" spans="1:18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  <c r="P468" s="7"/>
      <c r="Q468" s="2"/>
      <c r="R468" s="2"/>
    </row>
    <row r="469" spans="1:18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  <c r="P469" s="7"/>
      <c r="Q469" s="2"/>
      <c r="R469" s="2"/>
    </row>
    <row r="470" spans="1:18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  <c r="P470" s="7"/>
      <c r="Q470" s="2"/>
      <c r="R470" s="2"/>
    </row>
    <row r="471" spans="1:18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  <c r="P471" s="7"/>
      <c r="Q471" s="2"/>
      <c r="R471" s="2"/>
    </row>
    <row r="472" spans="1:18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  <c r="P472" s="7"/>
      <c r="Q472" s="2"/>
      <c r="R472" s="2"/>
    </row>
    <row r="473" spans="1:18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  <c r="P473" s="7"/>
      <c r="Q473" s="2"/>
      <c r="R473" s="2"/>
    </row>
    <row r="474" spans="1:18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  <c r="P474" s="7"/>
      <c r="Q474" s="2"/>
      <c r="R474" s="2"/>
    </row>
    <row r="475" spans="1:18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  <c r="P475" s="7"/>
      <c r="Q475" s="2"/>
      <c r="R475" s="2"/>
    </row>
    <row r="476" spans="1:18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  <c r="P476" s="7"/>
      <c r="Q476" s="2"/>
      <c r="R476" s="2"/>
    </row>
    <row r="477" spans="1:18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  <c r="P477" s="7"/>
      <c r="Q477" s="2"/>
      <c r="R477" s="2"/>
    </row>
    <row r="478" spans="1:18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  <c r="P478" s="7"/>
      <c r="Q478" s="2"/>
      <c r="R478" s="2"/>
    </row>
    <row r="479" spans="1:18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  <c r="P479" s="7"/>
      <c r="Q479" s="2"/>
      <c r="R479" s="2"/>
    </row>
    <row r="480" spans="1:18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  <c r="P480" s="7"/>
      <c r="Q480" s="2"/>
      <c r="R480" s="2"/>
    </row>
    <row r="481" spans="1:18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  <c r="P481" s="7"/>
      <c r="Q481" s="2"/>
      <c r="R481" s="2"/>
    </row>
    <row r="482" spans="1:18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  <c r="P482" s="7"/>
      <c r="Q482" s="2"/>
      <c r="R482" s="2"/>
    </row>
    <row r="483" spans="1:18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  <c r="P483" s="7"/>
      <c r="Q483" s="2"/>
      <c r="R483" s="2"/>
    </row>
    <row r="484" spans="1:18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  <c r="P484" s="7"/>
      <c r="Q484" s="2"/>
      <c r="R484" s="2"/>
    </row>
    <row r="485" spans="1:18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  <c r="P485" s="7"/>
      <c r="Q485" s="2"/>
      <c r="R485" s="2"/>
    </row>
    <row r="486" spans="1:18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  <c r="P486" s="7"/>
      <c r="Q486" s="2"/>
      <c r="R486" s="2"/>
    </row>
    <row r="487" spans="1:18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  <c r="P487" s="7"/>
      <c r="Q487" s="2"/>
      <c r="R487" s="2"/>
    </row>
    <row r="488" spans="1:18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  <c r="P488" s="7"/>
      <c r="Q488" s="2"/>
      <c r="R488" s="2"/>
    </row>
    <row r="489" spans="1:18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  <c r="P489" s="7"/>
      <c r="Q489" s="2"/>
      <c r="R489" s="2"/>
    </row>
    <row r="490" spans="1:18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  <c r="P490" s="7"/>
      <c r="Q490" s="2"/>
      <c r="R490" s="2"/>
    </row>
    <row r="491" spans="1:18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  <c r="P491" s="7"/>
      <c r="Q491" s="2"/>
      <c r="R491" s="2"/>
    </row>
    <row r="492" spans="1:18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  <c r="P492" s="7"/>
      <c r="Q492" s="2"/>
      <c r="R492" s="2"/>
    </row>
    <row r="493" spans="1:18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  <c r="P493" s="7"/>
      <c r="Q493" s="2"/>
      <c r="R493" s="2"/>
    </row>
    <row r="494" spans="1:18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  <c r="P494" s="7"/>
      <c r="Q494" s="2"/>
      <c r="R494" s="2"/>
    </row>
    <row r="495" spans="1:18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  <c r="P495" s="7"/>
      <c r="Q495" s="2"/>
      <c r="R495" s="2"/>
    </row>
    <row r="496" spans="1:18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  <c r="P496" s="7"/>
      <c r="Q496" s="2"/>
      <c r="R496" s="2"/>
    </row>
    <row r="497" spans="1:18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  <c r="P497" s="7"/>
      <c r="Q497" s="2"/>
      <c r="R497" s="2"/>
    </row>
    <row r="498" spans="1:18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  <c r="P498" s="7"/>
      <c r="Q498" s="2"/>
      <c r="R498" s="2"/>
    </row>
    <row r="499" spans="1:18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  <c r="P499" s="7"/>
      <c r="Q499" s="2"/>
      <c r="R499" s="2"/>
    </row>
    <row r="500" spans="1:18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  <c r="P500" s="7"/>
      <c r="Q500" s="2"/>
      <c r="R500" s="2"/>
    </row>
    <row r="501" spans="1:18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  <c r="P501" s="7"/>
      <c r="Q501" s="2"/>
      <c r="R501" s="2"/>
    </row>
    <row r="502" spans="1:18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  <c r="P502" s="7"/>
      <c r="Q502" s="2"/>
      <c r="R502" s="2"/>
    </row>
    <row r="503" spans="1:18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  <c r="P503" s="7"/>
      <c r="Q503" s="2"/>
      <c r="R503" s="2"/>
    </row>
    <row r="504" spans="1:18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  <c r="P504" s="7"/>
      <c r="Q504" s="2"/>
      <c r="R504" s="2"/>
    </row>
    <row r="505" spans="1:18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  <c r="P505" s="7"/>
      <c r="Q505" s="2"/>
      <c r="R505" s="2"/>
    </row>
    <row r="506" spans="1:18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  <c r="P506" s="7"/>
      <c r="Q506" s="2"/>
      <c r="R506" s="2"/>
    </row>
    <row r="507" spans="1:18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  <c r="P507" s="7"/>
      <c r="Q507" s="2"/>
      <c r="R507" s="2"/>
    </row>
    <row r="508" spans="1:18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  <c r="P508" s="7"/>
      <c r="Q508" s="2"/>
      <c r="R508" s="2"/>
    </row>
    <row r="509" spans="1:18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  <c r="P509" s="7"/>
      <c r="Q509" s="2"/>
      <c r="R509" s="2"/>
    </row>
    <row r="510" spans="1:18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  <c r="P510" s="7"/>
      <c r="Q510" s="2"/>
      <c r="R510" s="2"/>
    </row>
    <row r="511" spans="1:18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  <c r="P511" s="7"/>
      <c r="Q511" s="2"/>
      <c r="R511" s="2"/>
    </row>
    <row r="512" spans="1:18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  <c r="P512" s="7"/>
      <c r="Q512" s="2"/>
      <c r="R512" s="2"/>
    </row>
    <row r="513" spans="1:18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  <c r="P513" s="7"/>
      <c r="Q513" s="2"/>
      <c r="R513" s="2"/>
    </row>
    <row r="514" spans="1:18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  <c r="P514" s="7"/>
      <c r="Q514" s="2"/>
      <c r="R514" s="2"/>
    </row>
    <row r="515" spans="1:18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  <c r="P515" s="7"/>
      <c r="Q515" s="2"/>
      <c r="R515" s="2"/>
    </row>
    <row r="516" spans="1:18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  <c r="P516" s="7"/>
      <c r="Q516" s="2"/>
      <c r="R516" s="2"/>
    </row>
    <row r="517" spans="1:18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  <c r="P517" s="7"/>
      <c r="Q517" s="2"/>
      <c r="R517" s="2"/>
    </row>
    <row r="518" spans="1:18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  <c r="P518" s="7"/>
      <c r="Q518" s="2"/>
      <c r="R518" s="2"/>
    </row>
    <row r="519" spans="1:18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  <c r="P519" s="7"/>
      <c r="Q519" s="2"/>
      <c r="R519" s="2"/>
    </row>
    <row r="520" spans="1:18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  <c r="P520" s="7"/>
      <c r="Q520" s="2"/>
      <c r="R520" s="2"/>
    </row>
    <row r="521" spans="1:18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  <c r="P521" s="7"/>
      <c r="Q521" s="2"/>
      <c r="R521" s="2"/>
    </row>
    <row r="522" spans="1:18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  <c r="P522" s="7"/>
      <c r="Q522" s="2"/>
      <c r="R522" s="2"/>
    </row>
    <row r="523" spans="1:18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  <c r="P523" s="7"/>
      <c r="Q523" s="2"/>
      <c r="R523" s="2"/>
    </row>
    <row r="524" spans="1:18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  <c r="P524" s="7"/>
      <c r="Q524" s="2"/>
      <c r="R524" s="2"/>
    </row>
    <row r="525" spans="1:18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  <c r="P525" s="7"/>
      <c r="Q525" s="2"/>
      <c r="R525" s="2"/>
    </row>
    <row r="526" spans="1:18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  <c r="P526" s="7"/>
      <c r="Q526" s="2"/>
      <c r="R526" s="2"/>
    </row>
    <row r="527" spans="1:18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  <c r="P527" s="7"/>
      <c r="Q527" s="2"/>
      <c r="R527" s="2"/>
    </row>
    <row r="528" spans="1:18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  <c r="P528" s="7"/>
      <c r="Q528" s="2"/>
      <c r="R528" s="2"/>
    </row>
    <row r="529" spans="1:18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  <c r="P529" s="7"/>
      <c r="Q529" s="2"/>
      <c r="R529" s="2"/>
    </row>
    <row r="530" spans="1:18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  <c r="P530" s="7"/>
      <c r="Q530" s="2"/>
      <c r="R530" s="2"/>
    </row>
    <row r="531" spans="1:18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  <c r="P531" s="7"/>
      <c r="Q531" s="2"/>
      <c r="R531" s="2"/>
    </row>
    <row r="532" spans="1:18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  <c r="P532" s="7"/>
      <c r="Q532" s="2"/>
      <c r="R532" s="2"/>
    </row>
    <row r="533" spans="1:18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  <c r="P533" s="7"/>
      <c r="Q533" s="2"/>
      <c r="R533" s="2"/>
    </row>
    <row r="534" spans="1:18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  <c r="P534" s="7"/>
      <c r="Q534" s="2"/>
      <c r="R534" s="2"/>
    </row>
    <row r="535" spans="1:18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  <c r="P535" s="7"/>
      <c r="Q535" s="2"/>
      <c r="R535" s="2"/>
    </row>
    <row r="536" spans="1:18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  <c r="P536" s="7"/>
      <c r="Q536" s="2"/>
      <c r="R536" s="2"/>
    </row>
    <row r="537" spans="1:18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  <c r="P537" s="7"/>
      <c r="Q537" s="2"/>
      <c r="R537" s="2"/>
    </row>
    <row r="538" spans="1:18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  <c r="P538" s="7"/>
      <c r="Q538" s="2"/>
      <c r="R538" s="2"/>
    </row>
    <row r="539" spans="1:18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  <c r="P539" s="7"/>
      <c r="Q539" s="2"/>
      <c r="R539" s="2"/>
    </row>
    <row r="540" spans="1:18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  <c r="P540" s="7"/>
      <c r="Q540" s="2"/>
      <c r="R540" s="2"/>
    </row>
    <row r="541" spans="1:18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  <c r="P541" s="7"/>
      <c r="Q541" s="2"/>
      <c r="R541" s="2"/>
    </row>
    <row r="542" spans="1:18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  <c r="P542" s="7"/>
      <c r="Q542" s="2"/>
      <c r="R542" s="2"/>
    </row>
    <row r="543" spans="1:18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  <c r="P543" s="7"/>
      <c r="Q543" s="2"/>
      <c r="R543" s="2"/>
    </row>
    <row r="544" spans="1:18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  <c r="P544" s="7"/>
      <c r="Q544" s="2"/>
      <c r="R544" s="2"/>
    </row>
    <row r="545" spans="1:18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  <c r="P545" s="7"/>
      <c r="Q545" s="2"/>
      <c r="R545" s="2"/>
    </row>
    <row r="546" spans="1:18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  <c r="P546" s="7"/>
      <c r="Q546" s="2"/>
      <c r="R546" s="2"/>
    </row>
    <row r="547" spans="1:18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  <c r="P547" s="7"/>
      <c r="Q547" s="2"/>
      <c r="R547" s="2"/>
    </row>
    <row r="548" spans="1:18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  <c r="P548" s="7"/>
      <c r="Q548" s="2"/>
      <c r="R548" s="2"/>
    </row>
    <row r="549" spans="1:18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  <c r="P549" s="7"/>
      <c r="Q549" s="2"/>
      <c r="R549" s="2"/>
    </row>
    <row r="550" spans="1:18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  <c r="P550" s="7"/>
      <c r="Q550" s="2"/>
      <c r="R550" s="2"/>
    </row>
    <row r="551" spans="1:18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  <c r="P551" s="7"/>
      <c r="Q551" s="2"/>
      <c r="R551" s="2"/>
    </row>
    <row r="552" spans="1:18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  <c r="P552" s="7"/>
      <c r="Q552" s="2"/>
      <c r="R552" s="2"/>
    </row>
    <row r="553" spans="1:18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  <c r="P553" s="7"/>
      <c r="Q553" s="2"/>
      <c r="R553" s="2"/>
    </row>
    <row r="554" spans="1:18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  <c r="P554" s="7"/>
      <c r="Q554" s="2"/>
      <c r="R554" s="2"/>
    </row>
    <row r="555" spans="1:18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  <c r="P555" s="7"/>
      <c r="Q555" s="2"/>
      <c r="R555" s="2"/>
    </row>
    <row r="556" spans="1:18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  <c r="P556" s="7"/>
      <c r="Q556" s="2"/>
      <c r="R556" s="2"/>
    </row>
    <row r="557" spans="1:18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  <c r="P557" s="7"/>
      <c r="Q557" s="2"/>
      <c r="R557" s="2"/>
    </row>
    <row r="558" spans="1:18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  <c r="P558" s="7"/>
      <c r="Q558" s="2"/>
      <c r="R558" s="2"/>
    </row>
    <row r="559" spans="1:18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  <c r="P559" s="7"/>
      <c r="Q559" s="2"/>
      <c r="R559" s="2"/>
    </row>
    <row r="560" spans="1:18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  <c r="P560" s="7"/>
      <c r="Q560" s="2"/>
      <c r="R560" s="2"/>
    </row>
    <row r="561" spans="1:18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  <c r="P561" s="7"/>
      <c r="Q561" s="2"/>
      <c r="R561" s="2"/>
    </row>
    <row r="562" spans="1:18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  <c r="P562" s="7"/>
      <c r="Q562" s="2"/>
      <c r="R562" s="2"/>
    </row>
    <row r="563" spans="1:18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  <c r="P563" s="7"/>
      <c r="Q563" s="2"/>
      <c r="R563" s="2"/>
    </row>
    <row r="564" spans="1:18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  <c r="P564" s="7"/>
      <c r="Q564" s="2"/>
      <c r="R564" s="2"/>
    </row>
    <row r="565" spans="1:18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  <c r="P565" s="7"/>
      <c r="Q565" s="2"/>
      <c r="R565" s="2"/>
    </row>
    <row r="566" spans="1:18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  <c r="P566" s="7"/>
      <c r="Q566" s="2"/>
      <c r="R566" s="2"/>
    </row>
    <row r="567" spans="1:18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  <c r="P567" s="7"/>
      <c r="Q567" s="2"/>
      <c r="R567" s="2"/>
    </row>
    <row r="568" spans="1:18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  <c r="P568" s="7"/>
      <c r="Q568" s="2"/>
      <c r="R568" s="2"/>
    </row>
    <row r="569" spans="1:18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  <c r="P569" s="7"/>
      <c r="Q569" s="2"/>
      <c r="R569" s="2"/>
    </row>
    <row r="570" spans="1:18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  <c r="P570" s="7"/>
      <c r="Q570" s="2"/>
      <c r="R570" s="2"/>
    </row>
    <row r="571" spans="1:18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  <c r="P571" s="7"/>
      <c r="Q571" s="2"/>
      <c r="R571" s="2"/>
    </row>
    <row r="572" spans="1:18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  <c r="P572" s="7"/>
      <c r="Q572" s="2"/>
      <c r="R572" s="2"/>
    </row>
    <row r="573" spans="1:18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  <c r="P573" s="7"/>
      <c r="Q573" s="2"/>
      <c r="R573" s="2"/>
    </row>
    <row r="574" spans="1:18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  <c r="P574" s="7"/>
      <c r="Q574" s="2"/>
      <c r="R574" s="2"/>
    </row>
    <row r="575" spans="1:18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  <c r="P575" s="7"/>
      <c r="Q575" s="2"/>
      <c r="R575" s="2"/>
    </row>
    <row r="576" spans="1:18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  <c r="P576" s="7"/>
      <c r="Q576" s="2"/>
      <c r="R576" s="2"/>
    </row>
    <row r="577" spans="1:18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  <c r="P577" s="7"/>
      <c r="Q577" s="2"/>
      <c r="R577" s="2"/>
    </row>
    <row r="578" spans="1:18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  <c r="P578" s="7"/>
      <c r="Q578" s="2"/>
      <c r="R578" s="2"/>
    </row>
    <row r="579" spans="1:18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  <c r="P579" s="7"/>
      <c r="Q579" s="2"/>
      <c r="R579" s="2"/>
    </row>
    <row r="580" spans="1:18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  <c r="P580" s="7"/>
      <c r="Q580" s="2"/>
      <c r="R580" s="2"/>
    </row>
    <row r="581" spans="1:18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  <c r="P581" s="7"/>
      <c r="Q581" s="2"/>
      <c r="R581" s="2"/>
    </row>
    <row r="582" spans="1:18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  <c r="P582" s="7"/>
      <c r="Q582" s="2"/>
      <c r="R582" s="2"/>
    </row>
    <row r="583" spans="1:18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  <c r="P583" s="7"/>
      <c r="Q583" s="2"/>
      <c r="R583" s="2"/>
    </row>
    <row r="584" spans="1:18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  <c r="P584" s="7"/>
      <c r="Q584" s="2"/>
      <c r="R584" s="2"/>
    </row>
    <row r="585" spans="1:18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  <c r="P585" s="7"/>
      <c r="Q585" s="2"/>
      <c r="R585" s="2"/>
    </row>
    <row r="586" spans="1:18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  <c r="P586" s="7"/>
      <c r="Q586" s="2"/>
      <c r="R586" s="2"/>
    </row>
    <row r="587" spans="1:18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  <c r="P587" s="7"/>
      <c r="Q587" s="2"/>
      <c r="R587" s="2"/>
    </row>
    <row r="588" spans="1:18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  <c r="P588" s="7"/>
      <c r="Q588" s="2"/>
      <c r="R588" s="2"/>
    </row>
    <row r="589" spans="1:18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  <c r="P589" s="7"/>
      <c r="Q589" s="2"/>
      <c r="R589" s="2"/>
    </row>
    <row r="590" spans="1:18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  <c r="P590" s="7"/>
      <c r="Q590" s="2"/>
      <c r="R590" s="2"/>
    </row>
    <row r="591" spans="1:18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  <c r="P591" s="7"/>
      <c r="Q591" s="2"/>
      <c r="R591" s="2"/>
    </row>
    <row r="592" spans="1:18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  <c r="P592" s="7"/>
      <c r="Q592" s="2"/>
      <c r="R592" s="2"/>
    </row>
    <row r="593" spans="1:18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  <c r="P593" s="7"/>
      <c r="Q593" s="2"/>
      <c r="R593" s="2"/>
    </row>
    <row r="594" spans="1:18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  <c r="P594" s="7"/>
      <c r="Q594" s="2"/>
      <c r="R594" s="2"/>
    </row>
    <row r="595" spans="1:18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  <c r="P595" s="7"/>
      <c r="Q595" s="2"/>
      <c r="R595" s="2"/>
    </row>
    <row r="596" spans="1:18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  <c r="P596" s="7"/>
      <c r="Q596" s="2"/>
      <c r="R596" s="2"/>
    </row>
    <row r="597" spans="1:18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  <c r="P597" s="7"/>
      <c r="Q597" s="2"/>
      <c r="R597" s="2"/>
    </row>
    <row r="598" spans="1:18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  <c r="P598" s="7"/>
      <c r="Q598" s="2"/>
      <c r="R598" s="2"/>
    </row>
    <row r="599" spans="1:18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  <c r="P599" s="7"/>
      <c r="Q599" s="2"/>
      <c r="R599" s="2"/>
    </row>
    <row r="600" spans="1:18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  <c r="P600" s="7"/>
      <c r="Q600" s="2"/>
      <c r="R600" s="2"/>
    </row>
    <row r="601" spans="1:18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  <c r="P601" s="7"/>
      <c r="Q601" s="2"/>
      <c r="R601" s="2"/>
    </row>
    <row r="602" spans="1:18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  <c r="P602" s="7"/>
      <c r="Q602" s="2"/>
      <c r="R602" s="2"/>
    </row>
    <row r="603" spans="1:18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  <c r="P603" s="7"/>
      <c r="Q603" s="2"/>
      <c r="R603" s="2"/>
    </row>
    <row r="604" spans="1:18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  <c r="P604" s="7"/>
      <c r="Q604" s="2"/>
      <c r="R604" s="2"/>
    </row>
    <row r="605" spans="1:18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  <c r="P605" s="7"/>
      <c r="Q605" s="2"/>
      <c r="R605" s="2"/>
    </row>
    <row r="606" spans="1:18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  <c r="P606" s="7"/>
      <c r="Q606" s="2"/>
      <c r="R606" s="2"/>
    </row>
    <row r="607" spans="1:18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  <c r="P607" s="7"/>
      <c r="Q607" s="2"/>
      <c r="R607" s="2"/>
    </row>
    <row r="608" spans="1:18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  <c r="P608" s="7"/>
      <c r="Q608" s="2"/>
      <c r="R608" s="2"/>
    </row>
    <row r="609" spans="1:18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  <c r="P609" s="7"/>
      <c r="Q609" s="2"/>
      <c r="R609" s="2"/>
    </row>
    <row r="610" spans="1:18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  <c r="P610" s="7"/>
      <c r="Q610" s="2"/>
      <c r="R610" s="2"/>
    </row>
    <row r="611" spans="1:18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  <c r="P611" s="7"/>
      <c r="Q611" s="2"/>
      <c r="R611" s="2"/>
    </row>
    <row r="612" spans="1:18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  <c r="P612" s="7"/>
      <c r="Q612" s="2"/>
      <c r="R612" s="2"/>
    </row>
    <row r="613" spans="1:18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  <c r="P613" s="7"/>
      <c r="Q613" s="2"/>
      <c r="R613" s="2"/>
    </row>
    <row r="614" spans="1:18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  <c r="P614" s="7"/>
      <c r="Q614" s="2"/>
      <c r="R614" s="2"/>
    </row>
    <row r="615" spans="1:18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  <c r="P615" s="7"/>
      <c r="Q615" s="2"/>
      <c r="R615" s="2"/>
    </row>
    <row r="616" spans="1:18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  <c r="P616" s="7"/>
      <c r="Q616" s="2"/>
      <c r="R616" s="2"/>
    </row>
    <row r="617" spans="1:18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  <c r="P617" s="7"/>
      <c r="Q617" s="2"/>
      <c r="R617" s="2"/>
    </row>
    <row r="618" spans="1:18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  <c r="P618" s="7"/>
      <c r="Q618" s="2"/>
      <c r="R618" s="2"/>
    </row>
    <row r="619" spans="1:18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  <c r="P619" s="7"/>
      <c r="Q619" s="2"/>
      <c r="R619" s="2"/>
    </row>
    <row r="620" spans="1:18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  <c r="P620" s="7"/>
      <c r="Q620" s="2"/>
      <c r="R620" s="2"/>
    </row>
    <row r="621" spans="1:18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  <c r="P621" s="7"/>
      <c r="Q621" s="2"/>
      <c r="R621" s="2"/>
    </row>
    <row r="622" spans="1:18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  <c r="P622" s="7"/>
      <c r="Q622" s="2"/>
      <c r="R622" s="2"/>
    </row>
    <row r="623" spans="1:18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  <c r="P623" s="7"/>
      <c r="Q623" s="2"/>
      <c r="R623" s="2"/>
    </row>
    <row r="624" spans="1:18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  <c r="P624" s="7"/>
      <c r="Q624" s="2"/>
      <c r="R624" s="2"/>
    </row>
    <row r="625" spans="1:18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  <c r="P625" s="7"/>
      <c r="Q625" s="2"/>
      <c r="R625" s="2"/>
    </row>
    <row r="626" spans="1:18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  <c r="P626" s="7"/>
      <c r="Q626" s="2"/>
      <c r="R626" s="2"/>
    </row>
    <row r="627" spans="1:18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  <c r="P627" s="7"/>
      <c r="Q627" s="2"/>
      <c r="R627" s="2"/>
    </row>
    <row r="628" spans="1:18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  <c r="P628" s="7"/>
      <c r="Q628" s="2"/>
      <c r="R628" s="2"/>
    </row>
    <row r="629" spans="1:18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  <c r="P629" s="7"/>
      <c r="Q629" s="2"/>
      <c r="R629" s="2"/>
    </row>
    <row r="630" spans="1:18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  <c r="P630" s="7"/>
      <c r="Q630" s="2"/>
      <c r="R630" s="2"/>
    </row>
    <row r="631" spans="1:18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  <c r="P631" s="7"/>
      <c r="Q631" s="2"/>
      <c r="R631" s="2"/>
    </row>
    <row r="632" spans="1:18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  <c r="P632" s="7"/>
      <c r="Q632" s="2"/>
      <c r="R632" s="2"/>
    </row>
    <row r="633" spans="1:18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  <c r="P633" s="7"/>
      <c r="Q633" s="2"/>
      <c r="R633" s="2"/>
    </row>
    <row r="634" spans="1:18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  <c r="P634" s="7"/>
      <c r="Q634" s="2"/>
      <c r="R634" s="2"/>
    </row>
    <row r="635" spans="1:18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  <c r="P635" s="7"/>
      <c r="Q635" s="2"/>
      <c r="R635" s="2"/>
    </row>
    <row r="636" spans="1:18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  <c r="P636" s="7"/>
      <c r="Q636" s="2"/>
      <c r="R636" s="2"/>
    </row>
    <row r="637" spans="1:18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  <c r="P637" s="7"/>
      <c r="Q637" s="2"/>
      <c r="R637" s="2"/>
    </row>
    <row r="638" spans="1:18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  <c r="P638" s="7"/>
      <c r="Q638" s="2"/>
      <c r="R638" s="2"/>
    </row>
    <row r="639" spans="1:18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  <c r="P639" s="7"/>
      <c r="Q639" s="2"/>
      <c r="R639" s="2"/>
    </row>
    <row r="640" spans="1:18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  <c r="P640" s="7"/>
      <c r="Q640" s="2"/>
      <c r="R640" s="2"/>
    </row>
    <row r="641" spans="1:18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  <c r="P641" s="7"/>
      <c r="Q641" s="2"/>
      <c r="R641" s="2"/>
    </row>
    <row r="642" spans="1:18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  <c r="P642" s="7"/>
      <c r="Q642" s="2"/>
      <c r="R642" s="2"/>
    </row>
    <row r="643" spans="1:18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  <c r="P643" s="7"/>
      <c r="Q643" s="2"/>
      <c r="R643" s="2"/>
    </row>
    <row r="644" spans="1:18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  <c r="P644" s="7"/>
      <c r="Q644" s="2"/>
      <c r="R644" s="2"/>
    </row>
    <row r="645" spans="1:18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  <c r="P645" s="7"/>
      <c r="Q645" s="2"/>
      <c r="R645" s="2"/>
    </row>
    <row r="646" spans="1:18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  <c r="P646" s="7"/>
      <c r="Q646" s="2"/>
      <c r="R646" s="2"/>
    </row>
    <row r="647" spans="1:18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  <c r="P647" s="7"/>
      <c r="Q647" s="2"/>
      <c r="R647" s="2"/>
    </row>
    <row r="648" spans="1:18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  <c r="P648" s="7"/>
      <c r="Q648" s="2"/>
      <c r="R648" s="2"/>
    </row>
    <row r="649" spans="1:18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  <c r="P649" s="7"/>
      <c r="Q649" s="2"/>
      <c r="R649" s="2"/>
    </row>
    <row r="650" spans="1:18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  <c r="P650" s="7"/>
      <c r="Q650" s="2"/>
      <c r="R650" s="2"/>
    </row>
    <row r="651" spans="1:18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  <c r="P651" s="7"/>
      <c r="Q651" s="2"/>
      <c r="R651" s="2"/>
    </row>
    <row r="652" spans="1:18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  <c r="P652" s="7"/>
      <c r="Q652" s="2"/>
      <c r="R652" s="2"/>
    </row>
    <row r="653" spans="1:18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  <c r="P653" s="7"/>
      <c r="Q653" s="2"/>
      <c r="R653" s="2"/>
    </row>
    <row r="654" spans="1:18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  <c r="P654" s="7"/>
      <c r="Q654" s="2"/>
      <c r="R654" s="2"/>
    </row>
    <row r="655" spans="1:18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  <c r="P655" s="7"/>
      <c r="Q655" s="2"/>
      <c r="R655" s="2"/>
    </row>
    <row r="656" spans="1:18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  <c r="P656" s="7"/>
      <c r="Q656" s="2"/>
      <c r="R656" s="2"/>
    </row>
    <row r="657" spans="1:18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  <c r="P657" s="7"/>
      <c r="Q657" s="2"/>
      <c r="R657" s="2"/>
    </row>
    <row r="658" spans="1:18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  <c r="P658" s="7"/>
      <c r="Q658" s="2"/>
      <c r="R658" s="2"/>
    </row>
    <row r="659" spans="1:18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  <c r="P659" s="7"/>
      <c r="Q659" s="2"/>
      <c r="R659" s="2"/>
    </row>
    <row r="660" spans="1:18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  <c r="P660" s="7"/>
      <c r="Q660" s="2"/>
      <c r="R660" s="2"/>
    </row>
    <row r="661" spans="1:18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  <c r="P661" s="7"/>
      <c r="Q661" s="2"/>
      <c r="R661" s="2"/>
    </row>
    <row r="662" spans="1:18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  <c r="P662" s="7"/>
      <c r="Q662" s="2"/>
      <c r="R662" s="2"/>
    </row>
    <row r="663" spans="1:18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  <c r="P663" s="7"/>
      <c r="Q663" s="2"/>
      <c r="R663" s="2"/>
    </row>
    <row r="664" spans="1:18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  <c r="P664" s="7"/>
      <c r="Q664" s="2"/>
      <c r="R664" s="2"/>
    </row>
    <row r="665" spans="1:18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  <c r="P665" s="7"/>
      <c r="Q665" s="2"/>
      <c r="R665" s="2"/>
    </row>
    <row r="666" spans="1:18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  <c r="P666" s="7"/>
      <c r="Q666" s="2"/>
      <c r="R666" s="2"/>
    </row>
    <row r="667" spans="1:18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  <c r="P667" s="7"/>
      <c r="Q667" s="2"/>
      <c r="R667" s="2"/>
    </row>
    <row r="668" spans="1:18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  <c r="P668" s="7"/>
      <c r="Q668" s="2"/>
      <c r="R668" s="2"/>
    </row>
    <row r="669" spans="1:18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  <c r="P669" s="7"/>
      <c r="Q669" s="2"/>
      <c r="R669" s="2"/>
    </row>
    <row r="670" spans="1:18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  <c r="P670" s="7"/>
      <c r="Q670" s="2"/>
      <c r="R670" s="2"/>
    </row>
    <row r="671" spans="1:18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  <c r="P671" s="7"/>
      <c r="Q671" s="2"/>
      <c r="R671" s="2"/>
    </row>
    <row r="672" spans="1:18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  <c r="P672" s="7"/>
      <c r="Q672" s="2"/>
      <c r="R672" s="2"/>
    </row>
    <row r="673" spans="1:18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  <c r="P673" s="7"/>
      <c r="Q673" s="2"/>
      <c r="R673" s="2"/>
    </row>
    <row r="674" spans="1:18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  <c r="P674" s="7"/>
      <c r="Q674" s="2"/>
      <c r="R674" s="2"/>
    </row>
    <row r="675" spans="1:18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  <c r="P675" s="7"/>
      <c r="Q675" s="2"/>
      <c r="R675" s="2"/>
    </row>
    <row r="676" spans="1:18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  <c r="P676" s="7"/>
      <c r="Q676" s="2"/>
      <c r="R676" s="2"/>
    </row>
    <row r="677" spans="1:18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  <c r="P677" s="7"/>
      <c r="Q677" s="2"/>
      <c r="R677" s="2"/>
    </row>
    <row r="678" spans="1:18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  <c r="P678" s="7"/>
      <c r="Q678" s="2"/>
      <c r="R678" s="2"/>
    </row>
    <row r="679" spans="1:18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  <c r="P679" s="7"/>
      <c r="Q679" s="2"/>
      <c r="R679" s="2"/>
    </row>
    <row r="680" spans="1:18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  <c r="P680" s="7"/>
      <c r="Q680" s="2"/>
      <c r="R680" s="2"/>
    </row>
    <row r="681" spans="1:18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  <c r="P681" s="7"/>
      <c r="Q681" s="2"/>
      <c r="R681" s="2"/>
    </row>
    <row r="682" spans="1:18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  <c r="P682" s="7"/>
      <c r="Q682" s="2"/>
      <c r="R682" s="2"/>
    </row>
    <row r="683" spans="1:18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  <c r="P683" s="7"/>
      <c r="Q683" s="2"/>
      <c r="R683" s="2"/>
    </row>
    <row r="684" spans="1:18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  <c r="P684" s="7"/>
      <c r="Q684" s="2"/>
      <c r="R684" s="2"/>
    </row>
    <row r="685" spans="1:18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  <c r="P685" s="7"/>
      <c r="Q685" s="2"/>
      <c r="R685" s="2"/>
    </row>
    <row r="686" spans="1:18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  <c r="P686" s="7"/>
      <c r="Q686" s="2"/>
      <c r="R686" s="2"/>
    </row>
    <row r="687" spans="1:18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  <c r="P687" s="7"/>
      <c r="Q687" s="2"/>
      <c r="R687" s="2"/>
    </row>
    <row r="688" spans="1:18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  <c r="P688" s="7"/>
      <c r="Q688" s="2"/>
      <c r="R688" s="2"/>
    </row>
    <row r="689" spans="1:18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  <c r="P689" s="7"/>
      <c r="Q689" s="2"/>
      <c r="R689" s="2"/>
    </row>
    <row r="690" spans="1:18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  <c r="P690" s="7"/>
      <c r="Q690" s="2"/>
      <c r="R690" s="2"/>
    </row>
    <row r="691" spans="1:18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  <c r="P691" s="7"/>
      <c r="Q691" s="2"/>
      <c r="R691" s="2"/>
    </row>
    <row r="692" spans="1:18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  <c r="P692" s="7"/>
      <c r="Q692" s="2"/>
      <c r="R692" s="2"/>
    </row>
    <row r="693" spans="1:18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  <c r="P693" s="7"/>
      <c r="Q693" s="2"/>
      <c r="R693" s="2"/>
    </row>
    <row r="694" spans="1:18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  <c r="P694" s="7"/>
      <c r="Q694" s="2"/>
      <c r="R694" s="2"/>
    </row>
    <row r="695" spans="1:18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  <c r="P695" s="7"/>
      <c r="Q695" s="2"/>
      <c r="R695" s="2"/>
    </row>
    <row r="696" spans="1:18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  <c r="P696" s="7"/>
      <c r="Q696" s="2"/>
      <c r="R696" s="2"/>
    </row>
    <row r="697" spans="1:18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  <c r="P697" s="7"/>
      <c r="Q697" s="2"/>
      <c r="R697" s="2"/>
    </row>
    <row r="698" spans="1:18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  <c r="P698" s="7"/>
      <c r="Q698" s="2"/>
      <c r="R698" s="2"/>
    </row>
    <row r="699" spans="1:18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  <c r="P699" s="7"/>
      <c r="Q699" s="2"/>
      <c r="R699" s="2"/>
    </row>
    <row r="700" spans="1:18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  <c r="P700" s="7"/>
      <c r="Q700" s="2"/>
      <c r="R700" s="2"/>
    </row>
    <row r="701" spans="1:18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  <c r="P701" s="7"/>
      <c r="Q701" s="2"/>
      <c r="R701" s="2"/>
    </row>
    <row r="702" spans="1:18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  <c r="P702" s="7"/>
      <c r="Q702" s="2"/>
      <c r="R702" s="2"/>
    </row>
    <row r="703" spans="1:18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  <c r="P703" s="7"/>
      <c r="Q703" s="2"/>
      <c r="R703" s="2"/>
    </row>
    <row r="704" spans="1:18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  <c r="P704" s="7"/>
      <c r="Q704" s="2"/>
      <c r="R704" s="2"/>
    </row>
    <row r="705" spans="1:18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  <c r="P705" s="7"/>
      <c r="Q705" s="2"/>
      <c r="R705" s="2"/>
    </row>
    <row r="706" spans="1:18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  <c r="P706" s="7"/>
      <c r="Q706" s="2"/>
      <c r="R706" s="2"/>
    </row>
    <row r="707" spans="1:18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  <c r="P707" s="7"/>
      <c r="Q707" s="2"/>
      <c r="R707" s="2"/>
    </row>
    <row r="708" spans="1:18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  <c r="P708" s="7"/>
      <c r="Q708" s="2"/>
      <c r="R708" s="2"/>
    </row>
    <row r="709" spans="1:18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  <c r="P709" s="7"/>
      <c r="Q709" s="2"/>
      <c r="R709" s="2"/>
    </row>
    <row r="710" spans="1:18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  <c r="P710" s="7"/>
      <c r="Q710" s="2"/>
      <c r="R710" s="2"/>
    </row>
    <row r="711" spans="1:18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  <c r="P711" s="7"/>
      <c r="Q711" s="2"/>
      <c r="R711" s="2"/>
    </row>
    <row r="712" spans="1:18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  <c r="P712" s="7"/>
      <c r="Q712" s="2"/>
      <c r="R712" s="2"/>
    </row>
    <row r="713" spans="1:18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  <c r="P713" s="7"/>
      <c r="Q713" s="2"/>
      <c r="R713" s="2"/>
    </row>
    <row r="714" spans="1:18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  <c r="P714" s="7"/>
      <c r="Q714" s="2"/>
      <c r="R714" s="2"/>
    </row>
    <row r="715" spans="1:18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  <c r="P715" s="7"/>
      <c r="Q715" s="2"/>
      <c r="R715" s="2"/>
    </row>
    <row r="716" spans="1:18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  <c r="P716" s="7"/>
      <c r="Q716" s="2"/>
      <c r="R716" s="2"/>
    </row>
    <row r="717" spans="1:18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  <c r="P717" s="7"/>
      <c r="Q717" s="2"/>
      <c r="R717" s="2"/>
    </row>
    <row r="718" spans="1:18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  <c r="P718" s="7"/>
      <c r="Q718" s="2"/>
      <c r="R718" s="2"/>
    </row>
    <row r="719" spans="1:18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  <c r="P719" s="7"/>
      <c r="Q719" s="2"/>
      <c r="R719" s="2"/>
    </row>
    <row r="720" spans="1:18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  <c r="P720" s="7"/>
      <c r="Q720" s="2"/>
      <c r="R720" s="2"/>
    </row>
    <row r="721" spans="1:18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  <c r="P721" s="7"/>
      <c r="Q721" s="2"/>
      <c r="R721" s="2"/>
    </row>
    <row r="722" spans="1:18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  <c r="P722" s="7"/>
      <c r="Q722" s="2"/>
      <c r="R722" s="2"/>
    </row>
    <row r="723" spans="1:18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  <c r="P723" s="7"/>
      <c r="Q723" s="2"/>
      <c r="R723" s="2"/>
    </row>
    <row r="724" spans="1:18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  <c r="P724" s="7"/>
      <c r="Q724" s="2"/>
      <c r="R724" s="2"/>
    </row>
    <row r="725" spans="1:18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  <c r="P725" s="7"/>
      <c r="Q725" s="2"/>
      <c r="R725" s="2"/>
    </row>
    <row r="726" spans="1:18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  <c r="P726" s="7"/>
      <c r="Q726" s="2"/>
      <c r="R726" s="2"/>
    </row>
    <row r="727" spans="1:18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  <c r="P727" s="7"/>
      <c r="Q727" s="2"/>
      <c r="R727" s="2"/>
    </row>
    <row r="728" spans="1:18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  <c r="P728" s="7"/>
      <c r="Q728" s="2"/>
      <c r="R728" s="2"/>
    </row>
    <row r="729" spans="1:18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  <c r="P729" s="7"/>
      <c r="Q729" s="2"/>
      <c r="R729" s="2"/>
    </row>
    <row r="730" spans="1:18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  <c r="P730" s="7"/>
      <c r="Q730" s="2"/>
      <c r="R730" s="2"/>
    </row>
    <row r="731" spans="1:18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  <c r="P731" s="7"/>
      <c r="Q731" s="2"/>
      <c r="R731" s="2"/>
    </row>
    <row r="732" spans="1:18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  <c r="P732" s="7"/>
      <c r="Q732" s="2"/>
      <c r="R732" s="2"/>
    </row>
    <row r="733" spans="1:18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  <c r="P733" s="7"/>
      <c r="Q733" s="2"/>
      <c r="R733" s="2"/>
    </row>
    <row r="734" spans="1:18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  <c r="P734" s="7"/>
      <c r="Q734" s="2"/>
      <c r="R734" s="2"/>
    </row>
    <row r="735" spans="1:18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  <c r="P735" s="7"/>
      <c r="Q735" s="2"/>
      <c r="R735" s="2"/>
    </row>
    <row r="736" spans="1:18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  <c r="P736" s="7"/>
      <c r="Q736" s="2"/>
      <c r="R736" s="2"/>
    </row>
    <row r="737" spans="1:18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  <c r="P737" s="7"/>
      <c r="Q737" s="2"/>
      <c r="R737" s="2"/>
    </row>
    <row r="738" spans="1:18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  <c r="P738" s="7"/>
      <c r="Q738" s="2"/>
      <c r="R738" s="2"/>
    </row>
    <row r="739" spans="1:18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  <c r="P739" s="7"/>
      <c r="Q739" s="2"/>
      <c r="R739" s="2"/>
    </row>
    <row r="740" spans="1:18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  <c r="P740" s="7"/>
      <c r="Q740" s="2"/>
      <c r="R740" s="2"/>
    </row>
    <row r="741" spans="1:18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  <c r="P741" s="7"/>
      <c r="Q741" s="2"/>
      <c r="R741" s="2"/>
    </row>
    <row r="742" spans="1:18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  <c r="P742" s="7"/>
      <c r="Q742" s="2"/>
      <c r="R742" s="2"/>
    </row>
    <row r="743" spans="1:18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  <c r="P743" s="7"/>
      <c r="Q743" s="2"/>
      <c r="R743" s="2"/>
    </row>
    <row r="744" spans="1:18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  <c r="P744" s="7"/>
      <c r="Q744" s="2"/>
      <c r="R744" s="2"/>
    </row>
    <row r="745" spans="1:18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  <c r="P745" s="7"/>
      <c r="Q745" s="2"/>
      <c r="R745" s="2"/>
    </row>
    <row r="746" spans="1:18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  <c r="P746" s="7"/>
      <c r="Q746" s="2"/>
      <c r="R746" s="2"/>
    </row>
    <row r="747" spans="1:18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  <c r="P747" s="7"/>
      <c r="Q747" s="2"/>
      <c r="R747" s="2"/>
    </row>
    <row r="748" spans="1:18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  <c r="P748" s="7"/>
      <c r="Q748" s="2"/>
      <c r="R748" s="2"/>
    </row>
    <row r="749" spans="1:18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  <c r="P749" s="7"/>
      <c r="Q749" s="2"/>
      <c r="R749" s="2"/>
    </row>
    <row r="750" spans="1:18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  <c r="P750" s="7"/>
      <c r="Q750" s="2"/>
      <c r="R750" s="2"/>
    </row>
    <row r="751" spans="1:18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  <c r="P751" s="7"/>
      <c r="Q751" s="2"/>
      <c r="R751" s="2"/>
    </row>
    <row r="752" spans="1:18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  <c r="P752" s="7"/>
      <c r="Q752" s="2"/>
      <c r="R752" s="2"/>
    </row>
    <row r="753" spans="1:18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  <c r="P753" s="7"/>
      <c r="Q753" s="2"/>
      <c r="R753" s="2"/>
    </row>
    <row r="754" spans="1:18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  <c r="P754" s="7"/>
      <c r="Q754" s="2"/>
      <c r="R754" s="2"/>
    </row>
    <row r="755" spans="1:18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  <c r="P755" s="7"/>
      <c r="Q755" s="2"/>
      <c r="R755" s="2"/>
    </row>
    <row r="756" spans="1:18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  <c r="P756" s="7"/>
      <c r="Q756" s="2"/>
      <c r="R756" s="2"/>
    </row>
    <row r="757" spans="1:18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  <c r="P757" s="7"/>
      <c r="Q757" s="2"/>
      <c r="R757" s="2"/>
    </row>
    <row r="758" spans="1:18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  <c r="P758" s="7"/>
      <c r="Q758" s="2"/>
      <c r="R758" s="2"/>
    </row>
    <row r="759" spans="1:18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  <c r="P759" s="7"/>
      <c r="Q759" s="2"/>
      <c r="R759" s="2"/>
    </row>
    <row r="760" spans="1:18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  <c r="P760" s="7"/>
      <c r="Q760" s="2"/>
      <c r="R760" s="2"/>
    </row>
    <row r="761" spans="1:18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  <c r="P761" s="7"/>
      <c r="Q761" s="2"/>
      <c r="R761" s="2"/>
    </row>
    <row r="762" spans="1:18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  <c r="P762" s="7"/>
      <c r="Q762" s="2"/>
      <c r="R762" s="2"/>
    </row>
    <row r="763" spans="1:18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  <c r="P763" s="7"/>
      <c r="Q763" s="2"/>
      <c r="R763" s="2"/>
    </row>
    <row r="764" spans="1:18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  <c r="P764" s="7"/>
      <c r="Q764" s="2"/>
      <c r="R764" s="2"/>
    </row>
    <row r="765" spans="1:18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  <c r="P765" s="7"/>
      <c r="Q765" s="2"/>
      <c r="R765" s="2"/>
    </row>
    <row r="766" spans="1:18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  <c r="P766" s="7"/>
      <c r="Q766" s="2"/>
      <c r="R766" s="2"/>
    </row>
    <row r="767" spans="1:18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  <c r="P767" s="7"/>
      <c r="Q767" s="2"/>
      <c r="R767" s="2"/>
    </row>
    <row r="768" spans="1:18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  <c r="P768" s="7"/>
      <c r="Q768" s="2"/>
      <c r="R768" s="2"/>
    </row>
    <row r="769" spans="1:18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  <c r="P769" s="7"/>
      <c r="Q769" s="2"/>
      <c r="R769" s="2"/>
    </row>
    <row r="770" spans="1:18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  <c r="P770" s="7"/>
      <c r="Q770" s="2"/>
      <c r="R770" s="2"/>
    </row>
    <row r="771" spans="1:18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  <c r="P771" s="7"/>
      <c r="Q771" s="2"/>
      <c r="R771" s="2"/>
    </row>
    <row r="772" spans="1:18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  <c r="P772" s="7"/>
      <c r="Q772" s="2"/>
      <c r="R772" s="2"/>
    </row>
    <row r="773" spans="1:18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  <c r="P773" s="7"/>
      <c r="Q773" s="2"/>
      <c r="R773" s="2"/>
    </row>
    <row r="774" spans="1:18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  <c r="P774" s="7"/>
      <c r="Q774" s="2"/>
      <c r="R774" s="2"/>
    </row>
    <row r="775" spans="1:18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  <c r="P775" s="7"/>
      <c r="Q775" s="2"/>
      <c r="R775" s="2"/>
    </row>
    <row r="776" spans="1:18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  <c r="P776" s="7"/>
      <c r="Q776" s="2"/>
      <c r="R776" s="2"/>
    </row>
    <row r="777" spans="1:18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  <c r="P777" s="7"/>
      <c r="Q777" s="2"/>
      <c r="R777" s="2"/>
    </row>
    <row r="778" spans="1:18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  <c r="P778" s="7"/>
      <c r="Q778" s="2"/>
      <c r="R778" s="2"/>
    </row>
    <row r="779" spans="1:18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  <c r="P779" s="7"/>
      <c r="Q779" s="2"/>
      <c r="R779" s="2"/>
    </row>
    <row r="780" spans="1:18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  <c r="P780" s="7"/>
      <c r="Q780" s="2"/>
      <c r="R780" s="2"/>
    </row>
    <row r="781" spans="1:18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  <c r="P781" s="7"/>
      <c r="Q781" s="2"/>
      <c r="R781" s="2"/>
    </row>
    <row r="782" spans="1:18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  <c r="P782" s="7"/>
      <c r="Q782" s="2"/>
      <c r="R782" s="2"/>
    </row>
    <row r="783" spans="1:18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  <c r="P783" s="7"/>
      <c r="Q783" s="2"/>
      <c r="R783" s="2"/>
    </row>
    <row r="784" spans="1:18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  <c r="P784" s="7"/>
      <c r="Q784" s="2"/>
      <c r="R784" s="2"/>
    </row>
    <row r="785" spans="1:18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  <c r="P785" s="7"/>
      <c r="Q785" s="2"/>
      <c r="R785" s="2"/>
    </row>
    <row r="786" spans="1:18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  <c r="P786" s="7"/>
      <c r="Q786" s="2"/>
      <c r="R786" s="2"/>
    </row>
    <row r="787" spans="1:18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  <c r="P787" s="7"/>
      <c r="Q787" s="2"/>
      <c r="R787" s="2"/>
    </row>
    <row r="788" spans="1:18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  <c r="P788" s="7"/>
      <c r="Q788" s="2"/>
      <c r="R788" s="2"/>
    </row>
    <row r="789" spans="1:18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  <c r="P789" s="7"/>
      <c r="Q789" s="2"/>
      <c r="R789" s="2"/>
    </row>
    <row r="790" spans="1:18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  <c r="P790" s="7"/>
      <c r="Q790" s="2"/>
      <c r="R790" s="2"/>
    </row>
    <row r="791" spans="1:18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  <c r="P791" s="7"/>
      <c r="Q791" s="2"/>
      <c r="R791" s="2"/>
    </row>
    <row r="792" spans="1:18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  <c r="P792" s="7"/>
      <c r="Q792" s="2"/>
      <c r="R792" s="2"/>
    </row>
    <row r="793" spans="1:18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  <c r="P793" s="7"/>
      <c r="Q793" s="2"/>
      <c r="R793" s="2"/>
    </row>
    <row r="794" spans="1:18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  <c r="P794" s="7"/>
      <c r="Q794" s="2"/>
      <c r="R794" s="2"/>
    </row>
    <row r="795" spans="1:18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  <c r="P795" s="7"/>
      <c r="Q795" s="2"/>
      <c r="R795" s="2"/>
    </row>
    <row r="796" spans="1:18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  <c r="P796" s="7"/>
      <c r="Q796" s="2"/>
      <c r="R796" s="2"/>
    </row>
    <row r="797" spans="1:18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  <c r="P797" s="7"/>
      <c r="Q797" s="2"/>
      <c r="R797" s="2"/>
    </row>
    <row r="798" spans="1:18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  <c r="P798" s="7"/>
      <c r="Q798" s="2"/>
      <c r="R798" s="2"/>
    </row>
    <row r="799" spans="1:18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  <c r="P799" s="7"/>
      <c r="Q799" s="2"/>
      <c r="R799" s="2"/>
    </row>
    <row r="800" spans="1:18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  <c r="P800" s="7"/>
      <c r="Q800" s="2"/>
      <c r="R800" s="2"/>
    </row>
    <row r="801" spans="1:18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  <c r="P801" s="7"/>
      <c r="Q801" s="2"/>
      <c r="R801" s="2"/>
    </row>
    <row r="802" spans="1:18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  <c r="P802" s="7"/>
      <c r="Q802" s="2"/>
      <c r="R802" s="2"/>
    </row>
    <row r="803" spans="1:18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  <c r="P803" s="7"/>
      <c r="Q803" s="2"/>
      <c r="R803" s="2"/>
    </row>
    <row r="804" spans="1:18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  <c r="P804" s="7"/>
      <c r="Q804" s="2"/>
      <c r="R804" s="2"/>
    </row>
    <row r="805" spans="1:18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  <c r="P805" s="7"/>
      <c r="Q805" s="2"/>
      <c r="R805" s="2"/>
    </row>
    <row r="806" spans="1:18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  <c r="P806" s="7"/>
      <c r="Q806" s="2"/>
      <c r="R806" s="2"/>
    </row>
    <row r="807" spans="1:18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  <c r="P807" s="7"/>
      <c r="Q807" s="2"/>
      <c r="R807" s="2"/>
    </row>
    <row r="808" spans="1:18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  <c r="P808" s="7"/>
      <c r="Q808" s="2"/>
      <c r="R808" s="2"/>
    </row>
    <row r="809" spans="1:18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  <c r="P809" s="7"/>
      <c r="Q809" s="2"/>
      <c r="R809" s="2"/>
    </row>
    <row r="810" spans="1:18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  <c r="P810" s="7"/>
      <c r="Q810" s="2"/>
      <c r="R810" s="2"/>
    </row>
    <row r="811" spans="1:18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  <c r="P811" s="7"/>
      <c r="Q811" s="2"/>
      <c r="R811" s="2"/>
    </row>
    <row r="812" spans="1:18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  <c r="P812" s="7"/>
      <c r="Q812" s="2"/>
      <c r="R812" s="2"/>
    </row>
    <row r="813" spans="1:18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  <c r="P813" s="7"/>
      <c r="Q813" s="2"/>
      <c r="R813" s="2"/>
    </row>
    <row r="814" spans="1:18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  <c r="P814" s="7"/>
      <c r="Q814" s="2"/>
      <c r="R814" s="2"/>
    </row>
    <row r="815" spans="1:18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  <c r="P815" s="7"/>
      <c r="Q815" s="2"/>
      <c r="R815" s="2"/>
    </row>
    <row r="816" spans="1:18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  <c r="P816" s="7"/>
      <c r="Q816" s="2"/>
      <c r="R816" s="2"/>
    </row>
    <row r="817" spans="1:18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  <c r="P817" s="7"/>
      <c r="Q817" s="2"/>
      <c r="R817" s="2"/>
    </row>
    <row r="818" spans="1:18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  <c r="P818" s="7"/>
      <c r="Q818" s="2"/>
      <c r="R818" s="2"/>
    </row>
    <row r="819" spans="1:18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  <c r="P819" s="7"/>
      <c r="Q819" s="2"/>
      <c r="R819" s="2"/>
    </row>
    <row r="820" spans="1:18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  <c r="P820" s="7"/>
      <c r="Q820" s="2"/>
      <c r="R820" s="2"/>
    </row>
    <row r="821" spans="1:18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  <c r="P821" s="7"/>
      <c r="Q821" s="2"/>
      <c r="R821" s="2"/>
    </row>
    <row r="822" spans="1:18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  <c r="P822" s="7"/>
      <c r="Q822" s="2"/>
      <c r="R822" s="2"/>
    </row>
    <row r="823" spans="1:18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  <c r="P823" s="7"/>
      <c r="Q823" s="2"/>
      <c r="R823" s="2"/>
    </row>
    <row r="824" spans="1:18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  <c r="P824" s="7"/>
      <c r="Q824" s="2"/>
      <c r="R824" s="2"/>
    </row>
    <row r="825" spans="1:18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  <c r="P825" s="7"/>
      <c r="Q825" s="2"/>
      <c r="R825" s="2"/>
    </row>
    <row r="826" spans="1:18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  <c r="P826" s="7"/>
      <c r="Q826" s="2"/>
      <c r="R826" s="2"/>
    </row>
    <row r="827" spans="1:18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  <c r="P827" s="7"/>
      <c r="Q827" s="2"/>
      <c r="R827" s="2"/>
    </row>
    <row r="828" spans="1:18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  <c r="P828" s="7"/>
      <c r="Q828" s="2"/>
      <c r="R828" s="2"/>
    </row>
    <row r="829" spans="1:18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  <c r="P829" s="7"/>
      <c r="Q829" s="2"/>
      <c r="R829" s="2"/>
    </row>
    <row r="830" spans="1:18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  <c r="P830" s="7"/>
      <c r="Q830" s="2"/>
      <c r="R830" s="2"/>
    </row>
    <row r="831" spans="1:18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  <c r="P831" s="7"/>
      <c r="Q831" s="2"/>
      <c r="R831" s="2"/>
    </row>
    <row r="832" spans="1:18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  <c r="P832" s="7"/>
      <c r="Q832" s="2"/>
      <c r="R832" s="2"/>
    </row>
    <row r="833" spans="1:18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  <c r="P833" s="7"/>
      <c r="Q833" s="2"/>
      <c r="R833" s="2"/>
    </row>
    <row r="834" spans="1:18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  <c r="P834" s="7"/>
      <c r="Q834" s="2"/>
      <c r="R834" s="2"/>
    </row>
    <row r="835" spans="1:18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  <c r="P835" s="7"/>
      <c r="Q835" s="2"/>
      <c r="R835" s="2"/>
    </row>
    <row r="836" spans="1:18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  <c r="P836" s="7"/>
      <c r="Q836" s="2"/>
      <c r="R836" s="2"/>
    </row>
    <row r="837" spans="1:18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  <c r="P837" s="7"/>
      <c r="Q837" s="2"/>
      <c r="R837" s="2"/>
    </row>
    <row r="838" spans="1:18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  <c r="P838" s="7"/>
      <c r="Q838" s="2"/>
      <c r="R838" s="2"/>
    </row>
    <row r="839" spans="1:18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  <c r="P839" s="7"/>
      <c r="Q839" s="2"/>
      <c r="R839" s="2"/>
    </row>
    <row r="840" spans="1:18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  <c r="P840" s="7"/>
      <c r="Q840" s="2"/>
      <c r="R840" s="2"/>
    </row>
    <row r="841" spans="1:18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  <c r="P841" s="7"/>
      <c r="Q841" s="2"/>
      <c r="R841" s="2"/>
    </row>
    <row r="842" spans="1:18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  <c r="P842" s="7"/>
      <c r="Q842" s="2"/>
      <c r="R842" s="2"/>
    </row>
    <row r="843" spans="1:18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  <c r="P843" s="7"/>
      <c r="Q843" s="2"/>
      <c r="R843" s="2"/>
    </row>
    <row r="844" spans="1:18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  <c r="P844" s="7"/>
      <c r="Q844" s="2"/>
      <c r="R844" s="2"/>
    </row>
    <row r="845" spans="1:18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  <c r="P845" s="7"/>
      <c r="Q845" s="2"/>
      <c r="R845" s="2"/>
    </row>
    <row r="846" spans="1:18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  <c r="P846" s="7"/>
      <c r="Q846" s="2"/>
      <c r="R846" s="2"/>
    </row>
    <row r="847" spans="1:18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  <c r="P847" s="7"/>
      <c r="Q847" s="2"/>
      <c r="R847" s="2"/>
    </row>
    <row r="848" spans="1:18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  <c r="P848" s="7"/>
      <c r="Q848" s="2"/>
      <c r="R848" s="2"/>
    </row>
    <row r="849" spans="1:18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  <c r="P849" s="7"/>
      <c r="Q849" s="2"/>
      <c r="R849" s="2"/>
    </row>
    <row r="850" spans="1:18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  <c r="P850" s="7"/>
      <c r="Q850" s="2"/>
      <c r="R850" s="2"/>
    </row>
    <row r="851" spans="1:18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  <c r="P851" s="7"/>
      <c r="Q851" s="2"/>
      <c r="R851" s="2"/>
    </row>
    <row r="852" spans="1:18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  <c r="P852" s="7"/>
      <c r="Q852" s="2"/>
      <c r="R852" s="2"/>
    </row>
    <row r="853" spans="1:18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  <c r="P853" s="7"/>
      <c r="Q853" s="2"/>
      <c r="R853" s="2"/>
    </row>
    <row r="854" spans="1:18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  <c r="P854" s="7"/>
      <c r="Q854" s="2"/>
      <c r="R854" s="2"/>
    </row>
    <row r="855" spans="1:18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  <c r="P855" s="7"/>
      <c r="Q855" s="2"/>
      <c r="R855" s="2"/>
    </row>
    <row r="856" spans="1:18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  <c r="P856" s="7"/>
      <c r="Q856" s="2"/>
      <c r="R856" s="2"/>
    </row>
    <row r="857" spans="1:18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  <c r="P857" s="7"/>
      <c r="Q857" s="2"/>
      <c r="R857" s="2"/>
    </row>
    <row r="858" spans="1:18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  <c r="P858" s="7"/>
      <c r="Q858" s="2"/>
      <c r="R858" s="2"/>
    </row>
    <row r="859" spans="1:18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  <c r="P859" s="7"/>
      <c r="Q859" s="2"/>
      <c r="R859" s="2"/>
    </row>
    <row r="860" spans="1:18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  <c r="P860" s="7"/>
      <c r="Q860" s="2"/>
      <c r="R860" s="2"/>
    </row>
    <row r="861" spans="1:18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  <c r="P861" s="7"/>
      <c r="Q861" s="2"/>
      <c r="R861" s="2"/>
    </row>
    <row r="862" spans="1:18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  <c r="P862" s="7"/>
      <c r="Q862" s="2"/>
      <c r="R862" s="2"/>
    </row>
    <row r="863" spans="1:18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  <c r="P863" s="7"/>
      <c r="Q863" s="2"/>
      <c r="R863" s="2"/>
    </row>
    <row r="864" spans="1:18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  <c r="P864" s="7"/>
      <c r="Q864" s="2"/>
      <c r="R864" s="2"/>
    </row>
    <row r="865" spans="1:18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  <c r="P865" s="7"/>
      <c r="Q865" s="2"/>
      <c r="R865" s="2"/>
    </row>
    <row r="866" spans="1:18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  <c r="P866" s="7"/>
      <c r="Q866" s="2"/>
      <c r="R866" s="2"/>
    </row>
    <row r="867" spans="1:18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  <c r="P867" s="7"/>
      <c r="Q867" s="2"/>
      <c r="R867" s="2"/>
    </row>
    <row r="868" spans="1:18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  <c r="P868" s="7"/>
      <c r="Q868" s="2"/>
      <c r="R868" s="2"/>
    </row>
    <row r="869" spans="1:18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  <c r="P869" s="7"/>
      <c r="Q869" s="2"/>
      <c r="R869" s="2"/>
    </row>
    <row r="870" spans="1:18" ht="12.75" customHeight="1" x14ac:dyDescent="0.2">
      <c r="A870" s="10"/>
      <c r="B870" s="1"/>
      <c r="C870" s="1"/>
      <c r="D870" s="1"/>
      <c r="E870" s="1"/>
      <c r="F870" s="1"/>
      <c r="G870" s="10"/>
      <c r="H870" s="10"/>
      <c r="I870" s="10"/>
      <c r="J870" s="4"/>
      <c r="K870" s="11"/>
      <c r="L870" s="11"/>
      <c r="M870" s="5"/>
      <c r="N870" s="5"/>
      <c r="O870" s="2"/>
      <c r="P870" s="7"/>
      <c r="Q870" s="2"/>
      <c r="R870" s="2"/>
    </row>
    <row r="871" spans="1:18" ht="12.75" customHeight="1" x14ac:dyDescent="0.2">
      <c r="A871" s="10"/>
      <c r="B871" s="1"/>
      <c r="C871" s="1"/>
      <c r="D871" s="1"/>
      <c r="E871" s="1"/>
      <c r="F871" s="1"/>
      <c r="G871" s="10"/>
      <c r="H871" s="10"/>
      <c r="I871" s="10"/>
      <c r="J871" s="4"/>
      <c r="K871" s="11"/>
      <c r="L871" s="11"/>
      <c r="M871" s="5"/>
      <c r="N871" s="5"/>
      <c r="O871" s="2"/>
      <c r="P871" s="7"/>
      <c r="Q871" s="2"/>
      <c r="R871" s="2"/>
    </row>
    <row r="872" spans="1:18" ht="12.75" customHeight="1" x14ac:dyDescent="0.2">
      <c r="A872" s="10"/>
      <c r="B872" s="1"/>
      <c r="C872" s="1"/>
      <c r="D872" s="1"/>
      <c r="E872" s="1"/>
      <c r="F872" s="1"/>
      <c r="G872" s="10"/>
      <c r="H872" s="10"/>
      <c r="I872" s="10"/>
      <c r="J872" s="4"/>
      <c r="K872" s="11"/>
      <c r="L872" s="11"/>
      <c r="M872" s="5"/>
      <c r="N872" s="5"/>
      <c r="O872" s="2"/>
      <c r="P872" s="7"/>
      <c r="Q872" s="2"/>
      <c r="R872" s="2"/>
    </row>
  </sheetData>
  <autoFilter ref="D2:R2" xr:uid="{FFB2BA11-6A2D-4114-B9B9-58B4A4B6B7B9}"/>
  <mergeCells count="1">
    <mergeCell ref="B1:R1"/>
  </mergeCells>
  <pageMargins left="0.511811024" right="0.511811024" top="0.78740157499999996" bottom="0.78740157499999996" header="0.31496062000000002" footer="0.31496062000000002"/>
  <pageSetup paperSize="9" scale="50" orientation="portrait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D0A8A-5E18-4C49-B0CF-B1BFBA1600E7}">
  <sheetPr>
    <tabColor rgb="FF9999FF"/>
    <pageSetUpPr fitToPage="1"/>
  </sheetPr>
  <dimension ref="A1:R875"/>
  <sheetViews>
    <sheetView showGridLines="0" zoomScale="55" zoomScaleNormal="55" workbookViewId="0">
      <selection activeCell="B10" sqref="B10"/>
    </sheetView>
  </sheetViews>
  <sheetFormatPr defaultColWidth="14.42578125" defaultRowHeight="12.75" x14ac:dyDescent="0.2"/>
  <cols>
    <col min="1" max="1" width="13.42578125" style="15" customWidth="1"/>
    <col min="2" max="2" width="71.7109375" style="15" customWidth="1"/>
    <col min="3" max="3" width="40" style="9" customWidth="1"/>
    <col min="4" max="5" width="31.140625" style="9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" width="23.140625" style="73" customWidth="1"/>
    <col min="17" max="17" width="24.140625" style="9" customWidth="1"/>
    <col min="18" max="18" width="26.140625" style="9" customWidth="1"/>
    <col min="19" max="19" width="14.42578125" style="15" customWidth="1"/>
    <col min="20" max="16384" width="14.42578125" style="15"/>
  </cols>
  <sheetData>
    <row r="1" spans="1:18" ht="71.45" customHeight="1" x14ac:dyDescent="0.2">
      <c r="A1" s="3" t="s">
        <v>1</v>
      </c>
      <c r="B1" s="695" t="s">
        <v>981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96"/>
      <c r="Q1" s="696"/>
      <c r="R1" s="696"/>
    </row>
    <row r="2" spans="1:18" s="8" customFormat="1" ht="159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983</v>
      </c>
      <c r="K2" s="42" t="s">
        <v>14</v>
      </c>
      <c r="L2" s="46" t="s">
        <v>16</v>
      </c>
      <c r="M2" s="359" t="s">
        <v>806</v>
      </c>
      <c r="N2" s="82" t="s">
        <v>982</v>
      </c>
      <c r="O2" s="359" t="s">
        <v>807</v>
      </c>
      <c r="P2" s="72" t="s">
        <v>19</v>
      </c>
      <c r="Q2" s="65" t="s">
        <v>21</v>
      </c>
      <c r="R2" s="65" t="s">
        <v>12</v>
      </c>
    </row>
    <row r="3" spans="1:18" s="49" customFormat="1" ht="49.9" customHeight="1" x14ac:dyDescent="0.2">
      <c r="A3" s="243"/>
      <c r="B3" s="97"/>
      <c r="C3" s="209"/>
      <c r="D3" s="366"/>
      <c r="E3" s="107"/>
      <c r="F3" s="16"/>
      <c r="G3" s="27"/>
      <c r="H3" s="27"/>
      <c r="I3" s="67"/>
      <c r="J3" s="38"/>
      <c r="K3" s="68"/>
      <c r="L3" s="28"/>
      <c r="M3" s="29"/>
      <c r="N3" s="30"/>
      <c r="O3" s="85"/>
      <c r="P3" s="86"/>
      <c r="Q3" s="78"/>
      <c r="R3" s="80"/>
    </row>
    <row r="4" spans="1:18" s="49" customFormat="1" ht="49.9" customHeight="1" x14ac:dyDescent="0.2">
      <c r="A4" s="243"/>
      <c r="B4" s="97"/>
      <c r="C4" s="209"/>
      <c r="D4" s="366"/>
      <c r="E4" s="107"/>
      <c r="F4" s="16"/>
      <c r="G4" s="27"/>
      <c r="H4" s="27"/>
      <c r="I4" s="67"/>
      <c r="J4" s="38"/>
      <c r="K4" s="68"/>
      <c r="L4" s="28"/>
      <c r="M4" s="29"/>
      <c r="N4" s="30"/>
      <c r="O4" s="85"/>
      <c r="P4" s="86"/>
      <c r="Q4" s="78"/>
      <c r="R4" s="80"/>
    </row>
    <row r="5" spans="1:18" s="49" customFormat="1" ht="49.9" customHeight="1" x14ac:dyDescent="0.2">
      <c r="A5" s="243"/>
      <c r="B5" s="97"/>
      <c r="C5" s="209"/>
      <c r="D5" s="366"/>
      <c r="E5" s="107"/>
      <c r="F5" s="16"/>
      <c r="G5" s="27"/>
      <c r="H5" s="27"/>
      <c r="I5" s="67"/>
      <c r="J5" s="38"/>
      <c r="K5" s="68"/>
      <c r="L5" s="28"/>
      <c r="M5" s="29"/>
      <c r="N5" s="30"/>
      <c r="O5" s="85"/>
      <c r="P5" s="86"/>
      <c r="Q5" s="78"/>
      <c r="R5" s="80"/>
    </row>
    <row r="6" spans="1:18" s="49" customFormat="1" ht="49.9" customHeight="1" x14ac:dyDescent="0.2">
      <c r="A6" s="243"/>
      <c r="B6" s="97"/>
      <c r="C6" s="209"/>
      <c r="D6" s="366"/>
      <c r="E6" s="107"/>
      <c r="F6" s="16"/>
      <c r="G6" s="27"/>
      <c r="H6" s="27"/>
      <c r="I6" s="67"/>
      <c r="J6" s="38"/>
      <c r="K6" s="68"/>
      <c r="L6" s="28"/>
      <c r="M6" s="29"/>
      <c r="N6" s="30"/>
      <c r="O6" s="85"/>
      <c r="P6" s="86"/>
      <c r="Q6" s="78"/>
      <c r="R6" s="80"/>
    </row>
    <row r="7" spans="1:18" s="49" customFormat="1" ht="49.9" customHeight="1" x14ac:dyDescent="0.2">
      <c r="A7" s="243"/>
      <c r="B7" s="97"/>
      <c r="C7" s="209"/>
      <c r="D7" s="366"/>
      <c r="E7" s="107"/>
      <c r="F7" s="16"/>
      <c r="G7" s="27"/>
      <c r="H7" s="27"/>
      <c r="I7" s="67"/>
      <c r="J7" s="38"/>
      <c r="K7" s="68"/>
      <c r="L7" s="28"/>
      <c r="M7" s="29"/>
      <c r="N7" s="30"/>
      <c r="O7" s="85"/>
      <c r="P7" s="86"/>
      <c r="Q7" s="78"/>
      <c r="R7" s="80"/>
    </row>
    <row r="8" spans="1:18" s="49" customFormat="1" ht="49.9" customHeight="1" thickBot="1" x14ac:dyDescent="0.25">
      <c r="A8" s="243"/>
      <c r="B8" s="97"/>
      <c r="C8" s="209"/>
      <c r="D8" s="366"/>
      <c r="E8" s="107"/>
      <c r="F8" s="16"/>
      <c r="G8" s="27"/>
      <c r="H8" s="27"/>
      <c r="I8" s="67"/>
      <c r="J8" s="38"/>
      <c r="K8" s="68"/>
      <c r="L8" s="28"/>
      <c r="M8" s="29"/>
      <c r="N8" s="30"/>
      <c r="O8" s="85"/>
      <c r="P8" s="86"/>
      <c r="Q8" s="78"/>
      <c r="R8" s="80"/>
    </row>
    <row r="9" spans="1:18" ht="42.75" customHeight="1" thickBot="1" x14ac:dyDescent="0.25">
      <c r="A9" s="10"/>
      <c r="B9" s="1"/>
      <c r="C9" s="1"/>
      <c r="D9" s="1"/>
      <c r="E9" s="1"/>
      <c r="F9" s="1"/>
      <c r="G9" s="10"/>
      <c r="H9" s="10"/>
      <c r="I9" s="10"/>
      <c r="J9" s="4"/>
      <c r="K9" s="11"/>
      <c r="L9" s="11"/>
      <c r="M9" s="5"/>
      <c r="N9" s="197">
        <v>0</v>
      </c>
      <c r="O9" s="2"/>
      <c r="P9" s="7"/>
      <c r="Q9" s="2"/>
      <c r="R9" s="2"/>
    </row>
    <row r="10" spans="1:18" ht="57.75" customHeight="1" x14ac:dyDescent="0.2">
      <c r="A10" s="10"/>
      <c r="B10" s="1"/>
      <c r="C10" s="1"/>
      <c r="D10" s="1"/>
      <c r="E10" s="1"/>
      <c r="F10" s="1"/>
      <c r="G10" s="10"/>
      <c r="H10" s="10"/>
      <c r="I10" s="10"/>
      <c r="J10" s="4"/>
      <c r="K10" s="11"/>
      <c r="L10" s="11"/>
      <c r="M10" s="5"/>
      <c r="N10" s="196" t="s">
        <v>80</v>
      </c>
      <c r="O10" s="2"/>
      <c r="P10" s="7"/>
      <c r="Q10" s="2"/>
      <c r="R10" s="2"/>
    </row>
    <row r="11" spans="1:18" ht="12.75" customHeight="1" x14ac:dyDescent="0.2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5"/>
      <c r="O11" s="2"/>
      <c r="P11" s="7"/>
      <c r="Q11" s="2"/>
      <c r="R11" s="2"/>
    </row>
    <row r="12" spans="1:18" ht="12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5"/>
      <c r="O12" s="2"/>
      <c r="P12" s="7"/>
      <c r="Q12" s="2"/>
      <c r="R12" s="2"/>
    </row>
    <row r="13" spans="1:18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  <c r="P13" s="7"/>
      <c r="Q13" s="2"/>
      <c r="R13" s="2"/>
    </row>
    <row r="14" spans="1:18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  <c r="P14" s="7"/>
      <c r="Q14" s="2"/>
      <c r="R14" s="2"/>
    </row>
    <row r="15" spans="1:18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  <c r="P15" s="7"/>
      <c r="Q15" s="2"/>
      <c r="R15" s="2"/>
    </row>
    <row r="16" spans="1:18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  <c r="P16" s="7"/>
      <c r="Q16" s="2"/>
      <c r="R16" s="2"/>
    </row>
    <row r="17" spans="1:18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  <c r="P17" s="7"/>
      <c r="Q17" s="2"/>
      <c r="R17" s="2"/>
    </row>
    <row r="18" spans="1:18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  <c r="P18" s="7"/>
      <c r="Q18" s="2"/>
      <c r="R18" s="2"/>
    </row>
    <row r="19" spans="1:18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  <c r="P19" s="7"/>
      <c r="Q19" s="2"/>
      <c r="R19" s="2"/>
    </row>
    <row r="20" spans="1:18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  <c r="P20" s="7"/>
      <c r="Q20" s="2"/>
      <c r="R20" s="2"/>
    </row>
    <row r="21" spans="1:18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  <c r="P21" s="7"/>
      <c r="Q21" s="2"/>
      <c r="R21" s="2"/>
    </row>
    <row r="22" spans="1:18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  <c r="P22" s="7"/>
      <c r="Q22" s="2"/>
      <c r="R22" s="2"/>
    </row>
    <row r="23" spans="1:18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  <c r="P23" s="7"/>
      <c r="Q23" s="2"/>
      <c r="R23" s="2"/>
    </row>
    <row r="24" spans="1:18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  <c r="P24" s="7"/>
      <c r="Q24" s="2"/>
      <c r="R24" s="2"/>
    </row>
    <row r="25" spans="1:18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  <c r="P25" s="7"/>
      <c r="Q25" s="2"/>
      <c r="R25" s="2"/>
    </row>
    <row r="26" spans="1:18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  <c r="P26" s="7"/>
      <c r="Q26" s="2"/>
      <c r="R26" s="2"/>
    </row>
    <row r="27" spans="1:18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  <c r="P27" s="7"/>
      <c r="Q27" s="2"/>
      <c r="R27" s="2"/>
    </row>
    <row r="28" spans="1:18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  <c r="P28" s="7"/>
      <c r="Q28" s="2"/>
      <c r="R28" s="2"/>
    </row>
    <row r="29" spans="1:18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  <c r="P29" s="7"/>
      <c r="Q29" s="2"/>
      <c r="R29" s="2"/>
    </row>
    <row r="30" spans="1:18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  <c r="P30" s="7"/>
      <c r="Q30" s="2"/>
      <c r="R30" s="2"/>
    </row>
    <row r="31" spans="1:18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  <c r="P31" s="7"/>
      <c r="Q31" s="2"/>
      <c r="R31" s="2"/>
    </row>
    <row r="32" spans="1:18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  <c r="P32" s="7"/>
      <c r="Q32" s="2"/>
      <c r="R32" s="2"/>
    </row>
    <row r="33" spans="1:18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  <c r="P33" s="7"/>
      <c r="Q33" s="2"/>
      <c r="R33" s="2"/>
    </row>
    <row r="34" spans="1:18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  <c r="P34" s="7"/>
      <c r="Q34" s="2"/>
      <c r="R34" s="2"/>
    </row>
    <row r="35" spans="1:18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  <c r="P35" s="7"/>
      <c r="Q35" s="2"/>
      <c r="R35" s="2"/>
    </row>
    <row r="36" spans="1:18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  <c r="P36" s="7"/>
      <c r="Q36" s="2"/>
      <c r="R36" s="2"/>
    </row>
    <row r="37" spans="1:18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  <c r="P37" s="7"/>
      <c r="Q37" s="2"/>
      <c r="R37" s="2"/>
    </row>
    <row r="38" spans="1:18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  <c r="P38" s="7"/>
      <c r="Q38" s="2"/>
      <c r="R38" s="2"/>
    </row>
    <row r="39" spans="1:18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  <c r="P39" s="7"/>
      <c r="Q39" s="2"/>
      <c r="R39" s="2"/>
    </row>
    <row r="40" spans="1:18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  <c r="P40" s="7"/>
      <c r="Q40" s="2"/>
      <c r="R40" s="2"/>
    </row>
    <row r="41" spans="1:18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  <c r="P41" s="7"/>
      <c r="Q41" s="2"/>
      <c r="R41" s="2"/>
    </row>
    <row r="42" spans="1:18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  <c r="P42" s="7"/>
      <c r="Q42" s="2"/>
      <c r="R42" s="2"/>
    </row>
    <row r="43" spans="1:18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  <c r="P43" s="7"/>
      <c r="Q43" s="2"/>
      <c r="R43" s="2"/>
    </row>
    <row r="44" spans="1:18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  <c r="P44" s="7"/>
      <c r="Q44" s="2"/>
      <c r="R44" s="2"/>
    </row>
    <row r="45" spans="1:18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  <c r="P45" s="7"/>
      <c r="Q45" s="2"/>
      <c r="R45" s="2"/>
    </row>
    <row r="46" spans="1:18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  <c r="P46" s="7"/>
      <c r="Q46" s="2"/>
      <c r="R46" s="2"/>
    </row>
    <row r="47" spans="1:18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  <c r="P47" s="7"/>
      <c r="Q47" s="2"/>
      <c r="R47" s="2"/>
    </row>
    <row r="48" spans="1:18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  <c r="P48" s="7"/>
      <c r="Q48" s="2"/>
      <c r="R48" s="2"/>
    </row>
    <row r="49" spans="1:18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  <c r="P49" s="7"/>
      <c r="Q49" s="2"/>
      <c r="R49" s="2"/>
    </row>
    <row r="50" spans="1:18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  <c r="P50" s="7"/>
      <c r="Q50" s="2"/>
      <c r="R50" s="2"/>
    </row>
    <row r="51" spans="1:18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  <c r="P51" s="7"/>
      <c r="Q51" s="2"/>
      <c r="R51" s="2"/>
    </row>
    <row r="52" spans="1:18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  <c r="P52" s="7"/>
      <c r="Q52" s="2"/>
      <c r="R52" s="2"/>
    </row>
    <row r="53" spans="1:18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  <c r="P53" s="7"/>
      <c r="Q53" s="2"/>
      <c r="R53" s="2"/>
    </row>
    <row r="54" spans="1:18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  <c r="P54" s="7"/>
      <c r="Q54" s="2"/>
      <c r="R54" s="2"/>
    </row>
    <row r="55" spans="1:18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  <c r="P55" s="7"/>
      <c r="Q55" s="2"/>
      <c r="R55" s="2"/>
    </row>
    <row r="56" spans="1:18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  <c r="P56" s="7"/>
      <c r="Q56" s="2"/>
      <c r="R56" s="2"/>
    </row>
    <row r="57" spans="1:18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  <c r="P57" s="7"/>
      <c r="Q57" s="2"/>
      <c r="R57" s="2"/>
    </row>
    <row r="58" spans="1:18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  <c r="P58" s="7"/>
      <c r="Q58" s="2"/>
      <c r="R58" s="2"/>
    </row>
    <row r="59" spans="1:18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  <c r="P59" s="7"/>
      <c r="Q59" s="2"/>
      <c r="R59" s="2"/>
    </row>
    <row r="60" spans="1:18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  <c r="P60" s="7"/>
      <c r="Q60" s="2"/>
      <c r="R60" s="2"/>
    </row>
    <row r="61" spans="1:18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  <c r="P61" s="7"/>
      <c r="Q61" s="2"/>
      <c r="R61" s="2"/>
    </row>
    <row r="62" spans="1:18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  <c r="P62" s="7"/>
      <c r="Q62" s="2"/>
      <c r="R62" s="2"/>
    </row>
    <row r="63" spans="1:18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  <c r="P63" s="7"/>
      <c r="Q63" s="2"/>
      <c r="R63" s="2"/>
    </row>
    <row r="64" spans="1:18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  <c r="P64" s="7"/>
      <c r="Q64" s="2"/>
      <c r="R64" s="2"/>
    </row>
    <row r="65" spans="1:18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  <c r="P65" s="7"/>
      <c r="Q65" s="2"/>
      <c r="R65" s="2"/>
    </row>
    <row r="66" spans="1:18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  <c r="P66" s="7"/>
      <c r="Q66" s="2"/>
      <c r="R66" s="2"/>
    </row>
    <row r="67" spans="1:18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  <c r="P67" s="7"/>
      <c r="Q67" s="2"/>
      <c r="R67" s="2"/>
    </row>
    <row r="68" spans="1:18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  <c r="P68" s="7"/>
      <c r="Q68" s="2"/>
      <c r="R68" s="2"/>
    </row>
    <row r="69" spans="1:18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  <c r="P69" s="7"/>
      <c r="Q69" s="2"/>
      <c r="R69" s="2"/>
    </row>
    <row r="70" spans="1:18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  <c r="P70" s="7"/>
      <c r="Q70" s="2"/>
      <c r="R70" s="2"/>
    </row>
    <row r="71" spans="1:18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  <c r="P71" s="7"/>
      <c r="Q71" s="2"/>
      <c r="R71" s="2"/>
    </row>
    <row r="72" spans="1:18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  <c r="P72" s="7"/>
      <c r="Q72" s="2"/>
      <c r="R72" s="2"/>
    </row>
    <row r="73" spans="1:18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  <c r="P73" s="7"/>
      <c r="Q73" s="2"/>
      <c r="R73" s="2"/>
    </row>
    <row r="74" spans="1:18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  <c r="P74" s="7"/>
      <c r="Q74" s="2"/>
      <c r="R74" s="2"/>
    </row>
    <row r="75" spans="1:18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  <c r="P75" s="7"/>
      <c r="Q75" s="2"/>
      <c r="R75" s="2"/>
    </row>
    <row r="76" spans="1:18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  <c r="P76" s="7"/>
      <c r="Q76" s="2"/>
      <c r="R76" s="2"/>
    </row>
    <row r="77" spans="1:18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  <c r="P77" s="7"/>
      <c r="Q77" s="2"/>
      <c r="R77" s="2"/>
    </row>
    <row r="78" spans="1:18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  <c r="P78" s="7"/>
      <c r="Q78" s="2"/>
      <c r="R78" s="2"/>
    </row>
    <row r="79" spans="1:18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  <c r="P79" s="7"/>
      <c r="Q79" s="2"/>
      <c r="R79" s="2"/>
    </row>
    <row r="80" spans="1:18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  <c r="P80" s="7"/>
      <c r="Q80" s="2"/>
      <c r="R80" s="2"/>
    </row>
    <row r="81" spans="1:18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  <c r="P81" s="7"/>
      <c r="Q81" s="2"/>
      <c r="R81" s="2"/>
    </row>
    <row r="82" spans="1:18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  <c r="P82" s="7"/>
      <c r="Q82" s="2"/>
      <c r="R82" s="2"/>
    </row>
    <row r="83" spans="1:18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  <c r="P83" s="7"/>
      <c r="Q83" s="2"/>
      <c r="R83" s="2"/>
    </row>
    <row r="84" spans="1:18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  <c r="P84" s="7"/>
      <c r="Q84" s="2"/>
      <c r="R84" s="2"/>
    </row>
    <row r="85" spans="1:18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  <c r="P85" s="7"/>
      <c r="Q85" s="2"/>
      <c r="R85" s="2"/>
    </row>
    <row r="86" spans="1:18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  <c r="P86" s="7"/>
      <c r="Q86" s="2"/>
      <c r="R86" s="2"/>
    </row>
    <row r="87" spans="1:18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  <c r="P87" s="7"/>
      <c r="Q87" s="2"/>
      <c r="R87" s="2"/>
    </row>
    <row r="88" spans="1:18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  <c r="P88" s="7"/>
      <c r="Q88" s="2"/>
      <c r="R88" s="2"/>
    </row>
    <row r="89" spans="1:18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  <c r="P89" s="7"/>
      <c r="Q89" s="2"/>
      <c r="R89" s="2"/>
    </row>
    <row r="90" spans="1:18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  <c r="P90" s="7"/>
      <c r="Q90" s="2"/>
      <c r="R90" s="2"/>
    </row>
    <row r="91" spans="1:18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  <c r="P91" s="7"/>
      <c r="Q91" s="2"/>
      <c r="R91" s="2"/>
    </row>
    <row r="92" spans="1:18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  <c r="P92" s="7"/>
      <c r="Q92" s="2"/>
      <c r="R92" s="2"/>
    </row>
    <row r="93" spans="1:18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  <c r="P93" s="7"/>
      <c r="Q93" s="2"/>
      <c r="R93" s="2"/>
    </row>
    <row r="94" spans="1:18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  <c r="P94" s="7"/>
      <c r="Q94" s="2"/>
      <c r="R94" s="2"/>
    </row>
    <row r="95" spans="1:18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  <c r="P95" s="7"/>
      <c r="Q95" s="2"/>
      <c r="R95" s="2"/>
    </row>
    <row r="96" spans="1:18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  <c r="P96" s="7"/>
      <c r="Q96" s="2"/>
      <c r="R96" s="2"/>
    </row>
    <row r="97" spans="1:18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  <c r="P97" s="7"/>
      <c r="Q97" s="2"/>
      <c r="R97" s="2"/>
    </row>
    <row r="98" spans="1:18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  <c r="P98" s="7"/>
      <c r="Q98" s="2"/>
      <c r="R98" s="2"/>
    </row>
    <row r="99" spans="1:18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  <c r="P99" s="7"/>
      <c r="Q99" s="2"/>
      <c r="R99" s="2"/>
    </row>
    <row r="100" spans="1:18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  <c r="P100" s="7"/>
      <c r="Q100" s="2"/>
      <c r="R100" s="2"/>
    </row>
    <row r="101" spans="1:18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  <c r="P101" s="7"/>
      <c r="Q101" s="2"/>
      <c r="R101" s="2"/>
    </row>
    <row r="102" spans="1:18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  <c r="P102" s="7"/>
      <c r="Q102" s="2"/>
      <c r="R102" s="2"/>
    </row>
    <row r="103" spans="1:18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  <c r="P103" s="7"/>
      <c r="Q103" s="2"/>
      <c r="R103" s="2"/>
    </row>
    <row r="104" spans="1:18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  <c r="P104" s="7"/>
      <c r="Q104" s="2"/>
      <c r="R104" s="2"/>
    </row>
    <row r="105" spans="1:18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  <c r="P105" s="7"/>
      <c r="Q105" s="2"/>
      <c r="R105" s="2"/>
    </row>
    <row r="106" spans="1:18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  <c r="P106" s="7"/>
      <c r="Q106" s="2"/>
      <c r="R106" s="2"/>
    </row>
    <row r="107" spans="1:18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  <c r="P107" s="7"/>
      <c r="Q107" s="2"/>
      <c r="R107" s="2"/>
    </row>
    <row r="108" spans="1:18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  <c r="P108" s="7"/>
      <c r="Q108" s="2"/>
      <c r="R108" s="2"/>
    </row>
    <row r="109" spans="1:18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  <c r="P109" s="7"/>
      <c r="Q109" s="2"/>
      <c r="R109" s="2"/>
    </row>
    <row r="110" spans="1:18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  <c r="P110" s="7"/>
      <c r="Q110" s="2"/>
      <c r="R110" s="2"/>
    </row>
    <row r="111" spans="1:18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  <c r="P111" s="7"/>
      <c r="Q111" s="2"/>
      <c r="R111" s="2"/>
    </row>
    <row r="112" spans="1:18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  <c r="P112" s="7"/>
      <c r="Q112" s="2"/>
      <c r="R112" s="2"/>
    </row>
    <row r="113" spans="1:18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  <c r="P113" s="7"/>
      <c r="Q113" s="2"/>
      <c r="R113" s="2"/>
    </row>
    <row r="114" spans="1:18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  <c r="P114" s="7"/>
      <c r="Q114" s="2"/>
      <c r="R114" s="2"/>
    </row>
    <row r="115" spans="1:18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  <c r="P115" s="7"/>
      <c r="Q115" s="2"/>
      <c r="R115" s="2"/>
    </row>
    <row r="116" spans="1:18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  <c r="P116" s="7"/>
      <c r="Q116" s="2"/>
      <c r="R116" s="2"/>
    </row>
    <row r="117" spans="1:18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  <c r="P117" s="7"/>
      <c r="Q117" s="2"/>
      <c r="R117" s="2"/>
    </row>
    <row r="118" spans="1:18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  <c r="P118" s="7"/>
      <c r="Q118" s="2"/>
      <c r="R118" s="2"/>
    </row>
    <row r="119" spans="1:18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  <c r="P119" s="7"/>
      <c r="Q119" s="2"/>
      <c r="R119" s="2"/>
    </row>
    <row r="120" spans="1:18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  <c r="P120" s="7"/>
      <c r="Q120" s="2"/>
      <c r="R120" s="2"/>
    </row>
    <row r="121" spans="1:18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  <c r="P121" s="7"/>
      <c r="Q121" s="2"/>
      <c r="R121" s="2"/>
    </row>
    <row r="122" spans="1:18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  <c r="P122" s="7"/>
      <c r="Q122" s="2"/>
      <c r="R122" s="2"/>
    </row>
    <row r="123" spans="1:18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  <c r="P123" s="7"/>
      <c r="Q123" s="2"/>
      <c r="R123" s="2"/>
    </row>
    <row r="124" spans="1:18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  <c r="P124" s="7"/>
      <c r="Q124" s="2"/>
      <c r="R124" s="2"/>
    </row>
    <row r="125" spans="1:18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  <c r="P125" s="7"/>
      <c r="Q125" s="2"/>
      <c r="R125" s="2"/>
    </row>
    <row r="126" spans="1:18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  <c r="P126" s="7"/>
      <c r="Q126" s="2"/>
      <c r="R126" s="2"/>
    </row>
    <row r="127" spans="1:18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  <c r="P127" s="7"/>
      <c r="Q127" s="2"/>
      <c r="R127" s="2"/>
    </row>
    <row r="128" spans="1:18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  <c r="P128" s="7"/>
      <c r="Q128" s="2"/>
      <c r="R128" s="2"/>
    </row>
    <row r="129" spans="1:18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  <c r="P129" s="7"/>
      <c r="Q129" s="2"/>
      <c r="R129" s="2"/>
    </row>
    <row r="130" spans="1:18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  <c r="P130" s="7"/>
      <c r="Q130" s="2"/>
      <c r="R130" s="2"/>
    </row>
    <row r="131" spans="1:18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  <c r="P131" s="7"/>
      <c r="Q131" s="2"/>
      <c r="R131" s="2"/>
    </row>
    <row r="132" spans="1:18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  <c r="P132" s="7"/>
      <c r="Q132" s="2"/>
      <c r="R132" s="2"/>
    </row>
    <row r="133" spans="1:18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  <c r="P133" s="7"/>
      <c r="Q133" s="2"/>
      <c r="R133" s="2"/>
    </row>
    <row r="134" spans="1:18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  <c r="P134" s="7"/>
      <c r="Q134" s="2"/>
      <c r="R134" s="2"/>
    </row>
    <row r="135" spans="1:18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  <c r="P135" s="7"/>
      <c r="Q135" s="2"/>
      <c r="R135" s="2"/>
    </row>
    <row r="136" spans="1:18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  <c r="P136" s="7"/>
      <c r="Q136" s="2"/>
      <c r="R136" s="2"/>
    </row>
    <row r="137" spans="1:18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  <c r="P137" s="7"/>
      <c r="Q137" s="2"/>
      <c r="R137" s="2"/>
    </row>
    <row r="138" spans="1:18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  <c r="P138" s="7"/>
      <c r="Q138" s="2"/>
      <c r="R138" s="2"/>
    </row>
    <row r="139" spans="1:18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  <c r="P139" s="7"/>
      <c r="Q139" s="2"/>
      <c r="R139" s="2"/>
    </row>
    <row r="140" spans="1:18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  <c r="P140" s="7"/>
      <c r="Q140" s="2"/>
      <c r="R140" s="2"/>
    </row>
    <row r="141" spans="1:18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  <c r="P141" s="7"/>
      <c r="Q141" s="2"/>
      <c r="R141" s="2"/>
    </row>
    <row r="142" spans="1:18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  <c r="P142" s="7"/>
      <c r="Q142" s="2"/>
      <c r="R142" s="2"/>
    </row>
    <row r="143" spans="1:18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  <c r="P143" s="7"/>
      <c r="Q143" s="2"/>
      <c r="R143" s="2"/>
    </row>
    <row r="144" spans="1:18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  <c r="P144" s="7"/>
      <c r="Q144" s="2"/>
      <c r="R144" s="2"/>
    </row>
    <row r="145" spans="1:18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  <c r="P145" s="7"/>
      <c r="Q145" s="2"/>
      <c r="R145" s="2"/>
    </row>
    <row r="146" spans="1:18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  <c r="P146" s="7"/>
      <c r="Q146" s="2"/>
      <c r="R146" s="2"/>
    </row>
    <row r="147" spans="1:18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  <c r="P147" s="7"/>
      <c r="Q147" s="2"/>
      <c r="R147" s="2"/>
    </row>
    <row r="148" spans="1:18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  <c r="P148" s="7"/>
      <c r="Q148" s="2"/>
      <c r="R148" s="2"/>
    </row>
    <row r="149" spans="1:18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  <c r="P149" s="7"/>
      <c r="Q149" s="2"/>
      <c r="R149" s="2"/>
    </row>
    <row r="150" spans="1:18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  <c r="P150" s="7"/>
      <c r="Q150" s="2"/>
      <c r="R150" s="2"/>
    </row>
    <row r="151" spans="1:18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  <c r="P151" s="7"/>
      <c r="Q151" s="2"/>
      <c r="R151" s="2"/>
    </row>
    <row r="152" spans="1:18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  <c r="P152" s="7"/>
      <c r="Q152" s="2"/>
      <c r="R152" s="2"/>
    </row>
    <row r="153" spans="1:18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  <c r="P153" s="7"/>
      <c r="Q153" s="2"/>
      <c r="R153" s="2"/>
    </row>
    <row r="154" spans="1:18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  <c r="P154" s="7"/>
      <c r="Q154" s="2"/>
      <c r="R154" s="2"/>
    </row>
    <row r="155" spans="1:18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  <c r="P155" s="7"/>
      <c r="Q155" s="2"/>
      <c r="R155" s="2"/>
    </row>
    <row r="156" spans="1:18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  <c r="P156" s="7"/>
      <c r="Q156" s="2"/>
      <c r="R156" s="2"/>
    </row>
    <row r="157" spans="1:18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  <c r="P157" s="7"/>
      <c r="Q157" s="2"/>
      <c r="R157" s="2"/>
    </row>
    <row r="158" spans="1:18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  <c r="P158" s="7"/>
      <c r="Q158" s="2"/>
      <c r="R158" s="2"/>
    </row>
    <row r="159" spans="1:18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  <c r="P159" s="7"/>
      <c r="Q159" s="2"/>
      <c r="R159" s="2"/>
    </row>
    <row r="160" spans="1:18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  <c r="P160" s="7"/>
      <c r="Q160" s="2"/>
      <c r="R160" s="2"/>
    </row>
    <row r="161" spans="1:18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  <c r="P161" s="7"/>
      <c r="Q161" s="2"/>
      <c r="R161" s="2"/>
    </row>
    <row r="162" spans="1:18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  <c r="P162" s="7"/>
      <c r="Q162" s="2"/>
      <c r="R162" s="2"/>
    </row>
    <row r="163" spans="1:18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  <c r="P163" s="7"/>
      <c r="Q163" s="2"/>
      <c r="R163" s="2"/>
    </row>
    <row r="164" spans="1:18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  <c r="P164" s="7"/>
      <c r="Q164" s="2"/>
      <c r="R164" s="2"/>
    </row>
    <row r="165" spans="1:18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  <c r="P165" s="7"/>
      <c r="Q165" s="2"/>
      <c r="R165" s="2"/>
    </row>
    <row r="166" spans="1:18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  <c r="P166" s="7"/>
      <c r="Q166" s="2"/>
      <c r="R166" s="2"/>
    </row>
    <row r="167" spans="1:18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  <c r="P167" s="7"/>
      <c r="Q167" s="2"/>
      <c r="R167" s="2"/>
    </row>
    <row r="168" spans="1:18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  <c r="P168" s="7"/>
      <c r="Q168" s="2"/>
      <c r="R168" s="2"/>
    </row>
    <row r="169" spans="1:18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  <c r="P169" s="7"/>
      <c r="Q169" s="2"/>
      <c r="R169" s="2"/>
    </row>
    <row r="170" spans="1:18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  <c r="P170" s="7"/>
      <c r="Q170" s="2"/>
      <c r="R170" s="2"/>
    </row>
    <row r="171" spans="1:18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  <c r="P171" s="7"/>
      <c r="Q171" s="2"/>
      <c r="R171" s="2"/>
    </row>
    <row r="172" spans="1:18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  <c r="P172" s="7"/>
      <c r="Q172" s="2"/>
      <c r="R172" s="2"/>
    </row>
    <row r="173" spans="1:18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  <c r="P173" s="7"/>
      <c r="Q173" s="2"/>
      <c r="R173" s="2"/>
    </row>
    <row r="174" spans="1:18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  <c r="P174" s="7"/>
      <c r="Q174" s="2"/>
      <c r="R174" s="2"/>
    </row>
    <row r="175" spans="1:18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  <c r="P175" s="7"/>
      <c r="Q175" s="2"/>
      <c r="R175" s="2"/>
    </row>
    <row r="176" spans="1:18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  <c r="P176" s="7"/>
      <c r="Q176" s="2"/>
      <c r="R176" s="2"/>
    </row>
    <row r="177" spans="1:18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  <c r="P177" s="7"/>
      <c r="Q177" s="2"/>
      <c r="R177" s="2"/>
    </row>
    <row r="178" spans="1:18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  <c r="P178" s="7"/>
      <c r="Q178" s="2"/>
      <c r="R178" s="2"/>
    </row>
    <row r="179" spans="1:18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  <c r="P179" s="7"/>
      <c r="Q179" s="2"/>
      <c r="R179" s="2"/>
    </row>
    <row r="180" spans="1:18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  <c r="P180" s="7"/>
      <c r="Q180" s="2"/>
      <c r="R180" s="2"/>
    </row>
    <row r="181" spans="1:18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  <c r="P181" s="7"/>
      <c r="Q181" s="2"/>
      <c r="R181" s="2"/>
    </row>
    <row r="182" spans="1:18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  <c r="P182" s="7"/>
      <c r="Q182" s="2"/>
      <c r="R182" s="2"/>
    </row>
    <row r="183" spans="1:18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  <c r="P183" s="7"/>
      <c r="Q183" s="2"/>
      <c r="R183" s="2"/>
    </row>
    <row r="184" spans="1:18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  <c r="P184" s="7"/>
      <c r="Q184" s="2"/>
      <c r="R184" s="2"/>
    </row>
    <row r="185" spans="1:18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  <c r="P185" s="7"/>
      <c r="Q185" s="2"/>
      <c r="R185" s="2"/>
    </row>
    <row r="186" spans="1:18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  <c r="P186" s="7"/>
      <c r="Q186" s="2"/>
      <c r="R186" s="2"/>
    </row>
    <row r="187" spans="1:18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  <c r="P187" s="7"/>
      <c r="Q187" s="2"/>
      <c r="R187" s="2"/>
    </row>
    <row r="188" spans="1:18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  <c r="P188" s="7"/>
      <c r="Q188" s="2"/>
      <c r="R188" s="2"/>
    </row>
    <row r="189" spans="1:18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  <c r="P189" s="7"/>
      <c r="Q189" s="2"/>
      <c r="R189" s="2"/>
    </row>
    <row r="190" spans="1:18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  <c r="P190" s="7"/>
      <c r="Q190" s="2"/>
      <c r="R190" s="2"/>
    </row>
    <row r="191" spans="1:18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  <c r="P191" s="7"/>
      <c r="Q191" s="2"/>
      <c r="R191" s="2"/>
    </row>
    <row r="192" spans="1:18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  <c r="P192" s="7"/>
      <c r="Q192" s="2"/>
      <c r="R192" s="2"/>
    </row>
    <row r="193" spans="1:18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  <c r="P193" s="7"/>
      <c r="Q193" s="2"/>
      <c r="R193" s="2"/>
    </row>
    <row r="194" spans="1:18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  <c r="P194" s="7"/>
      <c r="Q194" s="2"/>
      <c r="R194" s="2"/>
    </row>
    <row r="195" spans="1:18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  <c r="P195" s="7"/>
      <c r="Q195" s="2"/>
      <c r="R195" s="2"/>
    </row>
    <row r="196" spans="1:18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  <c r="P196" s="7"/>
      <c r="Q196" s="2"/>
      <c r="R196" s="2"/>
    </row>
    <row r="197" spans="1:18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  <c r="P197" s="7"/>
      <c r="Q197" s="2"/>
      <c r="R197" s="2"/>
    </row>
    <row r="198" spans="1:18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  <c r="P198" s="7"/>
      <c r="Q198" s="2"/>
      <c r="R198" s="2"/>
    </row>
    <row r="199" spans="1:18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  <c r="P199" s="7"/>
      <c r="Q199" s="2"/>
      <c r="R199" s="2"/>
    </row>
    <row r="200" spans="1:18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  <c r="P200" s="7"/>
      <c r="Q200" s="2"/>
      <c r="R200" s="2"/>
    </row>
    <row r="201" spans="1:18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  <c r="P201" s="7"/>
      <c r="Q201" s="2"/>
      <c r="R201" s="2"/>
    </row>
    <row r="202" spans="1:18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  <c r="P202" s="7"/>
      <c r="Q202" s="2"/>
      <c r="R202" s="2"/>
    </row>
    <row r="203" spans="1:18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  <c r="P203" s="7"/>
      <c r="Q203" s="2"/>
      <c r="R203" s="2"/>
    </row>
    <row r="204" spans="1:18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  <c r="P204" s="7"/>
      <c r="Q204" s="2"/>
      <c r="R204" s="2"/>
    </row>
    <row r="205" spans="1:18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  <c r="P205" s="7"/>
      <c r="Q205" s="2"/>
      <c r="R205" s="2"/>
    </row>
    <row r="206" spans="1:18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  <c r="P206" s="7"/>
      <c r="Q206" s="2"/>
      <c r="R206" s="2"/>
    </row>
    <row r="207" spans="1:18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  <c r="P207" s="7"/>
      <c r="Q207" s="2"/>
      <c r="R207" s="2"/>
    </row>
    <row r="208" spans="1:18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  <c r="P208" s="7"/>
      <c r="Q208" s="2"/>
      <c r="R208" s="2"/>
    </row>
    <row r="209" spans="1:18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  <c r="P209" s="7"/>
      <c r="Q209" s="2"/>
      <c r="R209" s="2"/>
    </row>
    <row r="210" spans="1:18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  <c r="P210" s="7"/>
      <c r="Q210" s="2"/>
      <c r="R210" s="2"/>
    </row>
    <row r="211" spans="1:18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  <c r="P211" s="7"/>
      <c r="Q211" s="2"/>
      <c r="R211" s="2"/>
    </row>
    <row r="212" spans="1:18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  <c r="P212" s="7"/>
      <c r="Q212" s="2"/>
      <c r="R212" s="2"/>
    </row>
    <row r="213" spans="1:18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  <c r="P213" s="7"/>
      <c r="Q213" s="2"/>
      <c r="R213" s="2"/>
    </row>
    <row r="214" spans="1:18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  <c r="P214" s="7"/>
      <c r="Q214" s="2"/>
      <c r="R214" s="2"/>
    </row>
    <row r="215" spans="1:18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  <c r="P215" s="7"/>
      <c r="Q215" s="2"/>
      <c r="R215" s="2"/>
    </row>
    <row r="216" spans="1:18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  <c r="P216" s="7"/>
      <c r="Q216" s="2"/>
      <c r="R216" s="2"/>
    </row>
    <row r="217" spans="1:18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  <c r="P217" s="7"/>
      <c r="Q217" s="2"/>
      <c r="R217" s="2"/>
    </row>
    <row r="218" spans="1:18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  <c r="P218" s="7"/>
      <c r="Q218" s="2"/>
      <c r="R218" s="2"/>
    </row>
    <row r="219" spans="1:18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  <c r="P219" s="7"/>
      <c r="Q219" s="2"/>
      <c r="R219" s="2"/>
    </row>
    <row r="220" spans="1:18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  <c r="P220" s="7"/>
      <c r="Q220" s="2"/>
      <c r="R220" s="2"/>
    </row>
    <row r="221" spans="1:18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  <c r="P221" s="7"/>
      <c r="Q221" s="2"/>
      <c r="R221" s="2"/>
    </row>
    <row r="222" spans="1:18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  <c r="P222" s="7"/>
      <c r="Q222" s="2"/>
      <c r="R222" s="2"/>
    </row>
    <row r="223" spans="1:18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  <c r="P223" s="7"/>
      <c r="Q223" s="2"/>
      <c r="R223" s="2"/>
    </row>
    <row r="224" spans="1:18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  <c r="P224" s="7"/>
      <c r="Q224" s="2"/>
      <c r="R224" s="2"/>
    </row>
    <row r="225" spans="1:18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  <c r="P225" s="7"/>
      <c r="Q225" s="2"/>
      <c r="R225" s="2"/>
    </row>
    <row r="226" spans="1:18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  <c r="P226" s="7"/>
      <c r="Q226" s="2"/>
      <c r="R226" s="2"/>
    </row>
    <row r="227" spans="1:18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  <c r="P227" s="7"/>
      <c r="Q227" s="2"/>
      <c r="R227" s="2"/>
    </row>
    <row r="228" spans="1:18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  <c r="P228" s="7"/>
      <c r="Q228" s="2"/>
      <c r="R228" s="2"/>
    </row>
    <row r="229" spans="1:18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  <c r="P229" s="7"/>
      <c r="Q229" s="2"/>
      <c r="R229" s="2"/>
    </row>
    <row r="230" spans="1:18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  <c r="P230" s="7"/>
      <c r="Q230" s="2"/>
      <c r="R230" s="2"/>
    </row>
    <row r="231" spans="1:18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  <c r="P231" s="7"/>
      <c r="Q231" s="2"/>
      <c r="R231" s="2"/>
    </row>
    <row r="232" spans="1:18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  <c r="P232" s="7"/>
      <c r="Q232" s="2"/>
      <c r="R232" s="2"/>
    </row>
    <row r="233" spans="1:18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  <c r="P233" s="7"/>
      <c r="Q233" s="2"/>
      <c r="R233" s="2"/>
    </row>
    <row r="234" spans="1:18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  <c r="P234" s="7"/>
      <c r="Q234" s="2"/>
      <c r="R234" s="2"/>
    </row>
    <row r="235" spans="1:18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  <c r="P235" s="7"/>
      <c r="Q235" s="2"/>
      <c r="R235" s="2"/>
    </row>
    <row r="236" spans="1:18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  <c r="P236" s="7"/>
      <c r="Q236" s="2"/>
      <c r="R236" s="2"/>
    </row>
    <row r="237" spans="1:18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  <c r="P237" s="7"/>
      <c r="Q237" s="2"/>
      <c r="R237" s="2"/>
    </row>
    <row r="238" spans="1:18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  <c r="P238" s="7"/>
      <c r="Q238" s="2"/>
      <c r="R238" s="2"/>
    </row>
    <row r="239" spans="1:18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  <c r="P239" s="7"/>
      <c r="Q239" s="2"/>
      <c r="R239" s="2"/>
    </row>
    <row r="240" spans="1:18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  <c r="P240" s="7"/>
      <c r="Q240" s="2"/>
      <c r="R240" s="2"/>
    </row>
    <row r="241" spans="1:18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  <c r="P241" s="7"/>
      <c r="Q241" s="2"/>
      <c r="R241" s="2"/>
    </row>
    <row r="242" spans="1:18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  <c r="P242" s="7"/>
      <c r="Q242" s="2"/>
      <c r="R242" s="2"/>
    </row>
    <row r="243" spans="1:18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  <c r="P243" s="7"/>
      <c r="Q243" s="2"/>
      <c r="R243" s="2"/>
    </row>
    <row r="244" spans="1:18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  <c r="P244" s="7"/>
      <c r="Q244" s="2"/>
      <c r="R244" s="2"/>
    </row>
    <row r="245" spans="1:18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  <c r="P245" s="7"/>
      <c r="Q245" s="2"/>
      <c r="R245" s="2"/>
    </row>
    <row r="246" spans="1:18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  <c r="P246" s="7"/>
      <c r="Q246" s="2"/>
      <c r="R246" s="2"/>
    </row>
    <row r="247" spans="1:18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  <c r="P247" s="7"/>
      <c r="Q247" s="2"/>
      <c r="R247" s="2"/>
    </row>
    <row r="248" spans="1:18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  <c r="P248" s="7"/>
      <c r="Q248" s="2"/>
      <c r="R248" s="2"/>
    </row>
    <row r="249" spans="1:18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  <c r="P249" s="7"/>
      <c r="Q249" s="2"/>
      <c r="R249" s="2"/>
    </row>
    <row r="250" spans="1:18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  <c r="P250" s="7"/>
      <c r="Q250" s="2"/>
      <c r="R250" s="2"/>
    </row>
    <row r="251" spans="1:18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  <c r="P251" s="7"/>
      <c r="Q251" s="2"/>
      <c r="R251" s="2"/>
    </row>
    <row r="252" spans="1:18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  <c r="P252" s="7"/>
      <c r="Q252" s="2"/>
      <c r="R252" s="2"/>
    </row>
    <row r="253" spans="1:18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  <c r="P253" s="7"/>
      <c r="Q253" s="2"/>
      <c r="R253" s="2"/>
    </row>
    <row r="254" spans="1:18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  <c r="P254" s="7"/>
      <c r="Q254" s="2"/>
      <c r="R254" s="2"/>
    </row>
    <row r="255" spans="1:18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  <c r="P255" s="7"/>
      <c r="Q255" s="2"/>
      <c r="R255" s="2"/>
    </row>
    <row r="256" spans="1:18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  <c r="P256" s="7"/>
      <c r="Q256" s="2"/>
      <c r="R256" s="2"/>
    </row>
    <row r="257" spans="1:18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  <c r="P257" s="7"/>
      <c r="Q257" s="2"/>
      <c r="R257" s="2"/>
    </row>
    <row r="258" spans="1:18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  <c r="P258" s="7"/>
      <c r="Q258" s="2"/>
      <c r="R258" s="2"/>
    </row>
    <row r="259" spans="1:18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  <c r="P259" s="7"/>
      <c r="Q259" s="2"/>
      <c r="R259" s="2"/>
    </row>
    <row r="260" spans="1:18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  <c r="P260" s="7"/>
      <c r="Q260" s="2"/>
      <c r="R260" s="2"/>
    </row>
    <row r="261" spans="1:18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  <c r="P261" s="7"/>
      <c r="Q261" s="2"/>
      <c r="R261" s="2"/>
    </row>
    <row r="262" spans="1:18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  <c r="P262" s="7"/>
      <c r="Q262" s="2"/>
      <c r="R262" s="2"/>
    </row>
    <row r="263" spans="1:18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  <c r="P263" s="7"/>
      <c r="Q263" s="2"/>
      <c r="R263" s="2"/>
    </row>
    <row r="264" spans="1:18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  <c r="P264" s="7"/>
      <c r="Q264" s="2"/>
      <c r="R264" s="2"/>
    </row>
    <row r="265" spans="1:18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  <c r="P265" s="7"/>
      <c r="Q265" s="2"/>
      <c r="R265" s="2"/>
    </row>
    <row r="266" spans="1:18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  <c r="P266" s="7"/>
      <c r="Q266" s="2"/>
      <c r="R266" s="2"/>
    </row>
    <row r="267" spans="1:18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  <c r="P267" s="7"/>
      <c r="Q267" s="2"/>
      <c r="R267" s="2"/>
    </row>
    <row r="268" spans="1:18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  <c r="P268" s="7"/>
      <c r="Q268" s="2"/>
      <c r="R268" s="2"/>
    </row>
    <row r="269" spans="1:18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  <c r="P269" s="7"/>
      <c r="Q269" s="2"/>
      <c r="R269" s="2"/>
    </row>
    <row r="270" spans="1:18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  <c r="P270" s="7"/>
      <c r="Q270" s="2"/>
      <c r="R270" s="2"/>
    </row>
    <row r="271" spans="1:18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  <c r="P271" s="7"/>
      <c r="Q271" s="2"/>
      <c r="R271" s="2"/>
    </row>
    <row r="272" spans="1:18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  <c r="P272" s="7"/>
      <c r="Q272" s="2"/>
      <c r="R272" s="2"/>
    </row>
    <row r="273" spans="1:18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  <c r="P273" s="7"/>
      <c r="Q273" s="2"/>
      <c r="R273" s="2"/>
    </row>
    <row r="274" spans="1:18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  <c r="P274" s="7"/>
      <c r="Q274" s="2"/>
      <c r="R274" s="2"/>
    </row>
    <row r="275" spans="1:18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  <c r="P275" s="7"/>
      <c r="Q275" s="2"/>
      <c r="R275" s="2"/>
    </row>
    <row r="276" spans="1:18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  <c r="P276" s="7"/>
      <c r="Q276" s="2"/>
      <c r="R276" s="2"/>
    </row>
    <row r="277" spans="1:18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  <c r="P277" s="7"/>
      <c r="Q277" s="2"/>
      <c r="R277" s="2"/>
    </row>
    <row r="278" spans="1:18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  <c r="P278" s="7"/>
      <c r="Q278" s="2"/>
      <c r="R278" s="2"/>
    </row>
    <row r="279" spans="1:18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  <c r="P279" s="7"/>
      <c r="Q279" s="2"/>
      <c r="R279" s="2"/>
    </row>
    <row r="280" spans="1:18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  <c r="P280" s="7"/>
      <c r="Q280" s="2"/>
      <c r="R280" s="2"/>
    </row>
    <row r="281" spans="1:18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  <c r="P281" s="7"/>
      <c r="Q281" s="2"/>
      <c r="R281" s="2"/>
    </row>
    <row r="282" spans="1:18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  <c r="P282" s="7"/>
      <c r="Q282" s="2"/>
      <c r="R282" s="2"/>
    </row>
    <row r="283" spans="1:18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  <c r="P283" s="7"/>
      <c r="Q283" s="2"/>
      <c r="R283" s="2"/>
    </row>
    <row r="284" spans="1:18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  <c r="P284" s="7"/>
      <c r="Q284" s="2"/>
      <c r="R284" s="2"/>
    </row>
    <row r="285" spans="1:18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  <c r="P285" s="7"/>
      <c r="Q285" s="2"/>
      <c r="R285" s="2"/>
    </row>
    <row r="286" spans="1:18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  <c r="P286" s="7"/>
      <c r="Q286" s="2"/>
      <c r="R286" s="2"/>
    </row>
    <row r="287" spans="1:18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  <c r="P287" s="7"/>
      <c r="Q287" s="2"/>
      <c r="R287" s="2"/>
    </row>
    <row r="288" spans="1:18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  <c r="P288" s="7"/>
      <c r="Q288" s="2"/>
      <c r="R288" s="2"/>
    </row>
    <row r="289" spans="1:18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  <c r="P289" s="7"/>
      <c r="Q289" s="2"/>
      <c r="R289" s="2"/>
    </row>
    <row r="290" spans="1:18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  <c r="P290" s="7"/>
      <c r="Q290" s="2"/>
      <c r="R290" s="2"/>
    </row>
    <row r="291" spans="1:18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  <c r="P291" s="7"/>
      <c r="Q291" s="2"/>
      <c r="R291" s="2"/>
    </row>
    <row r="292" spans="1:18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  <c r="P292" s="7"/>
      <c r="Q292" s="2"/>
      <c r="R292" s="2"/>
    </row>
    <row r="293" spans="1:18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  <c r="P293" s="7"/>
      <c r="Q293" s="2"/>
      <c r="R293" s="2"/>
    </row>
    <row r="294" spans="1:18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  <c r="P294" s="7"/>
      <c r="Q294" s="2"/>
      <c r="R294" s="2"/>
    </row>
    <row r="295" spans="1:18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  <c r="P295" s="7"/>
      <c r="Q295" s="2"/>
      <c r="R295" s="2"/>
    </row>
    <row r="296" spans="1:18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  <c r="P296" s="7"/>
      <c r="Q296" s="2"/>
      <c r="R296" s="2"/>
    </row>
    <row r="297" spans="1:18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  <c r="P297" s="7"/>
      <c r="Q297" s="2"/>
      <c r="R297" s="2"/>
    </row>
    <row r="298" spans="1:18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  <c r="P298" s="7"/>
      <c r="Q298" s="2"/>
      <c r="R298" s="2"/>
    </row>
    <row r="299" spans="1:18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  <c r="P299" s="7"/>
      <c r="Q299" s="2"/>
      <c r="R299" s="2"/>
    </row>
    <row r="300" spans="1:18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  <c r="P300" s="7"/>
      <c r="Q300" s="2"/>
      <c r="R300" s="2"/>
    </row>
    <row r="301" spans="1:18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  <c r="P301" s="7"/>
      <c r="Q301" s="2"/>
      <c r="R301" s="2"/>
    </row>
    <row r="302" spans="1:18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  <c r="P302" s="7"/>
      <c r="Q302" s="2"/>
      <c r="R302" s="2"/>
    </row>
    <row r="303" spans="1:18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  <c r="P303" s="7"/>
      <c r="Q303" s="2"/>
      <c r="R303" s="2"/>
    </row>
    <row r="304" spans="1:18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  <c r="P304" s="7"/>
      <c r="Q304" s="2"/>
      <c r="R304" s="2"/>
    </row>
    <row r="305" spans="1:18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  <c r="P305" s="7"/>
      <c r="Q305" s="2"/>
      <c r="R305" s="2"/>
    </row>
    <row r="306" spans="1:18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  <c r="P306" s="7"/>
      <c r="Q306" s="2"/>
      <c r="R306" s="2"/>
    </row>
    <row r="307" spans="1:18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  <c r="P307" s="7"/>
      <c r="Q307" s="2"/>
      <c r="R307" s="2"/>
    </row>
    <row r="308" spans="1:18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  <c r="P308" s="7"/>
      <c r="Q308" s="2"/>
      <c r="R308" s="2"/>
    </row>
    <row r="309" spans="1:18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  <c r="P309" s="7"/>
      <c r="Q309" s="2"/>
      <c r="R309" s="2"/>
    </row>
    <row r="310" spans="1:18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  <c r="P310" s="7"/>
      <c r="Q310" s="2"/>
      <c r="R310" s="2"/>
    </row>
    <row r="311" spans="1:18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  <c r="P311" s="7"/>
      <c r="Q311" s="2"/>
      <c r="R311" s="2"/>
    </row>
    <row r="312" spans="1:18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  <c r="P312" s="7"/>
      <c r="Q312" s="2"/>
      <c r="R312" s="2"/>
    </row>
    <row r="313" spans="1:18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  <c r="P313" s="7"/>
      <c r="Q313" s="2"/>
      <c r="R313" s="2"/>
    </row>
    <row r="314" spans="1:18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  <c r="P314" s="7"/>
      <c r="Q314" s="2"/>
      <c r="R314" s="2"/>
    </row>
    <row r="315" spans="1:18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  <c r="P315" s="7"/>
      <c r="Q315" s="2"/>
      <c r="R315" s="2"/>
    </row>
    <row r="316" spans="1:18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  <c r="P316" s="7"/>
      <c r="Q316" s="2"/>
      <c r="R316" s="2"/>
    </row>
    <row r="317" spans="1:18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  <c r="P317" s="7"/>
      <c r="Q317" s="2"/>
      <c r="R317" s="2"/>
    </row>
    <row r="318" spans="1:18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  <c r="P318" s="7"/>
      <c r="Q318" s="2"/>
      <c r="R318" s="2"/>
    </row>
    <row r="319" spans="1:18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  <c r="P319" s="7"/>
      <c r="Q319" s="2"/>
      <c r="R319" s="2"/>
    </row>
    <row r="320" spans="1:18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  <c r="P320" s="7"/>
      <c r="Q320" s="2"/>
      <c r="R320" s="2"/>
    </row>
    <row r="321" spans="1:18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  <c r="P321" s="7"/>
      <c r="Q321" s="2"/>
      <c r="R321" s="2"/>
    </row>
    <row r="322" spans="1:18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  <c r="P322" s="7"/>
      <c r="Q322" s="2"/>
      <c r="R322" s="2"/>
    </row>
    <row r="323" spans="1:18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  <c r="P323" s="7"/>
      <c r="Q323" s="2"/>
      <c r="R323" s="2"/>
    </row>
    <row r="324" spans="1:18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  <c r="P324" s="7"/>
      <c r="Q324" s="2"/>
      <c r="R324" s="2"/>
    </row>
    <row r="325" spans="1:18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  <c r="P325" s="7"/>
      <c r="Q325" s="2"/>
      <c r="R325" s="2"/>
    </row>
    <row r="326" spans="1:18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  <c r="P326" s="7"/>
      <c r="Q326" s="2"/>
      <c r="R326" s="2"/>
    </row>
    <row r="327" spans="1:18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  <c r="P327" s="7"/>
      <c r="Q327" s="2"/>
      <c r="R327" s="2"/>
    </row>
    <row r="328" spans="1:18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  <c r="P328" s="7"/>
      <c r="Q328" s="2"/>
      <c r="R328" s="2"/>
    </row>
    <row r="329" spans="1:18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  <c r="P329" s="7"/>
      <c r="Q329" s="2"/>
      <c r="R329" s="2"/>
    </row>
    <row r="330" spans="1:18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  <c r="P330" s="7"/>
      <c r="Q330" s="2"/>
      <c r="R330" s="2"/>
    </row>
    <row r="331" spans="1:18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  <c r="P331" s="7"/>
      <c r="Q331" s="2"/>
      <c r="R331" s="2"/>
    </row>
    <row r="332" spans="1:18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  <c r="P332" s="7"/>
      <c r="Q332" s="2"/>
      <c r="R332" s="2"/>
    </row>
    <row r="333" spans="1:18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  <c r="P333" s="7"/>
      <c r="Q333" s="2"/>
      <c r="R333" s="2"/>
    </row>
    <row r="334" spans="1:18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  <c r="P334" s="7"/>
      <c r="Q334" s="2"/>
      <c r="R334" s="2"/>
    </row>
    <row r="335" spans="1:18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  <c r="P335" s="7"/>
      <c r="Q335" s="2"/>
      <c r="R335" s="2"/>
    </row>
    <row r="336" spans="1:18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  <c r="P336" s="7"/>
      <c r="Q336" s="2"/>
      <c r="R336" s="2"/>
    </row>
    <row r="337" spans="1:18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  <c r="P337" s="7"/>
      <c r="Q337" s="2"/>
      <c r="R337" s="2"/>
    </row>
    <row r="338" spans="1:18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  <c r="P338" s="7"/>
      <c r="Q338" s="2"/>
      <c r="R338" s="2"/>
    </row>
    <row r="339" spans="1:18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  <c r="P339" s="7"/>
      <c r="Q339" s="2"/>
      <c r="R339" s="2"/>
    </row>
    <row r="340" spans="1:18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  <c r="P340" s="7"/>
      <c r="Q340" s="2"/>
      <c r="R340" s="2"/>
    </row>
    <row r="341" spans="1:18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  <c r="P341" s="7"/>
      <c r="Q341" s="2"/>
      <c r="R341" s="2"/>
    </row>
    <row r="342" spans="1:18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  <c r="P342" s="7"/>
      <c r="Q342" s="2"/>
      <c r="R342" s="2"/>
    </row>
    <row r="343" spans="1:18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  <c r="P343" s="7"/>
      <c r="Q343" s="2"/>
      <c r="R343" s="2"/>
    </row>
    <row r="344" spans="1:18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  <c r="P344" s="7"/>
      <c r="Q344" s="2"/>
      <c r="R344" s="2"/>
    </row>
    <row r="345" spans="1:18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  <c r="P345" s="7"/>
      <c r="Q345" s="2"/>
      <c r="R345" s="2"/>
    </row>
    <row r="346" spans="1:18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  <c r="P346" s="7"/>
      <c r="Q346" s="2"/>
      <c r="R346" s="2"/>
    </row>
    <row r="347" spans="1:18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  <c r="P347" s="7"/>
      <c r="Q347" s="2"/>
      <c r="R347" s="2"/>
    </row>
    <row r="348" spans="1:18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  <c r="P348" s="7"/>
      <c r="Q348" s="2"/>
      <c r="R348" s="2"/>
    </row>
    <row r="349" spans="1:18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  <c r="P349" s="7"/>
      <c r="Q349" s="2"/>
      <c r="R349" s="2"/>
    </row>
    <row r="350" spans="1:18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  <c r="P350" s="7"/>
      <c r="Q350" s="2"/>
      <c r="R350" s="2"/>
    </row>
    <row r="351" spans="1:18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  <c r="P351" s="7"/>
      <c r="Q351" s="2"/>
      <c r="R351" s="2"/>
    </row>
    <row r="352" spans="1:18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  <c r="P352" s="7"/>
      <c r="Q352" s="2"/>
      <c r="R352" s="2"/>
    </row>
    <row r="353" spans="1:18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  <c r="P353" s="7"/>
      <c r="Q353" s="2"/>
      <c r="R353" s="2"/>
    </row>
    <row r="354" spans="1:18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  <c r="P354" s="7"/>
      <c r="Q354" s="2"/>
      <c r="R354" s="2"/>
    </row>
    <row r="355" spans="1:18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  <c r="P355" s="7"/>
      <c r="Q355" s="2"/>
      <c r="R355" s="2"/>
    </row>
    <row r="356" spans="1:18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  <c r="P356" s="7"/>
      <c r="Q356" s="2"/>
      <c r="R356" s="2"/>
    </row>
    <row r="357" spans="1:18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  <c r="P357" s="7"/>
      <c r="Q357" s="2"/>
      <c r="R357" s="2"/>
    </row>
    <row r="358" spans="1:18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  <c r="P358" s="7"/>
      <c r="Q358" s="2"/>
      <c r="R358" s="2"/>
    </row>
    <row r="359" spans="1:18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  <c r="P359" s="7"/>
      <c r="Q359" s="2"/>
      <c r="R359" s="2"/>
    </row>
    <row r="360" spans="1:18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  <c r="P360" s="7"/>
      <c r="Q360" s="2"/>
      <c r="R360" s="2"/>
    </row>
    <row r="361" spans="1:18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  <c r="P361" s="7"/>
      <c r="Q361" s="2"/>
      <c r="R361" s="2"/>
    </row>
    <row r="362" spans="1:18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  <c r="P362" s="7"/>
      <c r="Q362" s="2"/>
      <c r="R362" s="2"/>
    </row>
    <row r="363" spans="1:18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  <c r="P363" s="7"/>
      <c r="Q363" s="2"/>
      <c r="R363" s="2"/>
    </row>
    <row r="364" spans="1:18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  <c r="P364" s="7"/>
      <c r="Q364" s="2"/>
      <c r="R364" s="2"/>
    </row>
    <row r="365" spans="1:18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  <c r="P365" s="7"/>
      <c r="Q365" s="2"/>
      <c r="R365" s="2"/>
    </row>
    <row r="366" spans="1:18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  <c r="P366" s="7"/>
      <c r="Q366" s="2"/>
      <c r="R366" s="2"/>
    </row>
    <row r="367" spans="1:18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  <c r="P367" s="7"/>
      <c r="Q367" s="2"/>
      <c r="R367" s="2"/>
    </row>
    <row r="368" spans="1:18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  <c r="P368" s="7"/>
      <c r="Q368" s="2"/>
      <c r="R368" s="2"/>
    </row>
    <row r="369" spans="1:18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  <c r="P369" s="7"/>
      <c r="Q369" s="2"/>
      <c r="R369" s="2"/>
    </row>
    <row r="370" spans="1:18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  <c r="P370" s="7"/>
      <c r="Q370" s="2"/>
      <c r="R370" s="2"/>
    </row>
    <row r="371" spans="1:18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  <c r="P371" s="7"/>
      <c r="Q371" s="2"/>
      <c r="R371" s="2"/>
    </row>
    <row r="372" spans="1:18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  <c r="P372" s="7"/>
      <c r="Q372" s="2"/>
      <c r="R372" s="2"/>
    </row>
    <row r="373" spans="1:18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  <c r="P373" s="7"/>
      <c r="Q373" s="2"/>
      <c r="R373" s="2"/>
    </row>
    <row r="374" spans="1:18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  <c r="P374" s="7"/>
      <c r="Q374" s="2"/>
      <c r="R374" s="2"/>
    </row>
    <row r="375" spans="1:18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  <c r="P375" s="7"/>
      <c r="Q375" s="2"/>
      <c r="R375" s="2"/>
    </row>
    <row r="376" spans="1:18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  <c r="P376" s="7"/>
      <c r="Q376" s="2"/>
      <c r="R376" s="2"/>
    </row>
    <row r="377" spans="1:18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  <c r="P377" s="7"/>
      <c r="Q377" s="2"/>
      <c r="R377" s="2"/>
    </row>
    <row r="378" spans="1:18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  <c r="P378" s="7"/>
      <c r="Q378" s="2"/>
      <c r="R378" s="2"/>
    </row>
    <row r="379" spans="1:18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  <c r="P379" s="7"/>
      <c r="Q379" s="2"/>
      <c r="R379" s="2"/>
    </row>
    <row r="380" spans="1:18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  <c r="P380" s="7"/>
      <c r="Q380" s="2"/>
      <c r="R380" s="2"/>
    </row>
    <row r="381" spans="1:18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  <c r="P381" s="7"/>
      <c r="Q381" s="2"/>
      <c r="R381" s="2"/>
    </row>
    <row r="382" spans="1:18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  <c r="P382" s="7"/>
      <c r="Q382" s="2"/>
      <c r="R382" s="2"/>
    </row>
    <row r="383" spans="1:18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  <c r="P383" s="7"/>
      <c r="Q383" s="2"/>
      <c r="R383" s="2"/>
    </row>
    <row r="384" spans="1:18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  <c r="P384" s="7"/>
      <c r="Q384" s="2"/>
      <c r="R384" s="2"/>
    </row>
    <row r="385" spans="1:18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  <c r="P385" s="7"/>
      <c r="Q385" s="2"/>
      <c r="R385" s="2"/>
    </row>
    <row r="386" spans="1:18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  <c r="P386" s="7"/>
      <c r="Q386" s="2"/>
      <c r="R386" s="2"/>
    </row>
    <row r="387" spans="1:18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  <c r="P387" s="7"/>
      <c r="Q387" s="2"/>
      <c r="R387" s="2"/>
    </row>
    <row r="388" spans="1:18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  <c r="P388" s="7"/>
      <c r="Q388" s="2"/>
      <c r="R388" s="2"/>
    </row>
    <row r="389" spans="1:18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  <c r="P389" s="7"/>
      <c r="Q389" s="2"/>
      <c r="R389" s="2"/>
    </row>
    <row r="390" spans="1:18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  <c r="P390" s="7"/>
      <c r="Q390" s="2"/>
      <c r="R390" s="2"/>
    </row>
    <row r="391" spans="1:18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  <c r="P391" s="7"/>
      <c r="Q391" s="2"/>
      <c r="R391" s="2"/>
    </row>
    <row r="392" spans="1:18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  <c r="P392" s="7"/>
      <c r="Q392" s="2"/>
      <c r="R392" s="2"/>
    </row>
    <row r="393" spans="1:18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  <c r="P393" s="7"/>
      <c r="Q393" s="2"/>
      <c r="R393" s="2"/>
    </row>
    <row r="394" spans="1:18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  <c r="P394" s="7"/>
      <c r="Q394" s="2"/>
      <c r="R394" s="2"/>
    </row>
    <row r="395" spans="1:18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  <c r="P395" s="7"/>
      <c r="Q395" s="2"/>
      <c r="R395" s="2"/>
    </row>
    <row r="396" spans="1:18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  <c r="P396" s="7"/>
      <c r="Q396" s="2"/>
      <c r="R396" s="2"/>
    </row>
    <row r="397" spans="1:18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  <c r="P397" s="7"/>
      <c r="Q397" s="2"/>
      <c r="R397" s="2"/>
    </row>
    <row r="398" spans="1:18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  <c r="P398" s="7"/>
      <c r="Q398" s="2"/>
      <c r="R398" s="2"/>
    </row>
    <row r="399" spans="1:18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  <c r="P399" s="7"/>
      <c r="Q399" s="2"/>
      <c r="R399" s="2"/>
    </row>
    <row r="400" spans="1:18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  <c r="P400" s="7"/>
      <c r="Q400" s="2"/>
      <c r="R400" s="2"/>
    </row>
    <row r="401" spans="1:18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  <c r="P401" s="7"/>
      <c r="Q401" s="2"/>
      <c r="R401" s="2"/>
    </row>
    <row r="402" spans="1:18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  <c r="P402" s="7"/>
      <c r="Q402" s="2"/>
      <c r="R402" s="2"/>
    </row>
    <row r="403" spans="1:18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  <c r="P403" s="7"/>
      <c r="Q403" s="2"/>
      <c r="R403" s="2"/>
    </row>
    <row r="404" spans="1:18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  <c r="P404" s="7"/>
      <c r="Q404" s="2"/>
      <c r="R404" s="2"/>
    </row>
    <row r="405" spans="1:18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  <c r="P405" s="7"/>
      <c r="Q405" s="2"/>
      <c r="R405" s="2"/>
    </row>
    <row r="406" spans="1:18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  <c r="P406" s="7"/>
      <c r="Q406" s="2"/>
      <c r="R406" s="2"/>
    </row>
    <row r="407" spans="1:18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  <c r="P407" s="7"/>
      <c r="Q407" s="2"/>
      <c r="R407" s="2"/>
    </row>
    <row r="408" spans="1:18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  <c r="P408" s="7"/>
      <c r="Q408" s="2"/>
      <c r="R408" s="2"/>
    </row>
    <row r="409" spans="1:18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  <c r="P409" s="7"/>
      <c r="Q409" s="2"/>
      <c r="R409" s="2"/>
    </row>
    <row r="410" spans="1:18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  <c r="P410" s="7"/>
      <c r="Q410" s="2"/>
      <c r="R410" s="2"/>
    </row>
    <row r="411" spans="1:18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  <c r="P411" s="7"/>
      <c r="Q411" s="2"/>
      <c r="R411" s="2"/>
    </row>
    <row r="412" spans="1:18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  <c r="P412" s="7"/>
      <c r="Q412" s="2"/>
      <c r="R412" s="2"/>
    </row>
    <row r="413" spans="1:18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  <c r="P413" s="7"/>
      <c r="Q413" s="2"/>
      <c r="R413" s="2"/>
    </row>
    <row r="414" spans="1:18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  <c r="P414" s="7"/>
      <c r="Q414" s="2"/>
      <c r="R414" s="2"/>
    </row>
    <row r="415" spans="1:18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  <c r="P415" s="7"/>
      <c r="Q415" s="2"/>
      <c r="R415" s="2"/>
    </row>
    <row r="416" spans="1:18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  <c r="P416" s="7"/>
      <c r="Q416" s="2"/>
      <c r="R416" s="2"/>
    </row>
    <row r="417" spans="1:18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  <c r="P417" s="7"/>
      <c r="Q417" s="2"/>
      <c r="R417" s="2"/>
    </row>
    <row r="418" spans="1:18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  <c r="P418" s="7"/>
      <c r="Q418" s="2"/>
      <c r="R418" s="2"/>
    </row>
    <row r="419" spans="1:18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  <c r="P419" s="7"/>
      <c r="Q419" s="2"/>
      <c r="R419" s="2"/>
    </row>
    <row r="420" spans="1:18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  <c r="P420" s="7"/>
      <c r="Q420" s="2"/>
      <c r="R420" s="2"/>
    </row>
    <row r="421" spans="1:18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  <c r="P421" s="7"/>
      <c r="Q421" s="2"/>
      <c r="R421" s="2"/>
    </row>
    <row r="422" spans="1:18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  <c r="P422" s="7"/>
      <c r="Q422" s="2"/>
      <c r="R422" s="2"/>
    </row>
    <row r="423" spans="1:18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  <c r="P423" s="7"/>
      <c r="Q423" s="2"/>
      <c r="R423" s="2"/>
    </row>
    <row r="424" spans="1:18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  <c r="P424" s="7"/>
      <c r="Q424" s="2"/>
      <c r="R424" s="2"/>
    </row>
    <row r="425" spans="1:18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  <c r="P425" s="7"/>
      <c r="Q425" s="2"/>
      <c r="R425" s="2"/>
    </row>
    <row r="426" spans="1:18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  <c r="P426" s="7"/>
      <c r="Q426" s="2"/>
      <c r="R426" s="2"/>
    </row>
    <row r="427" spans="1:18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  <c r="P427" s="7"/>
      <c r="Q427" s="2"/>
      <c r="R427" s="2"/>
    </row>
    <row r="428" spans="1:18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  <c r="P428" s="7"/>
      <c r="Q428" s="2"/>
      <c r="R428" s="2"/>
    </row>
    <row r="429" spans="1:18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  <c r="P429" s="7"/>
      <c r="Q429" s="2"/>
      <c r="R429" s="2"/>
    </row>
    <row r="430" spans="1:18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  <c r="P430" s="7"/>
      <c r="Q430" s="2"/>
      <c r="R430" s="2"/>
    </row>
    <row r="431" spans="1:18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  <c r="P431" s="7"/>
      <c r="Q431" s="2"/>
      <c r="R431" s="2"/>
    </row>
    <row r="432" spans="1:18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  <c r="P432" s="7"/>
      <c r="Q432" s="2"/>
      <c r="R432" s="2"/>
    </row>
    <row r="433" spans="1:18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  <c r="P433" s="7"/>
      <c r="Q433" s="2"/>
      <c r="R433" s="2"/>
    </row>
    <row r="434" spans="1:18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  <c r="P434" s="7"/>
      <c r="Q434" s="2"/>
      <c r="R434" s="2"/>
    </row>
    <row r="435" spans="1:18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  <c r="P435" s="7"/>
      <c r="Q435" s="2"/>
      <c r="R435" s="2"/>
    </row>
    <row r="436" spans="1:18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  <c r="P436" s="7"/>
      <c r="Q436" s="2"/>
      <c r="R436" s="2"/>
    </row>
    <row r="437" spans="1:18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  <c r="P437" s="7"/>
      <c r="Q437" s="2"/>
      <c r="R437" s="2"/>
    </row>
    <row r="438" spans="1:18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  <c r="P438" s="7"/>
      <c r="Q438" s="2"/>
      <c r="R438" s="2"/>
    </row>
    <row r="439" spans="1:18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  <c r="P439" s="7"/>
      <c r="Q439" s="2"/>
      <c r="R439" s="2"/>
    </row>
    <row r="440" spans="1:18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  <c r="P440" s="7"/>
      <c r="Q440" s="2"/>
      <c r="R440" s="2"/>
    </row>
    <row r="441" spans="1:18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  <c r="P441" s="7"/>
      <c r="Q441" s="2"/>
      <c r="R441" s="2"/>
    </row>
    <row r="442" spans="1:18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  <c r="P442" s="7"/>
      <c r="Q442" s="2"/>
      <c r="R442" s="2"/>
    </row>
    <row r="443" spans="1:18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  <c r="P443" s="7"/>
      <c r="Q443" s="2"/>
      <c r="R443" s="2"/>
    </row>
    <row r="444" spans="1:18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  <c r="P444" s="7"/>
      <c r="Q444" s="2"/>
      <c r="R444" s="2"/>
    </row>
    <row r="445" spans="1:18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  <c r="P445" s="7"/>
      <c r="Q445" s="2"/>
      <c r="R445" s="2"/>
    </row>
    <row r="446" spans="1:18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  <c r="P446" s="7"/>
      <c r="Q446" s="2"/>
      <c r="R446" s="2"/>
    </row>
    <row r="447" spans="1:18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  <c r="P447" s="7"/>
      <c r="Q447" s="2"/>
      <c r="R447" s="2"/>
    </row>
    <row r="448" spans="1:18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  <c r="P448" s="7"/>
      <c r="Q448" s="2"/>
      <c r="R448" s="2"/>
    </row>
    <row r="449" spans="1:18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  <c r="P449" s="7"/>
      <c r="Q449" s="2"/>
      <c r="R449" s="2"/>
    </row>
    <row r="450" spans="1:18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  <c r="P450" s="7"/>
      <c r="Q450" s="2"/>
      <c r="R450" s="2"/>
    </row>
    <row r="451" spans="1:18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  <c r="P451" s="7"/>
      <c r="Q451" s="2"/>
      <c r="R451" s="2"/>
    </row>
    <row r="452" spans="1:18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  <c r="P452" s="7"/>
      <c r="Q452" s="2"/>
      <c r="R452" s="2"/>
    </row>
    <row r="453" spans="1:18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  <c r="P453" s="7"/>
      <c r="Q453" s="2"/>
      <c r="R453" s="2"/>
    </row>
    <row r="454" spans="1:18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  <c r="P454" s="7"/>
      <c r="Q454" s="2"/>
      <c r="R454" s="2"/>
    </row>
    <row r="455" spans="1:18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  <c r="P455" s="7"/>
      <c r="Q455" s="2"/>
      <c r="R455" s="2"/>
    </row>
    <row r="456" spans="1:18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  <c r="P456" s="7"/>
      <c r="Q456" s="2"/>
      <c r="R456" s="2"/>
    </row>
    <row r="457" spans="1:18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  <c r="P457" s="7"/>
      <c r="Q457" s="2"/>
      <c r="R457" s="2"/>
    </row>
    <row r="458" spans="1:18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  <c r="P458" s="7"/>
      <c r="Q458" s="2"/>
      <c r="R458" s="2"/>
    </row>
    <row r="459" spans="1:18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  <c r="P459" s="7"/>
      <c r="Q459" s="2"/>
      <c r="R459" s="2"/>
    </row>
    <row r="460" spans="1:18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  <c r="P460" s="7"/>
      <c r="Q460" s="2"/>
      <c r="R460" s="2"/>
    </row>
    <row r="461" spans="1:18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  <c r="P461" s="7"/>
      <c r="Q461" s="2"/>
      <c r="R461" s="2"/>
    </row>
    <row r="462" spans="1:18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  <c r="P462" s="7"/>
      <c r="Q462" s="2"/>
      <c r="R462" s="2"/>
    </row>
    <row r="463" spans="1:18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  <c r="P463" s="7"/>
      <c r="Q463" s="2"/>
      <c r="R463" s="2"/>
    </row>
    <row r="464" spans="1:18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  <c r="P464" s="7"/>
      <c r="Q464" s="2"/>
      <c r="R464" s="2"/>
    </row>
    <row r="465" spans="1:18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  <c r="P465" s="7"/>
      <c r="Q465" s="2"/>
      <c r="R465" s="2"/>
    </row>
    <row r="466" spans="1:18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  <c r="P466" s="7"/>
      <c r="Q466" s="2"/>
      <c r="R466" s="2"/>
    </row>
    <row r="467" spans="1:18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  <c r="P467" s="7"/>
      <c r="Q467" s="2"/>
      <c r="R467" s="2"/>
    </row>
    <row r="468" spans="1:18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  <c r="P468" s="7"/>
      <c r="Q468" s="2"/>
      <c r="R468" s="2"/>
    </row>
    <row r="469" spans="1:18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  <c r="P469" s="7"/>
      <c r="Q469" s="2"/>
      <c r="R469" s="2"/>
    </row>
    <row r="470" spans="1:18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  <c r="P470" s="7"/>
      <c r="Q470" s="2"/>
      <c r="R470" s="2"/>
    </row>
    <row r="471" spans="1:18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  <c r="P471" s="7"/>
      <c r="Q471" s="2"/>
      <c r="R471" s="2"/>
    </row>
    <row r="472" spans="1:18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  <c r="P472" s="7"/>
      <c r="Q472" s="2"/>
      <c r="R472" s="2"/>
    </row>
    <row r="473" spans="1:18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  <c r="P473" s="7"/>
      <c r="Q473" s="2"/>
      <c r="R473" s="2"/>
    </row>
    <row r="474" spans="1:18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  <c r="P474" s="7"/>
      <c r="Q474" s="2"/>
      <c r="R474" s="2"/>
    </row>
    <row r="475" spans="1:18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  <c r="P475" s="7"/>
      <c r="Q475" s="2"/>
      <c r="R475" s="2"/>
    </row>
    <row r="476" spans="1:18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  <c r="P476" s="7"/>
      <c r="Q476" s="2"/>
      <c r="R476" s="2"/>
    </row>
    <row r="477" spans="1:18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  <c r="P477" s="7"/>
      <c r="Q477" s="2"/>
      <c r="R477" s="2"/>
    </row>
    <row r="478" spans="1:18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  <c r="P478" s="7"/>
      <c r="Q478" s="2"/>
      <c r="R478" s="2"/>
    </row>
    <row r="479" spans="1:18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  <c r="P479" s="7"/>
      <c r="Q479" s="2"/>
      <c r="R479" s="2"/>
    </row>
    <row r="480" spans="1:18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  <c r="P480" s="7"/>
      <c r="Q480" s="2"/>
      <c r="R480" s="2"/>
    </row>
    <row r="481" spans="1:18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  <c r="P481" s="7"/>
      <c r="Q481" s="2"/>
      <c r="R481" s="2"/>
    </row>
    <row r="482" spans="1:18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  <c r="P482" s="7"/>
      <c r="Q482" s="2"/>
      <c r="R482" s="2"/>
    </row>
    <row r="483" spans="1:18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  <c r="P483" s="7"/>
      <c r="Q483" s="2"/>
      <c r="R483" s="2"/>
    </row>
    <row r="484" spans="1:18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  <c r="P484" s="7"/>
      <c r="Q484" s="2"/>
      <c r="R484" s="2"/>
    </row>
    <row r="485" spans="1:18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  <c r="P485" s="7"/>
      <c r="Q485" s="2"/>
      <c r="R485" s="2"/>
    </row>
    <row r="486" spans="1:18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  <c r="P486" s="7"/>
      <c r="Q486" s="2"/>
      <c r="R486" s="2"/>
    </row>
    <row r="487" spans="1:18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  <c r="P487" s="7"/>
      <c r="Q487" s="2"/>
      <c r="R487" s="2"/>
    </row>
    <row r="488" spans="1:18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  <c r="P488" s="7"/>
      <c r="Q488" s="2"/>
      <c r="R488" s="2"/>
    </row>
    <row r="489" spans="1:18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  <c r="P489" s="7"/>
      <c r="Q489" s="2"/>
      <c r="R489" s="2"/>
    </row>
    <row r="490" spans="1:18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  <c r="P490" s="7"/>
      <c r="Q490" s="2"/>
      <c r="R490" s="2"/>
    </row>
    <row r="491" spans="1:18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  <c r="P491" s="7"/>
      <c r="Q491" s="2"/>
      <c r="R491" s="2"/>
    </row>
    <row r="492" spans="1:18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  <c r="P492" s="7"/>
      <c r="Q492" s="2"/>
      <c r="R492" s="2"/>
    </row>
    <row r="493" spans="1:18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  <c r="P493" s="7"/>
      <c r="Q493" s="2"/>
      <c r="R493" s="2"/>
    </row>
    <row r="494" spans="1:18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  <c r="P494" s="7"/>
      <c r="Q494" s="2"/>
      <c r="R494" s="2"/>
    </row>
    <row r="495" spans="1:18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  <c r="P495" s="7"/>
      <c r="Q495" s="2"/>
      <c r="R495" s="2"/>
    </row>
    <row r="496" spans="1:18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  <c r="P496" s="7"/>
      <c r="Q496" s="2"/>
      <c r="R496" s="2"/>
    </row>
    <row r="497" spans="1:18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  <c r="P497" s="7"/>
      <c r="Q497" s="2"/>
      <c r="R497" s="2"/>
    </row>
    <row r="498" spans="1:18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  <c r="P498" s="7"/>
      <c r="Q498" s="2"/>
      <c r="R498" s="2"/>
    </row>
    <row r="499" spans="1:18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  <c r="P499" s="7"/>
      <c r="Q499" s="2"/>
      <c r="R499" s="2"/>
    </row>
    <row r="500" spans="1:18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  <c r="P500" s="7"/>
      <c r="Q500" s="2"/>
      <c r="R500" s="2"/>
    </row>
    <row r="501" spans="1:18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  <c r="P501" s="7"/>
      <c r="Q501" s="2"/>
      <c r="R501" s="2"/>
    </row>
    <row r="502" spans="1:18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  <c r="P502" s="7"/>
      <c r="Q502" s="2"/>
      <c r="R502" s="2"/>
    </row>
    <row r="503" spans="1:18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  <c r="P503" s="7"/>
      <c r="Q503" s="2"/>
      <c r="R503" s="2"/>
    </row>
    <row r="504" spans="1:18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  <c r="P504" s="7"/>
      <c r="Q504" s="2"/>
      <c r="R504" s="2"/>
    </row>
    <row r="505" spans="1:18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  <c r="P505" s="7"/>
      <c r="Q505" s="2"/>
      <c r="R505" s="2"/>
    </row>
    <row r="506" spans="1:18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  <c r="P506" s="7"/>
      <c r="Q506" s="2"/>
      <c r="R506" s="2"/>
    </row>
    <row r="507" spans="1:18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  <c r="P507" s="7"/>
      <c r="Q507" s="2"/>
      <c r="R507" s="2"/>
    </row>
    <row r="508" spans="1:18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  <c r="P508" s="7"/>
      <c r="Q508" s="2"/>
      <c r="R508" s="2"/>
    </row>
    <row r="509" spans="1:18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  <c r="P509" s="7"/>
      <c r="Q509" s="2"/>
      <c r="R509" s="2"/>
    </row>
    <row r="510" spans="1:18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  <c r="P510" s="7"/>
      <c r="Q510" s="2"/>
      <c r="R510" s="2"/>
    </row>
    <row r="511" spans="1:18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  <c r="P511" s="7"/>
      <c r="Q511" s="2"/>
      <c r="R511" s="2"/>
    </row>
    <row r="512" spans="1:18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  <c r="P512" s="7"/>
      <c r="Q512" s="2"/>
      <c r="R512" s="2"/>
    </row>
    <row r="513" spans="1:18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  <c r="P513" s="7"/>
      <c r="Q513" s="2"/>
      <c r="R513" s="2"/>
    </row>
    <row r="514" spans="1:18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  <c r="P514" s="7"/>
      <c r="Q514" s="2"/>
      <c r="R514" s="2"/>
    </row>
    <row r="515" spans="1:18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  <c r="P515" s="7"/>
      <c r="Q515" s="2"/>
      <c r="R515" s="2"/>
    </row>
    <row r="516" spans="1:18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  <c r="P516" s="7"/>
      <c r="Q516" s="2"/>
      <c r="R516" s="2"/>
    </row>
    <row r="517" spans="1:18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  <c r="P517" s="7"/>
      <c r="Q517" s="2"/>
      <c r="R517" s="2"/>
    </row>
    <row r="518" spans="1:18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  <c r="P518" s="7"/>
      <c r="Q518" s="2"/>
      <c r="R518" s="2"/>
    </row>
    <row r="519" spans="1:18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  <c r="P519" s="7"/>
      <c r="Q519" s="2"/>
      <c r="R519" s="2"/>
    </row>
    <row r="520" spans="1:18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  <c r="P520" s="7"/>
      <c r="Q520" s="2"/>
      <c r="R520" s="2"/>
    </row>
    <row r="521" spans="1:18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  <c r="P521" s="7"/>
      <c r="Q521" s="2"/>
      <c r="R521" s="2"/>
    </row>
    <row r="522" spans="1:18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  <c r="P522" s="7"/>
      <c r="Q522" s="2"/>
      <c r="R522" s="2"/>
    </row>
    <row r="523" spans="1:18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  <c r="P523" s="7"/>
      <c r="Q523" s="2"/>
      <c r="R523" s="2"/>
    </row>
    <row r="524" spans="1:18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  <c r="P524" s="7"/>
      <c r="Q524" s="2"/>
      <c r="R524" s="2"/>
    </row>
    <row r="525" spans="1:18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  <c r="P525" s="7"/>
      <c r="Q525" s="2"/>
      <c r="R525" s="2"/>
    </row>
    <row r="526" spans="1:18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  <c r="P526" s="7"/>
      <c r="Q526" s="2"/>
      <c r="R526" s="2"/>
    </row>
    <row r="527" spans="1:18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  <c r="P527" s="7"/>
      <c r="Q527" s="2"/>
      <c r="R527" s="2"/>
    </row>
    <row r="528" spans="1:18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  <c r="P528" s="7"/>
      <c r="Q528" s="2"/>
      <c r="R528" s="2"/>
    </row>
    <row r="529" spans="1:18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  <c r="P529" s="7"/>
      <c r="Q529" s="2"/>
      <c r="R529" s="2"/>
    </row>
    <row r="530" spans="1:18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  <c r="P530" s="7"/>
      <c r="Q530" s="2"/>
      <c r="R530" s="2"/>
    </row>
    <row r="531" spans="1:18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  <c r="P531" s="7"/>
      <c r="Q531" s="2"/>
      <c r="R531" s="2"/>
    </row>
    <row r="532" spans="1:18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  <c r="P532" s="7"/>
      <c r="Q532" s="2"/>
      <c r="R532" s="2"/>
    </row>
    <row r="533" spans="1:18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  <c r="P533" s="7"/>
      <c r="Q533" s="2"/>
      <c r="R533" s="2"/>
    </row>
    <row r="534" spans="1:18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  <c r="P534" s="7"/>
      <c r="Q534" s="2"/>
      <c r="R534" s="2"/>
    </row>
    <row r="535" spans="1:18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  <c r="P535" s="7"/>
      <c r="Q535" s="2"/>
      <c r="R535" s="2"/>
    </row>
    <row r="536" spans="1:18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  <c r="P536" s="7"/>
      <c r="Q536" s="2"/>
      <c r="R536" s="2"/>
    </row>
    <row r="537" spans="1:18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  <c r="P537" s="7"/>
      <c r="Q537" s="2"/>
      <c r="R537" s="2"/>
    </row>
    <row r="538" spans="1:18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  <c r="P538" s="7"/>
      <c r="Q538" s="2"/>
      <c r="R538" s="2"/>
    </row>
    <row r="539" spans="1:18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  <c r="P539" s="7"/>
      <c r="Q539" s="2"/>
      <c r="R539" s="2"/>
    </row>
    <row r="540" spans="1:18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  <c r="P540" s="7"/>
      <c r="Q540" s="2"/>
      <c r="R540" s="2"/>
    </row>
    <row r="541" spans="1:18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  <c r="P541" s="7"/>
      <c r="Q541" s="2"/>
      <c r="R541" s="2"/>
    </row>
    <row r="542" spans="1:18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  <c r="P542" s="7"/>
      <c r="Q542" s="2"/>
      <c r="R542" s="2"/>
    </row>
    <row r="543" spans="1:18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  <c r="P543" s="7"/>
      <c r="Q543" s="2"/>
      <c r="R543" s="2"/>
    </row>
    <row r="544" spans="1:18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  <c r="P544" s="7"/>
      <c r="Q544" s="2"/>
      <c r="R544" s="2"/>
    </row>
    <row r="545" spans="1:18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  <c r="P545" s="7"/>
      <c r="Q545" s="2"/>
      <c r="R545" s="2"/>
    </row>
    <row r="546" spans="1:18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  <c r="P546" s="7"/>
      <c r="Q546" s="2"/>
      <c r="R546" s="2"/>
    </row>
    <row r="547" spans="1:18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  <c r="P547" s="7"/>
      <c r="Q547" s="2"/>
      <c r="R547" s="2"/>
    </row>
    <row r="548" spans="1:18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  <c r="P548" s="7"/>
      <c r="Q548" s="2"/>
      <c r="R548" s="2"/>
    </row>
    <row r="549" spans="1:18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  <c r="P549" s="7"/>
      <c r="Q549" s="2"/>
      <c r="R549" s="2"/>
    </row>
    <row r="550" spans="1:18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  <c r="P550" s="7"/>
      <c r="Q550" s="2"/>
      <c r="R550" s="2"/>
    </row>
    <row r="551" spans="1:18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  <c r="P551" s="7"/>
      <c r="Q551" s="2"/>
      <c r="R551" s="2"/>
    </row>
    <row r="552" spans="1:18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  <c r="P552" s="7"/>
      <c r="Q552" s="2"/>
      <c r="R552" s="2"/>
    </row>
    <row r="553" spans="1:18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  <c r="P553" s="7"/>
      <c r="Q553" s="2"/>
      <c r="R553" s="2"/>
    </row>
    <row r="554" spans="1:18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  <c r="P554" s="7"/>
      <c r="Q554" s="2"/>
      <c r="R554" s="2"/>
    </row>
    <row r="555" spans="1:18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  <c r="P555" s="7"/>
      <c r="Q555" s="2"/>
      <c r="R555" s="2"/>
    </row>
    <row r="556" spans="1:18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  <c r="P556" s="7"/>
      <c r="Q556" s="2"/>
      <c r="R556" s="2"/>
    </row>
    <row r="557" spans="1:18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  <c r="P557" s="7"/>
      <c r="Q557" s="2"/>
      <c r="R557" s="2"/>
    </row>
    <row r="558" spans="1:18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  <c r="P558" s="7"/>
      <c r="Q558" s="2"/>
      <c r="R558" s="2"/>
    </row>
    <row r="559" spans="1:18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  <c r="P559" s="7"/>
      <c r="Q559" s="2"/>
      <c r="R559" s="2"/>
    </row>
    <row r="560" spans="1:18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  <c r="P560" s="7"/>
      <c r="Q560" s="2"/>
      <c r="R560" s="2"/>
    </row>
    <row r="561" spans="1:18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  <c r="P561" s="7"/>
      <c r="Q561" s="2"/>
      <c r="R561" s="2"/>
    </row>
    <row r="562" spans="1:18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  <c r="P562" s="7"/>
      <c r="Q562" s="2"/>
      <c r="R562" s="2"/>
    </row>
    <row r="563" spans="1:18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  <c r="P563" s="7"/>
      <c r="Q563" s="2"/>
      <c r="R563" s="2"/>
    </row>
    <row r="564" spans="1:18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  <c r="P564" s="7"/>
      <c r="Q564" s="2"/>
      <c r="R564" s="2"/>
    </row>
    <row r="565" spans="1:18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  <c r="P565" s="7"/>
      <c r="Q565" s="2"/>
      <c r="R565" s="2"/>
    </row>
    <row r="566" spans="1:18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  <c r="P566" s="7"/>
      <c r="Q566" s="2"/>
      <c r="R566" s="2"/>
    </row>
    <row r="567" spans="1:18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  <c r="P567" s="7"/>
      <c r="Q567" s="2"/>
      <c r="R567" s="2"/>
    </row>
    <row r="568" spans="1:18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  <c r="P568" s="7"/>
      <c r="Q568" s="2"/>
      <c r="R568" s="2"/>
    </row>
    <row r="569" spans="1:18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  <c r="P569" s="7"/>
      <c r="Q569" s="2"/>
      <c r="R569" s="2"/>
    </row>
    <row r="570" spans="1:18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  <c r="P570" s="7"/>
      <c r="Q570" s="2"/>
      <c r="R570" s="2"/>
    </row>
    <row r="571" spans="1:18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  <c r="P571" s="7"/>
      <c r="Q571" s="2"/>
      <c r="R571" s="2"/>
    </row>
    <row r="572" spans="1:18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  <c r="P572" s="7"/>
      <c r="Q572" s="2"/>
      <c r="R572" s="2"/>
    </row>
    <row r="573" spans="1:18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  <c r="P573" s="7"/>
      <c r="Q573" s="2"/>
      <c r="R573" s="2"/>
    </row>
    <row r="574" spans="1:18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  <c r="P574" s="7"/>
      <c r="Q574" s="2"/>
      <c r="R574" s="2"/>
    </row>
    <row r="575" spans="1:18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  <c r="P575" s="7"/>
      <c r="Q575" s="2"/>
      <c r="R575" s="2"/>
    </row>
    <row r="576" spans="1:18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  <c r="P576" s="7"/>
      <c r="Q576" s="2"/>
      <c r="R576" s="2"/>
    </row>
    <row r="577" spans="1:18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  <c r="P577" s="7"/>
      <c r="Q577" s="2"/>
      <c r="R577" s="2"/>
    </row>
    <row r="578" spans="1:18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  <c r="P578" s="7"/>
      <c r="Q578" s="2"/>
      <c r="R578" s="2"/>
    </row>
    <row r="579" spans="1:18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  <c r="P579" s="7"/>
      <c r="Q579" s="2"/>
      <c r="R579" s="2"/>
    </row>
    <row r="580" spans="1:18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  <c r="P580" s="7"/>
      <c r="Q580" s="2"/>
      <c r="R580" s="2"/>
    </row>
    <row r="581" spans="1:18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  <c r="P581" s="7"/>
      <c r="Q581" s="2"/>
      <c r="R581" s="2"/>
    </row>
    <row r="582" spans="1:18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  <c r="P582" s="7"/>
      <c r="Q582" s="2"/>
      <c r="R582" s="2"/>
    </row>
    <row r="583" spans="1:18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  <c r="P583" s="7"/>
      <c r="Q583" s="2"/>
      <c r="R583" s="2"/>
    </row>
    <row r="584" spans="1:18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  <c r="P584" s="7"/>
      <c r="Q584" s="2"/>
      <c r="R584" s="2"/>
    </row>
    <row r="585" spans="1:18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  <c r="P585" s="7"/>
      <c r="Q585" s="2"/>
      <c r="R585" s="2"/>
    </row>
    <row r="586" spans="1:18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  <c r="P586" s="7"/>
      <c r="Q586" s="2"/>
      <c r="R586" s="2"/>
    </row>
    <row r="587" spans="1:18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  <c r="P587" s="7"/>
      <c r="Q587" s="2"/>
      <c r="R587" s="2"/>
    </row>
    <row r="588" spans="1:18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  <c r="P588" s="7"/>
      <c r="Q588" s="2"/>
      <c r="R588" s="2"/>
    </row>
    <row r="589" spans="1:18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  <c r="P589" s="7"/>
      <c r="Q589" s="2"/>
      <c r="R589" s="2"/>
    </row>
    <row r="590" spans="1:18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  <c r="P590" s="7"/>
      <c r="Q590" s="2"/>
      <c r="R590" s="2"/>
    </row>
    <row r="591" spans="1:18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  <c r="P591" s="7"/>
      <c r="Q591" s="2"/>
      <c r="R591" s="2"/>
    </row>
    <row r="592" spans="1:18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  <c r="P592" s="7"/>
      <c r="Q592" s="2"/>
      <c r="R592" s="2"/>
    </row>
    <row r="593" spans="1:18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  <c r="P593" s="7"/>
      <c r="Q593" s="2"/>
      <c r="R593" s="2"/>
    </row>
    <row r="594" spans="1:18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  <c r="P594" s="7"/>
      <c r="Q594" s="2"/>
      <c r="R594" s="2"/>
    </row>
    <row r="595" spans="1:18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  <c r="P595" s="7"/>
      <c r="Q595" s="2"/>
      <c r="R595" s="2"/>
    </row>
    <row r="596" spans="1:18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  <c r="P596" s="7"/>
      <c r="Q596" s="2"/>
      <c r="R596" s="2"/>
    </row>
    <row r="597" spans="1:18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  <c r="P597" s="7"/>
      <c r="Q597" s="2"/>
      <c r="R597" s="2"/>
    </row>
    <row r="598" spans="1:18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  <c r="P598" s="7"/>
      <c r="Q598" s="2"/>
      <c r="R598" s="2"/>
    </row>
    <row r="599" spans="1:18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  <c r="P599" s="7"/>
      <c r="Q599" s="2"/>
      <c r="R599" s="2"/>
    </row>
    <row r="600" spans="1:18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  <c r="P600" s="7"/>
      <c r="Q600" s="2"/>
      <c r="R600" s="2"/>
    </row>
    <row r="601" spans="1:18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  <c r="P601" s="7"/>
      <c r="Q601" s="2"/>
      <c r="R601" s="2"/>
    </row>
    <row r="602" spans="1:18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  <c r="P602" s="7"/>
      <c r="Q602" s="2"/>
      <c r="R602" s="2"/>
    </row>
    <row r="603" spans="1:18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  <c r="P603" s="7"/>
      <c r="Q603" s="2"/>
      <c r="R603" s="2"/>
    </row>
    <row r="604" spans="1:18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  <c r="P604" s="7"/>
      <c r="Q604" s="2"/>
      <c r="R604" s="2"/>
    </row>
    <row r="605" spans="1:18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  <c r="P605" s="7"/>
      <c r="Q605" s="2"/>
      <c r="R605" s="2"/>
    </row>
    <row r="606" spans="1:18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  <c r="P606" s="7"/>
      <c r="Q606" s="2"/>
      <c r="R606" s="2"/>
    </row>
    <row r="607" spans="1:18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  <c r="P607" s="7"/>
      <c r="Q607" s="2"/>
      <c r="R607" s="2"/>
    </row>
    <row r="608" spans="1:18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  <c r="P608" s="7"/>
      <c r="Q608" s="2"/>
      <c r="R608" s="2"/>
    </row>
    <row r="609" spans="1:18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  <c r="P609" s="7"/>
      <c r="Q609" s="2"/>
      <c r="R609" s="2"/>
    </row>
    <row r="610" spans="1:18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  <c r="P610" s="7"/>
      <c r="Q610" s="2"/>
      <c r="R610" s="2"/>
    </row>
    <row r="611" spans="1:18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  <c r="P611" s="7"/>
      <c r="Q611" s="2"/>
      <c r="R611" s="2"/>
    </row>
    <row r="612" spans="1:18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  <c r="P612" s="7"/>
      <c r="Q612" s="2"/>
      <c r="R612" s="2"/>
    </row>
    <row r="613" spans="1:18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  <c r="P613" s="7"/>
      <c r="Q613" s="2"/>
      <c r="R613" s="2"/>
    </row>
    <row r="614" spans="1:18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  <c r="P614" s="7"/>
      <c r="Q614" s="2"/>
      <c r="R614" s="2"/>
    </row>
    <row r="615" spans="1:18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  <c r="P615" s="7"/>
      <c r="Q615" s="2"/>
      <c r="R615" s="2"/>
    </row>
    <row r="616" spans="1:18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  <c r="P616" s="7"/>
      <c r="Q616" s="2"/>
      <c r="R616" s="2"/>
    </row>
    <row r="617" spans="1:18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  <c r="P617" s="7"/>
      <c r="Q617" s="2"/>
      <c r="R617" s="2"/>
    </row>
    <row r="618" spans="1:18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  <c r="P618" s="7"/>
      <c r="Q618" s="2"/>
      <c r="R618" s="2"/>
    </row>
    <row r="619" spans="1:18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  <c r="P619" s="7"/>
      <c r="Q619" s="2"/>
      <c r="R619" s="2"/>
    </row>
    <row r="620" spans="1:18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  <c r="P620" s="7"/>
      <c r="Q620" s="2"/>
      <c r="R620" s="2"/>
    </row>
    <row r="621" spans="1:18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  <c r="P621" s="7"/>
      <c r="Q621" s="2"/>
      <c r="R621" s="2"/>
    </row>
    <row r="622" spans="1:18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  <c r="P622" s="7"/>
      <c r="Q622" s="2"/>
      <c r="R622" s="2"/>
    </row>
    <row r="623" spans="1:18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  <c r="P623" s="7"/>
      <c r="Q623" s="2"/>
      <c r="R623" s="2"/>
    </row>
    <row r="624" spans="1:18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  <c r="P624" s="7"/>
      <c r="Q624" s="2"/>
      <c r="R624" s="2"/>
    </row>
    <row r="625" spans="1:18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  <c r="P625" s="7"/>
      <c r="Q625" s="2"/>
      <c r="R625" s="2"/>
    </row>
    <row r="626" spans="1:18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  <c r="P626" s="7"/>
      <c r="Q626" s="2"/>
      <c r="R626" s="2"/>
    </row>
    <row r="627" spans="1:18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  <c r="P627" s="7"/>
      <c r="Q627" s="2"/>
      <c r="R627" s="2"/>
    </row>
    <row r="628" spans="1:18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  <c r="P628" s="7"/>
      <c r="Q628" s="2"/>
      <c r="R628" s="2"/>
    </row>
    <row r="629" spans="1:18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  <c r="P629" s="7"/>
      <c r="Q629" s="2"/>
      <c r="R629" s="2"/>
    </row>
    <row r="630" spans="1:18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  <c r="P630" s="7"/>
      <c r="Q630" s="2"/>
      <c r="R630" s="2"/>
    </row>
    <row r="631" spans="1:18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  <c r="P631" s="7"/>
      <c r="Q631" s="2"/>
      <c r="R631" s="2"/>
    </row>
    <row r="632" spans="1:18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  <c r="P632" s="7"/>
      <c r="Q632" s="2"/>
      <c r="R632" s="2"/>
    </row>
    <row r="633" spans="1:18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  <c r="P633" s="7"/>
      <c r="Q633" s="2"/>
      <c r="R633" s="2"/>
    </row>
    <row r="634" spans="1:18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  <c r="P634" s="7"/>
      <c r="Q634" s="2"/>
      <c r="R634" s="2"/>
    </row>
    <row r="635" spans="1:18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  <c r="P635" s="7"/>
      <c r="Q635" s="2"/>
      <c r="R635" s="2"/>
    </row>
    <row r="636" spans="1:18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  <c r="P636" s="7"/>
      <c r="Q636" s="2"/>
      <c r="R636" s="2"/>
    </row>
    <row r="637" spans="1:18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  <c r="P637" s="7"/>
      <c r="Q637" s="2"/>
      <c r="R637" s="2"/>
    </row>
    <row r="638" spans="1:18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  <c r="P638" s="7"/>
      <c r="Q638" s="2"/>
      <c r="R638" s="2"/>
    </row>
    <row r="639" spans="1:18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  <c r="P639" s="7"/>
      <c r="Q639" s="2"/>
      <c r="R639" s="2"/>
    </row>
    <row r="640" spans="1:18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  <c r="P640" s="7"/>
      <c r="Q640" s="2"/>
      <c r="R640" s="2"/>
    </row>
    <row r="641" spans="1:18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  <c r="P641" s="7"/>
      <c r="Q641" s="2"/>
      <c r="R641" s="2"/>
    </row>
    <row r="642" spans="1:18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  <c r="P642" s="7"/>
      <c r="Q642" s="2"/>
      <c r="R642" s="2"/>
    </row>
    <row r="643" spans="1:18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  <c r="P643" s="7"/>
      <c r="Q643" s="2"/>
      <c r="R643" s="2"/>
    </row>
    <row r="644" spans="1:18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  <c r="P644" s="7"/>
      <c r="Q644" s="2"/>
      <c r="R644" s="2"/>
    </row>
    <row r="645" spans="1:18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  <c r="P645" s="7"/>
      <c r="Q645" s="2"/>
      <c r="R645" s="2"/>
    </row>
    <row r="646" spans="1:18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  <c r="P646" s="7"/>
      <c r="Q646" s="2"/>
      <c r="R646" s="2"/>
    </row>
    <row r="647" spans="1:18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  <c r="P647" s="7"/>
      <c r="Q647" s="2"/>
      <c r="R647" s="2"/>
    </row>
    <row r="648" spans="1:18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  <c r="P648" s="7"/>
      <c r="Q648" s="2"/>
      <c r="R648" s="2"/>
    </row>
    <row r="649" spans="1:18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  <c r="P649" s="7"/>
      <c r="Q649" s="2"/>
      <c r="R649" s="2"/>
    </row>
    <row r="650" spans="1:18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  <c r="P650" s="7"/>
      <c r="Q650" s="2"/>
      <c r="R650" s="2"/>
    </row>
    <row r="651" spans="1:18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  <c r="P651" s="7"/>
      <c r="Q651" s="2"/>
      <c r="R651" s="2"/>
    </row>
    <row r="652" spans="1:18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  <c r="P652" s="7"/>
      <c r="Q652" s="2"/>
      <c r="R652" s="2"/>
    </row>
    <row r="653" spans="1:18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  <c r="P653" s="7"/>
      <c r="Q653" s="2"/>
      <c r="R653" s="2"/>
    </row>
    <row r="654" spans="1:18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  <c r="P654" s="7"/>
      <c r="Q654" s="2"/>
      <c r="R654" s="2"/>
    </row>
    <row r="655" spans="1:18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  <c r="P655" s="7"/>
      <c r="Q655" s="2"/>
      <c r="R655" s="2"/>
    </row>
    <row r="656" spans="1:18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  <c r="P656" s="7"/>
      <c r="Q656" s="2"/>
      <c r="R656" s="2"/>
    </row>
    <row r="657" spans="1:18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  <c r="P657" s="7"/>
      <c r="Q657" s="2"/>
      <c r="R657" s="2"/>
    </row>
    <row r="658" spans="1:18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  <c r="P658" s="7"/>
      <c r="Q658" s="2"/>
      <c r="R658" s="2"/>
    </row>
    <row r="659" spans="1:18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  <c r="P659" s="7"/>
      <c r="Q659" s="2"/>
      <c r="R659" s="2"/>
    </row>
    <row r="660" spans="1:18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  <c r="P660" s="7"/>
      <c r="Q660" s="2"/>
      <c r="R660" s="2"/>
    </row>
    <row r="661" spans="1:18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  <c r="P661" s="7"/>
      <c r="Q661" s="2"/>
      <c r="R661" s="2"/>
    </row>
    <row r="662" spans="1:18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  <c r="P662" s="7"/>
      <c r="Q662" s="2"/>
      <c r="R662" s="2"/>
    </row>
    <row r="663" spans="1:18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  <c r="P663" s="7"/>
      <c r="Q663" s="2"/>
      <c r="R663" s="2"/>
    </row>
    <row r="664" spans="1:18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  <c r="P664" s="7"/>
      <c r="Q664" s="2"/>
      <c r="R664" s="2"/>
    </row>
    <row r="665" spans="1:18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  <c r="P665" s="7"/>
      <c r="Q665" s="2"/>
      <c r="R665" s="2"/>
    </row>
    <row r="666" spans="1:18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  <c r="P666" s="7"/>
      <c r="Q666" s="2"/>
      <c r="R666" s="2"/>
    </row>
    <row r="667" spans="1:18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  <c r="P667" s="7"/>
      <c r="Q667" s="2"/>
      <c r="R667" s="2"/>
    </row>
    <row r="668" spans="1:18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  <c r="P668" s="7"/>
      <c r="Q668" s="2"/>
      <c r="R668" s="2"/>
    </row>
    <row r="669" spans="1:18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  <c r="P669" s="7"/>
      <c r="Q669" s="2"/>
      <c r="R669" s="2"/>
    </row>
    <row r="670" spans="1:18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  <c r="P670" s="7"/>
      <c r="Q670" s="2"/>
      <c r="R670" s="2"/>
    </row>
    <row r="671" spans="1:18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  <c r="P671" s="7"/>
      <c r="Q671" s="2"/>
      <c r="R671" s="2"/>
    </row>
    <row r="672" spans="1:18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  <c r="P672" s="7"/>
      <c r="Q672" s="2"/>
      <c r="R672" s="2"/>
    </row>
    <row r="673" spans="1:18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  <c r="P673" s="7"/>
      <c r="Q673" s="2"/>
      <c r="R673" s="2"/>
    </row>
    <row r="674" spans="1:18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  <c r="P674" s="7"/>
      <c r="Q674" s="2"/>
      <c r="R674" s="2"/>
    </row>
    <row r="675" spans="1:18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  <c r="P675" s="7"/>
      <c r="Q675" s="2"/>
      <c r="R675" s="2"/>
    </row>
    <row r="676" spans="1:18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  <c r="P676" s="7"/>
      <c r="Q676" s="2"/>
      <c r="R676" s="2"/>
    </row>
    <row r="677" spans="1:18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  <c r="P677" s="7"/>
      <c r="Q677" s="2"/>
      <c r="R677" s="2"/>
    </row>
    <row r="678" spans="1:18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  <c r="P678" s="7"/>
      <c r="Q678" s="2"/>
      <c r="R678" s="2"/>
    </row>
    <row r="679" spans="1:18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  <c r="P679" s="7"/>
      <c r="Q679" s="2"/>
      <c r="R679" s="2"/>
    </row>
    <row r="680" spans="1:18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  <c r="P680" s="7"/>
      <c r="Q680" s="2"/>
      <c r="R680" s="2"/>
    </row>
    <row r="681" spans="1:18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  <c r="P681" s="7"/>
      <c r="Q681" s="2"/>
      <c r="R681" s="2"/>
    </row>
    <row r="682" spans="1:18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  <c r="P682" s="7"/>
      <c r="Q682" s="2"/>
      <c r="R682" s="2"/>
    </row>
    <row r="683" spans="1:18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  <c r="P683" s="7"/>
      <c r="Q683" s="2"/>
      <c r="R683" s="2"/>
    </row>
    <row r="684" spans="1:18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  <c r="P684" s="7"/>
      <c r="Q684" s="2"/>
      <c r="R684" s="2"/>
    </row>
    <row r="685" spans="1:18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  <c r="P685" s="7"/>
      <c r="Q685" s="2"/>
      <c r="R685" s="2"/>
    </row>
    <row r="686" spans="1:18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  <c r="P686" s="7"/>
      <c r="Q686" s="2"/>
      <c r="R686" s="2"/>
    </row>
    <row r="687" spans="1:18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  <c r="P687" s="7"/>
      <c r="Q687" s="2"/>
      <c r="R687" s="2"/>
    </row>
    <row r="688" spans="1:18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  <c r="P688" s="7"/>
      <c r="Q688" s="2"/>
      <c r="R688" s="2"/>
    </row>
    <row r="689" spans="1:18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  <c r="P689" s="7"/>
      <c r="Q689" s="2"/>
      <c r="R689" s="2"/>
    </row>
    <row r="690" spans="1:18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  <c r="P690" s="7"/>
      <c r="Q690" s="2"/>
      <c r="R690" s="2"/>
    </row>
    <row r="691" spans="1:18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  <c r="P691" s="7"/>
      <c r="Q691" s="2"/>
      <c r="R691" s="2"/>
    </row>
    <row r="692" spans="1:18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  <c r="P692" s="7"/>
      <c r="Q692" s="2"/>
      <c r="R692" s="2"/>
    </row>
    <row r="693" spans="1:18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  <c r="P693" s="7"/>
      <c r="Q693" s="2"/>
      <c r="R693" s="2"/>
    </row>
    <row r="694" spans="1:18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  <c r="P694" s="7"/>
      <c r="Q694" s="2"/>
      <c r="R694" s="2"/>
    </row>
    <row r="695" spans="1:18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  <c r="P695" s="7"/>
      <c r="Q695" s="2"/>
      <c r="R695" s="2"/>
    </row>
    <row r="696" spans="1:18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  <c r="P696" s="7"/>
      <c r="Q696" s="2"/>
      <c r="R696" s="2"/>
    </row>
    <row r="697" spans="1:18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  <c r="P697" s="7"/>
      <c r="Q697" s="2"/>
      <c r="R697" s="2"/>
    </row>
    <row r="698" spans="1:18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  <c r="P698" s="7"/>
      <c r="Q698" s="2"/>
      <c r="R698" s="2"/>
    </row>
    <row r="699" spans="1:18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  <c r="P699" s="7"/>
      <c r="Q699" s="2"/>
      <c r="R699" s="2"/>
    </row>
    <row r="700" spans="1:18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  <c r="P700" s="7"/>
      <c r="Q700" s="2"/>
      <c r="R700" s="2"/>
    </row>
    <row r="701" spans="1:18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  <c r="P701" s="7"/>
      <c r="Q701" s="2"/>
      <c r="R701" s="2"/>
    </row>
    <row r="702" spans="1:18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  <c r="P702" s="7"/>
      <c r="Q702" s="2"/>
      <c r="R702" s="2"/>
    </row>
    <row r="703" spans="1:18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  <c r="P703" s="7"/>
      <c r="Q703" s="2"/>
      <c r="R703" s="2"/>
    </row>
    <row r="704" spans="1:18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  <c r="P704" s="7"/>
      <c r="Q704" s="2"/>
      <c r="R704" s="2"/>
    </row>
    <row r="705" spans="1:18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  <c r="P705" s="7"/>
      <c r="Q705" s="2"/>
      <c r="R705" s="2"/>
    </row>
    <row r="706" spans="1:18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  <c r="P706" s="7"/>
      <c r="Q706" s="2"/>
      <c r="R706" s="2"/>
    </row>
    <row r="707" spans="1:18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  <c r="P707" s="7"/>
      <c r="Q707" s="2"/>
      <c r="R707" s="2"/>
    </row>
    <row r="708" spans="1:18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  <c r="P708" s="7"/>
      <c r="Q708" s="2"/>
      <c r="R708" s="2"/>
    </row>
    <row r="709" spans="1:18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  <c r="P709" s="7"/>
      <c r="Q709" s="2"/>
      <c r="R709" s="2"/>
    </row>
    <row r="710" spans="1:18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  <c r="P710" s="7"/>
      <c r="Q710" s="2"/>
      <c r="R710" s="2"/>
    </row>
    <row r="711" spans="1:18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  <c r="P711" s="7"/>
      <c r="Q711" s="2"/>
      <c r="R711" s="2"/>
    </row>
    <row r="712" spans="1:18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  <c r="P712" s="7"/>
      <c r="Q712" s="2"/>
      <c r="R712" s="2"/>
    </row>
    <row r="713" spans="1:18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  <c r="P713" s="7"/>
      <c r="Q713" s="2"/>
      <c r="R713" s="2"/>
    </row>
    <row r="714" spans="1:18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  <c r="P714" s="7"/>
      <c r="Q714" s="2"/>
      <c r="R714" s="2"/>
    </row>
    <row r="715" spans="1:18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  <c r="P715" s="7"/>
      <c r="Q715" s="2"/>
      <c r="R715" s="2"/>
    </row>
    <row r="716" spans="1:18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  <c r="P716" s="7"/>
      <c r="Q716" s="2"/>
      <c r="R716" s="2"/>
    </row>
    <row r="717" spans="1:18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  <c r="P717" s="7"/>
      <c r="Q717" s="2"/>
      <c r="R717" s="2"/>
    </row>
    <row r="718" spans="1:18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  <c r="P718" s="7"/>
      <c r="Q718" s="2"/>
      <c r="R718" s="2"/>
    </row>
    <row r="719" spans="1:18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  <c r="P719" s="7"/>
      <c r="Q719" s="2"/>
      <c r="R719" s="2"/>
    </row>
    <row r="720" spans="1:18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  <c r="P720" s="7"/>
      <c r="Q720" s="2"/>
      <c r="R720" s="2"/>
    </row>
    <row r="721" spans="1:18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  <c r="P721" s="7"/>
      <c r="Q721" s="2"/>
      <c r="R721" s="2"/>
    </row>
    <row r="722" spans="1:18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  <c r="P722" s="7"/>
      <c r="Q722" s="2"/>
      <c r="R722" s="2"/>
    </row>
    <row r="723" spans="1:18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  <c r="P723" s="7"/>
      <c r="Q723" s="2"/>
      <c r="R723" s="2"/>
    </row>
    <row r="724" spans="1:18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  <c r="P724" s="7"/>
      <c r="Q724" s="2"/>
      <c r="R724" s="2"/>
    </row>
    <row r="725" spans="1:18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  <c r="P725" s="7"/>
      <c r="Q725" s="2"/>
      <c r="R725" s="2"/>
    </row>
    <row r="726" spans="1:18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  <c r="P726" s="7"/>
      <c r="Q726" s="2"/>
      <c r="R726" s="2"/>
    </row>
    <row r="727" spans="1:18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  <c r="P727" s="7"/>
      <c r="Q727" s="2"/>
      <c r="R727" s="2"/>
    </row>
    <row r="728" spans="1:18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  <c r="P728" s="7"/>
      <c r="Q728" s="2"/>
      <c r="R728" s="2"/>
    </row>
    <row r="729" spans="1:18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  <c r="P729" s="7"/>
      <c r="Q729" s="2"/>
      <c r="R729" s="2"/>
    </row>
    <row r="730" spans="1:18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  <c r="P730" s="7"/>
      <c r="Q730" s="2"/>
      <c r="R730" s="2"/>
    </row>
    <row r="731" spans="1:18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  <c r="P731" s="7"/>
      <c r="Q731" s="2"/>
      <c r="R731" s="2"/>
    </row>
    <row r="732" spans="1:18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  <c r="P732" s="7"/>
      <c r="Q732" s="2"/>
      <c r="R732" s="2"/>
    </row>
    <row r="733" spans="1:18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  <c r="P733" s="7"/>
      <c r="Q733" s="2"/>
      <c r="R733" s="2"/>
    </row>
    <row r="734" spans="1:18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  <c r="P734" s="7"/>
      <c r="Q734" s="2"/>
      <c r="R734" s="2"/>
    </row>
    <row r="735" spans="1:18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  <c r="P735" s="7"/>
      <c r="Q735" s="2"/>
      <c r="R735" s="2"/>
    </row>
    <row r="736" spans="1:18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  <c r="P736" s="7"/>
      <c r="Q736" s="2"/>
      <c r="R736" s="2"/>
    </row>
    <row r="737" spans="1:18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  <c r="P737" s="7"/>
      <c r="Q737" s="2"/>
      <c r="R737" s="2"/>
    </row>
    <row r="738" spans="1:18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  <c r="P738" s="7"/>
      <c r="Q738" s="2"/>
      <c r="R738" s="2"/>
    </row>
    <row r="739" spans="1:18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  <c r="P739" s="7"/>
      <c r="Q739" s="2"/>
      <c r="R739" s="2"/>
    </row>
    <row r="740" spans="1:18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  <c r="P740" s="7"/>
      <c r="Q740" s="2"/>
      <c r="R740" s="2"/>
    </row>
    <row r="741" spans="1:18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  <c r="P741" s="7"/>
      <c r="Q741" s="2"/>
      <c r="R741" s="2"/>
    </row>
    <row r="742" spans="1:18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  <c r="P742" s="7"/>
      <c r="Q742" s="2"/>
      <c r="R742" s="2"/>
    </row>
    <row r="743" spans="1:18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  <c r="P743" s="7"/>
      <c r="Q743" s="2"/>
      <c r="R743" s="2"/>
    </row>
    <row r="744" spans="1:18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  <c r="P744" s="7"/>
      <c r="Q744" s="2"/>
      <c r="R744" s="2"/>
    </row>
    <row r="745" spans="1:18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  <c r="P745" s="7"/>
      <c r="Q745" s="2"/>
      <c r="R745" s="2"/>
    </row>
    <row r="746" spans="1:18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  <c r="P746" s="7"/>
      <c r="Q746" s="2"/>
      <c r="R746" s="2"/>
    </row>
    <row r="747" spans="1:18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  <c r="P747" s="7"/>
      <c r="Q747" s="2"/>
      <c r="R747" s="2"/>
    </row>
    <row r="748" spans="1:18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  <c r="P748" s="7"/>
      <c r="Q748" s="2"/>
      <c r="R748" s="2"/>
    </row>
    <row r="749" spans="1:18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  <c r="P749" s="7"/>
      <c r="Q749" s="2"/>
      <c r="R749" s="2"/>
    </row>
    <row r="750" spans="1:18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  <c r="P750" s="7"/>
      <c r="Q750" s="2"/>
      <c r="R750" s="2"/>
    </row>
    <row r="751" spans="1:18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  <c r="P751" s="7"/>
      <c r="Q751" s="2"/>
      <c r="R751" s="2"/>
    </row>
    <row r="752" spans="1:18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  <c r="P752" s="7"/>
      <c r="Q752" s="2"/>
      <c r="R752" s="2"/>
    </row>
    <row r="753" spans="1:18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  <c r="P753" s="7"/>
      <c r="Q753" s="2"/>
      <c r="R753" s="2"/>
    </row>
    <row r="754" spans="1:18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  <c r="P754" s="7"/>
      <c r="Q754" s="2"/>
      <c r="R754" s="2"/>
    </row>
    <row r="755" spans="1:18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  <c r="P755" s="7"/>
      <c r="Q755" s="2"/>
      <c r="R755" s="2"/>
    </row>
    <row r="756" spans="1:18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  <c r="P756" s="7"/>
      <c r="Q756" s="2"/>
      <c r="R756" s="2"/>
    </row>
    <row r="757" spans="1:18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  <c r="P757" s="7"/>
      <c r="Q757" s="2"/>
      <c r="R757" s="2"/>
    </row>
    <row r="758" spans="1:18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  <c r="P758" s="7"/>
      <c r="Q758" s="2"/>
      <c r="R758" s="2"/>
    </row>
    <row r="759" spans="1:18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  <c r="P759" s="7"/>
      <c r="Q759" s="2"/>
      <c r="R759" s="2"/>
    </row>
    <row r="760" spans="1:18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  <c r="P760" s="7"/>
      <c r="Q760" s="2"/>
      <c r="R760" s="2"/>
    </row>
    <row r="761" spans="1:18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  <c r="P761" s="7"/>
      <c r="Q761" s="2"/>
      <c r="R761" s="2"/>
    </row>
    <row r="762" spans="1:18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  <c r="P762" s="7"/>
      <c r="Q762" s="2"/>
      <c r="R762" s="2"/>
    </row>
    <row r="763" spans="1:18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  <c r="P763" s="7"/>
      <c r="Q763" s="2"/>
      <c r="R763" s="2"/>
    </row>
    <row r="764" spans="1:18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  <c r="P764" s="7"/>
      <c r="Q764" s="2"/>
      <c r="R764" s="2"/>
    </row>
    <row r="765" spans="1:18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  <c r="P765" s="7"/>
      <c r="Q765" s="2"/>
      <c r="R765" s="2"/>
    </row>
    <row r="766" spans="1:18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  <c r="P766" s="7"/>
      <c r="Q766" s="2"/>
      <c r="R766" s="2"/>
    </row>
    <row r="767" spans="1:18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  <c r="P767" s="7"/>
      <c r="Q767" s="2"/>
      <c r="R767" s="2"/>
    </row>
    <row r="768" spans="1:18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  <c r="P768" s="7"/>
      <c r="Q768" s="2"/>
      <c r="R768" s="2"/>
    </row>
    <row r="769" spans="1:18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  <c r="P769" s="7"/>
      <c r="Q769" s="2"/>
      <c r="R769" s="2"/>
    </row>
    <row r="770" spans="1:18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  <c r="P770" s="7"/>
      <c r="Q770" s="2"/>
      <c r="R770" s="2"/>
    </row>
    <row r="771" spans="1:18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  <c r="P771" s="7"/>
      <c r="Q771" s="2"/>
      <c r="R771" s="2"/>
    </row>
    <row r="772" spans="1:18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  <c r="P772" s="7"/>
      <c r="Q772" s="2"/>
      <c r="R772" s="2"/>
    </row>
    <row r="773" spans="1:18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  <c r="P773" s="7"/>
      <c r="Q773" s="2"/>
      <c r="R773" s="2"/>
    </row>
    <row r="774" spans="1:18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  <c r="P774" s="7"/>
      <c r="Q774" s="2"/>
      <c r="R774" s="2"/>
    </row>
    <row r="775" spans="1:18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  <c r="P775" s="7"/>
      <c r="Q775" s="2"/>
      <c r="R775" s="2"/>
    </row>
    <row r="776" spans="1:18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  <c r="P776" s="7"/>
      <c r="Q776" s="2"/>
      <c r="R776" s="2"/>
    </row>
    <row r="777" spans="1:18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  <c r="P777" s="7"/>
      <c r="Q777" s="2"/>
      <c r="R777" s="2"/>
    </row>
    <row r="778" spans="1:18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  <c r="P778" s="7"/>
      <c r="Q778" s="2"/>
      <c r="R778" s="2"/>
    </row>
    <row r="779" spans="1:18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  <c r="P779" s="7"/>
      <c r="Q779" s="2"/>
      <c r="R779" s="2"/>
    </row>
    <row r="780" spans="1:18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  <c r="P780" s="7"/>
      <c r="Q780" s="2"/>
      <c r="R780" s="2"/>
    </row>
    <row r="781" spans="1:18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  <c r="P781" s="7"/>
      <c r="Q781" s="2"/>
      <c r="R781" s="2"/>
    </row>
    <row r="782" spans="1:18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  <c r="P782" s="7"/>
      <c r="Q782" s="2"/>
      <c r="R782" s="2"/>
    </row>
    <row r="783" spans="1:18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  <c r="P783" s="7"/>
      <c r="Q783" s="2"/>
      <c r="R783" s="2"/>
    </row>
    <row r="784" spans="1:18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  <c r="P784" s="7"/>
      <c r="Q784" s="2"/>
      <c r="R784" s="2"/>
    </row>
    <row r="785" spans="1:18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  <c r="P785" s="7"/>
      <c r="Q785" s="2"/>
      <c r="R785" s="2"/>
    </row>
    <row r="786" spans="1:18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  <c r="P786" s="7"/>
      <c r="Q786" s="2"/>
      <c r="R786" s="2"/>
    </row>
    <row r="787" spans="1:18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  <c r="P787" s="7"/>
      <c r="Q787" s="2"/>
      <c r="R787" s="2"/>
    </row>
    <row r="788" spans="1:18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  <c r="P788" s="7"/>
      <c r="Q788" s="2"/>
      <c r="R788" s="2"/>
    </row>
    <row r="789" spans="1:18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  <c r="P789" s="7"/>
      <c r="Q789" s="2"/>
      <c r="R789" s="2"/>
    </row>
    <row r="790" spans="1:18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  <c r="P790" s="7"/>
      <c r="Q790" s="2"/>
      <c r="R790" s="2"/>
    </row>
    <row r="791" spans="1:18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  <c r="P791" s="7"/>
      <c r="Q791" s="2"/>
      <c r="R791" s="2"/>
    </row>
    <row r="792" spans="1:18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  <c r="P792" s="7"/>
      <c r="Q792" s="2"/>
      <c r="R792" s="2"/>
    </row>
    <row r="793" spans="1:18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  <c r="P793" s="7"/>
      <c r="Q793" s="2"/>
      <c r="R793" s="2"/>
    </row>
    <row r="794" spans="1:18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  <c r="P794" s="7"/>
      <c r="Q794" s="2"/>
      <c r="R794" s="2"/>
    </row>
    <row r="795" spans="1:18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  <c r="P795" s="7"/>
      <c r="Q795" s="2"/>
      <c r="R795" s="2"/>
    </row>
    <row r="796" spans="1:18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  <c r="P796" s="7"/>
      <c r="Q796" s="2"/>
      <c r="R796" s="2"/>
    </row>
    <row r="797" spans="1:18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  <c r="P797" s="7"/>
      <c r="Q797" s="2"/>
      <c r="R797" s="2"/>
    </row>
    <row r="798" spans="1:18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  <c r="P798" s="7"/>
      <c r="Q798" s="2"/>
      <c r="R798" s="2"/>
    </row>
    <row r="799" spans="1:18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  <c r="P799" s="7"/>
      <c r="Q799" s="2"/>
      <c r="R799" s="2"/>
    </row>
    <row r="800" spans="1:18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  <c r="P800" s="7"/>
      <c r="Q800" s="2"/>
      <c r="R800" s="2"/>
    </row>
    <row r="801" spans="1:18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  <c r="P801" s="7"/>
      <c r="Q801" s="2"/>
      <c r="R801" s="2"/>
    </row>
    <row r="802" spans="1:18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  <c r="P802" s="7"/>
      <c r="Q802" s="2"/>
      <c r="R802" s="2"/>
    </row>
    <row r="803" spans="1:18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  <c r="P803" s="7"/>
      <c r="Q803" s="2"/>
      <c r="R803" s="2"/>
    </row>
    <row r="804" spans="1:18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  <c r="P804" s="7"/>
      <c r="Q804" s="2"/>
      <c r="R804" s="2"/>
    </row>
    <row r="805" spans="1:18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  <c r="P805" s="7"/>
      <c r="Q805" s="2"/>
      <c r="R805" s="2"/>
    </row>
    <row r="806" spans="1:18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  <c r="P806" s="7"/>
      <c r="Q806" s="2"/>
      <c r="R806" s="2"/>
    </row>
    <row r="807" spans="1:18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  <c r="P807" s="7"/>
      <c r="Q807" s="2"/>
      <c r="R807" s="2"/>
    </row>
    <row r="808" spans="1:18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  <c r="P808" s="7"/>
      <c r="Q808" s="2"/>
      <c r="R808" s="2"/>
    </row>
    <row r="809" spans="1:18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  <c r="P809" s="7"/>
      <c r="Q809" s="2"/>
      <c r="R809" s="2"/>
    </row>
    <row r="810" spans="1:18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  <c r="P810" s="7"/>
      <c r="Q810" s="2"/>
      <c r="R810" s="2"/>
    </row>
    <row r="811" spans="1:18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  <c r="P811" s="7"/>
      <c r="Q811" s="2"/>
      <c r="R811" s="2"/>
    </row>
    <row r="812" spans="1:18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  <c r="P812" s="7"/>
      <c r="Q812" s="2"/>
      <c r="R812" s="2"/>
    </row>
    <row r="813" spans="1:18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  <c r="P813" s="7"/>
      <c r="Q813" s="2"/>
      <c r="R813" s="2"/>
    </row>
    <row r="814" spans="1:18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  <c r="P814" s="7"/>
      <c r="Q814" s="2"/>
      <c r="R814" s="2"/>
    </row>
    <row r="815" spans="1:18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  <c r="P815" s="7"/>
      <c r="Q815" s="2"/>
      <c r="R815" s="2"/>
    </row>
    <row r="816" spans="1:18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  <c r="P816" s="7"/>
      <c r="Q816" s="2"/>
      <c r="R816" s="2"/>
    </row>
    <row r="817" spans="1:18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  <c r="P817" s="7"/>
      <c r="Q817" s="2"/>
      <c r="R817" s="2"/>
    </row>
    <row r="818" spans="1:18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  <c r="P818" s="7"/>
      <c r="Q818" s="2"/>
      <c r="R818" s="2"/>
    </row>
    <row r="819" spans="1:18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  <c r="P819" s="7"/>
      <c r="Q819" s="2"/>
      <c r="R819" s="2"/>
    </row>
    <row r="820" spans="1:18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  <c r="P820" s="7"/>
      <c r="Q820" s="2"/>
      <c r="R820" s="2"/>
    </row>
    <row r="821" spans="1:18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  <c r="P821" s="7"/>
      <c r="Q821" s="2"/>
      <c r="R821" s="2"/>
    </row>
    <row r="822" spans="1:18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  <c r="P822" s="7"/>
      <c r="Q822" s="2"/>
      <c r="R822" s="2"/>
    </row>
    <row r="823" spans="1:18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  <c r="P823" s="7"/>
      <c r="Q823" s="2"/>
      <c r="R823" s="2"/>
    </row>
    <row r="824" spans="1:18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  <c r="P824" s="7"/>
      <c r="Q824" s="2"/>
      <c r="R824" s="2"/>
    </row>
    <row r="825" spans="1:18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  <c r="P825" s="7"/>
      <c r="Q825" s="2"/>
      <c r="R825" s="2"/>
    </row>
    <row r="826" spans="1:18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  <c r="P826" s="7"/>
      <c r="Q826" s="2"/>
      <c r="R826" s="2"/>
    </row>
    <row r="827" spans="1:18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  <c r="P827" s="7"/>
      <c r="Q827" s="2"/>
      <c r="R827" s="2"/>
    </row>
    <row r="828" spans="1:18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  <c r="P828" s="7"/>
      <c r="Q828" s="2"/>
      <c r="R828" s="2"/>
    </row>
    <row r="829" spans="1:18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  <c r="P829" s="7"/>
      <c r="Q829" s="2"/>
      <c r="R829" s="2"/>
    </row>
    <row r="830" spans="1:18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  <c r="P830" s="7"/>
      <c r="Q830" s="2"/>
      <c r="R830" s="2"/>
    </row>
    <row r="831" spans="1:18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  <c r="P831" s="7"/>
      <c r="Q831" s="2"/>
      <c r="R831" s="2"/>
    </row>
    <row r="832" spans="1:18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  <c r="P832" s="7"/>
      <c r="Q832" s="2"/>
      <c r="R832" s="2"/>
    </row>
    <row r="833" spans="1:18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  <c r="P833" s="7"/>
      <c r="Q833" s="2"/>
      <c r="R833" s="2"/>
    </row>
    <row r="834" spans="1:18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  <c r="P834" s="7"/>
      <c r="Q834" s="2"/>
      <c r="R834" s="2"/>
    </row>
    <row r="835" spans="1:18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  <c r="P835" s="7"/>
      <c r="Q835" s="2"/>
      <c r="R835" s="2"/>
    </row>
    <row r="836" spans="1:18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  <c r="P836" s="7"/>
      <c r="Q836" s="2"/>
      <c r="R836" s="2"/>
    </row>
    <row r="837" spans="1:18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  <c r="P837" s="7"/>
      <c r="Q837" s="2"/>
      <c r="R837" s="2"/>
    </row>
    <row r="838" spans="1:18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  <c r="P838" s="7"/>
      <c r="Q838" s="2"/>
      <c r="R838" s="2"/>
    </row>
    <row r="839" spans="1:18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  <c r="P839" s="7"/>
      <c r="Q839" s="2"/>
      <c r="R839" s="2"/>
    </row>
    <row r="840" spans="1:18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  <c r="P840" s="7"/>
      <c r="Q840" s="2"/>
      <c r="R840" s="2"/>
    </row>
    <row r="841" spans="1:18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  <c r="P841" s="7"/>
      <c r="Q841" s="2"/>
      <c r="R841" s="2"/>
    </row>
    <row r="842" spans="1:18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  <c r="P842" s="7"/>
      <c r="Q842" s="2"/>
      <c r="R842" s="2"/>
    </row>
    <row r="843" spans="1:18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  <c r="P843" s="7"/>
      <c r="Q843" s="2"/>
      <c r="R843" s="2"/>
    </row>
    <row r="844" spans="1:18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  <c r="P844" s="7"/>
      <c r="Q844" s="2"/>
      <c r="R844" s="2"/>
    </row>
    <row r="845" spans="1:18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  <c r="P845" s="7"/>
      <c r="Q845" s="2"/>
      <c r="R845" s="2"/>
    </row>
    <row r="846" spans="1:18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  <c r="P846" s="7"/>
      <c r="Q846" s="2"/>
      <c r="R846" s="2"/>
    </row>
    <row r="847" spans="1:18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  <c r="P847" s="7"/>
      <c r="Q847" s="2"/>
      <c r="R847" s="2"/>
    </row>
    <row r="848" spans="1:18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  <c r="P848" s="7"/>
      <c r="Q848" s="2"/>
      <c r="R848" s="2"/>
    </row>
    <row r="849" spans="1:18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  <c r="P849" s="7"/>
      <c r="Q849" s="2"/>
      <c r="R849" s="2"/>
    </row>
    <row r="850" spans="1:18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  <c r="P850" s="7"/>
      <c r="Q850" s="2"/>
      <c r="R850" s="2"/>
    </row>
    <row r="851" spans="1:18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  <c r="P851" s="7"/>
      <c r="Q851" s="2"/>
      <c r="R851" s="2"/>
    </row>
    <row r="852" spans="1:18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  <c r="P852" s="7"/>
      <c r="Q852" s="2"/>
      <c r="R852" s="2"/>
    </row>
    <row r="853" spans="1:18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  <c r="P853" s="7"/>
      <c r="Q853" s="2"/>
      <c r="R853" s="2"/>
    </row>
    <row r="854" spans="1:18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  <c r="P854" s="7"/>
      <c r="Q854" s="2"/>
      <c r="R854" s="2"/>
    </row>
    <row r="855" spans="1:18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  <c r="P855" s="7"/>
      <c r="Q855" s="2"/>
      <c r="R855" s="2"/>
    </row>
    <row r="856" spans="1:18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  <c r="P856" s="7"/>
      <c r="Q856" s="2"/>
      <c r="R856" s="2"/>
    </row>
    <row r="857" spans="1:18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  <c r="P857" s="7"/>
      <c r="Q857" s="2"/>
      <c r="R857" s="2"/>
    </row>
    <row r="858" spans="1:18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  <c r="P858" s="7"/>
      <c r="Q858" s="2"/>
      <c r="R858" s="2"/>
    </row>
    <row r="859" spans="1:18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  <c r="P859" s="7"/>
      <c r="Q859" s="2"/>
      <c r="R859" s="2"/>
    </row>
    <row r="860" spans="1:18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  <c r="P860" s="7"/>
      <c r="Q860" s="2"/>
      <c r="R860" s="2"/>
    </row>
    <row r="861" spans="1:18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  <c r="P861" s="7"/>
      <c r="Q861" s="2"/>
      <c r="R861" s="2"/>
    </row>
    <row r="862" spans="1:18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  <c r="P862" s="7"/>
      <c r="Q862" s="2"/>
      <c r="R862" s="2"/>
    </row>
    <row r="863" spans="1:18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  <c r="P863" s="7"/>
      <c r="Q863" s="2"/>
      <c r="R863" s="2"/>
    </row>
    <row r="864" spans="1:18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  <c r="P864" s="7"/>
      <c r="Q864" s="2"/>
      <c r="R864" s="2"/>
    </row>
    <row r="865" spans="1:18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  <c r="P865" s="7"/>
      <c r="Q865" s="2"/>
      <c r="R865" s="2"/>
    </row>
    <row r="866" spans="1:18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  <c r="P866" s="7"/>
      <c r="Q866" s="2"/>
      <c r="R866" s="2"/>
    </row>
    <row r="867" spans="1:18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  <c r="P867" s="7"/>
      <c r="Q867" s="2"/>
      <c r="R867" s="2"/>
    </row>
    <row r="868" spans="1:18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  <c r="P868" s="7"/>
      <c r="Q868" s="2"/>
      <c r="R868" s="2"/>
    </row>
    <row r="869" spans="1:18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  <c r="P869" s="7"/>
      <c r="Q869" s="2"/>
      <c r="R869" s="2"/>
    </row>
    <row r="870" spans="1:18" ht="12.75" customHeight="1" x14ac:dyDescent="0.2">
      <c r="A870" s="10"/>
      <c r="B870" s="1"/>
      <c r="C870" s="1"/>
      <c r="D870" s="1"/>
      <c r="E870" s="1"/>
      <c r="F870" s="1"/>
      <c r="G870" s="10"/>
      <c r="H870" s="10"/>
      <c r="I870" s="10"/>
      <c r="J870" s="4"/>
      <c r="K870" s="11"/>
      <c r="L870" s="11"/>
      <c r="M870" s="5"/>
      <c r="N870" s="5"/>
      <c r="O870" s="2"/>
      <c r="P870" s="7"/>
      <c r="Q870" s="2"/>
      <c r="R870" s="2"/>
    </row>
    <row r="871" spans="1:18" ht="12.75" customHeight="1" x14ac:dyDescent="0.2">
      <c r="A871" s="10"/>
      <c r="B871" s="1"/>
      <c r="C871" s="1"/>
      <c r="D871" s="1"/>
      <c r="E871" s="1"/>
      <c r="F871" s="1"/>
      <c r="G871" s="10"/>
      <c r="H871" s="10"/>
      <c r="I871" s="10"/>
      <c r="J871" s="4"/>
      <c r="K871" s="11"/>
      <c r="L871" s="11"/>
      <c r="M871" s="5"/>
      <c r="N871" s="5"/>
      <c r="O871" s="2"/>
      <c r="P871" s="7"/>
      <c r="Q871" s="2"/>
      <c r="R871" s="2"/>
    </row>
    <row r="872" spans="1:18" ht="12.75" customHeight="1" x14ac:dyDescent="0.2">
      <c r="A872" s="10"/>
      <c r="B872" s="1"/>
      <c r="C872" s="1"/>
      <c r="D872" s="1"/>
      <c r="E872" s="1"/>
      <c r="F872" s="1"/>
      <c r="G872" s="10"/>
      <c r="H872" s="10"/>
      <c r="I872" s="10"/>
      <c r="J872" s="4"/>
      <c r="K872" s="11"/>
      <c r="L872" s="11"/>
      <c r="M872" s="5"/>
      <c r="N872" s="5"/>
      <c r="O872" s="2"/>
      <c r="P872" s="7"/>
      <c r="Q872" s="2"/>
      <c r="R872" s="2"/>
    </row>
    <row r="873" spans="1:18" ht="12.75" customHeight="1" x14ac:dyDescent="0.2">
      <c r="A873" s="10"/>
      <c r="B873" s="1"/>
      <c r="C873" s="1"/>
      <c r="D873" s="1"/>
      <c r="E873" s="1"/>
      <c r="F873" s="1"/>
      <c r="G873" s="10"/>
      <c r="H873" s="10"/>
      <c r="I873" s="10"/>
      <c r="J873" s="4"/>
      <c r="K873" s="11"/>
      <c r="L873" s="11"/>
      <c r="M873" s="5"/>
      <c r="N873" s="5"/>
      <c r="O873" s="2"/>
      <c r="P873" s="7"/>
      <c r="Q873" s="2"/>
      <c r="R873" s="2"/>
    </row>
    <row r="874" spans="1:18" ht="12.75" customHeight="1" x14ac:dyDescent="0.2">
      <c r="A874" s="10"/>
      <c r="B874" s="1"/>
      <c r="C874" s="1"/>
      <c r="D874" s="1"/>
      <c r="E874" s="1"/>
      <c r="F874" s="1"/>
      <c r="G874" s="10"/>
      <c r="H874" s="10"/>
      <c r="I874" s="10"/>
      <c r="J874" s="4"/>
      <c r="K874" s="11"/>
      <c r="L874" s="11"/>
      <c r="M874" s="5"/>
      <c r="N874" s="5"/>
      <c r="O874" s="2"/>
      <c r="P874" s="7"/>
      <c r="Q874" s="2"/>
      <c r="R874" s="2"/>
    </row>
    <row r="875" spans="1:18" ht="12.75" customHeight="1" x14ac:dyDescent="0.2">
      <c r="A875" s="10"/>
      <c r="B875" s="1"/>
      <c r="C875" s="1"/>
      <c r="D875" s="1"/>
      <c r="E875" s="1"/>
      <c r="F875" s="1"/>
      <c r="G875" s="10"/>
      <c r="H875" s="10"/>
      <c r="I875" s="10"/>
      <c r="J875" s="4"/>
      <c r="K875" s="11"/>
      <c r="L875" s="11"/>
      <c r="M875" s="5"/>
      <c r="N875" s="5"/>
      <c r="O875" s="2"/>
      <c r="P875" s="7"/>
      <c r="Q875" s="2"/>
      <c r="R875" s="2"/>
    </row>
  </sheetData>
  <autoFilter ref="A2:R2" xr:uid="{543D0A8A-5E18-4C49-B0CF-B1BFBA1600E7}"/>
  <mergeCells count="1">
    <mergeCell ref="B1:R1"/>
  </mergeCells>
  <pageMargins left="0.511811024" right="0.511811024" top="0.78740157499999996" bottom="0.78740157499999996" header="0.31496062000000002" footer="0.31496062000000002"/>
  <pageSetup paperSize="9" scale="59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3CF80-8DFE-446A-9B69-41B9D8BC100C}">
  <sheetPr>
    <tabColor rgb="FF99FF66"/>
    <pageSetUpPr fitToPage="1"/>
  </sheetPr>
  <dimension ref="A1:T873"/>
  <sheetViews>
    <sheetView showGridLines="0" zoomScale="55" zoomScaleNormal="55" workbookViewId="0">
      <selection activeCell="B6" sqref="B6"/>
    </sheetView>
  </sheetViews>
  <sheetFormatPr defaultColWidth="14.42578125" defaultRowHeight="12.75" x14ac:dyDescent="0.2"/>
  <cols>
    <col min="1" max="1" width="18.85546875" style="15" bestFit="1" customWidth="1"/>
    <col min="2" max="2" width="93.5703125" style="15" bestFit="1" customWidth="1"/>
    <col min="3" max="3" width="33" style="9" customWidth="1"/>
    <col min="4" max="5" width="31.140625" style="9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" width="23.140625" style="73" customWidth="1"/>
    <col min="17" max="17" width="32.28515625" style="9" bestFit="1" customWidth="1"/>
    <col min="18" max="18" width="29" style="9" customWidth="1"/>
    <col min="19" max="16384" width="14.42578125" style="15"/>
  </cols>
  <sheetData>
    <row r="1" spans="1:20" ht="71.45" customHeight="1" x14ac:dyDescent="0.2">
      <c r="A1" s="3" t="s">
        <v>1</v>
      </c>
      <c r="B1" s="695" t="s">
        <v>1218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96"/>
      <c r="Q1" s="696"/>
      <c r="R1" s="696"/>
    </row>
    <row r="2" spans="1:20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72" t="s">
        <v>19</v>
      </c>
      <c r="Q2" s="64" t="s">
        <v>20</v>
      </c>
      <c r="R2" s="64" t="s">
        <v>11</v>
      </c>
    </row>
    <row r="3" spans="1:20" s="49" customFormat="1" ht="51.75" x14ac:dyDescent="0.2">
      <c r="A3" s="170"/>
      <c r="B3" s="97" t="s">
        <v>708</v>
      </c>
      <c r="C3" s="430" t="s">
        <v>707</v>
      </c>
      <c r="D3" s="367" t="s">
        <v>809</v>
      </c>
      <c r="E3" s="107"/>
      <c r="F3" s="16"/>
      <c r="G3" s="27"/>
      <c r="H3" s="27"/>
      <c r="I3" s="67"/>
      <c r="J3" s="38"/>
      <c r="K3" s="68"/>
      <c r="L3" s="28"/>
      <c r="M3" s="29">
        <v>500.85</v>
      </c>
      <c r="N3" s="30">
        <v>500.85</v>
      </c>
      <c r="O3" s="85" t="s">
        <v>623</v>
      </c>
      <c r="P3" s="86">
        <v>4</v>
      </c>
      <c r="Q3" s="76">
        <f>R3*P3</f>
        <v>208</v>
      </c>
      <c r="R3" s="77">
        <v>52</v>
      </c>
    </row>
    <row r="4" spans="1:20" s="49" customFormat="1" ht="57" customHeight="1" x14ac:dyDescent="0.2">
      <c r="A4" s="170"/>
      <c r="B4" s="97" t="s">
        <v>921</v>
      </c>
      <c r="C4" s="209" t="s">
        <v>760</v>
      </c>
      <c r="D4" s="367" t="s">
        <v>809</v>
      </c>
      <c r="E4" s="107"/>
      <c r="F4" s="16" t="s">
        <v>825</v>
      </c>
      <c r="G4" s="27"/>
      <c r="H4" s="27"/>
      <c r="I4" s="67"/>
      <c r="J4" s="38"/>
      <c r="K4" s="68"/>
      <c r="L4" s="28"/>
      <c r="M4" s="29" t="s">
        <v>580</v>
      </c>
      <c r="N4" s="332" t="s">
        <v>580</v>
      </c>
      <c r="O4" s="84" t="s">
        <v>580</v>
      </c>
      <c r="P4" s="41"/>
      <c r="Q4" s="62"/>
      <c r="R4" s="63"/>
    </row>
    <row r="5" spans="1:20" s="49" customFormat="1" ht="78.75" x14ac:dyDescent="0.2">
      <c r="A5" s="170">
        <v>1345001</v>
      </c>
      <c r="B5" s="97" t="s">
        <v>481</v>
      </c>
      <c r="C5" s="209" t="s">
        <v>760</v>
      </c>
      <c r="D5" s="367" t="s">
        <v>809</v>
      </c>
      <c r="E5" s="107"/>
      <c r="F5" s="98" t="s">
        <v>1499</v>
      </c>
      <c r="G5" s="27"/>
      <c r="H5" s="27"/>
      <c r="I5" s="67"/>
      <c r="J5" s="38"/>
      <c r="K5" s="68"/>
      <c r="L5" s="28"/>
      <c r="M5" s="29">
        <v>500.85</v>
      </c>
      <c r="N5" s="30">
        <v>500.85</v>
      </c>
      <c r="O5" s="85" t="s">
        <v>623</v>
      </c>
      <c r="P5" s="86">
        <v>4</v>
      </c>
      <c r="Q5" s="76">
        <f>R5*P5</f>
        <v>128</v>
      </c>
      <c r="R5" s="77">
        <f>16+16</f>
        <v>32</v>
      </c>
    </row>
    <row r="6" spans="1:20" s="49" customFormat="1" ht="78" x14ac:dyDescent="0.2">
      <c r="A6" s="243" t="s">
        <v>115</v>
      </c>
      <c r="B6" s="97" t="s">
        <v>758</v>
      </c>
      <c r="C6" s="209" t="s">
        <v>760</v>
      </c>
      <c r="D6" s="367" t="s">
        <v>809</v>
      </c>
      <c r="E6" s="107"/>
      <c r="F6" s="16"/>
      <c r="G6" s="27"/>
      <c r="H6" s="27"/>
      <c r="I6" s="67"/>
      <c r="J6" s="38"/>
      <c r="K6" s="68"/>
      <c r="L6" s="28"/>
      <c r="M6" s="29">
        <v>500.85</v>
      </c>
      <c r="N6" s="30">
        <v>500.85</v>
      </c>
      <c r="O6" s="85" t="s">
        <v>623</v>
      </c>
      <c r="P6" s="86">
        <v>4</v>
      </c>
      <c r="Q6" s="76">
        <f>R6*P6</f>
        <v>208</v>
      </c>
      <c r="R6" s="77">
        <v>52</v>
      </c>
    </row>
    <row r="7" spans="1:20" s="49" customFormat="1" ht="61.5" customHeight="1" x14ac:dyDescent="0.2">
      <c r="A7" s="170"/>
      <c r="B7" s="97" t="s">
        <v>709</v>
      </c>
      <c r="C7" s="430" t="s">
        <v>707</v>
      </c>
      <c r="D7" s="367" t="s">
        <v>809</v>
      </c>
      <c r="E7" s="107"/>
      <c r="F7" s="16"/>
      <c r="G7" s="27"/>
      <c r="H7" s="27"/>
      <c r="I7" s="67"/>
      <c r="J7" s="38"/>
      <c r="K7" s="68"/>
      <c r="L7" s="28"/>
      <c r="M7" s="29">
        <v>500.85</v>
      </c>
      <c r="N7" s="30">
        <v>500.85</v>
      </c>
      <c r="O7" s="85" t="s">
        <v>623</v>
      </c>
      <c r="P7" s="86">
        <v>4</v>
      </c>
      <c r="Q7" s="76">
        <f>R7*P7</f>
        <v>208</v>
      </c>
      <c r="R7" s="77">
        <v>52</v>
      </c>
    </row>
    <row r="8" spans="1:20" ht="81.75" customHeight="1" x14ac:dyDescent="0.2">
      <c r="A8" s="243"/>
      <c r="B8" s="613" t="s">
        <v>731</v>
      </c>
      <c r="C8" s="169" t="s">
        <v>1412</v>
      </c>
      <c r="D8" s="354" t="s">
        <v>809</v>
      </c>
      <c r="E8" s="218"/>
      <c r="F8" s="110" t="s">
        <v>994</v>
      </c>
      <c r="G8" s="58"/>
      <c r="H8" s="58"/>
      <c r="I8" s="37"/>
      <c r="J8" s="33"/>
      <c r="K8" s="34"/>
      <c r="L8" s="35"/>
      <c r="M8" s="29">
        <v>500.85</v>
      </c>
      <c r="N8" s="448">
        <f>500.85-K8-L8</f>
        <v>500.85</v>
      </c>
      <c r="O8" s="114" t="s">
        <v>623</v>
      </c>
      <c r="P8" s="86">
        <v>4</v>
      </c>
      <c r="Q8" s="76">
        <f>R8*P8</f>
        <v>208</v>
      </c>
      <c r="R8" s="77">
        <v>52</v>
      </c>
      <c r="S8" s="49"/>
      <c r="T8" s="49"/>
    </row>
    <row r="9" spans="1:20" ht="76.5" customHeight="1" x14ac:dyDescent="0.2">
      <c r="A9" s="10"/>
      <c r="B9" s="1"/>
      <c r="C9" s="1"/>
      <c r="D9" s="1"/>
      <c r="E9" s="1"/>
      <c r="F9" s="1"/>
      <c r="G9" s="10"/>
      <c r="H9" s="10"/>
      <c r="I9" s="10"/>
      <c r="J9" s="4"/>
      <c r="K9" s="11"/>
      <c r="L9" s="11"/>
      <c r="M9" s="5"/>
      <c r="N9" s="29">
        <f>SUM(N3:N8)</f>
        <v>2504.25</v>
      </c>
      <c r="O9" s="2"/>
      <c r="P9" s="7"/>
      <c r="Q9" s="29">
        <f>SUM(Q3:Q8)</f>
        <v>960</v>
      </c>
      <c r="R9" s="2"/>
    </row>
    <row r="10" spans="1:20" ht="47.25" customHeight="1" x14ac:dyDescent="0.2">
      <c r="A10" s="10"/>
      <c r="B10" s="1"/>
      <c r="C10" s="1"/>
      <c r="D10" s="1"/>
      <c r="E10" s="1"/>
      <c r="F10" s="1"/>
      <c r="G10" s="10"/>
      <c r="H10" s="10"/>
      <c r="I10" s="10"/>
      <c r="J10" s="4"/>
      <c r="K10" s="11"/>
      <c r="L10" s="11"/>
      <c r="M10" s="5"/>
      <c r="N10" s="196" t="s">
        <v>80</v>
      </c>
      <c r="O10" s="2"/>
      <c r="P10" s="7"/>
      <c r="Q10" s="196" t="s">
        <v>623</v>
      </c>
      <c r="R10" s="2"/>
    </row>
    <row r="11" spans="1:20" ht="54" customHeight="1" x14ac:dyDescent="0.2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196"/>
      <c r="O11" s="2"/>
      <c r="P11" s="7"/>
      <c r="Q11" s="2"/>
      <c r="R11" s="2"/>
    </row>
    <row r="12" spans="1:20" ht="27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5"/>
      <c r="O12" s="2"/>
      <c r="P12" s="7"/>
      <c r="Q12" s="2"/>
      <c r="R12" s="2"/>
    </row>
    <row r="13" spans="1:20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  <c r="P13" s="7"/>
      <c r="Q13" s="2"/>
      <c r="R13" s="2"/>
    </row>
    <row r="14" spans="1:20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  <c r="P14" s="7"/>
      <c r="Q14" s="2"/>
      <c r="R14" s="2"/>
    </row>
    <row r="15" spans="1:20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  <c r="P15" s="7"/>
      <c r="Q15" s="2"/>
      <c r="R15" s="2"/>
    </row>
    <row r="16" spans="1:20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  <c r="P16" s="7"/>
      <c r="Q16" s="2"/>
      <c r="R16" s="2"/>
    </row>
    <row r="17" spans="1:18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  <c r="P17" s="7"/>
      <c r="Q17" s="2"/>
      <c r="R17" s="2"/>
    </row>
    <row r="18" spans="1:18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  <c r="P18" s="7"/>
      <c r="Q18" s="2"/>
      <c r="R18" s="2"/>
    </row>
    <row r="19" spans="1:18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  <c r="P19" s="7"/>
      <c r="Q19" s="2"/>
      <c r="R19" s="2"/>
    </row>
    <row r="20" spans="1:18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  <c r="P20" s="7"/>
      <c r="Q20" s="2"/>
      <c r="R20" s="2"/>
    </row>
    <row r="21" spans="1:18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  <c r="P21" s="7"/>
      <c r="Q21" s="2"/>
      <c r="R21" s="2"/>
    </row>
    <row r="22" spans="1:18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  <c r="P22" s="7"/>
      <c r="Q22" s="2"/>
      <c r="R22" s="2"/>
    </row>
    <row r="23" spans="1:18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  <c r="P23" s="7"/>
      <c r="Q23" s="2"/>
      <c r="R23" s="2"/>
    </row>
    <row r="24" spans="1:18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  <c r="P24" s="7"/>
      <c r="Q24" s="2"/>
      <c r="R24" s="2"/>
    </row>
    <row r="25" spans="1:18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  <c r="P25" s="7"/>
      <c r="Q25" s="2"/>
      <c r="R25" s="2"/>
    </row>
    <row r="26" spans="1:18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  <c r="P26" s="7"/>
      <c r="Q26" s="2"/>
      <c r="R26" s="2"/>
    </row>
    <row r="27" spans="1:18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  <c r="P27" s="7"/>
      <c r="Q27" s="2"/>
      <c r="R27" s="2"/>
    </row>
    <row r="28" spans="1:18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  <c r="P28" s="7"/>
      <c r="Q28" s="2"/>
      <c r="R28" s="2"/>
    </row>
    <row r="29" spans="1:18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  <c r="P29" s="7"/>
      <c r="Q29" s="2"/>
      <c r="R29" s="2"/>
    </row>
    <row r="30" spans="1:18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  <c r="P30" s="7"/>
      <c r="Q30" s="2"/>
      <c r="R30" s="2"/>
    </row>
    <row r="31" spans="1:18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  <c r="P31" s="7"/>
      <c r="Q31" s="2"/>
      <c r="R31" s="2"/>
    </row>
    <row r="32" spans="1:18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  <c r="P32" s="7"/>
      <c r="Q32" s="2"/>
      <c r="R32" s="2"/>
    </row>
    <row r="33" spans="1:18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  <c r="P33" s="7"/>
      <c r="Q33" s="2"/>
      <c r="R33" s="2"/>
    </row>
    <row r="34" spans="1:18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  <c r="P34" s="7"/>
      <c r="Q34" s="2"/>
      <c r="R34" s="2"/>
    </row>
    <row r="35" spans="1:18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  <c r="P35" s="7"/>
      <c r="Q35" s="2"/>
      <c r="R35" s="2"/>
    </row>
    <row r="36" spans="1:18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  <c r="P36" s="7"/>
      <c r="Q36" s="2"/>
      <c r="R36" s="2"/>
    </row>
    <row r="37" spans="1:18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  <c r="P37" s="7"/>
      <c r="Q37" s="2"/>
      <c r="R37" s="2"/>
    </row>
    <row r="38" spans="1:18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  <c r="P38" s="7"/>
      <c r="Q38" s="2"/>
      <c r="R38" s="2"/>
    </row>
    <row r="39" spans="1:18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  <c r="P39" s="7"/>
      <c r="Q39" s="2"/>
      <c r="R39" s="2"/>
    </row>
    <row r="40" spans="1:18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  <c r="P40" s="7"/>
      <c r="Q40" s="2"/>
      <c r="R40" s="2"/>
    </row>
    <row r="41" spans="1:18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  <c r="P41" s="7"/>
      <c r="Q41" s="2"/>
      <c r="R41" s="2"/>
    </row>
    <row r="42" spans="1:18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  <c r="P42" s="7"/>
      <c r="Q42" s="2"/>
      <c r="R42" s="2"/>
    </row>
    <row r="43" spans="1:18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  <c r="P43" s="7"/>
      <c r="Q43" s="2"/>
      <c r="R43" s="2"/>
    </row>
    <row r="44" spans="1:18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  <c r="P44" s="7"/>
      <c r="Q44" s="2"/>
      <c r="R44" s="2"/>
    </row>
    <row r="45" spans="1:18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  <c r="P45" s="7"/>
      <c r="Q45" s="2"/>
      <c r="R45" s="2"/>
    </row>
    <row r="46" spans="1:18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  <c r="P46" s="7"/>
      <c r="Q46" s="2"/>
      <c r="R46" s="2"/>
    </row>
    <row r="47" spans="1:18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  <c r="P47" s="7"/>
      <c r="Q47" s="2"/>
      <c r="R47" s="2"/>
    </row>
    <row r="48" spans="1:18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  <c r="P48" s="7"/>
      <c r="Q48" s="2"/>
      <c r="R48" s="2"/>
    </row>
    <row r="49" spans="1:18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  <c r="P49" s="7"/>
      <c r="Q49" s="2"/>
      <c r="R49" s="2"/>
    </row>
    <row r="50" spans="1:18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  <c r="P50" s="7"/>
      <c r="Q50" s="2"/>
      <c r="R50" s="2"/>
    </row>
    <row r="51" spans="1:18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  <c r="P51" s="7"/>
      <c r="Q51" s="2"/>
      <c r="R51" s="2"/>
    </row>
    <row r="52" spans="1:18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  <c r="P52" s="7"/>
      <c r="Q52" s="2"/>
      <c r="R52" s="2"/>
    </row>
    <row r="53" spans="1:18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  <c r="P53" s="7"/>
      <c r="Q53" s="2"/>
      <c r="R53" s="2"/>
    </row>
    <row r="54" spans="1:18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  <c r="P54" s="7"/>
      <c r="Q54" s="2"/>
      <c r="R54" s="2"/>
    </row>
    <row r="55" spans="1:18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  <c r="P55" s="7"/>
      <c r="Q55" s="2"/>
      <c r="R55" s="2"/>
    </row>
    <row r="56" spans="1:18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  <c r="P56" s="7"/>
      <c r="Q56" s="2"/>
      <c r="R56" s="2"/>
    </row>
    <row r="57" spans="1:18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  <c r="P57" s="7"/>
      <c r="Q57" s="2"/>
      <c r="R57" s="2"/>
    </row>
    <row r="58" spans="1:18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  <c r="P58" s="7"/>
      <c r="Q58" s="2"/>
      <c r="R58" s="2"/>
    </row>
    <row r="59" spans="1:18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  <c r="P59" s="7"/>
      <c r="Q59" s="2"/>
      <c r="R59" s="2"/>
    </row>
    <row r="60" spans="1:18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  <c r="P60" s="7"/>
      <c r="Q60" s="2"/>
      <c r="R60" s="2"/>
    </row>
    <row r="61" spans="1:18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  <c r="P61" s="7"/>
      <c r="Q61" s="2"/>
      <c r="R61" s="2"/>
    </row>
    <row r="62" spans="1:18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  <c r="P62" s="7"/>
      <c r="Q62" s="2"/>
      <c r="R62" s="2"/>
    </row>
    <row r="63" spans="1:18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  <c r="P63" s="7"/>
      <c r="Q63" s="2"/>
      <c r="R63" s="2"/>
    </row>
    <row r="64" spans="1:18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  <c r="P64" s="7"/>
      <c r="Q64" s="2"/>
      <c r="R64" s="2"/>
    </row>
    <row r="65" spans="1:18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  <c r="P65" s="7"/>
      <c r="Q65" s="2"/>
      <c r="R65" s="2"/>
    </row>
    <row r="66" spans="1:18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  <c r="P66" s="7"/>
      <c r="Q66" s="2"/>
      <c r="R66" s="2"/>
    </row>
    <row r="67" spans="1:18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  <c r="P67" s="7"/>
      <c r="Q67" s="2"/>
      <c r="R67" s="2"/>
    </row>
    <row r="68" spans="1:18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  <c r="P68" s="7"/>
      <c r="Q68" s="2"/>
      <c r="R68" s="2"/>
    </row>
    <row r="69" spans="1:18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  <c r="P69" s="7"/>
      <c r="Q69" s="2"/>
      <c r="R69" s="2"/>
    </row>
    <row r="70" spans="1:18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  <c r="P70" s="7"/>
      <c r="Q70" s="2"/>
      <c r="R70" s="2"/>
    </row>
    <row r="71" spans="1:18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  <c r="P71" s="7"/>
      <c r="Q71" s="2"/>
      <c r="R71" s="2"/>
    </row>
    <row r="72" spans="1:18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  <c r="P72" s="7"/>
      <c r="Q72" s="2"/>
      <c r="R72" s="2"/>
    </row>
    <row r="73" spans="1:18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  <c r="P73" s="7"/>
      <c r="Q73" s="2"/>
      <c r="R73" s="2"/>
    </row>
    <row r="74" spans="1:18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  <c r="P74" s="7"/>
      <c r="Q74" s="2"/>
      <c r="R74" s="2"/>
    </row>
    <row r="75" spans="1:18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  <c r="P75" s="7"/>
      <c r="Q75" s="2"/>
      <c r="R75" s="2"/>
    </row>
    <row r="76" spans="1:18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  <c r="P76" s="7"/>
      <c r="Q76" s="2"/>
      <c r="R76" s="2"/>
    </row>
    <row r="77" spans="1:18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  <c r="P77" s="7"/>
      <c r="Q77" s="2"/>
      <c r="R77" s="2"/>
    </row>
    <row r="78" spans="1:18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  <c r="P78" s="7"/>
      <c r="Q78" s="2"/>
      <c r="R78" s="2"/>
    </row>
    <row r="79" spans="1:18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  <c r="P79" s="7"/>
      <c r="Q79" s="2"/>
      <c r="R79" s="2"/>
    </row>
    <row r="80" spans="1:18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  <c r="P80" s="7"/>
      <c r="Q80" s="2"/>
      <c r="R80" s="2"/>
    </row>
    <row r="81" spans="1:18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  <c r="P81" s="7"/>
      <c r="Q81" s="2"/>
      <c r="R81" s="2"/>
    </row>
    <row r="82" spans="1:18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  <c r="P82" s="7"/>
      <c r="Q82" s="2"/>
      <c r="R82" s="2"/>
    </row>
    <row r="83" spans="1:18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  <c r="P83" s="7"/>
      <c r="Q83" s="2"/>
      <c r="R83" s="2"/>
    </row>
    <row r="84" spans="1:18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  <c r="P84" s="7"/>
      <c r="Q84" s="2"/>
      <c r="R84" s="2"/>
    </row>
    <row r="85" spans="1:18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  <c r="P85" s="7"/>
      <c r="Q85" s="2"/>
      <c r="R85" s="2"/>
    </row>
    <row r="86" spans="1:18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  <c r="P86" s="7"/>
      <c r="Q86" s="2"/>
      <c r="R86" s="2"/>
    </row>
    <row r="87" spans="1:18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  <c r="P87" s="7"/>
      <c r="Q87" s="2"/>
      <c r="R87" s="2"/>
    </row>
    <row r="88" spans="1:18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  <c r="P88" s="7"/>
      <c r="Q88" s="2"/>
      <c r="R88" s="2"/>
    </row>
    <row r="89" spans="1:18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  <c r="P89" s="7"/>
      <c r="Q89" s="2"/>
      <c r="R89" s="2"/>
    </row>
    <row r="90" spans="1:18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  <c r="P90" s="7"/>
      <c r="Q90" s="2"/>
      <c r="R90" s="2"/>
    </row>
    <row r="91" spans="1:18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  <c r="P91" s="7"/>
      <c r="Q91" s="2"/>
      <c r="R91" s="2"/>
    </row>
    <row r="92" spans="1:18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  <c r="P92" s="7"/>
      <c r="Q92" s="2"/>
      <c r="R92" s="2"/>
    </row>
    <row r="93" spans="1:18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  <c r="P93" s="7"/>
      <c r="Q93" s="2"/>
      <c r="R93" s="2"/>
    </row>
    <row r="94" spans="1:18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  <c r="P94" s="7"/>
      <c r="Q94" s="2"/>
      <c r="R94" s="2"/>
    </row>
    <row r="95" spans="1:18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  <c r="P95" s="7"/>
      <c r="Q95" s="2"/>
      <c r="R95" s="2"/>
    </row>
    <row r="96" spans="1:18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  <c r="P96" s="7"/>
      <c r="Q96" s="2"/>
      <c r="R96" s="2"/>
    </row>
    <row r="97" spans="1:18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  <c r="P97" s="7"/>
      <c r="Q97" s="2"/>
      <c r="R97" s="2"/>
    </row>
    <row r="98" spans="1:18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  <c r="P98" s="7"/>
      <c r="Q98" s="2"/>
      <c r="R98" s="2"/>
    </row>
    <row r="99" spans="1:18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  <c r="P99" s="7"/>
      <c r="Q99" s="2"/>
      <c r="R99" s="2"/>
    </row>
    <row r="100" spans="1:18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  <c r="P100" s="7"/>
      <c r="Q100" s="2"/>
      <c r="R100" s="2"/>
    </row>
    <row r="101" spans="1:18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  <c r="P101" s="7"/>
      <c r="Q101" s="2"/>
      <c r="R101" s="2"/>
    </row>
    <row r="102" spans="1:18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  <c r="P102" s="7"/>
      <c r="Q102" s="2"/>
      <c r="R102" s="2"/>
    </row>
    <row r="103" spans="1:18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  <c r="P103" s="7"/>
      <c r="Q103" s="2"/>
      <c r="R103" s="2"/>
    </row>
    <row r="104" spans="1:18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  <c r="P104" s="7"/>
      <c r="Q104" s="2"/>
      <c r="R104" s="2"/>
    </row>
    <row r="105" spans="1:18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  <c r="P105" s="7"/>
      <c r="Q105" s="2"/>
      <c r="R105" s="2"/>
    </row>
    <row r="106" spans="1:18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  <c r="P106" s="7"/>
      <c r="Q106" s="2"/>
      <c r="R106" s="2"/>
    </row>
    <row r="107" spans="1:18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  <c r="P107" s="7"/>
      <c r="Q107" s="2"/>
      <c r="R107" s="2"/>
    </row>
    <row r="108" spans="1:18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  <c r="P108" s="7"/>
      <c r="Q108" s="2"/>
      <c r="R108" s="2"/>
    </row>
    <row r="109" spans="1:18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  <c r="P109" s="7"/>
      <c r="Q109" s="2"/>
      <c r="R109" s="2"/>
    </row>
    <row r="110" spans="1:18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  <c r="P110" s="7"/>
      <c r="Q110" s="2"/>
      <c r="R110" s="2"/>
    </row>
    <row r="111" spans="1:18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  <c r="P111" s="7"/>
      <c r="Q111" s="2"/>
      <c r="R111" s="2"/>
    </row>
    <row r="112" spans="1:18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  <c r="P112" s="7"/>
      <c r="Q112" s="2"/>
      <c r="R112" s="2"/>
    </row>
    <row r="113" spans="1:18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  <c r="P113" s="7"/>
      <c r="Q113" s="2"/>
      <c r="R113" s="2"/>
    </row>
    <row r="114" spans="1:18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  <c r="P114" s="7"/>
      <c r="Q114" s="2"/>
      <c r="R114" s="2"/>
    </row>
    <row r="115" spans="1:18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  <c r="P115" s="7"/>
      <c r="Q115" s="2"/>
      <c r="R115" s="2"/>
    </row>
    <row r="116" spans="1:18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  <c r="P116" s="7"/>
      <c r="Q116" s="2"/>
      <c r="R116" s="2"/>
    </row>
    <row r="117" spans="1:18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  <c r="P117" s="7"/>
      <c r="Q117" s="2"/>
      <c r="R117" s="2"/>
    </row>
    <row r="118" spans="1:18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  <c r="P118" s="7"/>
      <c r="Q118" s="2"/>
      <c r="R118" s="2"/>
    </row>
    <row r="119" spans="1:18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  <c r="P119" s="7"/>
      <c r="Q119" s="2"/>
      <c r="R119" s="2"/>
    </row>
    <row r="120" spans="1:18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  <c r="P120" s="7"/>
      <c r="Q120" s="2"/>
      <c r="R120" s="2"/>
    </row>
    <row r="121" spans="1:18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  <c r="P121" s="7"/>
      <c r="Q121" s="2"/>
      <c r="R121" s="2"/>
    </row>
    <row r="122" spans="1:18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  <c r="P122" s="7"/>
      <c r="Q122" s="2"/>
      <c r="R122" s="2"/>
    </row>
    <row r="123" spans="1:18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  <c r="P123" s="7"/>
      <c r="Q123" s="2"/>
      <c r="R123" s="2"/>
    </row>
    <row r="124" spans="1:18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  <c r="P124" s="7"/>
      <c r="Q124" s="2"/>
      <c r="R124" s="2"/>
    </row>
    <row r="125" spans="1:18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  <c r="P125" s="7"/>
      <c r="Q125" s="2"/>
      <c r="R125" s="2"/>
    </row>
    <row r="126" spans="1:18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  <c r="P126" s="7"/>
      <c r="Q126" s="2"/>
      <c r="R126" s="2"/>
    </row>
    <row r="127" spans="1:18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  <c r="P127" s="7"/>
      <c r="Q127" s="2"/>
      <c r="R127" s="2"/>
    </row>
    <row r="128" spans="1:18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  <c r="P128" s="7"/>
      <c r="Q128" s="2"/>
      <c r="R128" s="2"/>
    </row>
    <row r="129" spans="1:18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  <c r="P129" s="7"/>
      <c r="Q129" s="2"/>
      <c r="R129" s="2"/>
    </row>
    <row r="130" spans="1:18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  <c r="P130" s="7"/>
      <c r="Q130" s="2"/>
      <c r="R130" s="2"/>
    </row>
    <row r="131" spans="1:18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  <c r="P131" s="7"/>
      <c r="Q131" s="2"/>
      <c r="R131" s="2"/>
    </row>
    <row r="132" spans="1:18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  <c r="P132" s="7"/>
      <c r="Q132" s="2"/>
      <c r="R132" s="2"/>
    </row>
    <row r="133" spans="1:18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  <c r="P133" s="7"/>
      <c r="Q133" s="2"/>
      <c r="R133" s="2"/>
    </row>
    <row r="134" spans="1:18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  <c r="P134" s="7"/>
      <c r="Q134" s="2"/>
      <c r="R134" s="2"/>
    </row>
    <row r="135" spans="1:18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  <c r="P135" s="7"/>
      <c r="Q135" s="2"/>
      <c r="R135" s="2"/>
    </row>
    <row r="136" spans="1:18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  <c r="P136" s="7"/>
      <c r="Q136" s="2"/>
      <c r="R136" s="2"/>
    </row>
    <row r="137" spans="1:18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  <c r="P137" s="7"/>
      <c r="Q137" s="2"/>
      <c r="R137" s="2"/>
    </row>
    <row r="138" spans="1:18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  <c r="P138" s="7"/>
      <c r="Q138" s="2"/>
      <c r="R138" s="2"/>
    </row>
    <row r="139" spans="1:18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  <c r="P139" s="7"/>
      <c r="Q139" s="2"/>
      <c r="R139" s="2"/>
    </row>
    <row r="140" spans="1:18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  <c r="P140" s="7"/>
      <c r="Q140" s="2"/>
      <c r="R140" s="2"/>
    </row>
    <row r="141" spans="1:18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  <c r="P141" s="7"/>
      <c r="Q141" s="2"/>
      <c r="R141" s="2"/>
    </row>
    <row r="142" spans="1:18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  <c r="P142" s="7"/>
      <c r="Q142" s="2"/>
      <c r="R142" s="2"/>
    </row>
    <row r="143" spans="1:18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  <c r="P143" s="7"/>
      <c r="Q143" s="2"/>
      <c r="R143" s="2"/>
    </row>
    <row r="144" spans="1:18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  <c r="P144" s="7"/>
      <c r="Q144" s="2"/>
      <c r="R144" s="2"/>
    </row>
    <row r="145" spans="1:18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  <c r="P145" s="7"/>
      <c r="Q145" s="2"/>
      <c r="R145" s="2"/>
    </row>
    <row r="146" spans="1:18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  <c r="P146" s="7"/>
      <c r="Q146" s="2"/>
      <c r="R146" s="2"/>
    </row>
    <row r="147" spans="1:18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  <c r="P147" s="7"/>
      <c r="Q147" s="2"/>
      <c r="R147" s="2"/>
    </row>
    <row r="148" spans="1:18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  <c r="P148" s="7"/>
      <c r="Q148" s="2"/>
      <c r="R148" s="2"/>
    </row>
    <row r="149" spans="1:18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  <c r="P149" s="7"/>
      <c r="Q149" s="2"/>
      <c r="R149" s="2"/>
    </row>
    <row r="150" spans="1:18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  <c r="P150" s="7"/>
      <c r="Q150" s="2"/>
      <c r="R150" s="2"/>
    </row>
    <row r="151" spans="1:18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  <c r="P151" s="7"/>
      <c r="Q151" s="2"/>
      <c r="R151" s="2"/>
    </row>
    <row r="152" spans="1:18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  <c r="P152" s="7"/>
      <c r="Q152" s="2"/>
      <c r="R152" s="2"/>
    </row>
    <row r="153" spans="1:18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  <c r="P153" s="7"/>
      <c r="Q153" s="2"/>
      <c r="R153" s="2"/>
    </row>
    <row r="154" spans="1:18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  <c r="P154" s="7"/>
      <c r="Q154" s="2"/>
      <c r="R154" s="2"/>
    </row>
    <row r="155" spans="1:18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  <c r="P155" s="7"/>
      <c r="Q155" s="2"/>
      <c r="R155" s="2"/>
    </row>
    <row r="156" spans="1:18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  <c r="P156" s="7"/>
      <c r="Q156" s="2"/>
      <c r="R156" s="2"/>
    </row>
    <row r="157" spans="1:18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  <c r="P157" s="7"/>
      <c r="Q157" s="2"/>
      <c r="R157" s="2"/>
    </row>
    <row r="158" spans="1:18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  <c r="P158" s="7"/>
      <c r="Q158" s="2"/>
      <c r="R158" s="2"/>
    </row>
    <row r="159" spans="1:18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  <c r="P159" s="7"/>
      <c r="Q159" s="2"/>
      <c r="R159" s="2"/>
    </row>
    <row r="160" spans="1:18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  <c r="P160" s="7"/>
      <c r="Q160" s="2"/>
      <c r="R160" s="2"/>
    </row>
    <row r="161" spans="1:18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  <c r="P161" s="7"/>
      <c r="Q161" s="2"/>
      <c r="R161" s="2"/>
    </row>
    <row r="162" spans="1:18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  <c r="P162" s="7"/>
      <c r="Q162" s="2"/>
      <c r="R162" s="2"/>
    </row>
    <row r="163" spans="1:18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  <c r="P163" s="7"/>
      <c r="Q163" s="2"/>
      <c r="R163" s="2"/>
    </row>
    <row r="164" spans="1:18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  <c r="P164" s="7"/>
      <c r="Q164" s="2"/>
      <c r="R164" s="2"/>
    </row>
    <row r="165" spans="1:18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  <c r="P165" s="7"/>
      <c r="Q165" s="2"/>
      <c r="R165" s="2"/>
    </row>
    <row r="166" spans="1:18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  <c r="P166" s="7"/>
      <c r="Q166" s="2"/>
      <c r="R166" s="2"/>
    </row>
    <row r="167" spans="1:18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  <c r="P167" s="7"/>
      <c r="Q167" s="2"/>
      <c r="R167" s="2"/>
    </row>
    <row r="168" spans="1:18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  <c r="P168" s="7"/>
      <c r="Q168" s="2"/>
      <c r="R168" s="2"/>
    </row>
    <row r="169" spans="1:18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  <c r="P169" s="7"/>
      <c r="Q169" s="2"/>
      <c r="R169" s="2"/>
    </row>
    <row r="170" spans="1:18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  <c r="P170" s="7"/>
      <c r="Q170" s="2"/>
      <c r="R170" s="2"/>
    </row>
    <row r="171" spans="1:18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  <c r="P171" s="7"/>
      <c r="Q171" s="2"/>
      <c r="R171" s="2"/>
    </row>
    <row r="172" spans="1:18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  <c r="P172" s="7"/>
      <c r="Q172" s="2"/>
      <c r="R172" s="2"/>
    </row>
    <row r="173" spans="1:18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  <c r="P173" s="7"/>
      <c r="Q173" s="2"/>
      <c r="R173" s="2"/>
    </row>
    <row r="174" spans="1:18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  <c r="P174" s="7"/>
      <c r="Q174" s="2"/>
      <c r="R174" s="2"/>
    </row>
    <row r="175" spans="1:18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  <c r="P175" s="7"/>
      <c r="Q175" s="2"/>
      <c r="R175" s="2"/>
    </row>
    <row r="176" spans="1:18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  <c r="P176" s="7"/>
      <c r="Q176" s="2"/>
      <c r="R176" s="2"/>
    </row>
    <row r="177" spans="1:18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  <c r="P177" s="7"/>
      <c r="Q177" s="2"/>
      <c r="R177" s="2"/>
    </row>
    <row r="178" spans="1:18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  <c r="P178" s="7"/>
      <c r="Q178" s="2"/>
      <c r="R178" s="2"/>
    </row>
    <row r="179" spans="1:18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  <c r="P179" s="7"/>
      <c r="Q179" s="2"/>
      <c r="R179" s="2"/>
    </row>
    <row r="180" spans="1:18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  <c r="P180" s="7"/>
      <c r="Q180" s="2"/>
      <c r="R180" s="2"/>
    </row>
    <row r="181" spans="1:18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  <c r="P181" s="7"/>
      <c r="Q181" s="2"/>
      <c r="R181" s="2"/>
    </row>
    <row r="182" spans="1:18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  <c r="P182" s="7"/>
      <c r="Q182" s="2"/>
      <c r="R182" s="2"/>
    </row>
    <row r="183" spans="1:18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  <c r="P183" s="7"/>
      <c r="Q183" s="2"/>
      <c r="R183" s="2"/>
    </row>
    <row r="184" spans="1:18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  <c r="P184" s="7"/>
      <c r="Q184" s="2"/>
      <c r="R184" s="2"/>
    </row>
    <row r="185" spans="1:18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  <c r="P185" s="7"/>
      <c r="Q185" s="2"/>
      <c r="R185" s="2"/>
    </row>
    <row r="186" spans="1:18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  <c r="P186" s="7"/>
      <c r="Q186" s="2"/>
      <c r="R186" s="2"/>
    </row>
    <row r="187" spans="1:18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  <c r="P187" s="7"/>
      <c r="Q187" s="2"/>
      <c r="R187" s="2"/>
    </row>
    <row r="188" spans="1:18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  <c r="P188" s="7"/>
      <c r="Q188" s="2"/>
      <c r="R188" s="2"/>
    </row>
    <row r="189" spans="1:18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  <c r="P189" s="7"/>
      <c r="Q189" s="2"/>
      <c r="R189" s="2"/>
    </row>
    <row r="190" spans="1:18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  <c r="P190" s="7"/>
      <c r="Q190" s="2"/>
      <c r="R190" s="2"/>
    </row>
    <row r="191" spans="1:18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  <c r="P191" s="7"/>
      <c r="Q191" s="2"/>
      <c r="R191" s="2"/>
    </row>
    <row r="192" spans="1:18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  <c r="P192" s="7"/>
      <c r="Q192" s="2"/>
      <c r="R192" s="2"/>
    </row>
    <row r="193" spans="1:18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  <c r="P193" s="7"/>
      <c r="Q193" s="2"/>
      <c r="R193" s="2"/>
    </row>
    <row r="194" spans="1:18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  <c r="P194" s="7"/>
      <c r="Q194" s="2"/>
      <c r="R194" s="2"/>
    </row>
    <row r="195" spans="1:18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  <c r="P195" s="7"/>
      <c r="Q195" s="2"/>
      <c r="R195" s="2"/>
    </row>
    <row r="196" spans="1:18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  <c r="P196" s="7"/>
      <c r="Q196" s="2"/>
      <c r="R196" s="2"/>
    </row>
    <row r="197" spans="1:18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  <c r="P197" s="7"/>
      <c r="Q197" s="2"/>
      <c r="R197" s="2"/>
    </row>
    <row r="198" spans="1:18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  <c r="P198" s="7"/>
      <c r="Q198" s="2"/>
      <c r="R198" s="2"/>
    </row>
    <row r="199" spans="1:18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  <c r="P199" s="7"/>
      <c r="Q199" s="2"/>
      <c r="R199" s="2"/>
    </row>
    <row r="200" spans="1:18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  <c r="P200" s="7"/>
      <c r="Q200" s="2"/>
      <c r="R200" s="2"/>
    </row>
    <row r="201" spans="1:18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  <c r="P201" s="7"/>
      <c r="Q201" s="2"/>
      <c r="R201" s="2"/>
    </row>
    <row r="202" spans="1:18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  <c r="P202" s="7"/>
      <c r="Q202" s="2"/>
      <c r="R202" s="2"/>
    </row>
    <row r="203" spans="1:18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  <c r="P203" s="7"/>
      <c r="Q203" s="2"/>
      <c r="R203" s="2"/>
    </row>
    <row r="204" spans="1:18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  <c r="P204" s="7"/>
      <c r="Q204" s="2"/>
      <c r="R204" s="2"/>
    </row>
    <row r="205" spans="1:18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  <c r="P205" s="7"/>
      <c r="Q205" s="2"/>
      <c r="R205" s="2"/>
    </row>
    <row r="206" spans="1:18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  <c r="P206" s="7"/>
      <c r="Q206" s="2"/>
      <c r="R206" s="2"/>
    </row>
    <row r="207" spans="1:18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  <c r="P207" s="7"/>
      <c r="Q207" s="2"/>
      <c r="R207" s="2"/>
    </row>
    <row r="208" spans="1:18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  <c r="P208" s="7"/>
      <c r="Q208" s="2"/>
      <c r="R208" s="2"/>
    </row>
    <row r="209" spans="1:18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  <c r="P209" s="7"/>
      <c r="Q209" s="2"/>
      <c r="R209" s="2"/>
    </row>
    <row r="210" spans="1:18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  <c r="P210" s="7"/>
      <c r="Q210" s="2"/>
      <c r="R210" s="2"/>
    </row>
    <row r="211" spans="1:18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  <c r="P211" s="7"/>
      <c r="Q211" s="2"/>
      <c r="R211" s="2"/>
    </row>
    <row r="212" spans="1:18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  <c r="P212" s="7"/>
      <c r="Q212" s="2"/>
      <c r="R212" s="2"/>
    </row>
    <row r="213" spans="1:18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  <c r="P213" s="7"/>
      <c r="Q213" s="2"/>
      <c r="R213" s="2"/>
    </row>
    <row r="214" spans="1:18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  <c r="P214" s="7"/>
      <c r="Q214" s="2"/>
      <c r="R214" s="2"/>
    </row>
    <row r="215" spans="1:18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  <c r="P215" s="7"/>
      <c r="Q215" s="2"/>
      <c r="R215" s="2"/>
    </row>
    <row r="216" spans="1:18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  <c r="P216" s="7"/>
      <c r="Q216" s="2"/>
      <c r="R216" s="2"/>
    </row>
    <row r="217" spans="1:18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  <c r="P217" s="7"/>
      <c r="Q217" s="2"/>
      <c r="R217" s="2"/>
    </row>
    <row r="218" spans="1:18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  <c r="P218" s="7"/>
      <c r="Q218" s="2"/>
      <c r="R218" s="2"/>
    </row>
    <row r="219" spans="1:18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  <c r="P219" s="7"/>
      <c r="Q219" s="2"/>
      <c r="R219" s="2"/>
    </row>
    <row r="220" spans="1:18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  <c r="P220" s="7"/>
      <c r="Q220" s="2"/>
      <c r="R220" s="2"/>
    </row>
    <row r="221" spans="1:18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  <c r="P221" s="7"/>
      <c r="Q221" s="2"/>
      <c r="R221" s="2"/>
    </row>
    <row r="222" spans="1:18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  <c r="P222" s="7"/>
      <c r="Q222" s="2"/>
      <c r="R222" s="2"/>
    </row>
    <row r="223" spans="1:18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  <c r="P223" s="7"/>
      <c r="Q223" s="2"/>
      <c r="R223" s="2"/>
    </row>
    <row r="224" spans="1:18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  <c r="P224" s="7"/>
      <c r="Q224" s="2"/>
      <c r="R224" s="2"/>
    </row>
    <row r="225" spans="1:18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  <c r="P225" s="7"/>
      <c r="Q225" s="2"/>
      <c r="R225" s="2"/>
    </row>
    <row r="226" spans="1:18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  <c r="P226" s="7"/>
      <c r="Q226" s="2"/>
      <c r="R226" s="2"/>
    </row>
    <row r="227" spans="1:18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  <c r="P227" s="7"/>
      <c r="Q227" s="2"/>
      <c r="R227" s="2"/>
    </row>
    <row r="228" spans="1:18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  <c r="P228" s="7"/>
      <c r="Q228" s="2"/>
      <c r="R228" s="2"/>
    </row>
    <row r="229" spans="1:18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  <c r="P229" s="7"/>
      <c r="Q229" s="2"/>
      <c r="R229" s="2"/>
    </row>
    <row r="230" spans="1:18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  <c r="P230" s="7"/>
      <c r="Q230" s="2"/>
      <c r="R230" s="2"/>
    </row>
    <row r="231" spans="1:18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  <c r="P231" s="7"/>
      <c r="Q231" s="2"/>
      <c r="R231" s="2"/>
    </row>
    <row r="232" spans="1:18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  <c r="P232" s="7"/>
      <c r="Q232" s="2"/>
      <c r="R232" s="2"/>
    </row>
    <row r="233" spans="1:18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  <c r="P233" s="7"/>
      <c r="Q233" s="2"/>
      <c r="R233" s="2"/>
    </row>
    <row r="234" spans="1:18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  <c r="P234" s="7"/>
      <c r="Q234" s="2"/>
      <c r="R234" s="2"/>
    </row>
    <row r="235" spans="1:18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  <c r="P235" s="7"/>
      <c r="Q235" s="2"/>
      <c r="R235" s="2"/>
    </row>
    <row r="236" spans="1:18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  <c r="P236" s="7"/>
      <c r="Q236" s="2"/>
      <c r="R236" s="2"/>
    </row>
    <row r="237" spans="1:18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  <c r="P237" s="7"/>
      <c r="Q237" s="2"/>
      <c r="R237" s="2"/>
    </row>
    <row r="238" spans="1:18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  <c r="P238" s="7"/>
      <c r="Q238" s="2"/>
      <c r="R238" s="2"/>
    </row>
    <row r="239" spans="1:18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  <c r="P239" s="7"/>
      <c r="Q239" s="2"/>
      <c r="R239" s="2"/>
    </row>
    <row r="240" spans="1:18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  <c r="P240" s="7"/>
      <c r="Q240" s="2"/>
      <c r="R240" s="2"/>
    </row>
    <row r="241" spans="1:18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  <c r="P241" s="7"/>
      <c r="Q241" s="2"/>
      <c r="R241" s="2"/>
    </row>
    <row r="242" spans="1:18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  <c r="P242" s="7"/>
      <c r="Q242" s="2"/>
      <c r="R242" s="2"/>
    </row>
    <row r="243" spans="1:18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  <c r="P243" s="7"/>
      <c r="Q243" s="2"/>
      <c r="R243" s="2"/>
    </row>
    <row r="244" spans="1:18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  <c r="P244" s="7"/>
      <c r="Q244" s="2"/>
      <c r="R244" s="2"/>
    </row>
    <row r="245" spans="1:18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  <c r="P245" s="7"/>
      <c r="Q245" s="2"/>
      <c r="R245" s="2"/>
    </row>
    <row r="246" spans="1:18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  <c r="P246" s="7"/>
      <c r="Q246" s="2"/>
      <c r="R246" s="2"/>
    </row>
    <row r="247" spans="1:18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  <c r="P247" s="7"/>
      <c r="Q247" s="2"/>
      <c r="R247" s="2"/>
    </row>
    <row r="248" spans="1:18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  <c r="P248" s="7"/>
      <c r="Q248" s="2"/>
      <c r="R248" s="2"/>
    </row>
    <row r="249" spans="1:18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  <c r="P249" s="7"/>
      <c r="Q249" s="2"/>
      <c r="R249" s="2"/>
    </row>
    <row r="250" spans="1:18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  <c r="P250" s="7"/>
      <c r="Q250" s="2"/>
      <c r="R250" s="2"/>
    </row>
    <row r="251" spans="1:18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  <c r="P251" s="7"/>
      <c r="Q251" s="2"/>
      <c r="R251" s="2"/>
    </row>
    <row r="252" spans="1:18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  <c r="P252" s="7"/>
      <c r="Q252" s="2"/>
      <c r="R252" s="2"/>
    </row>
    <row r="253" spans="1:18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  <c r="P253" s="7"/>
      <c r="Q253" s="2"/>
      <c r="R253" s="2"/>
    </row>
    <row r="254" spans="1:18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  <c r="P254" s="7"/>
      <c r="Q254" s="2"/>
      <c r="R254" s="2"/>
    </row>
    <row r="255" spans="1:18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  <c r="P255" s="7"/>
      <c r="Q255" s="2"/>
      <c r="R255" s="2"/>
    </row>
    <row r="256" spans="1:18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  <c r="P256" s="7"/>
      <c r="Q256" s="2"/>
      <c r="R256" s="2"/>
    </row>
    <row r="257" spans="1:18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  <c r="P257" s="7"/>
      <c r="Q257" s="2"/>
      <c r="R257" s="2"/>
    </row>
    <row r="258" spans="1:18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  <c r="P258" s="7"/>
      <c r="Q258" s="2"/>
      <c r="R258" s="2"/>
    </row>
    <row r="259" spans="1:18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  <c r="P259" s="7"/>
      <c r="Q259" s="2"/>
      <c r="R259" s="2"/>
    </row>
    <row r="260" spans="1:18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  <c r="P260" s="7"/>
      <c r="Q260" s="2"/>
      <c r="R260" s="2"/>
    </row>
    <row r="261" spans="1:18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  <c r="P261" s="7"/>
      <c r="Q261" s="2"/>
      <c r="R261" s="2"/>
    </row>
    <row r="262" spans="1:18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  <c r="P262" s="7"/>
      <c r="Q262" s="2"/>
      <c r="R262" s="2"/>
    </row>
    <row r="263" spans="1:18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  <c r="P263" s="7"/>
      <c r="Q263" s="2"/>
      <c r="R263" s="2"/>
    </row>
    <row r="264" spans="1:18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  <c r="P264" s="7"/>
      <c r="Q264" s="2"/>
      <c r="R264" s="2"/>
    </row>
    <row r="265" spans="1:18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  <c r="P265" s="7"/>
      <c r="Q265" s="2"/>
      <c r="R265" s="2"/>
    </row>
    <row r="266" spans="1:18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  <c r="P266" s="7"/>
      <c r="Q266" s="2"/>
      <c r="R266" s="2"/>
    </row>
    <row r="267" spans="1:18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  <c r="P267" s="7"/>
      <c r="Q267" s="2"/>
      <c r="R267" s="2"/>
    </row>
    <row r="268" spans="1:18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  <c r="P268" s="7"/>
      <c r="Q268" s="2"/>
      <c r="R268" s="2"/>
    </row>
    <row r="269" spans="1:18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  <c r="P269" s="7"/>
      <c r="Q269" s="2"/>
      <c r="R269" s="2"/>
    </row>
    <row r="270" spans="1:18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  <c r="P270" s="7"/>
      <c r="Q270" s="2"/>
      <c r="R270" s="2"/>
    </row>
    <row r="271" spans="1:18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  <c r="P271" s="7"/>
      <c r="Q271" s="2"/>
      <c r="R271" s="2"/>
    </row>
    <row r="272" spans="1:18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  <c r="P272" s="7"/>
      <c r="Q272" s="2"/>
      <c r="R272" s="2"/>
    </row>
    <row r="273" spans="1:18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  <c r="P273" s="7"/>
      <c r="Q273" s="2"/>
      <c r="R273" s="2"/>
    </row>
    <row r="274" spans="1:18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  <c r="P274" s="7"/>
      <c r="Q274" s="2"/>
      <c r="R274" s="2"/>
    </row>
    <row r="275" spans="1:18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  <c r="P275" s="7"/>
      <c r="Q275" s="2"/>
      <c r="R275" s="2"/>
    </row>
    <row r="276" spans="1:18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  <c r="P276" s="7"/>
      <c r="Q276" s="2"/>
      <c r="R276" s="2"/>
    </row>
    <row r="277" spans="1:18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  <c r="P277" s="7"/>
      <c r="Q277" s="2"/>
      <c r="R277" s="2"/>
    </row>
    <row r="278" spans="1:18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  <c r="P278" s="7"/>
      <c r="Q278" s="2"/>
      <c r="R278" s="2"/>
    </row>
    <row r="279" spans="1:18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  <c r="P279" s="7"/>
      <c r="Q279" s="2"/>
      <c r="R279" s="2"/>
    </row>
    <row r="280" spans="1:18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  <c r="P280" s="7"/>
      <c r="Q280" s="2"/>
      <c r="R280" s="2"/>
    </row>
    <row r="281" spans="1:18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  <c r="P281" s="7"/>
      <c r="Q281" s="2"/>
      <c r="R281" s="2"/>
    </row>
    <row r="282" spans="1:18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  <c r="P282" s="7"/>
      <c r="Q282" s="2"/>
      <c r="R282" s="2"/>
    </row>
    <row r="283" spans="1:18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  <c r="P283" s="7"/>
      <c r="Q283" s="2"/>
      <c r="R283" s="2"/>
    </row>
    <row r="284" spans="1:18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  <c r="P284" s="7"/>
      <c r="Q284" s="2"/>
      <c r="R284" s="2"/>
    </row>
    <row r="285" spans="1:18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  <c r="P285" s="7"/>
      <c r="Q285" s="2"/>
      <c r="R285" s="2"/>
    </row>
    <row r="286" spans="1:18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  <c r="P286" s="7"/>
      <c r="Q286" s="2"/>
      <c r="R286" s="2"/>
    </row>
    <row r="287" spans="1:18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  <c r="P287" s="7"/>
      <c r="Q287" s="2"/>
      <c r="R287" s="2"/>
    </row>
    <row r="288" spans="1:18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  <c r="P288" s="7"/>
      <c r="Q288" s="2"/>
      <c r="R288" s="2"/>
    </row>
    <row r="289" spans="1:18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  <c r="P289" s="7"/>
      <c r="Q289" s="2"/>
      <c r="R289" s="2"/>
    </row>
    <row r="290" spans="1:18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  <c r="P290" s="7"/>
      <c r="Q290" s="2"/>
      <c r="R290" s="2"/>
    </row>
    <row r="291" spans="1:18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  <c r="P291" s="7"/>
      <c r="Q291" s="2"/>
      <c r="R291" s="2"/>
    </row>
    <row r="292" spans="1:18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  <c r="P292" s="7"/>
      <c r="Q292" s="2"/>
      <c r="R292" s="2"/>
    </row>
    <row r="293" spans="1:18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  <c r="P293" s="7"/>
      <c r="Q293" s="2"/>
      <c r="R293" s="2"/>
    </row>
    <row r="294" spans="1:18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  <c r="P294" s="7"/>
      <c r="Q294" s="2"/>
      <c r="R294" s="2"/>
    </row>
    <row r="295" spans="1:18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  <c r="P295" s="7"/>
      <c r="Q295" s="2"/>
      <c r="R295" s="2"/>
    </row>
    <row r="296" spans="1:18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  <c r="P296" s="7"/>
      <c r="Q296" s="2"/>
      <c r="R296" s="2"/>
    </row>
    <row r="297" spans="1:18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  <c r="P297" s="7"/>
      <c r="Q297" s="2"/>
      <c r="R297" s="2"/>
    </row>
    <row r="298" spans="1:18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  <c r="P298" s="7"/>
      <c r="Q298" s="2"/>
      <c r="R298" s="2"/>
    </row>
    <row r="299" spans="1:18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  <c r="P299" s="7"/>
      <c r="Q299" s="2"/>
      <c r="R299" s="2"/>
    </row>
    <row r="300" spans="1:18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  <c r="P300" s="7"/>
      <c r="Q300" s="2"/>
      <c r="R300" s="2"/>
    </row>
    <row r="301" spans="1:18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  <c r="P301" s="7"/>
      <c r="Q301" s="2"/>
      <c r="R301" s="2"/>
    </row>
    <row r="302" spans="1:18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  <c r="P302" s="7"/>
      <c r="Q302" s="2"/>
      <c r="R302" s="2"/>
    </row>
    <row r="303" spans="1:18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  <c r="P303" s="7"/>
      <c r="Q303" s="2"/>
      <c r="R303" s="2"/>
    </row>
    <row r="304" spans="1:18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  <c r="P304" s="7"/>
      <c r="Q304" s="2"/>
      <c r="R304" s="2"/>
    </row>
    <row r="305" spans="1:18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  <c r="P305" s="7"/>
      <c r="Q305" s="2"/>
      <c r="R305" s="2"/>
    </row>
    <row r="306" spans="1:18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  <c r="P306" s="7"/>
      <c r="Q306" s="2"/>
      <c r="R306" s="2"/>
    </row>
    <row r="307" spans="1:18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  <c r="P307" s="7"/>
      <c r="Q307" s="2"/>
      <c r="R307" s="2"/>
    </row>
    <row r="308" spans="1:18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  <c r="P308" s="7"/>
      <c r="Q308" s="2"/>
      <c r="R308" s="2"/>
    </row>
    <row r="309" spans="1:18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  <c r="P309" s="7"/>
      <c r="Q309" s="2"/>
      <c r="R309" s="2"/>
    </row>
    <row r="310" spans="1:18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  <c r="P310" s="7"/>
      <c r="Q310" s="2"/>
      <c r="R310" s="2"/>
    </row>
    <row r="311" spans="1:18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  <c r="P311" s="7"/>
      <c r="Q311" s="2"/>
      <c r="R311" s="2"/>
    </row>
    <row r="312" spans="1:18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  <c r="P312" s="7"/>
      <c r="Q312" s="2"/>
      <c r="R312" s="2"/>
    </row>
    <row r="313" spans="1:18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  <c r="P313" s="7"/>
      <c r="Q313" s="2"/>
      <c r="R313" s="2"/>
    </row>
    <row r="314" spans="1:18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  <c r="P314" s="7"/>
      <c r="Q314" s="2"/>
      <c r="R314" s="2"/>
    </row>
    <row r="315" spans="1:18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  <c r="P315" s="7"/>
      <c r="Q315" s="2"/>
      <c r="R315" s="2"/>
    </row>
    <row r="316" spans="1:18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  <c r="P316" s="7"/>
      <c r="Q316" s="2"/>
      <c r="R316" s="2"/>
    </row>
    <row r="317" spans="1:18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  <c r="P317" s="7"/>
      <c r="Q317" s="2"/>
      <c r="R317" s="2"/>
    </row>
    <row r="318" spans="1:18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  <c r="P318" s="7"/>
      <c r="Q318" s="2"/>
      <c r="R318" s="2"/>
    </row>
    <row r="319" spans="1:18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  <c r="P319" s="7"/>
      <c r="Q319" s="2"/>
      <c r="R319" s="2"/>
    </row>
    <row r="320" spans="1:18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  <c r="P320" s="7"/>
      <c r="Q320" s="2"/>
      <c r="R320" s="2"/>
    </row>
    <row r="321" spans="1:18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  <c r="P321" s="7"/>
      <c r="Q321" s="2"/>
      <c r="R321" s="2"/>
    </row>
    <row r="322" spans="1:18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  <c r="P322" s="7"/>
      <c r="Q322" s="2"/>
      <c r="R322" s="2"/>
    </row>
    <row r="323" spans="1:18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  <c r="P323" s="7"/>
      <c r="Q323" s="2"/>
      <c r="R323" s="2"/>
    </row>
    <row r="324" spans="1:18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  <c r="P324" s="7"/>
      <c r="Q324" s="2"/>
      <c r="R324" s="2"/>
    </row>
    <row r="325" spans="1:18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  <c r="P325" s="7"/>
      <c r="Q325" s="2"/>
      <c r="R325" s="2"/>
    </row>
    <row r="326" spans="1:18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  <c r="P326" s="7"/>
      <c r="Q326" s="2"/>
      <c r="R326" s="2"/>
    </row>
    <row r="327" spans="1:18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  <c r="P327" s="7"/>
      <c r="Q327" s="2"/>
      <c r="R327" s="2"/>
    </row>
    <row r="328" spans="1:18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  <c r="P328" s="7"/>
      <c r="Q328" s="2"/>
      <c r="R328" s="2"/>
    </row>
    <row r="329" spans="1:18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  <c r="P329" s="7"/>
      <c r="Q329" s="2"/>
      <c r="R329" s="2"/>
    </row>
    <row r="330" spans="1:18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  <c r="P330" s="7"/>
      <c r="Q330" s="2"/>
      <c r="R330" s="2"/>
    </row>
    <row r="331" spans="1:18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  <c r="P331" s="7"/>
      <c r="Q331" s="2"/>
      <c r="R331" s="2"/>
    </row>
    <row r="332" spans="1:18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  <c r="P332" s="7"/>
      <c r="Q332" s="2"/>
      <c r="R332" s="2"/>
    </row>
    <row r="333" spans="1:18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  <c r="P333" s="7"/>
      <c r="Q333" s="2"/>
      <c r="R333" s="2"/>
    </row>
    <row r="334" spans="1:18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  <c r="P334" s="7"/>
      <c r="Q334" s="2"/>
      <c r="R334" s="2"/>
    </row>
    <row r="335" spans="1:18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  <c r="P335" s="7"/>
      <c r="Q335" s="2"/>
      <c r="R335" s="2"/>
    </row>
    <row r="336" spans="1:18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  <c r="P336" s="7"/>
      <c r="Q336" s="2"/>
      <c r="R336" s="2"/>
    </row>
    <row r="337" spans="1:18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  <c r="P337" s="7"/>
      <c r="Q337" s="2"/>
      <c r="R337" s="2"/>
    </row>
    <row r="338" spans="1:18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  <c r="P338" s="7"/>
      <c r="Q338" s="2"/>
      <c r="R338" s="2"/>
    </row>
    <row r="339" spans="1:18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  <c r="P339" s="7"/>
      <c r="Q339" s="2"/>
      <c r="R339" s="2"/>
    </row>
    <row r="340" spans="1:18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  <c r="P340" s="7"/>
      <c r="Q340" s="2"/>
      <c r="R340" s="2"/>
    </row>
    <row r="341" spans="1:18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  <c r="P341" s="7"/>
      <c r="Q341" s="2"/>
      <c r="R341" s="2"/>
    </row>
    <row r="342" spans="1:18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  <c r="P342" s="7"/>
      <c r="Q342" s="2"/>
      <c r="R342" s="2"/>
    </row>
    <row r="343" spans="1:18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  <c r="P343" s="7"/>
      <c r="Q343" s="2"/>
      <c r="R343" s="2"/>
    </row>
    <row r="344" spans="1:18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  <c r="P344" s="7"/>
      <c r="Q344" s="2"/>
      <c r="R344" s="2"/>
    </row>
    <row r="345" spans="1:18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  <c r="P345" s="7"/>
      <c r="Q345" s="2"/>
      <c r="R345" s="2"/>
    </row>
    <row r="346" spans="1:18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  <c r="P346" s="7"/>
      <c r="Q346" s="2"/>
      <c r="R346" s="2"/>
    </row>
    <row r="347" spans="1:18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  <c r="P347" s="7"/>
      <c r="Q347" s="2"/>
      <c r="R347" s="2"/>
    </row>
    <row r="348" spans="1:18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  <c r="P348" s="7"/>
      <c r="Q348" s="2"/>
      <c r="R348" s="2"/>
    </row>
    <row r="349" spans="1:18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  <c r="P349" s="7"/>
      <c r="Q349" s="2"/>
      <c r="R349" s="2"/>
    </row>
    <row r="350" spans="1:18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  <c r="P350" s="7"/>
      <c r="Q350" s="2"/>
      <c r="R350" s="2"/>
    </row>
    <row r="351" spans="1:18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  <c r="P351" s="7"/>
      <c r="Q351" s="2"/>
      <c r="R351" s="2"/>
    </row>
    <row r="352" spans="1:18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  <c r="P352" s="7"/>
      <c r="Q352" s="2"/>
      <c r="R352" s="2"/>
    </row>
    <row r="353" spans="1:18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  <c r="P353" s="7"/>
      <c r="Q353" s="2"/>
      <c r="R353" s="2"/>
    </row>
    <row r="354" spans="1:18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  <c r="P354" s="7"/>
      <c r="Q354" s="2"/>
      <c r="R354" s="2"/>
    </row>
    <row r="355" spans="1:18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  <c r="P355" s="7"/>
      <c r="Q355" s="2"/>
      <c r="R355" s="2"/>
    </row>
    <row r="356" spans="1:18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  <c r="P356" s="7"/>
      <c r="Q356" s="2"/>
      <c r="R356" s="2"/>
    </row>
    <row r="357" spans="1:18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  <c r="P357" s="7"/>
      <c r="Q357" s="2"/>
      <c r="R357" s="2"/>
    </row>
    <row r="358" spans="1:18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  <c r="P358" s="7"/>
      <c r="Q358" s="2"/>
      <c r="R358" s="2"/>
    </row>
    <row r="359" spans="1:18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  <c r="P359" s="7"/>
      <c r="Q359" s="2"/>
      <c r="R359" s="2"/>
    </row>
    <row r="360" spans="1:18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  <c r="P360" s="7"/>
      <c r="Q360" s="2"/>
      <c r="R360" s="2"/>
    </row>
    <row r="361" spans="1:18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  <c r="P361" s="7"/>
      <c r="Q361" s="2"/>
      <c r="R361" s="2"/>
    </row>
    <row r="362" spans="1:18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  <c r="P362" s="7"/>
      <c r="Q362" s="2"/>
      <c r="R362" s="2"/>
    </row>
    <row r="363" spans="1:18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  <c r="P363" s="7"/>
      <c r="Q363" s="2"/>
      <c r="R363" s="2"/>
    </row>
    <row r="364" spans="1:18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  <c r="P364" s="7"/>
      <c r="Q364" s="2"/>
      <c r="R364" s="2"/>
    </row>
    <row r="365" spans="1:18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  <c r="P365" s="7"/>
      <c r="Q365" s="2"/>
      <c r="R365" s="2"/>
    </row>
    <row r="366" spans="1:18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  <c r="P366" s="7"/>
      <c r="Q366" s="2"/>
      <c r="R366" s="2"/>
    </row>
    <row r="367" spans="1:18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  <c r="P367" s="7"/>
      <c r="Q367" s="2"/>
      <c r="R367" s="2"/>
    </row>
    <row r="368" spans="1:18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  <c r="P368" s="7"/>
      <c r="Q368" s="2"/>
      <c r="R368" s="2"/>
    </row>
    <row r="369" spans="1:18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  <c r="P369" s="7"/>
      <c r="Q369" s="2"/>
      <c r="R369" s="2"/>
    </row>
    <row r="370" spans="1:18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  <c r="P370" s="7"/>
      <c r="Q370" s="2"/>
      <c r="R370" s="2"/>
    </row>
    <row r="371" spans="1:18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  <c r="P371" s="7"/>
      <c r="Q371" s="2"/>
      <c r="R371" s="2"/>
    </row>
    <row r="372" spans="1:18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  <c r="P372" s="7"/>
      <c r="Q372" s="2"/>
      <c r="R372" s="2"/>
    </row>
    <row r="373" spans="1:18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  <c r="P373" s="7"/>
      <c r="Q373" s="2"/>
      <c r="R373" s="2"/>
    </row>
    <row r="374" spans="1:18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  <c r="P374" s="7"/>
      <c r="Q374" s="2"/>
      <c r="R374" s="2"/>
    </row>
    <row r="375" spans="1:18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  <c r="P375" s="7"/>
      <c r="Q375" s="2"/>
      <c r="R375" s="2"/>
    </row>
    <row r="376" spans="1:18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  <c r="P376" s="7"/>
      <c r="Q376" s="2"/>
      <c r="R376" s="2"/>
    </row>
    <row r="377" spans="1:18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  <c r="P377" s="7"/>
      <c r="Q377" s="2"/>
      <c r="R377" s="2"/>
    </row>
    <row r="378" spans="1:18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  <c r="P378" s="7"/>
      <c r="Q378" s="2"/>
      <c r="R378" s="2"/>
    </row>
    <row r="379" spans="1:18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  <c r="P379" s="7"/>
      <c r="Q379" s="2"/>
      <c r="R379" s="2"/>
    </row>
    <row r="380" spans="1:18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  <c r="P380" s="7"/>
      <c r="Q380" s="2"/>
      <c r="R380" s="2"/>
    </row>
    <row r="381" spans="1:18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  <c r="P381" s="7"/>
      <c r="Q381" s="2"/>
      <c r="R381" s="2"/>
    </row>
    <row r="382" spans="1:18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  <c r="P382" s="7"/>
      <c r="Q382" s="2"/>
      <c r="R382" s="2"/>
    </row>
    <row r="383" spans="1:18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  <c r="P383" s="7"/>
      <c r="Q383" s="2"/>
      <c r="R383" s="2"/>
    </row>
    <row r="384" spans="1:18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  <c r="P384" s="7"/>
      <c r="Q384" s="2"/>
      <c r="R384" s="2"/>
    </row>
    <row r="385" spans="1:18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  <c r="P385" s="7"/>
      <c r="Q385" s="2"/>
      <c r="R385" s="2"/>
    </row>
    <row r="386" spans="1:18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  <c r="P386" s="7"/>
      <c r="Q386" s="2"/>
      <c r="R386" s="2"/>
    </row>
    <row r="387" spans="1:18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  <c r="P387" s="7"/>
      <c r="Q387" s="2"/>
      <c r="R387" s="2"/>
    </row>
    <row r="388" spans="1:18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  <c r="P388" s="7"/>
      <c r="Q388" s="2"/>
      <c r="R388" s="2"/>
    </row>
    <row r="389" spans="1:18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  <c r="P389" s="7"/>
      <c r="Q389" s="2"/>
      <c r="R389" s="2"/>
    </row>
    <row r="390" spans="1:18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  <c r="P390" s="7"/>
      <c r="Q390" s="2"/>
      <c r="R390" s="2"/>
    </row>
    <row r="391" spans="1:18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  <c r="P391" s="7"/>
      <c r="Q391" s="2"/>
      <c r="R391" s="2"/>
    </row>
    <row r="392" spans="1:18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  <c r="P392" s="7"/>
      <c r="Q392" s="2"/>
      <c r="R392" s="2"/>
    </row>
    <row r="393" spans="1:18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  <c r="P393" s="7"/>
      <c r="Q393" s="2"/>
      <c r="R393" s="2"/>
    </row>
    <row r="394" spans="1:18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  <c r="P394" s="7"/>
      <c r="Q394" s="2"/>
      <c r="R394" s="2"/>
    </row>
    <row r="395" spans="1:18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  <c r="P395" s="7"/>
      <c r="Q395" s="2"/>
      <c r="R395" s="2"/>
    </row>
    <row r="396" spans="1:18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  <c r="P396" s="7"/>
      <c r="Q396" s="2"/>
      <c r="R396" s="2"/>
    </row>
    <row r="397" spans="1:18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  <c r="P397" s="7"/>
      <c r="Q397" s="2"/>
      <c r="R397" s="2"/>
    </row>
    <row r="398" spans="1:18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  <c r="P398" s="7"/>
      <c r="Q398" s="2"/>
      <c r="R398" s="2"/>
    </row>
    <row r="399" spans="1:18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  <c r="P399" s="7"/>
      <c r="Q399" s="2"/>
      <c r="R399" s="2"/>
    </row>
    <row r="400" spans="1:18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  <c r="P400" s="7"/>
      <c r="Q400" s="2"/>
      <c r="R400" s="2"/>
    </row>
    <row r="401" spans="1:18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  <c r="P401" s="7"/>
      <c r="Q401" s="2"/>
      <c r="R401" s="2"/>
    </row>
    <row r="402" spans="1:18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  <c r="P402" s="7"/>
      <c r="Q402" s="2"/>
      <c r="R402" s="2"/>
    </row>
    <row r="403" spans="1:18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  <c r="P403" s="7"/>
      <c r="Q403" s="2"/>
      <c r="R403" s="2"/>
    </row>
    <row r="404" spans="1:18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  <c r="P404" s="7"/>
      <c r="Q404" s="2"/>
      <c r="R404" s="2"/>
    </row>
    <row r="405" spans="1:18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  <c r="P405" s="7"/>
      <c r="Q405" s="2"/>
      <c r="R405" s="2"/>
    </row>
    <row r="406" spans="1:18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  <c r="P406" s="7"/>
      <c r="Q406" s="2"/>
      <c r="R406" s="2"/>
    </row>
    <row r="407" spans="1:18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  <c r="P407" s="7"/>
      <c r="Q407" s="2"/>
      <c r="R407" s="2"/>
    </row>
    <row r="408" spans="1:18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  <c r="P408" s="7"/>
      <c r="Q408" s="2"/>
      <c r="R408" s="2"/>
    </row>
    <row r="409" spans="1:18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  <c r="P409" s="7"/>
      <c r="Q409" s="2"/>
      <c r="R409" s="2"/>
    </row>
    <row r="410" spans="1:18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  <c r="P410" s="7"/>
      <c r="Q410" s="2"/>
      <c r="R410" s="2"/>
    </row>
    <row r="411" spans="1:18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  <c r="P411" s="7"/>
      <c r="Q411" s="2"/>
      <c r="R411" s="2"/>
    </row>
    <row r="412" spans="1:18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  <c r="P412" s="7"/>
      <c r="Q412" s="2"/>
      <c r="R412" s="2"/>
    </row>
    <row r="413" spans="1:18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  <c r="P413" s="7"/>
      <c r="Q413" s="2"/>
      <c r="R413" s="2"/>
    </row>
    <row r="414" spans="1:18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  <c r="P414" s="7"/>
      <c r="Q414" s="2"/>
      <c r="R414" s="2"/>
    </row>
    <row r="415" spans="1:18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  <c r="P415" s="7"/>
      <c r="Q415" s="2"/>
      <c r="R415" s="2"/>
    </row>
    <row r="416" spans="1:18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  <c r="P416" s="7"/>
      <c r="Q416" s="2"/>
      <c r="R416" s="2"/>
    </row>
    <row r="417" spans="1:18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  <c r="P417" s="7"/>
      <c r="Q417" s="2"/>
      <c r="R417" s="2"/>
    </row>
    <row r="418" spans="1:18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  <c r="P418" s="7"/>
      <c r="Q418" s="2"/>
      <c r="R418" s="2"/>
    </row>
    <row r="419" spans="1:18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  <c r="P419" s="7"/>
      <c r="Q419" s="2"/>
      <c r="R419" s="2"/>
    </row>
    <row r="420" spans="1:18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  <c r="P420" s="7"/>
      <c r="Q420" s="2"/>
      <c r="R420" s="2"/>
    </row>
    <row r="421" spans="1:18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  <c r="P421" s="7"/>
      <c r="Q421" s="2"/>
      <c r="R421" s="2"/>
    </row>
    <row r="422" spans="1:18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  <c r="P422" s="7"/>
      <c r="Q422" s="2"/>
      <c r="R422" s="2"/>
    </row>
    <row r="423" spans="1:18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  <c r="P423" s="7"/>
      <c r="Q423" s="2"/>
      <c r="R423" s="2"/>
    </row>
    <row r="424" spans="1:18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  <c r="P424" s="7"/>
      <c r="Q424" s="2"/>
      <c r="R424" s="2"/>
    </row>
    <row r="425" spans="1:18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  <c r="P425" s="7"/>
      <c r="Q425" s="2"/>
      <c r="R425" s="2"/>
    </row>
    <row r="426" spans="1:18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  <c r="P426" s="7"/>
      <c r="Q426" s="2"/>
      <c r="R426" s="2"/>
    </row>
    <row r="427" spans="1:18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  <c r="P427" s="7"/>
      <c r="Q427" s="2"/>
      <c r="R427" s="2"/>
    </row>
    <row r="428" spans="1:18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  <c r="P428" s="7"/>
      <c r="Q428" s="2"/>
      <c r="R428" s="2"/>
    </row>
    <row r="429" spans="1:18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  <c r="P429" s="7"/>
      <c r="Q429" s="2"/>
      <c r="R429" s="2"/>
    </row>
    <row r="430" spans="1:18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  <c r="P430" s="7"/>
      <c r="Q430" s="2"/>
      <c r="R430" s="2"/>
    </row>
    <row r="431" spans="1:18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  <c r="P431" s="7"/>
      <c r="Q431" s="2"/>
      <c r="R431" s="2"/>
    </row>
    <row r="432" spans="1:18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  <c r="P432" s="7"/>
      <c r="Q432" s="2"/>
      <c r="R432" s="2"/>
    </row>
    <row r="433" spans="1:18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  <c r="P433" s="7"/>
      <c r="Q433" s="2"/>
      <c r="R433" s="2"/>
    </row>
    <row r="434" spans="1:18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  <c r="P434" s="7"/>
      <c r="Q434" s="2"/>
      <c r="R434" s="2"/>
    </row>
    <row r="435" spans="1:18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  <c r="P435" s="7"/>
      <c r="Q435" s="2"/>
      <c r="R435" s="2"/>
    </row>
    <row r="436" spans="1:18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  <c r="P436" s="7"/>
      <c r="Q436" s="2"/>
      <c r="R436" s="2"/>
    </row>
    <row r="437" spans="1:18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  <c r="P437" s="7"/>
      <c r="Q437" s="2"/>
      <c r="R437" s="2"/>
    </row>
    <row r="438" spans="1:18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  <c r="P438" s="7"/>
      <c r="Q438" s="2"/>
      <c r="R438" s="2"/>
    </row>
    <row r="439" spans="1:18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  <c r="P439" s="7"/>
      <c r="Q439" s="2"/>
      <c r="R439" s="2"/>
    </row>
    <row r="440" spans="1:18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  <c r="P440" s="7"/>
      <c r="Q440" s="2"/>
      <c r="R440" s="2"/>
    </row>
    <row r="441" spans="1:18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  <c r="P441" s="7"/>
      <c r="Q441" s="2"/>
      <c r="R441" s="2"/>
    </row>
    <row r="442" spans="1:18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  <c r="P442" s="7"/>
      <c r="Q442" s="2"/>
      <c r="R442" s="2"/>
    </row>
    <row r="443" spans="1:18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  <c r="P443" s="7"/>
      <c r="Q443" s="2"/>
      <c r="R443" s="2"/>
    </row>
    <row r="444" spans="1:18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  <c r="P444" s="7"/>
      <c r="Q444" s="2"/>
      <c r="R444" s="2"/>
    </row>
    <row r="445" spans="1:18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  <c r="P445" s="7"/>
      <c r="Q445" s="2"/>
      <c r="R445" s="2"/>
    </row>
    <row r="446" spans="1:18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  <c r="P446" s="7"/>
      <c r="Q446" s="2"/>
      <c r="R446" s="2"/>
    </row>
    <row r="447" spans="1:18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  <c r="P447" s="7"/>
      <c r="Q447" s="2"/>
      <c r="R447" s="2"/>
    </row>
    <row r="448" spans="1:18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  <c r="P448" s="7"/>
      <c r="Q448" s="2"/>
      <c r="R448" s="2"/>
    </row>
    <row r="449" spans="1:18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  <c r="P449" s="7"/>
      <c r="Q449" s="2"/>
      <c r="R449" s="2"/>
    </row>
    <row r="450" spans="1:18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  <c r="P450" s="7"/>
      <c r="Q450" s="2"/>
      <c r="R450" s="2"/>
    </row>
    <row r="451" spans="1:18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  <c r="P451" s="7"/>
      <c r="Q451" s="2"/>
      <c r="R451" s="2"/>
    </row>
    <row r="452" spans="1:18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  <c r="P452" s="7"/>
      <c r="Q452" s="2"/>
      <c r="R452" s="2"/>
    </row>
    <row r="453" spans="1:18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  <c r="P453" s="7"/>
      <c r="Q453" s="2"/>
      <c r="R453" s="2"/>
    </row>
    <row r="454" spans="1:18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  <c r="P454" s="7"/>
      <c r="Q454" s="2"/>
      <c r="R454" s="2"/>
    </row>
    <row r="455" spans="1:18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  <c r="P455" s="7"/>
      <c r="Q455" s="2"/>
      <c r="R455" s="2"/>
    </row>
    <row r="456" spans="1:18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  <c r="P456" s="7"/>
      <c r="Q456" s="2"/>
      <c r="R456" s="2"/>
    </row>
    <row r="457" spans="1:18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  <c r="P457" s="7"/>
      <c r="Q457" s="2"/>
      <c r="R457" s="2"/>
    </row>
    <row r="458" spans="1:18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  <c r="P458" s="7"/>
      <c r="Q458" s="2"/>
      <c r="R458" s="2"/>
    </row>
    <row r="459" spans="1:18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  <c r="P459" s="7"/>
      <c r="Q459" s="2"/>
      <c r="R459" s="2"/>
    </row>
    <row r="460" spans="1:18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  <c r="P460" s="7"/>
      <c r="Q460" s="2"/>
      <c r="R460" s="2"/>
    </row>
    <row r="461" spans="1:18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  <c r="P461" s="7"/>
      <c r="Q461" s="2"/>
      <c r="R461" s="2"/>
    </row>
    <row r="462" spans="1:18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  <c r="P462" s="7"/>
      <c r="Q462" s="2"/>
      <c r="R462" s="2"/>
    </row>
    <row r="463" spans="1:18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  <c r="P463" s="7"/>
      <c r="Q463" s="2"/>
      <c r="R463" s="2"/>
    </row>
    <row r="464" spans="1:18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  <c r="P464" s="7"/>
      <c r="Q464" s="2"/>
      <c r="R464" s="2"/>
    </row>
    <row r="465" spans="1:18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  <c r="P465" s="7"/>
      <c r="Q465" s="2"/>
      <c r="R465" s="2"/>
    </row>
    <row r="466" spans="1:18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  <c r="P466" s="7"/>
      <c r="Q466" s="2"/>
      <c r="R466" s="2"/>
    </row>
    <row r="467" spans="1:18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  <c r="P467" s="7"/>
      <c r="Q467" s="2"/>
      <c r="R467" s="2"/>
    </row>
    <row r="468" spans="1:18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  <c r="P468" s="7"/>
      <c r="Q468" s="2"/>
      <c r="R468" s="2"/>
    </row>
    <row r="469" spans="1:18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  <c r="P469" s="7"/>
      <c r="Q469" s="2"/>
      <c r="R469" s="2"/>
    </row>
    <row r="470" spans="1:18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  <c r="P470" s="7"/>
      <c r="Q470" s="2"/>
      <c r="R470" s="2"/>
    </row>
    <row r="471" spans="1:18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  <c r="P471" s="7"/>
      <c r="Q471" s="2"/>
      <c r="R471" s="2"/>
    </row>
    <row r="472" spans="1:18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  <c r="P472" s="7"/>
      <c r="Q472" s="2"/>
      <c r="R472" s="2"/>
    </row>
    <row r="473" spans="1:18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  <c r="P473" s="7"/>
      <c r="Q473" s="2"/>
      <c r="R473" s="2"/>
    </row>
    <row r="474" spans="1:18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  <c r="P474" s="7"/>
      <c r="Q474" s="2"/>
      <c r="R474" s="2"/>
    </row>
    <row r="475" spans="1:18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  <c r="P475" s="7"/>
      <c r="Q475" s="2"/>
      <c r="R475" s="2"/>
    </row>
    <row r="476" spans="1:18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  <c r="P476" s="7"/>
      <c r="Q476" s="2"/>
      <c r="R476" s="2"/>
    </row>
    <row r="477" spans="1:18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  <c r="P477" s="7"/>
      <c r="Q477" s="2"/>
      <c r="R477" s="2"/>
    </row>
    <row r="478" spans="1:18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  <c r="P478" s="7"/>
      <c r="Q478" s="2"/>
      <c r="R478" s="2"/>
    </row>
    <row r="479" spans="1:18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  <c r="P479" s="7"/>
      <c r="Q479" s="2"/>
      <c r="R479" s="2"/>
    </row>
    <row r="480" spans="1:18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  <c r="P480" s="7"/>
      <c r="Q480" s="2"/>
      <c r="R480" s="2"/>
    </row>
    <row r="481" spans="1:18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  <c r="P481" s="7"/>
      <c r="Q481" s="2"/>
      <c r="R481" s="2"/>
    </row>
    <row r="482" spans="1:18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  <c r="P482" s="7"/>
      <c r="Q482" s="2"/>
      <c r="R482" s="2"/>
    </row>
    <row r="483" spans="1:18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  <c r="P483" s="7"/>
      <c r="Q483" s="2"/>
      <c r="R483" s="2"/>
    </row>
    <row r="484" spans="1:18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  <c r="P484" s="7"/>
      <c r="Q484" s="2"/>
      <c r="R484" s="2"/>
    </row>
    <row r="485" spans="1:18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  <c r="P485" s="7"/>
      <c r="Q485" s="2"/>
      <c r="R485" s="2"/>
    </row>
    <row r="486" spans="1:18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  <c r="P486" s="7"/>
      <c r="Q486" s="2"/>
      <c r="R486" s="2"/>
    </row>
    <row r="487" spans="1:18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  <c r="P487" s="7"/>
      <c r="Q487" s="2"/>
      <c r="R487" s="2"/>
    </row>
    <row r="488" spans="1:18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  <c r="P488" s="7"/>
      <c r="Q488" s="2"/>
      <c r="R488" s="2"/>
    </row>
    <row r="489" spans="1:18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  <c r="P489" s="7"/>
      <c r="Q489" s="2"/>
      <c r="R489" s="2"/>
    </row>
    <row r="490" spans="1:18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  <c r="P490" s="7"/>
      <c r="Q490" s="2"/>
      <c r="R490" s="2"/>
    </row>
    <row r="491" spans="1:18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  <c r="P491" s="7"/>
      <c r="Q491" s="2"/>
      <c r="R491" s="2"/>
    </row>
    <row r="492" spans="1:18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  <c r="P492" s="7"/>
      <c r="Q492" s="2"/>
      <c r="R492" s="2"/>
    </row>
    <row r="493" spans="1:18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  <c r="P493" s="7"/>
      <c r="Q493" s="2"/>
      <c r="R493" s="2"/>
    </row>
    <row r="494" spans="1:18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  <c r="P494" s="7"/>
      <c r="Q494" s="2"/>
      <c r="R494" s="2"/>
    </row>
    <row r="495" spans="1:18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  <c r="P495" s="7"/>
      <c r="Q495" s="2"/>
      <c r="R495" s="2"/>
    </row>
    <row r="496" spans="1:18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  <c r="P496" s="7"/>
      <c r="Q496" s="2"/>
      <c r="R496" s="2"/>
    </row>
    <row r="497" spans="1:18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  <c r="P497" s="7"/>
      <c r="Q497" s="2"/>
      <c r="R497" s="2"/>
    </row>
    <row r="498" spans="1:18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  <c r="P498" s="7"/>
      <c r="Q498" s="2"/>
      <c r="R498" s="2"/>
    </row>
    <row r="499" spans="1:18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  <c r="P499" s="7"/>
      <c r="Q499" s="2"/>
      <c r="R499" s="2"/>
    </row>
    <row r="500" spans="1:18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  <c r="P500" s="7"/>
      <c r="Q500" s="2"/>
      <c r="R500" s="2"/>
    </row>
    <row r="501" spans="1:18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  <c r="P501" s="7"/>
      <c r="Q501" s="2"/>
      <c r="R501" s="2"/>
    </row>
    <row r="502" spans="1:18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  <c r="P502" s="7"/>
      <c r="Q502" s="2"/>
      <c r="R502" s="2"/>
    </row>
    <row r="503" spans="1:18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  <c r="P503" s="7"/>
      <c r="Q503" s="2"/>
      <c r="R503" s="2"/>
    </row>
    <row r="504" spans="1:18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  <c r="P504" s="7"/>
      <c r="Q504" s="2"/>
      <c r="R504" s="2"/>
    </row>
    <row r="505" spans="1:18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  <c r="P505" s="7"/>
      <c r="Q505" s="2"/>
      <c r="R505" s="2"/>
    </row>
    <row r="506" spans="1:18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  <c r="P506" s="7"/>
      <c r="Q506" s="2"/>
      <c r="R506" s="2"/>
    </row>
    <row r="507" spans="1:18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  <c r="P507" s="7"/>
      <c r="Q507" s="2"/>
      <c r="R507" s="2"/>
    </row>
    <row r="508" spans="1:18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  <c r="P508" s="7"/>
      <c r="Q508" s="2"/>
      <c r="R508" s="2"/>
    </row>
    <row r="509" spans="1:18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  <c r="P509" s="7"/>
      <c r="Q509" s="2"/>
      <c r="R509" s="2"/>
    </row>
    <row r="510" spans="1:18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  <c r="P510" s="7"/>
      <c r="Q510" s="2"/>
      <c r="R510" s="2"/>
    </row>
    <row r="511" spans="1:18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  <c r="P511" s="7"/>
      <c r="Q511" s="2"/>
      <c r="R511" s="2"/>
    </row>
    <row r="512" spans="1:18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  <c r="P512" s="7"/>
      <c r="Q512" s="2"/>
      <c r="R512" s="2"/>
    </row>
    <row r="513" spans="1:18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  <c r="P513" s="7"/>
      <c r="Q513" s="2"/>
      <c r="R513" s="2"/>
    </row>
    <row r="514" spans="1:18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  <c r="P514" s="7"/>
      <c r="Q514" s="2"/>
      <c r="R514" s="2"/>
    </row>
    <row r="515" spans="1:18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  <c r="P515" s="7"/>
      <c r="Q515" s="2"/>
      <c r="R515" s="2"/>
    </row>
    <row r="516" spans="1:18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  <c r="P516" s="7"/>
      <c r="Q516" s="2"/>
      <c r="R516" s="2"/>
    </row>
    <row r="517" spans="1:18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  <c r="P517" s="7"/>
      <c r="Q517" s="2"/>
      <c r="R517" s="2"/>
    </row>
    <row r="518" spans="1:18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  <c r="P518" s="7"/>
      <c r="Q518" s="2"/>
      <c r="R518" s="2"/>
    </row>
    <row r="519" spans="1:18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  <c r="P519" s="7"/>
      <c r="Q519" s="2"/>
      <c r="R519" s="2"/>
    </row>
    <row r="520" spans="1:18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  <c r="P520" s="7"/>
      <c r="Q520" s="2"/>
      <c r="R520" s="2"/>
    </row>
    <row r="521" spans="1:18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  <c r="P521" s="7"/>
      <c r="Q521" s="2"/>
      <c r="R521" s="2"/>
    </row>
    <row r="522" spans="1:18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  <c r="P522" s="7"/>
      <c r="Q522" s="2"/>
      <c r="R522" s="2"/>
    </row>
    <row r="523" spans="1:18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  <c r="P523" s="7"/>
      <c r="Q523" s="2"/>
      <c r="R523" s="2"/>
    </row>
    <row r="524" spans="1:18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  <c r="P524" s="7"/>
      <c r="Q524" s="2"/>
      <c r="R524" s="2"/>
    </row>
    <row r="525" spans="1:18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  <c r="P525" s="7"/>
      <c r="Q525" s="2"/>
      <c r="R525" s="2"/>
    </row>
    <row r="526" spans="1:18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  <c r="P526" s="7"/>
      <c r="Q526" s="2"/>
      <c r="R526" s="2"/>
    </row>
    <row r="527" spans="1:18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  <c r="P527" s="7"/>
      <c r="Q527" s="2"/>
      <c r="R527" s="2"/>
    </row>
    <row r="528" spans="1:18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  <c r="P528" s="7"/>
      <c r="Q528" s="2"/>
      <c r="R528" s="2"/>
    </row>
    <row r="529" spans="1:18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  <c r="P529" s="7"/>
      <c r="Q529" s="2"/>
      <c r="R529" s="2"/>
    </row>
    <row r="530" spans="1:18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  <c r="P530" s="7"/>
      <c r="Q530" s="2"/>
      <c r="R530" s="2"/>
    </row>
    <row r="531" spans="1:18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  <c r="P531" s="7"/>
      <c r="Q531" s="2"/>
      <c r="R531" s="2"/>
    </row>
    <row r="532" spans="1:18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  <c r="P532" s="7"/>
      <c r="Q532" s="2"/>
      <c r="R532" s="2"/>
    </row>
    <row r="533" spans="1:18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  <c r="P533" s="7"/>
      <c r="Q533" s="2"/>
      <c r="R533" s="2"/>
    </row>
    <row r="534" spans="1:18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  <c r="P534" s="7"/>
      <c r="Q534" s="2"/>
      <c r="R534" s="2"/>
    </row>
    <row r="535" spans="1:18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  <c r="P535" s="7"/>
      <c r="Q535" s="2"/>
      <c r="R535" s="2"/>
    </row>
    <row r="536" spans="1:18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  <c r="P536" s="7"/>
      <c r="Q536" s="2"/>
      <c r="R536" s="2"/>
    </row>
    <row r="537" spans="1:18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  <c r="P537" s="7"/>
      <c r="Q537" s="2"/>
      <c r="R537" s="2"/>
    </row>
    <row r="538" spans="1:18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  <c r="P538" s="7"/>
      <c r="Q538" s="2"/>
      <c r="R538" s="2"/>
    </row>
    <row r="539" spans="1:18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  <c r="P539" s="7"/>
      <c r="Q539" s="2"/>
      <c r="R539" s="2"/>
    </row>
    <row r="540" spans="1:18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  <c r="P540" s="7"/>
      <c r="Q540" s="2"/>
      <c r="R540" s="2"/>
    </row>
    <row r="541" spans="1:18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  <c r="P541" s="7"/>
      <c r="Q541" s="2"/>
      <c r="R541" s="2"/>
    </row>
    <row r="542" spans="1:18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  <c r="P542" s="7"/>
      <c r="Q542" s="2"/>
      <c r="R542" s="2"/>
    </row>
    <row r="543" spans="1:18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  <c r="P543" s="7"/>
      <c r="Q543" s="2"/>
      <c r="R543" s="2"/>
    </row>
    <row r="544" spans="1:18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  <c r="P544" s="7"/>
      <c r="Q544" s="2"/>
      <c r="R544" s="2"/>
    </row>
    <row r="545" spans="1:18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  <c r="P545" s="7"/>
      <c r="Q545" s="2"/>
      <c r="R545" s="2"/>
    </row>
    <row r="546" spans="1:18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  <c r="P546" s="7"/>
      <c r="Q546" s="2"/>
      <c r="R546" s="2"/>
    </row>
    <row r="547" spans="1:18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  <c r="P547" s="7"/>
      <c r="Q547" s="2"/>
      <c r="R547" s="2"/>
    </row>
    <row r="548" spans="1:18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  <c r="P548" s="7"/>
      <c r="Q548" s="2"/>
      <c r="R548" s="2"/>
    </row>
    <row r="549" spans="1:18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  <c r="P549" s="7"/>
      <c r="Q549" s="2"/>
      <c r="R549" s="2"/>
    </row>
    <row r="550" spans="1:18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  <c r="P550" s="7"/>
      <c r="Q550" s="2"/>
      <c r="R550" s="2"/>
    </row>
    <row r="551" spans="1:18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  <c r="P551" s="7"/>
      <c r="Q551" s="2"/>
      <c r="R551" s="2"/>
    </row>
    <row r="552" spans="1:18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  <c r="P552" s="7"/>
      <c r="Q552" s="2"/>
      <c r="R552" s="2"/>
    </row>
    <row r="553" spans="1:18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  <c r="P553" s="7"/>
      <c r="Q553" s="2"/>
      <c r="R553" s="2"/>
    </row>
    <row r="554" spans="1:18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  <c r="P554" s="7"/>
      <c r="Q554" s="2"/>
      <c r="R554" s="2"/>
    </row>
    <row r="555" spans="1:18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  <c r="P555" s="7"/>
      <c r="Q555" s="2"/>
      <c r="R555" s="2"/>
    </row>
    <row r="556" spans="1:18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  <c r="P556" s="7"/>
      <c r="Q556" s="2"/>
      <c r="R556" s="2"/>
    </row>
    <row r="557" spans="1:18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  <c r="P557" s="7"/>
      <c r="Q557" s="2"/>
      <c r="R557" s="2"/>
    </row>
    <row r="558" spans="1:18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  <c r="P558" s="7"/>
      <c r="Q558" s="2"/>
      <c r="R558" s="2"/>
    </row>
    <row r="559" spans="1:18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  <c r="P559" s="7"/>
      <c r="Q559" s="2"/>
      <c r="R559" s="2"/>
    </row>
    <row r="560" spans="1:18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  <c r="P560" s="7"/>
      <c r="Q560" s="2"/>
      <c r="R560" s="2"/>
    </row>
    <row r="561" spans="1:18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  <c r="P561" s="7"/>
      <c r="Q561" s="2"/>
      <c r="R561" s="2"/>
    </row>
    <row r="562" spans="1:18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  <c r="P562" s="7"/>
      <c r="Q562" s="2"/>
      <c r="R562" s="2"/>
    </row>
    <row r="563" spans="1:18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  <c r="P563" s="7"/>
      <c r="Q563" s="2"/>
      <c r="R563" s="2"/>
    </row>
    <row r="564" spans="1:18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  <c r="P564" s="7"/>
      <c r="Q564" s="2"/>
      <c r="R564" s="2"/>
    </row>
    <row r="565" spans="1:18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  <c r="P565" s="7"/>
      <c r="Q565" s="2"/>
      <c r="R565" s="2"/>
    </row>
    <row r="566" spans="1:18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  <c r="P566" s="7"/>
      <c r="Q566" s="2"/>
      <c r="R566" s="2"/>
    </row>
    <row r="567" spans="1:18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  <c r="P567" s="7"/>
      <c r="Q567" s="2"/>
      <c r="R567" s="2"/>
    </row>
    <row r="568" spans="1:18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  <c r="P568" s="7"/>
      <c r="Q568" s="2"/>
      <c r="R568" s="2"/>
    </row>
    <row r="569" spans="1:18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  <c r="P569" s="7"/>
      <c r="Q569" s="2"/>
      <c r="R569" s="2"/>
    </row>
    <row r="570" spans="1:18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  <c r="P570" s="7"/>
      <c r="Q570" s="2"/>
      <c r="R570" s="2"/>
    </row>
    <row r="571" spans="1:18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  <c r="P571" s="7"/>
      <c r="Q571" s="2"/>
      <c r="R571" s="2"/>
    </row>
    <row r="572" spans="1:18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  <c r="P572" s="7"/>
      <c r="Q572" s="2"/>
      <c r="R572" s="2"/>
    </row>
    <row r="573" spans="1:18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  <c r="P573" s="7"/>
      <c r="Q573" s="2"/>
      <c r="R573" s="2"/>
    </row>
    <row r="574" spans="1:18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  <c r="P574" s="7"/>
      <c r="Q574" s="2"/>
      <c r="R574" s="2"/>
    </row>
    <row r="575" spans="1:18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  <c r="P575" s="7"/>
      <c r="Q575" s="2"/>
      <c r="R575" s="2"/>
    </row>
    <row r="576" spans="1:18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  <c r="P576" s="7"/>
      <c r="Q576" s="2"/>
      <c r="R576" s="2"/>
    </row>
    <row r="577" spans="1:18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  <c r="P577" s="7"/>
      <c r="Q577" s="2"/>
      <c r="R577" s="2"/>
    </row>
    <row r="578" spans="1:18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  <c r="P578" s="7"/>
      <c r="Q578" s="2"/>
      <c r="R578" s="2"/>
    </row>
    <row r="579" spans="1:18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  <c r="P579" s="7"/>
      <c r="Q579" s="2"/>
      <c r="R579" s="2"/>
    </row>
    <row r="580" spans="1:18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  <c r="P580" s="7"/>
      <c r="Q580" s="2"/>
      <c r="R580" s="2"/>
    </row>
    <row r="581" spans="1:18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  <c r="P581" s="7"/>
      <c r="Q581" s="2"/>
      <c r="R581" s="2"/>
    </row>
    <row r="582" spans="1:18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  <c r="P582" s="7"/>
      <c r="Q582" s="2"/>
      <c r="R582" s="2"/>
    </row>
    <row r="583" spans="1:18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  <c r="P583" s="7"/>
      <c r="Q583" s="2"/>
      <c r="R583" s="2"/>
    </row>
    <row r="584" spans="1:18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  <c r="P584" s="7"/>
      <c r="Q584" s="2"/>
      <c r="R584" s="2"/>
    </row>
    <row r="585" spans="1:18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  <c r="P585" s="7"/>
      <c r="Q585" s="2"/>
      <c r="R585" s="2"/>
    </row>
    <row r="586" spans="1:18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  <c r="P586" s="7"/>
      <c r="Q586" s="2"/>
      <c r="R586" s="2"/>
    </row>
    <row r="587" spans="1:18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  <c r="P587" s="7"/>
      <c r="Q587" s="2"/>
      <c r="R587" s="2"/>
    </row>
    <row r="588" spans="1:18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  <c r="P588" s="7"/>
      <c r="Q588" s="2"/>
      <c r="R588" s="2"/>
    </row>
    <row r="589" spans="1:18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  <c r="P589" s="7"/>
      <c r="Q589" s="2"/>
      <c r="R589" s="2"/>
    </row>
    <row r="590" spans="1:18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  <c r="P590" s="7"/>
      <c r="Q590" s="2"/>
      <c r="R590" s="2"/>
    </row>
    <row r="591" spans="1:18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  <c r="P591" s="7"/>
      <c r="Q591" s="2"/>
      <c r="R591" s="2"/>
    </row>
    <row r="592" spans="1:18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  <c r="P592" s="7"/>
      <c r="Q592" s="2"/>
      <c r="R592" s="2"/>
    </row>
    <row r="593" spans="1:18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  <c r="P593" s="7"/>
      <c r="Q593" s="2"/>
      <c r="R593" s="2"/>
    </row>
    <row r="594" spans="1:18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  <c r="P594" s="7"/>
      <c r="Q594" s="2"/>
      <c r="R594" s="2"/>
    </row>
    <row r="595" spans="1:18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  <c r="P595" s="7"/>
      <c r="Q595" s="2"/>
      <c r="R595" s="2"/>
    </row>
    <row r="596" spans="1:18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  <c r="P596" s="7"/>
      <c r="Q596" s="2"/>
      <c r="R596" s="2"/>
    </row>
    <row r="597" spans="1:18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  <c r="P597" s="7"/>
      <c r="Q597" s="2"/>
      <c r="R597" s="2"/>
    </row>
    <row r="598" spans="1:18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  <c r="P598" s="7"/>
      <c r="Q598" s="2"/>
      <c r="R598" s="2"/>
    </row>
    <row r="599" spans="1:18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  <c r="P599" s="7"/>
      <c r="Q599" s="2"/>
      <c r="R599" s="2"/>
    </row>
    <row r="600" spans="1:18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  <c r="P600" s="7"/>
      <c r="Q600" s="2"/>
      <c r="R600" s="2"/>
    </row>
    <row r="601" spans="1:18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  <c r="P601" s="7"/>
      <c r="Q601" s="2"/>
      <c r="R601" s="2"/>
    </row>
    <row r="602" spans="1:18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  <c r="P602" s="7"/>
      <c r="Q602" s="2"/>
      <c r="R602" s="2"/>
    </row>
    <row r="603" spans="1:18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  <c r="P603" s="7"/>
      <c r="Q603" s="2"/>
      <c r="R603" s="2"/>
    </row>
    <row r="604" spans="1:18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  <c r="P604" s="7"/>
      <c r="Q604" s="2"/>
      <c r="R604" s="2"/>
    </row>
    <row r="605" spans="1:18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  <c r="P605" s="7"/>
      <c r="Q605" s="2"/>
      <c r="R605" s="2"/>
    </row>
    <row r="606" spans="1:18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  <c r="P606" s="7"/>
      <c r="Q606" s="2"/>
      <c r="R606" s="2"/>
    </row>
    <row r="607" spans="1:18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  <c r="P607" s="7"/>
      <c r="Q607" s="2"/>
      <c r="R607" s="2"/>
    </row>
    <row r="608" spans="1:18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  <c r="P608" s="7"/>
      <c r="Q608" s="2"/>
      <c r="R608" s="2"/>
    </row>
    <row r="609" spans="1:18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  <c r="P609" s="7"/>
      <c r="Q609" s="2"/>
      <c r="R609" s="2"/>
    </row>
    <row r="610" spans="1:18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  <c r="P610" s="7"/>
      <c r="Q610" s="2"/>
      <c r="R610" s="2"/>
    </row>
    <row r="611" spans="1:18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  <c r="P611" s="7"/>
      <c r="Q611" s="2"/>
      <c r="R611" s="2"/>
    </row>
    <row r="612" spans="1:18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  <c r="P612" s="7"/>
      <c r="Q612" s="2"/>
      <c r="R612" s="2"/>
    </row>
    <row r="613" spans="1:18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  <c r="P613" s="7"/>
      <c r="Q613" s="2"/>
      <c r="R613" s="2"/>
    </row>
    <row r="614" spans="1:18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  <c r="P614" s="7"/>
      <c r="Q614" s="2"/>
      <c r="R614" s="2"/>
    </row>
    <row r="615" spans="1:18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  <c r="P615" s="7"/>
      <c r="Q615" s="2"/>
      <c r="R615" s="2"/>
    </row>
    <row r="616" spans="1:18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  <c r="P616" s="7"/>
      <c r="Q616" s="2"/>
      <c r="R616" s="2"/>
    </row>
    <row r="617" spans="1:18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  <c r="P617" s="7"/>
      <c r="Q617" s="2"/>
      <c r="R617" s="2"/>
    </row>
    <row r="618" spans="1:18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  <c r="P618" s="7"/>
      <c r="Q618" s="2"/>
      <c r="R618" s="2"/>
    </row>
    <row r="619" spans="1:18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  <c r="P619" s="7"/>
      <c r="Q619" s="2"/>
      <c r="R619" s="2"/>
    </row>
    <row r="620" spans="1:18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  <c r="P620" s="7"/>
      <c r="Q620" s="2"/>
      <c r="R620" s="2"/>
    </row>
    <row r="621" spans="1:18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  <c r="P621" s="7"/>
      <c r="Q621" s="2"/>
      <c r="R621" s="2"/>
    </row>
    <row r="622" spans="1:18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  <c r="P622" s="7"/>
      <c r="Q622" s="2"/>
      <c r="R622" s="2"/>
    </row>
    <row r="623" spans="1:18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  <c r="P623" s="7"/>
      <c r="Q623" s="2"/>
      <c r="R623" s="2"/>
    </row>
    <row r="624" spans="1:18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  <c r="P624" s="7"/>
      <c r="Q624" s="2"/>
      <c r="R624" s="2"/>
    </row>
    <row r="625" spans="1:18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  <c r="P625" s="7"/>
      <c r="Q625" s="2"/>
      <c r="R625" s="2"/>
    </row>
    <row r="626" spans="1:18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  <c r="P626" s="7"/>
      <c r="Q626" s="2"/>
      <c r="R626" s="2"/>
    </row>
    <row r="627" spans="1:18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  <c r="P627" s="7"/>
      <c r="Q627" s="2"/>
      <c r="R627" s="2"/>
    </row>
    <row r="628" spans="1:18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  <c r="P628" s="7"/>
      <c r="Q628" s="2"/>
      <c r="R628" s="2"/>
    </row>
    <row r="629" spans="1:18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  <c r="P629" s="7"/>
      <c r="Q629" s="2"/>
      <c r="R629" s="2"/>
    </row>
    <row r="630" spans="1:18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  <c r="P630" s="7"/>
      <c r="Q630" s="2"/>
      <c r="R630" s="2"/>
    </row>
    <row r="631" spans="1:18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  <c r="P631" s="7"/>
      <c r="Q631" s="2"/>
      <c r="R631" s="2"/>
    </row>
    <row r="632" spans="1:18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  <c r="P632" s="7"/>
      <c r="Q632" s="2"/>
      <c r="R632" s="2"/>
    </row>
    <row r="633" spans="1:18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  <c r="P633" s="7"/>
      <c r="Q633" s="2"/>
      <c r="R633" s="2"/>
    </row>
    <row r="634" spans="1:18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  <c r="P634" s="7"/>
      <c r="Q634" s="2"/>
      <c r="R634" s="2"/>
    </row>
    <row r="635" spans="1:18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  <c r="P635" s="7"/>
      <c r="Q635" s="2"/>
      <c r="R635" s="2"/>
    </row>
    <row r="636" spans="1:18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  <c r="P636" s="7"/>
      <c r="Q636" s="2"/>
      <c r="R636" s="2"/>
    </row>
    <row r="637" spans="1:18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  <c r="P637" s="7"/>
      <c r="Q637" s="2"/>
      <c r="R637" s="2"/>
    </row>
    <row r="638" spans="1:18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  <c r="P638" s="7"/>
      <c r="Q638" s="2"/>
      <c r="R638" s="2"/>
    </row>
    <row r="639" spans="1:18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  <c r="P639" s="7"/>
      <c r="Q639" s="2"/>
      <c r="R639" s="2"/>
    </row>
    <row r="640" spans="1:18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  <c r="P640" s="7"/>
      <c r="Q640" s="2"/>
      <c r="R640" s="2"/>
    </row>
    <row r="641" spans="1:18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  <c r="P641" s="7"/>
      <c r="Q641" s="2"/>
      <c r="R641" s="2"/>
    </row>
    <row r="642" spans="1:18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  <c r="P642" s="7"/>
      <c r="Q642" s="2"/>
      <c r="R642" s="2"/>
    </row>
    <row r="643" spans="1:18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  <c r="P643" s="7"/>
      <c r="Q643" s="2"/>
      <c r="R643" s="2"/>
    </row>
    <row r="644" spans="1:18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  <c r="P644" s="7"/>
      <c r="Q644" s="2"/>
      <c r="R644" s="2"/>
    </row>
    <row r="645" spans="1:18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  <c r="P645" s="7"/>
      <c r="Q645" s="2"/>
      <c r="R645" s="2"/>
    </row>
    <row r="646" spans="1:18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  <c r="P646" s="7"/>
      <c r="Q646" s="2"/>
      <c r="R646" s="2"/>
    </row>
    <row r="647" spans="1:18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  <c r="P647" s="7"/>
      <c r="Q647" s="2"/>
      <c r="R647" s="2"/>
    </row>
    <row r="648" spans="1:18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  <c r="P648" s="7"/>
      <c r="Q648" s="2"/>
      <c r="R648" s="2"/>
    </row>
    <row r="649" spans="1:18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  <c r="P649" s="7"/>
      <c r="Q649" s="2"/>
      <c r="R649" s="2"/>
    </row>
    <row r="650" spans="1:18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  <c r="P650" s="7"/>
      <c r="Q650" s="2"/>
      <c r="R650" s="2"/>
    </row>
    <row r="651" spans="1:18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  <c r="P651" s="7"/>
      <c r="Q651" s="2"/>
      <c r="R651" s="2"/>
    </row>
    <row r="652" spans="1:18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  <c r="P652" s="7"/>
      <c r="Q652" s="2"/>
      <c r="R652" s="2"/>
    </row>
    <row r="653" spans="1:18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  <c r="P653" s="7"/>
      <c r="Q653" s="2"/>
      <c r="R653" s="2"/>
    </row>
    <row r="654" spans="1:18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  <c r="P654" s="7"/>
      <c r="Q654" s="2"/>
      <c r="R654" s="2"/>
    </row>
    <row r="655" spans="1:18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  <c r="P655" s="7"/>
      <c r="Q655" s="2"/>
      <c r="R655" s="2"/>
    </row>
    <row r="656" spans="1:18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  <c r="P656" s="7"/>
      <c r="Q656" s="2"/>
      <c r="R656" s="2"/>
    </row>
    <row r="657" spans="1:18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  <c r="P657" s="7"/>
      <c r="Q657" s="2"/>
      <c r="R657" s="2"/>
    </row>
    <row r="658" spans="1:18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  <c r="P658" s="7"/>
      <c r="Q658" s="2"/>
      <c r="R658" s="2"/>
    </row>
    <row r="659" spans="1:18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  <c r="P659" s="7"/>
      <c r="Q659" s="2"/>
      <c r="R659" s="2"/>
    </row>
    <row r="660" spans="1:18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  <c r="P660" s="7"/>
      <c r="Q660" s="2"/>
      <c r="R660" s="2"/>
    </row>
    <row r="661" spans="1:18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  <c r="P661" s="7"/>
      <c r="Q661" s="2"/>
      <c r="R661" s="2"/>
    </row>
    <row r="662" spans="1:18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  <c r="P662" s="7"/>
      <c r="Q662" s="2"/>
      <c r="R662" s="2"/>
    </row>
    <row r="663" spans="1:18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  <c r="P663" s="7"/>
      <c r="Q663" s="2"/>
      <c r="R663" s="2"/>
    </row>
    <row r="664" spans="1:18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  <c r="P664" s="7"/>
      <c r="Q664" s="2"/>
      <c r="R664" s="2"/>
    </row>
    <row r="665" spans="1:18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  <c r="P665" s="7"/>
      <c r="Q665" s="2"/>
      <c r="R665" s="2"/>
    </row>
    <row r="666" spans="1:18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  <c r="P666" s="7"/>
      <c r="Q666" s="2"/>
      <c r="R666" s="2"/>
    </row>
    <row r="667" spans="1:18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  <c r="P667" s="7"/>
      <c r="Q667" s="2"/>
      <c r="R667" s="2"/>
    </row>
    <row r="668" spans="1:18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  <c r="P668" s="7"/>
      <c r="Q668" s="2"/>
      <c r="R668" s="2"/>
    </row>
    <row r="669" spans="1:18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  <c r="P669" s="7"/>
      <c r="Q669" s="2"/>
      <c r="R669" s="2"/>
    </row>
    <row r="670" spans="1:18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  <c r="P670" s="7"/>
      <c r="Q670" s="2"/>
      <c r="R670" s="2"/>
    </row>
    <row r="671" spans="1:18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  <c r="P671" s="7"/>
      <c r="Q671" s="2"/>
      <c r="R671" s="2"/>
    </row>
    <row r="672" spans="1:18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  <c r="P672" s="7"/>
      <c r="Q672" s="2"/>
      <c r="R672" s="2"/>
    </row>
    <row r="673" spans="1:18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  <c r="P673" s="7"/>
      <c r="Q673" s="2"/>
      <c r="R673" s="2"/>
    </row>
    <row r="674" spans="1:18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  <c r="P674" s="7"/>
      <c r="Q674" s="2"/>
      <c r="R674" s="2"/>
    </row>
    <row r="675" spans="1:18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  <c r="P675" s="7"/>
      <c r="Q675" s="2"/>
      <c r="R675" s="2"/>
    </row>
    <row r="676" spans="1:18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  <c r="P676" s="7"/>
      <c r="Q676" s="2"/>
      <c r="R676" s="2"/>
    </row>
    <row r="677" spans="1:18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  <c r="P677" s="7"/>
      <c r="Q677" s="2"/>
      <c r="R677" s="2"/>
    </row>
    <row r="678" spans="1:18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  <c r="P678" s="7"/>
      <c r="Q678" s="2"/>
      <c r="R678" s="2"/>
    </row>
    <row r="679" spans="1:18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  <c r="P679" s="7"/>
      <c r="Q679" s="2"/>
      <c r="R679" s="2"/>
    </row>
    <row r="680" spans="1:18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  <c r="P680" s="7"/>
      <c r="Q680" s="2"/>
      <c r="R680" s="2"/>
    </row>
    <row r="681" spans="1:18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  <c r="P681" s="7"/>
      <c r="Q681" s="2"/>
      <c r="R681" s="2"/>
    </row>
    <row r="682" spans="1:18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  <c r="P682" s="7"/>
      <c r="Q682" s="2"/>
      <c r="R682" s="2"/>
    </row>
    <row r="683" spans="1:18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  <c r="P683" s="7"/>
      <c r="Q683" s="2"/>
      <c r="R683" s="2"/>
    </row>
    <row r="684" spans="1:18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  <c r="P684" s="7"/>
      <c r="Q684" s="2"/>
      <c r="R684" s="2"/>
    </row>
    <row r="685" spans="1:18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  <c r="P685" s="7"/>
      <c r="Q685" s="2"/>
      <c r="R685" s="2"/>
    </row>
    <row r="686" spans="1:18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  <c r="P686" s="7"/>
      <c r="Q686" s="2"/>
      <c r="R686" s="2"/>
    </row>
    <row r="687" spans="1:18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  <c r="P687" s="7"/>
      <c r="Q687" s="2"/>
      <c r="R687" s="2"/>
    </row>
    <row r="688" spans="1:18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  <c r="P688" s="7"/>
      <c r="Q688" s="2"/>
      <c r="R688" s="2"/>
    </row>
    <row r="689" spans="1:18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  <c r="P689" s="7"/>
      <c r="Q689" s="2"/>
      <c r="R689" s="2"/>
    </row>
    <row r="690" spans="1:18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  <c r="P690" s="7"/>
      <c r="Q690" s="2"/>
      <c r="R690" s="2"/>
    </row>
    <row r="691" spans="1:18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  <c r="P691" s="7"/>
      <c r="Q691" s="2"/>
      <c r="R691" s="2"/>
    </row>
    <row r="692" spans="1:18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  <c r="P692" s="7"/>
      <c r="Q692" s="2"/>
      <c r="R692" s="2"/>
    </row>
    <row r="693" spans="1:18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  <c r="P693" s="7"/>
      <c r="Q693" s="2"/>
      <c r="R693" s="2"/>
    </row>
    <row r="694" spans="1:18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  <c r="P694" s="7"/>
      <c r="Q694" s="2"/>
      <c r="R694" s="2"/>
    </row>
    <row r="695" spans="1:18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  <c r="P695" s="7"/>
      <c r="Q695" s="2"/>
      <c r="R695" s="2"/>
    </row>
    <row r="696" spans="1:18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  <c r="P696" s="7"/>
      <c r="Q696" s="2"/>
      <c r="R696" s="2"/>
    </row>
    <row r="697" spans="1:18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  <c r="P697" s="7"/>
      <c r="Q697" s="2"/>
      <c r="R697" s="2"/>
    </row>
    <row r="698" spans="1:18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  <c r="P698" s="7"/>
      <c r="Q698" s="2"/>
      <c r="R698" s="2"/>
    </row>
    <row r="699" spans="1:18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  <c r="P699" s="7"/>
      <c r="Q699" s="2"/>
      <c r="R699" s="2"/>
    </row>
    <row r="700" spans="1:18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  <c r="P700" s="7"/>
      <c r="Q700" s="2"/>
      <c r="R700" s="2"/>
    </row>
    <row r="701" spans="1:18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  <c r="P701" s="7"/>
      <c r="Q701" s="2"/>
      <c r="R701" s="2"/>
    </row>
    <row r="702" spans="1:18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  <c r="P702" s="7"/>
      <c r="Q702" s="2"/>
      <c r="R702" s="2"/>
    </row>
    <row r="703" spans="1:18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  <c r="P703" s="7"/>
      <c r="Q703" s="2"/>
      <c r="R703" s="2"/>
    </row>
    <row r="704" spans="1:18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  <c r="P704" s="7"/>
      <c r="Q704" s="2"/>
      <c r="R704" s="2"/>
    </row>
    <row r="705" spans="1:18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  <c r="P705" s="7"/>
      <c r="Q705" s="2"/>
      <c r="R705" s="2"/>
    </row>
    <row r="706" spans="1:18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  <c r="P706" s="7"/>
      <c r="Q706" s="2"/>
      <c r="R706" s="2"/>
    </row>
    <row r="707" spans="1:18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  <c r="P707" s="7"/>
      <c r="Q707" s="2"/>
      <c r="R707" s="2"/>
    </row>
    <row r="708" spans="1:18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  <c r="P708" s="7"/>
      <c r="Q708" s="2"/>
      <c r="R708" s="2"/>
    </row>
    <row r="709" spans="1:18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  <c r="P709" s="7"/>
      <c r="Q709" s="2"/>
      <c r="R709" s="2"/>
    </row>
    <row r="710" spans="1:18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  <c r="P710" s="7"/>
      <c r="Q710" s="2"/>
      <c r="R710" s="2"/>
    </row>
    <row r="711" spans="1:18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  <c r="P711" s="7"/>
      <c r="Q711" s="2"/>
      <c r="R711" s="2"/>
    </row>
    <row r="712" spans="1:18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  <c r="P712" s="7"/>
      <c r="Q712" s="2"/>
      <c r="R712" s="2"/>
    </row>
    <row r="713" spans="1:18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  <c r="P713" s="7"/>
      <c r="Q713" s="2"/>
      <c r="R713" s="2"/>
    </row>
    <row r="714" spans="1:18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  <c r="P714" s="7"/>
      <c r="Q714" s="2"/>
      <c r="R714" s="2"/>
    </row>
    <row r="715" spans="1:18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  <c r="P715" s="7"/>
      <c r="Q715" s="2"/>
      <c r="R715" s="2"/>
    </row>
    <row r="716" spans="1:18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  <c r="P716" s="7"/>
      <c r="Q716" s="2"/>
      <c r="R716" s="2"/>
    </row>
    <row r="717" spans="1:18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  <c r="P717" s="7"/>
      <c r="Q717" s="2"/>
      <c r="R717" s="2"/>
    </row>
    <row r="718" spans="1:18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  <c r="P718" s="7"/>
      <c r="Q718" s="2"/>
      <c r="R718" s="2"/>
    </row>
    <row r="719" spans="1:18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  <c r="P719" s="7"/>
      <c r="Q719" s="2"/>
      <c r="R719" s="2"/>
    </row>
    <row r="720" spans="1:18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  <c r="P720" s="7"/>
      <c r="Q720" s="2"/>
      <c r="R720" s="2"/>
    </row>
    <row r="721" spans="1:18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  <c r="P721" s="7"/>
      <c r="Q721" s="2"/>
      <c r="R721" s="2"/>
    </row>
    <row r="722" spans="1:18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  <c r="P722" s="7"/>
      <c r="Q722" s="2"/>
      <c r="R722" s="2"/>
    </row>
    <row r="723" spans="1:18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  <c r="P723" s="7"/>
      <c r="Q723" s="2"/>
      <c r="R723" s="2"/>
    </row>
    <row r="724" spans="1:18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  <c r="P724" s="7"/>
      <c r="Q724" s="2"/>
      <c r="R724" s="2"/>
    </row>
    <row r="725" spans="1:18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  <c r="P725" s="7"/>
      <c r="Q725" s="2"/>
      <c r="R725" s="2"/>
    </row>
    <row r="726" spans="1:18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  <c r="P726" s="7"/>
      <c r="Q726" s="2"/>
      <c r="R726" s="2"/>
    </row>
    <row r="727" spans="1:18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  <c r="P727" s="7"/>
      <c r="Q727" s="2"/>
      <c r="R727" s="2"/>
    </row>
    <row r="728" spans="1:18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  <c r="P728" s="7"/>
      <c r="Q728" s="2"/>
      <c r="R728" s="2"/>
    </row>
    <row r="729" spans="1:18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  <c r="P729" s="7"/>
      <c r="Q729" s="2"/>
      <c r="R729" s="2"/>
    </row>
    <row r="730" spans="1:18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  <c r="P730" s="7"/>
      <c r="Q730" s="2"/>
      <c r="R730" s="2"/>
    </row>
    <row r="731" spans="1:18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  <c r="P731" s="7"/>
      <c r="Q731" s="2"/>
      <c r="R731" s="2"/>
    </row>
    <row r="732" spans="1:18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  <c r="P732" s="7"/>
      <c r="Q732" s="2"/>
      <c r="R732" s="2"/>
    </row>
    <row r="733" spans="1:18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  <c r="P733" s="7"/>
      <c r="Q733" s="2"/>
      <c r="R733" s="2"/>
    </row>
    <row r="734" spans="1:18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  <c r="P734" s="7"/>
      <c r="Q734" s="2"/>
      <c r="R734" s="2"/>
    </row>
    <row r="735" spans="1:18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  <c r="P735" s="7"/>
      <c r="Q735" s="2"/>
      <c r="R735" s="2"/>
    </row>
    <row r="736" spans="1:18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  <c r="P736" s="7"/>
      <c r="Q736" s="2"/>
      <c r="R736" s="2"/>
    </row>
    <row r="737" spans="1:18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  <c r="P737" s="7"/>
      <c r="Q737" s="2"/>
      <c r="R737" s="2"/>
    </row>
    <row r="738" spans="1:18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  <c r="P738" s="7"/>
      <c r="Q738" s="2"/>
      <c r="R738" s="2"/>
    </row>
    <row r="739" spans="1:18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  <c r="P739" s="7"/>
      <c r="Q739" s="2"/>
      <c r="R739" s="2"/>
    </row>
    <row r="740" spans="1:18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  <c r="P740" s="7"/>
      <c r="Q740" s="2"/>
      <c r="R740" s="2"/>
    </row>
    <row r="741" spans="1:18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  <c r="P741" s="7"/>
      <c r="Q741" s="2"/>
      <c r="R741" s="2"/>
    </row>
    <row r="742" spans="1:18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  <c r="P742" s="7"/>
      <c r="Q742" s="2"/>
      <c r="R742" s="2"/>
    </row>
    <row r="743" spans="1:18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  <c r="P743" s="7"/>
      <c r="Q743" s="2"/>
      <c r="R743" s="2"/>
    </row>
    <row r="744" spans="1:18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  <c r="P744" s="7"/>
      <c r="Q744" s="2"/>
      <c r="R744" s="2"/>
    </row>
    <row r="745" spans="1:18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  <c r="P745" s="7"/>
      <c r="Q745" s="2"/>
      <c r="R745" s="2"/>
    </row>
    <row r="746" spans="1:18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  <c r="P746" s="7"/>
      <c r="Q746" s="2"/>
      <c r="R746" s="2"/>
    </row>
    <row r="747" spans="1:18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  <c r="P747" s="7"/>
      <c r="Q747" s="2"/>
      <c r="R747" s="2"/>
    </row>
    <row r="748" spans="1:18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  <c r="P748" s="7"/>
      <c r="Q748" s="2"/>
      <c r="R748" s="2"/>
    </row>
    <row r="749" spans="1:18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  <c r="P749" s="7"/>
      <c r="Q749" s="2"/>
      <c r="R749" s="2"/>
    </row>
    <row r="750" spans="1:18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  <c r="P750" s="7"/>
      <c r="Q750" s="2"/>
      <c r="R750" s="2"/>
    </row>
    <row r="751" spans="1:18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  <c r="P751" s="7"/>
      <c r="Q751" s="2"/>
      <c r="R751" s="2"/>
    </row>
    <row r="752" spans="1:18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  <c r="P752" s="7"/>
      <c r="Q752" s="2"/>
      <c r="R752" s="2"/>
    </row>
    <row r="753" spans="1:18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  <c r="P753" s="7"/>
      <c r="Q753" s="2"/>
      <c r="R753" s="2"/>
    </row>
    <row r="754" spans="1:18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  <c r="P754" s="7"/>
      <c r="Q754" s="2"/>
      <c r="R754" s="2"/>
    </row>
    <row r="755" spans="1:18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  <c r="P755" s="7"/>
      <c r="Q755" s="2"/>
      <c r="R755" s="2"/>
    </row>
    <row r="756" spans="1:18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  <c r="P756" s="7"/>
      <c r="Q756" s="2"/>
      <c r="R756" s="2"/>
    </row>
    <row r="757" spans="1:18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  <c r="P757" s="7"/>
      <c r="Q757" s="2"/>
      <c r="R757" s="2"/>
    </row>
    <row r="758" spans="1:18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  <c r="P758" s="7"/>
      <c r="Q758" s="2"/>
      <c r="R758" s="2"/>
    </row>
    <row r="759" spans="1:18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  <c r="P759" s="7"/>
      <c r="Q759" s="2"/>
      <c r="R759" s="2"/>
    </row>
    <row r="760" spans="1:18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  <c r="P760" s="7"/>
      <c r="Q760" s="2"/>
      <c r="R760" s="2"/>
    </row>
    <row r="761" spans="1:18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  <c r="P761" s="7"/>
      <c r="Q761" s="2"/>
      <c r="R761" s="2"/>
    </row>
    <row r="762" spans="1:18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  <c r="P762" s="7"/>
      <c r="Q762" s="2"/>
      <c r="R762" s="2"/>
    </row>
    <row r="763" spans="1:18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  <c r="P763" s="7"/>
      <c r="Q763" s="2"/>
      <c r="R763" s="2"/>
    </row>
    <row r="764" spans="1:18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  <c r="P764" s="7"/>
      <c r="Q764" s="2"/>
      <c r="R764" s="2"/>
    </row>
    <row r="765" spans="1:18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  <c r="P765" s="7"/>
      <c r="Q765" s="2"/>
      <c r="R765" s="2"/>
    </row>
    <row r="766" spans="1:18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  <c r="P766" s="7"/>
      <c r="Q766" s="2"/>
      <c r="R766" s="2"/>
    </row>
    <row r="767" spans="1:18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  <c r="P767" s="7"/>
      <c r="Q767" s="2"/>
      <c r="R767" s="2"/>
    </row>
    <row r="768" spans="1:18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  <c r="P768" s="7"/>
      <c r="Q768" s="2"/>
      <c r="R768" s="2"/>
    </row>
    <row r="769" spans="1:18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  <c r="P769" s="7"/>
      <c r="Q769" s="2"/>
      <c r="R769" s="2"/>
    </row>
    <row r="770" spans="1:18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  <c r="P770" s="7"/>
      <c r="Q770" s="2"/>
      <c r="R770" s="2"/>
    </row>
    <row r="771" spans="1:18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  <c r="P771" s="7"/>
      <c r="Q771" s="2"/>
      <c r="R771" s="2"/>
    </row>
    <row r="772" spans="1:18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  <c r="P772" s="7"/>
      <c r="Q772" s="2"/>
      <c r="R772" s="2"/>
    </row>
    <row r="773" spans="1:18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  <c r="P773" s="7"/>
      <c r="Q773" s="2"/>
      <c r="R773" s="2"/>
    </row>
    <row r="774" spans="1:18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  <c r="P774" s="7"/>
      <c r="Q774" s="2"/>
      <c r="R774" s="2"/>
    </row>
    <row r="775" spans="1:18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  <c r="P775" s="7"/>
      <c r="Q775" s="2"/>
      <c r="R775" s="2"/>
    </row>
    <row r="776" spans="1:18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  <c r="P776" s="7"/>
      <c r="Q776" s="2"/>
      <c r="R776" s="2"/>
    </row>
    <row r="777" spans="1:18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  <c r="P777" s="7"/>
      <c r="Q777" s="2"/>
      <c r="R777" s="2"/>
    </row>
    <row r="778" spans="1:18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  <c r="P778" s="7"/>
      <c r="Q778" s="2"/>
      <c r="R778" s="2"/>
    </row>
    <row r="779" spans="1:18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  <c r="P779" s="7"/>
      <c r="Q779" s="2"/>
      <c r="R779" s="2"/>
    </row>
    <row r="780" spans="1:18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  <c r="P780" s="7"/>
      <c r="Q780" s="2"/>
      <c r="R780" s="2"/>
    </row>
    <row r="781" spans="1:18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  <c r="P781" s="7"/>
      <c r="Q781" s="2"/>
      <c r="R781" s="2"/>
    </row>
    <row r="782" spans="1:18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  <c r="P782" s="7"/>
      <c r="Q782" s="2"/>
      <c r="R782" s="2"/>
    </row>
    <row r="783" spans="1:18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  <c r="P783" s="7"/>
      <c r="Q783" s="2"/>
      <c r="R783" s="2"/>
    </row>
    <row r="784" spans="1:18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  <c r="P784" s="7"/>
      <c r="Q784" s="2"/>
      <c r="R784" s="2"/>
    </row>
    <row r="785" spans="1:18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  <c r="P785" s="7"/>
      <c r="Q785" s="2"/>
      <c r="R785" s="2"/>
    </row>
    <row r="786" spans="1:18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  <c r="P786" s="7"/>
      <c r="Q786" s="2"/>
      <c r="R786" s="2"/>
    </row>
    <row r="787" spans="1:18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  <c r="P787" s="7"/>
      <c r="Q787" s="2"/>
      <c r="R787" s="2"/>
    </row>
    <row r="788" spans="1:18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  <c r="P788" s="7"/>
      <c r="Q788" s="2"/>
      <c r="R788" s="2"/>
    </row>
    <row r="789" spans="1:18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  <c r="P789" s="7"/>
      <c r="Q789" s="2"/>
      <c r="R789" s="2"/>
    </row>
    <row r="790" spans="1:18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  <c r="P790" s="7"/>
      <c r="Q790" s="2"/>
      <c r="R790" s="2"/>
    </row>
    <row r="791" spans="1:18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  <c r="P791" s="7"/>
      <c r="Q791" s="2"/>
      <c r="R791" s="2"/>
    </row>
    <row r="792" spans="1:18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  <c r="P792" s="7"/>
      <c r="Q792" s="2"/>
      <c r="R792" s="2"/>
    </row>
    <row r="793" spans="1:18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  <c r="P793" s="7"/>
      <c r="Q793" s="2"/>
      <c r="R793" s="2"/>
    </row>
    <row r="794" spans="1:18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  <c r="P794" s="7"/>
      <c r="Q794" s="2"/>
      <c r="R794" s="2"/>
    </row>
    <row r="795" spans="1:18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  <c r="P795" s="7"/>
      <c r="Q795" s="2"/>
      <c r="R795" s="2"/>
    </row>
    <row r="796" spans="1:18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  <c r="P796" s="7"/>
      <c r="Q796" s="2"/>
      <c r="R796" s="2"/>
    </row>
    <row r="797" spans="1:18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  <c r="P797" s="7"/>
      <c r="Q797" s="2"/>
      <c r="R797" s="2"/>
    </row>
    <row r="798" spans="1:18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  <c r="P798" s="7"/>
      <c r="Q798" s="2"/>
      <c r="R798" s="2"/>
    </row>
    <row r="799" spans="1:18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  <c r="P799" s="7"/>
      <c r="Q799" s="2"/>
      <c r="R799" s="2"/>
    </row>
    <row r="800" spans="1:18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  <c r="P800" s="7"/>
      <c r="Q800" s="2"/>
      <c r="R800" s="2"/>
    </row>
    <row r="801" spans="1:18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  <c r="P801" s="7"/>
      <c r="Q801" s="2"/>
      <c r="R801" s="2"/>
    </row>
    <row r="802" spans="1:18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  <c r="P802" s="7"/>
      <c r="Q802" s="2"/>
      <c r="R802" s="2"/>
    </row>
    <row r="803" spans="1:18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  <c r="P803" s="7"/>
      <c r="Q803" s="2"/>
      <c r="R803" s="2"/>
    </row>
    <row r="804" spans="1:18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  <c r="P804" s="7"/>
      <c r="Q804" s="2"/>
      <c r="R804" s="2"/>
    </row>
    <row r="805" spans="1:18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  <c r="P805" s="7"/>
      <c r="Q805" s="2"/>
      <c r="R805" s="2"/>
    </row>
    <row r="806" spans="1:18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  <c r="P806" s="7"/>
      <c r="Q806" s="2"/>
      <c r="R806" s="2"/>
    </row>
    <row r="807" spans="1:18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  <c r="P807" s="7"/>
      <c r="Q807" s="2"/>
      <c r="R807" s="2"/>
    </row>
    <row r="808" spans="1:18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  <c r="P808" s="7"/>
      <c r="Q808" s="2"/>
      <c r="R808" s="2"/>
    </row>
    <row r="809" spans="1:18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  <c r="P809" s="7"/>
      <c r="Q809" s="2"/>
      <c r="R809" s="2"/>
    </row>
    <row r="810" spans="1:18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  <c r="P810" s="7"/>
      <c r="Q810" s="2"/>
      <c r="R810" s="2"/>
    </row>
    <row r="811" spans="1:18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  <c r="P811" s="7"/>
      <c r="Q811" s="2"/>
      <c r="R811" s="2"/>
    </row>
    <row r="812" spans="1:18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  <c r="P812" s="7"/>
      <c r="Q812" s="2"/>
      <c r="R812" s="2"/>
    </row>
    <row r="813" spans="1:18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  <c r="P813" s="7"/>
      <c r="Q813" s="2"/>
      <c r="R813" s="2"/>
    </row>
    <row r="814" spans="1:18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  <c r="P814" s="7"/>
      <c r="Q814" s="2"/>
      <c r="R814" s="2"/>
    </row>
    <row r="815" spans="1:18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  <c r="P815" s="7"/>
      <c r="Q815" s="2"/>
      <c r="R815" s="2"/>
    </row>
    <row r="816" spans="1:18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  <c r="P816" s="7"/>
      <c r="Q816" s="2"/>
      <c r="R816" s="2"/>
    </row>
    <row r="817" spans="1:18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  <c r="P817" s="7"/>
      <c r="Q817" s="2"/>
      <c r="R817" s="2"/>
    </row>
    <row r="818" spans="1:18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  <c r="P818" s="7"/>
      <c r="Q818" s="2"/>
      <c r="R818" s="2"/>
    </row>
    <row r="819" spans="1:18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  <c r="P819" s="7"/>
      <c r="Q819" s="2"/>
      <c r="R819" s="2"/>
    </row>
    <row r="820" spans="1:18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  <c r="P820" s="7"/>
      <c r="Q820" s="2"/>
      <c r="R820" s="2"/>
    </row>
    <row r="821" spans="1:18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  <c r="P821" s="7"/>
      <c r="Q821" s="2"/>
      <c r="R821" s="2"/>
    </row>
    <row r="822" spans="1:18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  <c r="P822" s="7"/>
      <c r="Q822" s="2"/>
      <c r="R822" s="2"/>
    </row>
    <row r="823" spans="1:18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  <c r="P823" s="7"/>
      <c r="Q823" s="2"/>
      <c r="R823" s="2"/>
    </row>
    <row r="824" spans="1:18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  <c r="P824" s="7"/>
      <c r="Q824" s="2"/>
      <c r="R824" s="2"/>
    </row>
    <row r="825" spans="1:18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  <c r="P825" s="7"/>
      <c r="Q825" s="2"/>
      <c r="R825" s="2"/>
    </row>
    <row r="826" spans="1:18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  <c r="P826" s="7"/>
      <c r="Q826" s="2"/>
      <c r="R826" s="2"/>
    </row>
    <row r="827" spans="1:18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  <c r="P827" s="7"/>
      <c r="Q827" s="2"/>
      <c r="R827" s="2"/>
    </row>
    <row r="828" spans="1:18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  <c r="P828" s="7"/>
      <c r="Q828" s="2"/>
      <c r="R828" s="2"/>
    </row>
    <row r="829" spans="1:18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  <c r="P829" s="7"/>
      <c r="Q829" s="2"/>
      <c r="R829" s="2"/>
    </row>
    <row r="830" spans="1:18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  <c r="P830" s="7"/>
      <c r="Q830" s="2"/>
      <c r="R830" s="2"/>
    </row>
    <row r="831" spans="1:18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  <c r="P831" s="7"/>
      <c r="Q831" s="2"/>
      <c r="R831" s="2"/>
    </row>
    <row r="832" spans="1:18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  <c r="P832" s="7"/>
      <c r="Q832" s="2"/>
      <c r="R832" s="2"/>
    </row>
    <row r="833" spans="1:18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  <c r="P833" s="7"/>
      <c r="Q833" s="2"/>
      <c r="R833" s="2"/>
    </row>
    <row r="834" spans="1:18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  <c r="P834" s="7"/>
      <c r="Q834" s="2"/>
      <c r="R834" s="2"/>
    </row>
    <row r="835" spans="1:18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  <c r="P835" s="7"/>
      <c r="Q835" s="2"/>
      <c r="R835" s="2"/>
    </row>
    <row r="836" spans="1:18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  <c r="P836" s="7"/>
      <c r="Q836" s="2"/>
      <c r="R836" s="2"/>
    </row>
    <row r="837" spans="1:18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  <c r="P837" s="7"/>
      <c r="Q837" s="2"/>
      <c r="R837" s="2"/>
    </row>
    <row r="838" spans="1:18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  <c r="P838" s="7"/>
      <c r="Q838" s="2"/>
      <c r="R838" s="2"/>
    </row>
    <row r="839" spans="1:18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  <c r="P839" s="7"/>
      <c r="Q839" s="2"/>
      <c r="R839" s="2"/>
    </row>
    <row r="840" spans="1:18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  <c r="P840" s="7"/>
      <c r="Q840" s="2"/>
      <c r="R840" s="2"/>
    </row>
    <row r="841" spans="1:18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  <c r="P841" s="7"/>
      <c r="Q841" s="2"/>
      <c r="R841" s="2"/>
    </row>
    <row r="842" spans="1:18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  <c r="P842" s="7"/>
      <c r="Q842" s="2"/>
      <c r="R842" s="2"/>
    </row>
    <row r="843" spans="1:18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  <c r="P843" s="7"/>
      <c r="Q843" s="2"/>
      <c r="R843" s="2"/>
    </row>
    <row r="844" spans="1:18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  <c r="P844" s="7"/>
      <c r="Q844" s="2"/>
      <c r="R844" s="2"/>
    </row>
    <row r="845" spans="1:18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  <c r="P845" s="7"/>
      <c r="Q845" s="2"/>
      <c r="R845" s="2"/>
    </row>
    <row r="846" spans="1:18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  <c r="P846" s="7"/>
      <c r="Q846" s="2"/>
      <c r="R846" s="2"/>
    </row>
    <row r="847" spans="1:18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  <c r="P847" s="7"/>
      <c r="Q847" s="2"/>
      <c r="R847" s="2"/>
    </row>
    <row r="848" spans="1:18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  <c r="P848" s="7"/>
      <c r="Q848" s="2"/>
      <c r="R848" s="2"/>
    </row>
    <row r="849" spans="1:18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  <c r="P849" s="7"/>
      <c r="Q849" s="2"/>
      <c r="R849" s="2"/>
    </row>
    <row r="850" spans="1:18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  <c r="P850" s="7"/>
      <c r="Q850" s="2"/>
      <c r="R850" s="2"/>
    </row>
    <row r="851" spans="1:18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  <c r="P851" s="7"/>
      <c r="Q851" s="2"/>
      <c r="R851" s="2"/>
    </row>
    <row r="852" spans="1:18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  <c r="P852" s="7"/>
      <c r="Q852" s="2"/>
      <c r="R852" s="2"/>
    </row>
    <row r="853" spans="1:18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  <c r="P853" s="7"/>
      <c r="Q853" s="2"/>
      <c r="R853" s="2"/>
    </row>
    <row r="854" spans="1:18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  <c r="P854" s="7"/>
      <c r="Q854" s="2"/>
      <c r="R854" s="2"/>
    </row>
    <row r="855" spans="1:18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  <c r="P855" s="7"/>
      <c r="Q855" s="2"/>
      <c r="R855" s="2"/>
    </row>
    <row r="856" spans="1:18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  <c r="P856" s="7"/>
      <c r="Q856" s="2"/>
      <c r="R856" s="2"/>
    </row>
    <row r="857" spans="1:18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  <c r="P857" s="7"/>
      <c r="Q857" s="2"/>
      <c r="R857" s="2"/>
    </row>
    <row r="858" spans="1:18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  <c r="P858" s="7"/>
      <c r="Q858" s="2"/>
      <c r="R858" s="2"/>
    </row>
    <row r="859" spans="1:18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  <c r="P859" s="7"/>
      <c r="Q859" s="2"/>
      <c r="R859" s="2"/>
    </row>
    <row r="860" spans="1:18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  <c r="P860" s="7"/>
      <c r="Q860" s="2"/>
      <c r="R860" s="2"/>
    </row>
    <row r="861" spans="1:18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  <c r="P861" s="7"/>
      <c r="Q861" s="2"/>
      <c r="R861" s="2"/>
    </row>
    <row r="862" spans="1:18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  <c r="P862" s="7"/>
      <c r="Q862" s="2"/>
      <c r="R862" s="2"/>
    </row>
    <row r="863" spans="1:18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  <c r="P863" s="7"/>
      <c r="Q863" s="2"/>
      <c r="R863" s="2"/>
    </row>
    <row r="864" spans="1:18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  <c r="P864" s="7"/>
      <c r="Q864" s="2"/>
      <c r="R864" s="2"/>
    </row>
    <row r="865" spans="1:18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  <c r="P865" s="7"/>
      <c r="Q865" s="2"/>
      <c r="R865" s="2"/>
    </row>
    <row r="866" spans="1:18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  <c r="P866" s="7"/>
      <c r="Q866" s="2"/>
      <c r="R866" s="2"/>
    </row>
    <row r="867" spans="1:18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  <c r="P867" s="7"/>
      <c r="Q867" s="2"/>
      <c r="R867" s="2"/>
    </row>
    <row r="868" spans="1:18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  <c r="P868" s="7"/>
      <c r="Q868" s="2"/>
      <c r="R868" s="2"/>
    </row>
    <row r="869" spans="1:18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  <c r="P869" s="7"/>
      <c r="Q869" s="2"/>
      <c r="R869" s="2"/>
    </row>
    <row r="870" spans="1:18" ht="12.75" customHeight="1" x14ac:dyDescent="0.2">
      <c r="A870" s="10"/>
      <c r="B870" s="1"/>
      <c r="C870" s="1"/>
      <c r="D870" s="1"/>
      <c r="E870" s="1"/>
      <c r="F870" s="1"/>
      <c r="G870" s="10"/>
      <c r="H870" s="10"/>
      <c r="I870" s="10"/>
      <c r="J870" s="4"/>
      <c r="K870" s="11"/>
      <c r="L870" s="11"/>
      <c r="M870" s="5"/>
      <c r="N870" s="5"/>
      <c r="O870" s="2"/>
      <c r="P870" s="7"/>
      <c r="Q870" s="2"/>
      <c r="R870" s="2"/>
    </row>
    <row r="871" spans="1:18" ht="12.75" customHeight="1" x14ac:dyDescent="0.2">
      <c r="A871" s="10"/>
      <c r="B871" s="1"/>
      <c r="C871" s="1"/>
      <c r="D871" s="1"/>
      <c r="E871" s="1"/>
      <c r="F871" s="1"/>
      <c r="G871" s="10"/>
      <c r="H871" s="10"/>
      <c r="I871" s="10"/>
      <c r="J871" s="4"/>
      <c r="K871" s="11"/>
      <c r="L871" s="11"/>
      <c r="M871" s="5"/>
      <c r="N871" s="5"/>
      <c r="O871" s="2"/>
      <c r="P871" s="7"/>
      <c r="Q871" s="2"/>
      <c r="R871" s="2"/>
    </row>
    <row r="872" spans="1:18" ht="12.75" customHeight="1" x14ac:dyDescent="0.2">
      <c r="A872" s="10"/>
      <c r="B872" s="1"/>
      <c r="C872" s="1"/>
      <c r="D872" s="1"/>
      <c r="E872" s="1"/>
      <c r="F872" s="1"/>
      <c r="G872" s="10"/>
      <c r="H872" s="10"/>
      <c r="I872" s="10"/>
      <c r="J872" s="4"/>
      <c r="K872" s="11"/>
      <c r="L872" s="11"/>
      <c r="M872" s="5"/>
      <c r="N872" s="5"/>
      <c r="O872" s="2"/>
      <c r="P872" s="7"/>
      <c r="Q872" s="2"/>
      <c r="R872" s="2"/>
    </row>
    <row r="873" spans="1:18" ht="12.75" customHeight="1" x14ac:dyDescent="0.2">
      <c r="A873" s="10"/>
      <c r="B873" s="1"/>
      <c r="C873" s="1"/>
      <c r="D873" s="1"/>
      <c r="E873" s="1"/>
      <c r="F873" s="1"/>
      <c r="G873" s="10"/>
      <c r="H873" s="10"/>
      <c r="I873" s="10"/>
      <c r="J873" s="4"/>
      <c r="K873" s="11"/>
      <c r="L873" s="11"/>
      <c r="M873" s="5"/>
      <c r="N873" s="5"/>
      <c r="O873" s="2"/>
      <c r="P873" s="7"/>
      <c r="Q873" s="2"/>
      <c r="R873" s="2"/>
    </row>
  </sheetData>
  <autoFilter ref="A2:R8" xr:uid="{6983CF80-8DFE-446A-9B69-41B9D8BC100C}"/>
  <mergeCells count="1">
    <mergeCell ref="B1:R1"/>
  </mergeCells>
  <pageMargins left="0.511811024" right="0.511811024" top="0.78740157499999996" bottom="0.78740157499999996" header="0.31496062000000002" footer="0.31496062000000002"/>
  <pageSetup paperSize="9" scale="13" orientation="portrait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FB930-84FC-4EC1-B693-7529FADA5953}">
  <sheetPr>
    <tabColor rgb="FF99FF66"/>
    <pageSetUpPr fitToPage="1"/>
  </sheetPr>
  <dimension ref="A1:O870"/>
  <sheetViews>
    <sheetView showGridLines="0" zoomScale="55" zoomScaleNormal="55" workbookViewId="0">
      <selection activeCell="B3" sqref="B3"/>
    </sheetView>
  </sheetViews>
  <sheetFormatPr defaultColWidth="14.42578125" defaultRowHeight="12.75" x14ac:dyDescent="0.2"/>
  <cols>
    <col min="1" max="1" width="13.42578125" style="15" customWidth="1"/>
    <col min="2" max="2" width="56.5703125" style="15" customWidth="1"/>
    <col min="3" max="3" width="45.140625" style="9" customWidth="1"/>
    <col min="4" max="5" width="31.140625" style="9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384" width="14.42578125" style="15"/>
  </cols>
  <sheetData>
    <row r="1" spans="1:15" ht="71.45" customHeight="1" x14ac:dyDescent="0.2">
      <c r="A1" s="3" t="s">
        <v>1</v>
      </c>
      <c r="B1" s="695" t="s">
        <v>1219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</row>
    <row r="2" spans="1:15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</row>
    <row r="3" spans="1:15" s="49" customFormat="1" ht="49.9" customHeight="1" thickBot="1" x14ac:dyDescent="0.25">
      <c r="A3" s="40"/>
      <c r="B3" s="87" t="s">
        <v>712</v>
      </c>
      <c r="C3" s="209" t="s">
        <v>891</v>
      </c>
      <c r="D3" s="366" t="s">
        <v>824</v>
      </c>
      <c r="E3" s="107"/>
      <c r="F3" s="98" t="s">
        <v>989</v>
      </c>
      <c r="G3" s="27"/>
      <c r="H3" s="27"/>
      <c r="I3" s="67"/>
      <c r="J3" s="38"/>
      <c r="K3" s="68"/>
      <c r="L3" s="28"/>
      <c r="M3" s="375">
        <v>500.85</v>
      </c>
      <c r="N3" s="102">
        <v>500.85</v>
      </c>
      <c r="O3" s="85" t="s">
        <v>465</v>
      </c>
    </row>
    <row r="4" spans="1:15" ht="42.75" customHeight="1" thickBot="1" x14ac:dyDescent="0.25">
      <c r="A4" s="10"/>
      <c r="B4" s="1"/>
      <c r="C4" s="1"/>
      <c r="D4" s="1"/>
      <c r="E4" s="1"/>
      <c r="F4" s="1"/>
      <c r="G4" s="10"/>
      <c r="H4" s="10"/>
      <c r="I4" s="10"/>
      <c r="J4" s="4"/>
      <c r="K4" s="11"/>
      <c r="L4" s="11"/>
      <c r="M4" s="5"/>
      <c r="N4" s="197">
        <f>SUM(N3:N3)</f>
        <v>500.85</v>
      </c>
      <c r="O4" s="2"/>
    </row>
    <row r="5" spans="1:15" ht="57.75" customHeight="1" x14ac:dyDescent="0.2">
      <c r="A5" s="10"/>
      <c r="B5" s="327"/>
      <c r="C5" s="1"/>
      <c r="D5" s="1"/>
      <c r="E5" s="1"/>
      <c r="F5" s="1"/>
      <c r="G5" s="10"/>
      <c r="H5" s="10"/>
      <c r="I5" s="10"/>
      <c r="J5" s="4"/>
      <c r="K5" s="11"/>
      <c r="L5" s="11"/>
      <c r="M5" s="5"/>
      <c r="N5" s="196" t="s">
        <v>80</v>
      </c>
      <c r="O5" s="2"/>
    </row>
    <row r="6" spans="1:15" ht="12.75" customHeight="1" x14ac:dyDescent="0.2">
      <c r="A6" s="10"/>
      <c r="B6" s="1"/>
      <c r="C6" s="1"/>
      <c r="D6" s="1"/>
      <c r="E6" s="1"/>
      <c r="F6" s="1"/>
      <c r="G6" s="10"/>
      <c r="H6" s="10"/>
      <c r="I6" s="10"/>
      <c r="J6" s="4"/>
      <c r="K6" s="11"/>
      <c r="L6" s="11"/>
      <c r="M6" s="5"/>
      <c r="N6" s="5"/>
      <c r="O6" s="2"/>
    </row>
    <row r="7" spans="1:15" ht="12.75" customHeight="1" x14ac:dyDescent="0.2">
      <c r="A7" s="10"/>
      <c r="B7" s="1"/>
      <c r="C7" s="1"/>
      <c r="D7" s="1"/>
      <c r="E7" s="1"/>
      <c r="F7" s="416" t="s">
        <v>25</v>
      </c>
      <c r="G7" s="10"/>
      <c r="H7" s="10"/>
      <c r="I7" s="10"/>
      <c r="J7" s="4"/>
      <c r="K7" s="11"/>
      <c r="L7" s="11"/>
      <c r="M7" s="5"/>
      <c r="N7" s="5"/>
      <c r="O7" s="2"/>
    </row>
    <row r="8" spans="1:15" ht="12.75" customHeight="1" x14ac:dyDescent="0.2">
      <c r="A8" s="10"/>
      <c r="B8" s="1"/>
      <c r="C8" s="1"/>
      <c r="D8" s="1"/>
      <c r="E8" s="1"/>
      <c r="F8" s="1"/>
      <c r="G8" s="10"/>
      <c r="H8" s="10"/>
      <c r="I8" s="10"/>
      <c r="J8" s="4"/>
      <c r="K8" s="11"/>
      <c r="L8" s="11"/>
      <c r="M8" s="5"/>
      <c r="N8" s="5"/>
      <c r="O8" s="2"/>
    </row>
    <row r="9" spans="1:15" ht="12.75" customHeight="1" x14ac:dyDescent="0.2">
      <c r="A9" s="10"/>
      <c r="B9" s="1"/>
      <c r="C9" s="1"/>
      <c r="D9" s="1"/>
      <c r="E9" s="1"/>
      <c r="F9" s="1"/>
      <c r="G9" s="10"/>
      <c r="H9" s="10"/>
      <c r="I9" s="10"/>
      <c r="J9" s="4"/>
      <c r="K9" s="11"/>
      <c r="L9" s="11"/>
      <c r="M9" s="5"/>
      <c r="N9" s="5"/>
      <c r="O9" s="2"/>
    </row>
    <row r="10" spans="1:15" ht="12.75" customHeight="1" x14ac:dyDescent="0.2">
      <c r="A10" s="10"/>
      <c r="B10" s="1"/>
      <c r="C10" s="1"/>
      <c r="D10" s="1"/>
      <c r="E10" s="1"/>
      <c r="F10" s="1"/>
      <c r="G10" s="10"/>
      <c r="H10" s="10"/>
      <c r="I10" s="10"/>
      <c r="J10" s="4"/>
      <c r="K10" s="11"/>
      <c r="L10" s="11"/>
      <c r="M10" s="5"/>
      <c r="N10" s="5"/>
      <c r="O10" s="2"/>
    </row>
    <row r="11" spans="1:15" ht="12.75" customHeight="1" x14ac:dyDescent="0.2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5"/>
      <c r="O11" s="2"/>
    </row>
    <row r="12" spans="1:15" ht="12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5"/>
      <c r="O12" s="2"/>
    </row>
    <row r="13" spans="1:15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</row>
    <row r="14" spans="1:15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</row>
    <row r="15" spans="1:15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</row>
    <row r="16" spans="1:15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</row>
    <row r="17" spans="1:15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</row>
    <row r="18" spans="1:15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</row>
    <row r="19" spans="1:15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</row>
    <row r="20" spans="1:15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</row>
    <row r="21" spans="1:15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</row>
    <row r="22" spans="1:15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</row>
    <row r="23" spans="1:15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</row>
    <row r="24" spans="1:15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</row>
    <row r="25" spans="1:15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</row>
    <row r="26" spans="1:15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</row>
    <row r="27" spans="1:15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</row>
    <row r="28" spans="1:15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</row>
    <row r="29" spans="1:15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</row>
    <row r="30" spans="1:15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</row>
    <row r="31" spans="1:15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</row>
    <row r="32" spans="1:15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</row>
    <row r="33" spans="1:15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</row>
    <row r="34" spans="1:15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</row>
    <row r="35" spans="1:15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</row>
    <row r="36" spans="1:15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</row>
    <row r="37" spans="1:15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</row>
    <row r="38" spans="1:15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</row>
    <row r="39" spans="1:15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</row>
    <row r="40" spans="1:15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</row>
    <row r="41" spans="1:15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</row>
    <row r="42" spans="1:15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</row>
    <row r="43" spans="1:15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</row>
    <row r="44" spans="1:15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</row>
    <row r="45" spans="1:15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</row>
    <row r="46" spans="1:15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</row>
    <row r="47" spans="1:15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</row>
    <row r="48" spans="1:15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</row>
    <row r="49" spans="1:15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</row>
    <row r="50" spans="1:15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</row>
    <row r="51" spans="1:15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</row>
    <row r="52" spans="1:15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</row>
    <row r="53" spans="1:15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</row>
    <row r="54" spans="1:15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</row>
    <row r="55" spans="1:15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</row>
    <row r="56" spans="1:15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</row>
    <row r="57" spans="1:15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</row>
    <row r="58" spans="1:15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</row>
    <row r="59" spans="1:15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</row>
    <row r="60" spans="1:15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</row>
    <row r="61" spans="1:15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</row>
    <row r="62" spans="1:15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</row>
    <row r="63" spans="1:15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</row>
    <row r="64" spans="1:15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</row>
    <row r="65" spans="1:15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</row>
    <row r="66" spans="1:15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</row>
    <row r="67" spans="1:15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</row>
    <row r="68" spans="1:15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</row>
    <row r="69" spans="1:15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</row>
    <row r="70" spans="1:15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</row>
    <row r="71" spans="1:15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</row>
    <row r="72" spans="1:15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</row>
    <row r="73" spans="1:15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</row>
    <row r="74" spans="1:15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</row>
    <row r="75" spans="1:15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</row>
    <row r="76" spans="1:15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</row>
    <row r="77" spans="1:15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</row>
    <row r="78" spans="1:15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</row>
    <row r="79" spans="1:15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</row>
    <row r="80" spans="1:15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</row>
    <row r="81" spans="1:15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</row>
    <row r="82" spans="1:15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</row>
    <row r="83" spans="1:15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</row>
    <row r="84" spans="1:15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</row>
    <row r="85" spans="1:15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</row>
    <row r="86" spans="1:15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</row>
    <row r="87" spans="1:15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</row>
    <row r="88" spans="1:15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</row>
    <row r="89" spans="1:15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</row>
    <row r="90" spans="1:15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</row>
    <row r="91" spans="1:15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</row>
    <row r="92" spans="1:15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</row>
    <row r="93" spans="1:15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</row>
    <row r="94" spans="1:15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</row>
    <row r="95" spans="1:15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</row>
    <row r="96" spans="1:15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</row>
    <row r="97" spans="1:15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</row>
    <row r="98" spans="1:15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</row>
    <row r="99" spans="1:15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</row>
    <row r="100" spans="1:15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</row>
    <row r="101" spans="1:15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</row>
    <row r="102" spans="1:15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</row>
    <row r="103" spans="1:15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</row>
    <row r="104" spans="1:15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</row>
    <row r="105" spans="1:15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</row>
    <row r="106" spans="1:15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</row>
    <row r="107" spans="1:15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</row>
    <row r="108" spans="1:15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</row>
    <row r="109" spans="1:15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</row>
    <row r="110" spans="1:15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</row>
    <row r="111" spans="1:15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</row>
    <row r="112" spans="1:15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</row>
    <row r="113" spans="1:15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</row>
    <row r="114" spans="1:15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</row>
    <row r="115" spans="1:15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</row>
    <row r="116" spans="1:15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</row>
    <row r="117" spans="1:15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</row>
    <row r="118" spans="1:15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</row>
    <row r="119" spans="1:15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</row>
    <row r="120" spans="1:15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</row>
    <row r="121" spans="1:15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</row>
    <row r="122" spans="1:15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</row>
    <row r="123" spans="1:15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</row>
    <row r="124" spans="1:15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</row>
    <row r="125" spans="1:15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</row>
    <row r="126" spans="1:15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</row>
    <row r="127" spans="1:15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</row>
    <row r="128" spans="1:15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</row>
    <row r="129" spans="1:15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</row>
    <row r="130" spans="1:15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</row>
    <row r="131" spans="1:15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</row>
    <row r="132" spans="1:15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</row>
    <row r="133" spans="1:15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</row>
    <row r="134" spans="1:15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</row>
    <row r="135" spans="1:15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</row>
    <row r="136" spans="1:15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</row>
    <row r="137" spans="1:15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</row>
    <row r="138" spans="1:15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</row>
    <row r="139" spans="1:15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</row>
    <row r="140" spans="1:15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</row>
    <row r="141" spans="1:15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</row>
    <row r="142" spans="1:15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</row>
    <row r="143" spans="1:15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</row>
    <row r="144" spans="1:15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</row>
    <row r="145" spans="1:15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</row>
    <row r="146" spans="1:15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</row>
    <row r="147" spans="1:15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</row>
    <row r="148" spans="1:15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</row>
    <row r="149" spans="1:15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</row>
    <row r="150" spans="1:15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</row>
    <row r="151" spans="1:15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</row>
    <row r="152" spans="1:15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</row>
    <row r="153" spans="1:15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</row>
    <row r="154" spans="1:15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</row>
    <row r="155" spans="1:15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</row>
    <row r="156" spans="1:15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</row>
    <row r="157" spans="1:15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</row>
    <row r="158" spans="1:15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</row>
    <row r="159" spans="1:15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</row>
    <row r="160" spans="1:15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</row>
    <row r="161" spans="1:15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</row>
    <row r="162" spans="1:15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</row>
    <row r="163" spans="1:15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</row>
    <row r="164" spans="1:15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</row>
    <row r="165" spans="1:15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</row>
    <row r="166" spans="1:15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</row>
    <row r="167" spans="1:15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</row>
    <row r="168" spans="1:15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</row>
    <row r="169" spans="1:15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</row>
    <row r="170" spans="1:15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</row>
    <row r="171" spans="1:15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</row>
    <row r="172" spans="1:15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</row>
    <row r="173" spans="1:15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</row>
    <row r="174" spans="1:15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</row>
    <row r="175" spans="1:15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</row>
    <row r="176" spans="1:15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</row>
    <row r="177" spans="1:15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</row>
    <row r="178" spans="1:15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</row>
    <row r="179" spans="1:15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</row>
    <row r="180" spans="1:15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</row>
    <row r="181" spans="1:15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</row>
    <row r="182" spans="1:15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</row>
    <row r="183" spans="1:15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</row>
    <row r="184" spans="1:15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</row>
    <row r="185" spans="1:15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</row>
    <row r="186" spans="1:15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</row>
    <row r="187" spans="1:15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</row>
    <row r="188" spans="1:15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</row>
    <row r="189" spans="1:15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</row>
    <row r="190" spans="1:15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</row>
    <row r="191" spans="1:15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</row>
    <row r="192" spans="1:15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</row>
    <row r="193" spans="1:15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</row>
    <row r="194" spans="1:15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</row>
    <row r="195" spans="1:15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</row>
    <row r="196" spans="1:15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</row>
    <row r="197" spans="1:15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</row>
    <row r="198" spans="1:15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</row>
    <row r="199" spans="1:15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</row>
    <row r="200" spans="1:15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</row>
    <row r="201" spans="1:15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</row>
    <row r="202" spans="1:15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</row>
    <row r="203" spans="1:15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</row>
    <row r="204" spans="1:15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</row>
    <row r="205" spans="1:15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</row>
    <row r="206" spans="1:15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</row>
    <row r="207" spans="1:15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</row>
    <row r="208" spans="1:15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</row>
    <row r="209" spans="1:15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</row>
    <row r="210" spans="1:15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</row>
    <row r="211" spans="1:15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</row>
    <row r="212" spans="1:15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</row>
    <row r="213" spans="1:15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</row>
    <row r="214" spans="1:15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</row>
    <row r="215" spans="1:15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</row>
    <row r="216" spans="1:15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</row>
    <row r="217" spans="1:15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</row>
    <row r="218" spans="1:15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</row>
    <row r="219" spans="1:15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</row>
    <row r="220" spans="1:15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</row>
    <row r="221" spans="1:15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</row>
    <row r="222" spans="1:15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</row>
    <row r="223" spans="1:15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</row>
    <row r="224" spans="1:15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</row>
    <row r="225" spans="1:15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</row>
    <row r="226" spans="1:15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</row>
    <row r="227" spans="1:15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</row>
    <row r="228" spans="1:15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</row>
    <row r="229" spans="1:15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</row>
    <row r="230" spans="1:15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</row>
    <row r="231" spans="1:15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</row>
    <row r="232" spans="1:15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</row>
    <row r="233" spans="1:15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</row>
    <row r="234" spans="1:15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</row>
    <row r="235" spans="1:15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</row>
    <row r="236" spans="1:15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</row>
    <row r="237" spans="1:15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</row>
    <row r="238" spans="1:15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</row>
    <row r="239" spans="1:15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</row>
    <row r="240" spans="1:15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</row>
    <row r="241" spans="1:15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</row>
    <row r="242" spans="1:15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</row>
    <row r="243" spans="1:15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</row>
    <row r="244" spans="1:15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</row>
    <row r="245" spans="1:15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</row>
    <row r="246" spans="1:15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</row>
    <row r="247" spans="1:15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</row>
    <row r="248" spans="1:15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</row>
    <row r="249" spans="1:15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</row>
    <row r="250" spans="1:15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</row>
    <row r="251" spans="1:15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</row>
    <row r="252" spans="1:15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</row>
    <row r="253" spans="1:15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</row>
    <row r="254" spans="1:15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</row>
    <row r="255" spans="1:15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</row>
    <row r="256" spans="1:15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</row>
    <row r="257" spans="1:15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</row>
    <row r="258" spans="1:15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</row>
    <row r="259" spans="1:15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</row>
    <row r="260" spans="1:15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</row>
    <row r="261" spans="1:15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</row>
    <row r="262" spans="1:15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</row>
    <row r="263" spans="1:15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</row>
    <row r="264" spans="1:15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</row>
    <row r="265" spans="1:15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</row>
    <row r="266" spans="1:15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</row>
    <row r="267" spans="1:15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</row>
    <row r="268" spans="1:15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</row>
    <row r="269" spans="1:15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</row>
    <row r="270" spans="1:15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</row>
    <row r="271" spans="1:15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</row>
    <row r="272" spans="1:15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</row>
    <row r="273" spans="1:15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</row>
    <row r="274" spans="1:15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</row>
    <row r="275" spans="1:15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</row>
    <row r="276" spans="1:15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</row>
    <row r="277" spans="1:15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</row>
    <row r="278" spans="1:15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</row>
    <row r="279" spans="1:15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</row>
    <row r="280" spans="1:15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</row>
    <row r="281" spans="1:15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</row>
    <row r="282" spans="1:15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</row>
    <row r="283" spans="1:15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</row>
    <row r="284" spans="1:15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</row>
    <row r="285" spans="1:15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</row>
    <row r="286" spans="1:15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</row>
    <row r="287" spans="1:15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</row>
    <row r="288" spans="1:15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</row>
    <row r="289" spans="1:15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</row>
    <row r="290" spans="1:15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</row>
    <row r="291" spans="1:15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</row>
    <row r="292" spans="1:15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</row>
    <row r="293" spans="1:15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</row>
    <row r="294" spans="1:15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</row>
    <row r="295" spans="1:15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</row>
    <row r="296" spans="1:15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</row>
    <row r="297" spans="1:15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</row>
    <row r="298" spans="1:15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</row>
    <row r="299" spans="1:15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</row>
    <row r="300" spans="1:15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</row>
    <row r="301" spans="1:15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</row>
    <row r="302" spans="1:15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</row>
    <row r="303" spans="1:15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</row>
    <row r="304" spans="1:15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</row>
    <row r="305" spans="1:15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</row>
    <row r="306" spans="1:15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</row>
    <row r="307" spans="1:15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</row>
    <row r="308" spans="1:15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</row>
    <row r="309" spans="1:15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</row>
    <row r="310" spans="1:15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</row>
    <row r="311" spans="1:15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</row>
    <row r="312" spans="1:15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</row>
    <row r="313" spans="1:15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</row>
    <row r="314" spans="1:15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</row>
    <row r="315" spans="1:15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</row>
    <row r="316" spans="1:15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</row>
    <row r="317" spans="1:15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</row>
    <row r="318" spans="1:15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</row>
    <row r="319" spans="1:15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</row>
    <row r="320" spans="1:15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</row>
    <row r="321" spans="1:15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</row>
    <row r="322" spans="1:15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</row>
    <row r="323" spans="1:15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</row>
    <row r="324" spans="1:15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</row>
    <row r="325" spans="1:15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</row>
    <row r="326" spans="1:15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</row>
    <row r="327" spans="1:15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</row>
    <row r="328" spans="1:15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</row>
    <row r="329" spans="1:15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</row>
    <row r="330" spans="1:15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</row>
    <row r="331" spans="1:15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</row>
    <row r="332" spans="1:15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</row>
    <row r="333" spans="1:15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</row>
    <row r="334" spans="1:15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</row>
    <row r="335" spans="1:15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</row>
    <row r="336" spans="1:15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</row>
    <row r="337" spans="1:15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</row>
    <row r="338" spans="1:15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</row>
    <row r="339" spans="1:15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</row>
    <row r="340" spans="1:15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</row>
    <row r="341" spans="1:15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</row>
    <row r="342" spans="1:15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</row>
    <row r="343" spans="1:15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</row>
    <row r="344" spans="1:15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</row>
    <row r="345" spans="1:15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</row>
    <row r="346" spans="1:15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</row>
    <row r="347" spans="1:15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</row>
    <row r="348" spans="1:15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</row>
    <row r="349" spans="1:15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</row>
    <row r="350" spans="1:15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</row>
    <row r="351" spans="1:15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</row>
    <row r="352" spans="1:15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</row>
    <row r="353" spans="1:15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</row>
    <row r="354" spans="1:15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</row>
    <row r="355" spans="1:15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</row>
    <row r="356" spans="1:15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</row>
    <row r="357" spans="1:15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</row>
    <row r="358" spans="1:15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</row>
    <row r="359" spans="1:15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</row>
    <row r="360" spans="1:15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</row>
    <row r="361" spans="1:15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</row>
    <row r="362" spans="1:15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</row>
    <row r="363" spans="1:15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</row>
    <row r="364" spans="1:15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</row>
    <row r="365" spans="1:15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</row>
    <row r="366" spans="1:15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</row>
    <row r="367" spans="1:15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</row>
    <row r="368" spans="1:15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</row>
    <row r="369" spans="1:15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</row>
    <row r="370" spans="1:15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</row>
    <row r="371" spans="1:15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</row>
    <row r="372" spans="1:15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</row>
    <row r="373" spans="1:15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</row>
    <row r="374" spans="1:15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</row>
    <row r="375" spans="1:15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</row>
    <row r="376" spans="1:15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</row>
    <row r="377" spans="1:15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</row>
    <row r="378" spans="1:15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</row>
    <row r="379" spans="1:15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</row>
    <row r="380" spans="1:15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</row>
    <row r="381" spans="1:15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</row>
    <row r="382" spans="1:15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</row>
    <row r="383" spans="1:15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</row>
    <row r="384" spans="1:15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</row>
    <row r="385" spans="1:15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</row>
    <row r="386" spans="1:15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</row>
    <row r="387" spans="1:15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</row>
    <row r="388" spans="1:15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</row>
    <row r="389" spans="1:15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</row>
    <row r="390" spans="1:15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</row>
    <row r="391" spans="1:15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</row>
    <row r="392" spans="1:15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</row>
    <row r="393" spans="1:15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</row>
    <row r="394" spans="1:15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</row>
    <row r="395" spans="1:15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</row>
    <row r="396" spans="1:15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</row>
    <row r="397" spans="1:15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</row>
    <row r="398" spans="1:15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</row>
    <row r="399" spans="1:15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</row>
    <row r="400" spans="1:15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</row>
    <row r="401" spans="1:15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</row>
    <row r="402" spans="1:15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</row>
    <row r="403" spans="1:15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</row>
    <row r="404" spans="1:15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</row>
    <row r="405" spans="1:15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</row>
    <row r="406" spans="1:15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</row>
    <row r="407" spans="1:15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</row>
    <row r="408" spans="1:15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</row>
    <row r="409" spans="1:15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</row>
    <row r="410" spans="1:15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</row>
    <row r="411" spans="1:15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</row>
    <row r="412" spans="1:15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</row>
    <row r="413" spans="1:15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</row>
    <row r="414" spans="1:15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</row>
    <row r="415" spans="1:15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</row>
    <row r="416" spans="1:15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</row>
    <row r="417" spans="1:15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</row>
    <row r="418" spans="1:15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</row>
    <row r="419" spans="1:15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</row>
    <row r="420" spans="1:15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</row>
    <row r="421" spans="1:15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</row>
    <row r="422" spans="1:15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</row>
    <row r="423" spans="1:15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</row>
    <row r="424" spans="1:15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</row>
    <row r="425" spans="1:15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</row>
    <row r="426" spans="1:15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</row>
    <row r="427" spans="1:15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</row>
    <row r="428" spans="1:15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</row>
    <row r="429" spans="1:15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</row>
    <row r="430" spans="1:15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</row>
    <row r="431" spans="1:15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</row>
    <row r="432" spans="1:15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</row>
    <row r="433" spans="1:15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</row>
    <row r="434" spans="1:15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</row>
    <row r="435" spans="1:15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</row>
    <row r="436" spans="1:15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</row>
    <row r="437" spans="1:15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</row>
    <row r="438" spans="1:15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</row>
    <row r="439" spans="1:15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</row>
    <row r="440" spans="1:15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</row>
    <row r="441" spans="1:15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</row>
    <row r="442" spans="1:15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</row>
    <row r="443" spans="1:15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</row>
    <row r="444" spans="1:15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</row>
    <row r="445" spans="1:15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</row>
    <row r="446" spans="1:15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</row>
    <row r="447" spans="1:15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</row>
    <row r="448" spans="1:15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</row>
    <row r="449" spans="1:15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</row>
    <row r="450" spans="1:15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</row>
    <row r="451" spans="1:15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</row>
    <row r="452" spans="1:15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</row>
    <row r="453" spans="1:15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</row>
    <row r="454" spans="1:15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</row>
    <row r="455" spans="1:15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</row>
    <row r="456" spans="1:15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</row>
    <row r="457" spans="1:15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</row>
    <row r="458" spans="1:15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</row>
    <row r="459" spans="1:15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</row>
    <row r="460" spans="1:15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</row>
    <row r="461" spans="1:15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</row>
    <row r="462" spans="1:15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</row>
    <row r="463" spans="1:15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</row>
    <row r="464" spans="1:15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</row>
    <row r="465" spans="1:15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</row>
    <row r="466" spans="1:15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</row>
    <row r="467" spans="1:15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</row>
    <row r="468" spans="1:15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</row>
    <row r="469" spans="1:15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</row>
    <row r="470" spans="1:15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</row>
    <row r="471" spans="1:15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</row>
    <row r="472" spans="1:15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</row>
    <row r="473" spans="1:15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</row>
    <row r="474" spans="1:15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</row>
    <row r="475" spans="1:15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</row>
    <row r="476" spans="1:15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</row>
    <row r="477" spans="1:15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</row>
    <row r="478" spans="1:15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</row>
    <row r="479" spans="1:15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</row>
    <row r="480" spans="1:15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</row>
    <row r="481" spans="1:15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</row>
    <row r="482" spans="1:15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</row>
    <row r="483" spans="1:15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</row>
    <row r="484" spans="1:15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</row>
    <row r="485" spans="1:15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</row>
    <row r="486" spans="1:15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</row>
    <row r="487" spans="1:15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</row>
    <row r="488" spans="1:15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</row>
    <row r="489" spans="1:15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</row>
    <row r="490" spans="1:15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</row>
    <row r="491" spans="1:15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</row>
    <row r="492" spans="1:15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</row>
    <row r="493" spans="1:15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</row>
    <row r="494" spans="1:15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</row>
    <row r="495" spans="1:15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</row>
    <row r="496" spans="1:15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</row>
    <row r="497" spans="1:15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</row>
    <row r="498" spans="1:15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</row>
    <row r="499" spans="1:15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</row>
    <row r="500" spans="1:15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</row>
    <row r="501" spans="1:15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</row>
    <row r="502" spans="1:15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</row>
    <row r="503" spans="1:15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</row>
    <row r="504" spans="1:15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</row>
    <row r="505" spans="1:15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</row>
    <row r="506" spans="1:15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</row>
    <row r="507" spans="1:15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</row>
    <row r="508" spans="1:15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</row>
    <row r="509" spans="1:15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</row>
    <row r="510" spans="1:15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</row>
    <row r="511" spans="1:15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</row>
    <row r="512" spans="1:15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</row>
    <row r="513" spans="1:15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</row>
    <row r="514" spans="1:15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</row>
    <row r="515" spans="1:15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</row>
    <row r="516" spans="1:15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</row>
    <row r="517" spans="1:15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</row>
    <row r="518" spans="1:15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</row>
    <row r="519" spans="1:15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</row>
    <row r="520" spans="1:15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</row>
    <row r="521" spans="1:15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</row>
    <row r="522" spans="1:15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</row>
    <row r="523" spans="1:15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</row>
    <row r="524" spans="1:15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</row>
    <row r="525" spans="1:15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</row>
    <row r="526" spans="1:15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</row>
    <row r="527" spans="1:15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</row>
    <row r="528" spans="1:15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</row>
    <row r="529" spans="1:15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</row>
    <row r="530" spans="1:15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</row>
    <row r="531" spans="1:15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</row>
    <row r="532" spans="1:15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</row>
    <row r="533" spans="1:15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</row>
    <row r="534" spans="1:15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</row>
    <row r="535" spans="1:15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</row>
    <row r="536" spans="1:15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</row>
    <row r="537" spans="1:15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</row>
    <row r="538" spans="1:15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</row>
    <row r="539" spans="1:15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</row>
    <row r="540" spans="1:15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</row>
    <row r="541" spans="1:15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</row>
    <row r="542" spans="1:15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</row>
    <row r="543" spans="1:15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</row>
    <row r="544" spans="1:15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</row>
    <row r="545" spans="1:15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</row>
    <row r="546" spans="1:15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</row>
    <row r="547" spans="1:15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</row>
    <row r="548" spans="1:15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</row>
    <row r="549" spans="1:15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</row>
    <row r="550" spans="1:15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</row>
    <row r="551" spans="1:15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</row>
    <row r="552" spans="1:15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</row>
    <row r="553" spans="1:15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</row>
    <row r="554" spans="1:15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</row>
    <row r="555" spans="1:15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</row>
    <row r="556" spans="1:15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</row>
    <row r="557" spans="1:15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</row>
    <row r="558" spans="1:15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</row>
    <row r="559" spans="1:15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</row>
    <row r="560" spans="1:15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</row>
    <row r="561" spans="1:15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</row>
    <row r="562" spans="1:15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</row>
    <row r="563" spans="1:15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</row>
    <row r="564" spans="1:15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</row>
    <row r="565" spans="1:15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</row>
    <row r="566" spans="1:15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</row>
    <row r="567" spans="1:15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</row>
    <row r="568" spans="1:15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</row>
    <row r="569" spans="1:15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</row>
    <row r="570" spans="1:15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</row>
    <row r="571" spans="1:15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</row>
    <row r="572" spans="1:15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</row>
    <row r="573" spans="1:15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</row>
    <row r="574" spans="1:15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</row>
    <row r="575" spans="1:15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</row>
    <row r="576" spans="1:15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</row>
    <row r="577" spans="1:15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</row>
    <row r="578" spans="1:15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</row>
    <row r="579" spans="1:15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</row>
    <row r="580" spans="1:15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</row>
    <row r="581" spans="1:15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</row>
    <row r="582" spans="1:15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</row>
    <row r="583" spans="1:15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</row>
    <row r="584" spans="1:15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</row>
    <row r="585" spans="1:15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</row>
    <row r="586" spans="1:15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</row>
    <row r="587" spans="1:15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</row>
    <row r="588" spans="1:15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</row>
    <row r="589" spans="1:15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</row>
    <row r="590" spans="1:15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</row>
    <row r="591" spans="1:15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</row>
    <row r="592" spans="1:15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</row>
    <row r="593" spans="1:15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</row>
    <row r="594" spans="1:15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</row>
    <row r="595" spans="1:15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</row>
    <row r="596" spans="1:15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</row>
    <row r="597" spans="1:15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</row>
    <row r="598" spans="1:15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</row>
    <row r="599" spans="1:15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</row>
    <row r="600" spans="1:15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</row>
    <row r="601" spans="1:15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</row>
    <row r="602" spans="1:15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</row>
    <row r="603" spans="1:15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</row>
    <row r="604" spans="1:15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</row>
    <row r="605" spans="1:15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</row>
    <row r="606" spans="1:15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</row>
    <row r="607" spans="1:15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</row>
    <row r="608" spans="1:15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</row>
    <row r="609" spans="1:15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</row>
    <row r="610" spans="1:15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</row>
    <row r="611" spans="1:15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</row>
    <row r="612" spans="1:15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</row>
    <row r="613" spans="1:15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</row>
    <row r="614" spans="1:15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</row>
    <row r="615" spans="1:15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</row>
    <row r="616" spans="1:15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</row>
    <row r="617" spans="1:15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</row>
    <row r="618" spans="1:15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</row>
    <row r="619" spans="1:15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</row>
    <row r="620" spans="1:15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</row>
    <row r="621" spans="1:15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</row>
    <row r="622" spans="1:15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</row>
    <row r="623" spans="1:15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</row>
    <row r="624" spans="1:15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</row>
    <row r="625" spans="1:15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</row>
    <row r="626" spans="1:15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</row>
    <row r="627" spans="1:15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</row>
    <row r="628" spans="1:15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</row>
    <row r="629" spans="1:15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</row>
    <row r="630" spans="1:15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</row>
    <row r="631" spans="1:15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</row>
    <row r="632" spans="1:15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</row>
    <row r="633" spans="1:15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</row>
    <row r="634" spans="1:15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</row>
    <row r="635" spans="1:15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</row>
    <row r="636" spans="1:15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</row>
    <row r="637" spans="1:15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</row>
    <row r="638" spans="1:15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</row>
    <row r="639" spans="1:15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</row>
    <row r="640" spans="1:15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</row>
    <row r="641" spans="1:15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</row>
    <row r="642" spans="1:15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</row>
    <row r="643" spans="1:15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</row>
    <row r="644" spans="1:15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</row>
    <row r="645" spans="1:15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</row>
    <row r="646" spans="1:15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</row>
    <row r="647" spans="1:15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</row>
    <row r="648" spans="1:15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</row>
    <row r="649" spans="1:15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</row>
    <row r="650" spans="1:15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</row>
    <row r="651" spans="1:15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</row>
    <row r="652" spans="1:15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</row>
    <row r="653" spans="1:15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</row>
    <row r="654" spans="1:15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</row>
    <row r="655" spans="1:15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</row>
    <row r="656" spans="1:15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</row>
    <row r="657" spans="1:15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</row>
    <row r="658" spans="1:15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</row>
    <row r="659" spans="1:15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</row>
    <row r="660" spans="1:15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</row>
    <row r="661" spans="1:15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</row>
    <row r="662" spans="1:15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</row>
    <row r="663" spans="1:15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</row>
    <row r="664" spans="1:15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</row>
    <row r="665" spans="1:15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</row>
    <row r="666" spans="1:15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</row>
    <row r="667" spans="1:15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</row>
    <row r="668" spans="1:15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</row>
    <row r="669" spans="1:15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</row>
    <row r="670" spans="1:15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</row>
    <row r="671" spans="1:15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</row>
    <row r="672" spans="1:15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</row>
    <row r="673" spans="1:15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</row>
    <row r="674" spans="1:15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</row>
    <row r="675" spans="1:15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</row>
    <row r="676" spans="1:15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</row>
    <row r="677" spans="1:15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</row>
    <row r="678" spans="1:15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</row>
    <row r="679" spans="1:15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</row>
    <row r="680" spans="1:15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</row>
    <row r="681" spans="1:15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</row>
    <row r="682" spans="1:15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</row>
    <row r="683" spans="1:15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</row>
    <row r="684" spans="1:15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</row>
    <row r="685" spans="1:15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</row>
    <row r="686" spans="1:15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</row>
    <row r="687" spans="1:15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</row>
    <row r="688" spans="1:15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</row>
    <row r="689" spans="1:15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</row>
    <row r="690" spans="1:15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</row>
    <row r="691" spans="1:15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</row>
    <row r="692" spans="1:15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</row>
    <row r="693" spans="1:15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</row>
    <row r="694" spans="1:15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</row>
    <row r="695" spans="1:15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</row>
    <row r="696" spans="1:15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</row>
    <row r="697" spans="1:15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</row>
    <row r="698" spans="1:15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</row>
    <row r="699" spans="1:15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</row>
    <row r="700" spans="1:15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</row>
    <row r="701" spans="1:15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</row>
    <row r="702" spans="1:15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</row>
    <row r="703" spans="1:15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</row>
    <row r="704" spans="1:15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</row>
    <row r="705" spans="1:15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</row>
    <row r="706" spans="1:15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</row>
    <row r="707" spans="1:15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</row>
    <row r="708" spans="1:15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</row>
    <row r="709" spans="1:15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</row>
    <row r="710" spans="1:15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</row>
    <row r="711" spans="1:15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</row>
    <row r="712" spans="1:15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</row>
    <row r="713" spans="1:15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</row>
    <row r="714" spans="1:15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</row>
    <row r="715" spans="1:15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</row>
    <row r="716" spans="1:15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</row>
    <row r="717" spans="1:15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</row>
    <row r="718" spans="1:15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</row>
    <row r="719" spans="1:15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</row>
    <row r="720" spans="1:15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</row>
    <row r="721" spans="1:15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</row>
    <row r="722" spans="1:15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</row>
    <row r="723" spans="1:15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</row>
    <row r="724" spans="1:15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</row>
    <row r="725" spans="1:15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</row>
    <row r="726" spans="1:15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</row>
    <row r="727" spans="1:15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</row>
    <row r="728" spans="1:15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</row>
    <row r="729" spans="1:15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</row>
    <row r="730" spans="1:15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</row>
    <row r="731" spans="1:15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</row>
    <row r="732" spans="1:15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</row>
    <row r="733" spans="1:15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</row>
    <row r="734" spans="1:15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</row>
    <row r="735" spans="1:15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</row>
    <row r="736" spans="1:15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</row>
    <row r="737" spans="1:15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</row>
    <row r="738" spans="1:15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</row>
    <row r="739" spans="1:15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</row>
    <row r="740" spans="1:15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</row>
    <row r="741" spans="1:15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</row>
    <row r="742" spans="1:15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</row>
    <row r="743" spans="1:15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</row>
    <row r="744" spans="1:15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</row>
    <row r="745" spans="1:15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</row>
    <row r="746" spans="1:15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</row>
    <row r="747" spans="1:15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</row>
    <row r="748" spans="1:15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</row>
    <row r="749" spans="1:15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</row>
    <row r="750" spans="1:15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</row>
    <row r="751" spans="1:15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</row>
    <row r="752" spans="1:15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</row>
    <row r="753" spans="1:15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</row>
    <row r="754" spans="1:15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</row>
    <row r="755" spans="1:15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</row>
    <row r="756" spans="1:15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</row>
    <row r="757" spans="1:15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</row>
    <row r="758" spans="1:15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</row>
    <row r="759" spans="1:15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</row>
    <row r="760" spans="1:15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</row>
    <row r="761" spans="1:15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</row>
    <row r="762" spans="1:15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</row>
    <row r="763" spans="1:15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</row>
    <row r="764" spans="1:15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</row>
    <row r="765" spans="1:15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</row>
    <row r="766" spans="1:15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</row>
    <row r="767" spans="1:15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</row>
    <row r="768" spans="1:15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</row>
    <row r="769" spans="1:15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</row>
    <row r="770" spans="1:15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</row>
    <row r="771" spans="1:15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</row>
    <row r="772" spans="1:15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</row>
    <row r="773" spans="1:15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</row>
    <row r="774" spans="1:15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</row>
    <row r="775" spans="1:15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</row>
    <row r="776" spans="1:15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</row>
    <row r="777" spans="1:15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</row>
    <row r="778" spans="1:15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</row>
    <row r="779" spans="1:15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</row>
    <row r="780" spans="1:15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</row>
    <row r="781" spans="1:15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</row>
    <row r="782" spans="1:15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</row>
    <row r="783" spans="1:15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</row>
    <row r="784" spans="1:15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</row>
    <row r="785" spans="1:15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</row>
    <row r="786" spans="1:15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</row>
    <row r="787" spans="1:15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</row>
    <row r="788" spans="1:15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</row>
    <row r="789" spans="1:15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</row>
    <row r="790" spans="1:15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</row>
    <row r="791" spans="1:15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</row>
    <row r="792" spans="1:15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</row>
    <row r="793" spans="1:15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</row>
    <row r="794" spans="1:15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</row>
    <row r="795" spans="1:15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</row>
    <row r="796" spans="1:15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</row>
    <row r="797" spans="1:15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</row>
    <row r="798" spans="1:15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</row>
    <row r="799" spans="1:15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</row>
    <row r="800" spans="1:15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</row>
    <row r="801" spans="1:15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</row>
    <row r="802" spans="1:15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</row>
    <row r="803" spans="1:15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</row>
    <row r="804" spans="1:15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</row>
    <row r="805" spans="1:15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</row>
    <row r="806" spans="1:15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</row>
    <row r="807" spans="1:15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</row>
    <row r="808" spans="1:15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</row>
    <row r="809" spans="1:15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</row>
    <row r="810" spans="1:15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</row>
    <row r="811" spans="1:15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</row>
    <row r="812" spans="1:15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</row>
    <row r="813" spans="1:15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</row>
    <row r="814" spans="1:15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</row>
    <row r="815" spans="1:15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</row>
    <row r="816" spans="1:15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</row>
    <row r="817" spans="1:15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</row>
    <row r="818" spans="1:15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</row>
    <row r="819" spans="1:15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</row>
    <row r="820" spans="1:15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</row>
    <row r="821" spans="1:15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</row>
    <row r="822" spans="1:15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</row>
    <row r="823" spans="1:15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</row>
    <row r="824" spans="1:15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</row>
    <row r="825" spans="1:15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</row>
    <row r="826" spans="1:15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</row>
    <row r="827" spans="1:15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</row>
    <row r="828" spans="1:15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</row>
    <row r="829" spans="1:15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</row>
    <row r="830" spans="1:15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</row>
    <row r="831" spans="1:15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</row>
    <row r="832" spans="1:15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</row>
    <row r="833" spans="1:15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</row>
    <row r="834" spans="1:15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</row>
    <row r="835" spans="1:15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</row>
    <row r="836" spans="1:15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</row>
    <row r="837" spans="1:15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</row>
    <row r="838" spans="1:15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</row>
    <row r="839" spans="1:15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</row>
    <row r="840" spans="1:15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</row>
    <row r="841" spans="1:15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</row>
    <row r="842" spans="1:15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</row>
    <row r="843" spans="1:15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</row>
    <row r="844" spans="1:15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</row>
    <row r="845" spans="1:15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</row>
    <row r="846" spans="1:15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</row>
    <row r="847" spans="1:15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</row>
    <row r="848" spans="1:15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</row>
    <row r="849" spans="1:15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</row>
    <row r="850" spans="1:15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</row>
    <row r="851" spans="1:15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</row>
    <row r="852" spans="1:15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</row>
    <row r="853" spans="1:15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</row>
    <row r="854" spans="1:15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</row>
    <row r="855" spans="1:15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</row>
    <row r="856" spans="1:15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</row>
    <row r="857" spans="1:15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</row>
    <row r="858" spans="1:15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</row>
    <row r="859" spans="1:15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</row>
    <row r="860" spans="1:15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</row>
    <row r="861" spans="1:15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</row>
    <row r="862" spans="1:15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</row>
    <row r="863" spans="1:15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</row>
    <row r="864" spans="1:15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</row>
    <row r="865" spans="1:15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</row>
    <row r="866" spans="1:15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</row>
    <row r="867" spans="1:15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</row>
    <row r="868" spans="1:15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</row>
    <row r="869" spans="1:15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</row>
    <row r="870" spans="1:15" ht="12.75" customHeight="1" x14ac:dyDescent="0.2">
      <c r="A870" s="10"/>
      <c r="B870" s="1"/>
      <c r="C870" s="1"/>
      <c r="D870" s="1"/>
      <c r="E870" s="1"/>
      <c r="F870" s="1"/>
      <c r="G870" s="10"/>
      <c r="H870" s="10"/>
      <c r="I870" s="10"/>
      <c r="J870" s="4"/>
      <c r="K870" s="11"/>
      <c r="L870" s="11"/>
      <c r="M870" s="5"/>
      <c r="N870" s="5"/>
      <c r="O870" s="2"/>
    </row>
  </sheetData>
  <autoFilter ref="A2:O2" xr:uid="{893FB930-84FC-4EC1-B693-7529FADA5953}"/>
  <mergeCells count="1">
    <mergeCell ref="B1:O1"/>
  </mergeCells>
  <pageMargins left="0.511811024" right="0.511811024" top="0.78740157499999996" bottom="0.78740157499999996" header="0.31496062000000002" footer="0.31496062000000002"/>
  <pageSetup paperSize="9" scale="16" orientation="portrait" verticalDpi="0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AECA4-A3A2-47C9-BFA5-C8EC974F2239}">
  <sheetPr>
    <tabColor rgb="FF99FF66"/>
    <pageSetUpPr fitToPage="1"/>
  </sheetPr>
  <dimension ref="A1:R870"/>
  <sheetViews>
    <sheetView showGridLines="0" zoomScale="55" zoomScaleNormal="55" workbookViewId="0">
      <selection activeCell="B3" sqref="B3:B4"/>
    </sheetView>
  </sheetViews>
  <sheetFormatPr defaultColWidth="14.42578125" defaultRowHeight="12.75" x14ac:dyDescent="0.2"/>
  <cols>
    <col min="1" max="1" width="13.42578125" style="15" customWidth="1"/>
    <col min="2" max="2" width="87.140625" style="15" bestFit="1" customWidth="1"/>
    <col min="3" max="3" width="33" style="9" customWidth="1"/>
    <col min="4" max="5" width="31.140625" style="9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" width="23.140625" style="73" customWidth="1"/>
    <col min="17" max="17" width="32.28515625" style="9" bestFit="1" customWidth="1"/>
    <col min="18" max="18" width="29" style="9" customWidth="1"/>
    <col min="19" max="16384" width="14.42578125" style="15"/>
  </cols>
  <sheetData>
    <row r="1" spans="1:18" ht="71.45" customHeight="1" x14ac:dyDescent="0.2">
      <c r="A1" s="3" t="s">
        <v>1</v>
      </c>
      <c r="B1" s="695" t="s">
        <v>1220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96"/>
      <c r="Q1" s="696"/>
      <c r="R1" s="696"/>
    </row>
    <row r="2" spans="1:18" s="8" customFormat="1" ht="159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72" t="s">
        <v>19</v>
      </c>
      <c r="Q2" s="64" t="s">
        <v>20</v>
      </c>
      <c r="R2" s="64" t="s">
        <v>11</v>
      </c>
    </row>
    <row r="3" spans="1:18" s="49" customFormat="1" ht="59.25" customHeight="1" x14ac:dyDescent="0.2">
      <c r="A3" s="331" t="s">
        <v>472</v>
      </c>
      <c r="B3" s="87" t="s">
        <v>667</v>
      </c>
      <c r="C3" s="209" t="s">
        <v>793</v>
      </c>
      <c r="D3" s="366" t="s">
        <v>824</v>
      </c>
      <c r="E3" s="107"/>
      <c r="F3" s="98" t="s">
        <v>1040</v>
      </c>
      <c r="G3" s="27"/>
      <c r="H3" s="27"/>
      <c r="I3" s="67"/>
      <c r="J3" s="38"/>
      <c r="K3" s="68"/>
      <c r="L3" s="28"/>
      <c r="M3" s="29">
        <v>500.85</v>
      </c>
      <c r="N3" s="102">
        <v>500.85</v>
      </c>
      <c r="O3" s="85" t="s">
        <v>623</v>
      </c>
      <c r="P3" s="86">
        <v>4</v>
      </c>
      <c r="Q3" s="76">
        <f>R3*P3</f>
        <v>168</v>
      </c>
      <c r="R3" s="77">
        <v>42</v>
      </c>
    </row>
    <row r="4" spans="1:18" s="49" customFormat="1" ht="57.75" customHeight="1" thickBot="1" x14ac:dyDescent="0.25">
      <c r="A4" s="331" t="s">
        <v>483</v>
      </c>
      <c r="B4" s="87" t="s">
        <v>482</v>
      </c>
      <c r="C4" s="209" t="s">
        <v>793</v>
      </c>
      <c r="D4" s="366" t="s">
        <v>824</v>
      </c>
      <c r="E4" s="107"/>
      <c r="F4" s="98" t="s">
        <v>1041</v>
      </c>
      <c r="G4" s="27"/>
      <c r="H4" s="27"/>
      <c r="I4" s="67"/>
      <c r="J4" s="38"/>
      <c r="K4" s="68"/>
      <c r="L4" s="28"/>
      <c r="M4" s="29">
        <v>500.85</v>
      </c>
      <c r="N4" s="450">
        <v>500.85</v>
      </c>
      <c r="O4" s="85" t="s">
        <v>580</v>
      </c>
      <c r="P4" s="86"/>
      <c r="Q4" s="76"/>
      <c r="R4" s="77"/>
    </row>
    <row r="5" spans="1:18" ht="57.75" customHeight="1" thickBot="1" x14ac:dyDescent="0.25">
      <c r="A5" s="10"/>
      <c r="B5" s="1"/>
      <c r="C5" s="1"/>
      <c r="D5" s="1"/>
      <c r="E5" s="1"/>
      <c r="F5" s="1"/>
      <c r="G5" s="10"/>
      <c r="H5" s="10"/>
      <c r="I5" s="10"/>
      <c r="J5" s="4"/>
      <c r="K5" s="11"/>
      <c r="L5" s="11"/>
      <c r="M5" s="5"/>
      <c r="N5" s="391">
        <f>SUM(N3:N4)</f>
        <v>1001.7</v>
      </c>
      <c r="O5" s="2"/>
      <c r="P5" s="7"/>
      <c r="Q5" s="391">
        <f>SUM(Q3:Q4)</f>
        <v>168</v>
      </c>
      <c r="R5" s="2"/>
    </row>
    <row r="6" spans="1:18" ht="37.5" customHeight="1" x14ac:dyDescent="0.2">
      <c r="A6" s="10"/>
      <c r="B6" s="1"/>
      <c r="C6" s="1"/>
      <c r="D6" s="1"/>
      <c r="E6" s="1"/>
      <c r="F6" s="1"/>
      <c r="G6" s="10"/>
      <c r="H6" s="10"/>
      <c r="I6" s="10"/>
      <c r="J6" s="4"/>
      <c r="K6" s="11"/>
      <c r="L6" s="11"/>
      <c r="M6" s="5"/>
      <c r="N6" s="196" t="s">
        <v>80</v>
      </c>
      <c r="O6" s="2"/>
      <c r="P6" s="7"/>
      <c r="Q6" s="196" t="s">
        <v>623</v>
      </c>
      <c r="R6" s="2"/>
    </row>
    <row r="7" spans="1:18" ht="12.75" customHeight="1" x14ac:dyDescent="0.2">
      <c r="A7" s="10"/>
      <c r="B7" s="1"/>
      <c r="C7" s="1"/>
      <c r="D7" s="1"/>
      <c r="E7" s="1"/>
      <c r="F7" s="1"/>
      <c r="G7" s="10"/>
      <c r="H7" s="10"/>
      <c r="I7" s="10"/>
      <c r="J7" s="4"/>
      <c r="K7" s="11"/>
      <c r="L7" s="11"/>
      <c r="M7" s="5"/>
      <c r="N7" s="5"/>
      <c r="O7" s="2"/>
      <c r="P7" s="7"/>
      <c r="Q7" s="2"/>
      <c r="R7" s="2"/>
    </row>
    <row r="8" spans="1:18" ht="12.75" customHeight="1" x14ac:dyDescent="0.2">
      <c r="A8" s="10"/>
      <c r="B8" s="1"/>
      <c r="C8" s="1"/>
      <c r="D8" s="1"/>
      <c r="E8" s="1"/>
      <c r="F8" s="1"/>
      <c r="G8" s="10"/>
      <c r="H8" s="10"/>
      <c r="I8" s="10"/>
      <c r="J8" s="4"/>
      <c r="K8" s="11"/>
      <c r="L8" s="11"/>
      <c r="M8" s="5"/>
      <c r="N8" s="5"/>
      <c r="O8" s="2"/>
      <c r="P8" s="7"/>
      <c r="Q8" s="2"/>
      <c r="R8" s="2"/>
    </row>
    <row r="9" spans="1:18" ht="12.75" customHeight="1" x14ac:dyDescent="0.2">
      <c r="A9" s="10"/>
      <c r="B9" s="1"/>
      <c r="C9" s="1"/>
      <c r="D9" s="1"/>
      <c r="E9" s="1"/>
      <c r="F9" s="1"/>
      <c r="G9" s="10"/>
      <c r="H9" s="10"/>
      <c r="I9" s="10"/>
      <c r="J9" s="4"/>
      <c r="K9" s="11"/>
      <c r="L9" s="11"/>
      <c r="M9" s="5"/>
      <c r="N9" s="5"/>
      <c r="O9" s="2"/>
      <c r="P9" s="7"/>
      <c r="Q9" s="2"/>
      <c r="R9" s="2"/>
    </row>
    <row r="10" spans="1:18" ht="12.75" customHeight="1" x14ac:dyDescent="0.2">
      <c r="A10" s="10"/>
      <c r="B10" s="1"/>
      <c r="C10" s="1"/>
      <c r="D10" s="1"/>
      <c r="E10" s="1"/>
      <c r="F10" s="1"/>
      <c r="G10" s="10"/>
      <c r="H10" s="10"/>
      <c r="I10" s="10"/>
      <c r="J10" s="4"/>
      <c r="K10" s="11"/>
      <c r="L10" s="11"/>
      <c r="M10" s="5"/>
      <c r="N10" s="5"/>
      <c r="O10" s="2"/>
      <c r="P10" s="7"/>
      <c r="Q10" s="2"/>
      <c r="R10" s="2"/>
    </row>
    <row r="11" spans="1:18" ht="12.75" customHeight="1" x14ac:dyDescent="0.2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5"/>
      <c r="O11" s="2"/>
      <c r="P11" s="7"/>
      <c r="Q11" s="2"/>
      <c r="R11" s="2"/>
    </row>
    <row r="12" spans="1:18" ht="12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5"/>
      <c r="O12" s="2"/>
      <c r="P12" s="7"/>
      <c r="Q12" s="2"/>
      <c r="R12" s="2"/>
    </row>
    <row r="13" spans="1:18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  <c r="P13" s="7"/>
      <c r="Q13" s="2"/>
      <c r="R13" s="2"/>
    </row>
    <row r="14" spans="1:18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  <c r="P14" s="7"/>
      <c r="Q14" s="2"/>
      <c r="R14" s="2"/>
    </row>
    <row r="15" spans="1:18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  <c r="P15" s="7"/>
      <c r="Q15" s="2"/>
      <c r="R15" s="2"/>
    </row>
    <row r="16" spans="1:18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  <c r="P16" s="7"/>
      <c r="Q16" s="2"/>
      <c r="R16" s="2"/>
    </row>
    <row r="17" spans="1:18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  <c r="P17" s="7"/>
      <c r="Q17" s="2"/>
      <c r="R17" s="2"/>
    </row>
    <row r="18" spans="1:18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  <c r="P18" s="7"/>
      <c r="Q18" s="2"/>
      <c r="R18" s="2"/>
    </row>
    <row r="19" spans="1:18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  <c r="P19" s="7"/>
      <c r="Q19" s="2"/>
      <c r="R19" s="2"/>
    </row>
    <row r="20" spans="1:18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  <c r="P20" s="7"/>
      <c r="Q20" s="2"/>
      <c r="R20" s="2"/>
    </row>
    <row r="21" spans="1:18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  <c r="P21" s="7"/>
      <c r="Q21" s="2"/>
      <c r="R21" s="2"/>
    </row>
    <row r="22" spans="1:18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  <c r="P22" s="7"/>
      <c r="Q22" s="2"/>
      <c r="R22" s="2"/>
    </row>
    <row r="23" spans="1:18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  <c r="P23" s="7"/>
      <c r="Q23" s="2"/>
      <c r="R23" s="2"/>
    </row>
    <row r="24" spans="1:18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  <c r="P24" s="7"/>
      <c r="Q24" s="2"/>
      <c r="R24" s="2"/>
    </row>
    <row r="25" spans="1:18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  <c r="P25" s="7"/>
      <c r="Q25" s="2"/>
      <c r="R25" s="2"/>
    </row>
    <row r="26" spans="1:18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  <c r="P26" s="7"/>
      <c r="Q26" s="2"/>
      <c r="R26" s="2"/>
    </row>
    <row r="27" spans="1:18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  <c r="P27" s="7"/>
      <c r="Q27" s="2"/>
      <c r="R27" s="2"/>
    </row>
    <row r="28" spans="1:18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  <c r="P28" s="7"/>
      <c r="Q28" s="2"/>
      <c r="R28" s="2"/>
    </row>
    <row r="29" spans="1:18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  <c r="P29" s="7"/>
      <c r="Q29" s="2"/>
      <c r="R29" s="2"/>
    </row>
    <row r="30" spans="1:18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  <c r="P30" s="7"/>
      <c r="Q30" s="2"/>
      <c r="R30" s="2"/>
    </row>
    <row r="31" spans="1:18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  <c r="P31" s="7"/>
      <c r="Q31" s="2"/>
      <c r="R31" s="2"/>
    </row>
    <row r="32" spans="1:18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  <c r="P32" s="7"/>
      <c r="Q32" s="2"/>
      <c r="R32" s="2"/>
    </row>
    <row r="33" spans="1:18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  <c r="P33" s="7"/>
      <c r="Q33" s="2"/>
      <c r="R33" s="2"/>
    </row>
    <row r="34" spans="1:18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  <c r="P34" s="7"/>
      <c r="Q34" s="2"/>
      <c r="R34" s="2"/>
    </row>
    <row r="35" spans="1:18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  <c r="P35" s="7"/>
      <c r="Q35" s="2"/>
      <c r="R35" s="2"/>
    </row>
    <row r="36" spans="1:18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  <c r="P36" s="7"/>
      <c r="Q36" s="2"/>
      <c r="R36" s="2"/>
    </row>
    <row r="37" spans="1:18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  <c r="P37" s="7"/>
      <c r="Q37" s="2"/>
      <c r="R37" s="2"/>
    </row>
    <row r="38" spans="1:18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  <c r="P38" s="7"/>
      <c r="Q38" s="2"/>
      <c r="R38" s="2"/>
    </row>
    <row r="39" spans="1:18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  <c r="P39" s="7"/>
      <c r="Q39" s="2"/>
      <c r="R39" s="2"/>
    </row>
    <row r="40" spans="1:18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  <c r="P40" s="7"/>
      <c r="Q40" s="2"/>
      <c r="R40" s="2"/>
    </row>
    <row r="41" spans="1:18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  <c r="P41" s="7"/>
      <c r="Q41" s="2"/>
      <c r="R41" s="2"/>
    </row>
    <row r="42" spans="1:18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  <c r="P42" s="7"/>
      <c r="Q42" s="2"/>
      <c r="R42" s="2"/>
    </row>
    <row r="43" spans="1:18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  <c r="P43" s="7"/>
      <c r="Q43" s="2"/>
      <c r="R43" s="2"/>
    </row>
    <row r="44" spans="1:18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  <c r="P44" s="7"/>
      <c r="Q44" s="2"/>
      <c r="R44" s="2"/>
    </row>
    <row r="45" spans="1:18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  <c r="P45" s="7"/>
      <c r="Q45" s="2"/>
      <c r="R45" s="2"/>
    </row>
    <row r="46" spans="1:18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  <c r="P46" s="7"/>
      <c r="Q46" s="2"/>
      <c r="R46" s="2"/>
    </row>
    <row r="47" spans="1:18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  <c r="P47" s="7"/>
      <c r="Q47" s="2"/>
      <c r="R47" s="2"/>
    </row>
    <row r="48" spans="1:18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  <c r="P48" s="7"/>
      <c r="Q48" s="2"/>
      <c r="R48" s="2"/>
    </row>
    <row r="49" spans="1:18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  <c r="P49" s="7"/>
      <c r="Q49" s="2"/>
      <c r="R49" s="2"/>
    </row>
    <row r="50" spans="1:18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  <c r="P50" s="7"/>
      <c r="Q50" s="2"/>
      <c r="R50" s="2"/>
    </row>
    <row r="51" spans="1:18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  <c r="P51" s="7"/>
      <c r="Q51" s="2"/>
      <c r="R51" s="2"/>
    </row>
    <row r="52" spans="1:18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  <c r="P52" s="7"/>
      <c r="Q52" s="2"/>
      <c r="R52" s="2"/>
    </row>
    <row r="53" spans="1:18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  <c r="P53" s="7"/>
      <c r="Q53" s="2"/>
      <c r="R53" s="2"/>
    </row>
    <row r="54" spans="1:18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  <c r="P54" s="7"/>
      <c r="Q54" s="2"/>
      <c r="R54" s="2"/>
    </row>
    <row r="55" spans="1:18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  <c r="P55" s="7"/>
      <c r="Q55" s="2"/>
      <c r="R55" s="2"/>
    </row>
    <row r="56" spans="1:18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  <c r="P56" s="7"/>
      <c r="Q56" s="2"/>
      <c r="R56" s="2"/>
    </row>
    <row r="57" spans="1:18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  <c r="P57" s="7"/>
      <c r="Q57" s="2"/>
      <c r="R57" s="2"/>
    </row>
    <row r="58" spans="1:18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  <c r="P58" s="7"/>
      <c r="Q58" s="2"/>
      <c r="R58" s="2"/>
    </row>
    <row r="59" spans="1:18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  <c r="P59" s="7"/>
      <c r="Q59" s="2"/>
      <c r="R59" s="2"/>
    </row>
    <row r="60" spans="1:18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  <c r="P60" s="7"/>
      <c r="Q60" s="2"/>
      <c r="R60" s="2"/>
    </row>
    <row r="61" spans="1:18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  <c r="P61" s="7"/>
      <c r="Q61" s="2"/>
      <c r="R61" s="2"/>
    </row>
    <row r="62" spans="1:18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  <c r="P62" s="7"/>
      <c r="Q62" s="2"/>
      <c r="R62" s="2"/>
    </row>
    <row r="63" spans="1:18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  <c r="P63" s="7"/>
      <c r="Q63" s="2"/>
      <c r="R63" s="2"/>
    </row>
    <row r="64" spans="1:18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  <c r="P64" s="7"/>
      <c r="Q64" s="2"/>
      <c r="R64" s="2"/>
    </row>
    <row r="65" spans="1:18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  <c r="P65" s="7"/>
      <c r="Q65" s="2"/>
      <c r="R65" s="2"/>
    </row>
    <row r="66" spans="1:18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  <c r="P66" s="7"/>
      <c r="Q66" s="2"/>
      <c r="R66" s="2"/>
    </row>
    <row r="67" spans="1:18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  <c r="P67" s="7"/>
      <c r="Q67" s="2"/>
      <c r="R67" s="2"/>
    </row>
    <row r="68" spans="1:18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  <c r="P68" s="7"/>
      <c r="Q68" s="2"/>
      <c r="R68" s="2"/>
    </row>
    <row r="69" spans="1:18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  <c r="P69" s="7"/>
      <c r="Q69" s="2"/>
      <c r="R69" s="2"/>
    </row>
    <row r="70" spans="1:18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  <c r="P70" s="7"/>
      <c r="Q70" s="2"/>
      <c r="R70" s="2"/>
    </row>
    <row r="71" spans="1:18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  <c r="P71" s="7"/>
      <c r="Q71" s="2"/>
      <c r="R71" s="2"/>
    </row>
    <row r="72" spans="1:18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  <c r="P72" s="7"/>
      <c r="Q72" s="2"/>
      <c r="R72" s="2"/>
    </row>
    <row r="73" spans="1:18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  <c r="P73" s="7"/>
      <c r="Q73" s="2"/>
      <c r="R73" s="2"/>
    </row>
    <row r="74" spans="1:18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  <c r="P74" s="7"/>
      <c r="Q74" s="2"/>
      <c r="R74" s="2"/>
    </row>
    <row r="75" spans="1:18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  <c r="P75" s="7"/>
      <c r="Q75" s="2"/>
      <c r="R75" s="2"/>
    </row>
    <row r="76" spans="1:18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  <c r="P76" s="7"/>
      <c r="Q76" s="2"/>
      <c r="R76" s="2"/>
    </row>
    <row r="77" spans="1:18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  <c r="P77" s="7"/>
      <c r="Q77" s="2"/>
      <c r="R77" s="2"/>
    </row>
    <row r="78" spans="1:18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  <c r="P78" s="7"/>
      <c r="Q78" s="2"/>
      <c r="R78" s="2"/>
    </row>
    <row r="79" spans="1:18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  <c r="P79" s="7"/>
      <c r="Q79" s="2"/>
      <c r="R79" s="2"/>
    </row>
    <row r="80" spans="1:18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  <c r="P80" s="7"/>
      <c r="Q80" s="2"/>
      <c r="R80" s="2"/>
    </row>
    <row r="81" spans="1:18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  <c r="P81" s="7"/>
      <c r="Q81" s="2"/>
      <c r="R81" s="2"/>
    </row>
    <row r="82" spans="1:18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  <c r="P82" s="7"/>
      <c r="Q82" s="2"/>
      <c r="R82" s="2"/>
    </row>
    <row r="83" spans="1:18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  <c r="P83" s="7"/>
      <c r="Q83" s="2"/>
      <c r="R83" s="2"/>
    </row>
    <row r="84" spans="1:18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  <c r="P84" s="7"/>
      <c r="Q84" s="2"/>
      <c r="R84" s="2"/>
    </row>
    <row r="85" spans="1:18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  <c r="P85" s="7"/>
      <c r="Q85" s="2"/>
      <c r="R85" s="2"/>
    </row>
    <row r="86" spans="1:18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  <c r="P86" s="7"/>
      <c r="Q86" s="2"/>
      <c r="R86" s="2"/>
    </row>
    <row r="87" spans="1:18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  <c r="P87" s="7"/>
      <c r="Q87" s="2"/>
      <c r="R87" s="2"/>
    </row>
    <row r="88" spans="1:18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  <c r="P88" s="7"/>
      <c r="Q88" s="2"/>
      <c r="R88" s="2"/>
    </row>
    <row r="89" spans="1:18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  <c r="P89" s="7"/>
      <c r="Q89" s="2"/>
      <c r="R89" s="2"/>
    </row>
    <row r="90" spans="1:18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  <c r="P90" s="7"/>
      <c r="Q90" s="2"/>
      <c r="R90" s="2"/>
    </row>
    <row r="91" spans="1:18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  <c r="P91" s="7"/>
      <c r="Q91" s="2"/>
      <c r="R91" s="2"/>
    </row>
    <row r="92" spans="1:18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  <c r="P92" s="7"/>
      <c r="Q92" s="2"/>
      <c r="R92" s="2"/>
    </row>
    <row r="93" spans="1:18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  <c r="P93" s="7"/>
      <c r="Q93" s="2"/>
      <c r="R93" s="2"/>
    </row>
    <row r="94" spans="1:18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  <c r="P94" s="7"/>
      <c r="Q94" s="2"/>
      <c r="R94" s="2"/>
    </row>
    <row r="95" spans="1:18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  <c r="P95" s="7"/>
      <c r="Q95" s="2"/>
      <c r="R95" s="2"/>
    </row>
    <row r="96" spans="1:18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  <c r="P96" s="7"/>
      <c r="Q96" s="2"/>
      <c r="R96" s="2"/>
    </row>
    <row r="97" spans="1:18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  <c r="P97" s="7"/>
      <c r="Q97" s="2"/>
      <c r="R97" s="2"/>
    </row>
    <row r="98" spans="1:18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  <c r="P98" s="7"/>
      <c r="Q98" s="2"/>
      <c r="R98" s="2"/>
    </row>
    <row r="99" spans="1:18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  <c r="P99" s="7"/>
      <c r="Q99" s="2"/>
      <c r="R99" s="2"/>
    </row>
    <row r="100" spans="1:18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  <c r="P100" s="7"/>
      <c r="Q100" s="2"/>
      <c r="R100" s="2"/>
    </row>
    <row r="101" spans="1:18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  <c r="P101" s="7"/>
      <c r="Q101" s="2"/>
      <c r="R101" s="2"/>
    </row>
    <row r="102" spans="1:18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  <c r="P102" s="7"/>
      <c r="Q102" s="2"/>
      <c r="R102" s="2"/>
    </row>
    <row r="103" spans="1:18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  <c r="P103" s="7"/>
      <c r="Q103" s="2"/>
      <c r="R103" s="2"/>
    </row>
    <row r="104" spans="1:18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  <c r="P104" s="7"/>
      <c r="Q104" s="2"/>
      <c r="R104" s="2"/>
    </row>
    <row r="105" spans="1:18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  <c r="P105" s="7"/>
      <c r="Q105" s="2"/>
      <c r="R105" s="2"/>
    </row>
    <row r="106" spans="1:18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  <c r="P106" s="7"/>
      <c r="Q106" s="2"/>
      <c r="R106" s="2"/>
    </row>
    <row r="107" spans="1:18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  <c r="P107" s="7"/>
      <c r="Q107" s="2"/>
      <c r="R107" s="2"/>
    </row>
    <row r="108" spans="1:18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  <c r="P108" s="7"/>
      <c r="Q108" s="2"/>
      <c r="R108" s="2"/>
    </row>
    <row r="109" spans="1:18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  <c r="P109" s="7"/>
      <c r="Q109" s="2"/>
      <c r="R109" s="2"/>
    </row>
    <row r="110" spans="1:18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  <c r="P110" s="7"/>
      <c r="Q110" s="2"/>
      <c r="R110" s="2"/>
    </row>
    <row r="111" spans="1:18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  <c r="P111" s="7"/>
      <c r="Q111" s="2"/>
      <c r="R111" s="2"/>
    </row>
    <row r="112" spans="1:18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  <c r="P112" s="7"/>
      <c r="Q112" s="2"/>
      <c r="R112" s="2"/>
    </row>
    <row r="113" spans="1:18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  <c r="P113" s="7"/>
      <c r="Q113" s="2"/>
      <c r="R113" s="2"/>
    </row>
    <row r="114" spans="1:18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  <c r="P114" s="7"/>
      <c r="Q114" s="2"/>
      <c r="R114" s="2"/>
    </row>
    <row r="115" spans="1:18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  <c r="P115" s="7"/>
      <c r="Q115" s="2"/>
      <c r="R115" s="2"/>
    </row>
    <row r="116" spans="1:18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  <c r="P116" s="7"/>
      <c r="Q116" s="2"/>
      <c r="R116" s="2"/>
    </row>
    <row r="117" spans="1:18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  <c r="P117" s="7"/>
      <c r="Q117" s="2"/>
      <c r="R117" s="2"/>
    </row>
    <row r="118" spans="1:18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  <c r="P118" s="7"/>
      <c r="Q118" s="2"/>
      <c r="R118" s="2"/>
    </row>
    <row r="119" spans="1:18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  <c r="P119" s="7"/>
      <c r="Q119" s="2"/>
      <c r="R119" s="2"/>
    </row>
    <row r="120" spans="1:18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  <c r="P120" s="7"/>
      <c r="Q120" s="2"/>
      <c r="R120" s="2"/>
    </row>
    <row r="121" spans="1:18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  <c r="P121" s="7"/>
      <c r="Q121" s="2"/>
      <c r="R121" s="2"/>
    </row>
    <row r="122" spans="1:18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  <c r="P122" s="7"/>
      <c r="Q122" s="2"/>
      <c r="R122" s="2"/>
    </row>
    <row r="123" spans="1:18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  <c r="P123" s="7"/>
      <c r="Q123" s="2"/>
      <c r="R123" s="2"/>
    </row>
    <row r="124" spans="1:18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  <c r="P124" s="7"/>
      <c r="Q124" s="2"/>
      <c r="R124" s="2"/>
    </row>
    <row r="125" spans="1:18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  <c r="P125" s="7"/>
      <c r="Q125" s="2"/>
      <c r="R125" s="2"/>
    </row>
    <row r="126" spans="1:18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  <c r="P126" s="7"/>
      <c r="Q126" s="2"/>
      <c r="R126" s="2"/>
    </row>
    <row r="127" spans="1:18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  <c r="P127" s="7"/>
      <c r="Q127" s="2"/>
      <c r="R127" s="2"/>
    </row>
    <row r="128" spans="1:18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  <c r="P128" s="7"/>
      <c r="Q128" s="2"/>
      <c r="R128" s="2"/>
    </row>
    <row r="129" spans="1:18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  <c r="P129" s="7"/>
      <c r="Q129" s="2"/>
      <c r="R129" s="2"/>
    </row>
    <row r="130" spans="1:18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  <c r="P130" s="7"/>
      <c r="Q130" s="2"/>
      <c r="R130" s="2"/>
    </row>
    <row r="131" spans="1:18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  <c r="P131" s="7"/>
      <c r="Q131" s="2"/>
      <c r="R131" s="2"/>
    </row>
    <row r="132" spans="1:18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  <c r="P132" s="7"/>
      <c r="Q132" s="2"/>
      <c r="R132" s="2"/>
    </row>
    <row r="133" spans="1:18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  <c r="P133" s="7"/>
      <c r="Q133" s="2"/>
      <c r="R133" s="2"/>
    </row>
    <row r="134" spans="1:18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  <c r="P134" s="7"/>
      <c r="Q134" s="2"/>
      <c r="R134" s="2"/>
    </row>
    <row r="135" spans="1:18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  <c r="P135" s="7"/>
      <c r="Q135" s="2"/>
      <c r="R135" s="2"/>
    </row>
    <row r="136" spans="1:18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  <c r="P136" s="7"/>
      <c r="Q136" s="2"/>
      <c r="R136" s="2"/>
    </row>
    <row r="137" spans="1:18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  <c r="P137" s="7"/>
      <c r="Q137" s="2"/>
      <c r="R137" s="2"/>
    </row>
    <row r="138" spans="1:18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  <c r="P138" s="7"/>
      <c r="Q138" s="2"/>
      <c r="R138" s="2"/>
    </row>
    <row r="139" spans="1:18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  <c r="P139" s="7"/>
      <c r="Q139" s="2"/>
      <c r="R139" s="2"/>
    </row>
    <row r="140" spans="1:18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  <c r="P140" s="7"/>
      <c r="Q140" s="2"/>
      <c r="R140" s="2"/>
    </row>
    <row r="141" spans="1:18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  <c r="P141" s="7"/>
      <c r="Q141" s="2"/>
      <c r="R141" s="2"/>
    </row>
    <row r="142" spans="1:18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  <c r="P142" s="7"/>
      <c r="Q142" s="2"/>
      <c r="R142" s="2"/>
    </row>
    <row r="143" spans="1:18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  <c r="P143" s="7"/>
      <c r="Q143" s="2"/>
      <c r="R143" s="2"/>
    </row>
    <row r="144" spans="1:18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  <c r="P144" s="7"/>
      <c r="Q144" s="2"/>
      <c r="R144" s="2"/>
    </row>
    <row r="145" spans="1:18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  <c r="P145" s="7"/>
      <c r="Q145" s="2"/>
      <c r="R145" s="2"/>
    </row>
    <row r="146" spans="1:18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  <c r="P146" s="7"/>
      <c r="Q146" s="2"/>
      <c r="R146" s="2"/>
    </row>
    <row r="147" spans="1:18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  <c r="P147" s="7"/>
      <c r="Q147" s="2"/>
      <c r="R147" s="2"/>
    </row>
    <row r="148" spans="1:18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  <c r="P148" s="7"/>
      <c r="Q148" s="2"/>
      <c r="R148" s="2"/>
    </row>
    <row r="149" spans="1:18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  <c r="P149" s="7"/>
      <c r="Q149" s="2"/>
      <c r="R149" s="2"/>
    </row>
    <row r="150" spans="1:18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  <c r="P150" s="7"/>
      <c r="Q150" s="2"/>
      <c r="R150" s="2"/>
    </row>
    <row r="151" spans="1:18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  <c r="P151" s="7"/>
      <c r="Q151" s="2"/>
      <c r="R151" s="2"/>
    </row>
    <row r="152" spans="1:18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  <c r="P152" s="7"/>
      <c r="Q152" s="2"/>
      <c r="R152" s="2"/>
    </row>
    <row r="153" spans="1:18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  <c r="P153" s="7"/>
      <c r="Q153" s="2"/>
      <c r="R153" s="2"/>
    </row>
    <row r="154" spans="1:18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  <c r="P154" s="7"/>
      <c r="Q154" s="2"/>
      <c r="R154" s="2"/>
    </row>
    <row r="155" spans="1:18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  <c r="P155" s="7"/>
      <c r="Q155" s="2"/>
      <c r="R155" s="2"/>
    </row>
    <row r="156" spans="1:18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  <c r="P156" s="7"/>
      <c r="Q156" s="2"/>
      <c r="R156" s="2"/>
    </row>
    <row r="157" spans="1:18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  <c r="P157" s="7"/>
      <c r="Q157" s="2"/>
      <c r="R157" s="2"/>
    </row>
    <row r="158" spans="1:18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  <c r="P158" s="7"/>
      <c r="Q158" s="2"/>
      <c r="R158" s="2"/>
    </row>
    <row r="159" spans="1:18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  <c r="P159" s="7"/>
      <c r="Q159" s="2"/>
      <c r="R159" s="2"/>
    </row>
    <row r="160" spans="1:18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  <c r="P160" s="7"/>
      <c r="Q160" s="2"/>
      <c r="R160" s="2"/>
    </row>
    <row r="161" spans="1:18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  <c r="P161" s="7"/>
      <c r="Q161" s="2"/>
      <c r="R161" s="2"/>
    </row>
    <row r="162" spans="1:18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  <c r="P162" s="7"/>
      <c r="Q162" s="2"/>
      <c r="R162" s="2"/>
    </row>
    <row r="163" spans="1:18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  <c r="P163" s="7"/>
      <c r="Q163" s="2"/>
      <c r="R163" s="2"/>
    </row>
    <row r="164" spans="1:18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  <c r="P164" s="7"/>
      <c r="Q164" s="2"/>
      <c r="R164" s="2"/>
    </row>
    <row r="165" spans="1:18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  <c r="P165" s="7"/>
      <c r="Q165" s="2"/>
      <c r="R165" s="2"/>
    </row>
    <row r="166" spans="1:18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  <c r="P166" s="7"/>
      <c r="Q166" s="2"/>
      <c r="R166" s="2"/>
    </row>
    <row r="167" spans="1:18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  <c r="P167" s="7"/>
      <c r="Q167" s="2"/>
      <c r="R167" s="2"/>
    </row>
    <row r="168" spans="1:18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  <c r="P168" s="7"/>
      <c r="Q168" s="2"/>
      <c r="R168" s="2"/>
    </row>
    <row r="169" spans="1:18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  <c r="P169" s="7"/>
      <c r="Q169" s="2"/>
      <c r="R169" s="2"/>
    </row>
    <row r="170" spans="1:18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  <c r="P170" s="7"/>
      <c r="Q170" s="2"/>
      <c r="R170" s="2"/>
    </row>
    <row r="171" spans="1:18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  <c r="P171" s="7"/>
      <c r="Q171" s="2"/>
      <c r="R171" s="2"/>
    </row>
    <row r="172" spans="1:18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  <c r="P172" s="7"/>
      <c r="Q172" s="2"/>
      <c r="R172" s="2"/>
    </row>
    <row r="173" spans="1:18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  <c r="P173" s="7"/>
      <c r="Q173" s="2"/>
      <c r="R173" s="2"/>
    </row>
    <row r="174" spans="1:18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  <c r="P174" s="7"/>
      <c r="Q174" s="2"/>
      <c r="R174" s="2"/>
    </row>
    <row r="175" spans="1:18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  <c r="P175" s="7"/>
      <c r="Q175" s="2"/>
      <c r="R175" s="2"/>
    </row>
    <row r="176" spans="1:18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  <c r="P176" s="7"/>
      <c r="Q176" s="2"/>
      <c r="R176" s="2"/>
    </row>
    <row r="177" spans="1:18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  <c r="P177" s="7"/>
      <c r="Q177" s="2"/>
      <c r="R177" s="2"/>
    </row>
    <row r="178" spans="1:18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  <c r="P178" s="7"/>
      <c r="Q178" s="2"/>
      <c r="R178" s="2"/>
    </row>
    <row r="179" spans="1:18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  <c r="P179" s="7"/>
      <c r="Q179" s="2"/>
      <c r="R179" s="2"/>
    </row>
    <row r="180" spans="1:18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  <c r="P180" s="7"/>
      <c r="Q180" s="2"/>
      <c r="R180" s="2"/>
    </row>
    <row r="181" spans="1:18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  <c r="P181" s="7"/>
      <c r="Q181" s="2"/>
      <c r="R181" s="2"/>
    </row>
    <row r="182" spans="1:18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  <c r="P182" s="7"/>
      <c r="Q182" s="2"/>
      <c r="R182" s="2"/>
    </row>
    <row r="183" spans="1:18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  <c r="P183" s="7"/>
      <c r="Q183" s="2"/>
      <c r="R183" s="2"/>
    </row>
    <row r="184" spans="1:18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  <c r="P184" s="7"/>
      <c r="Q184" s="2"/>
      <c r="R184" s="2"/>
    </row>
    <row r="185" spans="1:18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  <c r="P185" s="7"/>
      <c r="Q185" s="2"/>
      <c r="R185" s="2"/>
    </row>
    <row r="186" spans="1:18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  <c r="P186" s="7"/>
      <c r="Q186" s="2"/>
      <c r="R186" s="2"/>
    </row>
    <row r="187" spans="1:18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  <c r="P187" s="7"/>
      <c r="Q187" s="2"/>
      <c r="R187" s="2"/>
    </row>
    <row r="188" spans="1:18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  <c r="P188" s="7"/>
      <c r="Q188" s="2"/>
      <c r="R188" s="2"/>
    </row>
    <row r="189" spans="1:18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  <c r="P189" s="7"/>
      <c r="Q189" s="2"/>
      <c r="R189" s="2"/>
    </row>
    <row r="190" spans="1:18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  <c r="P190" s="7"/>
      <c r="Q190" s="2"/>
      <c r="R190" s="2"/>
    </row>
    <row r="191" spans="1:18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  <c r="P191" s="7"/>
      <c r="Q191" s="2"/>
      <c r="R191" s="2"/>
    </row>
    <row r="192" spans="1:18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  <c r="P192" s="7"/>
      <c r="Q192" s="2"/>
      <c r="R192" s="2"/>
    </row>
    <row r="193" spans="1:18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  <c r="P193" s="7"/>
      <c r="Q193" s="2"/>
      <c r="R193" s="2"/>
    </row>
    <row r="194" spans="1:18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  <c r="P194" s="7"/>
      <c r="Q194" s="2"/>
      <c r="R194" s="2"/>
    </row>
    <row r="195" spans="1:18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  <c r="P195" s="7"/>
      <c r="Q195" s="2"/>
      <c r="R195" s="2"/>
    </row>
    <row r="196" spans="1:18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  <c r="P196" s="7"/>
      <c r="Q196" s="2"/>
      <c r="R196" s="2"/>
    </row>
    <row r="197" spans="1:18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  <c r="P197" s="7"/>
      <c r="Q197" s="2"/>
      <c r="R197" s="2"/>
    </row>
    <row r="198" spans="1:18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  <c r="P198" s="7"/>
      <c r="Q198" s="2"/>
      <c r="R198" s="2"/>
    </row>
    <row r="199" spans="1:18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  <c r="P199" s="7"/>
      <c r="Q199" s="2"/>
      <c r="R199" s="2"/>
    </row>
    <row r="200" spans="1:18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  <c r="P200" s="7"/>
      <c r="Q200" s="2"/>
      <c r="R200" s="2"/>
    </row>
    <row r="201" spans="1:18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  <c r="P201" s="7"/>
      <c r="Q201" s="2"/>
      <c r="R201" s="2"/>
    </row>
    <row r="202" spans="1:18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  <c r="P202" s="7"/>
      <c r="Q202" s="2"/>
      <c r="R202" s="2"/>
    </row>
    <row r="203" spans="1:18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  <c r="P203" s="7"/>
      <c r="Q203" s="2"/>
      <c r="R203" s="2"/>
    </row>
    <row r="204" spans="1:18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  <c r="P204" s="7"/>
      <c r="Q204" s="2"/>
      <c r="R204" s="2"/>
    </row>
    <row r="205" spans="1:18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  <c r="P205" s="7"/>
      <c r="Q205" s="2"/>
      <c r="R205" s="2"/>
    </row>
    <row r="206" spans="1:18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  <c r="P206" s="7"/>
      <c r="Q206" s="2"/>
      <c r="R206" s="2"/>
    </row>
    <row r="207" spans="1:18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  <c r="P207" s="7"/>
      <c r="Q207" s="2"/>
      <c r="R207" s="2"/>
    </row>
    <row r="208" spans="1:18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  <c r="P208" s="7"/>
      <c r="Q208" s="2"/>
      <c r="R208" s="2"/>
    </row>
    <row r="209" spans="1:18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  <c r="P209" s="7"/>
      <c r="Q209" s="2"/>
      <c r="R209" s="2"/>
    </row>
    <row r="210" spans="1:18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  <c r="P210" s="7"/>
      <c r="Q210" s="2"/>
      <c r="R210" s="2"/>
    </row>
    <row r="211" spans="1:18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  <c r="P211" s="7"/>
      <c r="Q211" s="2"/>
      <c r="R211" s="2"/>
    </row>
    <row r="212" spans="1:18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  <c r="P212" s="7"/>
      <c r="Q212" s="2"/>
      <c r="R212" s="2"/>
    </row>
    <row r="213" spans="1:18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  <c r="P213" s="7"/>
      <c r="Q213" s="2"/>
      <c r="R213" s="2"/>
    </row>
    <row r="214" spans="1:18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  <c r="P214" s="7"/>
      <c r="Q214" s="2"/>
      <c r="R214" s="2"/>
    </row>
    <row r="215" spans="1:18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  <c r="P215" s="7"/>
      <c r="Q215" s="2"/>
      <c r="R215" s="2"/>
    </row>
    <row r="216" spans="1:18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  <c r="P216" s="7"/>
      <c r="Q216" s="2"/>
      <c r="R216" s="2"/>
    </row>
    <row r="217" spans="1:18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  <c r="P217" s="7"/>
      <c r="Q217" s="2"/>
      <c r="R217" s="2"/>
    </row>
    <row r="218" spans="1:18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  <c r="P218" s="7"/>
      <c r="Q218" s="2"/>
      <c r="R218" s="2"/>
    </row>
    <row r="219" spans="1:18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  <c r="P219" s="7"/>
      <c r="Q219" s="2"/>
      <c r="R219" s="2"/>
    </row>
    <row r="220" spans="1:18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  <c r="P220" s="7"/>
      <c r="Q220" s="2"/>
      <c r="R220" s="2"/>
    </row>
    <row r="221" spans="1:18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  <c r="P221" s="7"/>
      <c r="Q221" s="2"/>
      <c r="R221" s="2"/>
    </row>
    <row r="222" spans="1:18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  <c r="P222" s="7"/>
      <c r="Q222" s="2"/>
      <c r="R222" s="2"/>
    </row>
    <row r="223" spans="1:18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  <c r="P223" s="7"/>
      <c r="Q223" s="2"/>
      <c r="R223" s="2"/>
    </row>
    <row r="224" spans="1:18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  <c r="P224" s="7"/>
      <c r="Q224" s="2"/>
      <c r="R224" s="2"/>
    </row>
    <row r="225" spans="1:18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  <c r="P225" s="7"/>
      <c r="Q225" s="2"/>
      <c r="R225" s="2"/>
    </row>
    <row r="226" spans="1:18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  <c r="P226" s="7"/>
      <c r="Q226" s="2"/>
      <c r="R226" s="2"/>
    </row>
    <row r="227" spans="1:18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  <c r="P227" s="7"/>
      <c r="Q227" s="2"/>
      <c r="R227" s="2"/>
    </row>
    <row r="228" spans="1:18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  <c r="P228" s="7"/>
      <c r="Q228" s="2"/>
      <c r="R228" s="2"/>
    </row>
    <row r="229" spans="1:18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  <c r="P229" s="7"/>
      <c r="Q229" s="2"/>
      <c r="R229" s="2"/>
    </row>
    <row r="230" spans="1:18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  <c r="P230" s="7"/>
      <c r="Q230" s="2"/>
      <c r="R230" s="2"/>
    </row>
    <row r="231" spans="1:18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  <c r="P231" s="7"/>
      <c r="Q231" s="2"/>
      <c r="R231" s="2"/>
    </row>
    <row r="232" spans="1:18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  <c r="P232" s="7"/>
      <c r="Q232" s="2"/>
      <c r="R232" s="2"/>
    </row>
    <row r="233" spans="1:18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  <c r="P233" s="7"/>
      <c r="Q233" s="2"/>
      <c r="R233" s="2"/>
    </row>
    <row r="234" spans="1:18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  <c r="P234" s="7"/>
      <c r="Q234" s="2"/>
      <c r="R234" s="2"/>
    </row>
    <row r="235" spans="1:18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  <c r="P235" s="7"/>
      <c r="Q235" s="2"/>
      <c r="R235" s="2"/>
    </row>
    <row r="236" spans="1:18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  <c r="P236" s="7"/>
      <c r="Q236" s="2"/>
      <c r="R236" s="2"/>
    </row>
    <row r="237" spans="1:18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  <c r="P237" s="7"/>
      <c r="Q237" s="2"/>
      <c r="R237" s="2"/>
    </row>
    <row r="238" spans="1:18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  <c r="P238" s="7"/>
      <c r="Q238" s="2"/>
      <c r="R238" s="2"/>
    </row>
    <row r="239" spans="1:18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  <c r="P239" s="7"/>
      <c r="Q239" s="2"/>
      <c r="R239" s="2"/>
    </row>
    <row r="240" spans="1:18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  <c r="P240" s="7"/>
      <c r="Q240" s="2"/>
      <c r="R240" s="2"/>
    </row>
    <row r="241" spans="1:18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  <c r="P241" s="7"/>
      <c r="Q241" s="2"/>
      <c r="R241" s="2"/>
    </row>
    <row r="242" spans="1:18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  <c r="P242" s="7"/>
      <c r="Q242" s="2"/>
      <c r="R242" s="2"/>
    </row>
    <row r="243" spans="1:18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  <c r="P243" s="7"/>
      <c r="Q243" s="2"/>
      <c r="R243" s="2"/>
    </row>
    <row r="244" spans="1:18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  <c r="P244" s="7"/>
      <c r="Q244" s="2"/>
      <c r="R244" s="2"/>
    </row>
    <row r="245" spans="1:18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  <c r="P245" s="7"/>
      <c r="Q245" s="2"/>
      <c r="R245" s="2"/>
    </row>
    <row r="246" spans="1:18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  <c r="P246" s="7"/>
      <c r="Q246" s="2"/>
      <c r="R246" s="2"/>
    </row>
    <row r="247" spans="1:18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  <c r="P247" s="7"/>
      <c r="Q247" s="2"/>
      <c r="R247" s="2"/>
    </row>
    <row r="248" spans="1:18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  <c r="P248" s="7"/>
      <c r="Q248" s="2"/>
      <c r="R248" s="2"/>
    </row>
    <row r="249" spans="1:18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  <c r="P249" s="7"/>
      <c r="Q249" s="2"/>
      <c r="R249" s="2"/>
    </row>
    <row r="250" spans="1:18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  <c r="P250" s="7"/>
      <c r="Q250" s="2"/>
      <c r="R250" s="2"/>
    </row>
    <row r="251" spans="1:18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  <c r="P251" s="7"/>
      <c r="Q251" s="2"/>
      <c r="R251" s="2"/>
    </row>
    <row r="252" spans="1:18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  <c r="P252" s="7"/>
      <c r="Q252" s="2"/>
      <c r="R252" s="2"/>
    </row>
    <row r="253" spans="1:18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  <c r="P253" s="7"/>
      <c r="Q253" s="2"/>
      <c r="R253" s="2"/>
    </row>
    <row r="254" spans="1:18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  <c r="P254" s="7"/>
      <c r="Q254" s="2"/>
      <c r="R254" s="2"/>
    </row>
    <row r="255" spans="1:18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  <c r="P255" s="7"/>
      <c r="Q255" s="2"/>
      <c r="R255" s="2"/>
    </row>
    <row r="256" spans="1:18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  <c r="P256" s="7"/>
      <c r="Q256" s="2"/>
      <c r="R256" s="2"/>
    </row>
    <row r="257" spans="1:18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  <c r="P257" s="7"/>
      <c r="Q257" s="2"/>
      <c r="R257" s="2"/>
    </row>
    <row r="258" spans="1:18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  <c r="P258" s="7"/>
      <c r="Q258" s="2"/>
      <c r="R258" s="2"/>
    </row>
    <row r="259" spans="1:18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  <c r="P259" s="7"/>
      <c r="Q259" s="2"/>
      <c r="R259" s="2"/>
    </row>
    <row r="260" spans="1:18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  <c r="P260" s="7"/>
      <c r="Q260" s="2"/>
      <c r="R260" s="2"/>
    </row>
    <row r="261" spans="1:18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  <c r="P261" s="7"/>
      <c r="Q261" s="2"/>
      <c r="R261" s="2"/>
    </row>
    <row r="262" spans="1:18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  <c r="P262" s="7"/>
      <c r="Q262" s="2"/>
      <c r="R262" s="2"/>
    </row>
    <row r="263" spans="1:18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  <c r="P263" s="7"/>
      <c r="Q263" s="2"/>
      <c r="R263" s="2"/>
    </row>
    <row r="264" spans="1:18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  <c r="P264" s="7"/>
      <c r="Q264" s="2"/>
      <c r="R264" s="2"/>
    </row>
    <row r="265" spans="1:18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  <c r="P265" s="7"/>
      <c r="Q265" s="2"/>
      <c r="R265" s="2"/>
    </row>
    <row r="266" spans="1:18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  <c r="P266" s="7"/>
      <c r="Q266" s="2"/>
      <c r="R266" s="2"/>
    </row>
    <row r="267" spans="1:18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  <c r="P267" s="7"/>
      <c r="Q267" s="2"/>
      <c r="R267" s="2"/>
    </row>
    <row r="268" spans="1:18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  <c r="P268" s="7"/>
      <c r="Q268" s="2"/>
      <c r="R268" s="2"/>
    </row>
    <row r="269" spans="1:18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  <c r="P269" s="7"/>
      <c r="Q269" s="2"/>
      <c r="R269" s="2"/>
    </row>
    <row r="270" spans="1:18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  <c r="P270" s="7"/>
      <c r="Q270" s="2"/>
      <c r="R270" s="2"/>
    </row>
    <row r="271" spans="1:18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  <c r="P271" s="7"/>
      <c r="Q271" s="2"/>
      <c r="R271" s="2"/>
    </row>
    <row r="272" spans="1:18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  <c r="P272" s="7"/>
      <c r="Q272" s="2"/>
      <c r="R272" s="2"/>
    </row>
    <row r="273" spans="1:18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  <c r="P273" s="7"/>
      <c r="Q273" s="2"/>
      <c r="R273" s="2"/>
    </row>
    <row r="274" spans="1:18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  <c r="P274" s="7"/>
      <c r="Q274" s="2"/>
      <c r="R274" s="2"/>
    </row>
    <row r="275" spans="1:18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  <c r="P275" s="7"/>
      <c r="Q275" s="2"/>
      <c r="R275" s="2"/>
    </row>
    <row r="276" spans="1:18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  <c r="P276" s="7"/>
      <c r="Q276" s="2"/>
      <c r="R276" s="2"/>
    </row>
    <row r="277" spans="1:18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  <c r="P277" s="7"/>
      <c r="Q277" s="2"/>
      <c r="R277" s="2"/>
    </row>
    <row r="278" spans="1:18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  <c r="P278" s="7"/>
      <c r="Q278" s="2"/>
      <c r="R278" s="2"/>
    </row>
    <row r="279" spans="1:18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  <c r="P279" s="7"/>
      <c r="Q279" s="2"/>
      <c r="R279" s="2"/>
    </row>
    <row r="280" spans="1:18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  <c r="P280" s="7"/>
      <c r="Q280" s="2"/>
      <c r="R280" s="2"/>
    </row>
    <row r="281" spans="1:18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  <c r="P281" s="7"/>
      <c r="Q281" s="2"/>
      <c r="R281" s="2"/>
    </row>
    <row r="282" spans="1:18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  <c r="P282" s="7"/>
      <c r="Q282" s="2"/>
      <c r="R282" s="2"/>
    </row>
    <row r="283" spans="1:18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  <c r="P283" s="7"/>
      <c r="Q283" s="2"/>
      <c r="R283" s="2"/>
    </row>
    <row r="284" spans="1:18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  <c r="P284" s="7"/>
      <c r="Q284" s="2"/>
      <c r="R284" s="2"/>
    </row>
    <row r="285" spans="1:18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  <c r="P285" s="7"/>
      <c r="Q285" s="2"/>
      <c r="R285" s="2"/>
    </row>
    <row r="286" spans="1:18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  <c r="P286" s="7"/>
      <c r="Q286" s="2"/>
      <c r="R286" s="2"/>
    </row>
    <row r="287" spans="1:18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  <c r="P287" s="7"/>
      <c r="Q287" s="2"/>
      <c r="R287" s="2"/>
    </row>
    <row r="288" spans="1:18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  <c r="P288" s="7"/>
      <c r="Q288" s="2"/>
      <c r="R288" s="2"/>
    </row>
    <row r="289" spans="1:18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  <c r="P289" s="7"/>
      <c r="Q289" s="2"/>
      <c r="R289" s="2"/>
    </row>
    <row r="290" spans="1:18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  <c r="P290" s="7"/>
      <c r="Q290" s="2"/>
      <c r="R290" s="2"/>
    </row>
    <row r="291" spans="1:18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  <c r="P291" s="7"/>
      <c r="Q291" s="2"/>
      <c r="R291" s="2"/>
    </row>
    <row r="292" spans="1:18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  <c r="P292" s="7"/>
      <c r="Q292" s="2"/>
      <c r="R292" s="2"/>
    </row>
    <row r="293" spans="1:18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  <c r="P293" s="7"/>
      <c r="Q293" s="2"/>
      <c r="R293" s="2"/>
    </row>
    <row r="294" spans="1:18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  <c r="P294" s="7"/>
      <c r="Q294" s="2"/>
      <c r="R294" s="2"/>
    </row>
    <row r="295" spans="1:18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  <c r="P295" s="7"/>
      <c r="Q295" s="2"/>
      <c r="R295" s="2"/>
    </row>
    <row r="296" spans="1:18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  <c r="P296" s="7"/>
      <c r="Q296" s="2"/>
      <c r="R296" s="2"/>
    </row>
    <row r="297" spans="1:18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  <c r="P297" s="7"/>
      <c r="Q297" s="2"/>
      <c r="R297" s="2"/>
    </row>
    <row r="298" spans="1:18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  <c r="P298" s="7"/>
      <c r="Q298" s="2"/>
      <c r="R298" s="2"/>
    </row>
    <row r="299" spans="1:18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  <c r="P299" s="7"/>
      <c r="Q299" s="2"/>
      <c r="R299" s="2"/>
    </row>
    <row r="300" spans="1:18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  <c r="P300" s="7"/>
      <c r="Q300" s="2"/>
      <c r="R300" s="2"/>
    </row>
    <row r="301" spans="1:18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  <c r="P301" s="7"/>
      <c r="Q301" s="2"/>
      <c r="R301" s="2"/>
    </row>
    <row r="302" spans="1:18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  <c r="P302" s="7"/>
      <c r="Q302" s="2"/>
      <c r="R302" s="2"/>
    </row>
    <row r="303" spans="1:18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  <c r="P303" s="7"/>
      <c r="Q303" s="2"/>
      <c r="R303" s="2"/>
    </row>
    <row r="304" spans="1:18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  <c r="P304" s="7"/>
      <c r="Q304" s="2"/>
      <c r="R304" s="2"/>
    </row>
    <row r="305" spans="1:18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  <c r="P305" s="7"/>
      <c r="Q305" s="2"/>
      <c r="R305" s="2"/>
    </row>
    <row r="306" spans="1:18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  <c r="P306" s="7"/>
      <c r="Q306" s="2"/>
      <c r="R306" s="2"/>
    </row>
    <row r="307" spans="1:18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  <c r="P307" s="7"/>
      <c r="Q307" s="2"/>
      <c r="R307" s="2"/>
    </row>
    <row r="308" spans="1:18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  <c r="P308" s="7"/>
      <c r="Q308" s="2"/>
      <c r="R308" s="2"/>
    </row>
    <row r="309" spans="1:18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  <c r="P309" s="7"/>
      <c r="Q309" s="2"/>
      <c r="R309" s="2"/>
    </row>
    <row r="310" spans="1:18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  <c r="P310" s="7"/>
      <c r="Q310" s="2"/>
      <c r="R310" s="2"/>
    </row>
    <row r="311" spans="1:18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  <c r="P311" s="7"/>
      <c r="Q311" s="2"/>
      <c r="R311" s="2"/>
    </row>
    <row r="312" spans="1:18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  <c r="P312" s="7"/>
      <c r="Q312" s="2"/>
      <c r="R312" s="2"/>
    </row>
    <row r="313" spans="1:18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  <c r="P313" s="7"/>
      <c r="Q313" s="2"/>
      <c r="R313" s="2"/>
    </row>
    <row r="314" spans="1:18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  <c r="P314" s="7"/>
      <c r="Q314" s="2"/>
      <c r="R314" s="2"/>
    </row>
    <row r="315" spans="1:18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  <c r="P315" s="7"/>
      <c r="Q315" s="2"/>
      <c r="R315" s="2"/>
    </row>
    <row r="316" spans="1:18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  <c r="P316" s="7"/>
      <c r="Q316" s="2"/>
      <c r="R316" s="2"/>
    </row>
    <row r="317" spans="1:18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  <c r="P317" s="7"/>
      <c r="Q317" s="2"/>
      <c r="R317" s="2"/>
    </row>
    <row r="318" spans="1:18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  <c r="P318" s="7"/>
      <c r="Q318" s="2"/>
      <c r="R318" s="2"/>
    </row>
    <row r="319" spans="1:18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  <c r="P319" s="7"/>
      <c r="Q319" s="2"/>
      <c r="R319" s="2"/>
    </row>
    <row r="320" spans="1:18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  <c r="P320" s="7"/>
      <c r="Q320" s="2"/>
      <c r="R320" s="2"/>
    </row>
    <row r="321" spans="1:18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  <c r="P321" s="7"/>
      <c r="Q321" s="2"/>
      <c r="R321" s="2"/>
    </row>
    <row r="322" spans="1:18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  <c r="P322" s="7"/>
      <c r="Q322" s="2"/>
      <c r="R322" s="2"/>
    </row>
    <row r="323" spans="1:18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  <c r="P323" s="7"/>
      <c r="Q323" s="2"/>
      <c r="R323" s="2"/>
    </row>
    <row r="324" spans="1:18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  <c r="P324" s="7"/>
      <c r="Q324" s="2"/>
      <c r="R324" s="2"/>
    </row>
    <row r="325" spans="1:18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  <c r="P325" s="7"/>
      <c r="Q325" s="2"/>
      <c r="R325" s="2"/>
    </row>
    <row r="326" spans="1:18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  <c r="P326" s="7"/>
      <c r="Q326" s="2"/>
      <c r="R326" s="2"/>
    </row>
    <row r="327" spans="1:18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  <c r="P327" s="7"/>
      <c r="Q327" s="2"/>
      <c r="R327" s="2"/>
    </row>
    <row r="328" spans="1:18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  <c r="P328" s="7"/>
      <c r="Q328" s="2"/>
      <c r="R328" s="2"/>
    </row>
    <row r="329" spans="1:18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  <c r="P329" s="7"/>
      <c r="Q329" s="2"/>
      <c r="R329" s="2"/>
    </row>
    <row r="330" spans="1:18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  <c r="P330" s="7"/>
      <c r="Q330" s="2"/>
      <c r="R330" s="2"/>
    </row>
    <row r="331" spans="1:18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  <c r="P331" s="7"/>
      <c r="Q331" s="2"/>
      <c r="R331" s="2"/>
    </row>
    <row r="332" spans="1:18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  <c r="P332" s="7"/>
      <c r="Q332" s="2"/>
      <c r="R332" s="2"/>
    </row>
    <row r="333" spans="1:18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  <c r="P333" s="7"/>
      <c r="Q333" s="2"/>
      <c r="R333" s="2"/>
    </row>
    <row r="334" spans="1:18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  <c r="P334" s="7"/>
      <c r="Q334" s="2"/>
      <c r="R334" s="2"/>
    </row>
    <row r="335" spans="1:18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  <c r="P335" s="7"/>
      <c r="Q335" s="2"/>
      <c r="R335" s="2"/>
    </row>
    <row r="336" spans="1:18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  <c r="P336" s="7"/>
      <c r="Q336" s="2"/>
      <c r="R336" s="2"/>
    </row>
    <row r="337" spans="1:18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  <c r="P337" s="7"/>
      <c r="Q337" s="2"/>
      <c r="R337" s="2"/>
    </row>
    <row r="338" spans="1:18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  <c r="P338" s="7"/>
      <c r="Q338" s="2"/>
      <c r="R338" s="2"/>
    </row>
    <row r="339" spans="1:18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  <c r="P339" s="7"/>
      <c r="Q339" s="2"/>
      <c r="R339" s="2"/>
    </row>
    <row r="340" spans="1:18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  <c r="P340" s="7"/>
      <c r="Q340" s="2"/>
      <c r="R340" s="2"/>
    </row>
    <row r="341" spans="1:18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  <c r="P341" s="7"/>
      <c r="Q341" s="2"/>
      <c r="R341" s="2"/>
    </row>
    <row r="342" spans="1:18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  <c r="P342" s="7"/>
      <c r="Q342" s="2"/>
      <c r="R342" s="2"/>
    </row>
    <row r="343" spans="1:18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  <c r="P343" s="7"/>
      <c r="Q343" s="2"/>
      <c r="R343" s="2"/>
    </row>
    <row r="344" spans="1:18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  <c r="P344" s="7"/>
      <c r="Q344" s="2"/>
      <c r="R344" s="2"/>
    </row>
    <row r="345" spans="1:18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  <c r="P345" s="7"/>
      <c r="Q345" s="2"/>
      <c r="R345" s="2"/>
    </row>
    <row r="346" spans="1:18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  <c r="P346" s="7"/>
      <c r="Q346" s="2"/>
      <c r="R346" s="2"/>
    </row>
    <row r="347" spans="1:18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  <c r="P347" s="7"/>
      <c r="Q347" s="2"/>
      <c r="R347" s="2"/>
    </row>
    <row r="348" spans="1:18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  <c r="P348" s="7"/>
      <c r="Q348" s="2"/>
      <c r="R348" s="2"/>
    </row>
    <row r="349" spans="1:18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  <c r="P349" s="7"/>
      <c r="Q349" s="2"/>
      <c r="R349" s="2"/>
    </row>
    <row r="350" spans="1:18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  <c r="P350" s="7"/>
      <c r="Q350" s="2"/>
      <c r="R350" s="2"/>
    </row>
    <row r="351" spans="1:18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  <c r="P351" s="7"/>
      <c r="Q351" s="2"/>
      <c r="R351" s="2"/>
    </row>
    <row r="352" spans="1:18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  <c r="P352" s="7"/>
      <c r="Q352" s="2"/>
      <c r="R352" s="2"/>
    </row>
    <row r="353" spans="1:18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  <c r="P353" s="7"/>
      <c r="Q353" s="2"/>
      <c r="R353" s="2"/>
    </row>
    <row r="354" spans="1:18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  <c r="P354" s="7"/>
      <c r="Q354" s="2"/>
      <c r="R354" s="2"/>
    </row>
    <row r="355" spans="1:18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  <c r="P355" s="7"/>
      <c r="Q355" s="2"/>
      <c r="R355" s="2"/>
    </row>
    <row r="356" spans="1:18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  <c r="P356" s="7"/>
      <c r="Q356" s="2"/>
      <c r="R356" s="2"/>
    </row>
    <row r="357" spans="1:18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  <c r="P357" s="7"/>
      <c r="Q357" s="2"/>
      <c r="R357" s="2"/>
    </row>
    <row r="358" spans="1:18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  <c r="P358" s="7"/>
      <c r="Q358" s="2"/>
      <c r="R358" s="2"/>
    </row>
    <row r="359" spans="1:18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  <c r="P359" s="7"/>
      <c r="Q359" s="2"/>
      <c r="R359" s="2"/>
    </row>
    <row r="360" spans="1:18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  <c r="P360" s="7"/>
      <c r="Q360" s="2"/>
      <c r="R360" s="2"/>
    </row>
    <row r="361" spans="1:18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  <c r="P361" s="7"/>
      <c r="Q361" s="2"/>
      <c r="R361" s="2"/>
    </row>
    <row r="362" spans="1:18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  <c r="P362" s="7"/>
      <c r="Q362" s="2"/>
      <c r="R362" s="2"/>
    </row>
    <row r="363" spans="1:18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  <c r="P363" s="7"/>
      <c r="Q363" s="2"/>
      <c r="R363" s="2"/>
    </row>
    <row r="364" spans="1:18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  <c r="P364" s="7"/>
      <c r="Q364" s="2"/>
      <c r="R364" s="2"/>
    </row>
    <row r="365" spans="1:18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  <c r="P365" s="7"/>
      <c r="Q365" s="2"/>
      <c r="R365" s="2"/>
    </row>
    <row r="366" spans="1:18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  <c r="P366" s="7"/>
      <c r="Q366" s="2"/>
      <c r="R366" s="2"/>
    </row>
    <row r="367" spans="1:18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  <c r="P367" s="7"/>
      <c r="Q367" s="2"/>
      <c r="R367" s="2"/>
    </row>
    <row r="368" spans="1:18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  <c r="P368" s="7"/>
      <c r="Q368" s="2"/>
      <c r="R368" s="2"/>
    </row>
    <row r="369" spans="1:18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  <c r="P369" s="7"/>
      <c r="Q369" s="2"/>
      <c r="R369" s="2"/>
    </row>
    <row r="370" spans="1:18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  <c r="P370" s="7"/>
      <c r="Q370" s="2"/>
      <c r="R370" s="2"/>
    </row>
    <row r="371" spans="1:18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  <c r="P371" s="7"/>
      <c r="Q371" s="2"/>
      <c r="R371" s="2"/>
    </row>
    <row r="372" spans="1:18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  <c r="P372" s="7"/>
      <c r="Q372" s="2"/>
      <c r="R372" s="2"/>
    </row>
    <row r="373" spans="1:18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  <c r="P373" s="7"/>
      <c r="Q373" s="2"/>
      <c r="R373" s="2"/>
    </row>
    <row r="374" spans="1:18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  <c r="P374" s="7"/>
      <c r="Q374" s="2"/>
      <c r="R374" s="2"/>
    </row>
    <row r="375" spans="1:18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  <c r="P375" s="7"/>
      <c r="Q375" s="2"/>
      <c r="R375" s="2"/>
    </row>
    <row r="376" spans="1:18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  <c r="P376" s="7"/>
      <c r="Q376" s="2"/>
      <c r="R376" s="2"/>
    </row>
    <row r="377" spans="1:18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  <c r="P377" s="7"/>
      <c r="Q377" s="2"/>
      <c r="R377" s="2"/>
    </row>
    <row r="378" spans="1:18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  <c r="P378" s="7"/>
      <c r="Q378" s="2"/>
      <c r="R378" s="2"/>
    </row>
    <row r="379" spans="1:18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  <c r="P379" s="7"/>
      <c r="Q379" s="2"/>
      <c r="R379" s="2"/>
    </row>
    <row r="380" spans="1:18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  <c r="P380" s="7"/>
      <c r="Q380" s="2"/>
      <c r="R380" s="2"/>
    </row>
    <row r="381" spans="1:18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  <c r="P381" s="7"/>
      <c r="Q381" s="2"/>
      <c r="R381" s="2"/>
    </row>
    <row r="382" spans="1:18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  <c r="P382" s="7"/>
      <c r="Q382" s="2"/>
      <c r="R382" s="2"/>
    </row>
    <row r="383" spans="1:18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  <c r="P383" s="7"/>
      <c r="Q383" s="2"/>
      <c r="R383" s="2"/>
    </row>
    <row r="384" spans="1:18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  <c r="P384" s="7"/>
      <c r="Q384" s="2"/>
      <c r="R384" s="2"/>
    </row>
    <row r="385" spans="1:18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  <c r="P385" s="7"/>
      <c r="Q385" s="2"/>
      <c r="R385" s="2"/>
    </row>
    <row r="386" spans="1:18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  <c r="P386" s="7"/>
      <c r="Q386" s="2"/>
      <c r="R386" s="2"/>
    </row>
    <row r="387" spans="1:18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  <c r="P387" s="7"/>
      <c r="Q387" s="2"/>
      <c r="R387" s="2"/>
    </row>
    <row r="388" spans="1:18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  <c r="P388" s="7"/>
      <c r="Q388" s="2"/>
      <c r="R388" s="2"/>
    </row>
    <row r="389" spans="1:18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  <c r="P389" s="7"/>
      <c r="Q389" s="2"/>
      <c r="R389" s="2"/>
    </row>
    <row r="390" spans="1:18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  <c r="P390" s="7"/>
      <c r="Q390" s="2"/>
      <c r="R390" s="2"/>
    </row>
    <row r="391" spans="1:18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  <c r="P391" s="7"/>
      <c r="Q391" s="2"/>
      <c r="R391" s="2"/>
    </row>
    <row r="392" spans="1:18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  <c r="P392" s="7"/>
      <c r="Q392" s="2"/>
      <c r="R392" s="2"/>
    </row>
    <row r="393" spans="1:18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  <c r="P393" s="7"/>
      <c r="Q393" s="2"/>
      <c r="R393" s="2"/>
    </row>
    <row r="394" spans="1:18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  <c r="P394" s="7"/>
      <c r="Q394" s="2"/>
      <c r="R394" s="2"/>
    </row>
    <row r="395" spans="1:18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  <c r="P395" s="7"/>
      <c r="Q395" s="2"/>
      <c r="R395" s="2"/>
    </row>
    <row r="396" spans="1:18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  <c r="P396" s="7"/>
      <c r="Q396" s="2"/>
      <c r="R396" s="2"/>
    </row>
    <row r="397" spans="1:18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  <c r="P397" s="7"/>
      <c r="Q397" s="2"/>
      <c r="R397" s="2"/>
    </row>
    <row r="398" spans="1:18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  <c r="P398" s="7"/>
      <c r="Q398" s="2"/>
      <c r="R398" s="2"/>
    </row>
    <row r="399" spans="1:18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  <c r="P399" s="7"/>
      <c r="Q399" s="2"/>
      <c r="R399" s="2"/>
    </row>
    <row r="400" spans="1:18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  <c r="P400" s="7"/>
      <c r="Q400" s="2"/>
      <c r="R400" s="2"/>
    </row>
    <row r="401" spans="1:18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  <c r="P401" s="7"/>
      <c r="Q401" s="2"/>
      <c r="R401" s="2"/>
    </row>
    <row r="402" spans="1:18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  <c r="P402" s="7"/>
      <c r="Q402" s="2"/>
      <c r="R402" s="2"/>
    </row>
    <row r="403" spans="1:18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  <c r="P403" s="7"/>
      <c r="Q403" s="2"/>
      <c r="R403" s="2"/>
    </row>
    <row r="404" spans="1:18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  <c r="P404" s="7"/>
      <c r="Q404" s="2"/>
      <c r="R404" s="2"/>
    </row>
    <row r="405" spans="1:18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  <c r="P405" s="7"/>
      <c r="Q405" s="2"/>
      <c r="R405" s="2"/>
    </row>
    <row r="406" spans="1:18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  <c r="P406" s="7"/>
      <c r="Q406" s="2"/>
      <c r="R406" s="2"/>
    </row>
    <row r="407" spans="1:18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  <c r="P407" s="7"/>
      <c r="Q407" s="2"/>
      <c r="R407" s="2"/>
    </row>
    <row r="408" spans="1:18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  <c r="P408" s="7"/>
      <c r="Q408" s="2"/>
      <c r="R408" s="2"/>
    </row>
    <row r="409" spans="1:18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  <c r="P409" s="7"/>
      <c r="Q409" s="2"/>
      <c r="R409" s="2"/>
    </row>
    <row r="410" spans="1:18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  <c r="P410" s="7"/>
      <c r="Q410" s="2"/>
      <c r="R410" s="2"/>
    </row>
    <row r="411" spans="1:18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  <c r="P411" s="7"/>
      <c r="Q411" s="2"/>
      <c r="R411" s="2"/>
    </row>
    <row r="412" spans="1:18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  <c r="P412" s="7"/>
      <c r="Q412" s="2"/>
      <c r="R412" s="2"/>
    </row>
    <row r="413" spans="1:18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  <c r="P413" s="7"/>
      <c r="Q413" s="2"/>
      <c r="R413" s="2"/>
    </row>
    <row r="414" spans="1:18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  <c r="P414" s="7"/>
      <c r="Q414" s="2"/>
      <c r="R414" s="2"/>
    </row>
    <row r="415" spans="1:18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  <c r="P415" s="7"/>
      <c r="Q415" s="2"/>
      <c r="R415" s="2"/>
    </row>
    <row r="416" spans="1:18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  <c r="P416" s="7"/>
      <c r="Q416" s="2"/>
      <c r="R416" s="2"/>
    </row>
    <row r="417" spans="1:18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  <c r="P417" s="7"/>
      <c r="Q417" s="2"/>
      <c r="R417" s="2"/>
    </row>
    <row r="418" spans="1:18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  <c r="P418" s="7"/>
      <c r="Q418" s="2"/>
      <c r="R418" s="2"/>
    </row>
    <row r="419" spans="1:18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  <c r="P419" s="7"/>
      <c r="Q419" s="2"/>
      <c r="R419" s="2"/>
    </row>
    <row r="420" spans="1:18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  <c r="P420" s="7"/>
      <c r="Q420" s="2"/>
      <c r="R420" s="2"/>
    </row>
    <row r="421" spans="1:18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  <c r="P421" s="7"/>
      <c r="Q421" s="2"/>
      <c r="R421" s="2"/>
    </row>
    <row r="422" spans="1:18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  <c r="P422" s="7"/>
      <c r="Q422" s="2"/>
      <c r="R422" s="2"/>
    </row>
    <row r="423" spans="1:18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  <c r="P423" s="7"/>
      <c r="Q423" s="2"/>
      <c r="R423" s="2"/>
    </row>
    <row r="424" spans="1:18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  <c r="P424" s="7"/>
      <c r="Q424" s="2"/>
      <c r="R424" s="2"/>
    </row>
    <row r="425" spans="1:18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  <c r="P425" s="7"/>
      <c r="Q425" s="2"/>
      <c r="R425" s="2"/>
    </row>
    <row r="426" spans="1:18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  <c r="P426" s="7"/>
      <c r="Q426" s="2"/>
      <c r="R426" s="2"/>
    </row>
    <row r="427" spans="1:18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  <c r="P427" s="7"/>
      <c r="Q427" s="2"/>
      <c r="R427" s="2"/>
    </row>
    <row r="428" spans="1:18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  <c r="P428" s="7"/>
      <c r="Q428" s="2"/>
      <c r="R428" s="2"/>
    </row>
    <row r="429" spans="1:18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  <c r="P429" s="7"/>
      <c r="Q429" s="2"/>
      <c r="R429" s="2"/>
    </row>
    <row r="430" spans="1:18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  <c r="P430" s="7"/>
      <c r="Q430" s="2"/>
      <c r="R430" s="2"/>
    </row>
    <row r="431" spans="1:18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  <c r="P431" s="7"/>
      <c r="Q431" s="2"/>
      <c r="R431" s="2"/>
    </row>
    <row r="432" spans="1:18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  <c r="P432" s="7"/>
      <c r="Q432" s="2"/>
      <c r="R432" s="2"/>
    </row>
    <row r="433" spans="1:18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  <c r="P433" s="7"/>
      <c r="Q433" s="2"/>
      <c r="R433" s="2"/>
    </row>
    <row r="434" spans="1:18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  <c r="P434" s="7"/>
      <c r="Q434" s="2"/>
      <c r="R434" s="2"/>
    </row>
    <row r="435" spans="1:18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  <c r="P435" s="7"/>
      <c r="Q435" s="2"/>
      <c r="R435" s="2"/>
    </row>
    <row r="436" spans="1:18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  <c r="P436" s="7"/>
      <c r="Q436" s="2"/>
      <c r="R436" s="2"/>
    </row>
    <row r="437" spans="1:18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  <c r="P437" s="7"/>
      <c r="Q437" s="2"/>
      <c r="R437" s="2"/>
    </row>
    <row r="438" spans="1:18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  <c r="P438" s="7"/>
      <c r="Q438" s="2"/>
      <c r="R438" s="2"/>
    </row>
    <row r="439" spans="1:18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  <c r="P439" s="7"/>
      <c r="Q439" s="2"/>
      <c r="R439" s="2"/>
    </row>
    <row r="440" spans="1:18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  <c r="P440" s="7"/>
      <c r="Q440" s="2"/>
      <c r="R440" s="2"/>
    </row>
    <row r="441" spans="1:18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  <c r="P441" s="7"/>
      <c r="Q441" s="2"/>
      <c r="R441" s="2"/>
    </row>
    <row r="442" spans="1:18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  <c r="P442" s="7"/>
      <c r="Q442" s="2"/>
      <c r="R442" s="2"/>
    </row>
    <row r="443" spans="1:18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  <c r="P443" s="7"/>
      <c r="Q443" s="2"/>
      <c r="R443" s="2"/>
    </row>
    <row r="444" spans="1:18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  <c r="P444" s="7"/>
      <c r="Q444" s="2"/>
      <c r="R444" s="2"/>
    </row>
    <row r="445" spans="1:18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  <c r="P445" s="7"/>
      <c r="Q445" s="2"/>
      <c r="R445" s="2"/>
    </row>
    <row r="446" spans="1:18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  <c r="P446" s="7"/>
      <c r="Q446" s="2"/>
      <c r="R446" s="2"/>
    </row>
    <row r="447" spans="1:18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  <c r="P447" s="7"/>
      <c r="Q447" s="2"/>
      <c r="R447" s="2"/>
    </row>
    <row r="448" spans="1:18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  <c r="P448" s="7"/>
      <c r="Q448" s="2"/>
      <c r="R448" s="2"/>
    </row>
    <row r="449" spans="1:18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  <c r="P449" s="7"/>
      <c r="Q449" s="2"/>
      <c r="R449" s="2"/>
    </row>
    <row r="450" spans="1:18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  <c r="P450" s="7"/>
      <c r="Q450" s="2"/>
      <c r="R450" s="2"/>
    </row>
    <row r="451" spans="1:18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  <c r="P451" s="7"/>
      <c r="Q451" s="2"/>
      <c r="R451" s="2"/>
    </row>
    <row r="452" spans="1:18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  <c r="P452" s="7"/>
      <c r="Q452" s="2"/>
      <c r="R452" s="2"/>
    </row>
    <row r="453" spans="1:18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  <c r="P453" s="7"/>
      <c r="Q453" s="2"/>
      <c r="R453" s="2"/>
    </row>
    <row r="454" spans="1:18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  <c r="P454" s="7"/>
      <c r="Q454" s="2"/>
      <c r="R454" s="2"/>
    </row>
    <row r="455" spans="1:18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  <c r="P455" s="7"/>
      <c r="Q455" s="2"/>
      <c r="R455" s="2"/>
    </row>
    <row r="456" spans="1:18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  <c r="P456" s="7"/>
      <c r="Q456" s="2"/>
      <c r="R456" s="2"/>
    </row>
    <row r="457" spans="1:18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  <c r="P457" s="7"/>
      <c r="Q457" s="2"/>
      <c r="R457" s="2"/>
    </row>
    <row r="458" spans="1:18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  <c r="P458" s="7"/>
      <c r="Q458" s="2"/>
      <c r="R458" s="2"/>
    </row>
    <row r="459" spans="1:18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  <c r="P459" s="7"/>
      <c r="Q459" s="2"/>
      <c r="R459" s="2"/>
    </row>
    <row r="460" spans="1:18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  <c r="P460" s="7"/>
      <c r="Q460" s="2"/>
      <c r="R460" s="2"/>
    </row>
    <row r="461" spans="1:18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  <c r="P461" s="7"/>
      <c r="Q461" s="2"/>
      <c r="R461" s="2"/>
    </row>
    <row r="462" spans="1:18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  <c r="P462" s="7"/>
      <c r="Q462" s="2"/>
      <c r="R462" s="2"/>
    </row>
    <row r="463" spans="1:18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  <c r="P463" s="7"/>
      <c r="Q463" s="2"/>
      <c r="R463" s="2"/>
    </row>
    <row r="464" spans="1:18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  <c r="P464" s="7"/>
      <c r="Q464" s="2"/>
      <c r="R464" s="2"/>
    </row>
    <row r="465" spans="1:18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  <c r="P465" s="7"/>
      <c r="Q465" s="2"/>
      <c r="R465" s="2"/>
    </row>
    <row r="466" spans="1:18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  <c r="P466" s="7"/>
      <c r="Q466" s="2"/>
      <c r="R466" s="2"/>
    </row>
    <row r="467" spans="1:18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  <c r="P467" s="7"/>
      <c r="Q467" s="2"/>
      <c r="R467" s="2"/>
    </row>
    <row r="468" spans="1:18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  <c r="P468" s="7"/>
      <c r="Q468" s="2"/>
      <c r="R468" s="2"/>
    </row>
    <row r="469" spans="1:18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  <c r="P469" s="7"/>
      <c r="Q469" s="2"/>
      <c r="R469" s="2"/>
    </row>
    <row r="470" spans="1:18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  <c r="P470" s="7"/>
      <c r="Q470" s="2"/>
      <c r="R470" s="2"/>
    </row>
    <row r="471" spans="1:18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  <c r="P471" s="7"/>
      <c r="Q471" s="2"/>
      <c r="R471" s="2"/>
    </row>
    <row r="472" spans="1:18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  <c r="P472" s="7"/>
      <c r="Q472" s="2"/>
      <c r="R472" s="2"/>
    </row>
    <row r="473" spans="1:18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  <c r="P473" s="7"/>
      <c r="Q473" s="2"/>
      <c r="R473" s="2"/>
    </row>
    <row r="474" spans="1:18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  <c r="P474" s="7"/>
      <c r="Q474" s="2"/>
      <c r="R474" s="2"/>
    </row>
    <row r="475" spans="1:18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  <c r="P475" s="7"/>
      <c r="Q475" s="2"/>
      <c r="R475" s="2"/>
    </row>
    <row r="476" spans="1:18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  <c r="P476" s="7"/>
      <c r="Q476" s="2"/>
      <c r="R476" s="2"/>
    </row>
    <row r="477" spans="1:18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  <c r="P477" s="7"/>
      <c r="Q477" s="2"/>
      <c r="R477" s="2"/>
    </row>
    <row r="478" spans="1:18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  <c r="P478" s="7"/>
      <c r="Q478" s="2"/>
      <c r="R478" s="2"/>
    </row>
    <row r="479" spans="1:18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  <c r="P479" s="7"/>
      <c r="Q479" s="2"/>
      <c r="R479" s="2"/>
    </row>
    <row r="480" spans="1:18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  <c r="P480" s="7"/>
      <c r="Q480" s="2"/>
      <c r="R480" s="2"/>
    </row>
    <row r="481" spans="1:18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  <c r="P481" s="7"/>
      <c r="Q481" s="2"/>
      <c r="R481" s="2"/>
    </row>
    <row r="482" spans="1:18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  <c r="P482" s="7"/>
      <c r="Q482" s="2"/>
      <c r="R482" s="2"/>
    </row>
    <row r="483" spans="1:18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  <c r="P483" s="7"/>
      <c r="Q483" s="2"/>
      <c r="R483" s="2"/>
    </row>
    <row r="484" spans="1:18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  <c r="P484" s="7"/>
      <c r="Q484" s="2"/>
      <c r="R484" s="2"/>
    </row>
    <row r="485" spans="1:18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  <c r="P485" s="7"/>
      <c r="Q485" s="2"/>
      <c r="R485" s="2"/>
    </row>
    <row r="486" spans="1:18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  <c r="P486" s="7"/>
      <c r="Q486" s="2"/>
      <c r="R486" s="2"/>
    </row>
    <row r="487" spans="1:18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  <c r="P487" s="7"/>
      <c r="Q487" s="2"/>
      <c r="R487" s="2"/>
    </row>
    <row r="488" spans="1:18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  <c r="P488" s="7"/>
      <c r="Q488" s="2"/>
      <c r="R488" s="2"/>
    </row>
    <row r="489" spans="1:18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  <c r="P489" s="7"/>
      <c r="Q489" s="2"/>
      <c r="R489" s="2"/>
    </row>
    <row r="490" spans="1:18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  <c r="P490" s="7"/>
      <c r="Q490" s="2"/>
      <c r="R490" s="2"/>
    </row>
    <row r="491" spans="1:18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  <c r="P491" s="7"/>
      <c r="Q491" s="2"/>
      <c r="R491" s="2"/>
    </row>
    <row r="492" spans="1:18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  <c r="P492" s="7"/>
      <c r="Q492" s="2"/>
      <c r="R492" s="2"/>
    </row>
    <row r="493" spans="1:18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  <c r="P493" s="7"/>
      <c r="Q493" s="2"/>
      <c r="R493" s="2"/>
    </row>
    <row r="494" spans="1:18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  <c r="P494" s="7"/>
      <c r="Q494" s="2"/>
      <c r="R494" s="2"/>
    </row>
    <row r="495" spans="1:18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  <c r="P495" s="7"/>
      <c r="Q495" s="2"/>
      <c r="R495" s="2"/>
    </row>
    <row r="496" spans="1:18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  <c r="P496" s="7"/>
      <c r="Q496" s="2"/>
      <c r="R496" s="2"/>
    </row>
    <row r="497" spans="1:18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  <c r="P497" s="7"/>
      <c r="Q497" s="2"/>
      <c r="R497" s="2"/>
    </row>
    <row r="498" spans="1:18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  <c r="P498" s="7"/>
      <c r="Q498" s="2"/>
      <c r="R498" s="2"/>
    </row>
    <row r="499" spans="1:18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  <c r="P499" s="7"/>
      <c r="Q499" s="2"/>
      <c r="R499" s="2"/>
    </row>
    <row r="500" spans="1:18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  <c r="P500" s="7"/>
      <c r="Q500" s="2"/>
      <c r="R500" s="2"/>
    </row>
    <row r="501" spans="1:18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  <c r="P501" s="7"/>
      <c r="Q501" s="2"/>
      <c r="R501" s="2"/>
    </row>
    <row r="502" spans="1:18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  <c r="P502" s="7"/>
      <c r="Q502" s="2"/>
      <c r="R502" s="2"/>
    </row>
    <row r="503" spans="1:18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  <c r="P503" s="7"/>
      <c r="Q503" s="2"/>
      <c r="R503" s="2"/>
    </row>
    <row r="504" spans="1:18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  <c r="P504" s="7"/>
      <c r="Q504" s="2"/>
      <c r="R504" s="2"/>
    </row>
    <row r="505" spans="1:18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  <c r="P505" s="7"/>
      <c r="Q505" s="2"/>
      <c r="R505" s="2"/>
    </row>
    <row r="506" spans="1:18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  <c r="P506" s="7"/>
      <c r="Q506" s="2"/>
      <c r="R506" s="2"/>
    </row>
    <row r="507" spans="1:18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  <c r="P507" s="7"/>
      <c r="Q507" s="2"/>
      <c r="R507" s="2"/>
    </row>
    <row r="508" spans="1:18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  <c r="P508" s="7"/>
      <c r="Q508" s="2"/>
      <c r="R508" s="2"/>
    </row>
    <row r="509" spans="1:18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  <c r="P509" s="7"/>
      <c r="Q509" s="2"/>
      <c r="R509" s="2"/>
    </row>
    <row r="510" spans="1:18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  <c r="P510" s="7"/>
      <c r="Q510" s="2"/>
      <c r="R510" s="2"/>
    </row>
    <row r="511" spans="1:18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  <c r="P511" s="7"/>
      <c r="Q511" s="2"/>
      <c r="R511" s="2"/>
    </row>
    <row r="512" spans="1:18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  <c r="P512" s="7"/>
      <c r="Q512" s="2"/>
      <c r="R512" s="2"/>
    </row>
    <row r="513" spans="1:18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  <c r="P513" s="7"/>
      <c r="Q513" s="2"/>
      <c r="R513" s="2"/>
    </row>
    <row r="514" spans="1:18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  <c r="P514" s="7"/>
      <c r="Q514" s="2"/>
      <c r="R514" s="2"/>
    </row>
    <row r="515" spans="1:18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  <c r="P515" s="7"/>
      <c r="Q515" s="2"/>
      <c r="R515" s="2"/>
    </row>
    <row r="516" spans="1:18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  <c r="P516" s="7"/>
      <c r="Q516" s="2"/>
      <c r="R516" s="2"/>
    </row>
    <row r="517" spans="1:18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  <c r="P517" s="7"/>
      <c r="Q517" s="2"/>
      <c r="R517" s="2"/>
    </row>
    <row r="518" spans="1:18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  <c r="P518" s="7"/>
      <c r="Q518" s="2"/>
      <c r="R518" s="2"/>
    </row>
    <row r="519" spans="1:18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  <c r="P519" s="7"/>
      <c r="Q519" s="2"/>
      <c r="R519" s="2"/>
    </row>
    <row r="520" spans="1:18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  <c r="P520" s="7"/>
      <c r="Q520" s="2"/>
      <c r="R520" s="2"/>
    </row>
    <row r="521" spans="1:18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  <c r="P521" s="7"/>
      <c r="Q521" s="2"/>
      <c r="R521" s="2"/>
    </row>
    <row r="522" spans="1:18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  <c r="P522" s="7"/>
      <c r="Q522" s="2"/>
      <c r="R522" s="2"/>
    </row>
    <row r="523" spans="1:18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  <c r="P523" s="7"/>
      <c r="Q523" s="2"/>
      <c r="R523" s="2"/>
    </row>
    <row r="524" spans="1:18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  <c r="P524" s="7"/>
      <c r="Q524" s="2"/>
      <c r="R524" s="2"/>
    </row>
    <row r="525" spans="1:18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  <c r="P525" s="7"/>
      <c r="Q525" s="2"/>
      <c r="R525" s="2"/>
    </row>
    <row r="526" spans="1:18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  <c r="P526" s="7"/>
      <c r="Q526" s="2"/>
      <c r="R526" s="2"/>
    </row>
    <row r="527" spans="1:18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  <c r="P527" s="7"/>
      <c r="Q527" s="2"/>
      <c r="R527" s="2"/>
    </row>
    <row r="528" spans="1:18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  <c r="P528" s="7"/>
      <c r="Q528" s="2"/>
      <c r="R528" s="2"/>
    </row>
    <row r="529" spans="1:18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  <c r="P529" s="7"/>
      <c r="Q529" s="2"/>
      <c r="R529" s="2"/>
    </row>
    <row r="530" spans="1:18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  <c r="P530" s="7"/>
      <c r="Q530" s="2"/>
      <c r="R530" s="2"/>
    </row>
    <row r="531" spans="1:18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  <c r="P531" s="7"/>
      <c r="Q531" s="2"/>
      <c r="R531" s="2"/>
    </row>
    <row r="532" spans="1:18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  <c r="P532" s="7"/>
      <c r="Q532" s="2"/>
      <c r="R532" s="2"/>
    </row>
    <row r="533" spans="1:18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  <c r="P533" s="7"/>
      <c r="Q533" s="2"/>
      <c r="R533" s="2"/>
    </row>
    <row r="534" spans="1:18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  <c r="P534" s="7"/>
      <c r="Q534" s="2"/>
      <c r="R534" s="2"/>
    </row>
    <row r="535" spans="1:18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  <c r="P535" s="7"/>
      <c r="Q535" s="2"/>
      <c r="R535" s="2"/>
    </row>
    <row r="536" spans="1:18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  <c r="P536" s="7"/>
      <c r="Q536" s="2"/>
      <c r="R536" s="2"/>
    </row>
    <row r="537" spans="1:18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  <c r="P537" s="7"/>
      <c r="Q537" s="2"/>
      <c r="R537" s="2"/>
    </row>
    <row r="538" spans="1:18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  <c r="P538" s="7"/>
      <c r="Q538" s="2"/>
      <c r="R538" s="2"/>
    </row>
    <row r="539" spans="1:18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  <c r="P539" s="7"/>
      <c r="Q539" s="2"/>
      <c r="R539" s="2"/>
    </row>
    <row r="540" spans="1:18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  <c r="P540" s="7"/>
      <c r="Q540" s="2"/>
      <c r="R540" s="2"/>
    </row>
    <row r="541" spans="1:18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  <c r="P541" s="7"/>
      <c r="Q541" s="2"/>
      <c r="R541" s="2"/>
    </row>
    <row r="542" spans="1:18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  <c r="P542" s="7"/>
      <c r="Q542" s="2"/>
      <c r="R542" s="2"/>
    </row>
    <row r="543" spans="1:18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  <c r="P543" s="7"/>
      <c r="Q543" s="2"/>
      <c r="R543" s="2"/>
    </row>
    <row r="544" spans="1:18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  <c r="P544" s="7"/>
      <c r="Q544" s="2"/>
      <c r="R544" s="2"/>
    </row>
    <row r="545" spans="1:18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  <c r="P545" s="7"/>
      <c r="Q545" s="2"/>
      <c r="R545" s="2"/>
    </row>
    <row r="546" spans="1:18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  <c r="P546" s="7"/>
      <c r="Q546" s="2"/>
      <c r="R546" s="2"/>
    </row>
    <row r="547" spans="1:18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  <c r="P547" s="7"/>
      <c r="Q547" s="2"/>
      <c r="R547" s="2"/>
    </row>
    <row r="548" spans="1:18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  <c r="P548" s="7"/>
      <c r="Q548" s="2"/>
      <c r="R548" s="2"/>
    </row>
    <row r="549" spans="1:18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  <c r="P549" s="7"/>
      <c r="Q549" s="2"/>
      <c r="R549" s="2"/>
    </row>
    <row r="550" spans="1:18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  <c r="P550" s="7"/>
      <c r="Q550" s="2"/>
      <c r="R550" s="2"/>
    </row>
    <row r="551" spans="1:18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  <c r="P551" s="7"/>
      <c r="Q551" s="2"/>
      <c r="R551" s="2"/>
    </row>
    <row r="552" spans="1:18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  <c r="P552" s="7"/>
      <c r="Q552" s="2"/>
      <c r="R552" s="2"/>
    </row>
    <row r="553" spans="1:18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  <c r="P553" s="7"/>
      <c r="Q553" s="2"/>
      <c r="R553" s="2"/>
    </row>
    <row r="554" spans="1:18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  <c r="P554" s="7"/>
      <c r="Q554" s="2"/>
      <c r="R554" s="2"/>
    </row>
    <row r="555" spans="1:18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  <c r="P555" s="7"/>
      <c r="Q555" s="2"/>
      <c r="R555" s="2"/>
    </row>
    <row r="556" spans="1:18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  <c r="P556" s="7"/>
      <c r="Q556" s="2"/>
      <c r="R556" s="2"/>
    </row>
    <row r="557" spans="1:18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  <c r="P557" s="7"/>
      <c r="Q557" s="2"/>
      <c r="R557" s="2"/>
    </row>
    <row r="558" spans="1:18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  <c r="P558" s="7"/>
      <c r="Q558" s="2"/>
      <c r="R558" s="2"/>
    </row>
    <row r="559" spans="1:18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  <c r="P559" s="7"/>
      <c r="Q559" s="2"/>
      <c r="R559" s="2"/>
    </row>
    <row r="560" spans="1:18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  <c r="P560" s="7"/>
      <c r="Q560" s="2"/>
      <c r="R560" s="2"/>
    </row>
    <row r="561" spans="1:18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  <c r="P561" s="7"/>
      <c r="Q561" s="2"/>
      <c r="R561" s="2"/>
    </row>
    <row r="562" spans="1:18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  <c r="P562" s="7"/>
      <c r="Q562" s="2"/>
      <c r="R562" s="2"/>
    </row>
    <row r="563" spans="1:18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  <c r="P563" s="7"/>
      <c r="Q563" s="2"/>
      <c r="R563" s="2"/>
    </row>
    <row r="564" spans="1:18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  <c r="P564" s="7"/>
      <c r="Q564" s="2"/>
      <c r="R564" s="2"/>
    </row>
    <row r="565" spans="1:18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  <c r="P565" s="7"/>
      <c r="Q565" s="2"/>
      <c r="R565" s="2"/>
    </row>
    <row r="566" spans="1:18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  <c r="P566" s="7"/>
      <c r="Q566" s="2"/>
      <c r="R566" s="2"/>
    </row>
    <row r="567" spans="1:18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  <c r="P567" s="7"/>
      <c r="Q567" s="2"/>
      <c r="R567" s="2"/>
    </row>
    <row r="568" spans="1:18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  <c r="P568" s="7"/>
      <c r="Q568" s="2"/>
      <c r="R568" s="2"/>
    </row>
    <row r="569" spans="1:18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  <c r="P569" s="7"/>
      <c r="Q569" s="2"/>
      <c r="R569" s="2"/>
    </row>
    <row r="570" spans="1:18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  <c r="P570" s="7"/>
      <c r="Q570" s="2"/>
      <c r="R570" s="2"/>
    </row>
    <row r="571" spans="1:18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  <c r="P571" s="7"/>
      <c r="Q571" s="2"/>
      <c r="R571" s="2"/>
    </row>
    <row r="572" spans="1:18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  <c r="P572" s="7"/>
      <c r="Q572" s="2"/>
      <c r="R572" s="2"/>
    </row>
    <row r="573" spans="1:18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  <c r="P573" s="7"/>
      <c r="Q573" s="2"/>
      <c r="R573" s="2"/>
    </row>
    <row r="574" spans="1:18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  <c r="P574" s="7"/>
      <c r="Q574" s="2"/>
      <c r="R574" s="2"/>
    </row>
    <row r="575" spans="1:18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  <c r="P575" s="7"/>
      <c r="Q575" s="2"/>
      <c r="R575" s="2"/>
    </row>
    <row r="576" spans="1:18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  <c r="P576" s="7"/>
      <c r="Q576" s="2"/>
      <c r="R576" s="2"/>
    </row>
    <row r="577" spans="1:18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  <c r="P577" s="7"/>
      <c r="Q577" s="2"/>
      <c r="R577" s="2"/>
    </row>
    <row r="578" spans="1:18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  <c r="P578" s="7"/>
      <c r="Q578" s="2"/>
      <c r="R578" s="2"/>
    </row>
    <row r="579" spans="1:18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  <c r="P579" s="7"/>
      <c r="Q579" s="2"/>
      <c r="R579" s="2"/>
    </row>
    <row r="580" spans="1:18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  <c r="P580" s="7"/>
      <c r="Q580" s="2"/>
      <c r="R580" s="2"/>
    </row>
    <row r="581" spans="1:18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  <c r="P581" s="7"/>
      <c r="Q581" s="2"/>
      <c r="R581" s="2"/>
    </row>
    <row r="582" spans="1:18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  <c r="P582" s="7"/>
      <c r="Q582" s="2"/>
      <c r="R582" s="2"/>
    </row>
    <row r="583" spans="1:18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  <c r="P583" s="7"/>
      <c r="Q583" s="2"/>
      <c r="R583" s="2"/>
    </row>
    <row r="584" spans="1:18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  <c r="P584" s="7"/>
      <c r="Q584" s="2"/>
      <c r="R584" s="2"/>
    </row>
    <row r="585" spans="1:18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  <c r="P585" s="7"/>
      <c r="Q585" s="2"/>
      <c r="R585" s="2"/>
    </row>
    <row r="586" spans="1:18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  <c r="P586" s="7"/>
      <c r="Q586" s="2"/>
      <c r="R586" s="2"/>
    </row>
    <row r="587" spans="1:18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  <c r="P587" s="7"/>
      <c r="Q587" s="2"/>
      <c r="R587" s="2"/>
    </row>
    <row r="588" spans="1:18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  <c r="P588" s="7"/>
      <c r="Q588" s="2"/>
      <c r="R588" s="2"/>
    </row>
    <row r="589" spans="1:18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  <c r="P589" s="7"/>
      <c r="Q589" s="2"/>
      <c r="R589" s="2"/>
    </row>
    <row r="590" spans="1:18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  <c r="P590" s="7"/>
      <c r="Q590" s="2"/>
      <c r="R590" s="2"/>
    </row>
    <row r="591" spans="1:18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  <c r="P591" s="7"/>
      <c r="Q591" s="2"/>
      <c r="R591" s="2"/>
    </row>
    <row r="592" spans="1:18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  <c r="P592" s="7"/>
      <c r="Q592" s="2"/>
      <c r="R592" s="2"/>
    </row>
    <row r="593" spans="1:18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  <c r="P593" s="7"/>
      <c r="Q593" s="2"/>
      <c r="R593" s="2"/>
    </row>
    <row r="594" spans="1:18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  <c r="P594" s="7"/>
      <c r="Q594" s="2"/>
      <c r="R594" s="2"/>
    </row>
    <row r="595" spans="1:18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  <c r="P595" s="7"/>
      <c r="Q595" s="2"/>
      <c r="R595" s="2"/>
    </row>
    <row r="596" spans="1:18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  <c r="P596" s="7"/>
      <c r="Q596" s="2"/>
      <c r="R596" s="2"/>
    </row>
    <row r="597" spans="1:18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  <c r="P597" s="7"/>
      <c r="Q597" s="2"/>
      <c r="R597" s="2"/>
    </row>
    <row r="598" spans="1:18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  <c r="P598" s="7"/>
      <c r="Q598" s="2"/>
      <c r="R598" s="2"/>
    </row>
    <row r="599" spans="1:18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  <c r="P599" s="7"/>
      <c r="Q599" s="2"/>
      <c r="R599" s="2"/>
    </row>
    <row r="600" spans="1:18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  <c r="P600" s="7"/>
      <c r="Q600" s="2"/>
      <c r="R600" s="2"/>
    </row>
    <row r="601" spans="1:18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  <c r="P601" s="7"/>
      <c r="Q601" s="2"/>
      <c r="R601" s="2"/>
    </row>
    <row r="602" spans="1:18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  <c r="P602" s="7"/>
      <c r="Q602" s="2"/>
      <c r="R602" s="2"/>
    </row>
    <row r="603" spans="1:18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  <c r="P603" s="7"/>
      <c r="Q603" s="2"/>
      <c r="R603" s="2"/>
    </row>
    <row r="604" spans="1:18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  <c r="P604" s="7"/>
      <c r="Q604" s="2"/>
      <c r="R604" s="2"/>
    </row>
    <row r="605" spans="1:18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  <c r="P605" s="7"/>
      <c r="Q605" s="2"/>
      <c r="R605" s="2"/>
    </row>
    <row r="606" spans="1:18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  <c r="P606" s="7"/>
      <c r="Q606" s="2"/>
      <c r="R606" s="2"/>
    </row>
    <row r="607" spans="1:18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  <c r="P607" s="7"/>
      <c r="Q607" s="2"/>
      <c r="R607" s="2"/>
    </row>
    <row r="608" spans="1:18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  <c r="P608" s="7"/>
      <c r="Q608" s="2"/>
      <c r="R608" s="2"/>
    </row>
    <row r="609" spans="1:18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  <c r="P609" s="7"/>
      <c r="Q609" s="2"/>
      <c r="R609" s="2"/>
    </row>
    <row r="610" spans="1:18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  <c r="P610" s="7"/>
      <c r="Q610" s="2"/>
      <c r="R610" s="2"/>
    </row>
    <row r="611" spans="1:18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  <c r="P611" s="7"/>
      <c r="Q611" s="2"/>
      <c r="R611" s="2"/>
    </row>
    <row r="612" spans="1:18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  <c r="P612" s="7"/>
      <c r="Q612" s="2"/>
      <c r="R612" s="2"/>
    </row>
    <row r="613" spans="1:18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  <c r="P613" s="7"/>
      <c r="Q613" s="2"/>
      <c r="R613" s="2"/>
    </row>
    <row r="614" spans="1:18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  <c r="P614" s="7"/>
      <c r="Q614" s="2"/>
      <c r="R614" s="2"/>
    </row>
    <row r="615" spans="1:18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  <c r="P615" s="7"/>
      <c r="Q615" s="2"/>
      <c r="R615" s="2"/>
    </row>
    <row r="616" spans="1:18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  <c r="P616" s="7"/>
      <c r="Q616" s="2"/>
      <c r="R616" s="2"/>
    </row>
    <row r="617" spans="1:18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  <c r="P617" s="7"/>
      <c r="Q617" s="2"/>
      <c r="R617" s="2"/>
    </row>
    <row r="618" spans="1:18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  <c r="P618" s="7"/>
      <c r="Q618" s="2"/>
      <c r="R618" s="2"/>
    </row>
    <row r="619" spans="1:18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  <c r="P619" s="7"/>
      <c r="Q619" s="2"/>
      <c r="R619" s="2"/>
    </row>
    <row r="620" spans="1:18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  <c r="P620" s="7"/>
      <c r="Q620" s="2"/>
      <c r="R620" s="2"/>
    </row>
    <row r="621" spans="1:18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  <c r="P621" s="7"/>
      <c r="Q621" s="2"/>
      <c r="R621" s="2"/>
    </row>
    <row r="622" spans="1:18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  <c r="P622" s="7"/>
      <c r="Q622" s="2"/>
      <c r="R622" s="2"/>
    </row>
    <row r="623" spans="1:18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  <c r="P623" s="7"/>
      <c r="Q623" s="2"/>
      <c r="R623" s="2"/>
    </row>
    <row r="624" spans="1:18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  <c r="P624" s="7"/>
      <c r="Q624" s="2"/>
      <c r="R624" s="2"/>
    </row>
    <row r="625" spans="1:18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  <c r="P625" s="7"/>
      <c r="Q625" s="2"/>
      <c r="R625" s="2"/>
    </row>
    <row r="626" spans="1:18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  <c r="P626" s="7"/>
      <c r="Q626" s="2"/>
      <c r="R626" s="2"/>
    </row>
    <row r="627" spans="1:18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  <c r="P627" s="7"/>
      <c r="Q627" s="2"/>
      <c r="R627" s="2"/>
    </row>
    <row r="628" spans="1:18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  <c r="P628" s="7"/>
      <c r="Q628" s="2"/>
      <c r="R628" s="2"/>
    </row>
    <row r="629" spans="1:18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  <c r="P629" s="7"/>
      <c r="Q629" s="2"/>
      <c r="R629" s="2"/>
    </row>
    <row r="630" spans="1:18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  <c r="P630" s="7"/>
      <c r="Q630" s="2"/>
      <c r="R630" s="2"/>
    </row>
    <row r="631" spans="1:18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  <c r="P631" s="7"/>
      <c r="Q631" s="2"/>
      <c r="R631" s="2"/>
    </row>
    <row r="632" spans="1:18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  <c r="P632" s="7"/>
      <c r="Q632" s="2"/>
      <c r="R632" s="2"/>
    </row>
    <row r="633" spans="1:18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  <c r="P633" s="7"/>
      <c r="Q633" s="2"/>
      <c r="R633" s="2"/>
    </row>
    <row r="634" spans="1:18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  <c r="P634" s="7"/>
      <c r="Q634" s="2"/>
      <c r="R634" s="2"/>
    </row>
    <row r="635" spans="1:18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  <c r="P635" s="7"/>
      <c r="Q635" s="2"/>
      <c r="R635" s="2"/>
    </row>
    <row r="636" spans="1:18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  <c r="P636" s="7"/>
      <c r="Q636" s="2"/>
      <c r="R636" s="2"/>
    </row>
    <row r="637" spans="1:18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  <c r="P637" s="7"/>
      <c r="Q637" s="2"/>
      <c r="R637" s="2"/>
    </row>
    <row r="638" spans="1:18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  <c r="P638" s="7"/>
      <c r="Q638" s="2"/>
      <c r="R638" s="2"/>
    </row>
    <row r="639" spans="1:18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  <c r="P639" s="7"/>
      <c r="Q639" s="2"/>
      <c r="R639" s="2"/>
    </row>
    <row r="640" spans="1:18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  <c r="P640" s="7"/>
      <c r="Q640" s="2"/>
      <c r="R640" s="2"/>
    </row>
    <row r="641" spans="1:18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  <c r="P641" s="7"/>
      <c r="Q641" s="2"/>
      <c r="R641" s="2"/>
    </row>
    <row r="642" spans="1:18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  <c r="P642" s="7"/>
      <c r="Q642" s="2"/>
      <c r="R642" s="2"/>
    </row>
    <row r="643" spans="1:18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  <c r="P643" s="7"/>
      <c r="Q643" s="2"/>
      <c r="R643" s="2"/>
    </row>
    <row r="644" spans="1:18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  <c r="P644" s="7"/>
      <c r="Q644" s="2"/>
      <c r="R644" s="2"/>
    </row>
    <row r="645" spans="1:18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  <c r="P645" s="7"/>
      <c r="Q645" s="2"/>
      <c r="R645" s="2"/>
    </row>
    <row r="646" spans="1:18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  <c r="P646" s="7"/>
      <c r="Q646" s="2"/>
      <c r="R646" s="2"/>
    </row>
    <row r="647" spans="1:18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  <c r="P647" s="7"/>
      <c r="Q647" s="2"/>
      <c r="R647" s="2"/>
    </row>
    <row r="648" spans="1:18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  <c r="P648" s="7"/>
      <c r="Q648" s="2"/>
      <c r="R648" s="2"/>
    </row>
    <row r="649" spans="1:18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  <c r="P649" s="7"/>
      <c r="Q649" s="2"/>
      <c r="R649" s="2"/>
    </row>
    <row r="650" spans="1:18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  <c r="P650" s="7"/>
      <c r="Q650" s="2"/>
      <c r="R650" s="2"/>
    </row>
    <row r="651" spans="1:18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  <c r="P651" s="7"/>
      <c r="Q651" s="2"/>
      <c r="R651" s="2"/>
    </row>
    <row r="652" spans="1:18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  <c r="P652" s="7"/>
      <c r="Q652" s="2"/>
      <c r="R652" s="2"/>
    </row>
    <row r="653" spans="1:18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  <c r="P653" s="7"/>
      <c r="Q653" s="2"/>
      <c r="R653" s="2"/>
    </row>
    <row r="654" spans="1:18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  <c r="P654" s="7"/>
      <c r="Q654" s="2"/>
      <c r="R654" s="2"/>
    </row>
    <row r="655" spans="1:18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  <c r="P655" s="7"/>
      <c r="Q655" s="2"/>
      <c r="R655" s="2"/>
    </row>
    <row r="656" spans="1:18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  <c r="P656" s="7"/>
      <c r="Q656" s="2"/>
      <c r="R656" s="2"/>
    </row>
    <row r="657" spans="1:18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  <c r="P657" s="7"/>
      <c r="Q657" s="2"/>
      <c r="R657" s="2"/>
    </row>
    <row r="658" spans="1:18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  <c r="P658" s="7"/>
      <c r="Q658" s="2"/>
      <c r="R658" s="2"/>
    </row>
    <row r="659" spans="1:18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  <c r="P659" s="7"/>
      <c r="Q659" s="2"/>
      <c r="R659" s="2"/>
    </row>
    <row r="660" spans="1:18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  <c r="P660" s="7"/>
      <c r="Q660" s="2"/>
      <c r="R660" s="2"/>
    </row>
    <row r="661" spans="1:18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  <c r="P661" s="7"/>
      <c r="Q661" s="2"/>
      <c r="R661" s="2"/>
    </row>
    <row r="662" spans="1:18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  <c r="P662" s="7"/>
      <c r="Q662" s="2"/>
      <c r="R662" s="2"/>
    </row>
    <row r="663" spans="1:18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  <c r="P663" s="7"/>
      <c r="Q663" s="2"/>
      <c r="R663" s="2"/>
    </row>
    <row r="664" spans="1:18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  <c r="P664" s="7"/>
      <c r="Q664" s="2"/>
      <c r="R664" s="2"/>
    </row>
    <row r="665" spans="1:18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  <c r="P665" s="7"/>
      <c r="Q665" s="2"/>
      <c r="R665" s="2"/>
    </row>
    <row r="666" spans="1:18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  <c r="P666" s="7"/>
      <c r="Q666" s="2"/>
      <c r="R666" s="2"/>
    </row>
    <row r="667" spans="1:18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  <c r="P667" s="7"/>
      <c r="Q667" s="2"/>
      <c r="R667" s="2"/>
    </row>
    <row r="668" spans="1:18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  <c r="P668" s="7"/>
      <c r="Q668" s="2"/>
      <c r="R668" s="2"/>
    </row>
    <row r="669" spans="1:18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  <c r="P669" s="7"/>
      <c r="Q669" s="2"/>
      <c r="R669" s="2"/>
    </row>
    <row r="670" spans="1:18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  <c r="P670" s="7"/>
      <c r="Q670" s="2"/>
      <c r="R670" s="2"/>
    </row>
    <row r="671" spans="1:18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  <c r="P671" s="7"/>
      <c r="Q671" s="2"/>
      <c r="R671" s="2"/>
    </row>
    <row r="672" spans="1:18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  <c r="P672" s="7"/>
      <c r="Q672" s="2"/>
      <c r="R672" s="2"/>
    </row>
    <row r="673" spans="1:18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  <c r="P673" s="7"/>
      <c r="Q673" s="2"/>
      <c r="R673" s="2"/>
    </row>
    <row r="674" spans="1:18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  <c r="P674" s="7"/>
      <c r="Q674" s="2"/>
      <c r="R674" s="2"/>
    </row>
    <row r="675" spans="1:18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  <c r="P675" s="7"/>
      <c r="Q675" s="2"/>
      <c r="R675" s="2"/>
    </row>
    <row r="676" spans="1:18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  <c r="P676" s="7"/>
      <c r="Q676" s="2"/>
      <c r="R676" s="2"/>
    </row>
    <row r="677" spans="1:18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  <c r="P677" s="7"/>
      <c r="Q677" s="2"/>
      <c r="R677" s="2"/>
    </row>
    <row r="678" spans="1:18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  <c r="P678" s="7"/>
      <c r="Q678" s="2"/>
      <c r="R678" s="2"/>
    </row>
    <row r="679" spans="1:18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  <c r="P679" s="7"/>
      <c r="Q679" s="2"/>
      <c r="R679" s="2"/>
    </row>
    <row r="680" spans="1:18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  <c r="P680" s="7"/>
      <c r="Q680" s="2"/>
      <c r="R680" s="2"/>
    </row>
    <row r="681" spans="1:18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  <c r="P681" s="7"/>
      <c r="Q681" s="2"/>
      <c r="R681" s="2"/>
    </row>
    <row r="682" spans="1:18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  <c r="P682" s="7"/>
      <c r="Q682" s="2"/>
      <c r="R682" s="2"/>
    </row>
    <row r="683" spans="1:18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  <c r="P683" s="7"/>
      <c r="Q683" s="2"/>
      <c r="R683" s="2"/>
    </row>
    <row r="684" spans="1:18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  <c r="P684" s="7"/>
      <c r="Q684" s="2"/>
      <c r="R684" s="2"/>
    </row>
    <row r="685" spans="1:18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  <c r="P685" s="7"/>
      <c r="Q685" s="2"/>
      <c r="R685" s="2"/>
    </row>
    <row r="686" spans="1:18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  <c r="P686" s="7"/>
      <c r="Q686" s="2"/>
      <c r="R686" s="2"/>
    </row>
    <row r="687" spans="1:18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  <c r="P687" s="7"/>
      <c r="Q687" s="2"/>
      <c r="R687" s="2"/>
    </row>
    <row r="688" spans="1:18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  <c r="P688" s="7"/>
      <c r="Q688" s="2"/>
      <c r="R688" s="2"/>
    </row>
    <row r="689" spans="1:18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  <c r="P689" s="7"/>
      <c r="Q689" s="2"/>
      <c r="R689" s="2"/>
    </row>
    <row r="690" spans="1:18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  <c r="P690" s="7"/>
      <c r="Q690" s="2"/>
      <c r="R690" s="2"/>
    </row>
    <row r="691" spans="1:18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  <c r="P691" s="7"/>
      <c r="Q691" s="2"/>
      <c r="R691" s="2"/>
    </row>
    <row r="692" spans="1:18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  <c r="P692" s="7"/>
      <c r="Q692" s="2"/>
      <c r="R692" s="2"/>
    </row>
    <row r="693" spans="1:18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  <c r="P693" s="7"/>
      <c r="Q693" s="2"/>
      <c r="R693" s="2"/>
    </row>
    <row r="694" spans="1:18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  <c r="P694" s="7"/>
      <c r="Q694" s="2"/>
      <c r="R694" s="2"/>
    </row>
    <row r="695" spans="1:18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  <c r="P695" s="7"/>
      <c r="Q695" s="2"/>
      <c r="R695" s="2"/>
    </row>
    <row r="696" spans="1:18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  <c r="P696" s="7"/>
      <c r="Q696" s="2"/>
      <c r="R696" s="2"/>
    </row>
    <row r="697" spans="1:18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  <c r="P697" s="7"/>
      <c r="Q697" s="2"/>
      <c r="R697" s="2"/>
    </row>
    <row r="698" spans="1:18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  <c r="P698" s="7"/>
      <c r="Q698" s="2"/>
      <c r="R698" s="2"/>
    </row>
    <row r="699" spans="1:18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  <c r="P699" s="7"/>
      <c r="Q699" s="2"/>
      <c r="R699" s="2"/>
    </row>
    <row r="700" spans="1:18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  <c r="P700" s="7"/>
      <c r="Q700" s="2"/>
      <c r="R700" s="2"/>
    </row>
    <row r="701" spans="1:18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  <c r="P701" s="7"/>
      <c r="Q701" s="2"/>
      <c r="R701" s="2"/>
    </row>
    <row r="702" spans="1:18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  <c r="P702" s="7"/>
      <c r="Q702" s="2"/>
      <c r="R702" s="2"/>
    </row>
    <row r="703" spans="1:18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  <c r="P703" s="7"/>
      <c r="Q703" s="2"/>
      <c r="R703" s="2"/>
    </row>
    <row r="704" spans="1:18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  <c r="P704" s="7"/>
      <c r="Q704" s="2"/>
      <c r="R704" s="2"/>
    </row>
    <row r="705" spans="1:18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  <c r="P705" s="7"/>
      <c r="Q705" s="2"/>
      <c r="R705" s="2"/>
    </row>
    <row r="706" spans="1:18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  <c r="P706" s="7"/>
      <c r="Q706" s="2"/>
      <c r="R706" s="2"/>
    </row>
    <row r="707" spans="1:18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  <c r="P707" s="7"/>
      <c r="Q707" s="2"/>
      <c r="R707" s="2"/>
    </row>
    <row r="708" spans="1:18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  <c r="P708" s="7"/>
      <c r="Q708" s="2"/>
      <c r="R708" s="2"/>
    </row>
    <row r="709" spans="1:18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  <c r="P709" s="7"/>
      <c r="Q709" s="2"/>
      <c r="R709" s="2"/>
    </row>
    <row r="710" spans="1:18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  <c r="P710" s="7"/>
      <c r="Q710" s="2"/>
      <c r="R710" s="2"/>
    </row>
    <row r="711" spans="1:18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  <c r="P711" s="7"/>
      <c r="Q711" s="2"/>
      <c r="R711" s="2"/>
    </row>
    <row r="712" spans="1:18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  <c r="P712" s="7"/>
      <c r="Q712" s="2"/>
      <c r="R712" s="2"/>
    </row>
    <row r="713" spans="1:18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  <c r="P713" s="7"/>
      <c r="Q713" s="2"/>
      <c r="R713" s="2"/>
    </row>
    <row r="714" spans="1:18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  <c r="P714" s="7"/>
      <c r="Q714" s="2"/>
      <c r="R714" s="2"/>
    </row>
    <row r="715" spans="1:18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  <c r="P715" s="7"/>
      <c r="Q715" s="2"/>
      <c r="R715" s="2"/>
    </row>
    <row r="716" spans="1:18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  <c r="P716" s="7"/>
      <c r="Q716" s="2"/>
      <c r="R716" s="2"/>
    </row>
    <row r="717" spans="1:18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  <c r="P717" s="7"/>
      <c r="Q717" s="2"/>
      <c r="R717" s="2"/>
    </row>
    <row r="718" spans="1:18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  <c r="P718" s="7"/>
      <c r="Q718" s="2"/>
      <c r="R718" s="2"/>
    </row>
    <row r="719" spans="1:18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  <c r="P719" s="7"/>
      <c r="Q719" s="2"/>
      <c r="R719" s="2"/>
    </row>
    <row r="720" spans="1:18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  <c r="P720" s="7"/>
      <c r="Q720" s="2"/>
      <c r="R720" s="2"/>
    </row>
    <row r="721" spans="1:18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  <c r="P721" s="7"/>
      <c r="Q721" s="2"/>
      <c r="R721" s="2"/>
    </row>
    <row r="722" spans="1:18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  <c r="P722" s="7"/>
      <c r="Q722" s="2"/>
      <c r="R722" s="2"/>
    </row>
    <row r="723" spans="1:18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  <c r="P723" s="7"/>
      <c r="Q723" s="2"/>
      <c r="R723" s="2"/>
    </row>
    <row r="724" spans="1:18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  <c r="P724" s="7"/>
      <c r="Q724" s="2"/>
      <c r="R724" s="2"/>
    </row>
    <row r="725" spans="1:18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  <c r="P725" s="7"/>
      <c r="Q725" s="2"/>
      <c r="R725" s="2"/>
    </row>
    <row r="726" spans="1:18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  <c r="P726" s="7"/>
      <c r="Q726" s="2"/>
      <c r="R726" s="2"/>
    </row>
    <row r="727" spans="1:18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  <c r="P727" s="7"/>
      <c r="Q727" s="2"/>
      <c r="R727" s="2"/>
    </row>
    <row r="728" spans="1:18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  <c r="P728" s="7"/>
      <c r="Q728" s="2"/>
      <c r="R728" s="2"/>
    </row>
    <row r="729" spans="1:18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  <c r="P729" s="7"/>
      <c r="Q729" s="2"/>
      <c r="R729" s="2"/>
    </row>
    <row r="730" spans="1:18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  <c r="P730" s="7"/>
      <c r="Q730" s="2"/>
      <c r="R730" s="2"/>
    </row>
    <row r="731" spans="1:18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  <c r="P731" s="7"/>
      <c r="Q731" s="2"/>
      <c r="R731" s="2"/>
    </row>
    <row r="732" spans="1:18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  <c r="P732" s="7"/>
      <c r="Q732" s="2"/>
      <c r="R732" s="2"/>
    </row>
    <row r="733" spans="1:18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  <c r="P733" s="7"/>
      <c r="Q733" s="2"/>
      <c r="R733" s="2"/>
    </row>
    <row r="734" spans="1:18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  <c r="P734" s="7"/>
      <c r="Q734" s="2"/>
      <c r="R734" s="2"/>
    </row>
    <row r="735" spans="1:18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  <c r="P735" s="7"/>
      <c r="Q735" s="2"/>
      <c r="R735" s="2"/>
    </row>
    <row r="736" spans="1:18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  <c r="P736" s="7"/>
      <c r="Q736" s="2"/>
      <c r="R736" s="2"/>
    </row>
    <row r="737" spans="1:18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  <c r="P737" s="7"/>
      <c r="Q737" s="2"/>
      <c r="R737" s="2"/>
    </row>
    <row r="738" spans="1:18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  <c r="P738" s="7"/>
      <c r="Q738" s="2"/>
      <c r="R738" s="2"/>
    </row>
    <row r="739" spans="1:18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  <c r="P739" s="7"/>
      <c r="Q739" s="2"/>
      <c r="R739" s="2"/>
    </row>
    <row r="740" spans="1:18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  <c r="P740" s="7"/>
      <c r="Q740" s="2"/>
      <c r="R740" s="2"/>
    </row>
    <row r="741" spans="1:18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  <c r="P741" s="7"/>
      <c r="Q741" s="2"/>
      <c r="R741" s="2"/>
    </row>
    <row r="742" spans="1:18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  <c r="P742" s="7"/>
      <c r="Q742" s="2"/>
      <c r="R742" s="2"/>
    </row>
    <row r="743" spans="1:18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  <c r="P743" s="7"/>
      <c r="Q743" s="2"/>
      <c r="R743" s="2"/>
    </row>
    <row r="744" spans="1:18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  <c r="P744" s="7"/>
      <c r="Q744" s="2"/>
      <c r="R744" s="2"/>
    </row>
    <row r="745" spans="1:18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  <c r="P745" s="7"/>
      <c r="Q745" s="2"/>
      <c r="R745" s="2"/>
    </row>
    <row r="746" spans="1:18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  <c r="P746" s="7"/>
      <c r="Q746" s="2"/>
      <c r="R746" s="2"/>
    </row>
    <row r="747" spans="1:18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  <c r="P747" s="7"/>
      <c r="Q747" s="2"/>
      <c r="R747" s="2"/>
    </row>
    <row r="748" spans="1:18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  <c r="P748" s="7"/>
      <c r="Q748" s="2"/>
      <c r="R748" s="2"/>
    </row>
    <row r="749" spans="1:18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  <c r="P749" s="7"/>
      <c r="Q749" s="2"/>
      <c r="R749" s="2"/>
    </row>
    <row r="750" spans="1:18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  <c r="P750" s="7"/>
      <c r="Q750" s="2"/>
      <c r="R750" s="2"/>
    </row>
    <row r="751" spans="1:18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  <c r="P751" s="7"/>
      <c r="Q751" s="2"/>
      <c r="R751" s="2"/>
    </row>
    <row r="752" spans="1:18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  <c r="P752" s="7"/>
      <c r="Q752" s="2"/>
      <c r="R752" s="2"/>
    </row>
    <row r="753" spans="1:18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  <c r="P753" s="7"/>
      <c r="Q753" s="2"/>
      <c r="R753" s="2"/>
    </row>
    <row r="754" spans="1:18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  <c r="P754" s="7"/>
      <c r="Q754" s="2"/>
      <c r="R754" s="2"/>
    </row>
    <row r="755" spans="1:18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  <c r="P755" s="7"/>
      <c r="Q755" s="2"/>
      <c r="R755" s="2"/>
    </row>
    <row r="756" spans="1:18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  <c r="P756" s="7"/>
      <c r="Q756" s="2"/>
      <c r="R756" s="2"/>
    </row>
    <row r="757" spans="1:18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  <c r="P757" s="7"/>
      <c r="Q757" s="2"/>
      <c r="R757" s="2"/>
    </row>
    <row r="758" spans="1:18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  <c r="P758" s="7"/>
      <c r="Q758" s="2"/>
      <c r="R758" s="2"/>
    </row>
    <row r="759" spans="1:18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  <c r="P759" s="7"/>
      <c r="Q759" s="2"/>
      <c r="R759" s="2"/>
    </row>
    <row r="760" spans="1:18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  <c r="P760" s="7"/>
      <c r="Q760" s="2"/>
      <c r="R760" s="2"/>
    </row>
    <row r="761" spans="1:18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  <c r="P761" s="7"/>
      <c r="Q761" s="2"/>
      <c r="R761" s="2"/>
    </row>
    <row r="762" spans="1:18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  <c r="P762" s="7"/>
      <c r="Q762" s="2"/>
      <c r="R762" s="2"/>
    </row>
    <row r="763" spans="1:18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  <c r="P763" s="7"/>
      <c r="Q763" s="2"/>
      <c r="R763" s="2"/>
    </row>
    <row r="764" spans="1:18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  <c r="P764" s="7"/>
      <c r="Q764" s="2"/>
      <c r="R764" s="2"/>
    </row>
    <row r="765" spans="1:18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  <c r="P765" s="7"/>
      <c r="Q765" s="2"/>
      <c r="R765" s="2"/>
    </row>
    <row r="766" spans="1:18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  <c r="P766" s="7"/>
      <c r="Q766" s="2"/>
      <c r="R766" s="2"/>
    </row>
    <row r="767" spans="1:18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  <c r="P767" s="7"/>
      <c r="Q767" s="2"/>
      <c r="R767" s="2"/>
    </row>
    <row r="768" spans="1:18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  <c r="P768" s="7"/>
      <c r="Q768" s="2"/>
      <c r="R768" s="2"/>
    </row>
    <row r="769" spans="1:18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  <c r="P769" s="7"/>
      <c r="Q769" s="2"/>
      <c r="R769" s="2"/>
    </row>
    <row r="770" spans="1:18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  <c r="P770" s="7"/>
      <c r="Q770" s="2"/>
      <c r="R770" s="2"/>
    </row>
    <row r="771" spans="1:18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  <c r="P771" s="7"/>
      <c r="Q771" s="2"/>
      <c r="R771" s="2"/>
    </row>
    <row r="772" spans="1:18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  <c r="P772" s="7"/>
      <c r="Q772" s="2"/>
      <c r="R772" s="2"/>
    </row>
    <row r="773" spans="1:18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  <c r="P773" s="7"/>
      <c r="Q773" s="2"/>
      <c r="R773" s="2"/>
    </row>
    <row r="774" spans="1:18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  <c r="P774" s="7"/>
      <c r="Q774" s="2"/>
      <c r="R774" s="2"/>
    </row>
    <row r="775" spans="1:18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  <c r="P775" s="7"/>
      <c r="Q775" s="2"/>
      <c r="R775" s="2"/>
    </row>
    <row r="776" spans="1:18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  <c r="P776" s="7"/>
      <c r="Q776" s="2"/>
      <c r="R776" s="2"/>
    </row>
    <row r="777" spans="1:18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  <c r="P777" s="7"/>
      <c r="Q777" s="2"/>
      <c r="R777" s="2"/>
    </row>
    <row r="778" spans="1:18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  <c r="P778" s="7"/>
      <c r="Q778" s="2"/>
      <c r="R778" s="2"/>
    </row>
    <row r="779" spans="1:18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  <c r="P779" s="7"/>
      <c r="Q779" s="2"/>
      <c r="R779" s="2"/>
    </row>
    <row r="780" spans="1:18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  <c r="P780" s="7"/>
      <c r="Q780" s="2"/>
      <c r="R780" s="2"/>
    </row>
    <row r="781" spans="1:18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  <c r="P781" s="7"/>
      <c r="Q781" s="2"/>
      <c r="R781" s="2"/>
    </row>
    <row r="782" spans="1:18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  <c r="P782" s="7"/>
      <c r="Q782" s="2"/>
      <c r="R782" s="2"/>
    </row>
    <row r="783" spans="1:18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  <c r="P783" s="7"/>
      <c r="Q783" s="2"/>
      <c r="R783" s="2"/>
    </row>
    <row r="784" spans="1:18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  <c r="P784" s="7"/>
      <c r="Q784" s="2"/>
      <c r="R784" s="2"/>
    </row>
    <row r="785" spans="1:18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  <c r="P785" s="7"/>
      <c r="Q785" s="2"/>
      <c r="R785" s="2"/>
    </row>
    <row r="786" spans="1:18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  <c r="P786" s="7"/>
      <c r="Q786" s="2"/>
      <c r="R786" s="2"/>
    </row>
    <row r="787" spans="1:18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  <c r="P787" s="7"/>
      <c r="Q787" s="2"/>
      <c r="R787" s="2"/>
    </row>
    <row r="788" spans="1:18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  <c r="P788" s="7"/>
      <c r="Q788" s="2"/>
      <c r="R788" s="2"/>
    </row>
    <row r="789" spans="1:18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  <c r="P789" s="7"/>
      <c r="Q789" s="2"/>
      <c r="R789" s="2"/>
    </row>
    <row r="790" spans="1:18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  <c r="P790" s="7"/>
      <c r="Q790" s="2"/>
      <c r="R790" s="2"/>
    </row>
    <row r="791" spans="1:18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  <c r="P791" s="7"/>
      <c r="Q791" s="2"/>
      <c r="R791" s="2"/>
    </row>
    <row r="792" spans="1:18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  <c r="P792" s="7"/>
      <c r="Q792" s="2"/>
      <c r="R792" s="2"/>
    </row>
    <row r="793" spans="1:18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  <c r="P793" s="7"/>
      <c r="Q793" s="2"/>
      <c r="R793" s="2"/>
    </row>
    <row r="794" spans="1:18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  <c r="P794" s="7"/>
      <c r="Q794" s="2"/>
      <c r="R794" s="2"/>
    </row>
    <row r="795" spans="1:18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  <c r="P795" s="7"/>
      <c r="Q795" s="2"/>
      <c r="R795" s="2"/>
    </row>
    <row r="796" spans="1:18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  <c r="P796" s="7"/>
      <c r="Q796" s="2"/>
      <c r="R796" s="2"/>
    </row>
    <row r="797" spans="1:18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  <c r="P797" s="7"/>
      <c r="Q797" s="2"/>
      <c r="R797" s="2"/>
    </row>
    <row r="798" spans="1:18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  <c r="P798" s="7"/>
      <c r="Q798" s="2"/>
      <c r="R798" s="2"/>
    </row>
    <row r="799" spans="1:18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  <c r="P799" s="7"/>
      <c r="Q799" s="2"/>
      <c r="R799" s="2"/>
    </row>
    <row r="800" spans="1:18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  <c r="P800" s="7"/>
      <c r="Q800" s="2"/>
      <c r="R800" s="2"/>
    </row>
    <row r="801" spans="1:18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  <c r="P801" s="7"/>
      <c r="Q801" s="2"/>
      <c r="R801" s="2"/>
    </row>
    <row r="802" spans="1:18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  <c r="P802" s="7"/>
      <c r="Q802" s="2"/>
      <c r="R802" s="2"/>
    </row>
    <row r="803" spans="1:18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  <c r="P803" s="7"/>
      <c r="Q803" s="2"/>
      <c r="R803" s="2"/>
    </row>
    <row r="804" spans="1:18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  <c r="P804" s="7"/>
      <c r="Q804" s="2"/>
      <c r="R804" s="2"/>
    </row>
    <row r="805" spans="1:18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  <c r="P805" s="7"/>
      <c r="Q805" s="2"/>
      <c r="R805" s="2"/>
    </row>
    <row r="806" spans="1:18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  <c r="P806" s="7"/>
      <c r="Q806" s="2"/>
      <c r="R806" s="2"/>
    </row>
    <row r="807" spans="1:18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  <c r="P807" s="7"/>
      <c r="Q807" s="2"/>
      <c r="R807" s="2"/>
    </row>
    <row r="808" spans="1:18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  <c r="P808" s="7"/>
      <c r="Q808" s="2"/>
      <c r="R808" s="2"/>
    </row>
    <row r="809" spans="1:18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  <c r="P809" s="7"/>
      <c r="Q809" s="2"/>
      <c r="R809" s="2"/>
    </row>
    <row r="810" spans="1:18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  <c r="P810" s="7"/>
      <c r="Q810" s="2"/>
      <c r="R810" s="2"/>
    </row>
    <row r="811" spans="1:18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  <c r="P811" s="7"/>
      <c r="Q811" s="2"/>
      <c r="R811" s="2"/>
    </row>
    <row r="812" spans="1:18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  <c r="P812" s="7"/>
      <c r="Q812" s="2"/>
      <c r="R812" s="2"/>
    </row>
    <row r="813" spans="1:18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  <c r="P813" s="7"/>
      <c r="Q813" s="2"/>
      <c r="R813" s="2"/>
    </row>
    <row r="814" spans="1:18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  <c r="P814" s="7"/>
      <c r="Q814" s="2"/>
      <c r="R814" s="2"/>
    </row>
    <row r="815" spans="1:18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  <c r="P815" s="7"/>
      <c r="Q815" s="2"/>
      <c r="R815" s="2"/>
    </row>
    <row r="816" spans="1:18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  <c r="P816" s="7"/>
      <c r="Q816" s="2"/>
      <c r="R816" s="2"/>
    </row>
    <row r="817" spans="1:18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  <c r="P817" s="7"/>
      <c r="Q817" s="2"/>
      <c r="R817" s="2"/>
    </row>
    <row r="818" spans="1:18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  <c r="P818" s="7"/>
      <c r="Q818" s="2"/>
      <c r="R818" s="2"/>
    </row>
    <row r="819" spans="1:18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  <c r="P819" s="7"/>
      <c r="Q819" s="2"/>
      <c r="R819" s="2"/>
    </row>
    <row r="820" spans="1:18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  <c r="P820" s="7"/>
      <c r="Q820" s="2"/>
      <c r="R820" s="2"/>
    </row>
    <row r="821" spans="1:18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  <c r="P821" s="7"/>
      <c r="Q821" s="2"/>
      <c r="R821" s="2"/>
    </row>
    <row r="822" spans="1:18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  <c r="P822" s="7"/>
      <c r="Q822" s="2"/>
      <c r="R822" s="2"/>
    </row>
    <row r="823" spans="1:18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  <c r="P823" s="7"/>
      <c r="Q823" s="2"/>
      <c r="R823" s="2"/>
    </row>
    <row r="824" spans="1:18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  <c r="P824" s="7"/>
      <c r="Q824" s="2"/>
      <c r="R824" s="2"/>
    </row>
    <row r="825" spans="1:18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  <c r="P825" s="7"/>
      <c r="Q825" s="2"/>
      <c r="R825" s="2"/>
    </row>
    <row r="826" spans="1:18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  <c r="P826" s="7"/>
      <c r="Q826" s="2"/>
      <c r="R826" s="2"/>
    </row>
    <row r="827" spans="1:18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  <c r="P827" s="7"/>
      <c r="Q827" s="2"/>
      <c r="R827" s="2"/>
    </row>
    <row r="828" spans="1:18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  <c r="P828" s="7"/>
      <c r="Q828" s="2"/>
      <c r="R828" s="2"/>
    </row>
    <row r="829" spans="1:18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  <c r="P829" s="7"/>
      <c r="Q829" s="2"/>
      <c r="R829" s="2"/>
    </row>
    <row r="830" spans="1:18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  <c r="P830" s="7"/>
      <c r="Q830" s="2"/>
      <c r="R830" s="2"/>
    </row>
    <row r="831" spans="1:18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  <c r="P831" s="7"/>
      <c r="Q831" s="2"/>
      <c r="R831" s="2"/>
    </row>
    <row r="832" spans="1:18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  <c r="P832" s="7"/>
      <c r="Q832" s="2"/>
      <c r="R832" s="2"/>
    </row>
    <row r="833" spans="1:18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  <c r="P833" s="7"/>
      <c r="Q833" s="2"/>
      <c r="R833" s="2"/>
    </row>
    <row r="834" spans="1:18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  <c r="P834" s="7"/>
      <c r="Q834" s="2"/>
      <c r="R834" s="2"/>
    </row>
    <row r="835" spans="1:18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  <c r="P835" s="7"/>
      <c r="Q835" s="2"/>
      <c r="R835" s="2"/>
    </row>
    <row r="836" spans="1:18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  <c r="P836" s="7"/>
      <c r="Q836" s="2"/>
      <c r="R836" s="2"/>
    </row>
    <row r="837" spans="1:18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  <c r="P837" s="7"/>
      <c r="Q837" s="2"/>
      <c r="R837" s="2"/>
    </row>
    <row r="838" spans="1:18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  <c r="P838" s="7"/>
      <c r="Q838" s="2"/>
      <c r="R838" s="2"/>
    </row>
    <row r="839" spans="1:18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  <c r="P839" s="7"/>
      <c r="Q839" s="2"/>
      <c r="R839" s="2"/>
    </row>
    <row r="840" spans="1:18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  <c r="P840" s="7"/>
      <c r="Q840" s="2"/>
      <c r="R840" s="2"/>
    </row>
    <row r="841" spans="1:18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  <c r="P841" s="7"/>
      <c r="Q841" s="2"/>
      <c r="R841" s="2"/>
    </row>
    <row r="842" spans="1:18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  <c r="P842" s="7"/>
      <c r="Q842" s="2"/>
      <c r="R842" s="2"/>
    </row>
    <row r="843" spans="1:18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  <c r="P843" s="7"/>
      <c r="Q843" s="2"/>
      <c r="R843" s="2"/>
    </row>
    <row r="844" spans="1:18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  <c r="P844" s="7"/>
      <c r="Q844" s="2"/>
      <c r="R844" s="2"/>
    </row>
    <row r="845" spans="1:18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  <c r="P845" s="7"/>
      <c r="Q845" s="2"/>
      <c r="R845" s="2"/>
    </row>
    <row r="846" spans="1:18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  <c r="P846" s="7"/>
      <c r="Q846" s="2"/>
      <c r="R846" s="2"/>
    </row>
    <row r="847" spans="1:18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  <c r="P847" s="7"/>
      <c r="Q847" s="2"/>
      <c r="R847" s="2"/>
    </row>
    <row r="848" spans="1:18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  <c r="P848" s="7"/>
      <c r="Q848" s="2"/>
      <c r="R848" s="2"/>
    </row>
    <row r="849" spans="1:18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  <c r="P849" s="7"/>
      <c r="Q849" s="2"/>
      <c r="R849" s="2"/>
    </row>
    <row r="850" spans="1:18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  <c r="P850" s="7"/>
      <c r="Q850" s="2"/>
      <c r="R850" s="2"/>
    </row>
    <row r="851" spans="1:18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  <c r="P851" s="7"/>
      <c r="Q851" s="2"/>
      <c r="R851" s="2"/>
    </row>
    <row r="852" spans="1:18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  <c r="P852" s="7"/>
      <c r="Q852" s="2"/>
      <c r="R852" s="2"/>
    </row>
    <row r="853" spans="1:18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  <c r="P853" s="7"/>
      <c r="Q853" s="2"/>
      <c r="R853" s="2"/>
    </row>
    <row r="854" spans="1:18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  <c r="P854" s="7"/>
      <c r="Q854" s="2"/>
      <c r="R854" s="2"/>
    </row>
    <row r="855" spans="1:18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  <c r="P855" s="7"/>
      <c r="Q855" s="2"/>
      <c r="R855" s="2"/>
    </row>
    <row r="856" spans="1:18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  <c r="P856" s="7"/>
      <c r="Q856" s="2"/>
      <c r="R856" s="2"/>
    </row>
    <row r="857" spans="1:18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  <c r="P857" s="7"/>
      <c r="Q857" s="2"/>
      <c r="R857" s="2"/>
    </row>
    <row r="858" spans="1:18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  <c r="P858" s="7"/>
      <c r="Q858" s="2"/>
      <c r="R858" s="2"/>
    </row>
    <row r="859" spans="1:18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  <c r="P859" s="7"/>
      <c r="Q859" s="2"/>
      <c r="R859" s="2"/>
    </row>
    <row r="860" spans="1:18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  <c r="P860" s="7"/>
      <c r="Q860" s="2"/>
      <c r="R860" s="2"/>
    </row>
    <row r="861" spans="1:18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  <c r="P861" s="7"/>
      <c r="Q861" s="2"/>
      <c r="R861" s="2"/>
    </row>
    <row r="862" spans="1:18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  <c r="P862" s="7"/>
      <c r="Q862" s="2"/>
      <c r="R862" s="2"/>
    </row>
    <row r="863" spans="1:18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  <c r="P863" s="7"/>
      <c r="Q863" s="2"/>
      <c r="R863" s="2"/>
    </row>
    <row r="864" spans="1:18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  <c r="P864" s="7"/>
      <c r="Q864" s="2"/>
      <c r="R864" s="2"/>
    </row>
    <row r="865" spans="1:18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  <c r="P865" s="7"/>
      <c r="Q865" s="2"/>
      <c r="R865" s="2"/>
    </row>
    <row r="866" spans="1:18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  <c r="P866" s="7"/>
      <c r="Q866" s="2"/>
      <c r="R866" s="2"/>
    </row>
    <row r="867" spans="1:18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  <c r="P867" s="7"/>
      <c r="Q867" s="2"/>
      <c r="R867" s="2"/>
    </row>
    <row r="868" spans="1:18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  <c r="P868" s="7"/>
      <c r="Q868" s="2"/>
      <c r="R868" s="2"/>
    </row>
    <row r="869" spans="1:18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  <c r="P869" s="7"/>
      <c r="Q869" s="2"/>
      <c r="R869" s="2"/>
    </row>
    <row r="870" spans="1:18" ht="12.75" customHeight="1" x14ac:dyDescent="0.2">
      <c r="A870" s="10"/>
      <c r="B870" s="1"/>
      <c r="C870" s="1"/>
      <c r="D870" s="1"/>
      <c r="E870" s="1"/>
      <c r="F870" s="1"/>
      <c r="G870" s="10"/>
      <c r="H870" s="10"/>
      <c r="I870" s="10"/>
      <c r="J870" s="4"/>
      <c r="K870" s="11"/>
      <c r="L870" s="11"/>
      <c r="M870" s="5"/>
      <c r="N870" s="5"/>
      <c r="O870" s="2"/>
      <c r="P870" s="7"/>
      <c r="Q870" s="2"/>
      <c r="R870" s="2"/>
    </row>
  </sheetData>
  <autoFilter ref="A2:R5" xr:uid="{8E1AECA4-A3A2-47C9-BFA5-C8EC974F2239}"/>
  <mergeCells count="1">
    <mergeCell ref="B1:R1"/>
  </mergeCells>
  <pageMargins left="0.511811024" right="0.511811024" top="0.78740157499999996" bottom="0.78740157499999996" header="0.31496062000000002" footer="0.31496062000000002"/>
  <pageSetup paperSize="9" scale="65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CE522-8ECF-4EE4-88A2-2D7B5EB0C545}">
  <sheetPr>
    <tabColor rgb="FF00FFFF"/>
  </sheetPr>
  <dimension ref="A1:O887"/>
  <sheetViews>
    <sheetView showGridLines="0" topLeftCell="F4" zoomScale="55" zoomScaleNormal="55" workbookViewId="0">
      <selection activeCell="M6" sqref="M6"/>
    </sheetView>
  </sheetViews>
  <sheetFormatPr defaultColWidth="14.42578125" defaultRowHeight="12.75" x14ac:dyDescent="0.2"/>
  <cols>
    <col min="1" max="1" width="33.42578125" style="186" customWidth="1"/>
    <col min="2" max="2" width="82.42578125" style="15" customWidth="1"/>
    <col min="3" max="3" width="39.5703125" style="15" customWidth="1"/>
    <col min="4" max="4" width="42" style="15" customWidth="1"/>
    <col min="5" max="5" width="45.85546875" style="15" customWidth="1"/>
    <col min="6" max="6" width="35" style="74" customWidth="1"/>
    <col min="7" max="7" width="57.5703125" style="204" customWidth="1"/>
    <col min="8" max="8" width="41.5703125" style="15" customWidth="1"/>
    <col min="9" max="9" width="32.42578125" style="9" customWidth="1"/>
    <col min="10" max="10" width="26.42578125" style="258" customWidth="1"/>
    <col min="11" max="11" width="23.140625" style="73" customWidth="1"/>
    <col min="12" max="12" width="33.85546875" style="9" customWidth="1"/>
    <col min="13" max="13" width="29.7109375" style="9" customWidth="1"/>
    <col min="14" max="14" width="33.85546875" style="9" customWidth="1"/>
    <col min="15" max="15" width="29" style="9" customWidth="1"/>
    <col min="16" max="20" width="14.42578125" style="15" customWidth="1"/>
    <col min="21" max="16384" width="14.42578125" style="15"/>
  </cols>
  <sheetData>
    <row r="1" spans="1:15" ht="71.45" customHeight="1" x14ac:dyDescent="0.2">
      <c r="A1" s="3" t="s">
        <v>1</v>
      </c>
      <c r="B1" s="695" t="s">
        <v>1180</v>
      </c>
      <c r="C1" s="696"/>
      <c r="D1" s="696"/>
      <c r="E1" s="696"/>
      <c r="F1" s="696"/>
      <c r="G1" s="696"/>
      <c r="H1" s="696"/>
      <c r="I1" s="697"/>
      <c r="J1" s="696"/>
      <c r="K1" s="696"/>
      <c r="L1" s="696"/>
      <c r="M1" s="696"/>
      <c r="N1" s="530"/>
      <c r="O1" s="530"/>
    </row>
    <row r="2" spans="1:15" s="8" customFormat="1" ht="159.6" customHeight="1" x14ac:dyDescent="0.2">
      <c r="A2" s="43" t="s">
        <v>460</v>
      </c>
      <c r="B2" s="43" t="s">
        <v>17</v>
      </c>
      <c r="C2" s="25" t="s">
        <v>18</v>
      </c>
      <c r="D2" s="43" t="s">
        <v>127</v>
      </c>
      <c r="E2" s="471" t="s">
        <v>1017</v>
      </c>
      <c r="F2" s="93" t="s">
        <v>22</v>
      </c>
      <c r="G2" s="24" t="s">
        <v>1233</v>
      </c>
      <c r="H2" s="359" t="s">
        <v>806</v>
      </c>
      <c r="I2" s="82" t="s">
        <v>1232</v>
      </c>
      <c r="J2" s="359" t="s">
        <v>807</v>
      </c>
      <c r="K2" s="72" t="s">
        <v>19</v>
      </c>
      <c r="L2" s="262" t="s">
        <v>593</v>
      </c>
      <c r="M2" s="262" t="s">
        <v>594</v>
      </c>
      <c r="N2" s="264" t="s">
        <v>595</v>
      </c>
      <c r="O2" s="264" t="s">
        <v>596</v>
      </c>
    </row>
    <row r="3" spans="1:15" s="106" customFormat="1" ht="110.25" customHeight="1" x14ac:dyDescent="0.2">
      <c r="A3" s="169" t="s">
        <v>851</v>
      </c>
      <c r="B3" s="118" t="s">
        <v>850</v>
      </c>
      <c r="C3" s="169" t="s">
        <v>789</v>
      </c>
      <c r="D3" s="201" t="s">
        <v>128</v>
      </c>
      <c r="E3" s="100"/>
      <c r="F3" s="404" t="s">
        <v>1362</v>
      </c>
      <c r="G3" s="101" t="s">
        <v>1363</v>
      </c>
      <c r="H3" s="188">
        <v>20.18</v>
      </c>
      <c r="I3" s="195">
        <f>20.18*19</f>
        <v>383.42</v>
      </c>
      <c r="J3" s="256" t="s">
        <v>938</v>
      </c>
      <c r="K3" s="112">
        <v>7.2</v>
      </c>
      <c r="L3" s="626">
        <f>K3*M3</f>
        <v>273.60000000000002</v>
      </c>
      <c r="M3" s="629">
        <v>38</v>
      </c>
      <c r="N3" s="250"/>
      <c r="O3" s="251"/>
    </row>
    <row r="4" spans="1:15" s="106" customFormat="1" ht="110.25" customHeight="1" x14ac:dyDescent="0.2">
      <c r="A4" s="169" t="s">
        <v>71</v>
      </c>
      <c r="B4" s="118" t="s">
        <v>72</v>
      </c>
      <c r="C4" s="169" t="s">
        <v>789</v>
      </c>
      <c r="D4" s="201" t="s">
        <v>128</v>
      </c>
      <c r="E4" s="100"/>
      <c r="F4" s="404"/>
      <c r="G4" s="101"/>
      <c r="H4" s="188">
        <v>20.18</v>
      </c>
      <c r="I4" s="102">
        <f>20.18*21</f>
        <v>423.78</v>
      </c>
      <c r="J4" s="256" t="s">
        <v>938</v>
      </c>
      <c r="K4" s="117">
        <v>4.8</v>
      </c>
      <c r="L4" s="104">
        <f>K4*M4</f>
        <v>201.6</v>
      </c>
      <c r="M4" s="105">
        <v>42</v>
      </c>
      <c r="N4" s="250"/>
      <c r="O4" s="251"/>
    </row>
    <row r="5" spans="1:15" s="106" customFormat="1" ht="128.25" x14ac:dyDescent="0.2">
      <c r="A5" s="169" t="s">
        <v>63</v>
      </c>
      <c r="B5" s="118" t="s">
        <v>64</v>
      </c>
      <c r="C5" s="169" t="s">
        <v>789</v>
      </c>
      <c r="D5" s="201" t="s">
        <v>128</v>
      </c>
      <c r="E5" s="194"/>
      <c r="F5" s="404"/>
      <c r="G5" s="101"/>
      <c r="H5" s="188">
        <v>20.18</v>
      </c>
      <c r="I5" s="102">
        <f>20.18*21</f>
        <v>423.78</v>
      </c>
      <c r="J5" s="254" t="s">
        <v>1277</v>
      </c>
      <c r="K5" s="122">
        <f>3.1+3.1</f>
        <v>6.2</v>
      </c>
      <c r="L5" s="104"/>
      <c r="M5" s="105"/>
      <c r="N5" s="250">
        <f>O5*K5</f>
        <v>260.40000000000003</v>
      </c>
      <c r="O5" s="251">
        <v>42</v>
      </c>
    </row>
    <row r="6" spans="1:15" s="106" customFormat="1" ht="128.25" x14ac:dyDescent="0.2">
      <c r="A6" s="169"/>
      <c r="B6" s="118" t="s">
        <v>1540</v>
      </c>
      <c r="C6" s="169" t="s">
        <v>789</v>
      </c>
      <c r="D6" s="201" t="s">
        <v>128</v>
      </c>
      <c r="E6" s="194" t="s">
        <v>1541</v>
      </c>
      <c r="F6" s="404"/>
      <c r="G6" s="101"/>
      <c r="H6" s="188">
        <v>20.18</v>
      </c>
      <c r="I6" s="102">
        <f>20.18*11</f>
        <v>221.98</v>
      </c>
      <c r="J6" s="256" t="s">
        <v>938</v>
      </c>
      <c r="K6" s="117">
        <v>4.8</v>
      </c>
      <c r="L6" s="104">
        <f>K6*M6</f>
        <v>105.6</v>
      </c>
      <c r="M6" s="105">
        <v>22</v>
      </c>
      <c r="N6" s="252"/>
      <c r="O6" s="253"/>
    </row>
    <row r="7" spans="1:15" s="193" customFormat="1" ht="138.75" x14ac:dyDescent="0.2">
      <c r="A7" s="329" t="s">
        <v>61</v>
      </c>
      <c r="B7" s="608" t="s">
        <v>62</v>
      </c>
      <c r="C7" s="199" t="s">
        <v>790</v>
      </c>
      <c r="D7" s="202" t="s">
        <v>129</v>
      </c>
      <c r="E7" s="187" t="s">
        <v>1425</v>
      </c>
      <c r="F7" s="190"/>
      <c r="G7" s="190"/>
      <c r="H7" s="187" t="s">
        <v>1425</v>
      </c>
      <c r="I7" s="187" t="s">
        <v>1425</v>
      </c>
      <c r="J7" s="255" t="s">
        <v>938</v>
      </c>
      <c r="K7" s="191">
        <v>4.8</v>
      </c>
      <c r="L7" s="187" t="s">
        <v>1425</v>
      </c>
      <c r="M7" s="187" t="s">
        <v>1425</v>
      </c>
      <c r="N7" s="531"/>
      <c r="O7" s="531"/>
    </row>
    <row r="8" spans="1:15" s="113" customFormat="1" ht="99.75" customHeight="1" x14ac:dyDescent="0.2">
      <c r="A8" s="424" t="s">
        <v>1402</v>
      </c>
      <c r="B8" s="642" t="s">
        <v>1403</v>
      </c>
      <c r="C8" s="424" t="s">
        <v>789</v>
      </c>
      <c r="D8" s="367" t="s">
        <v>128</v>
      </c>
      <c r="E8" s="100" t="s">
        <v>1401</v>
      </c>
      <c r="F8" s="404"/>
      <c r="G8" s="109"/>
      <c r="H8" s="358">
        <v>20.18</v>
      </c>
      <c r="I8" s="102">
        <f t="shared" ref="I8:I14" si="0">20.18*21</f>
        <v>423.78</v>
      </c>
      <c r="J8" s="254" t="s">
        <v>1277</v>
      </c>
      <c r="K8" s="641">
        <v>6.1</v>
      </c>
      <c r="L8" s="120"/>
      <c r="M8" s="121"/>
      <c r="N8" s="252">
        <f>K8*O8</f>
        <v>256.2</v>
      </c>
      <c r="O8" s="253">
        <v>42</v>
      </c>
    </row>
    <row r="9" spans="1:15" s="113" customFormat="1" ht="99.75" customHeight="1" x14ac:dyDescent="0.2">
      <c r="A9" s="169" t="s">
        <v>133</v>
      </c>
      <c r="B9" s="607" t="s">
        <v>999</v>
      </c>
      <c r="C9" s="169" t="s">
        <v>789</v>
      </c>
      <c r="D9" s="201" t="s">
        <v>128</v>
      </c>
      <c r="E9" s="100"/>
      <c r="F9" s="404">
        <v>2176</v>
      </c>
      <c r="G9" s="109" t="s">
        <v>1364</v>
      </c>
      <c r="H9" s="188">
        <v>20.18</v>
      </c>
      <c r="I9" s="195">
        <f>20.18*20</f>
        <v>403.6</v>
      </c>
      <c r="J9" s="256" t="s">
        <v>938</v>
      </c>
      <c r="K9" s="117">
        <v>7.2</v>
      </c>
      <c r="L9" s="104"/>
      <c r="M9" s="105"/>
      <c r="N9" s="631">
        <f>O9*K9</f>
        <v>288</v>
      </c>
      <c r="O9" s="630">
        <v>40</v>
      </c>
    </row>
    <row r="10" spans="1:15" s="113" customFormat="1" ht="99.75" customHeight="1" x14ac:dyDescent="0.2">
      <c r="A10" s="169" t="s">
        <v>170</v>
      </c>
      <c r="B10" s="607" t="s">
        <v>987</v>
      </c>
      <c r="C10" s="424" t="s">
        <v>789</v>
      </c>
      <c r="D10" s="367" t="s">
        <v>128</v>
      </c>
      <c r="E10" s="100"/>
      <c r="F10" s="404"/>
      <c r="G10" s="109"/>
      <c r="H10" s="188">
        <v>20.18</v>
      </c>
      <c r="I10" s="102">
        <f t="shared" si="0"/>
        <v>423.78</v>
      </c>
      <c r="J10" s="256" t="s">
        <v>1277</v>
      </c>
      <c r="K10" s="117">
        <v>7.42</v>
      </c>
      <c r="L10" s="120"/>
      <c r="M10" s="121"/>
      <c r="N10" s="252">
        <f>K10*O10</f>
        <v>311.64</v>
      </c>
      <c r="O10" s="253">
        <v>42</v>
      </c>
    </row>
    <row r="11" spans="1:15" s="113" customFormat="1" ht="128.25" x14ac:dyDescent="0.2">
      <c r="A11" s="169" t="s">
        <v>78</v>
      </c>
      <c r="B11" s="118" t="s">
        <v>79</v>
      </c>
      <c r="C11" s="169" t="s">
        <v>789</v>
      </c>
      <c r="D11" s="201" t="s">
        <v>128</v>
      </c>
      <c r="E11" s="110"/>
      <c r="F11" s="404" t="s">
        <v>1368</v>
      </c>
      <c r="G11" s="109" t="s">
        <v>1369</v>
      </c>
      <c r="H11" s="188">
        <v>20.18</v>
      </c>
      <c r="I11" s="195">
        <f>20.18*19</f>
        <v>383.42</v>
      </c>
      <c r="J11" s="256" t="s">
        <v>938</v>
      </c>
      <c r="K11" s="117">
        <v>4.8</v>
      </c>
      <c r="L11" s="626">
        <f>K11*M11</f>
        <v>182.4</v>
      </c>
      <c r="M11" s="629">
        <v>38</v>
      </c>
      <c r="N11" s="250"/>
      <c r="O11" s="251"/>
    </row>
    <row r="12" spans="1:15" s="113" customFormat="1" ht="128.25" x14ac:dyDescent="0.2">
      <c r="A12" s="169" t="s">
        <v>852</v>
      </c>
      <c r="B12" s="118" t="s">
        <v>848</v>
      </c>
      <c r="C12" s="169" t="s">
        <v>789</v>
      </c>
      <c r="D12" s="201" t="s">
        <v>128</v>
      </c>
      <c r="E12" s="110"/>
      <c r="F12" s="404" t="s">
        <v>1366</v>
      </c>
      <c r="G12" s="109" t="s">
        <v>1367</v>
      </c>
      <c r="H12" s="188">
        <v>20.18</v>
      </c>
      <c r="I12" s="195">
        <f>20.18*19</f>
        <v>383.42</v>
      </c>
      <c r="J12" s="256" t="s">
        <v>938</v>
      </c>
      <c r="K12" s="117">
        <v>4.8</v>
      </c>
      <c r="L12" s="626">
        <f>K12*M12</f>
        <v>182.4</v>
      </c>
      <c r="M12" s="629">
        <v>38</v>
      </c>
      <c r="N12" s="252"/>
      <c r="O12" s="253"/>
    </row>
    <row r="13" spans="1:15" s="113" customFormat="1" ht="104.25" customHeight="1" x14ac:dyDescent="0.2">
      <c r="A13" s="169" t="s">
        <v>853</v>
      </c>
      <c r="B13" s="118" t="s">
        <v>849</v>
      </c>
      <c r="C13" s="169" t="s">
        <v>789</v>
      </c>
      <c r="D13" s="201" t="s">
        <v>128</v>
      </c>
      <c r="E13" s="110"/>
      <c r="F13" s="404"/>
      <c r="G13" s="109"/>
      <c r="H13" s="188">
        <v>20.18</v>
      </c>
      <c r="I13" s="102">
        <f t="shared" si="0"/>
        <v>423.78</v>
      </c>
      <c r="J13" s="256" t="s">
        <v>938</v>
      </c>
      <c r="K13" s="117">
        <v>7.2</v>
      </c>
      <c r="L13" s="120"/>
      <c r="M13" s="121"/>
      <c r="N13" s="252">
        <f>K13*O13</f>
        <v>302.40000000000003</v>
      </c>
      <c r="O13" s="253">
        <v>42</v>
      </c>
    </row>
    <row r="14" spans="1:15" s="113" customFormat="1" ht="128.25" x14ac:dyDescent="0.2">
      <c r="A14" s="169" t="s">
        <v>815</v>
      </c>
      <c r="B14" s="118" t="s">
        <v>810</v>
      </c>
      <c r="C14" s="169" t="s">
        <v>789</v>
      </c>
      <c r="D14" s="201" t="s">
        <v>128</v>
      </c>
      <c r="E14" s="108"/>
      <c r="F14" s="404"/>
      <c r="G14" s="203"/>
      <c r="H14" s="188">
        <v>20.18</v>
      </c>
      <c r="I14" s="102">
        <f t="shared" si="0"/>
        <v>423.78</v>
      </c>
      <c r="J14" s="259" t="s">
        <v>1278</v>
      </c>
      <c r="K14" s="117">
        <f>23.9/2</f>
        <v>11.95</v>
      </c>
      <c r="L14" s="120"/>
      <c r="M14" s="121"/>
      <c r="N14" s="252">
        <f>O14*K14</f>
        <v>501.9</v>
      </c>
      <c r="O14" s="253">
        <v>42</v>
      </c>
    </row>
    <row r="15" spans="1:15" s="106" customFormat="1" ht="110.25" customHeight="1" x14ac:dyDescent="0.2">
      <c r="A15" s="169" t="s">
        <v>856</v>
      </c>
      <c r="B15" s="118" t="s">
        <v>791</v>
      </c>
      <c r="C15" s="169" t="s">
        <v>789</v>
      </c>
      <c r="D15" s="201" t="s">
        <v>128</v>
      </c>
      <c r="E15" s="194" t="s">
        <v>825</v>
      </c>
      <c r="F15" s="404">
        <v>2211</v>
      </c>
      <c r="G15" s="109" t="s">
        <v>1371</v>
      </c>
      <c r="H15" s="188">
        <v>20.18</v>
      </c>
      <c r="I15" s="195">
        <f>20.18*18</f>
        <v>363.24</v>
      </c>
      <c r="J15" s="254" t="s">
        <v>1279</v>
      </c>
      <c r="K15" s="117">
        <f>4.5+4.8</f>
        <v>9.3000000000000007</v>
      </c>
      <c r="L15" s="104"/>
      <c r="M15" s="105"/>
      <c r="N15" s="631">
        <f>O15*K15</f>
        <v>334.8</v>
      </c>
      <c r="O15" s="630">
        <v>36</v>
      </c>
    </row>
    <row r="16" spans="1:15" s="113" customFormat="1" ht="186.75" customHeight="1" x14ac:dyDescent="0.2">
      <c r="A16" s="169" t="s">
        <v>67</v>
      </c>
      <c r="B16" s="118" t="s">
        <v>68</v>
      </c>
      <c r="C16" s="169" t="s">
        <v>789</v>
      </c>
      <c r="D16" s="201" t="s">
        <v>128</v>
      </c>
      <c r="E16" s="119"/>
      <c r="F16" s="404" t="s">
        <v>1365</v>
      </c>
      <c r="G16" s="623" t="s">
        <v>1408</v>
      </c>
      <c r="H16" s="188">
        <v>20.18</v>
      </c>
      <c r="I16" s="195">
        <f>20.18*13</f>
        <v>262.33999999999997</v>
      </c>
      <c r="J16" s="256" t="s">
        <v>938</v>
      </c>
      <c r="K16" s="117">
        <v>4.8</v>
      </c>
      <c r="L16" s="626">
        <f>K16*M16</f>
        <v>124.8</v>
      </c>
      <c r="M16" s="629">
        <v>26</v>
      </c>
      <c r="N16" s="250"/>
      <c r="O16" s="251"/>
    </row>
    <row r="17" spans="1:15" s="113" customFormat="1" ht="128.25" x14ac:dyDescent="0.2">
      <c r="A17" s="169" t="s">
        <v>76</v>
      </c>
      <c r="B17" s="118" t="s">
        <v>77</v>
      </c>
      <c r="C17" s="169" t="s">
        <v>789</v>
      </c>
      <c r="D17" s="201" t="s">
        <v>128</v>
      </c>
      <c r="E17" s="119"/>
      <c r="F17" s="404">
        <v>2194</v>
      </c>
      <c r="G17" s="109" t="s">
        <v>1409</v>
      </c>
      <c r="H17" s="188">
        <v>20.18</v>
      </c>
      <c r="I17" s="195">
        <f>20.18*20</f>
        <v>403.6</v>
      </c>
      <c r="J17" s="256" t="s">
        <v>938</v>
      </c>
      <c r="K17" s="117">
        <v>4.8</v>
      </c>
      <c r="L17" s="626">
        <f>K17*M17</f>
        <v>192</v>
      </c>
      <c r="M17" s="629">
        <v>40</v>
      </c>
      <c r="N17" s="250"/>
      <c r="O17" s="251"/>
    </row>
    <row r="18" spans="1:15" s="113" customFormat="1" ht="128.25" x14ac:dyDescent="0.2">
      <c r="A18" s="169" t="s">
        <v>65</v>
      </c>
      <c r="B18" s="118" t="s">
        <v>66</v>
      </c>
      <c r="C18" s="169" t="s">
        <v>789</v>
      </c>
      <c r="D18" s="201" t="s">
        <v>128</v>
      </c>
      <c r="E18" s="108"/>
      <c r="F18" s="404"/>
      <c r="G18" s="109"/>
      <c r="H18" s="188">
        <v>20.18</v>
      </c>
      <c r="I18" s="102">
        <f t="shared" ref="I18:I19" si="1">20.18*21</f>
        <v>423.78</v>
      </c>
      <c r="J18" s="259" t="s">
        <v>1277</v>
      </c>
      <c r="K18" s="115">
        <v>7.4</v>
      </c>
      <c r="L18" s="104"/>
      <c r="M18" s="105"/>
      <c r="N18" s="250">
        <f>O18*K18</f>
        <v>310.8</v>
      </c>
      <c r="O18" s="251">
        <v>42</v>
      </c>
    </row>
    <row r="19" spans="1:15" s="113" customFormat="1" ht="128.25" x14ac:dyDescent="0.2">
      <c r="A19" s="169" t="s">
        <v>69</v>
      </c>
      <c r="B19" s="118" t="s">
        <v>70</v>
      </c>
      <c r="C19" s="169" t="s">
        <v>789</v>
      </c>
      <c r="D19" s="201" t="s">
        <v>128</v>
      </c>
      <c r="E19" s="100"/>
      <c r="F19" s="404"/>
      <c r="G19" s="101"/>
      <c r="H19" s="188">
        <v>20.18</v>
      </c>
      <c r="I19" s="102">
        <f t="shared" si="1"/>
        <v>423.78</v>
      </c>
      <c r="J19" s="256" t="s">
        <v>938</v>
      </c>
      <c r="K19" s="117">
        <v>4.8</v>
      </c>
      <c r="L19" s="104">
        <f>K19*M19</f>
        <v>201.6</v>
      </c>
      <c r="M19" s="105">
        <v>42</v>
      </c>
      <c r="N19" s="250"/>
      <c r="O19" s="251"/>
    </row>
    <row r="20" spans="1:15" s="113" customFormat="1" ht="129" thickBot="1" x14ac:dyDescent="0.25">
      <c r="A20" s="169" t="s">
        <v>74</v>
      </c>
      <c r="B20" s="118" t="s">
        <v>75</v>
      </c>
      <c r="C20" s="169" t="s">
        <v>789</v>
      </c>
      <c r="D20" s="201" t="s">
        <v>128</v>
      </c>
      <c r="E20" s="110"/>
      <c r="F20" s="404" t="s">
        <v>1361</v>
      </c>
      <c r="G20" s="101" t="s">
        <v>1370</v>
      </c>
      <c r="H20" s="188">
        <v>20.18</v>
      </c>
      <c r="I20" s="195">
        <f>20.18*19</f>
        <v>383.42</v>
      </c>
      <c r="J20" s="256" t="s">
        <v>938</v>
      </c>
      <c r="K20" s="112">
        <v>4.8</v>
      </c>
      <c r="L20" s="626">
        <f>K20*M20</f>
        <v>182.4</v>
      </c>
      <c r="M20" s="629">
        <v>38</v>
      </c>
      <c r="N20" s="250"/>
      <c r="O20" s="251"/>
    </row>
    <row r="21" spans="1:15" ht="81" customHeight="1" thickBot="1" x14ac:dyDescent="0.25">
      <c r="A21" s="10"/>
      <c r="B21" s="1"/>
      <c r="C21" s="1"/>
      <c r="D21" s="1"/>
      <c r="E21" s="1"/>
      <c r="F21" s="2"/>
      <c r="G21" s="4"/>
      <c r="H21" s="5"/>
      <c r="I21" s="197">
        <f>SUM(I3:I20)</f>
        <v>6578.6799999999994</v>
      </c>
      <c r="J21" s="257"/>
      <c r="K21" s="7"/>
      <c r="L21" s="197">
        <f>SUM(L3:L20)</f>
        <v>1646.4</v>
      </c>
      <c r="M21" s="2"/>
      <c r="N21" s="197">
        <f>SUM(N3:N20)</f>
        <v>2566.1400000000003</v>
      </c>
      <c r="O21" s="2"/>
    </row>
    <row r="22" spans="1:15" ht="69" customHeight="1" x14ac:dyDescent="0.2">
      <c r="A22" s="10"/>
      <c r="B22" s="1"/>
      <c r="C22" s="1"/>
      <c r="D22" s="1"/>
      <c r="E22" s="1"/>
      <c r="F22" s="2"/>
      <c r="G22" s="4"/>
      <c r="H22" s="5"/>
      <c r="I22" s="196" t="s">
        <v>80</v>
      </c>
      <c r="J22" s="257"/>
      <c r="K22" s="7"/>
      <c r="L22" s="532" t="s">
        <v>586</v>
      </c>
      <c r="M22" s="2"/>
      <c r="N22" s="532" t="s">
        <v>924</v>
      </c>
      <c r="O22" s="2"/>
    </row>
    <row r="23" spans="1:15" ht="12.75" customHeight="1" x14ac:dyDescent="0.2">
      <c r="A23" s="10"/>
      <c r="B23" s="1"/>
      <c r="C23" s="1"/>
      <c r="D23" s="1"/>
      <c r="E23" s="1"/>
      <c r="F23" s="2"/>
      <c r="G23" s="4"/>
      <c r="H23" s="5"/>
      <c r="I23" s="5"/>
      <c r="J23" s="257"/>
      <c r="K23" s="7"/>
      <c r="L23" s="2"/>
      <c r="M23" s="2"/>
      <c r="N23" s="2"/>
      <c r="O23" s="2"/>
    </row>
    <row r="24" spans="1:15" ht="12.75" customHeight="1" x14ac:dyDescent="0.2">
      <c r="A24" s="10"/>
      <c r="B24" s="1"/>
      <c r="C24" s="1"/>
      <c r="D24" s="1"/>
      <c r="E24" s="1"/>
      <c r="F24" s="2"/>
      <c r="G24" s="4"/>
      <c r="H24" s="5"/>
      <c r="I24" s="5"/>
      <c r="J24" s="257"/>
      <c r="K24" s="7"/>
      <c r="L24" s="2"/>
      <c r="M24" s="2"/>
      <c r="N24" s="2"/>
      <c r="O24" s="2"/>
    </row>
    <row r="25" spans="1:15" ht="12.75" customHeight="1" x14ac:dyDescent="0.2">
      <c r="A25" s="10"/>
      <c r="B25" s="1"/>
      <c r="C25" s="1"/>
      <c r="D25" s="1"/>
      <c r="E25" s="1"/>
      <c r="F25" s="2"/>
      <c r="G25" s="4"/>
      <c r="H25" s="5"/>
      <c r="I25" s="5"/>
      <c r="J25" s="257"/>
      <c r="K25" s="7"/>
      <c r="L25" s="2"/>
      <c r="M25" s="2"/>
      <c r="N25" s="2"/>
      <c r="O25" s="2"/>
    </row>
    <row r="26" spans="1:15" ht="12.75" customHeight="1" x14ac:dyDescent="0.2">
      <c r="A26" s="10"/>
      <c r="B26" s="1"/>
      <c r="C26" s="1"/>
      <c r="D26" s="1"/>
      <c r="E26" s="1"/>
      <c r="F26" s="2"/>
      <c r="G26" s="4"/>
      <c r="H26" s="5"/>
      <c r="I26" s="5"/>
      <c r="J26" s="257"/>
      <c r="K26" s="7"/>
      <c r="L26" s="2"/>
      <c r="M26" s="2"/>
      <c r="N26" s="2"/>
      <c r="O26" s="2"/>
    </row>
    <row r="27" spans="1:15" ht="12.75" customHeight="1" x14ac:dyDescent="0.2">
      <c r="A27" s="10"/>
      <c r="B27" s="1"/>
      <c r="C27" s="1"/>
      <c r="D27" s="1"/>
      <c r="E27" s="1"/>
      <c r="F27" s="2"/>
      <c r="G27" s="4"/>
      <c r="H27" s="5"/>
      <c r="I27" s="5"/>
      <c r="J27" s="257"/>
      <c r="K27" s="7"/>
      <c r="L27" s="2"/>
      <c r="M27" s="2"/>
      <c r="N27" s="2"/>
      <c r="O27" s="2"/>
    </row>
    <row r="28" spans="1:15" ht="12.75" customHeight="1" x14ac:dyDescent="0.2">
      <c r="A28" s="10"/>
      <c r="B28" s="1"/>
      <c r="C28" s="1"/>
      <c r="D28" s="1"/>
      <c r="E28" s="1"/>
      <c r="F28" s="2"/>
      <c r="G28" s="4"/>
      <c r="H28" s="5"/>
      <c r="I28" s="5"/>
      <c r="J28" s="257"/>
      <c r="K28" s="7"/>
      <c r="L28" s="2"/>
      <c r="M28" s="2"/>
      <c r="N28" s="2"/>
      <c r="O28" s="2"/>
    </row>
    <row r="29" spans="1:15" ht="12.75" customHeight="1" x14ac:dyDescent="0.2">
      <c r="A29" s="10"/>
      <c r="B29" s="1"/>
      <c r="C29" s="1"/>
      <c r="D29" s="1"/>
      <c r="E29" s="1"/>
      <c r="F29" s="2"/>
      <c r="G29" s="4"/>
      <c r="H29" s="5"/>
      <c r="I29" s="5"/>
      <c r="J29" s="257"/>
      <c r="K29" s="7"/>
      <c r="L29" s="2"/>
      <c r="M29" s="2"/>
      <c r="N29" s="2"/>
      <c r="O29" s="2"/>
    </row>
    <row r="30" spans="1:15" ht="12.75" customHeight="1" x14ac:dyDescent="0.2">
      <c r="A30" s="10"/>
      <c r="B30" s="1"/>
      <c r="C30" s="1"/>
      <c r="D30" s="1"/>
      <c r="E30" s="1"/>
      <c r="F30" s="2"/>
      <c r="G30" s="4"/>
      <c r="H30" s="5"/>
      <c r="I30" s="5"/>
      <c r="J30" s="257"/>
      <c r="K30" s="7"/>
      <c r="L30" s="2"/>
      <c r="M30" s="2"/>
      <c r="N30" s="2"/>
      <c r="O30" s="2"/>
    </row>
    <row r="31" spans="1:15" ht="12.75" customHeight="1" x14ac:dyDescent="0.2">
      <c r="A31" s="10"/>
      <c r="B31" s="1"/>
      <c r="C31" s="1"/>
      <c r="D31" s="1"/>
      <c r="E31" s="1"/>
      <c r="F31" s="2"/>
      <c r="G31" s="4"/>
      <c r="H31" s="5"/>
      <c r="I31" s="5"/>
      <c r="J31" s="257"/>
      <c r="K31" s="7"/>
      <c r="L31" s="2"/>
      <c r="M31" s="2"/>
      <c r="N31" s="2"/>
      <c r="O31" s="2"/>
    </row>
    <row r="32" spans="1:15" ht="12.75" customHeight="1" x14ac:dyDescent="0.2">
      <c r="A32" s="10"/>
      <c r="B32" s="1"/>
      <c r="C32" s="1"/>
      <c r="D32" s="1"/>
      <c r="E32" s="1"/>
      <c r="F32" s="2"/>
      <c r="G32" s="4"/>
      <c r="H32" s="5"/>
      <c r="I32" s="5"/>
      <c r="J32" s="257"/>
      <c r="K32" s="7"/>
      <c r="L32" s="2"/>
      <c r="M32" s="2"/>
      <c r="N32" s="2"/>
      <c r="O32" s="2"/>
    </row>
    <row r="33" spans="1:15" ht="12.75" customHeight="1" x14ac:dyDescent="0.2">
      <c r="A33" s="10"/>
      <c r="B33" s="1"/>
      <c r="C33" s="1"/>
      <c r="D33" s="1"/>
      <c r="E33" s="1"/>
      <c r="F33" s="2"/>
      <c r="G33" s="4"/>
      <c r="H33" s="5"/>
      <c r="I33" s="5"/>
      <c r="J33" s="257"/>
      <c r="K33" s="7"/>
      <c r="L33" s="2"/>
      <c r="M33" s="2"/>
      <c r="N33" s="2"/>
      <c r="O33" s="2"/>
    </row>
    <row r="34" spans="1:15" ht="12.75" customHeight="1" x14ac:dyDescent="0.2">
      <c r="A34" s="10"/>
      <c r="B34" s="1"/>
      <c r="C34" s="1"/>
      <c r="D34" s="1"/>
      <c r="E34" s="1"/>
      <c r="F34" s="2"/>
      <c r="G34" s="4"/>
      <c r="H34" s="5"/>
      <c r="I34" s="5"/>
      <c r="J34" s="257"/>
      <c r="K34" s="7"/>
      <c r="L34" s="2"/>
      <c r="M34" s="2"/>
      <c r="N34" s="2"/>
      <c r="O34" s="2"/>
    </row>
    <row r="35" spans="1:15" ht="12.75" customHeight="1" x14ac:dyDescent="0.2">
      <c r="A35" s="10"/>
      <c r="B35" s="1"/>
      <c r="C35" s="1"/>
      <c r="D35" s="1"/>
      <c r="E35" s="1"/>
      <c r="F35" s="2"/>
      <c r="G35" s="4"/>
      <c r="H35" s="5"/>
      <c r="I35" s="5"/>
      <c r="J35" s="257"/>
      <c r="K35" s="7"/>
      <c r="L35" s="2"/>
      <c r="M35" s="2"/>
      <c r="N35" s="2"/>
      <c r="O35" s="2"/>
    </row>
    <row r="36" spans="1:15" ht="12.75" customHeight="1" x14ac:dyDescent="0.2">
      <c r="A36" s="10"/>
      <c r="B36" s="1"/>
      <c r="C36" s="1"/>
      <c r="D36" s="1"/>
      <c r="E36" s="1"/>
      <c r="F36" s="2"/>
      <c r="G36" s="4"/>
      <c r="H36" s="5"/>
      <c r="I36" s="5"/>
      <c r="J36" s="257"/>
      <c r="K36" s="7"/>
      <c r="L36" s="2"/>
      <c r="M36" s="2"/>
      <c r="N36" s="2"/>
      <c r="O36" s="2"/>
    </row>
    <row r="37" spans="1:15" ht="12.75" customHeight="1" x14ac:dyDescent="0.2">
      <c r="A37" s="10"/>
      <c r="B37" s="1"/>
      <c r="C37" s="1"/>
      <c r="D37" s="1"/>
      <c r="E37" s="1"/>
      <c r="F37" s="2"/>
      <c r="G37" s="4"/>
      <c r="H37" s="5"/>
      <c r="I37" s="5"/>
      <c r="J37" s="257"/>
      <c r="K37" s="7"/>
      <c r="L37" s="2"/>
      <c r="M37" s="2"/>
      <c r="N37" s="2"/>
      <c r="O37" s="2"/>
    </row>
    <row r="38" spans="1:15" ht="12.75" customHeight="1" x14ac:dyDescent="0.2">
      <c r="A38" s="10"/>
      <c r="B38" s="1"/>
      <c r="C38" s="1"/>
      <c r="D38" s="1"/>
      <c r="E38" s="1"/>
      <c r="F38" s="2"/>
      <c r="G38" s="4"/>
      <c r="H38" s="5"/>
      <c r="I38" s="5"/>
      <c r="J38" s="257"/>
      <c r="K38" s="7"/>
      <c r="L38" s="2"/>
      <c r="M38" s="2"/>
      <c r="N38" s="2"/>
      <c r="O38" s="2"/>
    </row>
    <row r="39" spans="1:15" ht="12.75" customHeight="1" x14ac:dyDescent="0.2">
      <c r="A39" s="10"/>
      <c r="B39" s="1"/>
      <c r="C39" s="1"/>
      <c r="D39" s="1"/>
      <c r="E39" s="1"/>
      <c r="F39" s="2"/>
      <c r="G39" s="4"/>
      <c r="H39" s="5"/>
      <c r="I39" s="5"/>
      <c r="J39" s="257"/>
      <c r="K39" s="7"/>
      <c r="L39" s="2"/>
      <c r="M39" s="2"/>
      <c r="N39" s="2"/>
      <c r="O39" s="2"/>
    </row>
    <row r="40" spans="1:15" ht="12.75" customHeight="1" x14ac:dyDescent="0.2">
      <c r="A40" s="10"/>
      <c r="B40" s="1"/>
      <c r="C40" s="1"/>
      <c r="D40" s="1"/>
      <c r="E40" s="1"/>
      <c r="F40" s="2"/>
      <c r="G40" s="4"/>
      <c r="H40" s="5"/>
      <c r="I40" s="5"/>
      <c r="J40" s="257"/>
      <c r="K40" s="7"/>
      <c r="L40" s="2"/>
      <c r="M40" s="2"/>
      <c r="N40" s="2"/>
      <c r="O40" s="2"/>
    </row>
    <row r="41" spans="1:15" ht="12.75" customHeight="1" x14ac:dyDescent="0.2">
      <c r="A41" s="10"/>
      <c r="B41" s="1"/>
      <c r="C41" s="1"/>
      <c r="D41" s="1"/>
      <c r="E41" s="1"/>
      <c r="F41" s="2"/>
      <c r="G41" s="4"/>
      <c r="H41" s="5"/>
      <c r="I41" s="5"/>
      <c r="J41" s="257"/>
      <c r="K41" s="7"/>
      <c r="L41" s="2"/>
      <c r="M41" s="2"/>
      <c r="N41" s="2"/>
      <c r="O41" s="2"/>
    </row>
    <row r="42" spans="1:15" ht="12.75" customHeight="1" x14ac:dyDescent="0.2">
      <c r="A42" s="10"/>
      <c r="B42" s="1"/>
      <c r="C42" s="1"/>
      <c r="D42" s="1"/>
      <c r="E42" s="1"/>
      <c r="F42" s="2"/>
      <c r="G42" s="4"/>
      <c r="H42" s="5"/>
      <c r="I42" s="5"/>
      <c r="J42" s="257"/>
      <c r="K42" s="7"/>
      <c r="L42" s="2"/>
      <c r="M42" s="2"/>
      <c r="N42" s="2"/>
      <c r="O42" s="2"/>
    </row>
    <row r="43" spans="1:15" ht="12.75" customHeight="1" x14ac:dyDescent="0.2">
      <c r="A43" s="10"/>
      <c r="B43" s="1"/>
      <c r="C43" s="1"/>
      <c r="D43" s="1"/>
      <c r="E43" s="1"/>
      <c r="F43" s="2"/>
      <c r="G43" s="4"/>
      <c r="H43" s="5"/>
      <c r="I43" s="5"/>
      <c r="J43" s="257"/>
      <c r="K43" s="7"/>
      <c r="L43" s="2"/>
      <c r="M43" s="2"/>
      <c r="N43" s="2"/>
      <c r="O43" s="2"/>
    </row>
    <row r="44" spans="1:15" ht="12.75" customHeight="1" x14ac:dyDescent="0.2">
      <c r="A44" s="10"/>
      <c r="B44" s="1"/>
      <c r="C44" s="1"/>
      <c r="D44" s="1"/>
      <c r="E44" s="1"/>
      <c r="F44" s="2"/>
      <c r="G44" s="4"/>
      <c r="H44" s="5"/>
      <c r="I44" s="5"/>
      <c r="J44" s="257"/>
      <c r="K44" s="7"/>
      <c r="L44" s="2"/>
      <c r="M44" s="2"/>
      <c r="N44" s="2"/>
      <c r="O44" s="2"/>
    </row>
    <row r="45" spans="1:15" ht="12.75" customHeight="1" x14ac:dyDescent="0.2">
      <c r="A45" s="10"/>
      <c r="B45" s="1"/>
      <c r="C45" s="1"/>
      <c r="D45" s="1"/>
      <c r="E45" s="1"/>
      <c r="F45" s="2"/>
      <c r="G45" s="4"/>
      <c r="H45" s="5"/>
      <c r="I45" s="5"/>
      <c r="J45" s="257"/>
      <c r="K45" s="7"/>
      <c r="L45" s="2"/>
      <c r="M45" s="2"/>
      <c r="N45" s="2"/>
      <c r="O45" s="2"/>
    </row>
    <row r="46" spans="1:15" ht="12.75" customHeight="1" x14ac:dyDescent="0.2">
      <c r="A46" s="10"/>
      <c r="B46" s="1"/>
      <c r="C46" s="1"/>
      <c r="D46" s="1"/>
      <c r="E46" s="1"/>
      <c r="F46" s="2"/>
      <c r="G46" s="4"/>
      <c r="H46" s="5"/>
      <c r="I46" s="5"/>
      <c r="J46" s="257"/>
      <c r="K46" s="7"/>
      <c r="L46" s="2"/>
      <c r="M46" s="2"/>
      <c r="N46" s="2"/>
      <c r="O46" s="2"/>
    </row>
    <row r="47" spans="1:15" ht="12.75" customHeight="1" x14ac:dyDescent="0.2">
      <c r="A47" s="10"/>
      <c r="B47" s="1"/>
      <c r="C47" s="1"/>
      <c r="D47" s="1"/>
      <c r="E47" s="1"/>
      <c r="F47" s="2"/>
      <c r="G47" s="4"/>
      <c r="H47" s="5"/>
      <c r="I47" s="5"/>
      <c r="J47" s="257"/>
      <c r="K47" s="7"/>
      <c r="L47" s="2"/>
      <c r="M47" s="2"/>
      <c r="N47" s="2"/>
      <c r="O47" s="2"/>
    </row>
    <row r="48" spans="1:15" ht="12.75" customHeight="1" x14ac:dyDescent="0.2">
      <c r="A48" s="10"/>
      <c r="B48" s="1"/>
      <c r="C48" s="1"/>
      <c r="D48" s="1"/>
      <c r="E48" s="1"/>
      <c r="F48" s="2"/>
      <c r="G48" s="4"/>
      <c r="H48" s="5"/>
      <c r="I48" s="5"/>
      <c r="J48" s="257"/>
      <c r="K48" s="7"/>
      <c r="L48" s="2"/>
      <c r="M48" s="2"/>
      <c r="N48" s="2"/>
      <c r="O48" s="2"/>
    </row>
    <row r="49" spans="1:15" ht="12.75" customHeight="1" x14ac:dyDescent="0.2">
      <c r="A49" s="10"/>
      <c r="B49" s="1"/>
      <c r="C49" s="1"/>
      <c r="D49" s="1"/>
      <c r="E49" s="1"/>
      <c r="F49" s="2"/>
      <c r="G49" s="4"/>
      <c r="H49" s="5"/>
      <c r="I49" s="5"/>
      <c r="J49" s="257"/>
      <c r="K49" s="7"/>
      <c r="L49" s="2"/>
      <c r="M49" s="2"/>
      <c r="N49" s="2"/>
      <c r="O49" s="2"/>
    </row>
    <row r="50" spans="1:15" ht="12.75" customHeight="1" x14ac:dyDescent="0.2">
      <c r="A50" s="10"/>
      <c r="B50" s="1"/>
      <c r="C50" s="1"/>
      <c r="D50" s="1"/>
      <c r="E50" s="1"/>
      <c r="F50" s="2"/>
      <c r="G50" s="4"/>
      <c r="H50" s="5"/>
      <c r="I50" s="5"/>
      <c r="J50" s="257"/>
      <c r="K50" s="7"/>
      <c r="L50" s="2"/>
      <c r="M50" s="2"/>
      <c r="N50" s="2"/>
      <c r="O50" s="2"/>
    </row>
    <row r="51" spans="1:15" ht="12.75" customHeight="1" x14ac:dyDescent="0.2">
      <c r="A51" s="10"/>
      <c r="B51" s="1"/>
      <c r="C51" s="1"/>
      <c r="D51" s="1"/>
      <c r="E51" s="1"/>
      <c r="F51" s="2"/>
      <c r="G51" s="4"/>
      <c r="H51" s="5"/>
      <c r="I51" s="5"/>
      <c r="J51" s="257"/>
      <c r="K51" s="7"/>
      <c r="L51" s="2"/>
      <c r="M51" s="2"/>
      <c r="N51" s="2"/>
      <c r="O51" s="2"/>
    </row>
    <row r="52" spans="1:15" ht="12.75" customHeight="1" x14ac:dyDescent="0.2">
      <c r="A52" s="10"/>
      <c r="B52" s="1"/>
      <c r="C52" s="1"/>
      <c r="D52" s="1"/>
      <c r="E52" s="1"/>
      <c r="F52" s="2"/>
      <c r="G52" s="4"/>
      <c r="H52" s="5"/>
      <c r="I52" s="5"/>
      <c r="J52" s="257"/>
      <c r="K52" s="7"/>
      <c r="L52" s="2"/>
      <c r="M52" s="2"/>
      <c r="N52" s="2"/>
      <c r="O52" s="2"/>
    </row>
    <row r="53" spans="1:15" ht="12.75" customHeight="1" x14ac:dyDescent="0.2">
      <c r="A53" s="10"/>
      <c r="B53" s="1"/>
      <c r="C53" s="1"/>
      <c r="D53" s="1"/>
      <c r="E53" s="1"/>
      <c r="F53" s="2"/>
      <c r="G53" s="4"/>
      <c r="H53" s="5"/>
      <c r="I53" s="5"/>
      <c r="J53" s="257"/>
      <c r="K53" s="7"/>
      <c r="L53" s="2"/>
      <c r="M53" s="2"/>
      <c r="N53" s="2"/>
      <c r="O53" s="2"/>
    </row>
    <row r="54" spans="1:15" ht="12.75" customHeight="1" x14ac:dyDescent="0.2">
      <c r="A54" s="10"/>
      <c r="B54" s="1"/>
      <c r="C54" s="1"/>
      <c r="D54" s="1"/>
      <c r="E54" s="1"/>
      <c r="F54" s="2"/>
      <c r="G54" s="4"/>
      <c r="H54" s="5"/>
      <c r="I54" s="5"/>
      <c r="J54" s="257"/>
      <c r="K54" s="7"/>
      <c r="L54" s="2"/>
      <c r="M54" s="2"/>
      <c r="N54" s="2"/>
      <c r="O54" s="2"/>
    </row>
    <row r="55" spans="1:15" ht="12.75" customHeight="1" x14ac:dyDescent="0.2">
      <c r="A55" s="10"/>
      <c r="B55" s="1"/>
      <c r="C55" s="1"/>
      <c r="D55" s="1"/>
      <c r="E55" s="1"/>
      <c r="F55" s="2"/>
      <c r="G55" s="4"/>
      <c r="H55" s="5"/>
      <c r="I55" s="5"/>
      <c r="J55" s="257"/>
      <c r="K55" s="7"/>
      <c r="L55" s="2"/>
      <c r="M55" s="2"/>
      <c r="N55" s="2"/>
      <c r="O55" s="2"/>
    </row>
    <row r="56" spans="1:15" ht="12.75" customHeight="1" x14ac:dyDescent="0.2">
      <c r="A56" s="10"/>
      <c r="B56" s="1"/>
      <c r="C56" s="1"/>
      <c r="D56" s="1"/>
      <c r="E56" s="1"/>
      <c r="F56" s="2"/>
      <c r="G56" s="4"/>
      <c r="H56" s="5"/>
      <c r="I56" s="5"/>
      <c r="J56" s="257"/>
      <c r="K56" s="7"/>
      <c r="L56" s="2"/>
      <c r="M56" s="2"/>
      <c r="N56" s="2"/>
      <c r="O56" s="2"/>
    </row>
    <row r="57" spans="1:15" ht="12.75" customHeight="1" x14ac:dyDescent="0.2">
      <c r="A57" s="10"/>
      <c r="B57" s="1"/>
      <c r="C57" s="1"/>
      <c r="D57" s="1"/>
      <c r="E57" s="1"/>
      <c r="F57" s="2"/>
      <c r="G57" s="4"/>
      <c r="H57" s="5"/>
      <c r="I57" s="5"/>
      <c r="J57" s="257"/>
      <c r="K57" s="7"/>
      <c r="L57" s="2"/>
      <c r="M57" s="2"/>
      <c r="N57" s="2"/>
      <c r="O57" s="2"/>
    </row>
    <row r="58" spans="1:15" ht="12.75" customHeight="1" x14ac:dyDescent="0.2">
      <c r="A58" s="10"/>
      <c r="B58" s="1"/>
      <c r="C58" s="1"/>
      <c r="D58" s="1"/>
      <c r="E58" s="1"/>
      <c r="F58" s="2"/>
      <c r="G58" s="4"/>
      <c r="H58" s="5"/>
      <c r="I58" s="5"/>
      <c r="J58" s="257"/>
      <c r="K58" s="7"/>
      <c r="L58" s="2"/>
      <c r="M58" s="2"/>
      <c r="N58" s="2"/>
      <c r="O58" s="2"/>
    </row>
    <row r="59" spans="1:15" ht="12.75" customHeight="1" x14ac:dyDescent="0.2">
      <c r="A59" s="10"/>
      <c r="B59" s="1"/>
      <c r="C59" s="1"/>
      <c r="D59" s="1"/>
      <c r="E59" s="1"/>
      <c r="F59" s="2"/>
      <c r="G59" s="4"/>
      <c r="H59" s="5"/>
      <c r="I59" s="5"/>
      <c r="J59" s="257"/>
      <c r="K59" s="7"/>
      <c r="L59" s="2"/>
      <c r="M59" s="2"/>
      <c r="N59" s="2"/>
      <c r="O59" s="2"/>
    </row>
    <row r="60" spans="1:15" ht="12.75" customHeight="1" x14ac:dyDescent="0.2">
      <c r="A60" s="10"/>
      <c r="B60" s="1"/>
      <c r="C60" s="1"/>
      <c r="D60" s="1"/>
      <c r="E60" s="1"/>
      <c r="F60" s="2"/>
      <c r="G60" s="4"/>
      <c r="H60" s="5"/>
      <c r="I60" s="5"/>
      <c r="J60" s="257"/>
      <c r="K60" s="7"/>
      <c r="L60" s="2"/>
      <c r="M60" s="2"/>
      <c r="N60" s="2"/>
      <c r="O60" s="2"/>
    </row>
    <row r="61" spans="1:15" ht="12.75" customHeight="1" x14ac:dyDescent="0.2">
      <c r="A61" s="10"/>
      <c r="B61" s="1"/>
      <c r="C61" s="1"/>
      <c r="D61" s="1"/>
      <c r="E61" s="1"/>
      <c r="F61" s="2"/>
      <c r="G61" s="4"/>
      <c r="H61" s="5"/>
      <c r="I61" s="5"/>
      <c r="J61" s="257"/>
      <c r="K61" s="7"/>
      <c r="L61" s="2"/>
      <c r="M61" s="2"/>
      <c r="N61" s="2"/>
      <c r="O61" s="2"/>
    </row>
    <row r="62" spans="1:15" ht="12.75" customHeight="1" x14ac:dyDescent="0.2">
      <c r="A62" s="10"/>
      <c r="B62" s="1"/>
      <c r="C62" s="1"/>
      <c r="D62" s="1"/>
      <c r="E62" s="1"/>
      <c r="F62" s="2"/>
      <c r="G62" s="4"/>
      <c r="H62" s="5"/>
      <c r="I62" s="5"/>
      <c r="J62" s="257"/>
      <c r="K62" s="7"/>
      <c r="L62" s="2"/>
      <c r="M62" s="2"/>
      <c r="N62" s="2"/>
      <c r="O62" s="2"/>
    </row>
    <row r="63" spans="1:15" ht="12.75" customHeight="1" x14ac:dyDescent="0.2">
      <c r="A63" s="10"/>
      <c r="B63" s="1"/>
      <c r="C63" s="1"/>
      <c r="D63" s="1"/>
      <c r="E63" s="1"/>
      <c r="F63" s="2"/>
      <c r="G63" s="4"/>
      <c r="H63" s="5"/>
      <c r="I63" s="5"/>
      <c r="J63" s="257"/>
      <c r="K63" s="7"/>
      <c r="L63" s="2"/>
      <c r="M63" s="2"/>
      <c r="N63" s="2"/>
      <c r="O63" s="2"/>
    </row>
    <row r="64" spans="1:15" ht="12.75" customHeight="1" x14ac:dyDescent="0.2">
      <c r="A64" s="10"/>
      <c r="B64" s="1"/>
      <c r="C64" s="1"/>
      <c r="D64" s="1"/>
      <c r="E64" s="1"/>
      <c r="F64" s="2"/>
      <c r="G64" s="4"/>
      <c r="H64" s="5"/>
      <c r="I64" s="5"/>
      <c r="J64" s="257"/>
      <c r="K64" s="7"/>
      <c r="L64" s="2"/>
      <c r="M64" s="2"/>
      <c r="N64" s="2"/>
      <c r="O64" s="2"/>
    </row>
    <row r="65" spans="1:15" ht="12.75" customHeight="1" x14ac:dyDescent="0.2">
      <c r="A65" s="10"/>
      <c r="B65" s="1"/>
      <c r="C65" s="1"/>
      <c r="D65" s="1"/>
      <c r="E65" s="1"/>
      <c r="F65" s="2"/>
      <c r="G65" s="4"/>
      <c r="H65" s="5"/>
      <c r="I65" s="5"/>
      <c r="J65" s="257"/>
      <c r="K65" s="7"/>
      <c r="L65" s="2"/>
      <c r="M65" s="2"/>
      <c r="N65" s="2"/>
      <c r="O65" s="2"/>
    </row>
    <row r="66" spans="1:15" ht="12.75" customHeight="1" x14ac:dyDescent="0.2">
      <c r="A66" s="10"/>
      <c r="B66" s="1"/>
      <c r="C66" s="1"/>
      <c r="D66" s="1"/>
      <c r="E66" s="1"/>
      <c r="F66" s="2"/>
      <c r="G66" s="4"/>
      <c r="H66" s="5"/>
      <c r="I66" s="5"/>
      <c r="J66" s="257"/>
      <c r="K66" s="7"/>
      <c r="L66" s="2"/>
      <c r="M66" s="2"/>
      <c r="N66" s="2"/>
      <c r="O66" s="2"/>
    </row>
    <row r="67" spans="1:15" ht="12.75" customHeight="1" x14ac:dyDescent="0.2">
      <c r="A67" s="10"/>
      <c r="B67" s="1"/>
      <c r="C67" s="1"/>
      <c r="D67" s="1"/>
      <c r="E67" s="1"/>
      <c r="F67" s="2"/>
      <c r="G67" s="4"/>
      <c r="H67" s="5"/>
      <c r="I67" s="5"/>
      <c r="J67" s="257"/>
      <c r="K67" s="7"/>
      <c r="L67" s="2"/>
      <c r="M67" s="2"/>
      <c r="N67" s="2"/>
      <c r="O67" s="2"/>
    </row>
    <row r="68" spans="1:15" ht="12.75" customHeight="1" x14ac:dyDescent="0.2">
      <c r="A68" s="10"/>
      <c r="B68" s="1"/>
      <c r="C68" s="1"/>
      <c r="D68" s="1"/>
      <c r="E68" s="1"/>
      <c r="F68" s="2"/>
      <c r="G68" s="4"/>
      <c r="H68" s="5"/>
      <c r="I68" s="5"/>
      <c r="J68" s="257"/>
      <c r="K68" s="7"/>
      <c r="L68" s="2"/>
      <c r="M68" s="2"/>
      <c r="N68" s="2"/>
      <c r="O68" s="2"/>
    </row>
    <row r="69" spans="1:15" ht="12.75" customHeight="1" x14ac:dyDescent="0.2">
      <c r="A69" s="10"/>
      <c r="B69" s="1"/>
      <c r="C69" s="1"/>
      <c r="D69" s="1"/>
      <c r="E69" s="1"/>
      <c r="F69" s="2"/>
      <c r="G69" s="4"/>
      <c r="H69" s="5"/>
      <c r="I69" s="5"/>
      <c r="J69" s="257"/>
      <c r="K69" s="7"/>
      <c r="L69" s="2"/>
      <c r="M69" s="2"/>
      <c r="N69" s="2"/>
      <c r="O69" s="2"/>
    </row>
    <row r="70" spans="1:15" ht="12.75" customHeight="1" x14ac:dyDescent="0.2">
      <c r="A70" s="10"/>
      <c r="B70" s="1"/>
      <c r="C70" s="1"/>
      <c r="D70" s="1"/>
      <c r="E70" s="1"/>
      <c r="F70" s="2"/>
      <c r="G70" s="4"/>
      <c r="H70" s="5"/>
      <c r="I70" s="5"/>
      <c r="J70" s="257"/>
      <c r="K70" s="7"/>
      <c r="L70" s="2"/>
      <c r="M70" s="2"/>
      <c r="N70" s="2"/>
      <c r="O70" s="2"/>
    </row>
    <row r="71" spans="1:15" ht="12.75" customHeight="1" x14ac:dyDescent="0.2">
      <c r="A71" s="10"/>
      <c r="B71" s="1"/>
      <c r="C71" s="1"/>
      <c r="D71" s="1"/>
      <c r="E71" s="1"/>
      <c r="F71" s="2"/>
      <c r="G71" s="4"/>
      <c r="H71" s="5"/>
      <c r="I71" s="5"/>
      <c r="J71" s="257"/>
      <c r="K71" s="7"/>
      <c r="L71" s="2"/>
      <c r="M71" s="2"/>
      <c r="N71" s="2"/>
      <c r="O71" s="2"/>
    </row>
    <row r="72" spans="1:15" ht="12.75" customHeight="1" x14ac:dyDescent="0.2">
      <c r="A72" s="10"/>
      <c r="B72" s="1"/>
      <c r="C72" s="1"/>
      <c r="D72" s="1"/>
      <c r="E72" s="1"/>
      <c r="F72" s="2"/>
      <c r="G72" s="4"/>
      <c r="H72" s="5"/>
      <c r="I72" s="5"/>
      <c r="J72" s="257"/>
      <c r="K72" s="7"/>
      <c r="L72" s="2"/>
      <c r="M72" s="2"/>
      <c r="N72" s="2"/>
      <c r="O72" s="2"/>
    </row>
    <row r="73" spans="1:15" ht="12.75" customHeight="1" x14ac:dyDescent="0.2">
      <c r="A73" s="10"/>
      <c r="B73" s="1"/>
      <c r="C73" s="1"/>
      <c r="D73" s="1"/>
      <c r="E73" s="1"/>
      <c r="F73" s="2"/>
      <c r="G73" s="4"/>
      <c r="H73" s="5"/>
      <c r="I73" s="5"/>
      <c r="J73" s="257"/>
      <c r="K73" s="7"/>
      <c r="L73" s="2"/>
      <c r="M73" s="2"/>
      <c r="N73" s="2"/>
      <c r="O73" s="2"/>
    </row>
    <row r="74" spans="1:15" ht="12.75" customHeight="1" x14ac:dyDescent="0.2">
      <c r="A74" s="10"/>
      <c r="B74" s="1"/>
      <c r="C74" s="1"/>
      <c r="D74" s="1"/>
      <c r="E74" s="1"/>
      <c r="F74" s="2"/>
      <c r="G74" s="4"/>
      <c r="H74" s="5"/>
      <c r="I74" s="5"/>
      <c r="J74" s="257"/>
      <c r="K74" s="7"/>
      <c r="L74" s="2"/>
      <c r="M74" s="2"/>
      <c r="N74" s="2"/>
      <c r="O74" s="2"/>
    </row>
    <row r="75" spans="1:15" ht="12.75" customHeight="1" x14ac:dyDescent="0.2">
      <c r="A75" s="10"/>
      <c r="B75" s="1"/>
      <c r="C75" s="1"/>
      <c r="D75" s="1"/>
      <c r="E75" s="1"/>
      <c r="F75" s="2"/>
      <c r="G75" s="4"/>
      <c r="H75" s="5"/>
      <c r="I75" s="5"/>
      <c r="J75" s="257"/>
      <c r="K75" s="7"/>
      <c r="L75" s="2"/>
      <c r="M75" s="2"/>
      <c r="N75" s="2"/>
      <c r="O75" s="2"/>
    </row>
    <row r="76" spans="1:15" ht="12.75" customHeight="1" x14ac:dyDescent="0.2">
      <c r="A76" s="10"/>
      <c r="B76" s="1"/>
      <c r="C76" s="1"/>
      <c r="D76" s="1"/>
      <c r="E76" s="1"/>
      <c r="F76" s="2"/>
      <c r="G76" s="4"/>
      <c r="H76" s="5"/>
      <c r="I76" s="5"/>
      <c r="J76" s="257"/>
      <c r="K76" s="7"/>
      <c r="L76" s="2"/>
      <c r="M76" s="2"/>
      <c r="N76" s="2"/>
      <c r="O76" s="2"/>
    </row>
    <row r="77" spans="1:15" ht="12.75" customHeight="1" x14ac:dyDescent="0.2">
      <c r="A77" s="10"/>
      <c r="B77" s="1"/>
      <c r="C77" s="1"/>
      <c r="D77" s="1"/>
      <c r="E77" s="1"/>
      <c r="F77" s="2"/>
      <c r="G77" s="4"/>
      <c r="H77" s="5"/>
      <c r="I77" s="5"/>
      <c r="J77" s="257"/>
      <c r="K77" s="7"/>
      <c r="L77" s="2"/>
      <c r="M77" s="2"/>
      <c r="N77" s="2"/>
      <c r="O77" s="2"/>
    </row>
    <row r="78" spans="1:15" ht="12.75" customHeight="1" x14ac:dyDescent="0.2">
      <c r="A78" s="10"/>
      <c r="B78" s="1"/>
      <c r="C78" s="1"/>
      <c r="D78" s="1"/>
      <c r="E78" s="1"/>
      <c r="F78" s="2"/>
      <c r="G78" s="4"/>
      <c r="H78" s="5"/>
      <c r="I78" s="5"/>
      <c r="J78" s="257"/>
      <c r="K78" s="7"/>
      <c r="L78" s="2"/>
      <c r="M78" s="2"/>
      <c r="N78" s="2"/>
      <c r="O78" s="2"/>
    </row>
    <row r="79" spans="1:15" ht="12.75" customHeight="1" x14ac:dyDescent="0.2">
      <c r="A79" s="10"/>
      <c r="B79" s="1"/>
      <c r="C79" s="1"/>
      <c r="D79" s="1"/>
      <c r="E79" s="1"/>
      <c r="F79" s="2"/>
      <c r="G79" s="4"/>
      <c r="H79" s="5"/>
      <c r="I79" s="5"/>
      <c r="J79" s="257"/>
      <c r="K79" s="7"/>
      <c r="L79" s="2"/>
      <c r="M79" s="2"/>
      <c r="N79" s="2"/>
      <c r="O79" s="2"/>
    </row>
    <row r="80" spans="1:15" ht="12.75" customHeight="1" x14ac:dyDescent="0.2">
      <c r="A80" s="10"/>
      <c r="B80" s="1"/>
      <c r="C80" s="1"/>
      <c r="D80" s="1"/>
      <c r="E80" s="1"/>
      <c r="F80" s="2"/>
      <c r="G80" s="4"/>
      <c r="H80" s="5"/>
      <c r="I80" s="5"/>
      <c r="J80" s="257"/>
      <c r="K80" s="7"/>
      <c r="L80" s="2"/>
      <c r="M80" s="2"/>
      <c r="N80" s="2"/>
      <c r="O80" s="2"/>
    </row>
    <row r="81" spans="1:15" ht="12.75" customHeight="1" x14ac:dyDescent="0.2">
      <c r="A81" s="10"/>
      <c r="B81" s="1"/>
      <c r="C81" s="1"/>
      <c r="D81" s="1"/>
      <c r="E81" s="1"/>
      <c r="F81" s="2"/>
      <c r="G81" s="4"/>
      <c r="H81" s="5"/>
      <c r="I81" s="5"/>
      <c r="J81" s="257"/>
      <c r="K81" s="7"/>
      <c r="L81" s="2"/>
      <c r="M81" s="2"/>
      <c r="N81" s="2"/>
      <c r="O81" s="2"/>
    </row>
    <row r="82" spans="1:15" ht="12.75" customHeight="1" x14ac:dyDescent="0.2">
      <c r="A82" s="10"/>
      <c r="B82" s="1"/>
      <c r="C82" s="1"/>
      <c r="D82" s="1"/>
      <c r="E82" s="1"/>
      <c r="F82" s="2"/>
      <c r="G82" s="4"/>
      <c r="H82" s="5"/>
      <c r="I82" s="5"/>
      <c r="J82" s="257"/>
      <c r="K82" s="7"/>
      <c r="L82" s="2"/>
      <c r="M82" s="2"/>
      <c r="N82" s="2"/>
      <c r="O82" s="2"/>
    </row>
    <row r="83" spans="1:15" ht="12.75" customHeight="1" x14ac:dyDescent="0.2">
      <c r="A83" s="10"/>
      <c r="B83" s="1"/>
      <c r="C83" s="1"/>
      <c r="D83" s="1"/>
      <c r="E83" s="1"/>
      <c r="F83" s="2"/>
      <c r="G83" s="4"/>
      <c r="H83" s="5"/>
      <c r="I83" s="5"/>
      <c r="J83" s="257"/>
      <c r="K83" s="7"/>
      <c r="L83" s="2"/>
      <c r="M83" s="2"/>
      <c r="N83" s="2"/>
      <c r="O83" s="2"/>
    </row>
    <row r="84" spans="1:15" ht="12.75" customHeight="1" x14ac:dyDescent="0.2">
      <c r="A84" s="10"/>
      <c r="B84" s="1"/>
      <c r="C84" s="1"/>
      <c r="D84" s="1"/>
      <c r="E84" s="1"/>
      <c r="F84" s="2"/>
      <c r="G84" s="4"/>
      <c r="H84" s="5"/>
      <c r="I84" s="5"/>
      <c r="J84" s="257"/>
      <c r="K84" s="7"/>
      <c r="L84" s="2"/>
      <c r="M84" s="2"/>
      <c r="N84" s="2"/>
      <c r="O84" s="2"/>
    </row>
    <row r="85" spans="1:15" ht="12.75" customHeight="1" x14ac:dyDescent="0.2">
      <c r="A85" s="10"/>
      <c r="B85" s="1"/>
      <c r="C85" s="1"/>
      <c r="D85" s="1"/>
      <c r="E85" s="1"/>
      <c r="F85" s="2"/>
      <c r="G85" s="4"/>
      <c r="H85" s="5"/>
      <c r="I85" s="5"/>
      <c r="J85" s="257"/>
      <c r="K85" s="7"/>
      <c r="L85" s="2"/>
      <c r="M85" s="2"/>
      <c r="N85" s="2"/>
      <c r="O85" s="2"/>
    </row>
    <row r="86" spans="1:15" ht="12.75" customHeight="1" x14ac:dyDescent="0.2">
      <c r="A86" s="10"/>
      <c r="B86" s="1"/>
      <c r="C86" s="1"/>
      <c r="D86" s="1"/>
      <c r="E86" s="1"/>
      <c r="F86" s="2"/>
      <c r="G86" s="4"/>
      <c r="H86" s="5"/>
      <c r="I86" s="5"/>
      <c r="J86" s="257"/>
      <c r="K86" s="7"/>
      <c r="L86" s="2"/>
      <c r="M86" s="2"/>
      <c r="N86" s="2"/>
      <c r="O86" s="2"/>
    </row>
    <row r="87" spans="1:15" ht="12.75" customHeight="1" x14ac:dyDescent="0.2">
      <c r="A87" s="10"/>
      <c r="B87" s="1"/>
      <c r="C87" s="1"/>
      <c r="D87" s="1"/>
      <c r="E87" s="1"/>
      <c r="F87" s="2"/>
      <c r="G87" s="4"/>
      <c r="H87" s="5"/>
      <c r="I87" s="5"/>
      <c r="J87" s="257"/>
      <c r="K87" s="7"/>
      <c r="L87" s="2"/>
      <c r="M87" s="2"/>
      <c r="N87" s="2"/>
      <c r="O87" s="2"/>
    </row>
    <row r="88" spans="1:15" ht="12.75" customHeight="1" x14ac:dyDescent="0.2">
      <c r="A88" s="10"/>
      <c r="B88" s="1"/>
      <c r="C88" s="1"/>
      <c r="D88" s="1"/>
      <c r="E88" s="1"/>
      <c r="F88" s="2"/>
      <c r="G88" s="4"/>
      <c r="H88" s="5"/>
      <c r="I88" s="5"/>
      <c r="J88" s="257"/>
      <c r="K88" s="7"/>
      <c r="L88" s="2"/>
      <c r="M88" s="2"/>
      <c r="N88" s="2"/>
      <c r="O88" s="2"/>
    </row>
    <row r="89" spans="1:15" ht="12.75" customHeight="1" x14ac:dyDescent="0.2">
      <c r="A89" s="10"/>
      <c r="B89" s="1"/>
      <c r="C89" s="1"/>
      <c r="D89" s="1"/>
      <c r="E89" s="1"/>
      <c r="F89" s="2"/>
      <c r="G89" s="4"/>
      <c r="H89" s="5"/>
      <c r="I89" s="5"/>
      <c r="J89" s="257"/>
      <c r="K89" s="7"/>
      <c r="L89" s="2"/>
      <c r="M89" s="2"/>
      <c r="N89" s="2"/>
      <c r="O89" s="2"/>
    </row>
    <row r="90" spans="1:15" ht="12.75" customHeight="1" x14ac:dyDescent="0.2">
      <c r="A90" s="10"/>
      <c r="B90" s="1"/>
      <c r="C90" s="1"/>
      <c r="D90" s="1"/>
      <c r="E90" s="1"/>
      <c r="F90" s="2"/>
      <c r="G90" s="4"/>
      <c r="H90" s="5"/>
      <c r="I90" s="5"/>
      <c r="J90" s="257"/>
      <c r="K90" s="7"/>
      <c r="L90" s="2"/>
      <c r="M90" s="2"/>
      <c r="N90" s="2"/>
      <c r="O90" s="2"/>
    </row>
    <row r="91" spans="1:15" ht="12.75" customHeight="1" x14ac:dyDescent="0.2">
      <c r="A91" s="10"/>
      <c r="B91" s="1"/>
      <c r="C91" s="1"/>
      <c r="D91" s="1"/>
      <c r="E91" s="1"/>
      <c r="F91" s="2"/>
      <c r="G91" s="4"/>
      <c r="H91" s="5"/>
      <c r="I91" s="5"/>
      <c r="J91" s="257"/>
      <c r="K91" s="7"/>
      <c r="L91" s="2"/>
      <c r="M91" s="2"/>
      <c r="N91" s="2"/>
      <c r="O91" s="2"/>
    </row>
    <row r="92" spans="1:15" ht="12.75" customHeight="1" x14ac:dyDescent="0.2">
      <c r="A92" s="10"/>
      <c r="B92" s="1"/>
      <c r="C92" s="1"/>
      <c r="D92" s="1"/>
      <c r="E92" s="1"/>
      <c r="F92" s="2"/>
      <c r="G92" s="4"/>
      <c r="H92" s="5"/>
      <c r="I92" s="5"/>
      <c r="J92" s="257"/>
      <c r="K92" s="7"/>
      <c r="L92" s="2"/>
      <c r="M92" s="2"/>
      <c r="N92" s="2"/>
      <c r="O92" s="2"/>
    </row>
    <row r="93" spans="1:15" ht="12.75" customHeight="1" x14ac:dyDescent="0.2">
      <c r="A93" s="10"/>
      <c r="B93" s="1"/>
      <c r="C93" s="1"/>
      <c r="D93" s="1"/>
      <c r="E93" s="1"/>
      <c r="F93" s="2"/>
      <c r="G93" s="4"/>
      <c r="H93" s="5"/>
      <c r="I93" s="5"/>
      <c r="J93" s="257"/>
      <c r="K93" s="7"/>
      <c r="L93" s="2"/>
      <c r="M93" s="2"/>
      <c r="N93" s="2"/>
      <c r="O93" s="2"/>
    </row>
    <row r="94" spans="1:15" ht="12.75" customHeight="1" x14ac:dyDescent="0.2">
      <c r="A94" s="10"/>
      <c r="B94" s="1"/>
      <c r="C94" s="1"/>
      <c r="D94" s="1"/>
      <c r="E94" s="1"/>
      <c r="F94" s="2"/>
      <c r="G94" s="4"/>
      <c r="H94" s="5"/>
      <c r="I94" s="5"/>
      <c r="J94" s="257"/>
      <c r="K94" s="7"/>
      <c r="L94" s="2"/>
      <c r="M94" s="2"/>
      <c r="N94" s="2"/>
      <c r="O94" s="2"/>
    </row>
    <row r="95" spans="1:15" ht="12.75" customHeight="1" x14ac:dyDescent="0.2">
      <c r="A95" s="10"/>
      <c r="B95" s="1"/>
      <c r="C95" s="1"/>
      <c r="D95" s="1"/>
      <c r="E95" s="1"/>
      <c r="F95" s="2"/>
      <c r="G95" s="4"/>
      <c r="H95" s="5"/>
      <c r="I95" s="5"/>
      <c r="J95" s="257"/>
      <c r="K95" s="7"/>
      <c r="L95" s="2"/>
      <c r="M95" s="2"/>
      <c r="N95" s="2"/>
      <c r="O95" s="2"/>
    </row>
    <row r="96" spans="1:15" ht="12.75" customHeight="1" x14ac:dyDescent="0.2">
      <c r="A96" s="10"/>
      <c r="B96" s="1"/>
      <c r="C96" s="1"/>
      <c r="D96" s="1"/>
      <c r="E96" s="1"/>
      <c r="F96" s="2"/>
      <c r="G96" s="4"/>
      <c r="H96" s="5"/>
      <c r="I96" s="5"/>
      <c r="J96" s="257"/>
      <c r="K96" s="7"/>
      <c r="L96" s="2"/>
      <c r="M96" s="2"/>
      <c r="N96" s="2"/>
      <c r="O96" s="2"/>
    </row>
    <row r="97" spans="1:15" ht="12.75" customHeight="1" x14ac:dyDescent="0.2">
      <c r="A97" s="10"/>
      <c r="B97" s="1"/>
      <c r="C97" s="1"/>
      <c r="D97" s="1"/>
      <c r="E97" s="1"/>
      <c r="F97" s="2"/>
      <c r="G97" s="4"/>
      <c r="H97" s="5"/>
      <c r="I97" s="5"/>
      <c r="J97" s="257"/>
      <c r="K97" s="7"/>
      <c r="L97" s="2"/>
      <c r="M97" s="2"/>
      <c r="N97" s="2"/>
      <c r="O97" s="2"/>
    </row>
    <row r="98" spans="1:15" ht="12.75" customHeight="1" x14ac:dyDescent="0.2">
      <c r="A98" s="10"/>
      <c r="B98" s="1"/>
      <c r="C98" s="1"/>
      <c r="D98" s="1"/>
      <c r="E98" s="1"/>
      <c r="F98" s="2"/>
      <c r="G98" s="4"/>
      <c r="H98" s="5"/>
      <c r="I98" s="5"/>
      <c r="J98" s="257"/>
      <c r="K98" s="7"/>
      <c r="L98" s="2"/>
      <c r="M98" s="2"/>
      <c r="N98" s="2"/>
      <c r="O98" s="2"/>
    </row>
    <row r="99" spans="1:15" ht="12.75" customHeight="1" x14ac:dyDescent="0.2">
      <c r="A99" s="10"/>
      <c r="B99" s="1"/>
      <c r="C99" s="1"/>
      <c r="D99" s="1"/>
      <c r="E99" s="1"/>
      <c r="F99" s="2"/>
      <c r="G99" s="4"/>
      <c r="H99" s="5"/>
      <c r="I99" s="5"/>
      <c r="J99" s="257"/>
      <c r="K99" s="7"/>
      <c r="L99" s="2"/>
      <c r="M99" s="2"/>
      <c r="N99" s="2"/>
      <c r="O99" s="2"/>
    </row>
    <row r="100" spans="1:15" ht="12.75" customHeight="1" x14ac:dyDescent="0.2">
      <c r="A100" s="10"/>
      <c r="B100" s="1"/>
      <c r="C100" s="1"/>
      <c r="D100" s="1"/>
      <c r="E100" s="1"/>
      <c r="F100" s="2"/>
      <c r="G100" s="4"/>
      <c r="H100" s="5"/>
      <c r="I100" s="5"/>
      <c r="J100" s="257"/>
      <c r="K100" s="7"/>
      <c r="L100" s="2"/>
      <c r="M100" s="2"/>
      <c r="N100" s="2"/>
      <c r="O100" s="2"/>
    </row>
    <row r="101" spans="1:15" ht="12.75" customHeight="1" x14ac:dyDescent="0.2">
      <c r="A101" s="10"/>
      <c r="B101" s="1"/>
      <c r="C101" s="1"/>
      <c r="D101" s="1"/>
      <c r="E101" s="1"/>
      <c r="F101" s="2"/>
      <c r="G101" s="4"/>
      <c r="H101" s="5"/>
      <c r="I101" s="5"/>
      <c r="J101" s="257"/>
      <c r="K101" s="7"/>
      <c r="L101" s="2"/>
      <c r="M101" s="2"/>
      <c r="N101" s="2"/>
      <c r="O101" s="2"/>
    </row>
    <row r="102" spans="1:15" ht="12.75" customHeight="1" x14ac:dyDescent="0.2">
      <c r="A102" s="10"/>
      <c r="B102" s="1"/>
      <c r="C102" s="1"/>
      <c r="D102" s="1"/>
      <c r="E102" s="1"/>
      <c r="F102" s="2"/>
      <c r="G102" s="4"/>
      <c r="H102" s="5"/>
      <c r="I102" s="5"/>
      <c r="J102" s="257"/>
      <c r="K102" s="7"/>
      <c r="L102" s="2"/>
      <c r="M102" s="2"/>
      <c r="N102" s="2"/>
      <c r="O102" s="2"/>
    </row>
    <row r="103" spans="1:15" ht="12.75" customHeight="1" x14ac:dyDescent="0.2">
      <c r="A103" s="10"/>
      <c r="B103" s="1"/>
      <c r="C103" s="1"/>
      <c r="D103" s="1"/>
      <c r="E103" s="1"/>
      <c r="F103" s="2"/>
      <c r="G103" s="4"/>
      <c r="H103" s="5"/>
      <c r="I103" s="5"/>
      <c r="J103" s="257"/>
      <c r="K103" s="7"/>
      <c r="L103" s="2"/>
      <c r="M103" s="2"/>
      <c r="N103" s="2"/>
      <c r="O103" s="2"/>
    </row>
    <row r="104" spans="1:15" ht="12.75" customHeight="1" x14ac:dyDescent="0.2">
      <c r="A104" s="10"/>
      <c r="B104" s="1"/>
      <c r="C104" s="1"/>
      <c r="D104" s="1"/>
      <c r="E104" s="1"/>
      <c r="F104" s="2"/>
      <c r="G104" s="4"/>
      <c r="H104" s="5"/>
      <c r="I104" s="5"/>
      <c r="J104" s="257"/>
      <c r="K104" s="7"/>
      <c r="L104" s="2"/>
      <c r="M104" s="2"/>
      <c r="N104" s="2"/>
      <c r="O104" s="2"/>
    </row>
    <row r="105" spans="1:15" ht="12.75" customHeight="1" x14ac:dyDescent="0.2">
      <c r="A105" s="10"/>
      <c r="B105" s="1"/>
      <c r="C105" s="1"/>
      <c r="D105" s="1"/>
      <c r="E105" s="1"/>
      <c r="F105" s="2"/>
      <c r="G105" s="4"/>
      <c r="H105" s="5"/>
      <c r="I105" s="5"/>
      <c r="J105" s="257"/>
      <c r="K105" s="7"/>
      <c r="L105" s="2"/>
      <c r="M105" s="2"/>
      <c r="N105" s="2"/>
      <c r="O105" s="2"/>
    </row>
    <row r="106" spans="1:15" ht="12.75" customHeight="1" x14ac:dyDescent="0.2">
      <c r="A106" s="10"/>
      <c r="B106" s="1"/>
      <c r="C106" s="1"/>
      <c r="D106" s="1"/>
      <c r="E106" s="1"/>
      <c r="F106" s="2"/>
      <c r="G106" s="4"/>
      <c r="H106" s="5"/>
      <c r="I106" s="5"/>
      <c r="J106" s="257"/>
      <c r="K106" s="7"/>
      <c r="L106" s="2"/>
      <c r="M106" s="2"/>
      <c r="N106" s="2"/>
      <c r="O106" s="2"/>
    </row>
    <row r="107" spans="1:15" ht="12.75" customHeight="1" x14ac:dyDescent="0.2">
      <c r="A107" s="10"/>
      <c r="B107" s="1"/>
      <c r="C107" s="1"/>
      <c r="D107" s="1"/>
      <c r="E107" s="1"/>
      <c r="F107" s="2"/>
      <c r="G107" s="4"/>
      <c r="H107" s="5"/>
      <c r="I107" s="5"/>
      <c r="J107" s="257"/>
      <c r="K107" s="7"/>
      <c r="L107" s="2"/>
      <c r="M107" s="2"/>
      <c r="N107" s="2"/>
      <c r="O107" s="2"/>
    </row>
    <row r="108" spans="1:15" ht="12.75" customHeight="1" x14ac:dyDescent="0.2">
      <c r="A108" s="10"/>
      <c r="B108" s="1"/>
      <c r="C108" s="1"/>
      <c r="D108" s="1"/>
      <c r="E108" s="1"/>
      <c r="F108" s="2"/>
      <c r="G108" s="4"/>
      <c r="H108" s="5"/>
      <c r="I108" s="5"/>
      <c r="J108" s="257"/>
      <c r="K108" s="7"/>
      <c r="L108" s="2"/>
      <c r="M108" s="2"/>
      <c r="N108" s="2"/>
      <c r="O108" s="2"/>
    </row>
    <row r="109" spans="1:15" ht="12.75" customHeight="1" x14ac:dyDescent="0.2">
      <c r="A109" s="10"/>
      <c r="B109" s="1"/>
      <c r="C109" s="1"/>
      <c r="D109" s="1"/>
      <c r="E109" s="1"/>
      <c r="F109" s="2"/>
      <c r="G109" s="4"/>
      <c r="H109" s="5"/>
      <c r="I109" s="5"/>
      <c r="J109" s="257"/>
      <c r="K109" s="7"/>
      <c r="L109" s="2"/>
      <c r="M109" s="2"/>
      <c r="N109" s="2"/>
      <c r="O109" s="2"/>
    </row>
    <row r="110" spans="1:15" ht="12.75" customHeight="1" x14ac:dyDescent="0.2">
      <c r="A110" s="10"/>
      <c r="B110" s="1"/>
      <c r="C110" s="1"/>
      <c r="D110" s="1"/>
      <c r="E110" s="1"/>
      <c r="F110" s="2"/>
      <c r="G110" s="4"/>
      <c r="H110" s="5"/>
      <c r="I110" s="5"/>
      <c r="J110" s="257"/>
      <c r="K110" s="7"/>
      <c r="L110" s="2"/>
      <c r="M110" s="2"/>
      <c r="N110" s="2"/>
      <c r="O110" s="2"/>
    </row>
    <row r="111" spans="1:15" ht="12.75" customHeight="1" x14ac:dyDescent="0.2">
      <c r="A111" s="10"/>
      <c r="B111" s="1"/>
      <c r="C111" s="1"/>
      <c r="D111" s="1"/>
      <c r="E111" s="1"/>
      <c r="F111" s="2"/>
      <c r="G111" s="4"/>
      <c r="H111" s="5"/>
      <c r="I111" s="5"/>
      <c r="J111" s="257"/>
      <c r="K111" s="7"/>
      <c r="L111" s="2"/>
      <c r="M111" s="2"/>
      <c r="N111" s="2"/>
      <c r="O111" s="2"/>
    </row>
    <row r="112" spans="1:15" ht="12.75" customHeight="1" x14ac:dyDescent="0.2">
      <c r="A112" s="10"/>
      <c r="B112" s="1"/>
      <c r="C112" s="1"/>
      <c r="D112" s="1"/>
      <c r="E112" s="1"/>
      <c r="F112" s="2"/>
      <c r="G112" s="4"/>
      <c r="H112" s="5"/>
      <c r="I112" s="5"/>
      <c r="J112" s="257"/>
      <c r="K112" s="7"/>
      <c r="L112" s="2"/>
      <c r="M112" s="2"/>
      <c r="N112" s="2"/>
      <c r="O112" s="2"/>
    </row>
    <row r="113" spans="1:15" ht="12.75" customHeight="1" x14ac:dyDescent="0.2">
      <c r="A113" s="10"/>
      <c r="B113" s="1"/>
      <c r="C113" s="1"/>
      <c r="D113" s="1"/>
      <c r="E113" s="1"/>
      <c r="F113" s="2"/>
      <c r="G113" s="4"/>
      <c r="H113" s="5"/>
      <c r="I113" s="5"/>
      <c r="J113" s="257"/>
      <c r="K113" s="7"/>
      <c r="L113" s="2"/>
      <c r="M113" s="2"/>
      <c r="N113" s="2"/>
      <c r="O113" s="2"/>
    </row>
    <row r="114" spans="1:15" ht="12.75" customHeight="1" x14ac:dyDescent="0.2">
      <c r="A114" s="10"/>
      <c r="B114" s="1"/>
      <c r="C114" s="1"/>
      <c r="D114" s="1"/>
      <c r="E114" s="1"/>
      <c r="F114" s="2"/>
      <c r="G114" s="4"/>
      <c r="H114" s="5"/>
      <c r="I114" s="5"/>
      <c r="J114" s="257"/>
      <c r="K114" s="7"/>
      <c r="L114" s="2"/>
      <c r="M114" s="2"/>
      <c r="N114" s="2"/>
      <c r="O114" s="2"/>
    </row>
    <row r="115" spans="1:15" ht="12.75" customHeight="1" x14ac:dyDescent="0.2">
      <c r="A115" s="10"/>
      <c r="B115" s="1"/>
      <c r="C115" s="1"/>
      <c r="D115" s="1"/>
      <c r="E115" s="1"/>
      <c r="F115" s="2"/>
      <c r="G115" s="4"/>
      <c r="H115" s="5"/>
      <c r="I115" s="5"/>
      <c r="J115" s="257"/>
      <c r="K115" s="7"/>
      <c r="L115" s="2"/>
      <c r="M115" s="2"/>
      <c r="N115" s="2"/>
      <c r="O115" s="2"/>
    </row>
    <row r="116" spans="1:15" ht="12.75" customHeight="1" x14ac:dyDescent="0.2">
      <c r="A116" s="10"/>
      <c r="B116" s="1"/>
      <c r="C116" s="1"/>
      <c r="D116" s="1"/>
      <c r="E116" s="1"/>
      <c r="F116" s="2"/>
      <c r="G116" s="4"/>
      <c r="H116" s="5"/>
      <c r="I116" s="5"/>
      <c r="J116" s="257"/>
      <c r="K116" s="7"/>
      <c r="L116" s="2"/>
      <c r="M116" s="2"/>
      <c r="N116" s="2"/>
      <c r="O116" s="2"/>
    </row>
    <row r="117" spans="1:15" ht="12.75" customHeight="1" x14ac:dyDescent="0.2">
      <c r="A117" s="10"/>
      <c r="B117" s="1"/>
      <c r="C117" s="1"/>
      <c r="D117" s="1"/>
      <c r="E117" s="1"/>
      <c r="F117" s="2"/>
      <c r="G117" s="4"/>
      <c r="H117" s="5"/>
      <c r="I117" s="5"/>
      <c r="J117" s="257"/>
      <c r="K117" s="7"/>
      <c r="L117" s="2"/>
      <c r="M117" s="2"/>
      <c r="N117" s="2"/>
      <c r="O117" s="2"/>
    </row>
    <row r="118" spans="1:15" ht="12.75" customHeight="1" x14ac:dyDescent="0.2">
      <c r="A118" s="10"/>
      <c r="B118" s="1"/>
      <c r="C118" s="1"/>
      <c r="D118" s="1"/>
      <c r="E118" s="1"/>
      <c r="F118" s="2"/>
      <c r="G118" s="4"/>
      <c r="H118" s="5"/>
      <c r="I118" s="5"/>
      <c r="J118" s="257"/>
      <c r="K118" s="7"/>
      <c r="L118" s="2"/>
      <c r="M118" s="2"/>
      <c r="N118" s="2"/>
      <c r="O118" s="2"/>
    </row>
    <row r="119" spans="1:15" ht="12.75" customHeight="1" x14ac:dyDescent="0.2">
      <c r="A119" s="10"/>
      <c r="B119" s="1"/>
      <c r="C119" s="1"/>
      <c r="D119" s="1"/>
      <c r="E119" s="1"/>
      <c r="F119" s="2"/>
      <c r="G119" s="4"/>
      <c r="H119" s="5"/>
      <c r="I119" s="5"/>
      <c r="J119" s="257"/>
      <c r="K119" s="7"/>
      <c r="L119" s="2"/>
      <c r="M119" s="2"/>
      <c r="N119" s="2"/>
      <c r="O119" s="2"/>
    </row>
    <row r="120" spans="1:15" ht="12.75" customHeight="1" x14ac:dyDescent="0.2">
      <c r="A120" s="10"/>
      <c r="B120" s="1"/>
      <c r="C120" s="1"/>
      <c r="D120" s="1"/>
      <c r="E120" s="1"/>
      <c r="F120" s="2"/>
      <c r="G120" s="4"/>
      <c r="H120" s="5"/>
      <c r="I120" s="5"/>
      <c r="J120" s="257"/>
      <c r="K120" s="7"/>
      <c r="L120" s="2"/>
      <c r="M120" s="2"/>
      <c r="N120" s="2"/>
      <c r="O120" s="2"/>
    </row>
    <row r="121" spans="1:15" ht="12.75" customHeight="1" x14ac:dyDescent="0.2">
      <c r="A121" s="10"/>
      <c r="B121" s="1"/>
      <c r="C121" s="1"/>
      <c r="D121" s="1"/>
      <c r="E121" s="1"/>
      <c r="F121" s="2"/>
      <c r="G121" s="4"/>
      <c r="H121" s="5"/>
      <c r="I121" s="5"/>
      <c r="J121" s="257"/>
      <c r="K121" s="7"/>
      <c r="L121" s="2"/>
      <c r="M121" s="2"/>
      <c r="N121" s="2"/>
      <c r="O121" s="2"/>
    </row>
    <row r="122" spans="1:15" ht="12.75" customHeight="1" x14ac:dyDescent="0.2">
      <c r="A122" s="10"/>
      <c r="B122" s="1"/>
      <c r="C122" s="1"/>
      <c r="D122" s="1"/>
      <c r="E122" s="1"/>
      <c r="F122" s="2"/>
      <c r="G122" s="4"/>
      <c r="H122" s="5"/>
      <c r="I122" s="5"/>
      <c r="J122" s="257"/>
      <c r="K122" s="7"/>
      <c r="L122" s="2"/>
      <c r="M122" s="2"/>
      <c r="N122" s="2"/>
      <c r="O122" s="2"/>
    </row>
    <row r="123" spans="1:15" ht="12.75" customHeight="1" x14ac:dyDescent="0.2">
      <c r="A123" s="10"/>
      <c r="B123" s="1"/>
      <c r="C123" s="1"/>
      <c r="D123" s="1"/>
      <c r="E123" s="1"/>
      <c r="F123" s="2"/>
      <c r="G123" s="4"/>
      <c r="H123" s="5"/>
      <c r="I123" s="5"/>
      <c r="J123" s="257"/>
      <c r="K123" s="7"/>
      <c r="L123" s="2"/>
      <c r="M123" s="2"/>
      <c r="N123" s="2"/>
      <c r="O123" s="2"/>
    </row>
    <row r="124" spans="1:15" ht="12.75" customHeight="1" x14ac:dyDescent="0.2">
      <c r="A124" s="10"/>
      <c r="B124" s="1"/>
      <c r="C124" s="1"/>
      <c r="D124" s="1"/>
      <c r="E124" s="1"/>
      <c r="F124" s="2"/>
      <c r="G124" s="4"/>
      <c r="H124" s="5"/>
      <c r="I124" s="5"/>
      <c r="J124" s="257"/>
      <c r="K124" s="7"/>
      <c r="L124" s="2"/>
      <c r="M124" s="2"/>
      <c r="N124" s="2"/>
      <c r="O124" s="2"/>
    </row>
    <row r="125" spans="1:15" ht="12.75" customHeight="1" x14ac:dyDescent="0.2">
      <c r="A125" s="10"/>
      <c r="B125" s="1"/>
      <c r="C125" s="1"/>
      <c r="D125" s="1"/>
      <c r="E125" s="1"/>
      <c r="F125" s="2"/>
      <c r="G125" s="4"/>
      <c r="H125" s="5"/>
      <c r="I125" s="5"/>
      <c r="J125" s="257"/>
      <c r="K125" s="7"/>
      <c r="L125" s="2"/>
      <c r="M125" s="2"/>
      <c r="N125" s="2"/>
      <c r="O125" s="2"/>
    </row>
    <row r="126" spans="1:15" ht="12.75" customHeight="1" x14ac:dyDescent="0.2">
      <c r="A126" s="10"/>
      <c r="B126" s="1"/>
      <c r="C126" s="1"/>
      <c r="D126" s="1"/>
      <c r="E126" s="1"/>
      <c r="F126" s="2"/>
      <c r="G126" s="4"/>
      <c r="H126" s="5"/>
      <c r="I126" s="5"/>
      <c r="J126" s="257"/>
      <c r="K126" s="7"/>
      <c r="L126" s="2"/>
      <c r="M126" s="2"/>
      <c r="N126" s="2"/>
      <c r="O126" s="2"/>
    </row>
    <row r="127" spans="1:15" ht="12.75" customHeight="1" x14ac:dyDescent="0.2">
      <c r="A127" s="10"/>
      <c r="B127" s="1"/>
      <c r="C127" s="1"/>
      <c r="D127" s="1"/>
      <c r="E127" s="1"/>
      <c r="F127" s="2"/>
      <c r="G127" s="4"/>
      <c r="H127" s="5"/>
      <c r="I127" s="5"/>
      <c r="J127" s="257"/>
      <c r="K127" s="7"/>
      <c r="L127" s="2"/>
      <c r="M127" s="2"/>
      <c r="N127" s="2"/>
      <c r="O127" s="2"/>
    </row>
    <row r="128" spans="1:15" ht="12.75" customHeight="1" x14ac:dyDescent="0.2">
      <c r="A128" s="10"/>
      <c r="B128" s="1"/>
      <c r="C128" s="1"/>
      <c r="D128" s="1"/>
      <c r="E128" s="1"/>
      <c r="F128" s="2"/>
      <c r="G128" s="4"/>
      <c r="H128" s="5"/>
      <c r="I128" s="5"/>
      <c r="J128" s="257"/>
      <c r="K128" s="7"/>
      <c r="L128" s="2"/>
      <c r="M128" s="2"/>
      <c r="N128" s="2"/>
      <c r="O128" s="2"/>
    </row>
    <row r="129" spans="1:15" ht="12.75" customHeight="1" x14ac:dyDescent="0.2">
      <c r="A129" s="10"/>
      <c r="B129" s="1"/>
      <c r="C129" s="1"/>
      <c r="D129" s="1"/>
      <c r="E129" s="1"/>
      <c r="F129" s="2"/>
      <c r="G129" s="4"/>
      <c r="H129" s="5"/>
      <c r="I129" s="5"/>
      <c r="J129" s="257"/>
      <c r="K129" s="7"/>
      <c r="L129" s="2"/>
      <c r="M129" s="2"/>
      <c r="N129" s="2"/>
      <c r="O129" s="2"/>
    </row>
    <row r="130" spans="1:15" ht="12.75" customHeight="1" x14ac:dyDescent="0.2">
      <c r="A130" s="10"/>
      <c r="B130" s="1"/>
      <c r="C130" s="1"/>
      <c r="D130" s="1"/>
      <c r="E130" s="1"/>
      <c r="F130" s="2"/>
      <c r="G130" s="4"/>
      <c r="H130" s="5"/>
      <c r="I130" s="5"/>
      <c r="J130" s="257"/>
      <c r="K130" s="7"/>
      <c r="L130" s="2"/>
      <c r="M130" s="2"/>
      <c r="N130" s="2"/>
      <c r="O130" s="2"/>
    </row>
    <row r="131" spans="1:15" ht="12.75" customHeight="1" x14ac:dyDescent="0.2">
      <c r="A131" s="10"/>
      <c r="B131" s="1"/>
      <c r="C131" s="1"/>
      <c r="D131" s="1"/>
      <c r="E131" s="1"/>
      <c r="F131" s="2"/>
      <c r="G131" s="4"/>
      <c r="H131" s="5"/>
      <c r="I131" s="5"/>
      <c r="J131" s="257"/>
      <c r="K131" s="7"/>
      <c r="L131" s="2"/>
      <c r="M131" s="2"/>
      <c r="N131" s="2"/>
      <c r="O131" s="2"/>
    </row>
    <row r="132" spans="1:15" ht="12.75" customHeight="1" x14ac:dyDescent="0.2">
      <c r="A132" s="10"/>
      <c r="B132" s="1"/>
      <c r="C132" s="1"/>
      <c r="D132" s="1"/>
      <c r="E132" s="1"/>
      <c r="F132" s="2"/>
      <c r="G132" s="4"/>
      <c r="H132" s="5"/>
      <c r="I132" s="5"/>
      <c r="J132" s="257"/>
      <c r="K132" s="7"/>
      <c r="L132" s="2"/>
      <c r="M132" s="2"/>
      <c r="N132" s="2"/>
      <c r="O132" s="2"/>
    </row>
    <row r="133" spans="1:15" ht="12.75" customHeight="1" x14ac:dyDescent="0.2">
      <c r="A133" s="10"/>
      <c r="B133" s="1"/>
      <c r="C133" s="1"/>
      <c r="D133" s="1"/>
      <c r="E133" s="1"/>
      <c r="F133" s="2"/>
      <c r="G133" s="4"/>
      <c r="H133" s="5"/>
      <c r="I133" s="5"/>
      <c r="J133" s="257"/>
      <c r="K133" s="7"/>
      <c r="L133" s="2"/>
      <c r="M133" s="2"/>
      <c r="N133" s="2"/>
      <c r="O133" s="2"/>
    </row>
    <row r="134" spans="1:15" ht="12.75" customHeight="1" x14ac:dyDescent="0.2">
      <c r="A134" s="10"/>
      <c r="B134" s="1"/>
      <c r="C134" s="1"/>
      <c r="D134" s="1"/>
      <c r="E134" s="1"/>
      <c r="F134" s="2"/>
      <c r="G134" s="4"/>
      <c r="H134" s="5"/>
      <c r="I134" s="5"/>
      <c r="J134" s="257"/>
      <c r="K134" s="7"/>
      <c r="L134" s="2"/>
      <c r="M134" s="2"/>
      <c r="N134" s="2"/>
      <c r="O134" s="2"/>
    </row>
    <row r="135" spans="1:15" ht="12.75" customHeight="1" x14ac:dyDescent="0.2">
      <c r="A135" s="10"/>
      <c r="B135" s="1"/>
      <c r="C135" s="1"/>
      <c r="D135" s="1"/>
      <c r="E135" s="1"/>
      <c r="F135" s="2"/>
      <c r="G135" s="4"/>
      <c r="H135" s="5"/>
      <c r="I135" s="5"/>
      <c r="J135" s="257"/>
      <c r="K135" s="7"/>
      <c r="L135" s="2"/>
      <c r="M135" s="2"/>
      <c r="N135" s="2"/>
      <c r="O135" s="2"/>
    </row>
    <row r="136" spans="1:15" ht="12.75" customHeight="1" x14ac:dyDescent="0.2">
      <c r="A136" s="10"/>
      <c r="B136" s="1"/>
      <c r="C136" s="1"/>
      <c r="D136" s="1"/>
      <c r="E136" s="1"/>
      <c r="F136" s="2"/>
      <c r="G136" s="4"/>
      <c r="H136" s="5"/>
      <c r="I136" s="5"/>
      <c r="J136" s="257"/>
      <c r="K136" s="7"/>
      <c r="L136" s="2"/>
      <c r="M136" s="2"/>
      <c r="N136" s="2"/>
      <c r="O136" s="2"/>
    </row>
    <row r="137" spans="1:15" ht="12.75" customHeight="1" x14ac:dyDescent="0.2">
      <c r="A137" s="10"/>
      <c r="B137" s="1"/>
      <c r="C137" s="1"/>
      <c r="D137" s="1"/>
      <c r="E137" s="1"/>
      <c r="F137" s="2"/>
      <c r="G137" s="4"/>
      <c r="H137" s="5"/>
      <c r="I137" s="5"/>
      <c r="J137" s="257"/>
      <c r="K137" s="7"/>
      <c r="L137" s="2"/>
      <c r="M137" s="2"/>
      <c r="N137" s="2"/>
      <c r="O137" s="2"/>
    </row>
    <row r="138" spans="1:15" ht="12.75" customHeight="1" x14ac:dyDescent="0.2">
      <c r="A138" s="10"/>
      <c r="B138" s="1"/>
      <c r="C138" s="1"/>
      <c r="D138" s="1"/>
      <c r="E138" s="1"/>
      <c r="F138" s="2"/>
      <c r="G138" s="4"/>
      <c r="H138" s="5"/>
      <c r="I138" s="5"/>
      <c r="J138" s="257"/>
      <c r="K138" s="7"/>
      <c r="L138" s="2"/>
      <c r="M138" s="2"/>
      <c r="N138" s="2"/>
      <c r="O138" s="2"/>
    </row>
    <row r="139" spans="1:15" ht="12.75" customHeight="1" x14ac:dyDescent="0.2">
      <c r="A139" s="10"/>
      <c r="B139" s="1"/>
      <c r="C139" s="1"/>
      <c r="D139" s="1"/>
      <c r="E139" s="1"/>
      <c r="F139" s="2"/>
      <c r="G139" s="4"/>
      <c r="H139" s="5"/>
      <c r="I139" s="5"/>
      <c r="J139" s="257"/>
      <c r="K139" s="7"/>
      <c r="L139" s="2"/>
      <c r="M139" s="2"/>
      <c r="N139" s="2"/>
      <c r="O139" s="2"/>
    </row>
    <row r="140" spans="1:15" ht="12.75" customHeight="1" x14ac:dyDescent="0.2">
      <c r="A140" s="10"/>
      <c r="B140" s="1"/>
      <c r="C140" s="1"/>
      <c r="D140" s="1"/>
      <c r="E140" s="1"/>
      <c r="F140" s="2"/>
      <c r="G140" s="4"/>
      <c r="H140" s="5"/>
      <c r="I140" s="5"/>
      <c r="J140" s="257"/>
      <c r="K140" s="7"/>
      <c r="L140" s="2"/>
      <c r="M140" s="2"/>
      <c r="N140" s="2"/>
      <c r="O140" s="2"/>
    </row>
    <row r="141" spans="1:15" ht="12.75" customHeight="1" x14ac:dyDescent="0.2">
      <c r="A141" s="10"/>
      <c r="B141" s="1"/>
      <c r="C141" s="1"/>
      <c r="D141" s="1"/>
      <c r="E141" s="1"/>
      <c r="F141" s="2"/>
      <c r="G141" s="4"/>
      <c r="H141" s="5"/>
      <c r="I141" s="5"/>
      <c r="J141" s="257"/>
      <c r="K141" s="7"/>
      <c r="L141" s="2"/>
      <c r="M141" s="2"/>
      <c r="N141" s="2"/>
      <c r="O141" s="2"/>
    </row>
    <row r="142" spans="1:15" ht="12.75" customHeight="1" x14ac:dyDescent="0.2">
      <c r="A142" s="10"/>
      <c r="B142" s="1"/>
      <c r="C142" s="1"/>
      <c r="D142" s="1"/>
      <c r="E142" s="1"/>
      <c r="F142" s="2"/>
      <c r="G142" s="4"/>
      <c r="H142" s="5"/>
      <c r="I142" s="5"/>
      <c r="J142" s="257"/>
      <c r="K142" s="7"/>
      <c r="L142" s="2"/>
      <c r="M142" s="2"/>
      <c r="N142" s="2"/>
      <c r="O142" s="2"/>
    </row>
    <row r="143" spans="1:15" ht="12.75" customHeight="1" x14ac:dyDescent="0.2">
      <c r="A143" s="10"/>
      <c r="B143" s="1"/>
      <c r="C143" s="1"/>
      <c r="D143" s="1"/>
      <c r="E143" s="1"/>
      <c r="F143" s="2"/>
      <c r="G143" s="4"/>
      <c r="H143" s="5"/>
      <c r="I143" s="5"/>
      <c r="J143" s="257"/>
      <c r="K143" s="7"/>
      <c r="L143" s="2"/>
      <c r="M143" s="2"/>
      <c r="N143" s="2"/>
      <c r="O143" s="2"/>
    </row>
    <row r="144" spans="1:15" ht="12.75" customHeight="1" x14ac:dyDescent="0.2">
      <c r="A144" s="10"/>
      <c r="B144" s="1"/>
      <c r="C144" s="1"/>
      <c r="D144" s="1"/>
      <c r="E144" s="1"/>
      <c r="F144" s="2"/>
      <c r="G144" s="4"/>
      <c r="H144" s="5"/>
      <c r="I144" s="5"/>
      <c r="J144" s="257"/>
      <c r="K144" s="7"/>
      <c r="L144" s="2"/>
      <c r="M144" s="2"/>
      <c r="N144" s="2"/>
      <c r="O144" s="2"/>
    </row>
    <row r="145" spans="1:15" ht="12.75" customHeight="1" x14ac:dyDescent="0.2">
      <c r="A145" s="10"/>
      <c r="B145" s="1"/>
      <c r="C145" s="1"/>
      <c r="D145" s="1"/>
      <c r="E145" s="1"/>
      <c r="F145" s="2"/>
      <c r="G145" s="4"/>
      <c r="H145" s="5"/>
      <c r="I145" s="5"/>
      <c r="J145" s="257"/>
      <c r="K145" s="7"/>
      <c r="L145" s="2"/>
      <c r="M145" s="2"/>
      <c r="N145" s="2"/>
      <c r="O145" s="2"/>
    </row>
    <row r="146" spans="1:15" ht="12.75" customHeight="1" x14ac:dyDescent="0.2">
      <c r="A146" s="10"/>
      <c r="B146" s="1"/>
      <c r="C146" s="1"/>
      <c r="D146" s="1"/>
      <c r="E146" s="1"/>
      <c r="F146" s="2"/>
      <c r="G146" s="4"/>
      <c r="H146" s="5"/>
      <c r="I146" s="5"/>
      <c r="J146" s="257"/>
      <c r="K146" s="7"/>
      <c r="L146" s="2"/>
      <c r="M146" s="2"/>
      <c r="N146" s="2"/>
      <c r="O146" s="2"/>
    </row>
    <row r="147" spans="1:15" ht="12.75" customHeight="1" x14ac:dyDescent="0.2">
      <c r="A147" s="10"/>
      <c r="B147" s="1"/>
      <c r="C147" s="1"/>
      <c r="D147" s="1"/>
      <c r="E147" s="1"/>
      <c r="F147" s="2"/>
      <c r="G147" s="4"/>
      <c r="H147" s="5"/>
      <c r="I147" s="5"/>
      <c r="J147" s="257"/>
      <c r="K147" s="7"/>
      <c r="L147" s="2"/>
      <c r="M147" s="2"/>
      <c r="N147" s="2"/>
      <c r="O147" s="2"/>
    </row>
    <row r="148" spans="1:15" ht="12.75" customHeight="1" x14ac:dyDescent="0.2">
      <c r="A148" s="10"/>
      <c r="B148" s="1"/>
      <c r="C148" s="1"/>
      <c r="D148" s="1"/>
      <c r="E148" s="1"/>
      <c r="F148" s="2"/>
      <c r="G148" s="4"/>
      <c r="H148" s="5"/>
      <c r="I148" s="5"/>
      <c r="J148" s="257"/>
      <c r="K148" s="7"/>
      <c r="L148" s="2"/>
      <c r="M148" s="2"/>
      <c r="N148" s="2"/>
      <c r="O148" s="2"/>
    </row>
    <row r="149" spans="1:15" ht="12.75" customHeight="1" x14ac:dyDescent="0.2">
      <c r="A149" s="10"/>
      <c r="B149" s="1"/>
      <c r="C149" s="1"/>
      <c r="D149" s="1"/>
      <c r="E149" s="1"/>
      <c r="F149" s="2"/>
      <c r="G149" s="4"/>
      <c r="H149" s="5"/>
      <c r="I149" s="5"/>
      <c r="J149" s="257"/>
      <c r="K149" s="7"/>
      <c r="L149" s="2"/>
      <c r="M149" s="2"/>
      <c r="N149" s="2"/>
      <c r="O149" s="2"/>
    </row>
    <row r="150" spans="1:15" ht="12.75" customHeight="1" x14ac:dyDescent="0.2">
      <c r="A150" s="10"/>
      <c r="B150" s="1"/>
      <c r="C150" s="1"/>
      <c r="D150" s="1"/>
      <c r="E150" s="1"/>
      <c r="F150" s="2"/>
      <c r="G150" s="4"/>
      <c r="H150" s="5"/>
      <c r="I150" s="5"/>
      <c r="J150" s="257"/>
      <c r="K150" s="7"/>
      <c r="L150" s="2"/>
      <c r="M150" s="2"/>
      <c r="N150" s="2"/>
      <c r="O150" s="2"/>
    </row>
    <row r="151" spans="1:15" ht="12.75" customHeight="1" x14ac:dyDescent="0.2">
      <c r="A151" s="10"/>
      <c r="B151" s="1"/>
      <c r="C151" s="1"/>
      <c r="D151" s="1"/>
      <c r="E151" s="1"/>
      <c r="F151" s="2"/>
      <c r="G151" s="4"/>
      <c r="H151" s="5"/>
      <c r="I151" s="5"/>
      <c r="J151" s="257"/>
      <c r="K151" s="7"/>
      <c r="L151" s="2"/>
      <c r="M151" s="2"/>
      <c r="N151" s="2"/>
      <c r="O151" s="2"/>
    </row>
    <row r="152" spans="1:15" ht="12.75" customHeight="1" x14ac:dyDescent="0.2">
      <c r="A152" s="10"/>
      <c r="B152" s="1"/>
      <c r="C152" s="1"/>
      <c r="D152" s="1"/>
      <c r="E152" s="1"/>
      <c r="F152" s="2"/>
      <c r="G152" s="4"/>
      <c r="H152" s="5"/>
      <c r="I152" s="5"/>
      <c r="J152" s="257"/>
      <c r="K152" s="7"/>
      <c r="L152" s="2"/>
      <c r="M152" s="2"/>
      <c r="N152" s="2"/>
      <c r="O152" s="2"/>
    </row>
    <row r="153" spans="1:15" ht="12.75" customHeight="1" x14ac:dyDescent="0.2">
      <c r="A153" s="10"/>
      <c r="B153" s="1"/>
      <c r="C153" s="1"/>
      <c r="D153" s="1"/>
      <c r="E153" s="1"/>
      <c r="F153" s="2"/>
      <c r="G153" s="4"/>
      <c r="H153" s="5"/>
      <c r="I153" s="5"/>
      <c r="J153" s="257"/>
      <c r="K153" s="7"/>
      <c r="L153" s="2"/>
      <c r="M153" s="2"/>
      <c r="N153" s="2"/>
      <c r="O153" s="2"/>
    </row>
    <row r="154" spans="1:15" ht="12.75" customHeight="1" x14ac:dyDescent="0.2">
      <c r="A154" s="10"/>
      <c r="B154" s="1"/>
      <c r="C154" s="1"/>
      <c r="D154" s="1"/>
      <c r="E154" s="1"/>
      <c r="F154" s="2"/>
      <c r="G154" s="4"/>
      <c r="H154" s="5"/>
      <c r="I154" s="5"/>
      <c r="J154" s="257"/>
      <c r="K154" s="7"/>
      <c r="L154" s="2"/>
      <c r="M154" s="2"/>
      <c r="N154" s="2"/>
      <c r="O154" s="2"/>
    </row>
    <row r="155" spans="1:15" ht="12.75" customHeight="1" x14ac:dyDescent="0.2">
      <c r="A155" s="10"/>
      <c r="B155" s="1"/>
      <c r="C155" s="1"/>
      <c r="D155" s="1"/>
      <c r="E155" s="1"/>
      <c r="F155" s="2"/>
      <c r="G155" s="4"/>
      <c r="H155" s="5"/>
      <c r="I155" s="5"/>
      <c r="J155" s="257"/>
      <c r="K155" s="7"/>
      <c r="L155" s="2"/>
      <c r="M155" s="2"/>
      <c r="N155" s="2"/>
      <c r="O155" s="2"/>
    </row>
    <row r="156" spans="1:15" ht="12.75" customHeight="1" x14ac:dyDescent="0.2">
      <c r="A156" s="10"/>
      <c r="B156" s="1"/>
      <c r="C156" s="1"/>
      <c r="D156" s="1"/>
      <c r="E156" s="1"/>
      <c r="F156" s="2"/>
      <c r="G156" s="4"/>
      <c r="H156" s="5"/>
      <c r="I156" s="5"/>
      <c r="J156" s="257"/>
      <c r="K156" s="7"/>
      <c r="L156" s="2"/>
      <c r="M156" s="2"/>
      <c r="N156" s="2"/>
      <c r="O156" s="2"/>
    </row>
    <row r="157" spans="1:15" ht="12.75" customHeight="1" x14ac:dyDescent="0.2">
      <c r="A157" s="10"/>
      <c r="B157" s="1"/>
      <c r="C157" s="1"/>
      <c r="D157" s="1"/>
      <c r="E157" s="1"/>
      <c r="F157" s="2"/>
      <c r="G157" s="4"/>
      <c r="H157" s="5"/>
      <c r="I157" s="5"/>
      <c r="J157" s="257"/>
      <c r="K157" s="7"/>
      <c r="L157" s="2"/>
      <c r="M157" s="2"/>
      <c r="N157" s="2"/>
      <c r="O157" s="2"/>
    </row>
    <row r="158" spans="1:15" ht="12.75" customHeight="1" x14ac:dyDescent="0.2">
      <c r="A158" s="10"/>
      <c r="B158" s="1"/>
      <c r="C158" s="1"/>
      <c r="D158" s="1"/>
      <c r="E158" s="1"/>
      <c r="F158" s="2"/>
      <c r="G158" s="4"/>
      <c r="H158" s="5"/>
      <c r="I158" s="5"/>
      <c r="J158" s="257"/>
      <c r="K158" s="7"/>
      <c r="L158" s="2"/>
      <c r="M158" s="2"/>
      <c r="N158" s="2"/>
      <c r="O158" s="2"/>
    </row>
    <row r="159" spans="1:15" ht="12.75" customHeight="1" x14ac:dyDescent="0.2">
      <c r="A159" s="10"/>
      <c r="B159" s="1"/>
      <c r="C159" s="1"/>
      <c r="D159" s="1"/>
      <c r="E159" s="1"/>
      <c r="F159" s="2"/>
      <c r="G159" s="4"/>
      <c r="H159" s="5"/>
      <c r="I159" s="5"/>
      <c r="J159" s="257"/>
      <c r="K159" s="7"/>
      <c r="L159" s="2"/>
      <c r="M159" s="2"/>
      <c r="N159" s="2"/>
      <c r="O159" s="2"/>
    </row>
    <row r="160" spans="1:15" ht="12.75" customHeight="1" x14ac:dyDescent="0.2">
      <c r="A160" s="10"/>
      <c r="B160" s="1"/>
      <c r="C160" s="1"/>
      <c r="D160" s="1"/>
      <c r="E160" s="1"/>
      <c r="F160" s="2"/>
      <c r="G160" s="4"/>
      <c r="H160" s="5"/>
      <c r="I160" s="5"/>
      <c r="J160" s="257"/>
      <c r="K160" s="7"/>
      <c r="L160" s="2"/>
      <c r="M160" s="2"/>
      <c r="N160" s="2"/>
      <c r="O160" s="2"/>
    </row>
    <row r="161" spans="1:15" ht="12.75" customHeight="1" x14ac:dyDescent="0.2">
      <c r="A161" s="10"/>
      <c r="B161" s="1"/>
      <c r="C161" s="1"/>
      <c r="D161" s="1"/>
      <c r="E161" s="1"/>
      <c r="F161" s="2"/>
      <c r="G161" s="4"/>
      <c r="H161" s="5"/>
      <c r="I161" s="5"/>
      <c r="J161" s="257"/>
      <c r="K161" s="7"/>
      <c r="L161" s="2"/>
      <c r="M161" s="2"/>
      <c r="N161" s="2"/>
      <c r="O161" s="2"/>
    </row>
    <row r="162" spans="1:15" ht="12.75" customHeight="1" x14ac:dyDescent="0.2">
      <c r="A162" s="10"/>
      <c r="B162" s="1"/>
      <c r="C162" s="1"/>
      <c r="D162" s="1"/>
      <c r="E162" s="1"/>
      <c r="F162" s="2"/>
      <c r="G162" s="4"/>
      <c r="H162" s="5"/>
      <c r="I162" s="5"/>
      <c r="J162" s="257"/>
      <c r="K162" s="7"/>
      <c r="L162" s="2"/>
      <c r="M162" s="2"/>
      <c r="N162" s="2"/>
      <c r="O162" s="2"/>
    </row>
    <row r="163" spans="1:15" ht="12.75" customHeight="1" x14ac:dyDescent="0.2">
      <c r="A163" s="10"/>
      <c r="B163" s="1"/>
      <c r="C163" s="1"/>
      <c r="D163" s="1"/>
      <c r="E163" s="1"/>
      <c r="F163" s="2"/>
      <c r="G163" s="4"/>
      <c r="H163" s="5"/>
      <c r="I163" s="5"/>
      <c r="J163" s="257"/>
      <c r="K163" s="7"/>
      <c r="L163" s="2"/>
      <c r="M163" s="2"/>
      <c r="N163" s="2"/>
      <c r="O163" s="2"/>
    </row>
    <row r="164" spans="1:15" ht="12.75" customHeight="1" x14ac:dyDescent="0.2">
      <c r="A164" s="10"/>
      <c r="B164" s="1"/>
      <c r="C164" s="1"/>
      <c r="D164" s="1"/>
      <c r="E164" s="1"/>
      <c r="F164" s="2"/>
      <c r="G164" s="4"/>
      <c r="H164" s="5"/>
      <c r="I164" s="5"/>
      <c r="J164" s="257"/>
      <c r="K164" s="7"/>
      <c r="L164" s="2"/>
      <c r="M164" s="2"/>
      <c r="N164" s="2"/>
      <c r="O164" s="2"/>
    </row>
    <row r="165" spans="1:15" ht="12.75" customHeight="1" x14ac:dyDescent="0.2">
      <c r="A165" s="10"/>
      <c r="B165" s="1"/>
      <c r="C165" s="1"/>
      <c r="D165" s="1"/>
      <c r="E165" s="1"/>
      <c r="F165" s="2"/>
      <c r="G165" s="4"/>
      <c r="H165" s="5"/>
      <c r="I165" s="5"/>
      <c r="J165" s="257"/>
      <c r="K165" s="7"/>
      <c r="L165" s="2"/>
      <c r="M165" s="2"/>
      <c r="N165" s="2"/>
      <c r="O165" s="2"/>
    </row>
    <row r="166" spans="1:15" ht="12.75" customHeight="1" x14ac:dyDescent="0.2">
      <c r="A166" s="10"/>
      <c r="B166" s="1"/>
      <c r="C166" s="1"/>
      <c r="D166" s="1"/>
      <c r="E166" s="1"/>
      <c r="F166" s="2"/>
      <c r="G166" s="4"/>
      <c r="H166" s="5"/>
      <c r="I166" s="5"/>
      <c r="J166" s="257"/>
      <c r="K166" s="7"/>
      <c r="L166" s="2"/>
      <c r="M166" s="2"/>
      <c r="N166" s="2"/>
      <c r="O166" s="2"/>
    </row>
    <row r="167" spans="1:15" ht="12.75" customHeight="1" x14ac:dyDescent="0.2">
      <c r="A167" s="10"/>
      <c r="B167" s="1"/>
      <c r="C167" s="1"/>
      <c r="D167" s="1"/>
      <c r="E167" s="1"/>
      <c r="F167" s="2"/>
      <c r="G167" s="4"/>
      <c r="H167" s="5"/>
      <c r="I167" s="5"/>
      <c r="J167" s="257"/>
      <c r="K167" s="7"/>
      <c r="L167" s="2"/>
      <c r="M167" s="2"/>
      <c r="N167" s="2"/>
      <c r="O167" s="2"/>
    </row>
    <row r="168" spans="1:15" ht="12.75" customHeight="1" x14ac:dyDescent="0.2">
      <c r="A168" s="10"/>
      <c r="B168" s="1"/>
      <c r="C168" s="1"/>
      <c r="D168" s="1"/>
      <c r="E168" s="1"/>
      <c r="F168" s="2"/>
      <c r="G168" s="4"/>
      <c r="H168" s="5"/>
      <c r="I168" s="5"/>
      <c r="J168" s="257"/>
      <c r="K168" s="7"/>
      <c r="L168" s="2"/>
      <c r="M168" s="2"/>
      <c r="N168" s="2"/>
      <c r="O168" s="2"/>
    </row>
    <row r="169" spans="1:15" ht="12.75" customHeight="1" x14ac:dyDescent="0.2">
      <c r="A169" s="10"/>
      <c r="B169" s="1"/>
      <c r="C169" s="1"/>
      <c r="D169" s="1"/>
      <c r="E169" s="1"/>
      <c r="F169" s="2"/>
      <c r="G169" s="4"/>
      <c r="H169" s="5"/>
      <c r="I169" s="5"/>
      <c r="J169" s="257"/>
      <c r="K169" s="7"/>
      <c r="L169" s="2"/>
      <c r="M169" s="2"/>
      <c r="N169" s="2"/>
      <c r="O169" s="2"/>
    </row>
    <row r="170" spans="1:15" ht="12.75" customHeight="1" x14ac:dyDescent="0.2">
      <c r="A170" s="10"/>
      <c r="B170" s="1"/>
      <c r="C170" s="1"/>
      <c r="D170" s="1"/>
      <c r="E170" s="1"/>
      <c r="F170" s="2"/>
      <c r="G170" s="4"/>
      <c r="H170" s="5"/>
      <c r="I170" s="5"/>
      <c r="J170" s="257"/>
      <c r="K170" s="7"/>
      <c r="L170" s="2"/>
      <c r="M170" s="2"/>
      <c r="N170" s="2"/>
      <c r="O170" s="2"/>
    </row>
    <row r="171" spans="1:15" ht="12.75" customHeight="1" x14ac:dyDescent="0.2">
      <c r="A171" s="10"/>
      <c r="B171" s="1"/>
      <c r="C171" s="1"/>
      <c r="D171" s="1"/>
      <c r="E171" s="1"/>
      <c r="F171" s="2"/>
      <c r="G171" s="4"/>
      <c r="H171" s="5"/>
      <c r="I171" s="5"/>
      <c r="J171" s="257"/>
      <c r="K171" s="7"/>
      <c r="L171" s="2"/>
      <c r="M171" s="2"/>
      <c r="N171" s="2"/>
      <c r="O171" s="2"/>
    </row>
    <row r="172" spans="1:15" ht="12.75" customHeight="1" x14ac:dyDescent="0.2">
      <c r="A172" s="10"/>
      <c r="B172" s="1"/>
      <c r="C172" s="1"/>
      <c r="D172" s="1"/>
      <c r="E172" s="1"/>
      <c r="F172" s="2"/>
      <c r="G172" s="4"/>
      <c r="H172" s="5"/>
      <c r="I172" s="5"/>
      <c r="J172" s="257"/>
      <c r="K172" s="7"/>
      <c r="L172" s="2"/>
      <c r="M172" s="2"/>
      <c r="N172" s="2"/>
      <c r="O172" s="2"/>
    </row>
    <row r="173" spans="1:15" ht="12.75" customHeight="1" x14ac:dyDescent="0.2">
      <c r="A173" s="10"/>
      <c r="B173" s="1"/>
      <c r="C173" s="1"/>
      <c r="D173" s="1"/>
      <c r="E173" s="1"/>
      <c r="F173" s="2"/>
      <c r="G173" s="4"/>
      <c r="H173" s="5"/>
      <c r="I173" s="5"/>
      <c r="J173" s="257"/>
      <c r="K173" s="7"/>
      <c r="L173" s="2"/>
      <c r="M173" s="2"/>
      <c r="N173" s="2"/>
      <c r="O173" s="2"/>
    </row>
    <row r="174" spans="1:15" ht="12.75" customHeight="1" x14ac:dyDescent="0.2">
      <c r="A174" s="10"/>
      <c r="B174" s="1"/>
      <c r="C174" s="1"/>
      <c r="D174" s="1"/>
      <c r="E174" s="1"/>
      <c r="F174" s="2"/>
      <c r="G174" s="4"/>
      <c r="H174" s="5"/>
      <c r="I174" s="5"/>
      <c r="J174" s="257"/>
      <c r="K174" s="7"/>
      <c r="L174" s="2"/>
      <c r="M174" s="2"/>
      <c r="N174" s="2"/>
      <c r="O174" s="2"/>
    </row>
    <row r="175" spans="1:15" ht="12.75" customHeight="1" x14ac:dyDescent="0.2">
      <c r="A175" s="10"/>
      <c r="B175" s="1"/>
      <c r="C175" s="1"/>
      <c r="D175" s="1"/>
      <c r="E175" s="1"/>
      <c r="F175" s="2"/>
      <c r="G175" s="4"/>
      <c r="H175" s="5"/>
      <c r="I175" s="5"/>
      <c r="J175" s="257"/>
      <c r="K175" s="7"/>
      <c r="L175" s="2"/>
      <c r="M175" s="2"/>
      <c r="N175" s="2"/>
      <c r="O175" s="2"/>
    </row>
    <row r="176" spans="1:15" ht="12.75" customHeight="1" x14ac:dyDescent="0.2">
      <c r="A176" s="10"/>
      <c r="B176" s="1"/>
      <c r="C176" s="1"/>
      <c r="D176" s="1"/>
      <c r="E176" s="1"/>
      <c r="F176" s="2"/>
      <c r="G176" s="4"/>
      <c r="H176" s="5"/>
      <c r="I176" s="5"/>
      <c r="J176" s="257"/>
      <c r="K176" s="7"/>
      <c r="L176" s="2"/>
      <c r="M176" s="2"/>
      <c r="N176" s="2"/>
      <c r="O176" s="2"/>
    </row>
    <row r="177" spans="1:15" ht="12.75" customHeight="1" x14ac:dyDescent="0.2">
      <c r="A177" s="10"/>
      <c r="B177" s="1"/>
      <c r="C177" s="1"/>
      <c r="D177" s="1"/>
      <c r="E177" s="1"/>
      <c r="F177" s="2"/>
      <c r="G177" s="4"/>
      <c r="H177" s="5"/>
      <c r="I177" s="5"/>
      <c r="J177" s="257"/>
      <c r="K177" s="7"/>
      <c r="L177" s="2"/>
      <c r="M177" s="2"/>
      <c r="N177" s="2"/>
      <c r="O177" s="2"/>
    </row>
    <row r="178" spans="1:15" ht="12.75" customHeight="1" x14ac:dyDescent="0.2">
      <c r="A178" s="10"/>
      <c r="B178" s="1"/>
      <c r="C178" s="1"/>
      <c r="D178" s="1"/>
      <c r="E178" s="1"/>
      <c r="F178" s="2"/>
      <c r="G178" s="4"/>
      <c r="H178" s="5"/>
      <c r="I178" s="5"/>
      <c r="J178" s="257"/>
      <c r="K178" s="7"/>
      <c r="L178" s="2"/>
      <c r="M178" s="2"/>
      <c r="N178" s="2"/>
      <c r="O178" s="2"/>
    </row>
    <row r="179" spans="1:15" ht="12.75" customHeight="1" x14ac:dyDescent="0.2">
      <c r="A179" s="10"/>
      <c r="B179" s="1"/>
      <c r="C179" s="1"/>
      <c r="D179" s="1"/>
      <c r="E179" s="1"/>
      <c r="F179" s="2"/>
      <c r="G179" s="4"/>
      <c r="H179" s="5"/>
      <c r="I179" s="5"/>
      <c r="J179" s="257"/>
      <c r="K179" s="7"/>
      <c r="L179" s="2"/>
      <c r="M179" s="2"/>
      <c r="N179" s="2"/>
      <c r="O179" s="2"/>
    </row>
    <row r="180" spans="1:15" ht="12.75" customHeight="1" x14ac:dyDescent="0.2">
      <c r="A180" s="10"/>
      <c r="B180" s="1"/>
      <c r="C180" s="1"/>
      <c r="D180" s="1"/>
      <c r="E180" s="1"/>
      <c r="F180" s="2"/>
      <c r="G180" s="4"/>
      <c r="H180" s="5"/>
      <c r="I180" s="5"/>
      <c r="J180" s="257"/>
      <c r="K180" s="7"/>
      <c r="L180" s="2"/>
      <c r="M180" s="2"/>
      <c r="N180" s="2"/>
      <c r="O180" s="2"/>
    </row>
    <row r="181" spans="1:15" ht="12.75" customHeight="1" x14ac:dyDescent="0.2">
      <c r="A181" s="10"/>
      <c r="B181" s="1"/>
      <c r="C181" s="1"/>
      <c r="D181" s="1"/>
      <c r="E181" s="1"/>
      <c r="F181" s="2"/>
      <c r="G181" s="4"/>
      <c r="H181" s="5"/>
      <c r="I181" s="5"/>
      <c r="J181" s="257"/>
      <c r="K181" s="7"/>
      <c r="L181" s="2"/>
      <c r="M181" s="2"/>
      <c r="N181" s="2"/>
      <c r="O181" s="2"/>
    </row>
    <row r="182" spans="1:15" ht="12.75" customHeight="1" x14ac:dyDescent="0.2">
      <c r="A182" s="10"/>
      <c r="B182" s="1"/>
      <c r="C182" s="1"/>
      <c r="D182" s="1"/>
      <c r="E182" s="1"/>
      <c r="F182" s="2"/>
      <c r="G182" s="4"/>
      <c r="H182" s="5"/>
      <c r="I182" s="5"/>
      <c r="J182" s="257"/>
      <c r="K182" s="7"/>
      <c r="L182" s="2"/>
      <c r="M182" s="2"/>
      <c r="N182" s="2"/>
      <c r="O182" s="2"/>
    </row>
    <row r="183" spans="1:15" ht="12.75" customHeight="1" x14ac:dyDescent="0.2">
      <c r="A183" s="10"/>
      <c r="B183" s="1"/>
      <c r="C183" s="1"/>
      <c r="D183" s="1"/>
      <c r="E183" s="1"/>
      <c r="F183" s="2"/>
      <c r="G183" s="4"/>
      <c r="H183" s="5"/>
      <c r="I183" s="5"/>
      <c r="J183" s="257"/>
      <c r="K183" s="7"/>
      <c r="L183" s="2"/>
      <c r="M183" s="2"/>
      <c r="N183" s="2"/>
      <c r="O183" s="2"/>
    </row>
    <row r="184" spans="1:15" ht="12.75" customHeight="1" x14ac:dyDescent="0.2">
      <c r="A184" s="10"/>
      <c r="B184" s="1"/>
      <c r="C184" s="1"/>
      <c r="D184" s="1"/>
      <c r="E184" s="1"/>
      <c r="F184" s="2"/>
      <c r="G184" s="4"/>
      <c r="H184" s="5"/>
      <c r="I184" s="5"/>
      <c r="J184" s="257"/>
      <c r="K184" s="7"/>
      <c r="L184" s="2"/>
      <c r="M184" s="2"/>
      <c r="N184" s="2"/>
      <c r="O184" s="2"/>
    </row>
    <row r="185" spans="1:15" ht="12.75" customHeight="1" x14ac:dyDescent="0.2">
      <c r="A185" s="10"/>
      <c r="B185" s="1"/>
      <c r="C185" s="1"/>
      <c r="D185" s="1"/>
      <c r="E185" s="1"/>
      <c r="F185" s="2"/>
      <c r="G185" s="4"/>
      <c r="H185" s="5"/>
      <c r="I185" s="5"/>
      <c r="J185" s="257"/>
      <c r="K185" s="7"/>
      <c r="L185" s="2"/>
      <c r="M185" s="2"/>
      <c r="N185" s="2"/>
      <c r="O185" s="2"/>
    </row>
    <row r="186" spans="1:15" ht="12.75" customHeight="1" x14ac:dyDescent="0.2">
      <c r="A186" s="10"/>
      <c r="B186" s="1"/>
      <c r="C186" s="1"/>
      <c r="D186" s="1"/>
      <c r="E186" s="1"/>
      <c r="F186" s="2"/>
      <c r="G186" s="4"/>
      <c r="H186" s="5"/>
      <c r="I186" s="5"/>
      <c r="J186" s="257"/>
      <c r="K186" s="7"/>
      <c r="L186" s="2"/>
      <c r="M186" s="2"/>
      <c r="N186" s="2"/>
      <c r="O186" s="2"/>
    </row>
    <row r="187" spans="1:15" ht="12.75" customHeight="1" x14ac:dyDescent="0.2">
      <c r="A187" s="10"/>
      <c r="B187" s="1"/>
      <c r="C187" s="1"/>
      <c r="D187" s="1"/>
      <c r="E187" s="1"/>
      <c r="F187" s="2"/>
      <c r="G187" s="4"/>
      <c r="H187" s="5"/>
      <c r="I187" s="5"/>
      <c r="J187" s="257"/>
      <c r="K187" s="7"/>
      <c r="L187" s="2"/>
      <c r="M187" s="2"/>
      <c r="N187" s="2"/>
      <c r="O187" s="2"/>
    </row>
    <row r="188" spans="1:15" ht="12.75" customHeight="1" x14ac:dyDescent="0.2">
      <c r="A188" s="10"/>
      <c r="B188" s="1"/>
      <c r="C188" s="1"/>
      <c r="D188" s="1"/>
      <c r="E188" s="1"/>
      <c r="F188" s="2"/>
      <c r="G188" s="4"/>
      <c r="H188" s="5"/>
      <c r="I188" s="5"/>
      <c r="J188" s="257"/>
      <c r="K188" s="7"/>
      <c r="L188" s="2"/>
      <c r="M188" s="2"/>
      <c r="N188" s="2"/>
      <c r="O188" s="2"/>
    </row>
    <row r="189" spans="1:15" ht="12.75" customHeight="1" x14ac:dyDescent="0.2">
      <c r="A189" s="10"/>
      <c r="B189" s="1"/>
      <c r="C189" s="1"/>
      <c r="D189" s="1"/>
      <c r="E189" s="1"/>
      <c r="F189" s="2"/>
      <c r="G189" s="4"/>
      <c r="H189" s="5"/>
      <c r="I189" s="5"/>
      <c r="J189" s="257"/>
      <c r="K189" s="7"/>
      <c r="L189" s="2"/>
      <c r="M189" s="2"/>
      <c r="N189" s="2"/>
      <c r="O189" s="2"/>
    </row>
    <row r="190" spans="1:15" ht="12.75" customHeight="1" x14ac:dyDescent="0.2">
      <c r="A190" s="10"/>
      <c r="B190" s="1"/>
      <c r="C190" s="1"/>
      <c r="D190" s="1"/>
      <c r="E190" s="1"/>
      <c r="F190" s="2"/>
      <c r="G190" s="4"/>
      <c r="H190" s="5"/>
      <c r="I190" s="5"/>
      <c r="J190" s="257"/>
      <c r="K190" s="7"/>
      <c r="L190" s="2"/>
      <c r="M190" s="2"/>
      <c r="N190" s="2"/>
      <c r="O190" s="2"/>
    </row>
    <row r="191" spans="1:15" ht="12.75" customHeight="1" x14ac:dyDescent="0.2">
      <c r="A191" s="10"/>
      <c r="B191" s="1"/>
      <c r="C191" s="1"/>
      <c r="D191" s="1"/>
      <c r="E191" s="1"/>
      <c r="F191" s="2"/>
      <c r="G191" s="4"/>
      <c r="H191" s="5"/>
      <c r="I191" s="5"/>
      <c r="J191" s="257"/>
      <c r="K191" s="7"/>
      <c r="L191" s="2"/>
      <c r="M191" s="2"/>
      <c r="N191" s="2"/>
      <c r="O191" s="2"/>
    </row>
    <row r="192" spans="1:15" ht="12.75" customHeight="1" x14ac:dyDescent="0.2">
      <c r="A192" s="10"/>
      <c r="B192" s="1"/>
      <c r="C192" s="1"/>
      <c r="D192" s="1"/>
      <c r="E192" s="1"/>
      <c r="F192" s="2"/>
      <c r="G192" s="4"/>
      <c r="H192" s="5"/>
      <c r="I192" s="5"/>
      <c r="J192" s="257"/>
      <c r="K192" s="7"/>
      <c r="L192" s="2"/>
      <c r="M192" s="2"/>
      <c r="N192" s="2"/>
      <c r="O192" s="2"/>
    </row>
    <row r="193" spans="1:15" ht="12.75" customHeight="1" x14ac:dyDescent="0.2">
      <c r="A193" s="10"/>
      <c r="B193" s="1"/>
      <c r="C193" s="1"/>
      <c r="D193" s="1"/>
      <c r="E193" s="1"/>
      <c r="F193" s="2"/>
      <c r="G193" s="4"/>
      <c r="H193" s="5"/>
      <c r="I193" s="5"/>
      <c r="J193" s="257"/>
      <c r="K193" s="7"/>
      <c r="L193" s="2"/>
      <c r="M193" s="2"/>
      <c r="N193" s="2"/>
      <c r="O193" s="2"/>
    </row>
    <row r="194" spans="1:15" ht="12.75" customHeight="1" x14ac:dyDescent="0.2">
      <c r="A194" s="10"/>
      <c r="B194" s="1"/>
      <c r="C194" s="1"/>
      <c r="D194" s="1"/>
      <c r="E194" s="1"/>
      <c r="F194" s="2"/>
      <c r="G194" s="4"/>
      <c r="H194" s="5"/>
      <c r="I194" s="5"/>
      <c r="J194" s="257"/>
      <c r="K194" s="7"/>
      <c r="L194" s="2"/>
      <c r="M194" s="2"/>
      <c r="N194" s="2"/>
      <c r="O194" s="2"/>
    </row>
    <row r="195" spans="1:15" ht="12.75" customHeight="1" x14ac:dyDescent="0.2">
      <c r="A195" s="10"/>
      <c r="B195" s="1"/>
      <c r="C195" s="1"/>
      <c r="D195" s="1"/>
      <c r="E195" s="1"/>
      <c r="F195" s="2"/>
      <c r="G195" s="4"/>
      <c r="H195" s="5"/>
      <c r="I195" s="5"/>
      <c r="J195" s="257"/>
      <c r="K195" s="7"/>
      <c r="L195" s="2"/>
      <c r="M195" s="2"/>
      <c r="N195" s="2"/>
      <c r="O195" s="2"/>
    </row>
    <row r="196" spans="1:15" ht="12.75" customHeight="1" x14ac:dyDescent="0.2">
      <c r="A196" s="10"/>
      <c r="B196" s="1"/>
      <c r="C196" s="1"/>
      <c r="D196" s="1"/>
      <c r="E196" s="1"/>
      <c r="F196" s="2"/>
      <c r="G196" s="4"/>
      <c r="H196" s="5"/>
      <c r="I196" s="5"/>
      <c r="J196" s="257"/>
      <c r="K196" s="7"/>
      <c r="L196" s="2"/>
      <c r="M196" s="2"/>
      <c r="N196" s="2"/>
      <c r="O196" s="2"/>
    </row>
    <row r="197" spans="1:15" ht="12.75" customHeight="1" x14ac:dyDescent="0.2">
      <c r="A197" s="10"/>
      <c r="B197" s="1"/>
      <c r="C197" s="1"/>
      <c r="D197" s="1"/>
      <c r="E197" s="1"/>
      <c r="F197" s="2"/>
      <c r="G197" s="4"/>
      <c r="H197" s="5"/>
      <c r="I197" s="5"/>
      <c r="J197" s="257"/>
      <c r="K197" s="7"/>
      <c r="L197" s="2"/>
      <c r="M197" s="2"/>
      <c r="N197" s="2"/>
      <c r="O197" s="2"/>
    </row>
    <row r="198" spans="1:15" ht="12.75" customHeight="1" x14ac:dyDescent="0.2">
      <c r="A198" s="10"/>
      <c r="B198" s="1"/>
      <c r="C198" s="1"/>
      <c r="D198" s="1"/>
      <c r="E198" s="1"/>
      <c r="F198" s="2"/>
      <c r="G198" s="4"/>
      <c r="H198" s="5"/>
      <c r="I198" s="5"/>
      <c r="J198" s="257"/>
      <c r="K198" s="7"/>
      <c r="L198" s="2"/>
      <c r="M198" s="2"/>
      <c r="N198" s="2"/>
      <c r="O198" s="2"/>
    </row>
    <row r="199" spans="1:15" ht="12.75" customHeight="1" x14ac:dyDescent="0.2">
      <c r="A199" s="10"/>
      <c r="B199" s="1"/>
      <c r="C199" s="1"/>
      <c r="D199" s="1"/>
      <c r="E199" s="1"/>
      <c r="F199" s="2"/>
      <c r="G199" s="4"/>
      <c r="H199" s="5"/>
      <c r="I199" s="5"/>
      <c r="J199" s="257"/>
      <c r="K199" s="7"/>
      <c r="L199" s="2"/>
      <c r="M199" s="2"/>
      <c r="N199" s="2"/>
      <c r="O199" s="2"/>
    </row>
    <row r="200" spans="1:15" ht="12.75" customHeight="1" x14ac:dyDescent="0.2">
      <c r="A200" s="10"/>
      <c r="B200" s="1"/>
      <c r="C200" s="1"/>
      <c r="D200" s="1"/>
      <c r="E200" s="1"/>
      <c r="F200" s="2"/>
      <c r="G200" s="4"/>
      <c r="H200" s="5"/>
      <c r="I200" s="5"/>
      <c r="J200" s="257"/>
      <c r="K200" s="7"/>
      <c r="L200" s="2"/>
      <c r="M200" s="2"/>
      <c r="N200" s="2"/>
      <c r="O200" s="2"/>
    </row>
    <row r="201" spans="1:15" ht="12.75" customHeight="1" x14ac:dyDescent="0.2">
      <c r="A201" s="10"/>
      <c r="B201" s="1"/>
      <c r="C201" s="1"/>
      <c r="D201" s="1"/>
      <c r="E201" s="1"/>
      <c r="F201" s="2"/>
      <c r="G201" s="4"/>
      <c r="H201" s="5"/>
      <c r="I201" s="5"/>
      <c r="J201" s="257"/>
      <c r="K201" s="7"/>
      <c r="L201" s="2"/>
      <c r="M201" s="2"/>
      <c r="N201" s="2"/>
      <c r="O201" s="2"/>
    </row>
    <row r="202" spans="1:15" ht="12.75" customHeight="1" x14ac:dyDescent="0.2">
      <c r="A202" s="10"/>
      <c r="B202" s="1"/>
      <c r="C202" s="1"/>
      <c r="D202" s="1"/>
      <c r="E202" s="1"/>
      <c r="F202" s="2"/>
      <c r="G202" s="4"/>
      <c r="H202" s="5"/>
      <c r="I202" s="5"/>
      <c r="J202" s="257"/>
      <c r="K202" s="7"/>
      <c r="L202" s="2"/>
      <c r="M202" s="2"/>
      <c r="N202" s="2"/>
      <c r="O202" s="2"/>
    </row>
    <row r="203" spans="1:15" ht="12.75" customHeight="1" x14ac:dyDescent="0.2">
      <c r="A203" s="10"/>
      <c r="B203" s="1"/>
      <c r="C203" s="1"/>
      <c r="D203" s="1"/>
      <c r="E203" s="1"/>
      <c r="F203" s="2"/>
      <c r="G203" s="4"/>
      <c r="H203" s="5"/>
      <c r="I203" s="5"/>
      <c r="J203" s="257"/>
      <c r="K203" s="7"/>
      <c r="L203" s="2"/>
      <c r="M203" s="2"/>
      <c r="N203" s="2"/>
      <c r="O203" s="2"/>
    </row>
    <row r="204" spans="1:15" ht="12.75" customHeight="1" x14ac:dyDescent="0.2">
      <c r="A204" s="10"/>
      <c r="B204" s="1"/>
      <c r="C204" s="1"/>
      <c r="D204" s="1"/>
      <c r="E204" s="1"/>
      <c r="F204" s="2"/>
      <c r="G204" s="4"/>
      <c r="H204" s="5"/>
      <c r="I204" s="5"/>
      <c r="J204" s="257"/>
      <c r="K204" s="7"/>
      <c r="L204" s="2"/>
      <c r="M204" s="2"/>
      <c r="N204" s="2"/>
      <c r="O204" s="2"/>
    </row>
    <row r="205" spans="1:15" ht="12.75" customHeight="1" x14ac:dyDescent="0.2">
      <c r="A205" s="10"/>
      <c r="B205" s="1"/>
      <c r="C205" s="1"/>
      <c r="D205" s="1"/>
      <c r="E205" s="1"/>
      <c r="F205" s="2"/>
      <c r="G205" s="4"/>
      <c r="H205" s="5"/>
      <c r="I205" s="5"/>
      <c r="J205" s="257"/>
      <c r="K205" s="7"/>
      <c r="L205" s="2"/>
      <c r="M205" s="2"/>
      <c r="N205" s="2"/>
      <c r="O205" s="2"/>
    </row>
    <row r="206" spans="1:15" ht="12.75" customHeight="1" x14ac:dyDescent="0.2">
      <c r="A206" s="10"/>
      <c r="B206" s="1"/>
      <c r="C206" s="1"/>
      <c r="D206" s="1"/>
      <c r="E206" s="1"/>
      <c r="F206" s="2"/>
      <c r="G206" s="4"/>
      <c r="H206" s="5"/>
      <c r="I206" s="5"/>
      <c r="J206" s="257"/>
      <c r="K206" s="7"/>
      <c r="L206" s="2"/>
      <c r="M206" s="2"/>
      <c r="N206" s="2"/>
      <c r="O206" s="2"/>
    </row>
    <row r="207" spans="1:15" ht="12.75" customHeight="1" x14ac:dyDescent="0.2">
      <c r="A207" s="10"/>
      <c r="B207" s="1"/>
      <c r="C207" s="1"/>
      <c r="D207" s="1"/>
      <c r="E207" s="1"/>
      <c r="F207" s="2"/>
      <c r="G207" s="4"/>
      <c r="H207" s="5"/>
      <c r="I207" s="5"/>
      <c r="J207" s="257"/>
      <c r="K207" s="7"/>
      <c r="L207" s="2"/>
      <c r="M207" s="2"/>
      <c r="N207" s="2"/>
      <c r="O207" s="2"/>
    </row>
    <row r="208" spans="1:15" ht="12.75" customHeight="1" x14ac:dyDescent="0.2">
      <c r="A208" s="10"/>
      <c r="B208" s="1"/>
      <c r="C208" s="1"/>
      <c r="D208" s="1"/>
      <c r="E208" s="1"/>
      <c r="F208" s="2"/>
      <c r="G208" s="4"/>
      <c r="H208" s="5"/>
      <c r="I208" s="5"/>
      <c r="J208" s="257"/>
      <c r="K208" s="7"/>
      <c r="L208" s="2"/>
      <c r="M208" s="2"/>
      <c r="N208" s="2"/>
      <c r="O208" s="2"/>
    </row>
    <row r="209" spans="1:15" ht="12.75" customHeight="1" x14ac:dyDescent="0.2">
      <c r="A209" s="10"/>
      <c r="B209" s="1"/>
      <c r="C209" s="1"/>
      <c r="D209" s="1"/>
      <c r="E209" s="1"/>
      <c r="F209" s="2"/>
      <c r="G209" s="4"/>
      <c r="H209" s="5"/>
      <c r="I209" s="5"/>
      <c r="J209" s="257"/>
      <c r="K209" s="7"/>
      <c r="L209" s="2"/>
      <c r="M209" s="2"/>
      <c r="N209" s="2"/>
      <c r="O209" s="2"/>
    </row>
    <row r="210" spans="1:15" ht="12.75" customHeight="1" x14ac:dyDescent="0.2">
      <c r="A210" s="10"/>
      <c r="B210" s="1"/>
      <c r="C210" s="1"/>
      <c r="D210" s="1"/>
      <c r="E210" s="1"/>
      <c r="F210" s="2"/>
      <c r="G210" s="4"/>
      <c r="H210" s="5"/>
      <c r="I210" s="5"/>
      <c r="J210" s="257"/>
      <c r="K210" s="7"/>
      <c r="L210" s="2"/>
      <c r="M210" s="2"/>
      <c r="N210" s="2"/>
      <c r="O210" s="2"/>
    </row>
    <row r="211" spans="1:15" ht="12.75" customHeight="1" x14ac:dyDescent="0.2">
      <c r="A211" s="10"/>
      <c r="B211" s="1"/>
      <c r="C211" s="1"/>
      <c r="D211" s="1"/>
      <c r="E211" s="1"/>
      <c r="F211" s="2"/>
      <c r="G211" s="4"/>
      <c r="H211" s="5"/>
      <c r="I211" s="5"/>
      <c r="J211" s="257"/>
      <c r="K211" s="7"/>
      <c r="L211" s="2"/>
      <c r="M211" s="2"/>
      <c r="N211" s="2"/>
      <c r="O211" s="2"/>
    </row>
    <row r="212" spans="1:15" ht="12.75" customHeight="1" x14ac:dyDescent="0.2">
      <c r="A212" s="10"/>
      <c r="B212" s="1"/>
      <c r="C212" s="1"/>
      <c r="D212" s="1"/>
      <c r="E212" s="1"/>
      <c r="F212" s="2"/>
      <c r="G212" s="4"/>
      <c r="H212" s="5"/>
      <c r="I212" s="5"/>
      <c r="J212" s="257"/>
      <c r="K212" s="7"/>
      <c r="L212" s="2"/>
      <c r="M212" s="2"/>
      <c r="N212" s="2"/>
      <c r="O212" s="2"/>
    </row>
    <row r="213" spans="1:15" ht="12.75" customHeight="1" x14ac:dyDescent="0.2">
      <c r="A213" s="10"/>
      <c r="B213" s="1"/>
      <c r="C213" s="1"/>
      <c r="D213" s="1"/>
      <c r="E213" s="1"/>
      <c r="F213" s="2"/>
      <c r="G213" s="4"/>
      <c r="H213" s="5"/>
      <c r="I213" s="5"/>
      <c r="J213" s="257"/>
      <c r="K213" s="7"/>
      <c r="L213" s="2"/>
      <c r="M213" s="2"/>
      <c r="N213" s="2"/>
      <c r="O213" s="2"/>
    </row>
    <row r="214" spans="1:15" ht="12.75" customHeight="1" x14ac:dyDescent="0.2">
      <c r="A214" s="10"/>
      <c r="B214" s="1"/>
      <c r="C214" s="1"/>
      <c r="D214" s="1"/>
      <c r="E214" s="1"/>
      <c r="F214" s="2"/>
      <c r="G214" s="4"/>
      <c r="H214" s="5"/>
      <c r="I214" s="5"/>
      <c r="J214" s="257"/>
      <c r="K214" s="7"/>
      <c r="L214" s="2"/>
      <c r="M214" s="2"/>
      <c r="N214" s="2"/>
      <c r="O214" s="2"/>
    </row>
    <row r="215" spans="1:15" ht="12.75" customHeight="1" x14ac:dyDescent="0.2">
      <c r="A215" s="10"/>
      <c r="B215" s="1"/>
      <c r="C215" s="1"/>
      <c r="D215" s="1"/>
      <c r="E215" s="1"/>
      <c r="F215" s="2"/>
      <c r="G215" s="4"/>
      <c r="H215" s="5"/>
      <c r="I215" s="5"/>
      <c r="J215" s="257"/>
      <c r="K215" s="7"/>
      <c r="L215" s="2"/>
      <c r="M215" s="2"/>
      <c r="N215" s="2"/>
      <c r="O215" s="2"/>
    </row>
    <row r="216" spans="1:15" ht="12.75" customHeight="1" x14ac:dyDescent="0.2">
      <c r="A216" s="10"/>
      <c r="B216" s="1"/>
      <c r="C216" s="1"/>
      <c r="D216" s="1"/>
      <c r="E216" s="1"/>
      <c r="F216" s="2"/>
      <c r="G216" s="4"/>
      <c r="H216" s="5"/>
      <c r="I216" s="5"/>
      <c r="J216" s="257"/>
      <c r="K216" s="7"/>
      <c r="L216" s="2"/>
      <c r="M216" s="2"/>
      <c r="N216" s="2"/>
      <c r="O216" s="2"/>
    </row>
    <row r="217" spans="1:15" ht="12.75" customHeight="1" x14ac:dyDescent="0.2">
      <c r="A217" s="10"/>
      <c r="B217" s="1"/>
      <c r="C217" s="1"/>
      <c r="D217" s="1"/>
      <c r="E217" s="1"/>
      <c r="F217" s="2"/>
      <c r="G217" s="4"/>
      <c r="H217" s="5"/>
      <c r="I217" s="5"/>
      <c r="J217" s="257"/>
      <c r="K217" s="7"/>
      <c r="L217" s="2"/>
      <c r="M217" s="2"/>
      <c r="N217" s="2"/>
      <c r="O217" s="2"/>
    </row>
    <row r="218" spans="1:15" ht="12.75" customHeight="1" x14ac:dyDescent="0.2">
      <c r="A218" s="10"/>
      <c r="B218" s="1"/>
      <c r="C218" s="1"/>
      <c r="D218" s="1"/>
      <c r="E218" s="1"/>
      <c r="F218" s="2"/>
      <c r="G218" s="4"/>
      <c r="H218" s="5"/>
      <c r="I218" s="5"/>
      <c r="J218" s="257"/>
      <c r="K218" s="7"/>
      <c r="L218" s="2"/>
      <c r="M218" s="2"/>
      <c r="N218" s="2"/>
      <c r="O218" s="2"/>
    </row>
    <row r="219" spans="1:15" ht="12.75" customHeight="1" x14ac:dyDescent="0.2">
      <c r="A219" s="10"/>
      <c r="B219" s="1"/>
      <c r="C219" s="1"/>
      <c r="D219" s="1"/>
      <c r="E219" s="1"/>
      <c r="F219" s="2"/>
      <c r="G219" s="4"/>
      <c r="H219" s="5"/>
      <c r="I219" s="5"/>
      <c r="J219" s="257"/>
      <c r="K219" s="7"/>
      <c r="L219" s="2"/>
      <c r="M219" s="2"/>
      <c r="N219" s="2"/>
      <c r="O219" s="2"/>
    </row>
    <row r="220" spans="1:15" ht="12.75" customHeight="1" x14ac:dyDescent="0.2">
      <c r="A220" s="10"/>
      <c r="B220" s="1"/>
      <c r="C220" s="1"/>
      <c r="D220" s="1"/>
      <c r="E220" s="1"/>
      <c r="F220" s="2"/>
      <c r="G220" s="4"/>
      <c r="H220" s="5"/>
      <c r="I220" s="5"/>
      <c r="J220" s="257"/>
      <c r="K220" s="7"/>
      <c r="L220" s="2"/>
      <c r="M220" s="2"/>
      <c r="N220" s="2"/>
      <c r="O220" s="2"/>
    </row>
    <row r="221" spans="1:15" ht="12.75" customHeight="1" x14ac:dyDescent="0.2">
      <c r="A221" s="10"/>
      <c r="B221" s="1"/>
      <c r="C221" s="1"/>
      <c r="D221" s="1"/>
      <c r="E221" s="1"/>
      <c r="F221" s="2"/>
      <c r="G221" s="4"/>
      <c r="H221" s="5"/>
      <c r="I221" s="5"/>
      <c r="J221" s="257"/>
      <c r="K221" s="7"/>
      <c r="L221" s="2"/>
      <c r="M221" s="2"/>
      <c r="N221" s="2"/>
      <c r="O221" s="2"/>
    </row>
    <row r="222" spans="1:15" ht="12.75" customHeight="1" x14ac:dyDescent="0.2">
      <c r="A222" s="10"/>
      <c r="B222" s="1"/>
      <c r="C222" s="1"/>
      <c r="D222" s="1"/>
      <c r="E222" s="1"/>
      <c r="F222" s="2"/>
      <c r="G222" s="4"/>
      <c r="H222" s="5"/>
      <c r="I222" s="5"/>
      <c r="J222" s="257"/>
      <c r="K222" s="7"/>
      <c r="L222" s="2"/>
      <c r="M222" s="2"/>
      <c r="N222" s="2"/>
      <c r="O222" s="2"/>
    </row>
    <row r="223" spans="1:15" ht="12.75" customHeight="1" x14ac:dyDescent="0.2">
      <c r="A223" s="10"/>
      <c r="B223" s="1"/>
      <c r="C223" s="1"/>
      <c r="D223" s="1"/>
      <c r="E223" s="1"/>
      <c r="F223" s="2"/>
      <c r="G223" s="4"/>
      <c r="H223" s="5"/>
      <c r="I223" s="5"/>
      <c r="J223" s="257"/>
      <c r="K223" s="7"/>
      <c r="L223" s="2"/>
      <c r="M223" s="2"/>
      <c r="N223" s="2"/>
      <c r="O223" s="2"/>
    </row>
    <row r="224" spans="1:15" ht="12.75" customHeight="1" x14ac:dyDescent="0.2">
      <c r="A224" s="10"/>
      <c r="B224" s="1"/>
      <c r="C224" s="1"/>
      <c r="D224" s="1"/>
      <c r="E224" s="1"/>
      <c r="F224" s="2"/>
      <c r="G224" s="4"/>
      <c r="H224" s="5"/>
      <c r="I224" s="5"/>
      <c r="J224" s="257"/>
      <c r="K224" s="7"/>
      <c r="L224" s="2"/>
      <c r="M224" s="2"/>
      <c r="N224" s="2"/>
      <c r="O224" s="2"/>
    </row>
    <row r="225" spans="1:15" ht="12.75" customHeight="1" x14ac:dyDescent="0.2">
      <c r="A225" s="10"/>
      <c r="B225" s="1"/>
      <c r="C225" s="1"/>
      <c r="D225" s="1"/>
      <c r="E225" s="1"/>
      <c r="F225" s="2"/>
      <c r="G225" s="4"/>
      <c r="H225" s="5"/>
      <c r="I225" s="5"/>
      <c r="J225" s="257"/>
      <c r="K225" s="7"/>
      <c r="L225" s="2"/>
      <c r="M225" s="2"/>
      <c r="N225" s="2"/>
      <c r="O225" s="2"/>
    </row>
    <row r="226" spans="1:15" ht="12.75" customHeight="1" x14ac:dyDescent="0.2">
      <c r="A226" s="10"/>
      <c r="B226" s="1"/>
      <c r="C226" s="1"/>
      <c r="D226" s="1"/>
      <c r="E226" s="1"/>
      <c r="F226" s="2"/>
      <c r="G226" s="4"/>
      <c r="H226" s="5"/>
      <c r="I226" s="5"/>
      <c r="J226" s="257"/>
      <c r="K226" s="7"/>
      <c r="L226" s="2"/>
      <c r="M226" s="2"/>
      <c r="N226" s="2"/>
      <c r="O226" s="2"/>
    </row>
    <row r="227" spans="1:15" ht="12.75" customHeight="1" x14ac:dyDescent="0.2">
      <c r="A227" s="10"/>
      <c r="B227" s="1"/>
      <c r="C227" s="1"/>
      <c r="D227" s="1"/>
      <c r="E227" s="1"/>
      <c r="F227" s="2"/>
      <c r="G227" s="4"/>
      <c r="H227" s="5"/>
      <c r="I227" s="5"/>
      <c r="J227" s="257"/>
      <c r="K227" s="7"/>
      <c r="L227" s="2"/>
      <c r="M227" s="2"/>
      <c r="N227" s="2"/>
      <c r="O227" s="2"/>
    </row>
    <row r="228" spans="1:15" ht="12.75" customHeight="1" x14ac:dyDescent="0.2">
      <c r="A228" s="10"/>
      <c r="B228" s="1"/>
      <c r="C228" s="1"/>
      <c r="D228" s="1"/>
      <c r="E228" s="1"/>
      <c r="F228" s="2"/>
      <c r="G228" s="4"/>
      <c r="H228" s="5"/>
      <c r="I228" s="5"/>
      <c r="J228" s="257"/>
      <c r="K228" s="7"/>
      <c r="L228" s="2"/>
      <c r="M228" s="2"/>
      <c r="N228" s="2"/>
      <c r="O228" s="2"/>
    </row>
    <row r="229" spans="1:15" ht="12.75" customHeight="1" x14ac:dyDescent="0.2">
      <c r="A229" s="10"/>
      <c r="B229" s="1"/>
      <c r="C229" s="1"/>
      <c r="D229" s="1"/>
      <c r="E229" s="1"/>
      <c r="F229" s="2"/>
      <c r="G229" s="4"/>
      <c r="H229" s="5"/>
      <c r="I229" s="5"/>
      <c r="J229" s="257"/>
      <c r="K229" s="7"/>
      <c r="L229" s="2"/>
      <c r="M229" s="2"/>
      <c r="N229" s="2"/>
      <c r="O229" s="2"/>
    </row>
    <row r="230" spans="1:15" ht="12.75" customHeight="1" x14ac:dyDescent="0.2">
      <c r="A230" s="10"/>
      <c r="B230" s="1"/>
      <c r="C230" s="1"/>
      <c r="D230" s="1"/>
      <c r="E230" s="1"/>
      <c r="F230" s="2"/>
      <c r="G230" s="4"/>
      <c r="H230" s="5"/>
      <c r="I230" s="5"/>
      <c r="J230" s="257"/>
      <c r="K230" s="7"/>
      <c r="L230" s="2"/>
      <c r="M230" s="2"/>
      <c r="N230" s="2"/>
      <c r="O230" s="2"/>
    </row>
    <row r="231" spans="1:15" ht="12.75" customHeight="1" x14ac:dyDescent="0.2">
      <c r="A231" s="10"/>
      <c r="B231" s="1"/>
      <c r="C231" s="1"/>
      <c r="D231" s="1"/>
      <c r="E231" s="1"/>
      <c r="F231" s="2"/>
      <c r="G231" s="4"/>
      <c r="H231" s="5"/>
      <c r="I231" s="5"/>
      <c r="J231" s="257"/>
      <c r="K231" s="7"/>
      <c r="L231" s="2"/>
      <c r="M231" s="2"/>
      <c r="N231" s="2"/>
      <c r="O231" s="2"/>
    </row>
    <row r="232" spans="1:15" ht="12.75" customHeight="1" x14ac:dyDescent="0.2">
      <c r="A232" s="10"/>
      <c r="B232" s="1"/>
      <c r="C232" s="1"/>
      <c r="D232" s="1"/>
      <c r="E232" s="1"/>
      <c r="F232" s="2"/>
      <c r="G232" s="4"/>
      <c r="H232" s="5"/>
      <c r="I232" s="5"/>
      <c r="J232" s="257"/>
      <c r="K232" s="7"/>
      <c r="L232" s="2"/>
      <c r="M232" s="2"/>
      <c r="N232" s="2"/>
      <c r="O232" s="2"/>
    </row>
    <row r="233" spans="1:15" ht="12.75" customHeight="1" x14ac:dyDescent="0.2">
      <c r="A233" s="10"/>
      <c r="B233" s="1"/>
      <c r="C233" s="1"/>
      <c r="D233" s="1"/>
      <c r="E233" s="1"/>
      <c r="F233" s="2"/>
      <c r="G233" s="4"/>
      <c r="H233" s="5"/>
      <c r="I233" s="5"/>
      <c r="J233" s="257"/>
      <c r="K233" s="7"/>
      <c r="L233" s="2"/>
      <c r="M233" s="2"/>
      <c r="N233" s="2"/>
      <c r="O233" s="2"/>
    </row>
    <row r="234" spans="1:15" ht="12.75" customHeight="1" x14ac:dyDescent="0.2">
      <c r="A234" s="10"/>
      <c r="B234" s="1"/>
      <c r="C234" s="1"/>
      <c r="D234" s="1"/>
      <c r="E234" s="1"/>
      <c r="F234" s="2"/>
      <c r="G234" s="4"/>
      <c r="H234" s="5"/>
      <c r="I234" s="5"/>
      <c r="J234" s="257"/>
      <c r="K234" s="7"/>
      <c r="L234" s="2"/>
      <c r="M234" s="2"/>
      <c r="N234" s="2"/>
      <c r="O234" s="2"/>
    </row>
    <row r="235" spans="1:15" ht="12.75" customHeight="1" x14ac:dyDescent="0.2">
      <c r="A235" s="10"/>
      <c r="B235" s="1"/>
      <c r="C235" s="1"/>
      <c r="D235" s="1"/>
      <c r="E235" s="1"/>
      <c r="F235" s="2"/>
      <c r="G235" s="4"/>
      <c r="H235" s="5"/>
      <c r="I235" s="5"/>
      <c r="J235" s="257"/>
      <c r="K235" s="7"/>
      <c r="L235" s="2"/>
      <c r="M235" s="2"/>
      <c r="N235" s="2"/>
      <c r="O235" s="2"/>
    </row>
    <row r="236" spans="1:15" ht="12.75" customHeight="1" x14ac:dyDescent="0.2">
      <c r="A236" s="10"/>
      <c r="B236" s="1"/>
      <c r="C236" s="1"/>
      <c r="D236" s="1"/>
      <c r="E236" s="1"/>
      <c r="F236" s="2"/>
      <c r="G236" s="4"/>
      <c r="H236" s="5"/>
      <c r="I236" s="5"/>
      <c r="J236" s="257"/>
      <c r="K236" s="7"/>
      <c r="L236" s="2"/>
      <c r="M236" s="2"/>
      <c r="N236" s="2"/>
      <c r="O236" s="2"/>
    </row>
    <row r="237" spans="1:15" ht="12.75" customHeight="1" x14ac:dyDescent="0.2">
      <c r="A237" s="10"/>
      <c r="B237" s="1"/>
      <c r="C237" s="1"/>
      <c r="D237" s="1"/>
      <c r="E237" s="1"/>
      <c r="F237" s="2"/>
      <c r="G237" s="4"/>
      <c r="H237" s="5"/>
      <c r="I237" s="5"/>
      <c r="J237" s="257"/>
      <c r="K237" s="7"/>
      <c r="L237" s="2"/>
      <c r="M237" s="2"/>
      <c r="N237" s="2"/>
      <c r="O237" s="2"/>
    </row>
    <row r="238" spans="1:15" ht="12.75" customHeight="1" x14ac:dyDescent="0.2">
      <c r="A238" s="10"/>
      <c r="B238" s="1"/>
      <c r="C238" s="1"/>
      <c r="D238" s="1"/>
      <c r="E238" s="1"/>
      <c r="F238" s="2"/>
      <c r="G238" s="4"/>
      <c r="H238" s="5"/>
      <c r="I238" s="5"/>
      <c r="J238" s="257"/>
      <c r="K238" s="7"/>
      <c r="L238" s="2"/>
      <c r="M238" s="2"/>
      <c r="N238" s="2"/>
      <c r="O238" s="2"/>
    </row>
    <row r="239" spans="1:15" ht="12.75" customHeight="1" x14ac:dyDescent="0.2">
      <c r="A239" s="10"/>
      <c r="B239" s="1"/>
      <c r="C239" s="1"/>
      <c r="D239" s="1"/>
      <c r="E239" s="1"/>
      <c r="F239" s="2"/>
      <c r="G239" s="4"/>
      <c r="H239" s="5"/>
      <c r="I239" s="5"/>
      <c r="J239" s="257"/>
      <c r="K239" s="7"/>
      <c r="L239" s="2"/>
      <c r="M239" s="2"/>
      <c r="N239" s="2"/>
      <c r="O239" s="2"/>
    </row>
    <row r="240" spans="1:15" ht="12.75" customHeight="1" x14ac:dyDescent="0.2">
      <c r="A240" s="10"/>
      <c r="B240" s="1"/>
      <c r="C240" s="1"/>
      <c r="D240" s="1"/>
      <c r="E240" s="1"/>
      <c r="F240" s="2"/>
      <c r="G240" s="4"/>
      <c r="H240" s="5"/>
      <c r="I240" s="5"/>
      <c r="J240" s="257"/>
      <c r="K240" s="7"/>
      <c r="L240" s="2"/>
      <c r="M240" s="2"/>
      <c r="N240" s="2"/>
      <c r="O240" s="2"/>
    </row>
    <row r="241" spans="1:15" ht="12.75" customHeight="1" x14ac:dyDescent="0.2">
      <c r="A241" s="10"/>
      <c r="B241" s="1"/>
      <c r="C241" s="1"/>
      <c r="D241" s="1"/>
      <c r="E241" s="1"/>
      <c r="F241" s="2"/>
      <c r="G241" s="4"/>
      <c r="H241" s="5"/>
      <c r="I241" s="5"/>
      <c r="J241" s="257"/>
      <c r="K241" s="7"/>
      <c r="L241" s="2"/>
      <c r="M241" s="2"/>
      <c r="N241" s="2"/>
      <c r="O241" s="2"/>
    </row>
    <row r="242" spans="1:15" ht="12.75" customHeight="1" x14ac:dyDescent="0.2">
      <c r="A242" s="10"/>
      <c r="B242" s="1"/>
      <c r="C242" s="1"/>
      <c r="D242" s="1"/>
      <c r="E242" s="1"/>
      <c r="F242" s="2"/>
      <c r="G242" s="4"/>
      <c r="H242" s="5"/>
      <c r="I242" s="5"/>
      <c r="J242" s="257"/>
      <c r="K242" s="7"/>
      <c r="L242" s="2"/>
      <c r="M242" s="2"/>
      <c r="N242" s="2"/>
      <c r="O242" s="2"/>
    </row>
    <row r="243" spans="1:15" ht="12.75" customHeight="1" x14ac:dyDescent="0.2">
      <c r="A243" s="10"/>
      <c r="B243" s="1"/>
      <c r="C243" s="1"/>
      <c r="D243" s="1"/>
      <c r="E243" s="1"/>
      <c r="F243" s="2"/>
      <c r="G243" s="4"/>
      <c r="H243" s="5"/>
      <c r="I243" s="5"/>
      <c r="J243" s="257"/>
      <c r="K243" s="7"/>
      <c r="L243" s="2"/>
      <c r="M243" s="2"/>
      <c r="N243" s="2"/>
      <c r="O243" s="2"/>
    </row>
    <row r="244" spans="1:15" ht="12.75" customHeight="1" x14ac:dyDescent="0.2">
      <c r="A244" s="10"/>
      <c r="B244" s="1"/>
      <c r="C244" s="1"/>
      <c r="D244" s="1"/>
      <c r="E244" s="1"/>
      <c r="F244" s="2"/>
      <c r="G244" s="4"/>
      <c r="H244" s="5"/>
      <c r="I244" s="5"/>
      <c r="J244" s="257"/>
      <c r="K244" s="7"/>
      <c r="L244" s="2"/>
      <c r="M244" s="2"/>
      <c r="N244" s="2"/>
      <c r="O244" s="2"/>
    </row>
    <row r="245" spans="1:15" ht="12.75" customHeight="1" x14ac:dyDescent="0.2">
      <c r="A245" s="10"/>
      <c r="B245" s="1"/>
      <c r="C245" s="1"/>
      <c r="D245" s="1"/>
      <c r="E245" s="1"/>
      <c r="F245" s="2"/>
      <c r="G245" s="4"/>
      <c r="H245" s="5"/>
      <c r="I245" s="5"/>
      <c r="J245" s="257"/>
      <c r="K245" s="7"/>
      <c r="L245" s="2"/>
      <c r="M245" s="2"/>
      <c r="N245" s="2"/>
      <c r="O245" s="2"/>
    </row>
    <row r="246" spans="1:15" ht="12.75" customHeight="1" x14ac:dyDescent="0.2">
      <c r="A246" s="10"/>
      <c r="B246" s="1"/>
      <c r="C246" s="1"/>
      <c r="D246" s="1"/>
      <c r="E246" s="1"/>
      <c r="F246" s="2"/>
      <c r="G246" s="4"/>
      <c r="H246" s="5"/>
      <c r="I246" s="5"/>
      <c r="J246" s="257"/>
      <c r="K246" s="7"/>
      <c r="L246" s="2"/>
      <c r="M246" s="2"/>
      <c r="N246" s="2"/>
      <c r="O246" s="2"/>
    </row>
    <row r="247" spans="1:15" ht="12.75" customHeight="1" x14ac:dyDescent="0.2">
      <c r="A247" s="10"/>
      <c r="B247" s="1"/>
      <c r="C247" s="1"/>
      <c r="D247" s="1"/>
      <c r="E247" s="1"/>
      <c r="F247" s="2"/>
      <c r="G247" s="4"/>
      <c r="H247" s="5"/>
      <c r="I247" s="5"/>
      <c r="J247" s="257"/>
      <c r="K247" s="7"/>
      <c r="L247" s="2"/>
      <c r="M247" s="2"/>
      <c r="N247" s="2"/>
      <c r="O247" s="2"/>
    </row>
    <row r="248" spans="1:15" ht="12.75" customHeight="1" x14ac:dyDescent="0.2">
      <c r="A248" s="10"/>
      <c r="B248" s="1"/>
      <c r="C248" s="1"/>
      <c r="D248" s="1"/>
      <c r="E248" s="1"/>
      <c r="F248" s="2"/>
      <c r="G248" s="4"/>
      <c r="H248" s="5"/>
      <c r="I248" s="5"/>
      <c r="J248" s="257"/>
      <c r="K248" s="7"/>
      <c r="L248" s="2"/>
      <c r="M248" s="2"/>
      <c r="N248" s="2"/>
      <c r="O248" s="2"/>
    </row>
    <row r="249" spans="1:15" ht="12.75" customHeight="1" x14ac:dyDescent="0.2">
      <c r="A249" s="10"/>
      <c r="B249" s="1"/>
      <c r="C249" s="1"/>
      <c r="D249" s="1"/>
      <c r="E249" s="1"/>
      <c r="F249" s="2"/>
      <c r="G249" s="4"/>
      <c r="H249" s="5"/>
      <c r="I249" s="5"/>
      <c r="J249" s="257"/>
      <c r="K249" s="7"/>
      <c r="L249" s="2"/>
      <c r="M249" s="2"/>
      <c r="N249" s="2"/>
      <c r="O249" s="2"/>
    </row>
    <row r="250" spans="1:15" ht="12.75" customHeight="1" x14ac:dyDescent="0.2">
      <c r="A250" s="10"/>
      <c r="B250" s="1"/>
      <c r="C250" s="1"/>
      <c r="D250" s="1"/>
      <c r="E250" s="1"/>
      <c r="F250" s="2"/>
      <c r="G250" s="4"/>
      <c r="H250" s="5"/>
      <c r="I250" s="5"/>
      <c r="J250" s="257"/>
      <c r="K250" s="7"/>
      <c r="L250" s="2"/>
      <c r="M250" s="2"/>
      <c r="N250" s="2"/>
      <c r="O250" s="2"/>
    </row>
    <row r="251" spans="1:15" ht="12.75" customHeight="1" x14ac:dyDescent="0.2">
      <c r="A251" s="10"/>
      <c r="B251" s="1"/>
      <c r="C251" s="1"/>
      <c r="D251" s="1"/>
      <c r="E251" s="1"/>
      <c r="F251" s="2"/>
      <c r="G251" s="4"/>
      <c r="H251" s="5"/>
      <c r="I251" s="5"/>
      <c r="J251" s="257"/>
      <c r="K251" s="7"/>
      <c r="L251" s="2"/>
      <c r="M251" s="2"/>
      <c r="N251" s="2"/>
      <c r="O251" s="2"/>
    </row>
    <row r="252" spans="1:15" ht="12.75" customHeight="1" x14ac:dyDescent="0.2">
      <c r="A252" s="10"/>
      <c r="B252" s="1"/>
      <c r="C252" s="1"/>
      <c r="D252" s="1"/>
      <c r="E252" s="1"/>
      <c r="F252" s="2"/>
      <c r="G252" s="4"/>
      <c r="H252" s="5"/>
      <c r="I252" s="5"/>
      <c r="J252" s="257"/>
      <c r="K252" s="7"/>
      <c r="L252" s="2"/>
      <c r="M252" s="2"/>
      <c r="N252" s="2"/>
      <c r="O252" s="2"/>
    </row>
    <row r="253" spans="1:15" ht="12.75" customHeight="1" x14ac:dyDescent="0.2">
      <c r="A253" s="10"/>
      <c r="B253" s="1"/>
      <c r="C253" s="1"/>
      <c r="D253" s="1"/>
      <c r="E253" s="1"/>
      <c r="F253" s="2"/>
      <c r="G253" s="4"/>
      <c r="H253" s="5"/>
      <c r="I253" s="5"/>
      <c r="J253" s="257"/>
      <c r="K253" s="7"/>
      <c r="L253" s="2"/>
      <c r="M253" s="2"/>
      <c r="N253" s="2"/>
      <c r="O253" s="2"/>
    </row>
    <row r="254" spans="1:15" ht="12.75" customHeight="1" x14ac:dyDescent="0.2">
      <c r="A254" s="10"/>
      <c r="B254" s="1"/>
      <c r="C254" s="1"/>
      <c r="D254" s="1"/>
      <c r="E254" s="1"/>
      <c r="F254" s="2"/>
      <c r="G254" s="4"/>
      <c r="H254" s="5"/>
      <c r="I254" s="5"/>
      <c r="J254" s="257"/>
      <c r="K254" s="7"/>
      <c r="L254" s="2"/>
      <c r="M254" s="2"/>
      <c r="N254" s="2"/>
      <c r="O254" s="2"/>
    </row>
    <row r="255" spans="1:15" ht="12.75" customHeight="1" x14ac:dyDescent="0.2">
      <c r="A255" s="10"/>
      <c r="B255" s="1"/>
      <c r="C255" s="1"/>
      <c r="D255" s="1"/>
      <c r="E255" s="1"/>
      <c r="F255" s="2"/>
      <c r="G255" s="4"/>
      <c r="H255" s="5"/>
      <c r="I255" s="5"/>
      <c r="J255" s="257"/>
      <c r="K255" s="7"/>
      <c r="L255" s="2"/>
      <c r="M255" s="2"/>
      <c r="N255" s="2"/>
      <c r="O255" s="2"/>
    </row>
    <row r="256" spans="1:15" ht="12.75" customHeight="1" x14ac:dyDescent="0.2">
      <c r="A256" s="10"/>
      <c r="B256" s="1"/>
      <c r="C256" s="1"/>
      <c r="D256" s="1"/>
      <c r="E256" s="1"/>
      <c r="F256" s="2"/>
      <c r="G256" s="4"/>
      <c r="H256" s="5"/>
      <c r="I256" s="5"/>
      <c r="J256" s="257"/>
      <c r="K256" s="7"/>
      <c r="L256" s="2"/>
      <c r="M256" s="2"/>
      <c r="N256" s="2"/>
      <c r="O256" s="2"/>
    </row>
    <row r="257" spans="1:15" ht="12.75" customHeight="1" x14ac:dyDescent="0.2">
      <c r="A257" s="10"/>
      <c r="B257" s="1"/>
      <c r="C257" s="1"/>
      <c r="D257" s="1"/>
      <c r="E257" s="1"/>
      <c r="F257" s="2"/>
      <c r="G257" s="4"/>
      <c r="H257" s="5"/>
      <c r="I257" s="5"/>
      <c r="J257" s="257"/>
      <c r="K257" s="7"/>
      <c r="L257" s="2"/>
      <c r="M257" s="2"/>
      <c r="N257" s="2"/>
      <c r="O257" s="2"/>
    </row>
    <row r="258" spans="1:15" ht="12.75" customHeight="1" x14ac:dyDescent="0.2">
      <c r="A258" s="10"/>
      <c r="B258" s="1"/>
      <c r="C258" s="1"/>
      <c r="D258" s="1"/>
      <c r="E258" s="1"/>
      <c r="F258" s="2"/>
      <c r="G258" s="4"/>
      <c r="H258" s="5"/>
      <c r="I258" s="5"/>
      <c r="J258" s="257"/>
      <c r="K258" s="7"/>
      <c r="L258" s="2"/>
      <c r="M258" s="2"/>
      <c r="N258" s="2"/>
      <c r="O258" s="2"/>
    </row>
    <row r="259" spans="1:15" ht="12.75" customHeight="1" x14ac:dyDescent="0.2">
      <c r="A259" s="10"/>
      <c r="B259" s="1"/>
      <c r="C259" s="1"/>
      <c r="D259" s="1"/>
      <c r="E259" s="1"/>
      <c r="F259" s="2"/>
      <c r="G259" s="4"/>
      <c r="H259" s="5"/>
      <c r="I259" s="5"/>
      <c r="J259" s="257"/>
      <c r="K259" s="7"/>
      <c r="L259" s="2"/>
      <c r="M259" s="2"/>
      <c r="N259" s="2"/>
      <c r="O259" s="2"/>
    </row>
    <row r="260" spans="1:15" ht="12.75" customHeight="1" x14ac:dyDescent="0.2">
      <c r="A260" s="10"/>
      <c r="B260" s="1"/>
      <c r="C260" s="1"/>
      <c r="D260" s="1"/>
      <c r="E260" s="1"/>
      <c r="F260" s="2"/>
      <c r="G260" s="4"/>
      <c r="H260" s="5"/>
      <c r="I260" s="5"/>
      <c r="J260" s="257"/>
      <c r="K260" s="7"/>
      <c r="L260" s="2"/>
      <c r="M260" s="2"/>
      <c r="N260" s="2"/>
      <c r="O260" s="2"/>
    </row>
    <row r="261" spans="1:15" ht="12.75" customHeight="1" x14ac:dyDescent="0.2">
      <c r="A261" s="10"/>
      <c r="B261" s="1"/>
      <c r="C261" s="1"/>
      <c r="D261" s="1"/>
      <c r="E261" s="1"/>
      <c r="F261" s="2"/>
      <c r="G261" s="4"/>
      <c r="H261" s="5"/>
      <c r="I261" s="5"/>
      <c r="J261" s="257"/>
      <c r="K261" s="7"/>
      <c r="L261" s="2"/>
      <c r="M261" s="2"/>
      <c r="N261" s="2"/>
      <c r="O261" s="2"/>
    </row>
    <row r="262" spans="1:15" ht="12.75" customHeight="1" x14ac:dyDescent="0.2">
      <c r="A262" s="10"/>
      <c r="B262" s="1"/>
      <c r="C262" s="1"/>
      <c r="D262" s="1"/>
      <c r="E262" s="1"/>
      <c r="F262" s="2"/>
      <c r="G262" s="4"/>
      <c r="H262" s="5"/>
      <c r="I262" s="5"/>
      <c r="J262" s="257"/>
      <c r="K262" s="7"/>
      <c r="L262" s="2"/>
      <c r="M262" s="2"/>
      <c r="N262" s="2"/>
      <c r="O262" s="2"/>
    </row>
    <row r="263" spans="1:15" ht="12.75" customHeight="1" x14ac:dyDescent="0.2">
      <c r="A263" s="10"/>
      <c r="B263" s="1"/>
      <c r="C263" s="1"/>
      <c r="D263" s="1"/>
      <c r="E263" s="1"/>
      <c r="F263" s="2"/>
      <c r="G263" s="4"/>
      <c r="H263" s="5"/>
      <c r="I263" s="5"/>
      <c r="J263" s="257"/>
      <c r="K263" s="7"/>
      <c r="L263" s="2"/>
      <c r="M263" s="2"/>
      <c r="N263" s="2"/>
      <c r="O263" s="2"/>
    </row>
    <row r="264" spans="1:15" ht="12.75" customHeight="1" x14ac:dyDescent="0.2">
      <c r="A264" s="10"/>
      <c r="B264" s="1"/>
      <c r="C264" s="1"/>
      <c r="D264" s="1"/>
      <c r="E264" s="1"/>
      <c r="F264" s="2"/>
      <c r="G264" s="4"/>
      <c r="H264" s="5"/>
      <c r="I264" s="5"/>
      <c r="J264" s="257"/>
      <c r="K264" s="7"/>
      <c r="L264" s="2"/>
      <c r="M264" s="2"/>
      <c r="N264" s="2"/>
      <c r="O264" s="2"/>
    </row>
    <row r="265" spans="1:15" ht="12.75" customHeight="1" x14ac:dyDescent="0.2">
      <c r="A265" s="10"/>
      <c r="B265" s="1"/>
      <c r="C265" s="1"/>
      <c r="D265" s="1"/>
      <c r="E265" s="1"/>
      <c r="F265" s="2"/>
      <c r="G265" s="4"/>
      <c r="H265" s="5"/>
      <c r="I265" s="5"/>
      <c r="J265" s="257"/>
      <c r="K265" s="7"/>
      <c r="L265" s="2"/>
      <c r="M265" s="2"/>
      <c r="N265" s="2"/>
      <c r="O265" s="2"/>
    </row>
    <row r="266" spans="1:15" ht="12.75" customHeight="1" x14ac:dyDescent="0.2">
      <c r="A266" s="10"/>
      <c r="B266" s="1"/>
      <c r="C266" s="1"/>
      <c r="D266" s="1"/>
      <c r="E266" s="1"/>
      <c r="F266" s="2"/>
      <c r="G266" s="4"/>
      <c r="H266" s="5"/>
      <c r="I266" s="5"/>
      <c r="J266" s="257"/>
      <c r="K266" s="7"/>
      <c r="L266" s="2"/>
      <c r="M266" s="2"/>
      <c r="N266" s="2"/>
      <c r="O266" s="2"/>
    </row>
    <row r="267" spans="1:15" ht="12.75" customHeight="1" x14ac:dyDescent="0.2">
      <c r="A267" s="10"/>
      <c r="B267" s="1"/>
      <c r="C267" s="1"/>
      <c r="D267" s="1"/>
      <c r="E267" s="1"/>
      <c r="F267" s="2"/>
      <c r="G267" s="4"/>
      <c r="H267" s="5"/>
      <c r="I267" s="5"/>
      <c r="J267" s="257"/>
      <c r="K267" s="7"/>
      <c r="L267" s="2"/>
      <c r="M267" s="2"/>
      <c r="N267" s="2"/>
      <c r="O267" s="2"/>
    </row>
    <row r="268" spans="1:15" ht="12.75" customHeight="1" x14ac:dyDescent="0.2">
      <c r="A268" s="10"/>
      <c r="B268" s="1"/>
      <c r="C268" s="1"/>
      <c r="D268" s="1"/>
      <c r="E268" s="1"/>
      <c r="F268" s="2"/>
      <c r="G268" s="4"/>
      <c r="H268" s="5"/>
      <c r="I268" s="5"/>
      <c r="J268" s="257"/>
      <c r="K268" s="7"/>
      <c r="L268" s="2"/>
      <c r="M268" s="2"/>
      <c r="N268" s="2"/>
      <c r="O268" s="2"/>
    </row>
    <row r="269" spans="1:15" ht="12.75" customHeight="1" x14ac:dyDescent="0.2">
      <c r="A269" s="10"/>
      <c r="B269" s="1"/>
      <c r="C269" s="1"/>
      <c r="D269" s="1"/>
      <c r="E269" s="1"/>
      <c r="F269" s="2"/>
      <c r="G269" s="4"/>
      <c r="H269" s="5"/>
      <c r="I269" s="5"/>
      <c r="J269" s="257"/>
      <c r="K269" s="7"/>
      <c r="L269" s="2"/>
      <c r="M269" s="2"/>
      <c r="N269" s="2"/>
      <c r="O269" s="2"/>
    </row>
    <row r="270" spans="1:15" ht="12.75" customHeight="1" x14ac:dyDescent="0.2">
      <c r="A270" s="10"/>
      <c r="B270" s="1"/>
      <c r="C270" s="1"/>
      <c r="D270" s="1"/>
      <c r="E270" s="1"/>
      <c r="F270" s="2"/>
      <c r="G270" s="4"/>
      <c r="H270" s="5"/>
      <c r="I270" s="5"/>
      <c r="J270" s="257"/>
      <c r="K270" s="7"/>
      <c r="L270" s="2"/>
      <c r="M270" s="2"/>
      <c r="N270" s="2"/>
      <c r="O270" s="2"/>
    </row>
    <row r="271" spans="1:15" ht="12.75" customHeight="1" x14ac:dyDescent="0.2">
      <c r="A271" s="10"/>
      <c r="B271" s="1"/>
      <c r="C271" s="1"/>
      <c r="D271" s="1"/>
      <c r="E271" s="1"/>
      <c r="F271" s="2"/>
      <c r="G271" s="4"/>
      <c r="H271" s="5"/>
      <c r="I271" s="5"/>
      <c r="J271" s="257"/>
      <c r="K271" s="7"/>
      <c r="L271" s="2"/>
      <c r="M271" s="2"/>
      <c r="N271" s="2"/>
      <c r="O271" s="2"/>
    </row>
    <row r="272" spans="1:15" ht="12.75" customHeight="1" x14ac:dyDescent="0.2">
      <c r="A272" s="10"/>
      <c r="B272" s="1"/>
      <c r="C272" s="1"/>
      <c r="D272" s="1"/>
      <c r="E272" s="1"/>
      <c r="F272" s="2"/>
      <c r="G272" s="4"/>
      <c r="H272" s="5"/>
      <c r="I272" s="5"/>
      <c r="J272" s="257"/>
      <c r="K272" s="7"/>
      <c r="L272" s="2"/>
      <c r="M272" s="2"/>
      <c r="N272" s="2"/>
      <c r="O272" s="2"/>
    </row>
    <row r="273" spans="1:15" ht="12.75" customHeight="1" x14ac:dyDescent="0.2">
      <c r="A273" s="10"/>
      <c r="B273" s="1"/>
      <c r="C273" s="1"/>
      <c r="D273" s="1"/>
      <c r="E273" s="1"/>
      <c r="F273" s="2"/>
      <c r="G273" s="4"/>
      <c r="H273" s="5"/>
      <c r="I273" s="5"/>
      <c r="J273" s="257"/>
      <c r="K273" s="7"/>
      <c r="L273" s="2"/>
      <c r="M273" s="2"/>
      <c r="N273" s="2"/>
      <c r="O273" s="2"/>
    </row>
    <row r="274" spans="1:15" ht="12.75" customHeight="1" x14ac:dyDescent="0.2">
      <c r="A274" s="10"/>
      <c r="B274" s="1"/>
      <c r="C274" s="1"/>
      <c r="D274" s="1"/>
      <c r="E274" s="1"/>
      <c r="F274" s="2"/>
      <c r="G274" s="4"/>
      <c r="H274" s="5"/>
      <c r="I274" s="5"/>
      <c r="J274" s="257"/>
      <c r="K274" s="7"/>
      <c r="L274" s="2"/>
      <c r="M274" s="2"/>
      <c r="N274" s="2"/>
      <c r="O274" s="2"/>
    </row>
    <row r="275" spans="1:15" ht="12.75" customHeight="1" x14ac:dyDescent="0.2">
      <c r="A275" s="10"/>
      <c r="B275" s="1"/>
      <c r="C275" s="1"/>
      <c r="D275" s="1"/>
      <c r="E275" s="1"/>
      <c r="F275" s="2"/>
      <c r="G275" s="4"/>
      <c r="H275" s="5"/>
      <c r="I275" s="5"/>
      <c r="J275" s="257"/>
      <c r="K275" s="7"/>
      <c r="L275" s="2"/>
      <c r="M275" s="2"/>
      <c r="N275" s="2"/>
      <c r="O275" s="2"/>
    </row>
    <row r="276" spans="1:15" ht="12.75" customHeight="1" x14ac:dyDescent="0.2">
      <c r="A276" s="10"/>
      <c r="B276" s="1"/>
      <c r="C276" s="1"/>
      <c r="D276" s="1"/>
      <c r="E276" s="1"/>
      <c r="F276" s="2"/>
      <c r="G276" s="4"/>
      <c r="H276" s="5"/>
      <c r="I276" s="5"/>
      <c r="J276" s="257"/>
      <c r="K276" s="7"/>
      <c r="L276" s="2"/>
      <c r="M276" s="2"/>
      <c r="N276" s="2"/>
      <c r="O276" s="2"/>
    </row>
    <row r="277" spans="1:15" ht="12.75" customHeight="1" x14ac:dyDescent="0.2">
      <c r="A277" s="10"/>
      <c r="B277" s="1"/>
      <c r="C277" s="1"/>
      <c r="D277" s="1"/>
      <c r="E277" s="1"/>
      <c r="F277" s="2"/>
      <c r="G277" s="4"/>
      <c r="H277" s="5"/>
      <c r="I277" s="5"/>
      <c r="J277" s="257"/>
      <c r="K277" s="7"/>
      <c r="L277" s="2"/>
      <c r="M277" s="2"/>
      <c r="N277" s="2"/>
      <c r="O277" s="2"/>
    </row>
    <row r="278" spans="1:15" ht="12.75" customHeight="1" x14ac:dyDescent="0.2">
      <c r="A278" s="10"/>
      <c r="B278" s="1"/>
      <c r="C278" s="1"/>
      <c r="D278" s="1"/>
      <c r="E278" s="1"/>
      <c r="F278" s="2"/>
      <c r="G278" s="4"/>
      <c r="H278" s="5"/>
      <c r="I278" s="5"/>
      <c r="J278" s="257"/>
      <c r="K278" s="7"/>
      <c r="L278" s="2"/>
      <c r="M278" s="2"/>
      <c r="N278" s="2"/>
      <c r="O278" s="2"/>
    </row>
    <row r="279" spans="1:15" ht="12.75" customHeight="1" x14ac:dyDescent="0.2">
      <c r="A279" s="10"/>
      <c r="B279" s="1"/>
      <c r="C279" s="1"/>
      <c r="D279" s="1"/>
      <c r="E279" s="1"/>
      <c r="F279" s="2"/>
      <c r="G279" s="4"/>
      <c r="H279" s="5"/>
      <c r="I279" s="5"/>
      <c r="J279" s="257"/>
      <c r="K279" s="7"/>
      <c r="L279" s="2"/>
      <c r="M279" s="2"/>
      <c r="N279" s="2"/>
      <c r="O279" s="2"/>
    </row>
    <row r="280" spans="1:15" ht="12.75" customHeight="1" x14ac:dyDescent="0.2">
      <c r="A280" s="10"/>
      <c r="B280" s="1"/>
      <c r="C280" s="1"/>
      <c r="D280" s="1"/>
      <c r="E280" s="1"/>
      <c r="F280" s="2"/>
      <c r="G280" s="4"/>
      <c r="H280" s="5"/>
      <c r="I280" s="5"/>
      <c r="J280" s="257"/>
      <c r="K280" s="7"/>
      <c r="L280" s="2"/>
      <c r="M280" s="2"/>
      <c r="N280" s="2"/>
      <c r="O280" s="2"/>
    </row>
    <row r="281" spans="1:15" ht="12.75" customHeight="1" x14ac:dyDescent="0.2">
      <c r="A281" s="10"/>
      <c r="B281" s="1"/>
      <c r="C281" s="1"/>
      <c r="D281" s="1"/>
      <c r="E281" s="1"/>
      <c r="F281" s="2"/>
      <c r="G281" s="4"/>
      <c r="H281" s="5"/>
      <c r="I281" s="5"/>
      <c r="J281" s="257"/>
      <c r="K281" s="7"/>
      <c r="L281" s="2"/>
      <c r="M281" s="2"/>
      <c r="N281" s="2"/>
      <c r="O281" s="2"/>
    </row>
    <row r="282" spans="1:15" ht="12.75" customHeight="1" x14ac:dyDescent="0.2">
      <c r="A282" s="10"/>
      <c r="B282" s="1"/>
      <c r="C282" s="1"/>
      <c r="D282" s="1"/>
      <c r="E282" s="1"/>
      <c r="F282" s="2"/>
      <c r="G282" s="4"/>
      <c r="H282" s="5"/>
      <c r="I282" s="5"/>
      <c r="J282" s="257"/>
      <c r="K282" s="7"/>
      <c r="L282" s="2"/>
      <c r="M282" s="2"/>
      <c r="N282" s="2"/>
      <c r="O282" s="2"/>
    </row>
    <row r="283" spans="1:15" ht="12.75" customHeight="1" x14ac:dyDescent="0.2">
      <c r="A283" s="10"/>
      <c r="B283" s="1"/>
      <c r="C283" s="1"/>
      <c r="D283" s="1"/>
      <c r="E283" s="1"/>
      <c r="F283" s="2"/>
      <c r="G283" s="4"/>
      <c r="H283" s="5"/>
      <c r="I283" s="5"/>
      <c r="J283" s="257"/>
      <c r="K283" s="7"/>
      <c r="L283" s="2"/>
      <c r="M283" s="2"/>
      <c r="N283" s="2"/>
      <c r="O283" s="2"/>
    </row>
    <row r="284" spans="1:15" ht="12.75" customHeight="1" x14ac:dyDescent="0.2">
      <c r="A284" s="10"/>
      <c r="B284" s="1"/>
      <c r="C284" s="1"/>
      <c r="D284" s="1"/>
      <c r="E284" s="1"/>
      <c r="F284" s="2"/>
      <c r="G284" s="4"/>
      <c r="H284" s="5"/>
      <c r="I284" s="5"/>
      <c r="J284" s="257"/>
      <c r="K284" s="7"/>
      <c r="L284" s="2"/>
      <c r="M284" s="2"/>
      <c r="N284" s="2"/>
      <c r="O284" s="2"/>
    </row>
    <row r="285" spans="1:15" ht="12.75" customHeight="1" x14ac:dyDescent="0.2">
      <c r="A285" s="10"/>
      <c r="B285" s="1"/>
      <c r="C285" s="1"/>
      <c r="D285" s="1"/>
      <c r="E285" s="1"/>
      <c r="F285" s="2"/>
      <c r="G285" s="4"/>
      <c r="H285" s="5"/>
      <c r="I285" s="5"/>
      <c r="J285" s="257"/>
      <c r="K285" s="7"/>
      <c r="L285" s="2"/>
      <c r="M285" s="2"/>
      <c r="N285" s="2"/>
      <c r="O285" s="2"/>
    </row>
    <row r="286" spans="1:15" ht="12.75" customHeight="1" x14ac:dyDescent="0.2">
      <c r="A286" s="10"/>
      <c r="B286" s="1"/>
      <c r="C286" s="1"/>
      <c r="D286" s="1"/>
      <c r="E286" s="1"/>
      <c r="F286" s="2"/>
      <c r="G286" s="4"/>
      <c r="H286" s="5"/>
      <c r="I286" s="5"/>
      <c r="J286" s="257"/>
      <c r="K286" s="7"/>
      <c r="L286" s="2"/>
      <c r="M286" s="2"/>
      <c r="N286" s="2"/>
      <c r="O286" s="2"/>
    </row>
    <row r="287" spans="1:15" ht="12.75" customHeight="1" x14ac:dyDescent="0.2">
      <c r="A287" s="10"/>
      <c r="B287" s="1"/>
      <c r="C287" s="1"/>
      <c r="D287" s="1"/>
      <c r="E287" s="1"/>
      <c r="F287" s="2"/>
      <c r="G287" s="4"/>
      <c r="H287" s="5"/>
      <c r="I287" s="5"/>
      <c r="J287" s="257"/>
      <c r="K287" s="7"/>
      <c r="L287" s="2"/>
      <c r="M287" s="2"/>
      <c r="N287" s="2"/>
      <c r="O287" s="2"/>
    </row>
    <row r="288" spans="1:15" ht="12.75" customHeight="1" x14ac:dyDescent="0.2">
      <c r="A288" s="10"/>
      <c r="B288" s="1"/>
      <c r="C288" s="1"/>
      <c r="D288" s="1"/>
      <c r="E288" s="1"/>
      <c r="F288" s="2"/>
      <c r="G288" s="4"/>
      <c r="H288" s="5"/>
      <c r="I288" s="5"/>
      <c r="J288" s="257"/>
      <c r="K288" s="7"/>
      <c r="L288" s="2"/>
      <c r="M288" s="2"/>
      <c r="N288" s="2"/>
      <c r="O288" s="2"/>
    </row>
    <row r="289" spans="1:15" ht="12.75" customHeight="1" x14ac:dyDescent="0.2">
      <c r="A289" s="10"/>
      <c r="B289" s="1"/>
      <c r="C289" s="1"/>
      <c r="D289" s="1"/>
      <c r="E289" s="1"/>
      <c r="F289" s="2"/>
      <c r="G289" s="4"/>
      <c r="H289" s="5"/>
      <c r="I289" s="5"/>
      <c r="J289" s="257"/>
      <c r="K289" s="7"/>
      <c r="L289" s="2"/>
      <c r="M289" s="2"/>
      <c r="N289" s="2"/>
      <c r="O289" s="2"/>
    </row>
    <row r="290" spans="1:15" ht="12.75" customHeight="1" x14ac:dyDescent="0.2">
      <c r="A290" s="10"/>
      <c r="B290" s="1"/>
      <c r="C290" s="1"/>
      <c r="D290" s="1"/>
      <c r="E290" s="1"/>
      <c r="F290" s="2"/>
      <c r="G290" s="4"/>
      <c r="H290" s="5"/>
      <c r="I290" s="5"/>
      <c r="J290" s="257"/>
      <c r="K290" s="7"/>
      <c r="L290" s="2"/>
      <c r="M290" s="2"/>
      <c r="N290" s="2"/>
      <c r="O290" s="2"/>
    </row>
    <row r="291" spans="1:15" ht="12.75" customHeight="1" x14ac:dyDescent="0.2">
      <c r="A291" s="10"/>
      <c r="B291" s="1"/>
      <c r="C291" s="1"/>
      <c r="D291" s="1"/>
      <c r="E291" s="1"/>
      <c r="F291" s="2"/>
      <c r="G291" s="4"/>
      <c r="H291" s="5"/>
      <c r="I291" s="5"/>
      <c r="J291" s="257"/>
      <c r="K291" s="7"/>
      <c r="L291" s="2"/>
      <c r="M291" s="2"/>
      <c r="N291" s="2"/>
      <c r="O291" s="2"/>
    </row>
    <row r="292" spans="1:15" ht="12.75" customHeight="1" x14ac:dyDescent="0.2">
      <c r="A292" s="10"/>
      <c r="B292" s="1"/>
      <c r="C292" s="1"/>
      <c r="D292" s="1"/>
      <c r="E292" s="1"/>
      <c r="F292" s="2"/>
      <c r="G292" s="4"/>
      <c r="H292" s="5"/>
      <c r="I292" s="5"/>
      <c r="J292" s="257"/>
      <c r="K292" s="7"/>
      <c r="L292" s="2"/>
      <c r="M292" s="2"/>
      <c r="N292" s="2"/>
      <c r="O292" s="2"/>
    </row>
    <row r="293" spans="1:15" ht="12.75" customHeight="1" x14ac:dyDescent="0.2">
      <c r="A293" s="10"/>
      <c r="B293" s="1"/>
      <c r="C293" s="1"/>
      <c r="D293" s="1"/>
      <c r="E293" s="1"/>
      <c r="F293" s="2"/>
      <c r="G293" s="4"/>
      <c r="H293" s="5"/>
      <c r="I293" s="5"/>
      <c r="J293" s="257"/>
      <c r="K293" s="7"/>
      <c r="L293" s="2"/>
      <c r="M293" s="2"/>
      <c r="N293" s="2"/>
      <c r="O293" s="2"/>
    </row>
    <row r="294" spans="1:15" ht="12.75" customHeight="1" x14ac:dyDescent="0.2">
      <c r="A294" s="10"/>
      <c r="B294" s="1"/>
      <c r="C294" s="1"/>
      <c r="D294" s="1"/>
      <c r="E294" s="1"/>
      <c r="F294" s="2"/>
      <c r="G294" s="4"/>
      <c r="H294" s="5"/>
      <c r="I294" s="5"/>
      <c r="J294" s="257"/>
      <c r="K294" s="7"/>
      <c r="L294" s="2"/>
      <c r="M294" s="2"/>
      <c r="N294" s="2"/>
      <c r="O294" s="2"/>
    </row>
    <row r="295" spans="1:15" ht="12.75" customHeight="1" x14ac:dyDescent="0.2">
      <c r="A295" s="10"/>
      <c r="B295" s="1"/>
      <c r="C295" s="1"/>
      <c r="D295" s="1"/>
      <c r="E295" s="1"/>
      <c r="F295" s="2"/>
      <c r="G295" s="4"/>
      <c r="H295" s="5"/>
      <c r="I295" s="5"/>
      <c r="J295" s="257"/>
      <c r="K295" s="7"/>
      <c r="L295" s="2"/>
      <c r="M295" s="2"/>
      <c r="N295" s="2"/>
      <c r="O295" s="2"/>
    </row>
    <row r="296" spans="1:15" ht="12.75" customHeight="1" x14ac:dyDescent="0.2">
      <c r="A296" s="10"/>
      <c r="B296" s="1"/>
      <c r="C296" s="1"/>
      <c r="D296" s="1"/>
      <c r="E296" s="1"/>
      <c r="F296" s="2"/>
      <c r="G296" s="4"/>
      <c r="H296" s="5"/>
      <c r="I296" s="5"/>
      <c r="J296" s="257"/>
      <c r="K296" s="7"/>
      <c r="L296" s="2"/>
      <c r="M296" s="2"/>
      <c r="N296" s="2"/>
      <c r="O296" s="2"/>
    </row>
    <row r="297" spans="1:15" ht="12.75" customHeight="1" x14ac:dyDescent="0.2">
      <c r="A297" s="10"/>
      <c r="B297" s="1"/>
      <c r="C297" s="1"/>
      <c r="D297" s="1"/>
      <c r="E297" s="1"/>
      <c r="F297" s="2"/>
      <c r="G297" s="4"/>
      <c r="H297" s="5"/>
      <c r="I297" s="5"/>
      <c r="J297" s="257"/>
      <c r="K297" s="7"/>
      <c r="L297" s="2"/>
      <c r="M297" s="2"/>
      <c r="N297" s="2"/>
      <c r="O297" s="2"/>
    </row>
    <row r="298" spans="1:15" ht="12.75" customHeight="1" x14ac:dyDescent="0.2">
      <c r="A298" s="10"/>
      <c r="B298" s="1"/>
      <c r="C298" s="1"/>
      <c r="D298" s="1"/>
      <c r="E298" s="1"/>
      <c r="F298" s="2"/>
      <c r="G298" s="4"/>
      <c r="H298" s="5"/>
      <c r="I298" s="5"/>
      <c r="J298" s="257"/>
      <c r="K298" s="7"/>
      <c r="L298" s="2"/>
      <c r="M298" s="2"/>
      <c r="N298" s="2"/>
      <c r="O298" s="2"/>
    </row>
    <row r="299" spans="1:15" ht="12.75" customHeight="1" x14ac:dyDescent="0.2">
      <c r="A299" s="10"/>
      <c r="B299" s="1"/>
      <c r="C299" s="1"/>
      <c r="D299" s="1"/>
      <c r="E299" s="1"/>
      <c r="F299" s="2"/>
      <c r="G299" s="4"/>
      <c r="H299" s="5"/>
      <c r="I299" s="5"/>
      <c r="J299" s="257"/>
      <c r="K299" s="7"/>
      <c r="L299" s="2"/>
      <c r="M299" s="2"/>
      <c r="N299" s="2"/>
      <c r="O299" s="2"/>
    </row>
    <row r="300" spans="1:15" ht="12.75" customHeight="1" x14ac:dyDescent="0.2">
      <c r="A300" s="10"/>
      <c r="B300" s="1"/>
      <c r="C300" s="1"/>
      <c r="D300" s="1"/>
      <c r="E300" s="1"/>
      <c r="F300" s="2"/>
      <c r="G300" s="4"/>
      <c r="H300" s="5"/>
      <c r="I300" s="5"/>
      <c r="J300" s="257"/>
      <c r="K300" s="7"/>
      <c r="L300" s="2"/>
      <c r="M300" s="2"/>
      <c r="N300" s="2"/>
      <c r="O300" s="2"/>
    </row>
    <row r="301" spans="1:15" ht="12.75" customHeight="1" x14ac:dyDescent="0.2">
      <c r="A301" s="10"/>
      <c r="B301" s="1"/>
      <c r="C301" s="1"/>
      <c r="D301" s="1"/>
      <c r="E301" s="1"/>
      <c r="F301" s="2"/>
      <c r="G301" s="4"/>
      <c r="H301" s="5"/>
      <c r="I301" s="5"/>
      <c r="J301" s="257"/>
      <c r="K301" s="7"/>
      <c r="L301" s="2"/>
      <c r="M301" s="2"/>
      <c r="N301" s="2"/>
      <c r="O301" s="2"/>
    </row>
    <row r="302" spans="1:15" ht="12.75" customHeight="1" x14ac:dyDescent="0.2">
      <c r="A302" s="10"/>
      <c r="B302" s="1"/>
      <c r="C302" s="1"/>
      <c r="D302" s="1"/>
      <c r="E302" s="1"/>
      <c r="F302" s="2"/>
      <c r="G302" s="4"/>
      <c r="H302" s="5"/>
      <c r="I302" s="5"/>
      <c r="J302" s="257"/>
      <c r="K302" s="7"/>
      <c r="L302" s="2"/>
      <c r="M302" s="2"/>
      <c r="N302" s="2"/>
      <c r="O302" s="2"/>
    </row>
    <row r="303" spans="1:15" ht="12.75" customHeight="1" x14ac:dyDescent="0.2">
      <c r="A303" s="10"/>
      <c r="B303" s="1"/>
      <c r="C303" s="1"/>
      <c r="D303" s="1"/>
      <c r="E303" s="1"/>
      <c r="F303" s="2"/>
      <c r="G303" s="4"/>
      <c r="H303" s="5"/>
      <c r="I303" s="5"/>
      <c r="J303" s="257"/>
      <c r="K303" s="7"/>
      <c r="L303" s="2"/>
      <c r="M303" s="2"/>
      <c r="N303" s="2"/>
      <c r="O303" s="2"/>
    </row>
    <row r="304" spans="1:15" ht="12.75" customHeight="1" x14ac:dyDescent="0.2">
      <c r="A304" s="10"/>
      <c r="B304" s="1"/>
      <c r="C304" s="1"/>
      <c r="D304" s="1"/>
      <c r="E304" s="1"/>
      <c r="F304" s="2"/>
      <c r="G304" s="4"/>
      <c r="H304" s="5"/>
      <c r="I304" s="5"/>
      <c r="J304" s="257"/>
      <c r="K304" s="7"/>
      <c r="L304" s="2"/>
      <c r="M304" s="2"/>
      <c r="N304" s="2"/>
      <c r="O304" s="2"/>
    </row>
    <row r="305" spans="1:15" ht="12.75" customHeight="1" x14ac:dyDescent="0.2">
      <c r="A305" s="10"/>
      <c r="B305" s="1"/>
      <c r="C305" s="1"/>
      <c r="D305" s="1"/>
      <c r="E305" s="1"/>
      <c r="F305" s="2"/>
      <c r="G305" s="4"/>
      <c r="H305" s="5"/>
      <c r="I305" s="5"/>
      <c r="J305" s="257"/>
      <c r="K305" s="7"/>
      <c r="L305" s="2"/>
      <c r="M305" s="2"/>
      <c r="N305" s="2"/>
      <c r="O305" s="2"/>
    </row>
    <row r="306" spans="1:15" ht="12.75" customHeight="1" x14ac:dyDescent="0.2">
      <c r="A306" s="10"/>
      <c r="B306" s="1"/>
      <c r="C306" s="1"/>
      <c r="D306" s="1"/>
      <c r="E306" s="1"/>
      <c r="F306" s="2"/>
      <c r="G306" s="4"/>
      <c r="H306" s="5"/>
      <c r="I306" s="5"/>
      <c r="J306" s="257"/>
      <c r="K306" s="7"/>
      <c r="L306" s="2"/>
      <c r="M306" s="2"/>
      <c r="N306" s="2"/>
      <c r="O306" s="2"/>
    </row>
    <row r="307" spans="1:15" ht="12.75" customHeight="1" x14ac:dyDescent="0.2">
      <c r="A307" s="10"/>
      <c r="B307" s="1"/>
      <c r="C307" s="1"/>
      <c r="D307" s="1"/>
      <c r="E307" s="1"/>
      <c r="F307" s="2"/>
      <c r="G307" s="4"/>
      <c r="H307" s="5"/>
      <c r="I307" s="5"/>
      <c r="J307" s="257"/>
      <c r="K307" s="7"/>
      <c r="L307" s="2"/>
      <c r="M307" s="2"/>
      <c r="N307" s="2"/>
      <c r="O307" s="2"/>
    </row>
    <row r="308" spans="1:15" ht="12.75" customHeight="1" x14ac:dyDescent="0.2">
      <c r="A308" s="10"/>
      <c r="B308" s="1"/>
      <c r="C308" s="1"/>
      <c r="D308" s="1"/>
      <c r="E308" s="1"/>
      <c r="F308" s="2"/>
      <c r="G308" s="4"/>
      <c r="H308" s="5"/>
      <c r="I308" s="5"/>
      <c r="J308" s="257"/>
      <c r="K308" s="7"/>
      <c r="L308" s="2"/>
      <c r="M308" s="2"/>
      <c r="N308" s="2"/>
      <c r="O308" s="2"/>
    </row>
    <row r="309" spans="1:15" ht="12.75" customHeight="1" x14ac:dyDescent="0.2">
      <c r="A309" s="10"/>
      <c r="B309" s="1"/>
      <c r="C309" s="1"/>
      <c r="D309" s="1"/>
      <c r="E309" s="1"/>
      <c r="F309" s="2"/>
      <c r="G309" s="4"/>
      <c r="H309" s="5"/>
      <c r="I309" s="5"/>
      <c r="J309" s="257"/>
      <c r="K309" s="7"/>
      <c r="L309" s="2"/>
      <c r="M309" s="2"/>
      <c r="N309" s="2"/>
      <c r="O309" s="2"/>
    </row>
    <row r="310" spans="1:15" ht="12.75" customHeight="1" x14ac:dyDescent="0.2">
      <c r="A310" s="10"/>
      <c r="B310" s="1"/>
      <c r="C310" s="1"/>
      <c r="D310" s="1"/>
      <c r="E310" s="1"/>
      <c r="F310" s="2"/>
      <c r="G310" s="4"/>
      <c r="H310" s="5"/>
      <c r="I310" s="5"/>
      <c r="J310" s="257"/>
      <c r="K310" s="7"/>
      <c r="L310" s="2"/>
      <c r="M310" s="2"/>
      <c r="N310" s="2"/>
      <c r="O310" s="2"/>
    </row>
    <row r="311" spans="1:15" ht="12.75" customHeight="1" x14ac:dyDescent="0.2">
      <c r="A311" s="10"/>
      <c r="B311" s="1"/>
      <c r="C311" s="1"/>
      <c r="D311" s="1"/>
      <c r="E311" s="1"/>
      <c r="F311" s="2"/>
      <c r="G311" s="4"/>
      <c r="H311" s="5"/>
      <c r="I311" s="5"/>
      <c r="J311" s="257"/>
      <c r="K311" s="7"/>
      <c r="L311" s="2"/>
      <c r="M311" s="2"/>
      <c r="N311" s="2"/>
      <c r="O311" s="2"/>
    </row>
    <row r="312" spans="1:15" ht="12.75" customHeight="1" x14ac:dyDescent="0.2">
      <c r="A312" s="10"/>
      <c r="B312" s="1"/>
      <c r="C312" s="1"/>
      <c r="D312" s="1"/>
      <c r="E312" s="1"/>
      <c r="F312" s="2"/>
      <c r="G312" s="4"/>
      <c r="H312" s="5"/>
      <c r="I312" s="5"/>
      <c r="J312" s="257"/>
      <c r="K312" s="7"/>
      <c r="L312" s="2"/>
      <c r="M312" s="2"/>
      <c r="N312" s="2"/>
      <c r="O312" s="2"/>
    </row>
    <row r="313" spans="1:15" ht="12.75" customHeight="1" x14ac:dyDescent="0.2">
      <c r="A313" s="10"/>
      <c r="B313" s="1"/>
      <c r="C313" s="1"/>
      <c r="D313" s="1"/>
      <c r="E313" s="1"/>
      <c r="F313" s="2"/>
      <c r="G313" s="4"/>
      <c r="H313" s="5"/>
      <c r="I313" s="5"/>
      <c r="J313" s="257"/>
      <c r="K313" s="7"/>
      <c r="L313" s="2"/>
      <c r="M313" s="2"/>
      <c r="N313" s="2"/>
      <c r="O313" s="2"/>
    </row>
    <row r="314" spans="1:15" ht="12.75" customHeight="1" x14ac:dyDescent="0.2">
      <c r="A314" s="10"/>
      <c r="B314" s="1"/>
      <c r="C314" s="1"/>
      <c r="D314" s="1"/>
      <c r="E314" s="1"/>
      <c r="F314" s="2"/>
      <c r="G314" s="4"/>
      <c r="H314" s="5"/>
      <c r="I314" s="5"/>
      <c r="J314" s="257"/>
      <c r="K314" s="7"/>
      <c r="L314" s="2"/>
      <c r="M314" s="2"/>
      <c r="N314" s="2"/>
      <c r="O314" s="2"/>
    </row>
    <row r="315" spans="1:15" ht="12.75" customHeight="1" x14ac:dyDescent="0.2">
      <c r="A315" s="10"/>
      <c r="B315" s="1"/>
      <c r="C315" s="1"/>
      <c r="D315" s="1"/>
      <c r="E315" s="1"/>
      <c r="F315" s="2"/>
      <c r="G315" s="4"/>
      <c r="H315" s="5"/>
      <c r="I315" s="5"/>
      <c r="J315" s="257"/>
      <c r="K315" s="7"/>
      <c r="L315" s="2"/>
      <c r="M315" s="2"/>
      <c r="N315" s="2"/>
      <c r="O315" s="2"/>
    </row>
    <row r="316" spans="1:15" ht="12.75" customHeight="1" x14ac:dyDescent="0.2">
      <c r="A316" s="10"/>
      <c r="B316" s="1"/>
      <c r="C316" s="1"/>
      <c r="D316" s="1"/>
      <c r="E316" s="1"/>
      <c r="F316" s="2"/>
      <c r="G316" s="4"/>
      <c r="H316" s="5"/>
      <c r="I316" s="5"/>
      <c r="J316" s="257"/>
      <c r="K316" s="7"/>
      <c r="L316" s="2"/>
      <c r="M316" s="2"/>
      <c r="N316" s="2"/>
      <c r="O316" s="2"/>
    </row>
    <row r="317" spans="1:15" ht="12.75" customHeight="1" x14ac:dyDescent="0.2">
      <c r="A317" s="10"/>
      <c r="B317" s="1"/>
      <c r="C317" s="1"/>
      <c r="D317" s="1"/>
      <c r="E317" s="1"/>
      <c r="F317" s="2"/>
      <c r="G317" s="4"/>
      <c r="H317" s="5"/>
      <c r="I317" s="5"/>
      <c r="J317" s="257"/>
      <c r="K317" s="7"/>
      <c r="L317" s="2"/>
      <c r="M317" s="2"/>
      <c r="N317" s="2"/>
      <c r="O317" s="2"/>
    </row>
    <row r="318" spans="1:15" ht="12.75" customHeight="1" x14ac:dyDescent="0.2">
      <c r="A318" s="10"/>
      <c r="B318" s="1"/>
      <c r="C318" s="1"/>
      <c r="D318" s="1"/>
      <c r="E318" s="1"/>
      <c r="F318" s="2"/>
      <c r="G318" s="4"/>
      <c r="H318" s="5"/>
      <c r="I318" s="5"/>
      <c r="J318" s="257"/>
      <c r="K318" s="7"/>
      <c r="L318" s="2"/>
      <c r="M318" s="2"/>
      <c r="N318" s="2"/>
      <c r="O318" s="2"/>
    </row>
    <row r="319" spans="1:15" ht="12.75" customHeight="1" x14ac:dyDescent="0.2">
      <c r="A319" s="10"/>
      <c r="B319" s="1"/>
      <c r="C319" s="1"/>
      <c r="D319" s="1"/>
      <c r="E319" s="1"/>
      <c r="F319" s="2"/>
      <c r="G319" s="4"/>
      <c r="H319" s="5"/>
      <c r="I319" s="5"/>
      <c r="J319" s="257"/>
      <c r="K319" s="7"/>
      <c r="L319" s="2"/>
      <c r="M319" s="2"/>
      <c r="N319" s="2"/>
      <c r="O319" s="2"/>
    </row>
    <row r="320" spans="1:15" ht="12.75" customHeight="1" x14ac:dyDescent="0.2">
      <c r="A320" s="10"/>
      <c r="B320" s="1"/>
      <c r="C320" s="1"/>
      <c r="D320" s="1"/>
      <c r="E320" s="1"/>
      <c r="F320" s="2"/>
      <c r="G320" s="4"/>
      <c r="H320" s="5"/>
      <c r="I320" s="5"/>
      <c r="J320" s="257"/>
      <c r="K320" s="7"/>
      <c r="L320" s="2"/>
      <c r="M320" s="2"/>
      <c r="N320" s="2"/>
      <c r="O320" s="2"/>
    </row>
    <row r="321" spans="1:15" ht="12.75" customHeight="1" x14ac:dyDescent="0.2">
      <c r="A321" s="10"/>
      <c r="B321" s="1"/>
      <c r="C321" s="1"/>
      <c r="D321" s="1"/>
      <c r="E321" s="1"/>
      <c r="F321" s="2"/>
      <c r="G321" s="4"/>
      <c r="H321" s="5"/>
      <c r="I321" s="5"/>
      <c r="J321" s="257"/>
      <c r="K321" s="7"/>
      <c r="L321" s="2"/>
      <c r="M321" s="2"/>
      <c r="N321" s="2"/>
      <c r="O321" s="2"/>
    </row>
    <row r="322" spans="1:15" ht="12.75" customHeight="1" x14ac:dyDescent="0.2">
      <c r="A322" s="10"/>
      <c r="B322" s="1"/>
      <c r="C322" s="1"/>
      <c r="D322" s="1"/>
      <c r="E322" s="1"/>
      <c r="F322" s="2"/>
      <c r="G322" s="4"/>
      <c r="H322" s="5"/>
      <c r="I322" s="5"/>
      <c r="J322" s="257"/>
      <c r="K322" s="7"/>
      <c r="L322" s="2"/>
      <c r="M322" s="2"/>
      <c r="N322" s="2"/>
      <c r="O322" s="2"/>
    </row>
    <row r="323" spans="1:15" ht="12.75" customHeight="1" x14ac:dyDescent="0.2">
      <c r="A323" s="10"/>
      <c r="B323" s="1"/>
      <c r="C323" s="1"/>
      <c r="D323" s="1"/>
      <c r="E323" s="1"/>
      <c r="F323" s="2"/>
      <c r="G323" s="4"/>
      <c r="H323" s="5"/>
      <c r="I323" s="5"/>
      <c r="J323" s="257"/>
      <c r="K323" s="7"/>
      <c r="L323" s="2"/>
      <c r="M323" s="2"/>
      <c r="N323" s="2"/>
      <c r="O323" s="2"/>
    </row>
    <row r="324" spans="1:15" ht="12.75" customHeight="1" x14ac:dyDescent="0.2">
      <c r="A324" s="10"/>
      <c r="B324" s="1"/>
      <c r="C324" s="1"/>
      <c r="D324" s="1"/>
      <c r="E324" s="1"/>
      <c r="F324" s="2"/>
      <c r="G324" s="4"/>
      <c r="H324" s="5"/>
      <c r="I324" s="5"/>
      <c r="J324" s="257"/>
      <c r="K324" s="7"/>
      <c r="L324" s="2"/>
      <c r="M324" s="2"/>
      <c r="N324" s="2"/>
      <c r="O324" s="2"/>
    </row>
    <row r="325" spans="1:15" ht="12.75" customHeight="1" x14ac:dyDescent="0.2">
      <c r="A325" s="10"/>
      <c r="B325" s="1"/>
      <c r="C325" s="1"/>
      <c r="D325" s="1"/>
      <c r="E325" s="1"/>
      <c r="F325" s="2"/>
      <c r="G325" s="4"/>
      <c r="H325" s="5"/>
      <c r="I325" s="5"/>
      <c r="J325" s="257"/>
      <c r="K325" s="7"/>
      <c r="L325" s="2"/>
      <c r="M325" s="2"/>
      <c r="N325" s="2"/>
      <c r="O325" s="2"/>
    </row>
    <row r="326" spans="1:15" ht="12.75" customHeight="1" x14ac:dyDescent="0.2">
      <c r="A326" s="10"/>
      <c r="B326" s="1"/>
      <c r="C326" s="1"/>
      <c r="D326" s="1"/>
      <c r="E326" s="1"/>
      <c r="F326" s="2"/>
      <c r="G326" s="4"/>
      <c r="H326" s="5"/>
      <c r="I326" s="5"/>
      <c r="J326" s="257"/>
      <c r="K326" s="7"/>
      <c r="L326" s="2"/>
      <c r="M326" s="2"/>
      <c r="N326" s="2"/>
      <c r="O326" s="2"/>
    </row>
    <row r="327" spans="1:15" ht="12.75" customHeight="1" x14ac:dyDescent="0.2">
      <c r="A327" s="10"/>
      <c r="B327" s="1"/>
      <c r="C327" s="1"/>
      <c r="D327" s="1"/>
      <c r="E327" s="1"/>
      <c r="F327" s="2"/>
      <c r="G327" s="4"/>
      <c r="H327" s="5"/>
      <c r="I327" s="5"/>
      <c r="J327" s="257"/>
      <c r="K327" s="7"/>
      <c r="L327" s="2"/>
      <c r="M327" s="2"/>
      <c r="N327" s="2"/>
      <c r="O327" s="2"/>
    </row>
    <row r="328" spans="1:15" ht="12.75" customHeight="1" x14ac:dyDescent="0.2">
      <c r="A328" s="10"/>
      <c r="B328" s="1"/>
      <c r="C328" s="1"/>
      <c r="D328" s="1"/>
      <c r="E328" s="1"/>
      <c r="F328" s="2"/>
      <c r="G328" s="4"/>
      <c r="H328" s="5"/>
      <c r="I328" s="5"/>
      <c r="J328" s="257"/>
      <c r="K328" s="7"/>
      <c r="L328" s="2"/>
      <c r="M328" s="2"/>
      <c r="N328" s="2"/>
      <c r="O328" s="2"/>
    </row>
    <row r="329" spans="1:15" ht="12.75" customHeight="1" x14ac:dyDescent="0.2">
      <c r="A329" s="10"/>
      <c r="B329" s="1"/>
      <c r="C329" s="1"/>
      <c r="D329" s="1"/>
      <c r="E329" s="1"/>
      <c r="F329" s="2"/>
      <c r="G329" s="4"/>
      <c r="H329" s="5"/>
      <c r="I329" s="5"/>
      <c r="J329" s="257"/>
      <c r="K329" s="7"/>
      <c r="L329" s="2"/>
      <c r="M329" s="2"/>
      <c r="N329" s="2"/>
      <c r="O329" s="2"/>
    </row>
    <row r="330" spans="1:15" ht="12.75" customHeight="1" x14ac:dyDescent="0.2">
      <c r="A330" s="10"/>
      <c r="B330" s="1"/>
      <c r="C330" s="1"/>
      <c r="D330" s="1"/>
      <c r="E330" s="1"/>
      <c r="F330" s="2"/>
      <c r="G330" s="4"/>
      <c r="H330" s="5"/>
      <c r="I330" s="5"/>
      <c r="J330" s="257"/>
      <c r="K330" s="7"/>
      <c r="L330" s="2"/>
      <c r="M330" s="2"/>
      <c r="N330" s="2"/>
      <c r="O330" s="2"/>
    </row>
    <row r="331" spans="1:15" ht="12.75" customHeight="1" x14ac:dyDescent="0.2">
      <c r="A331" s="10"/>
      <c r="B331" s="1"/>
      <c r="C331" s="1"/>
      <c r="D331" s="1"/>
      <c r="E331" s="1"/>
      <c r="F331" s="2"/>
      <c r="G331" s="4"/>
      <c r="H331" s="5"/>
      <c r="I331" s="5"/>
      <c r="J331" s="257"/>
      <c r="K331" s="7"/>
      <c r="L331" s="2"/>
      <c r="M331" s="2"/>
      <c r="N331" s="2"/>
      <c r="O331" s="2"/>
    </row>
    <row r="332" spans="1:15" ht="12.75" customHeight="1" x14ac:dyDescent="0.2">
      <c r="A332" s="10"/>
      <c r="B332" s="1"/>
      <c r="C332" s="1"/>
      <c r="D332" s="1"/>
      <c r="E332" s="1"/>
      <c r="F332" s="2"/>
      <c r="G332" s="4"/>
      <c r="H332" s="5"/>
      <c r="I332" s="5"/>
      <c r="J332" s="257"/>
      <c r="K332" s="7"/>
      <c r="L332" s="2"/>
      <c r="M332" s="2"/>
      <c r="N332" s="2"/>
      <c r="O332" s="2"/>
    </row>
    <row r="333" spans="1:15" ht="12.75" customHeight="1" x14ac:dyDescent="0.2">
      <c r="A333" s="10"/>
      <c r="B333" s="1"/>
      <c r="C333" s="1"/>
      <c r="D333" s="1"/>
      <c r="E333" s="1"/>
      <c r="F333" s="2"/>
      <c r="G333" s="4"/>
      <c r="H333" s="5"/>
      <c r="I333" s="5"/>
      <c r="J333" s="257"/>
      <c r="K333" s="7"/>
      <c r="L333" s="2"/>
      <c r="M333" s="2"/>
      <c r="N333" s="2"/>
      <c r="O333" s="2"/>
    </row>
    <row r="334" spans="1:15" ht="12.75" customHeight="1" x14ac:dyDescent="0.2">
      <c r="A334" s="10"/>
      <c r="B334" s="1"/>
      <c r="C334" s="1"/>
      <c r="D334" s="1"/>
      <c r="E334" s="1"/>
      <c r="F334" s="2"/>
      <c r="G334" s="4"/>
      <c r="H334" s="5"/>
      <c r="I334" s="5"/>
      <c r="J334" s="257"/>
      <c r="K334" s="7"/>
      <c r="L334" s="2"/>
      <c r="M334" s="2"/>
      <c r="N334" s="2"/>
      <c r="O334" s="2"/>
    </row>
    <row r="335" spans="1:15" ht="12.75" customHeight="1" x14ac:dyDescent="0.2">
      <c r="A335" s="10"/>
      <c r="B335" s="1"/>
      <c r="C335" s="1"/>
      <c r="D335" s="1"/>
      <c r="E335" s="1"/>
      <c r="F335" s="2"/>
      <c r="G335" s="4"/>
      <c r="H335" s="5"/>
      <c r="I335" s="5"/>
      <c r="J335" s="257"/>
      <c r="K335" s="7"/>
      <c r="L335" s="2"/>
      <c r="M335" s="2"/>
      <c r="N335" s="2"/>
      <c r="O335" s="2"/>
    </row>
    <row r="336" spans="1:15" ht="12.75" customHeight="1" x14ac:dyDescent="0.2">
      <c r="A336" s="10"/>
      <c r="B336" s="1"/>
      <c r="C336" s="1"/>
      <c r="D336" s="1"/>
      <c r="E336" s="1"/>
      <c r="F336" s="2"/>
      <c r="G336" s="4"/>
      <c r="H336" s="5"/>
      <c r="I336" s="5"/>
      <c r="J336" s="257"/>
      <c r="K336" s="7"/>
      <c r="L336" s="2"/>
      <c r="M336" s="2"/>
      <c r="N336" s="2"/>
      <c r="O336" s="2"/>
    </row>
    <row r="337" spans="1:15" ht="12.75" customHeight="1" x14ac:dyDescent="0.2">
      <c r="A337" s="10"/>
      <c r="B337" s="1"/>
      <c r="C337" s="1"/>
      <c r="D337" s="1"/>
      <c r="E337" s="1"/>
      <c r="F337" s="2"/>
      <c r="G337" s="4"/>
      <c r="H337" s="5"/>
      <c r="I337" s="5"/>
      <c r="J337" s="257"/>
      <c r="K337" s="7"/>
      <c r="L337" s="2"/>
      <c r="M337" s="2"/>
      <c r="N337" s="2"/>
      <c r="O337" s="2"/>
    </row>
    <row r="338" spans="1:15" ht="12.75" customHeight="1" x14ac:dyDescent="0.2">
      <c r="A338" s="10"/>
      <c r="B338" s="1"/>
      <c r="C338" s="1"/>
      <c r="D338" s="1"/>
      <c r="E338" s="1"/>
      <c r="F338" s="2"/>
      <c r="G338" s="4"/>
      <c r="H338" s="5"/>
      <c r="I338" s="5"/>
      <c r="J338" s="257"/>
      <c r="K338" s="7"/>
      <c r="L338" s="2"/>
      <c r="M338" s="2"/>
      <c r="N338" s="2"/>
      <c r="O338" s="2"/>
    </row>
    <row r="339" spans="1:15" ht="12.75" customHeight="1" x14ac:dyDescent="0.2">
      <c r="A339" s="10"/>
      <c r="B339" s="1"/>
      <c r="C339" s="1"/>
      <c r="D339" s="1"/>
      <c r="E339" s="1"/>
      <c r="F339" s="2"/>
      <c r="G339" s="4"/>
      <c r="H339" s="5"/>
      <c r="I339" s="5"/>
      <c r="J339" s="257"/>
      <c r="K339" s="7"/>
      <c r="L339" s="2"/>
      <c r="M339" s="2"/>
      <c r="N339" s="2"/>
      <c r="O339" s="2"/>
    </row>
    <row r="340" spans="1:15" ht="12.75" customHeight="1" x14ac:dyDescent="0.2">
      <c r="A340" s="10"/>
      <c r="B340" s="1"/>
      <c r="C340" s="1"/>
      <c r="D340" s="1"/>
      <c r="E340" s="1"/>
      <c r="F340" s="2"/>
      <c r="G340" s="4"/>
      <c r="H340" s="5"/>
      <c r="I340" s="5"/>
      <c r="J340" s="257"/>
      <c r="K340" s="7"/>
      <c r="L340" s="2"/>
      <c r="M340" s="2"/>
      <c r="N340" s="2"/>
      <c r="O340" s="2"/>
    </row>
    <row r="341" spans="1:15" ht="12.75" customHeight="1" x14ac:dyDescent="0.2">
      <c r="A341" s="10"/>
      <c r="B341" s="1"/>
      <c r="C341" s="1"/>
      <c r="D341" s="1"/>
      <c r="E341" s="1"/>
      <c r="F341" s="2"/>
      <c r="G341" s="4"/>
      <c r="H341" s="5"/>
      <c r="I341" s="5"/>
      <c r="J341" s="257"/>
      <c r="K341" s="7"/>
      <c r="L341" s="2"/>
      <c r="M341" s="2"/>
      <c r="N341" s="2"/>
      <c r="O341" s="2"/>
    </row>
    <row r="342" spans="1:15" ht="12.75" customHeight="1" x14ac:dyDescent="0.2">
      <c r="A342" s="10"/>
      <c r="B342" s="1"/>
      <c r="C342" s="1"/>
      <c r="D342" s="1"/>
      <c r="E342" s="1"/>
      <c r="F342" s="2"/>
      <c r="G342" s="4"/>
      <c r="H342" s="5"/>
      <c r="I342" s="5"/>
      <c r="J342" s="257"/>
      <c r="K342" s="7"/>
      <c r="L342" s="2"/>
      <c r="M342" s="2"/>
      <c r="N342" s="2"/>
      <c r="O342" s="2"/>
    </row>
    <row r="343" spans="1:15" ht="12.75" customHeight="1" x14ac:dyDescent="0.2">
      <c r="A343" s="10"/>
      <c r="B343" s="1"/>
      <c r="C343" s="1"/>
      <c r="D343" s="1"/>
      <c r="E343" s="1"/>
      <c r="F343" s="2"/>
      <c r="G343" s="4"/>
      <c r="H343" s="5"/>
      <c r="I343" s="5"/>
      <c r="J343" s="257"/>
      <c r="K343" s="7"/>
      <c r="L343" s="2"/>
      <c r="M343" s="2"/>
      <c r="N343" s="2"/>
      <c r="O343" s="2"/>
    </row>
    <row r="344" spans="1:15" ht="12.75" customHeight="1" x14ac:dyDescent="0.2">
      <c r="A344" s="10"/>
      <c r="B344" s="1"/>
      <c r="C344" s="1"/>
      <c r="D344" s="1"/>
      <c r="E344" s="1"/>
      <c r="F344" s="2"/>
      <c r="G344" s="4"/>
      <c r="H344" s="5"/>
      <c r="I344" s="5"/>
      <c r="J344" s="257"/>
      <c r="K344" s="7"/>
      <c r="L344" s="2"/>
      <c r="M344" s="2"/>
      <c r="N344" s="2"/>
      <c r="O344" s="2"/>
    </row>
    <row r="345" spans="1:15" ht="12.75" customHeight="1" x14ac:dyDescent="0.2">
      <c r="A345" s="10"/>
      <c r="B345" s="1"/>
      <c r="C345" s="1"/>
      <c r="D345" s="1"/>
      <c r="E345" s="1"/>
      <c r="F345" s="2"/>
      <c r="G345" s="4"/>
      <c r="H345" s="5"/>
      <c r="I345" s="5"/>
      <c r="J345" s="257"/>
      <c r="K345" s="7"/>
      <c r="L345" s="2"/>
      <c r="M345" s="2"/>
      <c r="N345" s="2"/>
      <c r="O345" s="2"/>
    </row>
    <row r="346" spans="1:15" ht="12.75" customHeight="1" x14ac:dyDescent="0.2">
      <c r="A346" s="10"/>
      <c r="B346" s="1"/>
      <c r="C346" s="1"/>
      <c r="D346" s="1"/>
      <c r="E346" s="1"/>
      <c r="F346" s="2"/>
      <c r="G346" s="4"/>
      <c r="H346" s="5"/>
      <c r="I346" s="5"/>
      <c r="J346" s="257"/>
      <c r="K346" s="7"/>
      <c r="L346" s="2"/>
      <c r="M346" s="2"/>
      <c r="N346" s="2"/>
      <c r="O346" s="2"/>
    </row>
    <row r="347" spans="1:15" ht="12.75" customHeight="1" x14ac:dyDescent="0.2">
      <c r="A347" s="10"/>
      <c r="B347" s="1"/>
      <c r="C347" s="1"/>
      <c r="D347" s="1"/>
      <c r="E347" s="1"/>
      <c r="F347" s="2"/>
      <c r="G347" s="4"/>
      <c r="H347" s="5"/>
      <c r="I347" s="5"/>
      <c r="J347" s="257"/>
      <c r="K347" s="7"/>
      <c r="L347" s="2"/>
      <c r="M347" s="2"/>
      <c r="N347" s="2"/>
      <c r="O347" s="2"/>
    </row>
    <row r="348" spans="1:15" ht="12.75" customHeight="1" x14ac:dyDescent="0.2">
      <c r="A348" s="10"/>
      <c r="B348" s="1"/>
      <c r="C348" s="1"/>
      <c r="D348" s="1"/>
      <c r="E348" s="1"/>
      <c r="F348" s="2"/>
      <c r="G348" s="4"/>
      <c r="H348" s="5"/>
      <c r="I348" s="5"/>
      <c r="J348" s="257"/>
      <c r="K348" s="7"/>
      <c r="L348" s="2"/>
      <c r="M348" s="2"/>
      <c r="N348" s="2"/>
      <c r="O348" s="2"/>
    </row>
    <row r="349" spans="1:15" ht="12.75" customHeight="1" x14ac:dyDescent="0.2">
      <c r="A349" s="10"/>
      <c r="B349" s="1"/>
      <c r="C349" s="1"/>
      <c r="D349" s="1"/>
      <c r="E349" s="1"/>
      <c r="F349" s="2"/>
      <c r="G349" s="4"/>
      <c r="H349" s="5"/>
      <c r="I349" s="5"/>
      <c r="J349" s="257"/>
      <c r="K349" s="7"/>
      <c r="L349" s="2"/>
      <c r="M349" s="2"/>
      <c r="N349" s="2"/>
      <c r="O349" s="2"/>
    </row>
    <row r="350" spans="1:15" ht="12.75" customHeight="1" x14ac:dyDescent="0.2">
      <c r="A350" s="10"/>
      <c r="B350" s="1"/>
      <c r="C350" s="1"/>
      <c r="D350" s="1"/>
      <c r="E350" s="1"/>
      <c r="F350" s="2"/>
      <c r="G350" s="4"/>
      <c r="H350" s="5"/>
      <c r="I350" s="5"/>
      <c r="J350" s="257"/>
      <c r="K350" s="7"/>
      <c r="L350" s="2"/>
      <c r="M350" s="2"/>
      <c r="N350" s="2"/>
      <c r="O350" s="2"/>
    </row>
    <row r="351" spans="1:15" ht="12.75" customHeight="1" x14ac:dyDescent="0.2">
      <c r="A351" s="10"/>
      <c r="B351" s="1"/>
      <c r="C351" s="1"/>
      <c r="D351" s="1"/>
      <c r="E351" s="1"/>
      <c r="F351" s="2"/>
      <c r="G351" s="4"/>
      <c r="H351" s="5"/>
      <c r="I351" s="5"/>
      <c r="J351" s="257"/>
      <c r="K351" s="7"/>
      <c r="L351" s="2"/>
      <c r="M351" s="2"/>
      <c r="N351" s="2"/>
      <c r="O351" s="2"/>
    </row>
    <row r="352" spans="1:15" ht="12.75" customHeight="1" x14ac:dyDescent="0.2">
      <c r="A352" s="10"/>
      <c r="B352" s="1"/>
      <c r="C352" s="1"/>
      <c r="D352" s="1"/>
      <c r="E352" s="1"/>
      <c r="F352" s="2"/>
      <c r="G352" s="4"/>
      <c r="H352" s="5"/>
      <c r="I352" s="5"/>
      <c r="J352" s="257"/>
      <c r="K352" s="7"/>
      <c r="L352" s="2"/>
      <c r="M352" s="2"/>
      <c r="N352" s="2"/>
      <c r="O352" s="2"/>
    </row>
    <row r="353" spans="1:15" ht="12.75" customHeight="1" x14ac:dyDescent="0.2">
      <c r="A353" s="10"/>
      <c r="B353" s="1"/>
      <c r="C353" s="1"/>
      <c r="D353" s="1"/>
      <c r="E353" s="1"/>
      <c r="F353" s="2"/>
      <c r="G353" s="4"/>
      <c r="H353" s="5"/>
      <c r="I353" s="5"/>
      <c r="J353" s="257"/>
      <c r="K353" s="7"/>
      <c r="L353" s="2"/>
      <c r="M353" s="2"/>
      <c r="N353" s="2"/>
      <c r="O353" s="2"/>
    </row>
    <row r="354" spans="1:15" ht="12.75" customHeight="1" x14ac:dyDescent="0.2">
      <c r="A354" s="10"/>
      <c r="B354" s="1"/>
      <c r="C354" s="1"/>
      <c r="D354" s="1"/>
      <c r="E354" s="1"/>
      <c r="F354" s="2"/>
      <c r="G354" s="4"/>
      <c r="H354" s="5"/>
      <c r="I354" s="5"/>
      <c r="J354" s="257"/>
      <c r="K354" s="7"/>
      <c r="L354" s="2"/>
      <c r="M354" s="2"/>
      <c r="N354" s="2"/>
      <c r="O354" s="2"/>
    </row>
    <row r="355" spans="1:15" ht="12.75" customHeight="1" x14ac:dyDescent="0.2">
      <c r="A355" s="10"/>
      <c r="B355" s="1"/>
      <c r="C355" s="1"/>
      <c r="D355" s="1"/>
      <c r="E355" s="1"/>
      <c r="F355" s="2"/>
      <c r="G355" s="4"/>
      <c r="H355" s="5"/>
      <c r="I355" s="5"/>
      <c r="J355" s="257"/>
      <c r="K355" s="7"/>
      <c r="L355" s="2"/>
      <c r="M355" s="2"/>
      <c r="N355" s="2"/>
      <c r="O355" s="2"/>
    </row>
    <row r="356" spans="1:15" ht="12.75" customHeight="1" x14ac:dyDescent="0.2">
      <c r="A356" s="10"/>
      <c r="B356" s="1"/>
      <c r="C356" s="1"/>
      <c r="D356" s="1"/>
      <c r="E356" s="1"/>
      <c r="F356" s="2"/>
      <c r="G356" s="4"/>
      <c r="H356" s="5"/>
      <c r="I356" s="5"/>
      <c r="J356" s="257"/>
      <c r="K356" s="7"/>
      <c r="L356" s="2"/>
      <c r="M356" s="2"/>
      <c r="N356" s="2"/>
      <c r="O356" s="2"/>
    </row>
    <row r="357" spans="1:15" ht="12.75" customHeight="1" x14ac:dyDescent="0.2">
      <c r="A357" s="10"/>
      <c r="B357" s="1"/>
      <c r="C357" s="1"/>
      <c r="D357" s="1"/>
      <c r="E357" s="1"/>
      <c r="F357" s="2"/>
      <c r="G357" s="4"/>
      <c r="H357" s="5"/>
      <c r="I357" s="5"/>
      <c r="J357" s="257"/>
      <c r="K357" s="7"/>
      <c r="L357" s="2"/>
      <c r="M357" s="2"/>
      <c r="N357" s="2"/>
      <c r="O357" s="2"/>
    </row>
    <row r="358" spans="1:15" ht="12.75" customHeight="1" x14ac:dyDescent="0.2">
      <c r="A358" s="10"/>
      <c r="B358" s="1"/>
      <c r="C358" s="1"/>
      <c r="D358" s="1"/>
      <c r="E358" s="1"/>
      <c r="F358" s="2"/>
      <c r="G358" s="4"/>
      <c r="H358" s="5"/>
      <c r="I358" s="5"/>
      <c r="J358" s="257"/>
      <c r="K358" s="7"/>
      <c r="L358" s="2"/>
      <c r="M358" s="2"/>
      <c r="N358" s="2"/>
      <c r="O358" s="2"/>
    </row>
    <row r="359" spans="1:15" ht="12.75" customHeight="1" x14ac:dyDescent="0.2">
      <c r="A359" s="10"/>
      <c r="B359" s="1"/>
      <c r="C359" s="1"/>
      <c r="D359" s="1"/>
      <c r="E359" s="1"/>
      <c r="F359" s="2"/>
      <c r="G359" s="4"/>
      <c r="H359" s="5"/>
      <c r="I359" s="5"/>
      <c r="J359" s="257"/>
      <c r="K359" s="7"/>
      <c r="L359" s="2"/>
      <c r="M359" s="2"/>
      <c r="N359" s="2"/>
      <c r="O359" s="2"/>
    </row>
    <row r="360" spans="1:15" ht="12.75" customHeight="1" x14ac:dyDescent="0.2">
      <c r="A360" s="10"/>
      <c r="B360" s="1"/>
      <c r="C360" s="1"/>
      <c r="D360" s="1"/>
      <c r="E360" s="1"/>
      <c r="F360" s="2"/>
      <c r="G360" s="4"/>
      <c r="H360" s="5"/>
      <c r="I360" s="5"/>
      <c r="J360" s="257"/>
      <c r="K360" s="7"/>
      <c r="L360" s="2"/>
      <c r="M360" s="2"/>
      <c r="N360" s="2"/>
      <c r="O360" s="2"/>
    </row>
    <row r="361" spans="1:15" ht="12.75" customHeight="1" x14ac:dyDescent="0.2">
      <c r="A361" s="10"/>
      <c r="B361" s="1"/>
      <c r="C361" s="1"/>
      <c r="D361" s="1"/>
      <c r="E361" s="1"/>
      <c r="F361" s="2"/>
      <c r="G361" s="4"/>
      <c r="H361" s="5"/>
      <c r="I361" s="5"/>
      <c r="J361" s="257"/>
      <c r="K361" s="7"/>
      <c r="L361" s="2"/>
      <c r="M361" s="2"/>
      <c r="N361" s="2"/>
      <c r="O361" s="2"/>
    </row>
    <row r="362" spans="1:15" ht="12.75" customHeight="1" x14ac:dyDescent="0.2">
      <c r="A362" s="10"/>
      <c r="B362" s="1"/>
      <c r="C362" s="1"/>
      <c r="D362" s="1"/>
      <c r="E362" s="1"/>
      <c r="F362" s="2"/>
      <c r="G362" s="4"/>
      <c r="H362" s="5"/>
      <c r="I362" s="5"/>
      <c r="J362" s="257"/>
      <c r="K362" s="7"/>
      <c r="L362" s="2"/>
      <c r="M362" s="2"/>
      <c r="N362" s="2"/>
      <c r="O362" s="2"/>
    </row>
    <row r="363" spans="1:15" ht="12.75" customHeight="1" x14ac:dyDescent="0.2">
      <c r="A363" s="10"/>
      <c r="B363" s="1"/>
      <c r="C363" s="1"/>
      <c r="D363" s="1"/>
      <c r="E363" s="1"/>
      <c r="F363" s="2"/>
      <c r="G363" s="4"/>
      <c r="H363" s="5"/>
      <c r="I363" s="5"/>
      <c r="J363" s="257"/>
      <c r="K363" s="7"/>
      <c r="L363" s="2"/>
      <c r="M363" s="2"/>
      <c r="N363" s="2"/>
      <c r="O363" s="2"/>
    </row>
    <row r="364" spans="1:15" ht="12.75" customHeight="1" x14ac:dyDescent="0.2">
      <c r="A364" s="10"/>
      <c r="B364" s="1"/>
      <c r="C364" s="1"/>
      <c r="D364" s="1"/>
      <c r="E364" s="1"/>
      <c r="F364" s="2"/>
      <c r="G364" s="4"/>
      <c r="H364" s="5"/>
      <c r="I364" s="5"/>
      <c r="J364" s="257"/>
      <c r="K364" s="7"/>
      <c r="L364" s="2"/>
      <c r="M364" s="2"/>
      <c r="N364" s="2"/>
      <c r="O364" s="2"/>
    </row>
    <row r="365" spans="1:15" ht="12.75" customHeight="1" x14ac:dyDescent="0.2">
      <c r="A365" s="10"/>
      <c r="B365" s="1"/>
      <c r="C365" s="1"/>
      <c r="D365" s="1"/>
      <c r="E365" s="1"/>
      <c r="F365" s="2"/>
      <c r="G365" s="4"/>
      <c r="H365" s="5"/>
      <c r="I365" s="5"/>
      <c r="J365" s="257"/>
      <c r="K365" s="7"/>
      <c r="L365" s="2"/>
      <c r="M365" s="2"/>
      <c r="N365" s="2"/>
      <c r="O365" s="2"/>
    </row>
    <row r="366" spans="1:15" ht="12.75" customHeight="1" x14ac:dyDescent="0.2">
      <c r="A366" s="10"/>
      <c r="B366" s="1"/>
      <c r="C366" s="1"/>
      <c r="D366" s="1"/>
      <c r="E366" s="1"/>
      <c r="F366" s="2"/>
      <c r="G366" s="4"/>
      <c r="H366" s="5"/>
      <c r="I366" s="5"/>
      <c r="J366" s="257"/>
      <c r="K366" s="7"/>
      <c r="L366" s="2"/>
      <c r="M366" s="2"/>
      <c r="N366" s="2"/>
      <c r="O366" s="2"/>
    </row>
    <row r="367" spans="1:15" ht="12.75" customHeight="1" x14ac:dyDescent="0.2">
      <c r="A367" s="10"/>
      <c r="B367" s="1"/>
      <c r="C367" s="1"/>
      <c r="D367" s="1"/>
      <c r="E367" s="1"/>
      <c r="F367" s="2"/>
      <c r="G367" s="4"/>
      <c r="H367" s="5"/>
      <c r="I367" s="5"/>
      <c r="J367" s="257"/>
      <c r="K367" s="7"/>
      <c r="L367" s="2"/>
      <c r="M367" s="2"/>
      <c r="N367" s="2"/>
      <c r="O367" s="2"/>
    </row>
    <row r="368" spans="1:15" ht="12.75" customHeight="1" x14ac:dyDescent="0.2">
      <c r="A368" s="10"/>
      <c r="B368" s="1"/>
      <c r="C368" s="1"/>
      <c r="D368" s="1"/>
      <c r="E368" s="1"/>
      <c r="F368" s="2"/>
      <c r="G368" s="4"/>
      <c r="H368" s="5"/>
      <c r="I368" s="5"/>
      <c r="J368" s="257"/>
      <c r="K368" s="7"/>
      <c r="L368" s="2"/>
      <c r="M368" s="2"/>
      <c r="N368" s="2"/>
      <c r="O368" s="2"/>
    </row>
    <row r="369" spans="1:15" ht="12.75" customHeight="1" x14ac:dyDescent="0.2">
      <c r="A369" s="10"/>
      <c r="B369" s="1"/>
      <c r="C369" s="1"/>
      <c r="D369" s="1"/>
      <c r="E369" s="1"/>
      <c r="F369" s="2"/>
      <c r="G369" s="4"/>
      <c r="H369" s="5"/>
      <c r="I369" s="5"/>
      <c r="J369" s="257"/>
      <c r="K369" s="7"/>
      <c r="L369" s="2"/>
      <c r="M369" s="2"/>
      <c r="N369" s="2"/>
      <c r="O369" s="2"/>
    </row>
    <row r="370" spans="1:15" ht="12.75" customHeight="1" x14ac:dyDescent="0.2">
      <c r="A370" s="10"/>
      <c r="B370" s="1"/>
      <c r="C370" s="1"/>
      <c r="D370" s="1"/>
      <c r="E370" s="1"/>
      <c r="F370" s="2"/>
      <c r="G370" s="4"/>
      <c r="H370" s="5"/>
      <c r="I370" s="5"/>
      <c r="J370" s="257"/>
      <c r="K370" s="7"/>
      <c r="L370" s="2"/>
      <c r="M370" s="2"/>
      <c r="N370" s="2"/>
      <c r="O370" s="2"/>
    </row>
    <row r="371" spans="1:15" ht="12.75" customHeight="1" x14ac:dyDescent="0.2">
      <c r="A371" s="10"/>
      <c r="B371" s="1"/>
      <c r="C371" s="1"/>
      <c r="D371" s="1"/>
      <c r="E371" s="1"/>
      <c r="F371" s="2"/>
      <c r="G371" s="4"/>
      <c r="H371" s="5"/>
      <c r="I371" s="5"/>
      <c r="J371" s="257"/>
      <c r="K371" s="7"/>
      <c r="L371" s="2"/>
      <c r="M371" s="2"/>
      <c r="N371" s="2"/>
      <c r="O371" s="2"/>
    </row>
    <row r="372" spans="1:15" ht="12.75" customHeight="1" x14ac:dyDescent="0.2">
      <c r="A372" s="10"/>
      <c r="B372" s="1"/>
      <c r="C372" s="1"/>
      <c r="D372" s="1"/>
      <c r="E372" s="1"/>
      <c r="F372" s="2"/>
      <c r="G372" s="4"/>
      <c r="H372" s="5"/>
      <c r="I372" s="5"/>
      <c r="J372" s="257"/>
      <c r="K372" s="7"/>
      <c r="L372" s="2"/>
      <c r="M372" s="2"/>
      <c r="N372" s="2"/>
      <c r="O372" s="2"/>
    </row>
    <row r="373" spans="1:15" ht="12.75" customHeight="1" x14ac:dyDescent="0.2">
      <c r="A373" s="10"/>
      <c r="B373" s="1"/>
      <c r="C373" s="1"/>
      <c r="D373" s="1"/>
      <c r="E373" s="1"/>
      <c r="F373" s="2"/>
      <c r="G373" s="4"/>
      <c r="H373" s="5"/>
      <c r="I373" s="5"/>
      <c r="J373" s="257"/>
      <c r="K373" s="7"/>
      <c r="L373" s="2"/>
      <c r="M373" s="2"/>
      <c r="N373" s="2"/>
      <c r="O373" s="2"/>
    </row>
    <row r="374" spans="1:15" ht="12.75" customHeight="1" x14ac:dyDescent="0.2">
      <c r="A374" s="10"/>
      <c r="B374" s="1"/>
      <c r="C374" s="1"/>
      <c r="D374" s="1"/>
      <c r="E374" s="1"/>
      <c r="F374" s="2"/>
      <c r="G374" s="4"/>
      <c r="H374" s="5"/>
      <c r="I374" s="5"/>
      <c r="J374" s="257"/>
      <c r="K374" s="7"/>
      <c r="L374" s="2"/>
      <c r="M374" s="2"/>
      <c r="N374" s="2"/>
      <c r="O374" s="2"/>
    </row>
    <row r="375" spans="1:15" ht="12.75" customHeight="1" x14ac:dyDescent="0.2">
      <c r="A375" s="10"/>
      <c r="B375" s="1"/>
      <c r="C375" s="1"/>
      <c r="D375" s="1"/>
      <c r="E375" s="1"/>
      <c r="F375" s="2"/>
      <c r="G375" s="4"/>
      <c r="H375" s="5"/>
      <c r="I375" s="5"/>
      <c r="J375" s="257"/>
      <c r="K375" s="7"/>
      <c r="L375" s="2"/>
      <c r="M375" s="2"/>
      <c r="N375" s="2"/>
      <c r="O375" s="2"/>
    </row>
    <row r="376" spans="1:15" ht="12.75" customHeight="1" x14ac:dyDescent="0.2">
      <c r="A376" s="10"/>
      <c r="B376" s="1"/>
      <c r="C376" s="1"/>
      <c r="D376" s="1"/>
      <c r="E376" s="1"/>
      <c r="F376" s="2"/>
      <c r="G376" s="4"/>
      <c r="H376" s="5"/>
      <c r="I376" s="5"/>
      <c r="J376" s="257"/>
      <c r="K376" s="7"/>
      <c r="L376" s="2"/>
      <c r="M376" s="2"/>
      <c r="N376" s="2"/>
      <c r="O376" s="2"/>
    </row>
    <row r="377" spans="1:15" ht="12.75" customHeight="1" x14ac:dyDescent="0.2">
      <c r="A377" s="10"/>
      <c r="B377" s="1"/>
      <c r="C377" s="1"/>
      <c r="D377" s="1"/>
      <c r="E377" s="1"/>
      <c r="F377" s="2"/>
      <c r="G377" s="4"/>
      <c r="H377" s="5"/>
      <c r="I377" s="5"/>
      <c r="J377" s="257"/>
      <c r="K377" s="7"/>
      <c r="L377" s="2"/>
      <c r="M377" s="2"/>
      <c r="N377" s="2"/>
      <c r="O377" s="2"/>
    </row>
    <row r="378" spans="1:15" ht="12.75" customHeight="1" x14ac:dyDescent="0.2">
      <c r="A378" s="10"/>
      <c r="B378" s="1"/>
      <c r="C378" s="1"/>
      <c r="D378" s="1"/>
      <c r="E378" s="1"/>
      <c r="F378" s="2"/>
      <c r="G378" s="4"/>
      <c r="H378" s="5"/>
      <c r="I378" s="5"/>
      <c r="J378" s="257"/>
      <c r="K378" s="7"/>
      <c r="L378" s="2"/>
      <c r="M378" s="2"/>
      <c r="N378" s="2"/>
      <c r="O378" s="2"/>
    </row>
    <row r="379" spans="1:15" ht="12.75" customHeight="1" x14ac:dyDescent="0.2">
      <c r="A379" s="10"/>
      <c r="B379" s="1"/>
      <c r="C379" s="1"/>
      <c r="D379" s="1"/>
      <c r="E379" s="1"/>
      <c r="F379" s="2"/>
      <c r="G379" s="4"/>
      <c r="H379" s="5"/>
      <c r="I379" s="5"/>
      <c r="J379" s="257"/>
      <c r="K379" s="7"/>
      <c r="L379" s="2"/>
      <c r="M379" s="2"/>
      <c r="N379" s="2"/>
      <c r="O379" s="2"/>
    </row>
    <row r="380" spans="1:15" ht="12.75" customHeight="1" x14ac:dyDescent="0.2">
      <c r="A380" s="10"/>
      <c r="B380" s="1"/>
      <c r="C380" s="1"/>
      <c r="D380" s="1"/>
      <c r="E380" s="1"/>
      <c r="F380" s="2"/>
      <c r="G380" s="4"/>
      <c r="H380" s="5"/>
      <c r="I380" s="5"/>
      <c r="J380" s="257"/>
      <c r="K380" s="7"/>
      <c r="L380" s="2"/>
      <c r="M380" s="2"/>
      <c r="N380" s="2"/>
      <c r="O380" s="2"/>
    </row>
    <row r="381" spans="1:15" ht="12.75" customHeight="1" x14ac:dyDescent="0.2">
      <c r="A381" s="10"/>
      <c r="B381" s="1"/>
      <c r="C381" s="1"/>
      <c r="D381" s="1"/>
      <c r="E381" s="1"/>
      <c r="F381" s="2"/>
      <c r="G381" s="4"/>
      <c r="H381" s="5"/>
      <c r="I381" s="5"/>
      <c r="J381" s="257"/>
      <c r="K381" s="7"/>
      <c r="L381" s="2"/>
      <c r="M381" s="2"/>
      <c r="N381" s="2"/>
      <c r="O381" s="2"/>
    </row>
    <row r="382" spans="1:15" ht="12.75" customHeight="1" x14ac:dyDescent="0.2">
      <c r="A382" s="10"/>
      <c r="B382" s="1"/>
      <c r="C382" s="1"/>
      <c r="D382" s="1"/>
      <c r="E382" s="1"/>
      <c r="F382" s="2"/>
      <c r="G382" s="4"/>
      <c r="H382" s="5"/>
      <c r="I382" s="5"/>
      <c r="J382" s="257"/>
      <c r="K382" s="7"/>
      <c r="L382" s="2"/>
      <c r="M382" s="2"/>
      <c r="N382" s="2"/>
      <c r="O382" s="2"/>
    </row>
    <row r="383" spans="1:15" ht="12.75" customHeight="1" x14ac:dyDescent="0.2">
      <c r="A383" s="10"/>
      <c r="B383" s="1"/>
      <c r="C383" s="1"/>
      <c r="D383" s="1"/>
      <c r="E383" s="1"/>
      <c r="F383" s="2"/>
      <c r="G383" s="4"/>
      <c r="H383" s="5"/>
      <c r="I383" s="5"/>
      <c r="J383" s="257"/>
      <c r="K383" s="7"/>
      <c r="L383" s="2"/>
      <c r="M383" s="2"/>
      <c r="N383" s="2"/>
      <c r="O383" s="2"/>
    </row>
    <row r="384" spans="1:15" ht="12.75" customHeight="1" x14ac:dyDescent="0.2">
      <c r="A384" s="10"/>
      <c r="B384" s="1"/>
      <c r="C384" s="1"/>
      <c r="D384" s="1"/>
      <c r="E384" s="1"/>
      <c r="F384" s="2"/>
      <c r="G384" s="4"/>
      <c r="H384" s="5"/>
      <c r="I384" s="5"/>
      <c r="J384" s="257"/>
      <c r="K384" s="7"/>
      <c r="L384" s="2"/>
      <c r="M384" s="2"/>
      <c r="N384" s="2"/>
      <c r="O384" s="2"/>
    </row>
    <row r="385" spans="1:15" ht="12.75" customHeight="1" x14ac:dyDescent="0.2">
      <c r="A385" s="10"/>
      <c r="B385" s="1"/>
      <c r="C385" s="1"/>
      <c r="D385" s="1"/>
      <c r="E385" s="1"/>
      <c r="F385" s="2"/>
      <c r="G385" s="4"/>
      <c r="H385" s="5"/>
      <c r="I385" s="5"/>
      <c r="J385" s="257"/>
      <c r="K385" s="7"/>
      <c r="L385" s="2"/>
      <c r="M385" s="2"/>
      <c r="N385" s="2"/>
      <c r="O385" s="2"/>
    </row>
    <row r="386" spans="1:15" ht="12.75" customHeight="1" x14ac:dyDescent="0.2">
      <c r="A386" s="10"/>
      <c r="B386" s="1"/>
      <c r="C386" s="1"/>
      <c r="D386" s="1"/>
      <c r="E386" s="1"/>
      <c r="F386" s="2"/>
      <c r="G386" s="4"/>
      <c r="H386" s="5"/>
      <c r="I386" s="5"/>
      <c r="J386" s="257"/>
      <c r="K386" s="7"/>
      <c r="L386" s="2"/>
      <c r="M386" s="2"/>
      <c r="N386" s="2"/>
      <c r="O386" s="2"/>
    </row>
    <row r="387" spans="1:15" ht="12.75" customHeight="1" x14ac:dyDescent="0.2">
      <c r="A387" s="10"/>
      <c r="B387" s="1"/>
      <c r="C387" s="1"/>
      <c r="D387" s="1"/>
      <c r="E387" s="1"/>
      <c r="F387" s="2"/>
      <c r="G387" s="4"/>
      <c r="H387" s="5"/>
      <c r="I387" s="5"/>
      <c r="J387" s="257"/>
      <c r="K387" s="7"/>
      <c r="L387" s="2"/>
      <c r="M387" s="2"/>
      <c r="N387" s="2"/>
      <c r="O387" s="2"/>
    </row>
    <row r="388" spans="1:15" ht="12.75" customHeight="1" x14ac:dyDescent="0.2">
      <c r="A388" s="10"/>
      <c r="B388" s="1"/>
      <c r="C388" s="1"/>
      <c r="D388" s="1"/>
      <c r="E388" s="1"/>
      <c r="F388" s="2"/>
      <c r="G388" s="4"/>
      <c r="H388" s="5"/>
      <c r="I388" s="5"/>
      <c r="J388" s="257"/>
      <c r="K388" s="7"/>
      <c r="L388" s="2"/>
      <c r="M388" s="2"/>
      <c r="N388" s="2"/>
      <c r="O388" s="2"/>
    </row>
    <row r="389" spans="1:15" ht="12.75" customHeight="1" x14ac:dyDescent="0.2">
      <c r="A389" s="10"/>
      <c r="B389" s="1"/>
      <c r="C389" s="1"/>
      <c r="D389" s="1"/>
      <c r="E389" s="1"/>
      <c r="F389" s="2"/>
      <c r="G389" s="4"/>
      <c r="H389" s="5"/>
      <c r="I389" s="5"/>
      <c r="J389" s="257"/>
      <c r="K389" s="7"/>
      <c r="L389" s="2"/>
      <c r="M389" s="2"/>
      <c r="N389" s="2"/>
      <c r="O389" s="2"/>
    </row>
    <row r="390" spans="1:15" ht="12.75" customHeight="1" x14ac:dyDescent="0.2">
      <c r="A390" s="10"/>
      <c r="B390" s="1"/>
      <c r="C390" s="1"/>
      <c r="D390" s="1"/>
      <c r="E390" s="1"/>
      <c r="F390" s="2"/>
      <c r="G390" s="4"/>
      <c r="H390" s="5"/>
      <c r="I390" s="5"/>
      <c r="J390" s="257"/>
      <c r="K390" s="7"/>
      <c r="L390" s="2"/>
      <c r="M390" s="2"/>
      <c r="N390" s="2"/>
      <c r="O390" s="2"/>
    </row>
    <row r="391" spans="1:15" ht="12.75" customHeight="1" x14ac:dyDescent="0.2">
      <c r="A391" s="10"/>
      <c r="B391" s="1"/>
      <c r="C391" s="1"/>
      <c r="D391" s="1"/>
      <c r="E391" s="1"/>
      <c r="F391" s="2"/>
      <c r="G391" s="4"/>
      <c r="H391" s="5"/>
      <c r="I391" s="5"/>
      <c r="J391" s="257"/>
      <c r="K391" s="7"/>
      <c r="L391" s="2"/>
      <c r="M391" s="2"/>
      <c r="N391" s="2"/>
      <c r="O391" s="2"/>
    </row>
    <row r="392" spans="1:15" ht="12.75" customHeight="1" x14ac:dyDescent="0.2">
      <c r="A392" s="10"/>
      <c r="B392" s="1"/>
      <c r="C392" s="1"/>
      <c r="D392" s="1"/>
      <c r="E392" s="1"/>
      <c r="F392" s="2"/>
      <c r="G392" s="4"/>
      <c r="H392" s="5"/>
      <c r="I392" s="5"/>
      <c r="J392" s="257"/>
      <c r="K392" s="7"/>
      <c r="L392" s="2"/>
      <c r="M392" s="2"/>
      <c r="N392" s="2"/>
      <c r="O392" s="2"/>
    </row>
    <row r="393" spans="1:15" ht="12.75" customHeight="1" x14ac:dyDescent="0.2">
      <c r="A393" s="10"/>
      <c r="B393" s="1"/>
      <c r="C393" s="1"/>
      <c r="D393" s="1"/>
      <c r="E393" s="1"/>
      <c r="F393" s="2"/>
      <c r="G393" s="4"/>
      <c r="H393" s="5"/>
      <c r="I393" s="5"/>
      <c r="J393" s="257"/>
      <c r="K393" s="7"/>
      <c r="L393" s="2"/>
      <c r="M393" s="2"/>
      <c r="N393" s="2"/>
      <c r="O393" s="2"/>
    </row>
    <row r="394" spans="1:15" ht="12.75" customHeight="1" x14ac:dyDescent="0.2">
      <c r="A394" s="10"/>
      <c r="B394" s="1"/>
      <c r="C394" s="1"/>
      <c r="D394" s="1"/>
      <c r="E394" s="1"/>
      <c r="F394" s="2"/>
      <c r="G394" s="4"/>
      <c r="H394" s="5"/>
      <c r="I394" s="5"/>
      <c r="J394" s="257"/>
      <c r="K394" s="7"/>
      <c r="L394" s="2"/>
      <c r="M394" s="2"/>
      <c r="N394" s="2"/>
      <c r="O394" s="2"/>
    </row>
    <row r="395" spans="1:15" ht="12.75" customHeight="1" x14ac:dyDescent="0.2">
      <c r="A395" s="10"/>
      <c r="B395" s="1"/>
      <c r="C395" s="1"/>
      <c r="D395" s="1"/>
      <c r="E395" s="1"/>
      <c r="F395" s="2"/>
      <c r="G395" s="4"/>
      <c r="H395" s="5"/>
      <c r="I395" s="5"/>
      <c r="J395" s="257"/>
      <c r="K395" s="7"/>
      <c r="L395" s="2"/>
      <c r="M395" s="2"/>
      <c r="N395" s="2"/>
      <c r="O395" s="2"/>
    </row>
    <row r="396" spans="1:15" ht="12.75" customHeight="1" x14ac:dyDescent="0.2">
      <c r="A396" s="10"/>
      <c r="B396" s="1"/>
      <c r="C396" s="1"/>
      <c r="D396" s="1"/>
      <c r="E396" s="1"/>
      <c r="F396" s="2"/>
      <c r="G396" s="4"/>
      <c r="H396" s="5"/>
      <c r="I396" s="5"/>
      <c r="J396" s="257"/>
      <c r="K396" s="7"/>
      <c r="L396" s="2"/>
      <c r="M396" s="2"/>
      <c r="N396" s="2"/>
      <c r="O396" s="2"/>
    </row>
    <row r="397" spans="1:15" ht="12.75" customHeight="1" x14ac:dyDescent="0.2">
      <c r="A397" s="10"/>
      <c r="B397" s="1"/>
      <c r="C397" s="1"/>
      <c r="D397" s="1"/>
      <c r="E397" s="1"/>
      <c r="F397" s="2"/>
      <c r="G397" s="4"/>
      <c r="H397" s="5"/>
      <c r="I397" s="5"/>
      <c r="J397" s="257"/>
      <c r="K397" s="7"/>
      <c r="L397" s="2"/>
      <c r="M397" s="2"/>
      <c r="N397" s="2"/>
      <c r="O397" s="2"/>
    </row>
    <row r="398" spans="1:15" ht="12.75" customHeight="1" x14ac:dyDescent="0.2">
      <c r="A398" s="10"/>
      <c r="B398" s="1"/>
      <c r="C398" s="1"/>
      <c r="D398" s="1"/>
      <c r="E398" s="1"/>
      <c r="F398" s="2"/>
      <c r="G398" s="4"/>
      <c r="H398" s="5"/>
      <c r="I398" s="5"/>
      <c r="J398" s="257"/>
      <c r="K398" s="7"/>
      <c r="L398" s="2"/>
      <c r="M398" s="2"/>
      <c r="N398" s="2"/>
      <c r="O398" s="2"/>
    </row>
    <row r="399" spans="1:15" ht="12.75" customHeight="1" x14ac:dyDescent="0.2">
      <c r="A399" s="10"/>
      <c r="B399" s="1"/>
      <c r="C399" s="1"/>
      <c r="D399" s="1"/>
      <c r="E399" s="1"/>
      <c r="F399" s="2"/>
      <c r="G399" s="4"/>
      <c r="H399" s="5"/>
      <c r="I399" s="5"/>
      <c r="J399" s="257"/>
      <c r="K399" s="7"/>
      <c r="L399" s="2"/>
      <c r="M399" s="2"/>
      <c r="N399" s="2"/>
      <c r="O399" s="2"/>
    </row>
    <row r="400" spans="1:15" ht="12.75" customHeight="1" x14ac:dyDescent="0.2">
      <c r="A400" s="10"/>
      <c r="B400" s="1"/>
      <c r="C400" s="1"/>
      <c r="D400" s="1"/>
      <c r="E400" s="1"/>
      <c r="F400" s="2"/>
      <c r="G400" s="4"/>
      <c r="H400" s="5"/>
      <c r="I400" s="5"/>
      <c r="J400" s="257"/>
      <c r="K400" s="7"/>
      <c r="L400" s="2"/>
      <c r="M400" s="2"/>
      <c r="N400" s="2"/>
      <c r="O400" s="2"/>
    </row>
    <row r="401" spans="1:15" ht="12.75" customHeight="1" x14ac:dyDescent="0.2">
      <c r="A401" s="10"/>
      <c r="B401" s="1"/>
      <c r="C401" s="1"/>
      <c r="D401" s="1"/>
      <c r="E401" s="1"/>
      <c r="F401" s="2"/>
      <c r="G401" s="4"/>
      <c r="H401" s="5"/>
      <c r="I401" s="5"/>
      <c r="J401" s="257"/>
      <c r="K401" s="7"/>
      <c r="L401" s="2"/>
      <c r="M401" s="2"/>
      <c r="N401" s="2"/>
      <c r="O401" s="2"/>
    </row>
    <row r="402" spans="1:15" ht="12.75" customHeight="1" x14ac:dyDescent="0.2">
      <c r="A402" s="10"/>
      <c r="B402" s="1"/>
      <c r="C402" s="1"/>
      <c r="D402" s="1"/>
      <c r="E402" s="1"/>
      <c r="F402" s="2"/>
      <c r="G402" s="4"/>
      <c r="H402" s="5"/>
      <c r="I402" s="5"/>
      <c r="J402" s="257"/>
      <c r="K402" s="7"/>
      <c r="L402" s="2"/>
      <c r="M402" s="2"/>
      <c r="N402" s="2"/>
      <c r="O402" s="2"/>
    </row>
    <row r="403" spans="1:15" ht="12.75" customHeight="1" x14ac:dyDescent="0.2">
      <c r="A403" s="10"/>
      <c r="B403" s="1"/>
      <c r="C403" s="1"/>
      <c r="D403" s="1"/>
      <c r="E403" s="1"/>
      <c r="F403" s="2"/>
      <c r="G403" s="4"/>
      <c r="H403" s="5"/>
      <c r="I403" s="5"/>
      <c r="J403" s="257"/>
      <c r="K403" s="7"/>
      <c r="L403" s="2"/>
      <c r="M403" s="2"/>
      <c r="N403" s="2"/>
      <c r="O403" s="2"/>
    </row>
    <row r="404" spans="1:15" ht="12.75" customHeight="1" x14ac:dyDescent="0.2">
      <c r="A404" s="10"/>
      <c r="B404" s="1"/>
      <c r="C404" s="1"/>
      <c r="D404" s="1"/>
      <c r="E404" s="1"/>
      <c r="F404" s="2"/>
      <c r="G404" s="4"/>
      <c r="H404" s="5"/>
      <c r="I404" s="5"/>
      <c r="J404" s="257"/>
      <c r="K404" s="7"/>
      <c r="L404" s="2"/>
      <c r="M404" s="2"/>
      <c r="N404" s="2"/>
      <c r="O404" s="2"/>
    </row>
    <row r="405" spans="1:15" ht="12.75" customHeight="1" x14ac:dyDescent="0.2">
      <c r="A405" s="10"/>
      <c r="B405" s="1"/>
      <c r="C405" s="1"/>
      <c r="D405" s="1"/>
      <c r="E405" s="1"/>
      <c r="F405" s="2"/>
      <c r="G405" s="4"/>
      <c r="H405" s="5"/>
      <c r="I405" s="5"/>
      <c r="J405" s="257"/>
      <c r="K405" s="7"/>
      <c r="L405" s="2"/>
      <c r="M405" s="2"/>
      <c r="N405" s="2"/>
      <c r="O405" s="2"/>
    </row>
    <row r="406" spans="1:15" ht="12.75" customHeight="1" x14ac:dyDescent="0.2">
      <c r="A406" s="10"/>
      <c r="B406" s="1"/>
      <c r="C406" s="1"/>
      <c r="D406" s="1"/>
      <c r="E406" s="1"/>
      <c r="F406" s="2"/>
      <c r="G406" s="4"/>
      <c r="H406" s="5"/>
      <c r="I406" s="5"/>
      <c r="J406" s="257"/>
      <c r="K406" s="7"/>
      <c r="L406" s="2"/>
      <c r="M406" s="2"/>
      <c r="N406" s="2"/>
      <c r="O406" s="2"/>
    </row>
    <row r="407" spans="1:15" ht="12.75" customHeight="1" x14ac:dyDescent="0.2">
      <c r="A407" s="10"/>
      <c r="B407" s="1"/>
      <c r="C407" s="1"/>
      <c r="D407" s="1"/>
      <c r="E407" s="1"/>
      <c r="F407" s="2"/>
      <c r="G407" s="4"/>
      <c r="H407" s="5"/>
      <c r="I407" s="5"/>
      <c r="J407" s="257"/>
      <c r="K407" s="7"/>
      <c r="L407" s="2"/>
      <c r="M407" s="2"/>
      <c r="N407" s="2"/>
      <c r="O407" s="2"/>
    </row>
    <row r="408" spans="1:15" ht="12.75" customHeight="1" x14ac:dyDescent="0.2">
      <c r="A408" s="10"/>
      <c r="B408" s="1"/>
      <c r="C408" s="1"/>
      <c r="D408" s="1"/>
      <c r="E408" s="1"/>
      <c r="F408" s="2"/>
      <c r="G408" s="4"/>
      <c r="H408" s="5"/>
      <c r="I408" s="5"/>
      <c r="J408" s="257"/>
      <c r="K408" s="7"/>
      <c r="L408" s="2"/>
      <c r="M408" s="2"/>
      <c r="N408" s="2"/>
      <c r="O408" s="2"/>
    </row>
    <row r="409" spans="1:15" ht="12.75" customHeight="1" x14ac:dyDescent="0.2">
      <c r="A409" s="10"/>
      <c r="B409" s="1"/>
      <c r="C409" s="1"/>
      <c r="D409" s="1"/>
      <c r="E409" s="1"/>
      <c r="F409" s="2"/>
      <c r="G409" s="4"/>
      <c r="H409" s="5"/>
      <c r="I409" s="5"/>
      <c r="J409" s="257"/>
      <c r="K409" s="7"/>
      <c r="L409" s="2"/>
      <c r="M409" s="2"/>
      <c r="N409" s="2"/>
      <c r="O409" s="2"/>
    </row>
    <row r="410" spans="1:15" ht="12.75" customHeight="1" x14ac:dyDescent="0.2">
      <c r="A410" s="10"/>
      <c r="B410" s="1"/>
      <c r="C410" s="1"/>
      <c r="D410" s="1"/>
      <c r="E410" s="1"/>
      <c r="F410" s="2"/>
      <c r="G410" s="4"/>
      <c r="H410" s="5"/>
      <c r="I410" s="5"/>
      <c r="J410" s="257"/>
      <c r="K410" s="7"/>
      <c r="L410" s="2"/>
      <c r="M410" s="2"/>
      <c r="N410" s="2"/>
      <c r="O410" s="2"/>
    </row>
    <row r="411" spans="1:15" ht="12.75" customHeight="1" x14ac:dyDescent="0.2">
      <c r="A411" s="10"/>
      <c r="B411" s="1"/>
      <c r="C411" s="1"/>
      <c r="D411" s="1"/>
      <c r="E411" s="1"/>
      <c r="F411" s="2"/>
      <c r="G411" s="4"/>
      <c r="H411" s="5"/>
      <c r="I411" s="5"/>
      <c r="J411" s="257"/>
      <c r="K411" s="7"/>
      <c r="L411" s="2"/>
      <c r="M411" s="2"/>
      <c r="N411" s="2"/>
      <c r="O411" s="2"/>
    </row>
    <row r="412" spans="1:15" ht="12.75" customHeight="1" x14ac:dyDescent="0.2">
      <c r="A412" s="10"/>
      <c r="B412" s="1"/>
      <c r="C412" s="1"/>
      <c r="D412" s="1"/>
      <c r="E412" s="1"/>
      <c r="F412" s="2"/>
      <c r="G412" s="4"/>
      <c r="H412" s="5"/>
      <c r="I412" s="5"/>
      <c r="J412" s="257"/>
      <c r="K412" s="7"/>
      <c r="L412" s="2"/>
      <c r="M412" s="2"/>
      <c r="N412" s="2"/>
      <c r="O412" s="2"/>
    </row>
    <row r="413" spans="1:15" ht="12.75" customHeight="1" x14ac:dyDescent="0.2">
      <c r="A413" s="10"/>
      <c r="B413" s="1"/>
      <c r="C413" s="1"/>
      <c r="D413" s="1"/>
      <c r="E413" s="1"/>
      <c r="F413" s="2"/>
      <c r="G413" s="4"/>
      <c r="H413" s="5"/>
      <c r="I413" s="5"/>
      <c r="J413" s="257"/>
      <c r="K413" s="7"/>
      <c r="L413" s="2"/>
      <c r="M413" s="2"/>
      <c r="N413" s="2"/>
      <c r="O413" s="2"/>
    </row>
    <row r="414" spans="1:15" ht="12.75" customHeight="1" x14ac:dyDescent="0.2">
      <c r="A414" s="10"/>
      <c r="B414" s="1"/>
      <c r="C414" s="1"/>
      <c r="D414" s="1"/>
      <c r="E414" s="1"/>
      <c r="F414" s="2"/>
      <c r="G414" s="4"/>
      <c r="H414" s="5"/>
      <c r="I414" s="5"/>
      <c r="J414" s="257"/>
      <c r="K414" s="7"/>
      <c r="L414" s="2"/>
      <c r="M414" s="2"/>
      <c r="N414" s="2"/>
      <c r="O414" s="2"/>
    </row>
    <row r="415" spans="1:15" ht="12.75" customHeight="1" x14ac:dyDescent="0.2">
      <c r="A415" s="10"/>
      <c r="B415" s="1"/>
      <c r="C415" s="1"/>
      <c r="D415" s="1"/>
      <c r="E415" s="1"/>
      <c r="F415" s="2"/>
      <c r="G415" s="4"/>
      <c r="H415" s="5"/>
      <c r="I415" s="5"/>
      <c r="J415" s="257"/>
      <c r="K415" s="7"/>
      <c r="L415" s="2"/>
      <c r="M415" s="2"/>
      <c r="N415" s="2"/>
      <c r="O415" s="2"/>
    </row>
    <row r="416" spans="1:15" ht="12.75" customHeight="1" x14ac:dyDescent="0.2">
      <c r="A416" s="10"/>
      <c r="B416" s="1"/>
      <c r="C416" s="1"/>
      <c r="D416" s="1"/>
      <c r="E416" s="1"/>
      <c r="F416" s="2"/>
      <c r="G416" s="4"/>
      <c r="H416" s="5"/>
      <c r="I416" s="5"/>
      <c r="J416" s="257"/>
      <c r="K416" s="7"/>
      <c r="L416" s="2"/>
      <c r="M416" s="2"/>
      <c r="N416" s="2"/>
      <c r="O416" s="2"/>
    </row>
    <row r="417" spans="1:15" ht="12.75" customHeight="1" x14ac:dyDescent="0.2">
      <c r="A417" s="10"/>
      <c r="B417" s="1"/>
      <c r="C417" s="1"/>
      <c r="D417" s="1"/>
      <c r="E417" s="1"/>
      <c r="F417" s="2"/>
      <c r="G417" s="4"/>
      <c r="H417" s="5"/>
      <c r="I417" s="5"/>
      <c r="J417" s="257"/>
      <c r="K417" s="7"/>
      <c r="L417" s="2"/>
      <c r="M417" s="2"/>
      <c r="N417" s="2"/>
      <c r="O417" s="2"/>
    </row>
    <row r="418" spans="1:15" ht="12.75" customHeight="1" x14ac:dyDescent="0.2">
      <c r="A418" s="10"/>
      <c r="B418" s="1"/>
      <c r="C418" s="1"/>
      <c r="D418" s="1"/>
      <c r="E418" s="1"/>
      <c r="F418" s="2"/>
      <c r="G418" s="4"/>
      <c r="H418" s="5"/>
      <c r="I418" s="5"/>
      <c r="J418" s="257"/>
      <c r="K418" s="7"/>
      <c r="L418" s="2"/>
      <c r="M418" s="2"/>
      <c r="N418" s="2"/>
      <c r="O418" s="2"/>
    </row>
    <row r="419" spans="1:15" ht="12.75" customHeight="1" x14ac:dyDescent="0.2">
      <c r="A419" s="10"/>
      <c r="B419" s="1"/>
      <c r="C419" s="1"/>
      <c r="D419" s="1"/>
      <c r="E419" s="1"/>
      <c r="F419" s="2"/>
      <c r="G419" s="4"/>
      <c r="H419" s="5"/>
      <c r="I419" s="5"/>
      <c r="J419" s="257"/>
      <c r="K419" s="7"/>
      <c r="L419" s="2"/>
      <c r="M419" s="2"/>
      <c r="N419" s="2"/>
      <c r="O419" s="2"/>
    </row>
    <row r="420" spans="1:15" ht="12.75" customHeight="1" x14ac:dyDescent="0.2">
      <c r="A420" s="10"/>
      <c r="B420" s="1"/>
      <c r="C420" s="1"/>
      <c r="D420" s="1"/>
      <c r="E420" s="1"/>
      <c r="F420" s="2"/>
      <c r="G420" s="4"/>
      <c r="H420" s="5"/>
      <c r="I420" s="5"/>
      <c r="J420" s="257"/>
      <c r="K420" s="7"/>
      <c r="L420" s="2"/>
      <c r="M420" s="2"/>
      <c r="N420" s="2"/>
      <c r="O420" s="2"/>
    </row>
    <row r="421" spans="1:15" ht="12.75" customHeight="1" x14ac:dyDescent="0.2">
      <c r="A421" s="10"/>
      <c r="B421" s="1"/>
      <c r="C421" s="1"/>
      <c r="D421" s="1"/>
      <c r="E421" s="1"/>
      <c r="F421" s="2"/>
      <c r="G421" s="4"/>
      <c r="H421" s="5"/>
      <c r="I421" s="5"/>
      <c r="J421" s="257"/>
      <c r="K421" s="7"/>
      <c r="L421" s="2"/>
      <c r="M421" s="2"/>
      <c r="N421" s="2"/>
      <c r="O421" s="2"/>
    </row>
    <row r="422" spans="1:15" ht="12.75" customHeight="1" x14ac:dyDescent="0.2">
      <c r="A422" s="10"/>
      <c r="B422" s="1"/>
      <c r="C422" s="1"/>
      <c r="D422" s="1"/>
      <c r="E422" s="1"/>
      <c r="F422" s="2"/>
      <c r="G422" s="4"/>
      <c r="H422" s="5"/>
      <c r="I422" s="5"/>
      <c r="J422" s="257"/>
      <c r="K422" s="7"/>
      <c r="L422" s="2"/>
      <c r="M422" s="2"/>
      <c r="N422" s="2"/>
      <c r="O422" s="2"/>
    </row>
    <row r="423" spans="1:15" ht="12.75" customHeight="1" x14ac:dyDescent="0.2">
      <c r="A423" s="10"/>
      <c r="B423" s="1"/>
      <c r="C423" s="1"/>
      <c r="D423" s="1"/>
      <c r="E423" s="1"/>
      <c r="F423" s="2"/>
      <c r="G423" s="4"/>
      <c r="H423" s="5"/>
      <c r="I423" s="5"/>
      <c r="J423" s="257"/>
      <c r="K423" s="7"/>
      <c r="L423" s="2"/>
      <c r="M423" s="2"/>
      <c r="N423" s="2"/>
      <c r="O423" s="2"/>
    </row>
    <row r="424" spans="1:15" ht="12.75" customHeight="1" x14ac:dyDescent="0.2">
      <c r="A424" s="10"/>
      <c r="B424" s="1"/>
      <c r="C424" s="1"/>
      <c r="D424" s="1"/>
      <c r="E424" s="1"/>
      <c r="F424" s="2"/>
      <c r="G424" s="4"/>
      <c r="H424" s="5"/>
      <c r="I424" s="5"/>
      <c r="J424" s="257"/>
      <c r="K424" s="7"/>
      <c r="L424" s="2"/>
      <c r="M424" s="2"/>
      <c r="N424" s="2"/>
      <c r="O424" s="2"/>
    </row>
    <row r="425" spans="1:15" ht="12.75" customHeight="1" x14ac:dyDescent="0.2">
      <c r="A425" s="10"/>
      <c r="B425" s="1"/>
      <c r="C425" s="1"/>
      <c r="D425" s="1"/>
      <c r="E425" s="1"/>
      <c r="F425" s="2"/>
      <c r="G425" s="4"/>
      <c r="H425" s="5"/>
      <c r="I425" s="5"/>
      <c r="J425" s="257"/>
      <c r="K425" s="7"/>
      <c r="L425" s="2"/>
      <c r="M425" s="2"/>
      <c r="N425" s="2"/>
      <c r="O425" s="2"/>
    </row>
    <row r="426" spans="1:15" ht="12.75" customHeight="1" x14ac:dyDescent="0.2">
      <c r="A426" s="10"/>
      <c r="B426" s="1"/>
      <c r="C426" s="1"/>
      <c r="D426" s="1"/>
      <c r="E426" s="1"/>
      <c r="F426" s="2"/>
      <c r="G426" s="4"/>
      <c r="H426" s="5"/>
      <c r="I426" s="5"/>
      <c r="J426" s="257"/>
      <c r="K426" s="7"/>
      <c r="L426" s="2"/>
      <c r="M426" s="2"/>
      <c r="N426" s="2"/>
      <c r="O426" s="2"/>
    </row>
    <row r="427" spans="1:15" ht="12.75" customHeight="1" x14ac:dyDescent="0.2">
      <c r="A427" s="10"/>
      <c r="B427" s="1"/>
      <c r="C427" s="1"/>
      <c r="D427" s="1"/>
      <c r="E427" s="1"/>
      <c r="F427" s="2"/>
      <c r="G427" s="4"/>
      <c r="H427" s="5"/>
      <c r="I427" s="5"/>
      <c r="J427" s="257"/>
      <c r="K427" s="7"/>
      <c r="L427" s="2"/>
      <c r="M427" s="2"/>
      <c r="N427" s="2"/>
      <c r="O427" s="2"/>
    </row>
    <row r="428" spans="1:15" ht="12.75" customHeight="1" x14ac:dyDescent="0.2">
      <c r="A428" s="10"/>
      <c r="B428" s="1"/>
      <c r="C428" s="1"/>
      <c r="D428" s="1"/>
      <c r="E428" s="1"/>
      <c r="F428" s="2"/>
      <c r="G428" s="4"/>
      <c r="H428" s="5"/>
      <c r="I428" s="5"/>
      <c r="J428" s="257"/>
      <c r="K428" s="7"/>
      <c r="L428" s="2"/>
      <c r="M428" s="2"/>
      <c r="N428" s="2"/>
      <c r="O428" s="2"/>
    </row>
    <row r="429" spans="1:15" ht="12.75" customHeight="1" x14ac:dyDescent="0.2">
      <c r="A429" s="10"/>
      <c r="B429" s="1"/>
      <c r="C429" s="1"/>
      <c r="D429" s="1"/>
      <c r="E429" s="1"/>
      <c r="F429" s="2"/>
      <c r="G429" s="4"/>
      <c r="H429" s="5"/>
      <c r="I429" s="5"/>
      <c r="J429" s="257"/>
      <c r="K429" s="7"/>
      <c r="L429" s="2"/>
      <c r="M429" s="2"/>
      <c r="N429" s="2"/>
      <c r="O429" s="2"/>
    </row>
    <row r="430" spans="1:15" ht="12.75" customHeight="1" x14ac:dyDescent="0.2">
      <c r="A430" s="10"/>
      <c r="B430" s="1"/>
      <c r="C430" s="1"/>
      <c r="D430" s="1"/>
      <c r="E430" s="1"/>
      <c r="F430" s="2"/>
      <c r="G430" s="4"/>
      <c r="H430" s="5"/>
      <c r="I430" s="5"/>
      <c r="J430" s="257"/>
      <c r="K430" s="7"/>
      <c r="L430" s="2"/>
      <c r="M430" s="2"/>
      <c r="N430" s="2"/>
      <c r="O430" s="2"/>
    </row>
    <row r="431" spans="1:15" ht="12.75" customHeight="1" x14ac:dyDescent="0.2">
      <c r="A431" s="10"/>
      <c r="B431" s="1"/>
      <c r="C431" s="1"/>
      <c r="D431" s="1"/>
      <c r="E431" s="1"/>
      <c r="F431" s="2"/>
      <c r="G431" s="4"/>
      <c r="H431" s="5"/>
      <c r="I431" s="5"/>
      <c r="J431" s="257"/>
      <c r="K431" s="7"/>
      <c r="L431" s="2"/>
      <c r="M431" s="2"/>
      <c r="N431" s="2"/>
      <c r="O431" s="2"/>
    </row>
    <row r="432" spans="1:15" ht="12.75" customHeight="1" x14ac:dyDescent="0.2">
      <c r="A432" s="10"/>
      <c r="B432" s="1"/>
      <c r="C432" s="1"/>
      <c r="D432" s="1"/>
      <c r="E432" s="1"/>
      <c r="F432" s="2"/>
      <c r="G432" s="4"/>
      <c r="H432" s="5"/>
      <c r="I432" s="5"/>
      <c r="J432" s="257"/>
      <c r="K432" s="7"/>
      <c r="L432" s="2"/>
      <c r="M432" s="2"/>
      <c r="N432" s="2"/>
      <c r="O432" s="2"/>
    </row>
    <row r="433" spans="1:15" ht="12.75" customHeight="1" x14ac:dyDescent="0.2">
      <c r="A433" s="10"/>
      <c r="B433" s="1"/>
      <c r="C433" s="1"/>
      <c r="D433" s="1"/>
      <c r="E433" s="1"/>
      <c r="F433" s="2"/>
      <c r="G433" s="4"/>
      <c r="H433" s="5"/>
      <c r="I433" s="5"/>
      <c r="J433" s="257"/>
      <c r="K433" s="7"/>
      <c r="L433" s="2"/>
      <c r="M433" s="2"/>
      <c r="N433" s="2"/>
      <c r="O433" s="2"/>
    </row>
    <row r="434" spans="1:15" ht="12.75" customHeight="1" x14ac:dyDescent="0.2">
      <c r="A434" s="10"/>
      <c r="B434" s="1"/>
      <c r="C434" s="1"/>
      <c r="D434" s="1"/>
      <c r="E434" s="1"/>
      <c r="F434" s="2"/>
      <c r="G434" s="4"/>
      <c r="H434" s="5"/>
      <c r="I434" s="5"/>
      <c r="J434" s="257"/>
      <c r="K434" s="7"/>
      <c r="L434" s="2"/>
      <c r="M434" s="2"/>
      <c r="N434" s="2"/>
      <c r="O434" s="2"/>
    </row>
    <row r="435" spans="1:15" ht="12.75" customHeight="1" x14ac:dyDescent="0.2">
      <c r="A435" s="10"/>
      <c r="B435" s="1"/>
      <c r="C435" s="1"/>
      <c r="D435" s="1"/>
      <c r="E435" s="1"/>
      <c r="F435" s="2"/>
      <c r="G435" s="4"/>
      <c r="H435" s="5"/>
      <c r="I435" s="5"/>
      <c r="J435" s="257"/>
      <c r="K435" s="7"/>
      <c r="L435" s="2"/>
      <c r="M435" s="2"/>
      <c r="N435" s="2"/>
      <c r="O435" s="2"/>
    </row>
    <row r="436" spans="1:15" ht="12.75" customHeight="1" x14ac:dyDescent="0.2">
      <c r="A436" s="10"/>
      <c r="B436" s="1"/>
      <c r="C436" s="1"/>
      <c r="D436" s="1"/>
      <c r="E436" s="1"/>
      <c r="F436" s="2"/>
      <c r="G436" s="4"/>
      <c r="H436" s="5"/>
      <c r="I436" s="5"/>
      <c r="J436" s="257"/>
      <c r="K436" s="7"/>
      <c r="L436" s="2"/>
      <c r="M436" s="2"/>
      <c r="N436" s="2"/>
      <c r="O436" s="2"/>
    </row>
    <row r="437" spans="1:15" ht="12.75" customHeight="1" x14ac:dyDescent="0.2">
      <c r="A437" s="10"/>
      <c r="B437" s="1"/>
      <c r="C437" s="1"/>
      <c r="D437" s="1"/>
      <c r="E437" s="1"/>
      <c r="F437" s="2"/>
      <c r="G437" s="4"/>
      <c r="H437" s="5"/>
      <c r="I437" s="5"/>
      <c r="J437" s="257"/>
      <c r="K437" s="7"/>
      <c r="L437" s="2"/>
      <c r="M437" s="2"/>
      <c r="N437" s="2"/>
      <c r="O437" s="2"/>
    </row>
    <row r="438" spans="1:15" ht="12.75" customHeight="1" x14ac:dyDescent="0.2">
      <c r="A438" s="10"/>
      <c r="B438" s="1"/>
      <c r="C438" s="1"/>
      <c r="D438" s="1"/>
      <c r="E438" s="1"/>
      <c r="F438" s="2"/>
      <c r="G438" s="4"/>
      <c r="H438" s="5"/>
      <c r="I438" s="5"/>
      <c r="J438" s="257"/>
      <c r="K438" s="7"/>
      <c r="L438" s="2"/>
      <c r="M438" s="2"/>
      <c r="N438" s="2"/>
      <c r="O438" s="2"/>
    </row>
    <row r="439" spans="1:15" ht="12.75" customHeight="1" x14ac:dyDescent="0.2">
      <c r="A439" s="10"/>
      <c r="B439" s="1"/>
      <c r="C439" s="1"/>
      <c r="D439" s="1"/>
      <c r="E439" s="1"/>
      <c r="F439" s="2"/>
      <c r="G439" s="4"/>
      <c r="H439" s="5"/>
      <c r="I439" s="5"/>
      <c r="J439" s="257"/>
      <c r="K439" s="7"/>
      <c r="L439" s="2"/>
      <c r="M439" s="2"/>
      <c r="N439" s="2"/>
      <c r="O439" s="2"/>
    </row>
    <row r="440" spans="1:15" ht="12.75" customHeight="1" x14ac:dyDescent="0.2">
      <c r="A440" s="10"/>
      <c r="B440" s="1"/>
      <c r="C440" s="1"/>
      <c r="D440" s="1"/>
      <c r="E440" s="1"/>
      <c r="F440" s="2"/>
      <c r="G440" s="4"/>
      <c r="H440" s="5"/>
      <c r="I440" s="5"/>
      <c r="J440" s="257"/>
      <c r="K440" s="7"/>
      <c r="L440" s="2"/>
      <c r="M440" s="2"/>
      <c r="N440" s="2"/>
      <c r="O440" s="2"/>
    </row>
    <row r="441" spans="1:15" ht="12.75" customHeight="1" x14ac:dyDescent="0.2">
      <c r="A441" s="10"/>
      <c r="B441" s="1"/>
      <c r="C441" s="1"/>
      <c r="D441" s="1"/>
      <c r="E441" s="1"/>
      <c r="F441" s="2"/>
      <c r="G441" s="4"/>
      <c r="H441" s="5"/>
      <c r="I441" s="5"/>
      <c r="J441" s="257"/>
      <c r="K441" s="7"/>
      <c r="L441" s="2"/>
      <c r="M441" s="2"/>
      <c r="N441" s="2"/>
      <c r="O441" s="2"/>
    </row>
    <row r="442" spans="1:15" ht="12.75" customHeight="1" x14ac:dyDescent="0.2">
      <c r="A442" s="10"/>
      <c r="B442" s="1"/>
      <c r="C442" s="1"/>
      <c r="D442" s="1"/>
      <c r="E442" s="1"/>
      <c r="F442" s="2"/>
      <c r="G442" s="4"/>
      <c r="H442" s="5"/>
      <c r="I442" s="5"/>
      <c r="J442" s="257"/>
      <c r="K442" s="7"/>
      <c r="L442" s="2"/>
      <c r="M442" s="2"/>
      <c r="N442" s="2"/>
      <c r="O442" s="2"/>
    </row>
    <row r="443" spans="1:15" ht="12.75" customHeight="1" x14ac:dyDescent="0.2">
      <c r="A443" s="10"/>
      <c r="B443" s="1"/>
      <c r="C443" s="1"/>
      <c r="D443" s="1"/>
      <c r="E443" s="1"/>
      <c r="F443" s="2"/>
      <c r="G443" s="4"/>
      <c r="H443" s="5"/>
      <c r="I443" s="5"/>
      <c r="J443" s="257"/>
      <c r="K443" s="7"/>
      <c r="L443" s="2"/>
      <c r="M443" s="2"/>
      <c r="N443" s="2"/>
      <c r="O443" s="2"/>
    </row>
    <row r="444" spans="1:15" ht="12.75" customHeight="1" x14ac:dyDescent="0.2">
      <c r="A444" s="10"/>
      <c r="B444" s="1"/>
      <c r="C444" s="1"/>
      <c r="D444" s="1"/>
      <c r="E444" s="1"/>
      <c r="F444" s="2"/>
      <c r="G444" s="4"/>
      <c r="H444" s="5"/>
      <c r="I444" s="5"/>
      <c r="J444" s="257"/>
      <c r="K444" s="7"/>
      <c r="L444" s="2"/>
      <c r="M444" s="2"/>
      <c r="N444" s="2"/>
      <c r="O444" s="2"/>
    </row>
    <row r="445" spans="1:15" ht="12.75" customHeight="1" x14ac:dyDescent="0.2">
      <c r="A445" s="10"/>
      <c r="B445" s="1"/>
      <c r="C445" s="1"/>
      <c r="D445" s="1"/>
      <c r="E445" s="1"/>
      <c r="F445" s="2"/>
      <c r="G445" s="4"/>
      <c r="H445" s="5"/>
      <c r="I445" s="5"/>
      <c r="J445" s="257"/>
      <c r="K445" s="7"/>
      <c r="L445" s="2"/>
      <c r="M445" s="2"/>
      <c r="N445" s="2"/>
      <c r="O445" s="2"/>
    </row>
    <row r="446" spans="1:15" ht="12.75" customHeight="1" x14ac:dyDescent="0.2">
      <c r="A446" s="10"/>
      <c r="B446" s="1"/>
      <c r="C446" s="1"/>
      <c r="D446" s="1"/>
      <c r="E446" s="1"/>
      <c r="F446" s="2"/>
      <c r="G446" s="4"/>
      <c r="H446" s="5"/>
      <c r="I446" s="5"/>
      <c r="J446" s="257"/>
      <c r="K446" s="7"/>
      <c r="L446" s="2"/>
      <c r="M446" s="2"/>
      <c r="N446" s="2"/>
      <c r="O446" s="2"/>
    </row>
    <row r="447" spans="1:15" ht="12.75" customHeight="1" x14ac:dyDescent="0.2">
      <c r="A447" s="10"/>
      <c r="B447" s="1"/>
      <c r="C447" s="1"/>
      <c r="D447" s="1"/>
      <c r="E447" s="1"/>
      <c r="F447" s="2"/>
      <c r="G447" s="4"/>
      <c r="H447" s="5"/>
      <c r="I447" s="5"/>
      <c r="J447" s="257"/>
      <c r="K447" s="7"/>
      <c r="L447" s="2"/>
      <c r="M447" s="2"/>
      <c r="N447" s="2"/>
      <c r="O447" s="2"/>
    </row>
    <row r="448" spans="1:15" ht="12.75" customHeight="1" x14ac:dyDescent="0.2">
      <c r="A448" s="10"/>
      <c r="B448" s="1"/>
      <c r="C448" s="1"/>
      <c r="D448" s="1"/>
      <c r="E448" s="1"/>
      <c r="F448" s="2"/>
      <c r="G448" s="4"/>
      <c r="H448" s="5"/>
      <c r="I448" s="5"/>
      <c r="J448" s="257"/>
      <c r="K448" s="7"/>
      <c r="L448" s="2"/>
      <c r="M448" s="2"/>
      <c r="N448" s="2"/>
      <c r="O448" s="2"/>
    </row>
    <row r="449" spans="1:15" ht="12.75" customHeight="1" x14ac:dyDescent="0.2">
      <c r="A449" s="10"/>
      <c r="B449" s="1"/>
      <c r="C449" s="1"/>
      <c r="D449" s="1"/>
      <c r="E449" s="1"/>
      <c r="F449" s="2"/>
      <c r="G449" s="4"/>
      <c r="H449" s="5"/>
      <c r="I449" s="5"/>
      <c r="J449" s="257"/>
      <c r="K449" s="7"/>
      <c r="L449" s="2"/>
      <c r="M449" s="2"/>
      <c r="N449" s="2"/>
      <c r="O449" s="2"/>
    </row>
    <row r="450" spans="1:15" ht="12.75" customHeight="1" x14ac:dyDescent="0.2">
      <c r="A450" s="10"/>
      <c r="B450" s="1"/>
      <c r="C450" s="1"/>
      <c r="D450" s="1"/>
      <c r="E450" s="1"/>
      <c r="F450" s="2"/>
      <c r="G450" s="4"/>
      <c r="H450" s="5"/>
      <c r="I450" s="5"/>
      <c r="J450" s="257"/>
      <c r="K450" s="7"/>
      <c r="L450" s="2"/>
      <c r="M450" s="2"/>
      <c r="N450" s="2"/>
      <c r="O450" s="2"/>
    </row>
    <row r="451" spans="1:15" ht="12.75" customHeight="1" x14ac:dyDescent="0.2">
      <c r="A451" s="10"/>
      <c r="B451" s="1"/>
      <c r="C451" s="1"/>
      <c r="D451" s="1"/>
      <c r="E451" s="1"/>
      <c r="F451" s="2"/>
      <c r="G451" s="4"/>
      <c r="H451" s="5"/>
      <c r="I451" s="5"/>
      <c r="J451" s="257"/>
      <c r="K451" s="7"/>
      <c r="L451" s="2"/>
      <c r="M451" s="2"/>
      <c r="N451" s="2"/>
      <c r="O451" s="2"/>
    </row>
    <row r="452" spans="1:15" ht="12.75" customHeight="1" x14ac:dyDescent="0.2">
      <c r="A452" s="10"/>
      <c r="B452" s="1"/>
      <c r="C452" s="1"/>
      <c r="D452" s="1"/>
      <c r="E452" s="1"/>
      <c r="F452" s="2"/>
      <c r="G452" s="4"/>
      <c r="H452" s="5"/>
      <c r="I452" s="5"/>
      <c r="J452" s="257"/>
      <c r="K452" s="7"/>
      <c r="L452" s="2"/>
      <c r="M452" s="2"/>
      <c r="N452" s="2"/>
      <c r="O452" s="2"/>
    </row>
    <row r="453" spans="1:15" ht="12.75" customHeight="1" x14ac:dyDescent="0.2">
      <c r="A453" s="10"/>
      <c r="B453" s="1"/>
      <c r="C453" s="1"/>
      <c r="D453" s="1"/>
      <c r="E453" s="1"/>
      <c r="F453" s="2"/>
      <c r="G453" s="4"/>
      <c r="H453" s="5"/>
      <c r="I453" s="5"/>
      <c r="J453" s="257"/>
      <c r="K453" s="7"/>
      <c r="L453" s="2"/>
      <c r="M453" s="2"/>
      <c r="N453" s="2"/>
      <c r="O453" s="2"/>
    </row>
    <row r="454" spans="1:15" ht="12.75" customHeight="1" x14ac:dyDescent="0.2">
      <c r="A454" s="10"/>
      <c r="B454" s="1"/>
      <c r="C454" s="1"/>
      <c r="D454" s="1"/>
      <c r="E454" s="1"/>
      <c r="F454" s="2"/>
      <c r="G454" s="4"/>
      <c r="H454" s="5"/>
      <c r="I454" s="5"/>
      <c r="J454" s="257"/>
      <c r="K454" s="7"/>
      <c r="L454" s="2"/>
      <c r="M454" s="2"/>
      <c r="N454" s="2"/>
      <c r="O454" s="2"/>
    </row>
    <row r="455" spans="1:15" ht="12.75" customHeight="1" x14ac:dyDescent="0.2">
      <c r="A455" s="10"/>
      <c r="B455" s="1"/>
      <c r="C455" s="1"/>
      <c r="D455" s="1"/>
      <c r="E455" s="1"/>
      <c r="F455" s="2"/>
      <c r="G455" s="4"/>
      <c r="H455" s="5"/>
      <c r="I455" s="5"/>
      <c r="J455" s="257"/>
      <c r="K455" s="7"/>
      <c r="L455" s="2"/>
      <c r="M455" s="2"/>
      <c r="N455" s="2"/>
      <c r="O455" s="2"/>
    </row>
    <row r="456" spans="1:15" ht="12.75" customHeight="1" x14ac:dyDescent="0.2">
      <c r="A456" s="10"/>
      <c r="B456" s="1"/>
      <c r="C456" s="1"/>
      <c r="D456" s="1"/>
      <c r="E456" s="1"/>
      <c r="F456" s="2"/>
      <c r="G456" s="4"/>
      <c r="H456" s="5"/>
      <c r="I456" s="5"/>
      <c r="J456" s="257"/>
      <c r="K456" s="7"/>
      <c r="L456" s="2"/>
      <c r="M456" s="2"/>
      <c r="N456" s="2"/>
      <c r="O456" s="2"/>
    </row>
    <row r="457" spans="1:15" ht="12.75" customHeight="1" x14ac:dyDescent="0.2">
      <c r="A457" s="10"/>
      <c r="B457" s="1"/>
      <c r="C457" s="1"/>
      <c r="D457" s="1"/>
      <c r="E457" s="1"/>
      <c r="F457" s="2"/>
      <c r="G457" s="4"/>
      <c r="H457" s="5"/>
      <c r="I457" s="5"/>
      <c r="J457" s="257"/>
      <c r="K457" s="7"/>
      <c r="L457" s="2"/>
      <c r="M457" s="2"/>
      <c r="N457" s="2"/>
      <c r="O457" s="2"/>
    </row>
    <row r="458" spans="1:15" ht="12.75" customHeight="1" x14ac:dyDescent="0.2">
      <c r="A458" s="10"/>
      <c r="B458" s="1"/>
      <c r="C458" s="1"/>
      <c r="D458" s="1"/>
      <c r="E458" s="1"/>
      <c r="F458" s="2"/>
      <c r="G458" s="4"/>
      <c r="H458" s="5"/>
      <c r="I458" s="5"/>
      <c r="J458" s="257"/>
      <c r="K458" s="7"/>
      <c r="L458" s="2"/>
      <c r="M458" s="2"/>
      <c r="N458" s="2"/>
      <c r="O458" s="2"/>
    </row>
    <row r="459" spans="1:15" ht="12.75" customHeight="1" x14ac:dyDescent="0.2">
      <c r="A459" s="10"/>
      <c r="B459" s="1"/>
      <c r="C459" s="1"/>
      <c r="D459" s="1"/>
      <c r="E459" s="1"/>
      <c r="F459" s="2"/>
      <c r="G459" s="4"/>
      <c r="H459" s="5"/>
      <c r="I459" s="5"/>
      <c r="J459" s="257"/>
      <c r="K459" s="7"/>
      <c r="L459" s="2"/>
      <c r="M459" s="2"/>
      <c r="N459" s="2"/>
      <c r="O459" s="2"/>
    </row>
    <row r="460" spans="1:15" ht="12.75" customHeight="1" x14ac:dyDescent="0.2">
      <c r="A460" s="10"/>
      <c r="B460" s="1"/>
      <c r="C460" s="1"/>
      <c r="D460" s="1"/>
      <c r="E460" s="1"/>
      <c r="F460" s="2"/>
      <c r="G460" s="4"/>
      <c r="H460" s="5"/>
      <c r="I460" s="5"/>
      <c r="J460" s="257"/>
      <c r="K460" s="7"/>
      <c r="L460" s="2"/>
      <c r="M460" s="2"/>
      <c r="N460" s="2"/>
      <c r="O460" s="2"/>
    </row>
    <row r="461" spans="1:15" ht="12.75" customHeight="1" x14ac:dyDescent="0.2">
      <c r="A461" s="10"/>
      <c r="B461" s="1"/>
      <c r="C461" s="1"/>
      <c r="D461" s="1"/>
      <c r="E461" s="1"/>
      <c r="F461" s="2"/>
      <c r="G461" s="4"/>
      <c r="H461" s="5"/>
      <c r="I461" s="5"/>
      <c r="J461" s="257"/>
      <c r="K461" s="7"/>
      <c r="L461" s="2"/>
      <c r="M461" s="2"/>
      <c r="N461" s="2"/>
      <c r="O461" s="2"/>
    </row>
    <row r="462" spans="1:15" ht="12.75" customHeight="1" x14ac:dyDescent="0.2">
      <c r="A462" s="10"/>
      <c r="B462" s="1"/>
      <c r="C462" s="1"/>
      <c r="D462" s="1"/>
      <c r="E462" s="1"/>
      <c r="F462" s="2"/>
      <c r="G462" s="4"/>
      <c r="H462" s="5"/>
      <c r="I462" s="5"/>
      <c r="J462" s="257"/>
      <c r="K462" s="7"/>
      <c r="L462" s="2"/>
      <c r="M462" s="2"/>
      <c r="N462" s="2"/>
      <c r="O462" s="2"/>
    </row>
    <row r="463" spans="1:15" ht="12.75" customHeight="1" x14ac:dyDescent="0.2">
      <c r="A463" s="10"/>
      <c r="B463" s="1"/>
      <c r="C463" s="1"/>
      <c r="D463" s="1"/>
      <c r="E463" s="1"/>
      <c r="F463" s="2"/>
      <c r="G463" s="4"/>
      <c r="H463" s="5"/>
      <c r="I463" s="5"/>
      <c r="J463" s="257"/>
      <c r="K463" s="7"/>
      <c r="L463" s="2"/>
      <c r="M463" s="2"/>
      <c r="N463" s="2"/>
      <c r="O463" s="2"/>
    </row>
    <row r="464" spans="1:15" ht="12.75" customHeight="1" x14ac:dyDescent="0.2">
      <c r="A464" s="10"/>
      <c r="B464" s="1"/>
      <c r="C464" s="1"/>
      <c r="D464" s="1"/>
      <c r="E464" s="1"/>
      <c r="F464" s="2"/>
      <c r="G464" s="4"/>
      <c r="H464" s="5"/>
      <c r="I464" s="5"/>
      <c r="J464" s="257"/>
      <c r="K464" s="7"/>
      <c r="L464" s="2"/>
      <c r="M464" s="2"/>
      <c r="N464" s="2"/>
      <c r="O464" s="2"/>
    </row>
    <row r="465" spans="1:15" ht="12.75" customHeight="1" x14ac:dyDescent="0.2">
      <c r="A465" s="10"/>
      <c r="B465" s="1"/>
      <c r="C465" s="1"/>
      <c r="D465" s="1"/>
      <c r="E465" s="1"/>
      <c r="F465" s="2"/>
      <c r="G465" s="4"/>
      <c r="H465" s="5"/>
      <c r="I465" s="5"/>
      <c r="J465" s="257"/>
      <c r="K465" s="7"/>
      <c r="L465" s="2"/>
      <c r="M465" s="2"/>
      <c r="N465" s="2"/>
      <c r="O465" s="2"/>
    </row>
    <row r="466" spans="1:15" ht="12.75" customHeight="1" x14ac:dyDescent="0.2">
      <c r="A466" s="10"/>
      <c r="B466" s="1"/>
      <c r="C466" s="1"/>
      <c r="D466" s="1"/>
      <c r="E466" s="1"/>
      <c r="F466" s="2"/>
      <c r="G466" s="4"/>
      <c r="H466" s="5"/>
      <c r="I466" s="5"/>
      <c r="J466" s="257"/>
      <c r="K466" s="7"/>
      <c r="L466" s="2"/>
      <c r="M466" s="2"/>
      <c r="N466" s="2"/>
      <c r="O466" s="2"/>
    </row>
    <row r="467" spans="1:15" ht="12.75" customHeight="1" x14ac:dyDescent="0.2">
      <c r="A467" s="10"/>
      <c r="B467" s="1"/>
      <c r="C467" s="1"/>
      <c r="D467" s="1"/>
      <c r="E467" s="1"/>
      <c r="F467" s="2"/>
      <c r="G467" s="4"/>
      <c r="H467" s="5"/>
      <c r="I467" s="5"/>
      <c r="J467" s="257"/>
      <c r="K467" s="7"/>
      <c r="L467" s="2"/>
      <c r="M467" s="2"/>
      <c r="N467" s="2"/>
      <c r="O467" s="2"/>
    </row>
    <row r="468" spans="1:15" ht="12.75" customHeight="1" x14ac:dyDescent="0.2">
      <c r="A468" s="10"/>
      <c r="B468" s="1"/>
      <c r="C468" s="1"/>
      <c r="D468" s="1"/>
      <c r="E468" s="1"/>
      <c r="F468" s="2"/>
      <c r="G468" s="4"/>
      <c r="H468" s="5"/>
      <c r="I468" s="5"/>
      <c r="J468" s="257"/>
      <c r="K468" s="7"/>
      <c r="L468" s="2"/>
      <c r="M468" s="2"/>
      <c r="N468" s="2"/>
      <c r="O468" s="2"/>
    </row>
    <row r="469" spans="1:15" ht="12.75" customHeight="1" x14ac:dyDescent="0.2">
      <c r="A469" s="10"/>
      <c r="B469" s="1"/>
      <c r="C469" s="1"/>
      <c r="D469" s="1"/>
      <c r="E469" s="1"/>
      <c r="F469" s="2"/>
      <c r="G469" s="4"/>
      <c r="H469" s="5"/>
      <c r="I469" s="5"/>
      <c r="J469" s="257"/>
      <c r="K469" s="7"/>
      <c r="L469" s="2"/>
      <c r="M469" s="2"/>
      <c r="N469" s="2"/>
      <c r="O469" s="2"/>
    </row>
    <row r="470" spans="1:15" ht="12.75" customHeight="1" x14ac:dyDescent="0.2">
      <c r="A470" s="10"/>
      <c r="B470" s="1"/>
      <c r="C470" s="1"/>
      <c r="D470" s="1"/>
      <c r="E470" s="1"/>
      <c r="F470" s="2"/>
      <c r="G470" s="4"/>
      <c r="H470" s="5"/>
      <c r="I470" s="5"/>
      <c r="J470" s="257"/>
      <c r="K470" s="7"/>
      <c r="L470" s="2"/>
      <c r="M470" s="2"/>
      <c r="N470" s="2"/>
      <c r="O470" s="2"/>
    </row>
    <row r="471" spans="1:15" ht="12.75" customHeight="1" x14ac:dyDescent="0.2">
      <c r="A471" s="10"/>
      <c r="B471" s="1"/>
      <c r="C471" s="1"/>
      <c r="D471" s="1"/>
      <c r="E471" s="1"/>
      <c r="F471" s="2"/>
      <c r="G471" s="4"/>
      <c r="H471" s="5"/>
      <c r="I471" s="5"/>
      <c r="J471" s="257"/>
      <c r="K471" s="7"/>
      <c r="L471" s="2"/>
      <c r="M471" s="2"/>
      <c r="N471" s="2"/>
      <c r="O471" s="2"/>
    </row>
    <row r="472" spans="1:15" ht="12.75" customHeight="1" x14ac:dyDescent="0.2">
      <c r="A472" s="10"/>
      <c r="B472" s="1"/>
      <c r="C472" s="1"/>
      <c r="D472" s="1"/>
      <c r="E472" s="1"/>
      <c r="F472" s="2"/>
      <c r="G472" s="4"/>
      <c r="H472" s="5"/>
      <c r="I472" s="5"/>
      <c r="J472" s="257"/>
      <c r="K472" s="7"/>
      <c r="L472" s="2"/>
      <c r="M472" s="2"/>
      <c r="N472" s="2"/>
      <c r="O472" s="2"/>
    </row>
    <row r="473" spans="1:15" ht="12.75" customHeight="1" x14ac:dyDescent="0.2">
      <c r="A473" s="10"/>
      <c r="B473" s="1"/>
      <c r="C473" s="1"/>
      <c r="D473" s="1"/>
      <c r="E473" s="1"/>
      <c r="F473" s="2"/>
      <c r="G473" s="4"/>
      <c r="H473" s="5"/>
      <c r="I473" s="5"/>
      <c r="J473" s="257"/>
      <c r="K473" s="7"/>
      <c r="L473" s="2"/>
      <c r="M473" s="2"/>
      <c r="N473" s="2"/>
      <c r="O473" s="2"/>
    </row>
    <row r="474" spans="1:15" ht="12.75" customHeight="1" x14ac:dyDescent="0.2">
      <c r="A474" s="10"/>
      <c r="B474" s="1"/>
      <c r="C474" s="1"/>
      <c r="D474" s="1"/>
      <c r="E474" s="1"/>
      <c r="F474" s="2"/>
      <c r="G474" s="4"/>
      <c r="H474" s="5"/>
      <c r="I474" s="5"/>
      <c r="J474" s="257"/>
      <c r="K474" s="7"/>
      <c r="L474" s="2"/>
      <c r="M474" s="2"/>
      <c r="N474" s="2"/>
      <c r="O474" s="2"/>
    </row>
    <row r="475" spans="1:15" ht="12.75" customHeight="1" x14ac:dyDescent="0.2">
      <c r="A475" s="10"/>
      <c r="B475" s="1"/>
      <c r="C475" s="1"/>
      <c r="D475" s="1"/>
      <c r="E475" s="1"/>
      <c r="F475" s="2"/>
      <c r="G475" s="4"/>
      <c r="H475" s="5"/>
      <c r="I475" s="5"/>
      <c r="J475" s="257"/>
      <c r="K475" s="7"/>
      <c r="L475" s="2"/>
      <c r="M475" s="2"/>
      <c r="N475" s="2"/>
      <c r="O475" s="2"/>
    </row>
    <row r="476" spans="1:15" ht="12.75" customHeight="1" x14ac:dyDescent="0.2">
      <c r="A476" s="10"/>
      <c r="B476" s="1"/>
      <c r="C476" s="1"/>
      <c r="D476" s="1"/>
      <c r="E476" s="1"/>
      <c r="F476" s="2"/>
      <c r="G476" s="4"/>
      <c r="H476" s="5"/>
      <c r="I476" s="5"/>
      <c r="J476" s="257"/>
      <c r="K476" s="7"/>
      <c r="L476" s="2"/>
      <c r="M476" s="2"/>
      <c r="N476" s="2"/>
      <c r="O476" s="2"/>
    </row>
    <row r="477" spans="1:15" ht="12.75" customHeight="1" x14ac:dyDescent="0.2">
      <c r="A477" s="10"/>
      <c r="B477" s="1"/>
      <c r="C477" s="1"/>
      <c r="D477" s="1"/>
      <c r="E477" s="1"/>
      <c r="F477" s="2"/>
      <c r="G477" s="4"/>
      <c r="H477" s="5"/>
      <c r="I477" s="5"/>
      <c r="J477" s="257"/>
      <c r="K477" s="7"/>
      <c r="L477" s="2"/>
      <c r="M477" s="2"/>
      <c r="N477" s="2"/>
      <c r="O477" s="2"/>
    </row>
    <row r="478" spans="1:15" ht="12.75" customHeight="1" x14ac:dyDescent="0.2">
      <c r="A478" s="10"/>
      <c r="B478" s="1"/>
      <c r="C478" s="1"/>
      <c r="D478" s="1"/>
      <c r="E478" s="1"/>
      <c r="F478" s="2"/>
      <c r="G478" s="4"/>
      <c r="H478" s="5"/>
      <c r="I478" s="5"/>
      <c r="J478" s="257"/>
      <c r="K478" s="7"/>
      <c r="L478" s="2"/>
      <c r="M478" s="2"/>
      <c r="N478" s="2"/>
      <c r="O478" s="2"/>
    </row>
    <row r="479" spans="1:15" ht="12.75" customHeight="1" x14ac:dyDescent="0.2">
      <c r="A479" s="10"/>
      <c r="B479" s="1"/>
      <c r="C479" s="1"/>
      <c r="D479" s="1"/>
      <c r="E479" s="1"/>
      <c r="F479" s="2"/>
      <c r="G479" s="4"/>
      <c r="H479" s="5"/>
      <c r="I479" s="5"/>
      <c r="J479" s="257"/>
      <c r="K479" s="7"/>
      <c r="L479" s="2"/>
      <c r="M479" s="2"/>
      <c r="N479" s="2"/>
      <c r="O479" s="2"/>
    </row>
    <row r="480" spans="1:15" ht="12.75" customHeight="1" x14ac:dyDescent="0.2">
      <c r="A480" s="10"/>
      <c r="B480" s="1"/>
      <c r="C480" s="1"/>
      <c r="D480" s="1"/>
      <c r="E480" s="1"/>
      <c r="F480" s="2"/>
      <c r="G480" s="4"/>
      <c r="H480" s="5"/>
      <c r="I480" s="5"/>
      <c r="J480" s="257"/>
      <c r="K480" s="7"/>
      <c r="L480" s="2"/>
      <c r="M480" s="2"/>
      <c r="N480" s="2"/>
      <c r="O480" s="2"/>
    </row>
    <row r="481" spans="1:15" ht="12.75" customHeight="1" x14ac:dyDescent="0.2">
      <c r="A481" s="10"/>
      <c r="B481" s="1"/>
      <c r="C481" s="1"/>
      <c r="D481" s="1"/>
      <c r="E481" s="1"/>
      <c r="F481" s="2"/>
      <c r="G481" s="4"/>
      <c r="H481" s="5"/>
      <c r="I481" s="5"/>
      <c r="J481" s="257"/>
      <c r="K481" s="7"/>
      <c r="L481" s="2"/>
      <c r="M481" s="2"/>
      <c r="N481" s="2"/>
      <c r="O481" s="2"/>
    </row>
    <row r="482" spans="1:15" ht="12.75" customHeight="1" x14ac:dyDescent="0.2">
      <c r="A482" s="10"/>
      <c r="B482" s="1"/>
      <c r="C482" s="1"/>
      <c r="D482" s="1"/>
      <c r="E482" s="1"/>
      <c r="F482" s="2"/>
      <c r="G482" s="4"/>
      <c r="H482" s="5"/>
      <c r="I482" s="5"/>
      <c r="J482" s="257"/>
      <c r="K482" s="7"/>
      <c r="L482" s="2"/>
      <c r="M482" s="2"/>
      <c r="N482" s="2"/>
      <c r="O482" s="2"/>
    </row>
    <row r="483" spans="1:15" ht="12.75" customHeight="1" x14ac:dyDescent="0.2">
      <c r="A483" s="10"/>
      <c r="B483" s="1"/>
      <c r="C483" s="1"/>
      <c r="D483" s="1"/>
      <c r="E483" s="1"/>
      <c r="F483" s="2"/>
      <c r="G483" s="4"/>
      <c r="H483" s="5"/>
      <c r="I483" s="5"/>
      <c r="J483" s="257"/>
      <c r="K483" s="7"/>
      <c r="L483" s="2"/>
      <c r="M483" s="2"/>
      <c r="N483" s="2"/>
      <c r="O483" s="2"/>
    </row>
    <row r="484" spans="1:15" ht="12.75" customHeight="1" x14ac:dyDescent="0.2">
      <c r="A484" s="10"/>
      <c r="B484" s="1"/>
      <c r="C484" s="1"/>
      <c r="D484" s="1"/>
      <c r="E484" s="1"/>
      <c r="F484" s="2"/>
      <c r="G484" s="4"/>
      <c r="H484" s="5"/>
      <c r="I484" s="5"/>
      <c r="J484" s="257"/>
      <c r="K484" s="7"/>
      <c r="L484" s="2"/>
      <c r="M484" s="2"/>
      <c r="N484" s="2"/>
      <c r="O484" s="2"/>
    </row>
    <row r="485" spans="1:15" ht="12.75" customHeight="1" x14ac:dyDescent="0.2">
      <c r="A485" s="10"/>
      <c r="B485" s="1"/>
      <c r="C485" s="1"/>
      <c r="D485" s="1"/>
      <c r="E485" s="1"/>
      <c r="F485" s="2"/>
      <c r="G485" s="4"/>
      <c r="H485" s="5"/>
      <c r="I485" s="5"/>
      <c r="J485" s="257"/>
      <c r="K485" s="7"/>
      <c r="L485" s="2"/>
      <c r="M485" s="2"/>
      <c r="N485" s="2"/>
      <c r="O485" s="2"/>
    </row>
    <row r="486" spans="1:15" ht="12.75" customHeight="1" x14ac:dyDescent="0.2">
      <c r="A486" s="10"/>
      <c r="B486" s="1"/>
      <c r="C486" s="1"/>
      <c r="D486" s="1"/>
      <c r="E486" s="1"/>
      <c r="F486" s="2"/>
      <c r="G486" s="4"/>
      <c r="H486" s="5"/>
      <c r="I486" s="5"/>
      <c r="J486" s="257"/>
      <c r="K486" s="7"/>
      <c r="L486" s="2"/>
      <c r="M486" s="2"/>
      <c r="N486" s="2"/>
      <c r="O486" s="2"/>
    </row>
    <row r="487" spans="1:15" ht="12.75" customHeight="1" x14ac:dyDescent="0.2">
      <c r="A487" s="10"/>
      <c r="B487" s="1"/>
      <c r="C487" s="1"/>
      <c r="D487" s="1"/>
      <c r="E487" s="1"/>
      <c r="F487" s="2"/>
      <c r="G487" s="4"/>
      <c r="H487" s="5"/>
      <c r="I487" s="5"/>
      <c r="J487" s="257"/>
      <c r="K487" s="7"/>
      <c r="L487" s="2"/>
      <c r="M487" s="2"/>
      <c r="N487" s="2"/>
      <c r="O487" s="2"/>
    </row>
    <row r="488" spans="1:15" ht="12.75" customHeight="1" x14ac:dyDescent="0.2">
      <c r="A488" s="10"/>
      <c r="B488" s="1"/>
      <c r="C488" s="1"/>
      <c r="D488" s="1"/>
      <c r="E488" s="1"/>
      <c r="F488" s="2"/>
      <c r="G488" s="4"/>
      <c r="H488" s="5"/>
      <c r="I488" s="5"/>
      <c r="J488" s="257"/>
      <c r="K488" s="7"/>
      <c r="L488" s="2"/>
      <c r="M488" s="2"/>
      <c r="N488" s="2"/>
      <c r="O488" s="2"/>
    </row>
    <row r="489" spans="1:15" ht="12.75" customHeight="1" x14ac:dyDescent="0.2">
      <c r="A489" s="10"/>
      <c r="B489" s="1"/>
      <c r="C489" s="1"/>
      <c r="D489" s="1"/>
      <c r="E489" s="1"/>
      <c r="F489" s="2"/>
      <c r="G489" s="4"/>
      <c r="H489" s="5"/>
      <c r="I489" s="5"/>
      <c r="J489" s="257"/>
      <c r="K489" s="7"/>
      <c r="L489" s="2"/>
      <c r="M489" s="2"/>
      <c r="N489" s="2"/>
      <c r="O489" s="2"/>
    </row>
    <row r="490" spans="1:15" ht="12.75" customHeight="1" x14ac:dyDescent="0.2">
      <c r="A490" s="10"/>
      <c r="B490" s="1"/>
      <c r="C490" s="1"/>
      <c r="D490" s="1"/>
      <c r="E490" s="1"/>
      <c r="F490" s="2"/>
      <c r="G490" s="4"/>
      <c r="H490" s="5"/>
      <c r="I490" s="5"/>
      <c r="J490" s="257"/>
      <c r="K490" s="7"/>
      <c r="L490" s="2"/>
      <c r="M490" s="2"/>
      <c r="N490" s="2"/>
      <c r="O490" s="2"/>
    </row>
    <row r="491" spans="1:15" ht="12.75" customHeight="1" x14ac:dyDescent="0.2">
      <c r="A491" s="10"/>
      <c r="B491" s="1"/>
      <c r="C491" s="1"/>
      <c r="D491" s="1"/>
      <c r="E491" s="1"/>
      <c r="F491" s="2"/>
      <c r="G491" s="4"/>
      <c r="H491" s="5"/>
      <c r="I491" s="5"/>
      <c r="J491" s="257"/>
      <c r="K491" s="7"/>
      <c r="L491" s="2"/>
      <c r="M491" s="2"/>
      <c r="N491" s="2"/>
      <c r="O491" s="2"/>
    </row>
    <row r="492" spans="1:15" ht="12.75" customHeight="1" x14ac:dyDescent="0.2">
      <c r="A492" s="10"/>
      <c r="B492" s="1"/>
      <c r="C492" s="1"/>
      <c r="D492" s="1"/>
      <c r="E492" s="1"/>
      <c r="F492" s="2"/>
      <c r="G492" s="4"/>
      <c r="H492" s="5"/>
      <c r="I492" s="5"/>
      <c r="J492" s="257"/>
      <c r="K492" s="7"/>
      <c r="L492" s="2"/>
      <c r="M492" s="2"/>
      <c r="N492" s="2"/>
      <c r="O492" s="2"/>
    </row>
    <row r="493" spans="1:15" ht="12.75" customHeight="1" x14ac:dyDescent="0.2">
      <c r="A493" s="10"/>
      <c r="B493" s="1"/>
      <c r="C493" s="1"/>
      <c r="D493" s="1"/>
      <c r="E493" s="1"/>
      <c r="F493" s="2"/>
      <c r="G493" s="4"/>
      <c r="H493" s="5"/>
      <c r="I493" s="5"/>
      <c r="J493" s="257"/>
      <c r="K493" s="7"/>
      <c r="L493" s="2"/>
      <c r="M493" s="2"/>
      <c r="N493" s="2"/>
      <c r="O493" s="2"/>
    </row>
    <row r="494" spans="1:15" ht="12.75" customHeight="1" x14ac:dyDescent="0.2">
      <c r="A494" s="10"/>
      <c r="B494" s="1"/>
      <c r="C494" s="1"/>
      <c r="D494" s="1"/>
      <c r="E494" s="1"/>
      <c r="F494" s="2"/>
      <c r="G494" s="4"/>
      <c r="H494" s="5"/>
      <c r="I494" s="5"/>
      <c r="J494" s="257"/>
      <c r="K494" s="7"/>
      <c r="L494" s="2"/>
      <c r="M494" s="2"/>
      <c r="N494" s="2"/>
      <c r="O494" s="2"/>
    </row>
    <row r="495" spans="1:15" ht="12.75" customHeight="1" x14ac:dyDescent="0.2">
      <c r="A495" s="10"/>
      <c r="B495" s="1"/>
      <c r="C495" s="1"/>
      <c r="D495" s="1"/>
      <c r="E495" s="1"/>
      <c r="F495" s="2"/>
      <c r="G495" s="4"/>
      <c r="H495" s="5"/>
      <c r="I495" s="5"/>
      <c r="J495" s="257"/>
      <c r="K495" s="7"/>
      <c r="L495" s="2"/>
      <c r="M495" s="2"/>
      <c r="N495" s="2"/>
      <c r="O495" s="2"/>
    </row>
    <row r="496" spans="1:15" ht="12.75" customHeight="1" x14ac:dyDescent="0.2">
      <c r="A496" s="10"/>
      <c r="B496" s="1"/>
      <c r="C496" s="1"/>
      <c r="D496" s="1"/>
      <c r="E496" s="1"/>
      <c r="F496" s="2"/>
      <c r="G496" s="4"/>
      <c r="H496" s="5"/>
      <c r="I496" s="5"/>
      <c r="J496" s="257"/>
      <c r="K496" s="7"/>
      <c r="L496" s="2"/>
      <c r="M496" s="2"/>
      <c r="N496" s="2"/>
      <c r="O496" s="2"/>
    </row>
    <row r="497" spans="1:15" ht="12.75" customHeight="1" x14ac:dyDescent="0.2">
      <c r="A497" s="10"/>
      <c r="B497" s="1"/>
      <c r="C497" s="1"/>
      <c r="D497" s="1"/>
      <c r="E497" s="1"/>
      <c r="F497" s="2"/>
      <c r="G497" s="4"/>
      <c r="H497" s="5"/>
      <c r="I497" s="5"/>
      <c r="J497" s="257"/>
      <c r="K497" s="7"/>
      <c r="L497" s="2"/>
      <c r="M497" s="2"/>
      <c r="N497" s="2"/>
      <c r="O497" s="2"/>
    </row>
    <row r="498" spans="1:15" ht="12.75" customHeight="1" x14ac:dyDescent="0.2">
      <c r="A498" s="10"/>
      <c r="B498" s="1"/>
      <c r="C498" s="1"/>
      <c r="D498" s="1"/>
      <c r="E498" s="1"/>
      <c r="F498" s="2"/>
      <c r="G498" s="4"/>
      <c r="H498" s="5"/>
      <c r="I498" s="5"/>
      <c r="J498" s="257"/>
      <c r="K498" s="7"/>
      <c r="L498" s="2"/>
      <c r="M498" s="2"/>
      <c r="N498" s="2"/>
      <c r="O498" s="2"/>
    </row>
    <row r="499" spans="1:15" ht="12.75" customHeight="1" x14ac:dyDescent="0.2">
      <c r="A499" s="10"/>
      <c r="B499" s="1"/>
      <c r="C499" s="1"/>
      <c r="D499" s="1"/>
      <c r="E499" s="1"/>
      <c r="F499" s="2"/>
      <c r="G499" s="4"/>
      <c r="H499" s="5"/>
      <c r="I499" s="5"/>
      <c r="J499" s="257"/>
      <c r="K499" s="7"/>
      <c r="L499" s="2"/>
      <c r="M499" s="2"/>
      <c r="N499" s="2"/>
      <c r="O499" s="2"/>
    </row>
    <row r="500" spans="1:15" ht="12.75" customHeight="1" x14ac:dyDescent="0.2">
      <c r="A500" s="10"/>
      <c r="B500" s="1"/>
      <c r="C500" s="1"/>
      <c r="D500" s="1"/>
      <c r="E500" s="1"/>
      <c r="F500" s="2"/>
      <c r="G500" s="4"/>
      <c r="H500" s="5"/>
      <c r="I500" s="5"/>
      <c r="J500" s="257"/>
      <c r="K500" s="7"/>
      <c r="L500" s="2"/>
      <c r="M500" s="2"/>
      <c r="N500" s="2"/>
      <c r="O500" s="2"/>
    </row>
    <row r="501" spans="1:15" ht="12.75" customHeight="1" x14ac:dyDescent="0.2">
      <c r="A501" s="10"/>
      <c r="B501" s="1"/>
      <c r="C501" s="1"/>
      <c r="D501" s="1"/>
      <c r="E501" s="1"/>
      <c r="F501" s="2"/>
      <c r="G501" s="4"/>
      <c r="H501" s="5"/>
      <c r="I501" s="5"/>
      <c r="J501" s="257"/>
      <c r="K501" s="7"/>
      <c r="L501" s="2"/>
      <c r="M501" s="2"/>
      <c r="N501" s="2"/>
      <c r="O501" s="2"/>
    </row>
    <row r="502" spans="1:15" ht="12.75" customHeight="1" x14ac:dyDescent="0.2">
      <c r="A502" s="10"/>
      <c r="B502" s="1"/>
      <c r="C502" s="1"/>
      <c r="D502" s="1"/>
      <c r="E502" s="1"/>
      <c r="F502" s="2"/>
      <c r="G502" s="4"/>
      <c r="H502" s="5"/>
      <c r="I502" s="5"/>
      <c r="J502" s="257"/>
      <c r="K502" s="7"/>
      <c r="L502" s="2"/>
      <c r="M502" s="2"/>
      <c r="N502" s="2"/>
      <c r="O502" s="2"/>
    </row>
    <row r="503" spans="1:15" ht="12.75" customHeight="1" x14ac:dyDescent="0.2">
      <c r="A503" s="10"/>
      <c r="B503" s="1"/>
      <c r="C503" s="1"/>
      <c r="D503" s="1"/>
      <c r="E503" s="1"/>
      <c r="F503" s="2"/>
      <c r="G503" s="4"/>
      <c r="H503" s="5"/>
      <c r="I503" s="5"/>
      <c r="J503" s="257"/>
      <c r="K503" s="7"/>
      <c r="L503" s="2"/>
      <c r="M503" s="2"/>
      <c r="N503" s="2"/>
      <c r="O503" s="2"/>
    </row>
    <row r="504" spans="1:15" ht="12.75" customHeight="1" x14ac:dyDescent="0.2">
      <c r="A504" s="10"/>
      <c r="B504" s="1"/>
      <c r="C504" s="1"/>
      <c r="D504" s="1"/>
      <c r="E504" s="1"/>
      <c r="F504" s="2"/>
      <c r="G504" s="4"/>
      <c r="H504" s="5"/>
      <c r="I504" s="5"/>
      <c r="J504" s="257"/>
      <c r="K504" s="7"/>
      <c r="L504" s="2"/>
      <c r="M504" s="2"/>
      <c r="N504" s="2"/>
      <c r="O504" s="2"/>
    </row>
    <row r="505" spans="1:15" ht="12.75" customHeight="1" x14ac:dyDescent="0.2">
      <c r="A505" s="10"/>
      <c r="B505" s="1"/>
      <c r="C505" s="1"/>
      <c r="D505" s="1"/>
      <c r="E505" s="1"/>
      <c r="F505" s="2"/>
      <c r="G505" s="4"/>
      <c r="H505" s="5"/>
      <c r="I505" s="5"/>
      <c r="J505" s="257"/>
      <c r="K505" s="7"/>
      <c r="L505" s="2"/>
      <c r="M505" s="2"/>
      <c r="N505" s="2"/>
      <c r="O505" s="2"/>
    </row>
    <row r="506" spans="1:15" ht="12.75" customHeight="1" x14ac:dyDescent="0.2">
      <c r="A506" s="10"/>
      <c r="B506" s="1"/>
      <c r="C506" s="1"/>
      <c r="D506" s="1"/>
      <c r="E506" s="1"/>
      <c r="F506" s="2"/>
      <c r="G506" s="4"/>
      <c r="H506" s="5"/>
      <c r="I506" s="5"/>
      <c r="J506" s="257"/>
      <c r="K506" s="7"/>
      <c r="L506" s="2"/>
      <c r="M506" s="2"/>
      <c r="N506" s="2"/>
      <c r="O506" s="2"/>
    </row>
    <row r="507" spans="1:15" ht="12.75" customHeight="1" x14ac:dyDescent="0.2">
      <c r="A507" s="10"/>
      <c r="B507" s="1"/>
      <c r="C507" s="1"/>
      <c r="D507" s="1"/>
      <c r="E507" s="1"/>
      <c r="F507" s="2"/>
      <c r="G507" s="4"/>
      <c r="H507" s="5"/>
      <c r="I507" s="5"/>
      <c r="J507" s="257"/>
      <c r="K507" s="7"/>
      <c r="L507" s="2"/>
      <c r="M507" s="2"/>
      <c r="N507" s="2"/>
      <c r="O507" s="2"/>
    </row>
    <row r="508" spans="1:15" ht="12.75" customHeight="1" x14ac:dyDescent="0.2">
      <c r="A508" s="10"/>
      <c r="B508" s="1"/>
      <c r="C508" s="1"/>
      <c r="D508" s="1"/>
      <c r="E508" s="1"/>
      <c r="F508" s="2"/>
      <c r="G508" s="4"/>
      <c r="H508" s="5"/>
      <c r="I508" s="5"/>
      <c r="J508" s="257"/>
      <c r="K508" s="7"/>
      <c r="L508" s="2"/>
      <c r="M508" s="2"/>
      <c r="N508" s="2"/>
      <c r="O508" s="2"/>
    </row>
    <row r="509" spans="1:15" ht="12.75" customHeight="1" x14ac:dyDescent="0.2">
      <c r="A509" s="10"/>
      <c r="B509" s="1"/>
      <c r="C509" s="1"/>
      <c r="D509" s="1"/>
      <c r="E509" s="1"/>
      <c r="F509" s="2"/>
      <c r="G509" s="4"/>
      <c r="H509" s="5"/>
      <c r="I509" s="5"/>
      <c r="J509" s="257"/>
      <c r="K509" s="7"/>
      <c r="L509" s="2"/>
      <c r="M509" s="2"/>
      <c r="N509" s="2"/>
      <c r="O509" s="2"/>
    </row>
    <row r="510" spans="1:15" ht="12.75" customHeight="1" x14ac:dyDescent="0.2">
      <c r="A510" s="10"/>
      <c r="B510" s="1"/>
      <c r="C510" s="1"/>
      <c r="D510" s="1"/>
      <c r="E510" s="1"/>
      <c r="F510" s="2"/>
      <c r="G510" s="4"/>
      <c r="H510" s="5"/>
      <c r="I510" s="5"/>
      <c r="J510" s="257"/>
      <c r="K510" s="7"/>
      <c r="L510" s="2"/>
      <c r="M510" s="2"/>
      <c r="N510" s="2"/>
      <c r="O510" s="2"/>
    </row>
    <row r="511" spans="1:15" ht="12.75" customHeight="1" x14ac:dyDescent="0.2">
      <c r="A511" s="10"/>
      <c r="B511" s="1"/>
      <c r="C511" s="1"/>
      <c r="D511" s="1"/>
      <c r="E511" s="1"/>
      <c r="F511" s="2"/>
      <c r="G511" s="4"/>
      <c r="H511" s="5"/>
      <c r="I511" s="5"/>
      <c r="J511" s="257"/>
      <c r="K511" s="7"/>
      <c r="L511" s="2"/>
      <c r="M511" s="2"/>
      <c r="N511" s="2"/>
      <c r="O511" s="2"/>
    </row>
    <row r="512" spans="1:15" ht="12.75" customHeight="1" x14ac:dyDescent="0.2">
      <c r="A512" s="10"/>
      <c r="B512" s="1"/>
      <c r="C512" s="1"/>
      <c r="D512" s="1"/>
      <c r="E512" s="1"/>
      <c r="F512" s="2"/>
      <c r="G512" s="4"/>
      <c r="H512" s="5"/>
      <c r="I512" s="5"/>
      <c r="J512" s="257"/>
      <c r="K512" s="7"/>
      <c r="L512" s="2"/>
      <c r="M512" s="2"/>
      <c r="N512" s="2"/>
      <c r="O512" s="2"/>
    </row>
    <row r="513" spans="1:15" ht="12.75" customHeight="1" x14ac:dyDescent="0.2">
      <c r="A513" s="10"/>
      <c r="B513" s="1"/>
      <c r="C513" s="1"/>
      <c r="D513" s="1"/>
      <c r="E513" s="1"/>
      <c r="F513" s="2"/>
      <c r="G513" s="4"/>
      <c r="H513" s="5"/>
      <c r="I513" s="5"/>
      <c r="J513" s="257"/>
      <c r="K513" s="7"/>
      <c r="L513" s="2"/>
      <c r="M513" s="2"/>
      <c r="N513" s="2"/>
      <c r="O513" s="2"/>
    </row>
    <row r="514" spans="1:15" ht="12.75" customHeight="1" x14ac:dyDescent="0.2">
      <c r="A514" s="10"/>
      <c r="B514" s="1"/>
      <c r="C514" s="1"/>
      <c r="D514" s="1"/>
      <c r="E514" s="1"/>
      <c r="F514" s="2"/>
      <c r="G514" s="4"/>
      <c r="H514" s="5"/>
      <c r="I514" s="5"/>
      <c r="J514" s="257"/>
      <c r="K514" s="7"/>
      <c r="L514" s="2"/>
      <c r="M514" s="2"/>
      <c r="N514" s="2"/>
      <c r="O514" s="2"/>
    </row>
    <row r="515" spans="1:15" ht="12.75" customHeight="1" x14ac:dyDescent="0.2">
      <c r="A515" s="10"/>
      <c r="B515" s="1"/>
      <c r="C515" s="1"/>
      <c r="D515" s="1"/>
      <c r="E515" s="1"/>
      <c r="F515" s="2"/>
      <c r="G515" s="4"/>
      <c r="H515" s="5"/>
      <c r="I515" s="5"/>
      <c r="J515" s="257"/>
      <c r="K515" s="7"/>
      <c r="L515" s="2"/>
      <c r="M515" s="2"/>
      <c r="N515" s="2"/>
      <c r="O515" s="2"/>
    </row>
    <row r="516" spans="1:15" ht="12.75" customHeight="1" x14ac:dyDescent="0.2">
      <c r="A516" s="10"/>
      <c r="B516" s="1"/>
      <c r="C516" s="1"/>
      <c r="D516" s="1"/>
      <c r="E516" s="1"/>
      <c r="F516" s="2"/>
      <c r="G516" s="4"/>
      <c r="H516" s="5"/>
      <c r="I516" s="5"/>
      <c r="J516" s="257"/>
      <c r="K516" s="7"/>
      <c r="L516" s="2"/>
      <c r="M516" s="2"/>
      <c r="N516" s="2"/>
      <c r="O516" s="2"/>
    </row>
    <row r="517" spans="1:15" ht="12.75" customHeight="1" x14ac:dyDescent="0.2">
      <c r="A517" s="10"/>
      <c r="B517" s="1"/>
      <c r="C517" s="1"/>
      <c r="D517" s="1"/>
      <c r="E517" s="1"/>
      <c r="F517" s="2"/>
      <c r="G517" s="4"/>
      <c r="H517" s="5"/>
      <c r="I517" s="5"/>
      <c r="J517" s="257"/>
      <c r="K517" s="7"/>
      <c r="L517" s="2"/>
      <c r="M517" s="2"/>
      <c r="N517" s="2"/>
      <c r="O517" s="2"/>
    </row>
    <row r="518" spans="1:15" ht="12.75" customHeight="1" x14ac:dyDescent="0.2">
      <c r="A518" s="10"/>
      <c r="B518" s="1"/>
      <c r="C518" s="1"/>
      <c r="D518" s="1"/>
      <c r="E518" s="1"/>
      <c r="F518" s="2"/>
      <c r="G518" s="4"/>
      <c r="H518" s="5"/>
      <c r="I518" s="5"/>
      <c r="J518" s="257"/>
      <c r="K518" s="7"/>
      <c r="L518" s="2"/>
      <c r="M518" s="2"/>
      <c r="N518" s="2"/>
      <c r="O518" s="2"/>
    </row>
    <row r="519" spans="1:15" ht="12.75" customHeight="1" x14ac:dyDescent="0.2">
      <c r="A519" s="10"/>
      <c r="B519" s="1"/>
      <c r="C519" s="1"/>
      <c r="D519" s="1"/>
      <c r="E519" s="1"/>
      <c r="F519" s="2"/>
      <c r="G519" s="4"/>
      <c r="H519" s="5"/>
      <c r="I519" s="5"/>
      <c r="J519" s="257"/>
      <c r="K519" s="7"/>
      <c r="L519" s="2"/>
      <c r="M519" s="2"/>
      <c r="N519" s="2"/>
      <c r="O519" s="2"/>
    </row>
    <row r="520" spans="1:15" ht="12.75" customHeight="1" x14ac:dyDescent="0.2">
      <c r="A520" s="10"/>
      <c r="B520" s="1"/>
      <c r="C520" s="1"/>
      <c r="D520" s="1"/>
      <c r="E520" s="1"/>
      <c r="F520" s="2"/>
      <c r="G520" s="4"/>
      <c r="H520" s="5"/>
      <c r="I520" s="5"/>
      <c r="J520" s="257"/>
      <c r="K520" s="7"/>
      <c r="L520" s="2"/>
      <c r="M520" s="2"/>
      <c r="N520" s="2"/>
      <c r="O520" s="2"/>
    </row>
    <row r="521" spans="1:15" ht="12.75" customHeight="1" x14ac:dyDescent="0.2">
      <c r="A521" s="10"/>
      <c r="B521" s="1"/>
      <c r="C521" s="1"/>
      <c r="D521" s="1"/>
      <c r="E521" s="1"/>
      <c r="F521" s="2"/>
      <c r="G521" s="4"/>
      <c r="H521" s="5"/>
      <c r="I521" s="5"/>
      <c r="J521" s="257"/>
      <c r="K521" s="7"/>
      <c r="L521" s="2"/>
      <c r="M521" s="2"/>
      <c r="N521" s="2"/>
      <c r="O521" s="2"/>
    </row>
    <row r="522" spans="1:15" ht="12.75" customHeight="1" x14ac:dyDescent="0.2">
      <c r="A522" s="10"/>
      <c r="B522" s="1"/>
      <c r="C522" s="1"/>
      <c r="D522" s="1"/>
      <c r="E522" s="1"/>
      <c r="F522" s="2"/>
      <c r="G522" s="4"/>
      <c r="H522" s="5"/>
      <c r="I522" s="5"/>
      <c r="J522" s="257"/>
      <c r="K522" s="7"/>
      <c r="L522" s="2"/>
      <c r="M522" s="2"/>
      <c r="N522" s="2"/>
      <c r="O522" s="2"/>
    </row>
    <row r="523" spans="1:15" ht="12.75" customHeight="1" x14ac:dyDescent="0.2">
      <c r="A523" s="10"/>
      <c r="B523" s="1"/>
      <c r="C523" s="1"/>
      <c r="D523" s="1"/>
      <c r="E523" s="1"/>
      <c r="F523" s="2"/>
      <c r="G523" s="4"/>
      <c r="H523" s="5"/>
      <c r="I523" s="5"/>
      <c r="J523" s="257"/>
      <c r="K523" s="7"/>
      <c r="L523" s="2"/>
      <c r="M523" s="2"/>
      <c r="N523" s="2"/>
      <c r="O523" s="2"/>
    </row>
    <row r="524" spans="1:15" ht="12.75" customHeight="1" x14ac:dyDescent="0.2">
      <c r="A524" s="10"/>
      <c r="B524" s="1"/>
      <c r="C524" s="1"/>
      <c r="D524" s="1"/>
      <c r="E524" s="1"/>
      <c r="F524" s="2"/>
      <c r="G524" s="4"/>
      <c r="H524" s="5"/>
      <c r="I524" s="5"/>
      <c r="J524" s="257"/>
      <c r="K524" s="7"/>
      <c r="L524" s="2"/>
      <c r="M524" s="2"/>
      <c r="N524" s="2"/>
      <c r="O524" s="2"/>
    </row>
    <row r="525" spans="1:15" ht="12.75" customHeight="1" x14ac:dyDescent="0.2">
      <c r="A525" s="10"/>
      <c r="B525" s="1"/>
      <c r="C525" s="1"/>
      <c r="D525" s="1"/>
      <c r="E525" s="1"/>
      <c r="F525" s="2"/>
      <c r="G525" s="4"/>
      <c r="H525" s="5"/>
      <c r="I525" s="5"/>
      <c r="J525" s="257"/>
      <c r="K525" s="7"/>
      <c r="L525" s="2"/>
      <c r="M525" s="2"/>
      <c r="N525" s="2"/>
      <c r="O525" s="2"/>
    </row>
    <row r="526" spans="1:15" ht="12.75" customHeight="1" x14ac:dyDescent="0.2">
      <c r="A526" s="10"/>
      <c r="B526" s="1"/>
      <c r="C526" s="1"/>
      <c r="D526" s="1"/>
      <c r="E526" s="1"/>
      <c r="F526" s="2"/>
      <c r="G526" s="4"/>
      <c r="H526" s="5"/>
      <c r="I526" s="5"/>
      <c r="J526" s="257"/>
      <c r="K526" s="7"/>
      <c r="L526" s="2"/>
      <c r="M526" s="2"/>
      <c r="N526" s="2"/>
      <c r="O526" s="2"/>
    </row>
    <row r="527" spans="1:15" ht="12.75" customHeight="1" x14ac:dyDescent="0.2">
      <c r="A527" s="10"/>
      <c r="B527" s="1"/>
      <c r="C527" s="1"/>
      <c r="D527" s="1"/>
      <c r="E527" s="1"/>
      <c r="F527" s="2"/>
      <c r="G527" s="4"/>
      <c r="H527" s="5"/>
      <c r="I527" s="5"/>
      <c r="J527" s="257"/>
      <c r="K527" s="7"/>
      <c r="L527" s="2"/>
      <c r="M527" s="2"/>
      <c r="N527" s="2"/>
      <c r="O527" s="2"/>
    </row>
    <row r="528" spans="1:15" ht="12.75" customHeight="1" x14ac:dyDescent="0.2">
      <c r="A528" s="10"/>
      <c r="B528" s="1"/>
      <c r="C528" s="1"/>
      <c r="D528" s="1"/>
      <c r="E528" s="1"/>
      <c r="F528" s="2"/>
      <c r="G528" s="4"/>
      <c r="H528" s="5"/>
      <c r="I528" s="5"/>
      <c r="J528" s="257"/>
      <c r="K528" s="7"/>
      <c r="L528" s="2"/>
      <c r="M528" s="2"/>
      <c r="N528" s="2"/>
      <c r="O528" s="2"/>
    </row>
    <row r="529" spans="1:15" ht="12.75" customHeight="1" x14ac:dyDescent="0.2">
      <c r="A529" s="10"/>
      <c r="B529" s="1"/>
      <c r="C529" s="1"/>
      <c r="D529" s="1"/>
      <c r="E529" s="1"/>
      <c r="F529" s="2"/>
      <c r="G529" s="4"/>
      <c r="H529" s="5"/>
      <c r="I529" s="5"/>
      <c r="J529" s="257"/>
      <c r="K529" s="7"/>
      <c r="L529" s="2"/>
      <c r="M529" s="2"/>
      <c r="N529" s="2"/>
      <c r="O529" s="2"/>
    </row>
    <row r="530" spans="1:15" ht="12.75" customHeight="1" x14ac:dyDescent="0.2">
      <c r="A530" s="10"/>
      <c r="B530" s="1"/>
      <c r="C530" s="1"/>
      <c r="D530" s="1"/>
      <c r="E530" s="1"/>
      <c r="F530" s="2"/>
      <c r="G530" s="4"/>
      <c r="H530" s="5"/>
      <c r="I530" s="5"/>
      <c r="J530" s="257"/>
      <c r="K530" s="7"/>
      <c r="L530" s="2"/>
      <c r="M530" s="2"/>
      <c r="N530" s="2"/>
      <c r="O530" s="2"/>
    </row>
    <row r="531" spans="1:15" ht="12.75" customHeight="1" x14ac:dyDescent="0.2">
      <c r="A531" s="10"/>
      <c r="B531" s="1"/>
      <c r="C531" s="1"/>
      <c r="D531" s="1"/>
      <c r="E531" s="1"/>
      <c r="F531" s="2"/>
      <c r="G531" s="4"/>
      <c r="H531" s="5"/>
      <c r="I531" s="5"/>
      <c r="J531" s="257"/>
      <c r="K531" s="7"/>
      <c r="L531" s="2"/>
      <c r="M531" s="2"/>
      <c r="N531" s="2"/>
      <c r="O531" s="2"/>
    </row>
    <row r="532" spans="1:15" ht="12.75" customHeight="1" x14ac:dyDescent="0.2">
      <c r="A532" s="10"/>
      <c r="B532" s="1"/>
      <c r="C532" s="1"/>
      <c r="D532" s="1"/>
      <c r="E532" s="1"/>
      <c r="F532" s="2"/>
      <c r="G532" s="4"/>
      <c r="H532" s="5"/>
      <c r="I532" s="5"/>
      <c r="J532" s="257"/>
      <c r="K532" s="7"/>
      <c r="L532" s="2"/>
      <c r="M532" s="2"/>
      <c r="N532" s="2"/>
      <c r="O532" s="2"/>
    </row>
    <row r="533" spans="1:15" ht="12.75" customHeight="1" x14ac:dyDescent="0.2">
      <c r="A533" s="10"/>
      <c r="B533" s="1"/>
      <c r="C533" s="1"/>
      <c r="D533" s="1"/>
      <c r="E533" s="1"/>
      <c r="F533" s="2"/>
      <c r="G533" s="4"/>
      <c r="H533" s="5"/>
      <c r="I533" s="5"/>
      <c r="J533" s="257"/>
      <c r="K533" s="7"/>
      <c r="L533" s="2"/>
      <c r="M533" s="2"/>
      <c r="N533" s="2"/>
      <c r="O533" s="2"/>
    </row>
    <row r="534" spans="1:15" ht="12.75" customHeight="1" x14ac:dyDescent="0.2">
      <c r="A534" s="10"/>
      <c r="B534" s="1"/>
      <c r="C534" s="1"/>
      <c r="D534" s="1"/>
      <c r="E534" s="1"/>
      <c r="F534" s="2"/>
      <c r="G534" s="4"/>
      <c r="H534" s="5"/>
      <c r="I534" s="5"/>
      <c r="J534" s="257"/>
      <c r="K534" s="7"/>
      <c r="L534" s="2"/>
      <c r="M534" s="2"/>
      <c r="N534" s="2"/>
      <c r="O534" s="2"/>
    </row>
    <row r="535" spans="1:15" ht="12.75" customHeight="1" x14ac:dyDescent="0.2">
      <c r="A535" s="10"/>
      <c r="B535" s="1"/>
      <c r="C535" s="1"/>
      <c r="D535" s="1"/>
      <c r="E535" s="1"/>
      <c r="F535" s="2"/>
      <c r="G535" s="4"/>
      <c r="H535" s="5"/>
      <c r="I535" s="5"/>
      <c r="J535" s="257"/>
      <c r="K535" s="7"/>
      <c r="L535" s="2"/>
      <c r="M535" s="2"/>
      <c r="N535" s="2"/>
      <c r="O535" s="2"/>
    </row>
    <row r="536" spans="1:15" ht="12.75" customHeight="1" x14ac:dyDescent="0.2">
      <c r="A536" s="10"/>
      <c r="B536" s="1"/>
      <c r="C536" s="1"/>
      <c r="D536" s="1"/>
      <c r="E536" s="1"/>
      <c r="F536" s="2"/>
      <c r="G536" s="4"/>
      <c r="H536" s="5"/>
      <c r="I536" s="5"/>
      <c r="J536" s="257"/>
      <c r="K536" s="7"/>
      <c r="L536" s="2"/>
      <c r="M536" s="2"/>
      <c r="N536" s="2"/>
      <c r="O536" s="2"/>
    </row>
    <row r="537" spans="1:15" ht="12.75" customHeight="1" x14ac:dyDescent="0.2">
      <c r="A537" s="10"/>
      <c r="B537" s="1"/>
      <c r="C537" s="1"/>
      <c r="D537" s="1"/>
      <c r="E537" s="1"/>
      <c r="F537" s="2"/>
      <c r="G537" s="4"/>
      <c r="H537" s="5"/>
      <c r="I537" s="5"/>
      <c r="J537" s="257"/>
      <c r="K537" s="7"/>
      <c r="L537" s="2"/>
      <c r="M537" s="2"/>
      <c r="N537" s="2"/>
      <c r="O537" s="2"/>
    </row>
    <row r="538" spans="1:15" ht="12.75" customHeight="1" x14ac:dyDescent="0.2">
      <c r="A538" s="10"/>
      <c r="B538" s="1"/>
      <c r="C538" s="1"/>
      <c r="D538" s="1"/>
      <c r="E538" s="1"/>
      <c r="F538" s="2"/>
      <c r="G538" s="4"/>
      <c r="H538" s="5"/>
      <c r="I538" s="5"/>
      <c r="J538" s="257"/>
      <c r="K538" s="7"/>
      <c r="L538" s="2"/>
      <c r="M538" s="2"/>
      <c r="N538" s="2"/>
      <c r="O538" s="2"/>
    </row>
    <row r="539" spans="1:15" ht="12.75" customHeight="1" x14ac:dyDescent="0.2">
      <c r="A539" s="10"/>
      <c r="B539" s="1"/>
      <c r="C539" s="1"/>
      <c r="D539" s="1"/>
      <c r="E539" s="1"/>
      <c r="F539" s="2"/>
      <c r="G539" s="4"/>
      <c r="H539" s="5"/>
      <c r="I539" s="5"/>
      <c r="J539" s="257"/>
      <c r="K539" s="7"/>
      <c r="L539" s="2"/>
      <c r="M539" s="2"/>
      <c r="N539" s="2"/>
      <c r="O539" s="2"/>
    </row>
    <row r="540" spans="1:15" ht="12.75" customHeight="1" x14ac:dyDescent="0.2">
      <c r="A540" s="10"/>
      <c r="B540" s="1"/>
      <c r="C540" s="1"/>
      <c r="D540" s="1"/>
      <c r="E540" s="1"/>
      <c r="F540" s="2"/>
      <c r="G540" s="4"/>
      <c r="H540" s="5"/>
      <c r="I540" s="5"/>
      <c r="J540" s="257"/>
      <c r="K540" s="7"/>
      <c r="L540" s="2"/>
      <c r="M540" s="2"/>
      <c r="N540" s="2"/>
      <c r="O540" s="2"/>
    </row>
    <row r="541" spans="1:15" ht="12.75" customHeight="1" x14ac:dyDescent="0.2">
      <c r="A541" s="10"/>
      <c r="B541" s="1"/>
      <c r="C541" s="1"/>
      <c r="D541" s="1"/>
      <c r="E541" s="1"/>
      <c r="F541" s="2"/>
      <c r="G541" s="4"/>
      <c r="H541" s="5"/>
      <c r="I541" s="5"/>
      <c r="J541" s="257"/>
      <c r="K541" s="7"/>
      <c r="L541" s="2"/>
      <c r="M541" s="2"/>
      <c r="N541" s="2"/>
      <c r="O541" s="2"/>
    </row>
    <row r="542" spans="1:15" ht="12.75" customHeight="1" x14ac:dyDescent="0.2">
      <c r="A542" s="10"/>
      <c r="B542" s="1"/>
      <c r="C542" s="1"/>
      <c r="D542" s="1"/>
      <c r="E542" s="1"/>
      <c r="F542" s="2"/>
      <c r="G542" s="4"/>
      <c r="H542" s="5"/>
      <c r="I542" s="5"/>
      <c r="J542" s="257"/>
      <c r="K542" s="7"/>
      <c r="L542" s="2"/>
      <c r="M542" s="2"/>
      <c r="N542" s="2"/>
      <c r="O542" s="2"/>
    </row>
    <row r="543" spans="1:15" ht="12.75" customHeight="1" x14ac:dyDescent="0.2">
      <c r="A543" s="10"/>
      <c r="B543" s="1"/>
      <c r="C543" s="1"/>
      <c r="D543" s="1"/>
      <c r="E543" s="1"/>
      <c r="F543" s="2"/>
      <c r="G543" s="4"/>
      <c r="H543" s="5"/>
      <c r="I543" s="5"/>
      <c r="J543" s="257"/>
      <c r="K543" s="7"/>
      <c r="L543" s="2"/>
      <c r="M543" s="2"/>
      <c r="N543" s="2"/>
      <c r="O543" s="2"/>
    </row>
    <row r="544" spans="1:15" ht="12.75" customHeight="1" x14ac:dyDescent="0.2">
      <c r="A544" s="10"/>
      <c r="B544" s="1"/>
      <c r="C544" s="1"/>
      <c r="D544" s="1"/>
      <c r="E544" s="1"/>
      <c r="F544" s="2"/>
      <c r="G544" s="4"/>
      <c r="H544" s="5"/>
      <c r="I544" s="5"/>
      <c r="J544" s="257"/>
      <c r="K544" s="7"/>
      <c r="L544" s="2"/>
      <c r="M544" s="2"/>
      <c r="N544" s="2"/>
      <c r="O544" s="2"/>
    </row>
    <row r="545" spans="1:15" ht="12.75" customHeight="1" x14ac:dyDescent="0.2">
      <c r="A545" s="10"/>
      <c r="B545" s="1"/>
      <c r="C545" s="1"/>
      <c r="D545" s="1"/>
      <c r="E545" s="1"/>
      <c r="F545" s="2"/>
      <c r="G545" s="4"/>
      <c r="H545" s="5"/>
      <c r="I545" s="5"/>
      <c r="J545" s="257"/>
      <c r="K545" s="7"/>
      <c r="L545" s="2"/>
      <c r="M545" s="2"/>
      <c r="N545" s="2"/>
      <c r="O545" s="2"/>
    </row>
    <row r="546" spans="1:15" ht="12.75" customHeight="1" x14ac:dyDescent="0.2">
      <c r="A546" s="10"/>
      <c r="B546" s="1"/>
      <c r="C546" s="1"/>
      <c r="D546" s="1"/>
      <c r="E546" s="1"/>
      <c r="F546" s="2"/>
      <c r="G546" s="4"/>
      <c r="H546" s="5"/>
      <c r="I546" s="5"/>
      <c r="J546" s="257"/>
      <c r="K546" s="7"/>
      <c r="L546" s="2"/>
      <c r="M546" s="2"/>
      <c r="N546" s="2"/>
      <c r="O546" s="2"/>
    </row>
    <row r="547" spans="1:15" ht="12.75" customHeight="1" x14ac:dyDescent="0.2">
      <c r="A547" s="10"/>
      <c r="B547" s="1"/>
      <c r="C547" s="1"/>
      <c r="D547" s="1"/>
      <c r="E547" s="1"/>
      <c r="F547" s="2"/>
      <c r="G547" s="4"/>
      <c r="H547" s="5"/>
      <c r="I547" s="5"/>
      <c r="J547" s="257"/>
      <c r="K547" s="7"/>
      <c r="L547" s="2"/>
      <c r="M547" s="2"/>
      <c r="N547" s="2"/>
      <c r="O547" s="2"/>
    </row>
    <row r="548" spans="1:15" ht="12.75" customHeight="1" x14ac:dyDescent="0.2">
      <c r="A548" s="10"/>
      <c r="B548" s="1"/>
      <c r="C548" s="1"/>
      <c r="D548" s="1"/>
      <c r="E548" s="1"/>
      <c r="F548" s="2"/>
      <c r="G548" s="4"/>
      <c r="H548" s="5"/>
      <c r="I548" s="5"/>
      <c r="J548" s="257"/>
      <c r="K548" s="7"/>
      <c r="L548" s="2"/>
      <c r="M548" s="2"/>
      <c r="N548" s="2"/>
      <c r="O548" s="2"/>
    </row>
    <row r="549" spans="1:15" ht="12.75" customHeight="1" x14ac:dyDescent="0.2">
      <c r="A549" s="10"/>
      <c r="B549" s="1"/>
      <c r="C549" s="1"/>
      <c r="D549" s="1"/>
      <c r="E549" s="1"/>
      <c r="F549" s="2"/>
      <c r="G549" s="4"/>
      <c r="H549" s="5"/>
      <c r="I549" s="5"/>
      <c r="J549" s="257"/>
      <c r="K549" s="7"/>
      <c r="L549" s="2"/>
      <c r="M549" s="2"/>
      <c r="N549" s="2"/>
      <c r="O549" s="2"/>
    </row>
    <row r="550" spans="1:15" ht="12.75" customHeight="1" x14ac:dyDescent="0.2">
      <c r="A550" s="10"/>
      <c r="B550" s="1"/>
      <c r="C550" s="1"/>
      <c r="D550" s="1"/>
      <c r="E550" s="1"/>
      <c r="F550" s="2"/>
      <c r="G550" s="4"/>
      <c r="H550" s="5"/>
      <c r="I550" s="5"/>
      <c r="J550" s="257"/>
      <c r="K550" s="7"/>
      <c r="L550" s="2"/>
      <c r="M550" s="2"/>
      <c r="N550" s="2"/>
      <c r="O550" s="2"/>
    </row>
    <row r="551" spans="1:15" ht="12.75" customHeight="1" x14ac:dyDescent="0.2">
      <c r="A551" s="10"/>
      <c r="B551" s="1"/>
      <c r="C551" s="1"/>
      <c r="D551" s="1"/>
      <c r="E551" s="1"/>
      <c r="F551" s="2"/>
      <c r="G551" s="4"/>
      <c r="H551" s="5"/>
      <c r="I551" s="5"/>
      <c r="J551" s="257"/>
      <c r="K551" s="7"/>
      <c r="L551" s="2"/>
      <c r="M551" s="2"/>
      <c r="N551" s="2"/>
      <c r="O551" s="2"/>
    </row>
    <row r="552" spans="1:15" ht="12.75" customHeight="1" x14ac:dyDescent="0.2">
      <c r="A552" s="10"/>
      <c r="B552" s="1"/>
      <c r="C552" s="1"/>
      <c r="D552" s="1"/>
      <c r="E552" s="1"/>
      <c r="F552" s="2"/>
      <c r="G552" s="4"/>
      <c r="H552" s="5"/>
      <c r="I552" s="5"/>
      <c r="J552" s="257"/>
      <c r="K552" s="7"/>
      <c r="L552" s="2"/>
      <c r="M552" s="2"/>
      <c r="N552" s="2"/>
      <c r="O552" s="2"/>
    </row>
    <row r="553" spans="1:15" ht="12.75" customHeight="1" x14ac:dyDescent="0.2">
      <c r="A553" s="10"/>
      <c r="B553" s="1"/>
      <c r="C553" s="1"/>
      <c r="D553" s="1"/>
      <c r="E553" s="1"/>
      <c r="F553" s="2"/>
      <c r="G553" s="4"/>
      <c r="H553" s="5"/>
      <c r="I553" s="5"/>
      <c r="J553" s="257"/>
      <c r="K553" s="7"/>
      <c r="L553" s="2"/>
      <c r="M553" s="2"/>
      <c r="N553" s="2"/>
      <c r="O553" s="2"/>
    </row>
    <row r="554" spans="1:15" ht="12.75" customHeight="1" x14ac:dyDescent="0.2">
      <c r="A554" s="10"/>
      <c r="B554" s="1"/>
      <c r="C554" s="1"/>
      <c r="D554" s="1"/>
      <c r="E554" s="1"/>
      <c r="F554" s="2"/>
      <c r="G554" s="4"/>
      <c r="H554" s="5"/>
      <c r="I554" s="5"/>
      <c r="J554" s="257"/>
      <c r="K554" s="7"/>
      <c r="L554" s="2"/>
      <c r="M554" s="2"/>
      <c r="N554" s="2"/>
      <c r="O554" s="2"/>
    </row>
    <row r="555" spans="1:15" ht="12.75" customHeight="1" x14ac:dyDescent="0.2">
      <c r="A555" s="10"/>
      <c r="B555" s="1"/>
      <c r="C555" s="1"/>
      <c r="D555" s="1"/>
      <c r="E555" s="1"/>
      <c r="F555" s="2"/>
      <c r="G555" s="4"/>
      <c r="H555" s="5"/>
      <c r="I555" s="5"/>
      <c r="J555" s="257"/>
      <c r="K555" s="7"/>
      <c r="L555" s="2"/>
      <c r="M555" s="2"/>
      <c r="N555" s="2"/>
      <c r="O555" s="2"/>
    </row>
    <row r="556" spans="1:15" ht="12.75" customHeight="1" x14ac:dyDescent="0.2">
      <c r="A556" s="10"/>
      <c r="B556" s="1"/>
      <c r="C556" s="1"/>
      <c r="D556" s="1"/>
      <c r="E556" s="1"/>
      <c r="F556" s="2"/>
      <c r="G556" s="4"/>
      <c r="H556" s="5"/>
      <c r="I556" s="5"/>
      <c r="J556" s="257"/>
      <c r="K556" s="7"/>
      <c r="L556" s="2"/>
      <c r="M556" s="2"/>
      <c r="N556" s="2"/>
      <c r="O556" s="2"/>
    </row>
    <row r="557" spans="1:15" ht="12.75" customHeight="1" x14ac:dyDescent="0.2">
      <c r="A557" s="10"/>
      <c r="B557" s="1"/>
      <c r="C557" s="1"/>
      <c r="D557" s="1"/>
      <c r="E557" s="1"/>
      <c r="F557" s="2"/>
      <c r="G557" s="4"/>
      <c r="H557" s="5"/>
      <c r="I557" s="5"/>
      <c r="J557" s="257"/>
      <c r="K557" s="7"/>
      <c r="L557" s="2"/>
      <c r="M557" s="2"/>
      <c r="N557" s="2"/>
      <c r="O557" s="2"/>
    </row>
    <row r="558" spans="1:15" ht="12.75" customHeight="1" x14ac:dyDescent="0.2">
      <c r="A558" s="10"/>
      <c r="B558" s="1"/>
      <c r="C558" s="1"/>
      <c r="D558" s="1"/>
      <c r="E558" s="1"/>
      <c r="F558" s="2"/>
      <c r="G558" s="4"/>
      <c r="H558" s="5"/>
      <c r="I558" s="5"/>
      <c r="J558" s="257"/>
      <c r="K558" s="7"/>
      <c r="L558" s="2"/>
      <c r="M558" s="2"/>
      <c r="N558" s="2"/>
      <c r="O558" s="2"/>
    </row>
    <row r="559" spans="1:15" ht="12.75" customHeight="1" x14ac:dyDescent="0.2">
      <c r="A559" s="10"/>
      <c r="B559" s="1"/>
      <c r="C559" s="1"/>
      <c r="D559" s="1"/>
      <c r="E559" s="1"/>
      <c r="F559" s="2"/>
      <c r="G559" s="4"/>
      <c r="H559" s="5"/>
      <c r="I559" s="5"/>
      <c r="J559" s="257"/>
      <c r="K559" s="7"/>
      <c r="L559" s="2"/>
      <c r="M559" s="2"/>
      <c r="N559" s="2"/>
      <c r="O559" s="2"/>
    </row>
    <row r="560" spans="1:15" ht="12.75" customHeight="1" x14ac:dyDescent="0.2">
      <c r="A560" s="10"/>
      <c r="B560" s="1"/>
      <c r="C560" s="1"/>
      <c r="D560" s="1"/>
      <c r="E560" s="1"/>
      <c r="F560" s="2"/>
      <c r="G560" s="4"/>
      <c r="H560" s="5"/>
      <c r="I560" s="5"/>
      <c r="J560" s="257"/>
      <c r="K560" s="7"/>
      <c r="L560" s="2"/>
      <c r="M560" s="2"/>
      <c r="N560" s="2"/>
      <c r="O560" s="2"/>
    </row>
    <row r="561" spans="1:15" ht="12.75" customHeight="1" x14ac:dyDescent="0.2">
      <c r="A561" s="10"/>
      <c r="B561" s="1"/>
      <c r="C561" s="1"/>
      <c r="D561" s="1"/>
      <c r="E561" s="1"/>
      <c r="F561" s="2"/>
      <c r="G561" s="4"/>
      <c r="H561" s="5"/>
      <c r="I561" s="5"/>
      <c r="J561" s="257"/>
      <c r="K561" s="7"/>
      <c r="L561" s="2"/>
      <c r="M561" s="2"/>
      <c r="N561" s="2"/>
      <c r="O561" s="2"/>
    </row>
    <row r="562" spans="1:15" ht="12.75" customHeight="1" x14ac:dyDescent="0.2">
      <c r="A562" s="10"/>
      <c r="B562" s="1"/>
      <c r="C562" s="1"/>
      <c r="D562" s="1"/>
      <c r="E562" s="1"/>
      <c r="F562" s="2"/>
      <c r="G562" s="4"/>
      <c r="H562" s="5"/>
      <c r="I562" s="5"/>
      <c r="J562" s="257"/>
      <c r="K562" s="7"/>
      <c r="L562" s="2"/>
      <c r="M562" s="2"/>
      <c r="N562" s="2"/>
      <c r="O562" s="2"/>
    </row>
    <row r="563" spans="1:15" ht="12.75" customHeight="1" x14ac:dyDescent="0.2">
      <c r="A563" s="10"/>
      <c r="B563" s="1"/>
      <c r="C563" s="1"/>
      <c r="D563" s="1"/>
      <c r="E563" s="1"/>
      <c r="F563" s="2"/>
      <c r="G563" s="4"/>
      <c r="H563" s="5"/>
      <c r="I563" s="5"/>
      <c r="J563" s="257"/>
      <c r="K563" s="7"/>
      <c r="L563" s="2"/>
      <c r="M563" s="2"/>
      <c r="N563" s="2"/>
      <c r="O563" s="2"/>
    </row>
    <row r="564" spans="1:15" ht="12.75" customHeight="1" x14ac:dyDescent="0.2">
      <c r="A564" s="10"/>
      <c r="B564" s="1"/>
      <c r="C564" s="1"/>
      <c r="D564" s="1"/>
      <c r="E564" s="1"/>
      <c r="F564" s="2"/>
      <c r="G564" s="4"/>
      <c r="H564" s="5"/>
      <c r="I564" s="5"/>
      <c r="J564" s="257"/>
      <c r="K564" s="7"/>
      <c r="L564" s="2"/>
      <c r="M564" s="2"/>
      <c r="N564" s="2"/>
      <c r="O564" s="2"/>
    </row>
    <row r="565" spans="1:15" ht="12.75" customHeight="1" x14ac:dyDescent="0.2">
      <c r="A565" s="10"/>
      <c r="B565" s="1"/>
      <c r="C565" s="1"/>
      <c r="D565" s="1"/>
      <c r="E565" s="1"/>
      <c r="F565" s="2"/>
      <c r="G565" s="4"/>
      <c r="H565" s="5"/>
      <c r="I565" s="5"/>
      <c r="J565" s="257"/>
      <c r="K565" s="7"/>
      <c r="L565" s="2"/>
      <c r="M565" s="2"/>
      <c r="N565" s="2"/>
      <c r="O565" s="2"/>
    </row>
    <row r="566" spans="1:15" ht="12.75" customHeight="1" x14ac:dyDescent="0.2">
      <c r="A566" s="10"/>
      <c r="B566" s="1"/>
      <c r="C566" s="1"/>
      <c r="D566" s="1"/>
      <c r="E566" s="1"/>
      <c r="F566" s="2"/>
      <c r="G566" s="4"/>
      <c r="H566" s="5"/>
      <c r="I566" s="5"/>
      <c r="J566" s="257"/>
      <c r="K566" s="7"/>
      <c r="L566" s="2"/>
      <c r="M566" s="2"/>
      <c r="N566" s="2"/>
      <c r="O566" s="2"/>
    </row>
    <row r="567" spans="1:15" ht="12.75" customHeight="1" x14ac:dyDescent="0.2">
      <c r="A567" s="10"/>
      <c r="B567" s="1"/>
      <c r="C567" s="1"/>
      <c r="D567" s="1"/>
      <c r="E567" s="1"/>
      <c r="F567" s="2"/>
      <c r="G567" s="4"/>
      <c r="H567" s="5"/>
      <c r="I567" s="5"/>
      <c r="J567" s="257"/>
      <c r="K567" s="7"/>
      <c r="L567" s="2"/>
      <c r="M567" s="2"/>
      <c r="N567" s="2"/>
      <c r="O567" s="2"/>
    </row>
    <row r="568" spans="1:15" ht="12.75" customHeight="1" x14ac:dyDescent="0.2">
      <c r="A568" s="10"/>
      <c r="B568" s="1"/>
      <c r="C568" s="1"/>
      <c r="D568" s="1"/>
      <c r="E568" s="1"/>
      <c r="F568" s="2"/>
      <c r="G568" s="4"/>
      <c r="H568" s="5"/>
      <c r="I568" s="5"/>
      <c r="J568" s="257"/>
      <c r="K568" s="7"/>
      <c r="L568" s="2"/>
      <c r="M568" s="2"/>
      <c r="N568" s="2"/>
      <c r="O568" s="2"/>
    </row>
    <row r="569" spans="1:15" ht="12.75" customHeight="1" x14ac:dyDescent="0.2">
      <c r="A569" s="10"/>
      <c r="B569" s="1"/>
      <c r="C569" s="1"/>
      <c r="D569" s="1"/>
      <c r="E569" s="1"/>
      <c r="F569" s="2"/>
      <c r="G569" s="4"/>
      <c r="H569" s="5"/>
      <c r="I569" s="5"/>
      <c r="J569" s="257"/>
      <c r="K569" s="7"/>
      <c r="L569" s="2"/>
      <c r="M569" s="2"/>
      <c r="N569" s="2"/>
      <c r="O569" s="2"/>
    </row>
    <row r="570" spans="1:15" ht="12.75" customHeight="1" x14ac:dyDescent="0.2">
      <c r="A570" s="10"/>
      <c r="B570" s="1"/>
      <c r="C570" s="1"/>
      <c r="D570" s="1"/>
      <c r="E570" s="1"/>
      <c r="F570" s="2"/>
      <c r="G570" s="4"/>
      <c r="H570" s="5"/>
      <c r="I570" s="5"/>
      <c r="J570" s="257"/>
      <c r="K570" s="7"/>
      <c r="L570" s="2"/>
      <c r="M570" s="2"/>
      <c r="N570" s="2"/>
      <c r="O570" s="2"/>
    </row>
    <row r="571" spans="1:15" ht="12.75" customHeight="1" x14ac:dyDescent="0.2">
      <c r="A571" s="10"/>
      <c r="B571" s="1"/>
      <c r="C571" s="1"/>
      <c r="D571" s="1"/>
      <c r="E571" s="1"/>
      <c r="F571" s="2"/>
      <c r="G571" s="4"/>
      <c r="H571" s="5"/>
      <c r="I571" s="5"/>
      <c r="J571" s="257"/>
      <c r="K571" s="7"/>
      <c r="L571" s="2"/>
      <c r="M571" s="2"/>
      <c r="N571" s="2"/>
      <c r="O571" s="2"/>
    </row>
    <row r="572" spans="1:15" ht="12.75" customHeight="1" x14ac:dyDescent="0.2">
      <c r="A572" s="10"/>
      <c r="B572" s="1"/>
      <c r="C572" s="1"/>
      <c r="D572" s="1"/>
      <c r="E572" s="1"/>
      <c r="F572" s="2"/>
      <c r="G572" s="4"/>
      <c r="H572" s="5"/>
      <c r="I572" s="5"/>
      <c r="J572" s="257"/>
      <c r="K572" s="7"/>
      <c r="L572" s="2"/>
      <c r="M572" s="2"/>
      <c r="N572" s="2"/>
      <c r="O572" s="2"/>
    </row>
    <row r="573" spans="1:15" ht="12.75" customHeight="1" x14ac:dyDescent="0.2">
      <c r="A573" s="10"/>
      <c r="B573" s="1"/>
      <c r="C573" s="1"/>
      <c r="D573" s="1"/>
      <c r="E573" s="1"/>
      <c r="F573" s="2"/>
      <c r="G573" s="4"/>
      <c r="H573" s="5"/>
      <c r="I573" s="5"/>
      <c r="J573" s="257"/>
      <c r="K573" s="7"/>
      <c r="L573" s="2"/>
      <c r="M573" s="2"/>
      <c r="N573" s="2"/>
      <c r="O573" s="2"/>
    </row>
    <row r="574" spans="1:15" ht="12.75" customHeight="1" x14ac:dyDescent="0.2">
      <c r="A574" s="10"/>
      <c r="B574" s="1"/>
      <c r="C574" s="1"/>
      <c r="D574" s="1"/>
      <c r="E574" s="1"/>
      <c r="F574" s="2"/>
      <c r="G574" s="4"/>
      <c r="H574" s="5"/>
      <c r="I574" s="5"/>
      <c r="J574" s="257"/>
      <c r="K574" s="7"/>
      <c r="L574" s="2"/>
      <c r="M574" s="2"/>
      <c r="N574" s="2"/>
      <c r="O574" s="2"/>
    </row>
    <row r="575" spans="1:15" ht="12.75" customHeight="1" x14ac:dyDescent="0.2">
      <c r="A575" s="10"/>
      <c r="B575" s="1"/>
      <c r="C575" s="1"/>
      <c r="D575" s="1"/>
      <c r="E575" s="1"/>
      <c r="F575" s="2"/>
      <c r="G575" s="4"/>
      <c r="H575" s="5"/>
      <c r="I575" s="5"/>
      <c r="J575" s="257"/>
      <c r="K575" s="7"/>
      <c r="L575" s="2"/>
      <c r="M575" s="2"/>
      <c r="N575" s="2"/>
      <c r="O575" s="2"/>
    </row>
    <row r="576" spans="1:15" ht="12.75" customHeight="1" x14ac:dyDescent="0.2">
      <c r="A576" s="10"/>
      <c r="B576" s="1"/>
      <c r="C576" s="1"/>
      <c r="D576" s="1"/>
      <c r="E576" s="1"/>
      <c r="F576" s="2"/>
      <c r="G576" s="4"/>
      <c r="H576" s="5"/>
      <c r="I576" s="5"/>
      <c r="J576" s="257"/>
      <c r="K576" s="7"/>
      <c r="L576" s="2"/>
      <c r="M576" s="2"/>
      <c r="N576" s="2"/>
      <c r="O576" s="2"/>
    </row>
    <row r="577" spans="1:15" ht="12.75" customHeight="1" x14ac:dyDescent="0.2">
      <c r="A577" s="10"/>
      <c r="B577" s="1"/>
      <c r="C577" s="1"/>
      <c r="D577" s="1"/>
      <c r="E577" s="1"/>
      <c r="F577" s="2"/>
      <c r="G577" s="4"/>
      <c r="H577" s="5"/>
      <c r="I577" s="5"/>
      <c r="J577" s="257"/>
      <c r="K577" s="7"/>
      <c r="L577" s="2"/>
      <c r="M577" s="2"/>
      <c r="N577" s="2"/>
      <c r="O577" s="2"/>
    </row>
    <row r="578" spans="1:15" ht="12.75" customHeight="1" x14ac:dyDescent="0.2">
      <c r="A578" s="10"/>
      <c r="B578" s="1"/>
      <c r="C578" s="1"/>
      <c r="D578" s="1"/>
      <c r="E578" s="1"/>
      <c r="F578" s="2"/>
      <c r="G578" s="4"/>
      <c r="H578" s="5"/>
      <c r="I578" s="5"/>
      <c r="J578" s="257"/>
      <c r="K578" s="7"/>
      <c r="L578" s="2"/>
      <c r="M578" s="2"/>
      <c r="N578" s="2"/>
      <c r="O578" s="2"/>
    </row>
    <row r="579" spans="1:15" ht="12.75" customHeight="1" x14ac:dyDescent="0.2">
      <c r="A579" s="10"/>
      <c r="B579" s="1"/>
      <c r="C579" s="1"/>
      <c r="D579" s="1"/>
      <c r="E579" s="1"/>
      <c r="F579" s="2"/>
      <c r="G579" s="4"/>
      <c r="H579" s="5"/>
      <c r="I579" s="5"/>
      <c r="J579" s="257"/>
      <c r="K579" s="7"/>
      <c r="L579" s="2"/>
      <c r="M579" s="2"/>
      <c r="N579" s="2"/>
      <c r="O579" s="2"/>
    </row>
    <row r="580" spans="1:15" ht="12.75" customHeight="1" x14ac:dyDescent="0.2">
      <c r="A580" s="10"/>
      <c r="B580" s="1"/>
      <c r="C580" s="1"/>
      <c r="D580" s="1"/>
      <c r="E580" s="1"/>
      <c r="F580" s="2"/>
      <c r="G580" s="4"/>
      <c r="H580" s="5"/>
      <c r="I580" s="5"/>
      <c r="J580" s="257"/>
      <c r="K580" s="7"/>
      <c r="L580" s="2"/>
      <c r="M580" s="2"/>
      <c r="N580" s="2"/>
      <c r="O580" s="2"/>
    </row>
    <row r="581" spans="1:15" ht="12.75" customHeight="1" x14ac:dyDescent="0.2">
      <c r="A581" s="10"/>
      <c r="B581" s="1"/>
      <c r="C581" s="1"/>
      <c r="D581" s="1"/>
      <c r="E581" s="1"/>
      <c r="F581" s="2"/>
      <c r="G581" s="4"/>
      <c r="H581" s="5"/>
      <c r="I581" s="5"/>
      <c r="J581" s="257"/>
      <c r="K581" s="7"/>
      <c r="L581" s="2"/>
      <c r="M581" s="2"/>
      <c r="N581" s="2"/>
      <c r="O581" s="2"/>
    </row>
    <row r="582" spans="1:15" ht="12.75" customHeight="1" x14ac:dyDescent="0.2">
      <c r="A582" s="10"/>
      <c r="B582" s="1"/>
      <c r="C582" s="1"/>
      <c r="D582" s="1"/>
      <c r="E582" s="1"/>
      <c r="F582" s="2"/>
      <c r="G582" s="4"/>
      <c r="H582" s="5"/>
      <c r="I582" s="5"/>
      <c r="J582" s="257"/>
      <c r="K582" s="7"/>
      <c r="L582" s="2"/>
      <c r="M582" s="2"/>
      <c r="N582" s="2"/>
      <c r="O582" s="2"/>
    </row>
    <row r="583" spans="1:15" ht="12.75" customHeight="1" x14ac:dyDescent="0.2">
      <c r="A583" s="10"/>
      <c r="B583" s="1"/>
      <c r="C583" s="1"/>
      <c r="D583" s="1"/>
      <c r="E583" s="1"/>
      <c r="F583" s="2"/>
      <c r="G583" s="4"/>
      <c r="H583" s="5"/>
      <c r="I583" s="5"/>
      <c r="J583" s="257"/>
      <c r="K583" s="7"/>
      <c r="L583" s="2"/>
      <c r="M583" s="2"/>
      <c r="N583" s="2"/>
      <c r="O583" s="2"/>
    </row>
    <row r="584" spans="1:15" ht="12.75" customHeight="1" x14ac:dyDescent="0.2">
      <c r="A584" s="10"/>
      <c r="B584" s="1"/>
      <c r="C584" s="1"/>
      <c r="D584" s="1"/>
      <c r="E584" s="1"/>
      <c r="F584" s="2"/>
      <c r="G584" s="4"/>
      <c r="H584" s="5"/>
      <c r="I584" s="5"/>
      <c r="J584" s="257"/>
      <c r="K584" s="7"/>
      <c r="L584" s="2"/>
      <c r="M584" s="2"/>
      <c r="N584" s="2"/>
      <c r="O584" s="2"/>
    </row>
    <row r="585" spans="1:15" ht="12.75" customHeight="1" x14ac:dyDescent="0.2">
      <c r="A585" s="10"/>
      <c r="B585" s="1"/>
      <c r="C585" s="1"/>
      <c r="D585" s="1"/>
      <c r="E585" s="1"/>
      <c r="F585" s="2"/>
      <c r="G585" s="4"/>
      <c r="H585" s="5"/>
      <c r="I585" s="5"/>
      <c r="J585" s="257"/>
      <c r="K585" s="7"/>
      <c r="L585" s="2"/>
      <c r="M585" s="2"/>
      <c r="N585" s="2"/>
      <c r="O585" s="2"/>
    </row>
    <row r="586" spans="1:15" ht="12.75" customHeight="1" x14ac:dyDescent="0.2">
      <c r="A586" s="10"/>
      <c r="B586" s="1"/>
      <c r="C586" s="1"/>
      <c r="D586" s="1"/>
      <c r="E586" s="1"/>
      <c r="F586" s="2"/>
      <c r="G586" s="4"/>
      <c r="H586" s="5"/>
      <c r="I586" s="5"/>
      <c r="J586" s="257"/>
      <c r="K586" s="7"/>
      <c r="L586" s="2"/>
      <c r="M586" s="2"/>
      <c r="N586" s="2"/>
      <c r="O586" s="2"/>
    </row>
    <row r="587" spans="1:15" ht="12.75" customHeight="1" x14ac:dyDescent="0.2">
      <c r="A587" s="10"/>
      <c r="B587" s="1"/>
      <c r="C587" s="1"/>
      <c r="D587" s="1"/>
      <c r="E587" s="1"/>
      <c r="F587" s="2"/>
      <c r="G587" s="4"/>
      <c r="H587" s="5"/>
      <c r="I587" s="5"/>
      <c r="J587" s="257"/>
      <c r="K587" s="7"/>
      <c r="L587" s="2"/>
      <c r="M587" s="2"/>
      <c r="N587" s="2"/>
      <c r="O587" s="2"/>
    </row>
    <row r="588" spans="1:15" ht="12.75" customHeight="1" x14ac:dyDescent="0.2">
      <c r="A588" s="10"/>
      <c r="B588" s="1"/>
      <c r="C588" s="1"/>
      <c r="D588" s="1"/>
      <c r="E588" s="1"/>
      <c r="F588" s="2"/>
      <c r="G588" s="4"/>
      <c r="H588" s="5"/>
      <c r="I588" s="5"/>
      <c r="J588" s="257"/>
      <c r="K588" s="7"/>
      <c r="L588" s="2"/>
      <c r="M588" s="2"/>
      <c r="N588" s="2"/>
      <c r="O588" s="2"/>
    </row>
    <row r="589" spans="1:15" ht="12.75" customHeight="1" x14ac:dyDescent="0.2">
      <c r="A589" s="10"/>
      <c r="B589" s="1"/>
      <c r="C589" s="1"/>
      <c r="D589" s="1"/>
      <c r="E589" s="1"/>
      <c r="F589" s="2"/>
      <c r="G589" s="4"/>
      <c r="H589" s="5"/>
      <c r="I589" s="5"/>
      <c r="J589" s="257"/>
      <c r="K589" s="7"/>
      <c r="L589" s="2"/>
      <c r="M589" s="2"/>
      <c r="N589" s="2"/>
      <c r="O589" s="2"/>
    </row>
    <row r="590" spans="1:15" ht="12.75" customHeight="1" x14ac:dyDescent="0.2">
      <c r="A590" s="10"/>
      <c r="B590" s="1"/>
      <c r="C590" s="1"/>
      <c r="D590" s="1"/>
      <c r="E590" s="1"/>
      <c r="F590" s="2"/>
      <c r="G590" s="4"/>
      <c r="H590" s="5"/>
      <c r="I590" s="5"/>
      <c r="J590" s="257"/>
      <c r="K590" s="7"/>
      <c r="L590" s="2"/>
      <c r="M590" s="2"/>
      <c r="N590" s="2"/>
      <c r="O590" s="2"/>
    </row>
    <row r="591" spans="1:15" ht="12.75" customHeight="1" x14ac:dyDescent="0.2">
      <c r="A591" s="10"/>
      <c r="B591" s="1"/>
      <c r="C591" s="1"/>
      <c r="D591" s="1"/>
      <c r="E591" s="1"/>
      <c r="F591" s="2"/>
      <c r="G591" s="4"/>
      <c r="H591" s="5"/>
      <c r="I591" s="5"/>
      <c r="J591" s="257"/>
      <c r="K591" s="7"/>
      <c r="L591" s="2"/>
      <c r="M591" s="2"/>
      <c r="N591" s="2"/>
      <c r="O591" s="2"/>
    </row>
    <row r="592" spans="1:15" ht="12.75" customHeight="1" x14ac:dyDescent="0.2">
      <c r="A592" s="10"/>
      <c r="B592" s="1"/>
      <c r="C592" s="1"/>
      <c r="D592" s="1"/>
      <c r="E592" s="1"/>
      <c r="F592" s="2"/>
      <c r="G592" s="4"/>
      <c r="H592" s="5"/>
      <c r="I592" s="5"/>
      <c r="J592" s="257"/>
      <c r="K592" s="7"/>
      <c r="L592" s="2"/>
      <c r="M592" s="2"/>
      <c r="N592" s="2"/>
      <c r="O592" s="2"/>
    </row>
    <row r="593" spans="1:15" ht="12.75" customHeight="1" x14ac:dyDescent="0.2">
      <c r="A593" s="10"/>
      <c r="B593" s="1"/>
      <c r="C593" s="1"/>
      <c r="D593" s="1"/>
      <c r="E593" s="1"/>
      <c r="F593" s="2"/>
      <c r="G593" s="4"/>
      <c r="H593" s="5"/>
      <c r="I593" s="5"/>
      <c r="J593" s="257"/>
      <c r="K593" s="7"/>
      <c r="L593" s="2"/>
      <c r="M593" s="2"/>
      <c r="N593" s="2"/>
      <c r="O593" s="2"/>
    </row>
    <row r="594" spans="1:15" ht="12.75" customHeight="1" x14ac:dyDescent="0.2">
      <c r="A594" s="10"/>
      <c r="B594" s="1"/>
      <c r="C594" s="1"/>
      <c r="D594" s="1"/>
      <c r="E594" s="1"/>
      <c r="F594" s="2"/>
      <c r="G594" s="4"/>
      <c r="H594" s="5"/>
      <c r="I594" s="5"/>
      <c r="J594" s="257"/>
      <c r="K594" s="7"/>
      <c r="L594" s="2"/>
      <c r="M594" s="2"/>
      <c r="N594" s="2"/>
      <c r="O594" s="2"/>
    </row>
    <row r="595" spans="1:15" ht="12.75" customHeight="1" x14ac:dyDescent="0.2">
      <c r="A595" s="10"/>
      <c r="B595" s="1"/>
      <c r="C595" s="1"/>
      <c r="D595" s="1"/>
      <c r="E595" s="1"/>
      <c r="F595" s="2"/>
      <c r="G595" s="4"/>
      <c r="H595" s="5"/>
      <c r="I595" s="5"/>
      <c r="J595" s="257"/>
      <c r="K595" s="7"/>
      <c r="L595" s="2"/>
      <c r="M595" s="2"/>
      <c r="N595" s="2"/>
      <c r="O595" s="2"/>
    </row>
    <row r="596" spans="1:15" ht="12.75" customHeight="1" x14ac:dyDescent="0.2">
      <c r="A596" s="10"/>
      <c r="B596" s="1"/>
      <c r="C596" s="1"/>
      <c r="D596" s="1"/>
      <c r="E596" s="1"/>
      <c r="F596" s="2"/>
      <c r="G596" s="4"/>
      <c r="H596" s="5"/>
      <c r="I596" s="5"/>
      <c r="J596" s="257"/>
      <c r="K596" s="7"/>
      <c r="L596" s="2"/>
      <c r="M596" s="2"/>
      <c r="N596" s="2"/>
      <c r="O596" s="2"/>
    </row>
    <row r="597" spans="1:15" ht="12.75" customHeight="1" x14ac:dyDescent="0.2">
      <c r="A597" s="10"/>
      <c r="B597" s="1"/>
      <c r="C597" s="1"/>
      <c r="D597" s="1"/>
      <c r="E597" s="1"/>
      <c r="F597" s="2"/>
      <c r="G597" s="4"/>
      <c r="H597" s="5"/>
      <c r="I597" s="5"/>
      <c r="J597" s="257"/>
      <c r="K597" s="7"/>
      <c r="L597" s="2"/>
      <c r="M597" s="2"/>
      <c r="N597" s="2"/>
      <c r="O597" s="2"/>
    </row>
    <row r="598" spans="1:15" ht="12.75" customHeight="1" x14ac:dyDescent="0.2">
      <c r="A598" s="10"/>
      <c r="B598" s="1"/>
      <c r="C598" s="1"/>
      <c r="D598" s="1"/>
      <c r="E598" s="1"/>
      <c r="F598" s="2"/>
      <c r="G598" s="4"/>
      <c r="H598" s="5"/>
      <c r="I598" s="5"/>
      <c r="J598" s="257"/>
      <c r="K598" s="7"/>
      <c r="L598" s="2"/>
      <c r="M598" s="2"/>
      <c r="N598" s="2"/>
      <c r="O598" s="2"/>
    </row>
    <row r="599" spans="1:15" ht="12.75" customHeight="1" x14ac:dyDescent="0.2">
      <c r="A599" s="10"/>
      <c r="B599" s="1"/>
      <c r="C599" s="1"/>
      <c r="D599" s="1"/>
      <c r="E599" s="1"/>
      <c r="F599" s="2"/>
      <c r="G599" s="4"/>
      <c r="H599" s="5"/>
      <c r="I599" s="5"/>
      <c r="J599" s="257"/>
      <c r="K599" s="7"/>
      <c r="L599" s="2"/>
      <c r="M599" s="2"/>
      <c r="N599" s="2"/>
      <c r="O599" s="2"/>
    </row>
    <row r="600" spans="1:15" ht="12.75" customHeight="1" x14ac:dyDescent="0.2">
      <c r="A600" s="10"/>
      <c r="B600" s="1"/>
      <c r="C600" s="1"/>
      <c r="D600" s="1"/>
      <c r="E600" s="1"/>
      <c r="F600" s="2"/>
      <c r="G600" s="4"/>
      <c r="H600" s="5"/>
      <c r="I600" s="5"/>
      <c r="J600" s="257"/>
      <c r="K600" s="7"/>
      <c r="L600" s="2"/>
      <c r="M600" s="2"/>
      <c r="N600" s="2"/>
      <c r="O600" s="2"/>
    </row>
    <row r="601" spans="1:15" ht="12.75" customHeight="1" x14ac:dyDescent="0.2">
      <c r="A601" s="10"/>
      <c r="B601" s="1"/>
      <c r="C601" s="1"/>
      <c r="D601" s="1"/>
      <c r="E601" s="1"/>
      <c r="F601" s="2"/>
      <c r="G601" s="4"/>
      <c r="H601" s="5"/>
      <c r="I601" s="5"/>
      <c r="J601" s="257"/>
      <c r="K601" s="7"/>
      <c r="L601" s="2"/>
      <c r="M601" s="2"/>
      <c r="N601" s="2"/>
      <c r="O601" s="2"/>
    </row>
    <row r="602" spans="1:15" ht="12.75" customHeight="1" x14ac:dyDescent="0.2">
      <c r="A602" s="10"/>
      <c r="B602" s="1"/>
      <c r="C602" s="1"/>
      <c r="D602" s="1"/>
      <c r="E602" s="1"/>
      <c r="F602" s="2"/>
      <c r="G602" s="4"/>
      <c r="H602" s="5"/>
      <c r="I602" s="5"/>
      <c r="J602" s="257"/>
      <c r="K602" s="7"/>
      <c r="L602" s="2"/>
      <c r="M602" s="2"/>
      <c r="N602" s="2"/>
      <c r="O602" s="2"/>
    </row>
    <row r="603" spans="1:15" ht="12.75" customHeight="1" x14ac:dyDescent="0.2">
      <c r="A603" s="10"/>
      <c r="B603" s="1"/>
      <c r="C603" s="1"/>
      <c r="D603" s="1"/>
      <c r="E603" s="1"/>
      <c r="F603" s="2"/>
      <c r="G603" s="4"/>
      <c r="H603" s="5"/>
      <c r="I603" s="5"/>
      <c r="J603" s="257"/>
      <c r="K603" s="7"/>
      <c r="L603" s="2"/>
      <c r="M603" s="2"/>
      <c r="N603" s="2"/>
      <c r="O603" s="2"/>
    </row>
    <row r="604" spans="1:15" ht="12.75" customHeight="1" x14ac:dyDescent="0.2">
      <c r="A604" s="10"/>
      <c r="B604" s="1"/>
      <c r="C604" s="1"/>
      <c r="D604" s="1"/>
      <c r="E604" s="1"/>
      <c r="F604" s="2"/>
      <c r="G604" s="4"/>
      <c r="H604" s="5"/>
      <c r="I604" s="5"/>
      <c r="J604" s="257"/>
      <c r="K604" s="7"/>
      <c r="L604" s="2"/>
      <c r="M604" s="2"/>
      <c r="N604" s="2"/>
      <c r="O604" s="2"/>
    </row>
    <row r="605" spans="1:15" ht="12.75" customHeight="1" x14ac:dyDescent="0.2">
      <c r="A605" s="10"/>
      <c r="B605" s="1"/>
      <c r="C605" s="1"/>
      <c r="D605" s="1"/>
      <c r="E605" s="1"/>
      <c r="F605" s="2"/>
      <c r="G605" s="4"/>
      <c r="H605" s="5"/>
      <c r="I605" s="5"/>
      <c r="J605" s="257"/>
      <c r="K605" s="7"/>
      <c r="L605" s="2"/>
      <c r="M605" s="2"/>
      <c r="N605" s="2"/>
      <c r="O605" s="2"/>
    </row>
    <row r="606" spans="1:15" ht="12.75" customHeight="1" x14ac:dyDescent="0.2">
      <c r="A606" s="10"/>
      <c r="B606" s="1"/>
      <c r="C606" s="1"/>
      <c r="D606" s="1"/>
      <c r="E606" s="1"/>
      <c r="F606" s="2"/>
      <c r="G606" s="4"/>
      <c r="H606" s="5"/>
      <c r="I606" s="5"/>
      <c r="J606" s="257"/>
      <c r="K606" s="7"/>
      <c r="L606" s="2"/>
      <c r="M606" s="2"/>
      <c r="N606" s="2"/>
      <c r="O606" s="2"/>
    </row>
    <row r="607" spans="1:15" ht="12.75" customHeight="1" x14ac:dyDescent="0.2">
      <c r="A607" s="10"/>
      <c r="B607" s="1"/>
      <c r="C607" s="1"/>
      <c r="D607" s="1"/>
      <c r="E607" s="1"/>
      <c r="F607" s="2"/>
      <c r="G607" s="4"/>
      <c r="H607" s="5"/>
      <c r="I607" s="5"/>
      <c r="J607" s="257"/>
      <c r="K607" s="7"/>
      <c r="L607" s="2"/>
      <c r="M607" s="2"/>
      <c r="N607" s="2"/>
      <c r="O607" s="2"/>
    </row>
    <row r="608" spans="1:15" ht="12.75" customHeight="1" x14ac:dyDescent="0.2">
      <c r="A608" s="10"/>
      <c r="B608" s="1"/>
      <c r="C608" s="1"/>
      <c r="D608" s="1"/>
      <c r="E608" s="1"/>
      <c r="F608" s="2"/>
      <c r="G608" s="4"/>
      <c r="H608" s="5"/>
      <c r="I608" s="5"/>
      <c r="J608" s="257"/>
      <c r="K608" s="7"/>
      <c r="L608" s="2"/>
      <c r="M608" s="2"/>
      <c r="N608" s="2"/>
      <c r="O608" s="2"/>
    </row>
    <row r="609" spans="1:15" ht="12.75" customHeight="1" x14ac:dyDescent="0.2">
      <c r="A609" s="10"/>
      <c r="B609" s="1"/>
      <c r="C609" s="1"/>
      <c r="D609" s="1"/>
      <c r="E609" s="1"/>
      <c r="F609" s="2"/>
      <c r="G609" s="4"/>
      <c r="H609" s="5"/>
      <c r="I609" s="5"/>
      <c r="J609" s="257"/>
      <c r="K609" s="7"/>
      <c r="L609" s="2"/>
      <c r="M609" s="2"/>
      <c r="N609" s="2"/>
      <c r="O609" s="2"/>
    </row>
    <row r="610" spans="1:15" ht="12.75" customHeight="1" x14ac:dyDescent="0.2">
      <c r="A610" s="10"/>
      <c r="B610" s="1"/>
      <c r="C610" s="1"/>
      <c r="D610" s="1"/>
      <c r="E610" s="1"/>
      <c r="F610" s="2"/>
      <c r="G610" s="4"/>
      <c r="H610" s="5"/>
      <c r="I610" s="5"/>
      <c r="J610" s="257"/>
      <c r="K610" s="7"/>
      <c r="L610" s="2"/>
      <c r="M610" s="2"/>
      <c r="N610" s="2"/>
      <c r="O610" s="2"/>
    </row>
    <row r="611" spans="1:15" ht="12.75" customHeight="1" x14ac:dyDescent="0.2">
      <c r="A611" s="10"/>
      <c r="B611" s="1"/>
      <c r="C611" s="1"/>
      <c r="D611" s="1"/>
      <c r="E611" s="1"/>
      <c r="F611" s="2"/>
      <c r="G611" s="4"/>
      <c r="H611" s="5"/>
      <c r="I611" s="5"/>
      <c r="J611" s="257"/>
      <c r="K611" s="7"/>
      <c r="L611" s="2"/>
      <c r="M611" s="2"/>
      <c r="N611" s="2"/>
      <c r="O611" s="2"/>
    </row>
    <row r="612" spans="1:15" ht="12.75" customHeight="1" x14ac:dyDescent="0.2">
      <c r="A612" s="10"/>
      <c r="B612" s="1"/>
      <c r="C612" s="1"/>
      <c r="D612" s="1"/>
      <c r="E612" s="1"/>
      <c r="F612" s="2"/>
      <c r="G612" s="4"/>
      <c r="H612" s="5"/>
      <c r="I612" s="5"/>
      <c r="J612" s="257"/>
      <c r="K612" s="7"/>
      <c r="L612" s="2"/>
      <c r="M612" s="2"/>
      <c r="N612" s="2"/>
      <c r="O612" s="2"/>
    </row>
    <row r="613" spans="1:15" ht="12.75" customHeight="1" x14ac:dyDescent="0.2">
      <c r="A613" s="10"/>
      <c r="B613" s="1"/>
      <c r="C613" s="1"/>
      <c r="D613" s="1"/>
      <c r="E613" s="1"/>
      <c r="F613" s="2"/>
      <c r="G613" s="4"/>
      <c r="H613" s="5"/>
      <c r="I613" s="5"/>
      <c r="J613" s="257"/>
      <c r="K613" s="7"/>
      <c r="L613" s="2"/>
      <c r="M613" s="2"/>
      <c r="N613" s="2"/>
      <c r="O613" s="2"/>
    </row>
    <row r="614" spans="1:15" ht="12.75" customHeight="1" x14ac:dyDescent="0.2">
      <c r="A614" s="10"/>
      <c r="B614" s="1"/>
      <c r="C614" s="1"/>
      <c r="D614" s="1"/>
      <c r="E614" s="1"/>
      <c r="F614" s="2"/>
      <c r="G614" s="4"/>
      <c r="H614" s="5"/>
      <c r="I614" s="5"/>
      <c r="J614" s="257"/>
      <c r="K614" s="7"/>
      <c r="L614" s="2"/>
      <c r="M614" s="2"/>
      <c r="N614" s="2"/>
      <c r="O614" s="2"/>
    </row>
    <row r="615" spans="1:15" ht="12.75" customHeight="1" x14ac:dyDescent="0.2">
      <c r="A615" s="10"/>
      <c r="B615" s="1"/>
      <c r="C615" s="1"/>
      <c r="D615" s="1"/>
      <c r="E615" s="1"/>
      <c r="F615" s="2"/>
      <c r="G615" s="4"/>
      <c r="H615" s="5"/>
      <c r="I615" s="5"/>
      <c r="J615" s="257"/>
      <c r="K615" s="7"/>
      <c r="L615" s="2"/>
      <c r="M615" s="2"/>
      <c r="N615" s="2"/>
      <c r="O615" s="2"/>
    </row>
    <row r="616" spans="1:15" ht="12.75" customHeight="1" x14ac:dyDescent="0.2">
      <c r="A616" s="10"/>
      <c r="B616" s="1"/>
      <c r="C616" s="1"/>
      <c r="D616" s="1"/>
      <c r="E616" s="1"/>
      <c r="F616" s="2"/>
      <c r="G616" s="4"/>
      <c r="H616" s="5"/>
      <c r="I616" s="5"/>
      <c r="J616" s="257"/>
      <c r="K616" s="7"/>
      <c r="L616" s="2"/>
      <c r="M616" s="2"/>
      <c r="N616" s="2"/>
      <c r="O616" s="2"/>
    </row>
    <row r="617" spans="1:15" ht="12.75" customHeight="1" x14ac:dyDescent="0.2">
      <c r="A617" s="10"/>
      <c r="B617" s="1"/>
      <c r="C617" s="1"/>
      <c r="D617" s="1"/>
      <c r="E617" s="1"/>
      <c r="F617" s="2"/>
      <c r="G617" s="4"/>
      <c r="H617" s="5"/>
      <c r="I617" s="5"/>
      <c r="J617" s="257"/>
      <c r="K617" s="7"/>
      <c r="L617" s="2"/>
      <c r="M617" s="2"/>
      <c r="N617" s="2"/>
      <c r="O617" s="2"/>
    </row>
    <row r="618" spans="1:15" ht="12.75" customHeight="1" x14ac:dyDescent="0.2">
      <c r="A618" s="10"/>
      <c r="B618" s="1"/>
      <c r="C618" s="1"/>
      <c r="D618" s="1"/>
      <c r="E618" s="1"/>
      <c r="F618" s="2"/>
      <c r="G618" s="4"/>
      <c r="H618" s="5"/>
      <c r="I618" s="5"/>
      <c r="J618" s="257"/>
      <c r="K618" s="7"/>
      <c r="L618" s="2"/>
      <c r="M618" s="2"/>
      <c r="N618" s="2"/>
      <c r="O618" s="2"/>
    </row>
    <row r="619" spans="1:15" ht="12.75" customHeight="1" x14ac:dyDescent="0.2">
      <c r="A619" s="10"/>
      <c r="B619" s="1"/>
      <c r="C619" s="1"/>
      <c r="D619" s="1"/>
      <c r="E619" s="1"/>
      <c r="F619" s="2"/>
      <c r="G619" s="4"/>
      <c r="H619" s="5"/>
      <c r="I619" s="5"/>
      <c r="J619" s="257"/>
      <c r="K619" s="7"/>
      <c r="L619" s="2"/>
      <c r="M619" s="2"/>
      <c r="N619" s="2"/>
      <c r="O619" s="2"/>
    </row>
    <row r="620" spans="1:15" ht="12.75" customHeight="1" x14ac:dyDescent="0.2">
      <c r="A620" s="10"/>
      <c r="B620" s="1"/>
      <c r="C620" s="1"/>
      <c r="D620" s="1"/>
      <c r="E620" s="1"/>
      <c r="F620" s="2"/>
      <c r="G620" s="4"/>
      <c r="H620" s="5"/>
      <c r="I620" s="5"/>
      <c r="J620" s="257"/>
      <c r="K620" s="7"/>
      <c r="L620" s="2"/>
      <c r="M620" s="2"/>
      <c r="N620" s="2"/>
      <c r="O620" s="2"/>
    </row>
    <row r="621" spans="1:15" ht="12.75" customHeight="1" x14ac:dyDescent="0.2">
      <c r="A621" s="10"/>
      <c r="B621" s="1"/>
      <c r="C621" s="1"/>
      <c r="D621" s="1"/>
      <c r="E621" s="1"/>
      <c r="F621" s="2"/>
      <c r="G621" s="4"/>
      <c r="H621" s="5"/>
      <c r="I621" s="5"/>
      <c r="J621" s="257"/>
      <c r="K621" s="7"/>
      <c r="L621" s="2"/>
      <c r="M621" s="2"/>
      <c r="N621" s="2"/>
      <c r="O621" s="2"/>
    </row>
    <row r="622" spans="1:15" ht="12.75" customHeight="1" x14ac:dyDescent="0.2">
      <c r="A622" s="10"/>
      <c r="B622" s="1"/>
      <c r="C622" s="1"/>
      <c r="D622" s="1"/>
      <c r="E622" s="1"/>
      <c r="F622" s="2"/>
      <c r="G622" s="4"/>
      <c r="H622" s="5"/>
      <c r="I622" s="5"/>
      <c r="J622" s="257"/>
      <c r="K622" s="7"/>
      <c r="L622" s="2"/>
      <c r="M622" s="2"/>
      <c r="N622" s="2"/>
      <c r="O622" s="2"/>
    </row>
    <row r="623" spans="1:15" ht="12.75" customHeight="1" x14ac:dyDescent="0.2">
      <c r="A623" s="10"/>
      <c r="B623" s="1"/>
      <c r="C623" s="1"/>
      <c r="D623" s="1"/>
      <c r="E623" s="1"/>
      <c r="F623" s="2"/>
      <c r="G623" s="4"/>
      <c r="H623" s="5"/>
      <c r="I623" s="5"/>
      <c r="J623" s="257"/>
      <c r="K623" s="7"/>
      <c r="L623" s="2"/>
      <c r="M623" s="2"/>
      <c r="N623" s="2"/>
      <c r="O623" s="2"/>
    </row>
    <row r="624" spans="1:15" ht="12.75" customHeight="1" x14ac:dyDescent="0.2">
      <c r="A624" s="10"/>
      <c r="B624" s="1"/>
      <c r="C624" s="1"/>
      <c r="D624" s="1"/>
      <c r="E624" s="1"/>
      <c r="F624" s="2"/>
      <c r="G624" s="4"/>
      <c r="H624" s="5"/>
      <c r="I624" s="5"/>
      <c r="J624" s="257"/>
      <c r="K624" s="7"/>
      <c r="L624" s="2"/>
      <c r="M624" s="2"/>
      <c r="N624" s="2"/>
      <c r="O624" s="2"/>
    </row>
    <row r="625" spans="1:15" ht="12.75" customHeight="1" x14ac:dyDescent="0.2">
      <c r="A625" s="10"/>
      <c r="B625" s="1"/>
      <c r="C625" s="1"/>
      <c r="D625" s="1"/>
      <c r="E625" s="1"/>
      <c r="F625" s="2"/>
      <c r="G625" s="4"/>
      <c r="H625" s="5"/>
      <c r="I625" s="5"/>
      <c r="J625" s="257"/>
      <c r="K625" s="7"/>
      <c r="L625" s="2"/>
      <c r="M625" s="2"/>
      <c r="N625" s="2"/>
      <c r="O625" s="2"/>
    </row>
    <row r="626" spans="1:15" ht="12.75" customHeight="1" x14ac:dyDescent="0.2">
      <c r="A626" s="10"/>
      <c r="B626" s="1"/>
      <c r="C626" s="1"/>
      <c r="D626" s="1"/>
      <c r="E626" s="1"/>
      <c r="F626" s="2"/>
      <c r="G626" s="4"/>
      <c r="H626" s="5"/>
      <c r="I626" s="5"/>
      <c r="J626" s="257"/>
      <c r="K626" s="7"/>
      <c r="L626" s="2"/>
      <c r="M626" s="2"/>
      <c r="N626" s="2"/>
      <c r="O626" s="2"/>
    </row>
    <row r="627" spans="1:15" ht="12.75" customHeight="1" x14ac:dyDescent="0.2">
      <c r="A627" s="10"/>
      <c r="B627" s="1"/>
      <c r="C627" s="1"/>
      <c r="D627" s="1"/>
      <c r="E627" s="1"/>
      <c r="F627" s="2"/>
      <c r="G627" s="4"/>
      <c r="H627" s="5"/>
      <c r="I627" s="5"/>
      <c r="J627" s="257"/>
      <c r="K627" s="7"/>
      <c r="L627" s="2"/>
      <c r="M627" s="2"/>
      <c r="N627" s="2"/>
      <c r="O627" s="2"/>
    </row>
    <row r="628" spans="1:15" ht="12.75" customHeight="1" x14ac:dyDescent="0.2">
      <c r="A628" s="10"/>
      <c r="B628" s="1"/>
      <c r="C628" s="1"/>
      <c r="D628" s="1"/>
      <c r="E628" s="1"/>
      <c r="F628" s="2"/>
      <c r="G628" s="4"/>
      <c r="H628" s="5"/>
      <c r="I628" s="5"/>
      <c r="J628" s="257"/>
      <c r="K628" s="7"/>
      <c r="L628" s="2"/>
      <c r="M628" s="2"/>
      <c r="N628" s="2"/>
      <c r="O628" s="2"/>
    </row>
    <row r="629" spans="1:15" ht="12.75" customHeight="1" x14ac:dyDescent="0.2">
      <c r="A629" s="10"/>
      <c r="B629" s="1"/>
      <c r="C629" s="1"/>
      <c r="D629" s="1"/>
      <c r="E629" s="1"/>
      <c r="F629" s="2"/>
      <c r="G629" s="4"/>
      <c r="H629" s="5"/>
      <c r="I629" s="5"/>
      <c r="J629" s="257"/>
      <c r="K629" s="7"/>
      <c r="L629" s="2"/>
      <c r="M629" s="2"/>
      <c r="N629" s="2"/>
      <c r="O629" s="2"/>
    </row>
    <row r="630" spans="1:15" ht="12.75" customHeight="1" x14ac:dyDescent="0.2">
      <c r="A630" s="10"/>
      <c r="B630" s="1"/>
      <c r="C630" s="1"/>
      <c r="D630" s="1"/>
      <c r="E630" s="1"/>
      <c r="F630" s="2"/>
      <c r="G630" s="4"/>
      <c r="H630" s="5"/>
      <c r="I630" s="5"/>
      <c r="J630" s="257"/>
      <c r="K630" s="7"/>
      <c r="L630" s="2"/>
      <c r="M630" s="2"/>
      <c r="N630" s="2"/>
      <c r="O630" s="2"/>
    </row>
    <row r="631" spans="1:15" ht="12.75" customHeight="1" x14ac:dyDescent="0.2">
      <c r="A631" s="10"/>
      <c r="B631" s="1"/>
      <c r="C631" s="1"/>
      <c r="D631" s="1"/>
      <c r="E631" s="1"/>
      <c r="F631" s="2"/>
      <c r="G631" s="4"/>
      <c r="H631" s="5"/>
      <c r="I631" s="5"/>
      <c r="J631" s="257"/>
      <c r="K631" s="7"/>
      <c r="L631" s="2"/>
      <c r="M631" s="2"/>
      <c r="N631" s="2"/>
      <c r="O631" s="2"/>
    </row>
    <row r="632" spans="1:15" ht="12.75" customHeight="1" x14ac:dyDescent="0.2">
      <c r="A632" s="10"/>
      <c r="B632" s="1"/>
      <c r="C632" s="1"/>
      <c r="D632" s="1"/>
      <c r="E632" s="1"/>
      <c r="F632" s="2"/>
      <c r="G632" s="4"/>
      <c r="H632" s="5"/>
      <c r="I632" s="5"/>
      <c r="J632" s="257"/>
      <c r="K632" s="7"/>
      <c r="L632" s="2"/>
      <c r="M632" s="2"/>
      <c r="N632" s="2"/>
      <c r="O632" s="2"/>
    </row>
    <row r="633" spans="1:15" ht="12.75" customHeight="1" x14ac:dyDescent="0.2">
      <c r="A633" s="10"/>
      <c r="B633" s="1"/>
      <c r="C633" s="1"/>
      <c r="D633" s="1"/>
      <c r="E633" s="1"/>
      <c r="F633" s="2"/>
      <c r="G633" s="4"/>
      <c r="H633" s="5"/>
      <c r="I633" s="5"/>
      <c r="J633" s="257"/>
      <c r="K633" s="7"/>
      <c r="L633" s="2"/>
      <c r="M633" s="2"/>
      <c r="N633" s="2"/>
      <c r="O633" s="2"/>
    </row>
    <row r="634" spans="1:15" ht="12.75" customHeight="1" x14ac:dyDescent="0.2">
      <c r="A634" s="10"/>
      <c r="B634" s="1"/>
      <c r="C634" s="1"/>
      <c r="D634" s="1"/>
      <c r="E634" s="1"/>
      <c r="F634" s="2"/>
      <c r="G634" s="4"/>
      <c r="H634" s="5"/>
      <c r="I634" s="5"/>
      <c r="J634" s="257"/>
      <c r="K634" s="7"/>
      <c r="L634" s="2"/>
      <c r="M634" s="2"/>
      <c r="N634" s="2"/>
      <c r="O634" s="2"/>
    </row>
    <row r="635" spans="1:15" ht="12.75" customHeight="1" x14ac:dyDescent="0.2">
      <c r="A635" s="10"/>
      <c r="B635" s="1"/>
      <c r="C635" s="1"/>
      <c r="D635" s="1"/>
      <c r="E635" s="1"/>
      <c r="F635" s="2"/>
      <c r="G635" s="4"/>
      <c r="H635" s="5"/>
      <c r="I635" s="5"/>
      <c r="J635" s="257"/>
      <c r="K635" s="7"/>
      <c r="L635" s="2"/>
      <c r="M635" s="2"/>
      <c r="N635" s="2"/>
      <c r="O635" s="2"/>
    </row>
    <row r="636" spans="1:15" ht="12.75" customHeight="1" x14ac:dyDescent="0.2">
      <c r="A636" s="10"/>
      <c r="B636" s="1"/>
      <c r="C636" s="1"/>
      <c r="D636" s="1"/>
      <c r="E636" s="1"/>
      <c r="F636" s="2"/>
      <c r="G636" s="4"/>
      <c r="H636" s="5"/>
      <c r="I636" s="5"/>
      <c r="J636" s="257"/>
      <c r="K636" s="7"/>
      <c r="L636" s="2"/>
      <c r="M636" s="2"/>
      <c r="N636" s="2"/>
      <c r="O636" s="2"/>
    </row>
    <row r="637" spans="1:15" ht="12.75" customHeight="1" x14ac:dyDescent="0.2">
      <c r="A637" s="10"/>
      <c r="B637" s="1"/>
      <c r="C637" s="1"/>
      <c r="D637" s="1"/>
      <c r="E637" s="1"/>
      <c r="F637" s="2"/>
      <c r="G637" s="4"/>
      <c r="H637" s="5"/>
      <c r="I637" s="5"/>
      <c r="J637" s="257"/>
      <c r="K637" s="7"/>
      <c r="L637" s="2"/>
      <c r="M637" s="2"/>
      <c r="N637" s="2"/>
      <c r="O637" s="2"/>
    </row>
    <row r="638" spans="1:15" ht="12.75" customHeight="1" x14ac:dyDescent="0.2">
      <c r="A638" s="10"/>
      <c r="B638" s="1"/>
      <c r="C638" s="1"/>
      <c r="D638" s="1"/>
      <c r="E638" s="1"/>
      <c r="F638" s="2"/>
      <c r="G638" s="4"/>
      <c r="H638" s="5"/>
      <c r="I638" s="5"/>
      <c r="J638" s="257"/>
      <c r="K638" s="7"/>
      <c r="L638" s="2"/>
      <c r="M638" s="2"/>
      <c r="N638" s="2"/>
      <c r="O638" s="2"/>
    </row>
    <row r="639" spans="1:15" ht="12.75" customHeight="1" x14ac:dyDescent="0.2">
      <c r="A639" s="10"/>
      <c r="B639" s="1"/>
      <c r="C639" s="1"/>
      <c r="D639" s="1"/>
      <c r="E639" s="1"/>
      <c r="F639" s="2"/>
      <c r="G639" s="4"/>
      <c r="H639" s="5"/>
      <c r="I639" s="5"/>
      <c r="J639" s="257"/>
      <c r="K639" s="7"/>
      <c r="L639" s="2"/>
      <c r="M639" s="2"/>
      <c r="N639" s="2"/>
      <c r="O639" s="2"/>
    </row>
    <row r="640" spans="1:15" ht="12.75" customHeight="1" x14ac:dyDescent="0.2">
      <c r="A640" s="10"/>
      <c r="B640" s="1"/>
      <c r="C640" s="1"/>
      <c r="D640" s="1"/>
      <c r="E640" s="1"/>
      <c r="F640" s="2"/>
      <c r="G640" s="4"/>
      <c r="H640" s="5"/>
      <c r="I640" s="5"/>
      <c r="J640" s="257"/>
      <c r="K640" s="7"/>
      <c r="L640" s="2"/>
      <c r="M640" s="2"/>
      <c r="N640" s="2"/>
      <c r="O640" s="2"/>
    </row>
    <row r="641" spans="1:15" ht="12.75" customHeight="1" x14ac:dyDescent="0.2">
      <c r="A641" s="10"/>
      <c r="B641" s="1"/>
      <c r="C641" s="1"/>
      <c r="D641" s="1"/>
      <c r="E641" s="1"/>
      <c r="F641" s="2"/>
      <c r="G641" s="4"/>
      <c r="H641" s="5"/>
      <c r="I641" s="5"/>
      <c r="J641" s="257"/>
      <c r="K641" s="7"/>
      <c r="L641" s="2"/>
      <c r="M641" s="2"/>
      <c r="N641" s="2"/>
      <c r="O641" s="2"/>
    </row>
    <row r="642" spans="1:15" ht="12.75" customHeight="1" x14ac:dyDescent="0.2">
      <c r="A642" s="10"/>
      <c r="B642" s="1"/>
      <c r="C642" s="1"/>
      <c r="D642" s="1"/>
      <c r="E642" s="1"/>
      <c r="F642" s="2"/>
      <c r="G642" s="4"/>
      <c r="H642" s="5"/>
      <c r="I642" s="5"/>
      <c r="J642" s="257"/>
      <c r="K642" s="7"/>
      <c r="L642" s="2"/>
      <c r="M642" s="2"/>
      <c r="N642" s="2"/>
      <c r="O642" s="2"/>
    </row>
    <row r="643" spans="1:15" ht="12.75" customHeight="1" x14ac:dyDescent="0.2">
      <c r="A643" s="10"/>
      <c r="B643" s="1"/>
      <c r="C643" s="1"/>
      <c r="D643" s="1"/>
      <c r="E643" s="1"/>
      <c r="F643" s="2"/>
      <c r="G643" s="4"/>
      <c r="H643" s="5"/>
      <c r="I643" s="5"/>
      <c r="J643" s="257"/>
      <c r="K643" s="7"/>
      <c r="L643" s="2"/>
      <c r="M643" s="2"/>
      <c r="N643" s="2"/>
      <c r="O643" s="2"/>
    </row>
    <row r="644" spans="1:15" ht="12.75" customHeight="1" x14ac:dyDescent="0.2">
      <c r="A644" s="10"/>
      <c r="B644" s="1"/>
      <c r="C644" s="1"/>
      <c r="D644" s="1"/>
      <c r="E644" s="1"/>
      <c r="F644" s="2"/>
      <c r="G644" s="4"/>
      <c r="H644" s="5"/>
      <c r="I644" s="5"/>
      <c r="J644" s="257"/>
      <c r="K644" s="7"/>
      <c r="L644" s="2"/>
      <c r="M644" s="2"/>
      <c r="N644" s="2"/>
      <c r="O644" s="2"/>
    </row>
    <row r="645" spans="1:15" ht="12.75" customHeight="1" x14ac:dyDescent="0.2">
      <c r="A645" s="10"/>
      <c r="B645" s="1"/>
      <c r="C645" s="1"/>
      <c r="D645" s="1"/>
      <c r="E645" s="1"/>
      <c r="F645" s="2"/>
      <c r="G645" s="4"/>
      <c r="H645" s="5"/>
      <c r="I645" s="5"/>
      <c r="J645" s="257"/>
      <c r="K645" s="7"/>
      <c r="L645" s="2"/>
      <c r="M645" s="2"/>
      <c r="N645" s="2"/>
      <c r="O645" s="2"/>
    </row>
    <row r="646" spans="1:15" ht="12.75" customHeight="1" x14ac:dyDescent="0.2">
      <c r="A646" s="10"/>
      <c r="B646" s="1"/>
      <c r="C646" s="1"/>
      <c r="D646" s="1"/>
      <c r="E646" s="1"/>
      <c r="F646" s="2"/>
      <c r="G646" s="4"/>
      <c r="H646" s="5"/>
      <c r="I646" s="5"/>
      <c r="J646" s="257"/>
      <c r="K646" s="7"/>
      <c r="L646" s="2"/>
      <c r="M646" s="2"/>
      <c r="N646" s="2"/>
      <c r="O646" s="2"/>
    </row>
    <row r="647" spans="1:15" ht="12.75" customHeight="1" x14ac:dyDescent="0.2">
      <c r="A647" s="10"/>
      <c r="B647" s="1"/>
      <c r="C647" s="1"/>
      <c r="D647" s="1"/>
      <c r="E647" s="1"/>
      <c r="F647" s="2"/>
      <c r="G647" s="4"/>
      <c r="H647" s="5"/>
      <c r="I647" s="5"/>
      <c r="J647" s="257"/>
      <c r="K647" s="7"/>
      <c r="L647" s="2"/>
      <c r="M647" s="2"/>
      <c r="N647" s="2"/>
      <c r="O647" s="2"/>
    </row>
    <row r="648" spans="1:15" ht="12.75" customHeight="1" x14ac:dyDescent="0.2">
      <c r="A648" s="10"/>
      <c r="B648" s="1"/>
      <c r="C648" s="1"/>
      <c r="D648" s="1"/>
      <c r="E648" s="1"/>
      <c r="F648" s="2"/>
      <c r="G648" s="4"/>
      <c r="H648" s="5"/>
      <c r="I648" s="5"/>
      <c r="J648" s="257"/>
      <c r="K648" s="7"/>
      <c r="L648" s="2"/>
      <c r="M648" s="2"/>
      <c r="N648" s="2"/>
      <c r="O648" s="2"/>
    </row>
    <row r="649" spans="1:15" ht="12.75" customHeight="1" x14ac:dyDescent="0.2">
      <c r="A649" s="10"/>
      <c r="B649" s="1"/>
      <c r="C649" s="1"/>
      <c r="D649" s="1"/>
      <c r="E649" s="1"/>
      <c r="F649" s="2"/>
      <c r="G649" s="4"/>
      <c r="H649" s="5"/>
      <c r="I649" s="5"/>
      <c r="J649" s="257"/>
      <c r="K649" s="7"/>
      <c r="L649" s="2"/>
      <c r="M649" s="2"/>
      <c r="N649" s="2"/>
      <c r="O649" s="2"/>
    </row>
    <row r="650" spans="1:15" ht="12.75" customHeight="1" x14ac:dyDescent="0.2">
      <c r="A650" s="10"/>
      <c r="B650" s="1"/>
      <c r="C650" s="1"/>
      <c r="D650" s="1"/>
      <c r="E650" s="1"/>
      <c r="F650" s="2"/>
      <c r="G650" s="4"/>
      <c r="H650" s="5"/>
      <c r="I650" s="5"/>
      <c r="J650" s="257"/>
      <c r="K650" s="7"/>
      <c r="L650" s="2"/>
      <c r="M650" s="2"/>
      <c r="N650" s="2"/>
      <c r="O650" s="2"/>
    </row>
    <row r="651" spans="1:15" ht="12.75" customHeight="1" x14ac:dyDescent="0.2">
      <c r="A651" s="10"/>
      <c r="B651" s="1"/>
      <c r="C651" s="1"/>
      <c r="D651" s="1"/>
      <c r="E651" s="1"/>
      <c r="F651" s="2"/>
      <c r="G651" s="4"/>
      <c r="H651" s="5"/>
      <c r="I651" s="5"/>
      <c r="J651" s="257"/>
      <c r="K651" s="7"/>
      <c r="L651" s="2"/>
      <c r="M651" s="2"/>
      <c r="N651" s="2"/>
      <c r="O651" s="2"/>
    </row>
    <row r="652" spans="1:15" ht="12.75" customHeight="1" x14ac:dyDescent="0.2">
      <c r="A652" s="10"/>
      <c r="B652" s="1"/>
      <c r="C652" s="1"/>
      <c r="D652" s="1"/>
      <c r="E652" s="1"/>
      <c r="F652" s="2"/>
      <c r="G652" s="4"/>
      <c r="H652" s="5"/>
      <c r="I652" s="5"/>
      <c r="J652" s="257"/>
      <c r="K652" s="7"/>
      <c r="L652" s="2"/>
      <c r="M652" s="2"/>
      <c r="N652" s="2"/>
      <c r="O652" s="2"/>
    </row>
    <row r="653" spans="1:15" ht="12.75" customHeight="1" x14ac:dyDescent="0.2">
      <c r="A653" s="10"/>
      <c r="B653" s="1"/>
      <c r="C653" s="1"/>
      <c r="D653" s="1"/>
      <c r="E653" s="1"/>
      <c r="F653" s="2"/>
      <c r="G653" s="4"/>
      <c r="H653" s="5"/>
      <c r="I653" s="5"/>
      <c r="J653" s="257"/>
      <c r="K653" s="7"/>
      <c r="L653" s="2"/>
      <c r="M653" s="2"/>
      <c r="N653" s="2"/>
      <c r="O653" s="2"/>
    </row>
    <row r="654" spans="1:15" ht="12.75" customHeight="1" x14ac:dyDescent="0.2">
      <c r="A654" s="10"/>
      <c r="B654" s="1"/>
      <c r="C654" s="1"/>
      <c r="D654" s="1"/>
      <c r="E654" s="1"/>
      <c r="F654" s="2"/>
      <c r="G654" s="4"/>
      <c r="H654" s="5"/>
      <c r="I654" s="5"/>
      <c r="J654" s="257"/>
      <c r="K654" s="7"/>
      <c r="L654" s="2"/>
      <c r="M654" s="2"/>
      <c r="N654" s="2"/>
      <c r="O654" s="2"/>
    </row>
    <row r="655" spans="1:15" ht="12.75" customHeight="1" x14ac:dyDescent="0.2">
      <c r="A655" s="10"/>
      <c r="B655" s="1"/>
      <c r="C655" s="1"/>
      <c r="D655" s="1"/>
      <c r="E655" s="1"/>
      <c r="F655" s="2"/>
      <c r="G655" s="4"/>
      <c r="H655" s="5"/>
      <c r="I655" s="5"/>
      <c r="J655" s="257"/>
      <c r="K655" s="7"/>
      <c r="L655" s="2"/>
      <c r="M655" s="2"/>
      <c r="N655" s="2"/>
      <c r="O655" s="2"/>
    </row>
    <row r="656" spans="1:15" ht="12.75" customHeight="1" x14ac:dyDescent="0.2">
      <c r="A656" s="10"/>
      <c r="B656" s="1"/>
      <c r="C656" s="1"/>
      <c r="D656" s="1"/>
      <c r="E656" s="1"/>
      <c r="F656" s="2"/>
      <c r="G656" s="4"/>
      <c r="H656" s="5"/>
      <c r="I656" s="5"/>
      <c r="J656" s="257"/>
      <c r="K656" s="7"/>
      <c r="L656" s="2"/>
      <c r="M656" s="2"/>
      <c r="N656" s="2"/>
      <c r="O656" s="2"/>
    </row>
    <row r="657" spans="1:15" ht="12.75" customHeight="1" x14ac:dyDescent="0.2">
      <c r="A657" s="10"/>
      <c r="B657" s="1"/>
      <c r="C657" s="1"/>
      <c r="D657" s="1"/>
      <c r="E657" s="1"/>
      <c r="F657" s="2"/>
      <c r="G657" s="4"/>
      <c r="H657" s="5"/>
      <c r="I657" s="5"/>
      <c r="J657" s="257"/>
      <c r="K657" s="7"/>
      <c r="L657" s="2"/>
      <c r="M657" s="2"/>
      <c r="N657" s="2"/>
      <c r="O657" s="2"/>
    </row>
    <row r="658" spans="1:15" ht="12.75" customHeight="1" x14ac:dyDescent="0.2">
      <c r="A658" s="10"/>
      <c r="B658" s="1"/>
      <c r="C658" s="1"/>
      <c r="D658" s="1"/>
      <c r="E658" s="1"/>
      <c r="F658" s="2"/>
      <c r="G658" s="4"/>
      <c r="H658" s="5"/>
      <c r="I658" s="5"/>
      <c r="J658" s="257"/>
      <c r="K658" s="7"/>
      <c r="L658" s="2"/>
      <c r="M658" s="2"/>
      <c r="N658" s="2"/>
      <c r="O658" s="2"/>
    </row>
    <row r="659" spans="1:15" ht="12.75" customHeight="1" x14ac:dyDescent="0.2">
      <c r="A659" s="10"/>
      <c r="B659" s="1"/>
      <c r="C659" s="1"/>
      <c r="D659" s="1"/>
      <c r="E659" s="1"/>
      <c r="F659" s="2"/>
      <c r="G659" s="4"/>
      <c r="H659" s="5"/>
      <c r="I659" s="5"/>
      <c r="J659" s="257"/>
      <c r="K659" s="7"/>
      <c r="L659" s="2"/>
      <c r="M659" s="2"/>
      <c r="N659" s="2"/>
      <c r="O659" s="2"/>
    </row>
    <row r="660" spans="1:15" ht="12.75" customHeight="1" x14ac:dyDescent="0.2">
      <c r="A660" s="10"/>
      <c r="B660" s="1"/>
      <c r="C660" s="1"/>
      <c r="D660" s="1"/>
      <c r="E660" s="1"/>
      <c r="F660" s="2"/>
      <c r="G660" s="4"/>
      <c r="H660" s="5"/>
      <c r="I660" s="5"/>
      <c r="J660" s="257"/>
      <c r="K660" s="7"/>
      <c r="L660" s="2"/>
      <c r="M660" s="2"/>
      <c r="N660" s="2"/>
      <c r="O660" s="2"/>
    </row>
    <row r="661" spans="1:15" ht="12.75" customHeight="1" x14ac:dyDescent="0.2">
      <c r="A661" s="10"/>
      <c r="B661" s="1"/>
      <c r="C661" s="1"/>
      <c r="D661" s="1"/>
      <c r="E661" s="1"/>
      <c r="F661" s="2"/>
      <c r="G661" s="4"/>
      <c r="H661" s="5"/>
      <c r="I661" s="5"/>
      <c r="J661" s="257"/>
      <c r="K661" s="7"/>
      <c r="L661" s="2"/>
      <c r="M661" s="2"/>
      <c r="N661" s="2"/>
      <c r="O661" s="2"/>
    </row>
    <row r="662" spans="1:15" ht="12.75" customHeight="1" x14ac:dyDescent="0.2">
      <c r="A662" s="10"/>
      <c r="B662" s="1"/>
      <c r="C662" s="1"/>
      <c r="D662" s="1"/>
      <c r="E662" s="1"/>
      <c r="F662" s="2"/>
      <c r="G662" s="4"/>
      <c r="H662" s="5"/>
      <c r="I662" s="5"/>
      <c r="J662" s="257"/>
      <c r="K662" s="7"/>
      <c r="L662" s="2"/>
      <c r="M662" s="2"/>
      <c r="N662" s="2"/>
      <c r="O662" s="2"/>
    </row>
    <row r="663" spans="1:15" ht="12.75" customHeight="1" x14ac:dyDescent="0.2">
      <c r="A663" s="10"/>
      <c r="B663" s="1"/>
      <c r="C663" s="1"/>
      <c r="D663" s="1"/>
      <c r="E663" s="1"/>
      <c r="F663" s="2"/>
      <c r="G663" s="4"/>
      <c r="H663" s="5"/>
      <c r="I663" s="5"/>
      <c r="J663" s="257"/>
      <c r="K663" s="7"/>
      <c r="L663" s="2"/>
      <c r="M663" s="2"/>
      <c r="N663" s="2"/>
      <c r="O663" s="2"/>
    </row>
    <row r="664" spans="1:15" ht="12.75" customHeight="1" x14ac:dyDescent="0.2">
      <c r="A664" s="10"/>
      <c r="B664" s="1"/>
      <c r="C664" s="1"/>
      <c r="D664" s="1"/>
      <c r="E664" s="1"/>
      <c r="F664" s="2"/>
      <c r="G664" s="4"/>
      <c r="H664" s="5"/>
      <c r="I664" s="5"/>
      <c r="J664" s="257"/>
      <c r="K664" s="7"/>
      <c r="L664" s="2"/>
      <c r="M664" s="2"/>
      <c r="N664" s="2"/>
      <c r="O664" s="2"/>
    </row>
    <row r="665" spans="1:15" ht="12.75" customHeight="1" x14ac:dyDescent="0.2">
      <c r="A665" s="10"/>
      <c r="B665" s="1"/>
      <c r="C665" s="1"/>
      <c r="D665" s="1"/>
      <c r="E665" s="1"/>
      <c r="F665" s="2"/>
      <c r="G665" s="4"/>
      <c r="H665" s="5"/>
      <c r="I665" s="5"/>
      <c r="J665" s="257"/>
      <c r="K665" s="7"/>
      <c r="L665" s="2"/>
      <c r="M665" s="2"/>
      <c r="N665" s="2"/>
      <c r="O665" s="2"/>
    </row>
    <row r="666" spans="1:15" ht="12.75" customHeight="1" x14ac:dyDescent="0.2">
      <c r="A666" s="10"/>
      <c r="B666" s="1"/>
      <c r="C666" s="1"/>
      <c r="D666" s="1"/>
      <c r="E666" s="1"/>
      <c r="F666" s="2"/>
      <c r="G666" s="4"/>
      <c r="H666" s="5"/>
      <c r="I666" s="5"/>
      <c r="J666" s="257"/>
      <c r="K666" s="7"/>
      <c r="L666" s="2"/>
      <c r="M666" s="2"/>
      <c r="N666" s="2"/>
      <c r="O666" s="2"/>
    </row>
    <row r="667" spans="1:15" ht="12.75" customHeight="1" x14ac:dyDescent="0.2">
      <c r="A667" s="10"/>
      <c r="B667" s="1"/>
      <c r="C667" s="1"/>
      <c r="D667" s="1"/>
      <c r="E667" s="1"/>
      <c r="F667" s="2"/>
      <c r="G667" s="4"/>
      <c r="H667" s="5"/>
      <c r="I667" s="5"/>
      <c r="J667" s="257"/>
      <c r="K667" s="7"/>
      <c r="L667" s="2"/>
      <c r="M667" s="2"/>
      <c r="N667" s="2"/>
      <c r="O667" s="2"/>
    </row>
    <row r="668" spans="1:15" ht="12.75" customHeight="1" x14ac:dyDescent="0.2">
      <c r="A668" s="10"/>
      <c r="B668" s="1"/>
      <c r="C668" s="1"/>
      <c r="D668" s="1"/>
      <c r="E668" s="1"/>
      <c r="F668" s="2"/>
      <c r="G668" s="4"/>
      <c r="H668" s="5"/>
      <c r="I668" s="5"/>
      <c r="J668" s="257"/>
      <c r="K668" s="7"/>
      <c r="L668" s="2"/>
      <c r="M668" s="2"/>
      <c r="N668" s="2"/>
      <c r="O668" s="2"/>
    </row>
    <row r="669" spans="1:15" ht="12.75" customHeight="1" x14ac:dyDescent="0.2">
      <c r="A669" s="10"/>
      <c r="B669" s="1"/>
      <c r="C669" s="1"/>
      <c r="D669" s="1"/>
      <c r="E669" s="1"/>
      <c r="F669" s="2"/>
      <c r="G669" s="4"/>
      <c r="H669" s="5"/>
      <c r="I669" s="5"/>
      <c r="J669" s="257"/>
      <c r="K669" s="7"/>
      <c r="L669" s="2"/>
      <c r="M669" s="2"/>
      <c r="N669" s="2"/>
      <c r="O669" s="2"/>
    </row>
    <row r="670" spans="1:15" ht="12.75" customHeight="1" x14ac:dyDescent="0.2">
      <c r="A670" s="10"/>
      <c r="B670" s="1"/>
      <c r="C670" s="1"/>
      <c r="D670" s="1"/>
      <c r="E670" s="1"/>
      <c r="F670" s="2"/>
      <c r="G670" s="4"/>
      <c r="H670" s="5"/>
      <c r="I670" s="5"/>
      <c r="J670" s="257"/>
      <c r="K670" s="7"/>
      <c r="L670" s="2"/>
      <c r="M670" s="2"/>
      <c r="N670" s="2"/>
      <c r="O670" s="2"/>
    </row>
    <row r="671" spans="1:15" ht="12.75" customHeight="1" x14ac:dyDescent="0.2">
      <c r="A671" s="10"/>
      <c r="B671" s="1"/>
      <c r="C671" s="1"/>
      <c r="D671" s="1"/>
      <c r="E671" s="1"/>
      <c r="F671" s="2"/>
      <c r="G671" s="4"/>
      <c r="H671" s="5"/>
      <c r="I671" s="5"/>
      <c r="J671" s="257"/>
      <c r="K671" s="7"/>
      <c r="L671" s="2"/>
      <c r="M671" s="2"/>
      <c r="N671" s="2"/>
      <c r="O671" s="2"/>
    </row>
    <row r="672" spans="1:15" ht="12.75" customHeight="1" x14ac:dyDescent="0.2">
      <c r="A672" s="10"/>
      <c r="B672" s="1"/>
      <c r="C672" s="1"/>
      <c r="D672" s="1"/>
      <c r="E672" s="1"/>
      <c r="F672" s="2"/>
      <c r="G672" s="4"/>
      <c r="H672" s="5"/>
      <c r="I672" s="5"/>
      <c r="J672" s="257"/>
      <c r="K672" s="7"/>
      <c r="L672" s="2"/>
      <c r="M672" s="2"/>
      <c r="N672" s="2"/>
      <c r="O672" s="2"/>
    </row>
    <row r="673" spans="1:15" ht="12.75" customHeight="1" x14ac:dyDescent="0.2">
      <c r="A673" s="10"/>
      <c r="B673" s="1"/>
      <c r="C673" s="1"/>
      <c r="D673" s="1"/>
      <c r="E673" s="1"/>
      <c r="F673" s="2"/>
      <c r="G673" s="4"/>
      <c r="H673" s="5"/>
      <c r="I673" s="5"/>
      <c r="J673" s="257"/>
      <c r="K673" s="7"/>
      <c r="L673" s="2"/>
      <c r="M673" s="2"/>
      <c r="N673" s="2"/>
      <c r="O673" s="2"/>
    </row>
    <row r="674" spans="1:15" ht="12.75" customHeight="1" x14ac:dyDescent="0.2">
      <c r="A674" s="10"/>
      <c r="B674" s="1"/>
      <c r="C674" s="1"/>
      <c r="D674" s="1"/>
      <c r="E674" s="1"/>
      <c r="F674" s="2"/>
      <c r="G674" s="4"/>
      <c r="H674" s="5"/>
      <c r="I674" s="5"/>
      <c r="J674" s="257"/>
      <c r="K674" s="7"/>
      <c r="L674" s="2"/>
      <c r="M674" s="2"/>
      <c r="N674" s="2"/>
      <c r="O674" s="2"/>
    </row>
    <row r="675" spans="1:15" ht="12.75" customHeight="1" x14ac:dyDescent="0.2">
      <c r="A675" s="10"/>
      <c r="B675" s="1"/>
      <c r="C675" s="1"/>
      <c r="D675" s="1"/>
      <c r="E675" s="1"/>
      <c r="F675" s="2"/>
      <c r="G675" s="4"/>
      <c r="H675" s="5"/>
      <c r="I675" s="5"/>
      <c r="J675" s="257"/>
      <c r="K675" s="7"/>
      <c r="L675" s="2"/>
      <c r="M675" s="2"/>
      <c r="N675" s="2"/>
      <c r="O675" s="2"/>
    </row>
    <row r="676" spans="1:15" ht="12.75" customHeight="1" x14ac:dyDescent="0.2">
      <c r="A676" s="10"/>
      <c r="B676" s="1"/>
      <c r="C676" s="1"/>
      <c r="D676" s="1"/>
      <c r="E676" s="1"/>
      <c r="F676" s="2"/>
      <c r="G676" s="4"/>
      <c r="H676" s="5"/>
      <c r="I676" s="5"/>
      <c r="J676" s="257"/>
      <c r="K676" s="7"/>
      <c r="L676" s="2"/>
      <c r="M676" s="2"/>
      <c r="N676" s="2"/>
      <c r="O676" s="2"/>
    </row>
    <row r="677" spans="1:15" ht="12.75" customHeight="1" x14ac:dyDescent="0.2">
      <c r="A677" s="10"/>
      <c r="B677" s="1"/>
      <c r="C677" s="1"/>
      <c r="D677" s="1"/>
      <c r="E677" s="1"/>
      <c r="F677" s="2"/>
      <c r="G677" s="4"/>
      <c r="H677" s="5"/>
      <c r="I677" s="5"/>
      <c r="J677" s="257"/>
      <c r="K677" s="7"/>
      <c r="L677" s="2"/>
      <c r="M677" s="2"/>
      <c r="N677" s="2"/>
      <c r="O677" s="2"/>
    </row>
    <row r="678" spans="1:15" ht="12.75" customHeight="1" x14ac:dyDescent="0.2">
      <c r="A678" s="10"/>
      <c r="B678" s="1"/>
      <c r="C678" s="1"/>
      <c r="D678" s="1"/>
      <c r="E678" s="1"/>
      <c r="F678" s="2"/>
      <c r="G678" s="4"/>
      <c r="H678" s="5"/>
      <c r="I678" s="5"/>
      <c r="J678" s="257"/>
      <c r="K678" s="7"/>
      <c r="L678" s="2"/>
      <c r="M678" s="2"/>
      <c r="N678" s="2"/>
      <c r="O678" s="2"/>
    </row>
    <row r="679" spans="1:15" ht="12.75" customHeight="1" x14ac:dyDescent="0.2">
      <c r="A679" s="10"/>
      <c r="B679" s="1"/>
      <c r="C679" s="1"/>
      <c r="D679" s="1"/>
      <c r="E679" s="1"/>
      <c r="F679" s="2"/>
      <c r="G679" s="4"/>
      <c r="H679" s="5"/>
      <c r="I679" s="5"/>
      <c r="J679" s="257"/>
      <c r="K679" s="7"/>
      <c r="L679" s="2"/>
      <c r="M679" s="2"/>
      <c r="N679" s="2"/>
      <c r="O679" s="2"/>
    </row>
    <row r="680" spans="1:15" ht="12.75" customHeight="1" x14ac:dyDescent="0.2">
      <c r="A680" s="10"/>
      <c r="B680" s="1"/>
      <c r="C680" s="1"/>
      <c r="D680" s="1"/>
      <c r="E680" s="1"/>
      <c r="F680" s="2"/>
      <c r="G680" s="4"/>
      <c r="H680" s="5"/>
      <c r="I680" s="5"/>
      <c r="J680" s="257"/>
      <c r="K680" s="7"/>
      <c r="L680" s="2"/>
      <c r="M680" s="2"/>
      <c r="N680" s="2"/>
      <c r="O680" s="2"/>
    </row>
    <row r="681" spans="1:15" ht="12.75" customHeight="1" x14ac:dyDescent="0.2">
      <c r="A681" s="10"/>
      <c r="B681" s="1"/>
      <c r="C681" s="1"/>
      <c r="D681" s="1"/>
      <c r="E681" s="1"/>
      <c r="F681" s="2"/>
      <c r="G681" s="4"/>
      <c r="H681" s="5"/>
      <c r="I681" s="5"/>
      <c r="J681" s="257"/>
      <c r="K681" s="7"/>
      <c r="L681" s="2"/>
      <c r="M681" s="2"/>
      <c r="N681" s="2"/>
      <c r="O681" s="2"/>
    </row>
    <row r="682" spans="1:15" ht="12.75" customHeight="1" x14ac:dyDescent="0.2">
      <c r="A682" s="10"/>
      <c r="B682" s="1"/>
      <c r="C682" s="1"/>
      <c r="D682" s="1"/>
      <c r="E682" s="1"/>
      <c r="F682" s="2"/>
      <c r="G682" s="4"/>
      <c r="H682" s="5"/>
      <c r="I682" s="5"/>
      <c r="J682" s="257"/>
      <c r="K682" s="7"/>
      <c r="L682" s="2"/>
      <c r="M682" s="2"/>
      <c r="N682" s="2"/>
      <c r="O682" s="2"/>
    </row>
    <row r="683" spans="1:15" ht="12.75" customHeight="1" x14ac:dyDescent="0.2">
      <c r="A683" s="10"/>
      <c r="B683" s="1"/>
      <c r="C683" s="1"/>
      <c r="D683" s="1"/>
      <c r="E683" s="1"/>
      <c r="F683" s="2"/>
      <c r="G683" s="4"/>
      <c r="H683" s="5"/>
      <c r="I683" s="5"/>
      <c r="J683" s="257"/>
      <c r="K683" s="7"/>
      <c r="L683" s="2"/>
      <c r="M683" s="2"/>
      <c r="N683" s="2"/>
      <c r="O683" s="2"/>
    </row>
    <row r="684" spans="1:15" ht="12.75" customHeight="1" x14ac:dyDescent="0.2">
      <c r="A684" s="10"/>
      <c r="B684" s="1"/>
      <c r="C684" s="1"/>
      <c r="D684" s="1"/>
      <c r="E684" s="1"/>
      <c r="F684" s="2"/>
      <c r="G684" s="4"/>
      <c r="H684" s="5"/>
      <c r="I684" s="5"/>
      <c r="J684" s="257"/>
      <c r="K684" s="7"/>
      <c r="L684" s="2"/>
      <c r="M684" s="2"/>
      <c r="N684" s="2"/>
      <c r="O684" s="2"/>
    </row>
    <row r="685" spans="1:15" ht="12.75" customHeight="1" x14ac:dyDescent="0.2">
      <c r="A685" s="10"/>
      <c r="B685" s="1"/>
      <c r="C685" s="1"/>
      <c r="D685" s="1"/>
      <c r="E685" s="1"/>
      <c r="F685" s="2"/>
      <c r="G685" s="4"/>
      <c r="H685" s="5"/>
      <c r="I685" s="5"/>
      <c r="J685" s="257"/>
      <c r="K685" s="7"/>
      <c r="L685" s="2"/>
      <c r="M685" s="2"/>
      <c r="N685" s="2"/>
      <c r="O685" s="2"/>
    </row>
    <row r="686" spans="1:15" ht="12.75" customHeight="1" x14ac:dyDescent="0.2">
      <c r="A686" s="10"/>
      <c r="B686" s="1"/>
      <c r="C686" s="1"/>
      <c r="D686" s="1"/>
      <c r="E686" s="1"/>
      <c r="F686" s="2"/>
      <c r="G686" s="4"/>
      <c r="H686" s="5"/>
      <c r="I686" s="5"/>
      <c r="J686" s="257"/>
      <c r="K686" s="7"/>
      <c r="L686" s="2"/>
      <c r="M686" s="2"/>
      <c r="N686" s="2"/>
      <c r="O686" s="2"/>
    </row>
    <row r="687" spans="1:15" ht="12.75" customHeight="1" x14ac:dyDescent="0.2">
      <c r="A687" s="10"/>
      <c r="B687" s="1"/>
      <c r="C687" s="1"/>
      <c r="D687" s="1"/>
      <c r="E687" s="1"/>
      <c r="F687" s="2"/>
      <c r="G687" s="4"/>
      <c r="H687" s="5"/>
      <c r="I687" s="5"/>
      <c r="J687" s="257"/>
      <c r="K687" s="7"/>
      <c r="L687" s="2"/>
      <c r="M687" s="2"/>
      <c r="N687" s="2"/>
      <c r="O687" s="2"/>
    </row>
    <row r="688" spans="1:15" ht="12.75" customHeight="1" x14ac:dyDescent="0.2">
      <c r="A688" s="10"/>
      <c r="B688" s="1"/>
      <c r="C688" s="1"/>
      <c r="D688" s="1"/>
      <c r="E688" s="1"/>
      <c r="F688" s="2"/>
      <c r="G688" s="4"/>
      <c r="H688" s="5"/>
      <c r="I688" s="5"/>
      <c r="J688" s="257"/>
      <c r="K688" s="7"/>
      <c r="L688" s="2"/>
      <c r="M688" s="2"/>
      <c r="N688" s="2"/>
      <c r="O688" s="2"/>
    </row>
    <row r="689" spans="1:15" ht="12.75" customHeight="1" x14ac:dyDescent="0.2">
      <c r="A689" s="10"/>
      <c r="B689" s="1"/>
      <c r="C689" s="1"/>
      <c r="D689" s="1"/>
      <c r="E689" s="1"/>
      <c r="F689" s="2"/>
      <c r="G689" s="4"/>
      <c r="H689" s="5"/>
      <c r="I689" s="5"/>
      <c r="J689" s="257"/>
      <c r="K689" s="7"/>
      <c r="L689" s="2"/>
      <c r="M689" s="2"/>
      <c r="N689" s="2"/>
      <c r="O689" s="2"/>
    </row>
    <row r="690" spans="1:15" ht="12.75" customHeight="1" x14ac:dyDescent="0.2">
      <c r="A690" s="10"/>
      <c r="B690" s="1"/>
      <c r="C690" s="1"/>
      <c r="D690" s="1"/>
      <c r="E690" s="1"/>
      <c r="F690" s="2"/>
      <c r="G690" s="4"/>
      <c r="H690" s="5"/>
      <c r="I690" s="5"/>
      <c r="J690" s="257"/>
      <c r="K690" s="7"/>
      <c r="L690" s="2"/>
      <c r="M690" s="2"/>
      <c r="N690" s="2"/>
      <c r="O690" s="2"/>
    </row>
    <row r="691" spans="1:15" ht="12.75" customHeight="1" x14ac:dyDescent="0.2">
      <c r="A691" s="10"/>
      <c r="B691" s="1"/>
      <c r="C691" s="1"/>
      <c r="D691" s="1"/>
      <c r="E691" s="1"/>
      <c r="F691" s="2"/>
      <c r="G691" s="4"/>
      <c r="H691" s="5"/>
      <c r="I691" s="5"/>
      <c r="J691" s="257"/>
      <c r="K691" s="7"/>
      <c r="L691" s="2"/>
      <c r="M691" s="2"/>
      <c r="N691" s="2"/>
      <c r="O691" s="2"/>
    </row>
    <row r="692" spans="1:15" ht="12.75" customHeight="1" x14ac:dyDescent="0.2">
      <c r="A692" s="10"/>
      <c r="B692" s="1"/>
      <c r="C692" s="1"/>
      <c r="D692" s="1"/>
      <c r="E692" s="1"/>
      <c r="F692" s="2"/>
      <c r="G692" s="4"/>
      <c r="H692" s="5"/>
      <c r="I692" s="5"/>
      <c r="J692" s="257"/>
      <c r="K692" s="7"/>
      <c r="L692" s="2"/>
      <c r="M692" s="2"/>
      <c r="N692" s="2"/>
      <c r="O692" s="2"/>
    </row>
    <row r="693" spans="1:15" ht="12.75" customHeight="1" x14ac:dyDescent="0.2">
      <c r="A693" s="10"/>
      <c r="B693" s="1"/>
      <c r="C693" s="1"/>
      <c r="D693" s="1"/>
      <c r="E693" s="1"/>
      <c r="F693" s="2"/>
      <c r="G693" s="4"/>
      <c r="H693" s="5"/>
      <c r="I693" s="5"/>
      <c r="J693" s="257"/>
      <c r="K693" s="7"/>
      <c r="L693" s="2"/>
      <c r="M693" s="2"/>
      <c r="N693" s="2"/>
      <c r="O693" s="2"/>
    </row>
    <row r="694" spans="1:15" ht="12.75" customHeight="1" x14ac:dyDescent="0.2">
      <c r="A694" s="10"/>
      <c r="B694" s="1"/>
      <c r="C694" s="1"/>
      <c r="D694" s="1"/>
      <c r="E694" s="1"/>
      <c r="F694" s="2"/>
      <c r="G694" s="4"/>
      <c r="H694" s="5"/>
      <c r="I694" s="5"/>
      <c r="J694" s="257"/>
      <c r="K694" s="7"/>
      <c r="L694" s="2"/>
      <c r="M694" s="2"/>
      <c r="N694" s="2"/>
      <c r="O694" s="2"/>
    </row>
    <row r="695" spans="1:15" ht="12.75" customHeight="1" x14ac:dyDescent="0.2">
      <c r="A695" s="10"/>
      <c r="B695" s="1"/>
      <c r="C695" s="1"/>
      <c r="D695" s="1"/>
      <c r="E695" s="1"/>
      <c r="F695" s="2"/>
      <c r="G695" s="4"/>
      <c r="H695" s="5"/>
      <c r="I695" s="5"/>
      <c r="J695" s="257"/>
      <c r="K695" s="7"/>
      <c r="L695" s="2"/>
      <c r="M695" s="2"/>
      <c r="N695" s="2"/>
      <c r="O695" s="2"/>
    </row>
    <row r="696" spans="1:15" ht="12.75" customHeight="1" x14ac:dyDescent="0.2">
      <c r="A696" s="10"/>
      <c r="B696" s="1"/>
      <c r="C696" s="1"/>
      <c r="D696" s="1"/>
      <c r="E696" s="1"/>
      <c r="F696" s="2"/>
      <c r="G696" s="4"/>
      <c r="H696" s="5"/>
      <c r="I696" s="5"/>
      <c r="J696" s="257"/>
      <c r="K696" s="7"/>
      <c r="L696" s="2"/>
      <c r="M696" s="2"/>
      <c r="N696" s="2"/>
      <c r="O696" s="2"/>
    </row>
    <row r="697" spans="1:15" ht="12.75" customHeight="1" x14ac:dyDescent="0.2">
      <c r="A697" s="10"/>
      <c r="B697" s="1"/>
      <c r="C697" s="1"/>
      <c r="D697" s="1"/>
      <c r="E697" s="1"/>
      <c r="F697" s="2"/>
      <c r="G697" s="4"/>
      <c r="H697" s="5"/>
      <c r="I697" s="5"/>
      <c r="J697" s="257"/>
      <c r="K697" s="7"/>
      <c r="L697" s="2"/>
      <c r="M697" s="2"/>
      <c r="N697" s="2"/>
      <c r="O697" s="2"/>
    </row>
    <row r="698" spans="1:15" ht="12.75" customHeight="1" x14ac:dyDescent="0.2">
      <c r="A698" s="10"/>
      <c r="B698" s="1"/>
      <c r="C698" s="1"/>
      <c r="D698" s="1"/>
      <c r="E698" s="1"/>
      <c r="F698" s="2"/>
      <c r="G698" s="4"/>
      <c r="H698" s="5"/>
      <c r="I698" s="5"/>
      <c r="J698" s="257"/>
      <c r="K698" s="7"/>
      <c r="L698" s="2"/>
      <c r="M698" s="2"/>
      <c r="N698" s="2"/>
      <c r="O698" s="2"/>
    </row>
    <row r="699" spans="1:15" ht="12.75" customHeight="1" x14ac:dyDescent="0.2">
      <c r="A699" s="10"/>
      <c r="B699" s="1"/>
      <c r="C699" s="1"/>
      <c r="D699" s="1"/>
      <c r="E699" s="1"/>
      <c r="F699" s="2"/>
      <c r="G699" s="4"/>
      <c r="H699" s="5"/>
      <c r="I699" s="5"/>
      <c r="J699" s="257"/>
      <c r="K699" s="7"/>
      <c r="L699" s="2"/>
      <c r="M699" s="2"/>
      <c r="N699" s="2"/>
      <c r="O699" s="2"/>
    </row>
    <row r="700" spans="1:15" ht="12.75" customHeight="1" x14ac:dyDescent="0.2">
      <c r="A700" s="10"/>
      <c r="B700" s="1"/>
      <c r="C700" s="1"/>
      <c r="D700" s="1"/>
      <c r="E700" s="1"/>
      <c r="F700" s="2"/>
      <c r="G700" s="4"/>
      <c r="H700" s="5"/>
      <c r="I700" s="5"/>
      <c r="J700" s="257"/>
      <c r="K700" s="7"/>
      <c r="L700" s="2"/>
      <c r="M700" s="2"/>
      <c r="N700" s="2"/>
      <c r="O700" s="2"/>
    </row>
    <row r="701" spans="1:15" ht="12.75" customHeight="1" x14ac:dyDescent="0.2">
      <c r="A701" s="10"/>
      <c r="B701" s="1"/>
      <c r="C701" s="1"/>
      <c r="D701" s="1"/>
      <c r="E701" s="1"/>
      <c r="F701" s="2"/>
      <c r="G701" s="4"/>
      <c r="H701" s="5"/>
      <c r="I701" s="5"/>
      <c r="J701" s="257"/>
      <c r="K701" s="7"/>
      <c r="L701" s="2"/>
      <c r="M701" s="2"/>
      <c r="N701" s="2"/>
      <c r="O701" s="2"/>
    </row>
    <row r="702" spans="1:15" ht="12.75" customHeight="1" x14ac:dyDescent="0.2">
      <c r="A702" s="10"/>
      <c r="B702" s="1"/>
      <c r="C702" s="1"/>
      <c r="D702" s="1"/>
      <c r="E702" s="1"/>
      <c r="F702" s="2"/>
      <c r="G702" s="4"/>
      <c r="H702" s="5"/>
      <c r="I702" s="5"/>
      <c r="J702" s="257"/>
      <c r="K702" s="7"/>
      <c r="L702" s="2"/>
      <c r="M702" s="2"/>
      <c r="N702" s="2"/>
      <c r="O702" s="2"/>
    </row>
    <row r="703" spans="1:15" ht="12.75" customHeight="1" x14ac:dyDescent="0.2">
      <c r="A703" s="10"/>
      <c r="B703" s="1"/>
      <c r="C703" s="1"/>
      <c r="D703" s="1"/>
      <c r="E703" s="1"/>
      <c r="F703" s="2"/>
      <c r="G703" s="4"/>
      <c r="H703" s="5"/>
      <c r="I703" s="5"/>
      <c r="J703" s="257"/>
      <c r="K703" s="7"/>
      <c r="L703" s="2"/>
      <c r="M703" s="2"/>
      <c r="N703" s="2"/>
      <c r="O703" s="2"/>
    </row>
    <row r="704" spans="1:15" ht="12.75" customHeight="1" x14ac:dyDescent="0.2">
      <c r="A704" s="10"/>
      <c r="B704" s="1"/>
      <c r="C704" s="1"/>
      <c r="D704" s="1"/>
      <c r="E704" s="1"/>
      <c r="F704" s="2"/>
      <c r="G704" s="4"/>
      <c r="H704" s="5"/>
      <c r="I704" s="5"/>
      <c r="J704" s="257"/>
      <c r="K704" s="7"/>
      <c r="L704" s="2"/>
      <c r="M704" s="2"/>
      <c r="N704" s="2"/>
      <c r="O704" s="2"/>
    </row>
    <row r="705" spans="1:15" ht="12.75" customHeight="1" x14ac:dyDescent="0.2">
      <c r="A705" s="10"/>
      <c r="B705" s="1"/>
      <c r="C705" s="1"/>
      <c r="D705" s="1"/>
      <c r="E705" s="1"/>
      <c r="F705" s="2"/>
      <c r="G705" s="4"/>
      <c r="H705" s="5"/>
      <c r="I705" s="5"/>
      <c r="J705" s="257"/>
      <c r="K705" s="7"/>
      <c r="L705" s="2"/>
      <c r="M705" s="2"/>
      <c r="N705" s="2"/>
      <c r="O705" s="2"/>
    </row>
    <row r="706" spans="1:15" ht="12.75" customHeight="1" x14ac:dyDescent="0.2">
      <c r="A706" s="10"/>
      <c r="B706" s="1"/>
      <c r="C706" s="1"/>
      <c r="D706" s="1"/>
      <c r="E706" s="1"/>
      <c r="F706" s="2"/>
      <c r="G706" s="4"/>
      <c r="H706" s="5"/>
      <c r="I706" s="5"/>
      <c r="J706" s="257"/>
      <c r="K706" s="7"/>
      <c r="L706" s="2"/>
      <c r="M706" s="2"/>
      <c r="N706" s="2"/>
      <c r="O706" s="2"/>
    </row>
    <row r="707" spans="1:15" ht="12.75" customHeight="1" x14ac:dyDescent="0.2">
      <c r="A707" s="10"/>
      <c r="B707" s="1"/>
      <c r="C707" s="1"/>
      <c r="D707" s="1"/>
      <c r="E707" s="1"/>
      <c r="F707" s="2"/>
      <c r="G707" s="4"/>
      <c r="H707" s="5"/>
      <c r="I707" s="5"/>
      <c r="J707" s="257"/>
      <c r="K707" s="7"/>
      <c r="L707" s="2"/>
      <c r="M707" s="2"/>
      <c r="N707" s="2"/>
      <c r="O707" s="2"/>
    </row>
    <row r="708" spans="1:15" ht="12.75" customHeight="1" x14ac:dyDescent="0.2">
      <c r="A708" s="10"/>
      <c r="B708" s="1"/>
      <c r="C708" s="1"/>
      <c r="D708" s="1"/>
      <c r="E708" s="1"/>
      <c r="F708" s="2"/>
      <c r="G708" s="4"/>
      <c r="H708" s="5"/>
      <c r="I708" s="5"/>
      <c r="J708" s="257"/>
      <c r="K708" s="7"/>
      <c r="L708" s="2"/>
      <c r="M708" s="2"/>
      <c r="N708" s="2"/>
      <c r="O708" s="2"/>
    </row>
    <row r="709" spans="1:15" ht="12.75" customHeight="1" x14ac:dyDescent="0.2">
      <c r="A709" s="10"/>
      <c r="B709" s="1"/>
      <c r="C709" s="1"/>
      <c r="D709" s="1"/>
      <c r="E709" s="1"/>
      <c r="F709" s="2"/>
      <c r="G709" s="4"/>
      <c r="H709" s="5"/>
      <c r="I709" s="5"/>
      <c r="J709" s="257"/>
      <c r="K709" s="7"/>
      <c r="L709" s="2"/>
      <c r="M709" s="2"/>
      <c r="N709" s="2"/>
      <c r="O709" s="2"/>
    </row>
    <row r="710" spans="1:15" ht="12.75" customHeight="1" x14ac:dyDescent="0.2">
      <c r="A710" s="10"/>
      <c r="B710" s="1"/>
      <c r="C710" s="1"/>
      <c r="D710" s="1"/>
      <c r="E710" s="1"/>
      <c r="F710" s="2"/>
      <c r="G710" s="4"/>
      <c r="H710" s="5"/>
      <c r="I710" s="5"/>
      <c r="J710" s="257"/>
      <c r="K710" s="7"/>
      <c r="L710" s="2"/>
      <c r="M710" s="2"/>
      <c r="N710" s="2"/>
      <c r="O710" s="2"/>
    </row>
    <row r="711" spans="1:15" ht="12.75" customHeight="1" x14ac:dyDescent="0.2">
      <c r="A711" s="10"/>
      <c r="B711" s="1"/>
      <c r="C711" s="1"/>
      <c r="D711" s="1"/>
      <c r="E711" s="1"/>
      <c r="F711" s="2"/>
      <c r="G711" s="4"/>
      <c r="H711" s="5"/>
      <c r="I711" s="5"/>
      <c r="J711" s="257"/>
      <c r="K711" s="7"/>
      <c r="L711" s="2"/>
      <c r="M711" s="2"/>
      <c r="N711" s="2"/>
      <c r="O711" s="2"/>
    </row>
    <row r="712" spans="1:15" ht="12.75" customHeight="1" x14ac:dyDescent="0.2">
      <c r="A712" s="10"/>
      <c r="B712" s="1"/>
      <c r="C712" s="1"/>
      <c r="D712" s="1"/>
      <c r="E712" s="1"/>
      <c r="F712" s="2"/>
      <c r="G712" s="4"/>
      <c r="H712" s="5"/>
      <c r="I712" s="5"/>
      <c r="J712" s="257"/>
      <c r="K712" s="7"/>
      <c r="L712" s="2"/>
      <c r="M712" s="2"/>
      <c r="N712" s="2"/>
      <c r="O712" s="2"/>
    </row>
    <row r="713" spans="1:15" ht="12.75" customHeight="1" x14ac:dyDescent="0.2">
      <c r="A713" s="10"/>
      <c r="B713" s="1"/>
      <c r="C713" s="1"/>
      <c r="D713" s="1"/>
      <c r="E713" s="1"/>
      <c r="F713" s="2"/>
      <c r="G713" s="4"/>
      <c r="H713" s="5"/>
      <c r="I713" s="5"/>
      <c r="J713" s="257"/>
      <c r="K713" s="7"/>
      <c r="L713" s="2"/>
      <c r="M713" s="2"/>
      <c r="N713" s="2"/>
      <c r="O713" s="2"/>
    </row>
    <row r="714" spans="1:15" ht="12.75" customHeight="1" x14ac:dyDescent="0.2">
      <c r="A714" s="10"/>
      <c r="B714" s="1"/>
      <c r="C714" s="1"/>
      <c r="D714" s="1"/>
      <c r="E714" s="1"/>
      <c r="F714" s="2"/>
      <c r="G714" s="4"/>
      <c r="H714" s="5"/>
      <c r="I714" s="5"/>
      <c r="J714" s="257"/>
      <c r="K714" s="7"/>
      <c r="L714" s="2"/>
      <c r="M714" s="2"/>
      <c r="N714" s="2"/>
      <c r="O714" s="2"/>
    </row>
    <row r="715" spans="1:15" ht="12.75" customHeight="1" x14ac:dyDescent="0.2">
      <c r="A715" s="10"/>
      <c r="B715" s="1"/>
      <c r="C715" s="1"/>
      <c r="D715" s="1"/>
      <c r="E715" s="1"/>
      <c r="F715" s="2"/>
      <c r="G715" s="4"/>
      <c r="H715" s="5"/>
      <c r="I715" s="5"/>
      <c r="J715" s="257"/>
      <c r="K715" s="7"/>
      <c r="L715" s="2"/>
      <c r="M715" s="2"/>
      <c r="N715" s="2"/>
      <c r="O715" s="2"/>
    </row>
    <row r="716" spans="1:15" ht="12.75" customHeight="1" x14ac:dyDescent="0.2">
      <c r="A716" s="10"/>
      <c r="B716" s="1"/>
      <c r="C716" s="1"/>
      <c r="D716" s="1"/>
      <c r="E716" s="1"/>
      <c r="F716" s="2"/>
      <c r="G716" s="4"/>
      <c r="H716" s="5"/>
      <c r="I716" s="5"/>
      <c r="J716" s="257"/>
      <c r="K716" s="7"/>
      <c r="L716" s="2"/>
      <c r="M716" s="2"/>
      <c r="N716" s="2"/>
      <c r="O716" s="2"/>
    </row>
    <row r="717" spans="1:15" ht="12.75" customHeight="1" x14ac:dyDescent="0.2">
      <c r="A717" s="10"/>
      <c r="B717" s="1"/>
      <c r="C717" s="1"/>
      <c r="D717" s="1"/>
      <c r="E717" s="1"/>
      <c r="F717" s="2"/>
      <c r="G717" s="4"/>
      <c r="H717" s="5"/>
      <c r="I717" s="5"/>
      <c r="J717" s="257"/>
      <c r="K717" s="7"/>
      <c r="L717" s="2"/>
      <c r="M717" s="2"/>
      <c r="N717" s="2"/>
      <c r="O717" s="2"/>
    </row>
    <row r="718" spans="1:15" ht="12.75" customHeight="1" x14ac:dyDescent="0.2">
      <c r="A718" s="10"/>
      <c r="B718" s="1"/>
      <c r="C718" s="1"/>
      <c r="D718" s="1"/>
      <c r="E718" s="1"/>
      <c r="F718" s="2"/>
      <c r="G718" s="4"/>
      <c r="H718" s="5"/>
      <c r="I718" s="5"/>
      <c r="J718" s="257"/>
      <c r="K718" s="7"/>
      <c r="L718" s="2"/>
      <c r="M718" s="2"/>
      <c r="N718" s="2"/>
      <c r="O718" s="2"/>
    </row>
    <row r="719" spans="1:15" ht="12.75" customHeight="1" x14ac:dyDescent="0.2">
      <c r="A719" s="10"/>
      <c r="B719" s="1"/>
      <c r="C719" s="1"/>
      <c r="D719" s="1"/>
      <c r="E719" s="1"/>
      <c r="F719" s="2"/>
      <c r="G719" s="4"/>
      <c r="H719" s="5"/>
      <c r="I719" s="5"/>
      <c r="J719" s="257"/>
      <c r="K719" s="7"/>
      <c r="L719" s="2"/>
      <c r="M719" s="2"/>
      <c r="N719" s="2"/>
      <c r="O719" s="2"/>
    </row>
    <row r="720" spans="1:15" ht="12.75" customHeight="1" x14ac:dyDescent="0.2">
      <c r="A720" s="10"/>
      <c r="B720" s="1"/>
      <c r="C720" s="1"/>
      <c r="D720" s="1"/>
      <c r="E720" s="1"/>
      <c r="F720" s="2"/>
      <c r="G720" s="4"/>
      <c r="H720" s="5"/>
      <c r="I720" s="5"/>
      <c r="J720" s="257"/>
      <c r="K720" s="7"/>
      <c r="L720" s="2"/>
      <c r="M720" s="2"/>
      <c r="N720" s="2"/>
      <c r="O720" s="2"/>
    </row>
    <row r="721" spans="1:15" ht="12.75" customHeight="1" x14ac:dyDescent="0.2">
      <c r="A721" s="10"/>
      <c r="B721" s="1"/>
      <c r="C721" s="1"/>
      <c r="D721" s="1"/>
      <c r="E721" s="1"/>
      <c r="F721" s="2"/>
      <c r="G721" s="4"/>
      <c r="H721" s="5"/>
      <c r="I721" s="5"/>
      <c r="J721" s="257"/>
      <c r="K721" s="7"/>
      <c r="L721" s="2"/>
      <c r="M721" s="2"/>
      <c r="N721" s="2"/>
      <c r="O721" s="2"/>
    </row>
    <row r="722" spans="1:15" ht="12.75" customHeight="1" x14ac:dyDescent="0.2">
      <c r="A722" s="10"/>
      <c r="B722" s="1"/>
      <c r="C722" s="1"/>
      <c r="D722" s="1"/>
      <c r="E722" s="1"/>
      <c r="F722" s="2"/>
      <c r="G722" s="4"/>
      <c r="H722" s="5"/>
      <c r="I722" s="5"/>
      <c r="J722" s="257"/>
      <c r="K722" s="7"/>
      <c r="L722" s="2"/>
      <c r="M722" s="2"/>
      <c r="N722" s="2"/>
      <c r="O722" s="2"/>
    </row>
    <row r="723" spans="1:15" ht="12.75" customHeight="1" x14ac:dyDescent="0.2">
      <c r="A723" s="10"/>
      <c r="B723" s="1"/>
      <c r="C723" s="1"/>
      <c r="D723" s="1"/>
      <c r="E723" s="1"/>
      <c r="F723" s="2"/>
      <c r="G723" s="4"/>
      <c r="H723" s="5"/>
      <c r="I723" s="5"/>
      <c r="J723" s="257"/>
      <c r="K723" s="7"/>
      <c r="L723" s="2"/>
      <c r="M723" s="2"/>
      <c r="N723" s="2"/>
      <c r="O723" s="2"/>
    </row>
    <row r="724" spans="1:15" ht="12.75" customHeight="1" x14ac:dyDescent="0.2">
      <c r="A724" s="10"/>
      <c r="B724" s="1"/>
      <c r="C724" s="1"/>
      <c r="D724" s="1"/>
      <c r="E724" s="1"/>
      <c r="F724" s="2"/>
      <c r="G724" s="4"/>
      <c r="H724" s="5"/>
      <c r="I724" s="5"/>
      <c r="J724" s="257"/>
      <c r="K724" s="7"/>
      <c r="L724" s="2"/>
      <c r="M724" s="2"/>
      <c r="N724" s="2"/>
      <c r="O724" s="2"/>
    </row>
    <row r="725" spans="1:15" ht="12.75" customHeight="1" x14ac:dyDescent="0.2">
      <c r="A725" s="10"/>
      <c r="B725" s="1"/>
      <c r="C725" s="1"/>
      <c r="D725" s="1"/>
      <c r="E725" s="1"/>
      <c r="F725" s="2"/>
      <c r="G725" s="4"/>
      <c r="H725" s="5"/>
      <c r="I725" s="5"/>
      <c r="J725" s="257"/>
      <c r="K725" s="7"/>
      <c r="L725" s="2"/>
      <c r="M725" s="2"/>
      <c r="N725" s="2"/>
      <c r="O725" s="2"/>
    </row>
    <row r="726" spans="1:15" ht="12.75" customHeight="1" x14ac:dyDescent="0.2">
      <c r="A726" s="10"/>
      <c r="B726" s="1"/>
      <c r="C726" s="1"/>
      <c r="D726" s="1"/>
      <c r="E726" s="1"/>
      <c r="F726" s="2"/>
      <c r="G726" s="4"/>
      <c r="H726" s="5"/>
      <c r="I726" s="5"/>
      <c r="J726" s="257"/>
      <c r="K726" s="7"/>
      <c r="L726" s="2"/>
      <c r="M726" s="2"/>
      <c r="N726" s="2"/>
      <c r="O726" s="2"/>
    </row>
    <row r="727" spans="1:15" ht="12.75" customHeight="1" x14ac:dyDescent="0.2">
      <c r="A727" s="10"/>
      <c r="B727" s="1"/>
      <c r="C727" s="1"/>
      <c r="D727" s="1"/>
      <c r="E727" s="1"/>
      <c r="F727" s="2"/>
      <c r="G727" s="4"/>
      <c r="H727" s="5"/>
      <c r="I727" s="5"/>
      <c r="J727" s="257"/>
      <c r="K727" s="7"/>
      <c r="L727" s="2"/>
      <c r="M727" s="2"/>
      <c r="N727" s="2"/>
      <c r="O727" s="2"/>
    </row>
    <row r="728" spans="1:15" ht="12.75" customHeight="1" x14ac:dyDescent="0.2">
      <c r="A728" s="10"/>
      <c r="B728" s="1"/>
      <c r="C728" s="1"/>
      <c r="D728" s="1"/>
      <c r="E728" s="1"/>
      <c r="F728" s="2"/>
      <c r="G728" s="4"/>
      <c r="H728" s="5"/>
      <c r="I728" s="5"/>
      <c r="J728" s="257"/>
      <c r="K728" s="7"/>
      <c r="L728" s="2"/>
      <c r="M728" s="2"/>
      <c r="N728" s="2"/>
      <c r="O728" s="2"/>
    </row>
    <row r="729" spans="1:15" ht="12.75" customHeight="1" x14ac:dyDescent="0.2">
      <c r="A729" s="10"/>
      <c r="B729" s="1"/>
      <c r="C729" s="1"/>
      <c r="D729" s="1"/>
      <c r="E729" s="1"/>
      <c r="F729" s="2"/>
      <c r="G729" s="4"/>
      <c r="H729" s="5"/>
      <c r="I729" s="5"/>
      <c r="J729" s="257"/>
      <c r="K729" s="7"/>
      <c r="L729" s="2"/>
      <c r="M729" s="2"/>
      <c r="N729" s="2"/>
      <c r="O729" s="2"/>
    </row>
    <row r="730" spans="1:15" ht="12.75" customHeight="1" x14ac:dyDescent="0.2">
      <c r="A730" s="10"/>
      <c r="B730" s="1"/>
      <c r="C730" s="1"/>
      <c r="D730" s="1"/>
      <c r="E730" s="1"/>
      <c r="F730" s="2"/>
      <c r="G730" s="4"/>
      <c r="H730" s="5"/>
      <c r="I730" s="5"/>
      <c r="J730" s="257"/>
      <c r="K730" s="7"/>
      <c r="L730" s="2"/>
      <c r="M730" s="2"/>
      <c r="N730" s="2"/>
      <c r="O730" s="2"/>
    </row>
    <row r="731" spans="1:15" ht="12.75" customHeight="1" x14ac:dyDescent="0.2">
      <c r="A731" s="10"/>
      <c r="B731" s="1"/>
      <c r="C731" s="1"/>
      <c r="D731" s="1"/>
      <c r="E731" s="1"/>
      <c r="F731" s="2"/>
      <c r="G731" s="4"/>
      <c r="H731" s="5"/>
      <c r="I731" s="5"/>
      <c r="J731" s="257"/>
      <c r="K731" s="7"/>
      <c r="L731" s="2"/>
      <c r="M731" s="2"/>
      <c r="N731" s="2"/>
      <c r="O731" s="2"/>
    </row>
    <row r="732" spans="1:15" ht="12.75" customHeight="1" x14ac:dyDescent="0.2">
      <c r="A732" s="10"/>
      <c r="B732" s="1"/>
      <c r="C732" s="1"/>
      <c r="D732" s="1"/>
      <c r="E732" s="1"/>
      <c r="F732" s="2"/>
      <c r="G732" s="4"/>
      <c r="H732" s="5"/>
      <c r="I732" s="5"/>
      <c r="J732" s="257"/>
      <c r="K732" s="7"/>
      <c r="L732" s="2"/>
      <c r="M732" s="2"/>
      <c r="N732" s="2"/>
      <c r="O732" s="2"/>
    </row>
    <row r="733" spans="1:15" ht="12.75" customHeight="1" x14ac:dyDescent="0.2">
      <c r="A733" s="10"/>
      <c r="B733" s="1"/>
      <c r="C733" s="1"/>
      <c r="D733" s="1"/>
      <c r="E733" s="1"/>
      <c r="F733" s="2"/>
      <c r="G733" s="4"/>
      <c r="H733" s="5"/>
      <c r="I733" s="5"/>
      <c r="J733" s="257"/>
      <c r="K733" s="7"/>
      <c r="L733" s="2"/>
      <c r="M733" s="2"/>
      <c r="N733" s="2"/>
      <c r="O733" s="2"/>
    </row>
    <row r="734" spans="1:15" ht="12.75" customHeight="1" x14ac:dyDescent="0.2">
      <c r="A734" s="10"/>
      <c r="B734" s="1"/>
      <c r="C734" s="1"/>
      <c r="D734" s="1"/>
      <c r="E734" s="1"/>
      <c r="F734" s="2"/>
      <c r="G734" s="4"/>
      <c r="H734" s="5"/>
      <c r="I734" s="5"/>
      <c r="J734" s="257"/>
      <c r="K734" s="7"/>
      <c r="L734" s="2"/>
      <c r="M734" s="2"/>
      <c r="N734" s="2"/>
      <c r="O734" s="2"/>
    </row>
    <row r="735" spans="1:15" ht="12.75" customHeight="1" x14ac:dyDescent="0.2">
      <c r="A735" s="10"/>
      <c r="B735" s="1"/>
      <c r="C735" s="1"/>
      <c r="D735" s="1"/>
      <c r="E735" s="1"/>
      <c r="F735" s="2"/>
      <c r="G735" s="4"/>
      <c r="H735" s="5"/>
      <c r="I735" s="5"/>
      <c r="J735" s="257"/>
      <c r="K735" s="7"/>
      <c r="L735" s="2"/>
      <c r="M735" s="2"/>
      <c r="N735" s="2"/>
      <c r="O735" s="2"/>
    </row>
    <row r="736" spans="1:15" ht="12.75" customHeight="1" x14ac:dyDescent="0.2">
      <c r="A736" s="10"/>
      <c r="B736" s="1"/>
      <c r="C736" s="1"/>
      <c r="D736" s="1"/>
      <c r="E736" s="1"/>
      <c r="F736" s="2"/>
      <c r="G736" s="4"/>
      <c r="H736" s="5"/>
      <c r="I736" s="5"/>
      <c r="J736" s="257"/>
      <c r="K736" s="7"/>
      <c r="L736" s="2"/>
      <c r="M736" s="2"/>
      <c r="N736" s="2"/>
      <c r="O736" s="2"/>
    </row>
    <row r="737" spans="1:15" ht="12.75" customHeight="1" x14ac:dyDescent="0.2">
      <c r="A737" s="10"/>
      <c r="B737" s="1"/>
      <c r="C737" s="1"/>
      <c r="D737" s="1"/>
      <c r="E737" s="1"/>
      <c r="F737" s="2"/>
      <c r="G737" s="4"/>
      <c r="H737" s="5"/>
      <c r="I737" s="5"/>
      <c r="J737" s="257"/>
      <c r="K737" s="7"/>
      <c r="L737" s="2"/>
      <c r="M737" s="2"/>
      <c r="N737" s="2"/>
      <c r="O737" s="2"/>
    </row>
    <row r="738" spans="1:15" ht="12.75" customHeight="1" x14ac:dyDescent="0.2">
      <c r="A738" s="10"/>
      <c r="B738" s="1"/>
      <c r="C738" s="1"/>
      <c r="D738" s="1"/>
      <c r="E738" s="1"/>
      <c r="F738" s="2"/>
      <c r="G738" s="4"/>
      <c r="H738" s="5"/>
      <c r="I738" s="5"/>
      <c r="J738" s="257"/>
      <c r="K738" s="7"/>
      <c r="L738" s="2"/>
      <c r="M738" s="2"/>
      <c r="N738" s="2"/>
      <c r="O738" s="2"/>
    </row>
    <row r="739" spans="1:15" ht="12.75" customHeight="1" x14ac:dyDescent="0.2">
      <c r="A739" s="10"/>
      <c r="B739" s="1"/>
      <c r="C739" s="1"/>
      <c r="D739" s="1"/>
      <c r="E739" s="1"/>
      <c r="F739" s="2"/>
      <c r="G739" s="4"/>
      <c r="H739" s="5"/>
      <c r="I739" s="5"/>
      <c r="J739" s="257"/>
      <c r="K739" s="7"/>
      <c r="L739" s="2"/>
      <c r="M739" s="2"/>
      <c r="N739" s="2"/>
      <c r="O739" s="2"/>
    </row>
    <row r="740" spans="1:15" ht="12.75" customHeight="1" x14ac:dyDescent="0.2">
      <c r="A740" s="10"/>
      <c r="B740" s="1"/>
      <c r="C740" s="1"/>
      <c r="D740" s="1"/>
      <c r="E740" s="1"/>
      <c r="F740" s="2"/>
      <c r="G740" s="4"/>
      <c r="H740" s="5"/>
      <c r="I740" s="5"/>
      <c r="J740" s="257"/>
      <c r="K740" s="7"/>
      <c r="L740" s="2"/>
      <c r="M740" s="2"/>
      <c r="N740" s="2"/>
      <c r="O740" s="2"/>
    </row>
    <row r="741" spans="1:15" ht="12.75" customHeight="1" x14ac:dyDescent="0.2">
      <c r="A741" s="10"/>
      <c r="B741" s="1"/>
      <c r="C741" s="1"/>
      <c r="D741" s="1"/>
      <c r="E741" s="1"/>
      <c r="F741" s="2"/>
      <c r="G741" s="4"/>
      <c r="H741" s="5"/>
      <c r="I741" s="5"/>
      <c r="J741" s="257"/>
      <c r="K741" s="7"/>
      <c r="L741" s="2"/>
      <c r="M741" s="2"/>
      <c r="N741" s="2"/>
      <c r="O741" s="2"/>
    </row>
    <row r="742" spans="1:15" ht="12.75" customHeight="1" x14ac:dyDescent="0.2">
      <c r="A742" s="10"/>
      <c r="B742" s="1"/>
      <c r="C742" s="1"/>
      <c r="D742" s="1"/>
      <c r="E742" s="1"/>
      <c r="F742" s="2"/>
      <c r="G742" s="4"/>
      <c r="H742" s="5"/>
      <c r="I742" s="5"/>
      <c r="J742" s="257"/>
      <c r="K742" s="7"/>
      <c r="L742" s="2"/>
      <c r="M742" s="2"/>
      <c r="N742" s="2"/>
      <c r="O742" s="2"/>
    </row>
    <row r="743" spans="1:15" ht="12.75" customHeight="1" x14ac:dyDescent="0.2">
      <c r="A743" s="10"/>
      <c r="B743" s="1"/>
      <c r="C743" s="1"/>
      <c r="D743" s="1"/>
      <c r="E743" s="1"/>
      <c r="F743" s="2"/>
      <c r="G743" s="4"/>
      <c r="H743" s="5"/>
      <c r="I743" s="5"/>
      <c r="J743" s="257"/>
      <c r="K743" s="7"/>
      <c r="L743" s="2"/>
      <c r="M743" s="2"/>
      <c r="N743" s="2"/>
      <c r="O743" s="2"/>
    </row>
    <row r="744" spans="1:15" ht="12.75" customHeight="1" x14ac:dyDescent="0.2">
      <c r="A744" s="10"/>
      <c r="B744" s="1"/>
      <c r="C744" s="1"/>
      <c r="D744" s="1"/>
      <c r="E744" s="1"/>
      <c r="F744" s="2"/>
      <c r="G744" s="4"/>
      <c r="H744" s="5"/>
      <c r="I744" s="5"/>
      <c r="J744" s="257"/>
      <c r="K744" s="7"/>
      <c r="L744" s="2"/>
      <c r="M744" s="2"/>
      <c r="N744" s="2"/>
      <c r="O744" s="2"/>
    </row>
    <row r="745" spans="1:15" ht="12.75" customHeight="1" x14ac:dyDescent="0.2">
      <c r="A745" s="10"/>
      <c r="B745" s="1"/>
      <c r="C745" s="1"/>
      <c r="D745" s="1"/>
      <c r="E745" s="1"/>
      <c r="F745" s="2"/>
      <c r="G745" s="4"/>
      <c r="H745" s="5"/>
      <c r="I745" s="5"/>
      <c r="J745" s="257"/>
      <c r="K745" s="7"/>
      <c r="L745" s="2"/>
      <c r="M745" s="2"/>
      <c r="N745" s="2"/>
      <c r="O745" s="2"/>
    </row>
    <row r="746" spans="1:15" ht="12.75" customHeight="1" x14ac:dyDescent="0.2">
      <c r="A746" s="10"/>
      <c r="B746" s="1"/>
      <c r="C746" s="1"/>
      <c r="D746" s="1"/>
      <c r="E746" s="1"/>
      <c r="F746" s="2"/>
      <c r="G746" s="4"/>
      <c r="H746" s="5"/>
      <c r="I746" s="5"/>
      <c r="J746" s="257"/>
      <c r="K746" s="7"/>
      <c r="L746" s="2"/>
      <c r="M746" s="2"/>
      <c r="N746" s="2"/>
      <c r="O746" s="2"/>
    </row>
    <row r="747" spans="1:15" ht="12.75" customHeight="1" x14ac:dyDescent="0.2">
      <c r="A747" s="10"/>
      <c r="B747" s="1"/>
      <c r="C747" s="1"/>
      <c r="D747" s="1"/>
      <c r="E747" s="1"/>
      <c r="F747" s="2"/>
      <c r="G747" s="4"/>
      <c r="H747" s="5"/>
      <c r="I747" s="5"/>
      <c r="J747" s="257"/>
      <c r="K747" s="7"/>
      <c r="L747" s="2"/>
      <c r="M747" s="2"/>
      <c r="N747" s="2"/>
      <c r="O747" s="2"/>
    </row>
    <row r="748" spans="1:15" ht="12.75" customHeight="1" x14ac:dyDescent="0.2">
      <c r="A748" s="10"/>
      <c r="B748" s="1"/>
      <c r="C748" s="1"/>
      <c r="D748" s="1"/>
      <c r="E748" s="1"/>
      <c r="F748" s="2"/>
      <c r="G748" s="4"/>
      <c r="H748" s="5"/>
      <c r="I748" s="5"/>
      <c r="J748" s="257"/>
      <c r="K748" s="7"/>
      <c r="L748" s="2"/>
      <c r="M748" s="2"/>
      <c r="N748" s="2"/>
      <c r="O748" s="2"/>
    </row>
    <row r="749" spans="1:15" ht="12.75" customHeight="1" x14ac:dyDescent="0.2">
      <c r="A749" s="10"/>
      <c r="B749" s="1"/>
      <c r="C749" s="1"/>
      <c r="D749" s="1"/>
      <c r="E749" s="1"/>
      <c r="F749" s="2"/>
      <c r="G749" s="4"/>
      <c r="H749" s="5"/>
      <c r="I749" s="5"/>
      <c r="J749" s="257"/>
      <c r="K749" s="7"/>
      <c r="L749" s="2"/>
      <c r="M749" s="2"/>
      <c r="N749" s="2"/>
      <c r="O749" s="2"/>
    </row>
    <row r="750" spans="1:15" ht="12.75" customHeight="1" x14ac:dyDescent="0.2">
      <c r="A750" s="10"/>
      <c r="B750" s="1"/>
      <c r="C750" s="1"/>
      <c r="D750" s="1"/>
      <c r="E750" s="1"/>
      <c r="F750" s="2"/>
      <c r="G750" s="4"/>
      <c r="H750" s="5"/>
      <c r="I750" s="5"/>
      <c r="J750" s="257"/>
      <c r="K750" s="7"/>
      <c r="L750" s="2"/>
      <c r="M750" s="2"/>
      <c r="N750" s="2"/>
      <c r="O750" s="2"/>
    </row>
    <row r="751" spans="1:15" ht="12.75" customHeight="1" x14ac:dyDescent="0.2">
      <c r="A751" s="10"/>
      <c r="B751" s="1"/>
      <c r="C751" s="1"/>
      <c r="D751" s="1"/>
      <c r="E751" s="1"/>
      <c r="F751" s="2"/>
      <c r="G751" s="4"/>
      <c r="H751" s="5"/>
      <c r="I751" s="5"/>
      <c r="J751" s="257"/>
      <c r="K751" s="7"/>
      <c r="L751" s="2"/>
      <c r="M751" s="2"/>
      <c r="N751" s="2"/>
      <c r="O751" s="2"/>
    </row>
    <row r="752" spans="1:15" ht="12.75" customHeight="1" x14ac:dyDescent="0.2">
      <c r="A752" s="10"/>
      <c r="B752" s="1"/>
      <c r="C752" s="1"/>
      <c r="D752" s="1"/>
      <c r="E752" s="1"/>
      <c r="F752" s="2"/>
      <c r="G752" s="4"/>
      <c r="H752" s="5"/>
      <c r="I752" s="5"/>
      <c r="J752" s="257"/>
      <c r="K752" s="7"/>
      <c r="L752" s="2"/>
      <c r="M752" s="2"/>
      <c r="N752" s="2"/>
      <c r="O752" s="2"/>
    </row>
    <row r="753" spans="1:15" ht="12.75" customHeight="1" x14ac:dyDescent="0.2">
      <c r="A753" s="10"/>
      <c r="B753" s="1"/>
      <c r="C753" s="1"/>
      <c r="D753" s="1"/>
      <c r="E753" s="1"/>
      <c r="F753" s="2"/>
      <c r="G753" s="4"/>
      <c r="H753" s="5"/>
      <c r="I753" s="5"/>
      <c r="J753" s="257"/>
      <c r="K753" s="7"/>
      <c r="L753" s="2"/>
      <c r="M753" s="2"/>
      <c r="N753" s="2"/>
      <c r="O753" s="2"/>
    </row>
    <row r="754" spans="1:15" ht="12.75" customHeight="1" x14ac:dyDescent="0.2">
      <c r="A754" s="10"/>
      <c r="B754" s="1"/>
      <c r="C754" s="1"/>
      <c r="D754" s="1"/>
      <c r="E754" s="1"/>
      <c r="F754" s="2"/>
      <c r="G754" s="4"/>
      <c r="H754" s="5"/>
      <c r="I754" s="5"/>
      <c r="J754" s="257"/>
      <c r="K754" s="7"/>
      <c r="L754" s="2"/>
      <c r="M754" s="2"/>
      <c r="N754" s="2"/>
      <c r="O754" s="2"/>
    </row>
    <row r="755" spans="1:15" ht="12.75" customHeight="1" x14ac:dyDescent="0.2">
      <c r="A755" s="10"/>
      <c r="B755" s="1"/>
      <c r="C755" s="1"/>
      <c r="D755" s="1"/>
      <c r="E755" s="1"/>
      <c r="F755" s="2"/>
      <c r="G755" s="4"/>
      <c r="H755" s="5"/>
      <c r="I755" s="5"/>
      <c r="J755" s="257"/>
      <c r="K755" s="7"/>
      <c r="L755" s="2"/>
      <c r="M755" s="2"/>
      <c r="N755" s="2"/>
      <c r="O755" s="2"/>
    </row>
    <row r="756" spans="1:15" ht="12.75" customHeight="1" x14ac:dyDescent="0.2">
      <c r="A756" s="10"/>
      <c r="B756" s="1"/>
      <c r="C756" s="1"/>
      <c r="D756" s="1"/>
      <c r="E756" s="1"/>
      <c r="F756" s="2"/>
      <c r="G756" s="4"/>
      <c r="H756" s="5"/>
      <c r="I756" s="5"/>
      <c r="J756" s="257"/>
      <c r="K756" s="7"/>
      <c r="L756" s="2"/>
      <c r="M756" s="2"/>
      <c r="N756" s="2"/>
      <c r="O756" s="2"/>
    </row>
    <row r="757" spans="1:15" ht="12.75" customHeight="1" x14ac:dyDescent="0.2">
      <c r="A757" s="10"/>
      <c r="B757" s="1"/>
      <c r="C757" s="1"/>
      <c r="D757" s="1"/>
      <c r="E757" s="1"/>
      <c r="F757" s="2"/>
      <c r="G757" s="4"/>
      <c r="H757" s="5"/>
      <c r="I757" s="5"/>
      <c r="J757" s="257"/>
      <c r="K757" s="7"/>
      <c r="L757" s="2"/>
      <c r="M757" s="2"/>
      <c r="N757" s="2"/>
      <c r="O757" s="2"/>
    </row>
    <row r="758" spans="1:15" ht="12.75" customHeight="1" x14ac:dyDescent="0.2">
      <c r="A758" s="10"/>
      <c r="B758" s="1"/>
      <c r="C758" s="1"/>
      <c r="D758" s="1"/>
      <c r="E758" s="1"/>
      <c r="F758" s="2"/>
      <c r="G758" s="4"/>
      <c r="H758" s="5"/>
      <c r="I758" s="5"/>
      <c r="J758" s="257"/>
      <c r="K758" s="7"/>
      <c r="L758" s="2"/>
      <c r="M758" s="2"/>
      <c r="N758" s="2"/>
      <c r="O758" s="2"/>
    </row>
    <row r="759" spans="1:15" ht="12.75" customHeight="1" x14ac:dyDescent="0.2">
      <c r="A759" s="10"/>
      <c r="B759" s="1"/>
      <c r="C759" s="1"/>
      <c r="D759" s="1"/>
      <c r="E759" s="1"/>
      <c r="F759" s="2"/>
      <c r="G759" s="4"/>
      <c r="H759" s="5"/>
      <c r="I759" s="5"/>
      <c r="J759" s="257"/>
      <c r="K759" s="7"/>
      <c r="L759" s="2"/>
      <c r="M759" s="2"/>
      <c r="N759" s="2"/>
      <c r="O759" s="2"/>
    </row>
    <row r="760" spans="1:15" ht="12.75" customHeight="1" x14ac:dyDescent="0.2">
      <c r="A760" s="10"/>
      <c r="B760" s="1"/>
      <c r="C760" s="1"/>
      <c r="D760" s="1"/>
      <c r="E760" s="1"/>
      <c r="F760" s="2"/>
      <c r="G760" s="4"/>
      <c r="H760" s="5"/>
      <c r="I760" s="5"/>
      <c r="J760" s="257"/>
      <c r="K760" s="7"/>
      <c r="L760" s="2"/>
      <c r="M760" s="2"/>
      <c r="N760" s="2"/>
      <c r="O760" s="2"/>
    </row>
    <row r="761" spans="1:15" ht="12.75" customHeight="1" x14ac:dyDescent="0.2">
      <c r="A761" s="10"/>
      <c r="B761" s="1"/>
      <c r="C761" s="1"/>
      <c r="D761" s="1"/>
      <c r="E761" s="1"/>
      <c r="F761" s="2"/>
      <c r="G761" s="4"/>
      <c r="H761" s="5"/>
      <c r="I761" s="5"/>
      <c r="J761" s="257"/>
      <c r="K761" s="7"/>
      <c r="L761" s="2"/>
      <c r="M761" s="2"/>
      <c r="N761" s="2"/>
      <c r="O761" s="2"/>
    </row>
    <row r="762" spans="1:15" ht="12.75" customHeight="1" x14ac:dyDescent="0.2">
      <c r="A762" s="10"/>
      <c r="B762" s="1"/>
      <c r="C762" s="1"/>
      <c r="D762" s="1"/>
      <c r="E762" s="1"/>
      <c r="F762" s="2"/>
      <c r="G762" s="4"/>
      <c r="H762" s="5"/>
      <c r="I762" s="5"/>
      <c r="J762" s="257"/>
      <c r="K762" s="7"/>
      <c r="L762" s="2"/>
      <c r="M762" s="2"/>
      <c r="N762" s="2"/>
      <c r="O762" s="2"/>
    </row>
    <row r="763" spans="1:15" ht="12.75" customHeight="1" x14ac:dyDescent="0.2">
      <c r="A763" s="10"/>
      <c r="B763" s="1"/>
      <c r="C763" s="1"/>
      <c r="D763" s="1"/>
      <c r="E763" s="1"/>
      <c r="F763" s="2"/>
      <c r="G763" s="4"/>
      <c r="H763" s="5"/>
      <c r="I763" s="5"/>
      <c r="J763" s="257"/>
      <c r="K763" s="7"/>
      <c r="L763" s="2"/>
      <c r="M763" s="2"/>
      <c r="N763" s="2"/>
      <c r="O763" s="2"/>
    </row>
    <row r="764" spans="1:15" ht="12.75" customHeight="1" x14ac:dyDescent="0.2">
      <c r="A764" s="10"/>
      <c r="B764" s="1"/>
      <c r="C764" s="1"/>
      <c r="D764" s="1"/>
      <c r="E764" s="1"/>
      <c r="F764" s="2"/>
      <c r="G764" s="4"/>
      <c r="H764" s="5"/>
      <c r="I764" s="5"/>
      <c r="J764" s="257"/>
      <c r="K764" s="7"/>
      <c r="L764" s="2"/>
      <c r="M764" s="2"/>
      <c r="N764" s="2"/>
      <c r="O764" s="2"/>
    </row>
    <row r="765" spans="1:15" ht="12.75" customHeight="1" x14ac:dyDescent="0.2">
      <c r="A765" s="10"/>
      <c r="B765" s="1"/>
      <c r="C765" s="1"/>
      <c r="D765" s="1"/>
      <c r="E765" s="1"/>
      <c r="F765" s="2"/>
      <c r="G765" s="4"/>
      <c r="H765" s="5"/>
      <c r="I765" s="5"/>
      <c r="J765" s="257"/>
      <c r="K765" s="7"/>
      <c r="L765" s="2"/>
      <c r="M765" s="2"/>
      <c r="N765" s="2"/>
      <c r="O765" s="2"/>
    </row>
    <row r="766" spans="1:15" ht="12.75" customHeight="1" x14ac:dyDescent="0.2">
      <c r="A766" s="10"/>
      <c r="B766" s="1"/>
      <c r="C766" s="1"/>
      <c r="D766" s="1"/>
      <c r="E766" s="1"/>
      <c r="F766" s="2"/>
      <c r="G766" s="4"/>
      <c r="H766" s="5"/>
      <c r="I766" s="5"/>
      <c r="J766" s="257"/>
      <c r="K766" s="7"/>
      <c r="L766" s="2"/>
      <c r="M766" s="2"/>
      <c r="N766" s="2"/>
      <c r="O766" s="2"/>
    </row>
    <row r="767" spans="1:15" ht="12.75" customHeight="1" x14ac:dyDescent="0.2">
      <c r="A767" s="10"/>
      <c r="B767" s="1"/>
      <c r="C767" s="1"/>
      <c r="D767" s="1"/>
      <c r="E767" s="1"/>
      <c r="F767" s="2"/>
      <c r="G767" s="4"/>
      <c r="H767" s="5"/>
      <c r="I767" s="5"/>
      <c r="J767" s="257"/>
      <c r="K767" s="7"/>
      <c r="L767" s="2"/>
      <c r="M767" s="2"/>
      <c r="N767" s="2"/>
      <c r="O767" s="2"/>
    </row>
    <row r="768" spans="1:15" ht="12.75" customHeight="1" x14ac:dyDescent="0.2">
      <c r="A768" s="10"/>
      <c r="B768" s="1"/>
      <c r="C768" s="1"/>
      <c r="D768" s="1"/>
      <c r="E768" s="1"/>
      <c r="F768" s="2"/>
      <c r="G768" s="4"/>
      <c r="H768" s="5"/>
      <c r="I768" s="5"/>
      <c r="J768" s="257"/>
      <c r="K768" s="7"/>
      <c r="L768" s="2"/>
      <c r="M768" s="2"/>
      <c r="N768" s="2"/>
      <c r="O768" s="2"/>
    </row>
    <row r="769" spans="1:15" ht="12.75" customHeight="1" x14ac:dyDescent="0.2">
      <c r="A769" s="10"/>
      <c r="B769" s="1"/>
      <c r="C769" s="1"/>
      <c r="D769" s="1"/>
      <c r="E769" s="1"/>
      <c r="F769" s="2"/>
      <c r="G769" s="4"/>
      <c r="H769" s="5"/>
      <c r="I769" s="5"/>
      <c r="J769" s="257"/>
      <c r="K769" s="7"/>
      <c r="L769" s="2"/>
      <c r="M769" s="2"/>
      <c r="N769" s="2"/>
      <c r="O769" s="2"/>
    </row>
    <row r="770" spans="1:15" ht="12.75" customHeight="1" x14ac:dyDescent="0.2">
      <c r="A770" s="10"/>
      <c r="B770" s="1"/>
      <c r="C770" s="1"/>
      <c r="D770" s="1"/>
      <c r="E770" s="1"/>
      <c r="F770" s="2"/>
      <c r="G770" s="4"/>
      <c r="H770" s="5"/>
      <c r="I770" s="5"/>
      <c r="J770" s="257"/>
      <c r="K770" s="7"/>
      <c r="L770" s="2"/>
      <c r="M770" s="2"/>
      <c r="N770" s="2"/>
      <c r="O770" s="2"/>
    </row>
    <row r="771" spans="1:15" ht="12.75" customHeight="1" x14ac:dyDescent="0.2">
      <c r="A771" s="10"/>
      <c r="B771" s="1"/>
      <c r="C771" s="1"/>
      <c r="D771" s="1"/>
      <c r="E771" s="1"/>
      <c r="F771" s="2"/>
      <c r="G771" s="4"/>
      <c r="H771" s="5"/>
      <c r="I771" s="5"/>
      <c r="J771" s="257"/>
      <c r="K771" s="7"/>
      <c r="L771" s="2"/>
      <c r="M771" s="2"/>
      <c r="N771" s="2"/>
      <c r="O771" s="2"/>
    </row>
    <row r="772" spans="1:15" ht="12.75" customHeight="1" x14ac:dyDescent="0.2">
      <c r="A772" s="10"/>
      <c r="B772" s="1"/>
      <c r="C772" s="1"/>
      <c r="D772" s="1"/>
      <c r="E772" s="1"/>
      <c r="F772" s="2"/>
      <c r="G772" s="4"/>
      <c r="H772" s="5"/>
      <c r="I772" s="5"/>
      <c r="J772" s="257"/>
      <c r="K772" s="7"/>
      <c r="L772" s="2"/>
      <c r="M772" s="2"/>
      <c r="N772" s="2"/>
      <c r="O772" s="2"/>
    </row>
    <row r="773" spans="1:15" ht="12.75" customHeight="1" x14ac:dyDescent="0.2">
      <c r="A773" s="10"/>
      <c r="B773" s="1"/>
      <c r="C773" s="1"/>
      <c r="D773" s="1"/>
      <c r="E773" s="1"/>
      <c r="F773" s="2"/>
      <c r="G773" s="4"/>
      <c r="H773" s="5"/>
      <c r="I773" s="5"/>
      <c r="J773" s="257"/>
      <c r="K773" s="7"/>
      <c r="L773" s="2"/>
      <c r="M773" s="2"/>
      <c r="N773" s="2"/>
      <c r="O773" s="2"/>
    </row>
    <row r="774" spans="1:15" ht="12.75" customHeight="1" x14ac:dyDescent="0.2">
      <c r="A774" s="10"/>
      <c r="B774" s="1"/>
      <c r="C774" s="1"/>
      <c r="D774" s="1"/>
      <c r="E774" s="1"/>
      <c r="F774" s="2"/>
      <c r="G774" s="4"/>
      <c r="H774" s="5"/>
      <c r="I774" s="5"/>
      <c r="J774" s="257"/>
      <c r="K774" s="7"/>
      <c r="L774" s="2"/>
      <c r="M774" s="2"/>
      <c r="N774" s="2"/>
      <c r="O774" s="2"/>
    </row>
    <row r="775" spans="1:15" ht="12.75" customHeight="1" x14ac:dyDescent="0.2">
      <c r="A775" s="10"/>
      <c r="B775" s="1"/>
      <c r="C775" s="1"/>
      <c r="D775" s="1"/>
      <c r="E775" s="1"/>
      <c r="F775" s="2"/>
      <c r="G775" s="4"/>
      <c r="H775" s="5"/>
      <c r="I775" s="5"/>
      <c r="J775" s="257"/>
      <c r="K775" s="7"/>
      <c r="L775" s="2"/>
      <c r="M775" s="2"/>
      <c r="N775" s="2"/>
      <c r="O775" s="2"/>
    </row>
    <row r="776" spans="1:15" ht="12.75" customHeight="1" x14ac:dyDescent="0.2">
      <c r="A776" s="10"/>
      <c r="B776" s="1"/>
      <c r="C776" s="1"/>
      <c r="D776" s="1"/>
      <c r="E776" s="1"/>
      <c r="F776" s="2"/>
      <c r="G776" s="4"/>
      <c r="H776" s="5"/>
      <c r="I776" s="5"/>
      <c r="J776" s="257"/>
      <c r="K776" s="7"/>
      <c r="L776" s="2"/>
      <c r="M776" s="2"/>
      <c r="N776" s="2"/>
      <c r="O776" s="2"/>
    </row>
    <row r="777" spans="1:15" ht="12.75" customHeight="1" x14ac:dyDescent="0.2">
      <c r="A777" s="10"/>
      <c r="B777" s="1"/>
      <c r="C777" s="1"/>
      <c r="D777" s="1"/>
      <c r="E777" s="1"/>
      <c r="F777" s="2"/>
      <c r="G777" s="4"/>
      <c r="H777" s="5"/>
      <c r="I777" s="5"/>
      <c r="J777" s="257"/>
      <c r="K777" s="7"/>
      <c r="L777" s="2"/>
      <c r="M777" s="2"/>
      <c r="N777" s="2"/>
      <c r="O777" s="2"/>
    </row>
    <row r="778" spans="1:15" ht="12.75" customHeight="1" x14ac:dyDescent="0.2">
      <c r="A778" s="10"/>
      <c r="B778" s="1"/>
      <c r="C778" s="1"/>
      <c r="D778" s="1"/>
      <c r="E778" s="1"/>
      <c r="F778" s="2"/>
      <c r="G778" s="4"/>
      <c r="H778" s="5"/>
      <c r="I778" s="5"/>
      <c r="J778" s="257"/>
      <c r="K778" s="7"/>
      <c r="L778" s="2"/>
      <c r="M778" s="2"/>
      <c r="N778" s="2"/>
      <c r="O778" s="2"/>
    </row>
    <row r="779" spans="1:15" ht="12.75" customHeight="1" x14ac:dyDescent="0.2">
      <c r="A779" s="10"/>
      <c r="B779" s="1"/>
      <c r="C779" s="1"/>
      <c r="D779" s="1"/>
      <c r="E779" s="1"/>
      <c r="F779" s="2"/>
      <c r="G779" s="4"/>
      <c r="H779" s="5"/>
      <c r="I779" s="5"/>
      <c r="J779" s="257"/>
      <c r="K779" s="7"/>
      <c r="L779" s="2"/>
      <c r="M779" s="2"/>
      <c r="N779" s="2"/>
      <c r="O779" s="2"/>
    </row>
    <row r="780" spans="1:15" ht="12.75" customHeight="1" x14ac:dyDescent="0.2">
      <c r="A780" s="10"/>
      <c r="B780" s="1"/>
      <c r="C780" s="1"/>
      <c r="D780" s="1"/>
      <c r="E780" s="1"/>
      <c r="F780" s="2"/>
      <c r="G780" s="4"/>
      <c r="H780" s="5"/>
      <c r="I780" s="5"/>
      <c r="J780" s="257"/>
      <c r="K780" s="7"/>
      <c r="L780" s="2"/>
      <c r="M780" s="2"/>
      <c r="N780" s="2"/>
      <c r="O780" s="2"/>
    </row>
    <row r="781" spans="1:15" ht="12.75" customHeight="1" x14ac:dyDescent="0.2">
      <c r="A781" s="10"/>
      <c r="B781" s="1"/>
      <c r="C781" s="1"/>
      <c r="D781" s="1"/>
      <c r="E781" s="1"/>
      <c r="F781" s="2"/>
      <c r="G781" s="4"/>
      <c r="H781" s="5"/>
      <c r="I781" s="5"/>
      <c r="J781" s="257"/>
      <c r="K781" s="7"/>
      <c r="L781" s="2"/>
      <c r="M781" s="2"/>
      <c r="N781" s="2"/>
      <c r="O781" s="2"/>
    </row>
    <row r="782" spans="1:15" ht="12.75" customHeight="1" x14ac:dyDescent="0.2">
      <c r="A782" s="10"/>
      <c r="B782" s="1"/>
      <c r="C782" s="1"/>
      <c r="D782" s="1"/>
      <c r="E782" s="1"/>
      <c r="F782" s="2"/>
      <c r="G782" s="4"/>
      <c r="H782" s="5"/>
      <c r="I782" s="5"/>
      <c r="J782" s="257"/>
      <c r="K782" s="7"/>
      <c r="L782" s="2"/>
      <c r="M782" s="2"/>
      <c r="N782" s="2"/>
      <c r="O782" s="2"/>
    </row>
    <row r="783" spans="1:15" ht="12.75" customHeight="1" x14ac:dyDescent="0.2">
      <c r="A783" s="10"/>
      <c r="B783" s="1"/>
      <c r="C783" s="1"/>
      <c r="D783" s="1"/>
      <c r="E783" s="1"/>
      <c r="F783" s="2"/>
      <c r="G783" s="4"/>
      <c r="H783" s="5"/>
      <c r="I783" s="5"/>
      <c r="J783" s="257"/>
      <c r="K783" s="7"/>
      <c r="L783" s="2"/>
      <c r="M783" s="2"/>
      <c r="N783" s="2"/>
      <c r="O783" s="2"/>
    </row>
    <row r="784" spans="1:15" ht="12.75" customHeight="1" x14ac:dyDescent="0.2">
      <c r="A784" s="10"/>
      <c r="B784" s="1"/>
      <c r="C784" s="1"/>
      <c r="D784" s="1"/>
      <c r="E784" s="1"/>
      <c r="F784" s="2"/>
      <c r="G784" s="4"/>
      <c r="H784" s="5"/>
      <c r="I784" s="5"/>
      <c r="J784" s="257"/>
      <c r="K784" s="7"/>
      <c r="L784" s="2"/>
      <c r="M784" s="2"/>
      <c r="N784" s="2"/>
      <c r="O784" s="2"/>
    </row>
    <row r="785" spans="1:15" ht="12.75" customHeight="1" x14ac:dyDescent="0.2">
      <c r="A785" s="10"/>
      <c r="B785" s="1"/>
      <c r="C785" s="1"/>
      <c r="D785" s="1"/>
      <c r="E785" s="1"/>
      <c r="F785" s="2"/>
      <c r="G785" s="4"/>
      <c r="H785" s="5"/>
      <c r="I785" s="5"/>
      <c r="J785" s="257"/>
      <c r="K785" s="7"/>
      <c r="L785" s="2"/>
      <c r="M785" s="2"/>
      <c r="N785" s="2"/>
      <c r="O785" s="2"/>
    </row>
    <row r="786" spans="1:15" ht="12.75" customHeight="1" x14ac:dyDescent="0.2">
      <c r="A786" s="10"/>
      <c r="B786" s="1"/>
      <c r="C786" s="1"/>
      <c r="D786" s="1"/>
      <c r="E786" s="1"/>
      <c r="F786" s="2"/>
      <c r="G786" s="4"/>
      <c r="H786" s="5"/>
      <c r="I786" s="5"/>
      <c r="J786" s="257"/>
      <c r="K786" s="7"/>
      <c r="L786" s="2"/>
      <c r="M786" s="2"/>
      <c r="N786" s="2"/>
      <c r="O786" s="2"/>
    </row>
    <row r="787" spans="1:15" ht="12.75" customHeight="1" x14ac:dyDescent="0.2">
      <c r="A787" s="10"/>
      <c r="B787" s="1"/>
      <c r="C787" s="1"/>
      <c r="D787" s="1"/>
      <c r="E787" s="1"/>
      <c r="F787" s="2"/>
      <c r="G787" s="4"/>
      <c r="H787" s="5"/>
      <c r="I787" s="5"/>
      <c r="J787" s="257"/>
      <c r="K787" s="7"/>
      <c r="L787" s="2"/>
      <c r="M787" s="2"/>
      <c r="N787" s="2"/>
      <c r="O787" s="2"/>
    </row>
    <row r="788" spans="1:15" ht="12.75" customHeight="1" x14ac:dyDescent="0.2">
      <c r="A788" s="10"/>
      <c r="B788" s="1"/>
      <c r="C788" s="1"/>
      <c r="D788" s="1"/>
      <c r="E788" s="1"/>
      <c r="F788" s="2"/>
      <c r="G788" s="4"/>
      <c r="H788" s="5"/>
      <c r="I788" s="5"/>
      <c r="J788" s="257"/>
      <c r="K788" s="7"/>
      <c r="L788" s="2"/>
      <c r="M788" s="2"/>
      <c r="N788" s="2"/>
      <c r="O788" s="2"/>
    </row>
    <row r="789" spans="1:15" ht="12.75" customHeight="1" x14ac:dyDescent="0.2">
      <c r="A789" s="10"/>
      <c r="B789" s="1"/>
      <c r="C789" s="1"/>
      <c r="D789" s="1"/>
      <c r="E789" s="1"/>
      <c r="F789" s="2"/>
      <c r="G789" s="4"/>
      <c r="H789" s="5"/>
      <c r="I789" s="5"/>
      <c r="J789" s="257"/>
      <c r="K789" s="7"/>
      <c r="L789" s="2"/>
      <c r="M789" s="2"/>
      <c r="N789" s="2"/>
      <c r="O789" s="2"/>
    </row>
    <row r="790" spans="1:15" ht="12.75" customHeight="1" x14ac:dyDescent="0.2">
      <c r="A790" s="10"/>
      <c r="B790" s="1"/>
      <c r="C790" s="1"/>
      <c r="D790" s="1"/>
      <c r="E790" s="1"/>
      <c r="F790" s="2"/>
      <c r="G790" s="4"/>
      <c r="H790" s="5"/>
      <c r="I790" s="5"/>
      <c r="J790" s="257"/>
      <c r="K790" s="7"/>
      <c r="L790" s="2"/>
      <c r="M790" s="2"/>
      <c r="N790" s="2"/>
      <c r="O790" s="2"/>
    </row>
    <row r="791" spans="1:15" ht="12.75" customHeight="1" x14ac:dyDescent="0.2">
      <c r="A791" s="10"/>
      <c r="B791" s="1"/>
      <c r="C791" s="1"/>
      <c r="D791" s="1"/>
      <c r="E791" s="1"/>
      <c r="F791" s="2"/>
      <c r="G791" s="4"/>
      <c r="H791" s="5"/>
      <c r="I791" s="5"/>
      <c r="J791" s="257"/>
      <c r="K791" s="7"/>
      <c r="L791" s="2"/>
      <c r="M791" s="2"/>
      <c r="N791" s="2"/>
      <c r="O791" s="2"/>
    </row>
    <row r="792" spans="1:15" ht="12.75" customHeight="1" x14ac:dyDescent="0.2">
      <c r="A792" s="10"/>
      <c r="B792" s="1"/>
      <c r="C792" s="1"/>
      <c r="D792" s="1"/>
      <c r="E792" s="1"/>
      <c r="F792" s="2"/>
      <c r="G792" s="4"/>
      <c r="H792" s="5"/>
      <c r="I792" s="5"/>
      <c r="J792" s="257"/>
      <c r="K792" s="7"/>
      <c r="L792" s="2"/>
      <c r="M792" s="2"/>
      <c r="N792" s="2"/>
      <c r="O792" s="2"/>
    </row>
    <row r="793" spans="1:15" ht="12.75" customHeight="1" x14ac:dyDescent="0.2">
      <c r="A793" s="10"/>
      <c r="B793" s="1"/>
      <c r="C793" s="1"/>
      <c r="D793" s="1"/>
      <c r="E793" s="1"/>
      <c r="F793" s="2"/>
      <c r="G793" s="4"/>
      <c r="H793" s="5"/>
      <c r="I793" s="5"/>
      <c r="J793" s="257"/>
      <c r="K793" s="7"/>
      <c r="L793" s="2"/>
      <c r="M793" s="2"/>
      <c r="N793" s="2"/>
      <c r="O793" s="2"/>
    </row>
    <row r="794" spans="1:15" ht="12.75" customHeight="1" x14ac:dyDescent="0.2">
      <c r="A794" s="10"/>
      <c r="B794" s="1"/>
      <c r="C794" s="1"/>
      <c r="D794" s="1"/>
      <c r="E794" s="1"/>
      <c r="F794" s="2"/>
      <c r="G794" s="4"/>
      <c r="H794" s="5"/>
      <c r="I794" s="5"/>
      <c r="J794" s="257"/>
      <c r="K794" s="7"/>
      <c r="L794" s="2"/>
      <c r="M794" s="2"/>
      <c r="N794" s="2"/>
      <c r="O794" s="2"/>
    </row>
    <row r="795" spans="1:15" ht="12.75" customHeight="1" x14ac:dyDescent="0.2">
      <c r="A795" s="10"/>
      <c r="B795" s="1"/>
      <c r="C795" s="1"/>
      <c r="D795" s="1"/>
      <c r="E795" s="1"/>
      <c r="F795" s="2"/>
      <c r="G795" s="4"/>
      <c r="H795" s="5"/>
      <c r="I795" s="5"/>
      <c r="J795" s="257"/>
      <c r="K795" s="7"/>
      <c r="L795" s="2"/>
      <c r="M795" s="2"/>
      <c r="N795" s="2"/>
      <c r="O795" s="2"/>
    </row>
    <row r="796" spans="1:15" ht="12.75" customHeight="1" x14ac:dyDescent="0.2">
      <c r="A796" s="10"/>
      <c r="B796" s="1"/>
      <c r="C796" s="1"/>
      <c r="D796" s="1"/>
      <c r="E796" s="1"/>
      <c r="F796" s="2"/>
      <c r="G796" s="4"/>
      <c r="H796" s="5"/>
      <c r="I796" s="5"/>
      <c r="J796" s="257"/>
      <c r="K796" s="7"/>
      <c r="L796" s="2"/>
      <c r="M796" s="2"/>
      <c r="N796" s="2"/>
      <c r="O796" s="2"/>
    </row>
    <row r="797" spans="1:15" ht="12.75" customHeight="1" x14ac:dyDescent="0.2">
      <c r="A797" s="10"/>
      <c r="B797" s="1"/>
      <c r="C797" s="1"/>
      <c r="D797" s="1"/>
      <c r="E797" s="1"/>
      <c r="F797" s="2"/>
      <c r="G797" s="4"/>
      <c r="H797" s="5"/>
      <c r="I797" s="5"/>
      <c r="J797" s="257"/>
      <c r="K797" s="7"/>
      <c r="L797" s="2"/>
      <c r="M797" s="2"/>
      <c r="N797" s="2"/>
      <c r="O797" s="2"/>
    </row>
    <row r="798" spans="1:15" ht="12.75" customHeight="1" x14ac:dyDescent="0.2">
      <c r="A798" s="10"/>
      <c r="B798" s="1"/>
      <c r="C798" s="1"/>
      <c r="D798" s="1"/>
      <c r="E798" s="1"/>
      <c r="F798" s="2"/>
      <c r="G798" s="4"/>
      <c r="H798" s="5"/>
      <c r="I798" s="5"/>
      <c r="J798" s="257"/>
      <c r="K798" s="7"/>
      <c r="L798" s="2"/>
      <c r="M798" s="2"/>
      <c r="N798" s="2"/>
      <c r="O798" s="2"/>
    </row>
    <row r="799" spans="1:15" ht="12.75" customHeight="1" x14ac:dyDescent="0.2">
      <c r="A799" s="10"/>
      <c r="B799" s="1"/>
      <c r="C799" s="1"/>
      <c r="D799" s="1"/>
      <c r="E799" s="1"/>
      <c r="F799" s="2"/>
      <c r="G799" s="4"/>
      <c r="H799" s="5"/>
      <c r="I799" s="5"/>
      <c r="J799" s="257"/>
      <c r="K799" s="7"/>
      <c r="L799" s="2"/>
      <c r="M799" s="2"/>
      <c r="N799" s="2"/>
      <c r="O799" s="2"/>
    </row>
    <row r="800" spans="1:15" ht="12.75" customHeight="1" x14ac:dyDescent="0.2">
      <c r="A800" s="10"/>
      <c r="B800" s="1"/>
      <c r="C800" s="1"/>
      <c r="D800" s="1"/>
      <c r="E800" s="1"/>
      <c r="F800" s="2"/>
      <c r="G800" s="4"/>
      <c r="H800" s="5"/>
      <c r="I800" s="5"/>
      <c r="J800" s="257"/>
      <c r="K800" s="7"/>
      <c r="L800" s="2"/>
      <c r="M800" s="2"/>
      <c r="N800" s="2"/>
      <c r="O800" s="2"/>
    </row>
    <row r="801" spans="1:15" ht="12.75" customHeight="1" x14ac:dyDescent="0.2">
      <c r="A801" s="10"/>
      <c r="B801" s="1"/>
      <c r="C801" s="1"/>
      <c r="D801" s="1"/>
      <c r="E801" s="1"/>
      <c r="F801" s="2"/>
      <c r="G801" s="4"/>
      <c r="H801" s="5"/>
      <c r="I801" s="5"/>
      <c r="J801" s="257"/>
      <c r="K801" s="7"/>
      <c r="L801" s="2"/>
      <c r="M801" s="2"/>
      <c r="N801" s="2"/>
      <c r="O801" s="2"/>
    </row>
    <row r="802" spans="1:15" ht="12.75" customHeight="1" x14ac:dyDescent="0.2">
      <c r="A802" s="10"/>
      <c r="B802" s="1"/>
      <c r="C802" s="1"/>
      <c r="D802" s="1"/>
      <c r="E802" s="1"/>
      <c r="F802" s="2"/>
      <c r="G802" s="4"/>
      <c r="H802" s="5"/>
      <c r="I802" s="5"/>
      <c r="J802" s="257"/>
      <c r="K802" s="7"/>
      <c r="L802" s="2"/>
      <c r="M802" s="2"/>
      <c r="N802" s="2"/>
      <c r="O802" s="2"/>
    </row>
    <row r="803" spans="1:15" ht="12.75" customHeight="1" x14ac:dyDescent="0.2">
      <c r="A803" s="10"/>
      <c r="B803" s="1"/>
      <c r="C803" s="1"/>
      <c r="D803" s="1"/>
      <c r="E803" s="1"/>
      <c r="F803" s="2"/>
      <c r="G803" s="4"/>
      <c r="H803" s="5"/>
      <c r="I803" s="5"/>
      <c r="J803" s="257"/>
      <c r="K803" s="7"/>
      <c r="L803" s="2"/>
      <c r="M803" s="2"/>
      <c r="N803" s="2"/>
      <c r="O803" s="2"/>
    </row>
    <row r="804" spans="1:15" ht="12.75" customHeight="1" x14ac:dyDescent="0.2">
      <c r="A804" s="10"/>
      <c r="B804" s="1"/>
      <c r="C804" s="1"/>
      <c r="D804" s="1"/>
      <c r="E804" s="1"/>
      <c r="F804" s="2"/>
      <c r="G804" s="4"/>
      <c r="H804" s="5"/>
      <c r="I804" s="5"/>
      <c r="J804" s="257"/>
      <c r="K804" s="7"/>
      <c r="L804" s="2"/>
      <c r="M804" s="2"/>
      <c r="N804" s="2"/>
      <c r="O804" s="2"/>
    </row>
    <row r="805" spans="1:15" ht="12.75" customHeight="1" x14ac:dyDescent="0.2">
      <c r="A805" s="10"/>
      <c r="B805" s="1"/>
      <c r="C805" s="1"/>
      <c r="D805" s="1"/>
      <c r="E805" s="1"/>
      <c r="F805" s="2"/>
      <c r="G805" s="4"/>
      <c r="H805" s="5"/>
      <c r="I805" s="5"/>
      <c r="J805" s="257"/>
      <c r="K805" s="7"/>
      <c r="L805" s="2"/>
      <c r="M805" s="2"/>
      <c r="N805" s="2"/>
      <c r="O805" s="2"/>
    </row>
    <row r="806" spans="1:15" ht="12.75" customHeight="1" x14ac:dyDescent="0.2">
      <c r="A806" s="10"/>
      <c r="B806" s="1"/>
      <c r="C806" s="1"/>
      <c r="D806" s="1"/>
      <c r="E806" s="1"/>
      <c r="F806" s="2"/>
      <c r="G806" s="4"/>
      <c r="H806" s="5"/>
      <c r="I806" s="5"/>
      <c r="J806" s="257"/>
      <c r="K806" s="7"/>
      <c r="L806" s="2"/>
      <c r="M806" s="2"/>
      <c r="N806" s="2"/>
      <c r="O806" s="2"/>
    </row>
    <row r="807" spans="1:15" ht="12.75" customHeight="1" x14ac:dyDescent="0.2">
      <c r="A807" s="10"/>
      <c r="B807" s="1"/>
      <c r="C807" s="1"/>
      <c r="D807" s="1"/>
      <c r="E807" s="1"/>
      <c r="F807" s="2"/>
      <c r="G807" s="4"/>
      <c r="H807" s="5"/>
      <c r="I807" s="5"/>
      <c r="J807" s="257"/>
      <c r="K807" s="7"/>
      <c r="L807" s="2"/>
      <c r="M807" s="2"/>
      <c r="N807" s="2"/>
      <c r="O807" s="2"/>
    </row>
    <row r="808" spans="1:15" ht="12.75" customHeight="1" x14ac:dyDescent="0.2">
      <c r="A808" s="10"/>
      <c r="B808" s="1"/>
      <c r="C808" s="1"/>
      <c r="D808" s="1"/>
      <c r="E808" s="1"/>
      <c r="F808" s="2"/>
      <c r="G808" s="4"/>
      <c r="H808" s="5"/>
      <c r="I808" s="5"/>
      <c r="J808" s="257"/>
      <c r="K808" s="7"/>
      <c r="L808" s="2"/>
      <c r="M808" s="2"/>
      <c r="N808" s="2"/>
      <c r="O808" s="2"/>
    </row>
    <row r="809" spans="1:15" ht="12.75" customHeight="1" x14ac:dyDescent="0.2">
      <c r="A809" s="10"/>
      <c r="B809" s="1"/>
      <c r="C809" s="1"/>
      <c r="D809" s="1"/>
      <c r="E809" s="1"/>
      <c r="F809" s="2"/>
      <c r="G809" s="4"/>
      <c r="H809" s="5"/>
      <c r="I809" s="5"/>
      <c r="J809" s="257"/>
      <c r="K809" s="7"/>
      <c r="L809" s="2"/>
      <c r="M809" s="2"/>
      <c r="N809" s="2"/>
      <c r="O809" s="2"/>
    </row>
    <row r="810" spans="1:15" ht="12.75" customHeight="1" x14ac:dyDescent="0.2">
      <c r="A810" s="10"/>
      <c r="B810" s="1"/>
      <c r="C810" s="1"/>
      <c r="D810" s="1"/>
      <c r="E810" s="1"/>
      <c r="F810" s="2"/>
      <c r="G810" s="4"/>
      <c r="H810" s="5"/>
      <c r="I810" s="5"/>
      <c r="J810" s="257"/>
      <c r="K810" s="7"/>
      <c r="L810" s="2"/>
      <c r="M810" s="2"/>
      <c r="N810" s="2"/>
      <c r="O810" s="2"/>
    </row>
    <row r="811" spans="1:15" ht="12.75" customHeight="1" x14ac:dyDescent="0.2">
      <c r="A811" s="10"/>
      <c r="B811" s="1"/>
      <c r="C811" s="1"/>
      <c r="D811" s="1"/>
      <c r="E811" s="1"/>
      <c r="F811" s="2"/>
      <c r="G811" s="4"/>
      <c r="H811" s="5"/>
      <c r="I811" s="5"/>
      <c r="J811" s="257"/>
      <c r="K811" s="7"/>
      <c r="L811" s="2"/>
      <c r="M811" s="2"/>
      <c r="N811" s="2"/>
      <c r="O811" s="2"/>
    </row>
    <row r="812" spans="1:15" ht="12.75" customHeight="1" x14ac:dyDescent="0.2">
      <c r="A812" s="10"/>
      <c r="B812" s="1"/>
      <c r="C812" s="1"/>
      <c r="D812" s="1"/>
      <c r="E812" s="1"/>
      <c r="F812" s="2"/>
      <c r="G812" s="4"/>
      <c r="H812" s="5"/>
      <c r="I812" s="5"/>
      <c r="J812" s="257"/>
      <c r="K812" s="7"/>
      <c r="L812" s="2"/>
      <c r="M812" s="2"/>
      <c r="N812" s="2"/>
      <c r="O812" s="2"/>
    </row>
    <row r="813" spans="1:15" ht="12.75" customHeight="1" x14ac:dyDescent="0.2">
      <c r="A813" s="10"/>
      <c r="B813" s="1"/>
      <c r="C813" s="1"/>
      <c r="D813" s="1"/>
      <c r="E813" s="1"/>
      <c r="F813" s="2"/>
      <c r="G813" s="4"/>
      <c r="H813" s="5"/>
      <c r="I813" s="5"/>
      <c r="J813" s="257"/>
      <c r="K813" s="7"/>
      <c r="L813" s="2"/>
      <c r="M813" s="2"/>
      <c r="N813" s="2"/>
      <c r="O813" s="2"/>
    </row>
    <row r="814" spans="1:15" ht="12.75" customHeight="1" x14ac:dyDescent="0.2">
      <c r="A814" s="10"/>
      <c r="B814" s="1"/>
      <c r="C814" s="1"/>
      <c r="D814" s="1"/>
      <c r="E814" s="1"/>
      <c r="F814" s="2"/>
      <c r="G814" s="4"/>
      <c r="H814" s="5"/>
      <c r="I814" s="5"/>
      <c r="J814" s="257"/>
      <c r="K814" s="7"/>
      <c r="L814" s="2"/>
      <c r="M814" s="2"/>
      <c r="N814" s="2"/>
      <c r="O814" s="2"/>
    </row>
    <row r="815" spans="1:15" ht="12.75" customHeight="1" x14ac:dyDescent="0.2">
      <c r="A815" s="10"/>
      <c r="B815" s="1"/>
      <c r="C815" s="1"/>
      <c r="D815" s="1"/>
      <c r="E815" s="1"/>
      <c r="F815" s="2"/>
      <c r="G815" s="4"/>
      <c r="H815" s="5"/>
      <c r="I815" s="5"/>
      <c r="J815" s="257"/>
      <c r="K815" s="7"/>
      <c r="L815" s="2"/>
      <c r="M815" s="2"/>
      <c r="N815" s="2"/>
      <c r="O815" s="2"/>
    </row>
    <row r="816" spans="1:15" ht="12.75" customHeight="1" x14ac:dyDescent="0.2">
      <c r="A816" s="10"/>
      <c r="B816" s="1"/>
      <c r="C816" s="1"/>
      <c r="D816" s="1"/>
      <c r="E816" s="1"/>
      <c r="F816" s="2"/>
      <c r="G816" s="4"/>
      <c r="H816" s="5"/>
      <c r="I816" s="5"/>
      <c r="J816" s="257"/>
      <c r="K816" s="7"/>
      <c r="L816" s="2"/>
      <c r="M816" s="2"/>
      <c r="N816" s="2"/>
      <c r="O816" s="2"/>
    </row>
    <row r="817" spans="1:15" ht="12.75" customHeight="1" x14ac:dyDescent="0.2">
      <c r="A817" s="10"/>
      <c r="B817" s="1"/>
      <c r="C817" s="1"/>
      <c r="D817" s="1"/>
      <c r="E817" s="1"/>
      <c r="F817" s="2"/>
      <c r="G817" s="4"/>
      <c r="H817" s="5"/>
      <c r="I817" s="5"/>
      <c r="J817" s="257"/>
      <c r="K817" s="7"/>
      <c r="L817" s="2"/>
      <c r="M817" s="2"/>
      <c r="N817" s="2"/>
      <c r="O817" s="2"/>
    </row>
    <row r="818" spans="1:15" ht="12.75" customHeight="1" x14ac:dyDescent="0.2">
      <c r="A818" s="10"/>
      <c r="B818" s="1"/>
      <c r="C818" s="1"/>
      <c r="D818" s="1"/>
      <c r="E818" s="1"/>
      <c r="F818" s="2"/>
      <c r="G818" s="4"/>
      <c r="H818" s="5"/>
      <c r="I818" s="5"/>
      <c r="J818" s="257"/>
      <c r="K818" s="7"/>
      <c r="L818" s="2"/>
      <c r="M818" s="2"/>
      <c r="N818" s="2"/>
      <c r="O818" s="2"/>
    </row>
    <row r="819" spans="1:15" ht="12.75" customHeight="1" x14ac:dyDescent="0.2">
      <c r="A819" s="10"/>
      <c r="B819" s="1"/>
      <c r="C819" s="1"/>
      <c r="D819" s="1"/>
      <c r="E819" s="1"/>
      <c r="F819" s="2"/>
      <c r="G819" s="4"/>
      <c r="H819" s="5"/>
      <c r="I819" s="5"/>
      <c r="J819" s="257"/>
      <c r="K819" s="7"/>
      <c r="L819" s="2"/>
      <c r="M819" s="2"/>
      <c r="N819" s="2"/>
      <c r="O819" s="2"/>
    </row>
    <row r="820" spans="1:15" ht="12.75" customHeight="1" x14ac:dyDescent="0.2">
      <c r="A820" s="10"/>
      <c r="B820" s="1"/>
      <c r="C820" s="1"/>
      <c r="D820" s="1"/>
      <c r="E820" s="1"/>
      <c r="F820" s="2"/>
      <c r="G820" s="4"/>
      <c r="H820" s="5"/>
      <c r="I820" s="5"/>
      <c r="J820" s="257"/>
      <c r="K820" s="7"/>
      <c r="L820" s="2"/>
      <c r="M820" s="2"/>
      <c r="N820" s="2"/>
      <c r="O820" s="2"/>
    </row>
    <row r="821" spans="1:15" ht="12.75" customHeight="1" x14ac:dyDescent="0.2">
      <c r="A821" s="10"/>
      <c r="B821" s="1"/>
      <c r="C821" s="1"/>
      <c r="D821" s="1"/>
      <c r="E821" s="1"/>
      <c r="F821" s="2"/>
      <c r="G821" s="4"/>
      <c r="H821" s="5"/>
      <c r="I821" s="5"/>
      <c r="J821" s="257"/>
      <c r="K821" s="7"/>
      <c r="L821" s="2"/>
      <c r="M821" s="2"/>
      <c r="N821" s="2"/>
      <c r="O821" s="2"/>
    </row>
    <row r="822" spans="1:15" ht="12.75" customHeight="1" x14ac:dyDescent="0.2">
      <c r="A822" s="10"/>
      <c r="B822" s="1"/>
      <c r="C822" s="1"/>
      <c r="D822" s="1"/>
      <c r="E822" s="1"/>
      <c r="F822" s="2"/>
      <c r="G822" s="4"/>
      <c r="H822" s="5"/>
      <c r="I822" s="5"/>
      <c r="J822" s="257"/>
      <c r="K822" s="7"/>
      <c r="L822" s="2"/>
      <c r="M822" s="2"/>
      <c r="N822" s="2"/>
      <c r="O822" s="2"/>
    </row>
    <row r="823" spans="1:15" ht="12.75" customHeight="1" x14ac:dyDescent="0.2">
      <c r="A823" s="10"/>
      <c r="B823" s="1"/>
      <c r="C823" s="1"/>
      <c r="D823" s="1"/>
      <c r="E823" s="1"/>
      <c r="F823" s="2"/>
      <c r="G823" s="4"/>
      <c r="H823" s="5"/>
      <c r="I823" s="5"/>
      <c r="J823" s="257"/>
      <c r="K823" s="7"/>
      <c r="L823" s="2"/>
      <c r="M823" s="2"/>
      <c r="N823" s="2"/>
      <c r="O823" s="2"/>
    </row>
    <row r="824" spans="1:15" ht="12.75" customHeight="1" x14ac:dyDescent="0.2">
      <c r="A824" s="10"/>
      <c r="B824" s="1"/>
      <c r="C824" s="1"/>
      <c r="D824" s="1"/>
      <c r="E824" s="1"/>
      <c r="F824" s="2"/>
      <c r="G824" s="4"/>
      <c r="H824" s="5"/>
      <c r="I824" s="5"/>
      <c r="J824" s="257"/>
      <c r="K824" s="7"/>
      <c r="L824" s="2"/>
      <c r="M824" s="2"/>
      <c r="N824" s="2"/>
      <c r="O824" s="2"/>
    </row>
    <row r="825" spans="1:15" ht="12.75" customHeight="1" x14ac:dyDescent="0.2">
      <c r="A825" s="10"/>
      <c r="B825" s="1"/>
      <c r="C825" s="1"/>
      <c r="D825" s="1"/>
      <c r="E825" s="1"/>
      <c r="F825" s="2"/>
      <c r="G825" s="4"/>
      <c r="H825" s="5"/>
      <c r="I825" s="5"/>
      <c r="J825" s="257"/>
      <c r="K825" s="7"/>
      <c r="L825" s="2"/>
      <c r="M825" s="2"/>
      <c r="N825" s="2"/>
      <c r="O825" s="2"/>
    </row>
    <row r="826" spans="1:15" ht="12.75" customHeight="1" x14ac:dyDescent="0.2">
      <c r="A826" s="10"/>
      <c r="B826" s="1"/>
      <c r="C826" s="1"/>
      <c r="D826" s="1"/>
      <c r="E826" s="1"/>
      <c r="F826" s="2"/>
      <c r="G826" s="4"/>
      <c r="H826" s="5"/>
      <c r="I826" s="5"/>
      <c r="J826" s="257"/>
      <c r="K826" s="7"/>
      <c r="L826" s="2"/>
      <c r="M826" s="2"/>
      <c r="N826" s="2"/>
      <c r="O826" s="2"/>
    </row>
    <row r="827" spans="1:15" ht="12.75" customHeight="1" x14ac:dyDescent="0.2">
      <c r="A827" s="10"/>
      <c r="B827" s="1"/>
      <c r="C827" s="1"/>
      <c r="D827" s="1"/>
      <c r="E827" s="1"/>
      <c r="F827" s="2"/>
      <c r="G827" s="4"/>
      <c r="H827" s="5"/>
      <c r="I827" s="5"/>
      <c r="J827" s="257"/>
      <c r="K827" s="7"/>
      <c r="L827" s="2"/>
      <c r="M827" s="2"/>
      <c r="N827" s="2"/>
      <c r="O827" s="2"/>
    </row>
    <row r="828" spans="1:15" ht="12.75" customHeight="1" x14ac:dyDescent="0.2">
      <c r="A828" s="10"/>
      <c r="B828" s="1"/>
      <c r="C828" s="1"/>
      <c r="D828" s="1"/>
      <c r="E828" s="1"/>
      <c r="F828" s="2"/>
      <c r="G828" s="4"/>
      <c r="H828" s="5"/>
      <c r="I828" s="5"/>
      <c r="J828" s="257"/>
      <c r="K828" s="7"/>
      <c r="L828" s="2"/>
      <c r="M828" s="2"/>
      <c r="N828" s="2"/>
      <c r="O828" s="2"/>
    </row>
    <row r="829" spans="1:15" ht="12.75" customHeight="1" x14ac:dyDescent="0.2">
      <c r="A829" s="10"/>
      <c r="B829" s="1"/>
      <c r="C829" s="1"/>
      <c r="D829" s="1"/>
      <c r="E829" s="1"/>
      <c r="F829" s="2"/>
      <c r="G829" s="4"/>
      <c r="H829" s="5"/>
      <c r="I829" s="5"/>
      <c r="J829" s="257"/>
      <c r="K829" s="7"/>
      <c r="L829" s="2"/>
      <c r="M829" s="2"/>
      <c r="N829" s="2"/>
      <c r="O829" s="2"/>
    </row>
    <row r="830" spans="1:15" ht="12.75" customHeight="1" x14ac:dyDescent="0.2">
      <c r="A830" s="10"/>
      <c r="B830" s="1"/>
      <c r="C830" s="1"/>
      <c r="D830" s="1"/>
      <c r="E830" s="1"/>
      <c r="F830" s="2"/>
      <c r="G830" s="4"/>
      <c r="H830" s="5"/>
      <c r="I830" s="5"/>
      <c r="J830" s="257"/>
      <c r="K830" s="7"/>
      <c r="L830" s="2"/>
      <c r="M830" s="2"/>
      <c r="N830" s="2"/>
      <c r="O830" s="2"/>
    </row>
    <row r="831" spans="1:15" ht="12.75" customHeight="1" x14ac:dyDescent="0.2">
      <c r="A831" s="10"/>
      <c r="B831" s="1"/>
      <c r="C831" s="1"/>
      <c r="D831" s="1"/>
      <c r="E831" s="1"/>
      <c r="F831" s="2"/>
      <c r="G831" s="4"/>
      <c r="H831" s="5"/>
      <c r="I831" s="5"/>
      <c r="J831" s="257"/>
      <c r="K831" s="7"/>
      <c r="L831" s="2"/>
      <c r="M831" s="2"/>
      <c r="N831" s="2"/>
      <c r="O831" s="2"/>
    </row>
    <row r="832" spans="1:15" ht="12.75" customHeight="1" x14ac:dyDescent="0.2">
      <c r="A832" s="10"/>
      <c r="B832" s="1"/>
      <c r="C832" s="1"/>
      <c r="D832" s="1"/>
      <c r="E832" s="1"/>
      <c r="F832" s="2"/>
      <c r="G832" s="4"/>
      <c r="H832" s="5"/>
      <c r="I832" s="5"/>
      <c r="J832" s="257"/>
      <c r="K832" s="7"/>
      <c r="L832" s="2"/>
      <c r="M832" s="2"/>
      <c r="N832" s="2"/>
      <c r="O832" s="2"/>
    </row>
    <row r="833" spans="1:15" ht="12.75" customHeight="1" x14ac:dyDescent="0.2">
      <c r="A833" s="10"/>
      <c r="B833" s="1"/>
      <c r="C833" s="1"/>
      <c r="D833" s="1"/>
      <c r="E833" s="1"/>
      <c r="F833" s="2"/>
      <c r="G833" s="4"/>
      <c r="H833" s="5"/>
      <c r="I833" s="5"/>
      <c r="J833" s="257"/>
      <c r="K833" s="7"/>
      <c r="L833" s="2"/>
      <c r="M833" s="2"/>
      <c r="N833" s="2"/>
      <c r="O833" s="2"/>
    </row>
    <row r="834" spans="1:15" ht="12.75" customHeight="1" x14ac:dyDescent="0.2">
      <c r="A834" s="10"/>
      <c r="B834" s="1"/>
      <c r="C834" s="1"/>
      <c r="D834" s="1"/>
      <c r="E834" s="1"/>
      <c r="F834" s="2"/>
      <c r="G834" s="4"/>
      <c r="H834" s="5"/>
      <c r="I834" s="5"/>
      <c r="J834" s="257"/>
      <c r="K834" s="7"/>
      <c r="L834" s="2"/>
      <c r="M834" s="2"/>
      <c r="N834" s="2"/>
      <c r="O834" s="2"/>
    </row>
    <row r="835" spans="1:15" ht="12.75" customHeight="1" x14ac:dyDescent="0.2">
      <c r="A835" s="10"/>
      <c r="B835" s="1"/>
      <c r="C835" s="1"/>
      <c r="D835" s="1"/>
      <c r="E835" s="1"/>
      <c r="F835" s="2"/>
      <c r="G835" s="4"/>
      <c r="H835" s="5"/>
      <c r="I835" s="5"/>
      <c r="J835" s="257"/>
      <c r="K835" s="7"/>
      <c r="L835" s="2"/>
      <c r="M835" s="2"/>
      <c r="N835" s="2"/>
      <c r="O835" s="2"/>
    </row>
    <row r="836" spans="1:15" ht="12.75" customHeight="1" x14ac:dyDescent="0.2">
      <c r="A836" s="10"/>
      <c r="B836" s="1"/>
      <c r="C836" s="1"/>
      <c r="D836" s="1"/>
      <c r="E836" s="1"/>
      <c r="F836" s="2"/>
      <c r="G836" s="4"/>
      <c r="H836" s="5"/>
      <c r="I836" s="5"/>
      <c r="J836" s="257"/>
      <c r="K836" s="7"/>
      <c r="L836" s="2"/>
      <c r="M836" s="2"/>
      <c r="N836" s="2"/>
      <c r="O836" s="2"/>
    </row>
    <row r="837" spans="1:15" ht="12.75" customHeight="1" x14ac:dyDescent="0.2">
      <c r="A837" s="10"/>
      <c r="B837" s="1"/>
      <c r="C837" s="1"/>
      <c r="D837" s="1"/>
      <c r="E837" s="1"/>
      <c r="F837" s="2"/>
      <c r="G837" s="4"/>
      <c r="H837" s="5"/>
      <c r="I837" s="5"/>
      <c r="J837" s="257"/>
      <c r="K837" s="7"/>
      <c r="L837" s="2"/>
      <c r="M837" s="2"/>
      <c r="N837" s="2"/>
      <c r="O837" s="2"/>
    </row>
    <row r="838" spans="1:15" ht="12.75" customHeight="1" x14ac:dyDescent="0.2">
      <c r="A838" s="10"/>
      <c r="B838" s="1"/>
      <c r="C838" s="1"/>
      <c r="D838" s="1"/>
      <c r="E838" s="1"/>
      <c r="F838" s="2"/>
      <c r="G838" s="4"/>
      <c r="H838" s="5"/>
      <c r="I838" s="5"/>
      <c r="J838" s="257"/>
      <c r="K838" s="7"/>
      <c r="L838" s="2"/>
      <c r="M838" s="2"/>
      <c r="N838" s="2"/>
      <c r="O838" s="2"/>
    </row>
    <row r="839" spans="1:15" ht="12.75" customHeight="1" x14ac:dyDescent="0.2">
      <c r="A839" s="10"/>
      <c r="B839" s="1"/>
      <c r="C839" s="1"/>
      <c r="D839" s="1"/>
      <c r="E839" s="1"/>
      <c r="F839" s="2"/>
      <c r="G839" s="4"/>
      <c r="H839" s="5"/>
      <c r="I839" s="5"/>
      <c r="J839" s="257"/>
      <c r="K839" s="7"/>
      <c r="L839" s="2"/>
      <c r="M839" s="2"/>
      <c r="N839" s="2"/>
      <c r="O839" s="2"/>
    </row>
    <row r="840" spans="1:15" ht="12.75" customHeight="1" x14ac:dyDescent="0.2">
      <c r="A840" s="10"/>
      <c r="B840" s="1"/>
      <c r="C840" s="1"/>
      <c r="D840" s="1"/>
      <c r="E840" s="1"/>
      <c r="F840" s="2"/>
      <c r="G840" s="4"/>
      <c r="H840" s="5"/>
      <c r="I840" s="5"/>
      <c r="J840" s="257"/>
      <c r="K840" s="7"/>
      <c r="L840" s="2"/>
      <c r="M840" s="2"/>
      <c r="N840" s="2"/>
      <c r="O840" s="2"/>
    </row>
    <row r="841" spans="1:15" ht="12.75" customHeight="1" x14ac:dyDescent="0.2">
      <c r="A841" s="10"/>
      <c r="B841" s="1"/>
      <c r="C841" s="1"/>
      <c r="D841" s="1"/>
      <c r="E841" s="1"/>
      <c r="F841" s="2"/>
      <c r="G841" s="4"/>
      <c r="H841" s="5"/>
      <c r="I841" s="5"/>
      <c r="J841" s="257"/>
      <c r="K841" s="7"/>
      <c r="L841" s="2"/>
      <c r="M841" s="2"/>
      <c r="N841" s="2"/>
      <c r="O841" s="2"/>
    </row>
    <row r="842" spans="1:15" ht="12.75" customHeight="1" x14ac:dyDescent="0.2">
      <c r="A842" s="10"/>
      <c r="B842" s="1"/>
      <c r="C842" s="1"/>
      <c r="D842" s="1"/>
      <c r="E842" s="1"/>
      <c r="F842" s="2"/>
      <c r="G842" s="4"/>
      <c r="H842" s="5"/>
      <c r="I842" s="5"/>
      <c r="J842" s="257"/>
      <c r="K842" s="7"/>
      <c r="L842" s="2"/>
      <c r="M842" s="2"/>
      <c r="N842" s="2"/>
      <c r="O842" s="2"/>
    </row>
    <row r="843" spans="1:15" ht="12.75" customHeight="1" x14ac:dyDescent="0.2">
      <c r="A843" s="10"/>
      <c r="B843" s="1"/>
      <c r="C843" s="1"/>
      <c r="D843" s="1"/>
      <c r="E843" s="1"/>
      <c r="F843" s="2"/>
      <c r="G843" s="4"/>
      <c r="H843" s="5"/>
      <c r="I843" s="5"/>
      <c r="J843" s="257"/>
      <c r="K843" s="7"/>
      <c r="L843" s="2"/>
      <c r="M843" s="2"/>
      <c r="N843" s="2"/>
      <c r="O843" s="2"/>
    </row>
    <row r="844" spans="1:15" ht="12.75" customHeight="1" x14ac:dyDescent="0.2">
      <c r="A844" s="10"/>
      <c r="B844" s="1"/>
      <c r="C844" s="1"/>
      <c r="D844" s="1"/>
      <c r="E844" s="1"/>
      <c r="F844" s="2"/>
      <c r="G844" s="4"/>
      <c r="H844" s="5"/>
      <c r="I844" s="5"/>
      <c r="J844" s="257"/>
      <c r="K844" s="7"/>
      <c r="L844" s="2"/>
      <c r="M844" s="2"/>
      <c r="N844" s="2"/>
      <c r="O844" s="2"/>
    </row>
    <row r="845" spans="1:15" ht="12.75" customHeight="1" x14ac:dyDescent="0.2">
      <c r="A845" s="10"/>
      <c r="B845" s="1"/>
      <c r="C845" s="1"/>
      <c r="D845" s="1"/>
      <c r="E845" s="1"/>
      <c r="F845" s="2"/>
      <c r="G845" s="4"/>
      <c r="H845" s="5"/>
      <c r="I845" s="5"/>
      <c r="J845" s="257"/>
      <c r="K845" s="7"/>
      <c r="L845" s="2"/>
      <c r="M845" s="2"/>
      <c r="N845" s="2"/>
      <c r="O845" s="2"/>
    </row>
    <row r="846" spans="1:15" ht="12.75" customHeight="1" x14ac:dyDescent="0.2">
      <c r="A846" s="10"/>
      <c r="B846" s="1"/>
      <c r="C846" s="1"/>
      <c r="D846" s="1"/>
      <c r="E846" s="1"/>
      <c r="F846" s="2"/>
      <c r="G846" s="4"/>
      <c r="H846" s="5"/>
      <c r="I846" s="5"/>
      <c r="J846" s="257"/>
      <c r="K846" s="7"/>
      <c r="L846" s="2"/>
      <c r="M846" s="2"/>
      <c r="N846" s="2"/>
      <c r="O846" s="2"/>
    </row>
    <row r="847" spans="1:15" ht="12.75" customHeight="1" x14ac:dyDescent="0.2">
      <c r="A847" s="10"/>
      <c r="B847" s="1"/>
      <c r="C847" s="1"/>
      <c r="D847" s="1"/>
      <c r="E847" s="1"/>
      <c r="F847" s="2"/>
      <c r="G847" s="4"/>
      <c r="H847" s="5"/>
      <c r="I847" s="5"/>
      <c r="J847" s="257"/>
      <c r="K847" s="7"/>
      <c r="L847" s="2"/>
      <c r="M847" s="2"/>
      <c r="N847" s="2"/>
      <c r="O847" s="2"/>
    </row>
    <row r="848" spans="1:15" ht="12.75" customHeight="1" x14ac:dyDescent="0.2">
      <c r="A848" s="10"/>
      <c r="B848" s="1"/>
      <c r="C848" s="1"/>
      <c r="D848" s="1"/>
      <c r="E848" s="1"/>
      <c r="F848" s="2"/>
      <c r="G848" s="4"/>
      <c r="H848" s="5"/>
      <c r="I848" s="5"/>
      <c r="J848" s="257"/>
      <c r="K848" s="7"/>
      <c r="L848" s="2"/>
      <c r="M848" s="2"/>
      <c r="N848" s="2"/>
      <c r="O848" s="2"/>
    </row>
    <row r="849" spans="1:15" ht="12.75" customHeight="1" x14ac:dyDescent="0.2">
      <c r="A849" s="10"/>
      <c r="B849" s="1"/>
      <c r="C849" s="1"/>
      <c r="D849" s="1"/>
      <c r="E849" s="1"/>
      <c r="F849" s="2"/>
      <c r="G849" s="4"/>
      <c r="H849" s="5"/>
      <c r="I849" s="5"/>
      <c r="J849" s="257"/>
      <c r="K849" s="7"/>
      <c r="L849" s="2"/>
      <c r="M849" s="2"/>
      <c r="N849" s="2"/>
      <c r="O849" s="2"/>
    </row>
    <row r="850" spans="1:15" ht="12.75" customHeight="1" x14ac:dyDescent="0.2">
      <c r="A850" s="10"/>
      <c r="B850" s="1"/>
      <c r="C850" s="1"/>
      <c r="D850" s="1"/>
      <c r="E850" s="1"/>
      <c r="F850" s="2"/>
      <c r="G850" s="4"/>
      <c r="H850" s="5"/>
      <c r="I850" s="5"/>
      <c r="J850" s="257"/>
      <c r="K850" s="7"/>
      <c r="L850" s="2"/>
      <c r="M850" s="2"/>
      <c r="N850" s="2"/>
      <c r="O850" s="2"/>
    </row>
    <row r="851" spans="1:15" ht="12.75" customHeight="1" x14ac:dyDescent="0.2">
      <c r="A851" s="10"/>
      <c r="B851" s="1"/>
      <c r="C851" s="1"/>
      <c r="D851" s="1"/>
      <c r="E851" s="1"/>
      <c r="F851" s="2"/>
      <c r="G851" s="4"/>
      <c r="H851" s="5"/>
      <c r="I851" s="5"/>
      <c r="J851" s="257"/>
      <c r="K851" s="7"/>
      <c r="L851" s="2"/>
      <c r="M851" s="2"/>
      <c r="N851" s="2"/>
      <c r="O851" s="2"/>
    </row>
    <row r="852" spans="1:15" ht="12.75" customHeight="1" x14ac:dyDescent="0.2">
      <c r="A852" s="10"/>
      <c r="B852" s="1"/>
      <c r="C852" s="1"/>
      <c r="D852" s="1"/>
      <c r="E852" s="1"/>
      <c r="F852" s="2"/>
      <c r="G852" s="4"/>
      <c r="H852" s="5"/>
      <c r="I852" s="5"/>
      <c r="J852" s="257"/>
      <c r="K852" s="7"/>
      <c r="L852" s="2"/>
      <c r="M852" s="2"/>
      <c r="N852" s="2"/>
      <c r="O852" s="2"/>
    </row>
    <row r="853" spans="1:15" ht="12.75" customHeight="1" x14ac:dyDescent="0.2">
      <c r="A853" s="10"/>
      <c r="B853" s="1"/>
      <c r="C853" s="1"/>
      <c r="D853" s="1"/>
      <c r="E853" s="1"/>
      <c r="F853" s="2"/>
      <c r="G853" s="4"/>
      <c r="H853" s="5"/>
      <c r="I853" s="5"/>
      <c r="J853" s="257"/>
      <c r="K853" s="7"/>
      <c r="L853" s="2"/>
      <c r="M853" s="2"/>
      <c r="N853" s="2"/>
      <c r="O853" s="2"/>
    </row>
    <row r="854" spans="1:15" ht="12.75" customHeight="1" x14ac:dyDescent="0.2">
      <c r="A854" s="10"/>
      <c r="B854" s="1"/>
      <c r="C854" s="1"/>
      <c r="D854" s="1"/>
      <c r="E854" s="1"/>
      <c r="F854" s="2"/>
      <c r="G854" s="4"/>
      <c r="H854" s="5"/>
      <c r="I854" s="5"/>
      <c r="J854" s="257"/>
      <c r="K854" s="7"/>
      <c r="L854" s="2"/>
      <c r="M854" s="2"/>
      <c r="N854" s="2"/>
      <c r="O854" s="2"/>
    </row>
    <row r="855" spans="1:15" ht="12.75" customHeight="1" x14ac:dyDescent="0.2">
      <c r="A855" s="10"/>
      <c r="B855" s="1"/>
      <c r="C855" s="1"/>
      <c r="D855" s="1"/>
      <c r="E855" s="1"/>
      <c r="F855" s="2"/>
      <c r="G855" s="4"/>
      <c r="H855" s="5"/>
      <c r="I855" s="5"/>
      <c r="J855" s="257"/>
      <c r="K855" s="7"/>
      <c r="L855" s="2"/>
      <c r="M855" s="2"/>
      <c r="N855" s="2"/>
      <c r="O855" s="2"/>
    </row>
    <row r="856" spans="1:15" ht="12.75" customHeight="1" x14ac:dyDescent="0.2">
      <c r="A856" s="10"/>
      <c r="B856" s="1"/>
      <c r="C856" s="1"/>
      <c r="D856" s="1"/>
      <c r="E856" s="1"/>
      <c r="F856" s="2"/>
      <c r="G856" s="4"/>
      <c r="H856" s="5"/>
      <c r="I856" s="5"/>
      <c r="J856" s="257"/>
      <c r="K856" s="7"/>
      <c r="L856" s="2"/>
      <c r="M856" s="2"/>
      <c r="N856" s="2"/>
      <c r="O856" s="2"/>
    </row>
    <row r="857" spans="1:15" ht="12.75" customHeight="1" x14ac:dyDescent="0.2">
      <c r="A857" s="10"/>
      <c r="B857" s="1"/>
      <c r="C857" s="1"/>
      <c r="D857" s="1"/>
      <c r="E857" s="1"/>
      <c r="F857" s="2"/>
      <c r="G857" s="4"/>
      <c r="H857" s="5"/>
      <c r="I857" s="5"/>
      <c r="J857" s="257"/>
      <c r="K857" s="7"/>
      <c r="L857" s="2"/>
      <c r="M857" s="2"/>
      <c r="N857" s="2"/>
      <c r="O857" s="2"/>
    </row>
    <row r="858" spans="1:15" ht="12.75" customHeight="1" x14ac:dyDescent="0.2">
      <c r="A858" s="10"/>
      <c r="B858" s="1"/>
      <c r="C858" s="1"/>
      <c r="D858" s="1"/>
      <c r="E858" s="1"/>
      <c r="F858" s="2"/>
      <c r="G858" s="4"/>
      <c r="H858" s="5"/>
      <c r="I858" s="5"/>
      <c r="J858" s="257"/>
      <c r="K858" s="7"/>
      <c r="L858" s="2"/>
      <c r="M858" s="2"/>
      <c r="N858" s="2"/>
      <c r="O858" s="2"/>
    </row>
    <row r="859" spans="1:15" ht="12.75" customHeight="1" x14ac:dyDescent="0.2">
      <c r="A859" s="10"/>
      <c r="B859" s="1"/>
      <c r="C859" s="1"/>
      <c r="D859" s="1"/>
      <c r="E859" s="1"/>
      <c r="F859" s="2"/>
      <c r="G859" s="4"/>
      <c r="H859" s="5"/>
      <c r="I859" s="5"/>
      <c r="J859" s="257"/>
      <c r="K859" s="7"/>
      <c r="L859" s="2"/>
      <c r="M859" s="2"/>
      <c r="N859" s="2"/>
      <c r="O859" s="2"/>
    </row>
    <row r="860" spans="1:15" ht="12.75" customHeight="1" x14ac:dyDescent="0.2">
      <c r="A860" s="10"/>
      <c r="B860" s="1"/>
      <c r="C860" s="1"/>
      <c r="D860" s="1"/>
      <c r="E860" s="1"/>
      <c r="F860" s="2"/>
      <c r="G860" s="4"/>
      <c r="H860" s="5"/>
      <c r="I860" s="5"/>
      <c r="J860" s="257"/>
      <c r="K860" s="7"/>
      <c r="L860" s="2"/>
      <c r="M860" s="2"/>
      <c r="N860" s="2"/>
      <c r="O860" s="2"/>
    </row>
    <row r="861" spans="1:15" ht="12.75" customHeight="1" x14ac:dyDescent="0.2">
      <c r="A861" s="10"/>
      <c r="B861" s="1"/>
      <c r="C861" s="1"/>
      <c r="D861" s="1"/>
      <c r="E861" s="1"/>
      <c r="F861" s="2"/>
      <c r="G861" s="4"/>
      <c r="H861" s="5"/>
      <c r="I861" s="5"/>
      <c r="J861" s="257"/>
      <c r="K861" s="7"/>
      <c r="L861" s="2"/>
      <c r="M861" s="2"/>
      <c r="N861" s="2"/>
      <c r="O861" s="2"/>
    </row>
    <row r="862" spans="1:15" ht="12.75" customHeight="1" x14ac:dyDescent="0.2">
      <c r="A862" s="10"/>
      <c r="B862" s="1"/>
      <c r="C862" s="1"/>
      <c r="D862" s="1"/>
      <c r="E862" s="1"/>
      <c r="F862" s="2"/>
      <c r="G862" s="4"/>
      <c r="H862" s="5"/>
      <c r="I862" s="5"/>
      <c r="J862" s="257"/>
      <c r="K862" s="7"/>
      <c r="L862" s="2"/>
      <c r="M862" s="2"/>
      <c r="N862" s="2"/>
      <c r="O862" s="2"/>
    </row>
    <row r="863" spans="1:15" ht="12.75" customHeight="1" x14ac:dyDescent="0.2">
      <c r="A863" s="10"/>
      <c r="B863" s="1"/>
      <c r="C863" s="1"/>
      <c r="D863" s="1"/>
      <c r="E863" s="1"/>
      <c r="F863" s="2"/>
      <c r="G863" s="4"/>
      <c r="H863" s="5"/>
      <c r="I863" s="5"/>
      <c r="J863" s="257"/>
      <c r="K863" s="7"/>
      <c r="L863" s="2"/>
      <c r="M863" s="2"/>
      <c r="N863" s="2"/>
      <c r="O863" s="2"/>
    </row>
    <row r="864" spans="1:15" ht="12.75" customHeight="1" x14ac:dyDescent="0.2">
      <c r="A864" s="10"/>
      <c r="B864" s="1"/>
      <c r="C864" s="1"/>
      <c r="D864" s="1"/>
      <c r="E864" s="1"/>
      <c r="F864" s="2"/>
      <c r="G864" s="4"/>
      <c r="H864" s="5"/>
      <c r="I864" s="5"/>
      <c r="J864" s="257"/>
      <c r="K864" s="7"/>
      <c r="L864" s="2"/>
      <c r="M864" s="2"/>
      <c r="N864" s="2"/>
      <c r="O864" s="2"/>
    </row>
    <row r="865" spans="1:15" ht="12.75" customHeight="1" x14ac:dyDescent="0.2">
      <c r="A865" s="10"/>
      <c r="B865" s="1"/>
      <c r="C865" s="1"/>
      <c r="D865" s="1"/>
      <c r="E865" s="1"/>
      <c r="F865" s="2"/>
      <c r="G865" s="4"/>
      <c r="H865" s="5"/>
      <c r="I865" s="5"/>
      <c r="J865" s="257"/>
      <c r="K865" s="7"/>
      <c r="L865" s="2"/>
      <c r="M865" s="2"/>
      <c r="N865" s="2"/>
      <c r="O865" s="2"/>
    </row>
    <row r="866" spans="1:15" ht="12.75" customHeight="1" x14ac:dyDescent="0.2">
      <c r="A866" s="10"/>
      <c r="B866" s="1"/>
      <c r="C866" s="1"/>
      <c r="D866" s="1"/>
      <c r="E866" s="1"/>
      <c r="F866" s="2"/>
      <c r="G866" s="4"/>
      <c r="H866" s="5"/>
      <c r="I866" s="5"/>
      <c r="J866" s="257"/>
      <c r="K866" s="7"/>
      <c r="L866" s="2"/>
      <c r="M866" s="2"/>
      <c r="N866" s="2"/>
      <c r="O866" s="2"/>
    </row>
    <row r="867" spans="1:15" ht="12.75" customHeight="1" x14ac:dyDescent="0.2">
      <c r="A867" s="10"/>
      <c r="B867" s="1"/>
      <c r="C867" s="1"/>
      <c r="D867" s="1"/>
      <c r="E867" s="1"/>
      <c r="F867" s="2"/>
      <c r="G867" s="4"/>
      <c r="H867" s="5"/>
      <c r="I867" s="5"/>
      <c r="J867" s="257"/>
      <c r="K867" s="7"/>
      <c r="L867" s="2"/>
      <c r="M867" s="2"/>
      <c r="N867" s="2"/>
      <c r="O867" s="2"/>
    </row>
    <row r="868" spans="1:15" ht="12.75" customHeight="1" x14ac:dyDescent="0.2">
      <c r="A868" s="10"/>
      <c r="B868" s="1"/>
      <c r="C868" s="1"/>
      <c r="D868" s="1"/>
      <c r="E868" s="1"/>
      <c r="F868" s="2"/>
      <c r="G868" s="4"/>
      <c r="H868" s="5"/>
      <c r="I868" s="5"/>
      <c r="J868" s="257"/>
      <c r="K868" s="7"/>
      <c r="L868" s="2"/>
      <c r="M868" s="2"/>
      <c r="N868" s="2"/>
      <c r="O868" s="2"/>
    </row>
    <row r="869" spans="1:15" ht="12.75" customHeight="1" x14ac:dyDescent="0.2">
      <c r="A869" s="10"/>
      <c r="B869" s="1"/>
      <c r="C869" s="1"/>
      <c r="D869" s="1"/>
      <c r="E869" s="1"/>
      <c r="F869" s="2"/>
      <c r="G869" s="4"/>
      <c r="H869" s="5"/>
      <c r="I869" s="5"/>
      <c r="J869" s="257"/>
      <c r="K869" s="7"/>
      <c r="L869" s="2"/>
      <c r="M869" s="2"/>
      <c r="N869" s="2"/>
      <c r="O869" s="2"/>
    </row>
    <row r="870" spans="1:15" ht="12.75" customHeight="1" x14ac:dyDescent="0.2">
      <c r="A870" s="10"/>
      <c r="B870" s="1"/>
      <c r="C870" s="1"/>
      <c r="D870" s="1"/>
      <c r="E870" s="1"/>
      <c r="F870" s="2"/>
      <c r="G870" s="4"/>
      <c r="H870" s="5"/>
      <c r="I870" s="5"/>
      <c r="J870" s="257"/>
      <c r="K870" s="7"/>
      <c r="L870" s="2"/>
      <c r="M870" s="2"/>
      <c r="N870" s="2"/>
      <c r="O870" s="2"/>
    </row>
    <row r="871" spans="1:15" ht="12.75" customHeight="1" x14ac:dyDescent="0.2">
      <c r="A871" s="10"/>
      <c r="B871" s="1"/>
      <c r="C871" s="1"/>
      <c r="D871" s="1"/>
      <c r="E871" s="1"/>
      <c r="F871" s="2"/>
      <c r="G871" s="4"/>
      <c r="H871" s="5"/>
      <c r="I871" s="5"/>
      <c r="J871" s="257"/>
      <c r="K871" s="7"/>
      <c r="L871" s="2"/>
      <c r="M871" s="2"/>
      <c r="N871" s="2"/>
      <c r="O871" s="2"/>
    </row>
    <row r="872" spans="1:15" ht="12.75" customHeight="1" x14ac:dyDescent="0.2">
      <c r="A872" s="10"/>
      <c r="B872" s="1"/>
      <c r="C872" s="1"/>
      <c r="D872" s="1"/>
      <c r="E872" s="1"/>
      <c r="F872" s="2"/>
      <c r="G872" s="4"/>
      <c r="H872" s="5"/>
      <c r="I872" s="5"/>
      <c r="J872" s="257"/>
      <c r="K872" s="7"/>
      <c r="L872" s="2"/>
      <c r="M872" s="2"/>
      <c r="N872" s="2"/>
      <c r="O872" s="2"/>
    </row>
    <row r="873" spans="1:15" ht="12.75" customHeight="1" x14ac:dyDescent="0.2">
      <c r="A873" s="10"/>
      <c r="B873" s="1"/>
      <c r="C873" s="1"/>
      <c r="D873" s="1"/>
      <c r="E873" s="1"/>
      <c r="F873" s="2"/>
      <c r="G873" s="4"/>
      <c r="H873" s="5"/>
      <c r="I873" s="5"/>
      <c r="J873" s="257"/>
      <c r="K873" s="7"/>
      <c r="L873" s="2"/>
      <c r="M873" s="2"/>
      <c r="N873" s="2"/>
      <c r="O873" s="2"/>
    </row>
    <row r="874" spans="1:15" ht="12.75" customHeight="1" x14ac:dyDescent="0.2">
      <c r="A874" s="10"/>
      <c r="B874" s="1"/>
      <c r="C874" s="1"/>
      <c r="D874" s="1"/>
      <c r="E874" s="1"/>
      <c r="F874" s="2"/>
      <c r="G874" s="4"/>
      <c r="H874" s="5"/>
      <c r="I874" s="5"/>
      <c r="J874" s="257"/>
      <c r="K874" s="7"/>
      <c r="L874" s="2"/>
      <c r="M874" s="2"/>
      <c r="N874" s="2"/>
      <c r="O874" s="2"/>
    </row>
    <row r="875" spans="1:15" ht="12.75" customHeight="1" x14ac:dyDescent="0.2">
      <c r="A875" s="10"/>
      <c r="B875" s="1"/>
      <c r="C875" s="1"/>
      <c r="D875" s="1"/>
      <c r="E875" s="1"/>
      <c r="F875" s="2"/>
      <c r="G875" s="4"/>
      <c r="H875" s="5"/>
      <c r="I875" s="5"/>
      <c r="J875" s="257"/>
      <c r="K875" s="7"/>
      <c r="L875" s="2"/>
      <c r="M875" s="2"/>
      <c r="N875" s="2"/>
      <c r="O875" s="2"/>
    </row>
    <row r="876" spans="1:15" ht="12.75" customHeight="1" x14ac:dyDescent="0.2">
      <c r="A876" s="10"/>
      <c r="B876" s="1"/>
      <c r="C876" s="1"/>
      <c r="D876" s="1"/>
      <c r="E876" s="1"/>
      <c r="F876" s="2"/>
      <c r="G876" s="4"/>
      <c r="H876" s="5"/>
      <c r="I876" s="5"/>
      <c r="J876" s="257"/>
      <c r="K876" s="7"/>
      <c r="L876" s="2"/>
      <c r="M876" s="2"/>
      <c r="N876" s="2"/>
      <c r="O876" s="2"/>
    </row>
    <row r="877" spans="1:15" ht="12.75" customHeight="1" x14ac:dyDescent="0.2">
      <c r="A877" s="10"/>
      <c r="B877" s="1"/>
      <c r="C877" s="1"/>
      <c r="D877" s="1"/>
      <c r="E877" s="1"/>
      <c r="F877" s="2"/>
      <c r="G877" s="4"/>
      <c r="H877" s="5"/>
      <c r="I877" s="5"/>
      <c r="J877" s="257"/>
      <c r="K877" s="7"/>
      <c r="L877" s="2"/>
      <c r="M877" s="2"/>
      <c r="N877" s="2"/>
      <c r="O877" s="2"/>
    </row>
    <row r="878" spans="1:15" ht="12.75" customHeight="1" x14ac:dyDescent="0.2">
      <c r="A878" s="10"/>
      <c r="B878" s="1"/>
      <c r="C878" s="1"/>
      <c r="D878" s="1"/>
      <c r="E878" s="1"/>
      <c r="F878" s="2"/>
      <c r="G878" s="4"/>
      <c r="H878" s="5"/>
      <c r="I878" s="5"/>
      <c r="J878" s="257"/>
      <c r="K878" s="7"/>
      <c r="L878" s="2"/>
      <c r="M878" s="2"/>
      <c r="N878" s="2"/>
      <c r="O878" s="2"/>
    </row>
    <row r="879" spans="1:15" ht="12.75" customHeight="1" x14ac:dyDescent="0.2">
      <c r="A879" s="10"/>
      <c r="B879" s="1"/>
      <c r="C879" s="1"/>
      <c r="D879" s="1"/>
      <c r="E879" s="1"/>
      <c r="F879" s="2"/>
      <c r="G879" s="4"/>
      <c r="H879" s="5"/>
      <c r="I879" s="5"/>
      <c r="J879" s="257"/>
      <c r="K879" s="7"/>
      <c r="L879" s="2"/>
      <c r="M879" s="2"/>
      <c r="N879" s="2"/>
      <c r="O879" s="2"/>
    </row>
    <row r="880" spans="1:15" ht="12.75" customHeight="1" x14ac:dyDescent="0.2">
      <c r="A880" s="10"/>
      <c r="B880" s="1"/>
      <c r="C880" s="1"/>
      <c r="D880" s="1"/>
      <c r="E880" s="1"/>
      <c r="F880" s="2"/>
      <c r="G880" s="4"/>
      <c r="H880" s="5"/>
      <c r="I880" s="5"/>
      <c r="J880" s="257"/>
      <c r="K880" s="7"/>
      <c r="L880" s="2"/>
      <c r="M880" s="2"/>
      <c r="N880" s="2"/>
      <c r="O880" s="2"/>
    </row>
    <row r="881" spans="1:15" ht="12.75" customHeight="1" x14ac:dyDescent="0.2">
      <c r="A881" s="10"/>
      <c r="B881" s="1"/>
      <c r="C881" s="1"/>
      <c r="D881" s="1"/>
      <c r="E881" s="1"/>
      <c r="F881" s="2"/>
      <c r="G881" s="4"/>
      <c r="H881" s="5"/>
      <c r="I881" s="5"/>
      <c r="J881" s="257"/>
      <c r="K881" s="7"/>
      <c r="L881" s="2"/>
      <c r="M881" s="2"/>
      <c r="N881" s="2"/>
      <c r="O881" s="2"/>
    </row>
    <row r="882" spans="1:15" ht="12.75" customHeight="1" x14ac:dyDescent="0.2">
      <c r="A882" s="10"/>
      <c r="B882" s="1"/>
      <c r="C882" s="1"/>
      <c r="D882" s="1"/>
      <c r="E882" s="1"/>
      <c r="F882" s="2"/>
      <c r="G882" s="4"/>
      <c r="H882" s="5"/>
      <c r="I882" s="5"/>
      <c r="J882" s="257"/>
      <c r="K882" s="7"/>
      <c r="L882" s="2"/>
      <c r="M882" s="2"/>
      <c r="N882" s="2"/>
      <c r="O882" s="2"/>
    </row>
    <row r="883" spans="1:15" ht="12.75" customHeight="1" x14ac:dyDescent="0.2">
      <c r="A883" s="10"/>
      <c r="B883" s="1"/>
      <c r="C883" s="1"/>
      <c r="D883" s="1"/>
      <c r="E883" s="1"/>
      <c r="F883" s="2"/>
      <c r="G883" s="4"/>
      <c r="H883" s="5"/>
      <c r="I883" s="5"/>
      <c r="J883" s="257"/>
      <c r="K883" s="7"/>
      <c r="L883" s="2"/>
      <c r="M883" s="2"/>
      <c r="N883" s="2"/>
      <c r="O883" s="2"/>
    </row>
    <row r="884" spans="1:15" ht="12.75" customHeight="1" x14ac:dyDescent="0.2">
      <c r="A884" s="10"/>
      <c r="B884" s="1"/>
      <c r="C884" s="1"/>
      <c r="D884" s="1"/>
      <c r="E884" s="1"/>
      <c r="F884" s="2"/>
      <c r="G884" s="4"/>
      <c r="H884" s="5"/>
      <c r="I884" s="5"/>
      <c r="J884" s="257"/>
      <c r="K884" s="7"/>
      <c r="L884" s="2"/>
      <c r="M884" s="2"/>
      <c r="N884" s="2"/>
      <c r="O884" s="2"/>
    </row>
    <row r="885" spans="1:15" ht="12.75" customHeight="1" x14ac:dyDescent="0.2">
      <c r="A885" s="10"/>
      <c r="B885" s="1"/>
      <c r="C885" s="1"/>
      <c r="D885" s="1"/>
      <c r="E885" s="1"/>
      <c r="F885" s="2"/>
      <c r="G885" s="4"/>
      <c r="H885" s="5"/>
      <c r="I885" s="5"/>
      <c r="J885" s="257"/>
      <c r="K885" s="7"/>
      <c r="L885" s="2"/>
      <c r="M885" s="2"/>
      <c r="N885" s="2"/>
      <c r="O885" s="2"/>
    </row>
    <row r="886" spans="1:15" ht="12.75" customHeight="1" x14ac:dyDescent="0.2">
      <c r="A886" s="10"/>
      <c r="B886" s="1"/>
      <c r="C886" s="1"/>
      <c r="D886" s="1"/>
      <c r="E886" s="1"/>
      <c r="F886" s="2"/>
      <c r="G886" s="4"/>
      <c r="H886" s="5"/>
      <c r="I886" s="5"/>
      <c r="J886" s="257"/>
      <c r="K886" s="7"/>
      <c r="L886" s="2"/>
      <c r="M886" s="2"/>
      <c r="N886" s="2"/>
      <c r="O886" s="2"/>
    </row>
    <row r="887" spans="1:15" ht="12.75" customHeight="1" x14ac:dyDescent="0.2">
      <c r="A887" s="10"/>
      <c r="B887" s="1"/>
      <c r="C887" s="1"/>
      <c r="D887" s="1"/>
      <c r="E887" s="1"/>
      <c r="F887" s="2"/>
      <c r="G887" s="4"/>
      <c r="H887" s="5"/>
      <c r="I887" s="5"/>
      <c r="J887" s="257"/>
      <c r="K887" s="7"/>
      <c r="L887" s="2"/>
      <c r="M887" s="2"/>
      <c r="N887" s="2"/>
      <c r="O887" s="2"/>
    </row>
  </sheetData>
  <autoFilter ref="A2:O22" xr:uid="{FA7CE522-8ECF-4EE4-88A2-2D7B5EB0C545}"/>
  <sortState xmlns:xlrd2="http://schemas.microsoft.com/office/spreadsheetml/2017/richdata2" ref="A4:M20">
    <sortCondition ref="B4:B20"/>
  </sortState>
  <mergeCells count="1">
    <mergeCell ref="B1:M1"/>
  </mergeCells>
  <pageMargins left="0.51181102362204722" right="0.51181102362204722" top="0.78740157480314965" bottom="0.78740157480314965" header="0.31496062992125984" footer="0.31496062992125984"/>
  <pageSetup paperSize="9" scale="45" orientation="portrait"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C7DD3-6D7C-4BED-89CE-165800B87E87}">
  <sheetPr>
    <tabColor rgb="FF99FF66"/>
    <pageSetUpPr fitToPage="1"/>
  </sheetPr>
  <dimension ref="A1:O870"/>
  <sheetViews>
    <sheetView showGridLines="0" zoomScale="70" zoomScaleNormal="70" workbookViewId="0">
      <selection activeCell="B4" sqref="B4"/>
    </sheetView>
  </sheetViews>
  <sheetFormatPr defaultColWidth="14.42578125" defaultRowHeight="12.75" x14ac:dyDescent="0.2"/>
  <cols>
    <col min="1" max="1" width="13.42578125" style="15" customWidth="1"/>
    <col min="2" max="2" width="68.140625" style="15" customWidth="1"/>
    <col min="3" max="3" width="41.42578125" style="9" customWidth="1"/>
    <col min="4" max="5" width="31.140625" style="9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384" width="14.42578125" style="15"/>
  </cols>
  <sheetData>
    <row r="1" spans="1:15" ht="71.45" customHeight="1" x14ac:dyDescent="0.2">
      <c r="A1" s="3" t="s">
        <v>1</v>
      </c>
      <c r="B1" s="695" t="s">
        <v>1221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</row>
    <row r="2" spans="1:15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</row>
    <row r="3" spans="1:15" s="49" customFormat="1" ht="78" thickBot="1" x14ac:dyDescent="0.25">
      <c r="A3" s="331" t="s">
        <v>121</v>
      </c>
      <c r="B3" s="87" t="s">
        <v>496</v>
      </c>
      <c r="C3" s="209" t="s">
        <v>776</v>
      </c>
      <c r="D3" s="366" t="s">
        <v>824</v>
      </c>
      <c r="E3" s="107"/>
      <c r="F3" s="16"/>
      <c r="G3" s="27"/>
      <c r="H3" s="27"/>
      <c r="I3" s="67"/>
      <c r="J3" s="38"/>
      <c r="K3" s="68"/>
      <c r="L3" s="28"/>
      <c r="M3" s="29">
        <v>500.85</v>
      </c>
      <c r="N3" s="30">
        <v>500.85</v>
      </c>
      <c r="O3" s="85" t="s">
        <v>580</v>
      </c>
    </row>
    <row r="4" spans="1:15" ht="42.75" customHeight="1" thickBot="1" x14ac:dyDescent="0.25">
      <c r="A4" s="10"/>
      <c r="B4" s="1"/>
      <c r="C4" s="1"/>
      <c r="D4" s="1"/>
      <c r="E4" s="1"/>
      <c r="F4" s="1"/>
      <c r="G4" s="10"/>
      <c r="H4" s="10"/>
      <c r="I4" s="10"/>
      <c r="J4" s="4"/>
      <c r="K4" s="11"/>
      <c r="L4" s="11"/>
      <c r="M4" s="5"/>
      <c r="N4" s="197">
        <f>SUM(N3:N3)</f>
        <v>500.85</v>
      </c>
      <c r="O4" s="2"/>
    </row>
    <row r="5" spans="1:15" ht="57.75" customHeight="1" x14ac:dyDescent="0.2">
      <c r="A5" s="10"/>
      <c r="B5" s="1"/>
      <c r="C5" s="1"/>
      <c r="D5" s="1"/>
      <c r="E5" s="1"/>
      <c r="F5" s="1"/>
      <c r="G5" s="10"/>
      <c r="H5" s="10"/>
      <c r="I5" s="10"/>
      <c r="J5" s="4"/>
      <c r="K5" s="11"/>
      <c r="L5" s="11"/>
      <c r="M5" s="5"/>
      <c r="N5" s="196" t="s">
        <v>80</v>
      </c>
      <c r="O5" s="2"/>
    </row>
    <row r="6" spans="1:15" ht="12.75" customHeight="1" x14ac:dyDescent="0.2">
      <c r="A6" s="10"/>
      <c r="B6" s="1"/>
      <c r="C6" s="1"/>
      <c r="D6" s="1"/>
      <c r="E6" s="1"/>
      <c r="F6" s="1"/>
      <c r="G6" s="10"/>
      <c r="H6" s="10"/>
      <c r="I6" s="10"/>
      <c r="J6" s="4"/>
      <c r="K6" s="11"/>
      <c r="L6" s="11"/>
      <c r="M6" s="5"/>
      <c r="N6" s="5"/>
      <c r="O6" s="2"/>
    </row>
    <row r="7" spans="1:15" ht="12.75" customHeight="1" x14ac:dyDescent="0.2">
      <c r="A7" s="10"/>
      <c r="B7" s="1"/>
      <c r="C7" s="1"/>
      <c r="D7" s="1"/>
      <c r="E7" s="1"/>
      <c r="F7" s="1"/>
      <c r="G7" s="10"/>
      <c r="H7" s="10"/>
      <c r="I7" s="10"/>
      <c r="J7" s="4"/>
      <c r="K7" s="11"/>
      <c r="L7" s="11"/>
      <c r="M7" s="5"/>
      <c r="N7" s="5"/>
      <c r="O7" s="2"/>
    </row>
    <row r="8" spans="1:15" ht="12.75" customHeight="1" x14ac:dyDescent="0.2">
      <c r="A8" s="10"/>
      <c r="B8" s="1"/>
      <c r="C8" s="1"/>
      <c r="D8" s="1"/>
      <c r="E8" s="1"/>
      <c r="F8" s="1"/>
      <c r="G8" s="10"/>
      <c r="H8" s="10"/>
      <c r="I8" s="10"/>
      <c r="J8" s="4"/>
      <c r="K8" s="11"/>
      <c r="L8" s="11"/>
      <c r="M8" s="5"/>
      <c r="N8" s="5"/>
      <c r="O8" s="2"/>
    </row>
    <row r="9" spans="1:15" ht="12.75" customHeight="1" x14ac:dyDescent="0.2">
      <c r="A9" s="10"/>
      <c r="B9" s="1"/>
      <c r="C9" s="1"/>
      <c r="D9" s="1"/>
      <c r="E9" s="1"/>
      <c r="F9" s="1"/>
      <c r="G9" s="10"/>
      <c r="H9" s="10"/>
      <c r="I9" s="10"/>
      <c r="J9" s="4"/>
      <c r="K9" s="11"/>
      <c r="L9" s="11"/>
      <c r="M9" s="5"/>
      <c r="N9" s="5"/>
      <c r="O9" s="2"/>
    </row>
    <row r="10" spans="1:15" ht="12.75" customHeight="1" x14ac:dyDescent="0.2">
      <c r="A10" s="10"/>
      <c r="B10" s="1"/>
      <c r="C10" s="1"/>
      <c r="D10" s="1"/>
      <c r="E10" s="1"/>
      <c r="F10" s="1"/>
      <c r="G10" s="10"/>
      <c r="H10" s="10"/>
      <c r="I10" s="10"/>
      <c r="J10" s="4"/>
      <c r="K10" s="11"/>
      <c r="L10" s="11"/>
      <c r="M10" s="5"/>
      <c r="N10" s="5"/>
      <c r="O10" s="2"/>
    </row>
    <row r="11" spans="1:15" ht="12.75" customHeight="1" x14ac:dyDescent="0.2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5"/>
      <c r="O11" s="2"/>
    </row>
    <row r="12" spans="1:15" ht="12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5"/>
      <c r="O12" s="2"/>
    </row>
    <row r="13" spans="1:15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</row>
    <row r="14" spans="1:15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</row>
    <row r="15" spans="1:15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</row>
    <row r="16" spans="1:15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</row>
    <row r="17" spans="1:15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</row>
    <row r="18" spans="1:15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</row>
    <row r="19" spans="1:15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</row>
    <row r="20" spans="1:15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</row>
    <row r="21" spans="1:15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</row>
    <row r="22" spans="1:15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</row>
    <row r="23" spans="1:15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</row>
    <row r="24" spans="1:15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</row>
    <row r="25" spans="1:15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</row>
    <row r="26" spans="1:15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</row>
    <row r="27" spans="1:15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</row>
    <row r="28" spans="1:15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</row>
    <row r="29" spans="1:15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</row>
    <row r="30" spans="1:15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</row>
    <row r="31" spans="1:15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</row>
    <row r="32" spans="1:15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</row>
    <row r="33" spans="1:15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</row>
    <row r="34" spans="1:15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</row>
    <row r="35" spans="1:15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</row>
    <row r="36" spans="1:15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</row>
    <row r="37" spans="1:15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</row>
    <row r="38" spans="1:15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</row>
    <row r="39" spans="1:15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</row>
    <row r="40" spans="1:15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</row>
    <row r="41" spans="1:15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</row>
    <row r="42" spans="1:15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</row>
    <row r="43" spans="1:15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</row>
    <row r="44" spans="1:15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</row>
    <row r="45" spans="1:15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</row>
    <row r="46" spans="1:15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</row>
    <row r="47" spans="1:15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</row>
    <row r="48" spans="1:15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</row>
    <row r="49" spans="1:15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</row>
    <row r="50" spans="1:15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</row>
    <row r="51" spans="1:15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</row>
    <row r="52" spans="1:15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</row>
    <row r="53" spans="1:15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</row>
    <row r="54" spans="1:15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</row>
    <row r="55" spans="1:15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</row>
    <row r="56" spans="1:15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</row>
    <row r="57" spans="1:15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</row>
    <row r="58" spans="1:15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</row>
    <row r="59" spans="1:15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</row>
    <row r="60" spans="1:15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</row>
    <row r="61" spans="1:15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</row>
    <row r="62" spans="1:15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</row>
    <row r="63" spans="1:15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</row>
    <row r="64" spans="1:15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</row>
    <row r="65" spans="1:15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</row>
    <row r="66" spans="1:15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</row>
    <row r="67" spans="1:15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</row>
    <row r="68" spans="1:15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</row>
    <row r="69" spans="1:15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</row>
    <row r="70" spans="1:15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</row>
    <row r="71" spans="1:15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</row>
    <row r="72" spans="1:15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</row>
    <row r="73" spans="1:15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</row>
    <row r="74" spans="1:15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</row>
    <row r="75" spans="1:15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</row>
    <row r="76" spans="1:15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</row>
    <row r="77" spans="1:15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</row>
    <row r="78" spans="1:15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</row>
    <row r="79" spans="1:15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</row>
    <row r="80" spans="1:15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</row>
    <row r="81" spans="1:15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</row>
    <row r="82" spans="1:15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</row>
    <row r="83" spans="1:15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</row>
    <row r="84" spans="1:15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</row>
    <row r="85" spans="1:15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</row>
    <row r="86" spans="1:15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</row>
    <row r="87" spans="1:15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</row>
    <row r="88" spans="1:15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</row>
    <row r="89" spans="1:15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</row>
    <row r="90" spans="1:15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</row>
    <row r="91" spans="1:15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</row>
    <row r="92" spans="1:15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</row>
    <row r="93" spans="1:15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</row>
    <row r="94" spans="1:15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</row>
    <row r="95" spans="1:15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</row>
    <row r="96" spans="1:15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</row>
    <row r="97" spans="1:15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</row>
    <row r="98" spans="1:15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</row>
    <row r="99" spans="1:15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</row>
    <row r="100" spans="1:15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</row>
    <row r="101" spans="1:15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</row>
    <row r="102" spans="1:15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</row>
    <row r="103" spans="1:15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</row>
    <row r="104" spans="1:15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</row>
    <row r="105" spans="1:15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</row>
    <row r="106" spans="1:15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</row>
    <row r="107" spans="1:15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</row>
    <row r="108" spans="1:15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</row>
    <row r="109" spans="1:15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</row>
    <row r="110" spans="1:15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</row>
    <row r="111" spans="1:15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</row>
    <row r="112" spans="1:15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</row>
    <row r="113" spans="1:15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</row>
    <row r="114" spans="1:15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</row>
    <row r="115" spans="1:15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</row>
    <row r="116" spans="1:15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</row>
    <row r="117" spans="1:15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</row>
    <row r="118" spans="1:15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</row>
    <row r="119" spans="1:15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</row>
    <row r="120" spans="1:15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</row>
    <row r="121" spans="1:15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</row>
    <row r="122" spans="1:15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</row>
    <row r="123" spans="1:15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</row>
    <row r="124" spans="1:15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</row>
    <row r="125" spans="1:15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</row>
    <row r="126" spans="1:15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</row>
    <row r="127" spans="1:15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</row>
    <row r="128" spans="1:15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</row>
    <row r="129" spans="1:15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</row>
    <row r="130" spans="1:15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</row>
    <row r="131" spans="1:15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</row>
    <row r="132" spans="1:15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</row>
    <row r="133" spans="1:15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</row>
    <row r="134" spans="1:15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</row>
    <row r="135" spans="1:15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</row>
    <row r="136" spans="1:15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</row>
    <row r="137" spans="1:15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</row>
    <row r="138" spans="1:15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</row>
    <row r="139" spans="1:15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</row>
    <row r="140" spans="1:15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</row>
    <row r="141" spans="1:15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</row>
    <row r="142" spans="1:15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</row>
    <row r="143" spans="1:15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</row>
    <row r="144" spans="1:15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</row>
    <row r="145" spans="1:15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</row>
    <row r="146" spans="1:15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</row>
    <row r="147" spans="1:15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</row>
    <row r="148" spans="1:15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</row>
    <row r="149" spans="1:15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</row>
    <row r="150" spans="1:15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</row>
    <row r="151" spans="1:15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</row>
    <row r="152" spans="1:15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</row>
    <row r="153" spans="1:15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</row>
    <row r="154" spans="1:15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</row>
    <row r="155" spans="1:15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</row>
    <row r="156" spans="1:15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</row>
    <row r="157" spans="1:15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</row>
    <row r="158" spans="1:15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</row>
    <row r="159" spans="1:15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</row>
    <row r="160" spans="1:15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</row>
    <row r="161" spans="1:15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</row>
    <row r="162" spans="1:15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</row>
    <row r="163" spans="1:15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</row>
    <row r="164" spans="1:15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</row>
    <row r="165" spans="1:15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</row>
    <row r="166" spans="1:15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</row>
    <row r="167" spans="1:15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</row>
    <row r="168" spans="1:15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</row>
    <row r="169" spans="1:15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</row>
    <row r="170" spans="1:15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</row>
    <row r="171" spans="1:15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</row>
    <row r="172" spans="1:15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</row>
    <row r="173" spans="1:15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</row>
    <row r="174" spans="1:15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</row>
    <row r="175" spans="1:15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</row>
    <row r="176" spans="1:15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</row>
    <row r="177" spans="1:15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</row>
    <row r="178" spans="1:15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</row>
    <row r="179" spans="1:15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</row>
    <row r="180" spans="1:15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</row>
    <row r="181" spans="1:15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</row>
    <row r="182" spans="1:15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</row>
    <row r="183" spans="1:15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</row>
    <row r="184" spans="1:15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</row>
    <row r="185" spans="1:15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</row>
    <row r="186" spans="1:15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</row>
    <row r="187" spans="1:15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</row>
    <row r="188" spans="1:15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</row>
    <row r="189" spans="1:15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</row>
    <row r="190" spans="1:15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</row>
    <row r="191" spans="1:15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</row>
    <row r="192" spans="1:15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</row>
    <row r="193" spans="1:15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</row>
    <row r="194" spans="1:15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</row>
    <row r="195" spans="1:15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</row>
    <row r="196" spans="1:15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</row>
    <row r="197" spans="1:15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</row>
    <row r="198" spans="1:15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</row>
    <row r="199" spans="1:15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</row>
    <row r="200" spans="1:15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</row>
    <row r="201" spans="1:15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</row>
    <row r="202" spans="1:15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</row>
    <row r="203" spans="1:15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</row>
    <row r="204" spans="1:15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</row>
    <row r="205" spans="1:15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</row>
    <row r="206" spans="1:15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</row>
    <row r="207" spans="1:15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</row>
    <row r="208" spans="1:15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</row>
    <row r="209" spans="1:15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</row>
    <row r="210" spans="1:15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</row>
    <row r="211" spans="1:15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</row>
    <row r="212" spans="1:15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</row>
    <row r="213" spans="1:15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</row>
    <row r="214" spans="1:15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</row>
    <row r="215" spans="1:15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</row>
    <row r="216" spans="1:15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</row>
    <row r="217" spans="1:15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</row>
    <row r="218" spans="1:15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</row>
    <row r="219" spans="1:15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</row>
    <row r="220" spans="1:15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</row>
    <row r="221" spans="1:15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</row>
    <row r="222" spans="1:15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</row>
    <row r="223" spans="1:15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</row>
    <row r="224" spans="1:15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</row>
    <row r="225" spans="1:15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</row>
    <row r="226" spans="1:15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</row>
    <row r="227" spans="1:15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</row>
    <row r="228" spans="1:15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</row>
    <row r="229" spans="1:15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</row>
    <row r="230" spans="1:15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</row>
    <row r="231" spans="1:15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</row>
    <row r="232" spans="1:15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</row>
    <row r="233" spans="1:15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</row>
    <row r="234" spans="1:15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</row>
    <row r="235" spans="1:15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</row>
    <row r="236" spans="1:15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</row>
    <row r="237" spans="1:15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</row>
    <row r="238" spans="1:15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</row>
    <row r="239" spans="1:15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</row>
    <row r="240" spans="1:15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</row>
    <row r="241" spans="1:15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</row>
    <row r="242" spans="1:15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</row>
    <row r="243" spans="1:15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</row>
    <row r="244" spans="1:15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</row>
    <row r="245" spans="1:15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</row>
    <row r="246" spans="1:15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</row>
    <row r="247" spans="1:15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</row>
    <row r="248" spans="1:15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</row>
    <row r="249" spans="1:15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</row>
    <row r="250" spans="1:15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</row>
    <row r="251" spans="1:15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</row>
    <row r="252" spans="1:15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</row>
    <row r="253" spans="1:15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</row>
    <row r="254" spans="1:15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</row>
    <row r="255" spans="1:15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</row>
    <row r="256" spans="1:15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</row>
    <row r="257" spans="1:15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</row>
    <row r="258" spans="1:15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</row>
    <row r="259" spans="1:15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</row>
    <row r="260" spans="1:15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</row>
    <row r="261" spans="1:15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</row>
    <row r="262" spans="1:15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</row>
    <row r="263" spans="1:15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</row>
    <row r="264" spans="1:15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</row>
    <row r="265" spans="1:15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</row>
    <row r="266" spans="1:15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</row>
    <row r="267" spans="1:15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</row>
    <row r="268" spans="1:15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</row>
    <row r="269" spans="1:15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</row>
    <row r="270" spans="1:15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</row>
    <row r="271" spans="1:15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</row>
    <row r="272" spans="1:15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</row>
    <row r="273" spans="1:15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</row>
    <row r="274" spans="1:15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</row>
    <row r="275" spans="1:15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</row>
    <row r="276" spans="1:15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</row>
    <row r="277" spans="1:15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</row>
    <row r="278" spans="1:15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</row>
    <row r="279" spans="1:15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</row>
    <row r="280" spans="1:15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</row>
    <row r="281" spans="1:15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</row>
    <row r="282" spans="1:15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</row>
    <row r="283" spans="1:15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</row>
    <row r="284" spans="1:15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</row>
    <row r="285" spans="1:15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</row>
    <row r="286" spans="1:15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</row>
    <row r="287" spans="1:15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</row>
    <row r="288" spans="1:15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</row>
    <row r="289" spans="1:15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</row>
    <row r="290" spans="1:15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</row>
    <row r="291" spans="1:15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</row>
    <row r="292" spans="1:15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</row>
    <row r="293" spans="1:15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</row>
    <row r="294" spans="1:15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</row>
    <row r="295" spans="1:15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</row>
    <row r="296" spans="1:15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</row>
    <row r="297" spans="1:15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</row>
    <row r="298" spans="1:15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</row>
    <row r="299" spans="1:15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</row>
    <row r="300" spans="1:15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</row>
    <row r="301" spans="1:15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</row>
    <row r="302" spans="1:15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</row>
    <row r="303" spans="1:15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</row>
    <row r="304" spans="1:15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</row>
    <row r="305" spans="1:15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</row>
    <row r="306" spans="1:15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</row>
    <row r="307" spans="1:15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</row>
    <row r="308" spans="1:15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</row>
    <row r="309" spans="1:15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</row>
    <row r="310" spans="1:15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</row>
    <row r="311" spans="1:15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</row>
    <row r="312" spans="1:15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</row>
    <row r="313" spans="1:15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</row>
    <row r="314" spans="1:15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</row>
    <row r="315" spans="1:15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</row>
    <row r="316" spans="1:15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</row>
    <row r="317" spans="1:15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</row>
    <row r="318" spans="1:15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</row>
    <row r="319" spans="1:15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</row>
    <row r="320" spans="1:15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</row>
    <row r="321" spans="1:15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</row>
    <row r="322" spans="1:15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</row>
    <row r="323" spans="1:15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</row>
    <row r="324" spans="1:15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</row>
    <row r="325" spans="1:15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</row>
    <row r="326" spans="1:15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</row>
    <row r="327" spans="1:15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</row>
    <row r="328" spans="1:15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</row>
    <row r="329" spans="1:15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</row>
    <row r="330" spans="1:15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</row>
    <row r="331" spans="1:15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</row>
    <row r="332" spans="1:15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</row>
    <row r="333" spans="1:15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</row>
    <row r="334" spans="1:15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</row>
    <row r="335" spans="1:15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</row>
    <row r="336" spans="1:15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</row>
    <row r="337" spans="1:15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</row>
    <row r="338" spans="1:15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</row>
    <row r="339" spans="1:15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</row>
    <row r="340" spans="1:15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</row>
    <row r="341" spans="1:15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</row>
    <row r="342" spans="1:15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</row>
    <row r="343" spans="1:15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</row>
    <row r="344" spans="1:15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</row>
    <row r="345" spans="1:15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</row>
    <row r="346" spans="1:15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</row>
    <row r="347" spans="1:15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</row>
    <row r="348" spans="1:15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</row>
    <row r="349" spans="1:15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</row>
    <row r="350" spans="1:15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</row>
    <row r="351" spans="1:15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</row>
    <row r="352" spans="1:15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</row>
    <row r="353" spans="1:15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</row>
    <row r="354" spans="1:15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</row>
    <row r="355" spans="1:15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</row>
    <row r="356" spans="1:15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</row>
    <row r="357" spans="1:15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</row>
    <row r="358" spans="1:15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</row>
    <row r="359" spans="1:15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</row>
    <row r="360" spans="1:15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</row>
    <row r="361" spans="1:15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</row>
    <row r="362" spans="1:15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</row>
    <row r="363" spans="1:15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</row>
    <row r="364" spans="1:15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</row>
    <row r="365" spans="1:15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</row>
    <row r="366" spans="1:15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</row>
    <row r="367" spans="1:15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</row>
    <row r="368" spans="1:15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</row>
    <row r="369" spans="1:15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</row>
    <row r="370" spans="1:15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</row>
    <row r="371" spans="1:15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</row>
    <row r="372" spans="1:15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</row>
    <row r="373" spans="1:15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</row>
    <row r="374" spans="1:15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</row>
    <row r="375" spans="1:15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</row>
    <row r="376" spans="1:15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</row>
    <row r="377" spans="1:15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</row>
    <row r="378" spans="1:15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</row>
    <row r="379" spans="1:15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</row>
    <row r="380" spans="1:15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</row>
    <row r="381" spans="1:15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</row>
    <row r="382" spans="1:15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</row>
    <row r="383" spans="1:15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</row>
    <row r="384" spans="1:15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</row>
    <row r="385" spans="1:15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</row>
    <row r="386" spans="1:15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</row>
    <row r="387" spans="1:15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</row>
    <row r="388" spans="1:15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</row>
    <row r="389" spans="1:15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</row>
    <row r="390" spans="1:15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</row>
    <row r="391" spans="1:15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</row>
    <row r="392" spans="1:15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</row>
    <row r="393" spans="1:15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</row>
    <row r="394" spans="1:15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</row>
    <row r="395" spans="1:15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</row>
    <row r="396" spans="1:15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</row>
    <row r="397" spans="1:15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</row>
    <row r="398" spans="1:15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</row>
    <row r="399" spans="1:15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</row>
    <row r="400" spans="1:15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</row>
    <row r="401" spans="1:15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</row>
    <row r="402" spans="1:15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</row>
    <row r="403" spans="1:15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</row>
    <row r="404" spans="1:15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</row>
    <row r="405" spans="1:15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</row>
    <row r="406" spans="1:15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</row>
    <row r="407" spans="1:15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</row>
    <row r="408" spans="1:15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</row>
    <row r="409" spans="1:15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</row>
    <row r="410" spans="1:15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</row>
    <row r="411" spans="1:15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</row>
    <row r="412" spans="1:15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</row>
    <row r="413" spans="1:15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</row>
    <row r="414" spans="1:15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</row>
    <row r="415" spans="1:15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</row>
    <row r="416" spans="1:15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</row>
    <row r="417" spans="1:15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</row>
    <row r="418" spans="1:15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</row>
    <row r="419" spans="1:15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</row>
    <row r="420" spans="1:15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</row>
    <row r="421" spans="1:15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</row>
    <row r="422" spans="1:15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</row>
    <row r="423" spans="1:15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</row>
    <row r="424" spans="1:15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</row>
    <row r="425" spans="1:15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</row>
    <row r="426" spans="1:15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</row>
    <row r="427" spans="1:15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</row>
    <row r="428" spans="1:15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</row>
    <row r="429" spans="1:15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</row>
    <row r="430" spans="1:15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</row>
    <row r="431" spans="1:15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</row>
    <row r="432" spans="1:15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</row>
    <row r="433" spans="1:15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</row>
    <row r="434" spans="1:15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</row>
    <row r="435" spans="1:15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</row>
    <row r="436" spans="1:15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</row>
    <row r="437" spans="1:15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</row>
    <row r="438" spans="1:15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</row>
    <row r="439" spans="1:15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</row>
    <row r="440" spans="1:15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</row>
    <row r="441" spans="1:15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</row>
    <row r="442" spans="1:15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</row>
    <row r="443" spans="1:15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</row>
    <row r="444" spans="1:15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</row>
    <row r="445" spans="1:15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</row>
    <row r="446" spans="1:15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</row>
    <row r="447" spans="1:15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</row>
    <row r="448" spans="1:15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</row>
    <row r="449" spans="1:15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</row>
    <row r="450" spans="1:15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</row>
    <row r="451" spans="1:15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</row>
    <row r="452" spans="1:15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</row>
    <row r="453" spans="1:15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</row>
    <row r="454" spans="1:15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</row>
    <row r="455" spans="1:15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</row>
    <row r="456" spans="1:15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</row>
    <row r="457" spans="1:15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</row>
    <row r="458" spans="1:15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</row>
    <row r="459" spans="1:15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</row>
    <row r="460" spans="1:15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</row>
    <row r="461" spans="1:15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</row>
    <row r="462" spans="1:15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</row>
    <row r="463" spans="1:15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</row>
    <row r="464" spans="1:15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</row>
    <row r="465" spans="1:15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</row>
    <row r="466" spans="1:15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</row>
    <row r="467" spans="1:15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</row>
    <row r="468" spans="1:15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</row>
    <row r="469" spans="1:15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</row>
    <row r="470" spans="1:15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</row>
    <row r="471" spans="1:15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</row>
    <row r="472" spans="1:15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</row>
    <row r="473" spans="1:15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</row>
    <row r="474" spans="1:15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</row>
    <row r="475" spans="1:15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</row>
    <row r="476" spans="1:15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</row>
    <row r="477" spans="1:15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</row>
    <row r="478" spans="1:15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</row>
    <row r="479" spans="1:15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</row>
    <row r="480" spans="1:15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</row>
    <row r="481" spans="1:15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</row>
    <row r="482" spans="1:15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</row>
    <row r="483" spans="1:15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</row>
    <row r="484" spans="1:15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</row>
    <row r="485" spans="1:15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</row>
    <row r="486" spans="1:15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</row>
    <row r="487" spans="1:15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</row>
    <row r="488" spans="1:15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</row>
    <row r="489" spans="1:15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</row>
    <row r="490" spans="1:15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</row>
    <row r="491" spans="1:15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</row>
    <row r="492" spans="1:15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</row>
    <row r="493" spans="1:15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</row>
    <row r="494" spans="1:15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</row>
    <row r="495" spans="1:15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</row>
    <row r="496" spans="1:15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</row>
    <row r="497" spans="1:15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</row>
    <row r="498" spans="1:15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</row>
    <row r="499" spans="1:15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</row>
    <row r="500" spans="1:15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</row>
    <row r="501" spans="1:15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</row>
    <row r="502" spans="1:15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</row>
    <row r="503" spans="1:15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</row>
    <row r="504" spans="1:15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</row>
    <row r="505" spans="1:15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</row>
    <row r="506" spans="1:15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</row>
    <row r="507" spans="1:15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</row>
    <row r="508" spans="1:15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</row>
    <row r="509" spans="1:15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</row>
    <row r="510" spans="1:15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</row>
    <row r="511" spans="1:15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</row>
    <row r="512" spans="1:15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</row>
    <row r="513" spans="1:15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</row>
    <row r="514" spans="1:15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</row>
    <row r="515" spans="1:15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</row>
    <row r="516" spans="1:15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</row>
    <row r="517" spans="1:15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</row>
    <row r="518" spans="1:15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</row>
    <row r="519" spans="1:15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</row>
    <row r="520" spans="1:15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</row>
    <row r="521" spans="1:15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</row>
    <row r="522" spans="1:15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</row>
    <row r="523" spans="1:15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</row>
    <row r="524" spans="1:15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</row>
    <row r="525" spans="1:15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</row>
    <row r="526" spans="1:15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</row>
    <row r="527" spans="1:15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</row>
    <row r="528" spans="1:15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</row>
    <row r="529" spans="1:15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</row>
    <row r="530" spans="1:15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</row>
    <row r="531" spans="1:15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</row>
    <row r="532" spans="1:15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</row>
    <row r="533" spans="1:15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</row>
    <row r="534" spans="1:15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</row>
    <row r="535" spans="1:15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</row>
    <row r="536" spans="1:15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</row>
    <row r="537" spans="1:15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</row>
    <row r="538" spans="1:15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</row>
    <row r="539" spans="1:15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</row>
    <row r="540" spans="1:15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</row>
    <row r="541" spans="1:15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</row>
    <row r="542" spans="1:15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</row>
    <row r="543" spans="1:15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</row>
    <row r="544" spans="1:15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</row>
    <row r="545" spans="1:15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</row>
    <row r="546" spans="1:15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</row>
    <row r="547" spans="1:15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</row>
    <row r="548" spans="1:15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</row>
    <row r="549" spans="1:15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</row>
    <row r="550" spans="1:15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</row>
    <row r="551" spans="1:15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</row>
    <row r="552" spans="1:15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</row>
    <row r="553" spans="1:15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</row>
    <row r="554" spans="1:15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</row>
    <row r="555" spans="1:15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</row>
    <row r="556" spans="1:15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</row>
    <row r="557" spans="1:15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</row>
    <row r="558" spans="1:15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</row>
    <row r="559" spans="1:15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</row>
    <row r="560" spans="1:15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</row>
    <row r="561" spans="1:15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</row>
    <row r="562" spans="1:15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</row>
    <row r="563" spans="1:15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</row>
    <row r="564" spans="1:15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</row>
    <row r="565" spans="1:15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</row>
    <row r="566" spans="1:15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</row>
    <row r="567" spans="1:15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</row>
    <row r="568" spans="1:15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</row>
    <row r="569" spans="1:15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</row>
    <row r="570" spans="1:15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</row>
    <row r="571" spans="1:15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</row>
    <row r="572" spans="1:15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</row>
    <row r="573" spans="1:15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</row>
    <row r="574" spans="1:15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</row>
    <row r="575" spans="1:15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</row>
    <row r="576" spans="1:15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</row>
    <row r="577" spans="1:15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</row>
    <row r="578" spans="1:15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</row>
    <row r="579" spans="1:15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</row>
    <row r="580" spans="1:15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</row>
    <row r="581" spans="1:15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</row>
    <row r="582" spans="1:15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</row>
    <row r="583" spans="1:15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</row>
    <row r="584" spans="1:15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</row>
    <row r="585" spans="1:15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</row>
    <row r="586" spans="1:15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</row>
    <row r="587" spans="1:15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</row>
    <row r="588" spans="1:15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</row>
    <row r="589" spans="1:15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</row>
    <row r="590" spans="1:15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</row>
    <row r="591" spans="1:15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</row>
    <row r="592" spans="1:15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</row>
    <row r="593" spans="1:15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</row>
    <row r="594" spans="1:15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</row>
    <row r="595" spans="1:15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</row>
    <row r="596" spans="1:15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</row>
    <row r="597" spans="1:15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</row>
    <row r="598" spans="1:15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</row>
    <row r="599" spans="1:15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</row>
    <row r="600" spans="1:15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</row>
    <row r="601" spans="1:15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</row>
    <row r="602" spans="1:15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</row>
    <row r="603" spans="1:15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</row>
    <row r="604" spans="1:15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</row>
    <row r="605" spans="1:15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</row>
    <row r="606" spans="1:15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</row>
    <row r="607" spans="1:15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</row>
    <row r="608" spans="1:15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</row>
    <row r="609" spans="1:15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</row>
    <row r="610" spans="1:15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</row>
    <row r="611" spans="1:15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</row>
    <row r="612" spans="1:15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</row>
    <row r="613" spans="1:15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</row>
    <row r="614" spans="1:15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</row>
    <row r="615" spans="1:15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</row>
    <row r="616" spans="1:15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</row>
    <row r="617" spans="1:15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</row>
    <row r="618" spans="1:15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</row>
    <row r="619" spans="1:15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</row>
    <row r="620" spans="1:15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</row>
    <row r="621" spans="1:15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</row>
    <row r="622" spans="1:15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</row>
    <row r="623" spans="1:15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</row>
    <row r="624" spans="1:15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</row>
    <row r="625" spans="1:15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</row>
    <row r="626" spans="1:15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</row>
    <row r="627" spans="1:15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</row>
    <row r="628" spans="1:15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</row>
    <row r="629" spans="1:15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</row>
    <row r="630" spans="1:15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</row>
    <row r="631" spans="1:15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</row>
    <row r="632" spans="1:15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</row>
    <row r="633" spans="1:15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</row>
    <row r="634" spans="1:15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</row>
    <row r="635" spans="1:15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</row>
    <row r="636" spans="1:15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</row>
    <row r="637" spans="1:15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</row>
    <row r="638" spans="1:15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</row>
    <row r="639" spans="1:15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</row>
    <row r="640" spans="1:15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</row>
    <row r="641" spans="1:15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</row>
    <row r="642" spans="1:15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</row>
    <row r="643" spans="1:15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</row>
    <row r="644" spans="1:15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</row>
    <row r="645" spans="1:15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</row>
    <row r="646" spans="1:15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</row>
    <row r="647" spans="1:15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</row>
    <row r="648" spans="1:15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</row>
    <row r="649" spans="1:15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</row>
    <row r="650" spans="1:15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</row>
    <row r="651" spans="1:15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</row>
    <row r="652" spans="1:15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</row>
    <row r="653" spans="1:15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</row>
    <row r="654" spans="1:15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</row>
    <row r="655" spans="1:15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</row>
    <row r="656" spans="1:15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</row>
    <row r="657" spans="1:15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</row>
    <row r="658" spans="1:15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</row>
    <row r="659" spans="1:15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</row>
    <row r="660" spans="1:15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</row>
    <row r="661" spans="1:15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</row>
    <row r="662" spans="1:15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</row>
    <row r="663" spans="1:15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</row>
    <row r="664" spans="1:15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</row>
    <row r="665" spans="1:15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</row>
    <row r="666" spans="1:15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</row>
    <row r="667" spans="1:15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</row>
    <row r="668" spans="1:15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</row>
    <row r="669" spans="1:15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</row>
    <row r="670" spans="1:15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</row>
    <row r="671" spans="1:15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</row>
    <row r="672" spans="1:15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</row>
    <row r="673" spans="1:15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</row>
    <row r="674" spans="1:15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</row>
    <row r="675" spans="1:15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</row>
    <row r="676" spans="1:15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</row>
    <row r="677" spans="1:15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</row>
    <row r="678" spans="1:15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</row>
    <row r="679" spans="1:15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</row>
    <row r="680" spans="1:15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</row>
    <row r="681" spans="1:15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</row>
    <row r="682" spans="1:15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</row>
    <row r="683" spans="1:15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</row>
    <row r="684" spans="1:15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</row>
    <row r="685" spans="1:15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</row>
    <row r="686" spans="1:15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</row>
    <row r="687" spans="1:15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</row>
    <row r="688" spans="1:15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</row>
    <row r="689" spans="1:15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</row>
    <row r="690" spans="1:15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</row>
    <row r="691" spans="1:15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</row>
    <row r="692" spans="1:15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</row>
    <row r="693" spans="1:15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</row>
    <row r="694" spans="1:15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</row>
    <row r="695" spans="1:15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</row>
    <row r="696" spans="1:15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</row>
    <row r="697" spans="1:15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</row>
    <row r="698" spans="1:15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</row>
    <row r="699" spans="1:15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</row>
    <row r="700" spans="1:15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</row>
    <row r="701" spans="1:15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</row>
    <row r="702" spans="1:15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</row>
    <row r="703" spans="1:15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</row>
    <row r="704" spans="1:15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</row>
    <row r="705" spans="1:15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</row>
    <row r="706" spans="1:15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</row>
    <row r="707" spans="1:15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</row>
    <row r="708" spans="1:15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</row>
    <row r="709" spans="1:15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</row>
    <row r="710" spans="1:15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</row>
    <row r="711" spans="1:15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</row>
    <row r="712" spans="1:15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</row>
    <row r="713" spans="1:15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</row>
    <row r="714" spans="1:15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</row>
    <row r="715" spans="1:15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</row>
    <row r="716" spans="1:15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</row>
    <row r="717" spans="1:15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</row>
    <row r="718" spans="1:15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</row>
    <row r="719" spans="1:15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</row>
    <row r="720" spans="1:15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</row>
    <row r="721" spans="1:15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</row>
    <row r="722" spans="1:15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</row>
    <row r="723" spans="1:15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</row>
    <row r="724" spans="1:15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</row>
    <row r="725" spans="1:15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</row>
    <row r="726" spans="1:15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</row>
    <row r="727" spans="1:15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</row>
    <row r="728" spans="1:15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</row>
    <row r="729" spans="1:15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</row>
    <row r="730" spans="1:15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</row>
    <row r="731" spans="1:15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</row>
    <row r="732" spans="1:15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</row>
    <row r="733" spans="1:15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</row>
    <row r="734" spans="1:15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</row>
    <row r="735" spans="1:15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</row>
    <row r="736" spans="1:15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</row>
    <row r="737" spans="1:15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</row>
    <row r="738" spans="1:15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</row>
    <row r="739" spans="1:15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</row>
    <row r="740" spans="1:15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</row>
    <row r="741" spans="1:15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</row>
    <row r="742" spans="1:15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</row>
    <row r="743" spans="1:15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</row>
    <row r="744" spans="1:15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</row>
    <row r="745" spans="1:15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</row>
    <row r="746" spans="1:15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</row>
    <row r="747" spans="1:15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</row>
    <row r="748" spans="1:15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</row>
    <row r="749" spans="1:15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</row>
    <row r="750" spans="1:15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</row>
    <row r="751" spans="1:15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</row>
    <row r="752" spans="1:15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</row>
    <row r="753" spans="1:15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</row>
    <row r="754" spans="1:15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</row>
    <row r="755" spans="1:15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</row>
    <row r="756" spans="1:15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</row>
    <row r="757" spans="1:15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</row>
    <row r="758" spans="1:15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</row>
    <row r="759" spans="1:15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</row>
    <row r="760" spans="1:15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</row>
    <row r="761" spans="1:15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</row>
    <row r="762" spans="1:15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</row>
    <row r="763" spans="1:15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</row>
    <row r="764" spans="1:15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</row>
    <row r="765" spans="1:15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</row>
    <row r="766" spans="1:15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</row>
    <row r="767" spans="1:15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</row>
    <row r="768" spans="1:15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</row>
    <row r="769" spans="1:15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</row>
    <row r="770" spans="1:15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</row>
    <row r="771" spans="1:15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</row>
    <row r="772" spans="1:15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</row>
    <row r="773" spans="1:15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</row>
    <row r="774" spans="1:15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</row>
    <row r="775" spans="1:15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</row>
    <row r="776" spans="1:15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</row>
    <row r="777" spans="1:15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</row>
    <row r="778" spans="1:15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</row>
    <row r="779" spans="1:15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</row>
    <row r="780" spans="1:15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</row>
    <row r="781" spans="1:15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</row>
    <row r="782" spans="1:15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</row>
    <row r="783" spans="1:15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</row>
    <row r="784" spans="1:15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</row>
    <row r="785" spans="1:15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</row>
    <row r="786" spans="1:15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</row>
    <row r="787" spans="1:15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</row>
    <row r="788" spans="1:15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</row>
    <row r="789" spans="1:15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</row>
    <row r="790" spans="1:15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</row>
    <row r="791" spans="1:15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</row>
    <row r="792" spans="1:15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</row>
    <row r="793" spans="1:15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</row>
    <row r="794" spans="1:15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</row>
    <row r="795" spans="1:15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</row>
    <row r="796" spans="1:15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</row>
    <row r="797" spans="1:15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</row>
    <row r="798" spans="1:15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</row>
    <row r="799" spans="1:15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</row>
    <row r="800" spans="1:15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</row>
    <row r="801" spans="1:15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</row>
    <row r="802" spans="1:15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</row>
    <row r="803" spans="1:15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</row>
    <row r="804" spans="1:15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</row>
    <row r="805" spans="1:15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</row>
    <row r="806" spans="1:15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</row>
    <row r="807" spans="1:15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</row>
    <row r="808" spans="1:15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</row>
    <row r="809" spans="1:15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</row>
    <row r="810" spans="1:15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</row>
    <row r="811" spans="1:15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</row>
    <row r="812" spans="1:15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</row>
    <row r="813" spans="1:15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</row>
    <row r="814" spans="1:15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</row>
    <row r="815" spans="1:15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</row>
    <row r="816" spans="1:15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</row>
    <row r="817" spans="1:15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</row>
    <row r="818" spans="1:15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</row>
    <row r="819" spans="1:15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</row>
    <row r="820" spans="1:15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</row>
    <row r="821" spans="1:15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</row>
    <row r="822" spans="1:15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</row>
    <row r="823" spans="1:15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</row>
    <row r="824" spans="1:15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</row>
    <row r="825" spans="1:15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</row>
    <row r="826" spans="1:15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</row>
    <row r="827" spans="1:15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</row>
    <row r="828" spans="1:15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</row>
    <row r="829" spans="1:15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</row>
    <row r="830" spans="1:15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</row>
    <row r="831" spans="1:15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</row>
    <row r="832" spans="1:15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</row>
    <row r="833" spans="1:15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</row>
    <row r="834" spans="1:15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</row>
    <row r="835" spans="1:15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</row>
    <row r="836" spans="1:15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</row>
    <row r="837" spans="1:15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</row>
    <row r="838" spans="1:15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</row>
    <row r="839" spans="1:15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</row>
    <row r="840" spans="1:15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</row>
    <row r="841" spans="1:15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</row>
    <row r="842" spans="1:15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</row>
    <row r="843" spans="1:15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</row>
    <row r="844" spans="1:15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</row>
    <row r="845" spans="1:15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</row>
    <row r="846" spans="1:15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</row>
    <row r="847" spans="1:15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</row>
    <row r="848" spans="1:15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</row>
    <row r="849" spans="1:15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</row>
    <row r="850" spans="1:15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</row>
    <row r="851" spans="1:15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</row>
    <row r="852" spans="1:15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</row>
    <row r="853" spans="1:15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</row>
    <row r="854" spans="1:15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</row>
    <row r="855" spans="1:15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</row>
    <row r="856" spans="1:15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</row>
    <row r="857" spans="1:15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</row>
    <row r="858" spans="1:15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</row>
    <row r="859" spans="1:15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</row>
    <row r="860" spans="1:15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</row>
    <row r="861" spans="1:15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</row>
    <row r="862" spans="1:15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</row>
    <row r="863" spans="1:15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</row>
    <row r="864" spans="1:15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</row>
    <row r="865" spans="1:15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</row>
    <row r="866" spans="1:15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</row>
    <row r="867" spans="1:15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</row>
    <row r="868" spans="1:15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</row>
    <row r="869" spans="1:15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</row>
    <row r="870" spans="1:15" ht="12.75" customHeight="1" x14ac:dyDescent="0.2">
      <c r="A870" s="10"/>
      <c r="B870" s="1"/>
      <c r="C870" s="1"/>
      <c r="D870" s="1"/>
      <c r="E870" s="1"/>
      <c r="F870" s="1"/>
      <c r="G870" s="10"/>
      <c r="H870" s="10"/>
      <c r="I870" s="10"/>
      <c r="J870" s="4"/>
      <c r="K870" s="11"/>
      <c r="L870" s="11"/>
      <c r="M870" s="5"/>
      <c r="N870" s="5"/>
      <c r="O870" s="2"/>
    </row>
  </sheetData>
  <autoFilter ref="A2:O2" xr:uid="{731C7DD3-6D7C-4BED-89CE-165800B87E87}"/>
  <mergeCells count="1">
    <mergeCell ref="B1:O1"/>
  </mergeCells>
  <pageMargins left="0.511811024" right="0.511811024" top="0.78740157499999996" bottom="0.78740157499999996" header="0.31496062000000002" footer="0.31496062000000002"/>
  <pageSetup paperSize="9" scale="60" orientation="portrait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EC777-0118-4FCF-8BBC-5402E2876F22}">
  <sheetPr>
    <tabColor rgb="FF99FF66"/>
    <pageSetUpPr fitToPage="1"/>
  </sheetPr>
  <dimension ref="A1:T871"/>
  <sheetViews>
    <sheetView showGridLines="0" topLeftCell="M1" zoomScale="70" zoomScaleNormal="70" workbookViewId="0">
      <selection activeCell="T5" sqref="T5"/>
    </sheetView>
  </sheetViews>
  <sheetFormatPr defaultColWidth="14.42578125" defaultRowHeight="12.75" x14ac:dyDescent="0.2"/>
  <cols>
    <col min="1" max="1" width="21.140625" style="15" customWidth="1"/>
    <col min="2" max="2" width="93.5703125" style="15" bestFit="1" customWidth="1"/>
    <col min="3" max="3" width="43.140625" style="9" customWidth="1"/>
    <col min="4" max="5" width="31.140625" style="9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" width="23.140625" style="73" customWidth="1"/>
    <col min="17" max="17" width="26.28515625" style="9" customWidth="1"/>
    <col min="18" max="18" width="29" style="9" customWidth="1"/>
    <col min="19" max="19" width="25" style="15" customWidth="1"/>
    <col min="20" max="20" width="18.5703125" style="15" customWidth="1"/>
    <col min="21" max="16384" width="14.42578125" style="15"/>
  </cols>
  <sheetData>
    <row r="1" spans="1:20" ht="71.45" customHeight="1" x14ac:dyDescent="0.2">
      <c r="A1" s="3" t="s">
        <v>1</v>
      </c>
      <c r="B1" s="695" t="s">
        <v>1222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96"/>
      <c r="Q1" s="696"/>
      <c r="R1" s="696"/>
    </row>
    <row r="2" spans="1:20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72" t="s">
        <v>19</v>
      </c>
      <c r="Q2" s="64" t="s">
        <v>20</v>
      </c>
      <c r="R2" s="64" t="s">
        <v>11</v>
      </c>
      <c r="S2" s="476" t="s">
        <v>21</v>
      </c>
      <c r="T2" s="476" t="s">
        <v>11</v>
      </c>
    </row>
    <row r="3" spans="1:20" ht="60" customHeight="1" x14ac:dyDescent="0.2">
      <c r="A3" s="243" t="s">
        <v>323</v>
      </c>
      <c r="B3" s="97" t="s">
        <v>324</v>
      </c>
      <c r="C3" s="209" t="s">
        <v>766</v>
      </c>
      <c r="D3" s="367" t="s">
        <v>809</v>
      </c>
      <c r="E3" s="107"/>
      <c r="F3" s="36" t="s">
        <v>1500</v>
      </c>
      <c r="G3" s="58"/>
      <c r="H3" s="597"/>
      <c r="I3" s="37"/>
      <c r="J3" s="33"/>
      <c r="K3" s="34"/>
      <c r="L3" s="35"/>
      <c r="M3" s="29">
        <v>274.63</v>
      </c>
      <c r="N3" s="30">
        <v>274.63</v>
      </c>
      <c r="O3" s="116" t="s">
        <v>639</v>
      </c>
      <c r="P3" s="117">
        <v>4.45</v>
      </c>
      <c r="Q3" s="104"/>
      <c r="R3" s="105"/>
      <c r="S3" s="296">
        <f>P3*T3</f>
        <v>231.4</v>
      </c>
      <c r="T3" s="297">
        <v>52</v>
      </c>
    </row>
    <row r="4" spans="1:20" s="49" customFormat="1" ht="51.75" x14ac:dyDescent="0.2">
      <c r="A4" s="243" t="s">
        <v>497</v>
      </c>
      <c r="B4" s="97" t="s">
        <v>498</v>
      </c>
      <c r="C4" s="209" t="s">
        <v>766</v>
      </c>
      <c r="D4" s="366" t="s">
        <v>824</v>
      </c>
      <c r="E4" s="107"/>
      <c r="F4" s="16"/>
      <c r="G4" s="27"/>
      <c r="H4" s="27"/>
      <c r="I4" s="67"/>
      <c r="J4" s="38"/>
      <c r="K4" s="68"/>
      <c r="L4" s="28"/>
      <c r="M4" s="29">
        <v>500.85</v>
      </c>
      <c r="N4" s="30">
        <v>500.85</v>
      </c>
      <c r="O4" s="85" t="s">
        <v>623</v>
      </c>
      <c r="P4" s="86">
        <v>4</v>
      </c>
      <c r="Q4" s="76">
        <f>P4*R4</f>
        <v>168</v>
      </c>
      <c r="R4" s="77">
        <v>42</v>
      </c>
      <c r="S4" s="296"/>
      <c r="T4" s="297"/>
    </row>
    <row r="5" spans="1:20" s="49" customFormat="1" ht="53.25" thickBot="1" x14ac:dyDescent="0.25">
      <c r="A5" s="243"/>
      <c r="B5" s="97" t="s">
        <v>711</v>
      </c>
      <c r="C5" s="430" t="s">
        <v>710</v>
      </c>
      <c r="D5" s="366" t="s">
        <v>824</v>
      </c>
      <c r="E5" s="107"/>
      <c r="F5" s="98" t="s">
        <v>897</v>
      </c>
      <c r="G5" s="27"/>
      <c r="H5" s="27"/>
      <c r="I5" s="67"/>
      <c r="J5" s="38"/>
      <c r="K5" s="68"/>
      <c r="L5" s="28"/>
      <c r="M5" s="29">
        <v>500.85</v>
      </c>
      <c r="N5" s="448">
        <v>500.85</v>
      </c>
      <c r="O5" s="85" t="s">
        <v>623</v>
      </c>
      <c r="P5" s="86">
        <v>4</v>
      </c>
      <c r="Q5" s="76">
        <f>P5*R5</f>
        <v>168</v>
      </c>
      <c r="R5" s="77">
        <v>42</v>
      </c>
      <c r="S5" s="296"/>
      <c r="T5" s="297"/>
    </row>
    <row r="6" spans="1:20" ht="33.75" customHeight="1" thickBot="1" x14ac:dyDescent="0.25">
      <c r="A6" s="10"/>
      <c r="B6" s="1"/>
      <c r="C6" s="1"/>
      <c r="D6" s="1"/>
      <c r="E6" s="1"/>
      <c r="F6" s="1"/>
      <c r="G6" s="10"/>
      <c r="H6" s="10"/>
      <c r="I6" s="10"/>
      <c r="J6" s="4"/>
      <c r="K6" s="11"/>
      <c r="L6" s="11"/>
      <c r="M6" s="5"/>
      <c r="N6" s="451">
        <f>SUM(N4:N5)</f>
        <v>1001.7</v>
      </c>
      <c r="O6" s="2"/>
      <c r="P6" s="7"/>
      <c r="Q6" s="451">
        <f>SUM(Q4:Q5)</f>
        <v>336</v>
      </c>
      <c r="R6" s="2"/>
    </row>
    <row r="7" spans="1:20" ht="48.75" customHeight="1" x14ac:dyDescent="0.2">
      <c r="A7" s="10"/>
      <c r="B7" s="1"/>
      <c r="C7" s="1"/>
      <c r="D7" s="1"/>
      <c r="E7" s="1"/>
      <c r="F7" s="1"/>
      <c r="G7" s="10"/>
      <c r="H7" s="10"/>
      <c r="I7" s="10"/>
      <c r="J7" s="4"/>
      <c r="K7" s="11"/>
      <c r="L7" s="11"/>
      <c r="M7" s="5"/>
      <c r="N7" s="196" t="s">
        <v>80</v>
      </c>
      <c r="O7" s="2"/>
      <c r="P7" s="7"/>
      <c r="Q7" s="196" t="s">
        <v>623</v>
      </c>
      <c r="R7" s="2"/>
    </row>
    <row r="8" spans="1:20" ht="12.75" customHeight="1" x14ac:dyDescent="0.2">
      <c r="A8" s="10"/>
      <c r="B8" s="1"/>
      <c r="C8" s="1"/>
      <c r="D8" s="1"/>
      <c r="E8" s="1"/>
      <c r="F8" s="1"/>
      <c r="G8" s="10"/>
      <c r="H8" s="10"/>
      <c r="I8" s="10"/>
      <c r="J8" s="4"/>
      <c r="K8" s="11"/>
      <c r="L8" s="11"/>
      <c r="M8" s="5"/>
      <c r="N8" s="5"/>
      <c r="O8" s="2"/>
      <c r="P8" s="7"/>
      <c r="Q8" s="2"/>
      <c r="R8" s="2"/>
    </row>
    <row r="9" spans="1:20" ht="12.75" customHeight="1" x14ac:dyDescent="0.2">
      <c r="A9" s="10"/>
      <c r="B9" s="1"/>
      <c r="C9" s="1"/>
      <c r="D9" s="1"/>
      <c r="E9" s="1"/>
      <c r="F9" s="1"/>
      <c r="G9" s="10"/>
      <c r="H9" s="10"/>
      <c r="I9" s="10"/>
      <c r="J9" s="4"/>
      <c r="K9" s="11"/>
      <c r="L9" s="11"/>
      <c r="M9" s="5"/>
      <c r="N9" s="5"/>
      <c r="O9" s="2"/>
      <c r="P9" s="7"/>
      <c r="Q9" s="2"/>
      <c r="R9" s="2"/>
    </row>
    <row r="10" spans="1:20" ht="12.75" customHeight="1" x14ac:dyDescent="0.2">
      <c r="A10" s="10"/>
      <c r="B10" s="1"/>
      <c r="C10" s="1"/>
      <c r="D10" s="1"/>
      <c r="E10" s="1"/>
      <c r="F10" s="1"/>
      <c r="G10" s="10"/>
      <c r="H10" s="10"/>
      <c r="I10" s="10"/>
      <c r="J10" s="4"/>
      <c r="K10" s="11"/>
      <c r="L10" s="11"/>
      <c r="M10" s="5"/>
      <c r="N10" s="5"/>
      <c r="O10" s="2"/>
      <c r="P10" s="7"/>
      <c r="Q10" s="2"/>
      <c r="R10" s="2"/>
    </row>
    <row r="11" spans="1:20" ht="12.75" customHeight="1" x14ac:dyDescent="0.2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5"/>
      <c r="O11" s="2"/>
      <c r="P11" s="7"/>
      <c r="Q11" s="2"/>
      <c r="R11" s="2"/>
    </row>
    <row r="12" spans="1:20" ht="12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5"/>
      <c r="O12" s="2"/>
      <c r="P12" s="7"/>
      <c r="Q12" s="2"/>
      <c r="R12" s="2"/>
    </row>
    <row r="13" spans="1:20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  <c r="P13" s="7"/>
      <c r="Q13" s="2"/>
      <c r="R13" s="2"/>
    </row>
    <row r="14" spans="1:20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  <c r="P14" s="7"/>
      <c r="Q14" s="2"/>
      <c r="R14" s="2"/>
    </row>
    <row r="15" spans="1:20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  <c r="P15" s="7"/>
      <c r="Q15" s="2"/>
      <c r="R15" s="2"/>
    </row>
    <row r="16" spans="1:20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  <c r="P16" s="7"/>
      <c r="Q16" s="2"/>
      <c r="R16" s="2"/>
    </row>
    <row r="17" spans="1:18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  <c r="P17" s="7"/>
      <c r="Q17" s="2"/>
      <c r="R17" s="2"/>
    </row>
    <row r="18" spans="1:18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  <c r="P18" s="7"/>
      <c r="Q18" s="2"/>
      <c r="R18" s="2"/>
    </row>
    <row r="19" spans="1:18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  <c r="P19" s="7"/>
      <c r="Q19" s="2"/>
      <c r="R19" s="2"/>
    </row>
    <row r="20" spans="1:18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  <c r="P20" s="7"/>
      <c r="Q20" s="2"/>
      <c r="R20" s="2"/>
    </row>
    <row r="21" spans="1:18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  <c r="P21" s="7"/>
      <c r="Q21" s="2"/>
      <c r="R21" s="2"/>
    </row>
    <row r="22" spans="1:18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  <c r="P22" s="7"/>
      <c r="Q22" s="2"/>
      <c r="R22" s="2"/>
    </row>
    <row r="23" spans="1:18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  <c r="P23" s="7"/>
      <c r="Q23" s="2"/>
      <c r="R23" s="2"/>
    </row>
    <row r="24" spans="1:18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  <c r="P24" s="7"/>
      <c r="Q24" s="2"/>
      <c r="R24" s="2"/>
    </row>
    <row r="25" spans="1:18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  <c r="P25" s="7"/>
      <c r="Q25" s="2"/>
      <c r="R25" s="2"/>
    </row>
    <row r="26" spans="1:18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  <c r="P26" s="7"/>
      <c r="Q26" s="2"/>
      <c r="R26" s="2"/>
    </row>
    <row r="27" spans="1:18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  <c r="P27" s="7"/>
      <c r="Q27" s="2"/>
      <c r="R27" s="2"/>
    </row>
    <row r="28" spans="1:18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  <c r="P28" s="7"/>
      <c r="Q28" s="2"/>
      <c r="R28" s="2"/>
    </row>
    <row r="29" spans="1:18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  <c r="P29" s="7"/>
      <c r="Q29" s="2"/>
      <c r="R29" s="2"/>
    </row>
    <row r="30" spans="1:18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  <c r="P30" s="7"/>
      <c r="Q30" s="2"/>
      <c r="R30" s="2"/>
    </row>
    <row r="31" spans="1:18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  <c r="P31" s="7"/>
      <c r="Q31" s="2"/>
      <c r="R31" s="2"/>
    </row>
    <row r="32" spans="1:18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  <c r="P32" s="7"/>
      <c r="Q32" s="2"/>
      <c r="R32" s="2"/>
    </row>
    <row r="33" spans="1:18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  <c r="P33" s="7"/>
      <c r="Q33" s="2"/>
      <c r="R33" s="2"/>
    </row>
    <row r="34" spans="1:18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  <c r="P34" s="7"/>
      <c r="Q34" s="2"/>
      <c r="R34" s="2"/>
    </row>
    <row r="35" spans="1:18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  <c r="P35" s="7"/>
      <c r="Q35" s="2"/>
      <c r="R35" s="2"/>
    </row>
    <row r="36" spans="1:18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  <c r="P36" s="7"/>
      <c r="Q36" s="2"/>
      <c r="R36" s="2"/>
    </row>
    <row r="37" spans="1:18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  <c r="P37" s="7"/>
      <c r="Q37" s="2"/>
      <c r="R37" s="2"/>
    </row>
    <row r="38" spans="1:18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  <c r="P38" s="7"/>
      <c r="Q38" s="2"/>
      <c r="R38" s="2"/>
    </row>
    <row r="39" spans="1:18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  <c r="P39" s="7"/>
      <c r="Q39" s="2"/>
      <c r="R39" s="2"/>
    </row>
    <row r="40" spans="1:18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  <c r="P40" s="7"/>
      <c r="Q40" s="2"/>
      <c r="R40" s="2"/>
    </row>
    <row r="41" spans="1:18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  <c r="P41" s="7"/>
      <c r="Q41" s="2"/>
      <c r="R41" s="2"/>
    </row>
    <row r="42" spans="1:18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  <c r="P42" s="7"/>
      <c r="Q42" s="2"/>
      <c r="R42" s="2"/>
    </row>
    <row r="43" spans="1:18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  <c r="P43" s="7"/>
      <c r="Q43" s="2"/>
      <c r="R43" s="2"/>
    </row>
    <row r="44" spans="1:18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  <c r="P44" s="7"/>
      <c r="Q44" s="2"/>
      <c r="R44" s="2"/>
    </row>
    <row r="45" spans="1:18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  <c r="P45" s="7"/>
      <c r="Q45" s="2"/>
      <c r="R45" s="2"/>
    </row>
    <row r="46" spans="1:18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  <c r="P46" s="7"/>
      <c r="Q46" s="2"/>
      <c r="R46" s="2"/>
    </row>
    <row r="47" spans="1:18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  <c r="P47" s="7"/>
      <c r="Q47" s="2"/>
      <c r="R47" s="2"/>
    </row>
    <row r="48" spans="1:18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  <c r="P48" s="7"/>
      <c r="Q48" s="2"/>
      <c r="R48" s="2"/>
    </row>
    <row r="49" spans="1:18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  <c r="P49" s="7"/>
      <c r="Q49" s="2"/>
      <c r="R49" s="2"/>
    </row>
    <row r="50" spans="1:18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  <c r="P50" s="7"/>
      <c r="Q50" s="2"/>
      <c r="R50" s="2"/>
    </row>
    <row r="51" spans="1:18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  <c r="P51" s="7"/>
      <c r="Q51" s="2"/>
      <c r="R51" s="2"/>
    </row>
    <row r="52" spans="1:18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  <c r="P52" s="7"/>
      <c r="Q52" s="2"/>
      <c r="R52" s="2"/>
    </row>
    <row r="53" spans="1:18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  <c r="P53" s="7"/>
      <c r="Q53" s="2"/>
      <c r="R53" s="2"/>
    </row>
    <row r="54" spans="1:18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  <c r="P54" s="7"/>
      <c r="Q54" s="2"/>
      <c r="R54" s="2"/>
    </row>
    <row r="55" spans="1:18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  <c r="P55" s="7"/>
      <c r="Q55" s="2"/>
      <c r="R55" s="2"/>
    </row>
    <row r="56" spans="1:18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  <c r="P56" s="7"/>
      <c r="Q56" s="2"/>
      <c r="R56" s="2"/>
    </row>
    <row r="57" spans="1:18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  <c r="P57" s="7"/>
      <c r="Q57" s="2"/>
      <c r="R57" s="2"/>
    </row>
    <row r="58" spans="1:18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  <c r="P58" s="7"/>
      <c r="Q58" s="2"/>
      <c r="R58" s="2"/>
    </row>
    <row r="59" spans="1:18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  <c r="P59" s="7"/>
      <c r="Q59" s="2"/>
      <c r="R59" s="2"/>
    </row>
    <row r="60" spans="1:18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  <c r="P60" s="7"/>
      <c r="Q60" s="2"/>
      <c r="R60" s="2"/>
    </row>
    <row r="61" spans="1:18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  <c r="P61" s="7"/>
      <c r="Q61" s="2"/>
      <c r="R61" s="2"/>
    </row>
    <row r="62" spans="1:18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  <c r="P62" s="7"/>
      <c r="Q62" s="2"/>
      <c r="R62" s="2"/>
    </row>
    <row r="63" spans="1:18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  <c r="P63" s="7"/>
      <c r="Q63" s="2"/>
      <c r="R63" s="2"/>
    </row>
    <row r="64" spans="1:18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  <c r="P64" s="7"/>
      <c r="Q64" s="2"/>
      <c r="R64" s="2"/>
    </row>
    <row r="65" spans="1:18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  <c r="P65" s="7"/>
      <c r="Q65" s="2"/>
      <c r="R65" s="2"/>
    </row>
    <row r="66" spans="1:18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  <c r="P66" s="7"/>
      <c r="Q66" s="2"/>
      <c r="R66" s="2"/>
    </row>
    <row r="67" spans="1:18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  <c r="P67" s="7"/>
      <c r="Q67" s="2"/>
      <c r="R67" s="2"/>
    </row>
    <row r="68" spans="1:18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  <c r="P68" s="7"/>
      <c r="Q68" s="2"/>
      <c r="R68" s="2"/>
    </row>
    <row r="69" spans="1:18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  <c r="P69" s="7"/>
      <c r="Q69" s="2"/>
      <c r="R69" s="2"/>
    </row>
    <row r="70" spans="1:18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  <c r="P70" s="7"/>
      <c r="Q70" s="2"/>
      <c r="R70" s="2"/>
    </row>
    <row r="71" spans="1:18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  <c r="P71" s="7"/>
      <c r="Q71" s="2"/>
      <c r="R71" s="2"/>
    </row>
    <row r="72" spans="1:18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  <c r="P72" s="7"/>
      <c r="Q72" s="2"/>
      <c r="R72" s="2"/>
    </row>
    <row r="73" spans="1:18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  <c r="P73" s="7"/>
      <c r="Q73" s="2"/>
      <c r="R73" s="2"/>
    </row>
    <row r="74" spans="1:18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  <c r="P74" s="7"/>
      <c r="Q74" s="2"/>
      <c r="R74" s="2"/>
    </row>
    <row r="75" spans="1:18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  <c r="P75" s="7"/>
      <c r="Q75" s="2"/>
      <c r="R75" s="2"/>
    </row>
    <row r="76" spans="1:18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  <c r="P76" s="7"/>
      <c r="Q76" s="2"/>
      <c r="R76" s="2"/>
    </row>
    <row r="77" spans="1:18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  <c r="P77" s="7"/>
      <c r="Q77" s="2"/>
      <c r="R77" s="2"/>
    </row>
    <row r="78" spans="1:18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  <c r="P78" s="7"/>
      <c r="Q78" s="2"/>
      <c r="R78" s="2"/>
    </row>
    <row r="79" spans="1:18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  <c r="P79" s="7"/>
      <c r="Q79" s="2"/>
      <c r="R79" s="2"/>
    </row>
    <row r="80" spans="1:18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  <c r="P80" s="7"/>
      <c r="Q80" s="2"/>
      <c r="R80" s="2"/>
    </row>
    <row r="81" spans="1:18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  <c r="P81" s="7"/>
      <c r="Q81" s="2"/>
      <c r="R81" s="2"/>
    </row>
    <row r="82" spans="1:18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  <c r="P82" s="7"/>
      <c r="Q82" s="2"/>
      <c r="R82" s="2"/>
    </row>
    <row r="83" spans="1:18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  <c r="P83" s="7"/>
      <c r="Q83" s="2"/>
      <c r="R83" s="2"/>
    </row>
    <row r="84" spans="1:18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  <c r="P84" s="7"/>
      <c r="Q84" s="2"/>
      <c r="R84" s="2"/>
    </row>
    <row r="85" spans="1:18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  <c r="P85" s="7"/>
      <c r="Q85" s="2"/>
      <c r="R85" s="2"/>
    </row>
    <row r="86" spans="1:18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  <c r="P86" s="7"/>
      <c r="Q86" s="2"/>
      <c r="R86" s="2"/>
    </row>
    <row r="87" spans="1:18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  <c r="P87" s="7"/>
      <c r="Q87" s="2"/>
      <c r="R87" s="2"/>
    </row>
    <row r="88" spans="1:18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  <c r="P88" s="7"/>
      <c r="Q88" s="2"/>
      <c r="R88" s="2"/>
    </row>
    <row r="89" spans="1:18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  <c r="P89" s="7"/>
      <c r="Q89" s="2"/>
      <c r="R89" s="2"/>
    </row>
    <row r="90" spans="1:18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  <c r="P90" s="7"/>
      <c r="Q90" s="2"/>
      <c r="R90" s="2"/>
    </row>
    <row r="91" spans="1:18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  <c r="P91" s="7"/>
      <c r="Q91" s="2"/>
      <c r="R91" s="2"/>
    </row>
    <row r="92" spans="1:18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  <c r="P92" s="7"/>
      <c r="Q92" s="2"/>
      <c r="R92" s="2"/>
    </row>
    <row r="93" spans="1:18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  <c r="P93" s="7"/>
      <c r="Q93" s="2"/>
      <c r="R93" s="2"/>
    </row>
    <row r="94" spans="1:18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  <c r="P94" s="7"/>
      <c r="Q94" s="2"/>
      <c r="R94" s="2"/>
    </row>
    <row r="95" spans="1:18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  <c r="P95" s="7"/>
      <c r="Q95" s="2"/>
      <c r="R95" s="2"/>
    </row>
    <row r="96" spans="1:18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  <c r="P96" s="7"/>
      <c r="Q96" s="2"/>
      <c r="R96" s="2"/>
    </row>
    <row r="97" spans="1:18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  <c r="P97" s="7"/>
      <c r="Q97" s="2"/>
      <c r="R97" s="2"/>
    </row>
    <row r="98" spans="1:18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  <c r="P98" s="7"/>
      <c r="Q98" s="2"/>
      <c r="R98" s="2"/>
    </row>
    <row r="99" spans="1:18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  <c r="P99" s="7"/>
      <c r="Q99" s="2"/>
      <c r="R99" s="2"/>
    </row>
    <row r="100" spans="1:18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  <c r="P100" s="7"/>
      <c r="Q100" s="2"/>
      <c r="R100" s="2"/>
    </row>
    <row r="101" spans="1:18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  <c r="P101" s="7"/>
      <c r="Q101" s="2"/>
      <c r="R101" s="2"/>
    </row>
    <row r="102" spans="1:18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  <c r="P102" s="7"/>
      <c r="Q102" s="2"/>
      <c r="R102" s="2"/>
    </row>
    <row r="103" spans="1:18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  <c r="P103" s="7"/>
      <c r="Q103" s="2"/>
      <c r="R103" s="2"/>
    </row>
    <row r="104" spans="1:18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  <c r="P104" s="7"/>
      <c r="Q104" s="2"/>
      <c r="R104" s="2"/>
    </row>
    <row r="105" spans="1:18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  <c r="P105" s="7"/>
      <c r="Q105" s="2"/>
      <c r="R105" s="2"/>
    </row>
    <row r="106" spans="1:18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  <c r="P106" s="7"/>
      <c r="Q106" s="2"/>
      <c r="R106" s="2"/>
    </row>
    <row r="107" spans="1:18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  <c r="P107" s="7"/>
      <c r="Q107" s="2"/>
      <c r="R107" s="2"/>
    </row>
    <row r="108" spans="1:18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  <c r="P108" s="7"/>
      <c r="Q108" s="2"/>
      <c r="R108" s="2"/>
    </row>
    <row r="109" spans="1:18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  <c r="P109" s="7"/>
      <c r="Q109" s="2"/>
      <c r="R109" s="2"/>
    </row>
    <row r="110" spans="1:18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  <c r="P110" s="7"/>
      <c r="Q110" s="2"/>
      <c r="R110" s="2"/>
    </row>
    <row r="111" spans="1:18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  <c r="P111" s="7"/>
      <c r="Q111" s="2"/>
      <c r="R111" s="2"/>
    </row>
    <row r="112" spans="1:18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  <c r="P112" s="7"/>
      <c r="Q112" s="2"/>
      <c r="R112" s="2"/>
    </row>
    <row r="113" spans="1:18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  <c r="P113" s="7"/>
      <c r="Q113" s="2"/>
      <c r="R113" s="2"/>
    </row>
    <row r="114" spans="1:18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  <c r="P114" s="7"/>
      <c r="Q114" s="2"/>
      <c r="R114" s="2"/>
    </row>
    <row r="115" spans="1:18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  <c r="P115" s="7"/>
      <c r="Q115" s="2"/>
      <c r="R115" s="2"/>
    </row>
    <row r="116" spans="1:18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  <c r="P116" s="7"/>
      <c r="Q116" s="2"/>
      <c r="R116" s="2"/>
    </row>
    <row r="117" spans="1:18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  <c r="P117" s="7"/>
      <c r="Q117" s="2"/>
      <c r="R117" s="2"/>
    </row>
    <row r="118" spans="1:18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  <c r="P118" s="7"/>
      <c r="Q118" s="2"/>
      <c r="R118" s="2"/>
    </row>
    <row r="119" spans="1:18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  <c r="P119" s="7"/>
      <c r="Q119" s="2"/>
      <c r="R119" s="2"/>
    </row>
    <row r="120" spans="1:18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  <c r="P120" s="7"/>
      <c r="Q120" s="2"/>
      <c r="R120" s="2"/>
    </row>
    <row r="121" spans="1:18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  <c r="P121" s="7"/>
      <c r="Q121" s="2"/>
      <c r="R121" s="2"/>
    </row>
    <row r="122" spans="1:18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  <c r="P122" s="7"/>
      <c r="Q122" s="2"/>
      <c r="R122" s="2"/>
    </row>
    <row r="123" spans="1:18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  <c r="P123" s="7"/>
      <c r="Q123" s="2"/>
      <c r="R123" s="2"/>
    </row>
    <row r="124" spans="1:18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  <c r="P124" s="7"/>
      <c r="Q124" s="2"/>
      <c r="R124" s="2"/>
    </row>
    <row r="125" spans="1:18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  <c r="P125" s="7"/>
      <c r="Q125" s="2"/>
      <c r="R125" s="2"/>
    </row>
    <row r="126" spans="1:18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  <c r="P126" s="7"/>
      <c r="Q126" s="2"/>
      <c r="R126" s="2"/>
    </row>
    <row r="127" spans="1:18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  <c r="P127" s="7"/>
      <c r="Q127" s="2"/>
      <c r="R127" s="2"/>
    </row>
    <row r="128" spans="1:18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  <c r="P128" s="7"/>
      <c r="Q128" s="2"/>
      <c r="R128" s="2"/>
    </row>
    <row r="129" spans="1:18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  <c r="P129" s="7"/>
      <c r="Q129" s="2"/>
      <c r="R129" s="2"/>
    </row>
    <row r="130" spans="1:18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  <c r="P130" s="7"/>
      <c r="Q130" s="2"/>
      <c r="R130" s="2"/>
    </row>
    <row r="131" spans="1:18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  <c r="P131" s="7"/>
      <c r="Q131" s="2"/>
      <c r="R131" s="2"/>
    </row>
    <row r="132" spans="1:18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  <c r="P132" s="7"/>
      <c r="Q132" s="2"/>
      <c r="R132" s="2"/>
    </row>
    <row r="133" spans="1:18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  <c r="P133" s="7"/>
      <c r="Q133" s="2"/>
      <c r="R133" s="2"/>
    </row>
    <row r="134" spans="1:18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  <c r="P134" s="7"/>
      <c r="Q134" s="2"/>
      <c r="R134" s="2"/>
    </row>
    <row r="135" spans="1:18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  <c r="P135" s="7"/>
      <c r="Q135" s="2"/>
      <c r="R135" s="2"/>
    </row>
    <row r="136" spans="1:18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  <c r="P136" s="7"/>
      <c r="Q136" s="2"/>
      <c r="R136" s="2"/>
    </row>
    <row r="137" spans="1:18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  <c r="P137" s="7"/>
      <c r="Q137" s="2"/>
      <c r="R137" s="2"/>
    </row>
    <row r="138" spans="1:18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  <c r="P138" s="7"/>
      <c r="Q138" s="2"/>
      <c r="R138" s="2"/>
    </row>
    <row r="139" spans="1:18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  <c r="P139" s="7"/>
      <c r="Q139" s="2"/>
      <c r="R139" s="2"/>
    </row>
    <row r="140" spans="1:18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  <c r="P140" s="7"/>
      <c r="Q140" s="2"/>
      <c r="R140" s="2"/>
    </row>
    <row r="141" spans="1:18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  <c r="P141" s="7"/>
      <c r="Q141" s="2"/>
      <c r="R141" s="2"/>
    </row>
    <row r="142" spans="1:18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  <c r="P142" s="7"/>
      <c r="Q142" s="2"/>
      <c r="R142" s="2"/>
    </row>
    <row r="143" spans="1:18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  <c r="P143" s="7"/>
      <c r="Q143" s="2"/>
      <c r="R143" s="2"/>
    </row>
    <row r="144" spans="1:18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  <c r="P144" s="7"/>
      <c r="Q144" s="2"/>
      <c r="R144" s="2"/>
    </row>
    <row r="145" spans="1:18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  <c r="P145" s="7"/>
      <c r="Q145" s="2"/>
      <c r="R145" s="2"/>
    </row>
    <row r="146" spans="1:18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  <c r="P146" s="7"/>
      <c r="Q146" s="2"/>
      <c r="R146" s="2"/>
    </row>
    <row r="147" spans="1:18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  <c r="P147" s="7"/>
      <c r="Q147" s="2"/>
      <c r="R147" s="2"/>
    </row>
    <row r="148" spans="1:18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  <c r="P148" s="7"/>
      <c r="Q148" s="2"/>
      <c r="R148" s="2"/>
    </row>
    <row r="149" spans="1:18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  <c r="P149" s="7"/>
      <c r="Q149" s="2"/>
      <c r="R149" s="2"/>
    </row>
    <row r="150" spans="1:18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  <c r="P150" s="7"/>
      <c r="Q150" s="2"/>
      <c r="R150" s="2"/>
    </row>
    <row r="151" spans="1:18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  <c r="P151" s="7"/>
      <c r="Q151" s="2"/>
      <c r="R151" s="2"/>
    </row>
    <row r="152" spans="1:18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  <c r="P152" s="7"/>
      <c r="Q152" s="2"/>
      <c r="R152" s="2"/>
    </row>
    <row r="153" spans="1:18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  <c r="P153" s="7"/>
      <c r="Q153" s="2"/>
      <c r="R153" s="2"/>
    </row>
    <row r="154" spans="1:18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  <c r="P154" s="7"/>
      <c r="Q154" s="2"/>
      <c r="R154" s="2"/>
    </row>
    <row r="155" spans="1:18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  <c r="P155" s="7"/>
      <c r="Q155" s="2"/>
      <c r="R155" s="2"/>
    </row>
    <row r="156" spans="1:18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  <c r="P156" s="7"/>
      <c r="Q156" s="2"/>
      <c r="R156" s="2"/>
    </row>
    <row r="157" spans="1:18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  <c r="P157" s="7"/>
      <c r="Q157" s="2"/>
      <c r="R157" s="2"/>
    </row>
    <row r="158" spans="1:18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  <c r="P158" s="7"/>
      <c r="Q158" s="2"/>
      <c r="R158" s="2"/>
    </row>
    <row r="159" spans="1:18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  <c r="P159" s="7"/>
      <c r="Q159" s="2"/>
      <c r="R159" s="2"/>
    </row>
    <row r="160" spans="1:18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  <c r="P160" s="7"/>
      <c r="Q160" s="2"/>
      <c r="R160" s="2"/>
    </row>
    <row r="161" spans="1:18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  <c r="P161" s="7"/>
      <c r="Q161" s="2"/>
      <c r="R161" s="2"/>
    </row>
    <row r="162" spans="1:18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  <c r="P162" s="7"/>
      <c r="Q162" s="2"/>
      <c r="R162" s="2"/>
    </row>
    <row r="163" spans="1:18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  <c r="P163" s="7"/>
      <c r="Q163" s="2"/>
      <c r="R163" s="2"/>
    </row>
    <row r="164" spans="1:18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  <c r="P164" s="7"/>
      <c r="Q164" s="2"/>
      <c r="R164" s="2"/>
    </row>
    <row r="165" spans="1:18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  <c r="P165" s="7"/>
      <c r="Q165" s="2"/>
      <c r="R165" s="2"/>
    </row>
    <row r="166" spans="1:18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  <c r="P166" s="7"/>
      <c r="Q166" s="2"/>
      <c r="R166" s="2"/>
    </row>
    <row r="167" spans="1:18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  <c r="P167" s="7"/>
      <c r="Q167" s="2"/>
      <c r="R167" s="2"/>
    </row>
    <row r="168" spans="1:18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  <c r="P168" s="7"/>
      <c r="Q168" s="2"/>
      <c r="R168" s="2"/>
    </row>
    <row r="169" spans="1:18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  <c r="P169" s="7"/>
      <c r="Q169" s="2"/>
      <c r="R169" s="2"/>
    </row>
    <row r="170" spans="1:18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  <c r="P170" s="7"/>
      <c r="Q170" s="2"/>
      <c r="R170" s="2"/>
    </row>
    <row r="171" spans="1:18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  <c r="P171" s="7"/>
      <c r="Q171" s="2"/>
      <c r="R171" s="2"/>
    </row>
    <row r="172" spans="1:18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  <c r="P172" s="7"/>
      <c r="Q172" s="2"/>
      <c r="R172" s="2"/>
    </row>
    <row r="173" spans="1:18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  <c r="P173" s="7"/>
      <c r="Q173" s="2"/>
      <c r="R173" s="2"/>
    </row>
    <row r="174" spans="1:18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  <c r="P174" s="7"/>
      <c r="Q174" s="2"/>
      <c r="R174" s="2"/>
    </row>
    <row r="175" spans="1:18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  <c r="P175" s="7"/>
      <c r="Q175" s="2"/>
      <c r="R175" s="2"/>
    </row>
    <row r="176" spans="1:18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  <c r="P176" s="7"/>
      <c r="Q176" s="2"/>
      <c r="R176" s="2"/>
    </row>
    <row r="177" spans="1:18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  <c r="P177" s="7"/>
      <c r="Q177" s="2"/>
      <c r="R177" s="2"/>
    </row>
    <row r="178" spans="1:18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  <c r="P178" s="7"/>
      <c r="Q178" s="2"/>
      <c r="R178" s="2"/>
    </row>
    <row r="179" spans="1:18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  <c r="P179" s="7"/>
      <c r="Q179" s="2"/>
      <c r="R179" s="2"/>
    </row>
    <row r="180" spans="1:18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  <c r="P180" s="7"/>
      <c r="Q180" s="2"/>
      <c r="R180" s="2"/>
    </row>
    <row r="181" spans="1:18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  <c r="P181" s="7"/>
      <c r="Q181" s="2"/>
      <c r="R181" s="2"/>
    </row>
    <row r="182" spans="1:18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  <c r="P182" s="7"/>
      <c r="Q182" s="2"/>
      <c r="R182" s="2"/>
    </row>
    <row r="183" spans="1:18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  <c r="P183" s="7"/>
      <c r="Q183" s="2"/>
      <c r="R183" s="2"/>
    </row>
    <row r="184" spans="1:18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  <c r="P184" s="7"/>
      <c r="Q184" s="2"/>
      <c r="R184" s="2"/>
    </row>
    <row r="185" spans="1:18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  <c r="P185" s="7"/>
      <c r="Q185" s="2"/>
      <c r="R185" s="2"/>
    </row>
    <row r="186" spans="1:18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  <c r="P186" s="7"/>
      <c r="Q186" s="2"/>
      <c r="R186" s="2"/>
    </row>
    <row r="187" spans="1:18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  <c r="P187" s="7"/>
      <c r="Q187" s="2"/>
      <c r="R187" s="2"/>
    </row>
    <row r="188" spans="1:18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  <c r="P188" s="7"/>
      <c r="Q188" s="2"/>
      <c r="R188" s="2"/>
    </row>
    <row r="189" spans="1:18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  <c r="P189" s="7"/>
      <c r="Q189" s="2"/>
      <c r="R189" s="2"/>
    </row>
    <row r="190" spans="1:18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  <c r="P190" s="7"/>
      <c r="Q190" s="2"/>
      <c r="R190" s="2"/>
    </row>
    <row r="191" spans="1:18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  <c r="P191" s="7"/>
      <c r="Q191" s="2"/>
      <c r="R191" s="2"/>
    </row>
    <row r="192" spans="1:18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  <c r="P192" s="7"/>
      <c r="Q192" s="2"/>
      <c r="R192" s="2"/>
    </row>
    <row r="193" spans="1:18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  <c r="P193" s="7"/>
      <c r="Q193" s="2"/>
      <c r="R193" s="2"/>
    </row>
    <row r="194" spans="1:18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  <c r="P194" s="7"/>
      <c r="Q194" s="2"/>
      <c r="R194" s="2"/>
    </row>
    <row r="195" spans="1:18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  <c r="P195" s="7"/>
      <c r="Q195" s="2"/>
      <c r="R195" s="2"/>
    </row>
    <row r="196" spans="1:18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  <c r="P196" s="7"/>
      <c r="Q196" s="2"/>
      <c r="R196" s="2"/>
    </row>
    <row r="197" spans="1:18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  <c r="P197" s="7"/>
      <c r="Q197" s="2"/>
      <c r="R197" s="2"/>
    </row>
    <row r="198" spans="1:18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  <c r="P198" s="7"/>
      <c r="Q198" s="2"/>
      <c r="R198" s="2"/>
    </row>
    <row r="199" spans="1:18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  <c r="P199" s="7"/>
      <c r="Q199" s="2"/>
      <c r="R199" s="2"/>
    </row>
    <row r="200" spans="1:18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  <c r="P200" s="7"/>
      <c r="Q200" s="2"/>
      <c r="R200" s="2"/>
    </row>
    <row r="201" spans="1:18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  <c r="P201" s="7"/>
      <c r="Q201" s="2"/>
      <c r="R201" s="2"/>
    </row>
    <row r="202" spans="1:18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  <c r="P202" s="7"/>
      <c r="Q202" s="2"/>
      <c r="R202" s="2"/>
    </row>
    <row r="203" spans="1:18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  <c r="P203" s="7"/>
      <c r="Q203" s="2"/>
      <c r="R203" s="2"/>
    </row>
    <row r="204" spans="1:18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  <c r="P204" s="7"/>
      <c r="Q204" s="2"/>
      <c r="R204" s="2"/>
    </row>
    <row r="205" spans="1:18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  <c r="P205" s="7"/>
      <c r="Q205" s="2"/>
      <c r="R205" s="2"/>
    </row>
    <row r="206" spans="1:18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  <c r="P206" s="7"/>
      <c r="Q206" s="2"/>
      <c r="R206" s="2"/>
    </row>
    <row r="207" spans="1:18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  <c r="P207" s="7"/>
      <c r="Q207" s="2"/>
      <c r="R207" s="2"/>
    </row>
    <row r="208" spans="1:18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  <c r="P208" s="7"/>
      <c r="Q208" s="2"/>
      <c r="R208" s="2"/>
    </row>
    <row r="209" spans="1:18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  <c r="P209" s="7"/>
      <c r="Q209" s="2"/>
      <c r="R209" s="2"/>
    </row>
    <row r="210" spans="1:18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  <c r="P210" s="7"/>
      <c r="Q210" s="2"/>
      <c r="R210" s="2"/>
    </row>
    <row r="211" spans="1:18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  <c r="P211" s="7"/>
      <c r="Q211" s="2"/>
      <c r="R211" s="2"/>
    </row>
    <row r="212" spans="1:18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  <c r="P212" s="7"/>
      <c r="Q212" s="2"/>
      <c r="R212" s="2"/>
    </row>
    <row r="213" spans="1:18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  <c r="P213" s="7"/>
      <c r="Q213" s="2"/>
      <c r="R213" s="2"/>
    </row>
    <row r="214" spans="1:18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  <c r="P214" s="7"/>
      <c r="Q214" s="2"/>
      <c r="R214" s="2"/>
    </row>
    <row r="215" spans="1:18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  <c r="P215" s="7"/>
      <c r="Q215" s="2"/>
      <c r="R215" s="2"/>
    </row>
    <row r="216" spans="1:18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  <c r="P216" s="7"/>
      <c r="Q216" s="2"/>
      <c r="R216" s="2"/>
    </row>
    <row r="217" spans="1:18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  <c r="P217" s="7"/>
      <c r="Q217" s="2"/>
      <c r="R217" s="2"/>
    </row>
    <row r="218" spans="1:18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  <c r="P218" s="7"/>
      <c r="Q218" s="2"/>
      <c r="R218" s="2"/>
    </row>
    <row r="219" spans="1:18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  <c r="P219" s="7"/>
      <c r="Q219" s="2"/>
      <c r="R219" s="2"/>
    </row>
    <row r="220" spans="1:18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  <c r="P220" s="7"/>
      <c r="Q220" s="2"/>
      <c r="R220" s="2"/>
    </row>
    <row r="221" spans="1:18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  <c r="P221" s="7"/>
      <c r="Q221" s="2"/>
      <c r="R221" s="2"/>
    </row>
    <row r="222" spans="1:18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  <c r="P222" s="7"/>
      <c r="Q222" s="2"/>
      <c r="R222" s="2"/>
    </row>
    <row r="223" spans="1:18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  <c r="P223" s="7"/>
      <c r="Q223" s="2"/>
      <c r="R223" s="2"/>
    </row>
    <row r="224" spans="1:18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  <c r="P224" s="7"/>
      <c r="Q224" s="2"/>
      <c r="R224" s="2"/>
    </row>
    <row r="225" spans="1:18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  <c r="P225" s="7"/>
      <c r="Q225" s="2"/>
      <c r="R225" s="2"/>
    </row>
    <row r="226" spans="1:18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  <c r="P226" s="7"/>
      <c r="Q226" s="2"/>
      <c r="R226" s="2"/>
    </row>
    <row r="227" spans="1:18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  <c r="P227" s="7"/>
      <c r="Q227" s="2"/>
      <c r="R227" s="2"/>
    </row>
    <row r="228" spans="1:18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  <c r="P228" s="7"/>
      <c r="Q228" s="2"/>
      <c r="R228" s="2"/>
    </row>
    <row r="229" spans="1:18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  <c r="P229" s="7"/>
      <c r="Q229" s="2"/>
      <c r="R229" s="2"/>
    </row>
    <row r="230" spans="1:18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  <c r="P230" s="7"/>
      <c r="Q230" s="2"/>
      <c r="R230" s="2"/>
    </row>
    <row r="231" spans="1:18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  <c r="P231" s="7"/>
      <c r="Q231" s="2"/>
      <c r="R231" s="2"/>
    </row>
    <row r="232" spans="1:18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  <c r="P232" s="7"/>
      <c r="Q232" s="2"/>
      <c r="R232" s="2"/>
    </row>
    <row r="233" spans="1:18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  <c r="P233" s="7"/>
      <c r="Q233" s="2"/>
      <c r="R233" s="2"/>
    </row>
    <row r="234" spans="1:18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  <c r="P234" s="7"/>
      <c r="Q234" s="2"/>
      <c r="R234" s="2"/>
    </row>
    <row r="235" spans="1:18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  <c r="P235" s="7"/>
      <c r="Q235" s="2"/>
      <c r="R235" s="2"/>
    </row>
    <row r="236" spans="1:18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  <c r="P236" s="7"/>
      <c r="Q236" s="2"/>
      <c r="R236" s="2"/>
    </row>
    <row r="237" spans="1:18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  <c r="P237" s="7"/>
      <c r="Q237" s="2"/>
      <c r="R237" s="2"/>
    </row>
    <row r="238" spans="1:18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  <c r="P238" s="7"/>
      <c r="Q238" s="2"/>
      <c r="R238" s="2"/>
    </row>
    <row r="239" spans="1:18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  <c r="P239" s="7"/>
      <c r="Q239" s="2"/>
      <c r="R239" s="2"/>
    </row>
    <row r="240" spans="1:18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  <c r="P240" s="7"/>
      <c r="Q240" s="2"/>
      <c r="R240" s="2"/>
    </row>
    <row r="241" spans="1:18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  <c r="P241" s="7"/>
      <c r="Q241" s="2"/>
      <c r="R241" s="2"/>
    </row>
    <row r="242" spans="1:18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  <c r="P242" s="7"/>
      <c r="Q242" s="2"/>
      <c r="R242" s="2"/>
    </row>
    <row r="243" spans="1:18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  <c r="P243" s="7"/>
      <c r="Q243" s="2"/>
      <c r="R243" s="2"/>
    </row>
    <row r="244" spans="1:18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  <c r="P244" s="7"/>
      <c r="Q244" s="2"/>
      <c r="R244" s="2"/>
    </row>
    <row r="245" spans="1:18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  <c r="P245" s="7"/>
      <c r="Q245" s="2"/>
      <c r="R245" s="2"/>
    </row>
    <row r="246" spans="1:18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  <c r="P246" s="7"/>
      <c r="Q246" s="2"/>
      <c r="R246" s="2"/>
    </row>
    <row r="247" spans="1:18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  <c r="P247" s="7"/>
      <c r="Q247" s="2"/>
      <c r="R247" s="2"/>
    </row>
    <row r="248" spans="1:18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  <c r="P248" s="7"/>
      <c r="Q248" s="2"/>
      <c r="R248" s="2"/>
    </row>
    <row r="249" spans="1:18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  <c r="P249" s="7"/>
      <c r="Q249" s="2"/>
      <c r="R249" s="2"/>
    </row>
    <row r="250" spans="1:18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  <c r="P250" s="7"/>
      <c r="Q250" s="2"/>
      <c r="R250" s="2"/>
    </row>
    <row r="251" spans="1:18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  <c r="P251" s="7"/>
      <c r="Q251" s="2"/>
      <c r="R251" s="2"/>
    </row>
    <row r="252" spans="1:18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  <c r="P252" s="7"/>
      <c r="Q252" s="2"/>
      <c r="R252" s="2"/>
    </row>
    <row r="253" spans="1:18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  <c r="P253" s="7"/>
      <c r="Q253" s="2"/>
      <c r="R253" s="2"/>
    </row>
    <row r="254" spans="1:18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  <c r="P254" s="7"/>
      <c r="Q254" s="2"/>
      <c r="R254" s="2"/>
    </row>
    <row r="255" spans="1:18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  <c r="P255" s="7"/>
      <c r="Q255" s="2"/>
      <c r="R255" s="2"/>
    </row>
    <row r="256" spans="1:18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  <c r="P256" s="7"/>
      <c r="Q256" s="2"/>
      <c r="R256" s="2"/>
    </row>
    <row r="257" spans="1:18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  <c r="P257" s="7"/>
      <c r="Q257" s="2"/>
      <c r="R257" s="2"/>
    </row>
    <row r="258" spans="1:18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  <c r="P258" s="7"/>
      <c r="Q258" s="2"/>
      <c r="R258" s="2"/>
    </row>
    <row r="259" spans="1:18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  <c r="P259" s="7"/>
      <c r="Q259" s="2"/>
      <c r="R259" s="2"/>
    </row>
    <row r="260" spans="1:18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  <c r="P260" s="7"/>
      <c r="Q260" s="2"/>
      <c r="R260" s="2"/>
    </row>
    <row r="261" spans="1:18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  <c r="P261" s="7"/>
      <c r="Q261" s="2"/>
      <c r="R261" s="2"/>
    </row>
    <row r="262" spans="1:18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  <c r="P262" s="7"/>
      <c r="Q262" s="2"/>
      <c r="R262" s="2"/>
    </row>
    <row r="263" spans="1:18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  <c r="P263" s="7"/>
      <c r="Q263" s="2"/>
      <c r="R263" s="2"/>
    </row>
    <row r="264" spans="1:18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  <c r="P264" s="7"/>
      <c r="Q264" s="2"/>
      <c r="R264" s="2"/>
    </row>
    <row r="265" spans="1:18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  <c r="P265" s="7"/>
      <c r="Q265" s="2"/>
      <c r="R265" s="2"/>
    </row>
    <row r="266" spans="1:18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  <c r="P266" s="7"/>
      <c r="Q266" s="2"/>
      <c r="R266" s="2"/>
    </row>
    <row r="267" spans="1:18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  <c r="P267" s="7"/>
      <c r="Q267" s="2"/>
      <c r="R267" s="2"/>
    </row>
    <row r="268" spans="1:18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  <c r="P268" s="7"/>
      <c r="Q268" s="2"/>
      <c r="R268" s="2"/>
    </row>
    <row r="269" spans="1:18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  <c r="P269" s="7"/>
      <c r="Q269" s="2"/>
      <c r="R269" s="2"/>
    </row>
    <row r="270" spans="1:18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  <c r="P270" s="7"/>
      <c r="Q270" s="2"/>
      <c r="R270" s="2"/>
    </row>
    <row r="271" spans="1:18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  <c r="P271" s="7"/>
      <c r="Q271" s="2"/>
      <c r="R271" s="2"/>
    </row>
    <row r="272" spans="1:18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  <c r="P272" s="7"/>
      <c r="Q272" s="2"/>
      <c r="R272" s="2"/>
    </row>
    <row r="273" spans="1:18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  <c r="P273" s="7"/>
      <c r="Q273" s="2"/>
      <c r="R273" s="2"/>
    </row>
    <row r="274" spans="1:18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  <c r="P274" s="7"/>
      <c r="Q274" s="2"/>
      <c r="R274" s="2"/>
    </row>
    <row r="275" spans="1:18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  <c r="P275" s="7"/>
      <c r="Q275" s="2"/>
      <c r="R275" s="2"/>
    </row>
    <row r="276" spans="1:18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  <c r="P276" s="7"/>
      <c r="Q276" s="2"/>
      <c r="R276" s="2"/>
    </row>
    <row r="277" spans="1:18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  <c r="P277" s="7"/>
      <c r="Q277" s="2"/>
      <c r="R277" s="2"/>
    </row>
    <row r="278" spans="1:18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  <c r="P278" s="7"/>
      <c r="Q278" s="2"/>
      <c r="R278" s="2"/>
    </row>
    <row r="279" spans="1:18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  <c r="P279" s="7"/>
      <c r="Q279" s="2"/>
      <c r="R279" s="2"/>
    </row>
    <row r="280" spans="1:18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  <c r="P280" s="7"/>
      <c r="Q280" s="2"/>
      <c r="R280" s="2"/>
    </row>
    <row r="281" spans="1:18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  <c r="P281" s="7"/>
      <c r="Q281" s="2"/>
      <c r="R281" s="2"/>
    </row>
    <row r="282" spans="1:18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  <c r="P282" s="7"/>
      <c r="Q282" s="2"/>
      <c r="R282" s="2"/>
    </row>
    <row r="283" spans="1:18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  <c r="P283" s="7"/>
      <c r="Q283" s="2"/>
      <c r="R283" s="2"/>
    </row>
    <row r="284" spans="1:18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  <c r="P284" s="7"/>
      <c r="Q284" s="2"/>
      <c r="R284" s="2"/>
    </row>
    <row r="285" spans="1:18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  <c r="P285" s="7"/>
      <c r="Q285" s="2"/>
      <c r="R285" s="2"/>
    </row>
    <row r="286" spans="1:18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  <c r="P286" s="7"/>
      <c r="Q286" s="2"/>
      <c r="R286" s="2"/>
    </row>
    <row r="287" spans="1:18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  <c r="P287" s="7"/>
      <c r="Q287" s="2"/>
      <c r="R287" s="2"/>
    </row>
    <row r="288" spans="1:18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  <c r="P288" s="7"/>
      <c r="Q288" s="2"/>
      <c r="R288" s="2"/>
    </row>
    <row r="289" spans="1:18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  <c r="P289" s="7"/>
      <c r="Q289" s="2"/>
      <c r="R289" s="2"/>
    </row>
    <row r="290" spans="1:18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  <c r="P290" s="7"/>
      <c r="Q290" s="2"/>
      <c r="R290" s="2"/>
    </row>
    <row r="291" spans="1:18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  <c r="P291" s="7"/>
      <c r="Q291" s="2"/>
      <c r="R291" s="2"/>
    </row>
    <row r="292" spans="1:18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  <c r="P292" s="7"/>
      <c r="Q292" s="2"/>
      <c r="R292" s="2"/>
    </row>
    <row r="293" spans="1:18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  <c r="P293" s="7"/>
      <c r="Q293" s="2"/>
      <c r="R293" s="2"/>
    </row>
    <row r="294" spans="1:18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  <c r="P294" s="7"/>
      <c r="Q294" s="2"/>
      <c r="R294" s="2"/>
    </row>
    <row r="295" spans="1:18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  <c r="P295" s="7"/>
      <c r="Q295" s="2"/>
      <c r="R295" s="2"/>
    </row>
    <row r="296" spans="1:18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  <c r="P296" s="7"/>
      <c r="Q296" s="2"/>
      <c r="R296" s="2"/>
    </row>
    <row r="297" spans="1:18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  <c r="P297" s="7"/>
      <c r="Q297" s="2"/>
      <c r="R297" s="2"/>
    </row>
    <row r="298" spans="1:18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  <c r="P298" s="7"/>
      <c r="Q298" s="2"/>
      <c r="R298" s="2"/>
    </row>
    <row r="299" spans="1:18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  <c r="P299" s="7"/>
      <c r="Q299" s="2"/>
      <c r="R299" s="2"/>
    </row>
    <row r="300" spans="1:18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  <c r="P300" s="7"/>
      <c r="Q300" s="2"/>
      <c r="R300" s="2"/>
    </row>
    <row r="301" spans="1:18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  <c r="P301" s="7"/>
      <c r="Q301" s="2"/>
      <c r="R301" s="2"/>
    </row>
    <row r="302" spans="1:18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  <c r="P302" s="7"/>
      <c r="Q302" s="2"/>
      <c r="R302" s="2"/>
    </row>
    <row r="303" spans="1:18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  <c r="P303" s="7"/>
      <c r="Q303" s="2"/>
      <c r="R303" s="2"/>
    </row>
    <row r="304" spans="1:18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  <c r="P304" s="7"/>
      <c r="Q304" s="2"/>
      <c r="R304" s="2"/>
    </row>
    <row r="305" spans="1:18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  <c r="P305" s="7"/>
      <c r="Q305" s="2"/>
      <c r="R305" s="2"/>
    </row>
    <row r="306" spans="1:18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  <c r="P306" s="7"/>
      <c r="Q306" s="2"/>
      <c r="R306" s="2"/>
    </row>
    <row r="307" spans="1:18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  <c r="P307" s="7"/>
      <c r="Q307" s="2"/>
      <c r="R307" s="2"/>
    </row>
    <row r="308" spans="1:18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  <c r="P308" s="7"/>
      <c r="Q308" s="2"/>
      <c r="R308" s="2"/>
    </row>
    <row r="309" spans="1:18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  <c r="P309" s="7"/>
      <c r="Q309" s="2"/>
      <c r="R309" s="2"/>
    </row>
    <row r="310" spans="1:18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  <c r="P310" s="7"/>
      <c r="Q310" s="2"/>
      <c r="R310" s="2"/>
    </row>
    <row r="311" spans="1:18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  <c r="P311" s="7"/>
      <c r="Q311" s="2"/>
      <c r="R311" s="2"/>
    </row>
    <row r="312" spans="1:18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  <c r="P312" s="7"/>
      <c r="Q312" s="2"/>
      <c r="R312" s="2"/>
    </row>
    <row r="313" spans="1:18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  <c r="P313" s="7"/>
      <c r="Q313" s="2"/>
      <c r="R313" s="2"/>
    </row>
    <row r="314" spans="1:18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  <c r="P314" s="7"/>
      <c r="Q314" s="2"/>
      <c r="R314" s="2"/>
    </row>
    <row r="315" spans="1:18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  <c r="P315" s="7"/>
      <c r="Q315" s="2"/>
      <c r="R315" s="2"/>
    </row>
    <row r="316" spans="1:18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  <c r="P316" s="7"/>
      <c r="Q316" s="2"/>
      <c r="R316" s="2"/>
    </row>
    <row r="317" spans="1:18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  <c r="P317" s="7"/>
      <c r="Q317" s="2"/>
      <c r="R317" s="2"/>
    </row>
    <row r="318" spans="1:18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  <c r="P318" s="7"/>
      <c r="Q318" s="2"/>
      <c r="R318" s="2"/>
    </row>
    <row r="319" spans="1:18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  <c r="P319" s="7"/>
      <c r="Q319" s="2"/>
      <c r="R319" s="2"/>
    </row>
    <row r="320" spans="1:18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  <c r="P320" s="7"/>
      <c r="Q320" s="2"/>
      <c r="R320" s="2"/>
    </row>
    <row r="321" spans="1:18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  <c r="P321" s="7"/>
      <c r="Q321" s="2"/>
      <c r="R321" s="2"/>
    </row>
    <row r="322" spans="1:18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  <c r="P322" s="7"/>
      <c r="Q322" s="2"/>
      <c r="R322" s="2"/>
    </row>
    <row r="323" spans="1:18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  <c r="P323" s="7"/>
      <c r="Q323" s="2"/>
      <c r="R323" s="2"/>
    </row>
    <row r="324" spans="1:18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  <c r="P324" s="7"/>
      <c r="Q324" s="2"/>
      <c r="R324" s="2"/>
    </row>
    <row r="325" spans="1:18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  <c r="P325" s="7"/>
      <c r="Q325" s="2"/>
      <c r="R325" s="2"/>
    </row>
    <row r="326" spans="1:18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  <c r="P326" s="7"/>
      <c r="Q326" s="2"/>
      <c r="R326" s="2"/>
    </row>
    <row r="327" spans="1:18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  <c r="P327" s="7"/>
      <c r="Q327" s="2"/>
      <c r="R327" s="2"/>
    </row>
    <row r="328" spans="1:18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  <c r="P328" s="7"/>
      <c r="Q328" s="2"/>
      <c r="R328" s="2"/>
    </row>
    <row r="329" spans="1:18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  <c r="P329" s="7"/>
      <c r="Q329" s="2"/>
      <c r="R329" s="2"/>
    </row>
    <row r="330" spans="1:18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  <c r="P330" s="7"/>
      <c r="Q330" s="2"/>
      <c r="R330" s="2"/>
    </row>
    <row r="331" spans="1:18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  <c r="P331" s="7"/>
      <c r="Q331" s="2"/>
      <c r="R331" s="2"/>
    </row>
    <row r="332" spans="1:18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  <c r="P332" s="7"/>
      <c r="Q332" s="2"/>
      <c r="R332" s="2"/>
    </row>
    <row r="333" spans="1:18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  <c r="P333" s="7"/>
      <c r="Q333" s="2"/>
      <c r="R333" s="2"/>
    </row>
    <row r="334" spans="1:18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  <c r="P334" s="7"/>
      <c r="Q334" s="2"/>
      <c r="R334" s="2"/>
    </row>
    <row r="335" spans="1:18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  <c r="P335" s="7"/>
      <c r="Q335" s="2"/>
      <c r="R335" s="2"/>
    </row>
    <row r="336" spans="1:18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  <c r="P336" s="7"/>
      <c r="Q336" s="2"/>
      <c r="R336" s="2"/>
    </row>
    <row r="337" spans="1:18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  <c r="P337" s="7"/>
      <c r="Q337" s="2"/>
      <c r="R337" s="2"/>
    </row>
    <row r="338" spans="1:18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  <c r="P338" s="7"/>
      <c r="Q338" s="2"/>
      <c r="R338" s="2"/>
    </row>
    <row r="339" spans="1:18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  <c r="P339" s="7"/>
      <c r="Q339" s="2"/>
      <c r="R339" s="2"/>
    </row>
    <row r="340" spans="1:18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  <c r="P340" s="7"/>
      <c r="Q340" s="2"/>
      <c r="R340" s="2"/>
    </row>
    <row r="341" spans="1:18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  <c r="P341" s="7"/>
      <c r="Q341" s="2"/>
      <c r="R341" s="2"/>
    </row>
    <row r="342" spans="1:18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  <c r="P342" s="7"/>
      <c r="Q342" s="2"/>
      <c r="R342" s="2"/>
    </row>
    <row r="343" spans="1:18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  <c r="P343" s="7"/>
      <c r="Q343" s="2"/>
      <c r="R343" s="2"/>
    </row>
    <row r="344" spans="1:18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  <c r="P344" s="7"/>
      <c r="Q344" s="2"/>
      <c r="R344" s="2"/>
    </row>
    <row r="345" spans="1:18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  <c r="P345" s="7"/>
      <c r="Q345" s="2"/>
      <c r="R345" s="2"/>
    </row>
    <row r="346" spans="1:18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  <c r="P346" s="7"/>
      <c r="Q346" s="2"/>
      <c r="R346" s="2"/>
    </row>
    <row r="347" spans="1:18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  <c r="P347" s="7"/>
      <c r="Q347" s="2"/>
      <c r="R347" s="2"/>
    </row>
    <row r="348" spans="1:18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  <c r="P348" s="7"/>
      <c r="Q348" s="2"/>
      <c r="R348" s="2"/>
    </row>
    <row r="349" spans="1:18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  <c r="P349" s="7"/>
      <c r="Q349" s="2"/>
      <c r="R349" s="2"/>
    </row>
    <row r="350" spans="1:18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  <c r="P350" s="7"/>
      <c r="Q350" s="2"/>
      <c r="R350" s="2"/>
    </row>
    <row r="351" spans="1:18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  <c r="P351" s="7"/>
      <c r="Q351" s="2"/>
      <c r="R351" s="2"/>
    </row>
    <row r="352" spans="1:18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  <c r="P352" s="7"/>
      <c r="Q352" s="2"/>
      <c r="R352" s="2"/>
    </row>
    <row r="353" spans="1:18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  <c r="P353" s="7"/>
      <c r="Q353" s="2"/>
      <c r="R353" s="2"/>
    </row>
    <row r="354" spans="1:18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  <c r="P354" s="7"/>
      <c r="Q354" s="2"/>
      <c r="R354" s="2"/>
    </row>
    <row r="355" spans="1:18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  <c r="P355" s="7"/>
      <c r="Q355" s="2"/>
      <c r="R355" s="2"/>
    </row>
    <row r="356" spans="1:18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  <c r="P356" s="7"/>
      <c r="Q356" s="2"/>
      <c r="R356" s="2"/>
    </row>
    <row r="357" spans="1:18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  <c r="P357" s="7"/>
      <c r="Q357" s="2"/>
      <c r="R357" s="2"/>
    </row>
    <row r="358" spans="1:18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  <c r="P358" s="7"/>
      <c r="Q358" s="2"/>
      <c r="R358" s="2"/>
    </row>
    <row r="359" spans="1:18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  <c r="P359" s="7"/>
      <c r="Q359" s="2"/>
      <c r="R359" s="2"/>
    </row>
    <row r="360" spans="1:18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  <c r="P360" s="7"/>
      <c r="Q360" s="2"/>
      <c r="R360" s="2"/>
    </row>
    <row r="361" spans="1:18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  <c r="P361" s="7"/>
      <c r="Q361" s="2"/>
      <c r="R361" s="2"/>
    </row>
    <row r="362" spans="1:18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  <c r="P362" s="7"/>
      <c r="Q362" s="2"/>
      <c r="R362" s="2"/>
    </row>
    <row r="363" spans="1:18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  <c r="P363" s="7"/>
      <c r="Q363" s="2"/>
      <c r="R363" s="2"/>
    </row>
    <row r="364" spans="1:18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  <c r="P364" s="7"/>
      <c r="Q364" s="2"/>
      <c r="R364" s="2"/>
    </row>
    <row r="365" spans="1:18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  <c r="P365" s="7"/>
      <c r="Q365" s="2"/>
      <c r="R365" s="2"/>
    </row>
    <row r="366" spans="1:18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  <c r="P366" s="7"/>
      <c r="Q366" s="2"/>
      <c r="R366" s="2"/>
    </row>
    <row r="367" spans="1:18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  <c r="P367" s="7"/>
      <c r="Q367" s="2"/>
      <c r="R367" s="2"/>
    </row>
    <row r="368" spans="1:18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  <c r="P368" s="7"/>
      <c r="Q368" s="2"/>
      <c r="R368" s="2"/>
    </row>
    <row r="369" spans="1:18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  <c r="P369" s="7"/>
      <c r="Q369" s="2"/>
      <c r="R369" s="2"/>
    </row>
    <row r="370" spans="1:18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  <c r="P370" s="7"/>
      <c r="Q370" s="2"/>
      <c r="R370" s="2"/>
    </row>
    <row r="371" spans="1:18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  <c r="P371" s="7"/>
      <c r="Q371" s="2"/>
      <c r="R371" s="2"/>
    </row>
    <row r="372" spans="1:18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  <c r="P372" s="7"/>
      <c r="Q372" s="2"/>
      <c r="R372" s="2"/>
    </row>
    <row r="373" spans="1:18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  <c r="P373" s="7"/>
      <c r="Q373" s="2"/>
      <c r="R373" s="2"/>
    </row>
    <row r="374" spans="1:18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  <c r="P374" s="7"/>
      <c r="Q374" s="2"/>
      <c r="R374" s="2"/>
    </row>
    <row r="375" spans="1:18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  <c r="P375" s="7"/>
      <c r="Q375" s="2"/>
      <c r="R375" s="2"/>
    </row>
    <row r="376" spans="1:18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  <c r="P376" s="7"/>
      <c r="Q376" s="2"/>
      <c r="R376" s="2"/>
    </row>
    <row r="377" spans="1:18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  <c r="P377" s="7"/>
      <c r="Q377" s="2"/>
      <c r="R377" s="2"/>
    </row>
    <row r="378" spans="1:18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  <c r="P378" s="7"/>
      <c r="Q378" s="2"/>
      <c r="R378" s="2"/>
    </row>
    <row r="379" spans="1:18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  <c r="P379" s="7"/>
      <c r="Q379" s="2"/>
      <c r="R379" s="2"/>
    </row>
    <row r="380" spans="1:18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  <c r="P380" s="7"/>
      <c r="Q380" s="2"/>
      <c r="R380" s="2"/>
    </row>
    <row r="381" spans="1:18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  <c r="P381" s="7"/>
      <c r="Q381" s="2"/>
      <c r="R381" s="2"/>
    </row>
    <row r="382" spans="1:18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  <c r="P382" s="7"/>
      <c r="Q382" s="2"/>
      <c r="R382" s="2"/>
    </row>
    <row r="383" spans="1:18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  <c r="P383" s="7"/>
      <c r="Q383" s="2"/>
      <c r="R383" s="2"/>
    </row>
    <row r="384" spans="1:18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  <c r="P384" s="7"/>
      <c r="Q384" s="2"/>
      <c r="R384" s="2"/>
    </row>
    <row r="385" spans="1:18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  <c r="P385" s="7"/>
      <c r="Q385" s="2"/>
      <c r="R385" s="2"/>
    </row>
    <row r="386" spans="1:18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  <c r="P386" s="7"/>
      <c r="Q386" s="2"/>
      <c r="R386" s="2"/>
    </row>
    <row r="387" spans="1:18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  <c r="P387" s="7"/>
      <c r="Q387" s="2"/>
      <c r="R387" s="2"/>
    </row>
    <row r="388" spans="1:18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  <c r="P388" s="7"/>
      <c r="Q388" s="2"/>
      <c r="R388" s="2"/>
    </row>
    <row r="389" spans="1:18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  <c r="P389" s="7"/>
      <c r="Q389" s="2"/>
      <c r="R389" s="2"/>
    </row>
    <row r="390" spans="1:18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  <c r="P390" s="7"/>
      <c r="Q390" s="2"/>
      <c r="R390" s="2"/>
    </row>
    <row r="391" spans="1:18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  <c r="P391" s="7"/>
      <c r="Q391" s="2"/>
      <c r="R391" s="2"/>
    </row>
    <row r="392" spans="1:18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  <c r="P392" s="7"/>
      <c r="Q392" s="2"/>
      <c r="R392" s="2"/>
    </row>
    <row r="393" spans="1:18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  <c r="P393" s="7"/>
      <c r="Q393" s="2"/>
      <c r="R393" s="2"/>
    </row>
    <row r="394" spans="1:18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  <c r="P394" s="7"/>
      <c r="Q394" s="2"/>
      <c r="R394" s="2"/>
    </row>
    <row r="395" spans="1:18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  <c r="P395" s="7"/>
      <c r="Q395" s="2"/>
      <c r="R395" s="2"/>
    </row>
    <row r="396" spans="1:18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  <c r="P396" s="7"/>
      <c r="Q396" s="2"/>
      <c r="R396" s="2"/>
    </row>
    <row r="397" spans="1:18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  <c r="P397" s="7"/>
      <c r="Q397" s="2"/>
      <c r="R397" s="2"/>
    </row>
    <row r="398" spans="1:18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  <c r="P398" s="7"/>
      <c r="Q398" s="2"/>
      <c r="R398" s="2"/>
    </row>
    <row r="399" spans="1:18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  <c r="P399" s="7"/>
      <c r="Q399" s="2"/>
      <c r="R399" s="2"/>
    </row>
    <row r="400" spans="1:18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  <c r="P400" s="7"/>
      <c r="Q400" s="2"/>
      <c r="R400" s="2"/>
    </row>
    <row r="401" spans="1:18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  <c r="P401" s="7"/>
      <c r="Q401" s="2"/>
      <c r="R401" s="2"/>
    </row>
    <row r="402" spans="1:18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  <c r="P402" s="7"/>
      <c r="Q402" s="2"/>
      <c r="R402" s="2"/>
    </row>
    <row r="403" spans="1:18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  <c r="P403" s="7"/>
      <c r="Q403" s="2"/>
      <c r="R403" s="2"/>
    </row>
    <row r="404" spans="1:18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  <c r="P404" s="7"/>
      <c r="Q404" s="2"/>
      <c r="R404" s="2"/>
    </row>
    <row r="405" spans="1:18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  <c r="P405" s="7"/>
      <c r="Q405" s="2"/>
      <c r="R405" s="2"/>
    </row>
    <row r="406" spans="1:18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  <c r="P406" s="7"/>
      <c r="Q406" s="2"/>
      <c r="R406" s="2"/>
    </row>
    <row r="407" spans="1:18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  <c r="P407" s="7"/>
      <c r="Q407" s="2"/>
      <c r="R407" s="2"/>
    </row>
    <row r="408" spans="1:18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  <c r="P408" s="7"/>
      <c r="Q408" s="2"/>
      <c r="R408" s="2"/>
    </row>
    <row r="409" spans="1:18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  <c r="P409" s="7"/>
      <c r="Q409" s="2"/>
      <c r="R409" s="2"/>
    </row>
    <row r="410" spans="1:18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  <c r="P410" s="7"/>
      <c r="Q410" s="2"/>
      <c r="R410" s="2"/>
    </row>
    <row r="411" spans="1:18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  <c r="P411" s="7"/>
      <c r="Q411" s="2"/>
      <c r="R411" s="2"/>
    </row>
    <row r="412" spans="1:18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  <c r="P412" s="7"/>
      <c r="Q412" s="2"/>
      <c r="R412" s="2"/>
    </row>
    <row r="413" spans="1:18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  <c r="P413" s="7"/>
      <c r="Q413" s="2"/>
      <c r="R413" s="2"/>
    </row>
    <row r="414" spans="1:18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  <c r="P414" s="7"/>
      <c r="Q414" s="2"/>
      <c r="R414" s="2"/>
    </row>
    <row r="415" spans="1:18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  <c r="P415" s="7"/>
      <c r="Q415" s="2"/>
      <c r="R415" s="2"/>
    </row>
    <row r="416" spans="1:18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  <c r="P416" s="7"/>
      <c r="Q416" s="2"/>
      <c r="R416" s="2"/>
    </row>
    <row r="417" spans="1:18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  <c r="P417" s="7"/>
      <c r="Q417" s="2"/>
      <c r="R417" s="2"/>
    </row>
    <row r="418" spans="1:18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  <c r="P418" s="7"/>
      <c r="Q418" s="2"/>
      <c r="R418" s="2"/>
    </row>
    <row r="419" spans="1:18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  <c r="P419" s="7"/>
      <c r="Q419" s="2"/>
      <c r="R419" s="2"/>
    </row>
    <row r="420" spans="1:18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  <c r="P420" s="7"/>
      <c r="Q420" s="2"/>
      <c r="R420" s="2"/>
    </row>
    <row r="421" spans="1:18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  <c r="P421" s="7"/>
      <c r="Q421" s="2"/>
      <c r="R421" s="2"/>
    </row>
    <row r="422" spans="1:18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  <c r="P422" s="7"/>
      <c r="Q422" s="2"/>
      <c r="R422" s="2"/>
    </row>
    <row r="423" spans="1:18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  <c r="P423" s="7"/>
      <c r="Q423" s="2"/>
      <c r="R423" s="2"/>
    </row>
    <row r="424" spans="1:18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  <c r="P424" s="7"/>
      <c r="Q424" s="2"/>
      <c r="R424" s="2"/>
    </row>
    <row r="425" spans="1:18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  <c r="P425" s="7"/>
      <c r="Q425" s="2"/>
      <c r="R425" s="2"/>
    </row>
    <row r="426" spans="1:18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  <c r="P426" s="7"/>
      <c r="Q426" s="2"/>
      <c r="R426" s="2"/>
    </row>
    <row r="427" spans="1:18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  <c r="P427" s="7"/>
      <c r="Q427" s="2"/>
      <c r="R427" s="2"/>
    </row>
    <row r="428" spans="1:18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  <c r="P428" s="7"/>
      <c r="Q428" s="2"/>
      <c r="R428" s="2"/>
    </row>
    <row r="429" spans="1:18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  <c r="P429" s="7"/>
      <c r="Q429" s="2"/>
      <c r="R429" s="2"/>
    </row>
    <row r="430" spans="1:18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  <c r="P430" s="7"/>
      <c r="Q430" s="2"/>
      <c r="R430" s="2"/>
    </row>
    <row r="431" spans="1:18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  <c r="P431" s="7"/>
      <c r="Q431" s="2"/>
      <c r="R431" s="2"/>
    </row>
    <row r="432" spans="1:18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  <c r="P432" s="7"/>
      <c r="Q432" s="2"/>
      <c r="R432" s="2"/>
    </row>
    <row r="433" spans="1:18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  <c r="P433" s="7"/>
      <c r="Q433" s="2"/>
      <c r="R433" s="2"/>
    </row>
    <row r="434" spans="1:18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  <c r="P434" s="7"/>
      <c r="Q434" s="2"/>
      <c r="R434" s="2"/>
    </row>
    <row r="435" spans="1:18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  <c r="P435" s="7"/>
      <c r="Q435" s="2"/>
      <c r="R435" s="2"/>
    </row>
    <row r="436" spans="1:18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  <c r="P436" s="7"/>
      <c r="Q436" s="2"/>
      <c r="R436" s="2"/>
    </row>
    <row r="437" spans="1:18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  <c r="P437" s="7"/>
      <c r="Q437" s="2"/>
      <c r="R437" s="2"/>
    </row>
    <row r="438" spans="1:18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  <c r="P438" s="7"/>
      <c r="Q438" s="2"/>
      <c r="R438" s="2"/>
    </row>
    <row r="439" spans="1:18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  <c r="P439" s="7"/>
      <c r="Q439" s="2"/>
      <c r="R439" s="2"/>
    </row>
    <row r="440" spans="1:18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  <c r="P440" s="7"/>
      <c r="Q440" s="2"/>
      <c r="R440" s="2"/>
    </row>
    <row r="441" spans="1:18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  <c r="P441" s="7"/>
      <c r="Q441" s="2"/>
      <c r="R441" s="2"/>
    </row>
    <row r="442" spans="1:18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  <c r="P442" s="7"/>
      <c r="Q442" s="2"/>
      <c r="R442" s="2"/>
    </row>
    <row r="443" spans="1:18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  <c r="P443" s="7"/>
      <c r="Q443" s="2"/>
      <c r="R443" s="2"/>
    </row>
    <row r="444" spans="1:18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  <c r="P444" s="7"/>
      <c r="Q444" s="2"/>
      <c r="R444" s="2"/>
    </row>
    <row r="445" spans="1:18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  <c r="P445" s="7"/>
      <c r="Q445" s="2"/>
      <c r="R445" s="2"/>
    </row>
    <row r="446" spans="1:18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  <c r="P446" s="7"/>
      <c r="Q446" s="2"/>
      <c r="R446" s="2"/>
    </row>
    <row r="447" spans="1:18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  <c r="P447" s="7"/>
      <c r="Q447" s="2"/>
      <c r="R447" s="2"/>
    </row>
    <row r="448" spans="1:18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  <c r="P448" s="7"/>
      <c r="Q448" s="2"/>
      <c r="R448" s="2"/>
    </row>
    <row r="449" spans="1:18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  <c r="P449" s="7"/>
      <c r="Q449" s="2"/>
      <c r="R449" s="2"/>
    </row>
    <row r="450" spans="1:18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  <c r="P450" s="7"/>
      <c r="Q450" s="2"/>
      <c r="R450" s="2"/>
    </row>
    <row r="451" spans="1:18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  <c r="P451" s="7"/>
      <c r="Q451" s="2"/>
      <c r="R451" s="2"/>
    </row>
    <row r="452" spans="1:18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  <c r="P452" s="7"/>
      <c r="Q452" s="2"/>
      <c r="R452" s="2"/>
    </row>
    <row r="453" spans="1:18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  <c r="P453" s="7"/>
      <c r="Q453" s="2"/>
      <c r="R453" s="2"/>
    </row>
    <row r="454" spans="1:18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  <c r="P454" s="7"/>
      <c r="Q454" s="2"/>
      <c r="R454" s="2"/>
    </row>
    <row r="455" spans="1:18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  <c r="P455" s="7"/>
      <c r="Q455" s="2"/>
      <c r="R455" s="2"/>
    </row>
    <row r="456" spans="1:18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  <c r="P456" s="7"/>
      <c r="Q456" s="2"/>
      <c r="R456" s="2"/>
    </row>
    <row r="457" spans="1:18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  <c r="P457" s="7"/>
      <c r="Q457" s="2"/>
      <c r="R457" s="2"/>
    </row>
    <row r="458" spans="1:18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  <c r="P458" s="7"/>
      <c r="Q458" s="2"/>
      <c r="R458" s="2"/>
    </row>
    <row r="459" spans="1:18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  <c r="P459" s="7"/>
      <c r="Q459" s="2"/>
      <c r="R459" s="2"/>
    </row>
    <row r="460" spans="1:18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  <c r="P460" s="7"/>
      <c r="Q460" s="2"/>
      <c r="R460" s="2"/>
    </row>
    <row r="461" spans="1:18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  <c r="P461" s="7"/>
      <c r="Q461" s="2"/>
      <c r="R461" s="2"/>
    </row>
    <row r="462" spans="1:18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  <c r="P462" s="7"/>
      <c r="Q462" s="2"/>
      <c r="R462" s="2"/>
    </row>
    <row r="463" spans="1:18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  <c r="P463" s="7"/>
      <c r="Q463" s="2"/>
      <c r="R463" s="2"/>
    </row>
    <row r="464" spans="1:18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  <c r="P464" s="7"/>
      <c r="Q464" s="2"/>
      <c r="R464" s="2"/>
    </row>
    <row r="465" spans="1:18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  <c r="P465" s="7"/>
      <c r="Q465" s="2"/>
      <c r="R465" s="2"/>
    </row>
    <row r="466" spans="1:18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  <c r="P466" s="7"/>
      <c r="Q466" s="2"/>
      <c r="R466" s="2"/>
    </row>
    <row r="467" spans="1:18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  <c r="P467" s="7"/>
      <c r="Q467" s="2"/>
      <c r="R467" s="2"/>
    </row>
    <row r="468" spans="1:18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  <c r="P468" s="7"/>
      <c r="Q468" s="2"/>
      <c r="R468" s="2"/>
    </row>
    <row r="469" spans="1:18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  <c r="P469" s="7"/>
      <c r="Q469" s="2"/>
      <c r="R469" s="2"/>
    </row>
    <row r="470" spans="1:18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  <c r="P470" s="7"/>
      <c r="Q470" s="2"/>
      <c r="R470" s="2"/>
    </row>
    <row r="471" spans="1:18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  <c r="P471" s="7"/>
      <c r="Q471" s="2"/>
      <c r="R471" s="2"/>
    </row>
    <row r="472" spans="1:18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  <c r="P472" s="7"/>
      <c r="Q472" s="2"/>
      <c r="R472" s="2"/>
    </row>
    <row r="473" spans="1:18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  <c r="P473" s="7"/>
      <c r="Q473" s="2"/>
      <c r="R473" s="2"/>
    </row>
    <row r="474" spans="1:18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  <c r="P474" s="7"/>
      <c r="Q474" s="2"/>
      <c r="R474" s="2"/>
    </row>
    <row r="475" spans="1:18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  <c r="P475" s="7"/>
      <c r="Q475" s="2"/>
      <c r="R475" s="2"/>
    </row>
    <row r="476" spans="1:18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  <c r="P476" s="7"/>
      <c r="Q476" s="2"/>
      <c r="R476" s="2"/>
    </row>
    <row r="477" spans="1:18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  <c r="P477" s="7"/>
      <c r="Q477" s="2"/>
      <c r="R477" s="2"/>
    </row>
    <row r="478" spans="1:18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  <c r="P478" s="7"/>
      <c r="Q478" s="2"/>
      <c r="R478" s="2"/>
    </row>
    <row r="479" spans="1:18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  <c r="P479" s="7"/>
      <c r="Q479" s="2"/>
      <c r="R479" s="2"/>
    </row>
    <row r="480" spans="1:18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  <c r="P480" s="7"/>
      <c r="Q480" s="2"/>
      <c r="R480" s="2"/>
    </row>
    <row r="481" spans="1:18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  <c r="P481" s="7"/>
      <c r="Q481" s="2"/>
      <c r="R481" s="2"/>
    </row>
    <row r="482" spans="1:18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  <c r="P482" s="7"/>
      <c r="Q482" s="2"/>
      <c r="R482" s="2"/>
    </row>
    <row r="483" spans="1:18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  <c r="P483" s="7"/>
      <c r="Q483" s="2"/>
      <c r="R483" s="2"/>
    </row>
    <row r="484" spans="1:18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  <c r="P484" s="7"/>
      <c r="Q484" s="2"/>
      <c r="R484" s="2"/>
    </row>
    <row r="485" spans="1:18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  <c r="P485" s="7"/>
      <c r="Q485" s="2"/>
      <c r="R485" s="2"/>
    </row>
    <row r="486" spans="1:18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  <c r="P486" s="7"/>
      <c r="Q486" s="2"/>
      <c r="R486" s="2"/>
    </row>
    <row r="487" spans="1:18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  <c r="P487" s="7"/>
      <c r="Q487" s="2"/>
      <c r="R487" s="2"/>
    </row>
    <row r="488" spans="1:18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  <c r="P488" s="7"/>
      <c r="Q488" s="2"/>
      <c r="R488" s="2"/>
    </row>
    <row r="489" spans="1:18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  <c r="P489" s="7"/>
      <c r="Q489" s="2"/>
      <c r="R489" s="2"/>
    </row>
    <row r="490" spans="1:18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  <c r="P490" s="7"/>
      <c r="Q490" s="2"/>
      <c r="R490" s="2"/>
    </row>
    <row r="491" spans="1:18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  <c r="P491" s="7"/>
      <c r="Q491" s="2"/>
      <c r="R491" s="2"/>
    </row>
    <row r="492" spans="1:18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  <c r="P492" s="7"/>
      <c r="Q492" s="2"/>
      <c r="R492" s="2"/>
    </row>
    <row r="493" spans="1:18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  <c r="P493" s="7"/>
      <c r="Q493" s="2"/>
      <c r="R493" s="2"/>
    </row>
    <row r="494" spans="1:18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  <c r="P494" s="7"/>
      <c r="Q494" s="2"/>
      <c r="R494" s="2"/>
    </row>
    <row r="495" spans="1:18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  <c r="P495" s="7"/>
      <c r="Q495" s="2"/>
      <c r="R495" s="2"/>
    </row>
    <row r="496" spans="1:18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  <c r="P496" s="7"/>
      <c r="Q496" s="2"/>
      <c r="R496" s="2"/>
    </row>
    <row r="497" spans="1:18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  <c r="P497" s="7"/>
      <c r="Q497" s="2"/>
      <c r="R497" s="2"/>
    </row>
    <row r="498" spans="1:18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  <c r="P498" s="7"/>
      <c r="Q498" s="2"/>
      <c r="R498" s="2"/>
    </row>
    <row r="499" spans="1:18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  <c r="P499" s="7"/>
      <c r="Q499" s="2"/>
      <c r="R499" s="2"/>
    </row>
    <row r="500" spans="1:18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  <c r="P500" s="7"/>
      <c r="Q500" s="2"/>
      <c r="R500" s="2"/>
    </row>
    <row r="501" spans="1:18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  <c r="P501" s="7"/>
      <c r="Q501" s="2"/>
      <c r="R501" s="2"/>
    </row>
    <row r="502" spans="1:18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  <c r="P502" s="7"/>
      <c r="Q502" s="2"/>
      <c r="R502" s="2"/>
    </row>
    <row r="503" spans="1:18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  <c r="P503" s="7"/>
      <c r="Q503" s="2"/>
      <c r="R503" s="2"/>
    </row>
    <row r="504" spans="1:18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  <c r="P504" s="7"/>
      <c r="Q504" s="2"/>
      <c r="R504" s="2"/>
    </row>
    <row r="505" spans="1:18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  <c r="P505" s="7"/>
      <c r="Q505" s="2"/>
      <c r="R505" s="2"/>
    </row>
    <row r="506" spans="1:18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  <c r="P506" s="7"/>
      <c r="Q506" s="2"/>
      <c r="R506" s="2"/>
    </row>
    <row r="507" spans="1:18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  <c r="P507" s="7"/>
      <c r="Q507" s="2"/>
      <c r="R507" s="2"/>
    </row>
    <row r="508" spans="1:18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  <c r="P508" s="7"/>
      <c r="Q508" s="2"/>
      <c r="R508" s="2"/>
    </row>
    <row r="509" spans="1:18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  <c r="P509" s="7"/>
      <c r="Q509" s="2"/>
      <c r="R509" s="2"/>
    </row>
    <row r="510" spans="1:18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  <c r="P510" s="7"/>
      <c r="Q510" s="2"/>
      <c r="R510" s="2"/>
    </row>
    <row r="511" spans="1:18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  <c r="P511" s="7"/>
      <c r="Q511" s="2"/>
      <c r="R511" s="2"/>
    </row>
    <row r="512" spans="1:18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  <c r="P512" s="7"/>
      <c r="Q512" s="2"/>
      <c r="R512" s="2"/>
    </row>
    <row r="513" spans="1:18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  <c r="P513" s="7"/>
      <c r="Q513" s="2"/>
      <c r="R513" s="2"/>
    </row>
    <row r="514" spans="1:18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  <c r="P514" s="7"/>
      <c r="Q514" s="2"/>
      <c r="R514" s="2"/>
    </row>
    <row r="515" spans="1:18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  <c r="P515" s="7"/>
      <c r="Q515" s="2"/>
      <c r="R515" s="2"/>
    </row>
    <row r="516" spans="1:18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  <c r="P516" s="7"/>
      <c r="Q516" s="2"/>
      <c r="R516" s="2"/>
    </row>
    <row r="517" spans="1:18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  <c r="P517" s="7"/>
      <c r="Q517" s="2"/>
      <c r="R517" s="2"/>
    </row>
    <row r="518" spans="1:18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  <c r="P518" s="7"/>
      <c r="Q518" s="2"/>
      <c r="R518" s="2"/>
    </row>
    <row r="519" spans="1:18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  <c r="P519" s="7"/>
      <c r="Q519" s="2"/>
      <c r="R519" s="2"/>
    </row>
    <row r="520" spans="1:18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  <c r="P520" s="7"/>
      <c r="Q520" s="2"/>
      <c r="R520" s="2"/>
    </row>
    <row r="521" spans="1:18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  <c r="P521" s="7"/>
      <c r="Q521" s="2"/>
      <c r="R521" s="2"/>
    </row>
    <row r="522" spans="1:18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  <c r="P522" s="7"/>
      <c r="Q522" s="2"/>
      <c r="R522" s="2"/>
    </row>
    <row r="523" spans="1:18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  <c r="P523" s="7"/>
      <c r="Q523" s="2"/>
      <c r="R523" s="2"/>
    </row>
    <row r="524" spans="1:18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  <c r="P524" s="7"/>
      <c r="Q524" s="2"/>
      <c r="R524" s="2"/>
    </row>
    <row r="525" spans="1:18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  <c r="P525" s="7"/>
      <c r="Q525" s="2"/>
      <c r="R525" s="2"/>
    </row>
    <row r="526" spans="1:18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  <c r="P526" s="7"/>
      <c r="Q526" s="2"/>
      <c r="R526" s="2"/>
    </row>
    <row r="527" spans="1:18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  <c r="P527" s="7"/>
      <c r="Q527" s="2"/>
      <c r="R527" s="2"/>
    </row>
    <row r="528" spans="1:18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  <c r="P528" s="7"/>
      <c r="Q528" s="2"/>
      <c r="R528" s="2"/>
    </row>
    <row r="529" spans="1:18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  <c r="P529" s="7"/>
      <c r="Q529" s="2"/>
      <c r="R529" s="2"/>
    </row>
    <row r="530" spans="1:18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  <c r="P530" s="7"/>
      <c r="Q530" s="2"/>
      <c r="R530" s="2"/>
    </row>
    <row r="531" spans="1:18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  <c r="P531" s="7"/>
      <c r="Q531" s="2"/>
      <c r="R531" s="2"/>
    </row>
    <row r="532" spans="1:18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  <c r="P532" s="7"/>
      <c r="Q532" s="2"/>
      <c r="R532" s="2"/>
    </row>
    <row r="533" spans="1:18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  <c r="P533" s="7"/>
      <c r="Q533" s="2"/>
      <c r="R533" s="2"/>
    </row>
    <row r="534" spans="1:18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  <c r="P534" s="7"/>
      <c r="Q534" s="2"/>
      <c r="R534" s="2"/>
    </row>
    <row r="535" spans="1:18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  <c r="P535" s="7"/>
      <c r="Q535" s="2"/>
      <c r="R535" s="2"/>
    </row>
    <row r="536" spans="1:18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  <c r="P536" s="7"/>
      <c r="Q536" s="2"/>
      <c r="R536" s="2"/>
    </row>
    <row r="537" spans="1:18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  <c r="P537" s="7"/>
      <c r="Q537" s="2"/>
      <c r="R537" s="2"/>
    </row>
    <row r="538" spans="1:18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  <c r="P538" s="7"/>
      <c r="Q538" s="2"/>
      <c r="R538" s="2"/>
    </row>
    <row r="539" spans="1:18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  <c r="P539" s="7"/>
      <c r="Q539" s="2"/>
      <c r="R539" s="2"/>
    </row>
    <row r="540" spans="1:18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  <c r="P540" s="7"/>
      <c r="Q540" s="2"/>
      <c r="R540" s="2"/>
    </row>
    <row r="541" spans="1:18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  <c r="P541" s="7"/>
      <c r="Q541" s="2"/>
      <c r="R541" s="2"/>
    </row>
    <row r="542" spans="1:18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  <c r="P542" s="7"/>
      <c r="Q542" s="2"/>
      <c r="R542" s="2"/>
    </row>
    <row r="543" spans="1:18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  <c r="P543" s="7"/>
      <c r="Q543" s="2"/>
      <c r="R543" s="2"/>
    </row>
    <row r="544" spans="1:18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  <c r="P544" s="7"/>
      <c r="Q544" s="2"/>
      <c r="R544" s="2"/>
    </row>
    <row r="545" spans="1:18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  <c r="P545" s="7"/>
      <c r="Q545" s="2"/>
      <c r="R545" s="2"/>
    </row>
    <row r="546" spans="1:18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  <c r="P546" s="7"/>
      <c r="Q546" s="2"/>
      <c r="R546" s="2"/>
    </row>
    <row r="547" spans="1:18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  <c r="P547" s="7"/>
      <c r="Q547" s="2"/>
      <c r="R547" s="2"/>
    </row>
    <row r="548" spans="1:18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  <c r="P548" s="7"/>
      <c r="Q548" s="2"/>
      <c r="R548" s="2"/>
    </row>
    <row r="549" spans="1:18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  <c r="P549" s="7"/>
      <c r="Q549" s="2"/>
      <c r="R549" s="2"/>
    </row>
    <row r="550" spans="1:18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  <c r="P550" s="7"/>
      <c r="Q550" s="2"/>
      <c r="R550" s="2"/>
    </row>
    <row r="551" spans="1:18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  <c r="P551" s="7"/>
      <c r="Q551" s="2"/>
      <c r="R551" s="2"/>
    </row>
    <row r="552" spans="1:18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  <c r="P552" s="7"/>
      <c r="Q552" s="2"/>
      <c r="R552" s="2"/>
    </row>
    <row r="553" spans="1:18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  <c r="P553" s="7"/>
      <c r="Q553" s="2"/>
      <c r="R553" s="2"/>
    </row>
    <row r="554" spans="1:18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  <c r="P554" s="7"/>
      <c r="Q554" s="2"/>
      <c r="R554" s="2"/>
    </row>
    <row r="555" spans="1:18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  <c r="P555" s="7"/>
      <c r="Q555" s="2"/>
      <c r="R555" s="2"/>
    </row>
    <row r="556" spans="1:18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  <c r="P556" s="7"/>
      <c r="Q556" s="2"/>
      <c r="R556" s="2"/>
    </row>
    <row r="557" spans="1:18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  <c r="P557" s="7"/>
      <c r="Q557" s="2"/>
      <c r="R557" s="2"/>
    </row>
    <row r="558" spans="1:18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  <c r="P558" s="7"/>
      <c r="Q558" s="2"/>
      <c r="R558" s="2"/>
    </row>
    <row r="559" spans="1:18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  <c r="P559" s="7"/>
      <c r="Q559" s="2"/>
      <c r="R559" s="2"/>
    </row>
    <row r="560" spans="1:18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  <c r="P560" s="7"/>
      <c r="Q560" s="2"/>
      <c r="R560" s="2"/>
    </row>
    <row r="561" spans="1:18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  <c r="P561" s="7"/>
      <c r="Q561" s="2"/>
      <c r="R561" s="2"/>
    </row>
    <row r="562" spans="1:18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  <c r="P562" s="7"/>
      <c r="Q562" s="2"/>
      <c r="R562" s="2"/>
    </row>
    <row r="563" spans="1:18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  <c r="P563" s="7"/>
      <c r="Q563" s="2"/>
      <c r="R563" s="2"/>
    </row>
    <row r="564" spans="1:18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  <c r="P564" s="7"/>
      <c r="Q564" s="2"/>
      <c r="R564" s="2"/>
    </row>
    <row r="565" spans="1:18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  <c r="P565" s="7"/>
      <c r="Q565" s="2"/>
      <c r="R565" s="2"/>
    </row>
    <row r="566" spans="1:18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  <c r="P566" s="7"/>
      <c r="Q566" s="2"/>
      <c r="R566" s="2"/>
    </row>
    <row r="567" spans="1:18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  <c r="P567" s="7"/>
      <c r="Q567" s="2"/>
      <c r="R567" s="2"/>
    </row>
    <row r="568" spans="1:18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  <c r="P568" s="7"/>
      <c r="Q568" s="2"/>
      <c r="R568" s="2"/>
    </row>
    <row r="569" spans="1:18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  <c r="P569" s="7"/>
      <c r="Q569" s="2"/>
      <c r="R569" s="2"/>
    </row>
    <row r="570" spans="1:18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  <c r="P570" s="7"/>
      <c r="Q570" s="2"/>
      <c r="R570" s="2"/>
    </row>
    <row r="571" spans="1:18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  <c r="P571" s="7"/>
      <c r="Q571" s="2"/>
      <c r="R571" s="2"/>
    </row>
    <row r="572" spans="1:18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  <c r="P572" s="7"/>
      <c r="Q572" s="2"/>
      <c r="R572" s="2"/>
    </row>
    <row r="573" spans="1:18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  <c r="P573" s="7"/>
      <c r="Q573" s="2"/>
      <c r="R573" s="2"/>
    </row>
    <row r="574" spans="1:18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  <c r="P574" s="7"/>
      <c r="Q574" s="2"/>
      <c r="R574" s="2"/>
    </row>
    <row r="575" spans="1:18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  <c r="P575" s="7"/>
      <c r="Q575" s="2"/>
      <c r="R575" s="2"/>
    </row>
    <row r="576" spans="1:18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  <c r="P576" s="7"/>
      <c r="Q576" s="2"/>
      <c r="R576" s="2"/>
    </row>
    <row r="577" spans="1:18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  <c r="P577" s="7"/>
      <c r="Q577" s="2"/>
      <c r="R577" s="2"/>
    </row>
    <row r="578" spans="1:18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  <c r="P578" s="7"/>
      <c r="Q578" s="2"/>
      <c r="R578" s="2"/>
    </row>
    <row r="579" spans="1:18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  <c r="P579" s="7"/>
      <c r="Q579" s="2"/>
      <c r="R579" s="2"/>
    </row>
    <row r="580" spans="1:18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  <c r="P580" s="7"/>
      <c r="Q580" s="2"/>
      <c r="R580" s="2"/>
    </row>
    <row r="581" spans="1:18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  <c r="P581" s="7"/>
      <c r="Q581" s="2"/>
      <c r="R581" s="2"/>
    </row>
    <row r="582" spans="1:18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  <c r="P582" s="7"/>
      <c r="Q582" s="2"/>
      <c r="R582" s="2"/>
    </row>
    <row r="583" spans="1:18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  <c r="P583" s="7"/>
      <c r="Q583" s="2"/>
      <c r="R583" s="2"/>
    </row>
    <row r="584" spans="1:18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  <c r="P584" s="7"/>
      <c r="Q584" s="2"/>
      <c r="R584" s="2"/>
    </row>
    <row r="585" spans="1:18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  <c r="P585" s="7"/>
      <c r="Q585" s="2"/>
      <c r="R585" s="2"/>
    </row>
    <row r="586" spans="1:18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  <c r="P586" s="7"/>
      <c r="Q586" s="2"/>
      <c r="R586" s="2"/>
    </row>
    <row r="587" spans="1:18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  <c r="P587" s="7"/>
      <c r="Q587" s="2"/>
      <c r="R587" s="2"/>
    </row>
    <row r="588" spans="1:18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  <c r="P588" s="7"/>
      <c r="Q588" s="2"/>
      <c r="R588" s="2"/>
    </row>
    <row r="589" spans="1:18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  <c r="P589" s="7"/>
      <c r="Q589" s="2"/>
      <c r="R589" s="2"/>
    </row>
    <row r="590" spans="1:18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  <c r="P590" s="7"/>
      <c r="Q590" s="2"/>
      <c r="R590" s="2"/>
    </row>
    <row r="591" spans="1:18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  <c r="P591" s="7"/>
      <c r="Q591" s="2"/>
      <c r="R591" s="2"/>
    </row>
    <row r="592" spans="1:18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  <c r="P592" s="7"/>
      <c r="Q592" s="2"/>
      <c r="R592" s="2"/>
    </row>
    <row r="593" spans="1:18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  <c r="P593" s="7"/>
      <c r="Q593" s="2"/>
      <c r="R593" s="2"/>
    </row>
    <row r="594" spans="1:18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  <c r="P594" s="7"/>
      <c r="Q594" s="2"/>
      <c r="R594" s="2"/>
    </row>
    <row r="595" spans="1:18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  <c r="P595" s="7"/>
      <c r="Q595" s="2"/>
      <c r="R595" s="2"/>
    </row>
    <row r="596" spans="1:18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  <c r="P596" s="7"/>
      <c r="Q596" s="2"/>
      <c r="R596" s="2"/>
    </row>
    <row r="597" spans="1:18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  <c r="P597" s="7"/>
      <c r="Q597" s="2"/>
      <c r="R597" s="2"/>
    </row>
    <row r="598" spans="1:18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  <c r="P598" s="7"/>
      <c r="Q598" s="2"/>
      <c r="R598" s="2"/>
    </row>
    <row r="599" spans="1:18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  <c r="P599" s="7"/>
      <c r="Q599" s="2"/>
      <c r="R599" s="2"/>
    </row>
    <row r="600" spans="1:18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  <c r="P600" s="7"/>
      <c r="Q600" s="2"/>
      <c r="R600" s="2"/>
    </row>
    <row r="601" spans="1:18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  <c r="P601" s="7"/>
      <c r="Q601" s="2"/>
      <c r="R601" s="2"/>
    </row>
    <row r="602" spans="1:18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  <c r="P602" s="7"/>
      <c r="Q602" s="2"/>
      <c r="R602" s="2"/>
    </row>
    <row r="603" spans="1:18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  <c r="P603" s="7"/>
      <c r="Q603" s="2"/>
      <c r="R603" s="2"/>
    </row>
    <row r="604" spans="1:18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  <c r="P604" s="7"/>
      <c r="Q604" s="2"/>
      <c r="R604" s="2"/>
    </row>
    <row r="605" spans="1:18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  <c r="P605" s="7"/>
      <c r="Q605" s="2"/>
      <c r="R605" s="2"/>
    </row>
    <row r="606" spans="1:18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  <c r="P606" s="7"/>
      <c r="Q606" s="2"/>
      <c r="R606" s="2"/>
    </row>
    <row r="607" spans="1:18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  <c r="P607" s="7"/>
      <c r="Q607" s="2"/>
      <c r="R607" s="2"/>
    </row>
    <row r="608" spans="1:18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  <c r="P608" s="7"/>
      <c r="Q608" s="2"/>
      <c r="R608" s="2"/>
    </row>
    <row r="609" spans="1:18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  <c r="P609" s="7"/>
      <c r="Q609" s="2"/>
      <c r="R609" s="2"/>
    </row>
    <row r="610" spans="1:18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  <c r="P610" s="7"/>
      <c r="Q610" s="2"/>
      <c r="R610" s="2"/>
    </row>
    <row r="611" spans="1:18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  <c r="P611" s="7"/>
      <c r="Q611" s="2"/>
      <c r="R611" s="2"/>
    </row>
    <row r="612" spans="1:18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  <c r="P612" s="7"/>
      <c r="Q612" s="2"/>
      <c r="R612" s="2"/>
    </row>
    <row r="613" spans="1:18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  <c r="P613" s="7"/>
      <c r="Q613" s="2"/>
      <c r="R613" s="2"/>
    </row>
    <row r="614" spans="1:18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  <c r="P614" s="7"/>
      <c r="Q614" s="2"/>
      <c r="R614" s="2"/>
    </row>
    <row r="615" spans="1:18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  <c r="P615" s="7"/>
      <c r="Q615" s="2"/>
      <c r="R615" s="2"/>
    </row>
    <row r="616" spans="1:18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  <c r="P616" s="7"/>
      <c r="Q616" s="2"/>
      <c r="R616" s="2"/>
    </row>
    <row r="617" spans="1:18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  <c r="P617" s="7"/>
      <c r="Q617" s="2"/>
      <c r="R617" s="2"/>
    </row>
    <row r="618" spans="1:18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  <c r="P618" s="7"/>
      <c r="Q618" s="2"/>
      <c r="R618" s="2"/>
    </row>
    <row r="619" spans="1:18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  <c r="P619" s="7"/>
      <c r="Q619" s="2"/>
      <c r="R619" s="2"/>
    </row>
    <row r="620" spans="1:18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  <c r="P620" s="7"/>
      <c r="Q620" s="2"/>
      <c r="R620" s="2"/>
    </row>
    <row r="621" spans="1:18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  <c r="P621" s="7"/>
      <c r="Q621" s="2"/>
      <c r="R621" s="2"/>
    </row>
    <row r="622" spans="1:18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  <c r="P622" s="7"/>
      <c r="Q622" s="2"/>
      <c r="R622" s="2"/>
    </row>
    <row r="623" spans="1:18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  <c r="P623" s="7"/>
      <c r="Q623" s="2"/>
      <c r="R623" s="2"/>
    </row>
    <row r="624" spans="1:18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  <c r="P624" s="7"/>
      <c r="Q624" s="2"/>
      <c r="R624" s="2"/>
    </row>
    <row r="625" spans="1:18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  <c r="P625" s="7"/>
      <c r="Q625" s="2"/>
      <c r="R625" s="2"/>
    </row>
    <row r="626" spans="1:18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  <c r="P626" s="7"/>
      <c r="Q626" s="2"/>
      <c r="R626" s="2"/>
    </row>
    <row r="627" spans="1:18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  <c r="P627" s="7"/>
      <c r="Q627" s="2"/>
      <c r="R627" s="2"/>
    </row>
    <row r="628" spans="1:18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  <c r="P628" s="7"/>
      <c r="Q628" s="2"/>
      <c r="R628" s="2"/>
    </row>
    <row r="629" spans="1:18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  <c r="P629" s="7"/>
      <c r="Q629" s="2"/>
      <c r="R629" s="2"/>
    </row>
    <row r="630" spans="1:18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  <c r="P630" s="7"/>
      <c r="Q630" s="2"/>
      <c r="R630" s="2"/>
    </row>
    <row r="631" spans="1:18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  <c r="P631" s="7"/>
      <c r="Q631" s="2"/>
      <c r="R631" s="2"/>
    </row>
    <row r="632" spans="1:18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  <c r="P632" s="7"/>
      <c r="Q632" s="2"/>
      <c r="R632" s="2"/>
    </row>
    <row r="633" spans="1:18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  <c r="P633" s="7"/>
      <c r="Q633" s="2"/>
      <c r="R633" s="2"/>
    </row>
    <row r="634" spans="1:18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  <c r="P634" s="7"/>
      <c r="Q634" s="2"/>
      <c r="R634" s="2"/>
    </row>
    <row r="635" spans="1:18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  <c r="P635" s="7"/>
      <c r="Q635" s="2"/>
      <c r="R635" s="2"/>
    </row>
    <row r="636" spans="1:18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  <c r="P636" s="7"/>
      <c r="Q636" s="2"/>
      <c r="R636" s="2"/>
    </row>
    <row r="637" spans="1:18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  <c r="P637" s="7"/>
      <c r="Q637" s="2"/>
      <c r="R637" s="2"/>
    </row>
    <row r="638" spans="1:18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  <c r="P638" s="7"/>
      <c r="Q638" s="2"/>
      <c r="R638" s="2"/>
    </row>
    <row r="639" spans="1:18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  <c r="P639" s="7"/>
      <c r="Q639" s="2"/>
      <c r="R639" s="2"/>
    </row>
    <row r="640" spans="1:18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  <c r="P640" s="7"/>
      <c r="Q640" s="2"/>
      <c r="R640" s="2"/>
    </row>
    <row r="641" spans="1:18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  <c r="P641" s="7"/>
      <c r="Q641" s="2"/>
      <c r="R641" s="2"/>
    </row>
    <row r="642" spans="1:18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  <c r="P642" s="7"/>
      <c r="Q642" s="2"/>
      <c r="R642" s="2"/>
    </row>
    <row r="643" spans="1:18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  <c r="P643" s="7"/>
      <c r="Q643" s="2"/>
      <c r="R643" s="2"/>
    </row>
    <row r="644" spans="1:18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  <c r="P644" s="7"/>
      <c r="Q644" s="2"/>
      <c r="R644" s="2"/>
    </row>
    <row r="645" spans="1:18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  <c r="P645" s="7"/>
      <c r="Q645" s="2"/>
      <c r="R645" s="2"/>
    </row>
    <row r="646" spans="1:18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  <c r="P646" s="7"/>
      <c r="Q646" s="2"/>
      <c r="R646" s="2"/>
    </row>
    <row r="647" spans="1:18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  <c r="P647" s="7"/>
      <c r="Q647" s="2"/>
      <c r="R647" s="2"/>
    </row>
    <row r="648" spans="1:18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  <c r="P648" s="7"/>
      <c r="Q648" s="2"/>
      <c r="R648" s="2"/>
    </row>
    <row r="649" spans="1:18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  <c r="P649" s="7"/>
      <c r="Q649" s="2"/>
      <c r="R649" s="2"/>
    </row>
    <row r="650" spans="1:18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  <c r="P650" s="7"/>
      <c r="Q650" s="2"/>
      <c r="R650" s="2"/>
    </row>
    <row r="651" spans="1:18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  <c r="P651" s="7"/>
      <c r="Q651" s="2"/>
      <c r="R651" s="2"/>
    </row>
    <row r="652" spans="1:18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  <c r="P652" s="7"/>
      <c r="Q652" s="2"/>
      <c r="R652" s="2"/>
    </row>
    <row r="653" spans="1:18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  <c r="P653" s="7"/>
      <c r="Q653" s="2"/>
      <c r="R653" s="2"/>
    </row>
    <row r="654" spans="1:18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  <c r="P654" s="7"/>
      <c r="Q654" s="2"/>
      <c r="R654" s="2"/>
    </row>
    <row r="655" spans="1:18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  <c r="P655" s="7"/>
      <c r="Q655" s="2"/>
      <c r="R655" s="2"/>
    </row>
    <row r="656" spans="1:18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  <c r="P656" s="7"/>
      <c r="Q656" s="2"/>
      <c r="R656" s="2"/>
    </row>
    <row r="657" spans="1:18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  <c r="P657" s="7"/>
      <c r="Q657" s="2"/>
      <c r="R657" s="2"/>
    </row>
    <row r="658" spans="1:18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  <c r="P658" s="7"/>
      <c r="Q658" s="2"/>
      <c r="R658" s="2"/>
    </row>
    <row r="659" spans="1:18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  <c r="P659" s="7"/>
      <c r="Q659" s="2"/>
      <c r="R659" s="2"/>
    </row>
    <row r="660" spans="1:18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  <c r="P660" s="7"/>
      <c r="Q660" s="2"/>
      <c r="R660" s="2"/>
    </row>
    <row r="661" spans="1:18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  <c r="P661" s="7"/>
      <c r="Q661" s="2"/>
      <c r="R661" s="2"/>
    </row>
    <row r="662" spans="1:18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  <c r="P662" s="7"/>
      <c r="Q662" s="2"/>
      <c r="R662" s="2"/>
    </row>
    <row r="663" spans="1:18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  <c r="P663" s="7"/>
      <c r="Q663" s="2"/>
      <c r="R663" s="2"/>
    </row>
    <row r="664" spans="1:18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  <c r="P664" s="7"/>
      <c r="Q664" s="2"/>
      <c r="R664" s="2"/>
    </row>
    <row r="665" spans="1:18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  <c r="P665" s="7"/>
      <c r="Q665" s="2"/>
      <c r="R665" s="2"/>
    </row>
    <row r="666" spans="1:18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  <c r="P666" s="7"/>
      <c r="Q666" s="2"/>
      <c r="R666" s="2"/>
    </row>
    <row r="667" spans="1:18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  <c r="P667" s="7"/>
      <c r="Q667" s="2"/>
      <c r="R667" s="2"/>
    </row>
    <row r="668" spans="1:18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  <c r="P668" s="7"/>
      <c r="Q668" s="2"/>
      <c r="R668" s="2"/>
    </row>
    <row r="669" spans="1:18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  <c r="P669" s="7"/>
      <c r="Q669" s="2"/>
      <c r="R669" s="2"/>
    </row>
    <row r="670" spans="1:18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  <c r="P670" s="7"/>
      <c r="Q670" s="2"/>
      <c r="R670" s="2"/>
    </row>
    <row r="671" spans="1:18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  <c r="P671" s="7"/>
      <c r="Q671" s="2"/>
      <c r="R671" s="2"/>
    </row>
    <row r="672" spans="1:18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  <c r="P672" s="7"/>
      <c r="Q672" s="2"/>
      <c r="R672" s="2"/>
    </row>
    <row r="673" spans="1:18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  <c r="P673" s="7"/>
      <c r="Q673" s="2"/>
      <c r="R673" s="2"/>
    </row>
    <row r="674" spans="1:18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  <c r="P674" s="7"/>
      <c r="Q674" s="2"/>
      <c r="R674" s="2"/>
    </row>
    <row r="675" spans="1:18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  <c r="P675" s="7"/>
      <c r="Q675" s="2"/>
      <c r="R675" s="2"/>
    </row>
    <row r="676" spans="1:18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  <c r="P676" s="7"/>
      <c r="Q676" s="2"/>
      <c r="R676" s="2"/>
    </row>
    <row r="677" spans="1:18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  <c r="P677" s="7"/>
      <c r="Q677" s="2"/>
      <c r="R677" s="2"/>
    </row>
    <row r="678" spans="1:18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  <c r="P678" s="7"/>
      <c r="Q678" s="2"/>
      <c r="R678" s="2"/>
    </row>
    <row r="679" spans="1:18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  <c r="P679" s="7"/>
      <c r="Q679" s="2"/>
      <c r="R679" s="2"/>
    </row>
    <row r="680" spans="1:18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  <c r="P680" s="7"/>
      <c r="Q680" s="2"/>
      <c r="R680" s="2"/>
    </row>
    <row r="681" spans="1:18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  <c r="P681" s="7"/>
      <c r="Q681" s="2"/>
      <c r="R681" s="2"/>
    </row>
    <row r="682" spans="1:18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  <c r="P682" s="7"/>
      <c r="Q682" s="2"/>
      <c r="R682" s="2"/>
    </row>
    <row r="683" spans="1:18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  <c r="P683" s="7"/>
      <c r="Q683" s="2"/>
      <c r="R683" s="2"/>
    </row>
    <row r="684" spans="1:18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  <c r="P684" s="7"/>
      <c r="Q684" s="2"/>
      <c r="R684" s="2"/>
    </row>
    <row r="685" spans="1:18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  <c r="P685" s="7"/>
      <c r="Q685" s="2"/>
      <c r="R685" s="2"/>
    </row>
    <row r="686" spans="1:18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  <c r="P686" s="7"/>
      <c r="Q686" s="2"/>
      <c r="R686" s="2"/>
    </row>
    <row r="687" spans="1:18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  <c r="P687" s="7"/>
      <c r="Q687" s="2"/>
      <c r="R687" s="2"/>
    </row>
    <row r="688" spans="1:18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  <c r="P688" s="7"/>
      <c r="Q688" s="2"/>
      <c r="R688" s="2"/>
    </row>
    <row r="689" spans="1:18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  <c r="P689" s="7"/>
      <c r="Q689" s="2"/>
      <c r="R689" s="2"/>
    </row>
    <row r="690" spans="1:18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  <c r="P690" s="7"/>
      <c r="Q690" s="2"/>
      <c r="R690" s="2"/>
    </row>
    <row r="691" spans="1:18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  <c r="P691" s="7"/>
      <c r="Q691" s="2"/>
      <c r="R691" s="2"/>
    </row>
    <row r="692" spans="1:18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  <c r="P692" s="7"/>
      <c r="Q692" s="2"/>
      <c r="R692" s="2"/>
    </row>
    <row r="693" spans="1:18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  <c r="P693" s="7"/>
      <c r="Q693" s="2"/>
      <c r="R693" s="2"/>
    </row>
    <row r="694" spans="1:18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  <c r="P694" s="7"/>
      <c r="Q694" s="2"/>
      <c r="R694" s="2"/>
    </row>
    <row r="695" spans="1:18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  <c r="P695" s="7"/>
      <c r="Q695" s="2"/>
      <c r="R695" s="2"/>
    </row>
    <row r="696" spans="1:18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  <c r="P696" s="7"/>
      <c r="Q696" s="2"/>
      <c r="R696" s="2"/>
    </row>
    <row r="697" spans="1:18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  <c r="P697" s="7"/>
      <c r="Q697" s="2"/>
      <c r="R697" s="2"/>
    </row>
    <row r="698" spans="1:18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  <c r="P698" s="7"/>
      <c r="Q698" s="2"/>
      <c r="R698" s="2"/>
    </row>
    <row r="699" spans="1:18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  <c r="P699" s="7"/>
      <c r="Q699" s="2"/>
      <c r="R699" s="2"/>
    </row>
    <row r="700" spans="1:18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  <c r="P700" s="7"/>
      <c r="Q700" s="2"/>
      <c r="R700" s="2"/>
    </row>
    <row r="701" spans="1:18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  <c r="P701" s="7"/>
      <c r="Q701" s="2"/>
      <c r="R701" s="2"/>
    </row>
    <row r="702" spans="1:18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  <c r="P702" s="7"/>
      <c r="Q702" s="2"/>
      <c r="R702" s="2"/>
    </row>
    <row r="703" spans="1:18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  <c r="P703" s="7"/>
      <c r="Q703" s="2"/>
      <c r="R703" s="2"/>
    </row>
    <row r="704" spans="1:18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  <c r="P704" s="7"/>
      <c r="Q704" s="2"/>
      <c r="R704" s="2"/>
    </row>
    <row r="705" spans="1:18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  <c r="P705" s="7"/>
      <c r="Q705" s="2"/>
      <c r="R705" s="2"/>
    </row>
    <row r="706" spans="1:18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  <c r="P706" s="7"/>
      <c r="Q706" s="2"/>
      <c r="R706" s="2"/>
    </row>
    <row r="707" spans="1:18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  <c r="P707" s="7"/>
      <c r="Q707" s="2"/>
      <c r="R707" s="2"/>
    </row>
    <row r="708" spans="1:18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  <c r="P708" s="7"/>
      <c r="Q708" s="2"/>
      <c r="R708" s="2"/>
    </row>
    <row r="709" spans="1:18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  <c r="P709" s="7"/>
      <c r="Q709" s="2"/>
      <c r="R709" s="2"/>
    </row>
    <row r="710" spans="1:18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  <c r="P710" s="7"/>
      <c r="Q710" s="2"/>
      <c r="R710" s="2"/>
    </row>
    <row r="711" spans="1:18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  <c r="P711" s="7"/>
      <c r="Q711" s="2"/>
      <c r="R711" s="2"/>
    </row>
    <row r="712" spans="1:18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  <c r="P712" s="7"/>
      <c r="Q712" s="2"/>
      <c r="R712" s="2"/>
    </row>
    <row r="713" spans="1:18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  <c r="P713" s="7"/>
      <c r="Q713" s="2"/>
      <c r="R713" s="2"/>
    </row>
    <row r="714" spans="1:18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  <c r="P714" s="7"/>
      <c r="Q714" s="2"/>
      <c r="R714" s="2"/>
    </row>
    <row r="715" spans="1:18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  <c r="P715" s="7"/>
      <c r="Q715" s="2"/>
      <c r="R715" s="2"/>
    </row>
    <row r="716" spans="1:18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  <c r="P716" s="7"/>
      <c r="Q716" s="2"/>
      <c r="R716" s="2"/>
    </row>
    <row r="717" spans="1:18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  <c r="P717" s="7"/>
      <c r="Q717" s="2"/>
      <c r="R717" s="2"/>
    </row>
    <row r="718" spans="1:18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  <c r="P718" s="7"/>
      <c r="Q718" s="2"/>
      <c r="R718" s="2"/>
    </row>
    <row r="719" spans="1:18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  <c r="P719" s="7"/>
      <c r="Q719" s="2"/>
      <c r="R719" s="2"/>
    </row>
    <row r="720" spans="1:18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  <c r="P720" s="7"/>
      <c r="Q720" s="2"/>
      <c r="R720" s="2"/>
    </row>
    <row r="721" spans="1:18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  <c r="P721" s="7"/>
      <c r="Q721" s="2"/>
      <c r="R721" s="2"/>
    </row>
    <row r="722" spans="1:18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  <c r="P722" s="7"/>
      <c r="Q722" s="2"/>
      <c r="R722" s="2"/>
    </row>
    <row r="723" spans="1:18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  <c r="P723" s="7"/>
      <c r="Q723" s="2"/>
      <c r="R723" s="2"/>
    </row>
    <row r="724" spans="1:18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  <c r="P724" s="7"/>
      <c r="Q724" s="2"/>
      <c r="R724" s="2"/>
    </row>
    <row r="725" spans="1:18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  <c r="P725" s="7"/>
      <c r="Q725" s="2"/>
      <c r="R725" s="2"/>
    </row>
    <row r="726" spans="1:18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  <c r="P726" s="7"/>
      <c r="Q726" s="2"/>
      <c r="R726" s="2"/>
    </row>
    <row r="727" spans="1:18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  <c r="P727" s="7"/>
      <c r="Q727" s="2"/>
      <c r="R727" s="2"/>
    </row>
    <row r="728" spans="1:18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  <c r="P728" s="7"/>
      <c r="Q728" s="2"/>
      <c r="R728" s="2"/>
    </row>
    <row r="729" spans="1:18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  <c r="P729" s="7"/>
      <c r="Q729" s="2"/>
      <c r="R729" s="2"/>
    </row>
    <row r="730" spans="1:18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  <c r="P730" s="7"/>
      <c r="Q730" s="2"/>
      <c r="R730" s="2"/>
    </row>
    <row r="731" spans="1:18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  <c r="P731" s="7"/>
      <c r="Q731" s="2"/>
      <c r="R731" s="2"/>
    </row>
    <row r="732" spans="1:18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  <c r="P732" s="7"/>
      <c r="Q732" s="2"/>
      <c r="R732" s="2"/>
    </row>
    <row r="733" spans="1:18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  <c r="P733" s="7"/>
      <c r="Q733" s="2"/>
      <c r="R733" s="2"/>
    </row>
    <row r="734" spans="1:18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  <c r="P734" s="7"/>
      <c r="Q734" s="2"/>
      <c r="R734" s="2"/>
    </row>
    <row r="735" spans="1:18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  <c r="P735" s="7"/>
      <c r="Q735" s="2"/>
      <c r="R735" s="2"/>
    </row>
    <row r="736" spans="1:18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  <c r="P736" s="7"/>
      <c r="Q736" s="2"/>
      <c r="R736" s="2"/>
    </row>
    <row r="737" spans="1:18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  <c r="P737" s="7"/>
      <c r="Q737" s="2"/>
      <c r="R737" s="2"/>
    </row>
    <row r="738" spans="1:18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  <c r="P738" s="7"/>
      <c r="Q738" s="2"/>
      <c r="R738" s="2"/>
    </row>
    <row r="739" spans="1:18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  <c r="P739" s="7"/>
      <c r="Q739" s="2"/>
      <c r="R739" s="2"/>
    </row>
    <row r="740" spans="1:18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  <c r="P740" s="7"/>
      <c r="Q740" s="2"/>
      <c r="R740" s="2"/>
    </row>
    <row r="741" spans="1:18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  <c r="P741" s="7"/>
      <c r="Q741" s="2"/>
      <c r="R741" s="2"/>
    </row>
    <row r="742" spans="1:18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  <c r="P742" s="7"/>
      <c r="Q742" s="2"/>
      <c r="R742" s="2"/>
    </row>
    <row r="743" spans="1:18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  <c r="P743" s="7"/>
      <c r="Q743" s="2"/>
      <c r="R743" s="2"/>
    </row>
    <row r="744" spans="1:18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  <c r="P744" s="7"/>
      <c r="Q744" s="2"/>
      <c r="R744" s="2"/>
    </row>
    <row r="745" spans="1:18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  <c r="P745" s="7"/>
      <c r="Q745" s="2"/>
      <c r="R745" s="2"/>
    </row>
    <row r="746" spans="1:18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  <c r="P746" s="7"/>
      <c r="Q746" s="2"/>
      <c r="R746" s="2"/>
    </row>
    <row r="747" spans="1:18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  <c r="P747" s="7"/>
      <c r="Q747" s="2"/>
      <c r="R747" s="2"/>
    </row>
    <row r="748" spans="1:18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  <c r="P748" s="7"/>
      <c r="Q748" s="2"/>
      <c r="R748" s="2"/>
    </row>
    <row r="749" spans="1:18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  <c r="P749" s="7"/>
      <c r="Q749" s="2"/>
      <c r="R749" s="2"/>
    </row>
    <row r="750" spans="1:18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  <c r="P750" s="7"/>
      <c r="Q750" s="2"/>
      <c r="R750" s="2"/>
    </row>
    <row r="751" spans="1:18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  <c r="P751" s="7"/>
      <c r="Q751" s="2"/>
      <c r="R751" s="2"/>
    </row>
    <row r="752" spans="1:18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  <c r="P752" s="7"/>
      <c r="Q752" s="2"/>
      <c r="R752" s="2"/>
    </row>
    <row r="753" spans="1:18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  <c r="P753" s="7"/>
      <c r="Q753" s="2"/>
      <c r="R753" s="2"/>
    </row>
    <row r="754" spans="1:18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  <c r="P754" s="7"/>
      <c r="Q754" s="2"/>
      <c r="R754" s="2"/>
    </row>
    <row r="755" spans="1:18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  <c r="P755" s="7"/>
      <c r="Q755" s="2"/>
      <c r="R755" s="2"/>
    </row>
    <row r="756" spans="1:18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  <c r="P756" s="7"/>
      <c r="Q756" s="2"/>
      <c r="R756" s="2"/>
    </row>
    <row r="757" spans="1:18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  <c r="P757" s="7"/>
      <c r="Q757" s="2"/>
      <c r="R757" s="2"/>
    </row>
    <row r="758" spans="1:18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  <c r="P758" s="7"/>
      <c r="Q758" s="2"/>
      <c r="R758" s="2"/>
    </row>
    <row r="759" spans="1:18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  <c r="P759" s="7"/>
      <c r="Q759" s="2"/>
      <c r="R759" s="2"/>
    </row>
    <row r="760" spans="1:18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  <c r="P760" s="7"/>
      <c r="Q760" s="2"/>
      <c r="R760" s="2"/>
    </row>
    <row r="761" spans="1:18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  <c r="P761" s="7"/>
      <c r="Q761" s="2"/>
      <c r="R761" s="2"/>
    </row>
    <row r="762" spans="1:18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  <c r="P762" s="7"/>
      <c r="Q762" s="2"/>
      <c r="R762" s="2"/>
    </row>
    <row r="763" spans="1:18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  <c r="P763" s="7"/>
      <c r="Q763" s="2"/>
      <c r="R763" s="2"/>
    </row>
    <row r="764" spans="1:18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  <c r="P764" s="7"/>
      <c r="Q764" s="2"/>
      <c r="R764" s="2"/>
    </row>
    <row r="765" spans="1:18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  <c r="P765" s="7"/>
      <c r="Q765" s="2"/>
      <c r="R765" s="2"/>
    </row>
    <row r="766" spans="1:18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  <c r="P766" s="7"/>
      <c r="Q766" s="2"/>
      <c r="R766" s="2"/>
    </row>
    <row r="767" spans="1:18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  <c r="P767" s="7"/>
      <c r="Q767" s="2"/>
      <c r="R767" s="2"/>
    </row>
    <row r="768" spans="1:18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  <c r="P768" s="7"/>
      <c r="Q768" s="2"/>
      <c r="R768" s="2"/>
    </row>
    <row r="769" spans="1:18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  <c r="P769" s="7"/>
      <c r="Q769" s="2"/>
      <c r="R769" s="2"/>
    </row>
    <row r="770" spans="1:18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  <c r="P770" s="7"/>
      <c r="Q770" s="2"/>
      <c r="R770" s="2"/>
    </row>
    <row r="771" spans="1:18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  <c r="P771" s="7"/>
      <c r="Q771" s="2"/>
      <c r="R771" s="2"/>
    </row>
    <row r="772" spans="1:18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  <c r="P772" s="7"/>
      <c r="Q772" s="2"/>
      <c r="R772" s="2"/>
    </row>
    <row r="773" spans="1:18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  <c r="P773" s="7"/>
      <c r="Q773" s="2"/>
      <c r="R773" s="2"/>
    </row>
    <row r="774" spans="1:18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  <c r="P774" s="7"/>
      <c r="Q774" s="2"/>
      <c r="R774" s="2"/>
    </row>
    <row r="775" spans="1:18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  <c r="P775" s="7"/>
      <c r="Q775" s="2"/>
      <c r="R775" s="2"/>
    </row>
    <row r="776" spans="1:18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  <c r="P776" s="7"/>
      <c r="Q776" s="2"/>
      <c r="R776" s="2"/>
    </row>
    <row r="777" spans="1:18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  <c r="P777" s="7"/>
      <c r="Q777" s="2"/>
      <c r="R777" s="2"/>
    </row>
    <row r="778" spans="1:18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  <c r="P778" s="7"/>
      <c r="Q778" s="2"/>
      <c r="R778" s="2"/>
    </row>
    <row r="779" spans="1:18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  <c r="P779" s="7"/>
      <c r="Q779" s="2"/>
      <c r="R779" s="2"/>
    </row>
    <row r="780" spans="1:18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  <c r="P780" s="7"/>
      <c r="Q780" s="2"/>
      <c r="R780" s="2"/>
    </row>
    <row r="781" spans="1:18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  <c r="P781" s="7"/>
      <c r="Q781" s="2"/>
      <c r="R781" s="2"/>
    </row>
    <row r="782" spans="1:18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  <c r="P782" s="7"/>
      <c r="Q782" s="2"/>
      <c r="R782" s="2"/>
    </row>
    <row r="783" spans="1:18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  <c r="P783" s="7"/>
      <c r="Q783" s="2"/>
      <c r="R783" s="2"/>
    </row>
    <row r="784" spans="1:18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  <c r="P784" s="7"/>
      <c r="Q784" s="2"/>
      <c r="R784" s="2"/>
    </row>
    <row r="785" spans="1:18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  <c r="P785" s="7"/>
      <c r="Q785" s="2"/>
      <c r="R785" s="2"/>
    </row>
    <row r="786" spans="1:18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  <c r="P786" s="7"/>
      <c r="Q786" s="2"/>
      <c r="R786" s="2"/>
    </row>
    <row r="787" spans="1:18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  <c r="P787" s="7"/>
      <c r="Q787" s="2"/>
      <c r="R787" s="2"/>
    </row>
    <row r="788" spans="1:18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  <c r="P788" s="7"/>
      <c r="Q788" s="2"/>
      <c r="R788" s="2"/>
    </row>
    <row r="789" spans="1:18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  <c r="P789" s="7"/>
      <c r="Q789" s="2"/>
      <c r="R789" s="2"/>
    </row>
    <row r="790" spans="1:18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  <c r="P790" s="7"/>
      <c r="Q790" s="2"/>
      <c r="R790" s="2"/>
    </row>
    <row r="791" spans="1:18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  <c r="P791" s="7"/>
      <c r="Q791" s="2"/>
      <c r="R791" s="2"/>
    </row>
    <row r="792" spans="1:18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  <c r="P792" s="7"/>
      <c r="Q792" s="2"/>
      <c r="R792" s="2"/>
    </row>
    <row r="793" spans="1:18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  <c r="P793" s="7"/>
      <c r="Q793" s="2"/>
      <c r="R793" s="2"/>
    </row>
    <row r="794" spans="1:18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  <c r="P794" s="7"/>
      <c r="Q794" s="2"/>
      <c r="R794" s="2"/>
    </row>
    <row r="795" spans="1:18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  <c r="P795" s="7"/>
      <c r="Q795" s="2"/>
      <c r="R795" s="2"/>
    </row>
    <row r="796" spans="1:18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  <c r="P796" s="7"/>
      <c r="Q796" s="2"/>
      <c r="R796" s="2"/>
    </row>
    <row r="797" spans="1:18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  <c r="P797" s="7"/>
      <c r="Q797" s="2"/>
      <c r="R797" s="2"/>
    </row>
    <row r="798" spans="1:18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  <c r="P798" s="7"/>
      <c r="Q798" s="2"/>
      <c r="R798" s="2"/>
    </row>
    <row r="799" spans="1:18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  <c r="P799" s="7"/>
      <c r="Q799" s="2"/>
      <c r="R799" s="2"/>
    </row>
    <row r="800" spans="1:18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  <c r="P800" s="7"/>
      <c r="Q800" s="2"/>
      <c r="R800" s="2"/>
    </row>
    <row r="801" spans="1:18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  <c r="P801" s="7"/>
      <c r="Q801" s="2"/>
      <c r="R801" s="2"/>
    </row>
    <row r="802" spans="1:18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  <c r="P802" s="7"/>
      <c r="Q802" s="2"/>
      <c r="R802" s="2"/>
    </row>
    <row r="803" spans="1:18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  <c r="P803" s="7"/>
      <c r="Q803" s="2"/>
      <c r="R803" s="2"/>
    </row>
    <row r="804" spans="1:18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  <c r="P804" s="7"/>
      <c r="Q804" s="2"/>
      <c r="R804" s="2"/>
    </row>
    <row r="805" spans="1:18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  <c r="P805" s="7"/>
      <c r="Q805" s="2"/>
      <c r="R805" s="2"/>
    </row>
    <row r="806" spans="1:18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  <c r="P806" s="7"/>
      <c r="Q806" s="2"/>
      <c r="R806" s="2"/>
    </row>
    <row r="807" spans="1:18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  <c r="P807" s="7"/>
      <c r="Q807" s="2"/>
      <c r="R807" s="2"/>
    </row>
    <row r="808" spans="1:18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  <c r="P808" s="7"/>
      <c r="Q808" s="2"/>
      <c r="R808" s="2"/>
    </row>
    <row r="809" spans="1:18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  <c r="P809" s="7"/>
      <c r="Q809" s="2"/>
      <c r="R809" s="2"/>
    </row>
    <row r="810" spans="1:18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  <c r="P810" s="7"/>
      <c r="Q810" s="2"/>
      <c r="R810" s="2"/>
    </row>
    <row r="811" spans="1:18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  <c r="P811" s="7"/>
      <c r="Q811" s="2"/>
      <c r="R811" s="2"/>
    </row>
    <row r="812" spans="1:18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  <c r="P812" s="7"/>
      <c r="Q812" s="2"/>
      <c r="R812" s="2"/>
    </row>
    <row r="813" spans="1:18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  <c r="P813" s="7"/>
      <c r="Q813" s="2"/>
      <c r="R813" s="2"/>
    </row>
    <row r="814" spans="1:18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  <c r="P814" s="7"/>
      <c r="Q814" s="2"/>
      <c r="R814" s="2"/>
    </row>
    <row r="815" spans="1:18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  <c r="P815" s="7"/>
      <c r="Q815" s="2"/>
      <c r="R815" s="2"/>
    </row>
    <row r="816" spans="1:18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  <c r="P816" s="7"/>
      <c r="Q816" s="2"/>
      <c r="R816" s="2"/>
    </row>
    <row r="817" spans="1:18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  <c r="P817" s="7"/>
      <c r="Q817" s="2"/>
      <c r="R817" s="2"/>
    </row>
    <row r="818" spans="1:18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  <c r="P818" s="7"/>
      <c r="Q818" s="2"/>
      <c r="R818" s="2"/>
    </row>
    <row r="819" spans="1:18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  <c r="P819" s="7"/>
      <c r="Q819" s="2"/>
      <c r="R819" s="2"/>
    </row>
    <row r="820" spans="1:18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  <c r="P820" s="7"/>
      <c r="Q820" s="2"/>
      <c r="R820" s="2"/>
    </row>
    <row r="821" spans="1:18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  <c r="P821" s="7"/>
      <c r="Q821" s="2"/>
      <c r="R821" s="2"/>
    </row>
    <row r="822" spans="1:18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  <c r="P822" s="7"/>
      <c r="Q822" s="2"/>
      <c r="R822" s="2"/>
    </row>
    <row r="823" spans="1:18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  <c r="P823" s="7"/>
      <c r="Q823" s="2"/>
      <c r="R823" s="2"/>
    </row>
    <row r="824" spans="1:18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  <c r="P824" s="7"/>
      <c r="Q824" s="2"/>
      <c r="R824" s="2"/>
    </row>
    <row r="825" spans="1:18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  <c r="P825" s="7"/>
      <c r="Q825" s="2"/>
      <c r="R825" s="2"/>
    </row>
    <row r="826" spans="1:18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  <c r="P826" s="7"/>
      <c r="Q826" s="2"/>
      <c r="R826" s="2"/>
    </row>
    <row r="827" spans="1:18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  <c r="P827" s="7"/>
      <c r="Q827" s="2"/>
      <c r="R827" s="2"/>
    </row>
    <row r="828" spans="1:18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  <c r="P828" s="7"/>
      <c r="Q828" s="2"/>
      <c r="R828" s="2"/>
    </row>
    <row r="829" spans="1:18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  <c r="P829" s="7"/>
      <c r="Q829" s="2"/>
      <c r="R829" s="2"/>
    </row>
    <row r="830" spans="1:18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  <c r="P830" s="7"/>
      <c r="Q830" s="2"/>
      <c r="R830" s="2"/>
    </row>
    <row r="831" spans="1:18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  <c r="P831" s="7"/>
      <c r="Q831" s="2"/>
      <c r="R831" s="2"/>
    </row>
    <row r="832" spans="1:18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  <c r="P832" s="7"/>
      <c r="Q832" s="2"/>
      <c r="R832" s="2"/>
    </row>
    <row r="833" spans="1:18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  <c r="P833" s="7"/>
      <c r="Q833" s="2"/>
      <c r="R833" s="2"/>
    </row>
    <row r="834" spans="1:18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  <c r="P834" s="7"/>
      <c r="Q834" s="2"/>
      <c r="R834" s="2"/>
    </row>
    <row r="835" spans="1:18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  <c r="P835" s="7"/>
      <c r="Q835" s="2"/>
      <c r="R835" s="2"/>
    </row>
    <row r="836" spans="1:18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  <c r="P836" s="7"/>
      <c r="Q836" s="2"/>
      <c r="R836" s="2"/>
    </row>
    <row r="837" spans="1:18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  <c r="P837" s="7"/>
      <c r="Q837" s="2"/>
      <c r="R837" s="2"/>
    </row>
    <row r="838" spans="1:18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  <c r="P838" s="7"/>
      <c r="Q838" s="2"/>
      <c r="R838" s="2"/>
    </row>
    <row r="839" spans="1:18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  <c r="P839" s="7"/>
      <c r="Q839" s="2"/>
      <c r="R839" s="2"/>
    </row>
    <row r="840" spans="1:18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  <c r="P840" s="7"/>
      <c r="Q840" s="2"/>
      <c r="R840" s="2"/>
    </row>
    <row r="841" spans="1:18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  <c r="P841" s="7"/>
      <c r="Q841" s="2"/>
      <c r="R841" s="2"/>
    </row>
    <row r="842" spans="1:18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  <c r="P842" s="7"/>
      <c r="Q842" s="2"/>
      <c r="R842" s="2"/>
    </row>
    <row r="843" spans="1:18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  <c r="P843" s="7"/>
      <c r="Q843" s="2"/>
      <c r="R843" s="2"/>
    </row>
    <row r="844" spans="1:18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  <c r="P844" s="7"/>
      <c r="Q844" s="2"/>
      <c r="R844" s="2"/>
    </row>
    <row r="845" spans="1:18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  <c r="P845" s="7"/>
      <c r="Q845" s="2"/>
      <c r="R845" s="2"/>
    </row>
    <row r="846" spans="1:18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  <c r="P846" s="7"/>
      <c r="Q846" s="2"/>
      <c r="R846" s="2"/>
    </row>
    <row r="847" spans="1:18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  <c r="P847" s="7"/>
      <c r="Q847" s="2"/>
      <c r="R847" s="2"/>
    </row>
    <row r="848" spans="1:18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  <c r="P848" s="7"/>
      <c r="Q848" s="2"/>
      <c r="R848" s="2"/>
    </row>
    <row r="849" spans="1:18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  <c r="P849" s="7"/>
      <c r="Q849" s="2"/>
      <c r="R849" s="2"/>
    </row>
    <row r="850" spans="1:18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  <c r="P850" s="7"/>
      <c r="Q850" s="2"/>
      <c r="R850" s="2"/>
    </row>
    <row r="851" spans="1:18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  <c r="P851" s="7"/>
      <c r="Q851" s="2"/>
      <c r="R851" s="2"/>
    </row>
    <row r="852" spans="1:18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  <c r="P852" s="7"/>
      <c r="Q852" s="2"/>
      <c r="R852" s="2"/>
    </row>
    <row r="853" spans="1:18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  <c r="P853" s="7"/>
      <c r="Q853" s="2"/>
      <c r="R853" s="2"/>
    </row>
    <row r="854" spans="1:18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  <c r="P854" s="7"/>
      <c r="Q854" s="2"/>
      <c r="R854" s="2"/>
    </row>
    <row r="855" spans="1:18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  <c r="P855" s="7"/>
      <c r="Q855" s="2"/>
      <c r="R855" s="2"/>
    </row>
    <row r="856" spans="1:18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  <c r="P856" s="7"/>
      <c r="Q856" s="2"/>
      <c r="R856" s="2"/>
    </row>
    <row r="857" spans="1:18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  <c r="P857" s="7"/>
      <c r="Q857" s="2"/>
      <c r="R857" s="2"/>
    </row>
    <row r="858" spans="1:18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  <c r="P858" s="7"/>
      <c r="Q858" s="2"/>
      <c r="R858" s="2"/>
    </row>
    <row r="859" spans="1:18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  <c r="P859" s="7"/>
      <c r="Q859" s="2"/>
      <c r="R859" s="2"/>
    </row>
    <row r="860" spans="1:18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  <c r="P860" s="7"/>
      <c r="Q860" s="2"/>
      <c r="R860" s="2"/>
    </row>
    <row r="861" spans="1:18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  <c r="P861" s="7"/>
      <c r="Q861" s="2"/>
      <c r="R861" s="2"/>
    </row>
    <row r="862" spans="1:18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  <c r="P862" s="7"/>
      <c r="Q862" s="2"/>
      <c r="R862" s="2"/>
    </row>
    <row r="863" spans="1:18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  <c r="P863" s="7"/>
      <c r="Q863" s="2"/>
      <c r="R863" s="2"/>
    </row>
    <row r="864" spans="1:18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  <c r="P864" s="7"/>
      <c r="Q864" s="2"/>
      <c r="R864" s="2"/>
    </row>
    <row r="865" spans="1:18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  <c r="P865" s="7"/>
      <c r="Q865" s="2"/>
      <c r="R865" s="2"/>
    </row>
    <row r="866" spans="1:18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  <c r="P866" s="7"/>
      <c r="Q866" s="2"/>
      <c r="R866" s="2"/>
    </row>
    <row r="867" spans="1:18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  <c r="P867" s="7"/>
      <c r="Q867" s="2"/>
      <c r="R867" s="2"/>
    </row>
    <row r="868" spans="1:18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  <c r="P868" s="7"/>
      <c r="Q868" s="2"/>
      <c r="R868" s="2"/>
    </row>
    <row r="869" spans="1:18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  <c r="P869" s="7"/>
      <c r="Q869" s="2"/>
      <c r="R869" s="2"/>
    </row>
    <row r="870" spans="1:18" ht="12.75" customHeight="1" x14ac:dyDescent="0.2">
      <c r="A870" s="10"/>
      <c r="B870" s="1"/>
      <c r="C870" s="1"/>
      <c r="D870" s="1"/>
      <c r="E870" s="1"/>
      <c r="F870" s="1"/>
      <c r="G870" s="10"/>
      <c r="H870" s="10"/>
      <c r="I870" s="10"/>
      <c r="J870" s="4"/>
      <c r="K870" s="11"/>
      <c r="L870" s="11"/>
      <c r="M870" s="5"/>
      <c r="N870" s="5"/>
      <c r="O870" s="2"/>
      <c r="P870" s="7"/>
      <c r="Q870" s="2"/>
      <c r="R870" s="2"/>
    </row>
    <row r="871" spans="1:18" ht="12.75" customHeight="1" x14ac:dyDescent="0.2">
      <c r="A871" s="10"/>
      <c r="B871" s="1"/>
      <c r="C871" s="1"/>
      <c r="D871" s="1"/>
      <c r="E871" s="1"/>
      <c r="F871" s="1"/>
      <c r="G871" s="10"/>
      <c r="H871" s="10"/>
      <c r="I871" s="10"/>
      <c r="J871" s="4"/>
      <c r="K871" s="11"/>
      <c r="L871" s="11"/>
      <c r="M871" s="5"/>
      <c r="N871" s="5"/>
      <c r="O871" s="2"/>
      <c r="P871" s="7"/>
      <c r="Q871" s="2"/>
      <c r="R871" s="2"/>
    </row>
  </sheetData>
  <autoFilter ref="A2:R2" xr:uid="{5DEEC777-0118-4FCF-8BBC-5402E2876F22}"/>
  <mergeCells count="1">
    <mergeCell ref="B1:R1"/>
  </mergeCells>
  <pageMargins left="0.511811024" right="0.511811024" top="0.78740157499999996" bottom="0.78740157499999996" header="0.31496062000000002" footer="0.31496062000000002"/>
  <pageSetup paperSize="9" scale="13" orientation="portrait" verticalDpi="0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195CB-7C50-4DF9-B792-97F1FCCEAC13}">
  <sheetPr>
    <tabColor rgb="FF99FF66"/>
    <pageSetUpPr fitToPage="1"/>
  </sheetPr>
  <dimension ref="A1:O870"/>
  <sheetViews>
    <sheetView showGridLines="0" zoomScale="60" zoomScaleNormal="60" workbookViewId="0">
      <selection activeCell="B3" sqref="B3"/>
    </sheetView>
  </sheetViews>
  <sheetFormatPr defaultColWidth="14.42578125" defaultRowHeight="12.75" x14ac:dyDescent="0.2"/>
  <cols>
    <col min="1" max="1" width="19.85546875" style="15" bestFit="1" customWidth="1"/>
    <col min="2" max="2" width="65" style="15" customWidth="1"/>
    <col min="3" max="3" width="33" style="9" customWidth="1"/>
    <col min="4" max="5" width="31.140625" style="9" customWidth="1"/>
    <col min="6" max="6" width="57.570312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384" width="14.42578125" style="15"/>
  </cols>
  <sheetData>
    <row r="1" spans="1:15" ht="71.45" customHeight="1" x14ac:dyDescent="0.2">
      <c r="A1" s="3" t="s">
        <v>1</v>
      </c>
      <c r="B1" s="695" t="s">
        <v>1223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</row>
    <row r="2" spans="1:15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</row>
    <row r="3" spans="1:15" s="49" customFormat="1" ht="87.75" customHeight="1" thickBot="1" x14ac:dyDescent="0.25">
      <c r="A3" s="325" t="s">
        <v>548</v>
      </c>
      <c r="B3" s="97" t="s">
        <v>549</v>
      </c>
      <c r="C3" s="209" t="s">
        <v>781</v>
      </c>
      <c r="D3" s="88" t="s">
        <v>833</v>
      </c>
      <c r="E3" s="107"/>
      <c r="F3" s="98" t="s">
        <v>550</v>
      </c>
      <c r="G3" s="27"/>
      <c r="H3" s="27"/>
      <c r="I3" s="67"/>
      <c r="J3" s="38"/>
      <c r="K3" s="68"/>
      <c r="L3" s="28"/>
      <c r="M3" s="208" t="s">
        <v>551</v>
      </c>
      <c r="N3" s="30">
        <f>16.69*15</f>
        <v>250.35000000000002</v>
      </c>
      <c r="O3" s="85" t="s">
        <v>580</v>
      </c>
    </row>
    <row r="4" spans="1:15" ht="42.75" customHeight="1" thickBot="1" x14ac:dyDescent="0.25">
      <c r="A4" s="10"/>
      <c r="B4" s="1"/>
      <c r="C4" s="1"/>
      <c r="D4" s="1"/>
      <c r="E4" s="1"/>
      <c r="F4" s="1"/>
      <c r="G4" s="10"/>
      <c r="H4" s="10"/>
      <c r="I4" s="10"/>
      <c r="J4" s="4"/>
      <c r="K4" s="11"/>
      <c r="L4" s="11"/>
      <c r="M4" s="5"/>
      <c r="N4" s="197">
        <f>SUM(N3:N3)</f>
        <v>250.35000000000002</v>
      </c>
      <c r="O4" s="2"/>
    </row>
    <row r="5" spans="1:15" ht="57.75" customHeight="1" x14ac:dyDescent="0.2">
      <c r="A5" s="10"/>
      <c r="B5" s="1"/>
      <c r="C5" s="1"/>
      <c r="D5" s="1"/>
      <c r="E5" s="1"/>
      <c r="F5" s="1"/>
      <c r="G5" s="10"/>
      <c r="H5" s="10"/>
      <c r="I5" s="10"/>
      <c r="J5" s="4"/>
      <c r="K5" s="11"/>
      <c r="L5" s="11"/>
      <c r="M5" s="5"/>
      <c r="N5" s="196" t="s">
        <v>80</v>
      </c>
      <c r="O5" s="2"/>
    </row>
    <row r="6" spans="1:15" ht="12.75" customHeight="1" x14ac:dyDescent="0.2">
      <c r="A6" s="10"/>
      <c r="B6" s="1"/>
      <c r="C6" s="1"/>
      <c r="D6" s="1"/>
      <c r="E6" s="1"/>
      <c r="F6" s="1"/>
      <c r="G6" s="10"/>
      <c r="H6" s="10"/>
      <c r="I6" s="10"/>
      <c r="J6" s="4"/>
      <c r="K6" s="11"/>
      <c r="L6" s="11"/>
      <c r="M6" s="5"/>
      <c r="N6" s="5"/>
      <c r="O6" s="2"/>
    </row>
    <row r="7" spans="1:15" ht="12.75" customHeight="1" x14ac:dyDescent="0.2">
      <c r="A7" s="10"/>
      <c r="B7" s="1"/>
      <c r="C7" s="1"/>
      <c r="D7" s="1"/>
      <c r="E7" s="1"/>
      <c r="F7" s="1"/>
      <c r="G7" s="10"/>
      <c r="H7" s="10"/>
      <c r="I7" s="10"/>
      <c r="J7" s="4"/>
      <c r="K7" s="11"/>
      <c r="L7" s="11"/>
      <c r="M7" s="5"/>
      <c r="N7" s="5"/>
      <c r="O7" s="2"/>
    </row>
    <row r="8" spans="1:15" ht="12.75" customHeight="1" x14ac:dyDescent="0.2">
      <c r="A8" s="10"/>
      <c r="B8" s="1"/>
      <c r="C8" s="1"/>
      <c r="D8" s="1"/>
      <c r="E8" s="1"/>
      <c r="F8" s="1"/>
      <c r="G8" s="10"/>
      <c r="H8" s="10"/>
      <c r="I8" s="10"/>
      <c r="J8" s="4"/>
      <c r="K8" s="11"/>
      <c r="L8" s="11"/>
      <c r="M8" s="5"/>
      <c r="N8" s="5"/>
      <c r="O8" s="2"/>
    </row>
    <row r="9" spans="1:15" ht="12.75" customHeight="1" x14ac:dyDescent="0.2">
      <c r="A9" s="10"/>
      <c r="B9" s="1"/>
      <c r="C9" s="1"/>
      <c r="D9" s="1"/>
      <c r="E9" s="1"/>
      <c r="F9" s="1"/>
      <c r="G9" s="10"/>
      <c r="H9" s="10"/>
      <c r="I9" s="10"/>
      <c r="J9" s="4"/>
      <c r="K9" s="11"/>
      <c r="L9" s="11"/>
      <c r="M9" s="5"/>
      <c r="N9" s="5"/>
      <c r="O9" s="2"/>
    </row>
    <row r="10" spans="1:15" ht="12.75" customHeight="1" x14ac:dyDescent="0.2">
      <c r="A10" s="10"/>
      <c r="B10" s="1"/>
      <c r="C10" s="1"/>
      <c r="D10" s="1"/>
      <c r="E10" s="1"/>
      <c r="F10" s="1"/>
      <c r="G10" s="10"/>
      <c r="H10" s="10"/>
      <c r="I10" s="10"/>
      <c r="J10" s="4"/>
      <c r="K10" s="11"/>
      <c r="L10" s="11"/>
      <c r="M10" s="5"/>
      <c r="N10" s="5"/>
      <c r="O10" s="2"/>
    </row>
    <row r="11" spans="1:15" ht="12.75" customHeight="1" x14ac:dyDescent="0.2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5"/>
      <c r="O11" s="2"/>
    </row>
    <row r="12" spans="1:15" ht="12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5"/>
      <c r="O12" s="2"/>
    </row>
    <row r="13" spans="1:15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</row>
    <row r="14" spans="1:15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</row>
    <row r="15" spans="1:15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</row>
    <row r="16" spans="1:15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</row>
    <row r="17" spans="1:15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</row>
    <row r="18" spans="1:15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</row>
    <row r="19" spans="1:15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</row>
    <row r="20" spans="1:15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</row>
    <row r="21" spans="1:15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</row>
    <row r="22" spans="1:15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</row>
    <row r="23" spans="1:15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</row>
    <row r="24" spans="1:15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</row>
    <row r="25" spans="1:15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</row>
    <row r="26" spans="1:15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</row>
    <row r="27" spans="1:15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</row>
    <row r="28" spans="1:15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</row>
    <row r="29" spans="1:15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</row>
    <row r="30" spans="1:15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</row>
    <row r="31" spans="1:15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</row>
    <row r="32" spans="1:15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</row>
    <row r="33" spans="1:15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</row>
    <row r="34" spans="1:15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</row>
    <row r="35" spans="1:15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</row>
    <row r="36" spans="1:15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</row>
    <row r="37" spans="1:15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</row>
    <row r="38" spans="1:15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</row>
    <row r="39" spans="1:15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</row>
    <row r="40" spans="1:15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</row>
    <row r="41" spans="1:15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</row>
    <row r="42" spans="1:15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</row>
    <row r="43" spans="1:15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</row>
    <row r="44" spans="1:15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</row>
    <row r="45" spans="1:15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</row>
    <row r="46" spans="1:15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</row>
    <row r="47" spans="1:15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</row>
    <row r="48" spans="1:15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</row>
    <row r="49" spans="1:15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</row>
    <row r="50" spans="1:15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</row>
    <row r="51" spans="1:15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</row>
    <row r="52" spans="1:15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</row>
    <row r="53" spans="1:15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</row>
    <row r="54" spans="1:15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</row>
    <row r="55" spans="1:15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</row>
    <row r="56" spans="1:15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</row>
    <row r="57" spans="1:15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</row>
    <row r="58" spans="1:15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</row>
    <row r="59" spans="1:15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</row>
    <row r="60" spans="1:15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</row>
    <row r="61" spans="1:15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</row>
    <row r="62" spans="1:15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</row>
    <row r="63" spans="1:15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</row>
    <row r="64" spans="1:15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</row>
    <row r="65" spans="1:15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</row>
    <row r="66" spans="1:15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</row>
    <row r="67" spans="1:15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</row>
    <row r="68" spans="1:15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</row>
    <row r="69" spans="1:15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</row>
    <row r="70" spans="1:15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</row>
    <row r="71" spans="1:15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</row>
    <row r="72" spans="1:15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</row>
    <row r="73" spans="1:15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</row>
    <row r="74" spans="1:15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</row>
    <row r="75" spans="1:15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</row>
    <row r="76" spans="1:15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</row>
    <row r="77" spans="1:15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</row>
    <row r="78" spans="1:15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</row>
    <row r="79" spans="1:15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</row>
    <row r="80" spans="1:15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</row>
    <row r="81" spans="1:15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</row>
    <row r="82" spans="1:15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</row>
    <row r="83" spans="1:15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</row>
    <row r="84" spans="1:15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</row>
    <row r="85" spans="1:15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</row>
    <row r="86" spans="1:15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</row>
    <row r="87" spans="1:15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</row>
    <row r="88" spans="1:15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</row>
    <row r="89" spans="1:15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</row>
    <row r="90" spans="1:15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</row>
    <row r="91" spans="1:15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</row>
    <row r="92" spans="1:15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</row>
    <row r="93" spans="1:15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</row>
    <row r="94" spans="1:15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</row>
    <row r="95" spans="1:15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</row>
    <row r="96" spans="1:15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</row>
    <row r="97" spans="1:15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</row>
    <row r="98" spans="1:15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</row>
    <row r="99" spans="1:15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</row>
    <row r="100" spans="1:15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</row>
    <row r="101" spans="1:15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</row>
    <row r="102" spans="1:15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</row>
    <row r="103" spans="1:15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</row>
    <row r="104" spans="1:15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</row>
    <row r="105" spans="1:15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</row>
    <row r="106" spans="1:15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</row>
    <row r="107" spans="1:15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</row>
    <row r="108" spans="1:15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</row>
    <row r="109" spans="1:15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</row>
    <row r="110" spans="1:15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</row>
    <row r="111" spans="1:15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</row>
    <row r="112" spans="1:15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</row>
    <row r="113" spans="1:15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</row>
    <row r="114" spans="1:15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</row>
    <row r="115" spans="1:15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</row>
    <row r="116" spans="1:15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</row>
    <row r="117" spans="1:15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</row>
    <row r="118" spans="1:15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</row>
    <row r="119" spans="1:15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</row>
    <row r="120" spans="1:15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</row>
    <row r="121" spans="1:15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</row>
    <row r="122" spans="1:15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</row>
    <row r="123" spans="1:15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</row>
    <row r="124" spans="1:15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</row>
    <row r="125" spans="1:15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</row>
    <row r="126" spans="1:15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</row>
    <row r="127" spans="1:15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</row>
    <row r="128" spans="1:15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</row>
    <row r="129" spans="1:15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</row>
    <row r="130" spans="1:15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</row>
    <row r="131" spans="1:15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</row>
    <row r="132" spans="1:15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</row>
    <row r="133" spans="1:15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</row>
    <row r="134" spans="1:15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</row>
    <row r="135" spans="1:15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</row>
    <row r="136" spans="1:15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</row>
    <row r="137" spans="1:15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</row>
    <row r="138" spans="1:15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</row>
    <row r="139" spans="1:15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</row>
    <row r="140" spans="1:15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</row>
    <row r="141" spans="1:15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</row>
    <row r="142" spans="1:15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</row>
    <row r="143" spans="1:15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</row>
    <row r="144" spans="1:15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</row>
    <row r="145" spans="1:15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</row>
    <row r="146" spans="1:15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</row>
    <row r="147" spans="1:15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</row>
    <row r="148" spans="1:15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</row>
    <row r="149" spans="1:15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</row>
    <row r="150" spans="1:15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</row>
    <row r="151" spans="1:15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</row>
    <row r="152" spans="1:15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</row>
    <row r="153" spans="1:15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</row>
    <row r="154" spans="1:15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</row>
    <row r="155" spans="1:15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</row>
    <row r="156" spans="1:15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</row>
    <row r="157" spans="1:15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</row>
    <row r="158" spans="1:15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</row>
    <row r="159" spans="1:15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</row>
    <row r="160" spans="1:15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</row>
    <row r="161" spans="1:15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</row>
    <row r="162" spans="1:15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</row>
    <row r="163" spans="1:15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</row>
    <row r="164" spans="1:15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</row>
    <row r="165" spans="1:15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</row>
    <row r="166" spans="1:15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</row>
    <row r="167" spans="1:15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</row>
    <row r="168" spans="1:15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</row>
    <row r="169" spans="1:15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</row>
    <row r="170" spans="1:15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</row>
    <row r="171" spans="1:15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</row>
    <row r="172" spans="1:15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</row>
    <row r="173" spans="1:15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</row>
    <row r="174" spans="1:15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</row>
    <row r="175" spans="1:15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</row>
    <row r="176" spans="1:15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</row>
    <row r="177" spans="1:15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</row>
    <row r="178" spans="1:15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</row>
    <row r="179" spans="1:15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</row>
    <row r="180" spans="1:15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</row>
    <row r="181" spans="1:15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</row>
    <row r="182" spans="1:15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</row>
    <row r="183" spans="1:15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</row>
    <row r="184" spans="1:15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</row>
    <row r="185" spans="1:15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</row>
    <row r="186" spans="1:15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</row>
    <row r="187" spans="1:15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</row>
    <row r="188" spans="1:15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</row>
    <row r="189" spans="1:15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</row>
    <row r="190" spans="1:15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</row>
    <row r="191" spans="1:15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</row>
    <row r="192" spans="1:15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</row>
    <row r="193" spans="1:15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</row>
    <row r="194" spans="1:15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</row>
    <row r="195" spans="1:15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</row>
    <row r="196" spans="1:15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</row>
    <row r="197" spans="1:15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</row>
    <row r="198" spans="1:15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</row>
    <row r="199" spans="1:15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</row>
    <row r="200" spans="1:15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</row>
    <row r="201" spans="1:15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</row>
    <row r="202" spans="1:15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</row>
    <row r="203" spans="1:15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</row>
    <row r="204" spans="1:15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</row>
    <row r="205" spans="1:15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</row>
    <row r="206" spans="1:15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</row>
    <row r="207" spans="1:15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</row>
    <row r="208" spans="1:15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</row>
    <row r="209" spans="1:15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</row>
    <row r="210" spans="1:15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</row>
    <row r="211" spans="1:15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</row>
    <row r="212" spans="1:15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</row>
    <row r="213" spans="1:15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</row>
    <row r="214" spans="1:15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</row>
    <row r="215" spans="1:15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</row>
    <row r="216" spans="1:15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</row>
    <row r="217" spans="1:15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</row>
    <row r="218" spans="1:15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</row>
    <row r="219" spans="1:15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</row>
    <row r="220" spans="1:15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</row>
    <row r="221" spans="1:15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</row>
    <row r="222" spans="1:15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</row>
    <row r="223" spans="1:15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</row>
    <row r="224" spans="1:15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</row>
    <row r="225" spans="1:15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</row>
    <row r="226" spans="1:15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</row>
    <row r="227" spans="1:15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</row>
    <row r="228" spans="1:15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</row>
    <row r="229" spans="1:15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</row>
    <row r="230" spans="1:15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</row>
    <row r="231" spans="1:15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</row>
    <row r="232" spans="1:15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</row>
    <row r="233" spans="1:15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</row>
    <row r="234" spans="1:15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</row>
    <row r="235" spans="1:15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</row>
    <row r="236" spans="1:15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</row>
    <row r="237" spans="1:15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</row>
    <row r="238" spans="1:15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</row>
    <row r="239" spans="1:15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</row>
    <row r="240" spans="1:15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</row>
    <row r="241" spans="1:15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</row>
    <row r="242" spans="1:15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</row>
    <row r="243" spans="1:15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</row>
    <row r="244" spans="1:15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</row>
    <row r="245" spans="1:15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</row>
    <row r="246" spans="1:15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</row>
    <row r="247" spans="1:15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</row>
    <row r="248" spans="1:15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</row>
    <row r="249" spans="1:15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</row>
    <row r="250" spans="1:15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</row>
    <row r="251" spans="1:15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</row>
    <row r="252" spans="1:15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</row>
    <row r="253" spans="1:15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</row>
    <row r="254" spans="1:15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</row>
    <row r="255" spans="1:15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</row>
    <row r="256" spans="1:15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</row>
    <row r="257" spans="1:15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</row>
    <row r="258" spans="1:15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</row>
    <row r="259" spans="1:15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</row>
    <row r="260" spans="1:15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</row>
    <row r="261" spans="1:15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</row>
    <row r="262" spans="1:15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</row>
    <row r="263" spans="1:15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</row>
    <row r="264" spans="1:15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</row>
    <row r="265" spans="1:15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</row>
    <row r="266" spans="1:15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</row>
    <row r="267" spans="1:15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</row>
    <row r="268" spans="1:15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</row>
    <row r="269" spans="1:15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</row>
    <row r="270" spans="1:15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</row>
    <row r="271" spans="1:15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</row>
    <row r="272" spans="1:15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</row>
    <row r="273" spans="1:15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</row>
    <row r="274" spans="1:15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</row>
    <row r="275" spans="1:15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</row>
    <row r="276" spans="1:15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</row>
    <row r="277" spans="1:15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</row>
    <row r="278" spans="1:15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</row>
    <row r="279" spans="1:15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</row>
    <row r="280" spans="1:15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</row>
    <row r="281" spans="1:15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</row>
    <row r="282" spans="1:15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</row>
    <row r="283" spans="1:15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</row>
    <row r="284" spans="1:15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</row>
    <row r="285" spans="1:15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</row>
    <row r="286" spans="1:15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</row>
    <row r="287" spans="1:15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</row>
    <row r="288" spans="1:15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</row>
    <row r="289" spans="1:15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</row>
    <row r="290" spans="1:15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</row>
    <row r="291" spans="1:15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</row>
    <row r="292" spans="1:15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</row>
    <row r="293" spans="1:15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</row>
    <row r="294" spans="1:15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</row>
    <row r="295" spans="1:15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</row>
    <row r="296" spans="1:15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</row>
    <row r="297" spans="1:15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</row>
    <row r="298" spans="1:15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</row>
    <row r="299" spans="1:15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</row>
    <row r="300" spans="1:15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</row>
    <row r="301" spans="1:15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</row>
    <row r="302" spans="1:15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</row>
    <row r="303" spans="1:15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</row>
    <row r="304" spans="1:15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</row>
    <row r="305" spans="1:15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</row>
    <row r="306" spans="1:15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</row>
    <row r="307" spans="1:15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</row>
    <row r="308" spans="1:15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</row>
    <row r="309" spans="1:15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</row>
    <row r="310" spans="1:15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</row>
    <row r="311" spans="1:15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</row>
    <row r="312" spans="1:15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</row>
    <row r="313" spans="1:15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</row>
    <row r="314" spans="1:15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</row>
    <row r="315" spans="1:15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</row>
    <row r="316" spans="1:15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</row>
    <row r="317" spans="1:15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</row>
    <row r="318" spans="1:15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</row>
    <row r="319" spans="1:15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</row>
    <row r="320" spans="1:15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</row>
    <row r="321" spans="1:15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</row>
    <row r="322" spans="1:15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</row>
    <row r="323" spans="1:15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</row>
    <row r="324" spans="1:15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</row>
    <row r="325" spans="1:15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</row>
    <row r="326" spans="1:15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</row>
    <row r="327" spans="1:15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</row>
    <row r="328" spans="1:15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</row>
    <row r="329" spans="1:15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</row>
    <row r="330" spans="1:15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</row>
    <row r="331" spans="1:15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</row>
    <row r="332" spans="1:15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</row>
    <row r="333" spans="1:15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</row>
    <row r="334" spans="1:15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</row>
    <row r="335" spans="1:15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</row>
    <row r="336" spans="1:15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</row>
    <row r="337" spans="1:15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</row>
    <row r="338" spans="1:15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</row>
    <row r="339" spans="1:15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</row>
    <row r="340" spans="1:15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</row>
    <row r="341" spans="1:15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</row>
    <row r="342" spans="1:15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</row>
    <row r="343" spans="1:15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</row>
    <row r="344" spans="1:15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</row>
    <row r="345" spans="1:15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</row>
    <row r="346" spans="1:15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</row>
    <row r="347" spans="1:15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</row>
    <row r="348" spans="1:15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</row>
    <row r="349" spans="1:15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</row>
    <row r="350" spans="1:15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</row>
    <row r="351" spans="1:15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</row>
    <row r="352" spans="1:15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</row>
    <row r="353" spans="1:15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</row>
    <row r="354" spans="1:15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</row>
    <row r="355" spans="1:15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</row>
    <row r="356" spans="1:15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</row>
    <row r="357" spans="1:15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</row>
    <row r="358" spans="1:15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</row>
    <row r="359" spans="1:15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</row>
    <row r="360" spans="1:15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</row>
    <row r="361" spans="1:15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</row>
    <row r="362" spans="1:15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</row>
    <row r="363" spans="1:15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</row>
    <row r="364" spans="1:15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</row>
    <row r="365" spans="1:15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</row>
    <row r="366" spans="1:15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</row>
    <row r="367" spans="1:15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</row>
    <row r="368" spans="1:15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</row>
    <row r="369" spans="1:15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</row>
    <row r="370" spans="1:15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</row>
    <row r="371" spans="1:15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</row>
    <row r="372" spans="1:15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</row>
    <row r="373" spans="1:15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</row>
    <row r="374" spans="1:15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</row>
    <row r="375" spans="1:15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</row>
    <row r="376" spans="1:15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</row>
    <row r="377" spans="1:15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</row>
    <row r="378" spans="1:15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</row>
    <row r="379" spans="1:15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</row>
    <row r="380" spans="1:15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</row>
    <row r="381" spans="1:15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</row>
    <row r="382" spans="1:15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</row>
    <row r="383" spans="1:15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</row>
    <row r="384" spans="1:15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</row>
    <row r="385" spans="1:15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</row>
    <row r="386" spans="1:15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</row>
    <row r="387" spans="1:15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</row>
    <row r="388" spans="1:15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</row>
    <row r="389" spans="1:15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</row>
    <row r="390" spans="1:15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</row>
    <row r="391" spans="1:15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</row>
    <row r="392" spans="1:15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</row>
    <row r="393" spans="1:15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</row>
    <row r="394" spans="1:15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</row>
    <row r="395" spans="1:15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</row>
    <row r="396" spans="1:15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</row>
    <row r="397" spans="1:15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</row>
    <row r="398" spans="1:15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</row>
    <row r="399" spans="1:15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</row>
    <row r="400" spans="1:15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</row>
    <row r="401" spans="1:15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</row>
    <row r="402" spans="1:15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</row>
    <row r="403" spans="1:15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</row>
    <row r="404" spans="1:15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</row>
    <row r="405" spans="1:15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</row>
    <row r="406" spans="1:15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</row>
    <row r="407" spans="1:15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</row>
    <row r="408" spans="1:15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</row>
    <row r="409" spans="1:15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</row>
    <row r="410" spans="1:15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</row>
    <row r="411" spans="1:15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</row>
    <row r="412" spans="1:15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</row>
    <row r="413" spans="1:15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</row>
    <row r="414" spans="1:15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</row>
    <row r="415" spans="1:15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</row>
    <row r="416" spans="1:15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</row>
    <row r="417" spans="1:15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</row>
    <row r="418" spans="1:15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</row>
    <row r="419" spans="1:15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</row>
    <row r="420" spans="1:15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</row>
    <row r="421" spans="1:15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</row>
    <row r="422" spans="1:15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</row>
    <row r="423" spans="1:15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</row>
    <row r="424" spans="1:15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</row>
    <row r="425" spans="1:15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</row>
    <row r="426" spans="1:15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</row>
    <row r="427" spans="1:15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</row>
    <row r="428" spans="1:15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</row>
    <row r="429" spans="1:15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</row>
    <row r="430" spans="1:15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</row>
    <row r="431" spans="1:15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</row>
    <row r="432" spans="1:15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</row>
    <row r="433" spans="1:15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</row>
    <row r="434" spans="1:15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</row>
    <row r="435" spans="1:15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</row>
    <row r="436" spans="1:15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</row>
    <row r="437" spans="1:15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</row>
    <row r="438" spans="1:15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</row>
    <row r="439" spans="1:15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</row>
    <row r="440" spans="1:15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</row>
    <row r="441" spans="1:15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</row>
    <row r="442" spans="1:15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</row>
    <row r="443" spans="1:15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</row>
    <row r="444" spans="1:15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</row>
    <row r="445" spans="1:15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</row>
    <row r="446" spans="1:15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</row>
    <row r="447" spans="1:15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</row>
    <row r="448" spans="1:15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</row>
    <row r="449" spans="1:15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</row>
    <row r="450" spans="1:15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</row>
    <row r="451" spans="1:15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</row>
    <row r="452" spans="1:15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</row>
    <row r="453" spans="1:15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</row>
    <row r="454" spans="1:15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</row>
    <row r="455" spans="1:15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</row>
    <row r="456" spans="1:15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</row>
    <row r="457" spans="1:15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</row>
    <row r="458" spans="1:15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</row>
    <row r="459" spans="1:15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</row>
    <row r="460" spans="1:15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</row>
    <row r="461" spans="1:15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</row>
    <row r="462" spans="1:15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</row>
    <row r="463" spans="1:15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</row>
    <row r="464" spans="1:15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</row>
    <row r="465" spans="1:15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</row>
    <row r="466" spans="1:15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</row>
    <row r="467" spans="1:15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</row>
    <row r="468" spans="1:15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</row>
    <row r="469" spans="1:15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</row>
    <row r="470" spans="1:15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</row>
    <row r="471" spans="1:15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</row>
    <row r="472" spans="1:15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</row>
    <row r="473" spans="1:15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</row>
    <row r="474" spans="1:15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</row>
    <row r="475" spans="1:15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</row>
    <row r="476" spans="1:15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</row>
    <row r="477" spans="1:15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</row>
    <row r="478" spans="1:15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</row>
    <row r="479" spans="1:15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</row>
    <row r="480" spans="1:15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</row>
    <row r="481" spans="1:15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</row>
    <row r="482" spans="1:15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</row>
    <row r="483" spans="1:15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</row>
    <row r="484" spans="1:15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</row>
    <row r="485" spans="1:15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</row>
    <row r="486" spans="1:15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</row>
    <row r="487" spans="1:15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</row>
    <row r="488" spans="1:15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</row>
    <row r="489" spans="1:15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</row>
    <row r="490" spans="1:15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</row>
    <row r="491" spans="1:15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</row>
    <row r="492" spans="1:15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</row>
    <row r="493" spans="1:15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</row>
    <row r="494" spans="1:15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</row>
    <row r="495" spans="1:15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</row>
    <row r="496" spans="1:15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</row>
    <row r="497" spans="1:15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</row>
    <row r="498" spans="1:15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</row>
    <row r="499" spans="1:15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</row>
    <row r="500" spans="1:15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</row>
    <row r="501" spans="1:15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</row>
    <row r="502" spans="1:15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</row>
    <row r="503" spans="1:15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</row>
    <row r="504" spans="1:15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</row>
    <row r="505" spans="1:15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</row>
    <row r="506" spans="1:15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</row>
    <row r="507" spans="1:15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</row>
    <row r="508" spans="1:15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</row>
    <row r="509" spans="1:15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</row>
    <row r="510" spans="1:15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</row>
    <row r="511" spans="1:15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</row>
    <row r="512" spans="1:15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</row>
    <row r="513" spans="1:15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</row>
    <row r="514" spans="1:15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</row>
    <row r="515" spans="1:15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</row>
    <row r="516" spans="1:15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</row>
    <row r="517" spans="1:15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</row>
    <row r="518" spans="1:15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</row>
    <row r="519" spans="1:15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</row>
    <row r="520" spans="1:15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</row>
    <row r="521" spans="1:15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</row>
    <row r="522" spans="1:15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</row>
    <row r="523" spans="1:15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</row>
    <row r="524" spans="1:15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</row>
    <row r="525" spans="1:15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</row>
    <row r="526" spans="1:15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</row>
    <row r="527" spans="1:15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</row>
    <row r="528" spans="1:15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</row>
    <row r="529" spans="1:15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</row>
    <row r="530" spans="1:15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</row>
    <row r="531" spans="1:15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</row>
    <row r="532" spans="1:15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</row>
    <row r="533" spans="1:15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</row>
    <row r="534" spans="1:15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</row>
    <row r="535" spans="1:15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</row>
    <row r="536" spans="1:15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</row>
    <row r="537" spans="1:15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</row>
    <row r="538" spans="1:15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</row>
    <row r="539" spans="1:15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</row>
    <row r="540" spans="1:15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</row>
    <row r="541" spans="1:15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</row>
    <row r="542" spans="1:15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</row>
    <row r="543" spans="1:15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</row>
    <row r="544" spans="1:15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</row>
    <row r="545" spans="1:15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</row>
    <row r="546" spans="1:15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</row>
    <row r="547" spans="1:15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</row>
    <row r="548" spans="1:15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</row>
    <row r="549" spans="1:15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</row>
    <row r="550" spans="1:15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</row>
    <row r="551" spans="1:15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</row>
    <row r="552" spans="1:15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</row>
    <row r="553" spans="1:15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</row>
    <row r="554" spans="1:15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</row>
    <row r="555" spans="1:15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</row>
    <row r="556" spans="1:15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</row>
    <row r="557" spans="1:15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</row>
    <row r="558" spans="1:15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</row>
    <row r="559" spans="1:15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</row>
    <row r="560" spans="1:15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</row>
    <row r="561" spans="1:15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</row>
    <row r="562" spans="1:15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</row>
    <row r="563" spans="1:15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</row>
    <row r="564" spans="1:15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</row>
    <row r="565" spans="1:15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</row>
    <row r="566" spans="1:15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</row>
    <row r="567" spans="1:15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</row>
    <row r="568" spans="1:15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</row>
    <row r="569" spans="1:15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</row>
    <row r="570" spans="1:15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</row>
    <row r="571" spans="1:15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</row>
    <row r="572" spans="1:15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</row>
    <row r="573" spans="1:15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</row>
    <row r="574" spans="1:15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</row>
    <row r="575" spans="1:15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</row>
    <row r="576" spans="1:15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</row>
    <row r="577" spans="1:15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</row>
    <row r="578" spans="1:15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</row>
    <row r="579" spans="1:15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</row>
    <row r="580" spans="1:15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</row>
    <row r="581" spans="1:15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</row>
    <row r="582" spans="1:15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</row>
    <row r="583" spans="1:15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</row>
    <row r="584" spans="1:15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</row>
    <row r="585" spans="1:15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</row>
    <row r="586" spans="1:15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</row>
    <row r="587" spans="1:15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</row>
    <row r="588" spans="1:15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</row>
    <row r="589" spans="1:15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</row>
    <row r="590" spans="1:15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</row>
    <row r="591" spans="1:15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</row>
    <row r="592" spans="1:15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</row>
    <row r="593" spans="1:15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</row>
    <row r="594" spans="1:15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</row>
    <row r="595" spans="1:15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</row>
    <row r="596" spans="1:15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</row>
    <row r="597" spans="1:15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</row>
    <row r="598" spans="1:15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</row>
    <row r="599" spans="1:15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</row>
    <row r="600" spans="1:15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</row>
    <row r="601" spans="1:15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</row>
    <row r="602" spans="1:15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</row>
    <row r="603" spans="1:15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</row>
    <row r="604" spans="1:15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</row>
    <row r="605" spans="1:15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</row>
    <row r="606" spans="1:15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</row>
    <row r="607" spans="1:15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</row>
    <row r="608" spans="1:15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</row>
    <row r="609" spans="1:15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</row>
    <row r="610" spans="1:15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</row>
    <row r="611" spans="1:15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</row>
    <row r="612" spans="1:15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</row>
    <row r="613" spans="1:15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</row>
    <row r="614" spans="1:15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</row>
    <row r="615" spans="1:15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</row>
    <row r="616" spans="1:15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</row>
    <row r="617" spans="1:15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</row>
    <row r="618" spans="1:15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</row>
    <row r="619" spans="1:15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</row>
    <row r="620" spans="1:15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</row>
    <row r="621" spans="1:15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</row>
    <row r="622" spans="1:15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</row>
    <row r="623" spans="1:15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</row>
    <row r="624" spans="1:15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</row>
    <row r="625" spans="1:15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</row>
    <row r="626" spans="1:15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</row>
    <row r="627" spans="1:15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</row>
    <row r="628" spans="1:15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</row>
    <row r="629" spans="1:15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</row>
    <row r="630" spans="1:15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</row>
    <row r="631" spans="1:15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</row>
    <row r="632" spans="1:15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</row>
    <row r="633" spans="1:15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</row>
    <row r="634" spans="1:15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</row>
    <row r="635" spans="1:15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</row>
    <row r="636" spans="1:15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</row>
    <row r="637" spans="1:15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</row>
    <row r="638" spans="1:15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</row>
    <row r="639" spans="1:15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</row>
    <row r="640" spans="1:15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</row>
    <row r="641" spans="1:15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</row>
    <row r="642" spans="1:15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</row>
    <row r="643" spans="1:15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</row>
    <row r="644" spans="1:15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</row>
    <row r="645" spans="1:15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</row>
    <row r="646" spans="1:15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</row>
    <row r="647" spans="1:15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</row>
    <row r="648" spans="1:15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</row>
    <row r="649" spans="1:15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</row>
    <row r="650" spans="1:15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</row>
    <row r="651" spans="1:15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</row>
    <row r="652" spans="1:15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</row>
    <row r="653" spans="1:15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</row>
    <row r="654" spans="1:15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</row>
    <row r="655" spans="1:15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</row>
    <row r="656" spans="1:15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</row>
    <row r="657" spans="1:15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</row>
    <row r="658" spans="1:15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</row>
    <row r="659" spans="1:15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</row>
    <row r="660" spans="1:15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</row>
    <row r="661" spans="1:15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</row>
    <row r="662" spans="1:15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</row>
    <row r="663" spans="1:15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</row>
    <row r="664" spans="1:15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</row>
    <row r="665" spans="1:15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</row>
    <row r="666" spans="1:15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</row>
    <row r="667" spans="1:15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</row>
    <row r="668" spans="1:15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</row>
    <row r="669" spans="1:15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</row>
    <row r="670" spans="1:15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</row>
    <row r="671" spans="1:15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</row>
    <row r="672" spans="1:15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</row>
    <row r="673" spans="1:15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</row>
    <row r="674" spans="1:15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</row>
    <row r="675" spans="1:15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</row>
    <row r="676" spans="1:15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</row>
    <row r="677" spans="1:15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</row>
    <row r="678" spans="1:15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</row>
    <row r="679" spans="1:15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</row>
    <row r="680" spans="1:15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</row>
    <row r="681" spans="1:15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</row>
    <row r="682" spans="1:15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</row>
    <row r="683" spans="1:15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</row>
    <row r="684" spans="1:15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</row>
    <row r="685" spans="1:15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</row>
    <row r="686" spans="1:15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</row>
    <row r="687" spans="1:15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</row>
    <row r="688" spans="1:15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</row>
    <row r="689" spans="1:15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</row>
    <row r="690" spans="1:15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</row>
    <row r="691" spans="1:15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</row>
    <row r="692" spans="1:15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</row>
    <row r="693" spans="1:15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</row>
    <row r="694" spans="1:15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</row>
    <row r="695" spans="1:15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</row>
    <row r="696" spans="1:15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</row>
    <row r="697" spans="1:15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</row>
    <row r="698" spans="1:15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</row>
    <row r="699" spans="1:15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</row>
    <row r="700" spans="1:15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</row>
    <row r="701" spans="1:15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</row>
    <row r="702" spans="1:15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</row>
    <row r="703" spans="1:15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</row>
    <row r="704" spans="1:15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</row>
    <row r="705" spans="1:15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</row>
    <row r="706" spans="1:15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</row>
    <row r="707" spans="1:15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</row>
    <row r="708" spans="1:15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</row>
    <row r="709" spans="1:15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</row>
    <row r="710" spans="1:15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</row>
    <row r="711" spans="1:15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</row>
    <row r="712" spans="1:15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</row>
    <row r="713" spans="1:15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</row>
    <row r="714" spans="1:15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</row>
    <row r="715" spans="1:15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</row>
    <row r="716" spans="1:15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</row>
    <row r="717" spans="1:15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</row>
    <row r="718" spans="1:15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</row>
    <row r="719" spans="1:15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</row>
    <row r="720" spans="1:15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</row>
    <row r="721" spans="1:15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</row>
    <row r="722" spans="1:15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</row>
    <row r="723" spans="1:15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</row>
    <row r="724" spans="1:15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</row>
    <row r="725" spans="1:15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</row>
    <row r="726" spans="1:15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</row>
    <row r="727" spans="1:15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</row>
    <row r="728" spans="1:15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</row>
    <row r="729" spans="1:15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</row>
    <row r="730" spans="1:15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</row>
    <row r="731" spans="1:15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</row>
    <row r="732" spans="1:15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</row>
    <row r="733" spans="1:15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</row>
    <row r="734" spans="1:15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</row>
    <row r="735" spans="1:15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</row>
    <row r="736" spans="1:15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</row>
    <row r="737" spans="1:15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</row>
    <row r="738" spans="1:15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</row>
    <row r="739" spans="1:15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</row>
    <row r="740" spans="1:15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</row>
    <row r="741" spans="1:15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</row>
    <row r="742" spans="1:15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</row>
    <row r="743" spans="1:15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</row>
    <row r="744" spans="1:15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</row>
    <row r="745" spans="1:15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</row>
    <row r="746" spans="1:15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</row>
    <row r="747" spans="1:15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</row>
    <row r="748" spans="1:15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</row>
    <row r="749" spans="1:15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</row>
    <row r="750" spans="1:15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</row>
    <row r="751" spans="1:15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</row>
    <row r="752" spans="1:15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</row>
    <row r="753" spans="1:15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</row>
    <row r="754" spans="1:15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</row>
    <row r="755" spans="1:15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</row>
    <row r="756" spans="1:15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</row>
    <row r="757" spans="1:15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</row>
    <row r="758" spans="1:15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</row>
    <row r="759" spans="1:15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</row>
    <row r="760" spans="1:15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</row>
    <row r="761" spans="1:15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</row>
    <row r="762" spans="1:15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</row>
    <row r="763" spans="1:15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</row>
    <row r="764" spans="1:15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</row>
    <row r="765" spans="1:15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</row>
    <row r="766" spans="1:15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</row>
    <row r="767" spans="1:15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</row>
    <row r="768" spans="1:15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</row>
    <row r="769" spans="1:15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</row>
    <row r="770" spans="1:15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</row>
    <row r="771" spans="1:15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</row>
    <row r="772" spans="1:15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</row>
    <row r="773" spans="1:15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</row>
    <row r="774" spans="1:15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</row>
    <row r="775" spans="1:15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</row>
    <row r="776" spans="1:15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</row>
    <row r="777" spans="1:15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</row>
    <row r="778" spans="1:15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</row>
    <row r="779" spans="1:15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</row>
    <row r="780" spans="1:15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</row>
    <row r="781" spans="1:15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</row>
    <row r="782" spans="1:15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</row>
    <row r="783" spans="1:15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</row>
    <row r="784" spans="1:15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</row>
    <row r="785" spans="1:15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</row>
    <row r="786" spans="1:15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</row>
    <row r="787" spans="1:15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</row>
    <row r="788" spans="1:15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</row>
    <row r="789" spans="1:15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</row>
    <row r="790" spans="1:15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</row>
    <row r="791" spans="1:15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</row>
    <row r="792" spans="1:15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</row>
    <row r="793" spans="1:15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</row>
    <row r="794" spans="1:15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</row>
    <row r="795" spans="1:15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</row>
    <row r="796" spans="1:15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</row>
    <row r="797" spans="1:15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</row>
    <row r="798" spans="1:15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</row>
    <row r="799" spans="1:15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</row>
    <row r="800" spans="1:15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</row>
    <row r="801" spans="1:15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</row>
    <row r="802" spans="1:15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</row>
    <row r="803" spans="1:15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</row>
    <row r="804" spans="1:15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</row>
    <row r="805" spans="1:15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</row>
    <row r="806" spans="1:15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</row>
    <row r="807" spans="1:15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</row>
    <row r="808" spans="1:15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</row>
    <row r="809" spans="1:15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</row>
    <row r="810" spans="1:15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</row>
    <row r="811" spans="1:15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</row>
    <row r="812" spans="1:15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</row>
    <row r="813" spans="1:15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</row>
    <row r="814" spans="1:15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</row>
    <row r="815" spans="1:15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</row>
    <row r="816" spans="1:15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</row>
    <row r="817" spans="1:15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</row>
    <row r="818" spans="1:15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</row>
    <row r="819" spans="1:15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</row>
    <row r="820" spans="1:15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</row>
    <row r="821" spans="1:15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</row>
    <row r="822" spans="1:15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</row>
    <row r="823" spans="1:15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</row>
    <row r="824" spans="1:15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</row>
    <row r="825" spans="1:15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</row>
    <row r="826" spans="1:15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</row>
    <row r="827" spans="1:15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</row>
    <row r="828" spans="1:15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</row>
    <row r="829" spans="1:15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</row>
    <row r="830" spans="1:15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</row>
    <row r="831" spans="1:15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</row>
    <row r="832" spans="1:15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</row>
    <row r="833" spans="1:15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</row>
    <row r="834" spans="1:15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</row>
    <row r="835" spans="1:15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</row>
    <row r="836" spans="1:15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</row>
    <row r="837" spans="1:15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</row>
    <row r="838" spans="1:15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</row>
    <row r="839" spans="1:15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</row>
    <row r="840" spans="1:15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</row>
    <row r="841" spans="1:15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</row>
    <row r="842" spans="1:15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</row>
    <row r="843" spans="1:15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</row>
    <row r="844" spans="1:15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</row>
    <row r="845" spans="1:15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</row>
    <row r="846" spans="1:15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</row>
    <row r="847" spans="1:15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</row>
    <row r="848" spans="1:15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</row>
    <row r="849" spans="1:15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</row>
    <row r="850" spans="1:15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</row>
    <row r="851" spans="1:15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</row>
    <row r="852" spans="1:15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</row>
    <row r="853" spans="1:15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</row>
    <row r="854" spans="1:15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</row>
    <row r="855" spans="1:15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</row>
    <row r="856" spans="1:15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</row>
    <row r="857" spans="1:15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</row>
    <row r="858" spans="1:15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</row>
    <row r="859" spans="1:15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</row>
    <row r="860" spans="1:15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</row>
    <row r="861" spans="1:15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</row>
    <row r="862" spans="1:15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</row>
    <row r="863" spans="1:15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</row>
    <row r="864" spans="1:15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</row>
    <row r="865" spans="1:15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</row>
    <row r="866" spans="1:15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</row>
    <row r="867" spans="1:15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</row>
    <row r="868" spans="1:15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</row>
    <row r="869" spans="1:15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</row>
    <row r="870" spans="1:15" ht="12.75" customHeight="1" x14ac:dyDescent="0.2">
      <c r="A870" s="10"/>
      <c r="B870" s="1"/>
      <c r="C870" s="1"/>
      <c r="D870" s="1"/>
      <c r="E870" s="1"/>
      <c r="F870" s="1"/>
      <c r="G870" s="10"/>
      <c r="H870" s="10"/>
      <c r="I870" s="10"/>
      <c r="J870" s="4"/>
      <c r="K870" s="11"/>
      <c r="L870" s="11"/>
      <c r="M870" s="5"/>
      <c r="N870" s="5"/>
      <c r="O870" s="2"/>
    </row>
  </sheetData>
  <autoFilter ref="A2:O5" xr:uid="{5B6195CB-7C50-4DF9-B792-97F1FCCEAC13}"/>
  <mergeCells count="1">
    <mergeCell ref="B1:O1"/>
  </mergeCells>
  <pageMargins left="0.511811024" right="0.511811024" top="0.78740157499999996" bottom="0.78740157499999996" header="0.31496062000000002" footer="0.31496062000000002"/>
  <pageSetup paperSize="9" scale="62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B1238-5A84-4416-842C-876612FFA71B}">
  <sheetPr>
    <tabColor rgb="FF99FF66"/>
    <pageSetUpPr fitToPage="1"/>
  </sheetPr>
  <dimension ref="A1:O870"/>
  <sheetViews>
    <sheetView showGridLines="0" zoomScale="55" zoomScaleNormal="55" workbookViewId="0">
      <selection activeCell="B3" sqref="B3"/>
    </sheetView>
  </sheetViews>
  <sheetFormatPr defaultColWidth="14.42578125" defaultRowHeight="12.75" x14ac:dyDescent="0.2"/>
  <cols>
    <col min="1" max="1" width="19.85546875" style="15" bestFit="1" customWidth="1"/>
    <col min="2" max="2" width="78.7109375" style="15" customWidth="1"/>
    <col min="3" max="3" width="49" style="9" customWidth="1"/>
    <col min="4" max="5" width="31.140625" style="9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384" width="14.42578125" style="15"/>
  </cols>
  <sheetData>
    <row r="1" spans="1:15" ht="71.45" customHeight="1" x14ac:dyDescent="0.2">
      <c r="A1" s="3" t="s">
        <v>1</v>
      </c>
      <c r="B1" s="695" t="s">
        <v>1224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</row>
    <row r="2" spans="1:15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</row>
    <row r="3" spans="1:15" s="49" customFormat="1" ht="49.9" customHeight="1" thickBot="1" x14ac:dyDescent="0.25">
      <c r="A3" s="243" t="s">
        <v>553</v>
      </c>
      <c r="B3" s="97" t="s">
        <v>554</v>
      </c>
      <c r="C3" s="209" t="s">
        <v>783</v>
      </c>
      <c r="D3" s="366" t="s">
        <v>809</v>
      </c>
      <c r="E3" s="107"/>
      <c r="F3" s="16"/>
      <c r="G3" s="27"/>
      <c r="H3" s="27"/>
      <c r="I3" s="67"/>
      <c r="J3" s="38"/>
      <c r="K3" s="68"/>
      <c r="L3" s="28"/>
      <c r="M3" s="29">
        <v>500.85</v>
      </c>
      <c r="N3" s="30">
        <v>500.85</v>
      </c>
      <c r="O3" s="85" t="s">
        <v>580</v>
      </c>
    </row>
    <row r="4" spans="1:15" ht="42.75" customHeight="1" thickBot="1" x14ac:dyDescent="0.25">
      <c r="A4" s="10"/>
      <c r="B4" s="1"/>
      <c r="C4" s="1"/>
      <c r="D4" s="1"/>
      <c r="E4" s="1"/>
      <c r="F4" s="1"/>
      <c r="G4" s="10"/>
      <c r="H4" s="10"/>
      <c r="I4" s="10"/>
      <c r="J4" s="4"/>
      <c r="K4" s="11"/>
      <c r="L4" s="11"/>
      <c r="M4" s="5"/>
      <c r="N4" s="197">
        <f>SUM(N3:N3)</f>
        <v>500.85</v>
      </c>
      <c r="O4" s="2"/>
    </row>
    <row r="5" spans="1:15" ht="57.75" customHeight="1" x14ac:dyDescent="0.2">
      <c r="A5" s="10"/>
      <c r="B5" s="1"/>
      <c r="C5" s="1"/>
      <c r="D5" s="1"/>
      <c r="E5" s="1"/>
      <c r="F5" s="1"/>
      <c r="G5" s="10"/>
      <c r="H5" s="10"/>
      <c r="I5" s="10"/>
      <c r="J5" s="4"/>
      <c r="K5" s="11"/>
      <c r="L5" s="11"/>
      <c r="M5" s="5"/>
      <c r="N5" s="196" t="s">
        <v>80</v>
      </c>
      <c r="O5" s="2"/>
    </row>
    <row r="6" spans="1:15" ht="12.75" customHeight="1" x14ac:dyDescent="0.2">
      <c r="A6" s="10"/>
      <c r="B6" s="1"/>
      <c r="C6" s="1"/>
      <c r="D6" s="1"/>
      <c r="E6" s="1"/>
      <c r="F6" s="1"/>
      <c r="G6" s="10"/>
      <c r="H6" s="10"/>
      <c r="I6" s="10"/>
      <c r="J6" s="4"/>
      <c r="K6" s="11"/>
      <c r="L6" s="11"/>
      <c r="M6" s="5"/>
      <c r="N6" s="5"/>
      <c r="O6" s="2"/>
    </row>
    <row r="7" spans="1:15" ht="12.75" customHeight="1" x14ac:dyDescent="0.2">
      <c r="A7" s="10"/>
      <c r="B7" s="1"/>
      <c r="C7" s="1"/>
      <c r="D7" s="1"/>
      <c r="E7" s="1"/>
      <c r="F7" s="1"/>
      <c r="G7" s="10"/>
      <c r="H7" s="10"/>
      <c r="I7" s="10"/>
      <c r="J7" s="4"/>
      <c r="K7" s="11"/>
      <c r="L7" s="11"/>
      <c r="M7" s="5"/>
      <c r="N7" s="5"/>
      <c r="O7" s="2"/>
    </row>
    <row r="8" spans="1:15" ht="12.75" customHeight="1" x14ac:dyDescent="0.2">
      <c r="A8" s="10"/>
      <c r="B8" s="1"/>
      <c r="C8" s="1"/>
      <c r="D8" s="1"/>
      <c r="E8" s="1"/>
      <c r="F8" s="1"/>
      <c r="G8" s="10"/>
      <c r="H8" s="10"/>
      <c r="I8" s="10"/>
      <c r="J8" s="4"/>
      <c r="K8" s="11"/>
      <c r="L8" s="11"/>
      <c r="M8" s="5"/>
      <c r="N8" s="5"/>
      <c r="O8" s="2"/>
    </row>
    <row r="9" spans="1:15" ht="12.75" customHeight="1" x14ac:dyDescent="0.2">
      <c r="A9" s="10"/>
      <c r="B9" s="1"/>
      <c r="C9" s="1"/>
      <c r="D9" s="1"/>
      <c r="E9" s="1"/>
      <c r="F9" s="1"/>
      <c r="G9" s="10"/>
      <c r="H9" s="10"/>
      <c r="I9" s="10"/>
      <c r="J9" s="4"/>
      <c r="K9" s="11"/>
      <c r="L9" s="11"/>
      <c r="M9" s="5"/>
      <c r="N9" s="5"/>
      <c r="O9" s="2"/>
    </row>
    <row r="10" spans="1:15" ht="12.75" customHeight="1" x14ac:dyDescent="0.2">
      <c r="A10" s="10"/>
      <c r="B10" s="1"/>
      <c r="C10" s="1"/>
      <c r="D10" s="1"/>
      <c r="E10" s="1"/>
      <c r="F10" s="1"/>
      <c r="G10" s="10"/>
      <c r="H10" s="10"/>
      <c r="I10" s="10"/>
      <c r="J10" s="4"/>
      <c r="K10" s="11"/>
      <c r="L10" s="11"/>
      <c r="M10" s="5"/>
      <c r="N10" s="5"/>
      <c r="O10" s="2"/>
    </row>
    <row r="11" spans="1:15" ht="12.75" customHeight="1" x14ac:dyDescent="0.2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5"/>
      <c r="O11" s="2"/>
    </row>
    <row r="12" spans="1:15" ht="12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5"/>
      <c r="O12" s="2"/>
    </row>
    <row r="13" spans="1:15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</row>
    <row r="14" spans="1:15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</row>
    <row r="15" spans="1:15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</row>
    <row r="16" spans="1:15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</row>
    <row r="17" spans="1:15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</row>
    <row r="18" spans="1:15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</row>
    <row r="19" spans="1:15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</row>
    <row r="20" spans="1:15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</row>
    <row r="21" spans="1:15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</row>
    <row r="22" spans="1:15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</row>
    <row r="23" spans="1:15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</row>
    <row r="24" spans="1:15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</row>
    <row r="25" spans="1:15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</row>
    <row r="26" spans="1:15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</row>
    <row r="27" spans="1:15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</row>
    <row r="28" spans="1:15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</row>
    <row r="29" spans="1:15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</row>
    <row r="30" spans="1:15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</row>
    <row r="31" spans="1:15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</row>
    <row r="32" spans="1:15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</row>
    <row r="33" spans="1:15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</row>
    <row r="34" spans="1:15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</row>
    <row r="35" spans="1:15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</row>
    <row r="36" spans="1:15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</row>
    <row r="37" spans="1:15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</row>
    <row r="38" spans="1:15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</row>
    <row r="39" spans="1:15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</row>
    <row r="40" spans="1:15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</row>
    <row r="41" spans="1:15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</row>
    <row r="42" spans="1:15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</row>
    <row r="43" spans="1:15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</row>
    <row r="44" spans="1:15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</row>
    <row r="45" spans="1:15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</row>
    <row r="46" spans="1:15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</row>
    <row r="47" spans="1:15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</row>
    <row r="48" spans="1:15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</row>
    <row r="49" spans="1:15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</row>
    <row r="50" spans="1:15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</row>
    <row r="51" spans="1:15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</row>
    <row r="52" spans="1:15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</row>
    <row r="53" spans="1:15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</row>
    <row r="54" spans="1:15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</row>
    <row r="55" spans="1:15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</row>
    <row r="56" spans="1:15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</row>
    <row r="57" spans="1:15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</row>
    <row r="58" spans="1:15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</row>
    <row r="59" spans="1:15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</row>
    <row r="60" spans="1:15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</row>
    <row r="61" spans="1:15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</row>
    <row r="62" spans="1:15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</row>
    <row r="63" spans="1:15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</row>
    <row r="64" spans="1:15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</row>
    <row r="65" spans="1:15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</row>
    <row r="66" spans="1:15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</row>
    <row r="67" spans="1:15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</row>
    <row r="68" spans="1:15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</row>
    <row r="69" spans="1:15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</row>
    <row r="70" spans="1:15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</row>
    <row r="71" spans="1:15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</row>
    <row r="72" spans="1:15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</row>
    <row r="73" spans="1:15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</row>
    <row r="74" spans="1:15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</row>
    <row r="75" spans="1:15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</row>
    <row r="76" spans="1:15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</row>
    <row r="77" spans="1:15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</row>
    <row r="78" spans="1:15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</row>
    <row r="79" spans="1:15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</row>
    <row r="80" spans="1:15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</row>
    <row r="81" spans="1:15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</row>
    <row r="82" spans="1:15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</row>
    <row r="83" spans="1:15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</row>
    <row r="84" spans="1:15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</row>
    <row r="85" spans="1:15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</row>
    <row r="86" spans="1:15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</row>
    <row r="87" spans="1:15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</row>
    <row r="88" spans="1:15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</row>
    <row r="89" spans="1:15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</row>
    <row r="90" spans="1:15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</row>
    <row r="91" spans="1:15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</row>
    <row r="92" spans="1:15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</row>
    <row r="93" spans="1:15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</row>
    <row r="94" spans="1:15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</row>
    <row r="95" spans="1:15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</row>
    <row r="96" spans="1:15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</row>
    <row r="97" spans="1:15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</row>
    <row r="98" spans="1:15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</row>
    <row r="99" spans="1:15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</row>
    <row r="100" spans="1:15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</row>
    <row r="101" spans="1:15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</row>
    <row r="102" spans="1:15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</row>
    <row r="103" spans="1:15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</row>
    <row r="104" spans="1:15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</row>
    <row r="105" spans="1:15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</row>
    <row r="106" spans="1:15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</row>
    <row r="107" spans="1:15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</row>
    <row r="108" spans="1:15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</row>
    <row r="109" spans="1:15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</row>
    <row r="110" spans="1:15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</row>
    <row r="111" spans="1:15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</row>
    <row r="112" spans="1:15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</row>
    <row r="113" spans="1:15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</row>
    <row r="114" spans="1:15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</row>
    <row r="115" spans="1:15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</row>
    <row r="116" spans="1:15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</row>
    <row r="117" spans="1:15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</row>
    <row r="118" spans="1:15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</row>
    <row r="119" spans="1:15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</row>
    <row r="120" spans="1:15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</row>
    <row r="121" spans="1:15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</row>
    <row r="122" spans="1:15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</row>
    <row r="123" spans="1:15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</row>
    <row r="124" spans="1:15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</row>
    <row r="125" spans="1:15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</row>
    <row r="126" spans="1:15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</row>
    <row r="127" spans="1:15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</row>
    <row r="128" spans="1:15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</row>
    <row r="129" spans="1:15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</row>
    <row r="130" spans="1:15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</row>
    <row r="131" spans="1:15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</row>
    <row r="132" spans="1:15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</row>
    <row r="133" spans="1:15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</row>
    <row r="134" spans="1:15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</row>
    <row r="135" spans="1:15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</row>
    <row r="136" spans="1:15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</row>
    <row r="137" spans="1:15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</row>
    <row r="138" spans="1:15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</row>
    <row r="139" spans="1:15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</row>
    <row r="140" spans="1:15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</row>
    <row r="141" spans="1:15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</row>
    <row r="142" spans="1:15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</row>
    <row r="143" spans="1:15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</row>
    <row r="144" spans="1:15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</row>
    <row r="145" spans="1:15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</row>
    <row r="146" spans="1:15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</row>
    <row r="147" spans="1:15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</row>
    <row r="148" spans="1:15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</row>
    <row r="149" spans="1:15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</row>
    <row r="150" spans="1:15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</row>
    <row r="151" spans="1:15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</row>
    <row r="152" spans="1:15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</row>
    <row r="153" spans="1:15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</row>
    <row r="154" spans="1:15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</row>
    <row r="155" spans="1:15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</row>
    <row r="156" spans="1:15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</row>
    <row r="157" spans="1:15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</row>
    <row r="158" spans="1:15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</row>
    <row r="159" spans="1:15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</row>
    <row r="160" spans="1:15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</row>
    <row r="161" spans="1:15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</row>
    <row r="162" spans="1:15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</row>
    <row r="163" spans="1:15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</row>
    <row r="164" spans="1:15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</row>
    <row r="165" spans="1:15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</row>
    <row r="166" spans="1:15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</row>
    <row r="167" spans="1:15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</row>
    <row r="168" spans="1:15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</row>
    <row r="169" spans="1:15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</row>
    <row r="170" spans="1:15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</row>
    <row r="171" spans="1:15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</row>
    <row r="172" spans="1:15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</row>
    <row r="173" spans="1:15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</row>
    <row r="174" spans="1:15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</row>
    <row r="175" spans="1:15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</row>
    <row r="176" spans="1:15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</row>
    <row r="177" spans="1:15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</row>
    <row r="178" spans="1:15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</row>
    <row r="179" spans="1:15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</row>
    <row r="180" spans="1:15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</row>
    <row r="181" spans="1:15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</row>
    <row r="182" spans="1:15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</row>
    <row r="183" spans="1:15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</row>
    <row r="184" spans="1:15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</row>
    <row r="185" spans="1:15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</row>
    <row r="186" spans="1:15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</row>
    <row r="187" spans="1:15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</row>
    <row r="188" spans="1:15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</row>
    <row r="189" spans="1:15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</row>
    <row r="190" spans="1:15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</row>
    <row r="191" spans="1:15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</row>
    <row r="192" spans="1:15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</row>
    <row r="193" spans="1:15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</row>
    <row r="194" spans="1:15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</row>
    <row r="195" spans="1:15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</row>
    <row r="196" spans="1:15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</row>
    <row r="197" spans="1:15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</row>
    <row r="198" spans="1:15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</row>
    <row r="199" spans="1:15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</row>
    <row r="200" spans="1:15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</row>
    <row r="201" spans="1:15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</row>
    <row r="202" spans="1:15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</row>
    <row r="203" spans="1:15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</row>
    <row r="204" spans="1:15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</row>
    <row r="205" spans="1:15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</row>
    <row r="206" spans="1:15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</row>
    <row r="207" spans="1:15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</row>
    <row r="208" spans="1:15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</row>
    <row r="209" spans="1:15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</row>
    <row r="210" spans="1:15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</row>
    <row r="211" spans="1:15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</row>
    <row r="212" spans="1:15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</row>
    <row r="213" spans="1:15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</row>
    <row r="214" spans="1:15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</row>
    <row r="215" spans="1:15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</row>
    <row r="216" spans="1:15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</row>
    <row r="217" spans="1:15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</row>
    <row r="218" spans="1:15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</row>
    <row r="219" spans="1:15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</row>
    <row r="220" spans="1:15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</row>
    <row r="221" spans="1:15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</row>
    <row r="222" spans="1:15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</row>
    <row r="223" spans="1:15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</row>
    <row r="224" spans="1:15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</row>
    <row r="225" spans="1:15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</row>
    <row r="226" spans="1:15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</row>
    <row r="227" spans="1:15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</row>
    <row r="228" spans="1:15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</row>
    <row r="229" spans="1:15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</row>
    <row r="230" spans="1:15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</row>
    <row r="231" spans="1:15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</row>
    <row r="232" spans="1:15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</row>
    <row r="233" spans="1:15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</row>
    <row r="234" spans="1:15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</row>
    <row r="235" spans="1:15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</row>
    <row r="236" spans="1:15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</row>
    <row r="237" spans="1:15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</row>
    <row r="238" spans="1:15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</row>
    <row r="239" spans="1:15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</row>
    <row r="240" spans="1:15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</row>
    <row r="241" spans="1:15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</row>
    <row r="242" spans="1:15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</row>
    <row r="243" spans="1:15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</row>
    <row r="244" spans="1:15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</row>
    <row r="245" spans="1:15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</row>
    <row r="246" spans="1:15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</row>
    <row r="247" spans="1:15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</row>
    <row r="248" spans="1:15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</row>
    <row r="249" spans="1:15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</row>
    <row r="250" spans="1:15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</row>
    <row r="251" spans="1:15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</row>
    <row r="252" spans="1:15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</row>
    <row r="253" spans="1:15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</row>
    <row r="254" spans="1:15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</row>
    <row r="255" spans="1:15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</row>
    <row r="256" spans="1:15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</row>
    <row r="257" spans="1:15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</row>
    <row r="258" spans="1:15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</row>
    <row r="259" spans="1:15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</row>
    <row r="260" spans="1:15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</row>
    <row r="261" spans="1:15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</row>
    <row r="262" spans="1:15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</row>
    <row r="263" spans="1:15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</row>
    <row r="264" spans="1:15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</row>
    <row r="265" spans="1:15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</row>
    <row r="266" spans="1:15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</row>
    <row r="267" spans="1:15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</row>
    <row r="268" spans="1:15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</row>
    <row r="269" spans="1:15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</row>
    <row r="270" spans="1:15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</row>
    <row r="271" spans="1:15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</row>
    <row r="272" spans="1:15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</row>
    <row r="273" spans="1:15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</row>
    <row r="274" spans="1:15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</row>
    <row r="275" spans="1:15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</row>
    <row r="276" spans="1:15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</row>
    <row r="277" spans="1:15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</row>
    <row r="278" spans="1:15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</row>
    <row r="279" spans="1:15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</row>
    <row r="280" spans="1:15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</row>
    <row r="281" spans="1:15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</row>
    <row r="282" spans="1:15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</row>
    <row r="283" spans="1:15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</row>
    <row r="284" spans="1:15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</row>
    <row r="285" spans="1:15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</row>
    <row r="286" spans="1:15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</row>
    <row r="287" spans="1:15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</row>
    <row r="288" spans="1:15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</row>
    <row r="289" spans="1:15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</row>
    <row r="290" spans="1:15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</row>
    <row r="291" spans="1:15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</row>
    <row r="292" spans="1:15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</row>
    <row r="293" spans="1:15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</row>
    <row r="294" spans="1:15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</row>
    <row r="295" spans="1:15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</row>
    <row r="296" spans="1:15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</row>
    <row r="297" spans="1:15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</row>
    <row r="298" spans="1:15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</row>
    <row r="299" spans="1:15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</row>
    <row r="300" spans="1:15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</row>
    <row r="301" spans="1:15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</row>
    <row r="302" spans="1:15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</row>
    <row r="303" spans="1:15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</row>
    <row r="304" spans="1:15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</row>
    <row r="305" spans="1:15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</row>
    <row r="306" spans="1:15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</row>
    <row r="307" spans="1:15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</row>
    <row r="308" spans="1:15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</row>
    <row r="309" spans="1:15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</row>
    <row r="310" spans="1:15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</row>
    <row r="311" spans="1:15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</row>
    <row r="312" spans="1:15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</row>
    <row r="313" spans="1:15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</row>
    <row r="314" spans="1:15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</row>
    <row r="315" spans="1:15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</row>
    <row r="316" spans="1:15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</row>
    <row r="317" spans="1:15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</row>
    <row r="318" spans="1:15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</row>
    <row r="319" spans="1:15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</row>
    <row r="320" spans="1:15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</row>
    <row r="321" spans="1:15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</row>
    <row r="322" spans="1:15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</row>
    <row r="323" spans="1:15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</row>
    <row r="324" spans="1:15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</row>
    <row r="325" spans="1:15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</row>
    <row r="326" spans="1:15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</row>
    <row r="327" spans="1:15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</row>
    <row r="328" spans="1:15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</row>
    <row r="329" spans="1:15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</row>
    <row r="330" spans="1:15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</row>
    <row r="331" spans="1:15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</row>
    <row r="332" spans="1:15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</row>
    <row r="333" spans="1:15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</row>
    <row r="334" spans="1:15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</row>
    <row r="335" spans="1:15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</row>
    <row r="336" spans="1:15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</row>
    <row r="337" spans="1:15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</row>
    <row r="338" spans="1:15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</row>
    <row r="339" spans="1:15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</row>
    <row r="340" spans="1:15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</row>
    <row r="341" spans="1:15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</row>
    <row r="342" spans="1:15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</row>
    <row r="343" spans="1:15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</row>
    <row r="344" spans="1:15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</row>
    <row r="345" spans="1:15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</row>
    <row r="346" spans="1:15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</row>
    <row r="347" spans="1:15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</row>
    <row r="348" spans="1:15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</row>
    <row r="349" spans="1:15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</row>
    <row r="350" spans="1:15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</row>
    <row r="351" spans="1:15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</row>
    <row r="352" spans="1:15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</row>
    <row r="353" spans="1:15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</row>
    <row r="354" spans="1:15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</row>
    <row r="355" spans="1:15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</row>
    <row r="356" spans="1:15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</row>
    <row r="357" spans="1:15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</row>
    <row r="358" spans="1:15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</row>
    <row r="359" spans="1:15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</row>
    <row r="360" spans="1:15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</row>
    <row r="361" spans="1:15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</row>
    <row r="362" spans="1:15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</row>
    <row r="363" spans="1:15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</row>
    <row r="364" spans="1:15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</row>
    <row r="365" spans="1:15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</row>
    <row r="366" spans="1:15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</row>
    <row r="367" spans="1:15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</row>
    <row r="368" spans="1:15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</row>
    <row r="369" spans="1:15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</row>
    <row r="370" spans="1:15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</row>
    <row r="371" spans="1:15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</row>
    <row r="372" spans="1:15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</row>
    <row r="373" spans="1:15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</row>
    <row r="374" spans="1:15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</row>
    <row r="375" spans="1:15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</row>
    <row r="376" spans="1:15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</row>
    <row r="377" spans="1:15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</row>
    <row r="378" spans="1:15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</row>
    <row r="379" spans="1:15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</row>
    <row r="380" spans="1:15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</row>
    <row r="381" spans="1:15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</row>
    <row r="382" spans="1:15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</row>
    <row r="383" spans="1:15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</row>
    <row r="384" spans="1:15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</row>
    <row r="385" spans="1:15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</row>
    <row r="386" spans="1:15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</row>
    <row r="387" spans="1:15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</row>
    <row r="388" spans="1:15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</row>
    <row r="389" spans="1:15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</row>
    <row r="390" spans="1:15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</row>
    <row r="391" spans="1:15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</row>
    <row r="392" spans="1:15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</row>
    <row r="393" spans="1:15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</row>
    <row r="394" spans="1:15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</row>
    <row r="395" spans="1:15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</row>
    <row r="396" spans="1:15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</row>
    <row r="397" spans="1:15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</row>
    <row r="398" spans="1:15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</row>
    <row r="399" spans="1:15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</row>
    <row r="400" spans="1:15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</row>
    <row r="401" spans="1:15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</row>
    <row r="402" spans="1:15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</row>
    <row r="403" spans="1:15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</row>
    <row r="404" spans="1:15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</row>
    <row r="405" spans="1:15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</row>
    <row r="406" spans="1:15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</row>
    <row r="407" spans="1:15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</row>
    <row r="408" spans="1:15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</row>
    <row r="409" spans="1:15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</row>
    <row r="410" spans="1:15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</row>
    <row r="411" spans="1:15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</row>
    <row r="412" spans="1:15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</row>
    <row r="413" spans="1:15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</row>
    <row r="414" spans="1:15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</row>
    <row r="415" spans="1:15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</row>
    <row r="416" spans="1:15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</row>
    <row r="417" spans="1:15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</row>
    <row r="418" spans="1:15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</row>
    <row r="419" spans="1:15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</row>
    <row r="420" spans="1:15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</row>
    <row r="421" spans="1:15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</row>
    <row r="422" spans="1:15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</row>
    <row r="423" spans="1:15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</row>
    <row r="424" spans="1:15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</row>
    <row r="425" spans="1:15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</row>
    <row r="426" spans="1:15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</row>
    <row r="427" spans="1:15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</row>
    <row r="428" spans="1:15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</row>
    <row r="429" spans="1:15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</row>
    <row r="430" spans="1:15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</row>
    <row r="431" spans="1:15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</row>
    <row r="432" spans="1:15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</row>
    <row r="433" spans="1:15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</row>
    <row r="434" spans="1:15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</row>
    <row r="435" spans="1:15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</row>
    <row r="436" spans="1:15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</row>
    <row r="437" spans="1:15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</row>
    <row r="438" spans="1:15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</row>
    <row r="439" spans="1:15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</row>
    <row r="440" spans="1:15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</row>
    <row r="441" spans="1:15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</row>
    <row r="442" spans="1:15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</row>
    <row r="443" spans="1:15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</row>
    <row r="444" spans="1:15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</row>
    <row r="445" spans="1:15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</row>
    <row r="446" spans="1:15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</row>
    <row r="447" spans="1:15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</row>
    <row r="448" spans="1:15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</row>
    <row r="449" spans="1:15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</row>
    <row r="450" spans="1:15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</row>
    <row r="451" spans="1:15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</row>
    <row r="452" spans="1:15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</row>
    <row r="453" spans="1:15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</row>
    <row r="454" spans="1:15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</row>
    <row r="455" spans="1:15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</row>
    <row r="456" spans="1:15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</row>
    <row r="457" spans="1:15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</row>
    <row r="458" spans="1:15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</row>
    <row r="459" spans="1:15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</row>
    <row r="460" spans="1:15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</row>
    <row r="461" spans="1:15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</row>
    <row r="462" spans="1:15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</row>
    <row r="463" spans="1:15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</row>
    <row r="464" spans="1:15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</row>
    <row r="465" spans="1:15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</row>
    <row r="466" spans="1:15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</row>
    <row r="467" spans="1:15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</row>
    <row r="468" spans="1:15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</row>
    <row r="469" spans="1:15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</row>
    <row r="470" spans="1:15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</row>
    <row r="471" spans="1:15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</row>
    <row r="472" spans="1:15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</row>
    <row r="473" spans="1:15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</row>
    <row r="474" spans="1:15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</row>
    <row r="475" spans="1:15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</row>
    <row r="476" spans="1:15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</row>
    <row r="477" spans="1:15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</row>
    <row r="478" spans="1:15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</row>
    <row r="479" spans="1:15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</row>
    <row r="480" spans="1:15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</row>
    <row r="481" spans="1:15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</row>
    <row r="482" spans="1:15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</row>
    <row r="483" spans="1:15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</row>
    <row r="484" spans="1:15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</row>
    <row r="485" spans="1:15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</row>
    <row r="486" spans="1:15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</row>
    <row r="487" spans="1:15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</row>
    <row r="488" spans="1:15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</row>
    <row r="489" spans="1:15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</row>
    <row r="490" spans="1:15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</row>
    <row r="491" spans="1:15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</row>
    <row r="492" spans="1:15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</row>
    <row r="493" spans="1:15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</row>
    <row r="494" spans="1:15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</row>
    <row r="495" spans="1:15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</row>
    <row r="496" spans="1:15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</row>
    <row r="497" spans="1:15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</row>
    <row r="498" spans="1:15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</row>
    <row r="499" spans="1:15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</row>
    <row r="500" spans="1:15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</row>
    <row r="501" spans="1:15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</row>
    <row r="502" spans="1:15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</row>
    <row r="503" spans="1:15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</row>
    <row r="504" spans="1:15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</row>
    <row r="505" spans="1:15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</row>
    <row r="506" spans="1:15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</row>
    <row r="507" spans="1:15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</row>
    <row r="508" spans="1:15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</row>
    <row r="509" spans="1:15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</row>
    <row r="510" spans="1:15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</row>
    <row r="511" spans="1:15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</row>
    <row r="512" spans="1:15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</row>
    <row r="513" spans="1:15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</row>
    <row r="514" spans="1:15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</row>
    <row r="515" spans="1:15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</row>
    <row r="516" spans="1:15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</row>
    <row r="517" spans="1:15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</row>
    <row r="518" spans="1:15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</row>
    <row r="519" spans="1:15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</row>
    <row r="520" spans="1:15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</row>
    <row r="521" spans="1:15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</row>
    <row r="522" spans="1:15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</row>
    <row r="523" spans="1:15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</row>
    <row r="524" spans="1:15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</row>
    <row r="525" spans="1:15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</row>
    <row r="526" spans="1:15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</row>
    <row r="527" spans="1:15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</row>
    <row r="528" spans="1:15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</row>
    <row r="529" spans="1:15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</row>
    <row r="530" spans="1:15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</row>
    <row r="531" spans="1:15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</row>
    <row r="532" spans="1:15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</row>
    <row r="533" spans="1:15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</row>
    <row r="534" spans="1:15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</row>
    <row r="535" spans="1:15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</row>
    <row r="536" spans="1:15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</row>
    <row r="537" spans="1:15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</row>
    <row r="538" spans="1:15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</row>
    <row r="539" spans="1:15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</row>
    <row r="540" spans="1:15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</row>
    <row r="541" spans="1:15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</row>
    <row r="542" spans="1:15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</row>
    <row r="543" spans="1:15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</row>
    <row r="544" spans="1:15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</row>
    <row r="545" spans="1:15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</row>
    <row r="546" spans="1:15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</row>
    <row r="547" spans="1:15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</row>
    <row r="548" spans="1:15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</row>
    <row r="549" spans="1:15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</row>
    <row r="550" spans="1:15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</row>
    <row r="551" spans="1:15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</row>
    <row r="552" spans="1:15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</row>
    <row r="553" spans="1:15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</row>
    <row r="554" spans="1:15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</row>
    <row r="555" spans="1:15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</row>
    <row r="556" spans="1:15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</row>
    <row r="557" spans="1:15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</row>
    <row r="558" spans="1:15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</row>
    <row r="559" spans="1:15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</row>
    <row r="560" spans="1:15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</row>
    <row r="561" spans="1:15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</row>
    <row r="562" spans="1:15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</row>
    <row r="563" spans="1:15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</row>
    <row r="564" spans="1:15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</row>
    <row r="565" spans="1:15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</row>
    <row r="566" spans="1:15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</row>
    <row r="567" spans="1:15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</row>
    <row r="568" spans="1:15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</row>
    <row r="569" spans="1:15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</row>
    <row r="570" spans="1:15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</row>
    <row r="571" spans="1:15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</row>
    <row r="572" spans="1:15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</row>
    <row r="573" spans="1:15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</row>
    <row r="574" spans="1:15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</row>
    <row r="575" spans="1:15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</row>
    <row r="576" spans="1:15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</row>
    <row r="577" spans="1:15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</row>
    <row r="578" spans="1:15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</row>
    <row r="579" spans="1:15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</row>
    <row r="580" spans="1:15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</row>
    <row r="581" spans="1:15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</row>
    <row r="582" spans="1:15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</row>
    <row r="583" spans="1:15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</row>
    <row r="584" spans="1:15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</row>
    <row r="585" spans="1:15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</row>
    <row r="586" spans="1:15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</row>
    <row r="587" spans="1:15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</row>
    <row r="588" spans="1:15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</row>
    <row r="589" spans="1:15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</row>
    <row r="590" spans="1:15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</row>
    <row r="591" spans="1:15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</row>
    <row r="592" spans="1:15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</row>
    <row r="593" spans="1:15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</row>
    <row r="594" spans="1:15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</row>
    <row r="595" spans="1:15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</row>
    <row r="596" spans="1:15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</row>
    <row r="597" spans="1:15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</row>
    <row r="598" spans="1:15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</row>
    <row r="599" spans="1:15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</row>
    <row r="600" spans="1:15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</row>
    <row r="601" spans="1:15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</row>
    <row r="602" spans="1:15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</row>
    <row r="603" spans="1:15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</row>
    <row r="604" spans="1:15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</row>
    <row r="605" spans="1:15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</row>
    <row r="606" spans="1:15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</row>
    <row r="607" spans="1:15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</row>
    <row r="608" spans="1:15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</row>
    <row r="609" spans="1:15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</row>
    <row r="610" spans="1:15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</row>
    <row r="611" spans="1:15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</row>
    <row r="612" spans="1:15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</row>
    <row r="613" spans="1:15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</row>
    <row r="614" spans="1:15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</row>
    <row r="615" spans="1:15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</row>
    <row r="616" spans="1:15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</row>
    <row r="617" spans="1:15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</row>
    <row r="618" spans="1:15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</row>
    <row r="619" spans="1:15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</row>
    <row r="620" spans="1:15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</row>
    <row r="621" spans="1:15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</row>
    <row r="622" spans="1:15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</row>
    <row r="623" spans="1:15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</row>
    <row r="624" spans="1:15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</row>
    <row r="625" spans="1:15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</row>
    <row r="626" spans="1:15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</row>
    <row r="627" spans="1:15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</row>
    <row r="628" spans="1:15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</row>
    <row r="629" spans="1:15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</row>
    <row r="630" spans="1:15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</row>
    <row r="631" spans="1:15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</row>
    <row r="632" spans="1:15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</row>
    <row r="633" spans="1:15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</row>
    <row r="634" spans="1:15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</row>
    <row r="635" spans="1:15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</row>
    <row r="636" spans="1:15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</row>
    <row r="637" spans="1:15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</row>
    <row r="638" spans="1:15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</row>
    <row r="639" spans="1:15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</row>
    <row r="640" spans="1:15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</row>
    <row r="641" spans="1:15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</row>
    <row r="642" spans="1:15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</row>
    <row r="643" spans="1:15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</row>
    <row r="644" spans="1:15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</row>
    <row r="645" spans="1:15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</row>
    <row r="646" spans="1:15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</row>
    <row r="647" spans="1:15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</row>
    <row r="648" spans="1:15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</row>
    <row r="649" spans="1:15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</row>
    <row r="650" spans="1:15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</row>
    <row r="651" spans="1:15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</row>
    <row r="652" spans="1:15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</row>
    <row r="653" spans="1:15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</row>
    <row r="654" spans="1:15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</row>
    <row r="655" spans="1:15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</row>
    <row r="656" spans="1:15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</row>
    <row r="657" spans="1:15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</row>
    <row r="658" spans="1:15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</row>
    <row r="659" spans="1:15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</row>
    <row r="660" spans="1:15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</row>
    <row r="661" spans="1:15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</row>
    <row r="662" spans="1:15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</row>
    <row r="663" spans="1:15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</row>
    <row r="664" spans="1:15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</row>
    <row r="665" spans="1:15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</row>
    <row r="666" spans="1:15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</row>
    <row r="667" spans="1:15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</row>
    <row r="668" spans="1:15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</row>
    <row r="669" spans="1:15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</row>
    <row r="670" spans="1:15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</row>
    <row r="671" spans="1:15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</row>
    <row r="672" spans="1:15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</row>
    <row r="673" spans="1:15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</row>
    <row r="674" spans="1:15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</row>
    <row r="675" spans="1:15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</row>
    <row r="676" spans="1:15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</row>
    <row r="677" spans="1:15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</row>
    <row r="678" spans="1:15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</row>
    <row r="679" spans="1:15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</row>
    <row r="680" spans="1:15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</row>
    <row r="681" spans="1:15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</row>
    <row r="682" spans="1:15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</row>
    <row r="683" spans="1:15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</row>
    <row r="684" spans="1:15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</row>
    <row r="685" spans="1:15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</row>
    <row r="686" spans="1:15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</row>
    <row r="687" spans="1:15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</row>
    <row r="688" spans="1:15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</row>
    <row r="689" spans="1:15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</row>
    <row r="690" spans="1:15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</row>
    <row r="691" spans="1:15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</row>
    <row r="692" spans="1:15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</row>
    <row r="693" spans="1:15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</row>
    <row r="694" spans="1:15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</row>
    <row r="695" spans="1:15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</row>
    <row r="696" spans="1:15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</row>
    <row r="697" spans="1:15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</row>
    <row r="698" spans="1:15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</row>
    <row r="699" spans="1:15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</row>
    <row r="700" spans="1:15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</row>
    <row r="701" spans="1:15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</row>
    <row r="702" spans="1:15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</row>
    <row r="703" spans="1:15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</row>
    <row r="704" spans="1:15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</row>
    <row r="705" spans="1:15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</row>
    <row r="706" spans="1:15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</row>
    <row r="707" spans="1:15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</row>
    <row r="708" spans="1:15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</row>
    <row r="709" spans="1:15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</row>
    <row r="710" spans="1:15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</row>
    <row r="711" spans="1:15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</row>
    <row r="712" spans="1:15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</row>
    <row r="713" spans="1:15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</row>
    <row r="714" spans="1:15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</row>
    <row r="715" spans="1:15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</row>
    <row r="716" spans="1:15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</row>
    <row r="717" spans="1:15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</row>
    <row r="718" spans="1:15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</row>
    <row r="719" spans="1:15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</row>
    <row r="720" spans="1:15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</row>
    <row r="721" spans="1:15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</row>
    <row r="722" spans="1:15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</row>
    <row r="723" spans="1:15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</row>
    <row r="724" spans="1:15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</row>
    <row r="725" spans="1:15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</row>
    <row r="726" spans="1:15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</row>
    <row r="727" spans="1:15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</row>
    <row r="728" spans="1:15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</row>
    <row r="729" spans="1:15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</row>
    <row r="730" spans="1:15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</row>
    <row r="731" spans="1:15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</row>
    <row r="732" spans="1:15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</row>
    <row r="733" spans="1:15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</row>
    <row r="734" spans="1:15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</row>
    <row r="735" spans="1:15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</row>
    <row r="736" spans="1:15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</row>
    <row r="737" spans="1:15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</row>
    <row r="738" spans="1:15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</row>
    <row r="739" spans="1:15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</row>
    <row r="740" spans="1:15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</row>
    <row r="741" spans="1:15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</row>
    <row r="742" spans="1:15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</row>
    <row r="743" spans="1:15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</row>
    <row r="744" spans="1:15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</row>
    <row r="745" spans="1:15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</row>
    <row r="746" spans="1:15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</row>
    <row r="747" spans="1:15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</row>
    <row r="748" spans="1:15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</row>
    <row r="749" spans="1:15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</row>
    <row r="750" spans="1:15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</row>
    <row r="751" spans="1:15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</row>
    <row r="752" spans="1:15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</row>
    <row r="753" spans="1:15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</row>
    <row r="754" spans="1:15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</row>
    <row r="755" spans="1:15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</row>
    <row r="756" spans="1:15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</row>
    <row r="757" spans="1:15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</row>
    <row r="758" spans="1:15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</row>
    <row r="759" spans="1:15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</row>
    <row r="760" spans="1:15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</row>
    <row r="761" spans="1:15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</row>
    <row r="762" spans="1:15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</row>
    <row r="763" spans="1:15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</row>
    <row r="764" spans="1:15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</row>
    <row r="765" spans="1:15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</row>
    <row r="766" spans="1:15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</row>
    <row r="767" spans="1:15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</row>
    <row r="768" spans="1:15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</row>
    <row r="769" spans="1:15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</row>
    <row r="770" spans="1:15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</row>
    <row r="771" spans="1:15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</row>
    <row r="772" spans="1:15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</row>
    <row r="773" spans="1:15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</row>
    <row r="774" spans="1:15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</row>
    <row r="775" spans="1:15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</row>
    <row r="776" spans="1:15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</row>
    <row r="777" spans="1:15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</row>
    <row r="778" spans="1:15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</row>
    <row r="779" spans="1:15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</row>
    <row r="780" spans="1:15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</row>
    <row r="781" spans="1:15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</row>
    <row r="782" spans="1:15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</row>
    <row r="783" spans="1:15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</row>
    <row r="784" spans="1:15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</row>
    <row r="785" spans="1:15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</row>
    <row r="786" spans="1:15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</row>
    <row r="787" spans="1:15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</row>
    <row r="788" spans="1:15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</row>
    <row r="789" spans="1:15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</row>
    <row r="790" spans="1:15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</row>
    <row r="791" spans="1:15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</row>
    <row r="792" spans="1:15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</row>
    <row r="793" spans="1:15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</row>
    <row r="794" spans="1:15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</row>
    <row r="795" spans="1:15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</row>
    <row r="796" spans="1:15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</row>
    <row r="797" spans="1:15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</row>
    <row r="798" spans="1:15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</row>
    <row r="799" spans="1:15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</row>
    <row r="800" spans="1:15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</row>
    <row r="801" spans="1:15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</row>
    <row r="802" spans="1:15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</row>
    <row r="803" spans="1:15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</row>
    <row r="804" spans="1:15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</row>
    <row r="805" spans="1:15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</row>
    <row r="806" spans="1:15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</row>
    <row r="807" spans="1:15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</row>
    <row r="808" spans="1:15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</row>
    <row r="809" spans="1:15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</row>
    <row r="810" spans="1:15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</row>
    <row r="811" spans="1:15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</row>
    <row r="812" spans="1:15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</row>
    <row r="813" spans="1:15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</row>
    <row r="814" spans="1:15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</row>
    <row r="815" spans="1:15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</row>
    <row r="816" spans="1:15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</row>
    <row r="817" spans="1:15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</row>
    <row r="818" spans="1:15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</row>
    <row r="819" spans="1:15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</row>
    <row r="820" spans="1:15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</row>
    <row r="821" spans="1:15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</row>
    <row r="822" spans="1:15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</row>
    <row r="823" spans="1:15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</row>
    <row r="824" spans="1:15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</row>
    <row r="825" spans="1:15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</row>
    <row r="826" spans="1:15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</row>
    <row r="827" spans="1:15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</row>
    <row r="828" spans="1:15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</row>
    <row r="829" spans="1:15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</row>
    <row r="830" spans="1:15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</row>
    <row r="831" spans="1:15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</row>
    <row r="832" spans="1:15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</row>
    <row r="833" spans="1:15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</row>
    <row r="834" spans="1:15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</row>
    <row r="835" spans="1:15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</row>
    <row r="836" spans="1:15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</row>
    <row r="837" spans="1:15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</row>
    <row r="838" spans="1:15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</row>
    <row r="839" spans="1:15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</row>
    <row r="840" spans="1:15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</row>
    <row r="841" spans="1:15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</row>
    <row r="842" spans="1:15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</row>
    <row r="843" spans="1:15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</row>
    <row r="844" spans="1:15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</row>
    <row r="845" spans="1:15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</row>
    <row r="846" spans="1:15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</row>
    <row r="847" spans="1:15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</row>
    <row r="848" spans="1:15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</row>
    <row r="849" spans="1:15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</row>
    <row r="850" spans="1:15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</row>
    <row r="851" spans="1:15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</row>
    <row r="852" spans="1:15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</row>
    <row r="853" spans="1:15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</row>
    <row r="854" spans="1:15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</row>
    <row r="855" spans="1:15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</row>
    <row r="856" spans="1:15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</row>
    <row r="857" spans="1:15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</row>
    <row r="858" spans="1:15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</row>
    <row r="859" spans="1:15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</row>
    <row r="860" spans="1:15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</row>
    <row r="861" spans="1:15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</row>
    <row r="862" spans="1:15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</row>
    <row r="863" spans="1:15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</row>
    <row r="864" spans="1:15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</row>
    <row r="865" spans="1:15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</row>
    <row r="866" spans="1:15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</row>
    <row r="867" spans="1:15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</row>
    <row r="868" spans="1:15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</row>
    <row r="869" spans="1:15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</row>
    <row r="870" spans="1:15" ht="12.75" customHeight="1" x14ac:dyDescent="0.2">
      <c r="A870" s="10"/>
      <c r="B870" s="1"/>
      <c r="C870" s="1"/>
      <c r="D870" s="1"/>
      <c r="E870" s="1"/>
      <c r="F870" s="1"/>
      <c r="G870" s="10"/>
      <c r="H870" s="10"/>
      <c r="I870" s="10"/>
      <c r="J870" s="4"/>
      <c r="K870" s="11"/>
      <c r="L870" s="11"/>
      <c r="M870" s="5"/>
      <c r="N870" s="5"/>
      <c r="O870" s="2"/>
    </row>
  </sheetData>
  <autoFilter ref="A2:O2" xr:uid="{BDDB1238-5A84-4416-842C-876612FFA71B}"/>
  <mergeCells count="1">
    <mergeCell ref="B1:O1"/>
  </mergeCells>
  <pageMargins left="0.511811024" right="0.511811024" top="0.78740157499999996" bottom="0.78740157499999996" header="0.31496062000000002" footer="0.31496062000000002"/>
  <pageSetup paperSize="9" scale="52" orientation="portrait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90992-8B97-4C31-8FED-B75835D26136}">
  <sheetPr>
    <tabColor rgb="FF99FF66"/>
    <pageSetUpPr fitToPage="1"/>
  </sheetPr>
  <dimension ref="A1:R871"/>
  <sheetViews>
    <sheetView showGridLines="0" zoomScale="55" zoomScaleNormal="55" workbookViewId="0">
      <selection activeCell="B3" sqref="B3:B4"/>
    </sheetView>
  </sheetViews>
  <sheetFormatPr defaultColWidth="14.42578125" defaultRowHeight="12.75" x14ac:dyDescent="0.2"/>
  <cols>
    <col min="1" max="1" width="18.140625" style="15" customWidth="1"/>
    <col min="2" max="2" width="93.5703125" style="15" bestFit="1" customWidth="1"/>
    <col min="3" max="3" width="33" style="9" customWidth="1"/>
    <col min="4" max="5" width="31.140625" style="9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" width="23.140625" style="73" customWidth="1"/>
    <col min="17" max="17" width="32.28515625" style="9" bestFit="1" customWidth="1"/>
    <col min="18" max="18" width="29" style="9" customWidth="1"/>
    <col min="19" max="16384" width="14.42578125" style="15"/>
  </cols>
  <sheetData>
    <row r="1" spans="1:18" ht="71.45" customHeight="1" x14ac:dyDescent="0.2">
      <c r="A1" s="3" t="s">
        <v>1</v>
      </c>
      <c r="B1" s="695" t="s">
        <v>1225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96"/>
      <c r="Q1" s="696"/>
      <c r="R1" s="696"/>
    </row>
    <row r="2" spans="1:18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72" t="s">
        <v>19</v>
      </c>
      <c r="Q2" s="64" t="s">
        <v>20</v>
      </c>
      <c r="R2" s="64" t="s">
        <v>11</v>
      </c>
    </row>
    <row r="3" spans="1:18" s="49" customFormat="1" ht="63" customHeight="1" x14ac:dyDescent="0.2">
      <c r="A3" s="243" t="s">
        <v>555</v>
      </c>
      <c r="B3" s="97" t="s">
        <v>556</v>
      </c>
      <c r="C3" s="209" t="s">
        <v>784</v>
      </c>
      <c r="D3" s="366" t="s">
        <v>824</v>
      </c>
      <c r="E3" s="107"/>
      <c r="F3" s="16"/>
      <c r="G3" s="27"/>
      <c r="H3" s="27"/>
      <c r="I3" s="67"/>
      <c r="J3" s="38"/>
      <c r="K3" s="68"/>
      <c r="L3" s="28"/>
      <c r="M3" s="29">
        <v>274.63</v>
      </c>
      <c r="N3" s="30">
        <v>274.63</v>
      </c>
      <c r="O3" s="85" t="s">
        <v>580</v>
      </c>
      <c r="P3" s="86"/>
      <c r="Q3" s="76"/>
      <c r="R3" s="77"/>
    </row>
    <row r="4" spans="1:18" s="49" customFormat="1" ht="67.5" customHeight="1" thickBot="1" x14ac:dyDescent="0.25">
      <c r="A4" s="170" t="s">
        <v>557</v>
      </c>
      <c r="B4" s="97" t="s">
        <v>558</v>
      </c>
      <c r="C4" s="209" t="s">
        <v>784</v>
      </c>
      <c r="D4" s="366" t="s">
        <v>824</v>
      </c>
      <c r="E4" s="107"/>
      <c r="F4" s="16"/>
      <c r="G4" s="27"/>
      <c r="H4" s="27"/>
      <c r="I4" s="67"/>
      <c r="J4" s="38"/>
      <c r="K4" s="68"/>
      <c r="L4" s="28"/>
      <c r="M4" s="29">
        <v>274.63</v>
      </c>
      <c r="N4" s="30">
        <v>274.63</v>
      </c>
      <c r="O4" s="85" t="s">
        <v>623</v>
      </c>
      <c r="P4" s="86">
        <v>4</v>
      </c>
      <c r="Q4" s="76">
        <f>P4*R4</f>
        <v>168</v>
      </c>
      <c r="R4" s="77">
        <v>42</v>
      </c>
    </row>
    <row r="5" spans="1:18" ht="42.75" customHeight="1" thickBot="1" x14ac:dyDescent="0.25">
      <c r="A5" s="10"/>
      <c r="B5" s="1"/>
      <c r="C5" s="1"/>
      <c r="D5" s="1"/>
      <c r="E5" s="1"/>
      <c r="F5" s="1"/>
      <c r="G5" s="10"/>
      <c r="H5" s="10"/>
      <c r="I5" s="10"/>
      <c r="J5" s="4"/>
      <c r="K5" s="11"/>
      <c r="L5" s="11"/>
      <c r="M5" s="5"/>
      <c r="N5" s="197">
        <f>SUM(N3:N4)</f>
        <v>549.26</v>
      </c>
      <c r="O5" s="2"/>
      <c r="P5" s="7"/>
      <c r="Q5" s="197">
        <f>SUM(Q3:Q4)</f>
        <v>168</v>
      </c>
      <c r="R5" s="2"/>
    </row>
    <row r="6" spans="1:18" ht="57.75" customHeight="1" x14ac:dyDescent="0.2">
      <c r="A6" s="10"/>
      <c r="B6" s="1"/>
      <c r="C6" s="1"/>
      <c r="D6" s="1"/>
      <c r="E6" s="1"/>
      <c r="F6" s="1"/>
      <c r="G6" s="10"/>
      <c r="H6" s="10"/>
      <c r="I6" s="10"/>
      <c r="J6" s="4"/>
      <c r="K6" s="11"/>
      <c r="L6" s="11"/>
      <c r="M6" s="5"/>
      <c r="N6" s="196" t="s">
        <v>80</v>
      </c>
      <c r="O6" s="2"/>
      <c r="P6" s="7"/>
      <c r="Q6" s="196" t="s">
        <v>623</v>
      </c>
      <c r="R6" s="2"/>
    </row>
    <row r="7" spans="1:18" ht="12.75" customHeight="1" x14ac:dyDescent="0.2">
      <c r="A7" s="10"/>
      <c r="B7" s="1"/>
      <c r="C7" s="1"/>
      <c r="D7" s="1"/>
      <c r="E7" s="1"/>
      <c r="F7" s="1"/>
      <c r="G7" s="10"/>
      <c r="H7" s="10"/>
      <c r="I7" s="10"/>
      <c r="J7" s="4"/>
      <c r="K7" s="11"/>
      <c r="L7" s="11"/>
      <c r="M7" s="5"/>
      <c r="N7" s="5"/>
      <c r="O7" s="2"/>
      <c r="P7" s="7"/>
      <c r="Q7" s="2"/>
      <c r="R7" s="2"/>
    </row>
    <row r="8" spans="1:18" ht="12.75" customHeight="1" x14ac:dyDescent="0.2">
      <c r="A8" s="10"/>
      <c r="B8" s="1"/>
      <c r="C8" s="1"/>
      <c r="D8" s="1"/>
      <c r="E8" s="1"/>
      <c r="F8" s="1"/>
      <c r="G8" s="10"/>
      <c r="H8" s="10"/>
      <c r="I8" s="10"/>
      <c r="J8" s="4"/>
      <c r="K8" s="11"/>
      <c r="L8" s="11"/>
      <c r="M8" s="5"/>
      <c r="N8" s="5"/>
      <c r="O8" s="2"/>
      <c r="P8" s="7"/>
      <c r="Q8" s="2"/>
      <c r="R8" s="2"/>
    </row>
    <row r="9" spans="1:18" ht="12.75" customHeight="1" x14ac:dyDescent="0.2">
      <c r="A9" s="10"/>
      <c r="B9" s="1"/>
      <c r="C9" s="1"/>
      <c r="D9" s="1"/>
      <c r="E9" s="1"/>
      <c r="F9" s="1"/>
      <c r="G9" s="10"/>
      <c r="H9" s="10"/>
      <c r="I9" s="10"/>
      <c r="J9" s="4"/>
      <c r="K9" s="11"/>
      <c r="L9" s="11"/>
      <c r="M9" s="5"/>
      <c r="N9" s="5"/>
      <c r="O9" s="2"/>
      <c r="P9" s="7"/>
      <c r="Q9" s="2"/>
      <c r="R9" s="2"/>
    </row>
    <row r="10" spans="1:18" ht="12.75" customHeight="1" x14ac:dyDescent="0.2">
      <c r="A10" s="10"/>
      <c r="B10" s="1"/>
      <c r="C10" s="1"/>
      <c r="D10" s="1"/>
      <c r="E10" s="1"/>
      <c r="F10" s="1"/>
      <c r="G10" s="10"/>
      <c r="H10" s="10"/>
      <c r="I10" s="10"/>
      <c r="J10" s="4"/>
      <c r="K10" s="11"/>
      <c r="L10" s="11"/>
      <c r="M10" s="5"/>
      <c r="N10" s="5"/>
      <c r="O10" s="2"/>
      <c r="P10" s="7"/>
      <c r="Q10" s="2"/>
      <c r="R10" s="2"/>
    </row>
    <row r="11" spans="1:18" ht="12.75" customHeight="1" x14ac:dyDescent="0.2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5"/>
      <c r="O11" s="2"/>
      <c r="P11" s="7"/>
      <c r="Q11" s="2"/>
      <c r="R11" s="2"/>
    </row>
    <row r="12" spans="1:18" ht="12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5"/>
      <c r="O12" s="2"/>
      <c r="P12" s="7"/>
      <c r="Q12" s="2"/>
      <c r="R12" s="2"/>
    </row>
    <row r="13" spans="1:18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  <c r="P13" s="7"/>
      <c r="Q13" s="2"/>
      <c r="R13" s="2"/>
    </row>
    <row r="14" spans="1:18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  <c r="P14" s="7"/>
      <c r="Q14" s="2"/>
      <c r="R14" s="2"/>
    </row>
    <row r="15" spans="1:18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  <c r="P15" s="7"/>
      <c r="Q15" s="2"/>
      <c r="R15" s="2"/>
    </row>
    <row r="16" spans="1:18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  <c r="P16" s="7"/>
      <c r="Q16" s="2"/>
      <c r="R16" s="2"/>
    </row>
    <row r="17" spans="1:18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  <c r="P17" s="7"/>
      <c r="Q17" s="2"/>
      <c r="R17" s="2"/>
    </row>
    <row r="18" spans="1:18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  <c r="P18" s="7"/>
      <c r="Q18" s="2"/>
      <c r="R18" s="2"/>
    </row>
    <row r="19" spans="1:18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  <c r="P19" s="7"/>
      <c r="Q19" s="2"/>
      <c r="R19" s="2"/>
    </row>
    <row r="20" spans="1:18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  <c r="P20" s="7"/>
      <c r="Q20" s="2"/>
      <c r="R20" s="2"/>
    </row>
    <row r="21" spans="1:18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  <c r="P21" s="7"/>
      <c r="Q21" s="2"/>
      <c r="R21" s="2"/>
    </row>
    <row r="22" spans="1:18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  <c r="P22" s="7"/>
      <c r="Q22" s="2"/>
      <c r="R22" s="2"/>
    </row>
    <row r="23" spans="1:18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  <c r="P23" s="7"/>
      <c r="Q23" s="2"/>
      <c r="R23" s="2"/>
    </row>
    <row r="24" spans="1:18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  <c r="P24" s="7"/>
      <c r="Q24" s="2"/>
      <c r="R24" s="2"/>
    </row>
    <row r="25" spans="1:18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  <c r="P25" s="7"/>
      <c r="Q25" s="2"/>
      <c r="R25" s="2"/>
    </row>
    <row r="26" spans="1:18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  <c r="P26" s="7"/>
      <c r="Q26" s="2"/>
      <c r="R26" s="2"/>
    </row>
    <row r="27" spans="1:18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  <c r="P27" s="7"/>
      <c r="Q27" s="2"/>
      <c r="R27" s="2"/>
    </row>
    <row r="28" spans="1:18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  <c r="P28" s="7"/>
      <c r="Q28" s="2"/>
      <c r="R28" s="2"/>
    </row>
    <row r="29" spans="1:18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  <c r="P29" s="7"/>
      <c r="Q29" s="2"/>
      <c r="R29" s="2"/>
    </row>
    <row r="30" spans="1:18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  <c r="P30" s="7"/>
      <c r="Q30" s="2"/>
      <c r="R30" s="2"/>
    </row>
    <row r="31" spans="1:18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  <c r="P31" s="7"/>
      <c r="Q31" s="2"/>
      <c r="R31" s="2"/>
    </row>
    <row r="32" spans="1:18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  <c r="P32" s="7"/>
      <c r="Q32" s="2"/>
      <c r="R32" s="2"/>
    </row>
    <row r="33" spans="1:18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  <c r="P33" s="7"/>
      <c r="Q33" s="2"/>
      <c r="R33" s="2"/>
    </row>
    <row r="34" spans="1:18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  <c r="P34" s="7"/>
      <c r="Q34" s="2"/>
      <c r="R34" s="2"/>
    </row>
    <row r="35" spans="1:18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  <c r="P35" s="7"/>
      <c r="Q35" s="2"/>
      <c r="R35" s="2"/>
    </row>
    <row r="36" spans="1:18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  <c r="P36" s="7"/>
      <c r="Q36" s="2"/>
      <c r="R36" s="2"/>
    </row>
    <row r="37" spans="1:18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  <c r="P37" s="7"/>
      <c r="Q37" s="2"/>
      <c r="R37" s="2"/>
    </row>
    <row r="38" spans="1:18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  <c r="P38" s="7"/>
      <c r="Q38" s="2"/>
      <c r="R38" s="2"/>
    </row>
    <row r="39" spans="1:18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  <c r="P39" s="7"/>
      <c r="Q39" s="2"/>
      <c r="R39" s="2"/>
    </row>
    <row r="40" spans="1:18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  <c r="P40" s="7"/>
      <c r="Q40" s="2"/>
      <c r="R40" s="2"/>
    </row>
    <row r="41" spans="1:18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  <c r="P41" s="7"/>
      <c r="Q41" s="2"/>
      <c r="R41" s="2"/>
    </row>
    <row r="42" spans="1:18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  <c r="P42" s="7"/>
      <c r="Q42" s="2"/>
      <c r="R42" s="2"/>
    </row>
    <row r="43" spans="1:18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  <c r="P43" s="7"/>
      <c r="Q43" s="2"/>
      <c r="R43" s="2"/>
    </row>
    <row r="44" spans="1:18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  <c r="P44" s="7"/>
      <c r="Q44" s="2"/>
      <c r="R44" s="2"/>
    </row>
    <row r="45" spans="1:18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  <c r="P45" s="7"/>
      <c r="Q45" s="2"/>
      <c r="R45" s="2"/>
    </row>
    <row r="46" spans="1:18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  <c r="P46" s="7"/>
      <c r="Q46" s="2"/>
      <c r="R46" s="2"/>
    </row>
    <row r="47" spans="1:18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  <c r="P47" s="7"/>
      <c r="Q47" s="2"/>
      <c r="R47" s="2"/>
    </row>
    <row r="48" spans="1:18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  <c r="P48" s="7"/>
      <c r="Q48" s="2"/>
      <c r="R48" s="2"/>
    </row>
    <row r="49" spans="1:18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  <c r="P49" s="7"/>
      <c r="Q49" s="2"/>
      <c r="R49" s="2"/>
    </row>
    <row r="50" spans="1:18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  <c r="P50" s="7"/>
      <c r="Q50" s="2"/>
      <c r="R50" s="2"/>
    </row>
    <row r="51" spans="1:18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  <c r="P51" s="7"/>
      <c r="Q51" s="2"/>
      <c r="R51" s="2"/>
    </row>
    <row r="52" spans="1:18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  <c r="P52" s="7"/>
      <c r="Q52" s="2"/>
      <c r="R52" s="2"/>
    </row>
    <row r="53" spans="1:18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  <c r="P53" s="7"/>
      <c r="Q53" s="2"/>
      <c r="R53" s="2"/>
    </row>
    <row r="54" spans="1:18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  <c r="P54" s="7"/>
      <c r="Q54" s="2"/>
      <c r="R54" s="2"/>
    </row>
    <row r="55" spans="1:18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  <c r="P55" s="7"/>
      <c r="Q55" s="2"/>
      <c r="R55" s="2"/>
    </row>
    <row r="56" spans="1:18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  <c r="P56" s="7"/>
      <c r="Q56" s="2"/>
      <c r="R56" s="2"/>
    </row>
    <row r="57" spans="1:18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  <c r="P57" s="7"/>
      <c r="Q57" s="2"/>
      <c r="R57" s="2"/>
    </row>
    <row r="58" spans="1:18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  <c r="P58" s="7"/>
      <c r="Q58" s="2"/>
      <c r="R58" s="2"/>
    </row>
    <row r="59" spans="1:18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  <c r="P59" s="7"/>
      <c r="Q59" s="2"/>
      <c r="R59" s="2"/>
    </row>
    <row r="60" spans="1:18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  <c r="P60" s="7"/>
      <c r="Q60" s="2"/>
      <c r="R60" s="2"/>
    </row>
    <row r="61" spans="1:18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  <c r="P61" s="7"/>
      <c r="Q61" s="2"/>
      <c r="R61" s="2"/>
    </row>
    <row r="62" spans="1:18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  <c r="P62" s="7"/>
      <c r="Q62" s="2"/>
      <c r="R62" s="2"/>
    </row>
    <row r="63" spans="1:18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  <c r="P63" s="7"/>
      <c r="Q63" s="2"/>
      <c r="R63" s="2"/>
    </row>
    <row r="64" spans="1:18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  <c r="P64" s="7"/>
      <c r="Q64" s="2"/>
      <c r="R64" s="2"/>
    </row>
    <row r="65" spans="1:18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  <c r="P65" s="7"/>
      <c r="Q65" s="2"/>
      <c r="R65" s="2"/>
    </row>
    <row r="66" spans="1:18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  <c r="P66" s="7"/>
      <c r="Q66" s="2"/>
      <c r="R66" s="2"/>
    </row>
    <row r="67" spans="1:18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  <c r="P67" s="7"/>
      <c r="Q67" s="2"/>
      <c r="R67" s="2"/>
    </row>
    <row r="68" spans="1:18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  <c r="P68" s="7"/>
      <c r="Q68" s="2"/>
      <c r="R68" s="2"/>
    </row>
    <row r="69" spans="1:18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  <c r="P69" s="7"/>
      <c r="Q69" s="2"/>
      <c r="R69" s="2"/>
    </row>
    <row r="70" spans="1:18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  <c r="P70" s="7"/>
      <c r="Q70" s="2"/>
      <c r="R70" s="2"/>
    </row>
    <row r="71" spans="1:18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  <c r="P71" s="7"/>
      <c r="Q71" s="2"/>
      <c r="R71" s="2"/>
    </row>
    <row r="72" spans="1:18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  <c r="P72" s="7"/>
      <c r="Q72" s="2"/>
      <c r="R72" s="2"/>
    </row>
    <row r="73" spans="1:18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  <c r="P73" s="7"/>
      <c r="Q73" s="2"/>
      <c r="R73" s="2"/>
    </row>
    <row r="74" spans="1:18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  <c r="P74" s="7"/>
      <c r="Q74" s="2"/>
      <c r="R74" s="2"/>
    </row>
    <row r="75" spans="1:18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  <c r="P75" s="7"/>
      <c r="Q75" s="2"/>
      <c r="R75" s="2"/>
    </row>
    <row r="76" spans="1:18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  <c r="P76" s="7"/>
      <c r="Q76" s="2"/>
      <c r="R76" s="2"/>
    </row>
    <row r="77" spans="1:18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  <c r="P77" s="7"/>
      <c r="Q77" s="2"/>
      <c r="R77" s="2"/>
    </row>
    <row r="78" spans="1:18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  <c r="P78" s="7"/>
      <c r="Q78" s="2"/>
      <c r="R78" s="2"/>
    </row>
    <row r="79" spans="1:18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  <c r="P79" s="7"/>
      <c r="Q79" s="2"/>
      <c r="R79" s="2"/>
    </row>
    <row r="80" spans="1:18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  <c r="P80" s="7"/>
      <c r="Q80" s="2"/>
      <c r="R80" s="2"/>
    </row>
    <row r="81" spans="1:18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  <c r="P81" s="7"/>
      <c r="Q81" s="2"/>
      <c r="R81" s="2"/>
    </row>
    <row r="82" spans="1:18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  <c r="P82" s="7"/>
      <c r="Q82" s="2"/>
      <c r="R82" s="2"/>
    </row>
    <row r="83" spans="1:18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  <c r="P83" s="7"/>
      <c r="Q83" s="2"/>
      <c r="R83" s="2"/>
    </row>
    <row r="84" spans="1:18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  <c r="P84" s="7"/>
      <c r="Q84" s="2"/>
      <c r="R84" s="2"/>
    </row>
    <row r="85" spans="1:18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  <c r="P85" s="7"/>
      <c r="Q85" s="2"/>
      <c r="R85" s="2"/>
    </row>
    <row r="86" spans="1:18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  <c r="P86" s="7"/>
      <c r="Q86" s="2"/>
      <c r="R86" s="2"/>
    </row>
    <row r="87" spans="1:18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  <c r="P87" s="7"/>
      <c r="Q87" s="2"/>
      <c r="R87" s="2"/>
    </row>
    <row r="88" spans="1:18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  <c r="P88" s="7"/>
      <c r="Q88" s="2"/>
      <c r="R88" s="2"/>
    </row>
    <row r="89" spans="1:18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  <c r="P89" s="7"/>
      <c r="Q89" s="2"/>
      <c r="R89" s="2"/>
    </row>
    <row r="90" spans="1:18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  <c r="P90" s="7"/>
      <c r="Q90" s="2"/>
      <c r="R90" s="2"/>
    </row>
    <row r="91" spans="1:18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  <c r="P91" s="7"/>
      <c r="Q91" s="2"/>
      <c r="R91" s="2"/>
    </row>
    <row r="92" spans="1:18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  <c r="P92" s="7"/>
      <c r="Q92" s="2"/>
      <c r="R92" s="2"/>
    </row>
    <row r="93" spans="1:18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  <c r="P93" s="7"/>
      <c r="Q93" s="2"/>
      <c r="R93" s="2"/>
    </row>
    <row r="94" spans="1:18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  <c r="P94" s="7"/>
      <c r="Q94" s="2"/>
      <c r="R94" s="2"/>
    </row>
    <row r="95" spans="1:18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  <c r="P95" s="7"/>
      <c r="Q95" s="2"/>
      <c r="R95" s="2"/>
    </row>
    <row r="96" spans="1:18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  <c r="P96" s="7"/>
      <c r="Q96" s="2"/>
      <c r="R96" s="2"/>
    </row>
    <row r="97" spans="1:18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  <c r="P97" s="7"/>
      <c r="Q97" s="2"/>
      <c r="R97" s="2"/>
    </row>
    <row r="98" spans="1:18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  <c r="P98" s="7"/>
      <c r="Q98" s="2"/>
      <c r="R98" s="2"/>
    </row>
    <row r="99" spans="1:18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  <c r="P99" s="7"/>
      <c r="Q99" s="2"/>
      <c r="R99" s="2"/>
    </row>
    <row r="100" spans="1:18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  <c r="P100" s="7"/>
      <c r="Q100" s="2"/>
      <c r="R100" s="2"/>
    </row>
    <row r="101" spans="1:18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  <c r="P101" s="7"/>
      <c r="Q101" s="2"/>
      <c r="R101" s="2"/>
    </row>
    <row r="102" spans="1:18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  <c r="P102" s="7"/>
      <c r="Q102" s="2"/>
      <c r="R102" s="2"/>
    </row>
    <row r="103" spans="1:18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  <c r="P103" s="7"/>
      <c r="Q103" s="2"/>
      <c r="R103" s="2"/>
    </row>
    <row r="104" spans="1:18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  <c r="P104" s="7"/>
      <c r="Q104" s="2"/>
      <c r="R104" s="2"/>
    </row>
    <row r="105" spans="1:18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  <c r="P105" s="7"/>
      <c r="Q105" s="2"/>
      <c r="R105" s="2"/>
    </row>
    <row r="106" spans="1:18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  <c r="P106" s="7"/>
      <c r="Q106" s="2"/>
      <c r="R106" s="2"/>
    </row>
    <row r="107" spans="1:18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  <c r="P107" s="7"/>
      <c r="Q107" s="2"/>
      <c r="R107" s="2"/>
    </row>
    <row r="108" spans="1:18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  <c r="P108" s="7"/>
      <c r="Q108" s="2"/>
      <c r="R108" s="2"/>
    </row>
    <row r="109" spans="1:18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  <c r="P109" s="7"/>
      <c r="Q109" s="2"/>
      <c r="R109" s="2"/>
    </row>
    <row r="110" spans="1:18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  <c r="P110" s="7"/>
      <c r="Q110" s="2"/>
      <c r="R110" s="2"/>
    </row>
    <row r="111" spans="1:18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  <c r="P111" s="7"/>
      <c r="Q111" s="2"/>
      <c r="R111" s="2"/>
    </row>
    <row r="112" spans="1:18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  <c r="P112" s="7"/>
      <c r="Q112" s="2"/>
      <c r="R112" s="2"/>
    </row>
    <row r="113" spans="1:18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  <c r="P113" s="7"/>
      <c r="Q113" s="2"/>
      <c r="R113" s="2"/>
    </row>
    <row r="114" spans="1:18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  <c r="P114" s="7"/>
      <c r="Q114" s="2"/>
      <c r="R114" s="2"/>
    </row>
    <row r="115" spans="1:18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  <c r="P115" s="7"/>
      <c r="Q115" s="2"/>
      <c r="R115" s="2"/>
    </row>
    <row r="116" spans="1:18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  <c r="P116" s="7"/>
      <c r="Q116" s="2"/>
      <c r="R116" s="2"/>
    </row>
    <row r="117" spans="1:18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  <c r="P117" s="7"/>
      <c r="Q117" s="2"/>
      <c r="R117" s="2"/>
    </row>
    <row r="118" spans="1:18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  <c r="P118" s="7"/>
      <c r="Q118" s="2"/>
      <c r="R118" s="2"/>
    </row>
    <row r="119" spans="1:18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  <c r="P119" s="7"/>
      <c r="Q119" s="2"/>
      <c r="R119" s="2"/>
    </row>
    <row r="120" spans="1:18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  <c r="P120" s="7"/>
      <c r="Q120" s="2"/>
      <c r="R120" s="2"/>
    </row>
    <row r="121" spans="1:18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  <c r="P121" s="7"/>
      <c r="Q121" s="2"/>
      <c r="R121" s="2"/>
    </row>
    <row r="122" spans="1:18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  <c r="P122" s="7"/>
      <c r="Q122" s="2"/>
      <c r="R122" s="2"/>
    </row>
    <row r="123" spans="1:18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  <c r="P123" s="7"/>
      <c r="Q123" s="2"/>
      <c r="R123" s="2"/>
    </row>
    <row r="124" spans="1:18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  <c r="P124" s="7"/>
      <c r="Q124" s="2"/>
      <c r="R124" s="2"/>
    </row>
    <row r="125" spans="1:18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  <c r="P125" s="7"/>
      <c r="Q125" s="2"/>
      <c r="R125" s="2"/>
    </row>
    <row r="126" spans="1:18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  <c r="P126" s="7"/>
      <c r="Q126" s="2"/>
      <c r="R126" s="2"/>
    </row>
    <row r="127" spans="1:18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  <c r="P127" s="7"/>
      <c r="Q127" s="2"/>
      <c r="R127" s="2"/>
    </row>
    <row r="128" spans="1:18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  <c r="P128" s="7"/>
      <c r="Q128" s="2"/>
      <c r="R128" s="2"/>
    </row>
    <row r="129" spans="1:18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  <c r="P129" s="7"/>
      <c r="Q129" s="2"/>
      <c r="R129" s="2"/>
    </row>
    <row r="130" spans="1:18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  <c r="P130" s="7"/>
      <c r="Q130" s="2"/>
      <c r="R130" s="2"/>
    </row>
    <row r="131" spans="1:18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  <c r="P131" s="7"/>
      <c r="Q131" s="2"/>
      <c r="R131" s="2"/>
    </row>
    <row r="132" spans="1:18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  <c r="P132" s="7"/>
      <c r="Q132" s="2"/>
      <c r="R132" s="2"/>
    </row>
    <row r="133" spans="1:18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  <c r="P133" s="7"/>
      <c r="Q133" s="2"/>
      <c r="R133" s="2"/>
    </row>
    <row r="134" spans="1:18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  <c r="P134" s="7"/>
      <c r="Q134" s="2"/>
      <c r="R134" s="2"/>
    </row>
    <row r="135" spans="1:18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  <c r="P135" s="7"/>
      <c r="Q135" s="2"/>
      <c r="R135" s="2"/>
    </row>
    <row r="136" spans="1:18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  <c r="P136" s="7"/>
      <c r="Q136" s="2"/>
      <c r="R136" s="2"/>
    </row>
    <row r="137" spans="1:18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  <c r="P137" s="7"/>
      <c r="Q137" s="2"/>
      <c r="R137" s="2"/>
    </row>
    <row r="138" spans="1:18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  <c r="P138" s="7"/>
      <c r="Q138" s="2"/>
      <c r="R138" s="2"/>
    </row>
    <row r="139" spans="1:18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  <c r="P139" s="7"/>
      <c r="Q139" s="2"/>
      <c r="R139" s="2"/>
    </row>
    <row r="140" spans="1:18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  <c r="P140" s="7"/>
      <c r="Q140" s="2"/>
      <c r="R140" s="2"/>
    </row>
    <row r="141" spans="1:18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  <c r="P141" s="7"/>
      <c r="Q141" s="2"/>
      <c r="R141" s="2"/>
    </row>
    <row r="142" spans="1:18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  <c r="P142" s="7"/>
      <c r="Q142" s="2"/>
      <c r="R142" s="2"/>
    </row>
    <row r="143" spans="1:18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  <c r="P143" s="7"/>
      <c r="Q143" s="2"/>
      <c r="R143" s="2"/>
    </row>
    <row r="144" spans="1:18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  <c r="P144" s="7"/>
      <c r="Q144" s="2"/>
      <c r="R144" s="2"/>
    </row>
    <row r="145" spans="1:18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  <c r="P145" s="7"/>
      <c r="Q145" s="2"/>
      <c r="R145" s="2"/>
    </row>
    <row r="146" spans="1:18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  <c r="P146" s="7"/>
      <c r="Q146" s="2"/>
      <c r="R146" s="2"/>
    </row>
    <row r="147" spans="1:18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  <c r="P147" s="7"/>
      <c r="Q147" s="2"/>
      <c r="R147" s="2"/>
    </row>
    <row r="148" spans="1:18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  <c r="P148" s="7"/>
      <c r="Q148" s="2"/>
      <c r="R148" s="2"/>
    </row>
    <row r="149" spans="1:18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  <c r="P149" s="7"/>
      <c r="Q149" s="2"/>
      <c r="R149" s="2"/>
    </row>
    <row r="150" spans="1:18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  <c r="P150" s="7"/>
      <c r="Q150" s="2"/>
      <c r="R150" s="2"/>
    </row>
    <row r="151" spans="1:18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  <c r="P151" s="7"/>
      <c r="Q151" s="2"/>
      <c r="R151" s="2"/>
    </row>
    <row r="152" spans="1:18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  <c r="P152" s="7"/>
      <c r="Q152" s="2"/>
      <c r="R152" s="2"/>
    </row>
    <row r="153" spans="1:18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  <c r="P153" s="7"/>
      <c r="Q153" s="2"/>
      <c r="R153" s="2"/>
    </row>
    <row r="154" spans="1:18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  <c r="P154" s="7"/>
      <c r="Q154" s="2"/>
      <c r="R154" s="2"/>
    </row>
    <row r="155" spans="1:18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  <c r="P155" s="7"/>
      <c r="Q155" s="2"/>
      <c r="R155" s="2"/>
    </row>
    <row r="156" spans="1:18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  <c r="P156" s="7"/>
      <c r="Q156" s="2"/>
      <c r="R156" s="2"/>
    </row>
    <row r="157" spans="1:18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  <c r="P157" s="7"/>
      <c r="Q157" s="2"/>
      <c r="R157" s="2"/>
    </row>
    <row r="158" spans="1:18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  <c r="P158" s="7"/>
      <c r="Q158" s="2"/>
      <c r="R158" s="2"/>
    </row>
    <row r="159" spans="1:18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  <c r="P159" s="7"/>
      <c r="Q159" s="2"/>
      <c r="R159" s="2"/>
    </row>
    <row r="160" spans="1:18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  <c r="P160" s="7"/>
      <c r="Q160" s="2"/>
      <c r="R160" s="2"/>
    </row>
    <row r="161" spans="1:18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  <c r="P161" s="7"/>
      <c r="Q161" s="2"/>
      <c r="R161" s="2"/>
    </row>
    <row r="162" spans="1:18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  <c r="P162" s="7"/>
      <c r="Q162" s="2"/>
      <c r="R162" s="2"/>
    </row>
    <row r="163" spans="1:18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  <c r="P163" s="7"/>
      <c r="Q163" s="2"/>
      <c r="R163" s="2"/>
    </row>
    <row r="164" spans="1:18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  <c r="P164" s="7"/>
      <c r="Q164" s="2"/>
      <c r="R164" s="2"/>
    </row>
    <row r="165" spans="1:18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  <c r="P165" s="7"/>
      <c r="Q165" s="2"/>
      <c r="R165" s="2"/>
    </row>
    <row r="166" spans="1:18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  <c r="P166" s="7"/>
      <c r="Q166" s="2"/>
      <c r="R166" s="2"/>
    </row>
    <row r="167" spans="1:18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  <c r="P167" s="7"/>
      <c r="Q167" s="2"/>
      <c r="R167" s="2"/>
    </row>
    <row r="168" spans="1:18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  <c r="P168" s="7"/>
      <c r="Q168" s="2"/>
      <c r="R168" s="2"/>
    </row>
    <row r="169" spans="1:18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  <c r="P169" s="7"/>
      <c r="Q169" s="2"/>
      <c r="R169" s="2"/>
    </row>
    <row r="170" spans="1:18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  <c r="P170" s="7"/>
      <c r="Q170" s="2"/>
      <c r="R170" s="2"/>
    </row>
    <row r="171" spans="1:18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  <c r="P171" s="7"/>
      <c r="Q171" s="2"/>
      <c r="R171" s="2"/>
    </row>
    <row r="172" spans="1:18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  <c r="P172" s="7"/>
      <c r="Q172" s="2"/>
      <c r="R172" s="2"/>
    </row>
    <row r="173" spans="1:18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  <c r="P173" s="7"/>
      <c r="Q173" s="2"/>
      <c r="R173" s="2"/>
    </row>
    <row r="174" spans="1:18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  <c r="P174" s="7"/>
      <c r="Q174" s="2"/>
      <c r="R174" s="2"/>
    </row>
    <row r="175" spans="1:18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  <c r="P175" s="7"/>
      <c r="Q175" s="2"/>
      <c r="R175" s="2"/>
    </row>
    <row r="176" spans="1:18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  <c r="P176" s="7"/>
      <c r="Q176" s="2"/>
      <c r="R176" s="2"/>
    </row>
    <row r="177" spans="1:18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  <c r="P177" s="7"/>
      <c r="Q177" s="2"/>
      <c r="R177" s="2"/>
    </row>
    <row r="178" spans="1:18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  <c r="P178" s="7"/>
      <c r="Q178" s="2"/>
      <c r="R178" s="2"/>
    </row>
    <row r="179" spans="1:18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  <c r="P179" s="7"/>
      <c r="Q179" s="2"/>
      <c r="R179" s="2"/>
    </row>
    <row r="180" spans="1:18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  <c r="P180" s="7"/>
      <c r="Q180" s="2"/>
      <c r="R180" s="2"/>
    </row>
    <row r="181" spans="1:18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  <c r="P181" s="7"/>
      <c r="Q181" s="2"/>
      <c r="R181" s="2"/>
    </row>
    <row r="182" spans="1:18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  <c r="P182" s="7"/>
      <c r="Q182" s="2"/>
      <c r="R182" s="2"/>
    </row>
    <row r="183" spans="1:18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  <c r="P183" s="7"/>
      <c r="Q183" s="2"/>
      <c r="R183" s="2"/>
    </row>
    <row r="184" spans="1:18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  <c r="P184" s="7"/>
      <c r="Q184" s="2"/>
      <c r="R184" s="2"/>
    </row>
    <row r="185" spans="1:18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  <c r="P185" s="7"/>
      <c r="Q185" s="2"/>
      <c r="R185" s="2"/>
    </row>
    <row r="186" spans="1:18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  <c r="P186" s="7"/>
      <c r="Q186" s="2"/>
      <c r="R186" s="2"/>
    </row>
    <row r="187" spans="1:18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  <c r="P187" s="7"/>
      <c r="Q187" s="2"/>
      <c r="R187" s="2"/>
    </row>
    <row r="188" spans="1:18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  <c r="P188" s="7"/>
      <c r="Q188" s="2"/>
      <c r="R188" s="2"/>
    </row>
    <row r="189" spans="1:18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  <c r="P189" s="7"/>
      <c r="Q189" s="2"/>
      <c r="R189" s="2"/>
    </row>
    <row r="190" spans="1:18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  <c r="P190" s="7"/>
      <c r="Q190" s="2"/>
      <c r="R190" s="2"/>
    </row>
    <row r="191" spans="1:18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  <c r="P191" s="7"/>
      <c r="Q191" s="2"/>
      <c r="R191" s="2"/>
    </row>
    <row r="192" spans="1:18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  <c r="P192" s="7"/>
      <c r="Q192" s="2"/>
      <c r="R192" s="2"/>
    </row>
    <row r="193" spans="1:18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  <c r="P193" s="7"/>
      <c r="Q193" s="2"/>
      <c r="R193" s="2"/>
    </row>
    <row r="194" spans="1:18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  <c r="P194" s="7"/>
      <c r="Q194" s="2"/>
      <c r="R194" s="2"/>
    </row>
    <row r="195" spans="1:18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  <c r="P195" s="7"/>
      <c r="Q195" s="2"/>
      <c r="R195" s="2"/>
    </row>
    <row r="196" spans="1:18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  <c r="P196" s="7"/>
      <c r="Q196" s="2"/>
      <c r="R196" s="2"/>
    </row>
    <row r="197" spans="1:18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  <c r="P197" s="7"/>
      <c r="Q197" s="2"/>
      <c r="R197" s="2"/>
    </row>
    <row r="198" spans="1:18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  <c r="P198" s="7"/>
      <c r="Q198" s="2"/>
      <c r="R198" s="2"/>
    </row>
    <row r="199" spans="1:18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  <c r="P199" s="7"/>
      <c r="Q199" s="2"/>
      <c r="R199" s="2"/>
    </row>
    <row r="200" spans="1:18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  <c r="P200" s="7"/>
      <c r="Q200" s="2"/>
      <c r="R200" s="2"/>
    </row>
    <row r="201" spans="1:18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  <c r="P201" s="7"/>
      <c r="Q201" s="2"/>
      <c r="R201" s="2"/>
    </row>
    <row r="202" spans="1:18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  <c r="P202" s="7"/>
      <c r="Q202" s="2"/>
      <c r="R202" s="2"/>
    </row>
    <row r="203" spans="1:18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  <c r="P203" s="7"/>
      <c r="Q203" s="2"/>
      <c r="R203" s="2"/>
    </row>
    <row r="204" spans="1:18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  <c r="P204" s="7"/>
      <c r="Q204" s="2"/>
      <c r="R204" s="2"/>
    </row>
    <row r="205" spans="1:18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  <c r="P205" s="7"/>
      <c r="Q205" s="2"/>
      <c r="R205" s="2"/>
    </row>
    <row r="206" spans="1:18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  <c r="P206" s="7"/>
      <c r="Q206" s="2"/>
      <c r="R206" s="2"/>
    </row>
    <row r="207" spans="1:18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  <c r="P207" s="7"/>
      <c r="Q207" s="2"/>
      <c r="R207" s="2"/>
    </row>
    <row r="208" spans="1:18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  <c r="P208" s="7"/>
      <c r="Q208" s="2"/>
      <c r="R208" s="2"/>
    </row>
    <row r="209" spans="1:18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  <c r="P209" s="7"/>
      <c r="Q209" s="2"/>
      <c r="R209" s="2"/>
    </row>
    <row r="210" spans="1:18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  <c r="P210" s="7"/>
      <c r="Q210" s="2"/>
      <c r="R210" s="2"/>
    </row>
    <row r="211" spans="1:18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  <c r="P211" s="7"/>
      <c r="Q211" s="2"/>
      <c r="R211" s="2"/>
    </row>
    <row r="212" spans="1:18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  <c r="P212" s="7"/>
      <c r="Q212" s="2"/>
      <c r="R212" s="2"/>
    </row>
    <row r="213" spans="1:18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  <c r="P213" s="7"/>
      <c r="Q213" s="2"/>
      <c r="R213" s="2"/>
    </row>
    <row r="214" spans="1:18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  <c r="P214" s="7"/>
      <c r="Q214" s="2"/>
      <c r="R214" s="2"/>
    </row>
    <row r="215" spans="1:18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  <c r="P215" s="7"/>
      <c r="Q215" s="2"/>
      <c r="R215" s="2"/>
    </row>
    <row r="216" spans="1:18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  <c r="P216" s="7"/>
      <c r="Q216" s="2"/>
      <c r="R216" s="2"/>
    </row>
    <row r="217" spans="1:18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  <c r="P217" s="7"/>
      <c r="Q217" s="2"/>
      <c r="R217" s="2"/>
    </row>
    <row r="218" spans="1:18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  <c r="P218" s="7"/>
      <c r="Q218" s="2"/>
      <c r="R218" s="2"/>
    </row>
    <row r="219" spans="1:18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  <c r="P219" s="7"/>
      <c r="Q219" s="2"/>
      <c r="R219" s="2"/>
    </row>
    <row r="220" spans="1:18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  <c r="P220" s="7"/>
      <c r="Q220" s="2"/>
      <c r="R220" s="2"/>
    </row>
    <row r="221" spans="1:18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  <c r="P221" s="7"/>
      <c r="Q221" s="2"/>
      <c r="R221" s="2"/>
    </row>
    <row r="222" spans="1:18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  <c r="P222" s="7"/>
      <c r="Q222" s="2"/>
      <c r="R222" s="2"/>
    </row>
    <row r="223" spans="1:18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  <c r="P223" s="7"/>
      <c r="Q223" s="2"/>
      <c r="R223" s="2"/>
    </row>
    <row r="224" spans="1:18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  <c r="P224" s="7"/>
      <c r="Q224" s="2"/>
      <c r="R224" s="2"/>
    </row>
    <row r="225" spans="1:18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  <c r="P225" s="7"/>
      <c r="Q225" s="2"/>
      <c r="R225" s="2"/>
    </row>
    <row r="226" spans="1:18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  <c r="P226" s="7"/>
      <c r="Q226" s="2"/>
      <c r="R226" s="2"/>
    </row>
    <row r="227" spans="1:18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  <c r="P227" s="7"/>
      <c r="Q227" s="2"/>
      <c r="R227" s="2"/>
    </row>
    <row r="228" spans="1:18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  <c r="P228" s="7"/>
      <c r="Q228" s="2"/>
      <c r="R228" s="2"/>
    </row>
    <row r="229" spans="1:18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  <c r="P229" s="7"/>
      <c r="Q229" s="2"/>
      <c r="R229" s="2"/>
    </row>
    <row r="230" spans="1:18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  <c r="P230" s="7"/>
      <c r="Q230" s="2"/>
      <c r="R230" s="2"/>
    </row>
    <row r="231" spans="1:18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  <c r="P231" s="7"/>
      <c r="Q231" s="2"/>
      <c r="R231" s="2"/>
    </row>
    <row r="232" spans="1:18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  <c r="P232" s="7"/>
      <c r="Q232" s="2"/>
      <c r="R232" s="2"/>
    </row>
    <row r="233" spans="1:18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  <c r="P233" s="7"/>
      <c r="Q233" s="2"/>
      <c r="R233" s="2"/>
    </row>
    <row r="234" spans="1:18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  <c r="P234" s="7"/>
      <c r="Q234" s="2"/>
      <c r="R234" s="2"/>
    </row>
    <row r="235" spans="1:18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  <c r="P235" s="7"/>
      <c r="Q235" s="2"/>
      <c r="R235" s="2"/>
    </row>
    <row r="236" spans="1:18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  <c r="P236" s="7"/>
      <c r="Q236" s="2"/>
      <c r="R236" s="2"/>
    </row>
    <row r="237" spans="1:18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  <c r="P237" s="7"/>
      <c r="Q237" s="2"/>
      <c r="R237" s="2"/>
    </row>
    <row r="238" spans="1:18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  <c r="P238" s="7"/>
      <c r="Q238" s="2"/>
      <c r="R238" s="2"/>
    </row>
    <row r="239" spans="1:18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  <c r="P239" s="7"/>
      <c r="Q239" s="2"/>
      <c r="R239" s="2"/>
    </row>
    <row r="240" spans="1:18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  <c r="P240" s="7"/>
      <c r="Q240" s="2"/>
      <c r="R240" s="2"/>
    </row>
    <row r="241" spans="1:18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  <c r="P241" s="7"/>
      <c r="Q241" s="2"/>
      <c r="R241" s="2"/>
    </row>
    <row r="242" spans="1:18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  <c r="P242" s="7"/>
      <c r="Q242" s="2"/>
      <c r="R242" s="2"/>
    </row>
    <row r="243" spans="1:18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  <c r="P243" s="7"/>
      <c r="Q243" s="2"/>
      <c r="R243" s="2"/>
    </row>
    <row r="244" spans="1:18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  <c r="P244" s="7"/>
      <c r="Q244" s="2"/>
      <c r="R244" s="2"/>
    </row>
    <row r="245" spans="1:18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  <c r="P245" s="7"/>
      <c r="Q245" s="2"/>
      <c r="R245" s="2"/>
    </row>
    <row r="246" spans="1:18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  <c r="P246" s="7"/>
      <c r="Q246" s="2"/>
      <c r="R246" s="2"/>
    </row>
    <row r="247" spans="1:18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  <c r="P247" s="7"/>
      <c r="Q247" s="2"/>
      <c r="R247" s="2"/>
    </row>
    <row r="248" spans="1:18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  <c r="P248" s="7"/>
      <c r="Q248" s="2"/>
      <c r="R248" s="2"/>
    </row>
    <row r="249" spans="1:18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  <c r="P249" s="7"/>
      <c r="Q249" s="2"/>
      <c r="R249" s="2"/>
    </row>
    <row r="250" spans="1:18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  <c r="P250" s="7"/>
      <c r="Q250" s="2"/>
      <c r="R250" s="2"/>
    </row>
    <row r="251" spans="1:18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  <c r="P251" s="7"/>
      <c r="Q251" s="2"/>
      <c r="R251" s="2"/>
    </row>
    <row r="252" spans="1:18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  <c r="P252" s="7"/>
      <c r="Q252" s="2"/>
      <c r="R252" s="2"/>
    </row>
    <row r="253" spans="1:18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  <c r="P253" s="7"/>
      <c r="Q253" s="2"/>
      <c r="R253" s="2"/>
    </row>
    <row r="254" spans="1:18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  <c r="P254" s="7"/>
      <c r="Q254" s="2"/>
      <c r="R254" s="2"/>
    </row>
    <row r="255" spans="1:18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  <c r="P255" s="7"/>
      <c r="Q255" s="2"/>
      <c r="R255" s="2"/>
    </row>
    <row r="256" spans="1:18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  <c r="P256" s="7"/>
      <c r="Q256" s="2"/>
      <c r="R256" s="2"/>
    </row>
    <row r="257" spans="1:18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  <c r="P257" s="7"/>
      <c r="Q257" s="2"/>
      <c r="R257" s="2"/>
    </row>
    <row r="258" spans="1:18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  <c r="P258" s="7"/>
      <c r="Q258" s="2"/>
      <c r="R258" s="2"/>
    </row>
    <row r="259" spans="1:18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  <c r="P259" s="7"/>
      <c r="Q259" s="2"/>
      <c r="R259" s="2"/>
    </row>
    <row r="260" spans="1:18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  <c r="P260" s="7"/>
      <c r="Q260" s="2"/>
      <c r="R260" s="2"/>
    </row>
    <row r="261" spans="1:18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  <c r="P261" s="7"/>
      <c r="Q261" s="2"/>
      <c r="R261" s="2"/>
    </row>
    <row r="262" spans="1:18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  <c r="P262" s="7"/>
      <c r="Q262" s="2"/>
      <c r="R262" s="2"/>
    </row>
    <row r="263" spans="1:18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  <c r="P263" s="7"/>
      <c r="Q263" s="2"/>
      <c r="R263" s="2"/>
    </row>
    <row r="264" spans="1:18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  <c r="P264" s="7"/>
      <c r="Q264" s="2"/>
      <c r="R264" s="2"/>
    </row>
    <row r="265" spans="1:18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  <c r="P265" s="7"/>
      <c r="Q265" s="2"/>
      <c r="R265" s="2"/>
    </row>
    <row r="266" spans="1:18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  <c r="P266" s="7"/>
      <c r="Q266" s="2"/>
      <c r="R266" s="2"/>
    </row>
    <row r="267" spans="1:18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  <c r="P267" s="7"/>
      <c r="Q267" s="2"/>
      <c r="R267" s="2"/>
    </row>
    <row r="268" spans="1:18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  <c r="P268" s="7"/>
      <c r="Q268" s="2"/>
      <c r="R268" s="2"/>
    </row>
    <row r="269" spans="1:18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  <c r="P269" s="7"/>
      <c r="Q269" s="2"/>
      <c r="R269" s="2"/>
    </row>
    <row r="270" spans="1:18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  <c r="P270" s="7"/>
      <c r="Q270" s="2"/>
      <c r="R270" s="2"/>
    </row>
    <row r="271" spans="1:18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  <c r="P271" s="7"/>
      <c r="Q271" s="2"/>
      <c r="R271" s="2"/>
    </row>
    <row r="272" spans="1:18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  <c r="P272" s="7"/>
      <c r="Q272" s="2"/>
      <c r="R272" s="2"/>
    </row>
    <row r="273" spans="1:18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  <c r="P273" s="7"/>
      <c r="Q273" s="2"/>
      <c r="R273" s="2"/>
    </row>
    <row r="274" spans="1:18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  <c r="P274" s="7"/>
      <c r="Q274" s="2"/>
      <c r="R274" s="2"/>
    </row>
    <row r="275" spans="1:18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  <c r="P275" s="7"/>
      <c r="Q275" s="2"/>
      <c r="R275" s="2"/>
    </row>
    <row r="276" spans="1:18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  <c r="P276" s="7"/>
      <c r="Q276" s="2"/>
      <c r="R276" s="2"/>
    </row>
    <row r="277" spans="1:18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  <c r="P277" s="7"/>
      <c r="Q277" s="2"/>
      <c r="R277" s="2"/>
    </row>
    <row r="278" spans="1:18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  <c r="P278" s="7"/>
      <c r="Q278" s="2"/>
      <c r="R278" s="2"/>
    </row>
    <row r="279" spans="1:18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  <c r="P279" s="7"/>
      <c r="Q279" s="2"/>
      <c r="R279" s="2"/>
    </row>
    <row r="280" spans="1:18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  <c r="P280" s="7"/>
      <c r="Q280" s="2"/>
      <c r="R280" s="2"/>
    </row>
    <row r="281" spans="1:18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  <c r="P281" s="7"/>
      <c r="Q281" s="2"/>
      <c r="R281" s="2"/>
    </row>
    <row r="282" spans="1:18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  <c r="P282" s="7"/>
      <c r="Q282" s="2"/>
      <c r="R282" s="2"/>
    </row>
    <row r="283" spans="1:18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  <c r="P283" s="7"/>
      <c r="Q283" s="2"/>
      <c r="R283" s="2"/>
    </row>
    <row r="284" spans="1:18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  <c r="P284" s="7"/>
      <c r="Q284" s="2"/>
      <c r="R284" s="2"/>
    </row>
    <row r="285" spans="1:18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  <c r="P285" s="7"/>
      <c r="Q285" s="2"/>
      <c r="R285" s="2"/>
    </row>
    <row r="286" spans="1:18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  <c r="P286" s="7"/>
      <c r="Q286" s="2"/>
      <c r="R286" s="2"/>
    </row>
    <row r="287" spans="1:18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  <c r="P287" s="7"/>
      <c r="Q287" s="2"/>
      <c r="R287" s="2"/>
    </row>
    <row r="288" spans="1:18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  <c r="P288" s="7"/>
      <c r="Q288" s="2"/>
      <c r="R288" s="2"/>
    </row>
    <row r="289" spans="1:18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  <c r="P289" s="7"/>
      <c r="Q289" s="2"/>
      <c r="R289" s="2"/>
    </row>
    <row r="290" spans="1:18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  <c r="P290" s="7"/>
      <c r="Q290" s="2"/>
      <c r="R290" s="2"/>
    </row>
    <row r="291" spans="1:18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  <c r="P291" s="7"/>
      <c r="Q291" s="2"/>
      <c r="R291" s="2"/>
    </row>
    <row r="292" spans="1:18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  <c r="P292" s="7"/>
      <c r="Q292" s="2"/>
      <c r="R292" s="2"/>
    </row>
    <row r="293" spans="1:18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  <c r="P293" s="7"/>
      <c r="Q293" s="2"/>
      <c r="R293" s="2"/>
    </row>
    <row r="294" spans="1:18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  <c r="P294" s="7"/>
      <c r="Q294" s="2"/>
      <c r="R294" s="2"/>
    </row>
    <row r="295" spans="1:18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  <c r="P295" s="7"/>
      <c r="Q295" s="2"/>
      <c r="R295" s="2"/>
    </row>
    <row r="296" spans="1:18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  <c r="P296" s="7"/>
      <c r="Q296" s="2"/>
      <c r="R296" s="2"/>
    </row>
    <row r="297" spans="1:18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  <c r="P297" s="7"/>
      <c r="Q297" s="2"/>
      <c r="R297" s="2"/>
    </row>
    <row r="298" spans="1:18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  <c r="P298" s="7"/>
      <c r="Q298" s="2"/>
      <c r="R298" s="2"/>
    </row>
    <row r="299" spans="1:18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  <c r="P299" s="7"/>
      <c r="Q299" s="2"/>
      <c r="R299" s="2"/>
    </row>
    <row r="300" spans="1:18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  <c r="P300" s="7"/>
      <c r="Q300" s="2"/>
      <c r="R300" s="2"/>
    </row>
    <row r="301" spans="1:18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  <c r="P301" s="7"/>
      <c r="Q301" s="2"/>
      <c r="R301" s="2"/>
    </row>
    <row r="302" spans="1:18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  <c r="P302" s="7"/>
      <c r="Q302" s="2"/>
      <c r="R302" s="2"/>
    </row>
    <row r="303" spans="1:18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  <c r="P303" s="7"/>
      <c r="Q303" s="2"/>
      <c r="R303" s="2"/>
    </row>
    <row r="304" spans="1:18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  <c r="P304" s="7"/>
      <c r="Q304" s="2"/>
      <c r="R304" s="2"/>
    </row>
    <row r="305" spans="1:18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  <c r="P305" s="7"/>
      <c r="Q305" s="2"/>
      <c r="R305" s="2"/>
    </row>
    <row r="306" spans="1:18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  <c r="P306" s="7"/>
      <c r="Q306" s="2"/>
      <c r="R306" s="2"/>
    </row>
    <row r="307" spans="1:18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  <c r="P307" s="7"/>
      <c r="Q307" s="2"/>
      <c r="R307" s="2"/>
    </row>
    <row r="308" spans="1:18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  <c r="P308" s="7"/>
      <c r="Q308" s="2"/>
      <c r="R308" s="2"/>
    </row>
    <row r="309" spans="1:18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  <c r="P309" s="7"/>
      <c r="Q309" s="2"/>
      <c r="R309" s="2"/>
    </row>
    <row r="310" spans="1:18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  <c r="P310" s="7"/>
      <c r="Q310" s="2"/>
      <c r="R310" s="2"/>
    </row>
    <row r="311" spans="1:18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  <c r="P311" s="7"/>
      <c r="Q311" s="2"/>
      <c r="R311" s="2"/>
    </row>
    <row r="312" spans="1:18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  <c r="P312" s="7"/>
      <c r="Q312" s="2"/>
      <c r="R312" s="2"/>
    </row>
    <row r="313" spans="1:18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  <c r="P313" s="7"/>
      <c r="Q313" s="2"/>
      <c r="R313" s="2"/>
    </row>
    <row r="314" spans="1:18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  <c r="P314" s="7"/>
      <c r="Q314" s="2"/>
      <c r="R314" s="2"/>
    </row>
    <row r="315" spans="1:18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  <c r="P315" s="7"/>
      <c r="Q315" s="2"/>
      <c r="R315" s="2"/>
    </row>
    <row r="316" spans="1:18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  <c r="P316" s="7"/>
      <c r="Q316" s="2"/>
      <c r="R316" s="2"/>
    </row>
    <row r="317" spans="1:18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  <c r="P317" s="7"/>
      <c r="Q317" s="2"/>
      <c r="R317" s="2"/>
    </row>
    <row r="318" spans="1:18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  <c r="P318" s="7"/>
      <c r="Q318" s="2"/>
      <c r="R318" s="2"/>
    </row>
    <row r="319" spans="1:18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  <c r="P319" s="7"/>
      <c r="Q319" s="2"/>
      <c r="R319" s="2"/>
    </row>
    <row r="320" spans="1:18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  <c r="P320" s="7"/>
      <c r="Q320" s="2"/>
      <c r="R320" s="2"/>
    </row>
    <row r="321" spans="1:18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  <c r="P321" s="7"/>
      <c r="Q321" s="2"/>
      <c r="R321" s="2"/>
    </row>
    <row r="322" spans="1:18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  <c r="P322" s="7"/>
      <c r="Q322" s="2"/>
      <c r="R322" s="2"/>
    </row>
    <row r="323" spans="1:18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  <c r="P323" s="7"/>
      <c r="Q323" s="2"/>
      <c r="R323" s="2"/>
    </row>
    <row r="324" spans="1:18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  <c r="P324" s="7"/>
      <c r="Q324" s="2"/>
      <c r="R324" s="2"/>
    </row>
    <row r="325" spans="1:18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  <c r="P325" s="7"/>
      <c r="Q325" s="2"/>
      <c r="R325" s="2"/>
    </row>
    <row r="326" spans="1:18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  <c r="P326" s="7"/>
      <c r="Q326" s="2"/>
      <c r="R326" s="2"/>
    </row>
    <row r="327" spans="1:18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  <c r="P327" s="7"/>
      <c r="Q327" s="2"/>
      <c r="R327" s="2"/>
    </row>
    <row r="328" spans="1:18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  <c r="P328" s="7"/>
      <c r="Q328" s="2"/>
      <c r="R328" s="2"/>
    </row>
    <row r="329" spans="1:18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  <c r="P329" s="7"/>
      <c r="Q329" s="2"/>
      <c r="R329" s="2"/>
    </row>
    <row r="330" spans="1:18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  <c r="P330" s="7"/>
      <c r="Q330" s="2"/>
      <c r="R330" s="2"/>
    </row>
    <row r="331" spans="1:18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  <c r="P331" s="7"/>
      <c r="Q331" s="2"/>
      <c r="R331" s="2"/>
    </row>
    <row r="332" spans="1:18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  <c r="P332" s="7"/>
      <c r="Q332" s="2"/>
      <c r="R332" s="2"/>
    </row>
    <row r="333" spans="1:18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  <c r="P333" s="7"/>
      <c r="Q333" s="2"/>
      <c r="R333" s="2"/>
    </row>
    <row r="334" spans="1:18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  <c r="P334" s="7"/>
      <c r="Q334" s="2"/>
      <c r="R334" s="2"/>
    </row>
    <row r="335" spans="1:18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  <c r="P335" s="7"/>
      <c r="Q335" s="2"/>
      <c r="R335" s="2"/>
    </row>
    <row r="336" spans="1:18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  <c r="P336" s="7"/>
      <c r="Q336" s="2"/>
      <c r="R336" s="2"/>
    </row>
    <row r="337" spans="1:18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  <c r="P337" s="7"/>
      <c r="Q337" s="2"/>
      <c r="R337" s="2"/>
    </row>
    <row r="338" spans="1:18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  <c r="P338" s="7"/>
      <c r="Q338" s="2"/>
      <c r="R338" s="2"/>
    </row>
    <row r="339" spans="1:18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  <c r="P339" s="7"/>
      <c r="Q339" s="2"/>
      <c r="R339" s="2"/>
    </row>
    <row r="340" spans="1:18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  <c r="P340" s="7"/>
      <c r="Q340" s="2"/>
      <c r="R340" s="2"/>
    </row>
    <row r="341" spans="1:18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  <c r="P341" s="7"/>
      <c r="Q341" s="2"/>
      <c r="R341" s="2"/>
    </row>
    <row r="342" spans="1:18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  <c r="P342" s="7"/>
      <c r="Q342" s="2"/>
      <c r="R342" s="2"/>
    </row>
    <row r="343" spans="1:18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  <c r="P343" s="7"/>
      <c r="Q343" s="2"/>
      <c r="R343" s="2"/>
    </row>
    <row r="344" spans="1:18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  <c r="P344" s="7"/>
      <c r="Q344" s="2"/>
      <c r="R344" s="2"/>
    </row>
    <row r="345" spans="1:18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  <c r="P345" s="7"/>
      <c r="Q345" s="2"/>
      <c r="R345" s="2"/>
    </row>
    <row r="346" spans="1:18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  <c r="P346" s="7"/>
      <c r="Q346" s="2"/>
      <c r="R346" s="2"/>
    </row>
    <row r="347" spans="1:18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  <c r="P347" s="7"/>
      <c r="Q347" s="2"/>
      <c r="R347" s="2"/>
    </row>
    <row r="348" spans="1:18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  <c r="P348" s="7"/>
      <c r="Q348" s="2"/>
      <c r="R348" s="2"/>
    </row>
    <row r="349" spans="1:18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  <c r="P349" s="7"/>
      <c r="Q349" s="2"/>
      <c r="R349" s="2"/>
    </row>
    <row r="350" spans="1:18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  <c r="P350" s="7"/>
      <c r="Q350" s="2"/>
      <c r="R350" s="2"/>
    </row>
    <row r="351" spans="1:18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  <c r="P351" s="7"/>
      <c r="Q351" s="2"/>
      <c r="R351" s="2"/>
    </row>
    <row r="352" spans="1:18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  <c r="P352" s="7"/>
      <c r="Q352" s="2"/>
      <c r="R352" s="2"/>
    </row>
    <row r="353" spans="1:18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  <c r="P353" s="7"/>
      <c r="Q353" s="2"/>
      <c r="R353" s="2"/>
    </row>
    <row r="354" spans="1:18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  <c r="P354" s="7"/>
      <c r="Q354" s="2"/>
      <c r="R354" s="2"/>
    </row>
    <row r="355" spans="1:18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  <c r="P355" s="7"/>
      <c r="Q355" s="2"/>
      <c r="R355" s="2"/>
    </row>
    <row r="356" spans="1:18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  <c r="P356" s="7"/>
      <c r="Q356" s="2"/>
      <c r="R356" s="2"/>
    </row>
    <row r="357" spans="1:18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  <c r="P357" s="7"/>
      <c r="Q357" s="2"/>
      <c r="R357" s="2"/>
    </row>
    <row r="358" spans="1:18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  <c r="P358" s="7"/>
      <c r="Q358" s="2"/>
      <c r="R358" s="2"/>
    </row>
    <row r="359" spans="1:18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  <c r="P359" s="7"/>
      <c r="Q359" s="2"/>
      <c r="R359" s="2"/>
    </row>
    <row r="360" spans="1:18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  <c r="P360" s="7"/>
      <c r="Q360" s="2"/>
      <c r="R360" s="2"/>
    </row>
    <row r="361" spans="1:18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  <c r="P361" s="7"/>
      <c r="Q361" s="2"/>
      <c r="R361" s="2"/>
    </row>
    <row r="362" spans="1:18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  <c r="P362" s="7"/>
      <c r="Q362" s="2"/>
      <c r="R362" s="2"/>
    </row>
    <row r="363" spans="1:18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  <c r="P363" s="7"/>
      <c r="Q363" s="2"/>
      <c r="R363" s="2"/>
    </row>
    <row r="364" spans="1:18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  <c r="P364" s="7"/>
      <c r="Q364" s="2"/>
      <c r="R364" s="2"/>
    </row>
    <row r="365" spans="1:18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  <c r="P365" s="7"/>
      <c r="Q365" s="2"/>
      <c r="R365" s="2"/>
    </row>
    <row r="366" spans="1:18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  <c r="P366" s="7"/>
      <c r="Q366" s="2"/>
      <c r="R366" s="2"/>
    </row>
    <row r="367" spans="1:18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  <c r="P367" s="7"/>
      <c r="Q367" s="2"/>
      <c r="R367" s="2"/>
    </row>
    <row r="368" spans="1:18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  <c r="P368" s="7"/>
      <c r="Q368" s="2"/>
      <c r="R368" s="2"/>
    </row>
    <row r="369" spans="1:18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  <c r="P369" s="7"/>
      <c r="Q369" s="2"/>
      <c r="R369" s="2"/>
    </row>
    <row r="370" spans="1:18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  <c r="P370" s="7"/>
      <c r="Q370" s="2"/>
      <c r="R370" s="2"/>
    </row>
    <row r="371" spans="1:18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  <c r="P371" s="7"/>
      <c r="Q371" s="2"/>
      <c r="R371" s="2"/>
    </row>
    <row r="372" spans="1:18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  <c r="P372" s="7"/>
      <c r="Q372" s="2"/>
      <c r="R372" s="2"/>
    </row>
    <row r="373" spans="1:18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  <c r="P373" s="7"/>
      <c r="Q373" s="2"/>
      <c r="R373" s="2"/>
    </row>
    <row r="374" spans="1:18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  <c r="P374" s="7"/>
      <c r="Q374" s="2"/>
      <c r="R374" s="2"/>
    </row>
    <row r="375" spans="1:18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  <c r="P375" s="7"/>
      <c r="Q375" s="2"/>
      <c r="R375" s="2"/>
    </row>
    <row r="376" spans="1:18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  <c r="P376" s="7"/>
      <c r="Q376" s="2"/>
      <c r="R376" s="2"/>
    </row>
    <row r="377" spans="1:18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  <c r="P377" s="7"/>
      <c r="Q377" s="2"/>
      <c r="R377" s="2"/>
    </row>
    <row r="378" spans="1:18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  <c r="P378" s="7"/>
      <c r="Q378" s="2"/>
      <c r="R378" s="2"/>
    </row>
    <row r="379" spans="1:18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  <c r="P379" s="7"/>
      <c r="Q379" s="2"/>
      <c r="R379" s="2"/>
    </row>
    <row r="380" spans="1:18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  <c r="P380" s="7"/>
      <c r="Q380" s="2"/>
      <c r="R380" s="2"/>
    </row>
    <row r="381" spans="1:18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  <c r="P381" s="7"/>
      <c r="Q381" s="2"/>
      <c r="R381" s="2"/>
    </row>
    <row r="382" spans="1:18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  <c r="P382" s="7"/>
      <c r="Q382" s="2"/>
      <c r="R382" s="2"/>
    </row>
    <row r="383" spans="1:18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  <c r="P383" s="7"/>
      <c r="Q383" s="2"/>
      <c r="R383" s="2"/>
    </row>
    <row r="384" spans="1:18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  <c r="P384" s="7"/>
      <c r="Q384" s="2"/>
      <c r="R384" s="2"/>
    </row>
    <row r="385" spans="1:18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  <c r="P385" s="7"/>
      <c r="Q385" s="2"/>
      <c r="R385" s="2"/>
    </row>
    <row r="386" spans="1:18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  <c r="P386" s="7"/>
      <c r="Q386" s="2"/>
      <c r="R386" s="2"/>
    </row>
    <row r="387" spans="1:18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  <c r="P387" s="7"/>
      <c r="Q387" s="2"/>
      <c r="R387" s="2"/>
    </row>
    <row r="388" spans="1:18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  <c r="P388" s="7"/>
      <c r="Q388" s="2"/>
      <c r="R388" s="2"/>
    </row>
    <row r="389" spans="1:18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  <c r="P389" s="7"/>
      <c r="Q389" s="2"/>
      <c r="R389" s="2"/>
    </row>
    <row r="390" spans="1:18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  <c r="P390" s="7"/>
      <c r="Q390" s="2"/>
      <c r="R390" s="2"/>
    </row>
    <row r="391" spans="1:18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  <c r="P391" s="7"/>
      <c r="Q391" s="2"/>
      <c r="R391" s="2"/>
    </row>
    <row r="392" spans="1:18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  <c r="P392" s="7"/>
      <c r="Q392" s="2"/>
      <c r="R392" s="2"/>
    </row>
    <row r="393" spans="1:18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  <c r="P393" s="7"/>
      <c r="Q393" s="2"/>
      <c r="R393" s="2"/>
    </row>
    <row r="394" spans="1:18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  <c r="P394" s="7"/>
      <c r="Q394" s="2"/>
      <c r="R394" s="2"/>
    </row>
    <row r="395" spans="1:18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  <c r="P395" s="7"/>
      <c r="Q395" s="2"/>
      <c r="R395" s="2"/>
    </row>
    <row r="396" spans="1:18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  <c r="P396" s="7"/>
      <c r="Q396" s="2"/>
      <c r="R396" s="2"/>
    </row>
    <row r="397" spans="1:18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  <c r="P397" s="7"/>
      <c r="Q397" s="2"/>
      <c r="R397" s="2"/>
    </row>
    <row r="398" spans="1:18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  <c r="P398" s="7"/>
      <c r="Q398" s="2"/>
      <c r="R398" s="2"/>
    </row>
    <row r="399" spans="1:18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  <c r="P399" s="7"/>
      <c r="Q399" s="2"/>
      <c r="R399" s="2"/>
    </row>
    <row r="400" spans="1:18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  <c r="P400" s="7"/>
      <c r="Q400" s="2"/>
      <c r="R400" s="2"/>
    </row>
    <row r="401" spans="1:18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  <c r="P401" s="7"/>
      <c r="Q401" s="2"/>
      <c r="R401" s="2"/>
    </row>
    <row r="402" spans="1:18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  <c r="P402" s="7"/>
      <c r="Q402" s="2"/>
      <c r="R402" s="2"/>
    </row>
    <row r="403" spans="1:18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  <c r="P403" s="7"/>
      <c r="Q403" s="2"/>
      <c r="R403" s="2"/>
    </row>
    <row r="404" spans="1:18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  <c r="P404" s="7"/>
      <c r="Q404" s="2"/>
      <c r="R404" s="2"/>
    </row>
    <row r="405" spans="1:18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  <c r="P405" s="7"/>
      <c r="Q405" s="2"/>
      <c r="R405" s="2"/>
    </row>
    <row r="406" spans="1:18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  <c r="P406" s="7"/>
      <c r="Q406" s="2"/>
      <c r="R406" s="2"/>
    </row>
    <row r="407" spans="1:18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  <c r="P407" s="7"/>
      <c r="Q407" s="2"/>
      <c r="R407" s="2"/>
    </row>
    <row r="408" spans="1:18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  <c r="P408" s="7"/>
      <c r="Q408" s="2"/>
      <c r="R408" s="2"/>
    </row>
    <row r="409" spans="1:18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  <c r="P409" s="7"/>
      <c r="Q409" s="2"/>
      <c r="R409" s="2"/>
    </row>
    <row r="410" spans="1:18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  <c r="P410" s="7"/>
      <c r="Q410" s="2"/>
      <c r="R410" s="2"/>
    </row>
    <row r="411" spans="1:18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  <c r="P411" s="7"/>
      <c r="Q411" s="2"/>
      <c r="R411" s="2"/>
    </row>
    <row r="412" spans="1:18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  <c r="P412" s="7"/>
      <c r="Q412" s="2"/>
      <c r="R412" s="2"/>
    </row>
    <row r="413" spans="1:18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  <c r="P413" s="7"/>
      <c r="Q413" s="2"/>
      <c r="R413" s="2"/>
    </row>
    <row r="414" spans="1:18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  <c r="P414" s="7"/>
      <c r="Q414" s="2"/>
      <c r="R414" s="2"/>
    </row>
    <row r="415" spans="1:18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  <c r="P415" s="7"/>
      <c r="Q415" s="2"/>
      <c r="R415" s="2"/>
    </row>
    <row r="416" spans="1:18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  <c r="P416" s="7"/>
      <c r="Q416" s="2"/>
      <c r="R416" s="2"/>
    </row>
    <row r="417" spans="1:18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  <c r="P417" s="7"/>
      <c r="Q417" s="2"/>
      <c r="R417" s="2"/>
    </row>
    <row r="418" spans="1:18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  <c r="P418" s="7"/>
      <c r="Q418" s="2"/>
      <c r="R418" s="2"/>
    </row>
    <row r="419" spans="1:18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  <c r="P419" s="7"/>
      <c r="Q419" s="2"/>
      <c r="R419" s="2"/>
    </row>
    <row r="420" spans="1:18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  <c r="P420" s="7"/>
      <c r="Q420" s="2"/>
      <c r="R420" s="2"/>
    </row>
    <row r="421" spans="1:18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  <c r="P421" s="7"/>
      <c r="Q421" s="2"/>
      <c r="R421" s="2"/>
    </row>
    <row r="422" spans="1:18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  <c r="P422" s="7"/>
      <c r="Q422" s="2"/>
      <c r="R422" s="2"/>
    </row>
    <row r="423" spans="1:18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  <c r="P423" s="7"/>
      <c r="Q423" s="2"/>
      <c r="R423" s="2"/>
    </row>
    <row r="424" spans="1:18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  <c r="P424" s="7"/>
      <c r="Q424" s="2"/>
      <c r="R424" s="2"/>
    </row>
    <row r="425" spans="1:18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  <c r="P425" s="7"/>
      <c r="Q425" s="2"/>
      <c r="R425" s="2"/>
    </row>
    <row r="426" spans="1:18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  <c r="P426" s="7"/>
      <c r="Q426" s="2"/>
      <c r="R426" s="2"/>
    </row>
    <row r="427" spans="1:18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  <c r="P427" s="7"/>
      <c r="Q427" s="2"/>
      <c r="R427" s="2"/>
    </row>
    <row r="428" spans="1:18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  <c r="P428" s="7"/>
      <c r="Q428" s="2"/>
      <c r="R428" s="2"/>
    </row>
    <row r="429" spans="1:18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  <c r="P429" s="7"/>
      <c r="Q429" s="2"/>
      <c r="R429" s="2"/>
    </row>
    <row r="430" spans="1:18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  <c r="P430" s="7"/>
      <c r="Q430" s="2"/>
      <c r="R430" s="2"/>
    </row>
    <row r="431" spans="1:18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  <c r="P431" s="7"/>
      <c r="Q431" s="2"/>
      <c r="R431" s="2"/>
    </row>
    <row r="432" spans="1:18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  <c r="P432" s="7"/>
      <c r="Q432" s="2"/>
      <c r="R432" s="2"/>
    </row>
    <row r="433" spans="1:18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  <c r="P433" s="7"/>
      <c r="Q433" s="2"/>
      <c r="R433" s="2"/>
    </row>
    <row r="434" spans="1:18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  <c r="P434" s="7"/>
      <c r="Q434" s="2"/>
      <c r="R434" s="2"/>
    </row>
    <row r="435" spans="1:18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  <c r="P435" s="7"/>
      <c r="Q435" s="2"/>
      <c r="R435" s="2"/>
    </row>
    <row r="436" spans="1:18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  <c r="P436" s="7"/>
      <c r="Q436" s="2"/>
      <c r="R436" s="2"/>
    </row>
    <row r="437" spans="1:18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  <c r="P437" s="7"/>
      <c r="Q437" s="2"/>
      <c r="R437" s="2"/>
    </row>
    <row r="438" spans="1:18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  <c r="P438" s="7"/>
      <c r="Q438" s="2"/>
      <c r="R438" s="2"/>
    </row>
    <row r="439" spans="1:18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  <c r="P439" s="7"/>
      <c r="Q439" s="2"/>
      <c r="R439" s="2"/>
    </row>
    <row r="440" spans="1:18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  <c r="P440" s="7"/>
      <c r="Q440" s="2"/>
      <c r="R440" s="2"/>
    </row>
    <row r="441" spans="1:18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  <c r="P441" s="7"/>
      <c r="Q441" s="2"/>
      <c r="R441" s="2"/>
    </row>
    <row r="442" spans="1:18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  <c r="P442" s="7"/>
      <c r="Q442" s="2"/>
      <c r="R442" s="2"/>
    </row>
    <row r="443" spans="1:18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  <c r="P443" s="7"/>
      <c r="Q443" s="2"/>
      <c r="R443" s="2"/>
    </row>
    <row r="444" spans="1:18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  <c r="P444" s="7"/>
      <c r="Q444" s="2"/>
      <c r="R444" s="2"/>
    </row>
    <row r="445" spans="1:18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  <c r="P445" s="7"/>
      <c r="Q445" s="2"/>
      <c r="R445" s="2"/>
    </row>
    <row r="446" spans="1:18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  <c r="P446" s="7"/>
      <c r="Q446" s="2"/>
      <c r="R446" s="2"/>
    </row>
    <row r="447" spans="1:18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  <c r="P447" s="7"/>
      <c r="Q447" s="2"/>
      <c r="R447" s="2"/>
    </row>
    <row r="448" spans="1:18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  <c r="P448" s="7"/>
      <c r="Q448" s="2"/>
      <c r="R448" s="2"/>
    </row>
    <row r="449" spans="1:18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  <c r="P449" s="7"/>
      <c r="Q449" s="2"/>
      <c r="R449" s="2"/>
    </row>
    <row r="450" spans="1:18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  <c r="P450" s="7"/>
      <c r="Q450" s="2"/>
      <c r="R450" s="2"/>
    </row>
    <row r="451" spans="1:18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  <c r="P451" s="7"/>
      <c r="Q451" s="2"/>
      <c r="R451" s="2"/>
    </row>
    <row r="452" spans="1:18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  <c r="P452" s="7"/>
      <c r="Q452" s="2"/>
      <c r="R452" s="2"/>
    </row>
    <row r="453" spans="1:18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  <c r="P453" s="7"/>
      <c r="Q453" s="2"/>
      <c r="R453" s="2"/>
    </row>
    <row r="454" spans="1:18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  <c r="P454" s="7"/>
      <c r="Q454" s="2"/>
      <c r="R454" s="2"/>
    </row>
    <row r="455" spans="1:18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  <c r="P455" s="7"/>
      <c r="Q455" s="2"/>
      <c r="R455" s="2"/>
    </row>
    <row r="456" spans="1:18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  <c r="P456" s="7"/>
      <c r="Q456" s="2"/>
      <c r="R456" s="2"/>
    </row>
    <row r="457" spans="1:18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  <c r="P457" s="7"/>
      <c r="Q457" s="2"/>
      <c r="R457" s="2"/>
    </row>
    <row r="458" spans="1:18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  <c r="P458" s="7"/>
      <c r="Q458" s="2"/>
      <c r="R458" s="2"/>
    </row>
    <row r="459" spans="1:18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  <c r="P459" s="7"/>
      <c r="Q459" s="2"/>
      <c r="R459" s="2"/>
    </row>
    <row r="460" spans="1:18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  <c r="P460" s="7"/>
      <c r="Q460" s="2"/>
      <c r="R460" s="2"/>
    </row>
    <row r="461" spans="1:18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  <c r="P461" s="7"/>
      <c r="Q461" s="2"/>
      <c r="R461" s="2"/>
    </row>
    <row r="462" spans="1:18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  <c r="P462" s="7"/>
      <c r="Q462" s="2"/>
      <c r="R462" s="2"/>
    </row>
    <row r="463" spans="1:18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  <c r="P463" s="7"/>
      <c r="Q463" s="2"/>
      <c r="R463" s="2"/>
    </row>
    <row r="464" spans="1:18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  <c r="P464" s="7"/>
      <c r="Q464" s="2"/>
      <c r="R464" s="2"/>
    </row>
    <row r="465" spans="1:18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  <c r="P465" s="7"/>
      <c r="Q465" s="2"/>
      <c r="R465" s="2"/>
    </row>
    <row r="466" spans="1:18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  <c r="P466" s="7"/>
      <c r="Q466" s="2"/>
      <c r="R466" s="2"/>
    </row>
    <row r="467" spans="1:18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  <c r="P467" s="7"/>
      <c r="Q467" s="2"/>
      <c r="R467" s="2"/>
    </row>
    <row r="468" spans="1:18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  <c r="P468" s="7"/>
      <c r="Q468" s="2"/>
      <c r="R468" s="2"/>
    </row>
    <row r="469" spans="1:18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  <c r="P469" s="7"/>
      <c r="Q469" s="2"/>
      <c r="R469" s="2"/>
    </row>
    <row r="470" spans="1:18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  <c r="P470" s="7"/>
      <c r="Q470" s="2"/>
      <c r="R470" s="2"/>
    </row>
    <row r="471" spans="1:18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  <c r="P471" s="7"/>
      <c r="Q471" s="2"/>
      <c r="R471" s="2"/>
    </row>
    <row r="472" spans="1:18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  <c r="P472" s="7"/>
      <c r="Q472" s="2"/>
      <c r="R472" s="2"/>
    </row>
    <row r="473" spans="1:18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  <c r="P473" s="7"/>
      <c r="Q473" s="2"/>
      <c r="R473" s="2"/>
    </row>
    <row r="474" spans="1:18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  <c r="P474" s="7"/>
      <c r="Q474" s="2"/>
      <c r="R474" s="2"/>
    </row>
    <row r="475" spans="1:18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  <c r="P475" s="7"/>
      <c r="Q475" s="2"/>
      <c r="R475" s="2"/>
    </row>
    <row r="476" spans="1:18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  <c r="P476" s="7"/>
      <c r="Q476" s="2"/>
      <c r="R476" s="2"/>
    </row>
    <row r="477" spans="1:18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  <c r="P477" s="7"/>
      <c r="Q477" s="2"/>
      <c r="R477" s="2"/>
    </row>
    <row r="478" spans="1:18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  <c r="P478" s="7"/>
      <c r="Q478" s="2"/>
      <c r="R478" s="2"/>
    </row>
    <row r="479" spans="1:18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  <c r="P479" s="7"/>
      <c r="Q479" s="2"/>
      <c r="R479" s="2"/>
    </row>
    <row r="480" spans="1:18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  <c r="P480" s="7"/>
      <c r="Q480" s="2"/>
      <c r="R480" s="2"/>
    </row>
    <row r="481" spans="1:18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  <c r="P481" s="7"/>
      <c r="Q481" s="2"/>
      <c r="R481" s="2"/>
    </row>
    <row r="482" spans="1:18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  <c r="P482" s="7"/>
      <c r="Q482" s="2"/>
      <c r="R482" s="2"/>
    </row>
    <row r="483" spans="1:18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  <c r="P483" s="7"/>
      <c r="Q483" s="2"/>
      <c r="R483" s="2"/>
    </row>
    <row r="484" spans="1:18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  <c r="P484" s="7"/>
      <c r="Q484" s="2"/>
      <c r="R484" s="2"/>
    </row>
    <row r="485" spans="1:18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  <c r="P485" s="7"/>
      <c r="Q485" s="2"/>
      <c r="R485" s="2"/>
    </row>
    <row r="486" spans="1:18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  <c r="P486" s="7"/>
      <c r="Q486" s="2"/>
      <c r="R486" s="2"/>
    </row>
    <row r="487" spans="1:18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  <c r="P487" s="7"/>
      <c r="Q487" s="2"/>
      <c r="R487" s="2"/>
    </row>
    <row r="488" spans="1:18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  <c r="P488" s="7"/>
      <c r="Q488" s="2"/>
      <c r="R488" s="2"/>
    </row>
    <row r="489" spans="1:18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  <c r="P489" s="7"/>
      <c r="Q489" s="2"/>
      <c r="R489" s="2"/>
    </row>
    <row r="490" spans="1:18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  <c r="P490" s="7"/>
      <c r="Q490" s="2"/>
      <c r="R490" s="2"/>
    </row>
    <row r="491" spans="1:18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  <c r="P491" s="7"/>
      <c r="Q491" s="2"/>
      <c r="R491" s="2"/>
    </row>
    <row r="492" spans="1:18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  <c r="P492" s="7"/>
      <c r="Q492" s="2"/>
      <c r="R492" s="2"/>
    </row>
    <row r="493" spans="1:18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  <c r="P493" s="7"/>
      <c r="Q493" s="2"/>
      <c r="R493" s="2"/>
    </row>
    <row r="494" spans="1:18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  <c r="P494" s="7"/>
      <c r="Q494" s="2"/>
      <c r="R494" s="2"/>
    </row>
    <row r="495" spans="1:18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  <c r="P495" s="7"/>
      <c r="Q495" s="2"/>
      <c r="R495" s="2"/>
    </row>
    <row r="496" spans="1:18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  <c r="P496" s="7"/>
      <c r="Q496" s="2"/>
      <c r="R496" s="2"/>
    </row>
    <row r="497" spans="1:18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  <c r="P497" s="7"/>
      <c r="Q497" s="2"/>
      <c r="R497" s="2"/>
    </row>
    <row r="498" spans="1:18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  <c r="P498" s="7"/>
      <c r="Q498" s="2"/>
      <c r="R498" s="2"/>
    </row>
    <row r="499" spans="1:18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  <c r="P499" s="7"/>
      <c r="Q499" s="2"/>
      <c r="R499" s="2"/>
    </row>
    <row r="500" spans="1:18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  <c r="P500" s="7"/>
      <c r="Q500" s="2"/>
      <c r="R500" s="2"/>
    </row>
    <row r="501" spans="1:18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  <c r="P501" s="7"/>
      <c r="Q501" s="2"/>
      <c r="R501" s="2"/>
    </row>
    <row r="502" spans="1:18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  <c r="P502" s="7"/>
      <c r="Q502" s="2"/>
      <c r="R502" s="2"/>
    </row>
    <row r="503" spans="1:18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  <c r="P503" s="7"/>
      <c r="Q503" s="2"/>
      <c r="R503" s="2"/>
    </row>
    <row r="504" spans="1:18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  <c r="P504" s="7"/>
      <c r="Q504" s="2"/>
      <c r="R504" s="2"/>
    </row>
    <row r="505" spans="1:18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  <c r="P505" s="7"/>
      <c r="Q505" s="2"/>
      <c r="R505" s="2"/>
    </row>
    <row r="506" spans="1:18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  <c r="P506" s="7"/>
      <c r="Q506" s="2"/>
      <c r="R506" s="2"/>
    </row>
    <row r="507" spans="1:18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  <c r="P507" s="7"/>
      <c r="Q507" s="2"/>
      <c r="R507" s="2"/>
    </row>
    <row r="508" spans="1:18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  <c r="P508" s="7"/>
      <c r="Q508" s="2"/>
      <c r="R508" s="2"/>
    </row>
    <row r="509" spans="1:18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  <c r="P509" s="7"/>
      <c r="Q509" s="2"/>
      <c r="R509" s="2"/>
    </row>
    <row r="510" spans="1:18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  <c r="P510" s="7"/>
      <c r="Q510" s="2"/>
      <c r="R510" s="2"/>
    </row>
    <row r="511" spans="1:18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  <c r="P511" s="7"/>
      <c r="Q511" s="2"/>
      <c r="R511" s="2"/>
    </row>
    <row r="512" spans="1:18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  <c r="P512" s="7"/>
      <c r="Q512" s="2"/>
      <c r="R512" s="2"/>
    </row>
    <row r="513" spans="1:18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  <c r="P513" s="7"/>
      <c r="Q513" s="2"/>
      <c r="R513" s="2"/>
    </row>
    <row r="514" spans="1:18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  <c r="P514" s="7"/>
      <c r="Q514" s="2"/>
      <c r="R514" s="2"/>
    </row>
    <row r="515" spans="1:18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  <c r="P515" s="7"/>
      <c r="Q515" s="2"/>
      <c r="R515" s="2"/>
    </row>
    <row r="516" spans="1:18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  <c r="P516" s="7"/>
      <c r="Q516" s="2"/>
      <c r="R516" s="2"/>
    </row>
    <row r="517" spans="1:18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  <c r="P517" s="7"/>
      <c r="Q517" s="2"/>
      <c r="R517" s="2"/>
    </row>
    <row r="518" spans="1:18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  <c r="P518" s="7"/>
      <c r="Q518" s="2"/>
      <c r="R518" s="2"/>
    </row>
    <row r="519" spans="1:18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  <c r="P519" s="7"/>
      <c r="Q519" s="2"/>
      <c r="R519" s="2"/>
    </row>
    <row r="520" spans="1:18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  <c r="P520" s="7"/>
      <c r="Q520" s="2"/>
      <c r="R520" s="2"/>
    </row>
    <row r="521" spans="1:18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  <c r="P521" s="7"/>
      <c r="Q521" s="2"/>
      <c r="R521" s="2"/>
    </row>
    <row r="522" spans="1:18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  <c r="P522" s="7"/>
      <c r="Q522" s="2"/>
      <c r="R522" s="2"/>
    </row>
    <row r="523" spans="1:18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  <c r="P523" s="7"/>
      <c r="Q523" s="2"/>
      <c r="R523" s="2"/>
    </row>
    <row r="524" spans="1:18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  <c r="P524" s="7"/>
      <c r="Q524" s="2"/>
      <c r="R524" s="2"/>
    </row>
    <row r="525" spans="1:18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  <c r="P525" s="7"/>
      <c r="Q525" s="2"/>
      <c r="R525" s="2"/>
    </row>
    <row r="526" spans="1:18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  <c r="P526" s="7"/>
      <c r="Q526" s="2"/>
      <c r="R526" s="2"/>
    </row>
    <row r="527" spans="1:18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  <c r="P527" s="7"/>
      <c r="Q527" s="2"/>
      <c r="R527" s="2"/>
    </row>
    <row r="528" spans="1:18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  <c r="P528" s="7"/>
      <c r="Q528" s="2"/>
      <c r="R528" s="2"/>
    </row>
    <row r="529" spans="1:18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  <c r="P529" s="7"/>
      <c r="Q529" s="2"/>
      <c r="R529" s="2"/>
    </row>
    <row r="530" spans="1:18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  <c r="P530" s="7"/>
      <c r="Q530" s="2"/>
      <c r="R530" s="2"/>
    </row>
    <row r="531" spans="1:18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  <c r="P531" s="7"/>
      <c r="Q531" s="2"/>
      <c r="R531" s="2"/>
    </row>
    <row r="532" spans="1:18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  <c r="P532" s="7"/>
      <c r="Q532" s="2"/>
      <c r="R532" s="2"/>
    </row>
    <row r="533" spans="1:18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  <c r="P533" s="7"/>
      <c r="Q533" s="2"/>
      <c r="R533" s="2"/>
    </row>
    <row r="534" spans="1:18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  <c r="P534" s="7"/>
      <c r="Q534" s="2"/>
      <c r="R534" s="2"/>
    </row>
    <row r="535" spans="1:18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  <c r="P535" s="7"/>
      <c r="Q535" s="2"/>
      <c r="R535" s="2"/>
    </row>
    <row r="536" spans="1:18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  <c r="P536" s="7"/>
      <c r="Q536" s="2"/>
      <c r="R536" s="2"/>
    </row>
    <row r="537" spans="1:18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  <c r="P537" s="7"/>
      <c r="Q537" s="2"/>
      <c r="R537" s="2"/>
    </row>
    <row r="538" spans="1:18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  <c r="P538" s="7"/>
      <c r="Q538" s="2"/>
      <c r="R538" s="2"/>
    </row>
    <row r="539" spans="1:18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  <c r="P539" s="7"/>
      <c r="Q539" s="2"/>
      <c r="R539" s="2"/>
    </row>
    <row r="540" spans="1:18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  <c r="P540" s="7"/>
      <c r="Q540" s="2"/>
      <c r="R540" s="2"/>
    </row>
    <row r="541" spans="1:18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  <c r="P541" s="7"/>
      <c r="Q541" s="2"/>
      <c r="R541" s="2"/>
    </row>
    <row r="542" spans="1:18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  <c r="P542" s="7"/>
      <c r="Q542" s="2"/>
      <c r="R542" s="2"/>
    </row>
    <row r="543" spans="1:18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  <c r="P543" s="7"/>
      <c r="Q543" s="2"/>
      <c r="R543" s="2"/>
    </row>
    <row r="544" spans="1:18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  <c r="P544" s="7"/>
      <c r="Q544" s="2"/>
      <c r="R544" s="2"/>
    </row>
    <row r="545" spans="1:18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  <c r="P545" s="7"/>
      <c r="Q545" s="2"/>
      <c r="R545" s="2"/>
    </row>
    <row r="546" spans="1:18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  <c r="P546" s="7"/>
      <c r="Q546" s="2"/>
      <c r="R546" s="2"/>
    </row>
    <row r="547" spans="1:18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  <c r="P547" s="7"/>
      <c r="Q547" s="2"/>
      <c r="R547" s="2"/>
    </row>
    <row r="548" spans="1:18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  <c r="P548" s="7"/>
      <c r="Q548" s="2"/>
      <c r="R548" s="2"/>
    </row>
    <row r="549" spans="1:18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  <c r="P549" s="7"/>
      <c r="Q549" s="2"/>
      <c r="R549" s="2"/>
    </row>
    <row r="550" spans="1:18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  <c r="P550" s="7"/>
      <c r="Q550" s="2"/>
      <c r="R550" s="2"/>
    </row>
    <row r="551" spans="1:18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  <c r="P551" s="7"/>
      <c r="Q551" s="2"/>
      <c r="R551" s="2"/>
    </row>
    <row r="552" spans="1:18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  <c r="P552" s="7"/>
      <c r="Q552" s="2"/>
      <c r="R552" s="2"/>
    </row>
    <row r="553" spans="1:18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  <c r="P553" s="7"/>
      <c r="Q553" s="2"/>
      <c r="R553" s="2"/>
    </row>
    <row r="554" spans="1:18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  <c r="P554" s="7"/>
      <c r="Q554" s="2"/>
      <c r="R554" s="2"/>
    </row>
    <row r="555" spans="1:18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  <c r="P555" s="7"/>
      <c r="Q555" s="2"/>
      <c r="R555" s="2"/>
    </row>
    <row r="556" spans="1:18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  <c r="P556" s="7"/>
      <c r="Q556" s="2"/>
      <c r="R556" s="2"/>
    </row>
    <row r="557" spans="1:18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  <c r="P557" s="7"/>
      <c r="Q557" s="2"/>
      <c r="R557" s="2"/>
    </row>
    <row r="558" spans="1:18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  <c r="P558" s="7"/>
      <c r="Q558" s="2"/>
      <c r="R558" s="2"/>
    </row>
    <row r="559" spans="1:18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  <c r="P559" s="7"/>
      <c r="Q559" s="2"/>
      <c r="R559" s="2"/>
    </row>
    <row r="560" spans="1:18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  <c r="P560" s="7"/>
      <c r="Q560" s="2"/>
      <c r="R560" s="2"/>
    </row>
    <row r="561" spans="1:18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  <c r="P561" s="7"/>
      <c r="Q561" s="2"/>
      <c r="R561" s="2"/>
    </row>
    <row r="562" spans="1:18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  <c r="P562" s="7"/>
      <c r="Q562" s="2"/>
      <c r="R562" s="2"/>
    </row>
    <row r="563" spans="1:18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  <c r="P563" s="7"/>
      <c r="Q563" s="2"/>
      <c r="R563" s="2"/>
    </row>
    <row r="564" spans="1:18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  <c r="P564" s="7"/>
      <c r="Q564" s="2"/>
      <c r="R564" s="2"/>
    </row>
    <row r="565" spans="1:18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  <c r="P565" s="7"/>
      <c r="Q565" s="2"/>
      <c r="R565" s="2"/>
    </row>
    <row r="566" spans="1:18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  <c r="P566" s="7"/>
      <c r="Q566" s="2"/>
      <c r="R566" s="2"/>
    </row>
    <row r="567" spans="1:18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  <c r="P567" s="7"/>
      <c r="Q567" s="2"/>
      <c r="R567" s="2"/>
    </row>
    <row r="568" spans="1:18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  <c r="P568" s="7"/>
      <c r="Q568" s="2"/>
      <c r="R568" s="2"/>
    </row>
    <row r="569" spans="1:18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  <c r="P569" s="7"/>
      <c r="Q569" s="2"/>
      <c r="R569" s="2"/>
    </row>
    <row r="570" spans="1:18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  <c r="P570" s="7"/>
      <c r="Q570" s="2"/>
      <c r="R570" s="2"/>
    </row>
    <row r="571" spans="1:18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  <c r="P571" s="7"/>
      <c r="Q571" s="2"/>
      <c r="R571" s="2"/>
    </row>
    <row r="572" spans="1:18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  <c r="P572" s="7"/>
      <c r="Q572" s="2"/>
      <c r="R572" s="2"/>
    </row>
    <row r="573" spans="1:18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  <c r="P573" s="7"/>
      <c r="Q573" s="2"/>
      <c r="R573" s="2"/>
    </row>
    <row r="574" spans="1:18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  <c r="P574" s="7"/>
      <c r="Q574" s="2"/>
      <c r="R574" s="2"/>
    </row>
    <row r="575" spans="1:18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  <c r="P575" s="7"/>
      <c r="Q575" s="2"/>
      <c r="R575" s="2"/>
    </row>
    <row r="576" spans="1:18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  <c r="P576" s="7"/>
      <c r="Q576" s="2"/>
      <c r="R576" s="2"/>
    </row>
    <row r="577" spans="1:18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  <c r="P577" s="7"/>
      <c r="Q577" s="2"/>
      <c r="R577" s="2"/>
    </row>
    <row r="578" spans="1:18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  <c r="P578" s="7"/>
      <c r="Q578" s="2"/>
      <c r="R578" s="2"/>
    </row>
    <row r="579" spans="1:18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  <c r="P579" s="7"/>
      <c r="Q579" s="2"/>
      <c r="R579" s="2"/>
    </row>
    <row r="580" spans="1:18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  <c r="P580" s="7"/>
      <c r="Q580" s="2"/>
      <c r="R580" s="2"/>
    </row>
    <row r="581" spans="1:18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  <c r="P581" s="7"/>
      <c r="Q581" s="2"/>
      <c r="R581" s="2"/>
    </row>
    <row r="582" spans="1:18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  <c r="P582" s="7"/>
      <c r="Q582" s="2"/>
      <c r="R582" s="2"/>
    </row>
    <row r="583" spans="1:18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  <c r="P583" s="7"/>
      <c r="Q583" s="2"/>
      <c r="R583" s="2"/>
    </row>
    <row r="584" spans="1:18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  <c r="P584" s="7"/>
      <c r="Q584" s="2"/>
      <c r="R584" s="2"/>
    </row>
    <row r="585" spans="1:18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  <c r="P585" s="7"/>
      <c r="Q585" s="2"/>
      <c r="R585" s="2"/>
    </row>
    <row r="586" spans="1:18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  <c r="P586" s="7"/>
      <c r="Q586" s="2"/>
      <c r="R586" s="2"/>
    </row>
    <row r="587" spans="1:18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  <c r="P587" s="7"/>
      <c r="Q587" s="2"/>
      <c r="R587" s="2"/>
    </row>
    <row r="588" spans="1:18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  <c r="P588" s="7"/>
      <c r="Q588" s="2"/>
      <c r="R588" s="2"/>
    </row>
    <row r="589" spans="1:18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  <c r="P589" s="7"/>
      <c r="Q589" s="2"/>
      <c r="R589" s="2"/>
    </row>
    <row r="590" spans="1:18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  <c r="P590" s="7"/>
      <c r="Q590" s="2"/>
      <c r="R590" s="2"/>
    </row>
    <row r="591" spans="1:18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  <c r="P591" s="7"/>
      <c r="Q591" s="2"/>
      <c r="R591" s="2"/>
    </row>
    <row r="592" spans="1:18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  <c r="P592" s="7"/>
      <c r="Q592" s="2"/>
      <c r="R592" s="2"/>
    </row>
    <row r="593" spans="1:18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  <c r="P593" s="7"/>
      <c r="Q593" s="2"/>
      <c r="R593" s="2"/>
    </row>
    <row r="594" spans="1:18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  <c r="P594" s="7"/>
      <c r="Q594" s="2"/>
      <c r="R594" s="2"/>
    </row>
    <row r="595" spans="1:18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  <c r="P595" s="7"/>
      <c r="Q595" s="2"/>
      <c r="R595" s="2"/>
    </row>
    <row r="596" spans="1:18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  <c r="P596" s="7"/>
      <c r="Q596" s="2"/>
      <c r="R596" s="2"/>
    </row>
    <row r="597" spans="1:18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  <c r="P597" s="7"/>
      <c r="Q597" s="2"/>
      <c r="R597" s="2"/>
    </row>
    <row r="598" spans="1:18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  <c r="P598" s="7"/>
      <c r="Q598" s="2"/>
      <c r="R598" s="2"/>
    </row>
    <row r="599" spans="1:18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  <c r="P599" s="7"/>
      <c r="Q599" s="2"/>
      <c r="R599" s="2"/>
    </row>
    <row r="600" spans="1:18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  <c r="P600" s="7"/>
      <c r="Q600" s="2"/>
      <c r="R600" s="2"/>
    </row>
    <row r="601" spans="1:18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  <c r="P601" s="7"/>
      <c r="Q601" s="2"/>
      <c r="R601" s="2"/>
    </row>
    <row r="602" spans="1:18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  <c r="P602" s="7"/>
      <c r="Q602" s="2"/>
      <c r="R602" s="2"/>
    </row>
    <row r="603" spans="1:18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  <c r="P603" s="7"/>
      <c r="Q603" s="2"/>
      <c r="R603" s="2"/>
    </row>
    <row r="604" spans="1:18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  <c r="P604" s="7"/>
      <c r="Q604" s="2"/>
      <c r="R604" s="2"/>
    </row>
    <row r="605" spans="1:18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  <c r="P605" s="7"/>
      <c r="Q605" s="2"/>
      <c r="R605" s="2"/>
    </row>
    <row r="606" spans="1:18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  <c r="P606" s="7"/>
      <c r="Q606" s="2"/>
      <c r="R606" s="2"/>
    </row>
    <row r="607" spans="1:18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  <c r="P607" s="7"/>
      <c r="Q607" s="2"/>
      <c r="R607" s="2"/>
    </row>
    <row r="608" spans="1:18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  <c r="P608" s="7"/>
      <c r="Q608" s="2"/>
      <c r="R608" s="2"/>
    </row>
    <row r="609" spans="1:18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  <c r="P609" s="7"/>
      <c r="Q609" s="2"/>
      <c r="R609" s="2"/>
    </row>
    <row r="610" spans="1:18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  <c r="P610" s="7"/>
      <c r="Q610" s="2"/>
      <c r="R610" s="2"/>
    </row>
    <row r="611" spans="1:18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  <c r="P611" s="7"/>
      <c r="Q611" s="2"/>
      <c r="R611" s="2"/>
    </row>
    <row r="612" spans="1:18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  <c r="P612" s="7"/>
      <c r="Q612" s="2"/>
      <c r="R612" s="2"/>
    </row>
    <row r="613" spans="1:18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  <c r="P613" s="7"/>
      <c r="Q613" s="2"/>
      <c r="R613" s="2"/>
    </row>
    <row r="614" spans="1:18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  <c r="P614" s="7"/>
      <c r="Q614" s="2"/>
      <c r="R614" s="2"/>
    </row>
    <row r="615" spans="1:18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  <c r="P615" s="7"/>
      <c r="Q615" s="2"/>
      <c r="R615" s="2"/>
    </row>
    <row r="616" spans="1:18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  <c r="P616" s="7"/>
      <c r="Q616" s="2"/>
      <c r="R616" s="2"/>
    </row>
    <row r="617" spans="1:18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  <c r="P617" s="7"/>
      <c r="Q617" s="2"/>
      <c r="R617" s="2"/>
    </row>
    <row r="618" spans="1:18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  <c r="P618" s="7"/>
      <c r="Q618" s="2"/>
      <c r="R618" s="2"/>
    </row>
    <row r="619" spans="1:18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  <c r="P619" s="7"/>
      <c r="Q619" s="2"/>
      <c r="R619" s="2"/>
    </row>
    <row r="620" spans="1:18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  <c r="P620" s="7"/>
      <c r="Q620" s="2"/>
      <c r="R620" s="2"/>
    </row>
    <row r="621" spans="1:18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  <c r="P621" s="7"/>
      <c r="Q621" s="2"/>
      <c r="R621" s="2"/>
    </row>
    <row r="622" spans="1:18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  <c r="P622" s="7"/>
      <c r="Q622" s="2"/>
      <c r="R622" s="2"/>
    </row>
    <row r="623" spans="1:18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  <c r="P623" s="7"/>
      <c r="Q623" s="2"/>
      <c r="R623" s="2"/>
    </row>
    <row r="624" spans="1:18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  <c r="P624" s="7"/>
      <c r="Q624" s="2"/>
      <c r="R624" s="2"/>
    </row>
    <row r="625" spans="1:18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  <c r="P625" s="7"/>
      <c r="Q625" s="2"/>
      <c r="R625" s="2"/>
    </row>
    <row r="626" spans="1:18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  <c r="P626" s="7"/>
      <c r="Q626" s="2"/>
      <c r="R626" s="2"/>
    </row>
    <row r="627" spans="1:18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  <c r="P627" s="7"/>
      <c r="Q627" s="2"/>
      <c r="R627" s="2"/>
    </row>
    <row r="628" spans="1:18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  <c r="P628" s="7"/>
      <c r="Q628" s="2"/>
      <c r="R628" s="2"/>
    </row>
    <row r="629" spans="1:18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  <c r="P629" s="7"/>
      <c r="Q629" s="2"/>
      <c r="R629" s="2"/>
    </row>
    <row r="630" spans="1:18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  <c r="P630" s="7"/>
      <c r="Q630" s="2"/>
      <c r="R630" s="2"/>
    </row>
    <row r="631" spans="1:18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  <c r="P631" s="7"/>
      <c r="Q631" s="2"/>
      <c r="R631" s="2"/>
    </row>
    <row r="632" spans="1:18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  <c r="P632" s="7"/>
      <c r="Q632" s="2"/>
      <c r="R632" s="2"/>
    </row>
    <row r="633" spans="1:18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  <c r="P633" s="7"/>
      <c r="Q633" s="2"/>
      <c r="R633" s="2"/>
    </row>
    <row r="634" spans="1:18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  <c r="P634" s="7"/>
      <c r="Q634" s="2"/>
      <c r="R634" s="2"/>
    </row>
    <row r="635" spans="1:18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  <c r="P635" s="7"/>
      <c r="Q635" s="2"/>
      <c r="R635" s="2"/>
    </row>
    <row r="636" spans="1:18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  <c r="P636" s="7"/>
      <c r="Q636" s="2"/>
      <c r="R636" s="2"/>
    </row>
    <row r="637" spans="1:18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  <c r="P637" s="7"/>
      <c r="Q637" s="2"/>
      <c r="R637" s="2"/>
    </row>
    <row r="638" spans="1:18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  <c r="P638" s="7"/>
      <c r="Q638" s="2"/>
      <c r="R638" s="2"/>
    </row>
    <row r="639" spans="1:18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  <c r="P639" s="7"/>
      <c r="Q639" s="2"/>
      <c r="R639" s="2"/>
    </row>
    <row r="640" spans="1:18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  <c r="P640" s="7"/>
      <c r="Q640" s="2"/>
      <c r="R640" s="2"/>
    </row>
    <row r="641" spans="1:18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  <c r="P641" s="7"/>
      <c r="Q641" s="2"/>
      <c r="R641" s="2"/>
    </row>
    <row r="642" spans="1:18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  <c r="P642" s="7"/>
      <c r="Q642" s="2"/>
      <c r="R642" s="2"/>
    </row>
    <row r="643" spans="1:18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  <c r="P643" s="7"/>
      <c r="Q643" s="2"/>
      <c r="R643" s="2"/>
    </row>
    <row r="644" spans="1:18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  <c r="P644" s="7"/>
      <c r="Q644" s="2"/>
      <c r="R644" s="2"/>
    </row>
    <row r="645" spans="1:18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  <c r="P645" s="7"/>
      <c r="Q645" s="2"/>
      <c r="R645" s="2"/>
    </row>
    <row r="646" spans="1:18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  <c r="P646" s="7"/>
      <c r="Q646" s="2"/>
      <c r="R646" s="2"/>
    </row>
    <row r="647" spans="1:18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  <c r="P647" s="7"/>
      <c r="Q647" s="2"/>
      <c r="R647" s="2"/>
    </row>
    <row r="648" spans="1:18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  <c r="P648" s="7"/>
      <c r="Q648" s="2"/>
      <c r="R648" s="2"/>
    </row>
    <row r="649" spans="1:18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  <c r="P649" s="7"/>
      <c r="Q649" s="2"/>
      <c r="R649" s="2"/>
    </row>
    <row r="650" spans="1:18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  <c r="P650" s="7"/>
      <c r="Q650" s="2"/>
      <c r="R650" s="2"/>
    </row>
    <row r="651" spans="1:18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  <c r="P651" s="7"/>
      <c r="Q651" s="2"/>
      <c r="R651" s="2"/>
    </row>
    <row r="652" spans="1:18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  <c r="P652" s="7"/>
      <c r="Q652" s="2"/>
      <c r="R652" s="2"/>
    </row>
    <row r="653" spans="1:18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  <c r="P653" s="7"/>
      <c r="Q653" s="2"/>
      <c r="R653" s="2"/>
    </row>
    <row r="654" spans="1:18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  <c r="P654" s="7"/>
      <c r="Q654" s="2"/>
      <c r="R654" s="2"/>
    </row>
    <row r="655" spans="1:18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  <c r="P655" s="7"/>
      <c r="Q655" s="2"/>
      <c r="R655" s="2"/>
    </row>
    <row r="656" spans="1:18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  <c r="P656" s="7"/>
      <c r="Q656" s="2"/>
      <c r="R656" s="2"/>
    </row>
    <row r="657" spans="1:18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  <c r="P657" s="7"/>
      <c r="Q657" s="2"/>
      <c r="R657" s="2"/>
    </row>
    <row r="658" spans="1:18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  <c r="P658" s="7"/>
      <c r="Q658" s="2"/>
      <c r="R658" s="2"/>
    </row>
    <row r="659" spans="1:18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  <c r="P659" s="7"/>
      <c r="Q659" s="2"/>
      <c r="R659" s="2"/>
    </row>
    <row r="660" spans="1:18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  <c r="P660" s="7"/>
      <c r="Q660" s="2"/>
      <c r="R660" s="2"/>
    </row>
    <row r="661" spans="1:18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  <c r="P661" s="7"/>
      <c r="Q661" s="2"/>
      <c r="R661" s="2"/>
    </row>
    <row r="662" spans="1:18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  <c r="P662" s="7"/>
      <c r="Q662" s="2"/>
      <c r="R662" s="2"/>
    </row>
    <row r="663" spans="1:18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  <c r="P663" s="7"/>
      <c r="Q663" s="2"/>
      <c r="R663" s="2"/>
    </row>
    <row r="664" spans="1:18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  <c r="P664" s="7"/>
      <c r="Q664" s="2"/>
      <c r="R664" s="2"/>
    </row>
    <row r="665" spans="1:18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  <c r="P665" s="7"/>
      <c r="Q665" s="2"/>
      <c r="R665" s="2"/>
    </row>
    <row r="666" spans="1:18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  <c r="P666" s="7"/>
      <c r="Q666" s="2"/>
      <c r="R666" s="2"/>
    </row>
    <row r="667" spans="1:18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  <c r="P667" s="7"/>
      <c r="Q667" s="2"/>
      <c r="R667" s="2"/>
    </row>
    <row r="668" spans="1:18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  <c r="P668" s="7"/>
      <c r="Q668" s="2"/>
      <c r="R668" s="2"/>
    </row>
    <row r="669" spans="1:18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  <c r="P669" s="7"/>
      <c r="Q669" s="2"/>
      <c r="R669" s="2"/>
    </row>
    <row r="670" spans="1:18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  <c r="P670" s="7"/>
      <c r="Q670" s="2"/>
      <c r="R670" s="2"/>
    </row>
    <row r="671" spans="1:18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  <c r="P671" s="7"/>
      <c r="Q671" s="2"/>
      <c r="R671" s="2"/>
    </row>
    <row r="672" spans="1:18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  <c r="P672" s="7"/>
      <c r="Q672" s="2"/>
      <c r="R672" s="2"/>
    </row>
    <row r="673" spans="1:18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  <c r="P673" s="7"/>
      <c r="Q673" s="2"/>
      <c r="R673" s="2"/>
    </row>
    <row r="674" spans="1:18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  <c r="P674" s="7"/>
      <c r="Q674" s="2"/>
      <c r="R674" s="2"/>
    </row>
    <row r="675" spans="1:18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  <c r="P675" s="7"/>
      <c r="Q675" s="2"/>
      <c r="R675" s="2"/>
    </row>
    <row r="676" spans="1:18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  <c r="P676" s="7"/>
      <c r="Q676" s="2"/>
      <c r="R676" s="2"/>
    </row>
    <row r="677" spans="1:18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  <c r="P677" s="7"/>
      <c r="Q677" s="2"/>
      <c r="R677" s="2"/>
    </row>
    <row r="678" spans="1:18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  <c r="P678" s="7"/>
      <c r="Q678" s="2"/>
      <c r="R678" s="2"/>
    </row>
    <row r="679" spans="1:18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  <c r="P679" s="7"/>
      <c r="Q679" s="2"/>
      <c r="R679" s="2"/>
    </row>
    <row r="680" spans="1:18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  <c r="P680" s="7"/>
      <c r="Q680" s="2"/>
      <c r="R680" s="2"/>
    </row>
    <row r="681" spans="1:18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  <c r="P681" s="7"/>
      <c r="Q681" s="2"/>
      <c r="R681" s="2"/>
    </row>
    <row r="682" spans="1:18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  <c r="P682" s="7"/>
      <c r="Q682" s="2"/>
      <c r="R682" s="2"/>
    </row>
    <row r="683" spans="1:18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  <c r="P683" s="7"/>
      <c r="Q683" s="2"/>
      <c r="R683" s="2"/>
    </row>
    <row r="684" spans="1:18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  <c r="P684" s="7"/>
      <c r="Q684" s="2"/>
      <c r="R684" s="2"/>
    </row>
    <row r="685" spans="1:18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  <c r="P685" s="7"/>
      <c r="Q685" s="2"/>
      <c r="R685" s="2"/>
    </row>
    <row r="686" spans="1:18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  <c r="P686" s="7"/>
      <c r="Q686" s="2"/>
      <c r="R686" s="2"/>
    </row>
    <row r="687" spans="1:18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  <c r="P687" s="7"/>
      <c r="Q687" s="2"/>
      <c r="R687" s="2"/>
    </row>
    <row r="688" spans="1:18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  <c r="P688" s="7"/>
      <c r="Q688" s="2"/>
      <c r="R688" s="2"/>
    </row>
    <row r="689" spans="1:18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  <c r="P689" s="7"/>
      <c r="Q689" s="2"/>
      <c r="R689" s="2"/>
    </row>
    <row r="690" spans="1:18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  <c r="P690" s="7"/>
      <c r="Q690" s="2"/>
      <c r="R690" s="2"/>
    </row>
    <row r="691" spans="1:18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  <c r="P691" s="7"/>
      <c r="Q691" s="2"/>
      <c r="R691" s="2"/>
    </row>
    <row r="692" spans="1:18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  <c r="P692" s="7"/>
      <c r="Q692" s="2"/>
      <c r="R692" s="2"/>
    </row>
    <row r="693" spans="1:18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  <c r="P693" s="7"/>
      <c r="Q693" s="2"/>
      <c r="R693" s="2"/>
    </row>
    <row r="694" spans="1:18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  <c r="P694" s="7"/>
      <c r="Q694" s="2"/>
      <c r="R694" s="2"/>
    </row>
    <row r="695" spans="1:18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  <c r="P695" s="7"/>
      <c r="Q695" s="2"/>
      <c r="R695" s="2"/>
    </row>
    <row r="696" spans="1:18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  <c r="P696" s="7"/>
      <c r="Q696" s="2"/>
      <c r="R696" s="2"/>
    </row>
    <row r="697" spans="1:18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  <c r="P697" s="7"/>
      <c r="Q697" s="2"/>
      <c r="R697" s="2"/>
    </row>
    <row r="698" spans="1:18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  <c r="P698" s="7"/>
      <c r="Q698" s="2"/>
      <c r="R698" s="2"/>
    </row>
    <row r="699" spans="1:18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  <c r="P699" s="7"/>
      <c r="Q699" s="2"/>
      <c r="R699" s="2"/>
    </row>
    <row r="700" spans="1:18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  <c r="P700" s="7"/>
      <c r="Q700" s="2"/>
      <c r="R700" s="2"/>
    </row>
    <row r="701" spans="1:18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  <c r="P701" s="7"/>
      <c r="Q701" s="2"/>
      <c r="R701" s="2"/>
    </row>
    <row r="702" spans="1:18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  <c r="P702" s="7"/>
      <c r="Q702" s="2"/>
      <c r="R702" s="2"/>
    </row>
    <row r="703" spans="1:18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  <c r="P703" s="7"/>
      <c r="Q703" s="2"/>
      <c r="R703" s="2"/>
    </row>
    <row r="704" spans="1:18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  <c r="P704" s="7"/>
      <c r="Q704" s="2"/>
      <c r="R704" s="2"/>
    </row>
    <row r="705" spans="1:18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  <c r="P705" s="7"/>
      <c r="Q705" s="2"/>
      <c r="R705" s="2"/>
    </row>
    <row r="706" spans="1:18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  <c r="P706" s="7"/>
      <c r="Q706" s="2"/>
      <c r="R706" s="2"/>
    </row>
    <row r="707" spans="1:18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  <c r="P707" s="7"/>
      <c r="Q707" s="2"/>
      <c r="R707" s="2"/>
    </row>
    <row r="708" spans="1:18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  <c r="P708" s="7"/>
      <c r="Q708" s="2"/>
      <c r="R708" s="2"/>
    </row>
    <row r="709" spans="1:18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  <c r="P709" s="7"/>
      <c r="Q709" s="2"/>
      <c r="R709" s="2"/>
    </row>
    <row r="710" spans="1:18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  <c r="P710" s="7"/>
      <c r="Q710" s="2"/>
      <c r="R710" s="2"/>
    </row>
    <row r="711" spans="1:18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  <c r="P711" s="7"/>
      <c r="Q711" s="2"/>
      <c r="R711" s="2"/>
    </row>
    <row r="712" spans="1:18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  <c r="P712" s="7"/>
      <c r="Q712" s="2"/>
      <c r="R712" s="2"/>
    </row>
    <row r="713" spans="1:18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  <c r="P713" s="7"/>
      <c r="Q713" s="2"/>
      <c r="R713" s="2"/>
    </row>
    <row r="714" spans="1:18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  <c r="P714" s="7"/>
      <c r="Q714" s="2"/>
      <c r="R714" s="2"/>
    </row>
    <row r="715" spans="1:18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  <c r="P715" s="7"/>
      <c r="Q715" s="2"/>
      <c r="R715" s="2"/>
    </row>
    <row r="716" spans="1:18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  <c r="P716" s="7"/>
      <c r="Q716" s="2"/>
      <c r="R716" s="2"/>
    </row>
    <row r="717" spans="1:18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  <c r="P717" s="7"/>
      <c r="Q717" s="2"/>
      <c r="R717" s="2"/>
    </row>
    <row r="718" spans="1:18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  <c r="P718" s="7"/>
      <c r="Q718" s="2"/>
      <c r="R718" s="2"/>
    </row>
    <row r="719" spans="1:18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  <c r="P719" s="7"/>
      <c r="Q719" s="2"/>
      <c r="R719" s="2"/>
    </row>
    <row r="720" spans="1:18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  <c r="P720" s="7"/>
      <c r="Q720" s="2"/>
      <c r="R720" s="2"/>
    </row>
    <row r="721" spans="1:18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  <c r="P721" s="7"/>
      <c r="Q721" s="2"/>
      <c r="R721" s="2"/>
    </row>
    <row r="722" spans="1:18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  <c r="P722" s="7"/>
      <c r="Q722" s="2"/>
      <c r="R722" s="2"/>
    </row>
    <row r="723" spans="1:18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  <c r="P723" s="7"/>
      <c r="Q723" s="2"/>
      <c r="R723" s="2"/>
    </row>
    <row r="724" spans="1:18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  <c r="P724" s="7"/>
      <c r="Q724" s="2"/>
      <c r="R724" s="2"/>
    </row>
    <row r="725" spans="1:18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  <c r="P725" s="7"/>
      <c r="Q725" s="2"/>
      <c r="R725" s="2"/>
    </row>
    <row r="726" spans="1:18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  <c r="P726" s="7"/>
      <c r="Q726" s="2"/>
      <c r="R726" s="2"/>
    </row>
    <row r="727" spans="1:18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  <c r="P727" s="7"/>
      <c r="Q727" s="2"/>
      <c r="R727" s="2"/>
    </row>
    <row r="728" spans="1:18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  <c r="P728" s="7"/>
      <c r="Q728" s="2"/>
      <c r="R728" s="2"/>
    </row>
    <row r="729" spans="1:18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  <c r="P729" s="7"/>
      <c r="Q729" s="2"/>
      <c r="R729" s="2"/>
    </row>
    <row r="730" spans="1:18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  <c r="P730" s="7"/>
      <c r="Q730" s="2"/>
      <c r="R730" s="2"/>
    </row>
    <row r="731" spans="1:18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  <c r="P731" s="7"/>
      <c r="Q731" s="2"/>
      <c r="R731" s="2"/>
    </row>
    <row r="732" spans="1:18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  <c r="P732" s="7"/>
      <c r="Q732" s="2"/>
      <c r="R732" s="2"/>
    </row>
    <row r="733" spans="1:18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  <c r="P733" s="7"/>
      <c r="Q733" s="2"/>
      <c r="R733" s="2"/>
    </row>
    <row r="734" spans="1:18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  <c r="P734" s="7"/>
      <c r="Q734" s="2"/>
      <c r="R734" s="2"/>
    </row>
    <row r="735" spans="1:18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  <c r="P735" s="7"/>
      <c r="Q735" s="2"/>
      <c r="R735" s="2"/>
    </row>
    <row r="736" spans="1:18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  <c r="P736" s="7"/>
      <c r="Q736" s="2"/>
      <c r="R736" s="2"/>
    </row>
    <row r="737" spans="1:18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  <c r="P737" s="7"/>
      <c r="Q737" s="2"/>
      <c r="R737" s="2"/>
    </row>
    <row r="738" spans="1:18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  <c r="P738" s="7"/>
      <c r="Q738" s="2"/>
      <c r="R738" s="2"/>
    </row>
    <row r="739" spans="1:18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  <c r="P739" s="7"/>
      <c r="Q739" s="2"/>
      <c r="R739" s="2"/>
    </row>
    <row r="740" spans="1:18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  <c r="P740" s="7"/>
      <c r="Q740" s="2"/>
      <c r="R740" s="2"/>
    </row>
    <row r="741" spans="1:18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  <c r="P741" s="7"/>
      <c r="Q741" s="2"/>
      <c r="R741" s="2"/>
    </row>
    <row r="742" spans="1:18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  <c r="P742" s="7"/>
      <c r="Q742" s="2"/>
      <c r="R742" s="2"/>
    </row>
    <row r="743" spans="1:18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  <c r="P743" s="7"/>
      <c r="Q743" s="2"/>
      <c r="R743" s="2"/>
    </row>
    <row r="744" spans="1:18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  <c r="P744" s="7"/>
      <c r="Q744" s="2"/>
      <c r="R744" s="2"/>
    </row>
    <row r="745" spans="1:18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  <c r="P745" s="7"/>
      <c r="Q745" s="2"/>
      <c r="R745" s="2"/>
    </row>
    <row r="746" spans="1:18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  <c r="P746" s="7"/>
      <c r="Q746" s="2"/>
      <c r="R746" s="2"/>
    </row>
    <row r="747" spans="1:18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  <c r="P747" s="7"/>
      <c r="Q747" s="2"/>
      <c r="R747" s="2"/>
    </row>
    <row r="748" spans="1:18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  <c r="P748" s="7"/>
      <c r="Q748" s="2"/>
      <c r="R748" s="2"/>
    </row>
    <row r="749" spans="1:18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  <c r="P749" s="7"/>
      <c r="Q749" s="2"/>
      <c r="R749" s="2"/>
    </row>
    <row r="750" spans="1:18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  <c r="P750" s="7"/>
      <c r="Q750" s="2"/>
      <c r="R750" s="2"/>
    </row>
    <row r="751" spans="1:18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  <c r="P751" s="7"/>
      <c r="Q751" s="2"/>
      <c r="R751" s="2"/>
    </row>
    <row r="752" spans="1:18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  <c r="P752" s="7"/>
      <c r="Q752" s="2"/>
      <c r="R752" s="2"/>
    </row>
    <row r="753" spans="1:18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  <c r="P753" s="7"/>
      <c r="Q753" s="2"/>
      <c r="R753" s="2"/>
    </row>
    <row r="754" spans="1:18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  <c r="P754" s="7"/>
      <c r="Q754" s="2"/>
      <c r="R754" s="2"/>
    </row>
    <row r="755" spans="1:18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  <c r="P755" s="7"/>
      <c r="Q755" s="2"/>
      <c r="R755" s="2"/>
    </row>
    <row r="756" spans="1:18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  <c r="P756" s="7"/>
      <c r="Q756" s="2"/>
      <c r="R756" s="2"/>
    </row>
    <row r="757" spans="1:18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  <c r="P757" s="7"/>
      <c r="Q757" s="2"/>
      <c r="R757" s="2"/>
    </row>
    <row r="758" spans="1:18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  <c r="P758" s="7"/>
      <c r="Q758" s="2"/>
      <c r="R758" s="2"/>
    </row>
    <row r="759" spans="1:18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  <c r="P759" s="7"/>
      <c r="Q759" s="2"/>
      <c r="R759" s="2"/>
    </row>
    <row r="760" spans="1:18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  <c r="P760" s="7"/>
      <c r="Q760" s="2"/>
      <c r="R760" s="2"/>
    </row>
    <row r="761" spans="1:18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  <c r="P761" s="7"/>
      <c r="Q761" s="2"/>
      <c r="R761" s="2"/>
    </row>
    <row r="762" spans="1:18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  <c r="P762" s="7"/>
      <c r="Q762" s="2"/>
      <c r="R762" s="2"/>
    </row>
    <row r="763" spans="1:18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  <c r="P763" s="7"/>
      <c r="Q763" s="2"/>
      <c r="R763" s="2"/>
    </row>
    <row r="764" spans="1:18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  <c r="P764" s="7"/>
      <c r="Q764" s="2"/>
      <c r="R764" s="2"/>
    </row>
    <row r="765" spans="1:18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  <c r="P765" s="7"/>
      <c r="Q765" s="2"/>
      <c r="R765" s="2"/>
    </row>
    <row r="766" spans="1:18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  <c r="P766" s="7"/>
      <c r="Q766" s="2"/>
      <c r="R766" s="2"/>
    </row>
    <row r="767" spans="1:18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  <c r="P767" s="7"/>
      <c r="Q767" s="2"/>
      <c r="R767" s="2"/>
    </row>
    <row r="768" spans="1:18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  <c r="P768" s="7"/>
      <c r="Q768" s="2"/>
      <c r="R768" s="2"/>
    </row>
    <row r="769" spans="1:18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  <c r="P769" s="7"/>
      <c r="Q769" s="2"/>
      <c r="R769" s="2"/>
    </row>
    <row r="770" spans="1:18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  <c r="P770" s="7"/>
      <c r="Q770" s="2"/>
      <c r="R770" s="2"/>
    </row>
    <row r="771" spans="1:18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  <c r="P771" s="7"/>
      <c r="Q771" s="2"/>
      <c r="R771" s="2"/>
    </row>
    <row r="772" spans="1:18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  <c r="P772" s="7"/>
      <c r="Q772" s="2"/>
      <c r="R772" s="2"/>
    </row>
    <row r="773" spans="1:18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  <c r="P773" s="7"/>
      <c r="Q773" s="2"/>
      <c r="R773" s="2"/>
    </row>
    <row r="774" spans="1:18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  <c r="P774" s="7"/>
      <c r="Q774" s="2"/>
      <c r="R774" s="2"/>
    </row>
    <row r="775" spans="1:18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  <c r="P775" s="7"/>
      <c r="Q775" s="2"/>
      <c r="R775" s="2"/>
    </row>
    <row r="776" spans="1:18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  <c r="P776" s="7"/>
      <c r="Q776" s="2"/>
      <c r="R776" s="2"/>
    </row>
    <row r="777" spans="1:18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  <c r="P777" s="7"/>
      <c r="Q777" s="2"/>
      <c r="R777" s="2"/>
    </row>
    <row r="778" spans="1:18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  <c r="P778" s="7"/>
      <c r="Q778" s="2"/>
      <c r="R778" s="2"/>
    </row>
    <row r="779" spans="1:18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  <c r="P779" s="7"/>
      <c r="Q779" s="2"/>
      <c r="R779" s="2"/>
    </row>
    <row r="780" spans="1:18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  <c r="P780" s="7"/>
      <c r="Q780" s="2"/>
      <c r="R780" s="2"/>
    </row>
    <row r="781" spans="1:18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  <c r="P781" s="7"/>
      <c r="Q781" s="2"/>
      <c r="R781" s="2"/>
    </row>
    <row r="782" spans="1:18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  <c r="P782" s="7"/>
      <c r="Q782" s="2"/>
      <c r="R782" s="2"/>
    </row>
    <row r="783" spans="1:18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  <c r="P783" s="7"/>
      <c r="Q783" s="2"/>
      <c r="R783" s="2"/>
    </row>
    <row r="784" spans="1:18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  <c r="P784" s="7"/>
      <c r="Q784" s="2"/>
      <c r="R784" s="2"/>
    </row>
    <row r="785" spans="1:18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  <c r="P785" s="7"/>
      <c r="Q785" s="2"/>
      <c r="R785" s="2"/>
    </row>
    <row r="786" spans="1:18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  <c r="P786" s="7"/>
      <c r="Q786" s="2"/>
      <c r="R786" s="2"/>
    </row>
    <row r="787" spans="1:18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  <c r="P787" s="7"/>
      <c r="Q787" s="2"/>
      <c r="R787" s="2"/>
    </row>
    <row r="788" spans="1:18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  <c r="P788" s="7"/>
      <c r="Q788" s="2"/>
      <c r="R788" s="2"/>
    </row>
    <row r="789" spans="1:18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  <c r="P789" s="7"/>
      <c r="Q789" s="2"/>
      <c r="R789" s="2"/>
    </row>
    <row r="790" spans="1:18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  <c r="P790" s="7"/>
      <c r="Q790" s="2"/>
      <c r="R790" s="2"/>
    </row>
    <row r="791" spans="1:18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  <c r="P791" s="7"/>
      <c r="Q791" s="2"/>
      <c r="R791" s="2"/>
    </row>
    <row r="792" spans="1:18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  <c r="P792" s="7"/>
      <c r="Q792" s="2"/>
      <c r="R792" s="2"/>
    </row>
    <row r="793" spans="1:18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  <c r="P793" s="7"/>
      <c r="Q793" s="2"/>
      <c r="R793" s="2"/>
    </row>
    <row r="794" spans="1:18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  <c r="P794" s="7"/>
      <c r="Q794" s="2"/>
      <c r="R794" s="2"/>
    </row>
    <row r="795" spans="1:18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  <c r="P795" s="7"/>
      <c r="Q795" s="2"/>
      <c r="R795" s="2"/>
    </row>
    <row r="796" spans="1:18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  <c r="P796" s="7"/>
      <c r="Q796" s="2"/>
      <c r="R796" s="2"/>
    </row>
    <row r="797" spans="1:18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  <c r="P797" s="7"/>
      <c r="Q797" s="2"/>
      <c r="R797" s="2"/>
    </row>
    <row r="798" spans="1:18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  <c r="P798" s="7"/>
      <c r="Q798" s="2"/>
      <c r="R798" s="2"/>
    </row>
    <row r="799" spans="1:18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  <c r="P799" s="7"/>
      <c r="Q799" s="2"/>
      <c r="R799" s="2"/>
    </row>
    <row r="800" spans="1:18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  <c r="P800" s="7"/>
      <c r="Q800" s="2"/>
      <c r="R800" s="2"/>
    </row>
    <row r="801" spans="1:18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  <c r="P801" s="7"/>
      <c r="Q801" s="2"/>
      <c r="R801" s="2"/>
    </row>
    <row r="802" spans="1:18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  <c r="P802" s="7"/>
      <c r="Q802" s="2"/>
      <c r="R802" s="2"/>
    </row>
    <row r="803" spans="1:18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  <c r="P803" s="7"/>
      <c r="Q803" s="2"/>
      <c r="R803" s="2"/>
    </row>
    <row r="804" spans="1:18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  <c r="P804" s="7"/>
      <c r="Q804" s="2"/>
      <c r="R804" s="2"/>
    </row>
    <row r="805" spans="1:18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  <c r="P805" s="7"/>
      <c r="Q805" s="2"/>
      <c r="R805" s="2"/>
    </row>
    <row r="806" spans="1:18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  <c r="P806" s="7"/>
      <c r="Q806" s="2"/>
      <c r="R806" s="2"/>
    </row>
    <row r="807" spans="1:18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  <c r="P807" s="7"/>
      <c r="Q807" s="2"/>
      <c r="R807" s="2"/>
    </row>
    <row r="808" spans="1:18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  <c r="P808" s="7"/>
      <c r="Q808" s="2"/>
      <c r="R808" s="2"/>
    </row>
    <row r="809" spans="1:18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  <c r="P809" s="7"/>
      <c r="Q809" s="2"/>
      <c r="R809" s="2"/>
    </row>
    <row r="810" spans="1:18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  <c r="P810" s="7"/>
      <c r="Q810" s="2"/>
      <c r="R810" s="2"/>
    </row>
    <row r="811" spans="1:18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  <c r="P811" s="7"/>
      <c r="Q811" s="2"/>
      <c r="R811" s="2"/>
    </row>
    <row r="812" spans="1:18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  <c r="P812" s="7"/>
      <c r="Q812" s="2"/>
      <c r="R812" s="2"/>
    </row>
    <row r="813" spans="1:18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  <c r="P813" s="7"/>
      <c r="Q813" s="2"/>
      <c r="R813" s="2"/>
    </row>
    <row r="814" spans="1:18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  <c r="P814" s="7"/>
      <c r="Q814" s="2"/>
      <c r="R814" s="2"/>
    </row>
    <row r="815" spans="1:18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  <c r="P815" s="7"/>
      <c r="Q815" s="2"/>
      <c r="R815" s="2"/>
    </row>
    <row r="816" spans="1:18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  <c r="P816" s="7"/>
      <c r="Q816" s="2"/>
      <c r="R816" s="2"/>
    </row>
    <row r="817" spans="1:18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  <c r="P817" s="7"/>
      <c r="Q817" s="2"/>
      <c r="R817" s="2"/>
    </row>
    <row r="818" spans="1:18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  <c r="P818" s="7"/>
      <c r="Q818" s="2"/>
      <c r="R818" s="2"/>
    </row>
    <row r="819" spans="1:18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  <c r="P819" s="7"/>
      <c r="Q819" s="2"/>
      <c r="R819" s="2"/>
    </row>
    <row r="820" spans="1:18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  <c r="P820" s="7"/>
      <c r="Q820" s="2"/>
      <c r="R820" s="2"/>
    </row>
    <row r="821" spans="1:18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  <c r="P821" s="7"/>
      <c r="Q821" s="2"/>
      <c r="R821" s="2"/>
    </row>
    <row r="822" spans="1:18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  <c r="P822" s="7"/>
      <c r="Q822" s="2"/>
      <c r="R822" s="2"/>
    </row>
    <row r="823" spans="1:18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  <c r="P823" s="7"/>
      <c r="Q823" s="2"/>
      <c r="R823" s="2"/>
    </row>
    <row r="824" spans="1:18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  <c r="P824" s="7"/>
      <c r="Q824" s="2"/>
      <c r="R824" s="2"/>
    </row>
    <row r="825" spans="1:18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  <c r="P825" s="7"/>
      <c r="Q825" s="2"/>
      <c r="R825" s="2"/>
    </row>
    <row r="826" spans="1:18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  <c r="P826" s="7"/>
      <c r="Q826" s="2"/>
      <c r="R826" s="2"/>
    </row>
    <row r="827" spans="1:18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  <c r="P827" s="7"/>
      <c r="Q827" s="2"/>
      <c r="R827" s="2"/>
    </row>
    <row r="828" spans="1:18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  <c r="P828" s="7"/>
      <c r="Q828" s="2"/>
      <c r="R828" s="2"/>
    </row>
    <row r="829" spans="1:18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  <c r="P829" s="7"/>
      <c r="Q829" s="2"/>
      <c r="R829" s="2"/>
    </row>
    <row r="830" spans="1:18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  <c r="P830" s="7"/>
      <c r="Q830" s="2"/>
      <c r="R830" s="2"/>
    </row>
    <row r="831" spans="1:18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  <c r="P831" s="7"/>
      <c r="Q831" s="2"/>
      <c r="R831" s="2"/>
    </row>
    <row r="832" spans="1:18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  <c r="P832" s="7"/>
      <c r="Q832" s="2"/>
      <c r="R832" s="2"/>
    </row>
    <row r="833" spans="1:18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  <c r="P833" s="7"/>
      <c r="Q833" s="2"/>
      <c r="R833" s="2"/>
    </row>
    <row r="834" spans="1:18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  <c r="P834" s="7"/>
      <c r="Q834" s="2"/>
      <c r="R834" s="2"/>
    </row>
    <row r="835" spans="1:18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  <c r="P835" s="7"/>
      <c r="Q835" s="2"/>
      <c r="R835" s="2"/>
    </row>
    <row r="836" spans="1:18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  <c r="P836" s="7"/>
      <c r="Q836" s="2"/>
      <c r="R836" s="2"/>
    </row>
    <row r="837" spans="1:18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  <c r="P837" s="7"/>
      <c r="Q837" s="2"/>
      <c r="R837" s="2"/>
    </row>
    <row r="838" spans="1:18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  <c r="P838" s="7"/>
      <c r="Q838" s="2"/>
      <c r="R838" s="2"/>
    </row>
    <row r="839" spans="1:18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  <c r="P839" s="7"/>
      <c r="Q839" s="2"/>
      <c r="R839" s="2"/>
    </row>
    <row r="840" spans="1:18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  <c r="P840" s="7"/>
      <c r="Q840" s="2"/>
      <c r="R840" s="2"/>
    </row>
    <row r="841" spans="1:18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  <c r="P841" s="7"/>
      <c r="Q841" s="2"/>
      <c r="R841" s="2"/>
    </row>
    <row r="842" spans="1:18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  <c r="P842" s="7"/>
      <c r="Q842" s="2"/>
      <c r="R842" s="2"/>
    </row>
    <row r="843" spans="1:18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  <c r="P843" s="7"/>
      <c r="Q843" s="2"/>
      <c r="R843" s="2"/>
    </row>
    <row r="844" spans="1:18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  <c r="P844" s="7"/>
      <c r="Q844" s="2"/>
      <c r="R844" s="2"/>
    </row>
    <row r="845" spans="1:18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  <c r="P845" s="7"/>
      <c r="Q845" s="2"/>
      <c r="R845" s="2"/>
    </row>
    <row r="846" spans="1:18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  <c r="P846" s="7"/>
      <c r="Q846" s="2"/>
      <c r="R846" s="2"/>
    </row>
    <row r="847" spans="1:18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  <c r="P847" s="7"/>
      <c r="Q847" s="2"/>
      <c r="R847" s="2"/>
    </row>
    <row r="848" spans="1:18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  <c r="P848" s="7"/>
      <c r="Q848" s="2"/>
      <c r="R848" s="2"/>
    </row>
    <row r="849" spans="1:18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  <c r="P849" s="7"/>
      <c r="Q849" s="2"/>
      <c r="R849" s="2"/>
    </row>
    <row r="850" spans="1:18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  <c r="P850" s="7"/>
      <c r="Q850" s="2"/>
      <c r="R850" s="2"/>
    </row>
    <row r="851" spans="1:18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  <c r="P851" s="7"/>
      <c r="Q851" s="2"/>
      <c r="R851" s="2"/>
    </row>
    <row r="852" spans="1:18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  <c r="P852" s="7"/>
      <c r="Q852" s="2"/>
      <c r="R852" s="2"/>
    </row>
    <row r="853" spans="1:18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  <c r="P853" s="7"/>
      <c r="Q853" s="2"/>
      <c r="R853" s="2"/>
    </row>
    <row r="854" spans="1:18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  <c r="P854" s="7"/>
      <c r="Q854" s="2"/>
      <c r="R854" s="2"/>
    </row>
    <row r="855" spans="1:18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  <c r="P855" s="7"/>
      <c r="Q855" s="2"/>
      <c r="R855" s="2"/>
    </row>
    <row r="856" spans="1:18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  <c r="P856" s="7"/>
      <c r="Q856" s="2"/>
      <c r="R856" s="2"/>
    </row>
    <row r="857" spans="1:18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  <c r="P857" s="7"/>
      <c r="Q857" s="2"/>
      <c r="R857" s="2"/>
    </row>
    <row r="858" spans="1:18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  <c r="P858" s="7"/>
      <c r="Q858" s="2"/>
      <c r="R858" s="2"/>
    </row>
    <row r="859" spans="1:18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  <c r="P859" s="7"/>
      <c r="Q859" s="2"/>
      <c r="R859" s="2"/>
    </row>
    <row r="860" spans="1:18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  <c r="P860" s="7"/>
      <c r="Q860" s="2"/>
      <c r="R860" s="2"/>
    </row>
    <row r="861" spans="1:18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  <c r="P861" s="7"/>
      <c r="Q861" s="2"/>
      <c r="R861" s="2"/>
    </row>
    <row r="862" spans="1:18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  <c r="P862" s="7"/>
      <c r="Q862" s="2"/>
      <c r="R862" s="2"/>
    </row>
    <row r="863" spans="1:18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  <c r="P863" s="7"/>
      <c r="Q863" s="2"/>
      <c r="R863" s="2"/>
    </row>
    <row r="864" spans="1:18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  <c r="P864" s="7"/>
      <c r="Q864" s="2"/>
      <c r="R864" s="2"/>
    </row>
    <row r="865" spans="1:18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  <c r="P865" s="7"/>
      <c r="Q865" s="2"/>
      <c r="R865" s="2"/>
    </row>
    <row r="866" spans="1:18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  <c r="P866" s="7"/>
      <c r="Q866" s="2"/>
      <c r="R866" s="2"/>
    </row>
    <row r="867" spans="1:18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  <c r="P867" s="7"/>
      <c r="Q867" s="2"/>
      <c r="R867" s="2"/>
    </row>
    <row r="868" spans="1:18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  <c r="P868" s="7"/>
      <c r="Q868" s="2"/>
      <c r="R868" s="2"/>
    </row>
    <row r="869" spans="1:18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  <c r="P869" s="7"/>
      <c r="Q869" s="2"/>
      <c r="R869" s="2"/>
    </row>
    <row r="870" spans="1:18" ht="12.75" customHeight="1" x14ac:dyDescent="0.2">
      <c r="A870" s="10"/>
      <c r="B870" s="1"/>
      <c r="C870" s="1"/>
      <c r="D870" s="1"/>
      <c r="E870" s="1"/>
      <c r="F870" s="1"/>
      <c r="G870" s="10"/>
      <c r="H870" s="10"/>
      <c r="I870" s="10"/>
      <c r="J870" s="4"/>
      <c r="K870" s="11"/>
      <c r="L870" s="11"/>
      <c r="M870" s="5"/>
      <c r="N870" s="5"/>
      <c r="O870" s="2"/>
      <c r="P870" s="7"/>
      <c r="Q870" s="2"/>
      <c r="R870" s="2"/>
    </row>
    <row r="871" spans="1:18" ht="12.75" customHeight="1" x14ac:dyDescent="0.2">
      <c r="A871" s="10"/>
      <c r="B871" s="1"/>
      <c r="C871" s="1"/>
      <c r="D871" s="1"/>
      <c r="E871" s="1"/>
      <c r="F871" s="1"/>
      <c r="G871" s="10"/>
      <c r="H871" s="10"/>
      <c r="I871" s="10"/>
      <c r="J871" s="4"/>
      <c r="K871" s="11"/>
      <c r="L871" s="11"/>
      <c r="M871" s="5"/>
      <c r="N871" s="5"/>
      <c r="O871" s="2"/>
      <c r="P871" s="7"/>
      <c r="Q871" s="2"/>
      <c r="R871" s="2"/>
    </row>
  </sheetData>
  <autoFilter ref="A2:R6" xr:uid="{3ED90992-8B97-4C31-8FED-B75835D26136}"/>
  <mergeCells count="1">
    <mergeCell ref="B1:R1"/>
  </mergeCells>
  <pageMargins left="0.511811024" right="0.511811024" top="0.78740157499999996" bottom="0.78740157499999996" header="0.31496062000000002" footer="0.31496062000000002"/>
  <pageSetup paperSize="9" scale="53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229B7-C973-4896-B790-09CC3B0199B5}">
  <sheetPr>
    <tabColor rgb="FF99FF66"/>
    <pageSetUpPr fitToPage="1"/>
  </sheetPr>
  <dimension ref="A1:O870"/>
  <sheetViews>
    <sheetView showGridLines="0" zoomScale="55" zoomScaleNormal="55" workbookViewId="0">
      <selection activeCell="B3" sqref="B3"/>
    </sheetView>
  </sheetViews>
  <sheetFormatPr defaultColWidth="14.42578125" defaultRowHeight="12.75" x14ac:dyDescent="0.2"/>
  <cols>
    <col min="1" max="1" width="19.85546875" style="15" bestFit="1" customWidth="1"/>
    <col min="2" max="2" width="79.28515625" style="15" customWidth="1"/>
    <col min="3" max="3" width="55.28515625" style="9" customWidth="1"/>
    <col min="4" max="5" width="31.140625" style="9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" width="35.5703125" style="15" customWidth="1"/>
    <col min="17" max="16384" width="14.42578125" style="15"/>
  </cols>
  <sheetData>
    <row r="1" spans="1:15" ht="71.45" customHeight="1" x14ac:dyDescent="0.2">
      <c r="A1" s="3" t="s">
        <v>1</v>
      </c>
      <c r="B1" s="695" t="s">
        <v>1226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</row>
    <row r="2" spans="1:15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</row>
    <row r="3" spans="1:15" s="49" customFormat="1" ht="78" thickBot="1" x14ac:dyDescent="0.25">
      <c r="A3" s="243" t="s">
        <v>559</v>
      </c>
      <c r="B3" s="97" t="s">
        <v>560</v>
      </c>
      <c r="C3" s="209" t="s">
        <v>785</v>
      </c>
      <c r="D3" s="366" t="s">
        <v>824</v>
      </c>
      <c r="E3" s="107"/>
      <c r="F3" s="16"/>
      <c r="G3" s="27"/>
      <c r="H3" s="27"/>
      <c r="I3" s="67"/>
      <c r="J3" s="38"/>
      <c r="K3" s="68"/>
      <c r="L3" s="28"/>
      <c r="M3" s="29">
        <v>500.85</v>
      </c>
      <c r="N3" s="30">
        <v>500.85</v>
      </c>
      <c r="O3" s="85" t="s">
        <v>580</v>
      </c>
    </row>
    <row r="4" spans="1:15" ht="42.75" customHeight="1" thickBot="1" x14ac:dyDescent="0.25">
      <c r="A4" s="10"/>
      <c r="B4" s="1"/>
      <c r="C4" s="1"/>
      <c r="D4" s="1"/>
      <c r="E4" s="1"/>
      <c r="F4" s="1"/>
      <c r="G4" s="10"/>
      <c r="H4" s="10"/>
      <c r="I4" s="10"/>
      <c r="J4" s="4"/>
      <c r="K4" s="11"/>
      <c r="L4" s="11"/>
      <c r="M4" s="5"/>
      <c r="N4" s="197">
        <f>SUM(N3:N3)</f>
        <v>500.85</v>
      </c>
      <c r="O4" s="2"/>
    </row>
    <row r="5" spans="1:15" ht="57.75" customHeight="1" x14ac:dyDescent="0.2">
      <c r="A5" s="10"/>
      <c r="B5" s="1"/>
      <c r="C5" s="1"/>
      <c r="D5" s="1"/>
      <c r="E5" s="1"/>
      <c r="F5" s="1"/>
      <c r="G5" s="10"/>
      <c r="H5" s="10"/>
      <c r="I5" s="10"/>
      <c r="J5" s="4"/>
      <c r="K5" s="11"/>
      <c r="L5" s="11"/>
      <c r="M5" s="5"/>
      <c r="N5" s="196" t="s">
        <v>80</v>
      </c>
      <c r="O5" s="2"/>
    </row>
    <row r="6" spans="1:15" ht="12.75" customHeight="1" x14ac:dyDescent="0.2">
      <c r="A6" s="10"/>
      <c r="B6" s="1"/>
      <c r="C6" s="1"/>
      <c r="D6" s="1"/>
      <c r="E6" s="1"/>
      <c r="F6" s="1"/>
      <c r="G6" s="10"/>
      <c r="H6" s="10"/>
      <c r="I6" s="10"/>
      <c r="J6" s="4"/>
      <c r="K6" s="11"/>
      <c r="L6" s="11"/>
      <c r="M6" s="5"/>
      <c r="N6" s="5"/>
      <c r="O6" s="2"/>
    </row>
    <row r="7" spans="1:15" ht="12.75" customHeight="1" x14ac:dyDescent="0.2">
      <c r="A7" s="10"/>
      <c r="B7" s="1"/>
      <c r="C7" s="1"/>
      <c r="D7" s="1"/>
      <c r="E7" s="1"/>
      <c r="F7" s="1"/>
      <c r="G7" s="10"/>
      <c r="H7" s="10"/>
      <c r="I7" s="10"/>
      <c r="J7" s="4"/>
      <c r="K7" s="11"/>
      <c r="L7" s="11"/>
      <c r="M7" s="5"/>
      <c r="N7" s="5"/>
      <c r="O7" s="2"/>
    </row>
    <row r="8" spans="1:15" ht="12.75" customHeight="1" x14ac:dyDescent="0.2">
      <c r="A8" s="10"/>
      <c r="B8" s="1"/>
      <c r="C8" s="1"/>
      <c r="D8" s="1"/>
      <c r="E8" s="1"/>
      <c r="F8" s="1"/>
      <c r="G8" s="10"/>
      <c r="H8" s="10"/>
      <c r="I8" s="10"/>
      <c r="J8" s="4"/>
      <c r="K8" s="11"/>
      <c r="L8" s="11"/>
      <c r="M8" s="5"/>
      <c r="N8" s="5"/>
      <c r="O8" s="2"/>
    </row>
    <row r="9" spans="1:15" ht="12.75" customHeight="1" x14ac:dyDescent="0.2">
      <c r="A9" s="10"/>
      <c r="B9" s="1"/>
      <c r="C9" s="1"/>
      <c r="D9" s="1"/>
      <c r="E9" s="1"/>
      <c r="F9" s="1"/>
      <c r="G9" s="10"/>
      <c r="H9" s="10"/>
      <c r="I9" s="10"/>
      <c r="J9" s="4"/>
      <c r="K9" s="11"/>
      <c r="L9" s="11"/>
      <c r="M9" s="5"/>
      <c r="N9" s="5"/>
      <c r="O9" s="2"/>
    </row>
    <row r="10" spans="1:15" ht="12.75" customHeight="1" x14ac:dyDescent="0.2">
      <c r="A10" s="10"/>
      <c r="B10" s="1"/>
      <c r="C10" s="1"/>
      <c r="D10" s="1"/>
      <c r="E10" s="1"/>
      <c r="F10" s="1"/>
      <c r="G10" s="10"/>
      <c r="H10" s="10"/>
      <c r="I10" s="10"/>
      <c r="J10" s="4"/>
      <c r="K10" s="11"/>
      <c r="L10" s="11"/>
      <c r="M10" s="5"/>
      <c r="N10" s="5"/>
      <c r="O10" s="2"/>
    </row>
    <row r="11" spans="1:15" ht="12.75" customHeight="1" x14ac:dyDescent="0.2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5"/>
      <c r="O11" s="2"/>
    </row>
    <row r="12" spans="1:15" ht="12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5"/>
      <c r="O12" s="2"/>
    </row>
    <row r="13" spans="1:15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</row>
    <row r="14" spans="1:15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</row>
    <row r="15" spans="1:15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</row>
    <row r="16" spans="1:15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</row>
    <row r="17" spans="1:15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</row>
    <row r="18" spans="1:15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</row>
    <row r="19" spans="1:15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</row>
    <row r="20" spans="1:15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</row>
    <row r="21" spans="1:15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</row>
    <row r="22" spans="1:15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</row>
    <row r="23" spans="1:15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</row>
    <row r="24" spans="1:15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</row>
    <row r="25" spans="1:15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</row>
    <row r="26" spans="1:15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</row>
    <row r="27" spans="1:15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</row>
    <row r="28" spans="1:15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</row>
    <row r="29" spans="1:15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</row>
    <row r="30" spans="1:15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</row>
    <row r="31" spans="1:15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</row>
    <row r="32" spans="1:15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</row>
    <row r="33" spans="1:15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</row>
    <row r="34" spans="1:15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</row>
    <row r="35" spans="1:15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</row>
    <row r="36" spans="1:15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</row>
    <row r="37" spans="1:15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</row>
    <row r="38" spans="1:15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</row>
    <row r="39" spans="1:15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</row>
    <row r="40" spans="1:15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</row>
    <row r="41" spans="1:15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</row>
    <row r="42" spans="1:15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</row>
    <row r="43" spans="1:15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</row>
    <row r="44" spans="1:15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</row>
    <row r="45" spans="1:15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</row>
    <row r="46" spans="1:15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</row>
    <row r="47" spans="1:15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</row>
    <row r="48" spans="1:15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</row>
    <row r="49" spans="1:15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</row>
    <row r="50" spans="1:15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</row>
    <row r="51" spans="1:15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</row>
    <row r="52" spans="1:15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</row>
    <row r="53" spans="1:15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</row>
    <row r="54" spans="1:15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</row>
    <row r="55" spans="1:15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</row>
    <row r="56" spans="1:15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</row>
    <row r="57" spans="1:15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</row>
    <row r="58" spans="1:15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</row>
    <row r="59" spans="1:15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</row>
    <row r="60" spans="1:15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</row>
    <row r="61" spans="1:15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</row>
    <row r="62" spans="1:15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</row>
    <row r="63" spans="1:15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</row>
    <row r="64" spans="1:15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</row>
    <row r="65" spans="1:15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</row>
    <row r="66" spans="1:15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</row>
    <row r="67" spans="1:15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</row>
    <row r="68" spans="1:15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</row>
    <row r="69" spans="1:15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</row>
    <row r="70" spans="1:15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</row>
    <row r="71" spans="1:15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</row>
    <row r="72" spans="1:15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</row>
    <row r="73" spans="1:15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</row>
    <row r="74" spans="1:15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</row>
    <row r="75" spans="1:15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</row>
    <row r="76" spans="1:15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</row>
    <row r="77" spans="1:15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</row>
    <row r="78" spans="1:15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</row>
    <row r="79" spans="1:15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</row>
    <row r="80" spans="1:15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</row>
    <row r="81" spans="1:15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</row>
    <row r="82" spans="1:15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</row>
    <row r="83" spans="1:15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</row>
    <row r="84" spans="1:15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</row>
    <row r="85" spans="1:15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</row>
    <row r="86" spans="1:15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</row>
    <row r="87" spans="1:15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</row>
    <row r="88" spans="1:15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</row>
    <row r="89" spans="1:15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</row>
    <row r="90" spans="1:15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</row>
    <row r="91" spans="1:15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</row>
    <row r="92" spans="1:15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</row>
    <row r="93" spans="1:15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</row>
    <row r="94" spans="1:15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</row>
    <row r="95" spans="1:15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</row>
    <row r="96" spans="1:15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</row>
    <row r="97" spans="1:15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</row>
    <row r="98" spans="1:15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</row>
    <row r="99" spans="1:15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</row>
    <row r="100" spans="1:15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</row>
    <row r="101" spans="1:15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</row>
    <row r="102" spans="1:15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</row>
    <row r="103" spans="1:15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</row>
    <row r="104" spans="1:15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</row>
    <row r="105" spans="1:15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</row>
    <row r="106" spans="1:15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</row>
    <row r="107" spans="1:15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</row>
    <row r="108" spans="1:15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</row>
    <row r="109" spans="1:15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</row>
    <row r="110" spans="1:15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</row>
    <row r="111" spans="1:15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</row>
    <row r="112" spans="1:15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</row>
    <row r="113" spans="1:15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</row>
    <row r="114" spans="1:15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</row>
    <row r="115" spans="1:15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</row>
    <row r="116" spans="1:15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</row>
    <row r="117" spans="1:15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</row>
    <row r="118" spans="1:15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</row>
    <row r="119" spans="1:15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</row>
    <row r="120" spans="1:15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</row>
    <row r="121" spans="1:15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</row>
    <row r="122" spans="1:15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</row>
    <row r="123" spans="1:15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</row>
    <row r="124" spans="1:15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</row>
    <row r="125" spans="1:15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</row>
    <row r="126" spans="1:15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</row>
    <row r="127" spans="1:15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</row>
    <row r="128" spans="1:15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</row>
    <row r="129" spans="1:15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</row>
    <row r="130" spans="1:15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</row>
    <row r="131" spans="1:15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</row>
    <row r="132" spans="1:15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</row>
    <row r="133" spans="1:15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</row>
    <row r="134" spans="1:15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</row>
    <row r="135" spans="1:15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</row>
    <row r="136" spans="1:15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</row>
    <row r="137" spans="1:15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</row>
    <row r="138" spans="1:15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</row>
    <row r="139" spans="1:15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</row>
    <row r="140" spans="1:15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</row>
    <row r="141" spans="1:15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</row>
    <row r="142" spans="1:15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</row>
    <row r="143" spans="1:15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</row>
    <row r="144" spans="1:15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</row>
    <row r="145" spans="1:15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</row>
    <row r="146" spans="1:15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</row>
    <row r="147" spans="1:15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</row>
    <row r="148" spans="1:15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</row>
    <row r="149" spans="1:15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</row>
    <row r="150" spans="1:15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</row>
    <row r="151" spans="1:15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</row>
    <row r="152" spans="1:15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</row>
    <row r="153" spans="1:15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</row>
    <row r="154" spans="1:15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</row>
    <row r="155" spans="1:15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</row>
    <row r="156" spans="1:15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</row>
    <row r="157" spans="1:15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</row>
    <row r="158" spans="1:15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</row>
    <row r="159" spans="1:15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</row>
    <row r="160" spans="1:15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</row>
    <row r="161" spans="1:15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</row>
    <row r="162" spans="1:15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</row>
    <row r="163" spans="1:15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</row>
    <row r="164" spans="1:15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</row>
    <row r="165" spans="1:15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</row>
    <row r="166" spans="1:15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</row>
    <row r="167" spans="1:15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</row>
    <row r="168" spans="1:15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</row>
    <row r="169" spans="1:15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</row>
    <row r="170" spans="1:15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</row>
    <row r="171" spans="1:15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</row>
    <row r="172" spans="1:15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</row>
    <row r="173" spans="1:15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</row>
    <row r="174" spans="1:15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</row>
    <row r="175" spans="1:15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</row>
    <row r="176" spans="1:15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</row>
    <row r="177" spans="1:15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</row>
    <row r="178" spans="1:15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</row>
    <row r="179" spans="1:15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</row>
    <row r="180" spans="1:15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</row>
    <row r="181" spans="1:15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</row>
    <row r="182" spans="1:15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</row>
    <row r="183" spans="1:15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</row>
    <row r="184" spans="1:15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</row>
    <row r="185" spans="1:15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</row>
    <row r="186" spans="1:15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</row>
    <row r="187" spans="1:15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</row>
    <row r="188" spans="1:15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</row>
    <row r="189" spans="1:15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</row>
    <row r="190" spans="1:15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</row>
    <row r="191" spans="1:15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</row>
    <row r="192" spans="1:15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</row>
    <row r="193" spans="1:15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</row>
    <row r="194" spans="1:15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</row>
    <row r="195" spans="1:15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</row>
    <row r="196" spans="1:15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</row>
    <row r="197" spans="1:15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</row>
    <row r="198" spans="1:15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</row>
    <row r="199" spans="1:15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</row>
    <row r="200" spans="1:15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</row>
    <row r="201" spans="1:15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</row>
    <row r="202" spans="1:15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</row>
    <row r="203" spans="1:15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</row>
    <row r="204" spans="1:15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</row>
    <row r="205" spans="1:15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</row>
    <row r="206" spans="1:15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</row>
    <row r="207" spans="1:15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</row>
    <row r="208" spans="1:15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</row>
    <row r="209" spans="1:15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</row>
    <row r="210" spans="1:15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</row>
    <row r="211" spans="1:15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</row>
    <row r="212" spans="1:15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</row>
    <row r="213" spans="1:15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</row>
    <row r="214" spans="1:15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</row>
    <row r="215" spans="1:15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</row>
    <row r="216" spans="1:15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</row>
    <row r="217" spans="1:15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</row>
    <row r="218" spans="1:15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</row>
    <row r="219" spans="1:15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</row>
    <row r="220" spans="1:15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</row>
    <row r="221" spans="1:15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</row>
    <row r="222" spans="1:15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</row>
    <row r="223" spans="1:15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</row>
    <row r="224" spans="1:15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</row>
    <row r="225" spans="1:15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</row>
    <row r="226" spans="1:15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</row>
    <row r="227" spans="1:15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</row>
    <row r="228" spans="1:15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</row>
    <row r="229" spans="1:15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</row>
    <row r="230" spans="1:15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</row>
    <row r="231" spans="1:15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</row>
    <row r="232" spans="1:15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</row>
    <row r="233" spans="1:15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</row>
    <row r="234" spans="1:15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</row>
    <row r="235" spans="1:15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</row>
    <row r="236" spans="1:15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</row>
    <row r="237" spans="1:15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</row>
    <row r="238" spans="1:15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</row>
    <row r="239" spans="1:15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</row>
    <row r="240" spans="1:15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</row>
    <row r="241" spans="1:15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</row>
    <row r="242" spans="1:15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</row>
    <row r="243" spans="1:15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</row>
    <row r="244" spans="1:15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</row>
    <row r="245" spans="1:15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</row>
    <row r="246" spans="1:15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</row>
    <row r="247" spans="1:15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</row>
    <row r="248" spans="1:15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</row>
    <row r="249" spans="1:15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</row>
    <row r="250" spans="1:15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</row>
    <row r="251" spans="1:15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</row>
    <row r="252" spans="1:15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</row>
    <row r="253" spans="1:15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</row>
    <row r="254" spans="1:15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</row>
    <row r="255" spans="1:15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</row>
    <row r="256" spans="1:15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</row>
    <row r="257" spans="1:15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</row>
    <row r="258" spans="1:15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</row>
    <row r="259" spans="1:15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</row>
    <row r="260" spans="1:15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</row>
    <row r="261" spans="1:15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</row>
    <row r="262" spans="1:15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</row>
    <row r="263" spans="1:15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</row>
    <row r="264" spans="1:15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</row>
    <row r="265" spans="1:15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</row>
    <row r="266" spans="1:15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</row>
    <row r="267" spans="1:15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</row>
    <row r="268" spans="1:15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</row>
    <row r="269" spans="1:15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</row>
    <row r="270" spans="1:15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</row>
    <row r="271" spans="1:15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</row>
    <row r="272" spans="1:15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</row>
    <row r="273" spans="1:15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</row>
    <row r="274" spans="1:15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</row>
    <row r="275" spans="1:15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</row>
    <row r="276" spans="1:15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</row>
    <row r="277" spans="1:15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</row>
    <row r="278" spans="1:15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</row>
    <row r="279" spans="1:15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</row>
    <row r="280" spans="1:15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</row>
    <row r="281" spans="1:15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</row>
    <row r="282" spans="1:15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</row>
    <row r="283" spans="1:15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</row>
    <row r="284" spans="1:15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</row>
    <row r="285" spans="1:15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</row>
    <row r="286" spans="1:15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</row>
    <row r="287" spans="1:15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</row>
    <row r="288" spans="1:15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</row>
    <row r="289" spans="1:15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</row>
    <row r="290" spans="1:15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</row>
    <row r="291" spans="1:15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</row>
    <row r="292" spans="1:15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</row>
    <row r="293" spans="1:15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</row>
    <row r="294" spans="1:15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</row>
    <row r="295" spans="1:15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</row>
    <row r="296" spans="1:15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</row>
    <row r="297" spans="1:15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</row>
    <row r="298" spans="1:15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</row>
    <row r="299" spans="1:15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</row>
    <row r="300" spans="1:15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</row>
    <row r="301" spans="1:15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</row>
    <row r="302" spans="1:15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</row>
    <row r="303" spans="1:15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</row>
    <row r="304" spans="1:15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</row>
    <row r="305" spans="1:15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</row>
    <row r="306" spans="1:15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</row>
    <row r="307" spans="1:15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</row>
    <row r="308" spans="1:15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</row>
    <row r="309" spans="1:15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</row>
    <row r="310" spans="1:15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</row>
    <row r="311" spans="1:15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</row>
    <row r="312" spans="1:15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</row>
    <row r="313" spans="1:15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</row>
    <row r="314" spans="1:15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</row>
    <row r="315" spans="1:15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</row>
    <row r="316" spans="1:15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</row>
    <row r="317" spans="1:15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</row>
    <row r="318" spans="1:15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</row>
    <row r="319" spans="1:15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</row>
    <row r="320" spans="1:15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</row>
    <row r="321" spans="1:15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</row>
    <row r="322" spans="1:15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</row>
    <row r="323" spans="1:15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</row>
    <row r="324" spans="1:15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</row>
    <row r="325" spans="1:15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</row>
    <row r="326" spans="1:15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</row>
    <row r="327" spans="1:15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</row>
    <row r="328" spans="1:15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</row>
    <row r="329" spans="1:15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</row>
    <row r="330" spans="1:15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</row>
    <row r="331" spans="1:15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</row>
    <row r="332" spans="1:15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</row>
    <row r="333" spans="1:15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</row>
    <row r="334" spans="1:15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</row>
    <row r="335" spans="1:15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</row>
    <row r="336" spans="1:15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</row>
    <row r="337" spans="1:15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</row>
    <row r="338" spans="1:15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</row>
    <row r="339" spans="1:15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</row>
    <row r="340" spans="1:15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</row>
    <row r="341" spans="1:15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</row>
    <row r="342" spans="1:15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</row>
    <row r="343" spans="1:15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</row>
    <row r="344" spans="1:15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</row>
    <row r="345" spans="1:15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</row>
    <row r="346" spans="1:15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</row>
    <row r="347" spans="1:15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</row>
    <row r="348" spans="1:15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</row>
    <row r="349" spans="1:15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</row>
    <row r="350" spans="1:15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</row>
    <row r="351" spans="1:15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</row>
    <row r="352" spans="1:15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</row>
    <row r="353" spans="1:15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</row>
    <row r="354" spans="1:15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</row>
    <row r="355" spans="1:15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</row>
    <row r="356" spans="1:15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</row>
    <row r="357" spans="1:15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</row>
    <row r="358" spans="1:15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</row>
    <row r="359" spans="1:15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</row>
    <row r="360" spans="1:15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</row>
    <row r="361" spans="1:15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</row>
    <row r="362" spans="1:15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</row>
    <row r="363" spans="1:15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</row>
    <row r="364" spans="1:15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</row>
    <row r="365" spans="1:15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</row>
    <row r="366" spans="1:15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</row>
    <row r="367" spans="1:15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</row>
    <row r="368" spans="1:15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</row>
    <row r="369" spans="1:15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</row>
    <row r="370" spans="1:15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</row>
    <row r="371" spans="1:15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</row>
    <row r="372" spans="1:15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</row>
    <row r="373" spans="1:15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</row>
    <row r="374" spans="1:15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</row>
    <row r="375" spans="1:15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</row>
    <row r="376" spans="1:15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</row>
    <row r="377" spans="1:15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</row>
    <row r="378" spans="1:15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</row>
    <row r="379" spans="1:15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</row>
    <row r="380" spans="1:15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</row>
    <row r="381" spans="1:15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</row>
    <row r="382" spans="1:15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</row>
    <row r="383" spans="1:15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</row>
    <row r="384" spans="1:15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</row>
    <row r="385" spans="1:15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</row>
    <row r="386" spans="1:15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</row>
    <row r="387" spans="1:15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</row>
    <row r="388" spans="1:15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</row>
    <row r="389" spans="1:15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</row>
    <row r="390" spans="1:15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</row>
    <row r="391" spans="1:15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</row>
    <row r="392" spans="1:15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</row>
    <row r="393" spans="1:15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</row>
    <row r="394" spans="1:15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</row>
    <row r="395" spans="1:15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</row>
    <row r="396" spans="1:15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</row>
    <row r="397" spans="1:15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</row>
    <row r="398" spans="1:15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</row>
    <row r="399" spans="1:15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</row>
    <row r="400" spans="1:15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</row>
    <row r="401" spans="1:15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</row>
    <row r="402" spans="1:15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</row>
    <row r="403" spans="1:15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</row>
    <row r="404" spans="1:15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</row>
    <row r="405" spans="1:15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</row>
    <row r="406" spans="1:15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</row>
    <row r="407" spans="1:15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</row>
    <row r="408" spans="1:15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</row>
    <row r="409" spans="1:15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</row>
    <row r="410" spans="1:15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</row>
    <row r="411" spans="1:15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</row>
    <row r="412" spans="1:15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</row>
    <row r="413" spans="1:15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</row>
    <row r="414" spans="1:15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</row>
    <row r="415" spans="1:15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</row>
    <row r="416" spans="1:15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</row>
    <row r="417" spans="1:15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</row>
    <row r="418" spans="1:15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</row>
    <row r="419" spans="1:15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</row>
    <row r="420" spans="1:15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</row>
    <row r="421" spans="1:15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</row>
    <row r="422" spans="1:15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</row>
    <row r="423" spans="1:15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</row>
    <row r="424" spans="1:15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</row>
    <row r="425" spans="1:15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</row>
    <row r="426" spans="1:15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</row>
    <row r="427" spans="1:15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</row>
    <row r="428" spans="1:15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</row>
    <row r="429" spans="1:15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</row>
    <row r="430" spans="1:15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</row>
    <row r="431" spans="1:15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</row>
    <row r="432" spans="1:15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</row>
    <row r="433" spans="1:15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</row>
    <row r="434" spans="1:15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</row>
    <row r="435" spans="1:15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</row>
    <row r="436" spans="1:15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</row>
    <row r="437" spans="1:15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</row>
    <row r="438" spans="1:15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</row>
    <row r="439" spans="1:15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</row>
    <row r="440" spans="1:15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</row>
    <row r="441" spans="1:15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</row>
    <row r="442" spans="1:15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</row>
    <row r="443" spans="1:15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</row>
    <row r="444" spans="1:15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</row>
    <row r="445" spans="1:15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</row>
    <row r="446" spans="1:15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</row>
    <row r="447" spans="1:15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</row>
    <row r="448" spans="1:15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</row>
    <row r="449" spans="1:15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</row>
    <row r="450" spans="1:15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</row>
    <row r="451" spans="1:15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</row>
    <row r="452" spans="1:15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</row>
    <row r="453" spans="1:15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</row>
    <row r="454" spans="1:15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</row>
    <row r="455" spans="1:15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</row>
    <row r="456" spans="1:15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</row>
    <row r="457" spans="1:15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</row>
    <row r="458" spans="1:15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</row>
    <row r="459" spans="1:15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</row>
    <row r="460" spans="1:15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</row>
    <row r="461" spans="1:15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</row>
    <row r="462" spans="1:15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</row>
    <row r="463" spans="1:15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</row>
    <row r="464" spans="1:15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</row>
    <row r="465" spans="1:15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</row>
    <row r="466" spans="1:15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</row>
    <row r="467" spans="1:15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</row>
    <row r="468" spans="1:15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</row>
    <row r="469" spans="1:15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</row>
    <row r="470" spans="1:15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</row>
    <row r="471" spans="1:15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</row>
    <row r="472" spans="1:15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</row>
    <row r="473" spans="1:15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</row>
    <row r="474" spans="1:15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</row>
    <row r="475" spans="1:15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</row>
    <row r="476" spans="1:15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</row>
    <row r="477" spans="1:15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</row>
    <row r="478" spans="1:15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</row>
    <row r="479" spans="1:15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</row>
    <row r="480" spans="1:15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</row>
    <row r="481" spans="1:15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</row>
    <row r="482" spans="1:15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</row>
    <row r="483" spans="1:15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</row>
    <row r="484" spans="1:15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</row>
    <row r="485" spans="1:15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</row>
    <row r="486" spans="1:15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</row>
    <row r="487" spans="1:15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</row>
    <row r="488" spans="1:15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</row>
    <row r="489" spans="1:15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</row>
    <row r="490" spans="1:15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</row>
    <row r="491" spans="1:15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</row>
    <row r="492" spans="1:15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</row>
    <row r="493" spans="1:15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</row>
    <row r="494" spans="1:15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</row>
    <row r="495" spans="1:15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</row>
    <row r="496" spans="1:15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</row>
    <row r="497" spans="1:15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</row>
    <row r="498" spans="1:15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</row>
    <row r="499" spans="1:15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</row>
    <row r="500" spans="1:15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</row>
    <row r="501" spans="1:15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</row>
    <row r="502" spans="1:15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</row>
    <row r="503" spans="1:15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</row>
    <row r="504" spans="1:15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</row>
    <row r="505" spans="1:15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</row>
    <row r="506" spans="1:15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</row>
    <row r="507" spans="1:15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</row>
    <row r="508" spans="1:15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</row>
    <row r="509" spans="1:15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</row>
    <row r="510" spans="1:15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</row>
    <row r="511" spans="1:15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</row>
    <row r="512" spans="1:15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</row>
    <row r="513" spans="1:15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</row>
    <row r="514" spans="1:15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</row>
    <row r="515" spans="1:15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</row>
    <row r="516" spans="1:15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</row>
    <row r="517" spans="1:15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</row>
    <row r="518" spans="1:15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</row>
    <row r="519" spans="1:15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</row>
    <row r="520" spans="1:15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</row>
    <row r="521" spans="1:15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</row>
    <row r="522" spans="1:15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</row>
    <row r="523" spans="1:15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</row>
    <row r="524" spans="1:15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</row>
    <row r="525" spans="1:15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</row>
    <row r="526" spans="1:15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</row>
    <row r="527" spans="1:15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</row>
    <row r="528" spans="1:15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</row>
    <row r="529" spans="1:15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</row>
    <row r="530" spans="1:15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</row>
    <row r="531" spans="1:15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</row>
    <row r="532" spans="1:15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</row>
    <row r="533" spans="1:15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</row>
    <row r="534" spans="1:15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</row>
    <row r="535" spans="1:15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</row>
    <row r="536" spans="1:15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</row>
    <row r="537" spans="1:15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</row>
    <row r="538" spans="1:15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</row>
    <row r="539" spans="1:15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</row>
    <row r="540" spans="1:15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</row>
    <row r="541" spans="1:15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</row>
    <row r="542" spans="1:15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</row>
    <row r="543" spans="1:15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</row>
    <row r="544" spans="1:15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</row>
    <row r="545" spans="1:15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</row>
    <row r="546" spans="1:15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</row>
    <row r="547" spans="1:15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</row>
    <row r="548" spans="1:15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</row>
    <row r="549" spans="1:15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</row>
    <row r="550" spans="1:15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</row>
    <row r="551" spans="1:15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</row>
    <row r="552" spans="1:15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</row>
    <row r="553" spans="1:15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</row>
    <row r="554" spans="1:15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</row>
    <row r="555" spans="1:15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</row>
    <row r="556" spans="1:15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</row>
    <row r="557" spans="1:15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</row>
    <row r="558" spans="1:15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</row>
    <row r="559" spans="1:15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</row>
    <row r="560" spans="1:15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</row>
    <row r="561" spans="1:15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</row>
    <row r="562" spans="1:15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</row>
    <row r="563" spans="1:15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</row>
    <row r="564" spans="1:15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</row>
    <row r="565" spans="1:15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</row>
    <row r="566" spans="1:15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</row>
    <row r="567" spans="1:15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</row>
    <row r="568" spans="1:15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</row>
    <row r="569" spans="1:15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</row>
    <row r="570" spans="1:15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</row>
    <row r="571" spans="1:15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</row>
    <row r="572" spans="1:15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</row>
    <row r="573" spans="1:15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</row>
    <row r="574" spans="1:15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</row>
    <row r="575" spans="1:15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</row>
    <row r="576" spans="1:15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</row>
    <row r="577" spans="1:15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</row>
    <row r="578" spans="1:15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</row>
    <row r="579" spans="1:15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</row>
    <row r="580" spans="1:15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</row>
    <row r="581" spans="1:15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</row>
    <row r="582" spans="1:15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</row>
    <row r="583" spans="1:15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</row>
    <row r="584" spans="1:15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</row>
    <row r="585" spans="1:15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</row>
    <row r="586" spans="1:15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</row>
    <row r="587" spans="1:15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</row>
    <row r="588" spans="1:15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</row>
    <row r="589" spans="1:15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</row>
    <row r="590" spans="1:15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</row>
    <row r="591" spans="1:15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</row>
    <row r="592" spans="1:15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</row>
    <row r="593" spans="1:15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</row>
    <row r="594" spans="1:15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</row>
    <row r="595" spans="1:15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</row>
    <row r="596" spans="1:15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</row>
    <row r="597" spans="1:15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</row>
    <row r="598" spans="1:15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</row>
    <row r="599" spans="1:15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</row>
    <row r="600" spans="1:15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</row>
    <row r="601" spans="1:15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</row>
    <row r="602" spans="1:15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</row>
    <row r="603" spans="1:15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</row>
    <row r="604" spans="1:15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</row>
    <row r="605" spans="1:15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</row>
    <row r="606" spans="1:15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</row>
    <row r="607" spans="1:15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</row>
    <row r="608" spans="1:15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</row>
    <row r="609" spans="1:15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</row>
    <row r="610" spans="1:15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</row>
    <row r="611" spans="1:15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</row>
    <row r="612" spans="1:15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</row>
    <row r="613" spans="1:15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</row>
    <row r="614" spans="1:15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</row>
    <row r="615" spans="1:15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</row>
    <row r="616" spans="1:15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</row>
    <row r="617" spans="1:15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</row>
    <row r="618" spans="1:15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</row>
    <row r="619" spans="1:15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</row>
    <row r="620" spans="1:15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</row>
    <row r="621" spans="1:15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</row>
    <row r="622" spans="1:15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</row>
    <row r="623" spans="1:15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</row>
    <row r="624" spans="1:15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</row>
    <row r="625" spans="1:15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</row>
    <row r="626" spans="1:15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</row>
    <row r="627" spans="1:15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</row>
    <row r="628" spans="1:15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</row>
    <row r="629" spans="1:15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</row>
    <row r="630" spans="1:15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</row>
    <row r="631" spans="1:15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</row>
    <row r="632" spans="1:15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</row>
    <row r="633" spans="1:15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</row>
    <row r="634" spans="1:15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</row>
    <row r="635" spans="1:15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</row>
    <row r="636" spans="1:15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</row>
    <row r="637" spans="1:15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</row>
    <row r="638" spans="1:15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</row>
    <row r="639" spans="1:15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</row>
    <row r="640" spans="1:15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</row>
    <row r="641" spans="1:15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</row>
    <row r="642" spans="1:15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</row>
    <row r="643" spans="1:15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</row>
    <row r="644" spans="1:15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</row>
    <row r="645" spans="1:15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</row>
    <row r="646" spans="1:15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</row>
    <row r="647" spans="1:15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</row>
    <row r="648" spans="1:15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</row>
    <row r="649" spans="1:15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</row>
    <row r="650" spans="1:15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</row>
    <row r="651" spans="1:15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</row>
    <row r="652" spans="1:15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</row>
    <row r="653" spans="1:15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</row>
    <row r="654" spans="1:15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</row>
    <row r="655" spans="1:15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</row>
    <row r="656" spans="1:15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</row>
    <row r="657" spans="1:15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</row>
    <row r="658" spans="1:15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</row>
    <row r="659" spans="1:15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</row>
    <row r="660" spans="1:15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</row>
    <row r="661" spans="1:15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</row>
    <row r="662" spans="1:15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</row>
    <row r="663" spans="1:15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</row>
    <row r="664" spans="1:15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</row>
    <row r="665" spans="1:15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</row>
    <row r="666" spans="1:15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</row>
    <row r="667" spans="1:15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</row>
    <row r="668" spans="1:15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</row>
    <row r="669" spans="1:15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</row>
    <row r="670" spans="1:15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</row>
    <row r="671" spans="1:15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</row>
    <row r="672" spans="1:15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</row>
    <row r="673" spans="1:15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</row>
    <row r="674" spans="1:15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</row>
    <row r="675" spans="1:15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</row>
    <row r="676" spans="1:15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</row>
    <row r="677" spans="1:15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</row>
    <row r="678" spans="1:15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</row>
    <row r="679" spans="1:15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</row>
    <row r="680" spans="1:15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</row>
    <row r="681" spans="1:15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</row>
    <row r="682" spans="1:15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</row>
    <row r="683" spans="1:15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</row>
    <row r="684" spans="1:15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</row>
    <row r="685" spans="1:15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</row>
    <row r="686" spans="1:15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</row>
    <row r="687" spans="1:15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</row>
    <row r="688" spans="1:15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</row>
    <row r="689" spans="1:15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</row>
    <row r="690" spans="1:15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</row>
    <row r="691" spans="1:15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</row>
    <row r="692" spans="1:15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</row>
    <row r="693" spans="1:15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</row>
    <row r="694" spans="1:15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</row>
    <row r="695" spans="1:15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</row>
    <row r="696" spans="1:15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</row>
    <row r="697" spans="1:15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</row>
    <row r="698" spans="1:15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</row>
    <row r="699" spans="1:15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</row>
    <row r="700" spans="1:15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</row>
    <row r="701" spans="1:15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</row>
    <row r="702" spans="1:15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</row>
    <row r="703" spans="1:15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</row>
    <row r="704" spans="1:15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</row>
    <row r="705" spans="1:15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</row>
    <row r="706" spans="1:15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</row>
    <row r="707" spans="1:15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</row>
    <row r="708" spans="1:15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</row>
    <row r="709" spans="1:15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</row>
    <row r="710" spans="1:15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</row>
    <row r="711" spans="1:15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</row>
    <row r="712" spans="1:15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</row>
    <row r="713" spans="1:15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</row>
    <row r="714" spans="1:15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</row>
    <row r="715" spans="1:15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</row>
    <row r="716" spans="1:15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</row>
    <row r="717" spans="1:15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</row>
    <row r="718" spans="1:15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</row>
    <row r="719" spans="1:15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</row>
    <row r="720" spans="1:15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</row>
    <row r="721" spans="1:15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</row>
    <row r="722" spans="1:15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</row>
    <row r="723" spans="1:15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</row>
    <row r="724" spans="1:15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</row>
    <row r="725" spans="1:15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</row>
    <row r="726" spans="1:15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</row>
    <row r="727" spans="1:15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</row>
    <row r="728" spans="1:15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</row>
    <row r="729" spans="1:15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</row>
    <row r="730" spans="1:15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</row>
    <row r="731" spans="1:15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</row>
    <row r="732" spans="1:15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</row>
    <row r="733" spans="1:15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</row>
    <row r="734" spans="1:15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</row>
    <row r="735" spans="1:15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</row>
    <row r="736" spans="1:15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</row>
    <row r="737" spans="1:15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</row>
    <row r="738" spans="1:15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</row>
    <row r="739" spans="1:15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</row>
    <row r="740" spans="1:15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</row>
    <row r="741" spans="1:15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</row>
    <row r="742" spans="1:15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</row>
    <row r="743" spans="1:15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</row>
    <row r="744" spans="1:15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</row>
    <row r="745" spans="1:15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</row>
    <row r="746" spans="1:15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</row>
    <row r="747" spans="1:15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</row>
    <row r="748" spans="1:15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</row>
    <row r="749" spans="1:15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</row>
    <row r="750" spans="1:15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</row>
    <row r="751" spans="1:15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</row>
    <row r="752" spans="1:15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</row>
    <row r="753" spans="1:15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</row>
    <row r="754" spans="1:15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</row>
    <row r="755" spans="1:15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</row>
    <row r="756" spans="1:15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</row>
    <row r="757" spans="1:15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</row>
    <row r="758" spans="1:15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</row>
    <row r="759" spans="1:15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</row>
    <row r="760" spans="1:15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</row>
    <row r="761" spans="1:15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</row>
    <row r="762" spans="1:15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</row>
    <row r="763" spans="1:15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</row>
    <row r="764" spans="1:15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</row>
    <row r="765" spans="1:15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</row>
    <row r="766" spans="1:15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</row>
    <row r="767" spans="1:15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</row>
    <row r="768" spans="1:15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</row>
    <row r="769" spans="1:15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</row>
    <row r="770" spans="1:15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</row>
    <row r="771" spans="1:15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</row>
    <row r="772" spans="1:15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</row>
    <row r="773" spans="1:15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</row>
    <row r="774" spans="1:15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</row>
    <row r="775" spans="1:15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</row>
    <row r="776" spans="1:15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</row>
    <row r="777" spans="1:15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</row>
    <row r="778" spans="1:15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</row>
    <row r="779" spans="1:15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</row>
    <row r="780" spans="1:15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</row>
    <row r="781" spans="1:15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</row>
    <row r="782" spans="1:15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</row>
    <row r="783" spans="1:15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</row>
    <row r="784" spans="1:15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</row>
    <row r="785" spans="1:15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</row>
    <row r="786" spans="1:15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</row>
    <row r="787" spans="1:15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</row>
    <row r="788" spans="1:15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</row>
    <row r="789" spans="1:15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</row>
    <row r="790" spans="1:15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</row>
    <row r="791" spans="1:15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</row>
    <row r="792" spans="1:15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</row>
    <row r="793" spans="1:15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</row>
    <row r="794" spans="1:15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</row>
    <row r="795" spans="1:15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</row>
    <row r="796" spans="1:15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</row>
    <row r="797" spans="1:15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</row>
    <row r="798" spans="1:15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</row>
    <row r="799" spans="1:15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</row>
    <row r="800" spans="1:15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</row>
    <row r="801" spans="1:15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</row>
    <row r="802" spans="1:15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</row>
    <row r="803" spans="1:15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</row>
    <row r="804" spans="1:15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</row>
    <row r="805" spans="1:15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</row>
    <row r="806" spans="1:15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</row>
    <row r="807" spans="1:15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</row>
    <row r="808" spans="1:15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</row>
    <row r="809" spans="1:15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</row>
    <row r="810" spans="1:15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</row>
    <row r="811" spans="1:15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</row>
    <row r="812" spans="1:15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</row>
    <row r="813" spans="1:15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</row>
    <row r="814" spans="1:15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</row>
    <row r="815" spans="1:15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</row>
    <row r="816" spans="1:15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</row>
    <row r="817" spans="1:15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</row>
    <row r="818" spans="1:15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</row>
    <row r="819" spans="1:15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</row>
    <row r="820" spans="1:15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</row>
    <row r="821" spans="1:15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</row>
    <row r="822" spans="1:15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</row>
    <row r="823" spans="1:15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</row>
    <row r="824" spans="1:15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</row>
    <row r="825" spans="1:15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</row>
    <row r="826" spans="1:15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</row>
    <row r="827" spans="1:15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</row>
    <row r="828" spans="1:15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</row>
    <row r="829" spans="1:15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</row>
    <row r="830" spans="1:15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</row>
    <row r="831" spans="1:15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</row>
    <row r="832" spans="1:15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</row>
    <row r="833" spans="1:15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</row>
    <row r="834" spans="1:15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</row>
    <row r="835" spans="1:15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</row>
    <row r="836" spans="1:15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</row>
    <row r="837" spans="1:15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</row>
    <row r="838" spans="1:15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</row>
    <row r="839" spans="1:15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</row>
    <row r="840" spans="1:15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</row>
    <row r="841" spans="1:15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</row>
    <row r="842" spans="1:15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</row>
    <row r="843" spans="1:15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</row>
    <row r="844" spans="1:15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</row>
    <row r="845" spans="1:15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</row>
    <row r="846" spans="1:15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</row>
    <row r="847" spans="1:15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</row>
    <row r="848" spans="1:15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</row>
    <row r="849" spans="1:15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</row>
    <row r="850" spans="1:15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</row>
    <row r="851" spans="1:15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</row>
    <row r="852" spans="1:15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</row>
    <row r="853" spans="1:15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</row>
    <row r="854" spans="1:15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</row>
    <row r="855" spans="1:15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</row>
    <row r="856" spans="1:15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</row>
    <row r="857" spans="1:15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</row>
    <row r="858" spans="1:15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</row>
    <row r="859" spans="1:15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</row>
    <row r="860" spans="1:15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</row>
    <row r="861" spans="1:15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</row>
    <row r="862" spans="1:15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</row>
    <row r="863" spans="1:15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</row>
    <row r="864" spans="1:15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</row>
    <row r="865" spans="1:15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</row>
    <row r="866" spans="1:15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</row>
    <row r="867" spans="1:15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</row>
    <row r="868" spans="1:15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</row>
    <row r="869" spans="1:15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</row>
    <row r="870" spans="1:15" ht="12.75" customHeight="1" x14ac:dyDescent="0.2">
      <c r="A870" s="10"/>
      <c r="B870" s="1"/>
      <c r="C870" s="1"/>
      <c r="D870" s="1"/>
      <c r="E870" s="1"/>
      <c r="F870" s="1"/>
      <c r="G870" s="10"/>
      <c r="H870" s="10"/>
      <c r="I870" s="10"/>
      <c r="J870" s="4"/>
      <c r="K870" s="11"/>
      <c r="L870" s="11"/>
      <c r="M870" s="5"/>
      <c r="N870" s="5"/>
      <c r="O870" s="2"/>
    </row>
  </sheetData>
  <autoFilter ref="A2:O2" xr:uid="{DE8229B7-C973-4896-B790-09CC3B0199B5}"/>
  <mergeCells count="1">
    <mergeCell ref="B1:O1"/>
  </mergeCells>
  <pageMargins left="0.511811024" right="0.511811024" top="0.78740157499999996" bottom="0.78740157499999996" header="0.31496062000000002" footer="0.31496062000000002"/>
  <pageSetup paperSize="9" scale="50" orientation="portrait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85BE8-0D28-4322-BF30-A107CBBE226D}">
  <sheetPr>
    <tabColor rgb="FF99FF66"/>
    <pageSetUpPr fitToPage="1"/>
  </sheetPr>
  <dimension ref="A1:R870"/>
  <sheetViews>
    <sheetView showGridLines="0" zoomScale="70" zoomScaleNormal="70" workbookViewId="0">
      <selection activeCell="B3" sqref="B3"/>
    </sheetView>
  </sheetViews>
  <sheetFormatPr defaultColWidth="14.42578125" defaultRowHeight="12.75" x14ac:dyDescent="0.2"/>
  <cols>
    <col min="1" max="1" width="19" style="15" customWidth="1"/>
    <col min="2" max="2" width="66.28515625" style="15" customWidth="1"/>
    <col min="3" max="3" width="43.140625" style="9" customWidth="1"/>
    <col min="4" max="5" width="31.140625" style="9" customWidth="1"/>
    <col min="6" max="6" width="45.85546875" style="15" customWidth="1"/>
    <col min="7" max="7" width="46.7109375" style="15" customWidth="1"/>
    <col min="8" max="8" width="35" style="15" customWidth="1"/>
    <col min="9" max="9" width="53" style="15" customWidth="1"/>
    <col min="10" max="10" width="42.14062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32.42578125" style="9" customWidth="1"/>
    <col min="15" max="15" width="30" style="74" customWidth="1"/>
    <col min="16" max="16" width="23.140625" style="73" customWidth="1"/>
    <col min="17" max="17" width="30.7109375" style="9" bestFit="1" customWidth="1"/>
    <col min="18" max="18" width="29" style="9" customWidth="1"/>
    <col min="19" max="19" width="35.5703125" style="15" customWidth="1"/>
    <col min="20" max="16384" width="14.42578125" style="15"/>
  </cols>
  <sheetData>
    <row r="1" spans="1:18" ht="71.45" customHeight="1" x14ac:dyDescent="0.2">
      <c r="A1" s="3" t="s">
        <v>1</v>
      </c>
      <c r="B1" s="695" t="s">
        <v>1227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96"/>
      <c r="Q1" s="696"/>
      <c r="R1" s="696"/>
    </row>
    <row r="2" spans="1:18" s="8" customFormat="1" ht="159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72" t="s">
        <v>19</v>
      </c>
      <c r="Q2" s="64" t="s">
        <v>20</v>
      </c>
      <c r="R2" s="64" t="s">
        <v>11</v>
      </c>
    </row>
    <row r="3" spans="1:18" s="49" customFormat="1" ht="83.25" thickBot="1" x14ac:dyDescent="0.25">
      <c r="A3" s="170" t="s">
        <v>161</v>
      </c>
      <c r="B3" s="97" t="s">
        <v>1060</v>
      </c>
      <c r="C3" s="209" t="s">
        <v>775</v>
      </c>
      <c r="D3" s="366" t="s">
        <v>824</v>
      </c>
      <c r="E3" s="107"/>
      <c r="F3" s="16"/>
      <c r="G3" s="27"/>
      <c r="H3" s="27"/>
      <c r="I3" s="67"/>
      <c r="J3" s="38"/>
      <c r="K3" s="68"/>
      <c r="L3" s="28"/>
      <c r="M3" s="29">
        <v>500.85</v>
      </c>
      <c r="N3" s="30">
        <v>500.85</v>
      </c>
      <c r="O3" s="85" t="s">
        <v>623</v>
      </c>
      <c r="P3" s="86">
        <v>4</v>
      </c>
      <c r="Q3" s="76">
        <f>R3*P3</f>
        <v>168</v>
      </c>
      <c r="R3" s="77">
        <v>42</v>
      </c>
    </row>
    <row r="4" spans="1:18" ht="42.75" customHeight="1" thickBot="1" x14ac:dyDescent="0.25">
      <c r="A4" s="10"/>
      <c r="B4" s="1"/>
      <c r="C4" s="1"/>
      <c r="D4" s="1"/>
      <c r="E4" s="1"/>
      <c r="F4" s="1"/>
      <c r="G4" s="10"/>
      <c r="H4" s="10"/>
      <c r="I4" s="10"/>
      <c r="J4" s="4"/>
      <c r="K4" s="11"/>
      <c r="M4" s="5"/>
      <c r="N4" s="197">
        <f>SUM(N3:N3)</f>
        <v>500.85</v>
      </c>
      <c r="O4" s="2"/>
      <c r="P4" s="7"/>
      <c r="Q4" s="197">
        <f>SUM(Q3:Q3)</f>
        <v>168</v>
      </c>
      <c r="R4" s="2"/>
    </row>
    <row r="5" spans="1:18" ht="57.75" customHeight="1" x14ac:dyDescent="0.2">
      <c r="A5" s="10"/>
      <c r="B5" s="1"/>
      <c r="C5" s="1"/>
      <c r="D5" s="1"/>
      <c r="E5" s="1"/>
      <c r="F5" s="1"/>
      <c r="G5" s="10"/>
      <c r="H5" s="10"/>
      <c r="I5" s="10"/>
      <c r="J5" s="4"/>
      <c r="K5" s="11"/>
      <c r="L5" s="11"/>
      <c r="M5" s="5"/>
      <c r="N5" s="196" t="s">
        <v>80</v>
      </c>
      <c r="O5" s="2"/>
      <c r="P5" s="7"/>
      <c r="Q5" s="196" t="s">
        <v>623</v>
      </c>
      <c r="R5" s="2"/>
    </row>
    <row r="6" spans="1:18" ht="12.75" customHeight="1" x14ac:dyDescent="0.2">
      <c r="A6" s="11"/>
      <c r="B6" s="1"/>
      <c r="C6" s="1"/>
      <c r="D6" s="1"/>
      <c r="E6" s="1"/>
      <c r="F6" s="1"/>
      <c r="G6" s="10"/>
      <c r="H6" s="10"/>
      <c r="I6" s="10"/>
      <c r="J6" s="4"/>
      <c r="K6" s="11"/>
      <c r="L6" s="11"/>
      <c r="M6" s="5"/>
      <c r="N6" s="5"/>
      <c r="O6" s="2"/>
      <c r="P6" s="7"/>
      <c r="Q6" s="2"/>
      <c r="R6" s="2"/>
    </row>
    <row r="7" spans="1:18" ht="12.75" customHeight="1" x14ac:dyDescent="0.2">
      <c r="A7" s="10"/>
      <c r="B7" s="1"/>
      <c r="C7" s="1"/>
      <c r="D7" s="1"/>
      <c r="E7" s="1"/>
      <c r="F7" s="1"/>
      <c r="G7" s="10"/>
      <c r="H7" s="10"/>
      <c r="I7" s="10"/>
      <c r="J7" s="4"/>
      <c r="K7" s="11"/>
      <c r="L7" s="11"/>
      <c r="M7" s="5"/>
      <c r="N7" s="5"/>
      <c r="O7" s="2"/>
      <c r="P7" s="7"/>
      <c r="Q7" s="2"/>
      <c r="R7" s="2"/>
    </row>
    <row r="8" spans="1:18" ht="12.75" customHeight="1" x14ac:dyDescent="0.2">
      <c r="A8" s="10"/>
      <c r="B8" s="1"/>
      <c r="C8" s="1"/>
      <c r="D8" s="1"/>
      <c r="E8" s="1"/>
      <c r="F8" s="1"/>
      <c r="G8" s="10"/>
      <c r="H8" s="10"/>
      <c r="I8" s="10"/>
      <c r="J8" s="4"/>
      <c r="K8" s="11"/>
      <c r="L8" s="11"/>
      <c r="M8" s="5"/>
      <c r="N8" s="5"/>
      <c r="O8" s="2"/>
      <c r="P8" s="7"/>
      <c r="Q8" s="2"/>
      <c r="R8" s="2"/>
    </row>
    <row r="9" spans="1:18" ht="12.75" customHeight="1" x14ac:dyDescent="0.2">
      <c r="A9" s="10"/>
      <c r="B9" s="1"/>
      <c r="C9" s="1"/>
      <c r="D9" s="1"/>
      <c r="E9" s="1"/>
      <c r="F9" s="1"/>
      <c r="G9" s="10"/>
      <c r="H9" s="10"/>
      <c r="I9" s="10"/>
      <c r="J9" s="4"/>
      <c r="K9" s="11"/>
      <c r="L9" s="11"/>
      <c r="M9" s="5"/>
      <c r="N9" s="5"/>
      <c r="O9" s="2"/>
      <c r="P9" s="7"/>
      <c r="Q9" s="2"/>
      <c r="R9" s="2"/>
    </row>
    <row r="10" spans="1:18" ht="12.75" customHeight="1" x14ac:dyDescent="0.2">
      <c r="A10" s="10"/>
      <c r="B10" s="1"/>
      <c r="C10" s="1"/>
      <c r="D10" s="1"/>
      <c r="E10" s="1"/>
      <c r="F10" s="1"/>
      <c r="G10" s="10"/>
      <c r="H10" s="10"/>
      <c r="I10" s="10"/>
      <c r="J10" s="4"/>
      <c r="K10" s="11"/>
      <c r="L10" s="11"/>
      <c r="M10" s="5"/>
      <c r="N10" s="5"/>
      <c r="O10" s="2"/>
      <c r="P10" s="7"/>
      <c r="Q10" s="2"/>
      <c r="R10" s="2"/>
    </row>
    <row r="11" spans="1:18" ht="12.75" customHeight="1" x14ac:dyDescent="0.2">
      <c r="A11" s="10"/>
      <c r="B11" s="1"/>
      <c r="C11" s="1"/>
      <c r="D11" s="1"/>
      <c r="E11" s="1"/>
      <c r="F11" s="1"/>
      <c r="G11" s="10"/>
      <c r="H11" s="10"/>
      <c r="I11" s="10"/>
      <c r="J11" s="4"/>
      <c r="K11" s="11"/>
      <c r="L11" s="11"/>
      <c r="M11" s="5"/>
      <c r="N11" s="5"/>
      <c r="O11" s="2"/>
      <c r="P11" s="7"/>
      <c r="Q11" s="2"/>
      <c r="R11" s="2"/>
    </row>
    <row r="12" spans="1:18" ht="12.75" customHeight="1" x14ac:dyDescent="0.2">
      <c r="A12" s="10"/>
      <c r="B12" s="1"/>
      <c r="C12" s="1"/>
      <c r="D12" s="1"/>
      <c r="E12" s="1"/>
      <c r="F12" s="1"/>
      <c r="G12" s="10"/>
      <c r="H12" s="10"/>
      <c r="I12" s="10"/>
      <c r="J12" s="4"/>
      <c r="K12" s="11"/>
      <c r="L12" s="11"/>
      <c r="M12" s="5"/>
      <c r="N12" s="5"/>
      <c r="O12" s="2"/>
      <c r="P12" s="7"/>
      <c r="Q12" s="2"/>
      <c r="R12" s="2"/>
    </row>
    <row r="13" spans="1:18" ht="12.75" customHeight="1" x14ac:dyDescent="0.2">
      <c r="A13" s="10"/>
      <c r="B13" s="1"/>
      <c r="C13" s="1"/>
      <c r="D13" s="1"/>
      <c r="E13" s="1"/>
      <c r="F13" s="1"/>
      <c r="G13" s="10"/>
      <c r="H13" s="10"/>
      <c r="I13" s="10"/>
      <c r="J13" s="4"/>
      <c r="K13" s="11"/>
      <c r="L13" s="11"/>
      <c r="M13" s="5"/>
      <c r="N13" s="5"/>
      <c r="O13" s="2"/>
      <c r="P13" s="7"/>
      <c r="Q13" s="2"/>
      <c r="R13" s="2"/>
    </row>
    <row r="14" spans="1:18" ht="12.75" customHeight="1" x14ac:dyDescent="0.2">
      <c r="A14" s="10"/>
      <c r="B14" s="1"/>
      <c r="C14" s="1"/>
      <c r="D14" s="1"/>
      <c r="E14" s="1"/>
      <c r="F14" s="1"/>
      <c r="G14" s="10"/>
      <c r="H14" s="10"/>
      <c r="I14" s="10"/>
      <c r="J14" s="4"/>
      <c r="K14" s="11"/>
      <c r="L14" s="11"/>
      <c r="M14" s="5"/>
      <c r="N14" s="5"/>
      <c r="O14" s="2"/>
      <c r="P14" s="7"/>
      <c r="Q14" s="2"/>
      <c r="R14" s="2"/>
    </row>
    <row r="15" spans="1:18" ht="12.75" customHeight="1" x14ac:dyDescent="0.2">
      <c r="A15" s="10"/>
      <c r="B15" s="1"/>
      <c r="C15" s="1"/>
      <c r="D15" s="1"/>
      <c r="E15" s="1"/>
      <c r="F15" s="1"/>
      <c r="G15" s="10"/>
      <c r="H15" s="10"/>
      <c r="I15" s="10"/>
      <c r="J15" s="4"/>
      <c r="K15" s="11"/>
      <c r="L15" s="11"/>
      <c r="M15" s="5"/>
      <c r="N15" s="5"/>
      <c r="O15" s="2"/>
      <c r="P15" s="7"/>
      <c r="Q15" s="2"/>
      <c r="R15" s="2"/>
    </row>
    <row r="16" spans="1:18" ht="12.75" customHeight="1" x14ac:dyDescent="0.2">
      <c r="A16" s="10"/>
      <c r="B16" s="1"/>
      <c r="C16" s="1"/>
      <c r="D16" s="1"/>
      <c r="E16" s="1"/>
      <c r="F16" s="1"/>
      <c r="G16" s="10"/>
      <c r="H16" s="10"/>
      <c r="I16" s="10"/>
      <c r="J16" s="4"/>
      <c r="K16" s="11"/>
      <c r="L16" s="11"/>
      <c r="M16" s="5"/>
      <c r="N16" s="5"/>
      <c r="O16" s="2"/>
      <c r="P16" s="7"/>
      <c r="Q16" s="2"/>
      <c r="R16" s="2"/>
    </row>
    <row r="17" spans="1:18" ht="12.75" customHeight="1" x14ac:dyDescent="0.2">
      <c r="A17" s="10"/>
      <c r="B17" s="1"/>
      <c r="C17" s="1"/>
      <c r="D17" s="1"/>
      <c r="E17" s="1"/>
      <c r="F17" s="1"/>
      <c r="G17" s="10"/>
      <c r="H17" s="10"/>
      <c r="I17" s="10"/>
      <c r="J17" s="4"/>
      <c r="K17" s="11"/>
      <c r="L17" s="11"/>
      <c r="M17" s="5"/>
      <c r="N17" s="5"/>
      <c r="O17" s="2"/>
      <c r="P17" s="7"/>
      <c r="Q17" s="2"/>
      <c r="R17" s="2"/>
    </row>
    <row r="18" spans="1:18" ht="12.75" customHeight="1" x14ac:dyDescent="0.2">
      <c r="A18" s="10"/>
      <c r="B18" s="1"/>
      <c r="C18" s="1"/>
      <c r="D18" s="1"/>
      <c r="E18" s="1"/>
      <c r="F18" s="1"/>
      <c r="G18" s="10"/>
      <c r="H18" s="10"/>
      <c r="I18" s="10"/>
      <c r="J18" s="4"/>
      <c r="K18" s="11"/>
      <c r="L18" s="11"/>
      <c r="M18" s="5"/>
      <c r="N18" s="5"/>
      <c r="O18" s="2"/>
      <c r="P18" s="7"/>
      <c r="Q18" s="2"/>
      <c r="R18" s="2"/>
    </row>
    <row r="19" spans="1:18" ht="12.75" customHeight="1" x14ac:dyDescent="0.2">
      <c r="A19" s="10"/>
      <c r="B19" s="1"/>
      <c r="C19" s="1"/>
      <c r="D19" s="1"/>
      <c r="E19" s="1"/>
      <c r="F19" s="1"/>
      <c r="G19" s="10"/>
      <c r="H19" s="10"/>
      <c r="I19" s="10"/>
      <c r="J19" s="4"/>
      <c r="K19" s="11"/>
      <c r="L19" s="11"/>
      <c r="M19" s="5"/>
      <c r="N19" s="5"/>
      <c r="O19" s="2"/>
      <c r="P19" s="7"/>
      <c r="Q19" s="2"/>
      <c r="R19" s="2"/>
    </row>
    <row r="20" spans="1:18" ht="12.75" customHeight="1" x14ac:dyDescent="0.2">
      <c r="A20" s="10"/>
      <c r="B20" s="1"/>
      <c r="C20" s="1"/>
      <c r="D20" s="1"/>
      <c r="E20" s="1"/>
      <c r="F20" s="1"/>
      <c r="G20" s="10"/>
      <c r="H20" s="10"/>
      <c r="I20" s="10"/>
      <c r="J20" s="4"/>
      <c r="K20" s="11"/>
      <c r="L20" s="11"/>
      <c r="M20" s="5"/>
      <c r="N20" s="5"/>
      <c r="O20" s="2"/>
      <c r="P20" s="7"/>
      <c r="Q20" s="2"/>
      <c r="R20" s="2"/>
    </row>
    <row r="21" spans="1:18" ht="12.75" customHeight="1" x14ac:dyDescent="0.2">
      <c r="A21" s="10"/>
      <c r="B21" s="1"/>
      <c r="C21" s="1"/>
      <c r="D21" s="1"/>
      <c r="E21" s="1"/>
      <c r="F21" s="1"/>
      <c r="G21" s="10"/>
      <c r="H21" s="10"/>
      <c r="I21" s="10"/>
      <c r="J21" s="4"/>
      <c r="K21" s="11"/>
      <c r="L21" s="11"/>
      <c r="M21" s="5"/>
      <c r="N21" s="5"/>
      <c r="O21" s="2"/>
      <c r="P21" s="7"/>
      <c r="Q21" s="2"/>
      <c r="R21" s="2"/>
    </row>
    <row r="22" spans="1:18" ht="12.75" customHeight="1" x14ac:dyDescent="0.2">
      <c r="A22" s="10"/>
      <c r="B22" s="1"/>
      <c r="C22" s="1"/>
      <c r="D22" s="1"/>
      <c r="E22" s="1"/>
      <c r="F22" s="1"/>
      <c r="G22" s="10"/>
      <c r="H22" s="10"/>
      <c r="I22" s="10"/>
      <c r="J22" s="4"/>
      <c r="K22" s="11"/>
      <c r="L22" s="11"/>
      <c r="M22" s="5"/>
      <c r="N22" s="5"/>
      <c r="O22" s="2"/>
      <c r="P22" s="7"/>
      <c r="Q22" s="2"/>
      <c r="R22" s="2"/>
    </row>
    <row r="23" spans="1:18" ht="12.75" customHeight="1" x14ac:dyDescent="0.2">
      <c r="A23" s="10"/>
      <c r="B23" s="1"/>
      <c r="C23" s="1"/>
      <c r="D23" s="1"/>
      <c r="E23" s="1"/>
      <c r="F23" s="1"/>
      <c r="G23" s="10"/>
      <c r="H23" s="10"/>
      <c r="I23" s="10"/>
      <c r="J23" s="4"/>
      <c r="K23" s="11"/>
      <c r="L23" s="11"/>
      <c r="M23" s="5"/>
      <c r="N23" s="5"/>
      <c r="O23" s="2"/>
      <c r="P23" s="7"/>
      <c r="Q23" s="2"/>
      <c r="R23" s="2"/>
    </row>
    <row r="24" spans="1:18" ht="12.75" customHeight="1" x14ac:dyDescent="0.2">
      <c r="A24" s="10"/>
      <c r="B24" s="1"/>
      <c r="C24" s="1"/>
      <c r="D24" s="1"/>
      <c r="E24" s="1"/>
      <c r="F24" s="1"/>
      <c r="G24" s="10"/>
      <c r="H24" s="10"/>
      <c r="I24" s="10"/>
      <c r="J24" s="4"/>
      <c r="K24" s="11"/>
      <c r="L24" s="11"/>
      <c r="M24" s="5"/>
      <c r="N24" s="5"/>
      <c r="O24" s="2"/>
      <c r="P24" s="7"/>
      <c r="Q24" s="2"/>
      <c r="R24" s="2"/>
    </row>
    <row r="25" spans="1:18" ht="12.75" customHeight="1" x14ac:dyDescent="0.2">
      <c r="A25" s="10"/>
      <c r="B25" s="1"/>
      <c r="C25" s="1"/>
      <c r="D25" s="1"/>
      <c r="E25" s="1"/>
      <c r="F25" s="1"/>
      <c r="G25" s="10"/>
      <c r="H25" s="10"/>
      <c r="I25" s="10"/>
      <c r="J25" s="4"/>
      <c r="K25" s="11"/>
      <c r="L25" s="11"/>
      <c r="M25" s="5"/>
      <c r="N25" s="5"/>
      <c r="O25" s="2"/>
      <c r="P25" s="7"/>
      <c r="Q25" s="2"/>
      <c r="R25" s="2"/>
    </row>
    <row r="26" spans="1:18" ht="12.75" customHeight="1" x14ac:dyDescent="0.2">
      <c r="A26" s="10"/>
      <c r="B26" s="1"/>
      <c r="C26" s="1"/>
      <c r="D26" s="1"/>
      <c r="E26" s="1"/>
      <c r="F26" s="1"/>
      <c r="G26" s="10"/>
      <c r="H26" s="10"/>
      <c r="I26" s="10"/>
      <c r="J26" s="4"/>
      <c r="K26" s="11"/>
      <c r="L26" s="11"/>
      <c r="M26" s="5"/>
      <c r="N26" s="5"/>
      <c r="O26" s="2"/>
      <c r="P26" s="7"/>
      <c r="Q26" s="2"/>
      <c r="R26" s="2"/>
    </row>
    <row r="27" spans="1:18" ht="12.75" customHeight="1" x14ac:dyDescent="0.2">
      <c r="A27" s="10"/>
      <c r="B27" s="1"/>
      <c r="C27" s="1"/>
      <c r="D27" s="1"/>
      <c r="E27" s="1"/>
      <c r="F27" s="1"/>
      <c r="G27" s="10"/>
      <c r="H27" s="10"/>
      <c r="I27" s="10"/>
      <c r="J27" s="4"/>
      <c r="K27" s="11"/>
      <c r="L27" s="11"/>
      <c r="M27" s="5"/>
      <c r="N27" s="5"/>
      <c r="O27" s="2"/>
      <c r="P27" s="7"/>
      <c r="Q27" s="2"/>
      <c r="R27" s="2"/>
    </row>
    <row r="28" spans="1:18" ht="12.75" customHeight="1" x14ac:dyDescent="0.2">
      <c r="A28" s="10"/>
      <c r="B28" s="1"/>
      <c r="C28" s="1"/>
      <c r="D28" s="1"/>
      <c r="E28" s="1"/>
      <c r="F28" s="1"/>
      <c r="G28" s="10"/>
      <c r="H28" s="10"/>
      <c r="I28" s="10"/>
      <c r="J28" s="4"/>
      <c r="K28" s="11"/>
      <c r="L28" s="11"/>
      <c r="M28" s="5"/>
      <c r="N28" s="5"/>
      <c r="O28" s="2"/>
      <c r="P28" s="7"/>
      <c r="Q28" s="2"/>
      <c r="R28" s="2"/>
    </row>
    <row r="29" spans="1:18" ht="12.75" customHeight="1" x14ac:dyDescent="0.2">
      <c r="A29" s="10"/>
      <c r="B29" s="1"/>
      <c r="C29" s="1"/>
      <c r="D29" s="1"/>
      <c r="E29" s="1"/>
      <c r="F29" s="1"/>
      <c r="G29" s="10"/>
      <c r="H29" s="10"/>
      <c r="I29" s="10"/>
      <c r="J29" s="4"/>
      <c r="K29" s="11"/>
      <c r="L29" s="11"/>
      <c r="M29" s="5"/>
      <c r="N29" s="5"/>
      <c r="O29" s="2"/>
      <c r="P29" s="7"/>
      <c r="Q29" s="2"/>
      <c r="R29" s="2"/>
    </row>
    <row r="30" spans="1:18" ht="12.75" customHeight="1" x14ac:dyDescent="0.2">
      <c r="A30" s="10"/>
      <c r="B30" s="1"/>
      <c r="C30" s="1"/>
      <c r="D30" s="1"/>
      <c r="E30" s="1"/>
      <c r="F30" s="1"/>
      <c r="G30" s="10"/>
      <c r="H30" s="10"/>
      <c r="I30" s="10"/>
      <c r="J30" s="4"/>
      <c r="K30" s="11"/>
      <c r="L30" s="11"/>
      <c r="M30" s="5"/>
      <c r="N30" s="5"/>
      <c r="O30" s="2"/>
      <c r="P30" s="7"/>
      <c r="Q30" s="2"/>
      <c r="R30" s="2"/>
    </row>
    <row r="31" spans="1:18" ht="12.75" customHeight="1" x14ac:dyDescent="0.2">
      <c r="A31" s="10"/>
      <c r="B31" s="1"/>
      <c r="C31" s="1"/>
      <c r="D31" s="1"/>
      <c r="E31" s="1"/>
      <c r="F31" s="1"/>
      <c r="G31" s="10"/>
      <c r="H31" s="10"/>
      <c r="I31" s="10"/>
      <c r="J31" s="4"/>
      <c r="K31" s="11"/>
      <c r="L31" s="11"/>
      <c r="M31" s="5"/>
      <c r="N31" s="5"/>
      <c r="O31" s="2"/>
      <c r="P31" s="7"/>
      <c r="Q31" s="2"/>
      <c r="R31" s="2"/>
    </row>
    <row r="32" spans="1:18" ht="12.75" customHeight="1" x14ac:dyDescent="0.2">
      <c r="A32" s="10"/>
      <c r="B32" s="1"/>
      <c r="C32" s="1"/>
      <c r="D32" s="1"/>
      <c r="E32" s="1"/>
      <c r="F32" s="1"/>
      <c r="G32" s="10"/>
      <c r="H32" s="10"/>
      <c r="I32" s="10"/>
      <c r="J32" s="4"/>
      <c r="K32" s="11"/>
      <c r="L32" s="11"/>
      <c r="M32" s="5"/>
      <c r="N32" s="5"/>
      <c r="O32" s="2"/>
      <c r="P32" s="7"/>
      <c r="Q32" s="2"/>
      <c r="R32" s="2"/>
    </row>
    <row r="33" spans="1:18" ht="12.75" customHeight="1" x14ac:dyDescent="0.2">
      <c r="A33" s="10"/>
      <c r="B33" s="1"/>
      <c r="C33" s="1"/>
      <c r="D33" s="1"/>
      <c r="E33" s="1"/>
      <c r="F33" s="1"/>
      <c r="G33" s="10"/>
      <c r="H33" s="10"/>
      <c r="I33" s="10"/>
      <c r="J33" s="4"/>
      <c r="K33" s="11"/>
      <c r="L33" s="11"/>
      <c r="M33" s="5"/>
      <c r="N33" s="5"/>
      <c r="O33" s="2"/>
      <c r="P33" s="7"/>
      <c r="Q33" s="2"/>
      <c r="R33" s="2"/>
    </row>
    <row r="34" spans="1:18" ht="12.75" customHeight="1" x14ac:dyDescent="0.2">
      <c r="A34" s="10"/>
      <c r="B34" s="1"/>
      <c r="C34" s="1"/>
      <c r="D34" s="1"/>
      <c r="E34" s="1"/>
      <c r="F34" s="1"/>
      <c r="G34" s="10"/>
      <c r="H34" s="10"/>
      <c r="I34" s="10"/>
      <c r="J34" s="4"/>
      <c r="K34" s="11"/>
      <c r="L34" s="11"/>
      <c r="M34" s="5"/>
      <c r="N34" s="5"/>
      <c r="O34" s="2"/>
      <c r="P34" s="7"/>
      <c r="Q34" s="2"/>
      <c r="R34" s="2"/>
    </row>
    <row r="35" spans="1:18" ht="12.75" customHeight="1" x14ac:dyDescent="0.2">
      <c r="A35" s="10"/>
      <c r="B35" s="1"/>
      <c r="C35" s="1"/>
      <c r="D35" s="1"/>
      <c r="E35" s="1"/>
      <c r="F35" s="1"/>
      <c r="G35" s="10"/>
      <c r="H35" s="10"/>
      <c r="I35" s="10"/>
      <c r="J35" s="4"/>
      <c r="K35" s="11"/>
      <c r="L35" s="11"/>
      <c r="M35" s="5"/>
      <c r="N35" s="5"/>
      <c r="O35" s="2"/>
      <c r="P35" s="7"/>
      <c r="Q35" s="2"/>
      <c r="R35" s="2"/>
    </row>
    <row r="36" spans="1:18" ht="12.75" customHeight="1" x14ac:dyDescent="0.2">
      <c r="A36" s="10"/>
      <c r="B36" s="1"/>
      <c r="C36" s="1"/>
      <c r="D36" s="1"/>
      <c r="E36" s="1"/>
      <c r="F36" s="1"/>
      <c r="G36" s="10"/>
      <c r="H36" s="10"/>
      <c r="I36" s="10"/>
      <c r="J36" s="4"/>
      <c r="K36" s="11"/>
      <c r="L36" s="11"/>
      <c r="M36" s="5"/>
      <c r="N36" s="5"/>
      <c r="O36" s="2"/>
      <c r="P36" s="7"/>
      <c r="Q36" s="2"/>
      <c r="R36" s="2"/>
    </row>
    <row r="37" spans="1:18" ht="12.75" customHeight="1" x14ac:dyDescent="0.2">
      <c r="A37" s="10"/>
      <c r="B37" s="1"/>
      <c r="C37" s="1"/>
      <c r="D37" s="1"/>
      <c r="E37" s="1"/>
      <c r="F37" s="1"/>
      <c r="G37" s="10"/>
      <c r="H37" s="10"/>
      <c r="I37" s="10"/>
      <c r="J37" s="4"/>
      <c r="K37" s="11"/>
      <c r="L37" s="11"/>
      <c r="M37" s="5"/>
      <c r="N37" s="5"/>
      <c r="O37" s="2"/>
      <c r="P37" s="7"/>
      <c r="Q37" s="2"/>
      <c r="R37" s="2"/>
    </row>
    <row r="38" spans="1:18" ht="12.75" customHeight="1" x14ac:dyDescent="0.2">
      <c r="A38" s="10"/>
      <c r="B38" s="1"/>
      <c r="C38" s="1"/>
      <c r="D38" s="1"/>
      <c r="E38" s="1"/>
      <c r="F38" s="1"/>
      <c r="G38" s="10"/>
      <c r="H38" s="10"/>
      <c r="I38" s="10"/>
      <c r="J38" s="4"/>
      <c r="K38" s="11"/>
      <c r="L38" s="11"/>
      <c r="M38" s="5"/>
      <c r="N38" s="5"/>
      <c r="O38" s="2"/>
      <c r="P38" s="7"/>
      <c r="Q38" s="2"/>
      <c r="R38" s="2"/>
    </row>
    <row r="39" spans="1:18" ht="12.75" customHeight="1" x14ac:dyDescent="0.2">
      <c r="A39" s="10"/>
      <c r="B39" s="1"/>
      <c r="C39" s="1"/>
      <c r="D39" s="1"/>
      <c r="E39" s="1"/>
      <c r="F39" s="1"/>
      <c r="G39" s="10"/>
      <c r="H39" s="10"/>
      <c r="I39" s="10"/>
      <c r="J39" s="4"/>
      <c r="K39" s="11"/>
      <c r="L39" s="11"/>
      <c r="M39" s="5"/>
      <c r="N39" s="5"/>
      <c r="O39" s="2"/>
      <c r="P39" s="7"/>
      <c r="Q39" s="2"/>
      <c r="R39" s="2"/>
    </row>
    <row r="40" spans="1:18" ht="12.75" customHeight="1" x14ac:dyDescent="0.2">
      <c r="A40" s="10"/>
      <c r="B40" s="1"/>
      <c r="C40" s="1"/>
      <c r="D40" s="1"/>
      <c r="E40" s="1"/>
      <c r="F40" s="1"/>
      <c r="G40" s="10"/>
      <c r="H40" s="10"/>
      <c r="I40" s="10"/>
      <c r="J40" s="4"/>
      <c r="K40" s="11"/>
      <c r="L40" s="11"/>
      <c r="M40" s="5"/>
      <c r="N40" s="5"/>
      <c r="O40" s="2"/>
      <c r="P40" s="7"/>
      <c r="Q40" s="2"/>
      <c r="R40" s="2"/>
    </row>
    <row r="41" spans="1:18" ht="12.75" customHeight="1" x14ac:dyDescent="0.2">
      <c r="A41" s="10"/>
      <c r="B41" s="1"/>
      <c r="C41" s="1"/>
      <c r="D41" s="1"/>
      <c r="E41" s="1"/>
      <c r="F41" s="1"/>
      <c r="G41" s="10"/>
      <c r="H41" s="10"/>
      <c r="I41" s="10"/>
      <c r="J41" s="4"/>
      <c r="K41" s="11"/>
      <c r="L41" s="11"/>
      <c r="M41" s="5"/>
      <c r="N41" s="5"/>
      <c r="O41" s="2"/>
      <c r="P41" s="7"/>
      <c r="Q41" s="2"/>
      <c r="R41" s="2"/>
    </row>
    <row r="42" spans="1:18" ht="12.75" customHeight="1" x14ac:dyDescent="0.2">
      <c r="A42" s="10"/>
      <c r="B42" s="1"/>
      <c r="C42" s="1"/>
      <c r="D42" s="1"/>
      <c r="E42" s="1"/>
      <c r="F42" s="1"/>
      <c r="G42" s="10"/>
      <c r="H42" s="10"/>
      <c r="I42" s="10"/>
      <c r="J42" s="4"/>
      <c r="K42" s="11"/>
      <c r="L42" s="11"/>
      <c r="M42" s="5"/>
      <c r="N42" s="5"/>
      <c r="O42" s="2"/>
      <c r="P42" s="7"/>
      <c r="Q42" s="2"/>
      <c r="R42" s="2"/>
    </row>
    <row r="43" spans="1:18" ht="12.75" customHeight="1" x14ac:dyDescent="0.2">
      <c r="A43" s="10"/>
      <c r="B43" s="1"/>
      <c r="C43" s="1"/>
      <c r="D43" s="1"/>
      <c r="E43" s="1"/>
      <c r="F43" s="1"/>
      <c r="G43" s="10"/>
      <c r="H43" s="10"/>
      <c r="I43" s="10"/>
      <c r="J43" s="4"/>
      <c r="K43" s="11"/>
      <c r="L43" s="11"/>
      <c r="M43" s="5"/>
      <c r="N43" s="5"/>
      <c r="O43" s="2"/>
      <c r="P43" s="7"/>
      <c r="Q43" s="2"/>
      <c r="R43" s="2"/>
    </row>
    <row r="44" spans="1:18" ht="12.75" customHeight="1" x14ac:dyDescent="0.2">
      <c r="A44" s="10"/>
      <c r="B44" s="1"/>
      <c r="C44" s="1"/>
      <c r="D44" s="1"/>
      <c r="E44" s="1"/>
      <c r="F44" s="1"/>
      <c r="G44" s="10"/>
      <c r="H44" s="10"/>
      <c r="I44" s="10"/>
      <c r="J44" s="4"/>
      <c r="K44" s="11"/>
      <c r="L44" s="11"/>
      <c r="M44" s="5"/>
      <c r="N44" s="5"/>
      <c r="O44" s="2"/>
      <c r="P44" s="7"/>
      <c r="Q44" s="2"/>
      <c r="R44" s="2"/>
    </row>
    <row r="45" spans="1:18" ht="12.75" customHeight="1" x14ac:dyDescent="0.2">
      <c r="A45" s="10"/>
      <c r="B45" s="1"/>
      <c r="C45" s="1"/>
      <c r="D45" s="1"/>
      <c r="E45" s="1"/>
      <c r="F45" s="1"/>
      <c r="G45" s="10"/>
      <c r="H45" s="10"/>
      <c r="I45" s="10"/>
      <c r="J45" s="4"/>
      <c r="K45" s="11"/>
      <c r="L45" s="11"/>
      <c r="M45" s="5"/>
      <c r="N45" s="5"/>
      <c r="O45" s="2"/>
      <c r="P45" s="7"/>
      <c r="Q45" s="2"/>
      <c r="R45" s="2"/>
    </row>
    <row r="46" spans="1:18" ht="12.75" customHeight="1" x14ac:dyDescent="0.2">
      <c r="A46" s="10"/>
      <c r="B46" s="1"/>
      <c r="C46" s="1"/>
      <c r="D46" s="1"/>
      <c r="E46" s="1"/>
      <c r="F46" s="1"/>
      <c r="G46" s="10"/>
      <c r="H46" s="10"/>
      <c r="I46" s="10"/>
      <c r="J46" s="4"/>
      <c r="K46" s="11"/>
      <c r="L46" s="11"/>
      <c r="M46" s="5"/>
      <c r="N46" s="5"/>
      <c r="O46" s="2"/>
      <c r="P46" s="7"/>
      <c r="Q46" s="2"/>
      <c r="R46" s="2"/>
    </row>
    <row r="47" spans="1:18" ht="12.75" customHeight="1" x14ac:dyDescent="0.2">
      <c r="A47" s="10"/>
      <c r="B47" s="1"/>
      <c r="C47" s="1"/>
      <c r="D47" s="1"/>
      <c r="E47" s="1"/>
      <c r="F47" s="1"/>
      <c r="G47" s="10"/>
      <c r="H47" s="10"/>
      <c r="I47" s="10"/>
      <c r="J47" s="4"/>
      <c r="K47" s="11"/>
      <c r="L47" s="11"/>
      <c r="M47" s="5"/>
      <c r="N47" s="5"/>
      <c r="O47" s="2"/>
      <c r="P47" s="7"/>
      <c r="Q47" s="2"/>
      <c r="R47" s="2"/>
    </row>
    <row r="48" spans="1:18" ht="12.75" customHeight="1" x14ac:dyDescent="0.2">
      <c r="A48" s="10"/>
      <c r="B48" s="1"/>
      <c r="C48" s="1"/>
      <c r="D48" s="1"/>
      <c r="E48" s="1"/>
      <c r="F48" s="1"/>
      <c r="G48" s="10"/>
      <c r="H48" s="10"/>
      <c r="I48" s="10"/>
      <c r="J48" s="4"/>
      <c r="K48" s="11"/>
      <c r="L48" s="11"/>
      <c r="M48" s="5"/>
      <c r="N48" s="5"/>
      <c r="O48" s="2"/>
      <c r="P48" s="7"/>
      <c r="Q48" s="2"/>
      <c r="R48" s="2"/>
    </row>
    <row r="49" spans="1:18" ht="12.75" customHeight="1" x14ac:dyDescent="0.2">
      <c r="A49" s="10"/>
      <c r="B49" s="1"/>
      <c r="C49" s="1"/>
      <c r="D49" s="1"/>
      <c r="E49" s="1"/>
      <c r="F49" s="1"/>
      <c r="G49" s="10"/>
      <c r="H49" s="10"/>
      <c r="I49" s="10"/>
      <c r="J49" s="4"/>
      <c r="K49" s="11"/>
      <c r="L49" s="11"/>
      <c r="M49" s="5"/>
      <c r="N49" s="5"/>
      <c r="O49" s="2"/>
      <c r="P49" s="7"/>
      <c r="Q49" s="2"/>
      <c r="R49" s="2"/>
    </row>
    <row r="50" spans="1:18" ht="12.75" customHeight="1" x14ac:dyDescent="0.2">
      <c r="A50" s="10"/>
      <c r="B50" s="1"/>
      <c r="C50" s="1"/>
      <c r="D50" s="1"/>
      <c r="E50" s="1"/>
      <c r="F50" s="1"/>
      <c r="G50" s="10"/>
      <c r="H50" s="10"/>
      <c r="I50" s="10"/>
      <c r="J50" s="4"/>
      <c r="K50" s="11"/>
      <c r="L50" s="11"/>
      <c r="M50" s="5"/>
      <c r="N50" s="5"/>
      <c r="O50" s="2"/>
      <c r="P50" s="7"/>
      <c r="Q50" s="2"/>
      <c r="R50" s="2"/>
    </row>
    <row r="51" spans="1:18" ht="12.75" customHeight="1" x14ac:dyDescent="0.2">
      <c r="A51" s="10"/>
      <c r="B51" s="1"/>
      <c r="C51" s="1"/>
      <c r="D51" s="1"/>
      <c r="E51" s="1"/>
      <c r="F51" s="1"/>
      <c r="G51" s="10"/>
      <c r="H51" s="10"/>
      <c r="I51" s="10"/>
      <c r="J51" s="4"/>
      <c r="K51" s="11"/>
      <c r="L51" s="11"/>
      <c r="M51" s="5"/>
      <c r="N51" s="5"/>
      <c r="O51" s="2"/>
      <c r="P51" s="7"/>
      <c r="Q51" s="2"/>
      <c r="R51" s="2"/>
    </row>
    <row r="52" spans="1:18" ht="12.75" customHeight="1" x14ac:dyDescent="0.2">
      <c r="A52" s="10"/>
      <c r="B52" s="1"/>
      <c r="C52" s="1"/>
      <c r="D52" s="1"/>
      <c r="E52" s="1"/>
      <c r="F52" s="1"/>
      <c r="G52" s="10"/>
      <c r="H52" s="10"/>
      <c r="I52" s="10"/>
      <c r="J52" s="4"/>
      <c r="K52" s="11"/>
      <c r="L52" s="11"/>
      <c r="M52" s="5"/>
      <c r="N52" s="5"/>
      <c r="O52" s="2"/>
      <c r="P52" s="7"/>
      <c r="Q52" s="2"/>
      <c r="R52" s="2"/>
    </row>
    <row r="53" spans="1:18" ht="12.75" customHeight="1" x14ac:dyDescent="0.2">
      <c r="A53" s="10"/>
      <c r="B53" s="1"/>
      <c r="C53" s="1"/>
      <c r="D53" s="1"/>
      <c r="E53" s="1"/>
      <c r="F53" s="1"/>
      <c r="G53" s="10"/>
      <c r="H53" s="10"/>
      <c r="I53" s="10"/>
      <c r="J53" s="4"/>
      <c r="K53" s="11"/>
      <c r="L53" s="11"/>
      <c r="M53" s="5"/>
      <c r="N53" s="5"/>
      <c r="O53" s="2"/>
      <c r="P53" s="7"/>
      <c r="Q53" s="2"/>
      <c r="R53" s="2"/>
    </row>
    <row r="54" spans="1:18" ht="12.75" customHeight="1" x14ac:dyDescent="0.2">
      <c r="A54" s="10"/>
      <c r="B54" s="1"/>
      <c r="C54" s="1"/>
      <c r="D54" s="1"/>
      <c r="E54" s="1"/>
      <c r="F54" s="1"/>
      <c r="G54" s="10"/>
      <c r="H54" s="10"/>
      <c r="I54" s="10"/>
      <c r="J54" s="4"/>
      <c r="K54" s="11"/>
      <c r="L54" s="11"/>
      <c r="M54" s="5"/>
      <c r="N54" s="5"/>
      <c r="O54" s="2"/>
      <c r="P54" s="7"/>
      <c r="Q54" s="2"/>
      <c r="R54" s="2"/>
    </row>
    <row r="55" spans="1:18" ht="12.75" customHeight="1" x14ac:dyDescent="0.2">
      <c r="A55" s="10"/>
      <c r="B55" s="1"/>
      <c r="C55" s="1"/>
      <c r="D55" s="1"/>
      <c r="E55" s="1"/>
      <c r="F55" s="1"/>
      <c r="G55" s="10"/>
      <c r="H55" s="10"/>
      <c r="I55" s="10"/>
      <c r="J55" s="4"/>
      <c r="K55" s="11"/>
      <c r="L55" s="11"/>
      <c r="M55" s="5"/>
      <c r="N55" s="5"/>
      <c r="O55" s="2"/>
      <c r="P55" s="7"/>
      <c r="Q55" s="2"/>
      <c r="R55" s="2"/>
    </row>
    <row r="56" spans="1:18" ht="12.75" customHeight="1" x14ac:dyDescent="0.2">
      <c r="A56" s="10"/>
      <c r="B56" s="1"/>
      <c r="C56" s="1"/>
      <c r="D56" s="1"/>
      <c r="E56" s="1"/>
      <c r="F56" s="1"/>
      <c r="G56" s="10"/>
      <c r="H56" s="10"/>
      <c r="I56" s="10"/>
      <c r="J56" s="4"/>
      <c r="K56" s="11"/>
      <c r="L56" s="11"/>
      <c r="M56" s="5"/>
      <c r="N56" s="5"/>
      <c r="O56" s="2"/>
      <c r="P56" s="7"/>
      <c r="Q56" s="2"/>
      <c r="R56" s="2"/>
    </row>
    <row r="57" spans="1:18" ht="12.75" customHeight="1" x14ac:dyDescent="0.2">
      <c r="A57" s="10"/>
      <c r="B57" s="1"/>
      <c r="C57" s="1"/>
      <c r="D57" s="1"/>
      <c r="E57" s="1"/>
      <c r="F57" s="1"/>
      <c r="G57" s="10"/>
      <c r="H57" s="10"/>
      <c r="I57" s="10"/>
      <c r="J57" s="4"/>
      <c r="K57" s="11"/>
      <c r="L57" s="11"/>
      <c r="M57" s="5"/>
      <c r="N57" s="5"/>
      <c r="O57" s="2"/>
      <c r="P57" s="7"/>
      <c r="Q57" s="2"/>
      <c r="R57" s="2"/>
    </row>
    <row r="58" spans="1:18" ht="12.75" customHeight="1" x14ac:dyDescent="0.2">
      <c r="A58" s="10"/>
      <c r="B58" s="1"/>
      <c r="C58" s="1"/>
      <c r="D58" s="1"/>
      <c r="E58" s="1"/>
      <c r="F58" s="1"/>
      <c r="G58" s="10"/>
      <c r="H58" s="10"/>
      <c r="I58" s="10"/>
      <c r="J58" s="4"/>
      <c r="K58" s="11"/>
      <c r="L58" s="11"/>
      <c r="M58" s="5"/>
      <c r="N58" s="5"/>
      <c r="O58" s="2"/>
      <c r="P58" s="7"/>
      <c r="Q58" s="2"/>
      <c r="R58" s="2"/>
    </row>
    <row r="59" spans="1:18" ht="12.75" customHeight="1" x14ac:dyDescent="0.2">
      <c r="A59" s="10"/>
      <c r="B59" s="1"/>
      <c r="C59" s="1"/>
      <c r="D59" s="1"/>
      <c r="E59" s="1"/>
      <c r="F59" s="1"/>
      <c r="G59" s="10"/>
      <c r="H59" s="10"/>
      <c r="I59" s="10"/>
      <c r="J59" s="4"/>
      <c r="K59" s="11"/>
      <c r="L59" s="11"/>
      <c r="M59" s="5"/>
      <c r="N59" s="5"/>
      <c r="O59" s="2"/>
      <c r="P59" s="7"/>
      <c r="Q59" s="2"/>
      <c r="R59" s="2"/>
    </row>
    <row r="60" spans="1:18" ht="12.75" customHeight="1" x14ac:dyDescent="0.2">
      <c r="A60" s="10"/>
      <c r="B60" s="1"/>
      <c r="C60" s="1"/>
      <c r="D60" s="1"/>
      <c r="E60" s="1"/>
      <c r="F60" s="1"/>
      <c r="G60" s="10"/>
      <c r="H60" s="10"/>
      <c r="I60" s="10"/>
      <c r="J60" s="4"/>
      <c r="K60" s="11"/>
      <c r="L60" s="11"/>
      <c r="M60" s="5"/>
      <c r="N60" s="5"/>
      <c r="O60" s="2"/>
      <c r="P60" s="7"/>
      <c r="Q60" s="2"/>
      <c r="R60" s="2"/>
    </row>
    <row r="61" spans="1:18" ht="12.75" customHeight="1" x14ac:dyDescent="0.2">
      <c r="A61" s="10"/>
      <c r="B61" s="1"/>
      <c r="C61" s="1"/>
      <c r="D61" s="1"/>
      <c r="E61" s="1"/>
      <c r="F61" s="1"/>
      <c r="G61" s="10"/>
      <c r="H61" s="10"/>
      <c r="I61" s="10"/>
      <c r="J61" s="4"/>
      <c r="K61" s="11"/>
      <c r="L61" s="11"/>
      <c r="M61" s="5"/>
      <c r="N61" s="5"/>
      <c r="O61" s="2"/>
      <c r="P61" s="7"/>
      <c r="Q61" s="2"/>
      <c r="R61" s="2"/>
    </row>
    <row r="62" spans="1:18" ht="12.75" customHeight="1" x14ac:dyDescent="0.2">
      <c r="A62" s="10"/>
      <c r="B62" s="1"/>
      <c r="C62" s="1"/>
      <c r="D62" s="1"/>
      <c r="E62" s="1"/>
      <c r="F62" s="1"/>
      <c r="G62" s="10"/>
      <c r="H62" s="10"/>
      <c r="I62" s="10"/>
      <c r="J62" s="4"/>
      <c r="K62" s="11"/>
      <c r="L62" s="11"/>
      <c r="M62" s="5"/>
      <c r="N62" s="5"/>
      <c r="O62" s="2"/>
      <c r="P62" s="7"/>
      <c r="Q62" s="2"/>
      <c r="R62" s="2"/>
    </row>
    <row r="63" spans="1:18" ht="12.75" customHeight="1" x14ac:dyDescent="0.2">
      <c r="A63" s="10"/>
      <c r="B63" s="1"/>
      <c r="C63" s="1"/>
      <c r="D63" s="1"/>
      <c r="E63" s="1"/>
      <c r="F63" s="1"/>
      <c r="G63" s="10"/>
      <c r="H63" s="10"/>
      <c r="I63" s="10"/>
      <c r="J63" s="4"/>
      <c r="K63" s="11"/>
      <c r="L63" s="11"/>
      <c r="M63" s="5"/>
      <c r="N63" s="5"/>
      <c r="O63" s="2"/>
      <c r="P63" s="7"/>
      <c r="Q63" s="2"/>
      <c r="R63" s="2"/>
    </row>
    <row r="64" spans="1:18" ht="12.75" customHeight="1" x14ac:dyDescent="0.2">
      <c r="A64" s="10"/>
      <c r="B64" s="1"/>
      <c r="C64" s="1"/>
      <c r="D64" s="1"/>
      <c r="E64" s="1"/>
      <c r="F64" s="1"/>
      <c r="G64" s="10"/>
      <c r="H64" s="10"/>
      <c r="I64" s="10"/>
      <c r="J64" s="4"/>
      <c r="K64" s="11"/>
      <c r="L64" s="11"/>
      <c r="M64" s="5"/>
      <c r="N64" s="5"/>
      <c r="O64" s="2"/>
      <c r="P64" s="7"/>
      <c r="Q64" s="2"/>
      <c r="R64" s="2"/>
    </row>
    <row r="65" spans="1:18" ht="12.75" customHeight="1" x14ac:dyDescent="0.2">
      <c r="A65" s="10"/>
      <c r="B65" s="1"/>
      <c r="C65" s="1"/>
      <c r="D65" s="1"/>
      <c r="E65" s="1"/>
      <c r="F65" s="1"/>
      <c r="G65" s="10"/>
      <c r="H65" s="10"/>
      <c r="I65" s="10"/>
      <c r="J65" s="4"/>
      <c r="K65" s="11"/>
      <c r="L65" s="11"/>
      <c r="M65" s="5"/>
      <c r="N65" s="5"/>
      <c r="O65" s="2"/>
      <c r="P65" s="7"/>
      <c r="Q65" s="2"/>
      <c r="R65" s="2"/>
    </row>
    <row r="66" spans="1:18" ht="12.75" customHeight="1" x14ac:dyDescent="0.2">
      <c r="A66" s="10"/>
      <c r="B66" s="1"/>
      <c r="C66" s="1"/>
      <c r="D66" s="1"/>
      <c r="E66" s="1"/>
      <c r="F66" s="1"/>
      <c r="G66" s="10"/>
      <c r="H66" s="10"/>
      <c r="I66" s="10"/>
      <c r="J66" s="4"/>
      <c r="K66" s="11"/>
      <c r="L66" s="11"/>
      <c r="M66" s="5"/>
      <c r="N66" s="5"/>
      <c r="O66" s="2"/>
      <c r="P66" s="7"/>
      <c r="Q66" s="2"/>
      <c r="R66" s="2"/>
    </row>
    <row r="67" spans="1:18" ht="12.75" customHeight="1" x14ac:dyDescent="0.2">
      <c r="A67" s="10"/>
      <c r="B67" s="1"/>
      <c r="C67" s="1"/>
      <c r="D67" s="1"/>
      <c r="E67" s="1"/>
      <c r="F67" s="1"/>
      <c r="G67" s="10"/>
      <c r="H67" s="10"/>
      <c r="I67" s="10"/>
      <c r="J67" s="4"/>
      <c r="K67" s="11"/>
      <c r="L67" s="11"/>
      <c r="M67" s="5"/>
      <c r="N67" s="5"/>
      <c r="O67" s="2"/>
      <c r="P67" s="7"/>
      <c r="Q67" s="2"/>
      <c r="R67" s="2"/>
    </row>
    <row r="68" spans="1:18" ht="12.75" customHeight="1" x14ac:dyDescent="0.2">
      <c r="A68" s="10"/>
      <c r="B68" s="1"/>
      <c r="C68" s="1"/>
      <c r="D68" s="1"/>
      <c r="E68" s="1"/>
      <c r="F68" s="1"/>
      <c r="G68" s="10"/>
      <c r="H68" s="10"/>
      <c r="I68" s="10"/>
      <c r="J68" s="4"/>
      <c r="K68" s="11"/>
      <c r="L68" s="11"/>
      <c r="M68" s="5"/>
      <c r="N68" s="5"/>
      <c r="O68" s="2"/>
      <c r="P68" s="7"/>
      <c r="Q68" s="2"/>
      <c r="R68" s="2"/>
    </row>
    <row r="69" spans="1:18" ht="12.75" customHeight="1" x14ac:dyDescent="0.2">
      <c r="A69" s="10"/>
      <c r="B69" s="1"/>
      <c r="C69" s="1"/>
      <c r="D69" s="1"/>
      <c r="E69" s="1"/>
      <c r="F69" s="1"/>
      <c r="G69" s="10"/>
      <c r="H69" s="10"/>
      <c r="I69" s="10"/>
      <c r="J69" s="4"/>
      <c r="K69" s="11"/>
      <c r="L69" s="11"/>
      <c r="M69" s="5"/>
      <c r="N69" s="5"/>
      <c r="O69" s="2"/>
      <c r="P69" s="7"/>
      <c r="Q69" s="2"/>
      <c r="R69" s="2"/>
    </row>
    <row r="70" spans="1:18" ht="12.75" customHeight="1" x14ac:dyDescent="0.2">
      <c r="A70" s="10"/>
      <c r="B70" s="1"/>
      <c r="C70" s="1"/>
      <c r="D70" s="1"/>
      <c r="E70" s="1"/>
      <c r="F70" s="1"/>
      <c r="G70" s="10"/>
      <c r="H70" s="10"/>
      <c r="I70" s="10"/>
      <c r="J70" s="4"/>
      <c r="K70" s="11"/>
      <c r="L70" s="11"/>
      <c r="M70" s="5"/>
      <c r="N70" s="5"/>
      <c r="O70" s="2"/>
      <c r="P70" s="7"/>
      <c r="Q70" s="2"/>
      <c r="R70" s="2"/>
    </row>
    <row r="71" spans="1:18" ht="12.75" customHeight="1" x14ac:dyDescent="0.2">
      <c r="A71" s="10"/>
      <c r="B71" s="1"/>
      <c r="C71" s="1"/>
      <c r="D71" s="1"/>
      <c r="E71" s="1"/>
      <c r="F71" s="1"/>
      <c r="G71" s="10"/>
      <c r="H71" s="10"/>
      <c r="I71" s="10"/>
      <c r="J71" s="4"/>
      <c r="K71" s="11"/>
      <c r="L71" s="11"/>
      <c r="M71" s="5"/>
      <c r="N71" s="5"/>
      <c r="O71" s="2"/>
      <c r="P71" s="7"/>
      <c r="Q71" s="2"/>
      <c r="R71" s="2"/>
    </row>
    <row r="72" spans="1:18" ht="12.75" customHeight="1" x14ac:dyDescent="0.2">
      <c r="A72" s="10"/>
      <c r="B72" s="1"/>
      <c r="C72" s="1"/>
      <c r="D72" s="1"/>
      <c r="E72" s="1"/>
      <c r="F72" s="1"/>
      <c r="G72" s="10"/>
      <c r="H72" s="10"/>
      <c r="I72" s="10"/>
      <c r="J72" s="4"/>
      <c r="K72" s="11"/>
      <c r="L72" s="11"/>
      <c r="M72" s="5"/>
      <c r="N72" s="5"/>
      <c r="O72" s="2"/>
      <c r="P72" s="7"/>
      <c r="Q72" s="2"/>
      <c r="R72" s="2"/>
    </row>
    <row r="73" spans="1:18" ht="12.75" customHeight="1" x14ac:dyDescent="0.2">
      <c r="A73" s="10"/>
      <c r="B73" s="1"/>
      <c r="C73" s="1"/>
      <c r="D73" s="1"/>
      <c r="E73" s="1"/>
      <c r="F73" s="1"/>
      <c r="G73" s="10"/>
      <c r="H73" s="10"/>
      <c r="I73" s="10"/>
      <c r="J73" s="4"/>
      <c r="K73" s="11"/>
      <c r="L73" s="11"/>
      <c r="M73" s="5"/>
      <c r="N73" s="5"/>
      <c r="O73" s="2"/>
      <c r="P73" s="7"/>
      <c r="Q73" s="2"/>
      <c r="R73" s="2"/>
    </row>
    <row r="74" spans="1:18" ht="12.75" customHeight="1" x14ac:dyDescent="0.2">
      <c r="A74" s="10"/>
      <c r="B74" s="1"/>
      <c r="C74" s="1"/>
      <c r="D74" s="1"/>
      <c r="E74" s="1"/>
      <c r="F74" s="1"/>
      <c r="G74" s="10"/>
      <c r="H74" s="10"/>
      <c r="I74" s="10"/>
      <c r="J74" s="4"/>
      <c r="K74" s="11"/>
      <c r="L74" s="11"/>
      <c r="M74" s="5"/>
      <c r="N74" s="5"/>
      <c r="O74" s="2"/>
      <c r="P74" s="7"/>
      <c r="Q74" s="2"/>
      <c r="R74" s="2"/>
    </row>
    <row r="75" spans="1:18" ht="12.75" customHeight="1" x14ac:dyDescent="0.2">
      <c r="A75" s="10"/>
      <c r="B75" s="1"/>
      <c r="C75" s="1"/>
      <c r="D75" s="1"/>
      <c r="E75" s="1"/>
      <c r="F75" s="1"/>
      <c r="G75" s="10"/>
      <c r="H75" s="10"/>
      <c r="I75" s="10"/>
      <c r="J75" s="4"/>
      <c r="K75" s="11"/>
      <c r="L75" s="11"/>
      <c r="M75" s="5"/>
      <c r="N75" s="5"/>
      <c r="O75" s="2"/>
      <c r="P75" s="7"/>
      <c r="Q75" s="2"/>
      <c r="R75" s="2"/>
    </row>
    <row r="76" spans="1:18" ht="12.75" customHeight="1" x14ac:dyDescent="0.2">
      <c r="A76" s="10"/>
      <c r="B76" s="1"/>
      <c r="C76" s="1"/>
      <c r="D76" s="1"/>
      <c r="E76" s="1"/>
      <c r="F76" s="1"/>
      <c r="G76" s="10"/>
      <c r="H76" s="10"/>
      <c r="I76" s="10"/>
      <c r="J76" s="4"/>
      <c r="K76" s="11"/>
      <c r="L76" s="11"/>
      <c r="M76" s="5"/>
      <c r="N76" s="5"/>
      <c r="O76" s="2"/>
      <c r="P76" s="7"/>
      <c r="Q76" s="2"/>
      <c r="R76" s="2"/>
    </row>
    <row r="77" spans="1:18" ht="12.75" customHeight="1" x14ac:dyDescent="0.2">
      <c r="A77" s="10"/>
      <c r="B77" s="1"/>
      <c r="C77" s="1"/>
      <c r="D77" s="1"/>
      <c r="E77" s="1"/>
      <c r="F77" s="1"/>
      <c r="G77" s="10"/>
      <c r="H77" s="10"/>
      <c r="I77" s="10"/>
      <c r="J77" s="4"/>
      <c r="K77" s="11"/>
      <c r="L77" s="11"/>
      <c r="M77" s="5"/>
      <c r="N77" s="5"/>
      <c r="O77" s="2"/>
      <c r="P77" s="7"/>
      <c r="Q77" s="2"/>
      <c r="R77" s="2"/>
    </row>
    <row r="78" spans="1:18" ht="12.75" customHeight="1" x14ac:dyDescent="0.2">
      <c r="A78" s="10"/>
      <c r="B78" s="1"/>
      <c r="C78" s="1"/>
      <c r="D78" s="1"/>
      <c r="E78" s="1"/>
      <c r="F78" s="1"/>
      <c r="G78" s="10"/>
      <c r="H78" s="10"/>
      <c r="I78" s="10"/>
      <c r="J78" s="4"/>
      <c r="K78" s="11"/>
      <c r="L78" s="11"/>
      <c r="M78" s="5"/>
      <c r="N78" s="5"/>
      <c r="O78" s="2"/>
      <c r="P78" s="7"/>
      <c r="Q78" s="2"/>
      <c r="R78" s="2"/>
    </row>
    <row r="79" spans="1:18" ht="12.75" customHeight="1" x14ac:dyDescent="0.2">
      <c r="A79" s="10"/>
      <c r="B79" s="1"/>
      <c r="C79" s="1"/>
      <c r="D79" s="1"/>
      <c r="E79" s="1"/>
      <c r="F79" s="1"/>
      <c r="G79" s="10"/>
      <c r="H79" s="10"/>
      <c r="I79" s="10"/>
      <c r="J79" s="4"/>
      <c r="K79" s="11"/>
      <c r="L79" s="11"/>
      <c r="M79" s="5"/>
      <c r="N79" s="5"/>
      <c r="O79" s="2"/>
      <c r="P79" s="7"/>
      <c r="Q79" s="2"/>
      <c r="R79" s="2"/>
    </row>
    <row r="80" spans="1:18" ht="12.75" customHeight="1" x14ac:dyDescent="0.2">
      <c r="A80" s="10"/>
      <c r="B80" s="1"/>
      <c r="C80" s="1"/>
      <c r="D80" s="1"/>
      <c r="E80" s="1"/>
      <c r="F80" s="1"/>
      <c r="G80" s="10"/>
      <c r="H80" s="10"/>
      <c r="I80" s="10"/>
      <c r="J80" s="4"/>
      <c r="K80" s="11"/>
      <c r="L80" s="11"/>
      <c r="M80" s="5"/>
      <c r="N80" s="5"/>
      <c r="O80" s="2"/>
      <c r="P80" s="7"/>
      <c r="Q80" s="2"/>
      <c r="R80" s="2"/>
    </row>
    <row r="81" spans="1:18" ht="12.75" customHeight="1" x14ac:dyDescent="0.2">
      <c r="A81" s="10"/>
      <c r="B81" s="1"/>
      <c r="C81" s="1"/>
      <c r="D81" s="1"/>
      <c r="E81" s="1"/>
      <c r="F81" s="1"/>
      <c r="G81" s="10"/>
      <c r="H81" s="10"/>
      <c r="I81" s="10"/>
      <c r="J81" s="4"/>
      <c r="K81" s="11"/>
      <c r="L81" s="11"/>
      <c r="M81" s="5"/>
      <c r="N81" s="5"/>
      <c r="O81" s="2"/>
      <c r="P81" s="7"/>
      <c r="Q81" s="2"/>
      <c r="R81" s="2"/>
    </row>
    <row r="82" spans="1:18" ht="12.75" customHeight="1" x14ac:dyDescent="0.2">
      <c r="A82" s="10"/>
      <c r="B82" s="1"/>
      <c r="C82" s="1"/>
      <c r="D82" s="1"/>
      <c r="E82" s="1"/>
      <c r="F82" s="1"/>
      <c r="G82" s="10"/>
      <c r="H82" s="10"/>
      <c r="I82" s="10"/>
      <c r="J82" s="4"/>
      <c r="K82" s="11"/>
      <c r="L82" s="11"/>
      <c r="M82" s="5"/>
      <c r="N82" s="5"/>
      <c r="O82" s="2"/>
      <c r="P82" s="7"/>
      <c r="Q82" s="2"/>
      <c r="R82" s="2"/>
    </row>
    <row r="83" spans="1:18" ht="12.75" customHeight="1" x14ac:dyDescent="0.2">
      <c r="A83" s="10"/>
      <c r="B83" s="1"/>
      <c r="C83" s="1"/>
      <c r="D83" s="1"/>
      <c r="E83" s="1"/>
      <c r="F83" s="1"/>
      <c r="G83" s="10"/>
      <c r="H83" s="10"/>
      <c r="I83" s="10"/>
      <c r="J83" s="4"/>
      <c r="K83" s="11"/>
      <c r="L83" s="11"/>
      <c r="M83" s="5"/>
      <c r="N83" s="5"/>
      <c r="O83" s="2"/>
      <c r="P83" s="7"/>
      <c r="Q83" s="2"/>
      <c r="R83" s="2"/>
    </row>
    <row r="84" spans="1:18" ht="12.75" customHeight="1" x14ac:dyDescent="0.2">
      <c r="A84" s="10"/>
      <c r="B84" s="1"/>
      <c r="C84" s="1"/>
      <c r="D84" s="1"/>
      <c r="E84" s="1"/>
      <c r="F84" s="1"/>
      <c r="G84" s="10"/>
      <c r="H84" s="10"/>
      <c r="I84" s="10"/>
      <c r="J84" s="4"/>
      <c r="K84" s="11"/>
      <c r="L84" s="11"/>
      <c r="M84" s="5"/>
      <c r="N84" s="5"/>
      <c r="O84" s="2"/>
      <c r="P84" s="7"/>
      <c r="Q84" s="2"/>
      <c r="R84" s="2"/>
    </row>
    <row r="85" spans="1:18" ht="12.75" customHeight="1" x14ac:dyDescent="0.2">
      <c r="A85" s="10"/>
      <c r="B85" s="1"/>
      <c r="C85" s="1"/>
      <c r="D85" s="1"/>
      <c r="E85" s="1"/>
      <c r="F85" s="1"/>
      <c r="G85" s="10"/>
      <c r="H85" s="10"/>
      <c r="I85" s="10"/>
      <c r="J85" s="4"/>
      <c r="K85" s="11"/>
      <c r="L85" s="11"/>
      <c r="M85" s="5"/>
      <c r="N85" s="5"/>
      <c r="O85" s="2"/>
      <c r="P85" s="7"/>
      <c r="Q85" s="2"/>
      <c r="R85" s="2"/>
    </row>
    <row r="86" spans="1:18" ht="12.75" customHeight="1" x14ac:dyDescent="0.2">
      <c r="A86" s="10"/>
      <c r="B86" s="1"/>
      <c r="C86" s="1"/>
      <c r="D86" s="1"/>
      <c r="E86" s="1"/>
      <c r="F86" s="1"/>
      <c r="G86" s="10"/>
      <c r="H86" s="10"/>
      <c r="I86" s="10"/>
      <c r="J86" s="4"/>
      <c r="K86" s="11"/>
      <c r="L86" s="11"/>
      <c r="M86" s="5"/>
      <c r="N86" s="5"/>
      <c r="O86" s="2"/>
      <c r="P86" s="7"/>
      <c r="Q86" s="2"/>
      <c r="R86" s="2"/>
    </row>
    <row r="87" spans="1:18" ht="12.75" customHeight="1" x14ac:dyDescent="0.2">
      <c r="A87" s="10"/>
      <c r="B87" s="1"/>
      <c r="C87" s="1"/>
      <c r="D87" s="1"/>
      <c r="E87" s="1"/>
      <c r="F87" s="1"/>
      <c r="G87" s="10"/>
      <c r="H87" s="10"/>
      <c r="I87" s="10"/>
      <c r="J87" s="4"/>
      <c r="K87" s="11"/>
      <c r="L87" s="11"/>
      <c r="M87" s="5"/>
      <c r="N87" s="5"/>
      <c r="O87" s="2"/>
      <c r="P87" s="7"/>
      <c r="Q87" s="2"/>
      <c r="R87" s="2"/>
    </row>
    <row r="88" spans="1:18" ht="12.75" customHeight="1" x14ac:dyDescent="0.2">
      <c r="A88" s="10"/>
      <c r="B88" s="1"/>
      <c r="C88" s="1"/>
      <c r="D88" s="1"/>
      <c r="E88" s="1"/>
      <c r="F88" s="1"/>
      <c r="G88" s="10"/>
      <c r="H88" s="10"/>
      <c r="I88" s="10"/>
      <c r="J88" s="4"/>
      <c r="K88" s="11"/>
      <c r="L88" s="11"/>
      <c r="M88" s="5"/>
      <c r="N88" s="5"/>
      <c r="O88" s="2"/>
      <c r="P88" s="7"/>
      <c r="Q88" s="2"/>
      <c r="R88" s="2"/>
    </row>
    <row r="89" spans="1:18" ht="12.75" customHeight="1" x14ac:dyDescent="0.2">
      <c r="A89" s="10"/>
      <c r="B89" s="1"/>
      <c r="C89" s="1"/>
      <c r="D89" s="1"/>
      <c r="E89" s="1"/>
      <c r="F89" s="1"/>
      <c r="G89" s="10"/>
      <c r="H89" s="10"/>
      <c r="I89" s="10"/>
      <c r="J89" s="4"/>
      <c r="K89" s="11"/>
      <c r="L89" s="11"/>
      <c r="M89" s="5"/>
      <c r="N89" s="5"/>
      <c r="O89" s="2"/>
      <c r="P89" s="7"/>
      <c r="Q89" s="2"/>
      <c r="R89" s="2"/>
    </row>
    <row r="90" spans="1:18" ht="12.75" customHeight="1" x14ac:dyDescent="0.2">
      <c r="A90" s="10"/>
      <c r="B90" s="1"/>
      <c r="C90" s="1"/>
      <c r="D90" s="1"/>
      <c r="E90" s="1"/>
      <c r="F90" s="1"/>
      <c r="G90" s="10"/>
      <c r="H90" s="10"/>
      <c r="I90" s="10"/>
      <c r="J90" s="4"/>
      <c r="K90" s="11"/>
      <c r="L90" s="11"/>
      <c r="M90" s="5"/>
      <c r="N90" s="5"/>
      <c r="O90" s="2"/>
      <c r="P90" s="7"/>
      <c r="Q90" s="2"/>
      <c r="R90" s="2"/>
    </row>
    <row r="91" spans="1:18" ht="12.75" customHeight="1" x14ac:dyDescent="0.2">
      <c r="A91" s="10"/>
      <c r="B91" s="1"/>
      <c r="C91" s="1"/>
      <c r="D91" s="1"/>
      <c r="E91" s="1"/>
      <c r="F91" s="1"/>
      <c r="G91" s="10"/>
      <c r="H91" s="10"/>
      <c r="I91" s="10"/>
      <c r="J91" s="4"/>
      <c r="K91" s="11"/>
      <c r="L91" s="11"/>
      <c r="M91" s="5"/>
      <c r="N91" s="5"/>
      <c r="O91" s="2"/>
      <c r="P91" s="7"/>
      <c r="Q91" s="2"/>
      <c r="R91" s="2"/>
    </row>
    <row r="92" spans="1:18" ht="12.75" customHeight="1" x14ac:dyDescent="0.2">
      <c r="A92" s="10"/>
      <c r="B92" s="1"/>
      <c r="C92" s="1"/>
      <c r="D92" s="1"/>
      <c r="E92" s="1"/>
      <c r="F92" s="1"/>
      <c r="G92" s="10"/>
      <c r="H92" s="10"/>
      <c r="I92" s="10"/>
      <c r="J92" s="4"/>
      <c r="K92" s="11"/>
      <c r="L92" s="11"/>
      <c r="M92" s="5"/>
      <c r="N92" s="5"/>
      <c r="O92" s="2"/>
      <c r="P92" s="7"/>
      <c r="Q92" s="2"/>
      <c r="R92" s="2"/>
    </row>
    <row r="93" spans="1:18" ht="12.75" customHeight="1" x14ac:dyDescent="0.2">
      <c r="A93" s="10"/>
      <c r="B93" s="1"/>
      <c r="C93" s="1"/>
      <c r="D93" s="1"/>
      <c r="E93" s="1"/>
      <c r="F93" s="1"/>
      <c r="G93" s="10"/>
      <c r="H93" s="10"/>
      <c r="I93" s="10"/>
      <c r="J93" s="4"/>
      <c r="K93" s="11"/>
      <c r="L93" s="11"/>
      <c r="M93" s="5"/>
      <c r="N93" s="5"/>
      <c r="O93" s="2"/>
      <c r="P93" s="7"/>
      <c r="Q93" s="2"/>
      <c r="R93" s="2"/>
    </row>
    <row r="94" spans="1:18" ht="12.75" customHeight="1" x14ac:dyDescent="0.2">
      <c r="A94" s="10"/>
      <c r="B94" s="1"/>
      <c r="C94" s="1"/>
      <c r="D94" s="1"/>
      <c r="E94" s="1"/>
      <c r="F94" s="1"/>
      <c r="G94" s="10"/>
      <c r="H94" s="10"/>
      <c r="I94" s="10"/>
      <c r="J94" s="4"/>
      <c r="K94" s="11"/>
      <c r="L94" s="11"/>
      <c r="M94" s="5"/>
      <c r="N94" s="5"/>
      <c r="O94" s="2"/>
      <c r="P94" s="7"/>
      <c r="Q94" s="2"/>
      <c r="R94" s="2"/>
    </row>
    <row r="95" spans="1:18" ht="12.75" customHeight="1" x14ac:dyDescent="0.2">
      <c r="A95" s="10"/>
      <c r="B95" s="1"/>
      <c r="C95" s="1"/>
      <c r="D95" s="1"/>
      <c r="E95" s="1"/>
      <c r="F95" s="1"/>
      <c r="G95" s="10"/>
      <c r="H95" s="10"/>
      <c r="I95" s="10"/>
      <c r="J95" s="4"/>
      <c r="K95" s="11"/>
      <c r="L95" s="11"/>
      <c r="M95" s="5"/>
      <c r="N95" s="5"/>
      <c r="O95" s="2"/>
      <c r="P95" s="7"/>
      <c r="Q95" s="2"/>
      <c r="R95" s="2"/>
    </row>
    <row r="96" spans="1:18" ht="12.75" customHeight="1" x14ac:dyDescent="0.2">
      <c r="A96" s="10"/>
      <c r="B96" s="1"/>
      <c r="C96" s="1"/>
      <c r="D96" s="1"/>
      <c r="E96" s="1"/>
      <c r="F96" s="1"/>
      <c r="G96" s="10"/>
      <c r="H96" s="10"/>
      <c r="I96" s="10"/>
      <c r="J96" s="4"/>
      <c r="K96" s="11"/>
      <c r="L96" s="11"/>
      <c r="M96" s="5"/>
      <c r="N96" s="5"/>
      <c r="O96" s="2"/>
      <c r="P96" s="7"/>
      <c r="Q96" s="2"/>
      <c r="R96" s="2"/>
    </row>
    <row r="97" spans="1:18" ht="12.75" customHeight="1" x14ac:dyDescent="0.2">
      <c r="A97" s="10"/>
      <c r="B97" s="1"/>
      <c r="C97" s="1"/>
      <c r="D97" s="1"/>
      <c r="E97" s="1"/>
      <c r="F97" s="1"/>
      <c r="G97" s="10"/>
      <c r="H97" s="10"/>
      <c r="I97" s="10"/>
      <c r="J97" s="4"/>
      <c r="K97" s="11"/>
      <c r="L97" s="11"/>
      <c r="M97" s="5"/>
      <c r="N97" s="5"/>
      <c r="O97" s="2"/>
      <c r="P97" s="7"/>
      <c r="Q97" s="2"/>
      <c r="R97" s="2"/>
    </row>
    <row r="98" spans="1:18" ht="12.75" customHeight="1" x14ac:dyDescent="0.2">
      <c r="A98" s="10"/>
      <c r="B98" s="1"/>
      <c r="C98" s="1"/>
      <c r="D98" s="1"/>
      <c r="E98" s="1"/>
      <c r="F98" s="1"/>
      <c r="G98" s="10"/>
      <c r="H98" s="10"/>
      <c r="I98" s="10"/>
      <c r="J98" s="4"/>
      <c r="K98" s="11"/>
      <c r="L98" s="11"/>
      <c r="M98" s="5"/>
      <c r="N98" s="5"/>
      <c r="O98" s="2"/>
      <c r="P98" s="7"/>
      <c r="Q98" s="2"/>
      <c r="R98" s="2"/>
    </row>
    <row r="99" spans="1:18" ht="12.75" customHeight="1" x14ac:dyDescent="0.2">
      <c r="A99" s="10"/>
      <c r="B99" s="1"/>
      <c r="C99" s="1"/>
      <c r="D99" s="1"/>
      <c r="E99" s="1"/>
      <c r="F99" s="1"/>
      <c r="G99" s="10"/>
      <c r="H99" s="10"/>
      <c r="I99" s="10"/>
      <c r="J99" s="4"/>
      <c r="K99" s="11"/>
      <c r="L99" s="11"/>
      <c r="M99" s="5"/>
      <c r="N99" s="5"/>
      <c r="O99" s="2"/>
      <c r="P99" s="7"/>
      <c r="Q99" s="2"/>
      <c r="R99" s="2"/>
    </row>
    <row r="100" spans="1:18" ht="12.75" customHeight="1" x14ac:dyDescent="0.2">
      <c r="A100" s="10"/>
      <c r="B100" s="1"/>
      <c r="C100" s="1"/>
      <c r="D100" s="1"/>
      <c r="E100" s="1"/>
      <c r="F100" s="1"/>
      <c r="G100" s="10"/>
      <c r="H100" s="10"/>
      <c r="I100" s="10"/>
      <c r="J100" s="4"/>
      <c r="K100" s="11"/>
      <c r="L100" s="11"/>
      <c r="M100" s="5"/>
      <c r="N100" s="5"/>
      <c r="O100" s="2"/>
      <c r="P100" s="7"/>
      <c r="Q100" s="2"/>
      <c r="R100" s="2"/>
    </row>
    <row r="101" spans="1:18" ht="12.75" customHeight="1" x14ac:dyDescent="0.2">
      <c r="A101" s="10"/>
      <c r="B101" s="1"/>
      <c r="C101" s="1"/>
      <c r="D101" s="1"/>
      <c r="E101" s="1"/>
      <c r="F101" s="1"/>
      <c r="G101" s="10"/>
      <c r="H101" s="10"/>
      <c r="I101" s="10"/>
      <c r="J101" s="4"/>
      <c r="K101" s="11"/>
      <c r="L101" s="11"/>
      <c r="M101" s="5"/>
      <c r="N101" s="5"/>
      <c r="O101" s="2"/>
      <c r="P101" s="7"/>
      <c r="Q101" s="2"/>
      <c r="R101" s="2"/>
    </row>
    <row r="102" spans="1:18" ht="12.75" customHeight="1" x14ac:dyDescent="0.2">
      <c r="A102" s="10"/>
      <c r="B102" s="1"/>
      <c r="C102" s="1"/>
      <c r="D102" s="1"/>
      <c r="E102" s="1"/>
      <c r="F102" s="1"/>
      <c r="G102" s="10"/>
      <c r="H102" s="10"/>
      <c r="I102" s="10"/>
      <c r="J102" s="4"/>
      <c r="K102" s="11"/>
      <c r="L102" s="11"/>
      <c r="M102" s="5"/>
      <c r="N102" s="5"/>
      <c r="O102" s="2"/>
      <c r="P102" s="7"/>
      <c r="Q102" s="2"/>
      <c r="R102" s="2"/>
    </row>
    <row r="103" spans="1:18" ht="12.75" customHeight="1" x14ac:dyDescent="0.2">
      <c r="A103" s="10"/>
      <c r="B103" s="1"/>
      <c r="C103" s="1"/>
      <c r="D103" s="1"/>
      <c r="E103" s="1"/>
      <c r="F103" s="1"/>
      <c r="G103" s="10"/>
      <c r="H103" s="10"/>
      <c r="I103" s="10"/>
      <c r="J103" s="4"/>
      <c r="K103" s="11"/>
      <c r="L103" s="11"/>
      <c r="M103" s="5"/>
      <c r="N103" s="5"/>
      <c r="O103" s="2"/>
      <c r="P103" s="7"/>
      <c r="Q103" s="2"/>
      <c r="R103" s="2"/>
    </row>
    <row r="104" spans="1:18" ht="12.75" customHeight="1" x14ac:dyDescent="0.2">
      <c r="A104" s="10"/>
      <c r="B104" s="1"/>
      <c r="C104" s="1"/>
      <c r="D104" s="1"/>
      <c r="E104" s="1"/>
      <c r="F104" s="1"/>
      <c r="G104" s="10"/>
      <c r="H104" s="10"/>
      <c r="I104" s="10"/>
      <c r="J104" s="4"/>
      <c r="K104" s="11"/>
      <c r="L104" s="11"/>
      <c r="M104" s="5"/>
      <c r="N104" s="5"/>
      <c r="O104" s="2"/>
      <c r="P104" s="7"/>
      <c r="Q104" s="2"/>
      <c r="R104" s="2"/>
    </row>
    <row r="105" spans="1:18" ht="12.75" customHeight="1" x14ac:dyDescent="0.2">
      <c r="A105" s="10"/>
      <c r="B105" s="1"/>
      <c r="C105" s="1"/>
      <c r="D105" s="1"/>
      <c r="E105" s="1"/>
      <c r="F105" s="1"/>
      <c r="G105" s="10"/>
      <c r="H105" s="10"/>
      <c r="I105" s="10"/>
      <c r="J105" s="4"/>
      <c r="K105" s="11"/>
      <c r="L105" s="11"/>
      <c r="M105" s="5"/>
      <c r="N105" s="5"/>
      <c r="O105" s="2"/>
      <c r="P105" s="7"/>
      <c r="Q105" s="2"/>
      <c r="R105" s="2"/>
    </row>
    <row r="106" spans="1:18" ht="12.75" customHeight="1" x14ac:dyDescent="0.2">
      <c r="A106" s="10"/>
      <c r="B106" s="1"/>
      <c r="C106" s="1"/>
      <c r="D106" s="1"/>
      <c r="E106" s="1"/>
      <c r="F106" s="1"/>
      <c r="G106" s="10"/>
      <c r="H106" s="10"/>
      <c r="I106" s="10"/>
      <c r="J106" s="4"/>
      <c r="K106" s="11"/>
      <c r="L106" s="11"/>
      <c r="M106" s="5"/>
      <c r="N106" s="5"/>
      <c r="O106" s="2"/>
      <c r="P106" s="7"/>
      <c r="Q106" s="2"/>
      <c r="R106" s="2"/>
    </row>
    <row r="107" spans="1:18" ht="12.75" customHeight="1" x14ac:dyDescent="0.2">
      <c r="A107" s="10"/>
      <c r="B107" s="1"/>
      <c r="C107" s="1"/>
      <c r="D107" s="1"/>
      <c r="E107" s="1"/>
      <c r="F107" s="1"/>
      <c r="G107" s="10"/>
      <c r="H107" s="10"/>
      <c r="I107" s="10"/>
      <c r="J107" s="4"/>
      <c r="K107" s="11"/>
      <c r="L107" s="11"/>
      <c r="M107" s="5"/>
      <c r="N107" s="5"/>
      <c r="O107" s="2"/>
      <c r="P107" s="7"/>
      <c r="Q107" s="2"/>
      <c r="R107" s="2"/>
    </row>
    <row r="108" spans="1:18" ht="12.75" customHeight="1" x14ac:dyDescent="0.2">
      <c r="A108" s="10"/>
      <c r="B108" s="1"/>
      <c r="C108" s="1"/>
      <c r="D108" s="1"/>
      <c r="E108" s="1"/>
      <c r="F108" s="1"/>
      <c r="G108" s="10"/>
      <c r="H108" s="10"/>
      <c r="I108" s="10"/>
      <c r="J108" s="4"/>
      <c r="K108" s="11"/>
      <c r="L108" s="11"/>
      <c r="M108" s="5"/>
      <c r="N108" s="5"/>
      <c r="O108" s="2"/>
      <c r="P108" s="7"/>
      <c r="Q108" s="2"/>
      <c r="R108" s="2"/>
    </row>
    <row r="109" spans="1:18" ht="12.75" customHeight="1" x14ac:dyDescent="0.2">
      <c r="A109" s="10"/>
      <c r="B109" s="1"/>
      <c r="C109" s="1"/>
      <c r="D109" s="1"/>
      <c r="E109" s="1"/>
      <c r="F109" s="1"/>
      <c r="G109" s="10"/>
      <c r="H109" s="10"/>
      <c r="I109" s="10"/>
      <c r="J109" s="4"/>
      <c r="K109" s="11"/>
      <c r="L109" s="11"/>
      <c r="M109" s="5"/>
      <c r="N109" s="5"/>
      <c r="O109" s="2"/>
      <c r="P109" s="7"/>
      <c r="Q109" s="2"/>
      <c r="R109" s="2"/>
    </row>
    <row r="110" spans="1:18" ht="12.75" customHeight="1" x14ac:dyDescent="0.2">
      <c r="A110" s="10"/>
      <c r="B110" s="1"/>
      <c r="C110" s="1"/>
      <c r="D110" s="1"/>
      <c r="E110" s="1"/>
      <c r="F110" s="1"/>
      <c r="G110" s="10"/>
      <c r="H110" s="10"/>
      <c r="I110" s="10"/>
      <c r="J110" s="4"/>
      <c r="K110" s="11"/>
      <c r="L110" s="11"/>
      <c r="M110" s="5"/>
      <c r="N110" s="5"/>
      <c r="O110" s="2"/>
      <c r="P110" s="7"/>
      <c r="Q110" s="2"/>
      <c r="R110" s="2"/>
    </row>
    <row r="111" spans="1:18" ht="12.75" customHeight="1" x14ac:dyDescent="0.2">
      <c r="A111" s="10"/>
      <c r="B111" s="1"/>
      <c r="C111" s="1"/>
      <c r="D111" s="1"/>
      <c r="E111" s="1"/>
      <c r="F111" s="1"/>
      <c r="G111" s="10"/>
      <c r="H111" s="10"/>
      <c r="I111" s="10"/>
      <c r="J111" s="4"/>
      <c r="K111" s="11"/>
      <c r="L111" s="11"/>
      <c r="M111" s="5"/>
      <c r="N111" s="5"/>
      <c r="O111" s="2"/>
      <c r="P111" s="7"/>
      <c r="Q111" s="2"/>
      <c r="R111" s="2"/>
    </row>
    <row r="112" spans="1:18" ht="12.75" customHeight="1" x14ac:dyDescent="0.2">
      <c r="A112" s="10"/>
      <c r="B112" s="1"/>
      <c r="C112" s="1"/>
      <c r="D112" s="1"/>
      <c r="E112" s="1"/>
      <c r="F112" s="1"/>
      <c r="G112" s="10"/>
      <c r="H112" s="10"/>
      <c r="I112" s="10"/>
      <c r="J112" s="4"/>
      <c r="K112" s="11"/>
      <c r="L112" s="11"/>
      <c r="M112" s="5"/>
      <c r="N112" s="5"/>
      <c r="O112" s="2"/>
      <c r="P112" s="7"/>
      <c r="Q112" s="2"/>
      <c r="R112" s="2"/>
    </row>
    <row r="113" spans="1:18" ht="12.75" customHeight="1" x14ac:dyDescent="0.2">
      <c r="A113" s="10"/>
      <c r="B113" s="1"/>
      <c r="C113" s="1"/>
      <c r="D113" s="1"/>
      <c r="E113" s="1"/>
      <c r="F113" s="1"/>
      <c r="G113" s="10"/>
      <c r="H113" s="10"/>
      <c r="I113" s="10"/>
      <c r="J113" s="4"/>
      <c r="K113" s="11"/>
      <c r="L113" s="11"/>
      <c r="M113" s="5"/>
      <c r="N113" s="5"/>
      <c r="O113" s="2"/>
      <c r="P113" s="7"/>
      <c r="Q113" s="2"/>
      <c r="R113" s="2"/>
    </row>
    <row r="114" spans="1:18" ht="12.75" customHeight="1" x14ac:dyDescent="0.2">
      <c r="A114" s="10"/>
      <c r="B114" s="1"/>
      <c r="C114" s="1"/>
      <c r="D114" s="1"/>
      <c r="E114" s="1"/>
      <c r="F114" s="1"/>
      <c r="G114" s="10"/>
      <c r="H114" s="10"/>
      <c r="I114" s="10"/>
      <c r="J114" s="4"/>
      <c r="K114" s="11"/>
      <c r="L114" s="11"/>
      <c r="M114" s="5"/>
      <c r="N114" s="5"/>
      <c r="O114" s="2"/>
      <c r="P114" s="7"/>
      <c r="Q114" s="2"/>
      <c r="R114" s="2"/>
    </row>
    <row r="115" spans="1:18" ht="12.75" customHeight="1" x14ac:dyDescent="0.2">
      <c r="A115" s="10"/>
      <c r="B115" s="1"/>
      <c r="C115" s="1"/>
      <c r="D115" s="1"/>
      <c r="E115" s="1"/>
      <c r="F115" s="1"/>
      <c r="G115" s="10"/>
      <c r="H115" s="10"/>
      <c r="I115" s="10"/>
      <c r="J115" s="4"/>
      <c r="K115" s="11"/>
      <c r="L115" s="11"/>
      <c r="M115" s="5"/>
      <c r="N115" s="5"/>
      <c r="O115" s="2"/>
      <c r="P115" s="7"/>
      <c r="Q115" s="2"/>
      <c r="R115" s="2"/>
    </row>
    <row r="116" spans="1:18" ht="12.75" customHeight="1" x14ac:dyDescent="0.2">
      <c r="A116" s="10"/>
      <c r="B116" s="1"/>
      <c r="C116" s="1"/>
      <c r="D116" s="1"/>
      <c r="E116" s="1"/>
      <c r="F116" s="1"/>
      <c r="G116" s="10"/>
      <c r="H116" s="10"/>
      <c r="I116" s="10"/>
      <c r="J116" s="4"/>
      <c r="K116" s="11"/>
      <c r="L116" s="11"/>
      <c r="M116" s="5"/>
      <c r="N116" s="5"/>
      <c r="O116" s="2"/>
      <c r="P116" s="7"/>
      <c r="Q116" s="2"/>
      <c r="R116" s="2"/>
    </row>
    <row r="117" spans="1:18" ht="12.75" customHeight="1" x14ac:dyDescent="0.2">
      <c r="A117" s="10"/>
      <c r="B117" s="1"/>
      <c r="C117" s="1"/>
      <c r="D117" s="1"/>
      <c r="E117" s="1"/>
      <c r="F117" s="1"/>
      <c r="G117" s="10"/>
      <c r="H117" s="10"/>
      <c r="I117" s="10"/>
      <c r="J117" s="4"/>
      <c r="K117" s="11"/>
      <c r="L117" s="11"/>
      <c r="M117" s="5"/>
      <c r="N117" s="5"/>
      <c r="O117" s="2"/>
      <c r="P117" s="7"/>
      <c r="Q117" s="2"/>
      <c r="R117" s="2"/>
    </row>
    <row r="118" spans="1:18" ht="12.75" customHeight="1" x14ac:dyDescent="0.2">
      <c r="A118" s="10"/>
      <c r="B118" s="1"/>
      <c r="C118" s="1"/>
      <c r="D118" s="1"/>
      <c r="E118" s="1"/>
      <c r="F118" s="1"/>
      <c r="G118" s="10"/>
      <c r="H118" s="10"/>
      <c r="I118" s="10"/>
      <c r="J118" s="4"/>
      <c r="K118" s="11"/>
      <c r="L118" s="11"/>
      <c r="M118" s="5"/>
      <c r="N118" s="5"/>
      <c r="O118" s="2"/>
      <c r="P118" s="7"/>
      <c r="Q118" s="2"/>
      <c r="R118" s="2"/>
    </row>
    <row r="119" spans="1:18" ht="12.75" customHeight="1" x14ac:dyDescent="0.2">
      <c r="A119" s="10"/>
      <c r="B119" s="1"/>
      <c r="C119" s="1"/>
      <c r="D119" s="1"/>
      <c r="E119" s="1"/>
      <c r="F119" s="1"/>
      <c r="G119" s="10"/>
      <c r="H119" s="10"/>
      <c r="I119" s="10"/>
      <c r="J119" s="4"/>
      <c r="K119" s="11"/>
      <c r="L119" s="11"/>
      <c r="M119" s="5"/>
      <c r="N119" s="5"/>
      <c r="O119" s="2"/>
      <c r="P119" s="7"/>
      <c r="Q119" s="2"/>
      <c r="R119" s="2"/>
    </row>
    <row r="120" spans="1:18" ht="12.75" customHeight="1" x14ac:dyDescent="0.2">
      <c r="A120" s="10"/>
      <c r="B120" s="1"/>
      <c r="C120" s="1"/>
      <c r="D120" s="1"/>
      <c r="E120" s="1"/>
      <c r="F120" s="1"/>
      <c r="G120" s="10"/>
      <c r="H120" s="10"/>
      <c r="I120" s="10"/>
      <c r="J120" s="4"/>
      <c r="K120" s="11"/>
      <c r="L120" s="11"/>
      <c r="M120" s="5"/>
      <c r="N120" s="5"/>
      <c r="O120" s="2"/>
      <c r="P120" s="7"/>
      <c r="Q120" s="2"/>
      <c r="R120" s="2"/>
    </row>
    <row r="121" spans="1:18" ht="12.75" customHeight="1" x14ac:dyDescent="0.2">
      <c r="A121" s="10"/>
      <c r="B121" s="1"/>
      <c r="C121" s="1"/>
      <c r="D121" s="1"/>
      <c r="E121" s="1"/>
      <c r="F121" s="1"/>
      <c r="G121" s="10"/>
      <c r="H121" s="10"/>
      <c r="I121" s="10"/>
      <c r="J121" s="4"/>
      <c r="K121" s="11"/>
      <c r="L121" s="11"/>
      <c r="M121" s="5"/>
      <c r="N121" s="5"/>
      <c r="O121" s="2"/>
      <c r="P121" s="7"/>
      <c r="Q121" s="2"/>
      <c r="R121" s="2"/>
    </row>
    <row r="122" spans="1:18" ht="12.75" customHeight="1" x14ac:dyDescent="0.2">
      <c r="A122" s="10"/>
      <c r="B122" s="1"/>
      <c r="C122" s="1"/>
      <c r="D122" s="1"/>
      <c r="E122" s="1"/>
      <c r="F122" s="1"/>
      <c r="G122" s="10"/>
      <c r="H122" s="10"/>
      <c r="I122" s="10"/>
      <c r="J122" s="4"/>
      <c r="K122" s="11"/>
      <c r="L122" s="11"/>
      <c r="M122" s="5"/>
      <c r="N122" s="5"/>
      <c r="O122" s="2"/>
      <c r="P122" s="7"/>
      <c r="Q122" s="2"/>
      <c r="R122" s="2"/>
    </row>
    <row r="123" spans="1:18" ht="12.75" customHeight="1" x14ac:dyDescent="0.2">
      <c r="A123" s="10"/>
      <c r="B123" s="1"/>
      <c r="C123" s="1"/>
      <c r="D123" s="1"/>
      <c r="E123" s="1"/>
      <c r="F123" s="1"/>
      <c r="G123" s="10"/>
      <c r="H123" s="10"/>
      <c r="I123" s="10"/>
      <c r="J123" s="4"/>
      <c r="K123" s="11"/>
      <c r="L123" s="11"/>
      <c r="M123" s="5"/>
      <c r="N123" s="5"/>
      <c r="O123" s="2"/>
      <c r="P123" s="7"/>
      <c r="Q123" s="2"/>
      <c r="R123" s="2"/>
    </row>
    <row r="124" spans="1:18" ht="12.75" customHeight="1" x14ac:dyDescent="0.2">
      <c r="A124" s="10"/>
      <c r="B124" s="1"/>
      <c r="C124" s="1"/>
      <c r="D124" s="1"/>
      <c r="E124" s="1"/>
      <c r="F124" s="1"/>
      <c r="G124" s="10"/>
      <c r="H124" s="10"/>
      <c r="I124" s="10"/>
      <c r="J124" s="4"/>
      <c r="K124" s="11"/>
      <c r="L124" s="11"/>
      <c r="M124" s="5"/>
      <c r="N124" s="5"/>
      <c r="O124" s="2"/>
      <c r="P124" s="7"/>
      <c r="Q124" s="2"/>
      <c r="R124" s="2"/>
    </row>
    <row r="125" spans="1:18" ht="12.75" customHeight="1" x14ac:dyDescent="0.2">
      <c r="A125" s="10"/>
      <c r="B125" s="1"/>
      <c r="C125" s="1"/>
      <c r="D125" s="1"/>
      <c r="E125" s="1"/>
      <c r="F125" s="1"/>
      <c r="G125" s="10"/>
      <c r="H125" s="10"/>
      <c r="I125" s="10"/>
      <c r="J125" s="4"/>
      <c r="K125" s="11"/>
      <c r="L125" s="11"/>
      <c r="M125" s="5"/>
      <c r="N125" s="5"/>
      <c r="O125" s="2"/>
      <c r="P125" s="7"/>
      <c r="Q125" s="2"/>
      <c r="R125" s="2"/>
    </row>
    <row r="126" spans="1:18" ht="12.75" customHeight="1" x14ac:dyDescent="0.2">
      <c r="A126" s="10"/>
      <c r="B126" s="1"/>
      <c r="C126" s="1"/>
      <c r="D126" s="1"/>
      <c r="E126" s="1"/>
      <c r="F126" s="1"/>
      <c r="G126" s="10"/>
      <c r="H126" s="10"/>
      <c r="I126" s="10"/>
      <c r="J126" s="4"/>
      <c r="K126" s="11"/>
      <c r="L126" s="11"/>
      <c r="M126" s="5"/>
      <c r="N126" s="5"/>
      <c r="O126" s="2"/>
      <c r="P126" s="7"/>
      <c r="Q126" s="2"/>
      <c r="R126" s="2"/>
    </row>
    <row r="127" spans="1:18" ht="12.75" customHeight="1" x14ac:dyDescent="0.2">
      <c r="A127" s="10"/>
      <c r="B127" s="1"/>
      <c r="C127" s="1"/>
      <c r="D127" s="1"/>
      <c r="E127" s="1"/>
      <c r="F127" s="1"/>
      <c r="G127" s="10"/>
      <c r="H127" s="10"/>
      <c r="I127" s="10"/>
      <c r="J127" s="4"/>
      <c r="K127" s="11"/>
      <c r="L127" s="11"/>
      <c r="M127" s="5"/>
      <c r="N127" s="5"/>
      <c r="O127" s="2"/>
      <c r="P127" s="7"/>
      <c r="Q127" s="2"/>
      <c r="R127" s="2"/>
    </row>
    <row r="128" spans="1:18" ht="12.75" customHeight="1" x14ac:dyDescent="0.2">
      <c r="A128" s="10"/>
      <c r="B128" s="1"/>
      <c r="C128" s="1"/>
      <c r="D128" s="1"/>
      <c r="E128" s="1"/>
      <c r="F128" s="1"/>
      <c r="G128" s="10"/>
      <c r="H128" s="10"/>
      <c r="I128" s="10"/>
      <c r="J128" s="4"/>
      <c r="K128" s="11"/>
      <c r="L128" s="11"/>
      <c r="M128" s="5"/>
      <c r="N128" s="5"/>
      <c r="O128" s="2"/>
      <c r="P128" s="7"/>
      <c r="Q128" s="2"/>
      <c r="R128" s="2"/>
    </row>
    <row r="129" spans="1:18" ht="12.75" customHeight="1" x14ac:dyDescent="0.2">
      <c r="A129" s="10"/>
      <c r="B129" s="1"/>
      <c r="C129" s="1"/>
      <c r="D129" s="1"/>
      <c r="E129" s="1"/>
      <c r="F129" s="1"/>
      <c r="G129" s="10"/>
      <c r="H129" s="10"/>
      <c r="I129" s="10"/>
      <c r="J129" s="4"/>
      <c r="K129" s="11"/>
      <c r="L129" s="11"/>
      <c r="M129" s="5"/>
      <c r="N129" s="5"/>
      <c r="O129" s="2"/>
      <c r="P129" s="7"/>
      <c r="Q129" s="2"/>
      <c r="R129" s="2"/>
    </row>
    <row r="130" spans="1:18" ht="12.75" customHeight="1" x14ac:dyDescent="0.2">
      <c r="A130" s="10"/>
      <c r="B130" s="1"/>
      <c r="C130" s="1"/>
      <c r="D130" s="1"/>
      <c r="E130" s="1"/>
      <c r="F130" s="1"/>
      <c r="G130" s="10"/>
      <c r="H130" s="10"/>
      <c r="I130" s="10"/>
      <c r="J130" s="4"/>
      <c r="K130" s="11"/>
      <c r="L130" s="11"/>
      <c r="M130" s="5"/>
      <c r="N130" s="5"/>
      <c r="O130" s="2"/>
      <c r="P130" s="7"/>
      <c r="Q130" s="2"/>
      <c r="R130" s="2"/>
    </row>
    <row r="131" spans="1:18" ht="12.75" customHeight="1" x14ac:dyDescent="0.2">
      <c r="A131" s="10"/>
      <c r="B131" s="1"/>
      <c r="C131" s="1"/>
      <c r="D131" s="1"/>
      <c r="E131" s="1"/>
      <c r="F131" s="1"/>
      <c r="G131" s="10"/>
      <c r="H131" s="10"/>
      <c r="I131" s="10"/>
      <c r="J131" s="4"/>
      <c r="K131" s="11"/>
      <c r="L131" s="11"/>
      <c r="M131" s="5"/>
      <c r="N131" s="5"/>
      <c r="O131" s="2"/>
      <c r="P131" s="7"/>
      <c r="Q131" s="2"/>
      <c r="R131" s="2"/>
    </row>
    <row r="132" spans="1:18" ht="12.75" customHeight="1" x14ac:dyDescent="0.2">
      <c r="A132" s="10"/>
      <c r="B132" s="1"/>
      <c r="C132" s="1"/>
      <c r="D132" s="1"/>
      <c r="E132" s="1"/>
      <c r="F132" s="1"/>
      <c r="G132" s="10"/>
      <c r="H132" s="10"/>
      <c r="I132" s="10"/>
      <c r="J132" s="4"/>
      <c r="K132" s="11"/>
      <c r="L132" s="11"/>
      <c r="M132" s="5"/>
      <c r="N132" s="5"/>
      <c r="O132" s="2"/>
      <c r="P132" s="7"/>
      <c r="Q132" s="2"/>
      <c r="R132" s="2"/>
    </row>
    <row r="133" spans="1:18" ht="12.75" customHeight="1" x14ac:dyDescent="0.2">
      <c r="A133" s="10"/>
      <c r="B133" s="1"/>
      <c r="C133" s="1"/>
      <c r="D133" s="1"/>
      <c r="E133" s="1"/>
      <c r="F133" s="1"/>
      <c r="G133" s="10"/>
      <c r="H133" s="10"/>
      <c r="I133" s="10"/>
      <c r="J133" s="4"/>
      <c r="K133" s="11"/>
      <c r="L133" s="11"/>
      <c r="M133" s="5"/>
      <c r="N133" s="5"/>
      <c r="O133" s="2"/>
      <c r="P133" s="7"/>
      <c r="Q133" s="2"/>
      <c r="R133" s="2"/>
    </row>
    <row r="134" spans="1:18" ht="12.75" customHeight="1" x14ac:dyDescent="0.2">
      <c r="A134" s="10"/>
      <c r="B134" s="1"/>
      <c r="C134" s="1"/>
      <c r="D134" s="1"/>
      <c r="E134" s="1"/>
      <c r="F134" s="1"/>
      <c r="G134" s="10"/>
      <c r="H134" s="10"/>
      <c r="I134" s="10"/>
      <c r="J134" s="4"/>
      <c r="K134" s="11"/>
      <c r="L134" s="11"/>
      <c r="M134" s="5"/>
      <c r="N134" s="5"/>
      <c r="O134" s="2"/>
      <c r="P134" s="7"/>
      <c r="Q134" s="2"/>
      <c r="R134" s="2"/>
    </row>
    <row r="135" spans="1:18" ht="12.75" customHeight="1" x14ac:dyDescent="0.2">
      <c r="A135" s="10"/>
      <c r="B135" s="1"/>
      <c r="C135" s="1"/>
      <c r="D135" s="1"/>
      <c r="E135" s="1"/>
      <c r="F135" s="1"/>
      <c r="G135" s="10"/>
      <c r="H135" s="10"/>
      <c r="I135" s="10"/>
      <c r="J135" s="4"/>
      <c r="K135" s="11"/>
      <c r="L135" s="11"/>
      <c r="M135" s="5"/>
      <c r="N135" s="5"/>
      <c r="O135" s="2"/>
      <c r="P135" s="7"/>
      <c r="Q135" s="2"/>
      <c r="R135" s="2"/>
    </row>
    <row r="136" spans="1:18" ht="12.75" customHeight="1" x14ac:dyDescent="0.2">
      <c r="A136" s="10"/>
      <c r="B136" s="1"/>
      <c r="C136" s="1"/>
      <c r="D136" s="1"/>
      <c r="E136" s="1"/>
      <c r="F136" s="1"/>
      <c r="G136" s="10"/>
      <c r="H136" s="10"/>
      <c r="I136" s="10"/>
      <c r="J136" s="4"/>
      <c r="K136" s="11"/>
      <c r="L136" s="11"/>
      <c r="M136" s="5"/>
      <c r="N136" s="5"/>
      <c r="O136" s="2"/>
      <c r="P136" s="7"/>
      <c r="Q136" s="2"/>
      <c r="R136" s="2"/>
    </row>
    <row r="137" spans="1:18" ht="12.75" customHeight="1" x14ac:dyDescent="0.2">
      <c r="A137" s="10"/>
      <c r="B137" s="1"/>
      <c r="C137" s="1"/>
      <c r="D137" s="1"/>
      <c r="E137" s="1"/>
      <c r="F137" s="1"/>
      <c r="G137" s="10"/>
      <c r="H137" s="10"/>
      <c r="I137" s="10"/>
      <c r="J137" s="4"/>
      <c r="K137" s="11"/>
      <c r="L137" s="11"/>
      <c r="M137" s="5"/>
      <c r="N137" s="5"/>
      <c r="O137" s="2"/>
      <c r="P137" s="7"/>
      <c r="Q137" s="2"/>
      <c r="R137" s="2"/>
    </row>
    <row r="138" spans="1:18" ht="12.75" customHeight="1" x14ac:dyDescent="0.2">
      <c r="A138" s="10"/>
      <c r="B138" s="1"/>
      <c r="C138" s="1"/>
      <c r="D138" s="1"/>
      <c r="E138" s="1"/>
      <c r="F138" s="1"/>
      <c r="G138" s="10"/>
      <c r="H138" s="10"/>
      <c r="I138" s="10"/>
      <c r="J138" s="4"/>
      <c r="K138" s="11"/>
      <c r="L138" s="11"/>
      <c r="M138" s="5"/>
      <c r="N138" s="5"/>
      <c r="O138" s="2"/>
      <c r="P138" s="7"/>
      <c r="Q138" s="2"/>
      <c r="R138" s="2"/>
    </row>
    <row r="139" spans="1:18" ht="12.75" customHeight="1" x14ac:dyDescent="0.2">
      <c r="A139" s="10"/>
      <c r="B139" s="1"/>
      <c r="C139" s="1"/>
      <c r="D139" s="1"/>
      <c r="E139" s="1"/>
      <c r="F139" s="1"/>
      <c r="G139" s="10"/>
      <c r="H139" s="10"/>
      <c r="I139" s="10"/>
      <c r="J139" s="4"/>
      <c r="K139" s="11"/>
      <c r="L139" s="11"/>
      <c r="M139" s="5"/>
      <c r="N139" s="5"/>
      <c r="O139" s="2"/>
      <c r="P139" s="7"/>
      <c r="Q139" s="2"/>
      <c r="R139" s="2"/>
    </row>
    <row r="140" spans="1:18" ht="12.75" customHeight="1" x14ac:dyDescent="0.2">
      <c r="A140" s="10"/>
      <c r="B140" s="1"/>
      <c r="C140" s="1"/>
      <c r="D140" s="1"/>
      <c r="E140" s="1"/>
      <c r="F140" s="1"/>
      <c r="G140" s="10"/>
      <c r="H140" s="10"/>
      <c r="I140" s="10"/>
      <c r="J140" s="4"/>
      <c r="K140" s="11"/>
      <c r="L140" s="11"/>
      <c r="M140" s="5"/>
      <c r="N140" s="5"/>
      <c r="O140" s="2"/>
      <c r="P140" s="7"/>
      <c r="Q140" s="2"/>
      <c r="R140" s="2"/>
    </row>
    <row r="141" spans="1:18" ht="12.75" customHeight="1" x14ac:dyDescent="0.2">
      <c r="A141" s="10"/>
      <c r="B141" s="1"/>
      <c r="C141" s="1"/>
      <c r="D141" s="1"/>
      <c r="E141" s="1"/>
      <c r="F141" s="1"/>
      <c r="G141" s="10"/>
      <c r="H141" s="10"/>
      <c r="I141" s="10"/>
      <c r="J141" s="4"/>
      <c r="K141" s="11"/>
      <c r="L141" s="11"/>
      <c r="M141" s="5"/>
      <c r="N141" s="5"/>
      <c r="O141" s="2"/>
      <c r="P141" s="7"/>
      <c r="Q141" s="2"/>
      <c r="R141" s="2"/>
    </row>
    <row r="142" spans="1:18" ht="12.75" customHeight="1" x14ac:dyDescent="0.2">
      <c r="A142" s="10"/>
      <c r="B142" s="1"/>
      <c r="C142" s="1"/>
      <c r="D142" s="1"/>
      <c r="E142" s="1"/>
      <c r="F142" s="1"/>
      <c r="G142" s="10"/>
      <c r="H142" s="10"/>
      <c r="I142" s="10"/>
      <c r="J142" s="4"/>
      <c r="K142" s="11"/>
      <c r="L142" s="11"/>
      <c r="M142" s="5"/>
      <c r="N142" s="5"/>
      <c r="O142" s="2"/>
      <c r="P142" s="7"/>
      <c r="Q142" s="2"/>
      <c r="R142" s="2"/>
    </row>
    <row r="143" spans="1:18" ht="12.75" customHeight="1" x14ac:dyDescent="0.2">
      <c r="A143" s="10"/>
      <c r="B143" s="1"/>
      <c r="C143" s="1"/>
      <c r="D143" s="1"/>
      <c r="E143" s="1"/>
      <c r="F143" s="1"/>
      <c r="G143" s="10"/>
      <c r="H143" s="10"/>
      <c r="I143" s="10"/>
      <c r="J143" s="4"/>
      <c r="K143" s="11"/>
      <c r="L143" s="11"/>
      <c r="M143" s="5"/>
      <c r="N143" s="5"/>
      <c r="O143" s="2"/>
      <c r="P143" s="7"/>
      <c r="Q143" s="2"/>
      <c r="R143" s="2"/>
    </row>
    <row r="144" spans="1:18" ht="12.75" customHeight="1" x14ac:dyDescent="0.2">
      <c r="A144" s="10"/>
      <c r="B144" s="1"/>
      <c r="C144" s="1"/>
      <c r="D144" s="1"/>
      <c r="E144" s="1"/>
      <c r="F144" s="1"/>
      <c r="G144" s="10"/>
      <c r="H144" s="10"/>
      <c r="I144" s="10"/>
      <c r="J144" s="4"/>
      <c r="K144" s="11"/>
      <c r="L144" s="11"/>
      <c r="M144" s="5"/>
      <c r="N144" s="5"/>
      <c r="O144" s="2"/>
      <c r="P144" s="7"/>
      <c r="Q144" s="2"/>
      <c r="R144" s="2"/>
    </row>
    <row r="145" spans="1:18" ht="12.75" customHeight="1" x14ac:dyDescent="0.2">
      <c r="A145" s="10"/>
      <c r="B145" s="1"/>
      <c r="C145" s="1"/>
      <c r="D145" s="1"/>
      <c r="E145" s="1"/>
      <c r="F145" s="1"/>
      <c r="G145" s="10"/>
      <c r="H145" s="10"/>
      <c r="I145" s="10"/>
      <c r="J145" s="4"/>
      <c r="K145" s="11"/>
      <c r="L145" s="11"/>
      <c r="M145" s="5"/>
      <c r="N145" s="5"/>
      <c r="O145" s="2"/>
      <c r="P145" s="7"/>
      <c r="Q145" s="2"/>
      <c r="R145" s="2"/>
    </row>
    <row r="146" spans="1:18" ht="12.75" customHeight="1" x14ac:dyDescent="0.2">
      <c r="A146" s="10"/>
      <c r="B146" s="1"/>
      <c r="C146" s="1"/>
      <c r="D146" s="1"/>
      <c r="E146" s="1"/>
      <c r="F146" s="1"/>
      <c r="G146" s="10"/>
      <c r="H146" s="10"/>
      <c r="I146" s="10"/>
      <c r="J146" s="4"/>
      <c r="K146" s="11"/>
      <c r="L146" s="11"/>
      <c r="M146" s="5"/>
      <c r="N146" s="5"/>
      <c r="O146" s="2"/>
      <c r="P146" s="7"/>
      <c r="Q146" s="2"/>
      <c r="R146" s="2"/>
    </row>
    <row r="147" spans="1:18" ht="12.75" customHeight="1" x14ac:dyDescent="0.2">
      <c r="A147" s="10"/>
      <c r="B147" s="1"/>
      <c r="C147" s="1"/>
      <c r="D147" s="1"/>
      <c r="E147" s="1"/>
      <c r="F147" s="1"/>
      <c r="G147" s="10"/>
      <c r="H147" s="10"/>
      <c r="I147" s="10"/>
      <c r="J147" s="4"/>
      <c r="K147" s="11"/>
      <c r="L147" s="11"/>
      <c r="M147" s="5"/>
      <c r="N147" s="5"/>
      <c r="O147" s="2"/>
      <c r="P147" s="7"/>
      <c r="Q147" s="2"/>
      <c r="R147" s="2"/>
    </row>
    <row r="148" spans="1:18" ht="12.75" customHeight="1" x14ac:dyDescent="0.2">
      <c r="A148" s="10"/>
      <c r="B148" s="1"/>
      <c r="C148" s="1"/>
      <c r="D148" s="1"/>
      <c r="E148" s="1"/>
      <c r="F148" s="1"/>
      <c r="G148" s="10"/>
      <c r="H148" s="10"/>
      <c r="I148" s="10"/>
      <c r="J148" s="4"/>
      <c r="K148" s="11"/>
      <c r="L148" s="11"/>
      <c r="M148" s="5"/>
      <c r="N148" s="5"/>
      <c r="O148" s="2"/>
      <c r="P148" s="7"/>
      <c r="Q148" s="2"/>
      <c r="R148" s="2"/>
    </row>
    <row r="149" spans="1:18" ht="12.75" customHeight="1" x14ac:dyDescent="0.2">
      <c r="A149" s="10"/>
      <c r="B149" s="1"/>
      <c r="C149" s="1"/>
      <c r="D149" s="1"/>
      <c r="E149" s="1"/>
      <c r="F149" s="1"/>
      <c r="G149" s="10"/>
      <c r="H149" s="10"/>
      <c r="I149" s="10"/>
      <c r="J149" s="4"/>
      <c r="K149" s="11"/>
      <c r="L149" s="11"/>
      <c r="M149" s="5"/>
      <c r="N149" s="5"/>
      <c r="O149" s="2"/>
      <c r="P149" s="7"/>
      <c r="Q149" s="2"/>
      <c r="R149" s="2"/>
    </row>
    <row r="150" spans="1:18" ht="12.75" customHeight="1" x14ac:dyDescent="0.2">
      <c r="A150" s="10"/>
      <c r="B150" s="1"/>
      <c r="C150" s="1"/>
      <c r="D150" s="1"/>
      <c r="E150" s="1"/>
      <c r="F150" s="1"/>
      <c r="G150" s="10"/>
      <c r="H150" s="10"/>
      <c r="I150" s="10"/>
      <c r="J150" s="4"/>
      <c r="K150" s="11"/>
      <c r="L150" s="11"/>
      <c r="M150" s="5"/>
      <c r="N150" s="5"/>
      <c r="O150" s="2"/>
      <c r="P150" s="7"/>
      <c r="Q150" s="2"/>
      <c r="R150" s="2"/>
    </row>
    <row r="151" spans="1:18" ht="12.75" customHeight="1" x14ac:dyDescent="0.2">
      <c r="A151" s="10"/>
      <c r="B151" s="1"/>
      <c r="C151" s="1"/>
      <c r="D151" s="1"/>
      <c r="E151" s="1"/>
      <c r="F151" s="1"/>
      <c r="G151" s="10"/>
      <c r="H151" s="10"/>
      <c r="I151" s="10"/>
      <c r="J151" s="4"/>
      <c r="K151" s="11"/>
      <c r="L151" s="11"/>
      <c r="M151" s="5"/>
      <c r="N151" s="5"/>
      <c r="O151" s="2"/>
      <c r="P151" s="7"/>
      <c r="Q151" s="2"/>
      <c r="R151" s="2"/>
    </row>
    <row r="152" spans="1:18" ht="12.75" customHeight="1" x14ac:dyDescent="0.2">
      <c r="A152" s="10"/>
      <c r="B152" s="1"/>
      <c r="C152" s="1"/>
      <c r="D152" s="1"/>
      <c r="E152" s="1"/>
      <c r="F152" s="1"/>
      <c r="G152" s="10"/>
      <c r="H152" s="10"/>
      <c r="I152" s="10"/>
      <c r="J152" s="4"/>
      <c r="K152" s="11"/>
      <c r="L152" s="11"/>
      <c r="M152" s="5"/>
      <c r="N152" s="5"/>
      <c r="O152" s="2"/>
      <c r="P152" s="7"/>
      <c r="Q152" s="2"/>
      <c r="R152" s="2"/>
    </row>
    <row r="153" spans="1:18" ht="12.75" customHeight="1" x14ac:dyDescent="0.2">
      <c r="A153" s="10"/>
      <c r="B153" s="1"/>
      <c r="C153" s="1"/>
      <c r="D153" s="1"/>
      <c r="E153" s="1"/>
      <c r="F153" s="1"/>
      <c r="G153" s="10"/>
      <c r="H153" s="10"/>
      <c r="I153" s="10"/>
      <c r="J153" s="4"/>
      <c r="K153" s="11"/>
      <c r="L153" s="11"/>
      <c r="M153" s="5"/>
      <c r="N153" s="5"/>
      <c r="O153" s="2"/>
      <c r="P153" s="7"/>
      <c r="Q153" s="2"/>
      <c r="R153" s="2"/>
    </row>
    <row r="154" spans="1:18" ht="12.75" customHeight="1" x14ac:dyDescent="0.2">
      <c r="A154" s="10"/>
      <c r="B154" s="1"/>
      <c r="C154" s="1"/>
      <c r="D154" s="1"/>
      <c r="E154" s="1"/>
      <c r="F154" s="1"/>
      <c r="G154" s="10"/>
      <c r="H154" s="10"/>
      <c r="I154" s="10"/>
      <c r="J154" s="4"/>
      <c r="K154" s="11"/>
      <c r="L154" s="11"/>
      <c r="M154" s="5"/>
      <c r="N154" s="5"/>
      <c r="O154" s="2"/>
      <c r="P154" s="7"/>
      <c r="Q154" s="2"/>
      <c r="R154" s="2"/>
    </row>
    <row r="155" spans="1:18" ht="12.75" customHeight="1" x14ac:dyDescent="0.2">
      <c r="A155" s="10"/>
      <c r="B155" s="1"/>
      <c r="C155" s="1"/>
      <c r="D155" s="1"/>
      <c r="E155" s="1"/>
      <c r="F155" s="1"/>
      <c r="G155" s="10"/>
      <c r="H155" s="10"/>
      <c r="I155" s="10"/>
      <c r="J155" s="4"/>
      <c r="K155" s="11"/>
      <c r="L155" s="11"/>
      <c r="M155" s="5"/>
      <c r="N155" s="5"/>
      <c r="O155" s="2"/>
      <c r="P155" s="7"/>
      <c r="Q155" s="2"/>
      <c r="R155" s="2"/>
    </row>
    <row r="156" spans="1:18" ht="12.75" customHeight="1" x14ac:dyDescent="0.2">
      <c r="A156" s="10"/>
      <c r="B156" s="1"/>
      <c r="C156" s="1"/>
      <c r="D156" s="1"/>
      <c r="E156" s="1"/>
      <c r="F156" s="1"/>
      <c r="G156" s="10"/>
      <c r="H156" s="10"/>
      <c r="I156" s="10"/>
      <c r="J156" s="4"/>
      <c r="K156" s="11"/>
      <c r="L156" s="11"/>
      <c r="M156" s="5"/>
      <c r="N156" s="5"/>
      <c r="O156" s="2"/>
      <c r="P156" s="7"/>
      <c r="Q156" s="2"/>
      <c r="R156" s="2"/>
    </row>
    <row r="157" spans="1:18" ht="12.75" customHeight="1" x14ac:dyDescent="0.2">
      <c r="A157" s="10"/>
      <c r="B157" s="1"/>
      <c r="C157" s="1"/>
      <c r="D157" s="1"/>
      <c r="E157" s="1"/>
      <c r="F157" s="1"/>
      <c r="G157" s="10"/>
      <c r="H157" s="10"/>
      <c r="I157" s="10"/>
      <c r="J157" s="4"/>
      <c r="K157" s="11"/>
      <c r="L157" s="11"/>
      <c r="M157" s="5"/>
      <c r="N157" s="5"/>
      <c r="O157" s="2"/>
      <c r="P157" s="7"/>
      <c r="Q157" s="2"/>
      <c r="R157" s="2"/>
    </row>
    <row r="158" spans="1:18" ht="12.75" customHeight="1" x14ac:dyDescent="0.2">
      <c r="A158" s="10"/>
      <c r="B158" s="1"/>
      <c r="C158" s="1"/>
      <c r="D158" s="1"/>
      <c r="E158" s="1"/>
      <c r="F158" s="1"/>
      <c r="G158" s="10"/>
      <c r="H158" s="10"/>
      <c r="I158" s="10"/>
      <c r="J158" s="4"/>
      <c r="K158" s="11"/>
      <c r="L158" s="11"/>
      <c r="M158" s="5"/>
      <c r="N158" s="5"/>
      <c r="O158" s="2"/>
      <c r="P158" s="7"/>
      <c r="Q158" s="2"/>
      <c r="R158" s="2"/>
    </row>
    <row r="159" spans="1:18" ht="12.75" customHeight="1" x14ac:dyDescent="0.2">
      <c r="A159" s="10"/>
      <c r="B159" s="1"/>
      <c r="C159" s="1"/>
      <c r="D159" s="1"/>
      <c r="E159" s="1"/>
      <c r="F159" s="1"/>
      <c r="G159" s="10"/>
      <c r="H159" s="10"/>
      <c r="I159" s="10"/>
      <c r="J159" s="4"/>
      <c r="K159" s="11"/>
      <c r="L159" s="11"/>
      <c r="M159" s="5"/>
      <c r="N159" s="5"/>
      <c r="O159" s="2"/>
      <c r="P159" s="7"/>
      <c r="Q159" s="2"/>
      <c r="R159" s="2"/>
    </row>
    <row r="160" spans="1:18" ht="12.75" customHeight="1" x14ac:dyDescent="0.2">
      <c r="A160" s="10"/>
      <c r="B160" s="1"/>
      <c r="C160" s="1"/>
      <c r="D160" s="1"/>
      <c r="E160" s="1"/>
      <c r="F160" s="1"/>
      <c r="G160" s="10"/>
      <c r="H160" s="10"/>
      <c r="I160" s="10"/>
      <c r="J160" s="4"/>
      <c r="K160" s="11"/>
      <c r="L160" s="11"/>
      <c r="M160" s="5"/>
      <c r="N160" s="5"/>
      <c r="O160" s="2"/>
      <c r="P160" s="7"/>
      <c r="Q160" s="2"/>
      <c r="R160" s="2"/>
    </row>
    <row r="161" spans="1:18" ht="12.75" customHeight="1" x14ac:dyDescent="0.2">
      <c r="A161" s="10"/>
      <c r="B161" s="1"/>
      <c r="C161" s="1"/>
      <c r="D161" s="1"/>
      <c r="E161" s="1"/>
      <c r="F161" s="1"/>
      <c r="G161" s="10"/>
      <c r="H161" s="10"/>
      <c r="I161" s="10"/>
      <c r="J161" s="4"/>
      <c r="K161" s="11"/>
      <c r="L161" s="11"/>
      <c r="M161" s="5"/>
      <c r="N161" s="5"/>
      <c r="O161" s="2"/>
      <c r="P161" s="7"/>
      <c r="Q161" s="2"/>
      <c r="R161" s="2"/>
    </row>
    <row r="162" spans="1:18" ht="12.75" customHeight="1" x14ac:dyDescent="0.2">
      <c r="A162" s="10"/>
      <c r="B162" s="1"/>
      <c r="C162" s="1"/>
      <c r="D162" s="1"/>
      <c r="E162" s="1"/>
      <c r="F162" s="1"/>
      <c r="G162" s="10"/>
      <c r="H162" s="10"/>
      <c r="I162" s="10"/>
      <c r="J162" s="4"/>
      <c r="K162" s="11"/>
      <c r="L162" s="11"/>
      <c r="M162" s="5"/>
      <c r="N162" s="5"/>
      <c r="O162" s="2"/>
      <c r="P162" s="7"/>
      <c r="Q162" s="2"/>
      <c r="R162" s="2"/>
    </row>
    <row r="163" spans="1:18" ht="12.75" customHeight="1" x14ac:dyDescent="0.2">
      <c r="A163" s="10"/>
      <c r="B163" s="1"/>
      <c r="C163" s="1"/>
      <c r="D163" s="1"/>
      <c r="E163" s="1"/>
      <c r="F163" s="1"/>
      <c r="G163" s="10"/>
      <c r="H163" s="10"/>
      <c r="I163" s="10"/>
      <c r="J163" s="4"/>
      <c r="K163" s="11"/>
      <c r="L163" s="11"/>
      <c r="M163" s="5"/>
      <c r="N163" s="5"/>
      <c r="O163" s="2"/>
      <c r="P163" s="7"/>
      <c r="Q163" s="2"/>
      <c r="R163" s="2"/>
    </row>
    <row r="164" spans="1:18" ht="12.75" customHeight="1" x14ac:dyDescent="0.2">
      <c r="A164" s="10"/>
      <c r="B164" s="1"/>
      <c r="C164" s="1"/>
      <c r="D164" s="1"/>
      <c r="E164" s="1"/>
      <c r="F164" s="1"/>
      <c r="G164" s="10"/>
      <c r="H164" s="10"/>
      <c r="I164" s="10"/>
      <c r="J164" s="4"/>
      <c r="K164" s="11"/>
      <c r="L164" s="11"/>
      <c r="M164" s="5"/>
      <c r="N164" s="5"/>
      <c r="O164" s="2"/>
      <c r="P164" s="7"/>
      <c r="Q164" s="2"/>
      <c r="R164" s="2"/>
    </row>
    <row r="165" spans="1:18" ht="12.75" customHeight="1" x14ac:dyDescent="0.2">
      <c r="A165" s="10"/>
      <c r="B165" s="1"/>
      <c r="C165" s="1"/>
      <c r="D165" s="1"/>
      <c r="E165" s="1"/>
      <c r="F165" s="1"/>
      <c r="G165" s="10"/>
      <c r="H165" s="10"/>
      <c r="I165" s="10"/>
      <c r="J165" s="4"/>
      <c r="K165" s="11"/>
      <c r="L165" s="11"/>
      <c r="M165" s="5"/>
      <c r="N165" s="5"/>
      <c r="O165" s="2"/>
      <c r="P165" s="7"/>
      <c r="Q165" s="2"/>
      <c r="R165" s="2"/>
    </row>
    <row r="166" spans="1:18" ht="12.75" customHeight="1" x14ac:dyDescent="0.2">
      <c r="A166" s="10"/>
      <c r="B166" s="1"/>
      <c r="C166" s="1"/>
      <c r="D166" s="1"/>
      <c r="E166" s="1"/>
      <c r="F166" s="1"/>
      <c r="G166" s="10"/>
      <c r="H166" s="10"/>
      <c r="I166" s="10"/>
      <c r="J166" s="4"/>
      <c r="K166" s="11"/>
      <c r="L166" s="11"/>
      <c r="M166" s="5"/>
      <c r="N166" s="5"/>
      <c r="O166" s="2"/>
      <c r="P166" s="7"/>
      <c r="Q166" s="2"/>
      <c r="R166" s="2"/>
    </row>
    <row r="167" spans="1:18" ht="12.75" customHeight="1" x14ac:dyDescent="0.2">
      <c r="A167" s="10"/>
      <c r="B167" s="1"/>
      <c r="C167" s="1"/>
      <c r="D167" s="1"/>
      <c r="E167" s="1"/>
      <c r="F167" s="1"/>
      <c r="G167" s="10"/>
      <c r="H167" s="10"/>
      <c r="I167" s="10"/>
      <c r="J167" s="4"/>
      <c r="K167" s="11"/>
      <c r="L167" s="11"/>
      <c r="M167" s="5"/>
      <c r="N167" s="5"/>
      <c r="O167" s="2"/>
      <c r="P167" s="7"/>
      <c r="Q167" s="2"/>
      <c r="R167" s="2"/>
    </row>
    <row r="168" spans="1:18" ht="12.75" customHeight="1" x14ac:dyDescent="0.2">
      <c r="A168" s="10"/>
      <c r="B168" s="1"/>
      <c r="C168" s="1"/>
      <c r="D168" s="1"/>
      <c r="E168" s="1"/>
      <c r="F168" s="1"/>
      <c r="G168" s="10"/>
      <c r="H168" s="10"/>
      <c r="I168" s="10"/>
      <c r="J168" s="4"/>
      <c r="K168" s="11"/>
      <c r="L168" s="11"/>
      <c r="M168" s="5"/>
      <c r="N168" s="5"/>
      <c r="O168" s="2"/>
      <c r="P168" s="7"/>
      <c r="Q168" s="2"/>
      <c r="R168" s="2"/>
    </row>
    <row r="169" spans="1:18" ht="12.75" customHeight="1" x14ac:dyDescent="0.2">
      <c r="A169" s="10"/>
      <c r="B169" s="1"/>
      <c r="C169" s="1"/>
      <c r="D169" s="1"/>
      <c r="E169" s="1"/>
      <c r="F169" s="1"/>
      <c r="G169" s="10"/>
      <c r="H169" s="10"/>
      <c r="I169" s="10"/>
      <c r="J169" s="4"/>
      <c r="K169" s="11"/>
      <c r="L169" s="11"/>
      <c r="M169" s="5"/>
      <c r="N169" s="5"/>
      <c r="O169" s="2"/>
      <c r="P169" s="7"/>
      <c r="Q169" s="2"/>
      <c r="R169" s="2"/>
    </row>
    <row r="170" spans="1:18" ht="12.75" customHeight="1" x14ac:dyDescent="0.2">
      <c r="A170" s="10"/>
      <c r="B170" s="1"/>
      <c r="C170" s="1"/>
      <c r="D170" s="1"/>
      <c r="E170" s="1"/>
      <c r="F170" s="1"/>
      <c r="G170" s="10"/>
      <c r="H170" s="10"/>
      <c r="I170" s="10"/>
      <c r="J170" s="4"/>
      <c r="K170" s="11"/>
      <c r="L170" s="11"/>
      <c r="M170" s="5"/>
      <c r="N170" s="5"/>
      <c r="O170" s="2"/>
      <c r="P170" s="7"/>
      <c r="Q170" s="2"/>
      <c r="R170" s="2"/>
    </row>
    <row r="171" spans="1:18" ht="12.75" customHeight="1" x14ac:dyDescent="0.2">
      <c r="A171" s="10"/>
      <c r="B171" s="1"/>
      <c r="C171" s="1"/>
      <c r="D171" s="1"/>
      <c r="E171" s="1"/>
      <c r="F171" s="1"/>
      <c r="G171" s="10"/>
      <c r="H171" s="10"/>
      <c r="I171" s="10"/>
      <c r="J171" s="4"/>
      <c r="K171" s="11"/>
      <c r="L171" s="11"/>
      <c r="M171" s="5"/>
      <c r="N171" s="5"/>
      <c r="O171" s="2"/>
      <c r="P171" s="7"/>
      <c r="Q171" s="2"/>
      <c r="R171" s="2"/>
    </row>
    <row r="172" spans="1:18" ht="12.75" customHeight="1" x14ac:dyDescent="0.2">
      <c r="A172" s="10"/>
      <c r="B172" s="1"/>
      <c r="C172" s="1"/>
      <c r="D172" s="1"/>
      <c r="E172" s="1"/>
      <c r="F172" s="1"/>
      <c r="G172" s="10"/>
      <c r="H172" s="10"/>
      <c r="I172" s="10"/>
      <c r="J172" s="4"/>
      <c r="K172" s="11"/>
      <c r="L172" s="11"/>
      <c r="M172" s="5"/>
      <c r="N172" s="5"/>
      <c r="O172" s="2"/>
      <c r="P172" s="7"/>
      <c r="Q172" s="2"/>
      <c r="R172" s="2"/>
    </row>
    <row r="173" spans="1:18" ht="12.75" customHeight="1" x14ac:dyDescent="0.2">
      <c r="A173" s="10"/>
      <c r="B173" s="1"/>
      <c r="C173" s="1"/>
      <c r="D173" s="1"/>
      <c r="E173" s="1"/>
      <c r="F173" s="1"/>
      <c r="G173" s="10"/>
      <c r="H173" s="10"/>
      <c r="I173" s="10"/>
      <c r="J173" s="4"/>
      <c r="K173" s="11"/>
      <c r="L173" s="11"/>
      <c r="M173" s="5"/>
      <c r="N173" s="5"/>
      <c r="O173" s="2"/>
      <c r="P173" s="7"/>
      <c r="Q173" s="2"/>
      <c r="R173" s="2"/>
    </row>
    <row r="174" spans="1:18" ht="12.75" customHeight="1" x14ac:dyDescent="0.2">
      <c r="A174" s="10"/>
      <c r="B174" s="1"/>
      <c r="C174" s="1"/>
      <c r="D174" s="1"/>
      <c r="E174" s="1"/>
      <c r="F174" s="1"/>
      <c r="G174" s="10"/>
      <c r="H174" s="10"/>
      <c r="I174" s="10"/>
      <c r="J174" s="4"/>
      <c r="K174" s="11"/>
      <c r="L174" s="11"/>
      <c r="M174" s="5"/>
      <c r="N174" s="5"/>
      <c r="O174" s="2"/>
      <c r="P174" s="7"/>
      <c r="Q174" s="2"/>
      <c r="R174" s="2"/>
    </row>
    <row r="175" spans="1:18" ht="12.75" customHeight="1" x14ac:dyDescent="0.2">
      <c r="A175" s="10"/>
      <c r="B175" s="1"/>
      <c r="C175" s="1"/>
      <c r="D175" s="1"/>
      <c r="E175" s="1"/>
      <c r="F175" s="1"/>
      <c r="G175" s="10"/>
      <c r="H175" s="10"/>
      <c r="I175" s="10"/>
      <c r="J175" s="4"/>
      <c r="K175" s="11"/>
      <c r="L175" s="11"/>
      <c r="M175" s="5"/>
      <c r="N175" s="5"/>
      <c r="O175" s="2"/>
      <c r="P175" s="7"/>
      <c r="Q175" s="2"/>
      <c r="R175" s="2"/>
    </row>
    <row r="176" spans="1:18" ht="12.75" customHeight="1" x14ac:dyDescent="0.2">
      <c r="A176" s="10"/>
      <c r="B176" s="1"/>
      <c r="C176" s="1"/>
      <c r="D176" s="1"/>
      <c r="E176" s="1"/>
      <c r="F176" s="1"/>
      <c r="G176" s="10"/>
      <c r="H176" s="10"/>
      <c r="I176" s="10"/>
      <c r="J176" s="4"/>
      <c r="K176" s="11"/>
      <c r="L176" s="11"/>
      <c r="M176" s="5"/>
      <c r="N176" s="5"/>
      <c r="O176" s="2"/>
      <c r="P176" s="7"/>
      <c r="Q176" s="2"/>
      <c r="R176" s="2"/>
    </row>
    <row r="177" spans="1:18" ht="12.75" customHeight="1" x14ac:dyDescent="0.2">
      <c r="A177" s="10"/>
      <c r="B177" s="1"/>
      <c r="C177" s="1"/>
      <c r="D177" s="1"/>
      <c r="E177" s="1"/>
      <c r="F177" s="1"/>
      <c r="G177" s="10"/>
      <c r="H177" s="10"/>
      <c r="I177" s="10"/>
      <c r="J177" s="4"/>
      <c r="K177" s="11"/>
      <c r="L177" s="11"/>
      <c r="M177" s="5"/>
      <c r="N177" s="5"/>
      <c r="O177" s="2"/>
      <c r="P177" s="7"/>
      <c r="Q177" s="2"/>
      <c r="R177" s="2"/>
    </row>
    <row r="178" spans="1:18" ht="12.75" customHeight="1" x14ac:dyDescent="0.2">
      <c r="A178" s="10"/>
      <c r="B178" s="1"/>
      <c r="C178" s="1"/>
      <c r="D178" s="1"/>
      <c r="E178" s="1"/>
      <c r="F178" s="1"/>
      <c r="G178" s="10"/>
      <c r="H178" s="10"/>
      <c r="I178" s="10"/>
      <c r="J178" s="4"/>
      <c r="K178" s="11"/>
      <c r="L178" s="11"/>
      <c r="M178" s="5"/>
      <c r="N178" s="5"/>
      <c r="O178" s="2"/>
      <c r="P178" s="7"/>
      <c r="Q178" s="2"/>
      <c r="R178" s="2"/>
    </row>
    <row r="179" spans="1:18" ht="12.75" customHeight="1" x14ac:dyDescent="0.2">
      <c r="A179" s="10"/>
      <c r="B179" s="1"/>
      <c r="C179" s="1"/>
      <c r="D179" s="1"/>
      <c r="E179" s="1"/>
      <c r="F179" s="1"/>
      <c r="G179" s="10"/>
      <c r="H179" s="10"/>
      <c r="I179" s="10"/>
      <c r="J179" s="4"/>
      <c r="K179" s="11"/>
      <c r="L179" s="11"/>
      <c r="M179" s="5"/>
      <c r="N179" s="5"/>
      <c r="O179" s="2"/>
      <c r="P179" s="7"/>
      <c r="Q179" s="2"/>
      <c r="R179" s="2"/>
    </row>
    <row r="180" spans="1:18" ht="12.75" customHeight="1" x14ac:dyDescent="0.2">
      <c r="A180" s="10"/>
      <c r="B180" s="1"/>
      <c r="C180" s="1"/>
      <c r="D180" s="1"/>
      <c r="E180" s="1"/>
      <c r="F180" s="1"/>
      <c r="G180" s="10"/>
      <c r="H180" s="10"/>
      <c r="I180" s="10"/>
      <c r="J180" s="4"/>
      <c r="K180" s="11"/>
      <c r="L180" s="11"/>
      <c r="M180" s="5"/>
      <c r="N180" s="5"/>
      <c r="O180" s="2"/>
      <c r="P180" s="7"/>
      <c r="Q180" s="2"/>
      <c r="R180" s="2"/>
    </row>
    <row r="181" spans="1:18" ht="12.75" customHeight="1" x14ac:dyDescent="0.2">
      <c r="A181" s="10"/>
      <c r="B181" s="1"/>
      <c r="C181" s="1"/>
      <c r="D181" s="1"/>
      <c r="E181" s="1"/>
      <c r="F181" s="1"/>
      <c r="G181" s="10"/>
      <c r="H181" s="10"/>
      <c r="I181" s="10"/>
      <c r="J181" s="4"/>
      <c r="K181" s="11"/>
      <c r="L181" s="11"/>
      <c r="M181" s="5"/>
      <c r="N181" s="5"/>
      <c r="O181" s="2"/>
      <c r="P181" s="7"/>
      <c r="Q181" s="2"/>
      <c r="R181" s="2"/>
    </row>
    <row r="182" spans="1:18" ht="12.75" customHeight="1" x14ac:dyDescent="0.2">
      <c r="A182" s="10"/>
      <c r="B182" s="1"/>
      <c r="C182" s="1"/>
      <c r="D182" s="1"/>
      <c r="E182" s="1"/>
      <c r="F182" s="1"/>
      <c r="G182" s="10"/>
      <c r="H182" s="10"/>
      <c r="I182" s="10"/>
      <c r="J182" s="4"/>
      <c r="K182" s="11"/>
      <c r="L182" s="11"/>
      <c r="M182" s="5"/>
      <c r="N182" s="5"/>
      <c r="O182" s="2"/>
      <c r="P182" s="7"/>
      <c r="Q182" s="2"/>
      <c r="R182" s="2"/>
    </row>
    <row r="183" spans="1:18" ht="12.75" customHeight="1" x14ac:dyDescent="0.2">
      <c r="A183" s="10"/>
      <c r="B183" s="1"/>
      <c r="C183" s="1"/>
      <c r="D183" s="1"/>
      <c r="E183" s="1"/>
      <c r="F183" s="1"/>
      <c r="G183" s="10"/>
      <c r="H183" s="10"/>
      <c r="I183" s="10"/>
      <c r="J183" s="4"/>
      <c r="K183" s="11"/>
      <c r="L183" s="11"/>
      <c r="M183" s="5"/>
      <c r="N183" s="5"/>
      <c r="O183" s="2"/>
      <c r="P183" s="7"/>
      <c r="Q183" s="2"/>
      <c r="R183" s="2"/>
    </row>
    <row r="184" spans="1:18" ht="12.75" customHeight="1" x14ac:dyDescent="0.2">
      <c r="A184" s="10"/>
      <c r="B184" s="1"/>
      <c r="C184" s="1"/>
      <c r="D184" s="1"/>
      <c r="E184" s="1"/>
      <c r="F184" s="1"/>
      <c r="G184" s="10"/>
      <c r="H184" s="10"/>
      <c r="I184" s="10"/>
      <c r="J184" s="4"/>
      <c r="K184" s="11"/>
      <c r="L184" s="11"/>
      <c r="M184" s="5"/>
      <c r="N184" s="5"/>
      <c r="O184" s="2"/>
      <c r="P184" s="7"/>
      <c r="Q184" s="2"/>
      <c r="R184" s="2"/>
    </row>
    <row r="185" spans="1:18" ht="12.75" customHeight="1" x14ac:dyDescent="0.2">
      <c r="A185" s="10"/>
      <c r="B185" s="1"/>
      <c r="C185" s="1"/>
      <c r="D185" s="1"/>
      <c r="E185" s="1"/>
      <c r="F185" s="1"/>
      <c r="G185" s="10"/>
      <c r="H185" s="10"/>
      <c r="I185" s="10"/>
      <c r="J185" s="4"/>
      <c r="K185" s="11"/>
      <c r="L185" s="11"/>
      <c r="M185" s="5"/>
      <c r="N185" s="5"/>
      <c r="O185" s="2"/>
      <c r="P185" s="7"/>
      <c r="Q185" s="2"/>
      <c r="R185" s="2"/>
    </row>
    <row r="186" spans="1:18" ht="12.75" customHeight="1" x14ac:dyDescent="0.2">
      <c r="A186" s="10"/>
      <c r="B186" s="1"/>
      <c r="C186" s="1"/>
      <c r="D186" s="1"/>
      <c r="E186" s="1"/>
      <c r="F186" s="1"/>
      <c r="G186" s="10"/>
      <c r="H186" s="10"/>
      <c r="I186" s="10"/>
      <c r="J186" s="4"/>
      <c r="K186" s="11"/>
      <c r="L186" s="11"/>
      <c r="M186" s="5"/>
      <c r="N186" s="5"/>
      <c r="O186" s="2"/>
      <c r="P186" s="7"/>
      <c r="Q186" s="2"/>
      <c r="R186" s="2"/>
    </row>
    <row r="187" spans="1:18" ht="12.75" customHeight="1" x14ac:dyDescent="0.2">
      <c r="A187" s="10"/>
      <c r="B187" s="1"/>
      <c r="C187" s="1"/>
      <c r="D187" s="1"/>
      <c r="E187" s="1"/>
      <c r="F187" s="1"/>
      <c r="G187" s="10"/>
      <c r="H187" s="10"/>
      <c r="I187" s="10"/>
      <c r="J187" s="4"/>
      <c r="K187" s="11"/>
      <c r="L187" s="11"/>
      <c r="M187" s="5"/>
      <c r="N187" s="5"/>
      <c r="O187" s="2"/>
      <c r="P187" s="7"/>
      <c r="Q187" s="2"/>
      <c r="R187" s="2"/>
    </row>
    <row r="188" spans="1:18" ht="12.75" customHeight="1" x14ac:dyDescent="0.2">
      <c r="A188" s="10"/>
      <c r="B188" s="1"/>
      <c r="C188" s="1"/>
      <c r="D188" s="1"/>
      <c r="E188" s="1"/>
      <c r="F188" s="1"/>
      <c r="G188" s="10"/>
      <c r="H188" s="10"/>
      <c r="I188" s="10"/>
      <c r="J188" s="4"/>
      <c r="K188" s="11"/>
      <c r="L188" s="11"/>
      <c r="M188" s="5"/>
      <c r="N188" s="5"/>
      <c r="O188" s="2"/>
      <c r="P188" s="7"/>
      <c r="Q188" s="2"/>
      <c r="R188" s="2"/>
    </row>
    <row r="189" spans="1:18" ht="12.75" customHeight="1" x14ac:dyDescent="0.2">
      <c r="A189" s="10"/>
      <c r="B189" s="1"/>
      <c r="C189" s="1"/>
      <c r="D189" s="1"/>
      <c r="E189" s="1"/>
      <c r="F189" s="1"/>
      <c r="G189" s="10"/>
      <c r="H189" s="10"/>
      <c r="I189" s="10"/>
      <c r="J189" s="4"/>
      <c r="K189" s="11"/>
      <c r="L189" s="11"/>
      <c r="M189" s="5"/>
      <c r="N189" s="5"/>
      <c r="O189" s="2"/>
      <c r="P189" s="7"/>
      <c r="Q189" s="2"/>
      <c r="R189" s="2"/>
    </row>
    <row r="190" spans="1:18" ht="12.75" customHeight="1" x14ac:dyDescent="0.2">
      <c r="A190" s="10"/>
      <c r="B190" s="1"/>
      <c r="C190" s="1"/>
      <c r="D190" s="1"/>
      <c r="E190" s="1"/>
      <c r="F190" s="1"/>
      <c r="G190" s="10"/>
      <c r="H190" s="10"/>
      <c r="I190" s="10"/>
      <c r="J190" s="4"/>
      <c r="K190" s="11"/>
      <c r="L190" s="11"/>
      <c r="M190" s="5"/>
      <c r="N190" s="5"/>
      <c r="O190" s="2"/>
      <c r="P190" s="7"/>
      <c r="Q190" s="2"/>
      <c r="R190" s="2"/>
    </row>
    <row r="191" spans="1:18" ht="12.75" customHeight="1" x14ac:dyDescent="0.2">
      <c r="A191" s="10"/>
      <c r="B191" s="1"/>
      <c r="C191" s="1"/>
      <c r="D191" s="1"/>
      <c r="E191" s="1"/>
      <c r="F191" s="1"/>
      <c r="G191" s="10"/>
      <c r="H191" s="10"/>
      <c r="I191" s="10"/>
      <c r="J191" s="4"/>
      <c r="K191" s="11"/>
      <c r="L191" s="11"/>
      <c r="M191" s="5"/>
      <c r="N191" s="5"/>
      <c r="O191" s="2"/>
      <c r="P191" s="7"/>
      <c r="Q191" s="2"/>
      <c r="R191" s="2"/>
    </row>
    <row r="192" spans="1:18" ht="12.75" customHeight="1" x14ac:dyDescent="0.2">
      <c r="A192" s="10"/>
      <c r="B192" s="1"/>
      <c r="C192" s="1"/>
      <c r="D192" s="1"/>
      <c r="E192" s="1"/>
      <c r="F192" s="1"/>
      <c r="G192" s="10"/>
      <c r="H192" s="10"/>
      <c r="I192" s="10"/>
      <c r="J192" s="4"/>
      <c r="K192" s="11"/>
      <c r="L192" s="11"/>
      <c r="M192" s="5"/>
      <c r="N192" s="5"/>
      <c r="O192" s="2"/>
      <c r="P192" s="7"/>
      <c r="Q192" s="2"/>
      <c r="R192" s="2"/>
    </row>
    <row r="193" spans="1:18" ht="12.75" customHeight="1" x14ac:dyDescent="0.2">
      <c r="A193" s="10"/>
      <c r="B193" s="1"/>
      <c r="C193" s="1"/>
      <c r="D193" s="1"/>
      <c r="E193" s="1"/>
      <c r="F193" s="1"/>
      <c r="G193" s="10"/>
      <c r="H193" s="10"/>
      <c r="I193" s="10"/>
      <c r="J193" s="4"/>
      <c r="K193" s="11"/>
      <c r="L193" s="11"/>
      <c r="M193" s="5"/>
      <c r="N193" s="5"/>
      <c r="O193" s="2"/>
      <c r="P193" s="7"/>
      <c r="Q193" s="2"/>
      <c r="R193" s="2"/>
    </row>
    <row r="194" spans="1:18" ht="12.75" customHeight="1" x14ac:dyDescent="0.2">
      <c r="A194" s="10"/>
      <c r="B194" s="1"/>
      <c r="C194" s="1"/>
      <c r="D194" s="1"/>
      <c r="E194" s="1"/>
      <c r="F194" s="1"/>
      <c r="G194" s="10"/>
      <c r="H194" s="10"/>
      <c r="I194" s="10"/>
      <c r="J194" s="4"/>
      <c r="K194" s="11"/>
      <c r="L194" s="11"/>
      <c r="M194" s="5"/>
      <c r="N194" s="5"/>
      <c r="O194" s="2"/>
      <c r="P194" s="7"/>
      <c r="Q194" s="2"/>
      <c r="R194" s="2"/>
    </row>
    <row r="195" spans="1:18" ht="12.75" customHeight="1" x14ac:dyDescent="0.2">
      <c r="A195" s="10"/>
      <c r="B195" s="1"/>
      <c r="C195" s="1"/>
      <c r="D195" s="1"/>
      <c r="E195" s="1"/>
      <c r="F195" s="1"/>
      <c r="G195" s="10"/>
      <c r="H195" s="10"/>
      <c r="I195" s="10"/>
      <c r="J195" s="4"/>
      <c r="K195" s="11"/>
      <c r="L195" s="11"/>
      <c r="M195" s="5"/>
      <c r="N195" s="5"/>
      <c r="O195" s="2"/>
      <c r="P195" s="7"/>
      <c r="Q195" s="2"/>
      <c r="R195" s="2"/>
    </row>
    <row r="196" spans="1:18" ht="12.75" customHeight="1" x14ac:dyDescent="0.2">
      <c r="A196" s="10"/>
      <c r="B196" s="1"/>
      <c r="C196" s="1"/>
      <c r="D196" s="1"/>
      <c r="E196" s="1"/>
      <c r="F196" s="1"/>
      <c r="G196" s="10"/>
      <c r="H196" s="10"/>
      <c r="I196" s="10"/>
      <c r="J196" s="4"/>
      <c r="K196" s="11"/>
      <c r="L196" s="11"/>
      <c r="M196" s="5"/>
      <c r="N196" s="5"/>
      <c r="O196" s="2"/>
      <c r="P196" s="7"/>
      <c r="Q196" s="2"/>
      <c r="R196" s="2"/>
    </row>
    <row r="197" spans="1:18" ht="12.75" customHeight="1" x14ac:dyDescent="0.2">
      <c r="A197" s="10"/>
      <c r="B197" s="1"/>
      <c r="C197" s="1"/>
      <c r="D197" s="1"/>
      <c r="E197" s="1"/>
      <c r="F197" s="1"/>
      <c r="G197" s="10"/>
      <c r="H197" s="10"/>
      <c r="I197" s="10"/>
      <c r="J197" s="4"/>
      <c r="K197" s="11"/>
      <c r="L197" s="11"/>
      <c r="M197" s="5"/>
      <c r="N197" s="5"/>
      <c r="O197" s="2"/>
      <c r="P197" s="7"/>
      <c r="Q197" s="2"/>
      <c r="R197" s="2"/>
    </row>
    <row r="198" spans="1:18" ht="12.75" customHeight="1" x14ac:dyDescent="0.2">
      <c r="A198" s="10"/>
      <c r="B198" s="1"/>
      <c r="C198" s="1"/>
      <c r="D198" s="1"/>
      <c r="E198" s="1"/>
      <c r="F198" s="1"/>
      <c r="G198" s="10"/>
      <c r="H198" s="10"/>
      <c r="I198" s="10"/>
      <c r="J198" s="4"/>
      <c r="K198" s="11"/>
      <c r="L198" s="11"/>
      <c r="M198" s="5"/>
      <c r="N198" s="5"/>
      <c r="O198" s="2"/>
      <c r="P198" s="7"/>
      <c r="Q198" s="2"/>
      <c r="R198" s="2"/>
    </row>
    <row r="199" spans="1:18" ht="12.75" customHeight="1" x14ac:dyDescent="0.2">
      <c r="A199" s="10"/>
      <c r="B199" s="1"/>
      <c r="C199" s="1"/>
      <c r="D199" s="1"/>
      <c r="E199" s="1"/>
      <c r="F199" s="1"/>
      <c r="G199" s="10"/>
      <c r="H199" s="10"/>
      <c r="I199" s="10"/>
      <c r="J199" s="4"/>
      <c r="K199" s="11"/>
      <c r="L199" s="11"/>
      <c r="M199" s="5"/>
      <c r="N199" s="5"/>
      <c r="O199" s="2"/>
      <c r="P199" s="7"/>
      <c r="Q199" s="2"/>
      <c r="R199" s="2"/>
    </row>
    <row r="200" spans="1:18" ht="12.75" customHeight="1" x14ac:dyDescent="0.2">
      <c r="A200" s="10"/>
      <c r="B200" s="1"/>
      <c r="C200" s="1"/>
      <c r="D200" s="1"/>
      <c r="E200" s="1"/>
      <c r="F200" s="1"/>
      <c r="G200" s="10"/>
      <c r="H200" s="10"/>
      <c r="I200" s="10"/>
      <c r="J200" s="4"/>
      <c r="K200" s="11"/>
      <c r="L200" s="11"/>
      <c r="M200" s="5"/>
      <c r="N200" s="5"/>
      <c r="O200" s="2"/>
      <c r="P200" s="7"/>
      <c r="Q200" s="2"/>
      <c r="R200" s="2"/>
    </row>
    <row r="201" spans="1:18" ht="12.75" customHeight="1" x14ac:dyDescent="0.2">
      <c r="A201" s="10"/>
      <c r="B201" s="1"/>
      <c r="C201" s="1"/>
      <c r="D201" s="1"/>
      <c r="E201" s="1"/>
      <c r="F201" s="1"/>
      <c r="G201" s="10"/>
      <c r="H201" s="10"/>
      <c r="I201" s="10"/>
      <c r="J201" s="4"/>
      <c r="K201" s="11"/>
      <c r="L201" s="11"/>
      <c r="M201" s="5"/>
      <c r="N201" s="5"/>
      <c r="O201" s="2"/>
      <c r="P201" s="7"/>
      <c r="Q201" s="2"/>
      <c r="R201" s="2"/>
    </row>
    <row r="202" spans="1:18" ht="12.75" customHeight="1" x14ac:dyDescent="0.2">
      <c r="A202" s="10"/>
      <c r="B202" s="1"/>
      <c r="C202" s="1"/>
      <c r="D202" s="1"/>
      <c r="E202" s="1"/>
      <c r="F202" s="1"/>
      <c r="G202" s="10"/>
      <c r="H202" s="10"/>
      <c r="I202" s="10"/>
      <c r="J202" s="4"/>
      <c r="K202" s="11"/>
      <c r="L202" s="11"/>
      <c r="M202" s="5"/>
      <c r="N202" s="5"/>
      <c r="O202" s="2"/>
      <c r="P202" s="7"/>
      <c r="Q202" s="2"/>
      <c r="R202" s="2"/>
    </row>
    <row r="203" spans="1:18" ht="12.75" customHeight="1" x14ac:dyDescent="0.2">
      <c r="A203" s="10"/>
      <c r="B203" s="1"/>
      <c r="C203" s="1"/>
      <c r="D203" s="1"/>
      <c r="E203" s="1"/>
      <c r="F203" s="1"/>
      <c r="G203" s="10"/>
      <c r="H203" s="10"/>
      <c r="I203" s="10"/>
      <c r="J203" s="4"/>
      <c r="K203" s="11"/>
      <c r="L203" s="11"/>
      <c r="M203" s="5"/>
      <c r="N203" s="5"/>
      <c r="O203" s="2"/>
      <c r="P203" s="7"/>
      <c r="Q203" s="2"/>
      <c r="R203" s="2"/>
    </row>
    <row r="204" spans="1:18" ht="12.75" customHeight="1" x14ac:dyDescent="0.2">
      <c r="A204" s="10"/>
      <c r="B204" s="1"/>
      <c r="C204" s="1"/>
      <c r="D204" s="1"/>
      <c r="E204" s="1"/>
      <c r="F204" s="1"/>
      <c r="G204" s="10"/>
      <c r="H204" s="10"/>
      <c r="I204" s="10"/>
      <c r="J204" s="4"/>
      <c r="K204" s="11"/>
      <c r="L204" s="11"/>
      <c r="M204" s="5"/>
      <c r="N204" s="5"/>
      <c r="O204" s="2"/>
      <c r="P204" s="7"/>
      <c r="Q204" s="2"/>
      <c r="R204" s="2"/>
    </row>
    <row r="205" spans="1:18" ht="12.75" customHeight="1" x14ac:dyDescent="0.2">
      <c r="A205" s="10"/>
      <c r="B205" s="1"/>
      <c r="C205" s="1"/>
      <c r="D205" s="1"/>
      <c r="E205" s="1"/>
      <c r="F205" s="1"/>
      <c r="G205" s="10"/>
      <c r="H205" s="10"/>
      <c r="I205" s="10"/>
      <c r="J205" s="4"/>
      <c r="K205" s="11"/>
      <c r="L205" s="11"/>
      <c r="M205" s="5"/>
      <c r="N205" s="5"/>
      <c r="O205" s="2"/>
      <c r="P205" s="7"/>
      <c r="Q205" s="2"/>
      <c r="R205" s="2"/>
    </row>
    <row r="206" spans="1:18" ht="12.75" customHeight="1" x14ac:dyDescent="0.2">
      <c r="A206" s="10"/>
      <c r="B206" s="1"/>
      <c r="C206" s="1"/>
      <c r="D206" s="1"/>
      <c r="E206" s="1"/>
      <c r="F206" s="1"/>
      <c r="G206" s="10"/>
      <c r="H206" s="10"/>
      <c r="I206" s="10"/>
      <c r="J206" s="4"/>
      <c r="K206" s="11"/>
      <c r="L206" s="11"/>
      <c r="M206" s="5"/>
      <c r="N206" s="5"/>
      <c r="O206" s="2"/>
      <c r="P206" s="7"/>
      <c r="Q206" s="2"/>
      <c r="R206" s="2"/>
    </row>
    <row r="207" spans="1:18" ht="12.75" customHeight="1" x14ac:dyDescent="0.2">
      <c r="A207" s="10"/>
      <c r="B207" s="1"/>
      <c r="C207" s="1"/>
      <c r="D207" s="1"/>
      <c r="E207" s="1"/>
      <c r="F207" s="1"/>
      <c r="G207" s="10"/>
      <c r="H207" s="10"/>
      <c r="I207" s="10"/>
      <c r="J207" s="4"/>
      <c r="K207" s="11"/>
      <c r="L207" s="11"/>
      <c r="M207" s="5"/>
      <c r="N207" s="5"/>
      <c r="O207" s="2"/>
      <c r="P207" s="7"/>
      <c r="Q207" s="2"/>
      <c r="R207" s="2"/>
    </row>
    <row r="208" spans="1:18" ht="12.75" customHeight="1" x14ac:dyDescent="0.2">
      <c r="A208" s="10"/>
      <c r="B208" s="1"/>
      <c r="C208" s="1"/>
      <c r="D208" s="1"/>
      <c r="E208" s="1"/>
      <c r="F208" s="1"/>
      <c r="G208" s="10"/>
      <c r="H208" s="10"/>
      <c r="I208" s="10"/>
      <c r="J208" s="4"/>
      <c r="K208" s="11"/>
      <c r="L208" s="11"/>
      <c r="M208" s="5"/>
      <c r="N208" s="5"/>
      <c r="O208" s="2"/>
      <c r="P208" s="7"/>
      <c r="Q208" s="2"/>
      <c r="R208" s="2"/>
    </row>
    <row r="209" spans="1:18" ht="12.75" customHeight="1" x14ac:dyDescent="0.2">
      <c r="A209" s="10"/>
      <c r="B209" s="1"/>
      <c r="C209" s="1"/>
      <c r="D209" s="1"/>
      <c r="E209" s="1"/>
      <c r="F209" s="1"/>
      <c r="G209" s="10"/>
      <c r="H209" s="10"/>
      <c r="I209" s="10"/>
      <c r="J209" s="4"/>
      <c r="K209" s="11"/>
      <c r="L209" s="11"/>
      <c r="M209" s="5"/>
      <c r="N209" s="5"/>
      <c r="O209" s="2"/>
      <c r="P209" s="7"/>
      <c r="Q209" s="2"/>
      <c r="R209" s="2"/>
    </row>
    <row r="210" spans="1:18" ht="12.75" customHeight="1" x14ac:dyDescent="0.2">
      <c r="A210" s="10"/>
      <c r="B210" s="1"/>
      <c r="C210" s="1"/>
      <c r="D210" s="1"/>
      <c r="E210" s="1"/>
      <c r="F210" s="1"/>
      <c r="G210" s="10"/>
      <c r="H210" s="10"/>
      <c r="I210" s="10"/>
      <c r="J210" s="4"/>
      <c r="K210" s="11"/>
      <c r="L210" s="11"/>
      <c r="M210" s="5"/>
      <c r="N210" s="5"/>
      <c r="O210" s="2"/>
      <c r="P210" s="7"/>
      <c r="Q210" s="2"/>
      <c r="R210" s="2"/>
    </row>
    <row r="211" spans="1:18" ht="12.75" customHeight="1" x14ac:dyDescent="0.2">
      <c r="A211" s="10"/>
      <c r="B211" s="1"/>
      <c r="C211" s="1"/>
      <c r="D211" s="1"/>
      <c r="E211" s="1"/>
      <c r="F211" s="1"/>
      <c r="G211" s="10"/>
      <c r="H211" s="10"/>
      <c r="I211" s="10"/>
      <c r="J211" s="4"/>
      <c r="K211" s="11"/>
      <c r="L211" s="11"/>
      <c r="M211" s="5"/>
      <c r="N211" s="5"/>
      <c r="O211" s="2"/>
      <c r="P211" s="7"/>
      <c r="Q211" s="2"/>
      <c r="R211" s="2"/>
    </row>
    <row r="212" spans="1:18" ht="12.75" customHeight="1" x14ac:dyDescent="0.2">
      <c r="A212" s="10"/>
      <c r="B212" s="1"/>
      <c r="C212" s="1"/>
      <c r="D212" s="1"/>
      <c r="E212" s="1"/>
      <c r="F212" s="1"/>
      <c r="G212" s="10"/>
      <c r="H212" s="10"/>
      <c r="I212" s="10"/>
      <c r="J212" s="4"/>
      <c r="K212" s="11"/>
      <c r="L212" s="11"/>
      <c r="M212" s="5"/>
      <c r="N212" s="5"/>
      <c r="O212" s="2"/>
      <c r="P212" s="7"/>
      <c r="Q212" s="2"/>
      <c r="R212" s="2"/>
    </row>
    <row r="213" spans="1:18" ht="12.75" customHeight="1" x14ac:dyDescent="0.2">
      <c r="A213" s="10"/>
      <c r="B213" s="1"/>
      <c r="C213" s="1"/>
      <c r="D213" s="1"/>
      <c r="E213" s="1"/>
      <c r="F213" s="1"/>
      <c r="G213" s="10"/>
      <c r="H213" s="10"/>
      <c r="I213" s="10"/>
      <c r="J213" s="4"/>
      <c r="K213" s="11"/>
      <c r="L213" s="11"/>
      <c r="M213" s="5"/>
      <c r="N213" s="5"/>
      <c r="O213" s="2"/>
      <c r="P213" s="7"/>
      <c r="Q213" s="2"/>
      <c r="R213" s="2"/>
    </row>
    <row r="214" spans="1:18" ht="12.75" customHeight="1" x14ac:dyDescent="0.2">
      <c r="A214" s="10"/>
      <c r="B214" s="1"/>
      <c r="C214" s="1"/>
      <c r="D214" s="1"/>
      <c r="E214" s="1"/>
      <c r="F214" s="1"/>
      <c r="G214" s="10"/>
      <c r="H214" s="10"/>
      <c r="I214" s="10"/>
      <c r="J214" s="4"/>
      <c r="K214" s="11"/>
      <c r="L214" s="11"/>
      <c r="M214" s="5"/>
      <c r="N214" s="5"/>
      <c r="O214" s="2"/>
      <c r="P214" s="7"/>
      <c r="Q214" s="2"/>
      <c r="R214" s="2"/>
    </row>
    <row r="215" spans="1:18" ht="12.75" customHeight="1" x14ac:dyDescent="0.2">
      <c r="A215" s="10"/>
      <c r="B215" s="1"/>
      <c r="C215" s="1"/>
      <c r="D215" s="1"/>
      <c r="E215" s="1"/>
      <c r="F215" s="1"/>
      <c r="G215" s="10"/>
      <c r="H215" s="10"/>
      <c r="I215" s="10"/>
      <c r="J215" s="4"/>
      <c r="K215" s="11"/>
      <c r="L215" s="11"/>
      <c r="M215" s="5"/>
      <c r="N215" s="5"/>
      <c r="O215" s="2"/>
      <c r="P215" s="7"/>
      <c r="Q215" s="2"/>
      <c r="R215" s="2"/>
    </row>
    <row r="216" spans="1:18" ht="12.75" customHeight="1" x14ac:dyDescent="0.2">
      <c r="A216" s="10"/>
      <c r="B216" s="1"/>
      <c r="C216" s="1"/>
      <c r="D216" s="1"/>
      <c r="E216" s="1"/>
      <c r="F216" s="1"/>
      <c r="G216" s="10"/>
      <c r="H216" s="10"/>
      <c r="I216" s="10"/>
      <c r="J216" s="4"/>
      <c r="K216" s="11"/>
      <c r="L216" s="11"/>
      <c r="M216" s="5"/>
      <c r="N216" s="5"/>
      <c r="O216" s="2"/>
      <c r="P216" s="7"/>
      <c r="Q216" s="2"/>
      <c r="R216" s="2"/>
    </row>
    <row r="217" spans="1:18" ht="12.75" customHeight="1" x14ac:dyDescent="0.2">
      <c r="A217" s="10"/>
      <c r="B217" s="1"/>
      <c r="C217" s="1"/>
      <c r="D217" s="1"/>
      <c r="E217" s="1"/>
      <c r="F217" s="1"/>
      <c r="G217" s="10"/>
      <c r="H217" s="10"/>
      <c r="I217" s="10"/>
      <c r="J217" s="4"/>
      <c r="K217" s="11"/>
      <c r="L217" s="11"/>
      <c r="M217" s="5"/>
      <c r="N217" s="5"/>
      <c r="O217" s="2"/>
      <c r="P217" s="7"/>
      <c r="Q217" s="2"/>
      <c r="R217" s="2"/>
    </row>
    <row r="218" spans="1:18" ht="12.75" customHeight="1" x14ac:dyDescent="0.2">
      <c r="A218" s="10"/>
      <c r="B218" s="1"/>
      <c r="C218" s="1"/>
      <c r="D218" s="1"/>
      <c r="E218" s="1"/>
      <c r="F218" s="1"/>
      <c r="G218" s="10"/>
      <c r="H218" s="10"/>
      <c r="I218" s="10"/>
      <c r="J218" s="4"/>
      <c r="K218" s="11"/>
      <c r="L218" s="11"/>
      <c r="M218" s="5"/>
      <c r="N218" s="5"/>
      <c r="O218" s="2"/>
      <c r="P218" s="7"/>
      <c r="Q218" s="2"/>
      <c r="R218" s="2"/>
    </row>
    <row r="219" spans="1:18" ht="12.75" customHeight="1" x14ac:dyDescent="0.2">
      <c r="A219" s="10"/>
      <c r="B219" s="1"/>
      <c r="C219" s="1"/>
      <c r="D219" s="1"/>
      <c r="E219" s="1"/>
      <c r="F219" s="1"/>
      <c r="G219" s="10"/>
      <c r="H219" s="10"/>
      <c r="I219" s="10"/>
      <c r="J219" s="4"/>
      <c r="K219" s="11"/>
      <c r="L219" s="11"/>
      <c r="M219" s="5"/>
      <c r="N219" s="5"/>
      <c r="O219" s="2"/>
      <c r="P219" s="7"/>
      <c r="Q219" s="2"/>
      <c r="R219" s="2"/>
    </row>
    <row r="220" spans="1:18" ht="12.75" customHeight="1" x14ac:dyDescent="0.2">
      <c r="A220" s="10"/>
      <c r="B220" s="1"/>
      <c r="C220" s="1"/>
      <c r="D220" s="1"/>
      <c r="E220" s="1"/>
      <c r="F220" s="1"/>
      <c r="G220" s="10"/>
      <c r="H220" s="10"/>
      <c r="I220" s="10"/>
      <c r="J220" s="4"/>
      <c r="K220" s="11"/>
      <c r="L220" s="11"/>
      <c r="M220" s="5"/>
      <c r="N220" s="5"/>
      <c r="O220" s="2"/>
      <c r="P220" s="7"/>
      <c r="Q220" s="2"/>
      <c r="R220" s="2"/>
    </row>
    <row r="221" spans="1:18" ht="12.75" customHeight="1" x14ac:dyDescent="0.2">
      <c r="A221" s="10"/>
      <c r="B221" s="1"/>
      <c r="C221" s="1"/>
      <c r="D221" s="1"/>
      <c r="E221" s="1"/>
      <c r="F221" s="1"/>
      <c r="G221" s="10"/>
      <c r="H221" s="10"/>
      <c r="I221" s="10"/>
      <c r="J221" s="4"/>
      <c r="K221" s="11"/>
      <c r="L221" s="11"/>
      <c r="M221" s="5"/>
      <c r="N221" s="5"/>
      <c r="O221" s="2"/>
      <c r="P221" s="7"/>
      <c r="Q221" s="2"/>
      <c r="R221" s="2"/>
    </row>
    <row r="222" spans="1:18" ht="12.75" customHeight="1" x14ac:dyDescent="0.2">
      <c r="A222" s="10"/>
      <c r="B222" s="1"/>
      <c r="C222" s="1"/>
      <c r="D222" s="1"/>
      <c r="E222" s="1"/>
      <c r="F222" s="1"/>
      <c r="G222" s="10"/>
      <c r="H222" s="10"/>
      <c r="I222" s="10"/>
      <c r="J222" s="4"/>
      <c r="K222" s="11"/>
      <c r="L222" s="11"/>
      <c r="M222" s="5"/>
      <c r="N222" s="5"/>
      <c r="O222" s="2"/>
      <c r="P222" s="7"/>
      <c r="Q222" s="2"/>
      <c r="R222" s="2"/>
    </row>
    <row r="223" spans="1:18" ht="12.75" customHeight="1" x14ac:dyDescent="0.2">
      <c r="A223" s="10"/>
      <c r="B223" s="1"/>
      <c r="C223" s="1"/>
      <c r="D223" s="1"/>
      <c r="E223" s="1"/>
      <c r="F223" s="1"/>
      <c r="G223" s="10"/>
      <c r="H223" s="10"/>
      <c r="I223" s="10"/>
      <c r="J223" s="4"/>
      <c r="K223" s="11"/>
      <c r="L223" s="11"/>
      <c r="M223" s="5"/>
      <c r="N223" s="5"/>
      <c r="O223" s="2"/>
      <c r="P223" s="7"/>
      <c r="Q223" s="2"/>
      <c r="R223" s="2"/>
    </row>
    <row r="224" spans="1:18" ht="12.75" customHeight="1" x14ac:dyDescent="0.2">
      <c r="A224" s="10"/>
      <c r="B224" s="1"/>
      <c r="C224" s="1"/>
      <c r="D224" s="1"/>
      <c r="E224" s="1"/>
      <c r="F224" s="1"/>
      <c r="G224" s="10"/>
      <c r="H224" s="10"/>
      <c r="I224" s="10"/>
      <c r="J224" s="4"/>
      <c r="K224" s="11"/>
      <c r="L224" s="11"/>
      <c r="M224" s="5"/>
      <c r="N224" s="5"/>
      <c r="O224" s="2"/>
      <c r="P224" s="7"/>
      <c r="Q224" s="2"/>
      <c r="R224" s="2"/>
    </row>
    <row r="225" spans="1:18" ht="12.75" customHeight="1" x14ac:dyDescent="0.2">
      <c r="A225" s="10"/>
      <c r="B225" s="1"/>
      <c r="C225" s="1"/>
      <c r="D225" s="1"/>
      <c r="E225" s="1"/>
      <c r="F225" s="1"/>
      <c r="G225" s="10"/>
      <c r="H225" s="10"/>
      <c r="I225" s="10"/>
      <c r="J225" s="4"/>
      <c r="K225" s="11"/>
      <c r="L225" s="11"/>
      <c r="M225" s="5"/>
      <c r="N225" s="5"/>
      <c r="O225" s="2"/>
      <c r="P225" s="7"/>
      <c r="Q225" s="2"/>
      <c r="R225" s="2"/>
    </row>
    <row r="226" spans="1:18" ht="12.75" customHeight="1" x14ac:dyDescent="0.2">
      <c r="A226" s="10"/>
      <c r="B226" s="1"/>
      <c r="C226" s="1"/>
      <c r="D226" s="1"/>
      <c r="E226" s="1"/>
      <c r="F226" s="1"/>
      <c r="G226" s="10"/>
      <c r="H226" s="10"/>
      <c r="I226" s="10"/>
      <c r="J226" s="4"/>
      <c r="K226" s="11"/>
      <c r="L226" s="11"/>
      <c r="M226" s="5"/>
      <c r="N226" s="5"/>
      <c r="O226" s="2"/>
      <c r="P226" s="7"/>
      <c r="Q226" s="2"/>
      <c r="R226" s="2"/>
    </row>
    <row r="227" spans="1:18" ht="12.75" customHeight="1" x14ac:dyDescent="0.2">
      <c r="A227" s="10"/>
      <c r="B227" s="1"/>
      <c r="C227" s="1"/>
      <c r="D227" s="1"/>
      <c r="E227" s="1"/>
      <c r="F227" s="1"/>
      <c r="G227" s="10"/>
      <c r="H227" s="10"/>
      <c r="I227" s="10"/>
      <c r="J227" s="4"/>
      <c r="K227" s="11"/>
      <c r="L227" s="11"/>
      <c r="M227" s="5"/>
      <c r="N227" s="5"/>
      <c r="O227" s="2"/>
      <c r="P227" s="7"/>
      <c r="Q227" s="2"/>
      <c r="R227" s="2"/>
    </row>
    <row r="228" spans="1:18" ht="12.75" customHeight="1" x14ac:dyDescent="0.2">
      <c r="A228" s="10"/>
      <c r="B228" s="1"/>
      <c r="C228" s="1"/>
      <c r="D228" s="1"/>
      <c r="E228" s="1"/>
      <c r="F228" s="1"/>
      <c r="G228" s="10"/>
      <c r="H228" s="10"/>
      <c r="I228" s="10"/>
      <c r="J228" s="4"/>
      <c r="K228" s="11"/>
      <c r="L228" s="11"/>
      <c r="M228" s="5"/>
      <c r="N228" s="5"/>
      <c r="O228" s="2"/>
      <c r="P228" s="7"/>
      <c r="Q228" s="2"/>
      <c r="R228" s="2"/>
    </row>
    <row r="229" spans="1:18" ht="12.75" customHeight="1" x14ac:dyDescent="0.2">
      <c r="A229" s="10"/>
      <c r="B229" s="1"/>
      <c r="C229" s="1"/>
      <c r="D229" s="1"/>
      <c r="E229" s="1"/>
      <c r="F229" s="1"/>
      <c r="G229" s="10"/>
      <c r="H229" s="10"/>
      <c r="I229" s="10"/>
      <c r="J229" s="4"/>
      <c r="K229" s="11"/>
      <c r="L229" s="11"/>
      <c r="M229" s="5"/>
      <c r="N229" s="5"/>
      <c r="O229" s="2"/>
      <c r="P229" s="7"/>
      <c r="Q229" s="2"/>
      <c r="R229" s="2"/>
    </row>
    <row r="230" spans="1:18" ht="12.75" customHeight="1" x14ac:dyDescent="0.2">
      <c r="A230" s="10"/>
      <c r="B230" s="1"/>
      <c r="C230" s="1"/>
      <c r="D230" s="1"/>
      <c r="E230" s="1"/>
      <c r="F230" s="1"/>
      <c r="G230" s="10"/>
      <c r="H230" s="10"/>
      <c r="I230" s="10"/>
      <c r="J230" s="4"/>
      <c r="K230" s="11"/>
      <c r="L230" s="11"/>
      <c r="M230" s="5"/>
      <c r="N230" s="5"/>
      <c r="O230" s="2"/>
      <c r="P230" s="7"/>
      <c r="Q230" s="2"/>
      <c r="R230" s="2"/>
    </row>
    <row r="231" spans="1:18" ht="12.75" customHeight="1" x14ac:dyDescent="0.2">
      <c r="A231" s="10"/>
      <c r="B231" s="1"/>
      <c r="C231" s="1"/>
      <c r="D231" s="1"/>
      <c r="E231" s="1"/>
      <c r="F231" s="1"/>
      <c r="G231" s="10"/>
      <c r="H231" s="10"/>
      <c r="I231" s="10"/>
      <c r="J231" s="4"/>
      <c r="K231" s="11"/>
      <c r="L231" s="11"/>
      <c r="M231" s="5"/>
      <c r="N231" s="5"/>
      <c r="O231" s="2"/>
      <c r="P231" s="7"/>
      <c r="Q231" s="2"/>
      <c r="R231" s="2"/>
    </row>
    <row r="232" spans="1:18" ht="12.75" customHeight="1" x14ac:dyDescent="0.2">
      <c r="A232" s="10"/>
      <c r="B232" s="1"/>
      <c r="C232" s="1"/>
      <c r="D232" s="1"/>
      <c r="E232" s="1"/>
      <c r="F232" s="1"/>
      <c r="G232" s="10"/>
      <c r="H232" s="10"/>
      <c r="I232" s="10"/>
      <c r="J232" s="4"/>
      <c r="K232" s="11"/>
      <c r="L232" s="11"/>
      <c r="M232" s="5"/>
      <c r="N232" s="5"/>
      <c r="O232" s="2"/>
      <c r="P232" s="7"/>
      <c r="Q232" s="2"/>
      <c r="R232" s="2"/>
    </row>
    <row r="233" spans="1:18" ht="12.75" customHeight="1" x14ac:dyDescent="0.2">
      <c r="A233" s="10"/>
      <c r="B233" s="1"/>
      <c r="C233" s="1"/>
      <c r="D233" s="1"/>
      <c r="E233" s="1"/>
      <c r="F233" s="1"/>
      <c r="G233" s="10"/>
      <c r="H233" s="10"/>
      <c r="I233" s="10"/>
      <c r="J233" s="4"/>
      <c r="K233" s="11"/>
      <c r="L233" s="11"/>
      <c r="M233" s="5"/>
      <c r="N233" s="5"/>
      <c r="O233" s="2"/>
      <c r="P233" s="7"/>
      <c r="Q233" s="2"/>
      <c r="R233" s="2"/>
    </row>
    <row r="234" spans="1:18" ht="12.75" customHeight="1" x14ac:dyDescent="0.2">
      <c r="A234" s="10"/>
      <c r="B234" s="1"/>
      <c r="C234" s="1"/>
      <c r="D234" s="1"/>
      <c r="E234" s="1"/>
      <c r="F234" s="1"/>
      <c r="G234" s="10"/>
      <c r="H234" s="10"/>
      <c r="I234" s="10"/>
      <c r="J234" s="4"/>
      <c r="K234" s="11"/>
      <c r="L234" s="11"/>
      <c r="M234" s="5"/>
      <c r="N234" s="5"/>
      <c r="O234" s="2"/>
      <c r="P234" s="7"/>
      <c r="Q234" s="2"/>
      <c r="R234" s="2"/>
    </row>
    <row r="235" spans="1:18" ht="12.75" customHeight="1" x14ac:dyDescent="0.2">
      <c r="A235" s="10"/>
      <c r="B235" s="1"/>
      <c r="C235" s="1"/>
      <c r="D235" s="1"/>
      <c r="E235" s="1"/>
      <c r="F235" s="1"/>
      <c r="G235" s="10"/>
      <c r="H235" s="10"/>
      <c r="I235" s="10"/>
      <c r="J235" s="4"/>
      <c r="K235" s="11"/>
      <c r="L235" s="11"/>
      <c r="M235" s="5"/>
      <c r="N235" s="5"/>
      <c r="O235" s="2"/>
      <c r="P235" s="7"/>
      <c r="Q235" s="2"/>
      <c r="R235" s="2"/>
    </row>
    <row r="236" spans="1:18" ht="12.75" customHeight="1" x14ac:dyDescent="0.2">
      <c r="A236" s="10"/>
      <c r="B236" s="1"/>
      <c r="C236" s="1"/>
      <c r="D236" s="1"/>
      <c r="E236" s="1"/>
      <c r="F236" s="1"/>
      <c r="G236" s="10"/>
      <c r="H236" s="10"/>
      <c r="I236" s="10"/>
      <c r="J236" s="4"/>
      <c r="K236" s="11"/>
      <c r="L236" s="11"/>
      <c r="M236" s="5"/>
      <c r="N236" s="5"/>
      <c r="O236" s="2"/>
      <c r="P236" s="7"/>
      <c r="Q236" s="2"/>
      <c r="R236" s="2"/>
    </row>
    <row r="237" spans="1:18" ht="12.75" customHeight="1" x14ac:dyDescent="0.2">
      <c r="A237" s="10"/>
      <c r="B237" s="1"/>
      <c r="C237" s="1"/>
      <c r="D237" s="1"/>
      <c r="E237" s="1"/>
      <c r="F237" s="1"/>
      <c r="G237" s="10"/>
      <c r="H237" s="10"/>
      <c r="I237" s="10"/>
      <c r="J237" s="4"/>
      <c r="K237" s="11"/>
      <c r="L237" s="11"/>
      <c r="M237" s="5"/>
      <c r="N237" s="5"/>
      <c r="O237" s="2"/>
      <c r="P237" s="7"/>
      <c r="Q237" s="2"/>
      <c r="R237" s="2"/>
    </row>
    <row r="238" spans="1:18" ht="12.75" customHeight="1" x14ac:dyDescent="0.2">
      <c r="A238" s="10"/>
      <c r="B238" s="1"/>
      <c r="C238" s="1"/>
      <c r="D238" s="1"/>
      <c r="E238" s="1"/>
      <c r="F238" s="1"/>
      <c r="G238" s="10"/>
      <c r="H238" s="10"/>
      <c r="I238" s="10"/>
      <c r="J238" s="4"/>
      <c r="K238" s="11"/>
      <c r="L238" s="11"/>
      <c r="M238" s="5"/>
      <c r="N238" s="5"/>
      <c r="O238" s="2"/>
      <c r="P238" s="7"/>
      <c r="Q238" s="2"/>
      <c r="R238" s="2"/>
    </row>
    <row r="239" spans="1:18" ht="12.75" customHeight="1" x14ac:dyDescent="0.2">
      <c r="A239" s="10"/>
      <c r="B239" s="1"/>
      <c r="C239" s="1"/>
      <c r="D239" s="1"/>
      <c r="E239" s="1"/>
      <c r="F239" s="1"/>
      <c r="G239" s="10"/>
      <c r="H239" s="10"/>
      <c r="I239" s="10"/>
      <c r="J239" s="4"/>
      <c r="K239" s="11"/>
      <c r="L239" s="11"/>
      <c r="M239" s="5"/>
      <c r="N239" s="5"/>
      <c r="O239" s="2"/>
      <c r="P239" s="7"/>
      <c r="Q239" s="2"/>
      <c r="R239" s="2"/>
    </row>
    <row r="240" spans="1:18" ht="12.75" customHeight="1" x14ac:dyDescent="0.2">
      <c r="A240" s="10"/>
      <c r="B240" s="1"/>
      <c r="C240" s="1"/>
      <c r="D240" s="1"/>
      <c r="E240" s="1"/>
      <c r="F240" s="1"/>
      <c r="G240" s="10"/>
      <c r="H240" s="10"/>
      <c r="I240" s="10"/>
      <c r="J240" s="4"/>
      <c r="K240" s="11"/>
      <c r="L240" s="11"/>
      <c r="M240" s="5"/>
      <c r="N240" s="5"/>
      <c r="O240" s="2"/>
      <c r="P240" s="7"/>
      <c r="Q240" s="2"/>
      <c r="R240" s="2"/>
    </row>
    <row r="241" spans="1:18" ht="12.75" customHeight="1" x14ac:dyDescent="0.2">
      <c r="A241" s="10"/>
      <c r="B241" s="1"/>
      <c r="C241" s="1"/>
      <c r="D241" s="1"/>
      <c r="E241" s="1"/>
      <c r="F241" s="1"/>
      <c r="G241" s="10"/>
      <c r="H241" s="10"/>
      <c r="I241" s="10"/>
      <c r="J241" s="4"/>
      <c r="K241" s="11"/>
      <c r="L241" s="11"/>
      <c r="M241" s="5"/>
      <c r="N241" s="5"/>
      <c r="O241" s="2"/>
      <c r="P241" s="7"/>
      <c r="Q241" s="2"/>
      <c r="R241" s="2"/>
    </row>
    <row r="242" spans="1:18" ht="12.75" customHeight="1" x14ac:dyDescent="0.2">
      <c r="A242" s="10"/>
      <c r="B242" s="1"/>
      <c r="C242" s="1"/>
      <c r="D242" s="1"/>
      <c r="E242" s="1"/>
      <c r="F242" s="1"/>
      <c r="G242" s="10"/>
      <c r="H242" s="10"/>
      <c r="I242" s="10"/>
      <c r="J242" s="4"/>
      <c r="K242" s="11"/>
      <c r="L242" s="11"/>
      <c r="M242" s="5"/>
      <c r="N242" s="5"/>
      <c r="O242" s="2"/>
      <c r="P242" s="7"/>
      <c r="Q242" s="2"/>
      <c r="R242" s="2"/>
    </row>
    <row r="243" spans="1:18" ht="12.75" customHeight="1" x14ac:dyDescent="0.2">
      <c r="A243" s="10"/>
      <c r="B243" s="1"/>
      <c r="C243" s="1"/>
      <c r="D243" s="1"/>
      <c r="E243" s="1"/>
      <c r="F243" s="1"/>
      <c r="G243" s="10"/>
      <c r="H243" s="10"/>
      <c r="I243" s="10"/>
      <c r="J243" s="4"/>
      <c r="K243" s="11"/>
      <c r="L243" s="11"/>
      <c r="M243" s="5"/>
      <c r="N243" s="5"/>
      <c r="O243" s="2"/>
      <c r="P243" s="7"/>
      <c r="Q243" s="2"/>
      <c r="R243" s="2"/>
    </row>
    <row r="244" spans="1:18" ht="12.75" customHeight="1" x14ac:dyDescent="0.2">
      <c r="A244" s="10"/>
      <c r="B244" s="1"/>
      <c r="C244" s="1"/>
      <c r="D244" s="1"/>
      <c r="E244" s="1"/>
      <c r="F244" s="1"/>
      <c r="G244" s="10"/>
      <c r="H244" s="10"/>
      <c r="I244" s="10"/>
      <c r="J244" s="4"/>
      <c r="K244" s="11"/>
      <c r="L244" s="11"/>
      <c r="M244" s="5"/>
      <c r="N244" s="5"/>
      <c r="O244" s="2"/>
      <c r="P244" s="7"/>
      <c r="Q244" s="2"/>
      <c r="R244" s="2"/>
    </row>
    <row r="245" spans="1:18" ht="12.75" customHeight="1" x14ac:dyDescent="0.2">
      <c r="A245" s="10"/>
      <c r="B245" s="1"/>
      <c r="C245" s="1"/>
      <c r="D245" s="1"/>
      <c r="E245" s="1"/>
      <c r="F245" s="1"/>
      <c r="G245" s="10"/>
      <c r="H245" s="10"/>
      <c r="I245" s="10"/>
      <c r="J245" s="4"/>
      <c r="K245" s="11"/>
      <c r="L245" s="11"/>
      <c r="M245" s="5"/>
      <c r="N245" s="5"/>
      <c r="O245" s="2"/>
      <c r="P245" s="7"/>
      <c r="Q245" s="2"/>
      <c r="R245" s="2"/>
    </row>
    <row r="246" spans="1:18" ht="12.75" customHeight="1" x14ac:dyDescent="0.2">
      <c r="A246" s="10"/>
      <c r="B246" s="1"/>
      <c r="C246" s="1"/>
      <c r="D246" s="1"/>
      <c r="E246" s="1"/>
      <c r="F246" s="1"/>
      <c r="G246" s="10"/>
      <c r="H246" s="10"/>
      <c r="I246" s="10"/>
      <c r="J246" s="4"/>
      <c r="K246" s="11"/>
      <c r="L246" s="11"/>
      <c r="M246" s="5"/>
      <c r="N246" s="5"/>
      <c r="O246" s="2"/>
      <c r="P246" s="7"/>
      <c r="Q246" s="2"/>
      <c r="R246" s="2"/>
    </row>
    <row r="247" spans="1:18" ht="12.75" customHeight="1" x14ac:dyDescent="0.2">
      <c r="A247" s="10"/>
      <c r="B247" s="1"/>
      <c r="C247" s="1"/>
      <c r="D247" s="1"/>
      <c r="E247" s="1"/>
      <c r="F247" s="1"/>
      <c r="G247" s="10"/>
      <c r="H247" s="10"/>
      <c r="I247" s="10"/>
      <c r="J247" s="4"/>
      <c r="K247" s="11"/>
      <c r="L247" s="11"/>
      <c r="M247" s="5"/>
      <c r="N247" s="5"/>
      <c r="O247" s="2"/>
      <c r="P247" s="7"/>
      <c r="Q247" s="2"/>
      <c r="R247" s="2"/>
    </row>
    <row r="248" spans="1:18" ht="12.75" customHeight="1" x14ac:dyDescent="0.2">
      <c r="A248" s="10"/>
      <c r="B248" s="1"/>
      <c r="C248" s="1"/>
      <c r="D248" s="1"/>
      <c r="E248" s="1"/>
      <c r="F248" s="1"/>
      <c r="G248" s="10"/>
      <c r="H248" s="10"/>
      <c r="I248" s="10"/>
      <c r="J248" s="4"/>
      <c r="K248" s="11"/>
      <c r="L248" s="11"/>
      <c r="M248" s="5"/>
      <c r="N248" s="5"/>
      <c r="O248" s="2"/>
      <c r="P248" s="7"/>
      <c r="Q248" s="2"/>
      <c r="R248" s="2"/>
    </row>
    <row r="249" spans="1:18" ht="12.75" customHeight="1" x14ac:dyDescent="0.2">
      <c r="A249" s="10"/>
      <c r="B249" s="1"/>
      <c r="C249" s="1"/>
      <c r="D249" s="1"/>
      <c r="E249" s="1"/>
      <c r="F249" s="1"/>
      <c r="G249" s="10"/>
      <c r="H249" s="10"/>
      <c r="I249" s="10"/>
      <c r="J249" s="4"/>
      <c r="K249" s="11"/>
      <c r="L249" s="11"/>
      <c r="M249" s="5"/>
      <c r="N249" s="5"/>
      <c r="O249" s="2"/>
      <c r="P249" s="7"/>
      <c r="Q249" s="2"/>
      <c r="R249" s="2"/>
    </row>
    <row r="250" spans="1:18" ht="12.75" customHeight="1" x14ac:dyDescent="0.2">
      <c r="A250" s="10"/>
      <c r="B250" s="1"/>
      <c r="C250" s="1"/>
      <c r="D250" s="1"/>
      <c r="E250" s="1"/>
      <c r="F250" s="1"/>
      <c r="G250" s="10"/>
      <c r="H250" s="10"/>
      <c r="I250" s="10"/>
      <c r="J250" s="4"/>
      <c r="K250" s="11"/>
      <c r="L250" s="11"/>
      <c r="M250" s="5"/>
      <c r="N250" s="5"/>
      <c r="O250" s="2"/>
      <c r="P250" s="7"/>
      <c r="Q250" s="2"/>
      <c r="R250" s="2"/>
    </row>
    <row r="251" spans="1:18" ht="12.75" customHeight="1" x14ac:dyDescent="0.2">
      <c r="A251" s="10"/>
      <c r="B251" s="1"/>
      <c r="C251" s="1"/>
      <c r="D251" s="1"/>
      <c r="E251" s="1"/>
      <c r="F251" s="1"/>
      <c r="G251" s="10"/>
      <c r="H251" s="10"/>
      <c r="I251" s="10"/>
      <c r="J251" s="4"/>
      <c r="K251" s="11"/>
      <c r="L251" s="11"/>
      <c r="M251" s="5"/>
      <c r="N251" s="5"/>
      <c r="O251" s="2"/>
      <c r="P251" s="7"/>
      <c r="Q251" s="2"/>
      <c r="R251" s="2"/>
    </row>
    <row r="252" spans="1:18" ht="12.75" customHeight="1" x14ac:dyDescent="0.2">
      <c r="A252" s="10"/>
      <c r="B252" s="1"/>
      <c r="C252" s="1"/>
      <c r="D252" s="1"/>
      <c r="E252" s="1"/>
      <c r="F252" s="1"/>
      <c r="G252" s="10"/>
      <c r="H252" s="10"/>
      <c r="I252" s="10"/>
      <c r="J252" s="4"/>
      <c r="K252" s="11"/>
      <c r="L252" s="11"/>
      <c r="M252" s="5"/>
      <c r="N252" s="5"/>
      <c r="O252" s="2"/>
      <c r="P252" s="7"/>
      <c r="Q252" s="2"/>
      <c r="R252" s="2"/>
    </row>
    <row r="253" spans="1:18" ht="12.75" customHeight="1" x14ac:dyDescent="0.2">
      <c r="A253" s="10"/>
      <c r="B253" s="1"/>
      <c r="C253" s="1"/>
      <c r="D253" s="1"/>
      <c r="E253" s="1"/>
      <c r="F253" s="1"/>
      <c r="G253" s="10"/>
      <c r="H253" s="10"/>
      <c r="I253" s="10"/>
      <c r="J253" s="4"/>
      <c r="K253" s="11"/>
      <c r="L253" s="11"/>
      <c r="M253" s="5"/>
      <c r="N253" s="5"/>
      <c r="O253" s="2"/>
      <c r="P253" s="7"/>
      <c r="Q253" s="2"/>
      <c r="R253" s="2"/>
    </row>
    <row r="254" spans="1:18" ht="12.75" customHeight="1" x14ac:dyDescent="0.2">
      <c r="A254" s="10"/>
      <c r="B254" s="1"/>
      <c r="C254" s="1"/>
      <c r="D254" s="1"/>
      <c r="E254" s="1"/>
      <c r="F254" s="1"/>
      <c r="G254" s="10"/>
      <c r="H254" s="10"/>
      <c r="I254" s="10"/>
      <c r="J254" s="4"/>
      <c r="K254" s="11"/>
      <c r="L254" s="11"/>
      <c r="M254" s="5"/>
      <c r="N254" s="5"/>
      <c r="O254" s="2"/>
      <c r="P254" s="7"/>
      <c r="Q254" s="2"/>
      <c r="R254" s="2"/>
    </row>
    <row r="255" spans="1:18" ht="12.75" customHeight="1" x14ac:dyDescent="0.2">
      <c r="A255" s="10"/>
      <c r="B255" s="1"/>
      <c r="C255" s="1"/>
      <c r="D255" s="1"/>
      <c r="E255" s="1"/>
      <c r="F255" s="1"/>
      <c r="G255" s="10"/>
      <c r="H255" s="10"/>
      <c r="I255" s="10"/>
      <c r="J255" s="4"/>
      <c r="K255" s="11"/>
      <c r="L255" s="11"/>
      <c r="M255" s="5"/>
      <c r="N255" s="5"/>
      <c r="O255" s="2"/>
      <c r="P255" s="7"/>
      <c r="Q255" s="2"/>
      <c r="R255" s="2"/>
    </row>
    <row r="256" spans="1:18" ht="12.75" customHeight="1" x14ac:dyDescent="0.2">
      <c r="A256" s="10"/>
      <c r="B256" s="1"/>
      <c r="C256" s="1"/>
      <c r="D256" s="1"/>
      <c r="E256" s="1"/>
      <c r="F256" s="1"/>
      <c r="G256" s="10"/>
      <c r="H256" s="10"/>
      <c r="I256" s="10"/>
      <c r="J256" s="4"/>
      <c r="K256" s="11"/>
      <c r="L256" s="11"/>
      <c r="M256" s="5"/>
      <c r="N256" s="5"/>
      <c r="O256" s="2"/>
      <c r="P256" s="7"/>
      <c r="Q256" s="2"/>
      <c r="R256" s="2"/>
    </row>
    <row r="257" spans="1:18" ht="12.75" customHeight="1" x14ac:dyDescent="0.2">
      <c r="A257" s="10"/>
      <c r="B257" s="1"/>
      <c r="C257" s="1"/>
      <c r="D257" s="1"/>
      <c r="E257" s="1"/>
      <c r="F257" s="1"/>
      <c r="G257" s="10"/>
      <c r="H257" s="10"/>
      <c r="I257" s="10"/>
      <c r="J257" s="4"/>
      <c r="K257" s="11"/>
      <c r="L257" s="11"/>
      <c r="M257" s="5"/>
      <c r="N257" s="5"/>
      <c r="O257" s="2"/>
      <c r="P257" s="7"/>
      <c r="Q257" s="2"/>
      <c r="R257" s="2"/>
    </row>
    <row r="258" spans="1:18" ht="12.75" customHeight="1" x14ac:dyDescent="0.2">
      <c r="A258" s="10"/>
      <c r="B258" s="1"/>
      <c r="C258" s="1"/>
      <c r="D258" s="1"/>
      <c r="E258" s="1"/>
      <c r="F258" s="1"/>
      <c r="G258" s="10"/>
      <c r="H258" s="10"/>
      <c r="I258" s="10"/>
      <c r="J258" s="4"/>
      <c r="K258" s="11"/>
      <c r="L258" s="11"/>
      <c r="M258" s="5"/>
      <c r="N258" s="5"/>
      <c r="O258" s="2"/>
      <c r="P258" s="7"/>
      <c r="Q258" s="2"/>
      <c r="R258" s="2"/>
    </row>
    <row r="259" spans="1:18" ht="12.75" customHeight="1" x14ac:dyDescent="0.2">
      <c r="A259" s="10"/>
      <c r="B259" s="1"/>
      <c r="C259" s="1"/>
      <c r="D259" s="1"/>
      <c r="E259" s="1"/>
      <c r="F259" s="1"/>
      <c r="G259" s="10"/>
      <c r="H259" s="10"/>
      <c r="I259" s="10"/>
      <c r="J259" s="4"/>
      <c r="K259" s="11"/>
      <c r="L259" s="11"/>
      <c r="M259" s="5"/>
      <c r="N259" s="5"/>
      <c r="O259" s="2"/>
      <c r="P259" s="7"/>
      <c r="Q259" s="2"/>
      <c r="R259" s="2"/>
    </row>
    <row r="260" spans="1:18" ht="12.75" customHeight="1" x14ac:dyDescent="0.2">
      <c r="A260" s="10"/>
      <c r="B260" s="1"/>
      <c r="C260" s="1"/>
      <c r="D260" s="1"/>
      <c r="E260" s="1"/>
      <c r="F260" s="1"/>
      <c r="G260" s="10"/>
      <c r="H260" s="10"/>
      <c r="I260" s="10"/>
      <c r="J260" s="4"/>
      <c r="K260" s="11"/>
      <c r="L260" s="11"/>
      <c r="M260" s="5"/>
      <c r="N260" s="5"/>
      <c r="O260" s="2"/>
      <c r="P260" s="7"/>
      <c r="Q260" s="2"/>
      <c r="R260" s="2"/>
    </row>
    <row r="261" spans="1:18" ht="12.75" customHeight="1" x14ac:dyDescent="0.2">
      <c r="A261" s="10"/>
      <c r="B261" s="1"/>
      <c r="C261" s="1"/>
      <c r="D261" s="1"/>
      <c r="E261" s="1"/>
      <c r="F261" s="1"/>
      <c r="G261" s="10"/>
      <c r="H261" s="10"/>
      <c r="I261" s="10"/>
      <c r="J261" s="4"/>
      <c r="K261" s="11"/>
      <c r="L261" s="11"/>
      <c r="M261" s="5"/>
      <c r="N261" s="5"/>
      <c r="O261" s="2"/>
      <c r="P261" s="7"/>
      <c r="Q261" s="2"/>
      <c r="R261" s="2"/>
    </row>
    <row r="262" spans="1:18" ht="12.75" customHeight="1" x14ac:dyDescent="0.2">
      <c r="A262" s="10"/>
      <c r="B262" s="1"/>
      <c r="C262" s="1"/>
      <c r="D262" s="1"/>
      <c r="E262" s="1"/>
      <c r="F262" s="1"/>
      <c r="G262" s="10"/>
      <c r="H262" s="10"/>
      <c r="I262" s="10"/>
      <c r="J262" s="4"/>
      <c r="K262" s="11"/>
      <c r="L262" s="11"/>
      <c r="M262" s="5"/>
      <c r="N262" s="5"/>
      <c r="O262" s="2"/>
      <c r="P262" s="7"/>
      <c r="Q262" s="2"/>
      <c r="R262" s="2"/>
    </row>
    <row r="263" spans="1:18" ht="12.75" customHeight="1" x14ac:dyDescent="0.2">
      <c r="A263" s="10"/>
      <c r="B263" s="1"/>
      <c r="C263" s="1"/>
      <c r="D263" s="1"/>
      <c r="E263" s="1"/>
      <c r="F263" s="1"/>
      <c r="G263" s="10"/>
      <c r="H263" s="10"/>
      <c r="I263" s="10"/>
      <c r="J263" s="4"/>
      <c r="K263" s="11"/>
      <c r="L263" s="11"/>
      <c r="M263" s="5"/>
      <c r="N263" s="5"/>
      <c r="O263" s="2"/>
      <c r="P263" s="7"/>
      <c r="Q263" s="2"/>
      <c r="R263" s="2"/>
    </row>
    <row r="264" spans="1:18" ht="12.75" customHeight="1" x14ac:dyDescent="0.2">
      <c r="A264" s="10"/>
      <c r="B264" s="1"/>
      <c r="C264" s="1"/>
      <c r="D264" s="1"/>
      <c r="E264" s="1"/>
      <c r="F264" s="1"/>
      <c r="G264" s="10"/>
      <c r="H264" s="10"/>
      <c r="I264" s="10"/>
      <c r="J264" s="4"/>
      <c r="K264" s="11"/>
      <c r="L264" s="11"/>
      <c r="M264" s="5"/>
      <c r="N264" s="5"/>
      <c r="O264" s="2"/>
      <c r="P264" s="7"/>
      <c r="Q264" s="2"/>
      <c r="R264" s="2"/>
    </row>
    <row r="265" spans="1:18" ht="12.75" customHeight="1" x14ac:dyDescent="0.2">
      <c r="A265" s="10"/>
      <c r="B265" s="1"/>
      <c r="C265" s="1"/>
      <c r="D265" s="1"/>
      <c r="E265" s="1"/>
      <c r="F265" s="1"/>
      <c r="G265" s="10"/>
      <c r="H265" s="10"/>
      <c r="I265" s="10"/>
      <c r="J265" s="4"/>
      <c r="K265" s="11"/>
      <c r="L265" s="11"/>
      <c r="M265" s="5"/>
      <c r="N265" s="5"/>
      <c r="O265" s="2"/>
      <c r="P265" s="7"/>
      <c r="Q265" s="2"/>
      <c r="R265" s="2"/>
    </row>
    <row r="266" spans="1:18" ht="12.75" customHeight="1" x14ac:dyDescent="0.2">
      <c r="A266" s="10"/>
      <c r="B266" s="1"/>
      <c r="C266" s="1"/>
      <c r="D266" s="1"/>
      <c r="E266" s="1"/>
      <c r="F266" s="1"/>
      <c r="G266" s="10"/>
      <c r="H266" s="10"/>
      <c r="I266" s="10"/>
      <c r="J266" s="4"/>
      <c r="K266" s="11"/>
      <c r="L266" s="11"/>
      <c r="M266" s="5"/>
      <c r="N266" s="5"/>
      <c r="O266" s="2"/>
      <c r="P266" s="7"/>
      <c r="Q266" s="2"/>
      <c r="R266" s="2"/>
    </row>
    <row r="267" spans="1:18" ht="12.75" customHeight="1" x14ac:dyDescent="0.2">
      <c r="A267" s="10"/>
      <c r="B267" s="1"/>
      <c r="C267" s="1"/>
      <c r="D267" s="1"/>
      <c r="E267" s="1"/>
      <c r="F267" s="1"/>
      <c r="G267" s="10"/>
      <c r="H267" s="10"/>
      <c r="I267" s="10"/>
      <c r="J267" s="4"/>
      <c r="K267" s="11"/>
      <c r="L267" s="11"/>
      <c r="M267" s="5"/>
      <c r="N267" s="5"/>
      <c r="O267" s="2"/>
      <c r="P267" s="7"/>
      <c r="Q267" s="2"/>
      <c r="R267" s="2"/>
    </row>
    <row r="268" spans="1:18" ht="12.75" customHeight="1" x14ac:dyDescent="0.2">
      <c r="A268" s="10"/>
      <c r="B268" s="1"/>
      <c r="C268" s="1"/>
      <c r="D268" s="1"/>
      <c r="E268" s="1"/>
      <c r="F268" s="1"/>
      <c r="G268" s="10"/>
      <c r="H268" s="10"/>
      <c r="I268" s="10"/>
      <c r="J268" s="4"/>
      <c r="K268" s="11"/>
      <c r="L268" s="11"/>
      <c r="M268" s="5"/>
      <c r="N268" s="5"/>
      <c r="O268" s="2"/>
      <c r="P268" s="7"/>
      <c r="Q268" s="2"/>
      <c r="R268" s="2"/>
    </row>
    <row r="269" spans="1:18" ht="12.75" customHeight="1" x14ac:dyDescent="0.2">
      <c r="A269" s="10"/>
      <c r="B269" s="1"/>
      <c r="C269" s="1"/>
      <c r="D269" s="1"/>
      <c r="E269" s="1"/>
      <c r="F269" s="1"/>
      <c r="G269" s="10"/>
      <c r="H269" s="10"/>
      <c r="I269" s="10"/>
      <c r="J269" s="4"/>
      <c r="K269" s="11"/>
      <c r="L269" s="11"/>
      <c r="M269" s="5"/>
      <c r="N269" s="5"/>
      <c r="O269" s="2"/>
      <c r="P269" s="7"/>
      <c r="Q269" s="2"/>
      <c r="R269" s="2"/>
    </row>
    <row r="270" spans="1:18" ht="12.75" customHeight="1" x14ac:dyDescent="0.2">
      <c r="A270" s="10"/>
      <c r="B270" s="1"/>
      <c r="C270" s="1"/>
      <c r="D270" s="1"/>
      <c r="E270" s="1"/>
      <c r="F270" s="1"/>
      <c r="G270" s="10"/>
      <c r="H270" s="10"/>
      <c r="I270" s="10"/>
      <c r="J270" s="4"/>
      <c r="K270" s="11"/>
      <c r="L270" s="11"/>
      <c r="M270" s="5"/>
      <c r="N270" s="5"/>
      <c r="O270" s="2"/>
      <c r="P270" s="7"/>
      <c r="Q270" s="2"/>
      <c r="R270" s="2"/>
    </row>
    <row r="271" spans="1:18" ht="12.75" customHeight="1" x14ac:dyDescent="0.2">
      <c r="A271" s="10"/>
      <c r="B271" s="1"/>
      <c r="C271" s="1"/>
      <c r="D271" s="1"/>
      <c r="E271" s="1"/>
      <c r="F271" s="1"/>
      <c r="G271" s="10"/>
      <c r="H271" s="10"/>
      <c r="I271" s="10"/>
      <c r="J271" s="4"/>
      <c r="K271" s="11"/>
      <c r="L271" s="11"/>
      <c r="M271" s="5"/>
      <c r="N271" s="5"/>
      <c r="O271" s="2"/>
      <c r="P271" s="7"/>
      <c r="Q271" s="2"/>
      <c r="R271" s="2"/>
    </row>
    <row r="272" spans="1:18" ht="12.75" customHeight="1" x14ac:dyDescent="0.2">
      <c r="A272" s="10"/>
      <c r="B272" s="1"/>
      <c r="C272" s="1"/>
      <c r="D272" s="1"/>
      <c r="E272" s="1"/>
      <c r="F272" s="1"/>
      <c r="G272" s="10"/>
      <c r="H272" s="10"/>
      <c r="I272" s="10"/>
      <c r="J272" s="4"/>
      <c r="K272" s="11"/>
      <c r="L272" s="11"/>
      <c r="M272" s="5"/>
      <c r="N272" s="5"/>
      <c r="O272" s="2"/>
      <c r="P272" s="7"/>
      <c r="Q272" s="2"/>
      <c r="R272" s="2"/>
    </row>
    <row r="273" spans="1:18" ht="12.75" customHeight="1" x14ac:dyDescent="0.2">
      <c r="A273" s="10"/>
      <c r="B273" s="1"/>
      <c r="C273" s="1"/>
      <c r="D273" s="1"/>
      <c r="E273" s="1"/>
      <c r="F273" s="1"/>
      <c r="G273" s="10"/>
      <c r="H273" s="10"/>
      <c r="I273" s="10"/>
      <c r="J273" s="4"/>
      <c r="K273" s="11"/>
      <c r="L273" s="11"/>
      <c r="M273" s="5"/>
      <c r="N273" s="5"/>
      <c r="O273" s="2"/>
      <c r="P273" s="7"/>
      <c r="Q273" s="2"/>
      <c r="R273" s="2"/>
    </row>
    <row r="274" spans="1:18" ht="12.75" customHeight="1" x14ac:dyDescent="0.2">
      <c r="A274" s="10"/>
      <c r="B274" s="1"/>
      <c r="C274" s="1"/>
      <c r="D274" s="1"/>
      <c r="E274" s="1"/>
      <c r="F274" s="1"/>
      <c r="G274" s="10"/>
      <c r="H274" s="10"/>
      <c r="I274" s="10"/>
      <c r="J274" s="4"/>
      <c r="K274" s="11"/>
      <c r="L274" s="11"/>
      <c r="M274" s="5"/>
      <c r="N274" s="5"/>
      <c r="O274" s="2"/>
      <c r="P274" s="7"/>
      <c r="Q274" s="2"/>
      <c r="R274" s="2"/>
    </row>
    <row r="275" spans="1:18" ht="12.75" customHeight="1" x14ac:dyDescent="0.2">
      <c r="A275" s="10"/>
      <c r="B275" s="1"/>
      <c r="C275" s="1"/>
      <c r="D275" s="1"/>
      <c r="E275" s="1"/>
      <c r="F275" s="1"/>
      <c r="G275" s="10"/>
      <c r="H275" s="10"/>
      <c r="I275" s="10"/>
      <c r="J275" s="4"/>
      <c r="K275" s="11"/>
      <c r="L275" s="11"/>
      <c r="M275" s="5"/>
      <c r="N275" s="5"/>
      <c r="O275" s="2"/>
      <c r="P275" s="7"/>
      <c r="Q275" s="2"/>
      <c r="R275" s="2"/>
    </row>
    <row r="276" spans="1:18" ht="12.75" customHeight="1" x14ac:dyDescent="0.2">
      <c r="A276" s="10"/>
      <c r="B276" s="1"/>
      <c r="C276" s="1"/>
      <c r="D276" s="1"/>
      <c r="E276" s="1"/>
      <c r="F276" s="1"/>
      <c r="G276" s="10"/>
      <c r="H276" s="10"/>
      <c r="I276" s="10"/>
      <c r="J276" s="4"/>
      <c r="K276" s="11"/>
      <c r="L276" s="11"/>
      <c r="M276" s="5"/>
      <c r="N276" s="5"/>
      <c r="O276" s="2"/>
      <c r="P276" s="7"/>
      <c r="Q276" s="2"/>
      <c r="R276" s="2"/>
    </row>
    <row r="277" spans="1:18" ht="12.75" customHeight="1" x14ac:dyDescent="0.2">
      <c r="A277" s="10"/>
      <c r="B277" s="1"/>
      <c r="C277" s="1"/>
      <c r="D277" s="1"/>
      <c r="E277" s="1"/>
      <c r="F277" s="1"/>
      <c r="G277" s="10"/>
      <c r="H277" s="10"/>
      <c r="I277" s="10"/>
      <c r="J277" s="4"/>
      <c r="K277" s="11"/>
      <c r="L277" s="11"/>
      <c r="M277" s="5"/>
      <c r="N277" s="5"/>
      <c r="O277" s="2"/>
      <c r="P277" s="7"/>
      <c r="Q277" s="2"/>
      <c r="R277" s="2"/>
    </row>
    <row r="278" spans="1:18" ht="12.75" customHeight="1" x14ac:dyDescent="0.2">
      <c r="A278" s="10"/>
      <c r="B278" s="1"/>
      <c r="C278" s="1"/>
      <c r="D278" s="1"/>
      <c r="E278" s="1"/>
      <c r="F278" s="1"/>
      <c r="G278" s="10"/>
      <c r="H278" s="10"/>
      <c r="I278" s="10"/>
      <c r="J278" s="4"/>
      <c r="K278" s="11"/>
      <c r="L278" s="11"/>
      <c r="M278" s="5"/>
      <c r="N278" s="5"/>
      <c r="O278" s="2"/>
      <c r="P278" s="7"/>
      <c r="Q278" s="2"/>
      <c r="R278" s="2"/>
    </row>
    <row r="279" spans="1:18" ht="12.75" customHeight="1" x14ac:dyDescent="0.2">
      <c r="A279" s="10"/>
      <c r="B279" s="1"/>
      <c r="C279" s="1"/>
      <c r="D279" s="1"/>
      <c r="E279" s="1"/>
      <c r="F279" s="1"/>
      <c r="G279" s="10"/>
      <c r="H279" s="10"/>
      <c r="I279" s="10"/>
      <c r="J279" s="4"/>
      <c r="K279" s="11"/>
      <c r="L279" s="11"/>
      <c r="M279" s="5"/>
      <c r="N279" s="5"/>
      <c r="O279" s="2"/>
      <c r="P279" s="7"/>
      <c r="Q279" s="2"/>
      <c r="R279" s="2"/>
    </row>
    <row r="280" spans="1:18" ht="12.75" customHeight="1" x14ac:dyDescent="0.2">
      <c r="A280" s="10"/>
      <c r="B280" s="1"/>
      <c r="C280" s="1"/>
      <c r="D280" s="1"/>
      <c r="E280" s="1"/>
      <c r="F280" s="1"/>
      <c r="G280" s="10"/>
      <c r="H280" s="10"/>
      <c r="I280" s="10"/>
      <c r="J280" s="4"/>
      <c r="K280" s="11"/>
      <c r="L280" s="11"/>
      <c r="M280" s="5"/>
      <c r="N280" s="5"/>
      <c r="O280" s="2"/>
      <c r="P280" s="7"/>
      <c r="Q280" s="2"/>
      <c r="R280" s="2"/>
    </row>
    <row r="281" spans="1:18" ht="12.75" customHeight="1" x14ac:dyDescent="0.2">
      <c r="A281" s="10"/>
      <c r="B281" s="1"/>
      <c r="C281" s="1"/>
      <c r="D281" s="1"/>
      <c r="E281" s="1"/>
      <c r="F281" s="1"/>
      <c r="G281" s="10"/>
      <c r="H281" s="10"/>
      <c r="I281" s="10"/>
      <c r="J281" s="4"/>
      <c r="K281" s="11"/>
      <c r="L281" s="11"/>
      <c r="M281" s="5"/>
      <c r="N281" s="5"/>
      <c r="O281" s="2"/>
      <c r="P281" s="7"/>
      <c r="Q281" s="2"/>
      <c r="R281" s="2"/>
    </row>
    <row r="282" spans="1:18" ht="12.75" customHeight="1" x14ac:dyDescent="0.2">
      <c r="A282" s="10"/>
      <c r="B282" s="1"/>
      <c r="C282" s="1"/>
      <c r="D282" s="1"/>
      <c r="E282" s="1"/>
      <c r="F282" s="1"/>
      <c r="G282" s="10"/>
      <c r="H282" s="10"/>
      <c r="I282" s="10"/>
      <c r="J282" s="4"/>
      <c r="K282" s="11"/>
      <c r="L282" s="11"/>
      <c r="M282" s="5"/>
      <c r="N282" s="5"/>
      <c r="O282" s="2"/>
      <c r="P282" s="7"/>
      <c r="Q282" s="2"/>
      <c r="R282" s="2"/>
    </row>
    <row r="283" spans="1:18" ht="12.75" customHeight="1" x14ac:dyDescent="0.2">
      <c r="A283" s="10"/>
      <c r="B283" s="1"/>
      <c r="C283" s="1"/>
      <c r="D283" s="1"/>
      <c r="E283" s="1"/>
      <c r="F283" s="1"/>
      <c r="G283" s="10"/>
      <c r="H283" s="10"/>
      <c r="I283" s="10"/>
      <c r="J283" s="4"/>
      <c r="K283" s="11"/>
      <c r="L283" s="11"/>
      <c r="M283" s="5"/>
      <c r="N283" s="5"/>
      <c r="O283" s="2"/>
      <c r="P283" s="7"/>
      <c r="Q283" s="2"/>
      <c r="R283" s="2"/>
    </row>
    <row r="284" spans="1:18" ht="12.75" customHeight="1" x14ac:dyDescent="0.2">
      <c r="A284" s="10"/>
      <c r="B284" s="1"/>
      <c r="C284" s="1"/>
      <c r="D284" s="1"/>
      <c r="E284" s="1"/>
      <c r="F284" s="1"/>
      <c r="G284" s="10"/>
      <c r="H284" s="10"/>
      <c r="I284" s="10"/>
      <c r="J284" s="4"/>
      <c r="K284" s="11"/>
      <c r="L284" s="11"/>
      <c r="M284" s="5"/>
      <c r="N284" s="5"/>
      <c r="O284" s="2"/>
      <c r="P284" s="7"/>
      <c r="Q284" s="2"/>
      <c r="R284" s="2"/>
    </row>
    <row r="285" spans="1:18" ht="12.75" customHeight="1" x14ac:dyDescent="0.2">
      <c r="A285" s="10"/>
      <c r="B285" s="1"/>
      <c r="C285" s="1"/>
      <c r="D285" s="1"/>
      <c r="E285" s="1"/>
      <c r="F285" s="1"/>
      <c r="G285" s="10"/>
      <c r="H285" s="10"/>
      <c r="I285" s="10"/>
      <c r="J285" s="4"/>
      <c r="K285" s="11"/>
      <c r="L285" s="11"/>
      <c r="M285" s="5"/>
      <c r="N285" s="5"/>
      <c r="O285" s="2"/>
      <c r="P285" s="7"/>
      <c r="Q285" s="2"/>
      <c r="R285" s="2"/>
    </row>
    <row r="286" spans="1:18" ht="12.75" customHeight="1" x14ac:dyDescent="0.2">
      <c r="A286" s="10"/>
      <c r="B286" s="1"/>
      <c r="C286" s="1"/>
      <c r="D286" s="1"/>
      <c r="E286" s="1"/>
      <c r="F286" s="1"/>
      <c r="G286" s="10"/>
      <c r="H286" s="10"/>
      <c r="I286" s="10"/>
      <c r="J286" s="4"/>
      <c r="K286" s="11"/>
      <c r="L286" s="11"/>
      <c r="M286" s="5"/>
      <c r="N286" s="5"/>
      <c r="O286" s="2"/>
      <c r="P286" s="7"/>
      <c r="Q286" s="2"/>
      <c r="R286" s="2"/>
    </row>
    <row r="287" spans="1:18" ht="12.75" customHeight="1" x14ac:dyDescent="0.2">
      <c r="A287" s="10"/>
      <c r="B287" s="1"/>
      <c r="C287" s="1"/>
      <c r="D287" s="1"/>
      <c r="E287" s="1"/>
      <c r="F287" s="1"/>
      <c r="G287" s="10"/>
      <c r="H287" s="10"/>
      <c r="I287" s="10"/>
      <c r="J287" s="4"/>
      <c r="K287" s="11"/>
      <c r="L287" s="11"/>
      <c r="M287" s="5"/>
      <c r="N287" s="5"/>
      <c r="O287" s="2"/>
      <c r="P287" s="7"/>
      <c r="Q287" s="2"/>
      <c r="R287" s="2"/>
    </row>
    <row r="288" spans="1:18" ht="12.75" customHeight="1" x14ac:dyDescent="0.2">
      <c r="A288" s="10"/>
      <c r="B288" s="1"/>
      <c r="C288" s="1"/>
      <c r="D288" s="1"/>
      <c r="E288" s="1"/>
      <c r="F288" s="1"/>
      <c r="G288" s="10"/>
      <c r="H288" s="10"/>
      <c r="I288" s="10"/>
      <c r="J288" s="4"/>
      <c r="K288" s="11"/>
      <c r="L288" s="11"/>
      <c r="M288" s="5"/>
      <c r="N288" s="5"/>
      <c r="O288" s="2"/>
      <c r="P288" s="7"/>
      <c r="Q288" s="2"/>
      <c r="R288" s="2"/>
    </row>
    <row r="289" spans="1:18" ht="12.75" customHeight="1" x14ac:dyDescent="0.2">
      <c r="A289" s="10"/>
      <c r="B289" s="1"/>
      <c r="C289" s="1"/>
      <c r="D289" s="1"/>
      <c r="E289" s="1"/>
      <c r="F289" s="1"/>
      <c r="G289" s="10"/>
      <c r="H289" s="10"/>
      <c r="I289" s="10"/>
      <c r="J289" s="4"/>
      <c r="K289" s="11"/>
      <c r="L289" s="11"/>
      <c r="M289" s="5"/>
      <c r="N289" s="5"/>
      <c r="O289" s="2"/>
      <c r="P289" s="7"/>
      <c r="Q289" s="2"/>
      <c r="R289" s="2"/>
    </row>
    <row r="290" spans="1:18" ht="12.75" customHeight="1" x14ac:dyDescent="0.2">
      <c r="A290" s="10"/>
      <c r="B290" s="1"/>
      <c r="C290" s="1"/>
      <c r="D290" s="1"/>
      <c r="E290" s="1"/>
      <c r="F290" s="1"/>
      <c r="G290" s="10"/>
      <c r="H290" s="10"/>
      <c r="I290" s="10"/>
      <c r="J290" s="4"/>
      <c r="K290" s="11"/>
      <c r="L290" s="11"/>
      <c r="M290" s="5"/>
      <c r="N290" s="5"/>
      <c r="O290" s="2"/>
      <c r="P290" s="7"/>
      <c r="Q290" s="2"/>
      <c r="R290" s="2"/>
    </row>
    <row r="291" spans="1:18" ht="12.75" customHeight="1" x14ac:dyDescent="0.2">
      <c r="A291" s="10"/>
      <c r="B291" s="1"/>
      <c r="C291" s="1"/>
      <c r="D291" s="1"/>
      <c r="E291" s="1"/>
      <c r="F291" s="1"/>
      <c r="G291" s="10"/>
      <c r="H291" s="10"/>
      <c r="I291" s="10"/>
      <c r="J291" s="4"/>
      <c r="K291" s="11"/>
      <c r="L291" s="11"/>
      <c r="M291" s="5"/>
      <c r="N291" s="5"/>
      <c r="O291" s="2"/>
      <c r="P291" s="7"/>
      <c r="Q291" s="2"/>
      <c r="R291" s="2"/>
    </row>
    <row r="292" spans="1:18" ht="12.75" customHeight="1" x14ac:dyDescent="0.2">
      <c r="A292" s="10"/>
      <c r="B292" s="1"/>
      <c r="C292" s="1"/>
      <c r="D292" s="1"/>
      <c r="E292" s="1"/>
      <c r="F292" s="1"/>
      <c r="G292" s="10"/>
      <c r="H292" s="10"/>
      <c r="I292" s="10"/>
      <c r="J292" s="4"/>
      <c r="K292" s="11"/>
      <c r="L292" s="11"/>
      <c r="M292" s="5"/>
      <c r="N292" s="5"/>
      <c r="O292" s="2"/>
      <c r="P292" s="7"/>
      <c r="Q292" s="2"/>
      <c r="R292" s="2"/>
    </row>
    <row r="293" spans="1:18" ht="12.75" customHeight="1" x14ac:dyDescent="0.2">
      <c r="A293" s="10"/>
      <c r="B293" s="1"/>
      <c r="C293" s="1"/>
      <c r="D293" s="1"/>
      <c r="E293" s="1"/>
      <c r="F293" s="1"/>
      <c r="G293" s="10"/>
      <c r="H293" s="10"/>
      <c r="I293" s="10"/>
      <c r="J293" s="4"/>
      <c r="K293" s="11"/>
      <c r="L293" s="11"/>
      <c r="M293" s="5"/>
      <c r="N293" s="5"/>
      <c r="O293" s="2"/>
      <c r="P293" s="7"/>
      <c r="Q293" s="2"/>
      <c r="R293" s="2"/>
    </row>
    <row r="294" spans="1:18" ht="12.75" customHeight="1" x14ac:dyDescent="0.2">
      <c r="A294" s="10"/>
      <c r="B294" s="1"/>
      <c r="C294" s="1"/>
      <c r="D294" s="1"/>
      <c r="E294" s="1"/>
      <c r="F294" s="1"/>
      <c r="G294" s="10"/>
      <c r="H294" s="10"/>
      <c r="I294" s="10"/>
      <c r="J294" s="4"/>
      <c r="K294" s="11"/>
      <c r="L294" s="11"/>
      <c r="M294" s="5"/>
      <c r="N294" s="5"/>
      <c r="O294" s="2"/>
      <c r="P294" s="7"/>
      <c r="Q294" s="2"/>
      <c r="R294" s="2"/>
    </row>
    <row r="295" spans="1:18" ht="12.75" customHeight="1" x14ac:dyDescent="0.2">
      <c r="A295" s="10"/>
      <c r="B295" s="1"/>
      <c r="C295" s="1"/>
      <c r="D295" s="1"/>
      <c r="E295" s="1"/>
      <c r="F295" s="1"/>
      <c r="G295" s="10"/>
      <c r="H295" s="10"/>
      <c r="I295" s="10"/>
      <c r="J295" s="4"/>
      <c r="K295" s="11"/>
      <c r="L295" s="11"/>
      <c r="M295" s="5"/>
      <c r="N295" s="5"/>
      <c r="O295" s="2"/>
      <c r="P295" s="7"/>
      <c r="Q295" s="2"/>
      <c r="R295" s="2"/>
    </row>
    <row r="296" spans="1:18" ht="12.75" customHeight="1" x14ac:dyDescent="0.2">
      <c r="A296" s="10"/>
      <c r="B296" s="1"/>
      <c r="C296" s="1"/>
      <c r="D296" s="1"/>
      <c r="E296" s="1"/>
      <c r="F296" s="1"/>
      <c r="G296" s="10"/>
      <c r="H296" s="10"/>
      <c r="I296" s="10"/>
      <c r="J296" s="4"/>
      <c r="K296" s="11"/>
      <c r="L296" s="11"/>
      <c r="M296" s="5"/>
      <c r="N296" s="5"/>
      <c r="O296" s="2"/>
      <c r="P296" s="7"/>
      <c r="Q296" s="2"/>
      <c r="R296" s="2"/>
    </row>
    <row r="297" spans="1:18" ht="12.75" customHeight="1" x14ac:dyDescent="0.2">
      <c r="A297" s="10"/>
      <c r="B297" s="1"/>
      <c r="C297" s="1"/>
      <c r="D297" s="1"/>
      <c r="E297" s="1"/>
      <c r="F297" s="1"/>
      <c r="G297" s="10"/>
      <c r="H297" s="10"/>
      <c r="I297" s="10"/>
      <c r="J297" s="4"/>
      <c r="K297" s="11"/>
      <c r="L297" s="11"/>
      <c r="M297" s="5"/>
      <c r="N297" s="5"/>
      <c r="O297" s="2"/>
      <c r="P297" s="7"/>
      <c r="Q297" s="2"/>
      <c r="R297" s="2"/>
    </row>
    <row r="298" spans="1:18" ht="12.75" customHeight="1" x14ac:dyDescent="0.2">
      <c r="A298" s="10"/>
      <c r="B298" s="1"/>
      <c r="C298" s="1"/>
      <c r="D298" s="1"/>
      <c r="E298" s="1"/>
      <c r="F298" s="1"/>
      <c r="G298" s="10"/>
      <c r="H298" s="10"/>
      <c r="I298" s="10"/>
      <c r="J298" s="4"/>
      <c r="K298" s="11"/>
      <c r="L298" s="11"/>
      <c r="M298" s="5"/>
      <c r="N298" s="5"/>
      <c r="O298" s="2"/>
      <c r="P298" s="7"/>
      <c r="Q298" s="2"/>
      <c r="R298" s="2"/>
    </row>
    <row r="299" spans="1:18" ht="12.75" customHeight="1" x14ac:dyDescent="0.2">
      <c r="A299" s="10"/>
      <c r="B299" s="1"/>
      <c r="C299" s="1"/>
      <c r="D299" s="1"/>
      <c r="E299" s="1"/>
      <c r="F299" s="1"/>
      <c r="G299" s="10"/>
      <c r="H299" s="10"/>
      <c r="I299" s="10"/>
      <c r="J299" s="4"/>
      <c r="K299" s="11"/>
      <c r="L299" s="11"/>
      <c r="M299" s="5"/>
      <c r="N299" s="5"/>
      <c r="O299" s="2"/>
      <c r="P299" s="7"/>
      <c r="Q299" s="2"/>
      <c r="R299" s="2"/>
    </row>
    <row r="300" spans="1:18" ht="12.75" customHeight="1" x14ac:dyDescent="0.2">
      <c r="A300" s="10"/>
      <c r="B300" s="1"/>
      <c r="C300" s="1"/>
      <c r="D300" s="1"/>
      <c r="E300" s="1"/>
      <c r="F300" s="1"/>
      <c r="G300" s="10"/>
      <c r="H300" s="10"/>
      <c r="I300" s="10"/>
      <c r="J300" s="4"/>
      <c r="K300" s="11"/>
      <c r="L300" s="11"/>
      <c r="M300" s="5"/>
      <c r="N300" s="5"/>
      <c r="O300" s="2"/>
      <c r="P300" s="7"/>
      <c r="Q300" s="2"/>
      <c r="R300" s="2"/>
    </row>
    <row r="301" spans="1:18" ht="12.75" customHeight="1" x14ac:dyDescent="0.2">
      <c r="A301" s="10"/>
      <c r="B301" s="1"/>
      <c r="C301" s="1"/>
      <c r="D301" s="1"/>
      <c r="E301" s="1"/>
      <c r="F301" s="1"/>
      <c r="G301" s="10"/>
      <c r="H301" s="10"/>
      <c r="I301" s="10"/>
      <c r="J301" s="4"/>
      <c r="K301" s="11"/>
      <c r="L301" s="11"/>
      <c r="M301" s="5"/>
      <c r="N301" s="5"/>
      <c r="O301" s="2"/>
      <c r="P301" s="7"/>
      <c r="Q301" s="2"/>
      <c r="R301" s="2"/>
    </row>
    <row r="302" spans="1:18" ht="12.75" customHeight="1" x14ac:dyDescent="0.2">
      <c r="A302" s="10"/>
      <c r="B302" s="1"/>
      <c r="C302" s="1"/>
      <c r="D302" s="1"/>
      <c r="E302" s="1"/>
      <c r="F302" s="1"/>
      <c r="G302" s="10"/>
      <c r="H302" s="10"/>
      <c r="I302" s="10"/>
      <c r="J302" s="4"/>
      <c r="K302" s="11"/>
      <c r="L302" s="11"/>
      <c r="M302" s="5"/>
      <c r="N302" s="5"/>
      <c r="O302" s="2"/>
      <c r="P302" s="7"/>
      <c r="Q302" s="2"/>
      <c r="R302" s="2"/>
    </row>
    <row r="303" spans="1:18" ht="12.75" customHeight="1" x14ac:dyDescent="0.2">
      <c r="A303" s="10"/>
      <c r="B303" s="1"/>
      <c r="C303" s="1"/>
      <c r="D303" s="1"/>
      <c r="E303" s="1"/>
      <c r="F303" s="1"/>
      <c r="G303" s="10"/>
      <c r="H303" s="10"/>
      <c r="I303" s="10"/>
      <c r="J303" s="4"/>
      <c r="K303" s="11"/>
      <c r="L303" s="11"/>
      <c r="M303" s="5"/>
      <c r="N303" s="5"/>
      <c r="O303" s="2"/>
      <c r="P303" s="7"/>
      <c r="Q303" s="2"/>
      <c r="R303" s="2"/>
    </row>
    <row r="304" spans="1:18" ht="12.75" customHeight="1" x14ac:dyDescent="0.2">
      <c r="A304" s="10"/>
      <c r="B304" s="1"/>
      <c r="C304" s="1"/>
      <c r="D304" s="1"/>
      <c r="E304" s="1"/>
      <c r="F304" s="1"/>
      <c r="G304" s="10"/>
      <c r="H304" s="10"/>
      <c r="I304" s="10"/>
      <c r="J304" s="4"/>
      <c r="K304" s="11"/>
      <c r="L304" s="11"/>
      <c r="M304" s="5"/>
      <c r="N304" s="5"/>
      <c r="O304" s="2"/>
      <c r="P304" s="7"/>
      <c r="Q304" s="2"/>
      <c r="R304" s="2"/>
    </row>
    <row r="305" spans="1:18" ht="12.75" customHeight="1" x14ac:dyDescent="0.2">
      <c r="A305" s="10"/>
      <c r="B305" s="1"/>
      <c r="C305" s="1"/>
      <c r="D305" s="1"/>
      <c r="E305" s="1"/>
      <c r="F305" s="1"/>
      <c r="G305" s="10"/>
      <c r="H305" s="10"/>
      <c r="I305" s="10"/>
      <c r="J305" s="4"/>
      <c r="K305" s="11"/>
      <c r="L305" s="11"/>
      <c r="M305" s="5"/>
      <c r="N305" s="5"/>
      <c r="O305" s="2"/>
      <c r="P305" s="7"/>
      <c r="Q305" s="2"/>
      <c r="R305" s="2"/>
    </row>
    <row r="306" spans="1:18" ht="12.75" customHeight="1" x14ac:dyDescent="0.2">
      <c r="A306" s="10"/>
      <c r="B306" s="1"/>
      <c r="C306" s="1"/>
      <c r="D306" s="1"/>
      <c r="E306" s="1"/>
      <c r="F306" s="1"/>
      <c r="G306" s="10"/>
      <c r="H306" s="10"/>
      <c r="I306" s="10"/>
      <c r="J306" s="4"/>
      <c r="K306" s="11"/>
      <c r="L306" s="11"/>
      <c r="M306" s="5"/>
      <c r="N306" s="5"/>
      <c r="O306" s="2"/>
      <c r="P306" s="7"/>
      <c r="Q306" s="2"/>
      <c r="R306" s="2"/>
    </row>
    <row r="307" spans="1:18" ht="12.75" customHeight="1" x14ac:dyDescent="0.2">
      <c r="A307" s="10"/>
      <c r="B307" s="1"/>
      <c r="C307" s="1"/>
      <c r="D307" s="1"/>
      <c r="E307" s="1"/>
      <c r="F307" s="1"/>
      <c r="G307" s="10"/>
      <c r="H307" s="10"/>
      <c r="I307" s="10"/>
      <c r="J307" s="4"/>
      <c r="K307" s="11"/>
      <c r="L307" s="11"/>
      <c r="M307" s="5"/>
      <c r="N307" s="5"/>
      <c r="O307" s="2"/>
      <c r="P307" s="7"/>
      <c r="Q307" s="2"/>
      <c r="R307" s="2"/>
    </row>
    <row r="308" spans="1:18" ht="12.75" customHeight="1" x14ac:dyDescent="0.2">
      <c r="A308" s="10"/>
      <c r="B308" s="1"/>
      <c r="C308" s="1"/>
      <c r="D308" s="1"/>
      <c r="E308" s="1"/>
      <c r="F308" s="1"/>
      <c r="G308" s="10"/>
      <c r="H308" s="10"/>
      <c r="I308" s="10"/>
      <c r="J308" s="4"/>
      <c r="K308" s="11"/>
      <c r="L308" s="11"/>
      <c r="M308" s="5"/>
      <c r="N308" s="5"/>
      <c r="O308" s="2"/>
      <c r="P308" s="7"/>
      <c r="Q308" s="2"/>
      <c r="R308" s="2"/>
    </row>
    <row r="309" spans="1:18" ht="12.75" customHeight="1" x14ac:dyDescent="0.2">
      <c r="A309" s="10"/>
      <c r="B309" s="1"/>
      <c r="C309" s="1"/>
      <c r="D309" s="1"/>
      <c r="E309" s="1"/>
      <c r="F309" s="1"/>
      <c r="G309" s="10"/>
      <c r="H309" s="10"/>
      <c r="I309" s="10"/>
      <c r="J309" s="4"/>
      <c r="K309" s="11"/>
      <c r="L309" s="11"/>
      <c r="M309" s="5"/>
      <c r="N309" s="5"/>
      <c r="O309" s="2"/>
      <c r="P309" s="7"/>
      <c r="Q309" s="2"/>
      <c r="R309" s="2"/>
    </row>
    <row r="310" spans="1:18" ht="12.75" customHeight="1" x14ac:dyDescent="0.2">
      <c r="A310" s="10"/>
      <c r="B310" s="1"/>
      <c r="C310" s="1"/>
      <c r="D310" s="1"/>
      <c r="E310" s="1"/>
      <c r="F310" s="1"/>
      <c r="G310" s="10"/>
      <c r="H310" s="10"/>
      <c r="I310" s="10"/>
      <c r="J310" s="4"/>
      <c r="K310" s="11"/>
      <c r="L310" s="11"/>
      <c r="M310" s="5"/>
      <c r="N310" s="5"/>
      <c r="O310" s="2"/>
      <c r="P310" s="7"/>
      <c r="Q310" s="2"/>
      <c r="R310" s="2"/>
    </row>
    <row r="311" spans="1:18" ht="12.75" customHeight="1" x14ac:dyDescent="0.2">
      <c r="A311" s="10"/>
      <c r="B311" s="1"/>
      <c r="C311" s="1"/>
      <c r="D311" s="1"/>
      <c r="E311" s="1"/>
      <c r="F311" s="1"/>
      <c r="G311" s="10"/>
      <c r="H311" s="10"/>
      <c r="I311" s="10"/>
      <c r="J311" s="4"/>
      <c r="K311" s="11"/>
      <c r="L311" s="11"/>
      <c r="M311" s="5"/>
      <c r="N311" s="5"/>
      <c r="O311" s="2"/>
      <c r="P311" s="7"/>
      <c r="Q311" s="2"/>
      <c r="R311" s="2"/>
    </row>
    <row r="312" spans="1:18" ht="12.75" customHeight="1" x14ac:dyDescent="0.2">
      <c r="A312" s="10"/>
      <c r="B312" s="1"/>
      <c r="C312" s="1"/>
      <c r="D312" s="1"/>
      <c r="E312" s="1"/>
      <c r="F312" s="1"/>
      <c r="G312" s="10"/>
      <c r="H312" s="10"/>
      <c r="I312" s="10"/>
      <c r="J312" s="4"/>
      <c r="K312" s="11"/>
      <c r="L312" s="11"/>
      <c r="M312" s="5"/>
      <c r="N312" s="5"/>
      <c r="O312" s="2"/>
      <c r="P312" s="7"/>
      <c r="Q312" s="2"/>
      <c r="R312" s="2"/>
    </row>
    <row r="313" spans="1:18" ht="12.75" customHeight="1" x14ac:dyDescent="0.2">
      <c r="A313" s="10"/>
      <c r="B313" s="1"/>
      <c r="C313" s="1"/>
      <c r="D313" s="1"/>
      <c r="E313" s="1"/>
      <c r="F313" s="1"/>
      <c r="G313" s="10"/>
      <c r="H313" s="10"/>
      <c r="I313" s="10"/>
      <c r="J313" s="4"/>
      <c r="K313" s="11"/>
      <c r="L313" s="11"/>
      <c r="M313" s="5"/>
      <c r="N313" s="5"/>
      <c r="O313" s="2"/>
      <c r="P313" s="7"/>
      <c r="Q313" s="2"/>
      <c r="R313" s="2"/>
    </row>
    <row r="314" spans="1:18" ht="12.75" customHeight="1" x14ac:dyDescent="0.2">
      <c r="A314" s="10"/>
      <c r="B314" s="1"/>
      <c r="C314" s="1"/>
      <c r="D314" s="1"/>
      <c r="E314" s="1"/>
      <c r="F314" s="1"/>
      <c r="G314" s="10"/>
      <c r="H314" s="10"/>
      <c r="I314" s="10"/>
      <c r="J314" s="4"/>
      <c r="K314" s="11"/>
      <c r="L314" s="11"/>
      <c r="M314" s="5"/>
      <c r="N314" s="5"/>
      <c r="O314" s="2"/>
      <c r="P314" s="7"/>
      <c r="Q314" s="2"/>
      <c r="R314" s="2"/>
    </row>
    <row r="315" spans="1:18" ht="12.75" customHeight="1" x14ac:dyDescent="0.2">
      <c r="A315" s="10"/>
      <c r="B315" s="1"/>
      <c r="C315" s="1"/>
      <c r="D315" s="1"/>
      <c r="E315" s="1"/>
      <c r="F315" s="1"/>
      <c r="G315" s="10"/>
      <c r="H315" s="10"/>
      <c r="I315" s="10"/>
      <c r="J315" s="4"/>
      <c r="K315" s="11"/>
      <c r="L315" s="11"/>
      <c r="M315" s="5"/>
      <c r="N315" s="5"/>
      <c r="O315" s="2"/>
      <c r="P315" s="7"/>
      <c r="Q315" s="2"/>
      <c r="R315" s="2"/>
    </row>
    <row r="316" spans="1:18" ht="12.75" customHeight="1" x14ac:dyDescent="0.2">
      <c r="A316" s="10"/>
      <c r="B316" s="1"/>
      <c r="C316" s="1"/>
      <c r="D316" s="1"/>
      <c r="E316" s="1"/>
      <c r="F316" s="1"/>
      <c r="G316" s="10"/>
      <c r="H316" s="10"/>
      <c r="I316" s="10"/>
      <c r="J316" s="4"/>
      <c r="K316" s="11"/>
      <c r="L316" s="11"/>
      <c r="M316" s="5"/>
      <c r="N316" s="5"/>
      <c r="O316" s="2"/>
      <c r="P316" s="7"/>
      <c r="Q316" s="2"/>
      <c r="R316" s="2"/>
    </row>
    <row r="317" spans="1:18" ht="12.75" customHeight="1" x14ac:dyDescent="0.2">
      <c r="A317" s="10"/>
      <c r="B317" s="1"/>
      <c r="C317" s="1"/>
      <c r="D317" s="1"/>
      <c r="E317" s="1"/>
      <c r="F317" s="1"/>
      <c r="G317" s="10"/>
      <c r="H317" s="10"/>
      <c r="I317" s="10"/>
      <c r="J317" s="4"/>
      <c r="K317" s="11"/>
      <c r="L317" s="11"/>
      <c r="M317" s="5"/>
      <c r="N317" s="5"/>
      <c r="O317" s="2"/>
      <c r="P317" s="7"/>
      <c r="Q317" s="2"/>
      <c r="R317" s="2"/>
    </row>
    <row r="318" spans="1:18" ht="12.75" customHeight="1" x14ac:dyDescent="0.2">
      <c r="A318" s="10"/>
      <c r="B318" s="1"/>
      <c r="C318" s="1"/>
      <c r="D318" s="1"/>
      <c r="E318" s="1"/>
      <c r="F318" s="1"/>
      <c r="G318" s="10"/>
      <c r="H318" s="10"/>
      <c r="I318" s="10"/>
      <c r="J318" s="4"/>
      <c r="K318" s="11"/>
      <c r="L318" s="11"/>
      <c r="M318" s="5"/>
      <c r="N318" s="5"/>
      <c r="O318" s="2"/>
      <c r="P318" s="7"/>
      <c r="Q318" s="2"/>
      <c r="R318" s="2"/>
    </row>
    <row r="319" spans="1:18" ht="12.75" customHeight="1" x14ac:dyDescent="0.2">
      <c r="A319" s="10"/>
      <c r="B319" s="1"/>
      <c r="C319" s="1"/>
      <c r="D319" s="1"/>
      <c r="E319" s="1"/>
      <c r="F319" s="1"/>
      <c r="G319" s="10"/>
      <c r="H319" s="10"/>
      <c r="I319" s="10"/>
      <c r="J319" s="4"/>
      <c r="K319" s="11"/>
      <c r="L319" s="11"/>
      <c r="M319" s="5"/>
      <c r="N319" s="5"/>
      <c r="O319" s="2"/>
      <c r="P319" s="7"/>
      <c r="Q319" s="2"/>
      <c r="R319" s="2"/>
    </row>
    <row r="320" spans="1:18" ht="12.75" customHeight="1" x14ac:dyDescent="0.2">
      <c r="A320" s="10"/>
      <c r="B320" s="1"/>
      <c r="C320" s="1"/>
      <c r="D320" s="1"/>
      <c r="E320" s="1"/>
      <c r="F320" s="1"/>
      <c r="G320" s="10"/>
      <c r="H320" s="10"/>
      <c r="I320" s="10"/>
      <c r="J320" s="4"/>
      <c r="K320" s="11"/>
      <c r="L320" s="11"/>
      <c r="M320" s="5"/>
      <c r="N320" s="5"/>
      <c r="O320" s="2"/>
      <c r="P320" s="7"/>
      <c r="Q320" s="2"/>
      <c r="R320" s="2"/>
    </row>
    <row r="321" spans="1:18" ht="12.75" customHeight="1" x14ac:dyDescent="0.2">
      <c r="A321" s="10"/>
      <c r="B321" s="1"/>
      <c r="C321" s="1"/>
      <c r="D321" s="1"/>
      <c r="E321" s="1"/>
      <c r="F321" s="1"/>
      <c r="G321" s="10"/>
      <c r="H321" s="10"/>
      <c r="I321" s="10"/>
      <c r="J321" s="4"/>
      <c r="K321" s="11"/>
      <c r="L321" s="11"/>
      <c r="M321" s="5"/>
      <c r="N321" s="5"/>
      <c r="O321" s="2"/>
      <c r="P321" s="7"/>
      <c r="Q321" s="2"/>
      <c r="R321" s="2"/>
    </row>
    <row r="322" spans="1:18" ht="12.75" customHeight="1" x14ac:dyDescent="0.2">
      <c r="A322" s="10"/>
      <c r="B322" s="1"/>
      <c r="C322" s="1"/>
      <c r="D322" s="1"/>
      <c r="E322" s="1"/>
      <c r="F322" s="1"/>
      <c r="G322" s="10"/>
      <c r="H322" s="10"/>
      <c r="I322" s="10"/>
      <c r="J322" s="4"/>
      <c r="K322" s="11"/>
      <c r="L322" s="11"/>
      <c r="M322" s="5"/>
      <c r="N322" s="5"/>
      <c r="O322" s="2"/>
      <c r="P322" s="7"/>
      <c r="Q322" s="2"/>
      <c r="R322" s="2"/>
    </row>
    <row r="323" spans="1:18" ht="12.75" customHeight="1" x14ac:dyDescent="0.2">
      <c r="A323" s="10"/>
      <c r="B323" s="1"/>
      <c r="C323" s="1"/>
      <c r="D323" s="1"/>
      <c r="E323" s="1"/>
      <c r="F323" s="1"/>
      <c r="G323" s="10"/>
      <c r="H323" s="10"/>
      <c r="I323" s="10"/>
      <c r="J323" s="4"/>
      <c r="K323" s="11"/>
      <c r="L323" s="11"/>
      <c r="M323" s="5"/>
      <c r="N323" s="5"/>
      <c r="O323" s="2"/>
      <c r="P323" s="7"/>
      <c r="Q323" s="2"/>
      <c r="R323" s="2"/>
    </row>
    <row r="324" spans="1:18" ht="12.75" customHeight="1" x14ac:dyDescent="0.2">
      <c r="A324" s="10"/>
      <c r="B324" s="1"/>
      <c r="C324" s="1"/>
      <c r="D324" s="1"/>
      <c r="E324" s="1"/>
      <c r="F324" s="1"/>
      <c r="G324" s="10"/>
      <c r="H324" s="10"/>
      <c r="I324" s="10"/>
      <c r="J324" s="4"/>
      <c r="K324" s="11"/>
      <c r="L324" s="11"/>
      <c r="M324" s="5"/>
      <c r="N324" s="5"/>
      <c r="O324" s="2"/>
      <c r="P324" s="7"/>
      <c r="Q324" s="2"/>
      <c r="R324" s="2"/>
    </row>
    <row r="325" spans="1:18" ht="12.75" customHeight="1" x14ac:dyDescent="0.2">
      <c r="A325" s="10"/>
      <c r="B325" s="1"/>
      <c r="C325" s="1"/>
      <c r="D325" s="1"/>
      <c r="E325" s="1"/>
      <c r="F325" s="1"/>
      <c r="G325" s="10"/>
      <c r="H325" s="10"/>
      <c r="I325" s="10"/>
      <c r="J325" s="4"/>
      <c r="K325" s="11"/>
      <c r="L325" s="11"/>
      <c r="M325" s="5"/>
      <c r="N325" s="5"/>
      <c r="O325" s="2"/>
      <c r="P325" s="7"/>
      <c r="Q325" s="2"/>
      <c r="R325" s="2"/>
    </row>
    <row r="326" spans="1:18" ht="12.75" customHeight="1" x14ac:dyDescent="0.2">
      <c r="A326" s="10"/>
      <c r="B326" s="1"/>
      <c r="C326" s="1"/>
      <c r="D326" s="1"/>
      <c r="E326" s="1"/>
      <c r="F326" s="1"/>
      <c r="G326" s="10"/>
      <c r="H326" s="10"/>
      <c r="I326" s="10"/>
      <c r="J326" s="4"/>
      <c r="K326" s="11"/>
      <c r="L326" s="11"/>
      <c r="M326" s="5"/>
      <c r="N326" s="5"/>
      <c r="O326" s="2"/>
      <c r="P326" s="7"/>
      <c r="Q326" s="2"/>
      <c r="R326" s="2"/>
    </row>
    <row r="327" spans="1:18" ht="12.75" customHeight="1" x14ac:dyDescent="0.2">
      <c r="A327" s="10"/>
      <c r="B327" s="1"/>
      <c r="C327" s="1"/>
      <c r="D327" s="1"/>
      <c r="E327" s="1"/>
      <c r="F327" s="1"/>
      <c r="G327" s="10"/>
      <c r="H327" s="10"/>
      <c r="I327" s="10"/>
      <c r="J327" s="4"/>
      <c r="K327" s="11"/>
      <c r="L327" s="11"/>
      <c r="M327" s="5"/>
      <c r="N327" s="5"/>
      <c r="O327" s="2"/>
      <c r="P327" s="7"/>
      <c r="Q327" s="2"/>
      <c r="R327" s="2"/>
    </row>
    <row r="328" spans="1:18" ht="12.75" customHeight="1" x14ac:dyDescent="0.2">
      <c r="A328" s="10"/>
      <c r="B328" s="1"/>
      <c r="C328" s="1"/>
      <c r="D328" s="1"/>
      <c r="E328" s="1"/>
      <c r="F328" s="1"/>
      <c r="G328" s="10"/>
      <c r="H328" s="10"/>
      <c r="I328" s="10"/>
      <c r="J328" s="4"/>
      <c r="K328" s="11"/>
      <c r="L328" s="11"/>
      <c r="M328" s="5"/>
      <c r="N328" s="5"/>
      <c r="O328" s="2"/>
      <c r="P328" s="7"/>
      <c r="Q328" s="2"/>
      <c r="R328" s="2"/>
    </row>
    <row r="329" spans="1:18" ht="12.75" customHeight="1" x14ac:dyDescent="0.2">
      <c r="A329" s="10"/>
      <c r="B329" s="1"/>
      <c r="C329" s="1"/>
      <c r="D329" s="1"/>
      <c r="E329" s="1"/>
      <c r="F329" s="1"/>
      <c r="G329" s="10"/>
      <c r="H329" s="10"/>
      <c r="I329" s="10"/>
      <c r="J329" s="4"/>
      <c r="K329" s="11"/>
      <c r="L329" s="11"/>
      <c r="M329" s="5"/>
      <c r="N329" s="5"/>
      <c r="O329" s="2"/>
      <c r="P329" s="7"/>
      <c r="Q329" s="2"/>
      <c r="R329" s="2"/>
    </row>
    <row r="330" spans="1:18" ht="12.75" customHeight="1" x14ac:dyDescent="0.2">
      <c r="A330" s="10"/>
      <c r="B330" s="1"/>
      <c r="C330" s="1"/>
      <c r="D330" s="1"/>
      <c r="E330" s="1"/>
      <c r="F330" s="1"/>
      <c r="G330" s="10"/>
      <c r="H330" s="10"/>
      <c r="I330" s="10"/>
      <c r="J330" s="4"/>
      <c r="K330" s="11"/>
      <c r="L330" s="11"/>
      <c r="M330" s="5"/>
      <c r="N330" s="5"/>
      <c r="O330" s="2"/>
      <c r="P330" s="7"/>
      <c r="Q330" s="2"/>
      <c r="R330" s="2"/>
    </row>
    <row r="331" spans="1:18" ht="12.75" customHeight="1" x14ac:dyDescent="0.2">
      <c r="A331" s="10"/>
      <c r="B331" s="1"/>
      <c r="C331" s="1"/>
      <c r="D331" s="1"/>
      <c r="E331" s="1"/>
      <c r="F331" s="1"/>
      <c r="G331" s="10"/>
      <c r="H331" s="10"/>
      <c r="I331" s="10"/>
      <c r="J331" s="4"/>
      <c r="K331" s="11"/>
      <c r="L331" s="11"/>
      <c r="M331" s="5"/>
      <c r="N331" s="5"/>
      <c r="O331" s="2"/>
      <c r="P331" s="7"/>
      <c r="Q331" s="2"/>
      <c r="R331" s="2"/>
    </row>
    <row r="332" spans="1:18" ht="12.75" customHeight="1" x14ac:dyDescent="0.2">
      <c r="A332" s="10"/>
      <c r="B332" s="1"/>
      <c r="C332" s="1"/>
      <c r="D332" s="1"/>
      <c r="E332" s="1"/>
      <c r="F332" s="1"/>
      <c r="G332" s="10"/>
      <c r="H332" s="10"/>
      <c r="I332" s="10"/>
      <c r="J332" s="4"/>
      <c r="K332" s="11"/>
      <c r="L332" s="11"/>
      <c r="M332" s="5"/>
      <c r="N332" s="5"/>
      <c r="O332" s="2"/>
      <c r="P332" s="7"/>
      <c r="Q332" s="2"/>
      <c r="R332" s="2"/>
    </row>
    <row r="333" spans="1:18" ht="12.75" customHeight="1" x14ac:dyDescent="0.2">
      <c r="A333" s="10"/>
      <c r="B333" s="1"/>
      <c r="C333" s="1"/>
      <c r="D333" s="1"/>
      <c r="E333" s="1"/>
      <c r="F333" s="1"/>
      <c r="G333" s="10"/>
      <c r="H333" s="10"/>
      <c r="I333" s="10"/>
      <c r="J333" s="4"/>
      <c r="K333" s="11"/>
      <c r="L333" s="11"/>
      <c r="M333" s="5"/>
      <c r="N333" s="5"/>
      <c r="O333" s="2"/>
      <c r="P333" s="7"/>
      <c r="Q333" s="2"/>
      <c r="R333" s="2"/>
    </row>
    <row r="334" spans="1:18" ht="12.75" customHeight="1" x14ac:dyDescent="0.2">
      <c r="A334" s="10"/>
      <c r="B334" s="1"/>
      <c r="C334" s="1"/>
      <c r="D334" s="1"/>
      <c r="E334" s="1"/>
      <c r="F334" s="1"/>
      <c r="G334" s="10"/>
      <c r="H334" s="10"/>
      <c r="I334" s="10"/>
      <c r="J334" s="4"/>
      <c r="K334" s="11"/>
      <c r="L334" s="11"/>
      <c r="M334" s="5"/>
      <c r="N334" s="5"/>
      <c r="O334" s="2"/>
      <c r="P334" s="7"/>
      <c r="Q334" s="2"/>
      <c r="R334" s="2"/>
    </row>
    <row r="335" spans="1:18" ht="12.75" customHeight="1" x14ac:dyDescent="0.2">
      <c r="A335" s="10"/>
      <c r="B335" s="1"/>
      <c r="C335" s="1"/>
      <c r="D335" s="1"/>
      <c r="E335" s="1"/>
      <c r="F335" s="1"/>
      <c r="G335" s="10"/>
      <c r="H335" s="10"/>
      <c r="I335" s="10"/>
      <c r="J335" s="4"/>
      <c r="K335" s="11"/>
      <c r="L335" s="11"/>
      <c r="M335" s="5"/>
      <c r="N335" s="5"/>
      <c r="O335" s="2"/>
      <c r="P335" s="7"/>
      <c r="Q335" s="2"/>
      <c r="R335" s="2"/>
    </row>
    <row r="336" spans="1:18" ht="12.75" customHeight="1" x14ac:dyDescent="0.2">
      <c r="A336" s="10"/>
      <c r="B336" s="1"/>
      <c r="C336" s="1"/>
      <c r="D336" s="1"/>
      <c r="E336" s="1"/>
      <c r="F336" s="1"/>
      <c r="G336" s="10"/>
      <c r="H336" s="10"/>
      <c r="I336" s="10"/>
      <c r="J336" s="4"/>
      <c r="K336" s="11"/>
      <c r="L336" s="11"/>
      <c r="M336" s="5"/>
      <c r="N336" s="5"/>
      <c r="O336" s="2"/>
      <c r="P336" s="7"/>
      <c r="Q336" s="2"/>
      <c r="R336" s="2"/>
    </row>
    <row r="337" spans="1:18" ht="12.75" customHeight="1" x14ac:dyDescent="0.2">
      <c r="A337" s="10"/>
      <c r="B337" s="1"/>
      <c r="C337" s="1"/>
      <c r="D337" s="1"/>
      <c r="E337" s="1"/>
      <c r="F337" s="1"/>
      <c r="G337" s="10"/>
      <c r="H337" s="10"/>
      <c r="I337" s="10"/>
      <c r="J337" s="4"/>
      <c r="K337" s="11"/>
      <c r="L337" s="11"/>
      <c r="M337" s="5"/>
      <c r="N337" s="5"/>
      <c r="O337" s="2"/>
      <c r="P337" s="7"/>
      <c r="Q337" s="2"/>
      <c r="R337" s="2"/>
    </row>
    <row r="338" spans="1:18" ht="12.75" customHeight="1" x14ac:dyDescent="0.2">
      <c r="A338" s="10"/>
      <c r="B338" s="1"/>
      <c r="C338" s="1"/>
      <c r="D338" s="1"/>
      <c r="E338" s="1"/>
      <c r="F338" s="1"/>
      <c r="G338" s="10"/>
      <c r="H338" s="10"/>
      <c r="I338" s="10"/>
      <c r="J338" s="4"/>
      <c r="K338" s="11"/>
      <c r="L338" s="11"/>
      <c r="M338" s="5"/>
      <c r="N338" s="5"/>
      <c r="O338" s="2"/>
      <c r="P338" s="7"/>
      <c r="Q338" s="2"/>
      <c r="R338" s="2"/>
    </row>
    <row r="339" spans="1:18" ht="12.75" customHeight="1" x14ac:dyDescent="0.2">
      <c r="A339" s="10"/>
      <c r="B339" s="1"/>
      <c r="C339" s="1"/>
      <c r="D339" s="1"/>
      <c r="E339" s="1"/>
      <c r="F339" s="1"/>
      <c r="G339" s="10"/>
      <c r="H339" s="10"/>
      <c r="I339" s="10"/>
      <c r="J339" s="4"/>
      <c r="K339" s="11"/>
      <c r="L339" s="11"/>
      <c r="M339" s="5"/>
      <c r="N339" s="5"/>
      <c r="O339" s="2"/>
      <c r="P339" s="7"/>
      <c r="Q339" s="2"/>
      <c r="R339" s="2"/>
    </row>
    <row r="340" spans="1:18" ht="12.75" customHeight="1" x14ac:dyDescent="0.2">
      <c r="A340" s="10"/>
      <c r="B340" s="1"/>
      <c r="C340" s="1"/>
      <c r="D340" s="1"/>
      <c r="E340" s="1"/>
      <c r="F340" s="1"/>
      <c r="G340" s="10"/>
      <c r="H340" s="10"/>
      <c r="I340" s="10"/>
      <c r="J340" s="4"/>
      <c r="K340" s="11"/>
      <c r="L340" s="11"/>
      <c r="M340" s="5"/>
      <c r="N340" s="5"/>
      <c r="O340" s="2"/>
      <c r="P340" s="7"/>
      <c r="Q340" s="2"/>
      <c r="R340" s="2"/>
    </row>
    <row r="341" spans="1:18" ht="12.75" customHeight="1" x14ac:dyDescent="0.2">
      <c r="A341" s="10"/>
      <c r="B341" s="1"/>
      <c r="C341" s="1"/>
      <c r="D341" s="1"/>
      <c r="E341" s="1"/>
      <c r="F341" s="1"/>
      <c r="G341" s="10"/>
      <c r="H341" s="10"/>
      <c r="I341" s="10"/>
      <c r="J341" s="4"/>
      <c r="K341" s="11"/>
      <c r="L341" s="11"/>
      <c r="M341" s="5"/>
      <c r="N341" s="5"/>
      <c r="O341" s="2"/>
      <c r="P341" s="7"/>
      <c r="Q341" s="2"/>
      <c r="R341" s="2"/>
    </row>
    <row r="342" spans="1:18" ht="12.75" customHeight="1" x14ac:dyDescent="0.2">
      <c r="A342" s="10"/>
      <c r="B342" s="1"/>
      <c r="C342" s="1"/>
      <c r="D342" s="1"/>
      <c r="E342" s="1"/>
      <c r="F342" s="1"/>
      <c r="G342" s="10"/>
      <c r="H342" s="10"/>
      <c r="I342" s="10"/>
      <c r="J342" s="4"/>
      <c r="K342" s="11"/>
      <c r="L342" s="11"/>
      <c r="M342" s="5"/>
      <c r="N342" s="5"/>
      <c r="O342" s="2"/>
      <c r="P342" s="7"/>
      <c r="Q342" s="2"/>
      <c r="R342" s="2"/>
    </row>
    <row r="343" spans="1:18" ht="12.75" customHeight="1" x14ac:dyDescent="0.2">
      <c r="A343" s="10"/>
      <c r="B343" s="1"/>
      <c r="C343" s="1"/>
      <c r="D343" s="1"/>
      <c r="E343" s="1"/>
      <c r="F343" s="1"/>
      <c r="G343" s="10"/>
      <c r="H343" s="10"/>
      <c r="I343" s="10"/>
      <c r="J343" s="4"/>
      <c r="K343" s="11"/>
      <c r="L343" s="11"/>
      <c r="M343" s="5"/>
      <c r="N343" s="5"/>
      <c r="O343" s="2"/>
      <c r="P343" s="7"/>
      <c r="Q343" s="2"/>
      <c r="R343" s="2"/>
    </row>
    <row r="344" spans="1:18" ht="12.75" customHeight="1" x14ac:dyDescent="0.2">
      <c r="A344" s="10"/>
      <c r="B344" s="1"/>
      <c r="C344" s="1"/>
      <c r="D344" s="1"/>
      <c r="E344" s="1"/>
      <c r="F344" s="1"/>
      <c r="G344" s="10"/>
      <c r="H344" s="10"/>
      <c r="I344" s="10"/>
      <c r="J344" s="4"/>
      <c r="K344" s="11"/>
      <c r="L344" s="11"/>
      <c r="M344" s="5"/>
      <c r="N344" s="5"/>
      <c r="O344" s="2"/>
      <c r="P344" s="7"/>
      <c r="Q344" s="2"/>
      <c r="R344" s="2"/>
    </row>
    <row r="345" spans="1:18" ht="12.75" customHeight="1" x14ac:dyDescent="0.2">
      <c r="A345" s="10"/>
      <c r="B345" s="1"/>
      <c r="C345" s="1"/>
      <c r="D345" s="1"/>
      <c r="E345" s="1"/>
      <c r="F345" s="1"/>
      <c r="G345" s="10"/>
      <c r="H345" s="10"/>
      <c r="I345" s="10"/>
      <c r="J345" s="4"/>
      <c r="K345" s="11"/>
      <c r="L345" s="11"/>
      <c r="M345" s="5"/>
      <c r="N345" s="5"/>
      <c r="O345" s="2"/>
      <c r="P345" s="7"/>
      <c r="Q345" s="2"/>
      <c r="R345" s="2"/>
    </row>
    <row r="346" spans="1:18" ht="12.75" customHeight="1" x14ac:dyDescent="0.2">
      <c r="A346" s="10"/>
      <c r="B346" s="1"/>
      <c r="C346" s="1"/>
      <c r="D346" s="1"/>
      <c r="E346" s="1"/>
      <c r="F346" s="1"/>
      <c r="G346" s="10"/>
      <c r="H346" s="10"/>
      <c r="I346" s="10"/>
      <c r="J346" s="4"/>
      <c r="K346" s="11"/>
      <c r="L346" s="11"/>
      <c r="M346" s="5"/>
      <c r="N346" s="5"/>
      <c r="O346" s="2"/>
      <c r="P346" s="7"/>
      <c r="Q346" s="2"/>
      <c r="R346" s="2"/>
    </row>
    <row r="347" spans="1:18" ht="12.75" customHeight="1" x14ac:dyDescent="0.2">
      <c r="A347" s="10"/>
      <c r="B347" s="1"/>
      <c r="C347" s="1"/>
      <c r="D347" s="1"/>
      <c r="E347" s="1"/>
      <c r="F347" s="1"/>
      <c r="G347" s="10"/>
      <c r="H347" s="10"/>
      <c r="I347" s="10"/>
      <c r="J347" s="4"/>
      <c r="K347" s="11"/>
      <c r="L347" s="11"/>
      <c r="M347" s="5"/>
      <c r="N347" s="5"/>
      <c r="O347" s="2"/>
      <c r="P347" s="7"/>
      <c r="Q347" s="2"/>
      <c r="R347" s="2"/>
    </row>
    <row r="348" spans="1:18" ht="12.75" customHeight="1" x14ac:dyDescent="0.2">
      <c r="A348" s="10"/>
      <c r="B348" s="1"/>
      <c r="C348" s="1"/>
      <c r="D348" s="1"/>
      <c r="E348" s="1"/>
      <c r="F348" s="1"/>
      <c r="G348" s="10"/>
      <c r="H348" s="10"/>
      <c r="I348" s="10"/>
      <c r="J348" s="4"/>
      <c r="K348" s="11"/>
      <c r="L348" s="11"/>
      <c r="M348" s="5"/>
      <c r="N348" s="5"/>
      <c r="O348" s="2"/>
      <c r="P348" s="7"/>
      <c r="Q348" s="2"/>
      <c r="R348" s="2"/>
    </row>
    <row r="349" spans="1:18" ht="12.75" customHeight="1" x14ac:dyDescent="0.2">
      <c r="A349" s="10"/>
      <c r="B349" s="1"/>
      <c r="C349" s="1"/>
      <c r="D349" s="1"/>
      <c r="E349" s="1"/>
      <c r="F349" s="1"/>
      <c r="G349" s="10"/>
      <c r="H349" s="10"/>
      <c r="I349" s="10"/>
      <c r="J349" s="4"/>
      <c r="K349" s="11"/>
      <c r="L349" s="11"/>
      <c r="M349" s="5"/>
      <c r="N349" s="5"/>
      <c r="O349" s="2"/>
      <c r="P349" s="7"/>
      <c r="Q349" s="2"/>
      <c r="R349" s="2"/>
    </row>
    <row r="350" spans="1:18" ht="12.75" customHeight="1" x14ac:dyDescent="0.2">
      <c r="A350" s="10"/>
      <c r="B350" s="1"/>
      <c r="C350" s="1"/>
      <c r="D350" s="1"/>
      <c r="E350" s="1"/>
      <c r="F350" s="1"/>
      <c r="G350" s="10"/>
      <c r="H350" s="10"/>
      <c r="I350" s="10"/>
      <c r="J350" s="4"/>
      <c r="K350" s="11"/>
      <c r="L350" s="11"/>
      <c r="M350" s="5"/>
      <c r="N350" s="5"/>
      <c r="O350" s="2"/>
      <c r="P350" s="7"/>
      <c r="Q350" s="2"/>
      <c r="R350" s="2"/>
    </row>
    <row r="351" spans="1:18" ht="12.75" customHeight="1" x14ac:dyDescent="0.2">
      <c r="A351" s="10"/>
      <c r="B351" s="1"/>
      <c r="C351" s="1"/>
      <c r="D351" s="1"/>
      <c r="E351" s="1"/>
      <c r="F351" s="1"/>
      <c r="G351" s="10"/>
      <c r="H351" s="10"/>
      <c r="I351" s="10"/>
      <c r="J351" s="4"/>
      <c r="K351" s="11"/>
      <c r="L351" s="11"/>
      <c r="M351" s="5"/>
      <c r="N351" s="5"/>
      <c r="O351" s="2"/>
      <c r="P351" s="7"/>
      <c r="Q351" s="2"/>
      <c r="R351" s="2"/>
    </row>
    <row r="352" spans="1:18" ht="12.75" customHeight="1" x14ac:dyDescent="0.2">
      <c r="A352" s="10"/>
      <c r="B352" s="1"/>
      <c r="C352" s="1"/>
      <c r="D352" s="1"/>
      <c r="E352" s="1"/>
      <c r="F352" s="1"/>
      <c r="G352" s="10"/>
      <c r="H352" s="10"/>
      <c r="I352" s="10"/>
      <c r="J352" s="4"/>
      <c r="K352" s="11"/>
      <c r="L352" s="11"/>
      <c r="M352" s="5"/>
      <c r="N352" s="5"/>
      <c r="O352" s="2"/>
      <c r="P352" s="7"/>
      <c r="Q352" s="2"/>
      <c r="R352" s="2"/>
    </row>
    <row r="353" spans="1:18" ht="12.75" customHeight="1" x14ac:dyDescent="0.2">
      <c r="A353" s="10"/>
      <c r="B353" s="1"/>
      <c r="C353" s="1"/>
      <c r="D353" s="1"/>
      <c r="E353" s="1"/>
      <c r="F353" s="1"/>
      <c r="G353" s="10"/>
      <c r="H353" s="10"/>
      <c r="I353" s="10"/>
      <c r="J353" s="4"/>
      <c r="K353" s="11"/>
      <c r="L353" s="11"/>
      <c r="M353" s="5"/>
      <c r="N353" s="5"/>
      <c r="O353" s="2"/>
      <c r="P353" s="7"/>
      <c r="Q353" s="2"/>
      <c r="R353" s="2"/>
    </row>
    <row r="354" spans="1:18" ht="12.75" customHeight="1" x14ac:dyDescent="0.2">
      <c r="A354" s="10"/>
      <c r="B354" s="1"/>
      <c r="C354" s="1"/>
      <c r="D354" s="1"/>
      <c r="E354" s="1"/>
      <c r="F354" s="1"/>
      <c r="G354" s="10"/>
      <c r="H354" s="10"/>
      <c r="I354" s="10"/>
      <c r="J354" s="4"/>
      <c r="K354" s="11"/>
      <c r="L354" s="11"/>
      <c r="M354" s="5"/>
      <c r="N354" s="5"/>
      <c r="O354" s="2"/>
      <c r="P354" s="7"/>
      <c r="Q354" s="2"/>
      <c r="R354" s="2"/>
    </row>
    <row r="355" spans="1:18" ht="12.75" customHeight="1" x14ac:dyDescent="0.2">
      <c r="A355" s="10"/>
      <c r="B355" s="1"/>
      <c r="C355" s="1"/>
      <c r="D355" s="1"/>
      <c r="E355" s="1"/>
      <c r="F355" s="1"/>
      <c r="G355" s="10"/>
      <c r="H355" s="10"/>
      <c r="I355" s="10"/>
      <c r="J355" s="4"/>
      <c r="K355" s="11"/>
      <c r="L355" s="11"/>
      <c r="M355" s="5"/>
      <c r="N355" s="5"/>
      <c r="O355" s="2"/>
      <c r="P355" s="7"/>
      <c r="Q355" s="2"/>
      <c r="R355" s="2"/>
    </row>
    <row r="356" spans="1:18" ht="12.75" customHeight="1" x14ac:dyDescent="0.2">
      <c r="A356" s="10"/>
      <c r="B356" s="1"/>
      <c r="C356" s="1"/>
      <c r="D356" s="1"/>
      <c r="E356" s="1"/>
      <c r="F356" s="1"/>
      <c r="G356" s="10"/>
      <c r="H356" s="10"/>
      <c r="I356" s="10"/>
      <c r="J356" s="4"/>
      <c r="K356" s="11"/>
      <c r="L356" s="11"/>
      <c r="M356" s="5"/>
      <c r="N356" s="5"/>
      <c r="O356" s="2"/>
      <c r="P356" s="7"/>
      <c r="Q356" s="2"/>
      <c r="R356" s="2"/>
    </row>
    <row r="357" spans="1:18" ht="12.75" customHeight="1" x14ac:dyDescent="0.2">
      <c r="A357" s="10"/>
      <c r="B357" s="1"/>
      <c r="C357" s="1"/>
      <c r="D357" s="1"/>
      <c r="E357" s="1"/>
      <c r="F357" s="1"/>
      <c r="G357" s="10"/>
      <c r="H357" s="10"/>
      <c r="I357" s="10"/>
      <c r="J357" s="4"/>
      <c r="K357" s="11"/>
      <c r="L357" s="11"/>
      <c r="M357" s="5"/>
      <c r="N357" s="5"/>
      <c r="O357" s="2"/>
      <c r="P357" s="7"/>
      <c r="Q357" s="2"/>
      <c r="R357" s="2"/>
    </row>
    <row r="358" spans="1:18" ht="12.75" customHeight="1" x14ac:dyDescent="0.2">
      <c r="A358" s="10"/>
      <c r="B358" s="1"/>
      <c r="C358" s="1"/>
      <c r="D358" s="1"/>
      <c r="E358" s="1"/>
      <c r="F358" s="1"/>
      <c r="G358" s="10"/>
      <c r="H358" s="10"/>
      <c r="I358" s="10"/>
      <c r="J358" s="4"/>
      <c r="K358" s="11"/>
      <c r="L358" s="11"/>
      <c r="M358" s="5"/>
      <c r="N358" s="5"/>
      <c r="O358" s="2"/>
      <c r="P358" s="7"/>
      <c r="Q358" s="2"/>
      <c r="R358" s="2"/>
    </row>
    <row r="359" spans="1:18" ht="12.75" customHeight="1" x14ac:dyDescent="0.2">
      <c r="A359" s="10"/>
      <c r="B359" s="1"/>
      <c r="C359" s="1"/>
      <c r="D359" s="1"/>
      <c r="E359" s="1"/>
      <c r="F359" s="1"/>
      <c r="G359" s="10"/>
      <c r="H359" s="10"/>
      <c r="I359" s="10"/>
      <c r="J359" s="4"/>
      <c r="K359" s="11"/>
      <c r="L359" s="11"/>
      <c r="M359" s="5"/>
      <c r="N359" s="5"/>
      <c r="O359" s="2"/>
      <c r="P359" s="7"/>
      <c r="Q359" s="2"/>
      <c r="R359" s="2"/>
    </row>
    <row r="360" spans="1:18" ht="12.75" customHeight="1" x14ac:dyDescent="0.2">
      <c r="A360" s="10"/>
      <c r="B360" s="1"/>
      <c r="C360" s="1"/>
      <c r="D360" s="1"/>
      <c r="E360" s="1"/>
      <c r="F360" s="1"/>
      <c r="G360" s="10"/>
      <c r="H360" s="10"/>
      <c r="I360" s="10"/>
      <c r="J360" s="4"/>
      <c r="K360" s="11"/>
      <c r="L360" s="11"/>
      <c r="M360" s="5"/>
      <c r="N360" s="5"/>
      <c r="O360" s="2"/>
      <c r="P360" s="7"/>
      <c r="Q360" s="2"/>
      <c r="R360" s="2"/>
    </row>
    <row r="361" spans="1:18" ht="12.75" customHeight="1" x14ac:dyDescent="0.2">
      <c r="A361" s="10"/>
      <c r="B361" s="1"/>
      <c r="C361" s="1"/>
      <c r="D361" s="1"/>
      <c r="E361" s="1"/>
      <c r="F361" s="1"/>
      <c r="G361" s="10"/>
      <c r="H361" s="10"/>
      <c r="I361" s="10"/>
      <c r="J361" s="4"/>
      <c r="K361" s="11"/>
      <c r="L361" s="11"/>
      <c r="M361" s="5"/>
      <c r="N361" s="5"/>
      <c r="O361" s="2"/>
      <c r="P361" s="7"/>
      <c r="Q361" s="2"/>
      <c r="R361" s="2"/>
    </row>
    <row r="362" spans="1:18" ht="12.75" customHeight="1" x14ac:dyDescent="0.2">
      <c r="A362" s="10"/>
      <c r="B362" s="1"/>
      <c r="C362" s="1"/>
      <c r="D362" s="1"/>
      <c r="E362" s="1"/>
      <c r="F362" s="1"/>
      <c r="G362" s="10"/>
      <c r="H362" s="10"/>
      <c r="I362" s="10"/>
      <c r="J362" s="4"/>
      <c r="K362" s="11"/>
      <c r="L362" s="11"/>
      <c r="M362" s="5"/>
      <c r="N362" s="5"/>
      <c r="O362" s="2"/>
      <c r="P362" s="7"/>
      <c r="Q362" s="2"/>
      <c r="R362" s="2"/>
    </row>
    <row r="363" spans="1:18" ht="12.75" customHeight="1" x14ac:dyDescent="0.2">
      <c r="A363" s="10"/>
      <c r="B363" s="1"/>
      <c r="C363" s="1"/>
      <c r="D363" s="1"/>
      <c r="E363" s="1"/>
      <c r="F363" s="1"/>
      <c r="G363" s="10"/>
      <c r="H363" s="10"/>
      <c r="I363" s="10"/>
      <c r="J363" s="4"/>
      <c r="K363" s="11"/>
      <c r="L363" s="11"/>
      <c r="M363" s="5"/>
      <c r="N363" s="5"/>
      <c r="O363" s="2"/>
      <c r="P363" s="7"/>
      <c r="Q363" s="2"/>
      <c r="R363" s="2"/>
    </row>
    <row r="364" spans="1:18" ht="12.75" customHeight="1" x14ac:dyDescent="0.2">
      <c r="A364" s="10"/>
      <c r="B364" s="1"/>
      <c r="C364" s="1"/>
      <c r="D364" s="1"/>
      <c r="E364" s="1"/>
      <c r="F364" s="1"/>
      <c r="G364" s="10"/>
      <c r="H364" s="10"/>
      <c r="I364" s="10"/>
      <c r="J364" s="4"/>
      <c r="K364" s="11"/>
      <c r="L364" s="11"/>
      <c r="M364" s="5"/>
      <c r="N364" s="5"/>
      <c r="O364" s="2"/>
      <c r="P364" s="7"/>
      <c r="Q364" s="2"/>
      <c r="R364" s="2"/>
    </row>
    <row r="365" spans="1:18" ht="12.75" customHeight="1" x14ac:dyDescent="0.2">
      <c r="A365" s="10"/>
      <c r="B365" s="1"/>
      <c r="C365" s="1"/>
      <c r="D365" s="1"/>
      <c r="E365" s="1"/>
      <c r="F365" s="1"/>
      <c r="G365" s="10"/>
      <c r="H365" s="10"/>
      <c r="I365" s="10"/>
      <c r="J365" s="4"/>
      <c r="K365" s="11"/>
      <c r="L365" s="11"/>
      <c r="M365" s="5"/>
      <c r="N365" s="5"/>
      <c r="O365" s="2"/>
      <c r="P365" s="7"/>
      <c r="Q365" s="2"/>
      <c r="R365" s="2"/>
    </row>
    <row r="366" spans="1:18" ht="12.75" customHeight="1" x14ac:dyDescent="0.2">
      <c r="A366" s="10"/>
      <c r="B366" s="1"/>
      <c r="C366" s="1"/>
      <c r="D366" s="1"/>
      <c r="E366" s="1"/>
      <c r="F366" s="1"/>
      <c r="G366" s="10"/>
      <c r="H366" s="10"/>
      <c r="I366" s="10"/>
      <c r="J366" s="4"/>
      <c r="K366" s="11"/>
      <c r="L366" s="11"/>
      <c r="M366" s="5"/>
      <c r="N366" s="5"/>
      <c r="O366" s="2"/>
      <c r="P366" s="7"/>
      <c r="Q366" s="2"/>
      <c r="R366" s="2"/>
    </row>
    <row r="367" spans="1:18" ht="12.75" customHeight="1" x14ac:dyDescent="0.2">
      <c r="A367" s="10"/>
      <c r="B367" s="1"/>
      <c r="C367" s="1"/>
      <c r="D367" s="1"/>
      <c r="E367" s="1"/>
      <c r="F367" s="1"/>
      <c r="G367" s="10"/>
      <c r="H367" s="10"/>
      <c r="I367" s="10"/>
      <c r="J367" s="4"/>
      <c r="K367" s="11"/>
      <c r="L367" s="11"/>
      <c r="M367" s="5"/>
      <c r="N367" s="5"/>
      <c r="O367" s="2"/>
      <c r="P367" s="7"/>
      <c r="Q367" s="2"/>
      <c r="R367" s="2"/>
    </row>
    <row r="368" spans="1:18" ht="12.75" customHeight="1" x14ac:dyDescent="0.2">
      <c r="A368" s="10"/>
      <c r="B368" s="1"/>
      <c r="C368" s="1"/>
      <c r="D368" s="1"/>
      <c r="E368" s="1"/>
      <c r="F368" s="1"/>
      <c r="G368" s="10"/>
      <c r="H368" s="10"/>
      <c r="I368" s="10"/>
      <c r="J368" s="4"/>
      <c r="K368" s="11"/>
      <c r="L368" s="11"/>
      <c r="M368" s="5"/>
      <c r="N368" s="5"/>
      <c r="O368" s="2"/>
      <c r="P368" s="7"/>
      <c r="Q368" s="2"/>
      <c r="R368" s="2"/>
    </row>
    <row r="369" spans="1:18" ht="12.75" customHeight="1" x14ac:dyDescent="0.2">
      <c r="A369" s="10"/>
      <c r="B369" s="1"/>
      <c r="C369" s="1"/>
      <c r="D369" s="1"/>
      <c r="E369" s="1"/>
      <c r="F369" s="1"/>
      <c r="G369" s="10"/>
      <c r="H369" s="10"/>
      <c r="I369" s="10"/>
      <c r="J369" s="4"/>
      <c r="K369" s="11"/>
      <c r="L369" s="11"/>
      <c r="M369" s="5"/>
      <c r="N369" s="5"/>
      <c r="O369" s="2"/>
      <c r="P369" s="7"/>
      <c r="Q369" s="2"/>
      <c r="R369" s="2"/>
    </row>
    <row r="370" spans="1:18" ht="12.75" customHeight="1" x14ac:dyDescent="0.2">
      <c r="A370" s="10"/>
      <c r="B370" s="1"/>
      <c r="C370" s="1"/>
      <c r="D370" s="1"/>
      <c r="E370" s="1"/>
      <c r="F370" s="1"/>
      <c r="G370" s="10"/>
      <c r="H370" s="10"/>
      <c r="I370" s="10"/>
      <c r="J370" s="4"/>
      <c r="K370" s="11"/>
      <c r="L370" s="11"/>
      <c r="M370" s="5"/>
      <c r="N370" s="5"/>
      <c r="O370" s="2"/>
      <c r="P370" s="7"/>
      <c r="Q370" s="2"/>
      <c r="R370" s="2"/>
    </row>
    <row r="371" spans="1:18" ht="12.75" customHeight="1" x14ac:dyDescent="0.2">
      <c r="A371" s="10"/>
      <c r="B371" s="1"/>
      <c r="C371" s="1"/>
      <c r="D371" s="1"/>
      <c r="E371" s="1"/>
      <c r="F371" s="1"/>
      <c r="G371" s="10"/>
      <c r="H371" s="10"/>
      <c r="I371" s="10"/>
      <c r="J371" s="4"/>
      <c r="K371" s="11"/>
      <c r="L371" s="11"/>
      <c r="M371" s="5"/>
      <c r="N371" s="5"/>
      <c r="O371" s="2"/>
      <c r="P371" s="7"/>
      <c r="Q371" s="2"/>
      <c r="R371" s="2"/>
    </row>
    <row r="372" spans="1:18" ht="12.75" customHeight="1" x14ac:dyDescent="0.2">
      <c r="A372" s="10"/>
      <c r="B372" s="1"/>
      <c r="C372" s="1"/>
      <c r="D372" s="1"/>
      <c r="E372" s="1"/>
      <c r="F372" s="1"/>
      <c r="G372" s="10"/>
      <c r="H372" s="10"/>
      <c r="I372" s="10"/>
      <c r="J372" s="4"/>
      <c r="K372" s="11"/>
      <c r="L372" s="11"/>
      <c r="M372" s="5"/>
      <c r="N372" s="5"/>
      <c r="O372" s="2"/>
      <c r="P372" s="7"/>
      <c r="Q372" s="2"/>
      <c r="R372" s="2"/>
    </row>
    <row r="373" spans="1:18" ht="12.75" customHeight="1" x14ac:dyDescent="0.2">
      <c r="A373" s="10"/>
      <c r="B373" s="1"/>
      <c r="C373" s="1"/>
      <c r="D373" s="1"/>
      <c r="E373" s="1"/>
      <c r="F373" s="1"/>
      <c r="G373" s="10"/>
      <c r="H373" s="10"/>
      <c r="I373" s="10"/>
      <c r="J373" s="4"/>
      <c r="K373" s="11"/>
      <c r="L373" s="11"/>
      <c r="M373" s="5"/>
      <c r="N373" s="5"/>
      <c r="O373" s="2"/>
      <c r="P373" s="7"/>
      <c r="Q373" s="2"/>
      <c r="R373" s="2"/>
    </row>
    <row r="374" spans="1:18" ht="12.75" customHeight="1" x14ac:dyDescent="0.2">
      <c r="A374" s="10"/>
      <c r="B374" s="1"/>
      <c r="C374" s="1"/>
      <c r="D374" s="1"/>
      <c r="E374" s="1"/>
      <c r="F374" s="1"/>
      <c r="G374" s="10"/>
      <c r="H374" s="10"/>
      <c r="I374" s="10"/>
      <c r="J374" s="4"/>
      <c r="K374" s="11"/>
      <c r="L374" s="11"/>
      <c r="M374" s="5"/>
      <c r="N374" s="5"/>
      <c r="O374" s="2"/>
      <c r="P374" s="7"/>
      <c r="Q374" s="2"/>
      <c r="R374" s="2"/>
    </row>
    <row r="375" spans="1:18" ht="12.75" customHeight="1" x14ac:dyDescent="0.2">
      <c r="A375" s="10"/>
      <c r="B375" s="1"/>
      <c r="C375" s="1"/>
      <c r="D375" s="1"/>
      <c r="E375" s="1"/>
      <c r="F375" s="1"/>
      <c r="G375" s="10"/>
      <c r="H375" s="10"/>
      <c r="I375" s="10"/>
      <c r="J375" s="4"/>
      <c r="K375" s="11"/>
      <c r="L375" s="11"/>
      <c r="M375" s="5"/>
      <c r="N375" s="5"/>
      <c r="O375" s="2"/>
      <c r="P375" s="7"/>
      <c r="Q375" s="2"/>
      <c r="R375" s="2"/>
    </row>
    <row r="376" spans="1:18" ht="12.75" customHeight="1" x14ac:dyDescent="0.2">
      <c r="A376" s="10"/>
      <c r="B376" s="1"/>
      <c r="C376" s="1"/>
      <c r="D376" s="1"/>
      <c r="E376" s="1"/>
      <c r="F376" s="1"/>
      <c r="G376" s="10"/>
      <c r="H376" s="10"/>
      <c r="I376" s="10"/>
      <c r="J376" s="4"/>
      <c r="K376" s="11"/>
      <c r="L376" s="11"/>
      <c r="M376" s="5"/>
      <c r="N376" s="5"/>
      <c r="O376" s="2"/>
      <c r="P376" s="7"/>
      <c r="Q376" s="2"/>
      <c r="R376" s="2"/>
    </row>
    <row r="377" spans="1:18" ht="12.75" customHeight="1" x14ac:dyDescent="0.2">
      <c r="A377" s="10"/>
      <c r="B377" s="1"/>
      <c r="C377" s="1"/>
      <c r="D377" s="1"/>
      <c r="E377" s="1"/>
      <c r="F377" s="1"/>
      <c r="G377" s="10"/>
      <c r="H377" s="10"/>
      <c r="I377" s="10"/>
      <c r="J377" s="4"/>
      <c r="K377" s="11"/>
      <c r="L377" s="11"/>
      <c r="M377" s="5"/>
      <c r="N377" s="5"/>
      <c r="O377" s="2"/>
      <c r="P377" s="7"/>
      <c r="Q377" s="2"/>
      <c r="R377" s="2"/>
    </row>
    <row r="378" spans="1:18" ht="12.75" customHeight="1" x14ac:dyDescent="0.2">
      <c r="A378" s="10"/>
      <c r="B378" s="1"/>
      <c r="C378" s="1"/>
      <c r="D378" s="1"/>
      <c r="E378" s="1"/>
      <c r="F378" s="1"/>
      <c r="G378" s="10"/>
      <c r="H378" s="10"/>
      <c r="I378" s="10"/>
      <c r="J378" s="4"/>
      <c r="K378" s="11"/>
      <c r="L378" s="11"/>
      <c r="M378" s="5"/>
      <c r="N378" s="5"/>
      <c r="O378" s="2"/>
      <c r="P378" s="7"/>
      <c r="Q378" s="2"/>
      <c r="R378" s="2"/>
    </row>
    <row r="379" spans="1:18" ht="12.75" customHeight="1" x14ac:dyDescent="0.2">
      <c r="A379" s="10"/>
      <c r="B379" s="1"/>
      <c r="C379" s="1"/>
      <c r="D379" s="1"/>
      <c r="E379" s="1"/>
      <c r="F379" s="1"/>
      <c r="G379" s="10"/>
      <c r="H379" s="10"/>
      <c r="I379" s="10"/>
      <c r="J379" s="4"/>
      <c r="K379" s="11"/>
      <c r="L379" s="11"/>
      <c r="M379" s="5"/>
      <c r="N379" s="5"/>
      <c r="O379" s="2"/>
      <c r="P379" s="7"/>
      <c r="Q379" s="2"/>
      <c r="R379" s="2"/>
    </row>
    <row r="380" spans="1:18" ht="12.75" customHeight="1" x14ac:dyDescent="0.2">
      <c r="A380" s="10"/>
      <c r="B380" s="1"/>
      <c r="C380" s="1"/>
      <c r="D380" s="1"/>
      <c r="E380" s="1"/>
      <c r="F380" s="1"/>
      <c r="G380" s="10"/>
      <c r="H380" s="10"/>
      <c r="I380" s="10"/>
      <c r="J380" s="4"/>
      <c r="K380" s="11"/>
      <c r="L380" s="11"/>
      <c r="M380" s="5"/>
      <c r="N380" s="5"/>
      <c r="O380" s="2"/>
      <c r="P380" s="7"/>
      <c r="Q380" s="2"/>
      <c r="R380" s="2"/>
    </row>
    <row r="381" spans="1:18" ht="12.75" customHeight="1" x14ac:dyDescent="0.2">
      <c r="A381" s="10"/>
      <c r="B381" s="1"/>
      <c r="C381" s="1"/>
      <c r="D381" s="1"/>
      <c r="E381" s="1"/>
      <c r="F381" s="1"/>
      <c r="G381" s="10"/>
      <c r="H381" s="10"/>
      <c r="I381" s="10"/>
      <c r="J381" s="4"/>
      <c r="K381" s="11"/>
      <c r="L381" s="11"/>
      <c r="M381" s="5"/>
      <c r="N381" s="5"/>
      <c r="O381" s="2"/>
      <c r="P381" s="7"/>
      <c r="Q381" s="2"/>
      <c r="R381" s="2"/>
    </row>
    <row r="382" spans="1:18" ht="12.75" customHeight="1" x14ac:dyDescent="0.2">
      <c r="A382" s="10"/>
      <c r="B382" s="1"/>
      <c r="C382" s="1"/>
      <c r="D382" s="1"/>
      <c r="E382" s="1"/>
      <c r="F382" s="1"/>
      <c r="G382" s="10"/>
      <c r="H382" s="10"/>
      <c r="I382" s="10"/>
      <c r="J382" s="4"/>
      <c r="K382" s="11"/>
      <c r="L382" s="11"/>
      <c r="M382" s="5"/>
      <c r="N382" s="5"/>
      <c r="O382" s="2"/>
      <c r="P382" s="7"/>
      <c r="Q382" s="2"/>
      <c r="R382" s="2"/>
    </row>
    <row r="383" spans="1:18" ht="12.75" customHeight="1" x14ac:dyDescent="0.2">
      <c r="A383" s="10"/>
      <c r="B383" s="1"/>
      <c r="C383" s="1"/>
      <c r="D383" s="1"/>
      <c r="E383" s="1"/>
      <c r="F383" s="1"/>
      <c r="G383" s="10"/>
      <c r="H383" s="10"/>
      <c r="I383" s="10"/>
      <c r="J383" s="4"/>
      <c r="K383" s="11"/>
      <c r="L383" s="11"/>
      <c r="M383" s="5"/>
      <c r="N383" s="5"/>
      <c r="O383" s="2"/>
      <c r="P383" s="7"/>
      <c r="Q383" s="2"/>
      <c r="R383" s="2"/>
    </row>
    <row r="384" spans="1:18" ht="12.75" customHeight="1" x14ac:dyDescent="0.2">
      <c r="A384" s="10"/>
      <c r="B384" s="1"/>
      <c r="C384" s="1"/>
      <c r="D384" s="1"/>
      <c r="E384" s="1"/>
      <c r="F384" s="1"/>
      <c r="G384" s="10"/>
      <c r="H384" s="10"/>
      <c r="I384" s="10"/>
      <c r="J384" s="4"/>
      <c r="K384" s="11"/>
      <c r="L384" s="11"/>
      <c r="M384" s="5"/>
      <c r="N384" s="5"/>
      <c r="O384" s="2"/>
      <c r="P384" s="7"/>
      <c r="Q384" s="2"/>
      <c r="R384" s="2"/>
    </row>
    <row r="385" spans="1:18" ht="12.75" customHeight="1" x14ac:dyDescent="0.2">
      <c r="A385" s="10"/>
      <c r="B385" s="1"/>
      <c r="C385" s="1"/>
      <c r="D385" s="1"/>
      <c r="E385" s="1"/>
      <c r="F385" s="1"/>
      <c r="G385" s="10"/>
      <c r="H385" s="10"/>
      <c r="I385" s="10"/>
      <c r="J385" s="4"/>
      <c r="K385" s="11"/>
      <c r="L385" s="11"/>
      <c r="M385" s="5"/>
      <c r="N385" s="5"/>
      <c r="O385" s="2"/>
      <c r="P385" s="7"/>
      <c r="Q385" s="2"/>
      <c r="R385" s="2"/>
    </row>
    <row r="386" spans="1:18" ht="12.75" customHeight="1" x14ac:dyDescent="0.2">
      <c r="A386" s="10"/>
      <c r="B386" s="1"/>
      <c r="C386" s="1"/>
      <c r="D386" s="1"/>
      <c r="E386" s="1"/>
      <c r="F386" s="1"/>
      <c r="G386" s="10"/>
      <c r="H386" s="10"/>
      <c r="I386" s="10"/>
      <c r="J386" s="4"/>
      <c r="K386" s="11"/>
      <c r="L386" s="11"/>
      <c r="M386" s="5"/>
      <c r="N386" s="5"/>
      <c r="O386" s="2"/>
      <c r="P386" s="7"/>
      <c r="Q386" s="2"/>
      <c r="R386" s="2"/>
    </row>
    <row r="387" spans="1:18" ht="12.75" customHeight="1" x14ac:dyDescent="0.2">
      <c r="A387" s="10"/>
      <c r="B387" s="1"/>
      <c r="C387" s="1"/>
      <c r="D387" s="1"/>
      <c r="E387" s="1"/>
      <c r="F387" s="1"/>
      <c r="G387" s="10"/>
      <c r="H387" s="10"/>
      <c r="I387" s="10"/>
      <c r="J387" s="4"/>
      <c r="K387" s="11"/>
      <c r="L387" s="11"/>
      <c r="M387" s="5"/>
      <c r="N387" s="5"/>
      <c r="O387" s="2"/>
      <c r="P387" s="7"/>
      <c r="Q387" s="2"/>
      <c r="R387" s="2"/>
    </row>
    <row r="388" spans="1:18" ht="12.75" customHeight="1" x14ac:dyDescent="0.2">
      <c r="A388" s="10"/>
      <c r="B388" s="1"/>
      <c r="C388" s="1"/>
      <c r="D388" s="1"/>
      <c r="E388" s="1"/>
      <c r="F388" s="1"/>
      <c r="G388" s="10"/>
      <c r="H388" s="10"/>
      <c r="I388" s="10"/>
      <c r="J388" s="4"/>
      <c r="K388" s="11"/>
      <c r="L388" s="11"/>
      <c r="M388" s="5"/>
      <c r="N388" s="5"/>
      <c r="O388" s="2"/>
      <c r="P388" s="7"/>
      <c r="Q388" s="2"/>
      <c r="R388" s="2"/>
    </row>
    <row r="389" spans="1:18" ht="12.75" customHeight="1" x14ac:dyDescent="0.2">
      <c r="A389" s="10"/>
      <c r="B389" s="1"/>
      <c r="C389" s="1"/>
      <c r="D389" s="1"/>
      <c r="E389" s="1"/>
      <c r="F389" s="1"/>
      <c r="G389" s="10"/>
      <c r="H389" s="10"/>
      <c r="I389" s="10"/>
      <c r="J389" s="4"/>
      <c r="K389" s="11"/>
      <c r="L389" s="11"/>
      <c r="M389" s="5"/>
      <c r="N389" s="5"/>
      <c r="O389" s="2"/>
      <c r="P389" s="7"/>
      <c r="Q389" s="2"/>
      <c r="R389" s="2"/>
    </row>
    <row r="390" spans="1:18" ht="12.75" customHeight="1" x14ac:dyDescent="0.2">
      <c r="A390" s="10"/>
      <c r="B390" s="1"/>
      <c r="C390" s="1"/>
      <c r="D390" s="1"/>
      <c r="E390" s="1"/>
      <c r="F390" s="1"/>
      <c r="G390" s="10"/>
      <c r="H390" s="10"/>
      <c r="I390" s="10"/>
      <c r="J390" s="4"/>
      <c r="K390" s="11"/>
      <c r="L390" s="11"/>
      <c r="M390" s="5"/>
      <c r="N390" s="5"/>
      <c r="O390" s="2"/>
      <c r="P390" s="7"/>
      <c r="Q390" s="2"/>
      <c r="R390" s="2"/>
    </row>
    <row r="391" spans="1:18" ht="12.75" customHeight="1" x14ac:dyDescent="0.2">
      <c r="A391" s="10"/>
      <c r="B391" s="1"/>
      <c r="C391" s="1"/>
      <c r="D391" s="1"/>
      <c r="E391" s="1"/>
      <c r="F391" s="1"/>
      <c r="G391" s="10"/>
      <c r="H391" s="10"/>
      <c r="I391" s="10"/>
      <c r="J391" s="4"/>
      <c r="K391" s="11"/>
      <c r="L391" s="11"/>
      <c r="M391" s="5"/>
      <c r="N391" s="5"/>
      <c r="O391" s="2"/>
      <c r="P391" s="7"/>
      <c r="Q391" s="2"/>
      <c r="R391" s="2"/>
    </row>
    <row r="392" spans="1:18" ht="12.75" customHeight="1" x14ac:dyDescent="0.2">
      <c r="A392" s="10"/>
      <c r="B392" s="1"/>
      <c r="C392" s="1"/>
      <c r="D392" s="1"/>
      <c r="E392" s="1"/>
      <c r="F392" s="1"/>
      <c r="G392" s="10"/>
      <c r="H392" s="10"/>
      <c r="I392" s="10"/>
      <c r="J392" s="4"/>
      <c r="K392" s="11"/>
      <c r="L392" s="11"/>
      <c r="M392" s="5"/>
      <c r="N392" s="5"/>
      <c r="O392" s="2"/>
      <c r="P392" s="7"/>
      <c r="Q392" s="2"/>
      <c r="R392" s="2"/>
    </row>
    <row r="393" spans="1:18" ht="12.75" customHeight="1" x14ac:dyDescent="0.2">
      <c r="A393" s="10"/>
      <c r="B393" s="1"/>
      <c r="C393" s="1"/>
      <c r="D393" s="1"/>
      <c r="E393" s="1"/>
      <c r="F393" s="1"/>
      <c r="G393" s="10"/>
      <c r="H393" s="10"/>
      <c r="I393" s="10"/>
      <c r="J393" s="4"/>
      <c r="K393" s="11"/>
      <c r="L393" s="11"/>
      <c r="M393" s="5"/>
      <c r="N393" s="5"/>
      <c r="O393" s="2"/>
      <c r="P393" s="7"/>
      <c r="Q393" s="2"/>
      <c r="R393" s="2"/>
    </row>
    <row r="394" spans="1:18" ht="12.75" customHeight="1" x14ac:dyDescent="0.2">
      <c r="A394" s="10"/>
      <c r="B394" s="1"/>
      <c r="C394" s="1"/>
      <c r="D394" s="1"/>
      <c r="E394" s="1"/>
      <c r="F394" s="1"/>
      <c r="G394" s="10"/>
      <c r="H394" s="10"/>
      <c r="I394" s="10"/>
      <c r="J394" s="4"/>
      <c r="K394" s="11"/>
      <c r="L394" s="11"/>
      <c r="M394" s="5"/>
      <c r="N394" s="5"/>
      <c r="O394" s="2"/>
      <c r="P394" s="7"/>
      <c r="Q394" s="2"/>
      <c r="R394" s="2"/>
    </row>
    <row r="395" spans="1:18" ht="12.75" customHeight="1" x14ac:dyDescent="0.2">
      <c r="A395" s="10"/>
      <c r="B395" s="1"/>
      <c r="C395" s="1"/>
      <c r="D395" s="1"/>
      <c r="E395" s="1"/>
      <c r="F395" s="1"/>
      <c r="G395" s="10"/>
      <c r="H395" s="10"/>
      <c r="I395" s="10"/>
      <c r="J395" s="4"/>
      <c r="K395" s="11"/>
      <c r="L395" s="11"/>
      <c r="M395" s="5"/>
      <c r="N395" s="5"/>
      <c r="O395" s="2"/>
      <c r="P395" s="7"/>
      <c r="Q395" s="2"/>
      <c r="R395" s="2"/>
    </row>
    <row r="396" spans="1:18" ht="12.75" customHeight="1" x14ac:dyDescent="0.2">
      <c r="A396" s="10"/>
      <c r="B396" s="1"/>
      <c r="C396" s="1"/>
      <c r="D396" s="1"/>
      <c r="E396" s="1"/>
      <c r="F396" s="1"/>
      <c r="G396" s="10"/>
      <c r="H396" s="10"/>
      <c r="I396" s="10"/>
      <c r="J396" s="4"/>
      <c r="K396" s="11"/>
      <c r="L396" s="11"/>
      <c r="M396" s="5"/>
      <c r="N396" s="5"/>
      <c r="O396" s="2"/>
      <c r="P396" s="7"/>
      <c r="Q396" s="2"/>
      <c r="R396" s="2"/>
    </row>
    <row r="397" spans="1:18" ht="12.75" customHeight="1" x14ac:dyDescent="0.2">
      <c r="A397" s="10"/>
      <c r="B397" s="1"/>
      <c r="C397" s="1"/>
      <c r="D397" s="1"/>
      <c r="E397" s="1"/>
      <c r="F397" s="1"/>
      <c r="G397" s="10"/>
      <c r="H397" s="10"/>
      <c r="I397" s="10"/>
      <c r="J397" s="4"/>
      <c r="K397" s="11"/>
      <c r="L397" s="11"/>
      <c r="M397" s="5"/>
      <c r="N397" s="5"/>
      <c r="O397" s="2"/>
      <c r="P397" s="7"/>
      <c r="Q397" s="2"/>
      <c r="R397" s="2"/>
    </row>
    <row r="398" spans="1:18" ht="12.75" customHeight="1" x14ac:dyDescent="0.2">
      <c r="A398" s="10"/>
      <c r="B398" s="1"/>
      <c r="C398" s="1"/>
      <c r="D398" s="1"/>
      <c r="E398" s="1"/>
      <c r="F398" s="1"/>
      <c r="G398" s="10"/>
      <c r="H398" s="10"/>
      <c r="I398" s="10"/>
      <c r="J398" s="4"/>
      <c r="K398" s="11"/>
      <c r="L398" s="11"/>
      <c r="M398" s="5"/>
      <c r="N398" s="5"/>
      <c r="O398" s="2"/>
      <c r="P398" s="7"/>
      <c r="Q398" s="2"/>
      <c r="R398" s="2"/>
    </row>
    <row r="399" spans="1:18" ht="12.75" customHeight="1" x14ac:dyDescent="0.2">
      <c r="A399" s="10"/>
      <c r="B399" s="1"/>
      <c r="C399" s="1"/>
      <c r="D399" s="1"/>
      <c r="E399" s="1"/>
      <c r="F399" s="1"/>
      <c r="G399" s="10"/>
      <c r="H399" s="10"/>
      <c r="I399" s="10"/>
      <c r="J399" s="4"/>
      <c r="K399" s="11"/>
      <c r="L399" s="11"/>
      <c r="M399" s="5"/>
      <c r="N399" s="5"/>
      <c r="O399" s="2"/>
      <c r="P399" s="7"/>
      <c r="Q399" s="2"/>
      <c r="R399" s="2"/>
    </row>
    <row r="400" spans="1:18" ht="12.75" customHeight="1" x14ac:dyDescent="0.2">
      <c r="A400" s="10"/>
      <c r="B400" s="1"/>
      <c r="C400" s="1"/>
      <c r="D400" s="1"/>
      <c r="E400" s="1"/>
      <c r="F400" s="1"/>
      <c r="G400" s="10"/>
      <c r="H400" s="10"/>
      <c r="I400" s="10"/>
      <c r="J400" s="4"/>
      <c r="K400" s="11"/>
      <c r="L400" s="11"/>
      <c r="M400" s="5"/>
      <c r="N400" s="5"/>
      <c r="O400" s="2"/>
      <c r="P400" s="7"/>
      <c r="Q400" s="2"/>
      <c r="R400" s="2"/>
    </row>
    <row r="401" spans="1:18" ht="12.75" customHeight="1" x14ac:dyDescent="0.2">
      <c r="A401" s="10"/>
      <c r="B401" s="1"/>
      <c r="C401" s="1"/>
      <c r="D401" s="1"/>
      <c r="E401" s="1"/>
      <c r="F401" s="1"/>
      <c r="G401" s="10"/>
      <c r="H401" s="10"/>
      <c r="I401" s="10"/>
      <c r="J401" s="4"/>
      <c r="K401" s="11"/>
      <c r="L401" s="11"/>
      <c r="M401" s="5"/>
      <c r="N401" s="5"/>
      <c r="O401" s="2"/>
      <c r="P401" s="7"/>
      <c r="Q401" s="2"/>
      <c r="R401" s="2"/>
    </row>
    <row r="402" spans="1:18" ht="12.75" customHeight="1" x14ac:dyDescent="0.2">
      <c r="A402" s="10"/>
      <c r="B402" s="1"/>
      <c r="C402" s="1"/>
      <c r="D402" s="1"/>
      <c r="E402" s="1"/>
      <c r="F402" s="1"/>
      <c r="G402" s="10"/>
      <c r="H402" s="10"/>
      <c r="I402" s="10"/>
      <c r="J402" s="4"/>
      <c r="K402" s="11"/>
      <c r="L402" s="11"/>
      <c r="M402" s="5"/>
      <c r="N402" s="5"/>
      <c r="O402" s="2"/>
      <c r="P402" s="7"/>
      <c r="Q402" s="2"/>
      <c r="R402" s="2"/>
    </row>
    <row r="403" spans="1:18" ht="12.75" customHeight="1" x14ac:dyDescent="0.2">
      <c r="A403" s="10"/>
      <c r="B403" s="1"/>
      <c r="C403" s="1"/>
      <c r="D403" s="1"/>
      <c r="E403" s="1"/>
      <c r="F403" s="1"/>
      <c r="G403" s="10"/>
      <c r="H403" s="10"/>
      <c r="I403" s="10"/>
      <c r="J403" s="4"/>
      <c r="K403" s="11"/>
      <c r="L403" s="11"/>
      <c r="M403" s="5"/>
      <c r="N403" s="5"/>
      <c r="O403" s="2"/>
      <c r="P403" s="7"/>
      <c r="Q403" s="2"/>
      <c r="R403" s="2"/>
    </row>
    <row r="404" spans="1:18" ht="12.75" customHeight="1" x14ac:dyDescent="0.2">
      <c r="A404" s="10"/>
      <c r="B404" s="1"/>
      <c r="C404" s="1"/>
      <c r="D404" s="1"/>
      <c r="E404" s="1"/>
      <c r="F404" s="1"/>
      <c r="G404" s="10"/>
      <c r="H404" s="10"/>
      <c r="I404" s="10"/>
      <c r="J404" s="4"/>
      <c r="K404" s="11"/>
      <c r="L404" s="11"/>
      <c r="M404" s="5"/>
      <c r="N404" s="5"/>
      <c r="O404" s="2"/>
      <c r="P404" s="7"/>
      <c r="Q404" s="2"/>
      <c r="R404" s="2"/>
    </row>
    <row r="405" spans="1:18" ht="12.75" customHeight="1" x14ac:dyDescent="0.2">
      <c r="A405" s="10"/>
      <c r="B405" s="1"/>
      <c r="C405" s="1"/>
      <c r="D405" s="1"/>
      <c r="E405" s="1"/>
      <c r="F405" s="1"/>
      <c r="G405" s="10"/>
      <c r="H405" s="10"/>
      <c r="I405" s="10"/>
      <c r="J405" s="4"/>
      <c r="K405" s="11"/>
      <c r="L405" s="11"/>
      <c r="M405" s="5"/>
      <c r="N405" s="5"/>
      <c r="O405" s="2"/>
      <c r="P405" s="7"/>
      <c r="Q405" s="2"/>
      <c r="R405" s="2"/>
    </row>
    <row r="406" spans="1:18" ht="12.75" customHeight="1" x14ac:dyDescent="0.2">
      <c r="A406" s="10"/>
      <c r="B406" s="1"/>
      <c r="C406" s="1"/>
      <c r="D406" s="1"/>
      <c r="E406" s="1"/>
      <c r="F406" s="1"/>
      <c r="G406" s="10"/>
      <c r="H406" s="10"/>
      <c r="I406" s="10"/>
      <c r="J406" s="4"/>
      <c r="K406" s="11"/>
      <c r="L406" s="11"/>
      <c r="M406" s="5"/>
      <c r="N406" s="5"/>
      <c r="O406" s="2"/>
      <c r="P406" s="7"/>
      <c r="Q406" s="2"/>
      <c r="R406" s="2"/>
    </row>
    <row r="407" spans="1:18" ht="12.75" customHeight="1" x14ac:dyDescent="0.2">
      <c r="A407" s="10"/>
      <c r="B407" s="1"/>
      <c r="C407" s="1"/>
      <c r="D407" s="1"/>
      <c r="E407" s="1"/>
      <c r="F407" s="1"/>
      <c r="G407" s="10"/>
      <c r="H407" s="10"/>
      <c r="I407" s="10"/>
      <c r="J407" s="4"/>
      <c r="K407" s="11"/>
      <c r="L407" s="11"/>
      <c r="M407" s="5"/>
      <c r="N407" s="5"/>
      <c r="O407" s="2"/>
      <c r="P407" s="7"/>
      <c r="Q407" s="2"/>
      <c r="R407" s="2"/>
    </row>
    <row r="408" spans="1:18" ht="12.75" customHeight="1" x14ac:dyDescent="0.2">
      <c r="A408" s="10"/>
      <c r="B408" s="1"/>
      <c r="C408" s="1"/>
      <c r="D408" s="1"/>
      <c r="E408" s="1"/>
      <c r="F408" s="1"/>
      <c r="G408" s="10"/>
      <c r="H408" s="10"/>
      <c r="I408" s="10"/>
      <c r="J408" s="4"/>
      <c r="K408" s="11"/>
      <c r="L408" s="11"/>
      <c r="M408" s="5"/>
      <c r="N408" s="5"/>
      <c r="O408" s="2"/>
      <c r="P408" s="7"/>
      <c r="Q408" s="2"/>
      <c r="R408" s="2"/>
    </row>
    <row r="409" spans="1:18" ht="12.75" customHeight="1" x14ac:dyDescent="0.2">
      <c r="A409" s="10"/>
      <c r="B409" s="1"/>
      <c r="C409" s="1"/>
      <c r="D409" s="1"/>
      <c r="E409" s="1"/>
      <c r="F409" s="1"/>
      <c r="G409" s="10"/>
      <c r="H409" s="10"/>
      <c r="I409" s="10"/>
      <c r="J409" s="4"/>
      <c r="K409" s="11"/>
      <c r="L409" s="11"/>
      <c r="M409" s="5"/>
      <c r="N409" s="5"/>
      <c r="O409" s="2"/>
      <c r="P409" s="7"/>
      <c r="Q409" s="2"/>
      <c r="R409" s="2"/>
    </row>
    <row r="410" spans="1:18" ht="12.75" customHeight="1" x14ac:dyDescent="0.2">
      <c r="A410" s="10"/>
      <c r="B410" s="1"/>
      <c r="C410" s="1"/>
      <c r="D410" s="1"/>
      <c r="E410" s="1"/>
      <c r="F410" s="1"/>
      <c r="G410" s="10"/>
      <c r="H410" s="10"/>
      <c r="I410" s="10"/>
      <c r="J410" s="4"/>
      <c r="K410" s="11"/>
      <c r="L410" s="11"/>
      <c r="M410" s="5"/>
      <c r="N410" s="5"/>
      <c r="O410" s="2"/>
      <c r="P410" s="7"/>
      <c r="Q410" s="2"/>
      <c r="R410" s="2"/>
    </row>
    <row r="411" spans="1:18" ht="12.75" customHeight="1" x14ac:dyDescent="0.2">
      <c r="A411" s="10"/>
      <c r="B411" s="1"/>
      <c r="C411" s="1"/>
      <c r="D411" s="1"/>
      <c r="E411" s="1"/>
      <c r="F411" s="1"/>
      <c r="G411" s="10"/>
      <c r="H411" s="10"/>
      <c r="I411" s="10"/>
      <c r="J411" s="4"/>
      <c r="K411" s="11"/>
      <c r="L411" s="11"/>
      <c r="M411" s="5"/>
      <c r="N411" s="5"/>
      <c r="O411" s="2"/>
      <c r="P411" s="7"/>
      <c r="Q411" s="2"/>
      <c r="R411" s="2"/>
    </row>
    <row r="412" spans="1:18" ht="12.75" customHeight="1" x14ac:dyDescent="0.2">
      <c r="A412" s="10"/>
      <c r="B412" s="1"/>
      <c r="C412" s="1"/>
      <c r="D412" s="1"/>
      <c r="E412" s="1"/>
      <c r="F412" s="1"/>
      <c r="G412" s="10"/>
      <c r="H412" s="10"/>
      <c r="I412" s="10"/>
      <c r="J412" s="4"/>
      <c r="K412" s="11"/>
      <c r="L412" s="11"/>
      <c r="M412" s="5"/>
      <c r="N412" s="5"/>
      <c r="O412" s="2"/>
      <c r="P412" s="7"/>
      <c r="Q412" s="2"/>
      <c r="R412" s="2"/>
    </row>
    <row r="413" spans="1:18" ht="12.75" customHeight="1" x14ac:dyDescent="0.2">
      <c r="A413" s="10"/>
      <c r="B413" s="1"/>
      <c r="C413" s="1"/>
      <c r="D413" s="1"/>
      <c r="E413" s="1"/>
      <c r="F413" s="1"/>
      <c r="G413" s="10"/>
      <c r="H413" s="10"/>
      <c r="I413" s="10"/>
      <c r="J413" s="4"/>
      <c r="K413" s="11"/>
      <c r="L413" s="11"/>
      <c r="M413" s="5"/>
      <c r="N413" s="5"/>
      <c r="O413" s="2"/>
      <c r="P413" s="7"/>
      <c r="Q413" s="2"/>
      <c r="R413" s="2"/>
    </row>
    <row r="414" spans="1:18" ht="12.75" customHeight="1" x14ac:dyDescent="0.2">
      <c r="A414" s="10"/>
      <c r="B414" s="1"/>
      <c r="C414" s="1"/>
      <c r="D414" s="1"/>
      <c r="E414" s="1"/>
      <c r="F414" s="1"/>
      <c r="G414" s="10"/>
      <c r="H414" s="10"/>
      <c r="I414" s="10"/>
      <c r="J414" s="4"/>
      <c r="K414" s="11"/>
      <c r="L414" s="11"/>
      <c r="M414" s="5"/>
      <c r="N414" s="5"/>
      <c r="O414" s="2"/>
      <c r="P414" s="7"/>
      <c r="Q414" s="2"/>
      <c r="R414" s="2"/>
    </row>
    <row r="415" spans="1:18" ht="12.75" customHeight="1" x14ac:dyDescent="0.2">
      <c r="A415" s="10"/>
      <c r="B415" s="1"/>
      <c r="C415" s="1"/>
      <c r="D415" s="1"/>
      <c r="E415" s="1"/>
      <c r="F415" s="1"/>
      <c r="G415" s="10"/>
      <c r="H415" s="10"/>
      <c r="I415" s="10"/>
      <c r="J415" s="4"/>
      <c r="K415" s="11"/>
      <c r="L415" s="11"/>
      <c r="M415" s="5"/>
      <c r="N415" s="5"/>
      <c r="O415" s="2"/>
      <c r="P415" s="7"/>
      <c r="Q415" s="2"/>
      <c r="R415" s="2"/>
    </row>
    <row r="416" spans="1:18" ht="12.75" customHeight="1" x14ac:dyDescent="0.2">
      <c r="A416" s="10"/>
      <c r="B416" s="1"/>
      <c r="C416" s="1"/>
      <c r="D416" s="1"/>
      <c r="E416" s="1"/>
      <c r="F416" s="1"/>
      <c r="G416" s="10"/>
      <c r="H416" s="10"/>
      <c r="I416" s="10"/>
      <c r="J416" s="4"/>
      <c r="K416" s="11"/>
      <c r="L416" s="11"/>
      <c r="M416" s="5"/>
      <c r="N416" s="5"/>
      <c r="O416" s="2"/>
      <c r="P416" s="7"/>
      <c r="Q416" s="2"/>
      <c r="R416" s="2"/>
    </row>
    <row r="417" spans="1:18" ht="12.75" customHeight="1" x14ac:dyDescent="0.2">
      <c r="A417" s="10"/>
      <c r="B417" s="1"/>
      <c r="C417" s="1"/>
      <c r="D417" s="1"/>
      <c r="E417" s="1"/>
      <c r="F417" s="1"/>
      <c r="G417" s="10"/>
      <c r="H417" s="10"/>
      <c r="I417" s="10"/>
      <c r="J417" s="4"/>
      <c r="K417" s="11"/>
      <c r="L417" s="11"/>
      <c r="M417" s="5"/>
      <c r="N417" s="5"/>
      <c r="O417" s="2"/>
      <c r="P417" s="7"/>
      <c r="Q417" s="2"/>
      <c r="R417" s="2"/>
    </row>
    <row r="418" spans="1:18" ht="12.75" customHeight="1" x14ac:dyDescent="0.2">
      <c r="A418" s="10"/>
      <c r="B418" s="1"/>
      <c r="C418" s="1"/>
      <c r="D418" s="1"/>
      <c r="E418" s="1"/>
      <c r="F418" s="1"/>
      <c r="G418" s="10"/>
      <c r="H418" s="10"/>
      <c r="I418" s="10"/>
      <c r="J418" s="4"/>
      <c r="K418" s="11"/>
      <c r="L418" s="11"/>
      <c r="M418" s="5"/>
      <c r="N418" s="5"/>
      <c r="O418" s="2"/>
      <c r="P418" s="7"/>
      <c r="Q418" s="2"/>
      <c r="R418" s="2"/>
    </row>
    <row r="419" spans="1:18" ht="12.75" customHeight="1" x14ac:dyDescent="0.2">
      <c r="A419" s="10"/>
      <c r="B419" s="1"/>
      <c r="C419" s="1"/>
      <c r="D419" s="1"/>
      <c r="E419" s="1"/>
      <c r="F419" s="1"/>
      <c r="G419" s="10"/>
      <c r="H419" s="10"/>
      <c r="I419" s="10"/>
      <c r="J419" s="4"/>
      <c r="K419" s="11"/>
      <c r="L419" s="11"/>
      <c r="M419" s="5"/>
      <c r="N419" s="5"/>
      <c r="O419" s="2"/>
      <c r="P419" s="7"/>
      <c r="Q419" s="2"/>
      <c r="R419" s="2"/>
    </row>
    <row r="420" spans="1:18" ht="12.75" customHeight="1" x14ac:dyDescent="0.2">
      <c r="A420" s="10"/>
      <c r="B420" s="1"/>
      <c r="C420" s="1"/>
      <c r="D420" s="1"/>
      <c r="E420" s="1"/>
      <c r="F420" s="1"/>
      <c r="G420" s="10"/>
      <c r="H420" s="10"/>
      <c r="I420" s="10"/>
      <c r="J420" s="4"/>
      <c r="K420" s="11"/>
      <c r="L420" s="11"/>
      <c r="M420" s="5"/>
      <c r="N420" s="5"/>
      <c r="O420" s="2"/>
      <c r="P420" s="7"/>
      <c r="Q420" s="2"/>
      <c r="R420" s="2"/>
    </row>
    <row r="421" spans="1:18" ht="12.75" customHeight="1" x14ac:dyDescent="0.2">
      <c r="A421" s="10"/>
      <c r="B421" s="1"/>
      <c r="C421" s="1"/>
      <c r="D421" s="1"/>
      <c r="E421" s="1"/>
      <c r="F421" s="1"/>
      <c r="G421" s="10"/>
      <c r="H421" s="10"/>
      <c r="I421" s="10"/>
      <c r="J421" s="4"/>
      <c r="K421" s="11"/>
      <c r="L421" s="11"/>
      <c r="M421" s="5"/>
      <c r="N421" s="5"/>
      <c r="O421" s="2"/>
      <c r="P421" s="7"/>
      <c r="Q421" s="2"/>
      <c r="R421" s="2"/>
    </row>
    <row r="422" spans="1:18" ht="12.75" customHeight="1" x14ac:dyDescent="0.2">
      <c r="A422" s="10"/>
      <c r="B422" s="1"/>
      <c r="C422" s="1"/>
      <c r="D422" s="1"/>
      <c r="E422" s="1"/>
      <c r="F422" s="1"/>
      <c r="G422" s="10"/>
      <c r="H422" s="10"/>
      <c r="I422" s="10"/>
      <c r="J422" s="4"/>
      <c r="K422" s="11"/>
      <c r="L422" s="11"/>
      <c r="M422" s="5"/>
      <c r="N422" s="5"/>
      <c r="O422" s="2"/>
      <c r="P422" s="7"/>
      <c r="Q422" s="2"/>
      <c r="R422" s="2"/>
    </row>
    <row r="423" spans="1:18" ht="12.75" customHeight="1" x14ac:dyDescent="0.2">
      <c r="A423" s="10"/>
      <c r="B423" s="1"/>
      <c r="C423" s="1"/>
      <c r="D423" s="1"/>
      <c r="E423" s="1"/>
      <c r="F423" s="1"/>
      <c r="G423" s="10"/>
      <c r="H423" s="10"/>
      <c r="I423" s="10"/>
      <c r="J423" s="4"/>
      <c r="K423" s="11"/>
      <c r="L423" s="11"/>
      <c r="M423" s="5"/>
      <c r="N423" s="5"/>
      <c r="O423" s="2"/>
      <c r="P423" s="7"/>
      <c r="Q423" s="2"/>
      <c r="R423" s="2"/>
    </row>
    <row r="424" spans="1:18" ht="12.75" customHeight="1" x14ac:dyDescent="0.2">
      <c r="A424" s="10"/>
      <c r="B424" s="1"/>
      <c r="C424" s="1"/>
      <c r="D424" s="1"/>
      <c r="E424" s="1"/>
      <c r="F424" s="1"/>
      <c r="G424" s="10"/>
      <c r="H424" s="10"/>
      <c r="I424" s="10"/>
      <c r="J424" s="4"/>
      <c r="K424" s="11"/>
      <c r="L424" s="11"/>
      <c r="M424" s="5"/>
      <c r="N424" s="5"/>
      <c r="O424" s="2"/>
      <c r="P424" s="7"/>
      <c r="Q424" s="2"/>
      <c r="R424" s="2"/>
    </row>
    <row r="425" spans="1:18" ht="12.75" customHeight="1" x14ac:dyDescent="0.2">
      <c r="A425" s="10"/>
      <c r="B425" s="1"/>
      <c r="C425" s="1"/>
      <c r="D425" s="1"/>
      <c r="E425" s="1"/>
      <c r="F425" s="1"/>
      <c r="G425" s="10"/>
      <c r="H425" s="10"/>
      <c r="I425" s="10"/>
      <c r="J425" s="4"/>
      <c r="K425" s="11"/>
      <c r="L425" s="11"/>
      <c r="M425" s="5"/>
      <c r="N425" s="5"/>
      <c r="O425" s="2"/>
      <c r="P425" s="7"/>
      <c r="Q425" s="2"/>
      <c r="R425" s="2"/>
    </row>
    <row r="426" spans="1:18" ht="12.75" customHeight="1" x14ac:dyDescent="0.2">
      <c r="A426" s="10"/>
      <c r="B426" s="1"/>
      <c r="C426" s="1"/>
      <c r="D426" s="1"/>
      <c r="E426" s="1"/>
      <c r="F426" s="1"/>
      <c r="G426" s="10"/>
      <c r="H426" s="10"/>
      <c r="I426" s="10"/>
      <c r="J426" s="4"/>
      <c r="K426" s="11"/>
      <c r="L426" s="11"/>
      <c r="M426" s="5"/>
      <c r="N426" s="5"/>
      <c r="O426" s="2"/>
      <c r="P426" s="7"/>
      <c r="Q426" s="2"/>
      <c r="R426" s="2"/>
    </row>
    <row r="427" spans="1:18" ht="12.75" customHeight="1" x14ac:dyDescent="0.2">
      <c r="A427" s="10"/>
      <c r="B427" s="1"/>
      <c r="C427" s="1"/>
      <c r="D427" s="1"/>
      <c r="E427" s="1"/>
      <c r="F427" s="1"/>
      <c r="G427" s="10"/>
      <c r="H427" s="10"/>
      <c r="I427" s="10"/>
      <c r="J427" s="4"/>
      <c r="K427" s="11"/>
      <c r="L427" s="11"/>
      <c r="M427" s="5"/>
      <c r="N427" s="5"/>
      <c r="O427" s="2"/>
      <c r="P427" s="7"/>
      <c r="Q427" s="2"/>
      <c r="R427" s="2"/>
    </row>
    <row r="428" spans="1:18" ht="12.75" customHeight="1" x14ac:dyDescent="0.2">
      <c r="A428" s="10"/>
      <c r="B428" s="1"/>
      <c r="C428" s="1"/>
      <c r="D428" s="1"/>
      <c r="E428" s="1"/>
      <c r="F428" s="1"/>
      <c r="G428" s="10"/>
      <c r="H428" s="10"/>
      <c r="I428" s="10"/>
      <c r="J428" s="4"/>
      <c r="K428" s="11"/>
      <c r="L428" s="11"/>
      <c r="M428" s="5"/>
      <c r="N428" s="5"/>
      <c r="O428" s="2"/>
      <c r="P428" s="7"/>
      <c r="Q428" s="2"/>
      <c r="R428" s="2"/>
    </row>
    <row r="429" spans="1:18" ht="12.75" customHeight="1" x14ac:dyDescent="0.2">
      <c r="A429" s="10"/>
      <c r="B429" s="1"/>
      <c r="C429" s="1"/>
      <c r="D429" s="1"/>
      <c r="E429" s="1"/>
      <c r="F429" s="1"/>
      <c r="G429" s="10"/>
      <c r="H429" s="10"/>
      <c r="I429" s="10"/>
      <c r="J429" s="4"/>
      <c r="K429" s="11"/>
      <c r="L429" s="11"/>
      <c r="M429" s="5"/>
      <c r="N429" s="5"/>
      <c r="O429" s="2"/>
      <c r="P429" s="7"/>
      <c r="Q429" s="2"/>
      <c r="R429" s="2"/>
    </row>
    <row r="430" spans="1:18" ht="12.75" customHeight="1" x14ac:dyDescent="0.2">
      <c r="A430" s="10"/>
      <c r="B430" s="1"/>
      <c r="C430" s="1"/>
      <c r="D430" s="1"/>
      <c r="E430" s="1"/>
      <c r="F430" s="1"/>
      <c r="G430" s="10"/>
      <c r="H430" s="10"/>
      <c r="I430" s="10"/>
      <c r="J430" s="4"/>
      <c r="K430" s="11"/>
      <c r="L430" s="11"/>
      <c r="M430" s="5"/>
      <c r="N430" s="5"/>
      <c r="O430" s="2"/>
      <c r="P430" s="7"/>
      <c r="Q430" s="2"/>
      <c r="R430" s="2"/>
    </row>
    <row r="431" spans="1:18" ht="12.75" customHeight="1" x14ac:dyDescent="0.2">
      <c r="A431" s="10"/>
      <c r="B431" s="1"/>
      <c r="C431" s="1"/>
      <c r="D431" s="1"/>
      <c r="E431" s="1"/>
      <c r="F431" s="1"/>
      <c r="G431" s="10"/>
      <c r="H431" s="10"/>
      <c r="I431" s="10"/>
      <c r="J431" s="4"/>
      <c r="K431" s="11"/>
      <c r="L431" s="11"/>
      <c r="M431" s="5"/>
      <c r="N431" s="5"/>
      <c r="O431" s="2"/>
      <c r="P431" s="7"/>
      <c r="Q431" s="2"/>
      <c r="R431" s="2"/>
    </row>
    <row r="432" spans="1:18" ht="12.75" customHeight="1" x14ac:dyDescent="0.2">
      <c r="A432" s="10"/>
      <c r="B432" s="1"/>
      <c r="C432" s="1"/>
      <c r="D432" s="1"/>
      <c r="E432" s="1"/>
      <c r="F432" s="1"/>
      <c r="G432" s="10"/>
      <c r="H432" s="10"/>
      <c r="I432" s="10"/>
      <c r="J432" s="4"/>
      <c r="K432" s="11"/>
      <c r="L432" s="11"/>
      <c r="M432" s="5"/>
      <c r="N432" s="5"/>
      <c r="O432" s="2"/>
      <c r="P432" s="7"/>
      <c r="Q432" s="2"/>
      <c r="R432" s="2"/>
    </row>
    <row r="433" spans="1:18" ht="12.75" customHeight="1" x14ac:dyDescent="0.2">
      <c r="A433" s="10"/>
      <c r="B433" s="1"/>
      <c r="C433" s="1"/>
      <c r="D433" s="1"/>
      <c r="E433" s="1"/>
      <c r="F433" s="1"/>
      <c r="G433" s="10"/>
      <c r="H433" s="10"/>
      <c r="I433" s="10"/>
      <c r="J433" s="4"/>
      <c r="K433" s="11"/>
      <c r="L433" s="11"/>
      <c r="M433" s="5"/>
      <c r="N433" s="5"/>
      <c r="O433" s="2"/>
      <c r="P433" s="7"/>
      <c r="Q433" s="2"/>
      <c r="R433" s="2"/>
    </row>
    <row r="434" spans="1:18" ht="12.75" customHeight="1" x14ac:dyDescent="0.2">
      <c r="A434" s="10"/>
      <c r="B434" s="1"/>
      <c r="C434" s="1"/>
      <c r="D434" s="1"/>
      <c r="E434" s="1"/>
      <c r="F434" s="1"/>
      <c r="G434" s="10"/>
      <c r="H434" s="10"/>
      <c r="I434" s="10"/>
      <c r="J434" s="4"/>
      <c r="K434" s="11"/>
      <c r="L434" s="11"/>
      <c r="M434" s="5"/>
      <c r="N434" s="5"/>
      <c r="O434" s="2"/>
      <c r="P434" s="7"/>
      <c r="Q434" s="2"/>
      <c r="R434" s="2"/>
    </row>
    <row r="435" spans="1:18" ht="12.75" customHeight="1" x14ac:dyDescent="0.2">
      <c r="A435" s="10"/>
      <c r="B435" s="1"/>
      <c r="C435" s="1"/>
      <c r="D435" s="1"/>
      <c r="E435" s="1"/>
      <c r="F435" s="1"/>
      <c r="G435" s="10"/>
      <c r="H435" s="10"/>
      <c r="I435" s="10"/>
      <c r="J435" s="4"/>
      <c r="K435" s="11"/>
      <c r="L435" s="11"/>
      <c r="M435" s="5"/>
      <c r="N435" s="5"/>
      <c r="O435" s="2"/>
      <c r="P435" s="7"/>
      <c r="Q435" s="2"/>
      <c r="R435" s="2"/>
    </row>
    <row r="436" spans="1:18" ht="12.75" customHeight="1" x14ac:dyDescent="0.2">
      <c r="A436" s="10"/>
      <c r="B436" s="1"/>
      <c r="C436" s="1"/>
      <c r="D436" s="1"/>
      <c r="E436" s="1"/>
      <c r="F436" s="1"/>
      <c r="G436" s="10"/>
      <c r="H436" s="10"/>
      <c r="I436" s="10"/>
      <c r="J436" s="4"/>
      <c r="K436" s="11"/>
      <c r="L436" s="11"/>
      <c r="M436" s="5"/>
      <c r="N436" s="5"/>
      <c r="O436" s="2"/>
      <c r="P436" s="7"/>
      <c r="Q436" s="2"/>
      <c r="R436" s="2"/>
    </row>
    <row r="437" spans="1:18" ht="12.75" customHeight="1" x14ac:dyDescent="0.2">
      <c r="A437" s="10"/>
      <c r="B437" s="1"/>
      <c r="C437" s="1"/>
      <c r="D437" s="1"/>
      <c r="E437" s="1"/>
      <c r="F437" s="1"/>
      <c r="G437" s="10"/>
      <c r="H437" s="10"/>
      <c r="I437" s="10"/>
      <c r="J437" s="4"/>
      <c r="K437" s="11"/>
      <c r="L437" s="11"/>
      <c r="M437" s="5"/>
      <c r="N437" s="5"/>
      <c r="O437" s="2"/>
      <c r="P437" s="7"/>
      <c r="Q437" s="2"/>
      <c r="R437" s="2"/>
    </row>
    <row r="438" spans="1:18" ht="12.75" customHeight="1" x14ac:dyDescent="0.2">
      <c r="A438" s="10"/>
      <c r="B438" s="1"/>
      <c r="C438" s="1"/>
      <c r="D438" s="1"/>
      <c r="E438" s="1"/>
      <c r="F438" s="1"/>
      <c r="G438" s="10"/>
      <c r="H438" s="10"/>
      <c r="I438" s="10"/>
      <c r="J438" s="4"/>
      <c r="K438" s="11"/>
      <c r="L438" s="11"/>
      <c r="M438" s="5"/>
      <c r="N438" s="5"/>
      <c r="O438" s="2"/>
      <c r="P438" s="7"/>
      <c r="Q438" s="2"/>
      <c r="R438" s="2"/>
    </row>
    <row r="439" spans="1:18" ht="12.75" customHeight="1" x14ac:dyDescent="0.2">
      <c r="A439" s="10"/>
      <c r="B439" s="1"/>
      <c r="C439" s="1"/>
      <c r="D439" s="1"/>
      <c r="E439" s="1"/>
      <c r="F439" s="1"/>
      <c r="G439" s="10"/>
      <c r="H439" s="10"/>
      <c r="I439" s="10"/>
      <c r="J439" s="4"/>
      <c r="K439" s="11"/>
      <c r="L439" s="11"/>
      <c r="M439" s="5"/>
      <c r="N439" s="5"/>
      <c r="O439" s="2"/>
      <c r="P439" s="7"/>
      <c r="Q439" s="2"/>
      <c r="R439" s="2"/>
    </row>
    <row r="440" spans="1:18" ht="12.75" customHeight="1" x14ac:dyDescent="0.2">
      <c r="A440" s="10"/>
      <c r="B440" s="1"/>
      <c r="C440" s="1"/>
      <c r="D440" s="1"/>
      <c r="E440" s="1"/>
      <c r="F440" s="1"/>
      <c r="G440" s="10"/>
      <c r="H440" s="10"/>
      <c r="I440" s="10"/>
      <c r="J440" s="4"/>
      <c r="K440" s="11"/>
      <c r="L440" s="11"/>
      <c r="M440" s="5"/>
      <c r="N440" s="5"/>
      <c r="O440" s="2"/>
      <c r="P440" s="7"/>
      <c r="Q440" s="2"/>
      <c r="R440" s="2"/>
    </row>
    <row r="441" spans="1:18" ht="12.75" customHeight="1" x14ac:dyDescent="0.2">
      <c r="A441" s="10"/>
      <c r="B441" s="1"/>
      <c r="C441" s="1"/>
      <c r="D441" s="1"/>
      <c r="E441" s="1"/>
      <c r="F441" s="1"/>
      <c r="G441" s="10"/>
      <c r="H441" s="10"/>
      <c r="I441" s="10"/>
      <c r="J441" s="4"/>
      <c r="K441" s="11"/>
      <c r="L441" s="11"/>
      <c r="M441" s="5"/>
      <c r="N441" s="5"/>
      <c r="O441" s="2"/>
      <c r="P441" s="7"/>
      <c r="Q441" s="2"/>
      <c r="R441" s="2"/>
    </row>
    <row r="442" spans="1:18" ht="12.75" customHeight="1" x14ac:dyDescent="0.2">
      <c r="A442" s="10"/>
      <c r="B442" s="1"/>
      <c r="C442" s="1"/>
      <c r="D442" s="1"/>
      <c r="E442" s="1"/>
      <c r="F442" s="1"/>
      <c r="G442" s="10"/>
      <c r="H442" s="10"/>
      <c r="I442" s="10"/>
      <c r="J442" s="4"/>
      <c r="K442" s="11"/>
      <c r="L442" s="11"/>
      <c r="M442" s="5"/>
      <c r="N442" s="5"/>
      <c r="O442" s="2"/>
      <c r="P442" s="7"/>
      <c r="Q442" s="2"/>
      <c r="R442" s="2"/>
    </row>
    <row r="443" spans="1:18" ht="12.75" customHeight="1" x14ac:dyDescent="0.2">
      <c r="A443" s="10"/>
      <c r="B443" s="1"/>
      <c r="C443" s="1"/>
      <c r="D443" s="1"/>
      <c r="E443" s="1"/>
      <c r="F443" s="1"/>
      <c r="G443" s="10"/>
      <c r="H443" s="10"/>
      <c r="I443" s="10"/>
      <c r="J443" s="4"/>
      <c r="K443" s="11"/>
      <c r="L443" s="11"/>
      <c r="M443" s="5"/>
      <c r="N443" s="5"/>
      <c r="O443" s="2"/>
      <c r="P443" s="7"/>
      <c r="Q443" s="2"/>
      <c r="R443" s="2"/>
    </row>
    <row r="444" spans="1:18" ht="12.75" customHeight="1" x14ac:dyDescent="0.2">
      <c r="A444" s="10"/>
      <c r="B444" s="1"/>
      <c r="C444" s="1"/>
      <c r="D444" s="1"/>
      <c r="E444" s="1"/>
      <c r="F444" s="1"/>
      <c r="G444" s="10"/>
      <c r="H444" s="10"/>
      <c r="I444" s="10"/>
      <c r="J444" s="4"/>
      <c r="K444" s="11"/>
      <c r="L444" s="11"/>
      <c r="M444" s="5"/>
      <c r="N444" s="5"/>
      <c r="O444" s="2"/>
      <c r="P444" s="7"/>
      <c r="Q444" s="2"/>
      <c r="R444" s="2"/>
    </row>
    <row r="445" spans="1:18" ht="12.75" customHeight="1" x14ac:dyDescent="0.2">
      <c r="A445" s="10"/>
      <c r="B445" s="1"/>
      <c r="C445" s="1"/>
      <c r="D445" s="1"/>
      <c r="E445" s="1"/>
      <c r="F445" s="1"/>
      <c r="G445" s="10"/>
      <c r="H445" s="10"/>
      <c r="I445" s="10"/>
      <c r="J445" s="4"/>
      <c r="K445" s="11"/>
      <c r="L445" s="11"/>
      <c r="M445" s="5"/>
      <c r="N445" s="5"/>
      <c r="O445" s="2"/>
      <c r="P445" s="7"/>
      <c r="Q445" s="2"/>
      <c r="R445" s="2"/>
    </row>
    <row r="446" spans="1:18" ht="12.75" customHeight="1" x14ac:dyDescent="0.2">
      <c r="A446" s="10"/>
      <c r="B446" s="1"/>
      <c r="C446" s="1"/>
      <c r="D446" s="1"/>
      <c r="E446" s="1"/>
      <c r="F446" s="1"/>
      <c r="G446" s="10"/>
      <c r="H446" s="10"/>
      <c r="I446" s="10"/>
      <c r="J446" s="4"/>
      <c r="K446" s="11"/>
      <c r="L446" s="11"/>
      <c r="M446" s="5"/>
      <c r="N446" s="5"/>
      <c r="O446" s="2"/>
      <c r="P446" s="7"/>
      <c r="Q446" s="2"/>
      <c r="R446" s="2"/>
    </row>
    <row r="447" spans="1:18" ht="12.75" customHeight="1" x14ac:dyDescent="0.2">
      <c r="A447" s="10"/>
      <c r="B447" s="1"/>
      <c r="C447" s="1"/>
      <c r="D447" s="1"/>
      <c r="E447" s="1"/>
      <c r="F447" s="1"/>
      <c r="G447" s="10"/>
      <c r="H447" s="10"/>
      <c r="I447" s="10"/>
      <c r="J447" s="4"/>
      <c r="K447" s="11"/>
      <c r="L447" s="11"/>
      <c r="M447" s="5"/>
      <c r="N447" s="5"/>
      <c r="O447" s="2"/>
      <c r="P447" s="7"/>
      <c r="Q447" s="2"/>
      <c r="R447" s="2"/>
    </row>
    <row r="448" spans="1:18" ht="12.75" customHeight="1" x14ac:dyDescent="0.2">
      <c r="A448" s="10"/>
      <c r="B448" s="1"/>
      <c r="C448" s="1"/>
      <c r="D448" s="1"/>
      <c r="E448" s="1"/>
      <c r="F448" s="1"/>
      <c r="G448" s="10"/>
      <c r="H448" s="10"/>
      <c r="I448" s="10"/>
      <c r="J448" s="4"/>
      <c r="K448" s="11"/>
      <c r="L448" s="11"/>
      <c r="M448" s="5"/>
      <c r="N448" s="5"/>
      <c r="O448" s="2"/>
      <c r="P448" s="7"/>
      <c r="Q448" s="2"/>
      <c r="R448" s="2"/>
    </row>
    <row r="449" spans="1:18" ht="12.75" customHeight="1" x14ac:dyDescent="0.2">
      <c r="A449" s="10"/>
      <c r="B449" s="1"/>
      <c r="C449" s="1"/>
      <c r="D449" s="1"/>
      <c r="E449" s="1"/>
      <c r="F449" s="1"/>
      <c r="G449" s="10"/>
      <c r="H449" s="10"/>
      <c r="I449" s="10"/>
      <c r="J449" s="4"/>
      <c r="K449" s="11"/>
      <c r="L449" s="11"/>
      <c r="M449" s="5"/>
      <c r="N449" s="5"/>
      <c r="O449" s="2"/>
      <c r="P449" s="7"/>
      <c r="Q449" s="2"/>
      <c r="R449" s="2"/>
    </row>
    <row r="450" spans="1:18" ht="12.75" customHeight="1" x14ac:dyDescent="0.2">
      <c r="A450" s="10"/>
      <c r="B450" s="1"/>
      <c r="C450" s="1"/>
      <c r="D450" s="1"/>
      <c r="E450" s="1"/>
      <c r="F450" s="1"/>
      <c r="G450" s="10"/>
      <c r="H450" s="10"/>
      <c r="I450" s="10"/>
      <c r="J450" s="4"/>
      <c r="K450" s="11"/>
      <c r="L450" s="11"/>
      <c r="M450" s="5"/>
      <c r="N450" s="5"/>
      <c r="O450" s="2"/>
      <c r="P450" s="7"/>
      <c r="Q450" s="2"/>
      <c r="R450" s="2"/>
    </row>
    <row r="451" spans="1:18" ht="12.75" customHeight="1" x14ac:dyDescent="0.2">
      <c r="A451" s="10"/>
      <c r="B451" s="1"/>
      <c r="C451" s="1"/>
      <c r="D451" s="1"/>
      <c r="E451" s="1"/>
      <c r="F451" s="1"/>
      <c r="G451" s="10"/>
      <c r="H451" s="10"/>
      <c r="I451" s="10"/>
      <c r="J451" s="4"/>
      <c r="K451" s="11"/>
      <c r="L451" s="11"/>
      <c r="M451" s="5"/>
      <c r="N451" s="5"/>
      <c r="O451" s="2"/>
      <c r="P451" s="7"/>
      <c r="Q451" s="2"/>
      <c r="R451" s="2"/>
    </row>
    <row r="452" spans="1:18" ht="12.75" customHeight="1" x14ac:dyDescent="0.2">
      <c r="A452" s="10"/>
      <c r="B452" s="1"/>
      <c r="C452" s="1"/>
      <c r="D452" s="1"/>
      <c r="E452" s="1"/>
      <c r="F452" s="1"/>
      <c r="G452" s="10"/>
      <c r="H452" s="10"/>
      <c r="I452" s="10"/>
      <c r="J452" s="4"/>
      <c r="K452" s="11"/>
      <c r="L452" s="11"/>
      <c r="M452" s="5"/>
      <c r="N452" s="5"/>
      <c r="O452" s="2"/>
      <c r="P452" s="7"/>
      <c r="Q452" s="2"/>
      <c r="R452" s="2"/>
    </row>
    <row r="453" spans="1:18" ht="12.75" customHeight="1" x14ac:dyDescent="0.2">
      <c r="A453" s="10"/>
      <c r="B453" s="1"/>
      <c r="C453" s="1"/>
      <c r="D453" s="1"/>
      <c r="E453" s="1"/>
      <c r="F453" s="1"/>
      <c r="G453" s="10"/>
      <c r="H453" s="10"/>
      <c r="I453" s="10"/>
      <c r="J453" s="4"/>
      <c r="K453" s="11"/>
      <c r="L453" s="11"/>
      <c r="M453" s="5"/>
      <c r="N453" s="5"/>
      <c r="O453" s="2"/>
      <c r="P453" s="7"/>
      <c r="Q453" s="2"/>
      <c r="R453" s="2"/>
    </row>
    <row r="454" spans="1:18" ht="12.75" customHeight="1" x14ac:dyDescent="0.2">
      <c r="A454" s="10"/>
      <c r="B454" s="1"/>
      <c r="C454" s="1"/>
      <c r="D454" s="1"/>
      <c r="E454" s="1"/>
      <c r="F454" s="1"/>
      <c r="G454" s="10"/>
      <c r="H454" s="10"/>
      <c r="I454" s="10"/>
      <c r="J454" s="4"/>
      <c r="K454" s="11"/>
      <c r="L454" s="11"/>
      <c r="M454" s="5"/>
      <c r="N454" s="5"/>
      <c r="O454" s="2"/>
      <c r="P454" s="7"/>
      <c r="Q454" s="2"/>
      <c r="R454" s="2"/>
    </row>
    <row r="455" spans="1:18" ht="12.75" customHeight="1" x14ac:dyDescent="0.2">
      <c r="A455" s="10"/>
      <c r="B455" s="1"/>
      <c r="C455" s="1"/>
      <c r="D455" s="1"/>
      <c r="E455" s="1"/>
      <c r="F455" s="1"/>
      <c r="G455" s="10"/>
      <c r="H455" s="10"/>
      <c r="I455" s="10"/>
      <c r="J455" s="4"/>
      <c r="K455" s="11"/>
      <c r="L455" s="11"/>
      <c r="M455" s="5"/>
      <c r="N455" s="5"/>
      <c r="O455" s="2"/>
      <c r="P455" s="7"/>
      <c r="Q455" s="2"/>
      <c r="R455" s="2"/>
    </row>
    <row r="456" spans="1:18" ht="12.75" customHeight="1" x14ac:dyDescent="0.2">
      <c r="A456" s="10"/>
      <c r="B456" s="1"/>
      <c r="C456" s="1"/>
      <c r="D456" s="1"/>
      <c r="E456" s="1"/>
      <c r="F456" s="1"/>
      <c r="G456" s="10"/>
      <c r="H456" s="10"/>
      <c r="I456" s="10"/>
      <c r="J456" s="4"/>
      <c r="K456" s="11"/>
      <c r="L456" s="11"/>
      <c r="M456" s="5"/>
      <c r="N456" s="5"/>
      <c r="O456" s="2"/>
      <c r="P456" s="7"/>
      <c r="Q456" s="2"/>
      <c r="R456" s="2"/>
    </row>
    <row r="457" spans="1:18" ht="12.75" customHeight="1" x14ac:dyDescent="0.2">
      <c r="A457" s="10"/>
      <c r="B457" s="1"/>
      <c r="C457" s="1"/>
      <c r="D457" s="1"/>
      <c r="E457" s="1"/>
      <c r="F457" s="1"/>
      <c r="G457" s="10"/>
      <c r="H457" s="10"/>
      <c r="I457" s="10"/>
      <c r="J457" s="4"/>
      <c r="K457" s="11"/>
      <c r="L457" s="11"/>
      <c r="M457" s="5"/>
      <c r="N457" s="5"/>
      <c r="O457" s="2"/>
      <c r="P457" s="7"/>
      <c r="Q457" s="2"/>
      <c r="R457" s="2"/>
    </row>
    <row r="458" spans="1:18" ht="12.75" customHeight="1" x14ac:dyDescent="0.2">
      <c r="A458" s="10"/>
      <c r="B458" s="1"/>
      <c r="C458" s="1"/>
      <c r="D458" s="1"/>
      <c r="E458" s="1"/>
      <c r="F458" s="1"/>
      <c r="G458" s="10"/>
      <c r="H458" s="10"/>
      <c r="I458" s="10"/>
      <c r="J458" s="4"/>
      <c r="K458" s="11"/>
      <c r="L458" s="11"/>
      <c r="M458" s="5"/>
      <c r="N458" s="5"/>
      <c r="O458" s="2"/>
      <c r="P458" s="7"/>
      <c r="Q458" s="2"/>
      <c r="R458" s="2"/>
    </row>
    <row r="459" spans="1:18" ht="12.75" customHeight="1" x14ac:dyDescent="0.2">
      <c r="A459" s="10"/>
      <c r="B459" s="1"/>
      <c r="C459" s="1"/>
      <c r="D459" s="1"/>
      <c r="E459" s="1"/>
      <c r="F459" s="1"/>
      <c r="G459" s="10"/>
      <c r="H459" s="10"/>
      <c r="I459" s="10"/>
      <c r="J459" s="4"/>
      <c r="K459" s="11"/>
      <c r="L459" s="11"/>
      <c r="M459" s="5"/>
      <c r="N459" s="5"/>
      <c r="O459" s="2"/>
      <c r="P459" s="7"/>
      <c r="Q459" s="2"/>
      <c r="R459" s="2"/>
    </row>
    <row r="460" spans="1:18" ht="12.75" customHeight="1" x14ac:dyDescent="0.2">
      <c r="A460" s="10"/>
      <c r="B460" s="1"/>
      <c r="C460" s="1"/>
      <c r="D460" s="1"/>
      <c r="E460" s="1"/>
      <c r="F460" s="1"/>
      <c r="G460" s="10"/>
      <c r="H460" s="10"/>
      <c r="I460" s="10"/>
      <c r="J460" s="4"/>
      <c r="K460" s="11"/>
      <c r="L460" s="11"/>
      <c r="M460" s="5"/>
      <c r="N460" s="5"/>
      <c r="O460" s="2"/>
      <c r="P460" s="7"/>
      <c r="Q460" s="2"/>
      <c r="R460" s="2"/>
    </row>
    <row r="461" spans="1:18" ht="12.75" customHeight="1" x14ac:dyDescent="0.2">
      <c r="A461" s="10"/>
      <c r="B461" s="1"/>
      <c r="C461" s="1"/>
      <c r="D461" s="1"/>
      <c r="E461" s="1"/>
      <c r="F461" s="1"/>
      <c r="G461" s="10"/>
      <c r="H461" s="10"/>
      <c r="I461" s="10"/>
      <c r="J461" s="4"/>
      <c r="K461" s="11"/>
      <c r="L461" s="11"/>
      <c r="M461" s="5"/>
      <c r="N461" s="5"/>
      <c r="O461" s="2"/>
      <c r="P461" s="7"/>
      <c r="Q461" s="2"/>
      <c r="R461" s="2"/>
    </row>
    <row r="462" spans="1:18" ht="12.75" customHeight="1" x14ac:dyDescent="0.2">
      <c r="A462" s="10"/>
      <c r="B462" s="1"/>
      <c r="C462" s="1"/>
      <c r="D462" s="1"/>
      <c r="E462" s="1"/>
      <c r="F462" s="1"/>
      <c r="G462" s="10"/>
      <c r="H462" s="10"/>
      <c r="I462" s="10"/>
      <c r="J462" s="4"/>
      <c r="K462" s="11"/>
      <c r="L462" s="11"/>
      <c r="M462" s="5"/>
      <c r="N462" s="5"/>
      <c r="O462" s="2"/>
      <c r="P462" s="7"/>
      <c r="Q462" s="2"/>
      <c r="R462" s="2"/>
    </row>
    <row r="463" spans="1:18" ht="12.75" customHeight="1" x14ac:dyDescent="0.2">
      <c r="A463" s="10"/>
      <c r="B463" s="1"/>
      <c r="C463" s="1"/>
      <c r="D463" s="1"/>
      <c r="E463" s="1"/>
      <c r="F463" s="1"/>
      <c r="G463" s="10"/>
      <c r="H463" s="10"/>
      <c r="I463" s="10"/>
      <c r="J463" s="4"/>
      <c r="K463" s="11"/>
      <c r="L463" s="11"/>
      <c r="M463" s="5"/>
      <c r="N463" s="5"/>
      <c r="O463" s="2"/>
      <c r="P463" s="7"/>
      <c r="Q463" s="2"/>
      <c r="R463" s="2"/>
    </row>
    <row r="464" spans="1:18" ht="12.75" customHeight="1" x14ac:dyDescent="0.2">
      <c r="A464" s="10"/>
      <c r="B464" s="1"/>
      <c r="C464" s="1"/>
      <c r="D464" s="1"/>
      <c r="E464" s="1"/>
      <c r="F464" s="1"/>
      <c r="G464" s="10"/>
      <c r="H464" s="10"/>
      <c r="I464" s="10"/>
      <c r="J464" s="4"/>
      <c r="K464" s="11"/>
      <c r="L464" s="11"/>
      <c r="M464" s="5"/>
      <c r="N464" s="5"/>
      <c r="O464" s="2"/>
      <c r="P464" s="7"/>
      <c r="Q464" s="2"/>
      <c r="R464" s="2"/>
    </row>
    <row r="465" spans="1:18" ht="12.75" customHeight="1" x14ac:dyDescent="0.2">
      <c r="A465" s="10"/>
      <c r="B465" s="1"/>
      <c r="C465" s="1"/>
      <c r="D465" s="1"/>
      <c r="E465" s="1"/>
      <c r="F465" s="1"/>
      <c r="G465" s="10"/>
      <c r="H465" s="10"/>
      <c r="I465" s="10"/>
      <c r="J465" s="4"/>
      <c r="K465" s="11"/>
      <c r="L465" s="11"/>
      <c r="M465" s="5"/>
      <c r="N465" s="5"/>
      <c r="O465" s="2"/>
      <c r="P465" s="7"/>
      <c r="Q465" s="2"/>
      <c r="R465" s="2"/>
    </row>
    <row r="466" spans="1:18" ht="12.75" customHeight="1" x14ac:dyDescent="0.2">
      <c r="A466" s="10"/>
      <c r="B466" s="1"/>
      <c r="C466" s="1"/>
      <c r="D466" s="1"/>
      <c r="E466" s="1"/>
      <c r="F466" s="1"/>
      <c r="G466" s="10"/>
      <c r="H466" s="10"/>
      <c r="I466" s="10"/>
      <c r="J466" s="4"/>
      <c r="K466" s="11"/>
      <c r="L466" s="11"/>
      <c r="M466" s="5"/>
      <c r="N466" s="5"/>
      <c r="O466" s="2"/>
      <c r="P466" s="7"/>
      <c r="Q466" s="2"/>
      <c r="R466" s="2"/>
    </row>
    <row r="467" spans="1:18" ht="12.75" customHeight="1" x14ac:dyDescent="0.2">
      <c r="A467" s="10"/>
      <c r="B467" s="1"/>
      <c r="C467" s="1"/>
      <c r="D467" s="1"/>
      <c r="E467" s="1"/>
      <c r="F467" s="1"/>
      <c r="G467" s="10"/>
      <c r="H467" s="10"/>
      <c r="I467" s="10"/>
      <c r="J467" s="4"/>
      <c r="K467" s="11"/>
      <c r="L467" s="11"/>
      <c r="M467" s="5"/>
      <c r="N467" s="5"/>
      <c r="O467" s="2"/>
      <c r="P467" s="7"/>
      <c r="Q467" s="2"/>
      <c r="R467" s="2"/>
    </row>
    <row r="468" spans="1:18" ht="12.75" customHeight="1" x14ac:dyDescent="0.2">
      <c r="A468" s="10"/>
      <c r="B468" s="1"/>
      <c r="C468" s="1"/>
      <c r="D468" s="1"/>
      <c r="E468" s="1"/>
      <c r="F468" s="1"/>
      <c r="G468" s="10"/>
      <c r="H468" s="10"/>
      <c r="I468" s="10"/>
      <c r="J468" s="4"/>
      <c r="K468" s="11"/>
      <c r="L468" s="11"/>
      <c r="M468" s="5"/>
      <c r="N468" s="5"/>
      <c r="O468" s="2"/>
      <c r="P468" s="7"/>
      <c r="Q468" s="2"/>
      <c r="R468" s="2"/>
    </row>
    <row r="469" spans="1:18" ht="12.75" customHeight="1" x14ac:dyDescent="0.2">
      <c r="A469" s="10"/>
      <c r="B469" s="1"/>
      <c r="C469" s="1"/>
      <c r="D469" s="1"/>
      <c r="E469" s="1"/>
      <c r="F469" s="1"/>
      <c r="G469" s="10"/>
      <c r="H469" s="10"/>
      <c r="I469" s="10"/>
      <c r="J469" s="4"/>
      <c r="K469" s="11"/>
      <c r="L469" s="11"/>
      <c r="M469" s="5"/>
      <c r="N469" s="5"/>
      <c r="O469" s="2"/>
      <c r="P469" s="7"/>
      <c r="Q469" s="2"/>
      <c r="R469" s="2"/>
    </row>
    <row r="470" spans="1:18" ht="12.75" customHeight="1" x14ac:dyDescent="0.2">
      <c r="A470" s="10"/>
      <c r="B470" s="1"/>
      <c r="C470" s="1"/>
      <c r="D470" s="1"/>
      <c r="E470" s="1"/>
      <c r="F470" s="1"/>
      <c r="G470" s="10"/>
      <c r="H470" s="10"/>
      <c r="I470" s="10"/>
      <c r="J470" s="4"/>
      <c r="K470" s="11"/>
      <c r="L470" s="11"/>
      <c r="M470" s="5"/>
      <c r="N470" s="5"/>
      <c r="O470" s="2"/>
      <c r="P470" s="7"/>
      <c r="Q470" s="2"/>
      <c r="R470" s="2"/>
    </row>
    <row r="471" spans="1:18" ht="12.75" customHeight="1" x14ac:dyDescent="0.2">
      <c r="A471" s="10"/>
      <c r="B471" s="1"/>
      <c r="C471" s="1"/>
      <c r="D471" s="1"/>
      <c r="E471" s="1"/>
      <c r="F471" s="1"/>
      <c r="G471" s="10"/>
      <c r="H471" s="10"/>
      <c r="I471" s="10"/>
      <c r="J471" s="4"/>
      <c r="K471" s="11"/>
      <c r="L471" s="11"/>
      <c r="M471" s="5"/>
      <c r="N471" s="5"/>
      <c r="O471" s="2"/>
      <c r="P471" s="7"/>
      <c r="Q471" s="2"/>
      <c r="R471" s="2"/>
    </row>
    <row r="472" spans="1:18" ht="12.75" customHeight="1" x14ac:dyDescent="0.2">
      <c r="A472" s="10"/>
      <c r="B472" s="1"/>
      <c r="C472" s="1"/>
      <c r="D472" s="1"/>
      <c r="E472" s="1"/>
      <c r="F472" s="1"/>
      <c r="G472" s="10"/>
      <c r="H472" s="10"/>
      <c r="I472" s="10"/>
      <c r="J472" s="4"/>
      <c r="K472" s="11"/>
      <c r="L472" s="11"/>
      <c r="M472" s="5"/>
      <c r="N472" s="5"/>
      <c r="O472" s="2"/>
      <c r="P472" s="7"/>
      <c r="Q472" s="2"/>
      <c r="R472" s="2"/>
    </row>
    <row r="473" spans="1:18" ht="12.75" customHeight="1" x14ac:dyDescent="0.2">
      <c r="A473" s="10"/>
      <c r="B473" s="1"/>
      <c r="C473" s="1"/>
      <c r="D473" s="1"/>
      <c r="E473" s="1"/>
      <c r="F473" s="1"/>
      <c r="G473" s="10"/>
      <c r="H473" s="10"/>
      <c r="I473" s="10"/>
      <c r="J473" s="4"/>
      <c r="K473" s="11"/>
      <c r="L473" s="11"/>
      <c r="M473" s="5"/>
      <c r="N473" s="5"/>
      <c r="O473" s="2"/>
      <c r="P473" s="7"/>
      <c r="Q473" s="2"/>
      <c r="R473" s="2"/>
    </row>
    <row r="474" spans="1:18" ht="12.75" customHeight="1" x14ac:dyDescent="0.2">
      <c r="A474" s="10"/>
      <c r="B474" s="1"/>
      <c r="C474" s="1"/>
      <c r="D474" s="1"/>
      <c r="E474" s="1"/>
      <c r="F474" s="1"/>
      <c r="G474" s="10"/>
      <c r="H474" s="10"/>
      <c r="I474" s="10"/>
      <c r="J474" s="4"/>
      <c r="K474" s="11"/>
      <c r="L474" s="11"/>
      <c r="M474" s="5"/>
      <c r="N474" s="5"/>
      <c r="O474" s="2"/>
      <c r="P474" s="7"/>
      <c r="Q474" s="2"/>
      <c r="R474" s="2"/>
    </row>
    <row r="475" spans="1:18" ht="12.75" customHeight="1" x14ac:dyDescent="0.2">
      <c r="A475" s="10"/>
      <c r="B475" s="1"/>
      <c r="C475" s="1"/>
      <c r="D475" s="1"/>
      <c r="E475" s="1"/>
      <c r="F475" s="1"/>
      <c r="G475" s="10"/>
      <c r="H475" s="10"/>
      <c r="I475" s="10"/>
      <c r="J475" s="4"/>
      <c r="K475" s="11"/>
      <c r="L475" s="11"/>
      <c r="M475" s="5"/>
      <c r="N475" s="5"/>
      <c r="O475" s="2"/>
      <c r="P475" s="7"/>
      <c r="Q475" s="2"/>
      <c r="R475" s="2"/>
    </row>
    <row r="476" spans="1:18" ht="12.75" customHeight="1" x14ac:dyDescent="0.2">
      <c r="A476" s="10"/>
      <c r="B476" s="1"/>
      <c r="C476" s="1"/>
      <c r="D476" s="1"/>
      <c r="E476" s="1"/>
      <c r="F476" s="1"/>
      <c r="G476" s="10"/>
      <c r="H476" s="10"/>
      <c r="I476" s="10"/>
      <c r="J476" s="4"/>
      <c r="K476" s="11"/>
      <c r="L476" s="11"/>
      <c r="M476" s="5"/>
      <c r="N476" s="5"/>
      <c r="O476" s="2"/>
      <c r="P476" s="7"/>
      <c r="Q476" s="2"/>
      <c r="R476" s="2"/>
    </row>
    <row r="477" spans="1:18" ht="12.75" customHeight="1" x14ac:dyDescent="0.2">
      <c r="A477" s="10"/>
      <c r="B477" s="1"/>
      <c r="C477" s="1"/>
      <c r="D477" s="1"/>
      <c r="E477" s="1"/>
      <c r="F477" s="1"/>
      <c r="G477" s="10"/>
      <c r="H477" s="10"/>
      <c r="I477" s="10"/>
      <c r="J477" s="4"/>
      <c r="K477" s="11"/>
      <c r="L477" s="11"/>
      <c r="M477" s="5"/>
      <c r="N477" s="5"/>
      <c r="O477" s="2"/>
      <c r="P477" s="7"/>
      <c r="Q477" s="2"/>
      <c r="R477" s="2"/>
    </row>
    <row r="478" spans="1:18" ht="12.75" customHeight="1" x14ac:dyDescent="0.2">
      <c r="A478" s="10"/>
      <c r="B478" s="1"/>
      <c r="C478" s="1"/>
      <c r="D478" s="1"/>
      <c r="E478" s="1"/>
      <c r="F478" s="1"/>
      <c r="G478" s="10"/>
      <c r="H478" s="10"/>
      <c r="I478" s="10"/>
      <c r="J478" s="4"/>
      <c r="K478" s="11"/>
      <c r="L478" s="11"/>
      <c r="M478" s="5"/>
      <c r="N478" s="5"/>
      <c r="O478" s="2"/>
      <c r="P478" s="7"/>
      <c r="Q478" s="2"/>
      <c r="R478" s="2"/>
    </row>
    <row r="479" spans="1:18" ht="12.75" customHeight="1" x14ac:dyDescent="0.2">
      <c r="A479" s="10"/>
      <c r="B479" s="1"/>
      <c r="C479" s="1"/>
      <c r="D479" s="1"/>
      <c r="E479" s="1"/>
      <c r="F479" s="1"/>
      <c r="G479" s="10"/>
      <c r="H479" s="10"/>
      <c r="I479" s="10"/>
      <c r="J479" s="4"/>
      <c r="K479" s="11"/>
      <c r="L479" s="11"/>
      <c r="M479" s="5"/>
      <c r="N479" s="5"/>
      <c r="O479" s="2"/>
      <c r="P479" s="7"/>
      <c r="Q479" s="2"/>
      <c r="R479" s="2"/>
    </row>
    <row r="480" spans="1:18" ht="12.75" customHeight="1" x14ac:dyDescent="0.2">
      <c r="A480" s="10"/>
      <c r="B480" s="1"/>
      <c r="C480" s="1"/>
      <c r="D480" s="1"/>
      <c r="E480" s="1"/>
      <c r="F480" s="1"/>
      <c r="G480" s="10"/>
      <c r="H480" s="10"/>
      <c r="I480" s="10"/>
      <c r="J480" s="4"/>
      <c r="K480" s="11"/>
      <c r="L480" s="11"/>
      <c r="M480" s="5"/>
      <c r="N480" s="5"/>
      <c r="O480" s="2"/>
      <c r="P480" s="7"/>
      <c r="Q480" s="2"/>
      <c r="R480" s="2"/>
    </row>
    <row r="481" spans="1:18" ht="12.75" customHeight="1" x14ac:dyDescent="0.2">
      <c r="A481" s="10"/>
      <c r="B481" s="1"/>
      <c r="C481" s="1"/>
      <c r="D481" s="1"/>
      <c r="E481" s="1"/>
      <c r="F481" s="1"/>
      <c r="G481" s="10"/>
      <c r="H481" s="10"/>
      <c r="I481" s="10"/>
      <c r="J481" s="4"/>
      <c r="K481" s="11"/>
      <c r="L481" s="11"/>
      <c r="M481" s="5"/>
      <c r="N481" s="5"/>
      <c r="O481" s="2"/>
      <c r="P481" s="7"/>
      <c r="Q481" s="2"/>
      <c r="R481" s="2"/>
    </row>
    <row r="482" spans="1:18" ht="12.75" customHeight="1" x14ac:dyDescent="0.2">
      <c r="A482" s="10"/>
      <c r="B482" s="1"/>
      <c r="C482" s="1"/>
      <c r="D482" s="1"/>
      <c r="E482" s="1"/>
      <c r="F482" s="1"/>
      <c r="G482" s="10"/>
      <c r="H482" s="10"/>
      <c r="I482" s="10"/>
      <c r="J482" s="4"/>
      <c r="K482" s="11"/>
      <c r="L482" s="11"/>
      <c r="M482" s="5"/>
      <c r="N482" s="5"/>
      <c r="O482" s="2"/>
      <c r="P482" s="7"/>
      <c r="Q482" s="2"/>
      <c r="R482" s="2"/>
    </row>
    <row r="483" spans="1:18" ht="12.75" customHeight="1" x14ac:dyDescent="0.2">
      <c r="A483" s="10"/>
      <c r="B483" s="1"/>
      <c r="C483" s="1"/>
      <c r="D483" s="1"/>
      <c r="E483" s="1"/>
      <c r="F483" s="1"/>
      <c r="G483" s="10"/>
      <c r="H483" s="10"/>
      <c r="I483" s="10"/>
      <c r="J483" s="4"/>
      <c r="K483" s="11"/>
      <c r="L483" s="11"/>
      <c r="M483" s="5"/>
      <c r="N483" s="5"/>
      <c r="O483" s="2"/>
      <c r="P483" s="7"/>
      <c r="Q483" s="2"/>
      <c r="R483" s="2"/>
    </row>
    <row r="484" spans="1:18" ht="12.75" customHeight="1" x14ac:dyDescent="0.2">
      <c r="A484" s="10"/>
      <c r="B484" s="1"/>
      <c r="C484" s="1"/>
      <c r="D484" s="1"/>
      <c r="E484" s="1"/>
      <c r="F484" s="1"/>
      <c r="G484" s="10"/>
      <c r="H484" s="10"/>
      <c r="I484" s="10"/>
      <c r="J484" s="4"/>
      <c r="K484" s="11"/>
      <c r="L484" s="11"/>
      <c r="M484" s="5"/>
      <c r="N484" s="5"/>
      <c r="O484" s="2"/>
      <c r="P484" s="7"/>
      <c r="Q484" s="2"/>
      <c r="R484" s="2"/>
    </row>
    <row r="485" spans="1:18" ht="12.75" customHeight="1" x14ac:dyDescent="0.2">
      <c r="A485" s="10"/>
      <c r="B485" s="1"/>
      <c r="C485" s="1"/>
      <c r="D485" s="1"/>
      <c r="E485" s="1"/>
      <c r="F485" s="1"/>
      <c r="G485" s="10"/>
      <c r="H485" s="10"/>
      <c r="I485" s="10"/>
      <c r="J485" s="4"/>
      <c r="K485" s="11"/>
      <c r="L485" s="11"/>
      <c r="M485" s="5"/>
      <c r="N485" s="5"/>
      <c r="O485" s="2"/>
      <c r="P485" s="7"/>
      <c r="Q485" s="2"/>
      <c r="R485" s="2"/>
    </row>
    <row r="486" spans="1:18" ht="12.75" customHeight="1" x14ac:dyDescent="0.2">
      <c r="A486" s="10"/>
      <c r="B486" s="1"/>
      <c r="C486" s="1"/>
      <c r="D486" s="1"/>
      <c r="E486" s="1"/>
      <c r="F486" s="1"/>
      <c r="G486" s="10"/>
      <c r="H486" s="10"/>
      <c r="I486" s="10"/>
      <c r="J486" s="4"/>
      <c r="K486" s="11"/>
      <c r="L486" s="11"/>
      <c r="M486" s="5"/>
      <c r="N486" s="5"/>
      <c r="O486" s="2"/>
      <c r="P486" s="7"/>
      <c r="Q486" s="2"/>
      <c r="R486" s="2"/>
    </row>
    <row r="487" spans="1:18" ht="12.75" customHeight="1" x14ac:dyDescent="0.2">
      <c r="A487" s="10"/>
      <c r="B487" s="1"/>
      <c r="C487" s="1"/>
      <c r="D487" s="1"/>
      <c r="E487" s="1"/>
      <c r="F487" s="1"/>
      <c r="G487" s="10"/>
      <c r="H487" s="10"/>
      <c r="I487" s="10"/>
      <c r="J487" s="4"/>
      <c r="K487" s="11"/>
      <c r="L487" s="11"/>
      <c r="M487" s="5"/>
      <c r="N487" s="5"/>
      <c r="O487" s="2"/>
      <c r="P487" s="7"/>
      <c r="Q487" s="2"/>
      <c r="R487" s="2"/>
    </row>
    <row r="488" spans="1:18" ht="12.75" customHeight="1" x14ac:dyDescent="0.2">
      <c r="A488" s="10"/>
      <c r="B488" s="1"/>
      <c r="C488" s="1"/>
      <c r="D488" s="1"/>
      <c r="E488" s="1"/>
      <c r="F488" s="1"/>
      <c r="G488" s="10"/>
      <c r="H488" s="10"/>
      <c r="I488" s="10"/>
      <c r="J488" s="4"/>
      <c r="K488" s="11"/>
      <c r="L488" s="11"/>
      <c r="M488" s="5"/>
      <c r="N488" s="5"/>
      <c r="O488" s="2"/>
      <c r="P488" s="7"/>
      <c r="Q488" s="2"/>
      <c r="R488" s="2"/>
    </row>
    <row r="489" spans="1:18" ht="12.75" customHeight="1" x14ac:dyDescent="0.2">
      <c r="A489" s="10"/>
      <c r="B489" s="1"/>
      <c r="C489" s="1"/>
      <c r="D489" s="1"/>
      <c r="E489" s="1"/>
      <c r="F489" s="1"/>
      <c r="G489" s="10"/>
      <c r="H489" s="10"/>
      <c r="I489" s="10"/>
      <c r="J489" s="4"/>
      <c r="K489" s="11"/>
      <c r="L489" s="11"/>
      <c r="M489" s="5"/>
      <c r="N489" s="5"/>
      <c r="O489" s="2"/>
      <c r="P489" s="7"/>
      <c r="Q489" s="2"/>
      <c r="R489" s="2"/>
    </row>
    <row r="490" spans="1:18" ht="12.75" customHeight="1" x14ac:dyDescent="0.2">
      <c r="A490" s="10"/>
      <c r="B490" s="1"/>
      <c r="C490" s="1"/>
      <c r="D490" s="1"/>
      <c r="E490" s="1"/>
      <c r="F490" s="1"/>
      <c r="G490" s="10"/>
      <c r="H490" s="10"/>
      <c r="I490" s="10"/>
      <c r="J490" s="4"/>
      <c r="K490" s="11"/>
      <c r="L490" s="11"/>
      <c r="M490" s="5"/>
      <c r="N490" s="5"/>
      <c r="O490" s="2"/>
      <c r="P490" s="7"/>
      <c r="Q490" s="2"/>
      <c r="R490" s="2"/>
    </row>
    <row r="491" spans="1:18" ht="12.75" customHeight="1" x14ac:dyDescent="0.2">
      <c r="A491" s="10"/>
      <c r="B491" s="1"/>
      <c r="C491" s="1"/>
      <c r="D491" s="1"/>
      <c r="E491" s="1"/>
      <c r="F491" s="1"/>
      <c r="G491" s="10"/>
      <c r="H491" s="10"/>
      <c r="I491" s="10"/>
      <c r="J491" s="4"/>
      <c r="K491" s="11"/>
      <c r="L491" s="11"/>
      <c r="M491" s="5"/>
      <c r="N491" s="5"/>
      <c r="O491" s="2"/>
      <c r="P491" s="7"/>
      <c r="Q491" s="2"/>
      <c r="R491" s="2"/>
    </row>
    <row r="492" spans="1:18" ht="12.75" customHeight="1" x14ac:dyDescent="0.2">
      <c r="A492" s="10"/>
      <c r="B492" s="1"/>
      <c r="C492" s="1"/>
      <c r="D492" s="1"/>
      <c r="E492" s="1"/>
      <c r="F492" s="1"/>
      <c r="G492" s="10"/>
      <c r="H492" s="10"/>
      <c r="I492" s="10"/>
      <c r="J492" s="4"/>
      <c r="K492" s="11"/>
      <c r="L492" s="11"/>
      <c r="M492" s="5"/>
      <c r="N492" s="5"/>
      <c r="O492" s="2"/>
      <c r="P492" s="7"/>
      <c r="Q492" s="2"/>
      <c r="R492" s="2"/>
    </row>
    <row r="493" spans="1:18" ht="12.75" customHeight="1" x14ac:dyDescent="0.2">
      <c r="A493" s="10"/>
      <c r="B493" s="1"/>
      <c r="C493" s="1"/>
      <c r="D493" s="1"/>
      <c r="E493" s="1"/>
      <c r="F493" s="1"/>
      <c r="G493" s="10"/>
      <c r="H493" s="10"/>
      <c r="I493" s="10"/>
      <c r="J493" s="4"/>
      <c r="K493" s="11"/>
      <c r="L493" s="11"/>
      <c r="M493" s="5"/>
      <c r="N493" s="5"/>
      <c r="O493" s="2"/>
      <c r="P493" s="7"/>
      <c r="Q493" s="2"/>
      <c r="R493" s="2"/>
    </row>
    <row r="494" spans="1:18" ht="12.75" customHeight="1" x14ac:dyDescent="0.2">
      <c r="A494" s="10"/>
      <c r="B494" s="1"/>
      <c r="C494" s="1"/>
      <c r="D494" s="1"/>
      <c r="E494" s="1"/>
      <c r="F494" s="1"/>
      <c r="G494" s="10"/>
      <c r="H494" s="10"/>
      <c r="I494" s="10"/>
      <c r="J494" s="4"/>
      <c r="K494" s="11"/>
      <c r="L494" s="11"/>
      <c r="M494" s="5"/>
      <c r="N494" s="5"/>
      <c r="O494" s="2"/>
      <c r="P494" s="7"/>
      <c r="Q494" s="2"/>
      <c r="R494" s="2"/>
    </row>
    <row r="495" spans="1:18" ht="12.75" customHeight="1" x14ac:dyDescent="0.2">
      <c r="A495" s="10"/>
      <c r="B495" s="1"/>
      <c r="C495" s="1"/>
      <c r="D495" s="1"/>
      <c r="E495" s="1"/>
      <c r="F495" s="1"/>
      <c r="G495" s="10"/>
      <c r="H495" s="10"/>
      <c r="I495" s="10"/>
      <c r="J495" s="4"/>
      <c r="K495" s="11"/>
      <c r="L495" s="11"/>
      <c r="M495" s="5"/>
      <c r="N495" s="5"/>
      <c r="O495" s="2"/>
      <c r="P495" s="7"/>
      <c r="Q495" s="2"/>
      <c r="R495" s="2"/>
    </row>
    <row r="496" spans="1:18" ht="12.75" customHeight="1" x14ac:dyDescent="0.2">
      <c r="A496" s="10"/>
      <c r="B496" s="1"/>
      <c r="C496" s="1"/>
      <c r="D496" s="1"/>
      <c r="E496" s="1"/>
      <c r="F496" s="1"/>
      <c r="G496" s="10"/>
      <c r="H496" s="10"/>
      <c r="I496" s="10"/>
      <c r="J496" s="4"/>
      <c r="K496" s="11"/>
      <c r="L496" s="11"/>
      <c r="M496" s="5"/>
      <c r="N496" s="5"/>
      <c r="O496" s="2"/>
      <c r="P496" s="7"/>
      <c r="Q496" s="2"/>
      <c r="R496" s="2"/>
    </row>
    <row r="497" spans="1:18" ht="12.75" customHeight="1" x14ac:dyDescent="0.2">
      <c r="A497" s="10"/>
      <c r="B497" s="1"/>
      <c r="C497" s="1"/>
      <c r="D497" s="1"/>
      <c r="E497" s="1"/>
      <c r="F497" s="1"/>
      <c r="G497" s="10"/>
      <c r="H497" s="10"/>
      <c r="I497" s="10"/>
      <c r="J497" s="4"/>
      <c r="K497" s="11"/>
      <c r="L497" s="11"/>
      <c r="M497" s="5"/>
      <c r="N497" s="5"/>
      <c r="O497" s="2"/>
      <c r="P497" s="7"/>
      <c r="Q497" s="2"/>
      <c r="R497" s="2"/>
    </row>
    <row r="498" spans="1:18" ht="12.75" customHeight="1" x14ac:dyDescent="0.2">
      <c r="A498" s="10"/>
      <c r="B498" s="1"/>
      <c r="C498" s="1"/>
      <c r="D498" s="1"/>
      <c r="E498" s="1"/>
      <c r="F498" s="1"/>
      <c r="G498" s="10"/>
      <c r="H498" s="10"/>
      <c r="I498" s="10"/>
      <c r="J498" s="4"/>
      <c r="K498" s="11"/>
      <c r="L498" s="11"/>
      <c r="M498" s="5"/>
      <c r="N498" s="5"/>
      <c r="O498" s="2"/>
      <c r="P498" s="7"/>
      <c r="Q498" s="2"/>
      <c r="R498" s="2"/>
    </row>
    <row r="499" spans="1:18" ht="12.75" customHeight="1" x14ac:dyDescent="0.2">
      <c r="A499" s="10"/>
      <c r="B499" s="1"/>
      <c r="C499" s="1"/>
      <c r="D499" s="1"/>
      <c r="E499" s="1"/>
      <c r="F499" s="1"/>
      <c r="G499" s="10"/>
      <c r="H499" s="10"/>
      <c r="I499" s="10"/>
      <c r="J499" s="4"/>
      <c r="K499" s="11"/>
      <c r="L499" s="11"/>
      <c r="M499" s="5"/>
      <c r="N499" s="5"/>
      <c r="O499" s="2"/>
      <c r="P499" s="7"/>
      <c r="Q499" s="2"/>
      <c r="R499" s="2"/>
    </row>
    <row r="500" spans="1:18" ht="12.75" customHeight="1" x14ac:dyDescent="0.2">
      <c r="A500" s="10"/>
      <c r="B500" s="1"/>
      <c r="C500" s="1"/>
      <c r="D500" s="1"/>
      <c r="E500" s="1"/>
      <c r="F500" s="1"/>
      <c r="G500" s="10"/>
      <c r="H500" s="10"/>
      <c r="I500" s="10"/>
      <c r="J500" s="4"/>
      <c r="K500" s="11"/>
      <c r="L500" s="11"/>
      <c r="M500" s="5"/>
      <c r="N500" s="5"/>
      <c r="O500" s="2"/>
      <c r="P500" s="7"/>
      <c r="Q500" s="2"/>
      <c r="R500" s="2"/>
    </row>
    <row r="501" spans="1:18" ht="12.75" customHeight="1" x14ac:dyDescent="0.2">
      <c r="A501" s="10"/>
      <c r="B501" s="1"/>
      <c r="C501" s="1"/>
      <c r="D501" s="1"/>
      <c r="E501" s="1"/>
      <c r="F501" s="1"/>
      <c r="G501" s="10"/>
      <c r="H501" s="10"/>
      <c r="I501" s="10"/>
      <c r="J501" s="4"/>
      <c r="K501" s="11"/>
      <c r="L501" s="11"/>
      <c r="M501" s="5"/>
      <c r="N501" s="5"/>
      <c r="O501" s="2"/>
      <c r="P501" s="7"/>
      <c r="Q501" s="2"/>
      <c r="R501" s="2"/>
    </row>
    <row r="502" spans="1:18" ht="12.75" customHeight="1" x14ac:dyDescent="0.2">
      <c r="A502" s="10"/>
      <c r="B502" s="1"/>
      <c r="C502" s="1"/>
      <c r="D502" s="1"/>
      <c r="E502" s="1"/>
      <c r="F502" s="1"/>
      <c r="G502" s="10"/>
      <c r="H502" s="10"/>
      <c r="I502" s="10"/>
      <c r="J502" s="4"/>
      <c r="K502" s="11"/>
      <c r="L502" s="11"/>
      <c r="M502" s="5"/>
      <c r="N502" s="5"/>
      <c r="O502" s="2"/>
      <c r="P502" s="7"/>
      <c r="Q502" s="2"/>
      <c r="R502" s="2"/>
    </row>
    <row r="503" spans="1:18" ht="12.75" customHeight="1" x14ac:dyDescent="0.2">
      <c r="A503" s="10"/>
      <c r="B503" s="1"/>
      <c r="C503" s="1"/>
      <c r="D503" s="1"/>
      <c r="E503" s="1"/>
      <c r="F503" s="1"/>
      <c r="G503" s="10"/>
      <c r="H503" s="10"/>
      <c r="I503" s="10"/>
      <c r="J503" s="4"/>
      <c r="K503" s="11"/>
      <c r="L503" s="11"/>
      <c r="M503" s="5"/>
      <c r="N503" s="5"/>
      <c r="O503" s="2"/>
      <c r="P503" s="7"/>
      <c r="Q503" s="2"/>
      <c r="R503" s="2"/>
    </row>
    <row r="504" spans="1:18" ht="12.75" customHeight="1" x14ac:dyDescent="0.2">
      <c r="A504" s="10"/>
      <c r="B504" s="1"/>
      <c r="C504" s="1"/>
      <c r="D504" s="1"/>
      <c r="E504" s="1"/>
      <c r="F504" s="1"/>
      <c r="G504" s="10"/>
      <c r="H504" s="10"/>
      <c r="I504" s="10"/>
      <c r="J504" s="4"/>
      <c r="K504" s="11"/>
      <c r="L504" s="11"/>
      <c r="M504" s="5"/>
      <c r="N504" s="5"/>
      <c r="O504" s="2"/>
      <c r="P504" s="7"/>
      <c r="Q504" s="2"/>
      <c r="R504" s="2"/>
    </row>
    <row r="505" spans="1:18" ht="12.75" customHeight="1" x14ac:dyDescent="0.2">
      <c r="A505" s="10"/>
      <c r="B505" s="1"/>
      <c r="C505" s="1"/>
      <c r="D505" s="1"/>
      <c r="E505" s="1"/>
      <c r="F505" s="1"/>
      <c r="G505" s="10"/>
      <c r="H505" s="10"/>
      <c r="I505" s="10"/>
      <c r="J505" s="4"/>
      <c r="K505" s="11"/>
      <c r="L505" s="11"/>
      <c r="M505" s="5"/>
      <c r="N505" s="5"/>
      <c r="O505" s="2"/>
      <c r="P505" s="7"/>
      <c r="Q505" s="2"/>
      <c r="R505" s="2"/>
    </row>
    <row r="506" spans="1:18" ht="12.75" customHeight="1" x14ac:dyDescent="0.2">
      <c r="A506" s="10"/>
      <c r="B506" s="1"/>
      <c r="C506" s="1"/>
      <c r="D506" s="1"/>
      <c r="E506" s="1"/>
      <c r="F506" s="1"/>
      <c r="G506" s="10"/>
      <c r="H506" s="10"/>
      <c r="I506" s="10"/>
      <c r="J506" s="4"/>
      <c r="K506" s="11"/>
      <c r="L506" s="11"/>
      <c r="M506" s="5"/>
      <c r="N506" s="5"/>
      <c r="O506" s="2"/>
      <c r="P506" s="7"/>
      <c r="Q506" s="2"/>
      <c r="R506" s="2"/>
    </row>
    <row r="507" spans="1:18" ht="12.75" customHeight="1" x14ac:dyDescent="0.2">
      <c r="A507" s="10"/>
      <c r="B507" s="1"/>
      <c r="C507" s="1"/>
      <c r="D507" s="1"/>
      <c r="E507" s="1"/>
      <c r="F507" s="1"/>
      <c r="G507" s="10"/>
      <c r="H507" s="10"/>
      <c r="I507" s="10"/>
      <c r="J507" s="4"/>
      <c r="K507" s="11"/>
      <c r="L507" s="11"/>
      <c r="M507" s="5"/>
      <c r="N507" s="5"/>
      <c r="O507" s="2"/>
      <c r="P507" s="7"/>
      <c r="Q507" s="2"/>
      <c r="R507" s="2"/>
    </row>
    <row r="508" spans="1:18" ht="12.75" customHeight="1" x14ac:dyDescent="0.2">
      <c r="A508" s="10"/>
      <c r="B508" s="1"/>
      <c r="C508" s="1"/>
      <c r="D508" s="1"/>
      <c r="E508" s="1"/>
      <c r="F508" s="1"/>
      <c r="G508" s="10"/>
      <c r="H508" s="10"/>
      <c r="I508" s="10"/>
      <c r="J508" s="4"/>
      <c r="K508" s="11"/>
      <c r="L508" s="11"/>
      <c r="M508" s="5"/>
      <c r="N508" s="5"/>
      <c r="O508" s="2"/>
      <c r="P508" s="7"/>
      <c r="Q508" s="2"/>
      <c r="R508" s="2"/>
    </row>
    <row r="509" spans="1:18" ht="12.75" customHeight="1" x14ac:dyDescent="0.2">
      <c r="A509" s="10"/>
      <c r="B509" s="1"/>
      <c r="C509" s="1"/>
      <c r="D509" s="1"/>
      <c r="E509" s="1"/>
      <c r="F509" s="1"/>
      <c r="G509" s="10"/>
      <c r="H509" s="10"/>
      <c r="I509" s="10"/>
      <c r="J509" s="4"/>
      <c r="K509" s="11"/>
      <c r="L509" s="11"/>
      <c r="M509" s="5"/>
      <c r="N509" s="5"/>
      <c r="O509" s="2"/>
      <c r="P509" s="7"/>
      <c r="Q509" s="2"/>
      <c r="R509" s="2"/>
    </row>
    <row r="510" spans="1:18" ht="12.75" customHeight="1" x14ac:dyDescent="0.2">
      <c r="A510" s="10"/>
      <c r="B510" s="1"/>
      <c r="C510" s="1"/>
      <c r="D510" s="1"/>
      <c r="E510" s="1"/>
      <c r="F510" s="1"/>
      <c r="G510" s="10"/>
      <c r="H510" s="10"/>
      <c r="I510" s="10"/>
      <c r="J510" s="4"/>
      <c r="K510" s="11"/>
      <c r="L510" s="11"/>
      <c r="M510" s="5"/>
      <c r="N510" s="5"/>
      <c r="O510" s="2"/>
      <c r="P510" s="7"/>
      <c r="Q510" s="2"/>
      <c r="R510" s="2"/>
    </row>
    <row r="511" spans="1:18" ht="12.75" customHeight="1" x14ac:dyDescent="0.2">
      <c r="A511" s="10"/>
      <c r="B511" s="1"/>
      <c r="C511" s="1"/>
      <c r="D511" s="1"/>
      <c r="E511" s="1"/>
      <c r="F511" s="1"/>
      <c r="G511" s="10"/>
      <c r="H511" s="10"/>
      <c r="I511" s="10"/>
      <c r="J511" s="4"/>
      <c r="K511" s="11"/>
      <c r="L511" s="11"/>
      <c r="M511" s="5"/>
      <c r="N511" s="5"/>
      <c r="O511" s="2"/>
      <c r="P511" s="7"/>
      <c r="Q511" s="2"/>
      <c r="R511" s="2"/>
    </row>
    <row r="512" spans="1:18" ht="12.75" customHeight="1" x14ac:dyDescent="0.2">
      <c r="A512" s="10"/>
      <c r="B512" s="1"/>
      <c r="C512" s="1"/>
      <c r="D512" s="1"/>
      <c r="E512" s="1"/>
      <c r="F512" s="1"/>
      <c r="G512" s="10"/>
      <c r="H512" s="10"/>
      <c r="I512" s="10"/>
      <c r="J512" s="4"/>
      <c r="K512" s="11"/>
      <c r="L512" s="11"/>
      <c r="M512" s="5"/>
      <c r="N512" s="5"/>
      <c r="O512" s="2"/>
      <c r="P512" s="7"/>
      <c r="Q512" s="2"/>
      <c r="R512" s="2"/>
    </row>
    <row r="513" spans="1:18" ht="12.75" customHeight="1" x14ac:dyDescent="0.2">
      <c r="A513" s="10"/>
      <c r="B513" s="1"/>
      <c r="C513" s="1"/>
      <c r="D513" s="1"/>
      <c r="E513" s="1"/>
      <c r="F513" s="1"/>
      <c r="G513" s="10"/>
      <c r="H513" s="10"/>
      <c r="I513" s="10"/>
      <c r="J513" s="4"/>
      <c r="K513" s="11"/>
      <c r="L513" s="11"/>
      <c r="M513" s="5"/>
      <c r="N513" s="5"/>
      <c r="O513" s="2"/>
      <c r="P513" s="7"/>
      <c r="Q513" s="2"/>
      <c r="R513" s="2"/>
    </row>
    <row r="514" spans="1:18" ht="12.75" customHeight="1" x14ac:dyDescent="0.2">
      <c r="A514" s="10"/>
      <c r="B514" s="1"/>
      <c r="C514" s="1"/>
      <c r="D514" s="1"/>
      <c r="E514" s="1"/>
      <c r="F514" s="1"/>
      <c r="G514" s="10"/>
      <c r="H514" s="10"/>
      <c r="I514" s="10"/>
      <c r="J514" s="4"/>
      <c r="K514" s="11"/>
      <c r="L514" s="11"/>
      <c r="M514" s="5"/>
      <c r="N514" s="5"/>
      <c r="O514" s="2"/>
      <c r="P514" s="7"/>
      <c r="Q514" s="2"/>
      <c r="R514" s="2"/>
    </row>
    <row r="515" spans="1:18" ht="12.75" customHeight="1" x14ac:dyDescent="0.2">
      <c r="A515" s="10"/>
      <c r="B515" s="1"/>
      <c r="C515" s="1"/>
      <c r="D515" s="1"/>
      <c r="E515" s="1"/>
      <c r="F515" s="1"/>
      <c r="G515" s="10"/>
      <c r="H515" s="10"/>
      <c r="I515" s="10"/>
      <c r="J515" s="4"/>
      <c r="K515" s="11"/>
      <c r="L515" s="11"/>
      <c r="M515" s="5"/>
      <c r="N515" s="5"/>
      <c r="O515" s="2"/>
      <c r="P515" s="7"/>
      <c r="Q515" s="2"/>
      <c r="R515" s="2"/>
    </row>
    <row r="516" spans="1:18" ht="12.75" customHeight="1" x14ac:dyDescent="0.2">
      <c r="A516" s="10"/>
      <c r="B516" s="1"/>
      <c r="C516" s="1"/>
      <c r="D516" s="1"/>
      <c r="E516" s="1"/>
      <c r="F516" s="1"/>
      <c r="G516" s="10"/>
      <c r="H516" s="10"/>
      <c r="I516" s="10"/>
      <c r="J516" s="4"/>
      <c r="K516" s="11"/>
      <c r="L516" s="11"/>
      <c r="M516" s="5"/>
      <c r="N516" s="5"/>
      <c r="O516" s="2"/>
      <c r="P516" s="7"/>
      <c r="Q516" s="2"/>
      <c r="R516" s="2"/>
    </row>
    <row r="517" spans="1:18" ht="12.75" customHeight="1" x14ac:dyDescent="0.2">
      <c r="A517" s="10"/>
      <c r="B517" s="1"/>
      <c r="C517" s="1"/>
      <c r="D517" s="1"/>
      <c r="E517" s="1"/>
      <c r="F517" s="1"/>
      <c r="G517" s="10"/>
      <c r="H517" s="10"/>
      <c r="I517" s="10"/>
      <c r="J517" s="4"/>
      <c r="K517" s="11"/>
      <c r="L517" s="11"/>
      <c r="M517" s="5"/>
      <c r="N517" s="5"/>
      <c r="O517" s="2"/>
      <c r="P517" s="7"/>
      <c r="Q517" s="2"/>
      <c r="R517" s="2"/>
    </row>
    <row r="518" spans="1:18" ht="12.75" customHeight="1" x14ac:dyDescent="0.2">
      <c r="A518" s="10"/>
      <c r="B518" s="1"/>
      <c r="C518" s="1"/>
      <c r="D518" s="1"/>
      <c r="E518" s="1"/>
      <c r="F518" s="1"/>
      <c r="G518" s="10"/>
      <c r="H518" s="10"/>
      <c r="I518" s="10"/>
      <c r="J518" s="4"/>
      <c r="K518" s="11"/>
      <c r="L518" s="11"/>
      <c r="M518" s="5"/>
      <c r="N518" s="5"/>
      <c r="O518" s="2"/>
      <c r="P518" s="7"/>
      <c r="Q518" s="2"/>
      <c r="R518" s="2"/>
    </row>
    <row r="519" spans="1:18" ht="12.75" customHeight="1" x14ac:dyDescent="0.2">
      <c r="A519" s="10"/>
      <c r="B519" s="1"/>
      <c r="C519" s="1"/>
      <c r="D519" s="1"/>
      <c r="E519" s="1"/>
      <c r="F519" s="1"/>
      <c r="G519" s="10"/>
      <c r="H519" s="10"/>
      <c r="I519" s="10"/>
      <c r="J519" s="4"/>
      <c r="K519" s="11"/>
      <c r="L519" s="11"/>
      <c r="M519" s="5"/>
      <c r="N519" s="5"/>
      <c r="O519" s="2"/>
      <c r="P519" s="7"/>
      <c r="Q519" s="2"/>
      <c r="R519" s="2"/>
    </row>
    <row r="520" spans="1:18" ht="12.75" customHeight="1" x14ac:dyDescent="0.2">
      <c r="A520" s="10"/>
      <c r="B520" s="1"/>
      <c r="C520" s="1"/>
      <c r="D520" s="1"/>
      <c r="E520" s="1"/>
      <c r="F520" s="1"/>
      <c r="G520" s="10"/>
      <c r="H520" s="10"/>
      <c r="I520" s="10"/>
      <c r="J520" s="4"/>
      <c r="K520" s="11"/>
      <c r="L520" s="11"/>
      <c r="M520" s="5"/>
      <c r="N520" s="5"/>
      <c r="O520" s="2"/>
      <c r="P520" s="7"/>
      <c r="Q520" s="2"/>
      <c r="R520" s="2"/>
    </row>
    <row r="521" spans="1:18" ht="12.75" customHeight="1" x14ac:dyDescent="0.2">
      <c r="A521" s="10"/>
      <c r="B521" s="1"/>
      <c r="C521" s="1"/>
      <c r="D521" s="1"/>
      <c r="E521" s="1"/>
      <c r="F521" s="1"/>
      <c r="G521" s="10"/>
      <c r="H521" s="10"/>
      <c r="I521" s="10"/>
      <c r="J521" s="4"/>
      <c r="K521" s="11"/>
      <c r="L521" s="11"/>
      <c r="M521" s="5"/>
      <c r="N521" s="5"/>
      <c r="O521" s="2"/>
      <c r="P521" s="7"/>
      <c r="Q521" s="2"/>
      <c r="R521" s="2"/>
    </row>
    <row r="522" spans="1:18" ht="12.75" customHeight="1" x14ac:dyDescent="0.2">
      <c r="A522" s="10"/>
      <c r="B522" s="1"/>
      <c r="C522" s="1"/>
      <c r="D522" s="1"/>
      <c r="E522" s="1"/>
      <c r="F522" s="1"/>
      <c r="G522" s="10"/>
      <c r="H522" s="10"/>
      <c r="I522" s="10"/>
      <c r="J522" s="4"/>
      <c r="K522" s="11"/>
      <c r="L522" s="11"/>
      <c r="M522" s="5"/>
      <c r="N522" s="5"/>
      <c r="O522" s="2"/>
      <c r="P522" s="7"/>
      <c r="Q522" s="2"/>
      <c r="R522" s="2"/>
    </row>
    <row r="523" spans="1:18" ht="12.75" customHeight="1" x14ac:dyDescent="0.2">
      <c r="A523" s="10"/>
      <c r="B523" s="1"/>
      <c r="C523" s="1"/>
      <c r="D523" s="1"/>
      <c r="E523" s="1"/>
      <c r="F523" s="1"/>
      <c r="G523" s="10"/>
      <c r="H523" s="10"/>
      <c r="I523" s="10"/>
      <c r="J523" s="4"/>
      <c r="K523" s="11"/>
      <c r="L523" s="11"/>
      <c r="M523" s="5"/>
      <c r="N523" s="5"/>
      <c r="O523" s="2"/>
      <c r="P523" s="7"/>
      <c r="Q523" s="2"/>
      <c r="R523" s="2"/>
    </row>
    <row r="524" spans="1:18" ht="12.75" customHeight="1" x14ac:dyDescent="0.2">
      <c r="A524" s="10"/>
      <c r="B524" s="1"/>
      <c r="C524" s="1"/>
      <c r="D524" s="1"/>
      <c r="E524" s="1"/>
      <c r="F524" s="1"/>
      <c r="G524" s="10"/>
      <c r="H524" s="10"/>
      <c r="I524" s="10"/>
      <c r="J524" s="4"/>
      <c r="K524" s="11"/>
      <c r="L524" s="11"/>
      <c r="M524" s="5"/>
      <c r="N524" s="5"/>
      <c r="O524" s="2"/>
      <c r="P524" s="7"/>
      <c r="Q524" s="2"/>
      <c r="R524" s="2"/>
    </row>
    <row r="525" spans="1:18" ht="12.75" customHeight="1" x14ac:dyDescent="0.2">
      <c r="A525" s="10"/>
      <c r="B525" s="1"/>
      <c r="C525" s="1"/>
      <c r="D525" s="1"/>
      <c r="E525" s="1"/>
      <c r="F525" s="1"/>
      <c r="G525" s="10"/>
      <c r="H525" s="10"/>
      <c r="I525" s="10"/>
      <c r="J525" s="4"/>
      <c r="K525" s="11"/>
      <c r="L525" s="11"/>
      <c r="M525" s="5"/>
      <c r="N525" s="5"/>
      <c r="O525" s="2"/>
      <c r="P525" s="7"/>
      <c r="Q525" s="2"/>
      <c r="R525" s="2"/>
    </row>
    <row r="526" spans="1:18" ht="12.75" customHeight="1" x14ac:dyDescent="0.2">
      <c r="A526" s="10"/>
      <c r="B526" s="1"/>
      <c r="C526" s="1"/>
      <c r="D526" s="1"/>
      <c r="E526" s="1"/>
      <c r="F526" s="1"/>
      <c r="G526" s="10"/>
      <c r="H526" s="10"/>
      <c r="I526" s="10"/>
      <c r="J526" s="4"/>
      <c r="K526" s="11"/>
      <c r="L526" s="11"/>
      <c r="M526" s="5"/>
      <c r="N526" s="5"/>
      <c r="O526" s="2"/>
      <c r="P526" s="7"/>
      <c r="Q526" s="2"/>
      <c r="R526" s="2"/>
    </row>
    <row r="527" spans="1:18" ht="12.75" customHeight="1" x14ac:dyDescent="0.2">
      <c r="A527" s="10"/>
      <c r="B527" s="1"/>
      <c r="C527" s="1"/>
      <c r="D527" s="1"/>
      <c r="E527" s="1"/>
      <c r="F527" s="1"/>
      <c r="G527" s="10"/>
      <c r="H527" s="10"/>
      <c r="I527" s="10"/>
      <c r="J527" s="4"/>
      <c r="K527" s="11"/>
      <c r="L527" s="11"/>
      <c r="M527" s="5"/>
      <c r="N527" s="5"/>
      <c r="O527" s="2"/>
      <c r="P527" s="7"/>
      <c r="Q527" s="2"/>
      <c r="R527" s="2"/>
    </row>
    <row r="528" spans="1:18" ht="12.75" customHeight="1" x14ac:dyDescent="0.2">
      <c r="A528" s="10"/>
      <c r="B528" s="1"/>
      <c r="C528" s="1"/>
      <c r="D528" s="1"/>
      <c r="E528" s="1"/>
      <c r="F528" s="1"/>
      <c r="G528" s="10"/>
      <c r="H528" s="10"/>
      <c r="I528" s="10"/>
      <c r="J528" s="4"/>
      <c r="K528" s="11"/>
      <c r="L528" s="11"/>
      <c r="M528" s="5"/>
      <c r="N528" s="5"/>
      <c r="O528" s="2"/>
      <c r="P528" s="7"/>
      <c r="Q528" s="2"/>
      <c r="R528" s="2"/>
    </row>
    <row r="529" spans="1:18" ht="12.75" customHeight="1" x14ac:dyDescent="0.2">
      <c r="A529" s="10"/>
      <c r="B529" s="1"/>
      <c r="C529" s="1"/>
      <c r="D529" s="1"/>
      <c r="E529" s="1"/>
      <c r="F529" s="1"/>
      <c r="G529" s="10"/>
      <c r="H529" s="10"/>
      <c r="I529" s="10"/>
      <c r="J529" s="4"/>
      <c r="K529" s="11"/>
      <c r="L529" s="11"/>
      <c r="M529" s="5"/>
      <c r="N529" s="5"/>
      <c r="O529" s="2"/>
      <c r="P529" s="7"/>
      <c r="Q529" s="2"/>
      <c r="R529" s="2"/>
    </row>
    <row r="530" spans="1:18" ht="12.75" customHeight="1" x14ac:dyDescent="0.2">
      <c r="A530" s="10"/>
      <c r="B530" s="1"/>
      <c r="C530" s="1"/>
      <c r="D530" s="1"/>
      <c r="E530" s="1"/>
      <c r="F530" s="1"/>
      <c r="G530" s="10"/>
      <c r="H530" s="10"/>
      <c r="I530" s="10"/>
      <c r="J530" s="4"/>
      <c r="K530" s="11"/>
      <c r="L530" s="11"/>
      <c r="M530" s="5"/>
      <c r="N530" s="5"/>
      <c r="O530" s="2"/>
      <c r="P530" s="7"/>
      <c r="Q530" s="2"/>
      <c r="R530" s="2"/>
    </row>
    <row r="531" spans="1:18" ht="12.75" customHeight="1" x14ac:dyDescent="0.2">
      <c r="A531" s="10"/>
      <c r="B531" s="1"/>
      <c r="C531" s="1"/>
      <c r="D531" s="1"/>
      <c r="E531" s="1"/>
      <c r="F531" s="1"/>
      <c r="G531" s="10"/>
      <c r="H531" s="10"/>
      <c r="I531" s="10"/>
      <c r="J531" s="4"/>
      <c r="K531" s="11"/>
      <c r="L531" s="11"/>
      <c r="M531" s="5"/>
      <c r="N531" s="5"/>
      <c r="O531" s="2"/>
      <c r="P531" s="7"/>
      <c r="Q531" s="2"/>
      <c r="R531" s="2"/>
    </row>
    <row r="532" spans="1:18" ht="12.75" customHeight="1" x14ac:dyDescent="0.2">
      <c r="A532" s="10"/>
      <c r="B532" s="1"/>
      <c r="C532" s="1"/>
      <c r="D532" s="1"/>
      <c r="E532" s="1"/>
      <c r="F532" s="1"/>
      <c r="G532" s="10"/>
      <c r="H532" s="10"/>
      <c r="I532" s="10"/>
      <c r="J532" s="4"/>
      <c r="K532" s="11"/>
      <c r="L532" s="11"/>
      <c r="M532" s="5"/>
      <c r="N532" s="5"/>
      <c r="O532" s="2"/>
      <c r="P532" s="7"/>
      <c r="Q532" s="2"/>
      <c r="R532" s="2"/>
    </row>
    <row r="533" spans="1:18" ht="12.75" customHeight="1" x14ac:dyDescent="0.2">
      <c r="A533" s="10"/>
      <c r="B533" s="1"/>
      <c r="C533" s="1"/>
      <c r="D533" s="1"/>
      <c r="E533" s="1"/>
      <c r="F533" s="1"/>
      <c r="G533" s="10"/>
      <c r="H533" s="10"/>
      <c r="I533" s="10"/>
      <c r="J533" s="4"/>
      <c r="K533" s="11"/>
      <c r="L533" s="11"/>
      <c r="M533" s="5"/>
      <c r="N533" s="5"/>
      <c r="O533" s="2"/>
      <c r="P533" s="7"/>
      <c r="Q533" s="2"/>
      <c r="R533" s="2"/>
    </row>
    <row r="534" spans="1:18" ht="12.75" customHeight="1" x14ac:dyDescent="0.2">
      <c r="A534" s="10"/>
      <c r="B534" s="1"/>
      <c r="C534" s="1"/>
      <c r="D534" s="1"/>
      <c r="E534" s="1"/>
      <c r="F534" s="1"/>
      <c r="G534" s="10"/>
      <c r="H534" s="10"/>
      <c r="I534" s="10"/>
      <c r="J534" s="4"/>
      <c r="K534" s="11"/>
      <c r="L534" s="11"/>
      <c r="M534" s="5"/>
      <c r="N534" s="5"/>
      <c r="O534" s="2"/>
      <c r="P534" s="7"/>
      <c r="Q534" s="2"/>
      <c r="R534" s="2"/>
    </row>
    <row r="535" spans="1:18" ht="12.75" customHeight="1" x14ac:dyDescent="0.2">
      <c r="A535" s="10"/>
      <c r="B535" s="1"/>
      <c r="C535" s="1"/>
      <c r="D535" s="1"/>
      <c r="E535" s="1"/>
      <c r="F535" s="1"/>
      <c r="G535" s="10"/>
      <c r="H535" s="10"/>
      <c r="I535" s="10"/>
      <c r="J535" s="4"/>
      <c r="K535" s="11"/>
      <c r="L535" s="11"/>
      <c r="M535" s="5"/>
      <c r="N535" s="5"/>
      <c r="O535" s="2"/>
      <c r="P535" s="7"/>
      <c r="Q535" s="2"/>
      <c r="R535" s="2"/>
    </row>
    <row r="536" spans="1:18" ht="12.75" customHeight="1" x14ac:dyDescent="0.2">
      <c r="A536" s="10"/>
      <c r="B536" s="1"/>
      <c r="C536" s="1"/>
      <c r="D536" s="1"/>
      <c r="E536" s="1"/>
      <c r="F536" s="1"/>
      <c r="G536" s="10"/>
      <c r="H536" s="10"/>
      <c r="I536" s="10"/>
      <c r="J536" s="4"/>
      <c r="K536" s="11"/>
      <c r="L536" s="11"/>
      <c r="M536" s="5"/>
      <c r="N536" s="5"/>
      <c r="O536" s="2"/>
      <c r="P536" s="7"/>
      <c r="Q536" s="2"/>
      <c r="R536" s="2"/>
    </row>
    <row r="537" spans="1:18" ht="12.75" customHeight="1" x14ac:dyDescent="0.2">
      <c r="A537" s="10"/>
      <c r="B537" s="1"/>
      <c r="C537" s="1"/>
      <c r="D537" s="1"/>
      <c r="E537" s="1"/>
      <c r="F537" s="1"/>
      <c r="G537" s="10"/>
      <c r="H537" s="10"/>
      <c r="I537" s="10"/>
      <c r="J537" s="4"/>
      <c r="K537" s="11"/>
      <c r="L537" s="11"/>
      <c r="M537" s="5"/>
      <c r="N537" s="5"/>
      <c r="O537" s="2"/>
      <c r="P537" s="7"/>
      <c r="Q537" s="2"/>
      <c r="R537" s="2"/>
    </row>
    <row r="538" spans="1:18" ht="12.75" customHeight="1" x14ac:dyDescent="0.2">
      <c r="A538" s="10"/>
      <c r="B538" s="1"/>
      <c r="C538" s="1"/>
      <c r="D538" s="1"/>
      <c r="E538" s="1"/>
      <c r="F538" s="1"/>
      <c r="G538" s="10"/>
      <c r="H538" s="10"/>
      <c r="I538" s="10"/>
      <c r="J538" s="4"/>
      <c r="K538" s="11"/>
      <c r="L538" s="11"/>
      <c r="M538" s="5"/>
      <c r="N538" s="5"/>
      <c r="O538" s="2"/>
      <c r="P538" s="7"/>
      <c r="Q538" s="2"/>
      <c r="R538" s="2"/>
    </row>
    <row r="539" spans="1:18" ht="12.75" customHeight="1" x14ac:dyDescent="0.2">
      <c r="A539" s="10"/>
      <c r="B539" s="1"/>
      <c r="C539" s="1"/>
      <c r="D539" s="1"/>
      <c r="E539" s="1"/>
      <c r="F539" s="1"/>
      <c r="G539" s="10"/>
      <c r="H539" s="10"/>
      <c r="I539" s="10"/>
      <c r="J539" s="4"/>
      <c r="K539" s="11"/>
      <c r="L539" s="11"/>
      <c r="M539" s="5"/>
      <c r="N539" s="5"/>
      <c r="O539" s="2"/>
      <c r="P539" s="7"/>
      <c r="Q539" s="2"/>
      <c r="R539" s="2"/>
    </row>
    <row r="540" spans="1:18" ht="12.75" customHeight="1" x14ac:dyDescent="0.2">
      <c r="A540" s="10"/>
      <c r="B540" s="1"/>
      <c r="C540" s="1"/>
      <c r="D540" s="1"/>
      <c r="E540" s="1"/>
      <c r="F540" s="1"/>
      <c r="G540" s="10"/>
      <c r="H540" s="10"/>
      <c r="I540" s="10"/>
      <c r="J540" s="4"/>
      <c r="K540" s="11"/>
      <c r="L540" s="11"/>
      <c r="M540" s="5"/>
      <c r="N540" s="5"/>
      <c r="O540" s="2"/>
      <c r="P540" s="7"/>
      <c r="Q540" s="2"/>
      <c r="R540" s="2"/>
    </row>
    <row r="541" spans="1:18" ht="12.75" customHeight="1" x14ac:dyDescent="0.2">
      <c r="A541" s="10"/>
      <c r="B541" s="1"/>
      <c r="C541" s="1"/>
      <c r="D541" s="1"/>
      <c r="E541" s="1"/>
      <c r="F541" s="1"/>
      <c r="G541" s="10"/>
      <c r="H541" s="10"/>
      <c r="I541" s="10"/>
      <c r="J541" s="4"/>
      <c r="K541" s="11"/>
      <c r="L541" s="11"/>
      <c r="M541" s="5"/>
      <c r="N541" s="5"/>
      <c r="O541" s="2"/>
      <c r="P541" s="7"/>
      <c r="Q541" s="2"/>
      <c r="R541" s="2"/>
    </row>
    <row r="542" spans="1:18" ht="12.75" customHeight="1" x14ac:dyDescent="0.2">
      <c r="A542" s="10"/>
      <c r="B542" s="1"/>
      <c r="C542" s="1"/>
      <c r="D542" s="1"/>
      <c r="E542" s="1"/>
      <c r="F542" s="1"/>
      <c r="G542" s="10"/>
      <c r="H542" s="10"/>
      <c r="I542" s="10"/>
      <c r="J542" s="4"/>
      <c r="K542" s="11"/>
      <c r="L542" s="11"/>
      <c r="M542" s="5"/>
      <c r="N542" s="5"/>
      <c r="O542" s="2"/>
      <c r="P542" s="7"/>
      <c r="Q542" s="2"/>
      <c r="R542" s="2"/>
    </row>
    <row r="543" spans="1:18" ht="12.75" customHeight="1" x14ac:dyDescent="0.2">
      <c r="A543" s="10"/>
      <c r="B543" s="1"/>
      <c r="C543" s="1"/>
      <c r="D543" s="1"/>
      <c r="E543" s="1"/>
      <c r="F543" s="1"/>
      <c r="G543" s="10"/>
      <c r="H543" s="10"/>
      <c r="I543" s="10"/>
      <c r="J543" s="4"/>
      <c r="K543" s="11"/>
      <c r="L543" s="11"/>
      <c r="M543" s="5"/>
      <c r="N543" s="5"/>
      <c r="O543" s="2"/>
      <c r="P543" s="7"/>
      <c r="Q543" s="2"/>
      <c r="R543" s="2"/>
    </row>
    <row r="544" spans="1:18" ht="12.75" customHeight="1" x14ac:dyDescent="0.2">
      <c r="A544" s="10"/>
      <c r="B544" s="1"/>
      <c r="C544" s="1"/>
      <c r="D544" s="1"/>
      <c r="E544" s="1"/>
      <c r="F544" s="1"/>
      <c r="G544" s="10"/>
      <c r="H544" s="10"/>
      <c r="I544" s="10"/>
      <c r="J544" s="4"/>
      <c r="K544" s="11"/>
      <c r="L544" s="11"/>
      <c r="M544" s="5"/>
      <c r="N544" s="5"/>
      <c r="O544" s="2"/>
      <c r="P544" s="7"/>
      <c r="Q544" s="2"/>
      <c r="R544" s="2"/>
    </row>
    <row r="545" spans="1:18" ht="12.75" customHeight="1" x14ac:dyDescent="0.2">
      <c r="A545" s="10"/>
      <c r="B545" s="1"/>
      <c r="C545" s="1"/>
      <c r="D545" s="1"/>
      <c r="E545" s="1"/>
      <c r="F545" s="1"/>
      <c r="G545" s="10"/>
      <c r="H545" s="10"/>
      <c r="I545" s="10"/>
      <c r="J545" s="4"/>
      <c r="K545" s="11"/>
      <c r="L545" s="11"/>
      <c r="M545" s="5"/>
      <c r="N545" s="5"/>
      <c r="O545" s="2"/>
      <c r="P545" s="7"/>
      <c r="Q545" s="2"/>
      <c r="R545" s="2"/>
    </row>
    <row r="546" spans="1:18" ht="12.75" customHeight="1" x14ac:dyDescent="0.2">
      <c r="A546" s="10"/>
      <c r="B546" s="1"/>
      <c r="C546" s="1"/>
      <c r="D546" s="1"/>
      <c r="E546" s="1"/>
      <c r="F546" s="1"/>
      <c r="G546" s="10"/>
      <c r="H546" s="10"/>
      <c r="I546" s="10"/>
      <c r="J546" s="4"/>
      <c r="K546" s="11"/>
      <c r="L546" s="11"/>
      <c r="M546" s="5"/>
      <c r="N546" s="5"/>
      <c r="O546" s="2"/>
      <c r="P546" s="7"/>
      <c r="Q546" s="2"/>
      <c r="R546" s="2"/>
    </row>
    <row r="547" spans="1:18" ht="12.75" customHeight="1" x14ac:dyDescent="0.2">
      <c r="A547" s="10"/>
      <c r="B547" s="1"/>
      <c r="C547" s="1"/>
      <c r="D547" s="1"/>
      <c r="E547" s="1"/>
      <c r="F547" s="1"/>
      <c r="G547" s="10"/>
      <c r="H547" s="10"/>
      <c r="I547" s="10"/>
      <c r="J547" s="4"/>
      <c r="K547" s="11"/>
      <c r="L547" s="11"/>
      <c r="M547" s="5"/>
      <c r="N547" s="5"/>
      <c r="O547" s="2"/>
      <c r="P547" s="7"/>
      <c r="Q547" s="2"/>
      <c r="R547" s="2"/>
    </row>
    <row r="548" spans="1:18" ht="12.75" customHeight="1" x14ac:dyDescent="0.2">
      <c r="A548" s="10"/>
      <c r="B548" s="1"/>
      <c r="C548" s="1"/>
      <c r="D548" s="1"/>
      <c r="E548" s="1"/>
      <c r="F548" s="1"/>
      <c r="G548" s="10"/>
      <c r="H548" s="10"/>
      <c r="I548" s="10"/>
      <c r="J548" s="4"/>
      <c r="K548" s="11"/>
      <c r="L548" s="11"/>
      <c r="M548" s="5"/>
      <c r="N548" s="5"/>
      <c r="O548" s="2"/>
      <c r="P548" s="7"/>
      <c r="Q548" s="2"/>
      <c r="R548" s="2"/>
    </row>
    <row r="549" spans="1:18" ht="12.75" customHeight="1" x14ac:dyDescent="0.2">
      <c r="A549" s="10"/>
      <c r="B549" s="1"/>
      <c r="C549" s="1"/>
      <c r="D549" s="1"/>
      <c r="E549" s="1"/>
      <c r="F549" s="1"/>
      <c r="G549" s="10"/>
      <c r="H549" s="10"/>
      <c r="I549" s="10"/>
      <c r="J549" s="4"/>
      <c r="K549" s="11"/>
      <c r="L549" s="11"/>
      <c r="M549" s="5"/>
      <c r="N549" s="5"/>
      <c r="O549" s="2"/>
      <c r="P549" s="7"/>
      <c r="Q549" s="2"/>
      <c r="R549" s="2"/>
    </row>
    <row r="550" spans="1:18" ht="12.75" customHeight="1" x14ac:dyDescent="0.2">
      <c r="A550" s="10"/>
      <c r="B550" s="1"/>
      <c r="C550" s="1"/>
      <c r="D550" s="1"/>
      <c r="E550" s="1"/>
      <c r="F550" s="1"/>
      <c r="G550" s="10"/>
      <c r="H550" s="10"/>
      <c r="I550" s="10"/>
      <c r="J550" s="4"/>
      <c r="K550" s="11"/>
      <c r="L550" s="11"/>
      <c r="M550" s="5"/>
      <c r="N550" s="5"/>
      <c r="O550" s="2"/>
      <c r="P550" s="7"/>
      <c r="Q550" s="2"/>
      <c r="R550" s="2"/>
    </row>
    <row r="551" spans="1:18" ht="12.75" customHeight="1" x14ac:dyDescent="0.2">
      <c r="A551" s="10"/>
      <c r="B551" s="1"/>
      <c r="C551" s="1"/>
      <c r="D551" s="1"/>
      <c r="E551" s="1"/>
      <c r="F551" s="1"/>
      <c r="G551" s="10"/>
      <c r="H551" s="10"/>
      <c r="I551" s="10"/>
      <c r="J551" s="4"/>
      <c r="K551" s="11"/>
      <c r="L551" s="11"/>
      <c r="M551" s="5"/>
      <c r="N551" s="5"/>
      <c r="O551" s="2"/>
      <c r="P551" s="7"/>
      <c r="Q551" s="2"/>
      <c r="R551" s="2"/>
    </row>
    <row r="552" spans="1:18" ht="12.75" customHeight="1" x14ac:dyDescent="0.2">
      <c r="A552" s="10"/>
      <c r="B552" s="1"/>
      <c r="C552" s="1"/>
      <c r="D552" s="1"/>
      <c r="E552" s="1"/>
      <c r="F552" s="1"/>
      <c r="G552" s="10"/>
      <c r="H552" s="10"/>
      <c r="I552" s="10"/>
      <c r="J552" s="4"/>
      <c r="K552" s="11"/>
      <c r="L552" s="11"/>
      <c r="M552" s="5"/>
      <c r="N552" s="5"/>
      <c r="O552" s="2"/>
      <c r="P552" s="7"/>
      <c r="Q552" s="2"/>
      <c r="R552" s="2"/>
    </row>
    <row r="553" spans="1:18" ht="12.75" customHeight="1" x14ac:dyDescent="0.2">
      <c r="A553" s="10"/>
      <c r="B553" s="1"/>
      <c r="C553" s="1"/>
      <c r="D553" s="1"/>
      <c r="E553" s="1"/>
      <c r="F553" s="1"/>
      <c r="G553" s="10"/>
      <c r="H553" s="10"/>
      <c r="I553" s="10"/>
      <c r="J553" s="4"/>
      <c r="K553" s="11"/>
      <c r="L553" s="11"/>
      <c r="M553" s="5"/>
      <c r="N553" s="5"/>
      <c r="O553" s="2"/>
      <c r="P553" s="7"/>
      <c r="Q553" s="2"/>
      <c r="R553" s="2"/>
    </row>
    <row r="554" spans="1:18" ht="12.75" customHeight="1" x14ac:dyDescent="0.2">
      <c r="A554" s="10"/>
      <c r="B554" s="1"/>
      <c r="C554" s="1"/>
      <c r="D554" s="1"/>
      <c r="E554" s="1"/>
      <c r="F554" s="1"/>
      <c r="G554" s="10"/>
      <c r="H554" s="10"/>
      <c r="I554" s="10"/>
      <c r="J554" s="4"/>
      <c r="K554" s="11"/>
      <c r="L554" s="11"/>
      <c r="M554" s="5"/>
      <c r="N554" s="5"/>
      <c r="O554" s="2"/>
      <c r="P554" s="7"/>
      <c r="Q554" s="2"/>
      <c r="R554" s="2"/>
    </row>
    <row r="555" spans="1:18" ht="12.75" customHeight="1" x14ac:dyDescent="0.2">
      <c r="A555" s="10"/>
      <c r="B555" s="1"/>
      <c r="C555" s="1"/>
      <c r="D555" s="1"/>
      <c r="E555" s="1"/>
      <c r="F555" s="1"/>
      <c r="G555" s="10"/>
      <c r="H555" s="10"/>
      <c r="I555" s="10"/>
      <c r="J555" s="4"/>
      <c r="K555" s="11"/>
      <c r="L555" s="11"/>
      <c r="M555" s="5"/>
      <c r="N555" s="5"/>
      <c r="O555" s="2"/>
      <c r="P555" s="7"/>
      <c r="Q555" s="2"/>
      <c r="R555" s="2"/>
    </row>
    <row r="556" spans="1:18" ht="12.75" customHeight="1" x14ac:dyDescent="0.2">
      <c r="A556" s="10"/>
      <c r="B556" s="1"/>
      <c r="C556" s="1"/>
      <c r="D556" s="1"/>
      <c r="E556" s="1"/>
      <c r="F556" s="1"/>
      <c r="G556" s="10"/>
      <c r="H556" s="10"/>
      <c r="I556" s="10"/>
      <c r="J556" s="4"/>
      <c r="K556" s="11"/>
      <c r="L556" s="11"/>
      <c r="M556" s="5"/>
      <c r="N556" s="5"/>
      <c r="O556" s="2"/>
      <c r="P556" s="7"/>
      <c r="Q556" s="2"/>
      <c r="R556" s="2"/>
    </row>
    <row r="557" spans="1:18" ht="12.75" customHeight="1" x14ac:dyDescent="0.2">
      <c r="A557" s="10"/>
      <c r="B557" s="1"/>
      <c r="C557" s="1"/>
      <c r="D557" s="1"/>
      <c r="E557" s="1"/>
      <c r="F557" s="1"/>
      <c r="G557" s="10"/>
      <c r="H557" s="10"/>
      <c r="I557" s="10"/>
      <c r="J557" s="4"/>
      <c r="K557" s="11"/>
      <c r="L557" s="11"/>
      <c r="M557" s="5"/>
      <c r="N557" s="5"/>
      <c r="O557" s="2"/>
      <c r="P557" s="7"/>
      <c r="Q557" s="2"/>
      <c r="R557" s="2"/>
    </row>
    <row r="558" spans="1:18" ht="12.75" customHeight="1" x14ac:dyDescent="0.2">
      <c r="A558" s="10"/>
      <c r="B558" s="1"/>
      <c r="C558" s="1"/>
      <c r="D558" s="1"/>
      <c r="E558" s="1"/>
      <c r="F558" s="1"/>
      <c r="G558" s="10"/>
      <c r="H558" s="10"/>
      <c r="I558" s="10"/>
      <c r="J558" s="4"/>
      <c r="K558" s="11"/>
      <c r="L558" s="11"/>
      <c r="M558" s="5"/>
      <c r="N558" s="5"/>
      <c r="O558" s="2"/>
      <c r="P558" s="7"/>
      <c r="Q558" s="2"/>
      <c r="R558" s="2"/>
    </row>
    <row r="559" spans="1:18" ht="12.75" customHeight="1" x14ac:dyDescent="0.2">
      <c r="A559" s="10"/>
      <c r="B559" s="1"/>
      <c r="C559" s="1"/>
      <c r="D559" s="1"/>
      <c r="E559" s="1"/>
      <c r="F559" s="1"/>
      <c r="G559" s="10"/>
      <c r="H559" s="10"/>
      <c r="I559" s="10"/>
      <c r="J559" s="4"/>
      <c r="K559" s="11"/>
      <c r="L559" s="11"/>
      <c r="M559" s="5"/>
      <c r="N559" s="5"/>
      <c r="O559" s="2"/>
      <c r="P559" s="7"/>
      <c r="Q559" s="2"/>
      <c r="R559" s="2"/>
    </row>
    <row r="560" spans="1:18" ht="12.75" customHeight="1" x14ac:dyDescent="0.2">
      <c r="A560" s="10"/>
      <c r="B560" s="1"/>
      <c r="C560" s="1"/>
      <c r="D560" s="1"/>
      <c r="E560" s="1"/>
      <c r="F560" s="1"/>
      <c r="G560" s="10"/>
      <c r="H560" s="10"/>
      <c r="I560" s="10"/>
      <c r="J560" s="4"/>
      <c r="K560" s="11"/>
      <c r="L560" s="11"/>
      <c r="M560" s="5"/>
      <c r="N560" s="5"/>
      <c r="O560" s="2"/>
      <c r="P560" s="7"/>
      <c r="Q560" s="2"/>
      <c r="R560" s="2"/>
    </row>
    <row r="561" spans="1:18" ht="12.75" customHeight="1" x14ac:dyDescent="0.2">
      <c r="A561" s="10"/>
      <c r="B561" s="1"/>
      <c r="C561" s="1"/>
      <c r="D561" s="1"/>
      <c r="E561" s="1"/>
      <c r="F561" s="1"/>
      <c r="G561" s="10"/>
      <c r="H561" s="10"/>
      <c r="I561" s="10"/>
      <c r="J561" s="4"/>
      <c r="K561" s="11"/>
      <c r="L561" s="11"/>
      <c r="M561" s="5"/>
      <c r="N561" s="5"/>
      <c r="O561" s="2"/>
      <c r="P561" s="7"/>
      <c r="Q561" s="2"/>
      <c r="R561" s="2"/>
    </row>
    <row r="562" spans="1:18" ht="12.75" customHeight="1" x14ac:dyDescent="0.2">
      <c r="A562" s="10"/>
      <c r="B562" s="1"/>
      <c r="C562" s="1"/>
      <c r="D562" s="1"/>
      <c r="E562" s="1"/>
      <c r="F562" s="1"/>
      <c r="G562" s="10"/>
      <c r="H562" s="10"/>
      <c r="I562" s="10"/>
      <c r="J562" s="4"/>
      <c r="K562" s="11"/>
      <c r="L562" s="11"/>
      <c r="M562" s="5"/>
      <c r="N562" s="5"/>
      <c r="O562" s="2"/>
      <c r="P562" s="7"/>
      <c r="Q562" s="2"/>
      <c r="R562" s="2"/>
    </row>
    <row r="563" spans="1:18" ht="12.75" customHeight="1" x14ac:dyDescent="0.2">
      <c r="A563" s="10"/>
      <c r="B563" s="1"/>
      <c r="C563" s="1"/>
      <c r="D563" s="1"/>
      <c r="E563" s="1"/>
      <c r="F563" s="1"/>
      <c r="G563" s="10"/>
      <c r="H563" s="10"/>
      <c r="I563" s="10"/>
      <c r="J563" s="4"/>
      <c r="K563" s="11"/>
      <c r="L563" s="11"/>
      <c r="M563" s="5"/>
      <c r="N563" s="5"/>
      <c r="O563" s="2"/>
      <c r="P563" s="7"/>
      <c r="Q563" s="2"/>
      <c r="R563" s="2"/>
    </row>
    <row r="564" spans="1:18" ht="12.75" customHeight="1" x14ac:dyDescent="0.2">
      <c r="A564" s="10"/>
      <c r="B564" s="1"/>
      <c r="C564" s="1"/>
      <c r="D564" s="1"/>
      <c r="E564" s="1"/>
      <c r="F564" s="1"/>
      <c r="G564" s="10"/>
      <c r="H564" s="10"/>
      <c r="I564" s="10"/>
      <c r="J564" s="4"/>
      <c r="K564" s="11"/>
      <c r="L564" s="11"/>
      <c r="M564" s="5"/>
      <c r="N564" s="5"/>
      <c r="O564" s="2"/>
      <c r="P564" s="7"/>
      <c r="Q564" s="2"/>
      <c r="R564" s="2"/>
    </row>
    <row r="565" spans="1:18" ht="12.75" customHeight="1" x14ac:dyDescent="0.2">
      <c r="A565" s="10"/>
      <c r="B565" s="1"/>
      <c r="C565" s="1"/>
      <c r="D565" s="1"/>
      <c r="E565" s="1"/>
      <c r="F565" s="1"/>
      <c r="G565" s="10"/>
      <c r="H565" s="10"/>
      <c r="I565" s="10"/>
      <c r="J565" s="4"/>
      <c r="K565" s="11"/>
      <c r="L565" s="11"/>
      <c r="M565" s="5"/>
      <c r="N565" s="5"/>
      <c r="O565" s="2"/>
      <c r="P565" s="7"/>
      <c r="Q565" s="2"/>
      <c r="R565" s="2"/>
    </row>
    <row r="566" spans="1:18" ht="12.75" customHeight="1" x14ac:dyDescent="0.2">
      <c r="A566" s="10"/>
      <c r="B566" s="1"/>
      <c r="C566" s="1"/>
      <c r="D566" s="1"/>
      <c r="E566" s="1"/>
      <c r="F566" s="1"/>
      <c r="G566" s="10"/>
      <c r="H566" s="10"/>
      <c r="I566" s="10"/>
      <c r="J566" s="4"/>
      <c r="K566" s="11"/>
      <c r="L566" s="11"/>
      <c r="M566" s="5"/>
      <c r="N566" s="5"/>
      <c r="O566" s="2"/>
      <c r="P566" s="7"/>
      <c r="Q566" s="2"/>
      <c r="R566" s="2"/>
    </row>
    <row r="567" spans="1:18" ht="12.75" customHeight="1" x14ac:dyDescent="0.2">
      <c r="A567" s="10"/>
      <c r="B567" s="1"/>
      <c r="C567" s="1"/>
      <c r="D567" s="1"/>
      <c r="E567" s="1"/>
      <c r="F567" s="1"/>
      <c r="G567" s="10"/>
      <c r="H567" s="10"/>
      <c r="I567" s="10"/>
      <c r="J567" s="4"/>
      <c r="K567" s="11"/>
      <c r="L567" s="11"/>
      <c r="M567" s="5"/>
      <c r="N567" s="5"/>
      <c r="O567" s="2"/>
      <c r="P567" s="7"/>
      <c r="Q567" s="2"/>
      <c r="R567" s="2"/>
    </row>
    <row r="568" spans="1:18" ht="12.75" customHeight="1" x14ac:dyDescent="0.2">
      <c r="A568" s="10"/>
      <c r="B568" s="1"/>
      <c r="C568" s="1"/>
      <c r="D568" s="1"/>
      <c r="E568" s="1"/>
      <c r="F568" s="1"/>
      <c r="G568" s="10"/>
      <c r="H568" s="10"/>
      <c r="I568" s="10"/>
      <c r="J568" s="4"/>
      <c r="K568" s="11"/>
      <c r="L568" s="11"/>
      <c r="M568" s="5"/>
      <c r="N568" s="5"/>
      <c r="O568" s="2"/>
      <c r="P568" s="7"/>
      <c r="Q568" s="2"/>
      <c r="R568" s="2"/>
    </row>
    <row r="569" spans="1:18" ht="12.75" customHeight="1" x14ac:dyDescent="0.2">
      <c r="A569" s="10"/>
      <c r="B569" s="1"/>
      <c r="C569" s="1"/>
      <c r="D569" s="1"/>
      <c r="E569" s="1"/>
      <c r="F569" s="1"/>
      <c r="G569" s="10"/>
      <c r="H569" s="10"/>
      <c r="I569" s="10"/>
      <c r="J569" s="4"/>
      <c r="K569" s="11"/>
      <c r="L569" s="11"/>
      <c r="M569" s="5"/>
      <c r="N569" s="5"/>
      <c r="O569" s="2"/>
      <c r="P569" s="7"/>
      <c r="Q569" s="2"/>
      <c r="R569" s="2"/>
    </row>
    <row r="570" spans="1:18" ht="12.75" customHeight="1" x14ac:dyDescent="0.2">
      <c r="A570" s="10"/>
      <c r="B570" s="1"/>
      <c r="C570" s="1"/>
      <c r="D570" s="1"/>
      <c r="E570" s="1"/>
      <c r="F570" s="1"/>
      <c r="G570" s="10"/>
      <c r="H570" s="10"/>
      <c r="I570" s="10"/>
      <c r="J570" s="4"/>
      <c r="K570" s="11"/>
      <c r="L570" s="11"/>
      <c r="M570" s="5"/>
      <c r="N570" s="5"/>
      <c r="O570" s="2"/>
      <c r="P570" s="7"/>
      <c r="Q570" s="2"/>
      <c r="R570" s="2"/>
    </row>
    <row r="571" spans="1:18" ht="12.75" customHeight="1" x14ac:dyDescent="0.2">
      <c r="A571" s="10"/>
      <c r="B571" s="1"/>
      <c r="C571" s="1"/>
      <c r="D571" s="1"/>
      <c r="E571" s="1"/>
      <c r="F571" s="1"/>
      <c r="G571" s="10"/>
      <c r="H571" s="10"/>
      <c r="I571" s="10"/>
      <c r="J571" s="4"/>
      <c r="K571" s="11"/>
      <c r="L571" s="11"/>
      <c r="M571" s="5"/>
      <c r="N571" s="5"/>
      <c r="O571" s="2"/>
      <c r="P571" s="7"/>
      <c r="Q571" s="2"/>
      <c r="R571" s="2"/>
    </row>
    <row r="572" spans="1:18" ht="12.75" customHeight="1" x14ac:dyDescent="0.2">
      <c r="A572" s="10"/>
      <c r="B572" s="1"/>
      <c r="C572" s="1"/>
      <c r="D572" s="1"/>
      <c r="E572" s="1"/>
      <c r="F572" s="1"/>
      <c r="G572" s="10"/>
      <c r="H572" s="10"/>
      <c r="I572" s="10"/>
      <c r="J572" s="4"/>
      <c r="K572" s="11"/>
      <c r="L572" s="11"/>
      <c r="M572" s="5"/>
      <c r="N572" s="5"/>
      <c r="O572" s="2"/>
      <c r="P572" s="7"/>
      <c r="Q572" s="2"/>
      <c r="R572" s="2"/>
    </row>
    <row r="573" spans="1:18" ht="12.75" customHeight="1" x14ac:dyDescent="0.2">
      <c r="A573" s="10"/>
      <c r="B573" s="1"/>
      <c r="C573" s="1"/>
      <c r="D573" s="1"/>
      <c r="E573" s="1"/>
      <c r="F573" s="1"/>
      <c r="G573" s="10"/>
      <c r="H573" s="10"/>
      <c r="I573" s="10"/>
      <c r="J573" s="4"/>
      <c r="K573" s="11"/>
      <c r="L573" s="11"/>
      <c r="M573" s="5"/>
      <c r="N573" s="5"/>
      <c r="O573" s="2"/>
      <c r="P573" s="7"/>
      <c r="Q573" s="2"/>
      <c r="R573" s="2"/>
    </row>
    <row r="574" spans="1:18" ht="12.75" customHeight="1" x14ac:dyDescent="0.2">
      <c r="A574" s="10"/>
      <c r="B574" s="1"/>
      <c r="C574" s="1"/>
      <c r="D574" s="1"/>
      <c r="E574" s="1"/>
      <c r="F574" s="1"/>
      <c r="G574" s="10"/>
      <c r="H574" s="10"/>
      <c r="I574" s="10"/>
      <c r="J574" s="4"/>
      <c r="K574" s="11"/>
      <c r="L574" s="11"/>
      <c r="M574" s="5"/>
      <c r="N574" s="5"/>
      <c r="O574" s="2"/>
      <c r="P574" s="7"/>
      <c r="Q574" s="2"/>
      <c r="R574" s="2"/>
    </row>
    <row r="575" spans="1:18" ht="12.75" customHeight="1" x14ac:dyDescent="0.2">
      <c r="A575" s="10"/>
      <c r="B575" s="1"/>
      <c r="C575" s="1"/>
      <c r="D575" s="1"/>
      <c r="E575" s="1"/>
      <c r="F575" s="1"/>
      <c r="G575" s="10"/>
      <c r="H575" s="10"/>
      <c r="I575" s="10"/>
      <c r="J575" s="4"/>
      <c r="K575" s="11"/>
      <c r="L575" s="11"/>
      <c r="M575" s="5"/>
      <c r="N575" s="5"/>
      <c r="O575" s="2"/>
      <c r="P575" s="7"/>
      <c r="Q575" s="2"/>
      <c r="R575" s="2"/>
    </row>
    <row r="576" spans="1:18" ht="12.75" customHeight="1" x14ac:dyDescent="0.2">
      <c r="A576" s="10"/>
      <c r="B576" s="1"/>
      <c r="C576" s="1"/>
      <c r="D576" s="1"/>
      <c r="E576" s="1"/>
      <c r="F576" s="1"/>
      <c r="G576" s="10"/>
      <c r="H576" s="10"/>
      <c r="I576" s="10"/>
      <c r="J576" s="4"/>
      <c r="K576" s="11"/>
      <c r="L576" s="11"/>
      <c r="M576" s="5"/>
      <c r="N576" s="5"/>
      <c r="O576" s="2"/>
      <c r="P576" s="7"/>
      <c r="Q576" s="2"/>
      <c r="R576" s="2"/>
    </row>
    <row r="577" spans="1:18" ht="12.75" customHeight="1" x14ac:dyDescent="0.2">
      <c r="A577" s="10"/>
      <c r="B577" s="1"/>
      <c r="C577" s="1"/>
      <c r="D577" s="1"/>
      <c r="E577" s="1"/>
      <c r="F577" s="1"/>
      <c r="G577" s="10"/>
      <c r="H577" s="10"/>
      <c r="I577" s="10"/>
      <c r="J577" s="4"/>
      <c r="K577" s="11"/>
      <c r="L577" s="11"/>
      <c r="M577" s="5"/>
      <c r="N577" s="5"/>
      <c r="O577" s="2"/>
      <c r="P577" s="7"/>
      <c r="Q577" s="2"/>
      <c r="R577" s="2"/>
    </row>
    <row r="578" spans="1:18" ht="12.75" customHeight="1" x14ac:dyDescent="0.2">
      <c r="A578" s="10"/>
      <c r="B578" s="1"/>
      <c r="C578" s="1"/>
      <c r="D578" s="1"/>
      <c r="E578" s="1"/>
      <c r="F578" s="1"/>
      <c r="G578" s="10"/>
      <c r="H578" s="10"/>
      <c r="I578" s="10"/>
      <c r="J578" s="4"/>
      <c r="K578" s="11"/>
      <c r="L578" s="11"/>
      <c r="M578" s="5"/>
      <c r="N578" s="5"/>
      <c r="O578" s="2"/>
      <c r="P578" s="7"/>
      <c r="Q578" s="2"/>
      <c r="R578" s="2"/>
    </row>
    <row r="579" spans="1:18" ht="12.75" customHeight="1" x14ac:dyDescent="0.2">
      <c r="A579" s="10"/>
      <c r="B579" s="1"/>
      <c r="C579" s="1"/>
      <c r="D579" s="1"/>
      <c r="E579" s="1"/>
      <c r="F579" s="1"/>
      <c r="G579" s="10"/>
      <c r="H579" s="10"/>
      <c r="I579" s="10"/>
      <c r="J579" s="4"/>
      <c r="K579" s="11"/>
      <c r="L579" s="11"/>
      <c r="M579" s="5"/>
      <c r="N579" s="5"/>
      <c r="O579" s="2"/>
      <c r="P579" s="7"/>
      <c r="Q579" s="2"/>
      <c r="R579" s="2"/>
    </row>
    <row r="580" spans="1:18" ht="12.75" customHeight="1" x14ac:dyDescent="0.2">
      <c r="A580" s="10"/>
      <c r="B580" s="1"/>
      <c r="C580" s="1"/>
      <c r="D580" s="1"/>
      <c r="E580" s="1"/>
      <c r="F580" s="1"/>
      <c r="G580" s="10"/>
      <c r="H580" s="10"/>
      <c r="I580" s="10"/>
      <c r="J580" s="4"/>
      <c r="K580" s="11"/>
      <c r="L580" s="11"/>
      <c r="M580" s="5"/>
      <c r="N580" s="5"/>
      <c r="O580" s="2"/>
      <c r="P580" s="7"/>
      <c r="Q580" s="2"/>
      <c r="R580" s="2"/>
    </row>
    <row r="581" spans="1:18" ht="12.75" customHeight="1" x14ac:dyDescent="0.2">
      <c r="A581" s="10"/>
      <c r="B581" s="1"/>
      <c r="C581" s="1"/>
      <c r="D581" s="1"/>
      <c r="E581" s="1"/>
      <c r="F581" s="1"/>
      <c r="G581" s="10"/>
      <c r="H581" s="10"/>
      <c r="I581" s="10"/>
      <c r="J581" s="4"/>
      <c r="K581" s="11"/>
      <c r="L581" s="11"/>
      <c r="M581" s="5"/>
      <c r="N581" s="5"/>
      <c r="O581" s="2"/>
      <c r="P581" s="7"/>
      <c r="Q581" s="2"/>
      <c r="R581" s="2"/>
    </row>
    <row r="582" spans="1:18" ht="12.75" customHeight="1" x14ac:dyDescent="0.2">
      <c r="A582" s="10"/>
      <c r="B582" s="1"/>
      <c r="C582" s="1"/>
      <c r="D582" s="1"/>
      <c r="E582" s="1"/>
      <c r="F582" s="1"/>
      <c r="G582" s="10"/>
      <c r="H582" s="10"/>
      <c r="I582" s="10"/>
      <c r="J582" s="4"/>
      <c r="K582" s="11"/>
      <c r="L582" s="11"/>
      <c r="M582" s="5"/>
      <c r="N582" s="5"/>
      <c r="O582" s="2"/>
      <c r="P582" s="7"/>
      <c r="Q582" s="2"/>
      <c r="R582" s="2"/>
    </row>
    <row r="583" spans="1:18" ht="12.75" customHeight="1" x14ac:dyDescent="0.2">
      <c r="A583" s="10"/>
      <c r="B583" s="1"/>
      <c r="C583" s="1"/>
      <c r="D583" s="1"/>
      <c r="E583" s="1"/>
      <c r="F583" s="1"/>
      <c r="G583" s="10"/>
      <c r="H583" s="10"/>
      <c r="I583" s="10"/>
      <c r="J583" s="4"/>
      <c r="K583" s="11"/>
      <c r="L583" s="11"/>
      <c r="M583" s="5"/>
      <c r="N583" s="5"/>
      <c r="O583" s="2"/>
      <c r="P583" s="7"/>
      <c r="Q583" s="2"/>
      <c r="R583" s="2"/>
    </row>
    <row r="584" spans="1:18" ht="12.75" customHeight="1" x14ac:dyDescent="0.2">
      <c r="A584" s="10"/>
      <c r="B584" s="1"/>
      <c r="C584" s="1"/>
      <c r="D584" s="1"/>
      <c r="E584" s="1"/>
      <c r="F584" s="1"/>
      <c r="G584" s="10"/>
      <c r="H584" s="10"/>
      <c r="I584" s="10"/>
      <c r="J584" s="4"/>
      <c r="K584" s="11"/>
      <c r="L584" s="11"/>
      <c r="M584" s="5"/>
      <c r="N584" s="5"/>
      <c r="O584" s="2"/>
      <c r="P584" s="7"/>
      <c r="Q584" s="2"/>
      <c r="R584" s="2"/>
    </row>
    <row r="585" spans="1:18" ht="12.75" customHeight="1" x14ac:dyDescent="0.2">
      <c r="A585" s="10"/>
      <c r="B585" s="1"/>
      <c r="C585" s="1"/>
      <c r="D585" s="1"/>
      <c r="E585" s="1"/>
      <c r="F585" s="1"/>
      <c r="G585" s="10"/>
      <c r="H585" s="10"/>
      <c r="I585" s="10"/>
      <c r="J585" s="4"/>
      <c r="K585" s="11"/>
      <c r="L585" s="11"/>
      <c r="M585" s="5"/>
      <c r="N585" s="5"/>
      <c r="O585" s="2"/>
      <c r="P585" s="7"/>
      <c r="Q585" s="2"/>
      <c r="R585" s="2"/>
    </row>
    <row r="586" spans="1:18" ht="12.75" customHeight="1" x14ac:dyDescent="0.2">
      <c r="A586" s="10"/>
      <c r="B586" s="1"/>
      <c r="C586" s="1"/>
      <c r="D586" s="1"/>
      <c r="E586" s="1"/>
      <c r="F586" s="1"/>
      <c r="G586" s="10"/>
      <c r="H586" s="10"/>
      <c r="I586" s="10"/>
      <c r="J586" s="4"/>
      <c r="K586" s="11"/>
      <c r="L586" s="11"/>
      <c r="M586" s="5"/>
      <c r="N586" s="5"/>
      <c r="O586" s="2"/>
      <c r="P586" s="7"/>
      <c r="Q586" s="2"/>
      <c r="R586" s="2"/>
    </row>
    <row r="587" spans="1:18" ht="12.75" customHeight="1" x14ac:dyDescent="0.2">
      <c r="A587" s="10"/>
      <c r="B587" s="1"/>
      <c r="C587" s="1"/>
      <c r="D587" s="1"/>
      <c r="E587" s="1"/>
      <c r="F587" s="1"/>
      <c r="G587" s="10"/>
      <c r="H587" s="10"/>
      <c r="I587" s="10"/>
      <c r="J587" s="4"/>
      <c r="K587" s="11"/>
      <c r="L587" s="11"/>
      <c r="M587" s="5"/>
      <c r="N587" s="5"/>
      <c r="O587" s="2"/>
      <c r="P587" s="7"/>
      <c r="Q587" s="2"/>
      <c r="R587" s="2"/>
    </row>
    <row r="588" spans="1:18" ht="12.75" customHeight="1" x14ac:dyDescent="0.2">
      <c r="A588" s="10"/>
      <c r="B588" s="1"/>
      <c r="C588" s="1"/>
      <c r="D588" s="1"/>
      <c r="E588" s="1"/>
      <c r="F588" s="1"/>
      <c r="G588" s="10"/>
      <c r="H588" s="10"/>
      <c r="I588" s="10"/>
      <c r="J588" s="4"/>
      <c r="K588" s="11"/>
      <c r="L588" s="11"/>
      <c r="M588" s="5"/>
      <c r="N588" s="5"/>
      <c r="O588" s="2"/>
      <c r="P588" s="7"/>
      <c r="Q588" s="2"/>
      <c r="R588" s="2"/>
    </row>
    <row r="589" spans="1:18" ht="12.75" customHeight="1" x14ac:dyDescent="0.2">
      <c r="A589" s="10"/>
      <c r="B589" s="1"/>
      <c r="C589" s="1"/>
      <c r="D589" s="1"/>
      <c r="E589" s="1"/>
      <c r="F589" s="1"/>
      <c r="G589" s="10"/>
      <c r="H589" s="10"/>
      <c r="I589" s="10"/>
      <c r="J589" s="4"/>
      <c r="K589" s="11"/>
      <c r="L589" s="11"/>
      <c r="M589" s="5"/>
      <c r="N589" s="5"/>
      <c r="O589" s="2"/>
      <c r="P589" s="7"/>
      <c r="Q589" s="2"/>
      <c r="R589" s="2"/>
    </row>
    <row r="590" spans="1:18" ht="12.75" customHeight="1" x14ac:dyDescent="0.2">
      <c r="A590" s="10"/>
      <c r="B590" s="1"/>
      <c r="C590" s="1"/>
      <c r="D590" s="1"/>
      <c r="E590" s="1"/>
      <c r="F590" s="1"/>
      <c r="G590" s="10"/>
      <c r="H590" s="10"/>
      <c r="I590" s="10"/>
      <c r="J590" s="4"/>
      <c r="K590" s="11"/>
      <c r="L590" s="11"/>
      <c r="M590" s="5"/>
      <c r="N590" s="5"/>
      <c r="O590" s="2"/>
      <c r="P590" s="7"/>
      <c r="Q590" s="2"/>
      <c r="R590" s="2"/>
    </row>
    <row r="591" spans="1:18" ht="12.75" customHeight="1" x14ac:dyDescent="0.2">
      <c r="A591" s="10"/>
      <c r="B591" s="1"/>
      <c r="C591" s="1"/>
      <c r="D591" s="1"/>
      <c r="E591" s="1"/>
      <c r="F591" s="1"/>
      <c r="G591" s="10"/>
      <c r="H591" s="10"/>
      <c r="I591" s="10"/>
      <c r="J591" s="4"/>
      <c r="K591" s="11"/>
      <c r="L591" s="11"/>
      <c r="M591" s="5"/>
      <c r="N591" s="5"/>
      <c r="O591" s="2"/>
      <c r="P591" s="7"/>
      <c r="Q591" s="2"/>
      <c r="R591" s="2"/>
    </row>
    <row r="592" spans="1:18" ht="12.75" customHeight="1" x14ac:dyDescent="0.2">
      <c r="A592" s="10"/>
      <c r="B592" s="1"/>
      <c r="C592" s="1"/>
      <c r="D592" s="1"/>
      <c r="E592" s="1"/>
      <c r="F592" s="1"/>
      <c r="G592" s="10"/>
      <c r="H592" s="10"/>
      <c r="I592" s="10"/>
      <c r="J592" s="4"/>
      <c r="K592" s="11"/>
      <c r="L592" s="11"/>
      <c r="M592" s="5"/>
      <c r="N592" s="5"/>
      <c r="O592" s="2"/>
      <c r="P592" s="7"/>
      <c r="Q592" s="2"/>
      <c r="R592" s="2"/>
    </row>
    <row r="593" spans="1:18" ht="12.75" customHeight="1" x14ac:dyDescent="0.2">
      <c r="A593" s="10"/>
      <c r="B593" s="1"/>
      <c r="C593" s="1"/>
      <c r="D593" s="1"/>
      <c r="E593" s="1"/>
      <c r="F593" s="1"/>
      <c r="G593" s="10"/>
      <c r="H593" s="10"/>
      <c r="I593" s="10"/>
      <c r="J593" s="4"/>
      <c r="K593" s="11"/>
      <c r="L593" s="11"/>
      <c r="M593" s="5"/>
      <c r="N593" s="5"/>
      <c r="O593" s="2"/>
      <c r="P593" s="7"/>
      <c r="Q593" s="2"/>
      <c r="R593" s="2"/>
    </row>
    <row r="594" spans="1:18" ht="12.75" customHeight="1" x14ac:dyDescent="0.2">
      <c r="A594" s="10"/>
      <c r="B594" s="1"/>
      <c r="C594" s="1"/>
      <c r="D594" s="1"/>
      <c r="E594" s="1"/>
      <c r="F594" s="1"/>
      <c r="G594" s="10"/>
      <c r="H594" s="10"/>
      <c r="I594" s="10"/>
      <c r="J594" s="4"/>
      <c r="K594" s="11"/>
      <c r="L594" s="11"/>
      <c r="M594" s="5"/>
      <c r="N594" s="5"/>
      <c r="O594" s="2"/>
      <c r="P594" s="7"/>
      <c r="Q594" s="2"/>
      <c r="R594" s="2"/>
    </row>
    <row r="595" spans="1:18" ht="12.75" customHeight="1" x14ac:dyDescent="0.2">
      <c r="A595" s="10"/>
      <c r="B595" s="1"/>
      <c r="C595" s="1"/>
      <c r="D595" s="1"/>
      <c r="E595" s="1"/>
      <c r="F595" s="1"/>
      <c r="G595" s="10"/>
      <c r="H595" s="10"/>
      <c r="I595" s="10"/>
      <c r="J595" s="4"/>
      <c r="K595" s="11"/>
      <c r="L595" s="11"/>
      <c r="M595" s="5"/>
      <c r="N595" s="5"/>
      <c r="O595" s="2"/>
      <c r="P595" s="7"/>
      <c r="Q595" s="2"/>
      <c r="R595" s="2"/>
    </row>
    <row r="596" spans="1:18" ht="12.75" customHeight="1" x14ac:dyDescent="0.2">
      <c r="A596" s="10"/>
      <c r="B596" s="1"/>
      <c r="C596" s="1"/>
      <c r="D596" s="1"/>
      <c r="E596" s="1"/>
      <c r="F596" s="1"/>
      <c r="G596" s="10"/>
      <c r="H596" s="10"/>
      <c r="I596" s="10"/>
      <c r="J596" s="4"/>
      <c r="K596" s="11"/>
      <c r="L596" s="11"/>
      <c r="M596" s="5"/>
      <c r="N596" s="5"/>
      <c r="O596" s="2"/>
      <c r="P596" s="7"/>
      <c r="Q596" s="2"/>
      <c r="R596" s="2"/>
    </row>
    <row r="597" spans="1:18" ht="12.75" customHeight="1" x14ac:dyDescent="0.2">
      <c r="A597" s="10"/>
      <c r="B597" s="1"/>
      <c r="C597" s="1"/>
      <c r="D597" s="1"/>
      <c r="E597" s="1"/>
      <c r="F597" s="1"/>
      <c r="G597" s="10"/>
      <c r="H597" s="10"/>
      <c r="I597" s="10"/>
      <c r="J597" s="4"/>
      <c r="K597" s="11"/>
      <c r="L597" s="11"/>
      <c r="M597" s="5"/>
      <c r="N597" s="5"/>
      <c r="O597" s="2"/>
      <c r="P597" s="7"/>
      <c r="Q597" s="2"/>
      <c r="R597" s="2"/>
    </row>
    <row r="598" spans="1:18" ht="12.75" customHeight="1" x14ac:dyDescent="0.2">
      <c r="A598" s="10"/>
      <c r="B598" s="1"/>
      <c r="C598" s="1"/>
      <c r="D598" s="1"/>
      <c r="E598" s="1"/>
      <c r="F598" s="1"/>
      <c r="G598" s="10"/>
      <c r="H598" s="10"/>
      <c r="I598" s="10"/>
      <c r="J598" s="4"/>
      <c r="K598" s="11"/>
      <c r="L598" s="11"/>
      <c r="M598" s="5"/>
      <c r="N598" s="5"/>
      <c r="O598" s="2"/>
      <c r="P598" s="7"/>
      <c r="Q598" s="2"/>
      <c r="R598" s="2"/>
    </row>
    <row r="599" spans="1:18" ht="12.75" customHeight="1" x14ac:dyDescent="0.2">
      <c r="A599" s="10"/>
      <c r="B599" s="1"/>
      <c r="C599" s="1"/>
      <c r="D599" s="1"/>
      <c r="E599" s="1"/>
      <c r="F599" s="1"/>
      <c r="G599" s="10"/>
      <c r="H599" s="10"/>
      <c r="I599" s="10"/>
      <c r="J599" s="4"/>
      <c r="K599" s="11"/>
      <c r="L599" s="11"/>
      <c r="M599" s="5"/>
      <c r="N599" s="5"/>
      <c r="O599" s="2"/>
      <c r="P599" s="7"/>
      <c r="Q599" s="2"/>
      <c r="R599" s="2"/>
    </row>
    <row r="600" spans="1:18" ht="12.75" customHeight="1" x14ac:dyDescent="0.2">
      <c r="A600" s="10"/>
      <c r="B600" s="1"/>
      <c r="C600" s="1"/>
      <c r="D600" s="1"/>
      <c r="E600" s="1"/>
      <c r="F600" s="1"/>
      <c r="G600" s="10"/>
      <c r="H600" s="10"/>
      <c r="I600" s="10"/>
      <c r="J600" s="4"/>
      <c r="K600" s="11"/>
      <c r="L600" s="11"/>
      <c r="M600" s="5"/>
      <c r="N600" s="5"/>
      <c r="O600" s="2"/>
      <c r="P600" s="7"/>
      <c r="Q600" s="2"/>
      <c r="R600" s="2"/>
    </row>
    <row r="601" spans="1:18" ht="12.75" customHeight="1" x14ac:dyDescent="0.2">
      <c r="A601" s="10"/>
      <c r="B601" s="1"/>
      <c r="C601" s="1"/>
      <c r="D601" s="1"/>
      <c r="E601" s="1"/>
      <c r="F601" s="1"/>
      <c r="G601" s="10"/>
      <c r="H601" s="10"/>
      <c r="I601" s="10"/>
      <c r="J601" s="4"/>
      <c r="K601" s="11"/>
      <c r="L601" s="11"/>
      <c r="M601" s="5"/>
      <c r="N601" s="5"/>
      <c r="O601" s="2"/>
      <c r="P601" s="7"/>
      <c r="Q601" s="2"/>
      <c r="R601" s="2"/>
    </row>
    <row r="602" spans="1:18" ht="12.75" customHeight="1" x14ac:dyDescent="0.2">
      <c r="A602" s="10"/>
      <c r="B602" s="1"/>
      <c r="C602" s="1"/>
      <c r="D602" s="1"/>
      <c r="E602" s="1"/>
      <c r="F602" s="1"/>
      <c r="G602" s="10"/>
      <c r="H602" s="10"/>
      <c r="I602" s="10"/>
      <c r="J602" s="4"/>
      <c r="K602" s="11"/>
      <c r="L602" s="11"/>
      <c r="M602" s="5"/>
      <c r="N602" s="5"/>
      <c r="O602" s="2"/>
      <c r="P602" s="7"/>
      <c r="Q602" s="2"/>
      <c r="R602" s="2"/>
    </row>
    <row r="603" spans="1:18" ht="12.75" customHeight="1" x14ac:dyDescent="0.2">
      <c r="A603" s="10"/>
      <c r="B603" s="1"/>
      <c r="C603" s="1"/>
      <c r="D603" s="1"/>
      <c r="E603" s="1"/>
      <c r="F603" s="1"/>
      <c r="G603" s="10"/>
      <c r="H603" s="10"/>
      <c r="I603" s="10"/>
      <c r="J603" s="4"/>
      <c r="K603" s="11"/>
      <c r="L603" s="11"/>
      <c r="M603" s="5"/>
      <c r="N603" s="5"/>
      <c r="O603" s="2"/>
      <c r="P603" s="7"/>
      <c r="Q603" s="2"/>
      <c r="R603" s="2"/>
    </row>
    <row r="604" spans="1:18" ht="12.75" customHeight="1" x14ac:dyDescent="0.2">
      <c r="A604" s="10"/>
      <c r="B604" s="1"/>
      <c r="C604" s="1"/>
      <c r="D604" s="1"/>
      <c r="E604" s="1"/>
      <c r="F604" s="1"/>
      <c r="G604" s="10"/>
      <c r="H604" s="10"/>
      <c r="I604" s="10"/>
      <c r="J604" s="4"/>
      <c r="K604" s="11"/>
      <c r="L604" s="11"/>
      <c r="M604" s="5"/>
      <c r="N604" s="5"/>
      <c r="O604" s="2"/>
      <c r="P604" s="7"/>
      <c r="Q604" s="2"/>
      <c r="R604" s="2"/>
    </row>
    <row r="605" spans="1:18" ht="12.75" customHeight="1" x14ac:dyDescent="0.2">
      <c r="A605" s="10"/>
      <c r="B605" s="1"/>
      <c r="C605" s="1"/>
      <c r="D605" s="1"/>
      <c r="E605" s="1"/>
      <c r="F605" s="1"/>
      <c r="G605" s="10"/>
      <c r="H605" s="10"/>
      <c r="I605" s="10"/>
      <c r="J605" s="4"/>
      <c r="K605" s="11"/>
      <c r="L605" s="11"/>
      <c r="M605" s="5"/>
      <c r="N605" s="5"/>
      <c r="O605" s="2"/>
      <c r="P605" s="7"/>
      <c r="Q605" s="2"/>
      <c r="R605" s="2"/>
    </row>
    <row r="606" spans="1:18" ht="12.75" customHeight="1" x14ac:dyDescent="0.2">
      <c r="A606" s="10"/>
      <c r="B606" s="1"/>
      <c r="C606" s="1"/>
      <c r="D606" s="1"/>
      <c r="E606" s="1"/>
      <c r="F606" s="1"/>
      <c r="G606" s="10"/>
      <c r="H606" s="10"/>
      <c r="I606" s="10"/>
      <c r="J606" s="4"/>
      <c r="K606" s="11"/>
      <c r="L606" s="11"/>
      <c r="M606" s="5"/>
      <c r="N606" s="5"/>
      <c r="O606" s="2"/>
      <c r="P606" s="7"/>
      <c r="Q606" s="2"/>
      <c r="R606" s="2"/>
    </row>
    <row r="607" spans="1:18" ht="12.75" customHeight="1" x14ac:dyDescent="0.2">
      <c r="A607" s="10"/>
      <c r="B607" s="1"/>
      <c r="C607" s="1"/>
      <c r="D607" s="1"/>
      <c r="E607" s="1"/>
      <c r="F607" s="1"/>
      <c r="G607" s="10"/>
      <c r="H607" s="10"/>
      <c r="I607" s="10"/>
      <c r="J607" s="4"/>
      <c r="K607" s="11"/>
      <c r="L607" s="11"/>
      <c r="M607" s="5"/>
      <c r="N607" s="5"/>
      <c r="O607" s="2"/>
      <c r="P607" s="7"/>
      <c r="Q607" s="2"/>
      <c r="R607" s="2"/>
    </row>
    <row r="608" spans="1:18" ht="12.75" customHeight="1" x14ac:dyDescent="0.2">
      <c r="A608" s="10"/>
      <c r="B608" s="1"/>
      <c r="C608" s="1"/>
      <c r="D608" s="1"/>
      <c r="E608" s="1"/>
      <c r="F608" s="1"/>
      <c r="G608" s="10"/>
      <c r="H608" s="10"/>
      <c r="I608" s="10"/>
      <c r="J608" s="4"/>
      <c r="K608" s="11"/>
      <c r="L608" s="11"/>
      <c r="M608" s="5"/>
      <c r="N608" s="5"/>
      <c r="O608" s="2"/>
      <c r="P608" s="7"/>
      <c r="Q608" s="2"/>
      <c r="R608" s="2"/>
    </row>
    <row r="609" spans="1:18" ht="12.75" customHeight="1" x14ac:dyDescent="0.2">
      <c r="A609" s="10"/>
      <c r="B609" s="1"/>
      <c r="C609" s="1"/>
      <c r="D609" s="1"/>
      <c r="E609" s="1"/>
      <c r="F609" s="1"/>
      <c r="G609" s="10"/>
      <c r="H609" s="10"/>
      <c r="I609" s="10"/>
      <c r="J609" s="4"/>
      <c r="K609" s="11"/>
      <c r="L609" s="11"/>
      <c r="M609" s="5"/>
      <c r="N609" s="5"/>
      <c r="O609" s="2"/>
      <c r="P609" s="7"/>
      <c r="Q609" s="2"/>
      <c r="R609" s="2"/>
    </row>
    <row r="610" spans="1:18" ht="12.75" customHeight="1" x14ac:dyDescent="0.2">
      <c r="A610" s="10"/>
      <c r="B610" s="1"/>
      <c r="C610" s="1"/>
      <c r="D610" s="1"/>
      <c r="E610" s="1"/>
      <c r="F610" s="1"/>
      <c r="G610" s="10"/>
      <c r="H610" s="10"/>
      <c r="I610" s="10"/>
      <c r="J610" s="4"/>
      <c r="K610" s="11"/>
      <c r="L610" s="11"/>
      <c r="M610" s="5"/>
      <c r="N610" s="5"/>
      <c r="O610" s="2"/>
      <c r="P610" s="7"/>
      <c r="Q610" s="2"/>
      <c r="R610" s="2"/>
    </row>
    <row r="611" spans="1:18" ht="12.75" customHeight="1" x14ac:dyDescent="0.2">
      <c r="A611" s="10"/>
      <c r="B611" s="1"/>
      <c r="C611" s="1"/>
      <c r="D611" s="1"/>
      <c r="E611" s="1"/>
      <c r="F611" s="1"/>
      <c r="G611" s="10"/>
      <c r="H611" s="10"/>
      <c r="I611" s="10"/>
      <c r="J611" s="4"/>
      <c r="K611" s="11"/>
      <c r="L611" s="11"/>
      <c r="M611" s="5"/>
      <c r="N611" s="5"/>
      <c r="O611" s="2"/>
      <c r="P611" s="7"/>
      <c r="Q611" s="2"/>
      <c r="R611" s="2"/>
    </row>
    <row r="612" spans="1:18" ht="12.75" customHeight="1" x14ac:dyDescent="0.2">
      <c r="A612" s="10"/>
      <c r="B612" s="1"/>
      <c r="C612" s="1"/>
      <c r="D612" s="1"/>
      <c r="E612" s="1"/>
      <c r="F612" s="1"/>
      <c r="G612" s="10"/>
      <c r="H612" s="10"/>
      <c r="I612" s="10"/>
      <c r="J612" s="4"/>
      <c r="K612" s="11"/>
      <c r="L612" s="11"/>
      <c r="M612" s="5"/>
      <c r="N612" s="5"/>
      <c r="O612" s="2"/>
      <c r="P612" s="7"/>
      <c r="Q612" s="2"/>
      <c r="R612" s="2"/>
    </row>
    <row r="613" spans="1:18" ht="12.75" customHeight="1" x14ac:dyDescent="0.2">
      <c r="A613" s="10"/>
      <c r="B613" s="1"/>
      <c r="C613" s="1"/>
      <c r="D613" s="1"/>
      <c r="E613" s="1"/>
      <c r="F613" s="1"/>
      <c r="G613" s="10"/>
      <c r="H613" s="10"/>
      <c r="I613" s="10"/>
      <c r="J613" s="4"/>
      <c r="K613" s="11"/>
      <c r="L613" s="11"/>
      <c r="M613" s="5"/>
      <c r="N613" s="5"/>
      <c r="O613" s="2"/>
      <c r="P613" s="7"/>
      <c r="Q613" s="2"/>
      <c r="R613" s="2"/>
    </row>
    <row r="614" spans="1:18" ht="12.75" customHeight="1" x14ac:dyDescent="0.2">
      <c r="A614" s="10"/>
      <c r="B614" s="1"/>
      <c r="C614" s="1"/>
      <c r="D614" s="1"/>
      <c r="E614" s="1"/>
      <c r="F614" s="1"/>
      <c r="G614" s="10"/>
      <c r="H614" s="10"/>
      <c r="I614" s="10"/>
      <c r="J614" s="4"/>
      <c r="K614" s="11"/>
      <c r="L614" s="11"/>
      <c r="M614" s="5"/>
      <c r="N614" s="5"/>
      <c r="O614" s="2"/>
      <c r="P614" s="7"/>
      <c r="Q614" s="2"/>
      <c r="R614" s="2"/>
    </row>
    <row r="615" spans="1:18" ht="12.75" customHeight="1" x14ac:dyDescent="0.2">
      <c r="A615" s="10"/>
      <c r="B615" s="1"/>
      <c r="C615" s="1"/>
      <c r="D615" s="1"/>
      <c r="E615" s="1"/>
      <c r="F615" s="1"/>
      <c r="G615" s="10"/>
      <c r="H615" s="10"/>
      <c r="I615" s="10"/>
      <c r="J615" s="4"/>
      <c r="K615" s="11"/>
      <c r="L615" s="11"/>
      <c r="M615" s="5"/>
      <c r="N615" s="5"/>
      <c r="O615" s="2"/>
      <c r="P615" s="7"/>
      <c r="Q615" s="2"/>
      <c r="R615" s="2"/>
    </row>
    <row r="616" spans="1:18" ht="12.75" customHeight="1" x14ac:dyDescent="0.2">
      <c r="A616" s="10"/>
      <c r="B616" s="1"/>
      <c r="C616" s="1"/>
      <c r="D616" s="1"/>
      <c r="E616" s="1"/>
      <c r="F616" s="1"/>
      <c r="G616" s="10"/>
      <c r="H616" s="10"/>
      <c r="I616" s="10"/>
      <c r="J616" s="4"/>
      <c r="K616" s="11"/>
      <c r="L616" s="11"/>
      <c r="M616" s="5"/>
      <c r="N616" s="5"/>
      <c r="O616" s="2"/>
      <c r="P616" s="7"/>
      <c r="Q616" s="2"/>
      <c r="R616" s="2"/>
    </row>
    <row r="617" spans="1:18" ht="12.75" customHeight="1" x14ac:dyDescent="0.2">
      <c r="A617" s="10"/>
      <c r="B617" s="1"/>
      <c r="C617" s="1"/>
      <c r="D617" s="1"/>
      <c r="E617" s="1"/>
      <c r="F617" s="1"/>
      <c r="G617" s="10"/>
      <c r="H617" s="10"/>
      <c r="I617" s="10"/>
      <c r="J617" s="4"/>
      <c r="K617" s="11"/>
      <c r="L617" s="11"/>
      <c r="M617" s="5"/>
      <c r="N617" s="5"/>
      <c r="O617" s="2"/>
      <c r="P617" s="7"/>
      <c r="Q617" s="2"/>
      <c r="R617" s="2"/>
    </row>
    <row r="618" spans="1:18" ht="12.75" customHeight="1" x14ac:dyDescent="0.2">
      <c r="A618" s="10"/>
      <c r="B618" s="1"/>
      <c r="C618" s="1"/>
      <c r="D618" s="1"/>
      <c r="E618" s="1"/>
      <c r="F618" s="1"/>
      <c r="G618" s="10"/>
      <c r="H618" s="10"/>
      <c r="I618" s="10"/>
      <c r="J618" s="4"/>
      <c r="K618" s="11"/>
      <c r="L618" s="11"/>
      <c r="M618" s="5"/>
      <c r="N618" s="5"/>
      <c r="O618" s="2"/>
      <c r="P618" s="7"/>
      <c r="Q618" s="2"/>
      <c r="R618" s="2"/>
    </row>
    <row r="619" spans="1:18" ht="12.75" customHeight="1" x14ac:dyDescent="0.2">
      <c r="A619" s="10"/>
      <c r="B619" s="1"/>
      <c r="C619" s="1"/>
      <c r="D619" s="1"/>
      <c r="E619" s="1"/>
      <c r="F619" s="1"/>
      <c r="G619" s="10"/>
      <c r="H619" s="10"/>
      <c r="I619" s="10"/>
      <c r="J619" s="4"/>
      <c r="K619" s="11"/>
      <c r="L619" s="11"/>
      <c r="M619" s="5"/>
      <c r="N619" s="5"/>
      <c r="O619" s="2"/>
      <c r="P619" s="7"/>
      <c r="Q619" s="2"/>
      <c r="R619" s="2"/>
    </row>
    <row r="620" spans="1:18" ht="12.75" customHeight="1" x14ac:dyDescent="0.2">
      <c r="A620" s="10"/>
      <c r="B620" s="1"/>
      <c r="C620" s="1"/>
      <c r="D620" s="1"/>
      <c r="E620" s="1"/>
      <c r="F620" s="1"/>
      <c r="G620" s="10"/>
      <c r="H620" s="10"/>
      <c r="I620" s="10"/>
      <c r="J620" s="4"/>
      <c r="K620" s="11"/>
      <c r="L620" s="11"/>
      <c r="M620" s="5"/>
      <c r="N620" s="5"/>
      <c r="O620" s="2"/>
      <c r="P620" s="7"/>
      <c r="Q620" s="2"/>
      <c r="R620" s="2"/>
    </row>
    <row r="621" spans="1:18" ht="12.75" customHeight="1" x14ac:dyDescent="0.2">
      <c r="A621" s="10"/>
      <c r="B621" s="1"/>
      <c r="C621" s="1"/>
      <c r="D621" s="1"/>
      <c r="E621" s="1"/>
      <c r="F621" s="1"/>
      <c r="G621" s="10"/>
      <c r="H621" s="10"/>
      <c r="I621" s="10"/>
      <c r="J621" s="4"/>
      <c r="K621" s="11"/>
      <c r="L621" s="11"/>
      <c r="M621" s="5"/>
      <c r="N621" s="5"/>
      <c r="O621" s="2"/>
      <c r="P621" s="7"/>
      <c r="Q621" s="2"/>
      <c r="R621" s="2"/>
    </row>
    <row r="622" spans="1:18" ht="12.75" customHeight="1" x14ac:dyDescent="0.2">
      <c r="A622" s="10"/>
      <c r="B622" s="1"/>
      <c r="C622" s="1"/>
      <c r="D622" s="1"/>
      <c r="E622" s="1"/>
      <c r="F622" s="1"/>
      <c r="G622" s="10"/>
      <c r="H622" s="10"/>
      <c r="I622" s="10"/>
      <c r="J622" s="4"/>
      <c r="K622" s="11"/>
      <c r="L622" s="11"/>
      <c r="M622" s="5"/>
      <c r="N622" s="5"/>
      <c r="O622" s="2"/>
      <c r="P622" s="7"/>
      <c r="Q622" s="2"/>
      <c r="R622" s="2"/>
    </row>
    <row r="623" spans="1:18" ht="12.75" customHeight="1" x14ac:dyDescent="0.2">
      <c r="A623" s="10"/>
      <c r="B623" s="1"/>
      <c r="C623" s="1"/>
      <c r="D623" s="1"/>
      <c r="E623" s="1"/>
      <c r="F623" s="1"/>
      <c r="G623" s="10"/>
      <c r="H623" s="10"/>
      <c r="I623" s="10"/>
      <c r="J623" s="4"/>
      <c r="K623" s="11"/>
      <c r="L623" s="11"/>
      <c r="M623" s="5"/>
      <c r="N623" s="5"/>
      <c r="O623" s="2"/>
      <c r="P623" s="7"/>
      <c r="Q623" s="2"/>
      <c r="R623" s="2"/>
    </row>
    <row r="624" spans="1:18" ht="12.75" customHeight="1" x14ac:dyDescent="0.2">
      <c r="A624" s="10"/>
      <c r="B624" s="1"/>
      <c r="C624" s="1"/>
      <c r="D624" s="1"/>
      <c r="E624" s="1"/>
      <c r="F624" s="1"/>
      <c r="G624" s="10"/>
      <c r="H624" s="10"/>
      <c r="I624" s="10"/>
      <c r="J624" s="4"/>
      <c r="K624" s="11"/>
      <c r="L624" s="11"/>
      <c r="M624" s="5"/>
      <c r="N624" s="5"/>
      <c r="O624" s="2"/>
      <c r="P624" s="7"/>
      <c r="Q624" s="2"/>
      <c r="R624" s="2"/>
    </row>
    <row r="625" spans="1:18" ht="12.75" customHeight="1" x14ac:dyDescent="0.2">
      <c r="A625" s="10"/>
      <c r="B625" s="1"/>
      <c r="C625" s="1"/>
      <c r="D625" s="1"/>
      <c r="E625" s="1"/>
      <c r="F625" s="1"/>
      <c r="G625" s="10"/>
      <c r="H625" s="10"/>
      <c r="I625" s="10"/>
      <c r="J625" s="4"/>
      <c r="K625" s="11"/>
      <c r="L625" s="11"/>
      <c r="M625" s="5"/>
      <c r="N625" s="5"/>
      <c r="O625" s="2"/>
      <c r="P625" s="7"/>
      <c r="Q625" s="2"/>
      <c r="R625" s="2"/>
    </row>
    <row r="626" spans="1:18" ht="12.75" customHeight="1" x14ac:dyDescent="0.2">
      <c r="A626" s="10"/>
      <c r="B626" s="1"/>
      <c r="C626" s="1"/>
      <c r="D626" s="1"/>
      <c r="E626" s="1"/>
      <c r="F626" s="1"/>
      <c r="G626" s="10"/>
      <c r="H626" s="10"/>
      <c r="I626" s="10"/>
      <c r="J626" s="4"/>
      <c r="K626" s="11"/>
      <c r="L626" s="11"/>
      <c r="M626" s="5"/>
      <c r="N626" s="5"/>
      <c r="O626" s="2"/>
      <c r="P626" s="7"/>
      <c r="Q626" s="2"/>
      <c r="R626" s="2"/>
    </row>
    <row r="627" spans="1:18" ht="12.75" customHeight="1" x14ac:dyDescent="0.2">
      <c r="A627" s="10"/>
      <c r="B627" s="1"/>
      <c r="C627" s="1"/>
      <c r="D627" s="1"/>
      <c r="E627" s="1"/>
      <c r="F627" s="1"/>
      <c r="G627" s="10"/>
      <c r="H627" s="10"/>
      <c r="I627" s="10"/>
      <c r="J627" s="4"/>
      <c r="K627" s="11"/>
      <c r="L627" s="11"/>
      <c r="M627" s="5"/>
      <c r="N627" s="5"/>
      <c r="O627" s="2"/>
      <c r="P627" s="7"/>
      <c r="Q627" s="2"/>
      <c r="R627" s="2"/>
    </row>
    <row r="628" spans="1:18" ht="12.75" customHeight="1" x14ac:dyDescent="0.2">
      <c r="A628" s="10"/>
      <c r="B628" s="1"/>
      <c r="C628" s="1"/>
      <c r="D628" s="1"/>
      <c r="E628" s="1"/>
      <c r="F628" s="1"/>
      <c r="G628" s="10"/>
      <c r="H628" s="10"/>
      <c r="I628" s="10"/>
      <c r="J628" s="4"/>
      <c r="K628" s="11"/>
      <c r="L628" s="11"/>
      <c r="M628" s="5"/>
      <c r="N628" s="5"/>
      <c r="O628" s="2"/>
      <c r="P628" s="7"/>
      <c r="Q628" s="2"/>
      <c r="R628" s="2"/>
    </row>
    <row r="629" spans="1:18" ht="12.75" customHeight="1" x14ac:dyDescent="0.2">
      <c r="A629" s="10"/>
      <c r="B629" s="1"/>
      <c r="C629" s="1"/>
      <c r="D629" s="1"/>
      <c r="E629" s="1"/>
      <c r="F629" s="1"/>
      <c r="G629" s="10"/>
      <c r="H629" s="10"/>
      <c r="I629" s="10"/>
      <c r="J629" s="4"/>
      <c r="K629" s="11"/>
      <c r="L629" s="11"/>
      <c r="M629" s="5"/>
      <c r="N629" s="5"/>
      <c r="O629" s="2"/>
      <c r="P629" s="7"/>
      <c r="Q629" s="2"/>
      <c r="R629" s="2"/>
    </row>
    <row r="630" spans="1:18" ht="12.75" customHeight="1" x14ac:dyDescent="0.2">
      <c r="A630" s="10"/>
      <c r="B630" s="1"/>
      <c r="C630" s="1"/>
      <c r="D630" s="1"/>
      <c r="E630" s="1"/>
      <c r="F630" s="1"/>
      <c r="G630" s="10"/>
      <c r="H630" s="10"/>
      <c r="I630" s="10"/>
      <c r="J630" s="4"/>
      <c r="K630" s="11"/>
      <c r="L630" s="11"/>
      <c r="M630" s="5"/>
      <c r="N630" s="5"/>
      <c r="O630" s="2"/>
      <c r="P630" s="7"/>
      <c r="Q630" s="2"/>
      <c r="R630" s="2"/>
    </row>
    <row r="631" spans="1:18" ht="12.75" customHeight="1" x14ac:dyDescent="0.2">
      <c r="A631" s="10"/>
      <c r="B631" s="1"/>
      <c r="C631" s="1"/>
      <c r="D631" s="1"/>
      <c r="E631" s="1"/>
      <c r="F631" s="1"/>
      <c r="G631" s="10"/>
      <c r="H631" s="10"/>
      <c r="I631" s="10"/>
      <c r="J631" s="4"/>
      <c r="K631" s="11"/>
      <c r="L631" s="11"/>
      <c r="M631" s="5"/>
      <c r="N631" s="5"/>
      <c r="O631" s="2"/>
      <c r="P631" s="7"/>
      <c r="Q631" s="2"/>
      <c r="R631" s="2"/>
    </row>
    <row r="632" spans="1:18" ht="12.75" customHeight="1" x14ac:dyDescent="0.2">
      <c r="A632" s="10"/>
      <c r="B632" s="1"/>
      <c r="C632" s="1"/>
      <c r="D632" s="1"/>
      <c r="E632" s="1"/>
      <c r="F632" s="1"/>
      <c r="G632" s="10"/>
      <c r="H632" s="10"/>
      <c r="I632" s="10"/>
      <c r="J632" s="4"/>
      <c r="K632" s="11"/>
      <c r="L632" s="11"/>
      <c r="M632" s="5"/>
      <c r="N632" s="5"/>
      <c r="O632" s="2"/>
      <c r="P632" s="7"/>
      <c r="Q632" s="2"/>
      <c r="R632" s="2"/>
    </row>
    <row r="633" spans="1:18" ht="12.75" customHeight="1" x14ac:dyDescent="0.2">
      <c r="A633" s="10"/>
      <c r="B633" s="1"/>
      <c r="C633" s="1"/>
      <c r="D633" s="1"/>
      <c r="E633" s="1"/>
      <c r="F633" s="1"/>
      <c r="G633" s="10"/>
      <c r="H633" s="10"/>
      <c r="I633" s="10"/>
      <c r="J633" s="4"/>
      <c r="K633" s="11"/>
      <c r="L633" s="11"/>
      <c r="M633" s="5"/>
      <c r="N633" s="5"/>
      <c r="O633" s="2"/>
      <c r="P633" s="7"/>
      <c r="Q633" s="2"/>
      <c r="R633" s="2"/>
    </row>
    <row r="634" spans="1:18" ht="12.75" customHeight="1" x14ac:dyDescent="0.2">
      <c r="A634" s="10"/>
      <c r="B634" s="1"/>
      <c r="C634" s="1"/>
      <c r="D634" s="1"/>
      <c r="E634" s="1"/>
      <c r="F634" s="1"/>
      <c r="G634" s="10"/>
      <c r="H634" s="10"/>
      <c r="I634" s="10"/>
      <c r="J634" s="4"/>
      <c r="K634" s="11"/>
      <c r="L634" s="11"/>
      <c r="M634" s="5"/>
      <c r="N634" s="5"/>
      <c r="O634" s="2"/>
      <c r="P634" s="7"/>
      <c r="Q634" s="2"/>
      <c r="R634" s="2"/>
    </row>
    <row r="635" spans="1:18" ht="12.75" customHeight="1" x14ac:dyDescent="0.2">
      <c r="A635" s="10"/>
      <c r="B635" s="1"/>
      <c r="C635" s="1"/>
      <c r="D635" s="1"/>
      <c r="E635" s="1"/>
      <c r="F635" s="1"/>
      <c r="G635" s="10"/>
      <c r="H635" s="10"/>
      <c r="I635" s="10"/>
      <c r="J635" s="4"/>
      <c r="K635" s="11"/>
      <c r="L635" s="11"/>
      <c r="M635" s="5"/>
      <c r="N635" s="5"/>
      <c r="O635" s="2"/>
      <c r="P635" s="7"/>
      <c r="Q635" s="2"/>
      <c r="R635" s="2"/>
    </row>
    <row r="636" spans="1:18" ht="12.75" customHeight="1" x14ac:dyDescent="0.2">
      <c r="A636" s="10"/>
      <c r="B636" s="1"/>
      <c r="C636" s="1"/>
      <c r="D636" s="1"/>
      <c r="E636" s="1"/>
      <c r="F636" s="1"/>
      <c r="G636" s="10"/>
      <c r="H636" s="10"/>
      <c r="I636" s="10"/>
      <c r="J636" s="4"/>
      <c r="K636" s="11"/>
      <c r="L636" s="11"/>
      <c r="M636" s="5"/>
      <c r="N636" s="5"/>
      <c r="O636" s="2"/>
      <c r="P636" s="7"/>
      <c r="Q636" s="2"/>
      <c r="R636" s="2"/>
    </row>
    <row r="637" spans="1:18" ht="12.75" customHeight="1" x14ac:dyDescent="0.2">
      <c r="A637" s="10"/>
      <c r="B637" s="1"/>
      <c r="C637" s="1"/>
      <c r="D637" s="1"/>
      <c r="E637" s="1"/>
      <c r="F637" s="1"/>
      <c r="G637" s="10"/>
      <c r="H637" s="10"/>
      <c r="I637" s="10"/>
      <c r="J637" s="4"/>
      <c r="K637" s="11"/>
      <c r="L637" s="11"/>
      <c r="M637" s="5"/>
      <c r="N637" s="5"/>
      <c r="O637" s="2"/>
      <c r="P637" s="7"/>
      <c r="Q637" s="2"/>
      <c r="R637" s="2"/>
    </row>
    <row r="638" spans="1:18" ht="12.75" customHeight="1" x14ac:dyDescent="0.2">
      <c r="A638" s="10"/>
      <c r="B638" s="1"/>
      <c r="C638" s="1"/>
      <c r="D638" s="1"/>
      <c r="E638" s="1"/>
      <c r="F638" s="1"/>
      <c r="G638" s="10"/>
      <c r="H638" s="10"/>
      <c r="I638" s="10"/>
      <c r="J638" s="4"/>
      <c r="K638" s="11"/>
      <c r="L638" s="11"/>
      <c r="M638" s="5"/>
      <c r="N638" s="5"/>
      <c r="O638" s="2"/>
      <c r="P638" s="7"/>
      <c r="Q638" s="2"/>
      <c r="R638" s="2"/>
    </row>
    <row r="639" spans="1:18" ht="12.75" customHeight="1" x14ac:dyDescent="0.2">
      <c r="A639" s="10"/>
      <c r="B639" s="1"/>
      <c r="C639" s="1"/>
      <c r="D639" s="1"/>
      <c r="E639" s="1"/>
      <c r="F639" s="1"/>
      <c r="G639" s="10"/>
      <c r="H639" s="10"/>
      <c r="I639" s="10"/>
      <c r="J639" s="4"/>
      <c r="K639" s="11"/>
      <c r="L639" s="11"/>
      <c r="M639" s="5"/>
      <c r="N639" s="5"/>
      <c r="O639" s="2"/>
      <c r="P639" s="7"/>
      <c r="Q639" s="2"/>
      <c r="R639" s="2"/>
    </row>
    <row r="640" spans="1:18" ht="12.75" customHeight="1" x14ac:dyDescent="0.2">
      <c r="A640" s="10"/>
      <c r="B640" s="1"/>
      <c r="C640" s="1"/>
      <c r="D640" s="1"/>
      <c r="E640" s="1"/>
      <c r="F640" s="1"/>
      <c r="G640" s="10"/>
      <c r="H640" s="10"/>
      <c r="I640" s="10"/>
      <c r="J640" s="4"/>
      <c r="K640" s="11"/>
      <c r="L640" s="11"/>
      <c r="M640" s="5"/>
      <c r="N640" s="5"/>
      <c r="O640" s="2"/>
      <c r="P640" s="7"/>
      <c r="Q640" s="2"/>
      <c r="R640" s="2"/>
    </row>
    <row r="641" spans="1:18" ht="12.75" customHeight="1" x14ac:dyDescent="0.2">
      <c r="A641" s="10"/>
      <c r="B641" s="1"/>
      <c r="C641" s="1"/>
      <c r="D641" s="1"/>
      <c r="E641" s="1"/>
      <c r="F641" s="1"/>
      <c r="G641" s="10"/>
      <c r="H641" s="10"/>
      <c r="I641" s="10"/>
      <c r="J641" s="4"/>
      <c r="K641" s="11"/>
      <c r="L641" s="11"/>
      <c r="M641" s="5"/>
      <c r="N641" s="5"/>
      <c r="O641" s="2"/>
      <c r="P641" s="7"/>
      <c r="Q641" s="2"/>
      <c r="R641" s="2"/>
    </row>
    <row r="642" spans="1:18" ht="12.75" customHeight="1" x14ac:dyDescent="0.2">
      <c r="A642" s="10"/>
      <c r="B642" s="1"/>
      <c r="C642" s="1"/>
      <c r="D642" s="1"/>
      <c r="E642" s="1"/>
      <c r="F642" s="1"/>
      <c r="G642" s="10"/>
      <c r="H642" s="10"/>
      <c r="I642" s="10"/>
      <c r="J642" s="4"/>
      <c r="K642" s="11"/>
      <c r="L642" s="11"/>
      <c r="M642" s="5"/>
      <c r="N642" s="5"/>
      <c r="O642" s="2"/>
      <c r="P642" s="7"/>
      <c r="Q642" s="2"/>
      <c r="R642" s="2"/>
    </row>
    <row r="643" spans="1:18" ht="12.75" customHeight="1" x14ac:dyDescent="0.2">
      <c r="A643" s="10"/>
      <c r="B643" s="1"/>
      <c r="C643" s="1"/>
      <c r="D643" s="1"/>
      <c r="E643" s="1"/>
      <c r="F643" s="1"/>
      <c r="G643" s="10"/>
      <c r="H643" s="10"/>
      <c r="I643" s="10"/>
      <c r="J643" s="4"/>
      <c r="K643" s="11"/>
      <c r="L643" s="11"/>
      <c r="M643" s="5"/>
      <c r="N643" s="5"/>
      <c r="O643" s="2"/>
      <c r="P643" s="7"/>
      <c r="Q643" s="2"/>
      <c r="R643" s="2"/>
    </row>
    <row r="644" spans="1:18" ht="12.75" customHeight="1" x14ac:dyDescent="0.2">
      <c r="A644" s="10"/>
      <c r="B644" s="1"/>
      <c r="C644" s="1"/>
      <c r="D644" s="1"/>
      <c r="E644" s="1"/>
      <c r="F644" s="1"/>
      <c r="G644" s="10"/>
      <c r="H644" s="10"/>
      <c r="I644" s="10"/>
      <c r="J644" s="4"/>
      <c r="K644" s="11"/>
      <c r="L644" s="11"/>
      <c r="M644" s="5"/>
      <c r="N644" s="5"/>
      <c r="O644" s="2"/>
      <c r="P644" s="7"/>
      <c r="Q644" s="2"/>
      <c r="R644" s="2"/>
    </row>
    <row r="645" spans="1:18" ht="12.75" customHeight="1" x14ac:dyDescent="0.2">
      <c r="A645" s="10"/>
      <c r="B645" s="1"/>
      <c r="C645" s="1"/>
      <c r="D645" s="1"/>
      <c r="E645" s="1"/>
      <c r="F645" s="1"/>
      <c r="G645" s="10"/>
      <c r="H645" s="10"/>
      <c r="I645" s="10"/>
      <c r="J645" s="4"/>
      <c r="K645" s="11"/>
      <c r="L645" s="11"/>
      <c r="M645" s="5"/>
      <c r="N645" s="5"/>
      <c r="O645" s="2"/>
      <c r="P645" s="7"/>
      <c r="Q645" s="2"/>
      <c r="R645" s="2"/>
    </row>
    <row r="646" spans="1:18" ht="12.75" customHeight="1" x14ac:dyDescent="0.2">
      <c r="A646" s="10"/>
      <c r="B646" s="1"/>
      <c r="C646" s="1"/>
      <c r="D646" s="1"/>
      <c r="E646" s="1"/>
      <c r="F646" s="1"/>
      <c r="G646" s="10"/>
      <c r="H646" s="10"/>
      <c r="I646" s="10"/>
      <c r="J646" s="4"/>
      <c r="K646" s="11"/>
      <c r="L646" s="11"/>
      <c r="M646" s="5"/>
      <c r="N646" s="5"/>
      <c r="O646" s="2"/>
      <c r="P646" s="7"/>
      <c r="Q646" s="2"/>
      <c r="R646" s="2"/>
    </row>
    <row r="647" spans="1:18" ht="12.75" customHeight="1" x14ac:dyDescent="0.2">
      <c r="A647" s="10"/>
      <c r="B647" s="1"/>
      <c r="C647" s="1"/>
      <c r="D647" s="1"/>
      <c r="E647" s="1"/>
      <c r="F647" s="1"/>
      <c r="G647" s="10"/>
      <c r="H647" s="10"/>
      <c r="I647" s="10"/>
      <c r="J647" s="4"/>
      <c r="K647" s="11"/>
      <c r="L647" s="11"/>
      <c r="M647" s="5"/>
      <c r="N647" s="5"/>
      <c r="O647" s="2"/>
      <c r="P647" s="7"/>
      <c r="Q647" s="2"/>
      <c r="R647" s="2"/>
    </row>
    <row r="648" spans="1:18" ht="12.75" customHeight="1" x14ac:dyDescent="0.2">
      <c r="A648" s="10"/>
      <c r="B648" s="1"/>
      <c r="C648" s="1"/>
      <c r="D648" s="1"/>
      <c r="E648" s="1"/>
      <c r="F648" s="1"/>
      <c r="G648" s="10"/>
      <c r="H648" s="10"/>
      <c r="I648" s="10"/>
      <c r="J648" s="4"/>
      <c r="K648" s="11"/>
      <c r="L648" s="11"/>
      <c r="M648" s="5"/>
      <c r="N648" s="5"/>
      <c r="O648" s="2"/>
      <c r="P648" s="7"/>
      <c r="Q648" s="2"/>
      <c r="R648" s="2"/>
    </row>
    <row r="649" spans="1:18" ht="12.75" customHeight="1" x14ac:dyDescent="0.2">
      <c r="A649" s="10"/>
      <c r="B649" s="1"/>
      <c r="C649" s="1"/>
      <c r="D649" s="1"/>
      <c r="E649" s="1"/>
      <c r="F649" s="1"/>
      <c r="G649" s="10"/>
      <c r="H649" s="10"/>
      <c r="I649" s="10"/>
      <c r="J649" s="4"/>
      <c r="K649" s="11"/>
      <c r="L649" s="11"/>
      <c r="M649" s="5"/>
      <c r="N649" s="5"/>
      <c r="O649" s="2"/>
      <c r="P649" s="7"/>
      <c r="Q649" s="2"/>
      <c r="R649" s="2"/>
    </row>
    <row r="650" spans="1:18" ht="12.75" customHeight="1" x14ac:dyDescent="0.2">
      <c r="A650" s="10"/>
      <c r="B650" s="1"/>
      <c r="C650" s="1"/>
      <c r="D650" s="1"/>
      <c r="E650" s="1"/>
      <c r="F650" s="1"/>
      <c r="G650" s="10"/>
      <c r="H650" s="10"/>
      <c r="I650" s="10"/>
      <c r="J650" s="4"/>
      <c r="K650" s="11"/>
      <c r="L650" s="11"/>
      <c r="M650" s="5"/>
      <c r="N650" s="5"/>
      <c r="O650" s="2"/>
      <c r="P650" s="7"/>
      <c r="Q650" s="2"/>
      <c r="R650" s="2"/>
    </row>
    <row r="651" spans="1:18" ht="12.75" customHeight="1" x14ac:dyDescent="0.2">
      <c r="A651" s="10"/>
      <c r="B651" s="1"/>
      <c r="C651" s="1"/>
      <c r="D651" s="1"/>
      <c r="E651" s="1"/>
      <c r="F651" s="1"/>
      <c r="G651" s="10"/>
      <c r="H651" s="10"/>
      <c r="I651" s="10"/>
      <c r="J651" s="4"/>
      <c r="K651" s="11"/>
      <c r="L651" s="11"/>
      <c r="M651" s="5"/>
      <c r="N651" s="5"/>
      <c r="O651" s="2"/>
      <c r="P651" s="7"/>
      <c r="Q651" s="2"/>
      <c r="R651" s="2"/>
    </row>
    <row r="652" spans="1:18" ht="12.75" customHeight="1" x14ac:dyDescent="0.2">
      <c r="A652" s="10"/>
      <c r="B652" s="1"/>
      <c r="C652" s="1"/>
      <c r="D652" s="1"/>
      <c r="E652" s="1"/>
      <c r="F652" s="1"/>
      <c r="G652" s="10"/>
      <c r="H652" s="10"/>
      <c r="I652" s="10"/>
      <c r="J652" s="4"/>
      <c r="K652" s="11"/>
      <c r="L652" s="11"/>
      <c r="M652" s="5"/>
      <c r="N652" s="5"/>
      <c r="O652" s="2"/>
      <c r="P652" s="7"/>
      <c r="Q652" s="2"/>
      <c r="R652" s="2"/>
    </row>
    <row r="653" spans="1:18" ht="12.75" customHeight="1" x14ac:dyDescent="0.2">
      <c r="A653" s="10"/>
      <c r="B653" s="1"/>
      <c r="C653" s="1"/>
      <c r="D653" s="1"/>
      <c r="E653" s="1"/>
      <c r="F653" s="1"/>
      <c r="G653" s="10"/>
      <c r="H653" s="10"/>
      <c r="I653" s="10"/>
      <c r="J653" s="4"/>
      <c r="K653" s="11"/>
      <c r="L653" s="11"/>
      <c r="M653" s="5"/>
      <c r="N653" s="5"/>
      <c r="O653" s="2"/>
      <c r="P653" s="7"/>
      <c r="Q653" s="2"/>
      <c r="R653" s="2"/>
    </row>
    <row r="654" spans="1:18" ht="12.75" customHeight="1" x14ac:dyDescent="0.2">
      <c r="A654" s="10"/>
      <c r="B654" s="1"/>
      <c r="C654" s="1"/>
      <c r="D654" s="1"/>
      <c r="E654" s="1"/>
      <c r="F654" s="1"/>
      <c r="G654" s="10"/>
      <c r="H654" s="10"/>
      <c r="I654" s="10"/>
      <c r="J654" s="4"/>
      <c r="K654" s="11"/>
      <c r="L654" s="11"/>
      <c r="M654" s="5"/>
      <c r="N654" s="5"/>
      <c r="O654" s="2"/>
      <c r="P654" s="7"/>
      <c r="Q654" s="2"/>
      <c r="R654" s="2"/>
    </row>
    <row r="655" spans="1:18" ht="12.75" customHeight="1" x14ac:dyDescent="0.2">
      <c r="A655" s="10"/>
      <c r="B655" s="1"/>
      <c r="C655" s="1"/>
      <c r="D655" s="1"/>
      <c r="E655" s="1"/>
      <c r="F655" s="1"/>
      <c r="G655" s="10"/>
      <c r="H655" s="10"/>
      <c r="I655" s="10"/>
      <c r="J655" s="4"/>
      <c r="K655" s="11"/>
      <c r="L655" s="11"/>
      <c r="M655" s="5"/>
      <c r="N655" s="5"/>
      <c r="O655" s="2"/>
      <c r="P655" s="7"/>
      <c r="Q655" s="2"/>
      <c r="R655" s="2"/>
    </row>
    <row r="656" spans="1:18" ht="12.75" customHeight="1" x14ac:dyDescent="0.2">
      <c r="A656" s="10"/>
      <c r="B656" s="1"/>
      <c r="C656" s="1"/>
      <c r="D656" s="1"/>
      <c r="E656" s="1"/>
      <c r="F656" s="1"/>
      <c r="G656" s="10"/>
      <c r="H656" s="10"/>
      <c r="I656" s="10"/>
      <c r="J656" s="4"/>
      <c r="K656" s="11"/>
      <c r="L656" s="11"/>
      <c r="M656" s="5"/>
      <c r="N656" s="5"/>
      <c r="O656" s="2"/>
      <c r="P656" s="7"/>
      <c r="Q656" s="2"/>
      <c r="R656" s="2"/>
    </row>
    <row r="657" spans="1:18" ht="12.75" customHeight="1" x14ac:dyDescent="0.2">
      <c r="A657" s="10"/>
      <c r="B657" s="1"/>
      <c r="C657" s="1"/>
      <c r="D657" s="1"/>
      <c r="E657" s="1"/>
      <c r="F657" s="1"/>
      <c r="G657" s="10"/>
      <c r="H657" s="10"/>
      <c r="I657" s="10"/>
      <c r="J657" s="4"/>
      <c r="K657" s="11"/>
      <c r="L657" s="11"/>
      <c r="M657" s="5"/>
      <c r="N657" s="5"/>
      <c r="O657" s="2"/>
      <c r="P657" s="7"/>
      <c r="Q657" s="2"/>
      <c r="R657" s="2"/>
    </row>
    <row r="658" spans="1:18" ht="12.75" customHeight="1" x14ac:dyDescent="0.2">
      <c r="A658" s="10"/>
      <c r="B658" s="1"/>
      <c r="C658" s="1"/>
      <c r="D658" s="1"/>
      <c r="E658" s="1"/>
      <c r="F658" s="1"/>
      <c r="G658" s="10"/>
      <c r="H658" s="10"/>
      <c r="I658" s="10"/>
      <c r="J658" s="4"/>
      <c r="K658" s="11"/>
      <c r="L658" s="11"/>
      <c r="M658" s="5"/>
      <c r="N658" s="5"/>
      <c r="O658" s="2"/>
      <c r="P658" s="7"/>
      <c r="Q658" s="2"/>
      <c r="R658" s="2"/>
    </row>
    <row r="659" spans="1:18" ht="12.75" customHeight="1" x14ac:dyDescent="0.2">
      <c r="A659" s="10"/>
      <c r="B659" s="1"/>
      <c r="C659" s="1"/>
      <c r="D659" s="1"/>
      <c r="E659" s="1"/>
      <c r="F659" s="1"/>
      <c r="G659" s="10"/>
      <c r="H659" s="10"/>
      <c r="I659" s="10"/>
      <c r="J659" s="4"/>
      <c r="K659" s="11"/>
      <c r="L659" s="11"/>
      <c r="M659" s="5"/>
      <c r="N659" s="5"/>
      <c r="O659" s="2"/>
      <c r="P659" s="7"/>
      <c r="Q659" s="2"/>
      <c r="R659" s="2"/>
    </row>
    <row r="660" spans="1:18" ht="12.75" customHeight="1" x14ac:dyDescent="0.2">
      <c r="A660" s="10"/>
      <c r="B660" s="1"/>
      <c r="C660" s="1"/>
      <c r="D660" s="1"/>
      <c r="E660" s="1"/>
      <c r="F660" s="1"/>
      <c r="G660" s="10"/>
      <c r="H660" s="10"/>
      <c r="I660" s="10"/>
      <c r="J660" s="4"/>
      <c r="K660" s="11"/>
      <c r="L660" s="11"/>
      <c r="M660" s="5"/>
      <c r="N660" s="5"/>
      <c r="O660" s="2"/>
      <c r="P660" s="7"/>
      <c r="Q660" s="2"/>
      <c r="R660" s="2"/>
    </row>
    <row r="661" spans="1:18" ht="12.75" customHeight="1" x14ac:dyDescent="0.2">
      <c r="A661" s="10"/>
      <c r="B661" s="1"/>
      <c r="C661" s="1"/>
      <c r="D661" s="1"/>
      <c r="E661" s="1"/>
      <c r="F661" s="1"/>
      <c r="G661" s="10"/>
      <c r="H661" s="10"/>
      <c r="I661" s="10"/>
      <c r="J661" s="4"/>
      <c r="K661" s="11"/>
      <c r="L661" s="11"/>
      <c r="M661" s="5"/>
      <c r="N661" s="5"/>
      <c r="O661" s="2"/>
      <c r="P661" s="7"/>
      <c r="Q661" s="2"/>
      <c r="R661" s="2"/>
    </row>
    <row r="662" spans="1:18" ht="12.75" customHeight="1" x14ac:dyDescent="0.2">
      <c r="A662" s="10"/>
      <c r="B662" s="1"/>
      <c r="C662" s="1"/>
      <c r="D662" s="1"/>
      <c r="E662" s="1"/>
      <c r="F662" s="1"/>
      <c r="G662" s="10"/>
      <c r="H662" s="10"/>
      <c r="I662" s="10"/>
      <c r="J662" s="4"/>
      <c r="K662" s="11"/>
      <c r="L662" s="11"/>
      <c r="M662" s="5"/>
      <c r="N662" s="5"/>
      <c r="O662" s="2"/>
      <c r="P662" s="7"/>
      <c r="Q662" s="2"/>
      <c r="R662" s="2"/>
    </row>
    <row r="663" spans="1:18" ht="12.75" customHeight="1" x14ac:dyDescent="0.2">
      <c r="A663" s="10"/>
      <c r="B663" s="1"/>
      <c r="C663" s="1"/>
      <c r="D663" s="1"/>
      <c r="E663" s="1"/>
      <c r="F663" s="1"/>
      <c r="G663" s="10"/>
      <c r="H663" s="10"/>
      <c r="I663" s="10"/>
      <c r="J663" s="4"/>
      <c r="K663" s="11"/>
      <c r="L663" s="11"/>
      <c r="M663" s="5"/>
      <c r="N663" s="5"/>
      <c r="O663" s="2"/>
      <c r="P663" s="7"/>
      <c r="Q663" s="2"/>
      <c r="R663" s="2"/>
    </row>
    <row r="664" spans="1:18" ht="12.75" customHeight="1" x14ac:dyDescent="0.2">
      <c r="A664" s="10"/>
      <c r="B664" s="1"/>
      <c r="C664" s="1"/>
      <c r="D664" s="1"/>
      <c r="E664" s="1"/>
      <c r="F664" s="1"/>
      <c r="G664" s="10"/>
      <c r="H664" s="10"/>
      <c r="I664" s="10"/>
      <c r="J664" s="4"/>
      <c r="K664" s="11"/>
      <c r="L664" s="11"/>
      <c r="M664" s="5"/>
      <c r="N664" s="5"/>
      <c r="O664" s="2"/>
      <c r="P664" s="7"/>
      <c r="Q664" s="2"/>
      <c r="R664" s="2"/>
    </row>
    <row r="665" spans="1:18" ht="12.75" customHeight="1" x14ac:dyDescent="0.2">
      <c r="A665" s="10"/>
      <c r="B665" s="1"/>
      <c r="C665" s="1"/>
      <c r="D665" s="1"/>
      <c r="E665" s="1"/>
      <c r="F665" s="1"/>
      <c r="G665" s="10"/>
      <c r="H665" s="10"/>
      <c r="I665" s="10"/>
      <c r="J665" s="4"/>
      <c r="K665" s="11"/>
      <c r="L665" s="11"/>
      <c r="M665" s="5"/>
      <c r="N665" s="5"/>
      <c r="O665" s="2"/>
      <c r="P665" s="7"/>
      <c r="Q665" s="2"/>
      <c r="R665" s="2"/>
    </row>
    <row r="666" spans="1:18" ht="12.75" customHeight="1" x14ac:dyDescent="0.2">
      <c r="A666" s="10"/>
      <c r="B666" s="1"/>
      <c r="C666" s="1"/>
      <c r="D666" s="1"/>
      <c r="E666" s="1"/>
      <c r="F666" s="1"/>
      <c r="G666" s="10"/>
      <c r="H666" s="10"/>
      <c r="I666" s="10"/>
      <c r="J666" s="4"/>
      <c r="K666" s="11"/>
      <c r="L666" s="11"/>
      <c r="M666" s="5"/>
      <c r="N666" s="5"/>
      <c r="O666" s="2"/>
      <c r="P666" s="7"/>
      <c r="Q666" s="2"/>
      <c r="R666" s="2"/>
    </row>
    <row r="667" spans="1:18" ht="12.75" customHeight="1" x14ac:dyDescent="0.2">
      <c r="A667" s="10"/>
      <c r="B667" s="1"/>
      <c r="C667" s="1"/>
      <c r="D667" s="1"/>
      <c r="E667" s="1"/>
      <c r="F667" s="1"/>
      <c r="G667" s="10"/>
      <c r="H667" s="10"/>
      <c r="I667" s="10"/>
      <c r="J667" s="4"/>
      <c r="K667" s="11"/>
      <c r="L667" s="11"/>
      <c r="M667" s="5"/>
      <c r="N667" s="5"/>
      <c r="O667" s="2"/>
      <c r="P667" s="7"/>
      <c r="Q667" s="2"/>
      <c r="R667" s="2"/>
    </row>
    <row r="668" spans="1:18" ht="12.75" customHeight="1" x14ac:dyDescent="0.2">
      <c r="A668" s="10"/>
      <c r="B668" s="1"/>
      <c r="C668" s="1"/>
      <c r="D668" s="1"/>
      <c r="E668" s="1"/>
      <c r="F668" s="1"/>
      <c r="G668" s="10"/>
      <c r="H668" s="10"/>
      <c r="I668" s="10"/>
      <c r="J668" s="4"/>
      <c r="K668" s="11"/>
      <c r="L668" s="11"/>
      <c r="M668" s="5"/>
      <c r="N668" s="5"/>
      <c r="O668" s="2"/>
      <c r="P668" s="7"/>
      <c r="Q668" s="2"/>
      <c r="R668" s="2"/>
    </row>
    <row r="669" spans="1:18" ht="12.75" customHeight="1" x14ac:dyDescent="0.2">
      <c r="A669" s="10"/>
      <c r="B669" s="1"/>
      <c r="C669" s="1"/>
      <c r="D669" s="1"/>
      <c r="E669" s="1"/>
      <c r="F669" s="1"/>
      <c r="G669" s="10"/>
      <c r="H669" s="10"/>
      <c r="I669" s="10"/>
      <c r="J669" s="4"/>
      <c r="K669" s="11"/>
      <c r="L669" s="11"/>
      <c r="M669" s="5"/>
      <c r="N669" s="5"/>
      <c r="O669" s="2"/>
      <c r="P669" s="7"/>
      <c r="Q669" s="2"/>
      <c r="R669" s="2"/>
    </row>
    <row r="670" spans="1:18" ht="12.75" customHeight="1" x14ac:dyDescent="0.2">
      <c r="A670" s="10"/>
      <c r="B670" s="1"/>
      <c r="C670" s="1"/>
      <c r="D670" s="1"/>
      <c r="E670" s="1"/>
      <c r="F670" s="1"/>
      <c r="G670" s="10"/>
      <c r="H670" s="10"/>
      <c r="I670" s="10"/>
      <c r="J670" s="4"/>
      <c r="K670" s="11"/>
      <c r="L670" s="11"/>
      <c r="M670" s="5"/>
      <c r="N670" s="5"/>
      <c r="O670" s="2"/>
      <c r="P670" s="7"/>
      <c r="Q670" s="2"/>
      <c r="R670" s="2"/>
    </row>
    <row r="671" spans="1:18" ht="12.75" customHeight="1" x14ac:dyDescent="0.2">
      <c r="A671" s="10"/>
      <c r="B671" s="1"/>
      <c r="C671" s="1"/>
      <c r="D671" s="1"/>
      <c r="E671" s="1"/>
      <c r="F671" s="1"/>
      <c r="G671" s="10"/>
      <c r="H671" s="10"/>
      <c r="I671" s="10"/>
      <c r="J671" s="4"/>
      <c r="K671" s="11"/>
      <c r="L671" s="11"/>
      <c r="M671" s="5"/>
      <c r="N671" s="5"/>
      <c r="O671" s="2"/>
      <c r="P671" s="7"/>
      <c r="Q671" s="2"/>
      <c r="R671" s="2"/>
    </row>
    <row r="672" spans="1:18" ht="12.75" customHeight="1" x14ac:dyDescent="0.2">
      <c r="A672" s="10"/>
      <c r="B672" s="1"/>
      <c r="C672" s="1"/>
      <c r="D672" s="1"/>
      <c r="E672" s="1"/>
      <c r="F672" s="1"/>
      <c r="G672" s="10"/>
      <c r="H672" s="10"/>
      <c r="I672" s="10"/>
      <c r="J672" s="4"/>
      <c r="K672" s="11"/>
      <c r="L672" s="11"/>
      <c r="M672" s="5"/>
      <c r="N672" s="5"/>
      <c r="O672" s="2"/>
      <c r="P672" s="7"/>
      <c r="Q672" s="2"/>
      <c r="R672" s="2"/>
    </row>
    <row r="673" spans="1:18" ht="12.75" customHeight="1" x14ac:dyDescent="0.2">
      <c r="A673" s="10"/>
      <c r="B673" s="1"/>
      <c r="C673" s="1"/>
      <c r="D673" s="1"/>
      <c r="E673" s="1"/>
      <c r="F673" s="1"/>
      <c r="G673" s="10"/>
      <c r="H673" s="10"/>
      <c r="I673" s="10"/>
      <c r="J673" s="4"/>
      <c r="K673" s="11"/>
      <c r="L673" s="11"/>
      <c r="M673" s="5"/>
      <c r="N673" s="5"/>
      <c r="O673" s="2"/>
      <c r="P673" s="7"/>
      <c r="Q673" s="2"/>
      <c r="R673" s="2"/>
    </row>
    <row r="674" spans="1:18" ht="12.75" customHeight="1" x14ac:dyDescent="0.2">
      <c r="A674" s="10"/>
      <c r="B674" s="1"/>
      <c r="C674" s="1"/>
      <c r="D674" s="1"/>
      <c r="E674" s="1"/>
      <c r="F674" s="1"/>
      <c r="G674" s="10"/>
      <c r="H674" s="10"/>
      <c r="I674" s="10"/>
      <c r="J674" s="4"/>
      <c r="K674" s="11"/>
      <c r="L674" s="11"/>
      <c r="M674" s="5"/>
      <c r="N674" s="5"/>
      <c r="O674" s="2"/>
      <c r="P674" s="7"/>
      <c r="Q674" s="2"/>
      <c r="R674" s="2"/>
    </row>
    <row r="675" spans="1:18" ht="12.75" customHeight="1" x14ac:dyDescent="0.2">
      <c r="A675" s="10"/>
      <c r="B675" s="1"/>
      <c r="C675" s="1"/>
      <c r="D675" s="1"/>
      <c r="E675" s="1"/>
      <c r="F675" s="1"/>
      <c r="G675" s="10"/>
      <c r="H675" s="10"/>
      <c r="I675" s="10"/>
      <c r="J675" s="4"/>
      <c r="K675" s="11"/>
      <c r="L675" s="11"/>
      <c r="M675" s="5"/>
      <c r="N675" s="5"/>
      <c r="O675" s="2"/>
      <c r="P675" s="7"/>
      <c r="Q675" s="2"/>
      <c r="R675" s="2"/>
    </row>
    <row r="676" spans="1:18" ht="12.75" customHeight="1" x14ac:dyDescent="0.2">
      <c r="A676" s="10"/>
      <c r="B676" s="1"/>
      <c r="C676" s="1"/>
      <c r="D676" s="1"/>
      <c r="E676" s="1"/>
      <c r="F676" s="1"/>
      <c r="G676" s="10"/>
      <c r="H676" s="10"/>
      <c r="I676" s="10"/>
      <c r="J676" s="4"/>
      <c r="K676" s="11"/>
      <c r="L676" s="11"/>
      <c r="M676" s="5"/>
      <c r="N676" s="5"/>
      <c r="O676" s="2"/>
      <c r="P676" s="7"/>
      <c r="Q676" s="2"/>
      <c r="R676" s="2"/>
    </row>
    <row r="677" spans="1:18" ht="12.75" customHeight="1" x14ac:dyDescent="0.2">
      <c r="A677" s="10"/>
      <c r="B677" s="1"/>
      <c r="C677" s="1"/>
      <c r="D677" s="1"/>
      <c r="E677" s="1"/>
      <c r="F677" s="1"/>
      <c r="G677" s="10"/>
      <c r="H677" s="10"/>
      <c r="I677" s="10"/>
      <c r="J677" s="4"/>
      <c r="K677" s="11"/>
      <c r="L677" s="11"/>
      <c r="M677" s="5"/>
      <c r="N677" s="5"/>
      <c r="O677" s="2"/>
      <c r="P677" s="7"/>
      <c r="Q677" s="2"/>
      <c r="R677" s="2"/>
    </row>
    <row r="678" spans="1:18" ht="12.75" customHeight="1" x14ac:dyDescent="0.2">
      <c r="A678" s="10"/>
      <c r="B678" s="1"/>
      <c r="C678" s="1"/>
      <c r="D678" s="1"/>
      <c r="E678" s="1"/>
      <c r="F678" s="1"/>
      <c r="G678" s="10"/>
      <c r="H678" s="10"/>
      <c r="I678" s="10"/>
      <c r="J678" s="4"/>
      <c r="K678" s="11"/>
      <c r="L678" s="11"/>
      <c r="M678" s="5"/>
      <c r="N678" s="5"/>
      <c r="O678" s="2"/>
      <c r="P678" s="7"/>
      <c r="Q678" s="2"/>
      <c r="R678" s="2"/>
    </row>
    <row r="679" spans="1:18" ht="12.75" customHeight="1" x14ac:dyDescent="0.2">
      <c r="A679" s="10"/>
      <c r="B679" s="1"/>
      <c r="C679" s="1"/>
      <c r="D679" s="1"/>
      <c r="E679" s="1"/>
      <c r="F679" s="1"/>
      <c r="G679" s="10"/>
      <c r="H679" s="10"/>
      <c r="I679" s="10"/>
      <c r="J679" s="4"/>
      <c r="K679" s="11"/>
      <c r="L679" s="11"/>
      <c r="M679" s="5"/>
      <c r="N679" s="5"/>
      <c r="O679" s="2"/>
      <c r="P679" s="7"/>
      <c r="Q679" s="2"/>
      <c r="R679" s="2"/>
    </row>
    <row r="680" spans="1:18" ht="12.75" customHeight="1" x14ac:dyDescent="0.2">
      <c r="A680" s="10"/>
      <c r="B680" s="1"/>
      <c r="C680" s="1"/>
      <c r="D680" s="1"/>
      <c r="E680" s="1"/>
      <c r="F680" s="1"/>
      <c r="G680" s="10"/>
      <c r="H680" s="10"/>
      <c r="I680" s="10"/>
      <c r="J680" s="4"/>
      <c r="K680" s="11"/>
      <c r="L680" s="11"/>
      <c r="M680" s="5"/>
      <c r="N680" s="5"/>
      <c r="O680" s="2"/>
      <c r="P680" s="7"/>
      <c r="Q680" s="2"/>
      <c r="R680" s="2"/>
    </row>
    <row r="681" spans="1:18" ht="12.75" customHeight="1" x14ac:dyDescent="0.2">
      <c r="A681" s="10"/>
      <c r="B681" s="1"/>
      <c r="C681" s="1"/>
      <c r="D681" s="1"/>
      <c r="E681" s="1"/>
      <c r="F681" s="1"/>
      <c r="G681" s="10"/>
      <c r="H681" s="10"/>
      <c r="I681" s="10"/>
      <c r="J681" s="4"/>
      <c r="K681" s="11"/>
      <c r="L681" s="11"/>
      <c r="M681" s="5"/>
      <c r="N681" s="5"/>
      <c r="O681" s="2"/>
      <c r="P681" s="7"/>
      <c r="Q681" s="2"/>
      <c r="R681" s="2"/>
    </row>
    <row r="682" spans="1:18" ht="12.75" customHeight="1" x14ac:dyDescent="0.2">
      <c r="A682" s="10"/>
      <c r="B682" s="1"/>
      <c r="C682" s="1"/>
      <c r="D682" s="1"/>
      <c r="E682" s="1"/>
      <c r="F682" s="1"/>
      <c r="G682" s="10"/>
      <c r="H682" s="10"/>
      <c r="I682" s="10"/>
      <c r="J682" s="4"/>
      <c r="K682" s="11"/>
      <c r="L682" s="11"/>
      <c r="M682" s="5"/>
      <c r="N682" s="5"/>
      <c r="O682" s="2"/>
      <c r="P682" s="7"/>
      <c r="Q682" s="2"/>
      <c r="R682" s="2"/>
    </row>
    <row r="683" spans="1:18" ht="12.75" customHeight="1" x14ac:dyDescent="0.2">
      <c r="A683" s="10"/>
      <c r="B683" s="1"/>
      <c r="C683" s="1"/>
      <c r="D683" s="1"/>
      <c r="E683" s="1"/>
      <c r="F683" s="1"/>
      <c r="G683" s="10"/>
      <c r="H683" s="10"/>
      <c r="I683" s="10"/>
      <c r="J683" s="4"/>
      <c r="K683" s="11"/>
      <c r="L683" s="11"/>
      <c r="M683" s="5"/>
      <c r="N683" s="5"/>
      <c r="O683" s="2"/>
      <c r="P683" s="7"/>
      <c r="Q683" s="2"/>
      <c r="R683" s="2"/>
    </row>
    <row r="684" spans="1:18" ht="12.75" customHeight="1" x14ac:dyDescent="0.2">
      <c r="A684" s="10"/>
      <c r="B684" s="1"/>
      <c r="C684" s="1"/>
      <c r="D684" s="1"/>
      <c r="E684" s="1"/>
      <c r="F684" s="1"/>
      <c r="G684" s="10"/>
      <c r="H684" s="10"/>
      <c r="I684" s="10"/>
      <c r="J684" s="4"/>
      <c r="K684" s="11"/>
      <c r="L684" s="11"/>
      <c r="M684" s="5"/>
      <c r="N684" s="5"/>
      <c r="O684" s="2"/>
      <c r="P684" s="7"/>
      <c r="Q684" s="2"/>
      <c r="R684" s="2"/>
    </row>
    <row r="685" spans="1:18" ht="12.75" customHeight="1" x14ac:dyDescent="0.2">
      <c r="A685" s="10"/>
      <c r="B685" s="1"/>
      <c r="C685" s="1"/>
      <c r="D685" s="1"/>
      <c r="E685" s="1"/>
      <c r="F685" s="1"/>
      <c r="G685" s="10"/>
      <c r="H685" s="10"/>
      <c r="I685" s="10"/>
      <c r="J685" s="4"/>
      <c r="K685" s="11"/>
      <c r="L685" s="11"/>
      <c r="M685" s="5"/>
      <c r="N685" s="5"/>
      <c r="O685" s="2"/>
      <c r="P685" s="7"/>
      <c r="Q685" s="2"/>
      <c r="R685" s="2"/>
    </row>
    <row r="686" spans="1:18" ht="12.75" customHeight="1" x14ac:dyDescent="0.2">
      <c r="A686" s="10"/>
      <c r="B686" s="1"/>
      <c r="C686" s="1"/>
      <c r="D686" s="1"/>
      <c r="E686" s="1"/>
      <c r="F686" s="1"/>
      <c r="G686" s="10"/>
      <c r="H686" s="10"/>
      <c r="I686" s="10"/>
      <c r="J686" s="4"/>
      <c r="K686" s="11"/>
      <c r="L686" s="11"/>
      <c r="M686" s="5"/>
      <c r="N686" s="5"/>
      <c r="O686" s="2"/>
      <c r="P686" s="7"/>
      <c r="Q686" s="2"/>
      <c r="R686" s="2"/>
    </row>
    <row r="687" spans="1:18" ht="12.75" customHeight="1" x14ac:dyDescent="0.2">
      <c r="A687" s="10"/>
      <c r="B687" s="1"/>
      <c r="C687" s="1"/>
      <c r="D687" s="1"/>
      <c r="E687" s="1"/>
      <c r="F687" s="1"/>
      <c r="G687" s="10"/>
      <c r="H687" s="10"/>
      <c r="I687" s="10"/>
      <c r="J687" s="4"/>
      <c r="K687" s="11"/>
      <c r="L687" s="11"/>
      <c r="M687" s="5"/>
      <c r="N687" s="5"/>
      <c r="O687" s="2"/>
      <c r="P687" s="7"/>
      <c r="Q687" s="2"/>
      <c r="R687" s="2"/>
    </row>
    <row r="688" spans="1:18" ht="12.75" customHeight="1" x14ac:dyDescent="0.2">
      <c r="A688" s="10"/>
      <c r="B688" s="1"/>
      <c r="C688" s="1"/>
      <c r="D688" s="1"/>
      <c r="E688" s="1"/>
      <c r="F688" s="1"/>
      <c r="G688" s="10"/>
      <c r="H688" s="10"/>
      <c r="I688" s="10"/>
      <c r="J688" s="4"/>
      <c r="K688" s="11"/>
      <c r="L688" s="11"/>
      <c r="M688" s="5"/>
      <c r="N688" s="5"/>
      <c r="O688" s="2"/>
      <c r="P688" s="7"/>
      <c r="Q688" s="2"/>
      <c r="R688" s="2"/>
    </row>
    <row r="689" spans="1:18" ht="12.75" customHeight="1" x14ac:dyDescent="0.2">
      <c r="A689" s="10"/>
      <c r="B689" s="1"/>
      <c r="C689" s="1"/>
      <c r="D689" s="1"/>
      <c r="E689" s="1"/>
      <c r="F689" s="1"/>
      <c r="G689" s="10"/>
      <c r="H689" s="10"/>
      <c r="I689" s="10"/>
      <c r="J689" s="4"/>
      <c r="K689" s="11"/>
      <c r="L689" s="11"/>
      <c r="M689" s="5"/>
      <c r="N689" s="5"/>
      <c r="O689" s="2"/>
      <c r="P689" s="7"/>
      <c r="Q689" s="2"/>
      <c r="R689" s="2"/>
    </row>
    <row r="690" spans="1:18" ht="12.75" customHeight="1" x14ac:dyDescent="0.2">
      <c r="A690" s="10"/>
      <c r="B690" s="1"/>
      <c r="C690" s="1"/>
      <c r="D690" s="1"/>
      <c r="E690" s="1"/>
      <c r="F690" s="1"/>
      <c r="G690" s="10"/>
      <c r="H690" s="10"/>
      <c r="I690" s="10"/>
      <c r="J690" s="4"/>
      <c r="K690" s="11"/>
      <c r="L690" s="11"/>
      <c r="M690" s="5"/>
      <c r="N690" s="5"/>
      <c r="O690" s="2"/>
      <c r="P690" s="7"/>
      <c r="Q690" s="2"/>
      <c r="R690" s="2"/>
    </row>
    <row r="691" spans="1:18" ht="12.75" customHeight="1" x14ac:dyDescent="0.2">
      <c r="A691" s="10"/>
      <c r="B691" s="1"/>
      <c r="C691" s="1"/>
      <c r="D691" s="1"/>
      <c r="E691" s="1"/>
      <c r="F691" s="1"/>
      <c r="G691" s="10"/>
      <c r="H691" s="10"/>
      <c r="I691" s="10"/>
      <c r="J691" s="4"/>
      <c r="K691" s="11"/>
      <c r="L691" s="11"/>
      <c r="M691" s="5"/>
      <c r="N691" s="5"/>
      <c r="O691" s="2"/>
      <c r="P691" s="7"/>
      <c r="Q691" s="2"/>
      <c r="R691" s="2"/>
    </row>
    <row r="692" spans="1:18" ht="12.75" customHeight="1" x14ac:dyDescent="0.2">
      <c r="A692" s="10"/>
      <c r="B692" s="1"/>
      <c r="C692" s="1"/>
      <c r="D692" s="1"/>
      <c r="E692" s="1"/>
      <c r="F692" s="1"/>
      <c r="G692" s="10"/>
      <c r="H692" s="10"/>
      <c r="I692" s="10"/>
      <c r="J692" s="4"/>
      <c r="K692" s="11"/>
      <c r="L692" s="11"/>
      <c r="M692" s="5"/>
      <c r="N692" s="5"/>
      <c r="O692" s="2"/>
      <c r="P692" s="7"/>
      <c r="Q692" s="2"/>
      <c r="R692" s="2"/>
    </row>
    <row r="693" spans="1:18" ht="12.75" customHeight="1" x14ac:dyDescent="0.2">
      <c r="A693" s="10"/>
      <c r="B693" s="1"/>
      <c r="C693" s="1"/>
      <c r="D693" s="1"/>
      <c r="E693" s="1"/>
      <c r="F693" s="1"/>
      <c r="G693" s="10"/>
      <c r="H693" s="10"/>
      <c r="I693" s="10"/>
      <c r="J693" s="4"/>
      <c r="K693" s="11"/>
      <c r="L693" s="11"/>
      <c r="M693" s="5"/>
      <c r="N693" s="5"/>
      <c r="O693" s="2"/>
      <c r="P693" s="7"/>
      <c r="Q693" s="2"/>
      <c r="R693" s="2"/>
    </row>
    <row r="694" spans="1:18" ht="12.75" customHeight="1" x14ac:dyDescent="0.2">
      <c r="A694" s="10"/>
      <c r="B694" s="1"/>
      <c r="C694" s="1"/>
      <c r="D694" s="1"/>
      <c r="E694" s="1"/>
      <c r="F694" s="1"/>
      <c r="G694" s="10"/>
      <c r="H694" s="10"/>
      <c r="I694" s="10"/>
      <c r="J694" s="4"/>
      <c r="K694" s="11"/>
      <c r="L694" s="11"/>
      <c r="M694" s="5"/>
      <c r="N694" s="5"/>
      <c r="O694" s="2"/>
      <c r="P694" s="7"/>
      <c r="Q694" s="2"/>
      <c r="R694" s="2"/>
    </row>
    <row r="695" spans="1:18" ht="12.75" customHeight="1" x14ac:dyDescent="0.2">
      <c r="A695" s="10"/>
      <c r="B695" s="1"/>
      <c r="C695" s="1"/>
      <c r="D695" s="1"/>
      <c r="E695" s="1"/>
      <c r="F695" s="1"/>
      <c r="G695" s="10"/>
      <c r="H695" s="10"/>
      <c r="I695" s="10"/>
      <c r="J695" s="4"/>
      <c r="K695" s="11"/>
      <c r="L695" s="11"/>
      <c r="M695" s="5"/>
      <c r="N695" s="5"/>
      <c r="O695" s="2"/>
      <c r="P695" s="7"/>
      <c r="Q695" s="2"/>
      <c r="R695" s="2"/>
    </row>
    <row r="696" spans="1:18" ht="12.75" customHeight="1" x14ac:dyDescent="0.2">
      <c r="A696" s="10"/>
      <c r="B696" s="1"/>
      <c r="C696" s="1"/>
      <c r="D696" s="1"/>
      <c r="E696" s="1"/>
      <c r="F696" s="1"/>
      <c r="G696" s="10"/>
      <c r="H696" s="10"/>
      <c r="I696" s="10"/>
      <c r="J696" s="4"/>
      <c r="K696" s="11"/>
      <c r="L696" s="11"/>
      <c r="M696" s="5"/>
      <c r="N696" s="5"/>
      <c r="O696" s="2"/>
      <c r="P696" s="7"/>
      <c r="Q696" s="2"/>
      <c r="R696" s="2"/>
    </row>
    <row r="697" spans="1:18" ht="12.75" customHeight="1" x14ac:dyDescent="0.2">
      <c r="A697" s="10"/>
      <c r="B697" s="1"/>
      <c r="C697" s="1"/>
      <c r="D697" s="1"/>
      <c r="E697" s="1"/>
      <c r="F697" s="1"/>
      <c r="G697" s="10"/>
      <c r="H697" s="10"/>
      <c r="I697" s="10"/>
      <c r="J697" s="4"/>
      <c r="K697" s="11"/>
      <c r="L697" s="11"/>
      <c r="M697" s="5"/>
      <c r="N697" s="5"/>
      <c r="O697" s="2"/>
      <c r="P697" s="7"/>
      <c r="Q697" s="2"/>
      <c r="R697" s="2"/>
    </row>
    <row r="698" spans="1:18" ht="12.75" customHeight="1" x14ac:dyDescent="0.2">
      <c r="A698" s="10"/>
      <c r="B698" s="1"/>
      <c r="C698" s="1"/>
      <c r="D698" s="1"/>
      <c r="E698" s="1"/>
      <c r="F698" s="1"/>
      <c r="G698" s="10"/>
      <c r="H698" s="10"/>
      <c r="I698" s="10"/>
      <c r="J698" s="4"/>
      <c r="K698" s="11"/>
      <c r="L698" s="11"/>
      <c r="M698" s="5"/>
      <c r="N698" s="5"/>
      <c r="O698" s="2"/>
      <c r="P698" s="7"/>
      <c r="Q698" s="2"/>
      <c r="R698" s="2"/>
    </row>
    <row r="699" spans="1:18" ht="12.75" customHeight="1" x14ac:dyDescent="0.2">
      <c r="A699" s="10"/>
      <c r="B699" s="1"/>
      <c r="C699" s="1"/>
      <c r="D699" s="1"/>
      <c r="E699" s="1"/>
      <c r="F699" s="1"/>
      <c r="G699" s="10"/>
      <c r="H699" s="10"/>
      <c r="I699" s="10"/>
      <c r="J699" s="4"/>
      <c r="K699" s="11"/>
      <c r="L699" s="11"/>
      <c r="M699" s="5"/>
      <c r="N699" s="5"/>
      <c r="O699" s="2"/>
      <c r="P699" s="7"/>
      <c r="Q699" s="2"/>
      <c r="R699" s="2"/>
    </row>
    <row r="700" spans="1:18" ht="12.75" customHeight="1" x14ac:dyDescent="0.2">
      <c r="A700" s="10"/>
      <c r="B700" s="1"/>
      <c r="C700" s="1"/>
      <c r="D700" s="1"/>
      <c r="E700" s="1"/>
      <c r="F700" s="1"/>
      <c r="G700" s="10"/>
      <c r="H700" s="10"/>
      <c r="I700" s="10"/>
      <c r="J700" s="4"/>
      <c r="K700" s="11"/>
      <c r="L700" s="11"/>
      <c r="M700" s="5"/>
      <c r="N700" s="5"/>
      <c r="O700" s="2"/>
      <c r="P700" s="7"/>
      <c r="Q700" s="2"/>
      <c r="R700" s="2"/>
    </row>
    <row r="701" spans="1:18" ht="12.75" customHeight="1" x14ac:dyDescent="0.2">
      <c r="A701" s="10"/>
      <c r="B701" s="1"/>
      <c r="C701" s="1"/>
      <c r="D701" s="1"/>
      <c r="E701" s="1"/>
      <c r="F701" s="1"/>
      <c r="G701" s="10"/>
      <c r="H701" s="10"/>
      <c r="I701" s="10"/>
      <c r="J701" s="4"/>
      <c r="K701" s="11"/>
      <c r="L701" s="11"/>
      <c r="M701" s="5"/>
      <c r="N701" s="5"/>
      <c r="O701" s="2"/>
      <c r="P701" s="7"/>
      <c r="Q701" s="2"/>
      <c r="R701" s="2"/>
    </row>
    <row r="702" spans="1:18" ht="12.75" customHeight="1" x14ac:dyDescent="0.2">
      <c r="A702" s="10"/>
      <c r="B702" s="1"/>
      <c r="C702" s="1"/>
      <c r="D702" s="1"/>
      <c r="E702" s="1"/>
      <c r="F702" s="1"/>
      <c r="G702" s="10"/>
      <c r="H702" s="10"/>
      <c r="I702" s="10"/>
      <c r="J702" s="4"/>
      <c r="K702" s="11"/>
      <c r="L702" s="11"/>
      <c r="M702" s="5"/>
      <c r="N702" s="5"/>
      <c r="O702" s="2"/>
      <c r="P702" s="7"/>
      <c r="Q702" s="2"/>
      <c r="R702" s="2"/>
    </row>
    <row r="703" spans="1:18" ht="12.75" customHeight="1" x14ac:dyDescent="0.2">
      <c r="A703" s="10"/>
      <c r="B703" s="1"/>
      <c r="C703" s="1"/>
      <c r="D703" s="1"/>
      <c r="E703" s="1"/>
      <c r="F703" s="1"/>
      <c r="G703" s="10"/>
      <c r="H703" s="10"/>
      <c r="I703" s="10"/>
      <c r="J703" s="4"/>
      <c r="K703" s="11"/>
      <c r="L703" s="11"/>
      <c r="M703" s="5"/>
      <c r="N703" s="5"/>
      <c r="O703" s="2"/>
      <c r="P703" s="7"/>
      <c r="Q703" s="2"/>
      <c r="R703" s="2"/>
    </row>
    <row r="704" spans="1:18" ht="12.75" customHeight="1" x14ac:dyDescent="0.2">
      <c r="A704" s="10"/>
      <c r="B704" s="1"/>
      <c r="C704" s="1"/>
      <c r="D704" s="1"/>
      <c r="E704" s="1"/>
      <c r="F704" s="1"/>
      <c r="G704" s="10"/>
      <c r="H704" s="10"/>
      <c r="I704" s="10"/>
      <c r="J704" s="4"/>
      <c r="K704" s="11"/>
      <c r="L704" s="11"/>
      <c r="M704" s="5"/>
      <c r="N704" s="5"/>
      <c r="O704" s="2"/>
      <c r="P704" s="7"/>
      <c r="Q704" s="2"/>
      <c r="R704" s="2"/>
    </row>
    <row r="705" spans="1:18" ht="12.75" customHeight="1" x14ac:dyDescent="0.2">
      <c r="A705" s="10"/>
      <c r="B705" s="1"/>
      <c r="C705" s="1"/>
      <c r="D705" s="1"/>
      <c r="E705" s="1"/>
      <c r="F705" s="1"/>
      <c r="G705" s="10"/>
      <c r="H705" s="10"/>
      <c r="I705" s="10"/>
      <c r="J705" s="4"/>
      <c r="K705" s="11"/>
      <c r="L705" s="11"/>
      <c r="M705" s="5"/>
      <c r="N705" s="5"/>
      <c r="O705" s="2"/>
      <c r="P705" s="7"/>
      <c r="Q705" s="2"/>
      <c r="R705" s="2"/>
    </row>
    <row r="706" spans="1:18" ht="12.75" customHeight="1" x14ac:dyDescent="0.2">
      <c r="A706" s="10"/>
      <c r="B706" s="1"/>
      <c r="C706" s="1"/>
      <c r="D706" s="1"/>
      <c r="E706" s="1"/>
      <c r="F706" s="1"/>
      <c r="G706" s="10"/>
      <c r="H706" s="10"/>
      <c r="I706" s="10"/>
      <c r="J706" s="4"/>
      <c r="K706" s="11"/>
      <c r="L706" s="11"/>
      <c r="M706" s="5"/>
      <c r="N706" s="5"/>
      <c r="O706" s="2"/>
      <c r="P706" s="7"/>
      <c r="Q706" s="2"/>
      <c r="R706" s="2"/>
    </row>
    <row r="707" spans="1:18" ht="12.75" customHeight="1" x14ac:dyDescent="0.2">
      <c r="A707" s="10"/>
      <c r="B707" s="1"/>
      <c r="C707" s="1"/>
      <c r="D707" s="1"/>
      <c r="E707" s="1"/>
      <c r="F707" s="1"/>
      <c r="G707" s="10"/>
      <c r="H707" s="10"/>
      <c r="I707" s="10"/>
      <c r="J707" s="4"/>
      <c r="K707" s="11"/>
      <c r="L707" s="11"/>
      <c r="M707" s="5"/>
      <c r="N707" s="5"/>
      <c r="O707" s="2"/>
      <c r="P707" s="7"/>
      <c r="Q707" s="2"/>
      <c r="R707" s="2"/>
    </row>
    <row r="708" spans="1:18" ht="12.75" customHeight="1" x14ac:dyDescent="0.2">
      <c r="A708" s="10"/>
      <c r="B708" s="1"/>
      <c r="C708" s="1"/>
      <c r="D708" s="1"/>
      <c r="E708" s="1"/>
      <c r="F708" s="1"/>
      <c r="G708" s="10"/>
      <c r="H708" s="10"/>
      <c r="I708" s="10"/>
      <c r="J708" s="4"/>
      <c r="K708" s="11"/>
      <c r="L708" s="11"/>
      <c r="M708" s="5"/>
      <c r="N708" s="5"/>
      <c r="O708" s="2"/>
      <c r="P708" s="7"/>
      <c r="Q708" s="2"/>
      <c r="R708" s="2"/>
    </row>
    <row r="709" spans="1:18" ht="12.75" customHeight="1" x14ac:dyDescent="0.2">
      <c r="A709" s="10"/>
      <c r="B709" s="1"/>
      <c r="C709" s="1"/>
      <c r="D709" s="1"/>
      <c r="E709" s="1"/>
      <c r="F709" s="1"/>
      <c r="G709" s="10"/>
      <c r="H709" s="10"/>
      <c r="I709" s="10"/>
      <c r="J709" s="4"/>
      <c r="K709" s="11"/>
      <c r="L709" s="11"/>
      <c r="M709" s="5"/>
      <c r="N709" s="5"/>
      <c r="O709" s="2"/>
      <c r="P709" s="7"/>
      <c r="Q709" s="2"/>
      <c r="R709" s="2"/>
    </row>
    <row r="710" spans="1:18" ht="12.75" customHeight="1" x14ac:dyDescent="0.2">
      <c r="A710" s="10"/>
      <c r="B710" s="1"/>
      <c r="C710" s="1"/>
      <c r="D710" s="1"/>
      <c r="E710" s="1"/>
      <c r="F710" s="1"/>
      <c r="G710" s="10"/>
      <c r="H710" s="10"/>
      <c r="I710" s="10"/>
      <c r="J710" s="4"/>
      <c r="K710" s="11"/>
      <c r="L710" s="11"/>
      <c r="M710" s="5"/>
      <c r="N710" s="5"/>
      <c r="O710" s="2"/>
      <c r="P710" s="7"/>
      <c r="Q710" s="2"/>
      <c r="R710" s="2"/>
    </row>
    <row r="711" spans="1:18" ht="12.75" customHeight="1" x14ac:dyDescent="0.2">
      <c r="A711" s="10"/>
      <c r="B711" s="1"/>
      <c r="C711" s="1"/>
      <c r="D711" s="1"/>
      <c r="E711" s="1"/>
      <c r="F711" s="1"/>
      <c r="G711" s="10"/>
      <c r="H711" s="10"/>
      <c r="I711" s="10"/>
      <c r="J711" s="4"/>
      <c r="K711" s="11"/>
      <c r="L711" s="11"/>
      <c r="M711" s="5"/>
      <c r="N711" s="5"/>
      <c r="O711" s="2"/>
      <c r="P711" s="7"/>
      <c r="Q711" s="2"/>
      <c r="R711" s="2"/>
    </row>
    <row r="712" spans="1:18" ht="12.75" customHeight="1" x14ac:dyDescent="0.2">
      <c r="A712" s="10"/>
      <c r="B712" s="1"/>
      <c r="C712" s="1"/>
      <c r="D712" s="1"/>
      <c r="E712" s="1"/>
      <c r="F712" s="1"/>
      <c r="G712" s="10"/>
      <c r="H712" s="10"/>
      <c r="I712" s="10"/>
      <c r="J712" s="4"/>
      <c r="K712" s="11"/>
      <c r="L712" s="11"/>
      <c r="M712" s="5"/>
      <c r="N712" s="5"/>
      <c r="O712" s="2"/>
      <c r="P712" s="7"/>
      <c r="Q712" s="2"/>
      <c r="R712" s="2"/>
    </row>
    <row r="713" spans="1:18" ht="12.75" customHeight="1" x14ac:dyDescent="0.2">
      <c r="A713" s="10"/>
      <c r="B713" s="1"/>
      <c r="C713" s="1"/>
      <c r="D713" s="1"/>
      <c r="E713" s="1"/>
      <c r="F713" s="1"/>
      <c r="G713" s="10"/>
      <c r="H713" s="10"/>
      <c r="I713" s="10"/>
      <c r="J713" s="4"/>
      <c r="K713" s="11"/>
      <c r="L713" s="11"/>
      <c r="M713" s="5"/>
      <c r="N713" s="5"/>
      <c r="O713" s="2"/>
      <c r="P713" s="7"/>
      <c r="Q713" s="2"/>
      <c r="R713" s="2"/>
    </row>
    <row r="714" spans="1:18" ht="12.75" customHeight="1" x14ac:dyDescent="0.2">
      <c r="A714" s="10"/>
      <c r="B714" s="1"/>
      <c r="C714" s="1"/>
      <c r="D714" s="1"/>
      <c r="E714" s="1"/>
      <c r="F714" s="1"/>
      <c r="G714" s="10"/>
      <c r="H714" s="10"/>
      <c r="I714" s="10"/>
      <c r="J714" s="4"/>
      <c r="K714" s="11"/>
      <c r="L714" s="11"/>
      <c r="M714" s="5"/>
      <c r="N714" s="5"/>
      <c r="O714" s="2"/>
      <c r="P714" s="7"/>
      <c r="Q714" s="2"/>
      <c r="R714" s="2"/>
    </row>
    <row r="715" spans="1:18" ht="12.75" customHeight="1" x14ac:dyDescent="0.2">
      <c r="A715" s="10"/>
      <c r="B715" s="1"/>
      <c r="C715" s="1"/>
      <c r="D715" s="1"/>
      <c r="E715" s="1"/>
      <c r="F715" s="1"/>
      <c r="G715" s="10"/>
      <c r="H715" s="10"/>
      <c r="I715" s="10"/>
      <c r="J715" s="4"/>
      <c r="K715" s="11"/>
      <c r="L715" s="11"/>
      <c r="M715" s="5"/>
      <c r="N715" s="5"/>
      <c r="O715" s="2"/>
      <c r="P715" s="7"/>
      <c r="Q715" s="2"/>
      <c r="R715" s="2"/>
    </row>
    <row r="716" spans="1:18" ht="12.75" customHeight="1" x14ac:dyDescent="0.2">
      <c r="A716" s="10"/>
      <c r="B716" s="1"/>
      <c r="C716" s="1"/>
      <c r="D716" s="1"/>
      <c r="E716" s="1"/>
      <c r="F716" s="1"/>
      <c r="G716" s="10"/>
      <c r="H716" s="10"/>
      <c r="I716" s="10"/>
      <c r="J716" s="4"/>
      <c r="K716" s="11"/>
      <c r="L716" s="11"/>
      <c r="M716" s="5"/>
      <c r="N716" s="5"/>
      <c r="O716" s="2"/>
      <c r="P716" s="7"/>
      <c r="Q716" s="2"/>
      <c r="R716" s="2"/>
    </row>
    <row r="717" spans="1:18" ht="12.75" customHeight="1" x14ac:dyDescent="0.2">
      <c r="A717" s="10"/>
      <c r="B717" s="1"/>
      <c r="C717" s="1"/>
      <c r="D717" s="1"/>
      <c r="E717" s="1"/>
      <c r="F717" s="1"/>
      <c r="G717" s="10"/>
      <c r="H717" s="10"/>
      <c r="I717" s="10"/>
      <c r="J717" s="4"/>
      <c r="K717" s="11"/>
      <c r="L717" s="11"/>
      <c r="M717" s="5"/>
      <c r="N717" s="5"/>
      <c r="O717" s="2"/>
      <c r="P717" s="7"/>
      <c r="Q717" s="2"/>
      <c r="R717" s="2"/>
    </row>
    <row r="718" spans="1:18" ht="12.75" customHeight="1" x14ac:dyDescent="0.2">
      <c r="A718" s="10"/>
      <c r="B718" s="1"/>
      <c r="C718" s="1"/>
      <c r="D718" s="1"/>
      <c r="E718" s="1"/>
      <c r="F718" s="1"/>
      <c r="G718" s="10"/>
      <c r="H718" s="10"/>
      <c r="I718" s="10"/>
      <c r="J718" s="4"/>
      <c r="K718" s="11"/>
      <c r="L718" s="11"/>
      <c r="M718" s="5"/>
      <c r="N718" s="5"/>
      <c r="O718" s="2"/>
      <c r="P718" s="7"/>
      <c r="Q718" s="2"/>
      <c r="R718" s="2"/>
    </row>
    <row r="719" spans="1:18" ht="12.75" customHeight="1" x14ac:dyDescent="0.2">
      <c r="A719" s="10"/>
      <c r="B719" s="1"/>
      <c r="C719" s="1"/>
      <c r="D719" s="1"/>
      <c r="E719" s="1"/>
      <c r="F719" s="1"/>
      <c r="G719" s="10"/>
      <c r="H719" s="10"/>
      <c r="I719" s="10"/>
      <c r="J719" s="4"/>
      <c r="K719" s="11"/>
      <c r="L719" s="11"/>
      <c r="M719" s="5"/>
      <c r="N719" s="5"/>
      <c r="O719" s="2"/>
      <c r="P719" s="7"/>
      <c r="Q719" s="2"/>
      <c r="R719" s="2"/>
    </row>
    <row r="720" spans="1:18" ht="12.75" customHeight="1" x14ac:dyDescent="0.2">
      <c r="A720" s="10"/>
      <c r="B720" s="1"/>
      <c r="C720" s="1"/>
      <c r="D720" s="1"/>
      <c r="E720" s="1"/>
      <c r="F720" s="1"/>
      <c r="G720" s="10"/>
      <c r="H720" s="10"/>
      <c r="I720" s="10"/>
      <c r="J720" s="4"/>
      <c r="K720" s="11"/>
      <c r="L720" s="11"/>
      <c r="M720" s="5"/>
      <c r="N720" s="5"/>
      <c r="O720" s="2"/>
      <c r="P720" s="7"/>
      <c r="Q720" s="2"/>
      <c r="R720" s="2"/>
    </row>
    <row r="721" spans="1:18" ht="12.75" customHeight="1" x14ac:dyDescent="0.2">
      <c r="A721" s="10"/>
      <c r="B721" s="1"/>
      <c r="C721" s="1"/>
      <c r="D721" s="1"/>
      <c r="E721" s="1"/>
      <c r="F721" s="1"/>
      <c r="G721" s="10"/>
      <c r="H721" s="10"/>
      <c r="I721" s="10"/>
      <c r="J721" s="4"/>
      <c r="K721" s="11"/>
      <c r="L721" s="11"/>
      <c r="M721" s="5"/>
      <c r="N721" s="5"/>
      <c r="O721" s="2"/>
      <c r="P721" s="7"/>
      <c r="Q721" s="2"/>
      <c r="R721" s="2"/>
    </row>
    <row r="722" spans="1:18" ht="12.75" customHeight="1" x14ac:dyDescent="0.2">
      <c r="A722" s="10"/>
      <c r="B722" s="1"/>
      <c r="C722" s="1"/>
      <c r="D722" s="1"/>
      <c r="E722" s="1"/>
      <c r="F722" s="1"/>
      <c r="G722" s="10"/>
      <c r="H722" s="10"/>
      <c r="I722" s="10"/>
      <c r="J722" s="4"/>
      <c r="K722" s="11"/>
      <c r="L722" s="11"/>
      <c r="M722" s="5"/>
      <c r="N722" s="5"/>
      <c r="O722" s="2"/>
      <c r="P722" s="7"/>
      <c r="Q722" s="2"/>
      <c r="R722" s="2"/>
    </row>
    <row r="723" spans="1:18" ht="12.75" customHeight="1" x14ac:dyDescent="0.2">
      <c r="A723" s="10"/>
      <c r="B723" s="1"/>
      <c r="C723" s="1"/>
      <c r="D723" s="1"/>
      <c r="E723" s="1"/>
      <c r="F723" s="1"/>
      <c r="G723" s="10"/>
      <c r="H723" s="10"/>
      <c r="I723" s="10"/>
      <c r="J723" s="4"/>
      <c r="K723" s="11"/>
      <c r="L723" s="11"/>
      <c r="M723" s="5"/>
      <c r="N723" s="5"/>
      <c r="O723" s="2"/>
      <c r="P723" s="7"/>
      <c r="Q723" s="2"/>
      <c r="R723" s="2"/>
    </row>
    <row r="724" spans="1:18" ht="12.75" customHeight="1" x14ac:dyDescent="0.2">
      <c r="A724" s="10"/>
      <c r="B724" s="1"/>
      <c r="C724" s="1"/>
      <c r="D724" s="1"/>
      <c r="E724" s="1"/>
      <c r="F724" s="1"/>
      <c r="G724" s="10"/>
      <c r="H724" s="10"/>
      <c r="I724" s="10"/>
      <c r="J724" s="4"/>
      <c r="K724" s="11"/>
      <c r="L724" s="11"/>
      <c r="M724" s="5"/>
      <c r="N724" s="5"/>
      <c r="O724" s="2"/>
      <c r="P724" s="7"/>
      <c r="Q724" s="2"/>
      <c r="R724" s="2"/>
    </row>
    <row r="725" spans="1:18" ht="12.75" customHeight="1" x14ac:dyDescent="0.2">
      <c r="A725" s="10"/>
      <c r="B725" s="1"/>
      <c r="C725" s="1"/>
      <c r="D725" s="1"/>
      <c r="E725" s="1"/>
      <c r="F725" s="1"/>
      <c r="G725" s="10"/>
      <c r="H725" s="10"/>
      <c r="I725" s="10"/>
      <c r="J725" s="4"/>
      <c r="K725" s="11"/>
      <c r="L725" s="11"/>
      <c r="M725" s="5"/>
      <c r="N725" s="5"/>
      <c r="O725" s="2"/>
      <c r="P725" s="7"/>
      <c r="Q725" s="2"/>
      <c r="R725" s="2"/>
    </row>
    <row r="726" spans="1:18" ht="12.75" customHeight="1" x14ac:dyDescent="0.2">
      <c r="A726" s="10"/>
      <c r="B726" s="1"/>
      <c r="C726" s="1"/>
      <c r="D726" s="1"/>
      <c r="E726" s="1"/>
      <c r="F726" s="1"/>
      <c r="G726" s="10"/>
      <c r="H726" s="10"/>
      <c r="I726" s="10"/>
      <c r="J726" s="4"/>
      <c r="K726" s="11"/>
      <c r="L726" s="11"/>
      <c r="M726" s="5"/>
      <c r="N726" s="5"/>
      <c r="O726" s="2"/>
      <c r="P726" s="7"/>
      <c r="Q726" s="2"/>
      <c r="R726" s="2"/>
    </row>
    <row r="727" spans="1:18" ht="12.75" customHeight="1" x14ac:dyDescent="0.2">
      <c r="A727" s="10"/>
      <c r="B727" s="1"/>
      <c r="C727" s="1"/>
      <c r="D727" s="1"/>
      <c r="E727" s="1"/>
      <c r="F727" s="1"/>
      <c r="G727" s="10"/>
      <c r="H727" s="10"/>
      <c r="I727" s="10"/>
      <c r="J727" s="4"/>
      <c r="K727" s="11"/>
      <c r="L727" s="11"/>
      <c r="M727" s="5"/>
      <c r="N727" s="5"/>
      <c r="O727" s="2"/>
      <c r="P727" s="7"/>
      <c r="Q727" s="2"/>
      <c r="R727" s="2"/>
    </row>
    <row r="728" spans="1:18" ht="12.75" customHeight="1" x14ac:dyDescent="0.2">
      <c r="A728" s="10"/>
      <c r="B728" s="1"/>
      <c r="C728" s="1"/>
      <c r="D728" s="1"/>
      <c r="E728" s="1"/>
      <c r="F728" s="1"/>
      <c r="G728" s="10"/>
      <c r="H728" s="10"/>
      <c r="I728" s="10"/>
      <c r="J728" s="4"/>
      <c r="K728" s="11"/>
      <c r="L728" s="11"/>
      <c r="M728" s="5"/>
      <c r="N728" s="5"/>
      <c r="O728" s="2"/>
      <c r="P728" s="7"/>
      <c r="Q728" s="2"/>
      <c r="R728" s="2"/>
    </row>
    <row r="729" spans="1:18" ht="12.75" customHeight="1" x14ac:dyDescent="0.2">
      <c r="A729" s="10"/>
      <c r="B729" s="1"/>
      <c r="C729" s="1"/>
      <c r="D729" s="1"/>
      <c r="E729" s="1"/>
      <c r="F729" s="1"/>
      <c r="G729" s="10"/>
      <c r="H729" s="10"/>
      <c r="I729" s="10"/>
      <c r="J729" s="4"/>
      <c r="K729" s="11"/>
      <c r="L729" s="11"/>
      <c r="M729" s="5"/>
      <c r="N729" s="5"/>
      <c r="O729" s="2"/>
      <c r="P729" s="7"/>
      <c r="Q729" s="2"/>
      <c r="R729" s="2"/>
    </row>
    <row r="730" spans="1:18" ht="12.75" customHeight="1" x14ac:dyDescent="0.2">
      <c r="A730" s="10"/>
      <c r="B730" s="1"/>
      <c r="C730" s="1"/>
      <c r="D730" s="1"/>
      <c r="E730" s="1"/>
      <c r="F730" s="1"/>
      <c r="G730" s="10"/>
      <c r="H730" s="10"/>
      <c r="I730" s="10"/>
      <c r="J730" s="4"/>
      <c r="K730" s="11"/>
      <c r="L730" s="11"/>
      <c r="M730" s="5"/>
      <c r="N730" s="5"/>
      <c r="O730" s="2"/>
      <c r="P730" s="7"/>
      <c r="Q730" s="2"/>
      <c r="R730" s="2"/>
    </row>
    <row r="731" spans="1:18" ht="12.75" customHeight="1" x14ac:dyDescent="0.2">
      <c r="A731" s="10"/>
      <c r="B731" s="1"/>
      <c r="C731" s="1"/>
      <c r="D731" s="1"/>
      <c r="E731" s="1"/>
      <c r="F731" s="1"/>
      <c r="G731" s="10"/>
      <c r="H731" s="10"/>
      <c r="I731" s="10"/>
      <c r="J731" s="4"/>
      <c r="K731" s="11"/>
      <c r="L731" s="11"/>
      <c r="M731" s="5"/>
      <c r="N731" s="5"/>
      <c r="O731" s="2"/>
      <c r="P731" s="7"/>
      <c r="Q731" s="2"/>
      <c r="R731" s="2"/>
    </row>
    <row r="732" spans="1:18" ht="12.75" customHeight="1" x14ac:dyDescent="0.2">
      <c r="A732" s="10"/>
      <c r="B732" s="1"/>
      <c r="C732" s="1"/>
      <c r="D732" s="1"/>
      <c r="E732" s="1"/>
      <c r="F732" s="1"/>
      <c r="G732" s="10"/>
      <c r="H732" s="10"/>
      <c r="I732" s="10"/>
      <c r="J732" s="4"/>
      <c r="K732" s="11"/>
      <c r="L732" s="11"/>
      <c r="M732" s="5"/>
      <c r="N732" s="5"/>
      <c r="O732" s="2"/>
      <c r="P732" s="7"/>
      <c r="Q732" s="2"/>
      <c r="R732" s="2"/>
    </row>
    <row r="733" spans="1:18" ht="12.75" customHeight="1" x14ac:dyDescent="0.2">
      <c r="A733" s="10"/>
      <c r="B733" s="1"/>
      <c r="C733" s="1"/>
      <c r="D733" s="1"/>
      <c r="E733" s="1"/>
      <c r="F733" s="1"/>
      <c r="G733" s="10"/>
      <c r="H733" s="10"/>
      <c r="I733" s="10"/>
      <c r="J733" s="4"/>
      <c r="K733" s="11"/>
      <c r="L733" s="11"/>
      <c r="M733" s="5"/>
      <c r="N733" s="5"/>
      <c r="O733" s="2"/>
      <c r="P733" s="7"/>
      <c r="Q733" s="2"/>
      <c r="R733" s="2"/>
    </row>
    <row r="734" spans="1:18" ht="12.75" customHeight="1" x14ac:dyDescent="0.2">
      <c r="A734" s="10"/>
      <c r="B734" s="1"/>
      <c r="C734" s="1"/>
      <c r="D734" s="1"/>
      <c r="E734" s="1"/>
      <c r="F734" s="1"/>
      <c r="G734" s="10"/>
      <c r="H734" s="10"/>
      <c r="I734" s="10"/>
      <c r="J734" s="4"/>
      <c r="K734" s="11"/>
      <c r="L734" s="11"/>
      <c r="M734" s="5"/>
      <c r="N734" s="5"/>
      <c r="O734" s="2"/>
      <c r="P734" s="7"/>
      <c r="Q734" s="2"/>
      <c r="R734" s="2"/>
    </row>
    <row r="735" spans="1:18" ht="12.75" customHeight="1" x14ac:dyDescent="0.2">
      <c r="A735" s="10"/>
      <c r="B735" s="1"/>
      <c r="C735" s="1"/>
      <c r="D735" s="1"/>
      <c r="E735" s="1"/>
      <c r="F735" s="1"/>
      <c r="G735" s="10"/>
      <c r="H735" s="10"/>
      <c r="I735" s="10"/>
      <c r="J735" s="4"/>
      <c r="K735" s="11"/>
      <c r="L735" s="11"/>
      <c r="M735" s="5"/>
      <c r="N735" s="5"/>
      <c r="O735" s="2"/>
      <c r="P735" s="7"/>
      <c r="Q735" s="2"/>
      <c r="R735" s="2"/>
    </row>
    <row r="736" spans="1:18" ht="12.75" customHeight="1" x14ac:dyDescent="0.2">
      <c r="A736" s="10"/>
      <c r="B736" s="1"/>
      <c r="C736" s="1"/>
      <c r="D736" s="1"/>
      <c r="E736" s="1"/>
      <c r="F736" s="1"/>
      <c r="G736" s="10"/>
      <c r="H736" s="10"/>
      <c r="I736" s="10"/>
      <c r="J736" s="4"/>
      <c r="K736" s="11"/>
      <c r="L736" s="11"/>
      <c r="M736" s="5"/>
      <c r="N736" s="5"/>
      <c r="O736" s="2"/>
      <c r="P736" s="7"/>
      <c r="Q736" s="2"/>
      <c r="R736" s="2"/>
    </row>
    <row r="737" spans="1:18" ht="12.75" customHeight="1" x14ac:dyDescent="0.2">
      <c r="A737" s="10"/>
      <c r="B737" s="1"/>
      <c r="C737" s="1"/>
      <c r="D737" s="1"/>
      <c r="E737" s="1"/>
      <c r="F737" s="1"/>
      <c r="G737" s="10"/>
      <c r="H737" s="10"/>
      <c r="I737" s="10"/>
      <c r="J737" s="4"/>
      <c r="K737" s="11"/>
      <c r="L737" s="11"/>
      <c r="M737" s="5"/>
      <c r="N737" s="5"/>
      <c r="O737" s="2"/>
      <c r="P737" s="7"/>
      <c r="Q737" s="2"/>
      <c r="R737" s="2"/>
    </row>
    <row r="738" spans="1:18" ht="12.75" customHeight="1" x14ac:dyDescent="0.2">
      <c r="A738" s="10"/>
      <c r="B738" s="1"/>
      <c r="C738" s="1"/>
      <c r="D738" s="1"/>
      <c r="E738" s="1"/>
      <c r="F738" s="1"/>
      <c r="G738" s="10"/>
      <c r="H738" s="10"/>
      <c r="I738" s="10"/>
      <c r="J738" s="4"/>
      <c r="K738" s="11"/>
      <c r="L738" s="11"/>
      <c r="M738" s="5"/>
      <c r="N738" s="5"/>
      <c r="O738" s="2"/>
      <c r="P738" s="7"/>
      <c r="Q738" s="2"/>
      <c r="R738" s="2"/>
    </row>
    <row r="739" spans="1:18" ht="12.75" customHeight="1" x14ac:dyDescent="0.2">
      <c r="A739" s="10"/>
      <c r="B739" s="1"/>
      <c r="C739" s="1"/>
      <c r="D739" s="1"/>
      <c r="E739" s="1"/>
      <c r="F739" s="1"/>
      <c r="G739" s="10"/>
      <c r="H739" s="10"/>
      <c r="I739" s="10"/>
      <c r="J739" s="4"/>
      <c r="K739" s="11"/>
      <c r="L739" s="11"/>
      <c r="M739" s="5"/>
      <c r="N739" s="5"/>
      <c r="O739" s="2"/>
      <c r="P739" s="7"/>
      <c r="Q739" s="2"/>
      <c r="R739" s="2"/>
    </row>
    <row r="740" spans="1:18" ht="12.75" customHeight="1" x14ac:dyDescent="0.2">
      <c r="A740" s="10"/>
      <c r="B740" s="1"/>
      <c r="C740" s="1"/>
      <c r="D740" s="1"/>
      <c r="E740" s="1"/>
      <c r="F740" s="1"/>
      <c r="G740" s="10"/>
      <c r="H740" s="10"/>
      <c r="I740" s="10"/>
      <c r="J740" s="4"/>
      <c r="K740" s="11"/>
      <c r="L740" s="11"/>
      <c r="M740" s="5"/>
      <c r="N740" s="5"/>
      <c r="O740" s="2"/>
      <c r="P740" s="7"/>
      <c r="Q740" s="2"/>
      <c r="R740" s="2"/>
    </row>
    <row r="741" spans="1:18" ht="12.75" customHeight="1" x14ac:dyDescent="0.2">
      <c r="A741" s="10"/>
      <c r="B741" s="1"/>
      <c r="C741" s="1"/>
      <c r="D741" s="1"/>
      <c r="E741" s="1"/>
      <c r="F741" s="1"/>
      <c r="G741" s="10"/>
      <c r="H741" s="10"/>
      <c r="I741" s="10"/>
      <c r="J741" s="4"/>
      <c r="K741" s="11"/>
      <c r="L741" s="11"/>
      <c r="M741" s="5"/>
      <c r="N741" s="5"/>
      <c r="O741" s="2"/>
      <c r="P741" s="7"/>
      <c r="Q741" s="2"/>
      <c r="R741" s="2"/>
    </row>
    <row r="742" spans="1:18" ht="12.75" customHeight="1" x14ac:dyDescent="0.2">
      <c r="A742" s="10"/>
      <c r="B742" s="1"/>
      <c r="C742" s="1"/>
      <c r="D742" s="1"/>
      <c r="E742" s="1"/>
      <c r="F742" s="1"/>
      <c r="G742" s="10"/>
      <c r="H742" s="10"/>
      <c r="I742" s="10"/>
      <c r="J742" s="4"/>
      <c r="K742" s="11"/>
      <c r="L742" s="11"/>
      <c r="M742" s="5"/>
      <c r="N742" s="5"/>
      <c r="O742" s="2"/>
      <c r="P742" s="7"/>
      <c r="Q742" s="2"/>
      <c r="R742" s="2"/>
    </row>
    <row r="743" spans="1:18" ht="12.75" customHeight="1" x14ac:dyDescent="0.2">
      <c r="A743" s="10"/>
      <c r="B743" s="1"/>
      <c r="C743" s="1"/>
      <c r="D743" s="1"/>
      <c r="E743" s="1"/>
      <c r="F743" s="1"/>
      <c r="G743" s="10"/>
      <c r="H743" s="10"/>
      <c r="I743" s="10"/>
      <c r="J743" s="4"/>
      <c r="K743" s="11"/>
      <c r="L743" s="11"/>
      <c r="M743" s="5"/>
      <c r="N743" s="5"/>
      <c r="O743" s="2"/>
      <c r="P743" s="7"/>
      <c r="Q743" s="2"/>
      <c r="R743" s="2"/>
    </row>
    <row r="744" spans="1:18" ht="12.75" customHeight="1" x14ac:dyDescent="0.2">
      <c r="A744" s="10"/>
      <c r="B744" s="1"/>
      <c r="C744" s="1"/>
      <c r="D744" s="1"/>
      <c r="E744" s="1"/>
      <c r="F744" s="1"/>
      <c r="G744" s="10"/>
      <c r="H744" s="10"/>
      <c r="I744" s="10"/>
      <c r="J744" s="4"/>
      <c r="K744" s="11"/>
      <c r="L744" s="11"/>
      <c r="M744" s="5"/>
      <c r="N744" s="5"/>
      <c r="O744" s="2"/>
      <c r="P744" s="7"/>
      <c r="Q744" s="2"/>
      <c r="R744" s="2"/>
    </row>
    <row r="745" spans="1:18" ht="12.75" customHeight="1" x14ac:dyDescent="0.2">
      <c r="A745" s="10"/>
      <c r="B745" s="1"/>
      <c r="C745" s="1"/>
      <c r="D745" s="1"/>
      <c r="E745" s="1"/>
      <c r="F745" s="1"/>
      <c r="G745" s="10"/>
      <c r="H745" s="10"/>
      <c r="I745" s="10"/>
      <c r="J745" s="4"/>
      <c r="K745" s="11"/>
      <c r="L745" s="11"/>
      <c r="M745" s="5"/>
      <c r="N745" s="5"/>
      <c r="O745" s="2"/>
      <c r="P745" s="7"/>
      <c r="Q745" s="2"/>
      <c r="R745" s="2"/>
    </row>
    <row r="746" spans="1:18" ht="12.75" customHeight="1" x14ac:dyDescent="0.2">
      <c r="A746" s="10"/>
      <c r="B746" s="1"/>
      <c r="C746" s="1"/>
      <c r="D746" s="1"/>
      <c r="E746" s="1"/>
      <c r="F746" s="1"/>
      <c r="G746" s="10"/>
      <c r="H746" s="10"/>
      <c r="I746" s="10"/>
      <c r="J746" s="4"/>
      <c r="K746" s="11"/>
      <c r="L746" s="11"/>
      <c r="M746" s="5"/>
      <c r="N746" s="5"/>
      <c r="O746" s="2"/>
      <c r="P746" s="7"/>
      <c r="Q746" s="2"/>
      <c r="R746" s="2"/>
    </row>
    <row r="747" spans="1:18" ht="12.75" customHeight="1" x14ac:dyDescent="0.2">
      <c r="A747" s="10"/>
      <c r="B747" s="1"/>
      <c r="C747" s="1"/>
      <c r="D747" s="1"/>
      <c r="E747" s="1"/>
      <c r="F747" s="1"/>
      <c r="G747" s="10"/>
      <c r="H747" s="10"/>
      <c r="I747" s="10"/>
      <c r="J747" s="4"/>
      <c r="K747" s="11"/>
      <c r="L747" s="11"/>
      <c r="M747" s="5"/>
      <c r="N747" s="5"/>
      <c r="O747" s="2"/>
      <c r="P747" s="7"/>
      <c r="Q747" s="2"/>
      <c r="R747" s="2"/>
    </row>
    <row r="748" spans="1:18" ht="12.75" customHeight="1" x14ac:dyDescent="0.2">
      <c r="A748" s="10"/>
      <c r="B748" s="1"/>
      <c r="C748" s="1"/>
      <c r="D748" s="1"/>
      <c r="E748" s="1"/>
      <c r="F748" s="1"/>
      <c r="G748" s="10"/>
      <c r="H748" s="10"/>
      <c r="I748" s="10"/>
      <c r="J748" s="4"/>
      <c r="K748" s="11"/>
      <c r="L748" s="11"/>
      <c r="M748" s="5"/>
      <c r="N748" s="5"/>
      <c r="O748" s="2"/>
      <c r="P748" s="7"/>
      <c r="Q748" s="2"/>
      <c r="R748" s="2"/>
    </row>
    <row r="749" spans="1:18" ht="12.75" customHeight="1" x14ac:dyDescent="0.2">
      <c r="A749" s="10"/>
      <c r="B749" s="1"/>
      <c r="C749" s="1"/>
      <c r="D749" s="1"/>
      <c r="E749" s="1"/>
      <c r="F749" s="1"/>
      <c r="G749" s="10"/>
      <c r="H749" s="10"/>
      <c r="I749" s="10"/>
      <c r="J749" s="4"/>
      <c r="K749" s="11"/>
      <c r="L749" s="11"/>
      <c r="M749" s="5"/>
      <c r="N749" s="5"/>
      <c r="O749" s="2"/>
      <c r="P749" s="7"/>
      <c r="Q749" s="2"/>
      <c r="R749" s="2"/>
    </row>
    <row r="750" spans="1:18" ht="12.75" customHeight="1" x14ac:dyDescent="0.2">
      <c r="A750" s="10"/>
      <c r="B750" s="1"/>
      <c r="C750" s="1"/>
      <c r="D750" s="1"/>
      <c r="E750" s="1"/>
      <c r="F750" s="1"/>
      <c r="G750" s="10"/>
      <c r="H750" s="10"/>
      <c r="I750" s="10"/>
      <c r="J750" s="4"/>
      <c r="K750" s="11"/>
      <c r="L750" s="11"/>
      <c r="M750" s="5"/>
      <c r="N750" s="5"/>
      <c r="O750" s="2"/>
      <c r="P750" s="7"/>
      <c r="Q750" s="2"/>
      <c r="R750" s="2"/>
    </row>
    <row r="751" spans="1:18" ht="12.75" customHeight="1" x14ac:dyDescent="0.2">
      <c r="A751" s="10"/>
      <c r="B751" s="1"/>
      <c r="C751" s="1"/>
      <c r="D751" s="1"/>
      <c r="E751" s="1"/>
      <c r="F751" s="1"/>
      <c r="G751" s="10"/>
      <c r="H751" s="10"/>
      <c r="I751" s="10"/>
      <c r="J751" s="4"/>
      <c r="K751" s="11"/>
      <c r="L751" s="11"/>
      <c r="M751" s="5"/>
      <c r="N751" s="5"/>
      <c r="O751" s="2"/>
      <c r="P751" s="7"/>
      <c r="Q751" s="2"/>
      <c r="R751" s="2"/>
    </row>
    <row r="752" spans="1:18" ht="12.75" customHeight="1" x14ac:dyDescent="0.2">
      <c r="A752" s="10"/>
      <c r="B752" s="1"/>
      <c r="C752" s="1"/>
      <c r="D752" s="1"/>
      <c r="E752" s="1"/>
      <c r="F752" s="1"/>
      <c r="G752" s="10"/>
      <c r="H752" s="10"/>
      <c r="I752" s="10"/>
      <c r="J752" s="4"/>
      <c r="K752" s="11"/>
      <c r="L752" s="11"/>
      <c r="M752" s="5"/>
      <c r="N752" s="5"/>
      <c r="O752" s="2"/>
      <c r="P752" s="7"/>
      <c r="Q752" s="2"/>
      <c r="R752" s="2"/>
    </row>
    <row r="753" spans="1:18" ht="12.75" customHeight="1" x14ac:dyDescent="0.2">
      <c r="A753" s="10"/>
      <c r="B753" s="1"/>
      <c r="C753" s="1"/>
      <c r="D753" s="1"/>
      <c r="E753" s="1"/>
      <c r="F753" s="1"/>
      <c r="G753" s="10"/>
      <c r="H753" s="10"/>
      <c r="I753" s="10"/>
      <c r="J753" s="4"/>
      <c r="K753" s="11"/>
      <c r="L753" s="11"/>
      <c r="M753" s="5"/>
      <c r="N753" s="5"/>
      <c r="O753" s="2"/>
      <c r="P753" s="7"/>
      <c r="Q753" s="2"/>
      <c r="R753" s="2"/>
    </row>
    <row r="754" spans="1:18" ht="12.75" customHeight="1" x14ac:dyDescent="0.2">
      <c r="A754" s="10"/>
      <c r="B754" s="1"/>
      <c r="C754" s="1"/>
      <c r="D754" s="1"/>
      <c r="E754" s="1"/>
      <c r="F754" s="1"/>
      <c r="G754" s="10"/>
      <c r="H754" s="10"/>
      <c r="I754" s="10"/>
      <c r="J754" s="4"/>
      <c r="K754" s="11"/>
      <c r="L754" s="11"/>
      <c r="M754" s="5"/>
      <c r="N754" s="5"/>
      <c r="O754" s="2"/>
      <c r="P754" s="7"/>
      <c r="Q754" s="2"/>
      <c r="R754" s="2"/>
    </row>
    <row r="755" spans="1:18" ht="12.75" customHeight="1" x14ac:dyDescent="0.2">
      <c r="A755" s="10"/>
      <c r="B755" s="1"/>
      <c r="C755" s="1"/>
      <c r="D755" s="1"/>
      <c r="E755" s="1"/>
      <c r="F755" s="1"/>
      <c r="G755" s="10"/>
      <c r="H755" s="10"/>
      <c r="I755" s="10"/>
      <c r="J755" s="4"/>
      <c r="K755" s="11"/>
      <c r="L755" s="11"/>
      <c r="M755" s="5"/>
      <c r="N755" s="5"/>
      <c r="O755" s="2"/>
      <c r="P755" s="7"/>
      <c r="Q755" s="2"/>
      <c r="R755" s="2"/>
    </row>
    <row r="756" spans="1:18" ht="12.75" customHeight="1" x14ac:dyDescent="0.2">
      <c r="A756" s="10"/>
      <c r="B756" s="1"/>
      <c r="C756" s="1"/>
      <c r="D756" s="1"/>
      <c r="E756" s="1"/>
      <c r="F756" s="1"/>
      <c r="G756" s="10"/>
      <c r="H756" s="10"/>
      <c r="I756" s="10"/>
      <c r="J756" s="4"/>
      <c r="K756" s="11"/>
      <c r="L756" s="11"/>
      <c r="M756" s="5"/>
      <c r="N756" s="5"/>
      <c r="O756" s="2"/>
      <c r="P756" s="7"/>
      <c r="Q756" s="2"/>
      <c r="R756" s="2"/>
    </row>
    <row r="757" spans="1:18" ht="12.75" customHeight="1" x14ac:dyDescent="0.2">
      <c r="A757" s="10"/>
      <c r="B757" s="1"/>
      <c r="C757" s="1"/>
      <c r="D757" s="1"/>
      <c r="E757" s="1"/>
      <c r="F757" s="1"/>
      <c r="G757" s="10"/>
      <c r="H757" s="10"/>
      <c r="I757" s="10"/>
      <c r="J757" s="4"/>
      <c r="K757" s="11"/>
      <c r="L757" s="11"/>
      <c r="M757" s="5"/>
      <c r="N757" s="5"/>
      <c r="O757" s="2"/>
      <c r="P757" s="7"/>
      <c r="Q757" s="2"/>
      <c r="R757" s="2"/>
    </row>
    <row r="758" spans="1:18" ht="12.75" customHeight="1" x14ac:dyDescent="0.2">
      <c r="A758" s="10"/>
      <c r="B758" s="1"/>
      <c r="C758" s="1"/>
      <c r="D758" s="1"/>
      <c r="E758" s="1"/>
      <c r="F758" s="1"/>
      <c r="G758" s="10"/>
      <c r="H758" s="10"/>
      <c r="I758" s="10"/>
      <c r="J758" s="4"/>
      <c r="K758" s="11"/>
      <c r="L758" s="11"/>
      <c r="M758" s="5"/>
      <c r="N758" s="5"/>
      <c r="O758" s="2"/>
      <c r="P758" s="7"/>
      <c r="Q758" s="2"/>
      <c r="R758" s="2"/>
    </row>
    <row r="759" spans="1:18" ht="12.75" customHeight="1" x14ac:dyDescent="0.2">
      <c r="A759" s="10"/>
      <c r="B759" s="1"/>
      <c r="C759" s="1"/>
      <c r="D759" s="1"/>
      <c r="E759" s="1"/>
      <c r="F759" s="1"/>
      <c r="G759" s="10"/>
      <c r="H759" s="10"/>
      <c r="I759" s="10"/>
      <c r="J759" s="4"/>
      <c r="K759" s="11"/>
      <c r="L759" s="11"/>
      <c r="M759" s="5"/>
      <c r="N759" s="5"/>
      <c r="O759" s="2"/>
      <c r="P759" s="7"/>
      <c r="Q759" s="2"/>
      <c r="R759" s="2"/>
    </row>
    <row r="760" spans="1:18" ht="12.75" customHeight="1" x14ac:dyDescent="0.2">
      <c r="A760" s="10"/>
      <c r="B760" s="1"/>
      <c r="C760" s="1"/>
      <c r="D760" s="1"/>
      <c r="E760" s="1"/>
      <c r="F760" s="1"/>
      <c r="G760" s="10"/>
      <c r="H760" s="10"/>
      <c r="I760" s="10"/>
      <c r="J760" s="4"/>
      <c r="K760" s="11"/>
      <c r="L760" s="11"/>
      <c r="M760" s="5"/>
      <c r="N760" s="5"/>
      <c r="O760" s="2"/>
      <c r="P760" s="7"/>
      <c r="Q760" s="2"/>
      <c r="R760" s="2"/>
    </row>
    <row r="761" spans="1:18" ht="12.75" customHeight="1" x14ac:dyDescent="0.2">
      <c r="A761" s="10"/>
      <c r="B761" s="1"/>
      <c r="C761" s="1"/>
      <c r="D761" s="1"/>
      <c r="E761" s="1"/>
      <c r="F761" s="1"/>
      <c r="G761" s="10"/>
      <c r="H761" s="10"/>
      <c r="I761" s="10"/>
      <c r="J761" s="4"/>
      <c r="K761" s="11"/>
      <c r="L761" s="11"/>
      <c r="M761" s="5"/>
      <c r="N761" s="5"/>
      <c r="O761" s="2"/>
      <c r="P761" s="7"/>
      <c r="Q761" s="2"/>
      <c r="R761" s="2"/>
    </row>
    <row r="762" spans="1:18" ht="12.75" customHeight="1" x14ac:dyDescent="0.2">
      <c r="A762" s="10"/>
      <c r="B762" s="1"/>
      <c r="C762" s="1"/>
      <c r="D762" s="1"/>
      <c r="E762" s="1"/>
      <c r="F762" s="1"/>
      <c r="G762" s="10"/>
      <c r="H762" s="10"/>
      <c r="I762" s="10"/>
      <c r="J762" s="4"/>
      <c r="K762" s="11"/>
      <c r="L762" s="11"/>
      <c r="M762" s="5"/>
      <c r="N762" s="5"/>
      <c r="O762" s="2"/>
      <c r="P762" s="7"/>
      <c r="Q762" s="2"/>
      <c r="R762" s="2"/>
    </row>
    <row r="763" spans="1:18" ht="12.75" customHeight="1" x14ac:dyDescent="0.2">
      <c r="A763" s="10"/>
      <c r="B763" s="1"/>
      <c r="C763" s="1"/>
      <c r="D763" s="1"/>
      <c r="E763" s="1"/>
      <c r="F763" s="1"/>
      <c r="G763" s="10"/>
      <c r="H763" s="10"/>
      <c r="I763" s="10"/>
      <c r="J763" s="4"/>
      <c r="K763" s="11"/>
      <c r="L763" s="11"/>
      <c r="M763" s="5"/>
      <c r="N763" s="5"/>
      <c r="O763" s="2"/>
      <c r="P763" s="7"/>
      <c r="Q763" s="2"/>
      <c r="R763" s="2"/>
    </row>
    <row r="764" spans="1:18" ht="12.75" customHeight="1" x14ac:dyDescent="0.2">
      <c r="A764" s="10"/>
      <c r="B764" s="1"/>
      <c r="C764" s="1"/>
      <c r="D764" s="1"/>
      <c r="E764" s="1"/>
      <c r="F764" s="1"/>
      <c r="G764" s="10"/>
      <c r="H764" s="10"/>
      <c r="I764" s="10"/>
      <c r="J764" s="4"/>
      <c r="K764" s="11"/>
      <c r="L764" s="11"/>
      <c r="M764" s="5"/>
      <c r="N764" s="5"/>
      <c r="O764" s="2"/>
      <c r="P764" s="7"/>
      <c r="Q764" s="2"/>
      <c r="R764" s="2"/>
    </row>
    <row r="765" spans="1:18" ht="12.75" customHeight="1" x14ac:dyDescent="0.2">
      <c r="A765" s="10"/>
      <c r="B765" s="1"/>
      <c r="C765" s="1"/>
      <c r="D765" s="1"/>
      <c r="E765" s="1"/>
      <c r="F765" s="1"/>
      <c r="G765" s="10"/>
      <c r="H765" s="10"/>
      <c r="I765" s="10"/>
      <c r="J765" s="4"/>
      <c r="K765" s="11"/>
      <c r="L765" s="11"/>
      <c r="M765" s="5"/>
      <c r="N765" s="5"/>
      <c r="O765" s="2"/>
      <c r="P765" s="7"/>
      <c r="Q765" s="2"/>
      <c r="R765" s="2"/>
    </row>
    <row r="766" spans="1:18" ht="12.75" customHeight="1" x14ac:dyDescent="0.2">
      <c r="A766" s="10"/>
      <c r="B766" s="1"/>
      <c r="C766" s="1"/>
      <c r="D766" s="1"/>
      <c r="E766" s="1"/>
      <c r="F766" s="1"/>
      <c r="G766" s="10"/>
      <c r="H766" s="10"/>
      <c r="I766" s="10"/>
      <c r="J766" s="4"/>
      <c r="K766" s="11"/>
      <c r="L766" s="11"/>
      <c r="M766" s="5"/>
      <c r="N766" s="5"/>
      <c r="O766" s="2"/>
      <c r="P766" s="7"/>
      <c r="Q766" s="2"/>
      <c r="R766" s="2"/>
    </row>
    <row r="767" spans="1:18" ht="12.75" customHeight="1" x14ac:dyDescent="0.2">
      <c r="A767" s="10"/>
      <c r="B767" s="1"/>
      <c r="C767" s="1"/>
      <c r="D767" s="1"/>
      <c r="E767" s="1"/>
      <c r="F767" s="1"/>
      <c r="G767" s="10"/>
      <c r="H767" s="10"/>
      <c r="I767" s="10"/>
      <c r="J767" s="4"/>
      <c r="K767" s="11"/>
      <c r="L767" s="11"/>
      <c r="M767" s="5"/>
      <c r="N767" s="5"/>
      <c r="O767" s="2"/>
      <c r="P767" s="7"/>
      <c r="Q767" s="2"/>
      <c r="R767" s="2"/>
    </row>
    <row r="768" spans="1:18" ht="12.75" customHeight="1" x14ac:dyDescent="0.2">
      <c r="A768" s="10"/>
      <c r="B768" s="1"/>
      <c r="C768" s="1"/>
      <c r="D768" s="1"/>
      <c r="E768" s="1"/>
      <c r="F768" s="1"/>
      <c r="G768" s="10"/>
      <c r="H768" s="10"/>
      <c r="I768" s="10"/>
      <c r="J768" s="4"/>
      <c r="K768" s="11"/>
      <c r="L768" s="11"/>
      <c r="M768" s="5"/>
      <c r="N768" s="5"/>
      <c r="O768" s="2"/>
      <c r="P768" s="7"/>
      <c r="Q768" s="2"/>
      <c r="R768" s="2"/>
    </row>
    <row r="769" spans="1:18" ht="12.75" customHeight="1" x14ac:dyDescent="0.2">
      <c r="A769" s="10"/>
      <c r="B769" s="1"/>
      <c r="C769" s="1"/>
      <c r="D769" s="1"/>
      <c r="E769" s="1"/>
      <c r="F769" s="1"/>
      <c r="G769" s="10"/>
      <c r="H769" s="10"/>
      <c r="I769" s="10"/>
      <c r="J769" s="4"/>
      <c r="K769" s="11"/>
      <c r="L769" s="11"/>
      <c r="M769" s="5"/>
      <c r="N769" s="5"/>
      <c r="O769" s="2"/>
      <c r="P769" s="7"/>
      <c r="Q769" s="2"/>
      <c r="R769" s="2"/>
    </row>
    <row r="770" spans="1:18" ht="12.75" customHeight="1" x14ac:dyDescent="0.2">
      <c r="A770" s="10"/>
      <c r="B770" s="1"/>
      <c r="C770" s="1"/>
      <c r="D770" s="1"/>
      <c r="E770" s="1"/>
      <c r="F770" s="1"/>
      <c r="G770" s="10"/>
      <c r="H770" s="10"/>
      <c r="I770" s="10"/>
      <c r="J770" s="4"/>
      <c r="K770" s="11"/>
      <c r="L770" s="11"/>
      <c r="M770" s="5"/>
      <c r="N770" s="5"/>
      <c r="O770" s="2"/>
      <c r="P770" s="7"/>
      <c r="Q770" s="2"/>
      <c r="R770" s="2"/>
    </row>
    <row r="771" spans="1:18" ht="12.75" customHeight="1" x14ac:dyDescent="0.2">
      <c r="A771" s="10"/>
      <c r="B771" s="1"/>
      <c r="C771" s="1"/>
      <c r="D771" s="1"/>
      <c r="E771" s="1"/>
      <c r="F771" s="1"/>
      <c r="G771" s="10"/>
      <c r="H771" s="10"/>
      <c r="I771" s="10"/>
      <c r="J771" s="4"/>
      <c r="K771" s="11"/>
      <c r="L771" s="11"/>
      <c r="M771" s="5"/>
      <c r="N771" s="5"/>
      <c r="O771" s="2"/>
      <c r="P771" s="7"/>
      <c r="Q771" s="2"/>
      <c r="R771" s="2"/>
    </row>
    <row r="772" spans="1:18" ht="12.75" customHeight="1" x14ac:dyDescent="0.2">
      <c r="A772" s="10"/>
      <c r="B772" s="1"/>
      <c r="C772" s="1"/>
      <c r="D772" s="1"/>
      <c r="E772" s="1"/>
      <c r="F772" s="1"/>
      <c r="G772" s="10"/>
      <c r="H772" s="10"/>
      <c r="I772" s="10"/>
      <c r="J772" s="4"/>
      <c r="K772" s="11"/>
      <c r="L772" s="11"/>
      <c r="M772" s="5"/>
      <c r="N772" s="5"/>
      <c r="O772" s="2"/>
      <c r="P772" s="7"/>
      <c r="Q772" s="2"/>
      <c r="R772" s="2"/>
    </row>
    <row r="773" spans="1:18" ht="12.75" customHeight="1" x14ac:dyDescent="0.2">
      <c r="A773" s="10"/>
      <c r="B773" s="1"/>
      <c r="C773" s="1"/>
      <c r="D773" s="1"/>
      <c r="E773" s="1"/>
      <c r="F773" s="1"/>
      <c r="G773" s="10"/>
      <c r="H773" s="10"/>
      <c r="I773" s="10"/>
      <c r="J773" s="4"/>
      <c r="K773" s="11"/>
      <c r="L773" s="11"/>
      <c r="M773" s="5"/>
      <c r="N773" s="5"/>
      <c r="O773" s="2"/>
      <c r="P773" s="7"/>
      <c r="Q773" s="2"/>
      <c r="R773" s="2"/>
    </row>
    <row r="774" spans="1:18" ht="12.75" customHeight="1" x14ac:dyDescent="0.2">
      <c r="A774" s="10"/>
      <c r="B774" s="1"/>
      <c r="C774" s="1"/>
      <c r="D774" s="1"/>
      <c r="E774" s="1"/>
      <c r="F774" s="1"/>
      <c r="G774" s="10"/>
      <c r="H774" s="10"/>
      <c r="I774" s="10"/>
      <c r="J774" s="4"/>
      <c r="K774" s="11"/>
      <c r="L774" s="11"/>
      <c r="M774" s="5"/>
      <c r="N774" s="5"/>
      <c r="O774" s="2"/>
      <c r="P774" s="7"/>
      <c r="Q774" s="2"/>
      <c r="R774" s="2"/>
    </row>
    <row r="775" spans="1:18" ht="12.75" customHeight="1" x14ac:dyDescent="0.2">
      <c r="A775" s="10"/>
      <c r="B775" s="1"/>
      <c r="C775" s="1"/>
      <c r="D775" s="1"/>
      <c r="E775" s="1"/>
      <c r="F775" s="1"/>
      <c r="G775" s="10"/>
      <c r="H775" s="10"/>
      <c r="I775" s="10"/>
      <c r="J775" s="4"/>
      <c r="K775" s="11"/>
      <c r="L775" s="11"/>
      <c r="M775" s="5"/>
      <c r="N775" s="5"/>
      <c r="O775" s="2"/>
      <c r="P775" s="7"/>
      <c r="Q775" s="2"/>
      <c r="R775" s="2"/>
    </row>
    <row r="776" spans="1:18" ht="12.75" customHeight="1" x14ac:dyDescent="0.2">
      <c r="A776" s="10"/>
      <c r="B776" s="1"/>
      <c r="C776" s="1"/>
      <c r="D776" s="1"/>
      <c r="E776" s="1"/>
      <c r="F776" s="1"/>
      <c r="G776" s="10"/>
      <c r="H776" s="10"/>
      <c r="I776" s="10"/>
      <c r="J776" s="4"/>
      <c r="K776" s="11"/>
      <c r="L776" s="11"/>
      <c r="M776" s="5"/>
      <c r="N776" s="5"/>
      <c r="O776" s="2"/>
      <c r="P776" s="7"/>
      <c r="Q776" s="2"/>
      <c r="R776" s="2"/>
    </row>
    <row r="777" spans="1:18" ht="12.75" customHeight="1" x14ac:dyDescent="0.2">
      <c r="A777" s="10"/>
      <c r="B777" s="1"/>
      <c r="C777" s="1"/>
      <c r="D777" s="1"/>
      <c r="E777" s="1"/>
      <c r="F777" s="1"/>
      <c r="G777" s="10"/>
      <c r="H777" s="10"/>
      <c r="I777" s="10"/>
      <c r="J777" s="4"/>
      <c r="K777" s="11"/>
      <c r="L777" s="11"/>
      <c r="M777" s="5"/>
      <c r="N777" s="5"/>
      <c r="O777" s="2"/>
      <c r="P777" s="7"/>
      <c r="Q777" s="2"/>
      <c r="R777" s="2"/>
    </row>
    <row r="778" spans="1:18" ht="12.75" customHeight="1" x14ac:dyDescent="0.2">
      <c r="A778" s="10"/>
      <c r="B778" s="1"/>
      <c r="C778" s="1"/>
      <c r="D778" s="1"/>
      <c r="E778" s="1"/>
      <c r="F778" s="1"/>
      <c r="G778" s="10"/>
      <c r="H778" s="10"/>
      <c r="I778" s="10"/>
      <c r="J778" s="4"/>
      <c r="K778" s="11"/>
      <c r="L778" s="11"/>
      <c r="M778" s="5"/>
      <c r="N778" s="5"/>
      <c r="O778" s="2"/>
      <c r="P778" s="7"/>
      <c r="Q778" s="2"/>
      <c r="R778" s="2"/>
    </row>
    <row r="779" spans="1:18" ht="12.75" customHeight="1" x14ac:dyDescent="0.2">
      <c r="A779" s="10"/>
      <c r="B779" s="1"/>
      <c r="C779" s="1"/>
      <c r="D779" s="1"/>
      <c r="E779" s="1"/>
      <c r="F779" s="1"/>
      <c r="G779" s="10"/>
      <c r="H779" s="10"/>
      <c r="I779" s="10"/>
      <c r="J779" s="4"/>
      <c r="K779" s="11"/>
      <c r="L779" s="11"/>
      <c r="M779" s="5"/>
      <c r="N779" s="5"/>
      <c r="O779" s="2"/>
      <c r="P779" s="7"/>
      <c r="Q779" s="2"/>
      <c r="R779" s="2"/>
    </row>
    <row r="780" spans="1:18" ht="12.75" customHeight="1" x14ac:dyDescent="0.2">
      <c r="A780" s="10"/>
      <c r="B780" s="1"/>
      <c r="C780" s="1"/>
      <c r="D780" s="1"/>
      <c r="E780" s="1"/>
      <c r="F780" s="1"/>
      <c r="G780" s="10"/>
      <c r="H780" s="10"/>
      <c r="I780" s="10"/>
      <c r="J780" s="4"/>
      <c r="K780" s="11"/>
      <c r="L780" s="11"/>
      <c r="M780" s="5"/>
      <c r="N780" s="5"/>
      <c r="O780" s="2"/>
      <c r="P780" s="7"/>
      <c r="Q780" s="2"/>
      <c r="R780" s="2"/>
    </row>
    <row r="781" spans="1:18" ht="12.75" customHeight="1" x14ac:dyDescent="0.2">
      <c r="A781" s="10"/>
      <c r="B781" s="1"/>
      <c r="C781" s="1"/>
      <c r="D781" s="1"/>
      <c r="E781" s="1"/>
      <c r="F781" s="1"/>
      <c r="G781" s="10"/>
      <c r="H781" s="10"/>
      <c r="I781" s="10"/>
      <c r="J781" s="4"/>
      <c r="K781" s="11"/>
      <c r="L781" s="11"/>
      <c r="M781" s="5"/>
      <c r="N781" s="5"/>
      <c r="O781" s="2"/>
      <c r="P781" s="7"/>
      <c r="Q781" s="2"/>
      <c r="R781" s="2"/>
    </row>
    <row r="782" spans="1:18" ht="12.75" customHeight="1" x14ac:dyDescent="0.2">
      <c r="A782" s="10"/>
      <c r="B782" s="1"/>
      <c r="C782" s="1"/>
      <c r="D782" s="1"/>
      <c r="E782" s="1"/>
      <c r="F782" s="1"/>
      <c r="G782" s="10"/>
      <c r="H782" s="10"/>
      <c r="I782" s="10"/>
      <c r="J782" s="4"/>
      <c r="K782" s="11"/>
      <c r="L782" s="11"/>
      <c r="M782" s="5"/>
      <c r="N782" s="5"/>
      <c r="O782" s="2"/>
      <c r="P782" s="7"/>
      <c r="Q782" s="2"/>
      <c r="R782" s="2"/>
    </row>
    <row r="783" spans="1:18" ht="12.75" customHeight="1" x14ac:dyDescent="0.2">
      <c r="A783" s="10"/>
      <c r="B783" s="1"/>
      <c r="C783" s="1"/>
      <c r="D783" s="1"/>
      <c r="E783" s="1"/>
      <c r="F783" s="1"/>
      <c r="G783" s="10"/>
      <c r="H783" s="10"/>
      <c r="I783" s="10"/>
      <c r="J783" s="4"/>
      <c r="K783" s="11"/>
      <c r="L783" s="11"/>
      <c r="M783" s="5"/>
      <c r="N783" s="5"/>
      <c r="O783" s="2"/>
      <c r="P783" s="7"/>
      <c r="Q783" s="2"/>
      <c r="R783" s="2"/>
    </row>
    <row r="784" spans="1:18" ht="12.75" customHeight="1" x14ac:dyDescent="0.2">
      <c r="A784" s="10"/>
      <c r="B784" s="1"/>
      <c r="C784" s="1"/>
      <c r="D784" s="1"/>
      <c r="E784" s="1"/>
      <c r="F784" s="1"/>
      <c r="G784" s="10"/>
      <c r="H784" s="10"/>
      <c r="I784" s="10"/>
      <c r="J784" s="4"/>
      <c r="K784" s="11"/>
      <c r="L784" s="11"/>
      <c r="M784" s="5"/>
      <c r="N784" s="5"/>
      <c r="O784" s="2"/>
      <c r="P784" s="7"/>
      <c r="Q784" s="2"/>
      <c r="R784" s="2"/>
    </row>
    <row r="785" spans="1:18" ht="12.75" customHeight="1" x14ac:dyDescent="0.2">
      <c r="A785" s="10"/>
      <c r="B785" s="1"/>
      <c r="C785" s="1"/>
      <c r="D785" s="1"/>
      <c r="E785" s="1"/>
      <c r="F785" s="1"/>
      <c r="G785" s="10"/>
      <c r="H785" s="10"/>
      <c r="I785" s="10"/>
      <c r="J785" s="4"/>
      <c r="K785" s="11"/>
      <c r="L785" s="11"/>
      <c r="M785" s="5"/>
      <c r="N785" s="5"/>
      <c r="O785" s="2"/>
      <c r="P785" s="7"/>
      <c r="Q785" s="2"/>
      <c r="R785" s="2"/>
    </row>
    <row r="786" spans="1:18" ht="12.75" customHeight="1" x14ac:dyDescent="0.2">
      <c r="A786" s="10"/>
      <c r="B786" s="1"/>
      <c r="C786" s="1"/>
      <c r="D786" s="1"/>
      <c r="E786" s="1"/>
      <c r="F786" s="1"/>
      <c r="G786" s="10"/>
      <c r="H786" s="10"/>
      <c r="I786" s="10"/>
      <c r="J786" s="4"/>
      <c r="K786" s="11"/>
      <c r="L786" s="11"/>
      <c r="M786" s="5"/>
      <c r="N786" s="5"/>
      <c r="O786" s="2"/>
      <c r="P786" s="7"/>
      <c r="Q786" s="2"/>
      <c r="R786" s="2"/>
    </row>
    <row r="787" spans="1:18" ht="12.75" customHeight="1" x14ac:dyDescent="0.2">
      <c r="A787" s="10"/>
      <c r="B787" s="1"/>
      <c r="C787" s="1"/>
      <c r="D787" s="1"/>
      <c r="E787" s="1"/>
      <c r="F787" s="1"/>
      <c r="G787" s="10"/>
      <c r="H787" s="10"/>
      <c r="I787" s="10"/>
      <c r="J787" s="4"/>
      <c r="K787" s="11"/>
      <c r="L787" s="11"/>
      <c r="M787" s="5"/>
      <c r="N787" s="5"/>
      <c r="O787" s="2"/>
      <c r="P787" s="7"/>
      <c r="Q787" s="2"/>
      <c r="R787" s="2"/>
    </row>
    <row r="788" spans="1:18" ht="12.75" customHeight="1" x14ac:dyDescent="0.2">
      <c r="A788" s="10"/>
      <c r="B788" s="1"/>
      <c r="C788" s="1"/>
      <c r="D788" s="1"/>
      <c r="E788" s="1"/>
      <c r="F788" s="1"/>
      <c r="G788" s="10"/>
      <c r="H788" s="10"/>
      <c r="I788" s="10"/>
      <c r="J788" s="4"/>
      <c r="K788" s="11"/>
      <c r="L788" s="11"/>
      <c r="M788" s="5"/>
      <c r="N788" s="5"/>
      <c r="O788" s="2"/>
      <c r="P788" s="7"/>
      <c r="Q788" s="2"/>
      <c r="R788" s="2"/>
    </row>
    <row r="789" spans="1:18" ht="12.75" customHeight="1" x14ac:dyDescent="0.2">
      <c r="A789" s="10"/>
      <c r="B789" s="1"/>
      <c r="C789" s="1"/>
      <c r="D789" s="1"/>
      <c r="E789" s="1"/>
      <c r="F789" s="1"/>
      <c r="G789" s="10"/>
      <c r="H789" s="10"/>
      <c r="I789" s="10"/>
      <c r="J789" s="4"/>
      <c r="K789" s="11"/>
      <c r="L789" s="11"/>
      <c r="M789" s="5"/>
      <c r="N789" s="5"/>
      <c r="O789" s="2"/>
      <c r="P789" s="7"/>
      <c r="Q789" s="2"/>
      <c r="R789" s="2"/>
    </row>
    <row r="790" spans="1:18" ht="12.75" customHeight="1" x14ac:dyDescent="0.2">
      <c r="A790" s="10"/>
      <c r="B790" s="1"/>
      <c r="C790" s="1"/>
      <c r="D790" s="1"/>
      <c r="E790" s="1"/>
      <c r="F790" s="1"/>
      <c r="G790" s="10"/>
      <c r="H790" s="10"/>
      <c r="I790" s="10"/>
      <c r="J790" s="4"/>
      <c r="K790" s="11"/>
      <c r="L790" s="11"/>
      <c r="M790" s="5"/>
      <c r="N790" s="5"/>
      <c r="O790" s="2"/>
      <c r="P790" s="7"/>
      <c r="Q790" s="2"/>
      <c r="R790" s="2"/>
    </row>
    <row r="791" spans="1:18" ht="12.75" customHeight="1" x14ac:dyDescent="0.2">
      <c r="A791" s="10"/>
      <c r="B791" s="1"/>
      <c r="C791" s="1"/>
      <c r="D791" s="1"/>
      <c r="E791" s="1"/>
      <c r="F791" s="1"/>
      <c r="G791" s="10"/>
      <c r="H791" s="10"/>
      <c r="I791" s="10"/>
      <c r="J791" s="4"/>
      <c r="K791" s="11"/>
      <c r="L791" s="11"/>
      <c r="M791" s="5"/>
      <c r="N791" s="5"/>
      <c r="O791" s="2"/>
      <c r="P791" s="7"/>
      <c r="Q791" s="2"/>
      <c r="R791" s="2"/>
    </row>
    <row r="792" spans="1:18" ht="12.75" customHeight="1" x14ac:dyDescent="0.2">
      <c r="A792" s="10"/>
      <c r="B792" s="1"/>
      <c r="C792" s="1"/>
      <c r="D792" s="1"/>
      <c r="E792" s="1"/>
      <c r="F792" s="1"/>
      <c r="G792" s="10"/>
      <c r="H792" s="10"/>
      <c r="I792" s="10"/>
      <c r="J792" s="4"/>
      <c r="K792" s="11"/>
      <c r="L792" s="11"/>
      <c r="M792" s="5"/>
      <c r="N792" s="5"/>
      <c r="O792" s="2"/>
      <c r="P792" s="7"/>
      <c r="Q792" s="2"/>
      <c r="R792" s="2"/>
    </row>
    <row r="793" spans="1:18" ht="12.75" customHeight="1" x14ac:dyDescent="0.2">
      <c r="A793" s="10"/>
      <c r="B793" s="1"/>
      <c r="C793" s="1"/>
      <c r="D793" s="1"/>
      <c r="E793" s="1"/>
      <c r="F793" s="1"/>
      <c r="G793" s="10"/>
      <c r="H793" s="10"/>
      <c r="I793" s="10"/>
      <c r="J793" s="4"/>
      <c r="K793" s="11"/>
      <c r="L793" s="11"/>
      <c r="M793" s="5"/>
      <c r="N793" s="5"/>
      <c r="O793" s="2"/>
      <c r="P793" s="7"/>
      <c r="Q793" s="2"/>
      <c r="R793" s="2"/>
    </row>
    <row r="794" spans="1:18" ht="12.75" customHeight="1" x14ac:dyDescent="0.2">
      <c r="A794" s="10"/>
      <c r="B794" s="1"/>
      <c r="C794" s="1"/>
      <c r="D794" s="1"/>
      <c r="E794" s="1"/>
      <c r="F794" s="1"/>
      <c r="G794" s="10"/>
      <c r="H794" s="10"/>
      <c r="I794" s="10"/>
      <c r="J794" s="4"/>
      <c r="K794" s="11"/>
      <c r="L794" s="11"/>
      <c r="M794" s="5"/>
      <c r="N794" s="5"/>
      <c r="O794" s="2"/>
      <c r="P794" s="7"/>
      <c r="Q794" s="2"/>
      <c r="R794" s="2"/>
    </row>
    <row r="795" spans="1:18" ht="12.75" customHeight="1" x14ac:dyDescent="0.2">
      <c r="A795" s="10"/>
      <c r="B795" s="1"/>
      <c r="C795" s="1"/>
      <c r="D795" s="1"/>
      <c r="E795" s="1"/>
      <c r="F795" s="1"/>
      <c r="G795" s="10"/>
      <c r="H795" s="10"/>
      <c r="I795" s="10"/>
      <c r="J795" s="4"/>
      <c r="K795" s="11"/>
      <c r="L795" s="11"/>
      <c r="M795" s="5"/>
      <c r="N795" s="5"/>
      <c r="O795" s="2"/>
      <c r="P795" s="7"/>
      <c r="Q795" s="2"/>
      <c r="R795" s="2"/>
    </row>
    <row r="796" spans="1:18" ht="12.75" customHeight="1" x14ac:dyDescent="0.2">
      <c r="A796" s="10"/>
      <c r="B796" s="1"/>
      <c r="C796" s="1"/>
      <c r="D796" s="1"/>
      <c r="E796" s="1"/>
      <c r="F796" s="1"/>
      <c r="G796" s="10"/>
      <c r="H796" s="10"/>
      <c r="I796" s="10"/>
      <c r="J796" s="4"/>
      <c r="K796" s="11"/>
      <c r="L796" s="11"/>
      <c r="M796" s="5"/>
      <c r="N796" s="5"/>
      <c r="O796" s="2"/>
      <c r="P796" s="7"/>
      <c r="Q796" s="2"/>
      <c r="R796" s="2"/>
    </row>
    <row r="797" spans="1:18" ht="12.75" customHeight="1" x14ac:dyDescent="0.2">
      <c r="A797" s="10"/>
      <c r="B797" s="1"/>
      <c r="C797" s="1"/>
      <c r="D797" s="1"/>
      <c r="E797" s="1"/>
      <c r="F797" s="1"/>
      <c r="G797" s="10"/>
      <c r="H797" s="10"/>
      <c r="I797" s="10"/>
      <c r="J797" s="4"/>
      <c r="K797" s="11"/>
      <c r="L797" s="11"/>
      <c r="M797" s="5"/>
      <c r="N797" s="5"/>
      <c r="O797" s="2"/>
      <c r="P797" s="7"/>
      <c r="Q797" s="2"/>
      <c r="R797" s="2"/>
    </row>
    <row r="798" spans="1:18" ht="12.75" customHeight="1" x14ac:dyDescent="0.2">
      <c r="A798" s="10"/>
      <c r="B798" s="1"/>
      <c r="C798" s="1"/>
      <c r="D798" s="1"/>
      <c r="E798" s="1"/>
      <c r="F798" s="1"/>
      <c r="G798" s="10"/>
      <c r="H798" s="10"/>
      <c r="I798" s="10"/>
      <c r="J798" s="4"/>
      <c r="K798" s="11"/>
      <c r="L798" s="11"/>
      <c r="M798" s="5"/>
      <c r="N798" s="5"/>
      <c r="O798" s="2"/>
      <c r="P798" s="7"/>
      <c r="Q798" s="2"/>
      <c r="R798" s="2"/>
    </row>
    <row r="799" spans="1:18" ht="12.75" customHeight="1" x14ac:dyDescent="0.2">
      <c r="A799" s="10"/>
      <c r="B799" s="1"/>
      <c r="C799" s="1"/>
      <c r="D799" s="1"/>
      <c r="E799" s="1"/>
      <c r="F799" s="1"/>
      <c r="G799" s="10"/>
      <c r="H799" s="10"/>
      <c r="I799" s="10"/>
      <c r="J799" s="4"/>
      <c r="K799" s="11"/>
      <c r="L799" s="11"/>
      <c r="M799" s="5"/>
      <c r="N799" s="5"/>
      <c r="O799" s="2"/>
      <c r="P799" s="7"/>
      <c r="Q799" s="2"/>
      <c r="R799" s="2"/>
    </row>
    <row r="800" spans="1:18" ht="12.75" customHeight="1" x14ac:dyDescent="0.2">
      <c r="A800" s="10"/>
      <c r="B800" s="1"/>
      <c r="C800" s="1"/>
      <c r="D800" s="1"/>
      <c r="E800" s="1"/>
      <c r="F800" s="1"/>
      <c r="G800" s="10"/>
      <c r="H800" s="10"/>
      <c r="I800" s="10"/>
      <c r="J800" s="4"/>
      <c r="K800" s="11"/>
      <c r="L800" s="11"/>
      <c r="M800" s="5"/>
      <c r="N800" s="5"/>
      <c r="O800" s="2"/>
      <c r="P800" s="7"/>
      <c r="Q800" s="2"/>
      <c r="R800" s="2"/>
    </row>
    <row r="801" spans="1:18" ht="12.75" customHeight="1" x14ac:dyDescent="0.2">
      <c r="A801" s="10"/>
      <c r="B801" s="1"/>
      <c r="C801" s="1"/>
      <c r="D801" s="1"/>
      <c r="E801" s="1"/>
      <c r="F801" s="1"/>
      <c r="G801" s="10"/>
      <c r="H801" s="10"/>
      <c r="I801" s="10"/>
      <c r="J801" s="4"/>
      <c r="K801" s="11"/>
      <c r="L801" s="11"/>
      <c r="M801" s="5"/>
      <c r="N801" s="5"/>
      <c r="O801" s="2"/>
      <c r="P801" s="7"/>
      <c r="Q801" s="2"/>
      <c r="R801" s="2"/>
    </row>
    <row r="802" spans="1:18" ht="12.75" customHeight="1" x14ac:dyDescent="0.2">
      <c r="A802" s="10"/>
      <c r="B802" s="1"/>
      <c r="C802" s="1"/>
      <c r="D802" s="1"/>
      <c r="E802" s="1"/>
      <c r="F802" s="1"/>
      <c r="G802" s="10"/>
      <c r="H802" s="10"/>
      <c r="I802" s="10"/>
      <c r="J802" s="4"/>
      <c r="K802" s="11"/>
      <c r="L802" s="11"/>
      <c r="M802" s="5"/>
      <c r="N802" s="5"/>
      <c r="O802" s="2"/>
      <c r="P802" s="7"/>
      <c r="Q802" s="2"/>
      <c r="R802" s="2"/>
    </row>
    <row r="803" spans="1:18" ht="12.75" customHeight="1" x14ac:dyDescent="0.2">
      <c r="A803" s="10"/>
      <c r="B803" s="1"/>
      <c r="C803" s="1"/>
      <c r="D803" s="1"/>
      <c r="E803" s="1"/>
      <c r="F803" s="1"/>
      <c r="G803" s="10"/>
      <c r="H803" s="10"/>
      <c r="I803" s="10"/>
      <c r="J803" s="4"/>
      <c r="K803" s="11"/>
      <c r="L803" s="11"/>
      <c r="M803" s="5"/>
      <c r="N803" s="5"/>
      <c r="O803" s="2"/>
      <c r="P803" s="7"/>
      <c r="Q803" s="2"/>
      <c r="R803" s="2"/>
    </row>
    <row r="804" spans="1:18" ht="12.75" customHeight="1" x14ac:dyDescent="0.2">
      <c r="A804" s="10"/>
      <c r="B804" s="1"/>
      <c r="C804" s="1"/>
      <c r="D804" s="1"/>
      <c r="E804" s="1"/>
      <c r="F804" s="1"/>
      <c r="G804" s="10"/>
      <c r="H804" s="10"/>
      <c r="I804" s="10"/>
      <c r="J804" s="4"/>
      <c r="K804" s="11"/>
      <c r="L804" s="11"/>
      <c r="M804" s="5"/>
      <c r="N804" s="5"/>
      <c r="O804" s="2"/>
      <c r="P804" s="7"/>
      <c r="Q804" s="2"/>
      <c r="R804" s="2"/>
    </row>
    <row r="805" spans="1:18" ht="12.75" customHeight="1" x14ac:dyDescent="0.2">
      <c r="A805" s="10"/>
      <c r="B805" s="1"/>
      <c r="C805" s="1"/>
      <c r="D805" s="1"/>
      <c r="E805" s="1"/>
      <c r="F805" s="1"/>
      <c r="G805" s="10"/>
      <c r="H805" s="10"/>
      <c r="I805" s="10"/>
      <c r="J805" s="4"/>
      <c r="K805" s="11"/>
      <c r="L805" s="11"/>
      <c r="M805" s="5"/>
      <c r="N805" s="5"/>
      <c r="O805" s="2"/>
      <c r="P805" s="7"/>
      <c r="Q805" s="2"/>
      <c r="R805" s="2"/>
    </row>
    <row r="806" spans="1:18" ht="12.75" customHeight="1" x14ac:dyDescent="0.2">
      <c r="A806" s="10"/>
      <c r="B806" s="1"/>
      <c r="C806" s="1"/>
      <c r="D806" s="1"/>
      <c r="E806" s="1"/>
      <c r="F806" s="1"/>
      <c r="G806" s="10"/>
      <c r="H806" s="10"/>
      <c r="I806" s="10"/>
      <c r="J806" s="4"/>
      <c r="K806" s="11"/>
      <c r="L806" s="11"/>
      <c r="M806" s="5"/>
      <c r="N806" s="5"/>
      <c r="O806" s="2"/>
      <c r="P806" s="7"/>
      <c r="Q806" s="2"/>
      <c r="R806" s="2"/>
    </row>
    <row r="807" spans="1:18" ht="12.75" customHeight="1" x14ac:dyDescent="0.2">
      <c r="A807" s="10"/>
      <c r="B807" s="1"/>
      <c r="C807" s="1"/>
      <c r="D807" s="1"/>
      <c r="E807" s="1"/>
      <c r="F807" s="1"/>
      <c r="G807" s="10"/>
      <c r="H807" s="10"/>
      <c r="I807" s="10"/>
      <c r="J807" s="4"/>
      <c r="K807" s="11"/>
      <c r="L807" s="11"/>
      <c r="M807" s="5"/>
      <c r="N807" s="5"/>
      <c r="O807" s="2"/>
      <c r="P807" s="7"/>
      <c r="Q807" s="2"/>
      <c r="R807" s="2"/>
    </row>
    <row r="808" spans="1:18" ht="12.75" customHeight="1" x14ac:dyDescent="0.2">
      <c r="A808" s="10"/>
      <c r="B808" s="1"/>
      <c r="C808" s="1"/>
      <c r="D808" s="1"/>
      <c r="E808" s="1"/>
      <c r="F808" s="1"/>
      <c r="G808" s="10"/>
      <c r="H808" s="10"/>
      <c r="I808" s="10"/>
      <c r="J808" s="4"/>
      <c r="K808" s="11"/>
      <c r="L808" s="11"/>
      <c r="M808" s="5"/>
      <c r="N808" s="5"/>
      <c r="O808" s="2"/>
      <c r="P808" s="7"/>
      <c r="Q808" s="2"/>
      <c r="R808" s="2"/>
    </row>
    <row r="809" spans="1:18" ht="12.75" customHeight="1" x14ac:dyDescent="0.2">
      <c r="A809" s="10"/>
      <c r="B809" s="1"/>
      <c r="C809" s="1"/>
      <c r="D809" s="1"/>
      <c r="E809" s="1"/>
      <c r="F809" s="1"/>
      <c r="G809" s="10"/>
      <c r="H809" s="10"/>
      <c r="I809" s="10"/>
      <c r="J809" s="4"/>
      <c r="K809" s="11"/>
      <c r="L809" s="11"/>
      <c r="M809" s="5"/>
      <c r="N809" s="5"/>
      <c r="O809" s="2"/>
      <c r="P809" s="7"/>
      <c r="Q809" s="2"/>
      <c r="R809" s="2"/>
    </row>
    <row r="810" spans="1:18" ht="12.75" customHeight="1" x14ac:dyDescent="0.2">
      <c r="A810" s="10"/>
      <c r="B810" s="1"/>
      <c r="C810" s="1"/>
      <c r="D810" s="1"/>
      <c r="E810" s="1"/>
      <c r="F810" s="1"/>
      <c r="G810" s="10"/>
      <c r="H810" s="10"/>
      <c r="I810" s="10"/>
      <c r="J810" s="4"/>
      <c r="K810" s="11"/>
      <c r="L810" s="11"/>
      <c r="M810" s="5"/>
      <c r="N810" s="5"/>
      <c r="O810" s="2"/>
      <c r="P810" s="7"/>
      <c r="Q810" s="2"/>
      <c r="R810" s="2"/>
    </row>
    <row r="811" spans="1:18" ht="12.75" customHeight="1" x14ac:dyDescent="0.2">
      <c r="A811" s="10"/>
      <c r="B811" s="1"/>
      <c r="C811" s="1"/>
      <c r="D811" s="1"/>
      <c r="E811" s="1"/>
      <c r="F811" s="1"/>
      <c r="G811" s="10"/>
      <c r="H811" s="10"/>
      <c r="I811" s="10"/>
      <c r="J811" s="4"/>
      <c r="K811" s="11"/>
      <c r="L811" s="11"/>
      <c r="M811" s="5"/>
      <c r="N811" s="5"/>
      <c r="O811" s="2"/>
      <c r="P811" s="7"/>
      <c r="Q811" s="2"/>
      <c r="R811" s="2"/>
    </row>
    <row r="812" spans="1:18" ht="12.75" customHeight="1" x14ac:dyDescent="0.2">
      <c r="A812" s="10"/>
      <c r="B812" s="1"/>
      <c r="C812" s="1"/>
      <c r="D812" s="1"/>
      <c r="E812" s="1"/>
      <c r="F812" s="1"/>
      <c r="G812" s="10"/>
      <c r="H812" s="10"/>
      <c r="I812" s="10"/>
      <c r="J812" s="4"/>
      <c r="K812" s="11"/>
      <c r="L812" s="11"/>
      <c r="M812" s="5"/>
      <c r="N812" s="5"/>
      <c r="O812" s="2"/>
      <c r="P812" s="7"/>
      <c r="Q812" s="2"/>
      <c r="R812" s="2"/>
    </row>
    <row r="813" spans="1:18" ht="12.75" customHeight="1" x14ac:dyDescent="0.2">
      <c r="A813" s="10"/>
      <c r="B813" s="1"/>
      <c r="C813" s="1"/>
      <c r="D813" s="1"/>
      <c r="E813" s="1"/>
      <c r="F813" s="1"/>
      <c r="G813" s="10"/>
      <c r="H813" s="10"/>
      <c r="I813" s="10"/>
      <c r="J813" s="4"/>
      <c r="K813" s="11"/>
      <c r="L813" s="11"/>
      <c r="M813" s="5"/>
      <c r="N813" s="5"/>
      <c r="O813" s="2"/>
      <c r="P813" s="7"/>
      <c r="Q813" s="2"/>
      <c r="R813" s="2"/>
    </row>
    <row r="814" spans="1:18" ht="12.75" customHeight="1" x14ac:dyDescent="0.2">
      <c r="A814" s="10"/>
      <c r="B814" s="1"/>
      <c r="C814" s="1"/>
      <c r="D814" s="1"/>
      <c r="E814" s="1"/>
      <c r="F814" s="1"/>
      <c r="G814" s="10"/>
      <c r="H814" s="10"/>
      <c r="I814" s="10"/>
      <c r="J814" s="4"/>
      <c r="K814" s="11"/>
      <c r="L814" s="11"/>
      <c r="M814" s="5"/>
      <c r="N814" s="5"/>
      <c r="O814" s="2"/>
      <c r="P814" s="7"/>
      <c r="Q814" s="2"/>
      <c r="R814" s="2"/>
    </row>
    <row r="815" spans="1:18" ht="12.75" customHeight="1" x14ac:dyDescent="0.2">
      <c r="A815" s="10"/>
      <c r="B815" s="1"/>
      <c r="C815" s="1"/>
      <c r="D815" s="1"/>
      <c r="E815" s="1"/>
      <c r="F815" s="1"/>
      <c r="G815" s="10"/>
      <c r="H815" s="10"/>
      <c r="I815" s="10"/>
      <c r="J815" s="4"/>
      <c r="K815" s="11"/>
      <c r="L815" s="11"/>
      <c r="M815" s="5"/>
      <c r="N815" s="5"/>
      <c r="O815" s="2"/>
      <c r="P815" s="7"/>
      <c r="Q815" s="2"/>
      <c r="R815" s="2"/>
    </row>
    <row r="816" spans="1:18" ht="12.75" customHeight="1" x14ac:dyDescent="0.2">
      <c r="A816" s="10"/>
      <c r="B816" s="1"/>
      <c r="C816" s="1"/>
      <c r="D816" s="1"/>
      <c r="E816" s="1"/>
      <c r="F816" s="1"/>
      <c r="G816" s="10"/>
      <c r="H816" s="10"/>
      <c r="I816" s="10"/>
      <c r="J816" s="4"/>
      <c r="K816" s="11"/>
      <c r="L816" s="11"/>
      <c r="M816" s="5"/>
      <c r="N816" s="5"/>
      <c r="O816" s="2"/>
      <c r="P816" s="7"/>
      <c r="Q816" s="2"/>
      <c r="R816" s="2"/>
    </row>
    <row r="817" spans="1:18" ht="12.75" customHeight="1" x14ac:dyDescent="0.2">
      <c r="A817" s="10"/>
      <c r="B817" s="1"/>
      <c r="C817" s="1"/>
      <c r="D817" s="1"/>
      <c r="E817" s="1"/>
      <c r="F817" s="1"/>
      <c r="G817" s="10"/>
      <c r="H817" s="10"/>
      <c r="I817" s="10"/>
      <c r="J817" s="4"/>
      <c r="K817" s="11"/>
      <c r="L817" s="11"/>
      <c r="M817" s="5"/>
      <c r="N817" s="5"/>
      <c r="O817" s="2"/>
      <c r="P817" s="7"/>
      <c r="Q817" s="2"/>
      <c r="R817" s="2"/>
    </row>
    <row r="818" spans="1:18" ht="12.75" customHeight="1" x14ac:dyDescent="0.2">
      <c r="A818" s="10"/>
      <c r="B818" s="1"/>
      <c r="C818" s="1"/>
      <c r="D818" s="1"/>
      <c r="E818" s="1"/>
      <c r="F818" s="1"/>
      <c r="G818" s="10"/>
      <c r="H818" s="10"/>
      <c r="I818" s="10"/>
      <c r="J818" s="4"/>
      <c r="K818" s="11"/>
      <c r="L818" s="11"/>
      <c r="M818" s="5"/>
      <c r="N818" s="5"/>
      <c r="O818" s="2"/>
      <c r="P818" s="7"/>
      <c r="Q818" s="2"/>
      <c r="R818" s="2"/>
    </row>
    <row r="819" spans="1:18" ht="12.75" customHeight="1" x14ac:dyDescent="0.2">
      <c r="A819" s="10"/>
      <c r="B819" s="1"/>
      <c r="C819" s="1"/>
      <c r="D819" s="1"/>
      <c r="E819" s="1"/>
      <c r="F819" s="1"/>
      <c r="G819" s="10"/>
      <c r="H819" s="10"/>
      <c r="I819" s="10"/>
      <c r="J819" s="4"/>
      <c r="K819" s="11"/>
      <c r="L819" s="11"/>
      <c r="M819" s="5"/>
      <c r="N819" s="5"/>
      <c r="O819" s="2"/>
      <c r="P819" s="7"/>
      <c r="Q819" s="2"/>
      <c r="R819" s="2"/>
    </row>
    <row r="820" spans="1:18" ht="12.75" customHeight="1" x14ac:dyDescent="0.2">
      <c r="A820" s="10"/>
      <c r="B820" s="1"/>
      <c r="C820" s="1"/>
      <c r="D820" s="1"/>
      <c r="E820" s="1"/>
      <c r="F820" s="1"/>
      <c r="G820" s="10"/>
      <c r="H820" s="10"/>
      <c r="I820" s="10"/>
      <c r="J820" s="4"/>
      <c r="K820" s="11"/>
      <c r="L820" s="11"/>
      <c r="M820" s="5"/>
      <c r="N820" s="5"/>
      <c r="O820" s="2"/>
      <c r="P820" s="7"/>
      <c r="Q820" s="2"/>
      <c r="R820" s="2"/>
    </row>
    <row r="821" spans="1:18" ht="12.75" customHeight="1" x14ac:dyDescent="0.2">
      <c r="A821" s="10"/>
      <c r="B821" s="1"/>
      <c r="C821" s="1"/>
      <c r="D821" s="1"/>
      <c r="E821" s="1"/>
      <c r="F821" s="1"/>
      <c r="G821" s="10"/>
      <c r="H821" s="10"/>
      <c r="I821" s="10"/>
      <c r="J821" s="4"/>
      <c r="K821" s="11"/>
      <c r="L821" s="11"/>
      <c r="M821" s="5"/>
      <c r="N821" s="5"/>
      <c r="O821" s="2"/>
      <c r="P821" s="7"/>
      <c r="Q821" s="2"/>
      <c r="R821" s="2"/>
    </row>
    <row r="822" spans="1:18" ht="12.75" customHeight="1" x14ac:dyDescent="0.2">
      <c r="A822" s="10"/>
      <c r="B822" s="1"/>
      <c r="C822" s="1"/>
      <c r="D822" s="1"/>
      <c r="E822" s="1"/>
      <c r="F822" s="1"/>
      <c r="G822" s="10"/>
      <c r="H822" s="10"/>
      <c r="I822" s="10"/>
      <c r="J822" s="4"/>
      <c r="K822" s="11"/>
      <c r="L822" s="11"/>
      <c r="M822" s="5"/>
      <c r="N822" s="5"/>
      <c r="O822" s="2"/>
      <c r="P822" s="7"/>
      <c r="Q822" s="2"/>
      <c r="R822" s="2"/>
    </row>
    <row r="823" spans="1:18" ht="12.75" customHeight="1" x14ac:dyDescent="0.2">
      <c r="A823" s="10"/>
      <c r="B823" s="1"/>
      <c r="C823" s="1"/>
      <c r="D823" s="1"/>
      <c r="E823" s="1"/>
      <c r="F823" s="1"/>
      <c r="G823" s="10"/>
      <c r="H823" s="10"/>
      <c r="I823" s="10"/>
      <c r="J823" s="4"/>
      <c r="K823" s="11"/>
      <c r="L823" s="11"/>
      <c r="M823" s="5"/>
      <c r="N823" s="5"/>
      <c r="O823" s="2"/>
      <c r="P823" s="7"/>
      <c r="Q823" s="2"/>
      <c r="R823" s="2"/>
    </row>
    <row r="824" spans="1:18" ht="12.75" customHeight="1" x14ac:dyDescent="0.2">
      <c r="A824" s="10"/>
      <c r="B824" s="1"/>
      <c r="C824" s="1"/>
      <c r="D824" s="1"/>
      <c r="E824" s="1"/>
      <c r="F824" s="1"/>
      <c r="G824" s="10"/>
      <c r="H824" s="10"/>
      <c r="I824" s="10"/>
      <c r="J824" s="4"/>
      <c r="K824" s="11"/>
      <c r="L824" s="11"/>
      <c r="M824" s="5"/>
      <c r="N824" s="5"/>
      <c r="O824" s="2"/>
      <c r="P824" s="7"/>
      <c r="Q824" s="2"/>
      <c r="R824" s="2"/>
    </row>
    <row r="825" spans="1:18" ht="12.75" customHeight="1" x14ac:dyDescent="0.2">
      <c r="A825" s="10"/>
      <c r="B825" s="1"/>
      <c r="C825" s="1"/>
      <c r="D825" s="1"/>
      <c r="E825" s="1"/>
      <c r="F825" s="1"/>
      <c r="G825" s="10"/>
      <c r="H825" s="10"/>
      <c r="I825" s="10"/>
      <c r="J825" s="4"/>
      <c r="K825" s="11"/>
      <c r="L825" s="11"/>
      <c r="M825" s="5"/>
      <c r="N825" s="5"/>
      <c r="O825" s="2"/>
      <c r="P825" s="7"/>
      <c r="Q825" s="2"/>
      <c r="R825" s="2"/>
    </row>
    <row r="826" spans="1:18" ht="12.75" customHeight="1" x14ac:dyDescent="0.2">
      <c r="A826" s="10"/>
      <c r="B826" s="1"/>
      <c r="C826" s="1"/>
      <c r="D826" s="1"/>
      <c r="E826" s="1"/>
      <c r="F826" s="1"/>
      <c r="G826" s="10"/>
      <c r="H826" s="10"/>
      <c r="I826" s="10"/>
      <c r="J826" s="4"/>
      <c r="K826" s="11"/>
      <c r="L826" s="11"/>
      <c r="M826" s="5"/>
      <c r="N826" s="5"/>
      <c r="O826" s="2"/>
      <c r="P826" s="7"/>
      <c r="Q826" s="2"/>
      <c r="R826" s="2"/>
    </row>
    <row r="827" spans="1:18" ht="12.75" customHeight="1" x14ac:dyDescent="0.2">
      <c r="A827" s="10"/>
      <c r="B827" s="1"/>
      <c r="C827" s="1"/>
      <c r="D827" s="1"/>
      <c r="E827" s="1"/>
      <c r="F827" s="1"/>
      <c r="G827" s="10"/>
      <c r="H827" s="10"/>
      <c r="I827" s="10"/>
      <c r="J827" s="4"/>
      <c r="K827" s="11"/>
      <c r="L827" s="11"/>
      <c r="M827" s="5"/>
      <c r="N827" s="5"/>
      <c r="O827" s="2"/>
      <c r="P827" s="7"/>
      <c r="Q827" s="2"/>
      <c r="R827" s="2"/>
    </row>
    <row r="828" spans="1:18" ht="12.75" customHeight="1" x14ac:dyDescent="0.2">
      <c r="A828" s="10"/>
      <c r="B828" s="1"/>
      <c r="C828" s="1"/>
      <c r="D828" s="1"/>
      <c r="E828" s="1"/>
      <c r="F828" s="1"/>
      <c r="G828" s="10"/>
      <c r="H828" s="10"/>
      <c r="I828" s="10"/>
      <c r="J828" s="4"/>
      <c r="K828" s="11"/>
      <c r="L828" s="11"/>
      <c r="M828" s="5"/>
      <c r="N828" s="5"/>
      <c r="O828" s="2"/>
      <c r="P828" s="7"/>
      <c r="Q828" s="2"/>
      <c r="R828" s="2"/>
    </row>
    <row r="829" spans="1:18" ht="12.75" customHeight="1" x14ac:dyDescent="0.2">
      <c r="A829" s="10"/>
      <c r="B829" s="1"/>
      <c r="C829" s="1"/>
      <c r="D829" s="1"/>
      <c r="E829" s="1"/>
      <c r="F829" s="1"/>
      <c r="G829" s="10"/>
      <c r="H829" s="10"/>
      <c r="I829" s="10"/>
      <c r="J829" s="4"/>
      <c r="K829" s="11"/>
      <c r="L829" s="11"/>
      <c r="M829" s="5"/>
      <c r="N829" s="5"/>
      <c r="O829" s="2"/>
      <c r="P829" s="7"/>
      <c r="Q829" s="2"/>
      <c r="R829" s="2"/>
    </row>
    <row r="830" spans="1:18" ht="12.75" customHeight="1" x14ac:dyDescent="0.2">
      <c r="A830" s="10"/>
      <c r="B830" s="1"/>
      <c r="C830" s="1"/>
      <c r="D830" s="1"/>
      <c r="E830" s="1"/>
      <c r="F830" s="1"/>
      <c r="G830" s="10"/>
      <c r="H830" s="10"/>
      <c r="I830" s="10"/>
      <c r="J830" s="4"/>
      <c r="K830" s="11"/>
      <c r="L830" s="11"/>
      <c r="M830" s="5"/>
      <c r="N830" s="5"/>
      <c r="O830" s="2"/>
      <c r="P830" s="7"/>
      <c r="Q830" s="2"/>
      <c r="R830" s="2"/>
    </row>
    <row r="831" spans="1:18" ht="12.75" customHeight="1" x14ac:dyDescent="0.2">
      <c r="A831" s="10"/>
      <c r="B831" s="1"/>
      <c r="C831" s="1"/>
      <c r="D831" s="1"/>
      <c r="E831" s="1"/>
      <c r="F831" s="1"/>
      <c r="G831" s="10"/>
      <c r="H831" s="10"/>
      <c r="I831" s="10"/>
      <c r="J831" s="4"/>
      <c r="K831" s="11"/>
      <c r="L831" s="11"/>
      <c r="M831" s="5"/>
      <c r="N831" s="5"/>
      <c r="O831" s="2"/>
      <c r="P831" s="7"/>
      <c r="Q831" s="2"/>
      <c r="R831" s="2"/>
    </row>
    <row r="832" spans="1:18" ht="12.75" customHeight="1" x14ac:dyDescent="0.2">
      <c r="A832" s="10"/>
      <c r="B832" s="1"/>
      <c r="C832" s="1"/>
      <c r="D832" s="1"/>
      <c r="E832" s="1"/>
      <c r="F832" s="1"/>
      <c r="G832" s="10"/>
      <c r="H832" s="10"/>
      <c r="I832" s="10"/>
      <c r="J832" s="4"/>
      <c r="K832" s="11"/>
      <c r="L832" s="11"/>
      <c r="M832" s="5"/>
      <c r="N832" s="5"/>
      <c r="O832" s="2"/>
      <c r="P832" s="7"/>
      <c r="Q832" s="2"/>
      <c r="R832" s="2"/>
    </row>
    <row r="833" spans="1:18" ht="12.75" customHeight="1" x14ac:dyDescent="0.2">
      <c r="A833" s="10"/>
      <c r="B833" s="1"/>
      <c r="C833" s="1"/>
      <c r="D833" s="1"/>
      <c r="E833" s="1"/>
      <c r="F833" s="1"/>
      <c r="G833" s="10"/>
      <c r="H833" s="10"/>
      <c r="I833" s="10"/>
      <c r="J833" s="4"/>
      <c r="K833" s="11"/>
      <c r="L833" s="11"/>
      <c r="M833" s="5"/>
      <c r="N833" s="5"/>
      <c r="O833" s="2"/>
      <c r="P833" s="7"/>
      <c r="Q833" s="2"/>
      <c r="R833" s="2"/>
    </row>
    <row r="834" spans="1:18" ht="12.75" customHeight="1" x14ac:dyDescent="0.2">
      <c r="A834" s="10"/>
      <c r="B834" s="1"/>
      <c r="C834" s="1"/>
      <c r="D834" s="1"/>
      <c r="E834" s="1"/>
      <c r="F834" s="1"/>
      <c r="G834" s="10"/>
      <c r="H834" s="10"/>
      <c r="I834" s="10"/>
      <c r="J834" s="4"/>
      <c r="K834" s="11"/>
      <c r="L834" s="11"/>
      <c r="M834" s="5"/>
      <c r="N834" s="5"/>
      <c r="O834" s="2"/>
      <c r="P834" s="7"/>
      <c r="Q834" s="2"/>
      <c r="R834" s="2"/>
    </row>
    <row r="835" spans="1:18" ht="12.75" customHeight="1" x14ac:dyDescent="0.2">
      <c r="A835" s="10"/>
      <c r="B835" s="1"/>
      <c r="C835" s="1"/>
      <c r="D835" s="1"/>
      <c r="E835" s="1"/>
      <c r="F835" s="1"/>
      <c r="G835" s="10"/>
      <c r="H835" s="10"/>
      <c r="I835" s="10"/>
      <c r="J835" s="4"/>
      <c r="K835" s="11"/>
      <c r="L835" s="11"/>
      <c r="M835" s="5"/>
      <c r="N835" s="5"/>
      <c r="O835" s="2"/>
      <c r="P835" s="7"/>
      <c r="Q835" s="2"/>
      <c r="R835" s="2"/>
    </row>
    <row r="836" spans="1:18" ht="12.75" customHeight="1" x14ac:dyDescent="0.2">
      <c r="A836" s="10"/>
      <c r="B836" s="1"/>
      <c r="C836" s="1"/>
      <c r="D836" s="1"/>
      <c r="E836" s="1"/>
      <c r="F836" s="1"/>
      <c r="G836" s="10"/>
      <c r="H836" s="10"/>
      <c r="I836" s="10"/>
      <c r="J836" s="4"/>
      <c r="K836" s="11"/>
      <c r="L836" s="11"/>
      <c r="M836" s="5"/>
      <c r="N836" s="5"/>
      <c r="O836" s="2"/>
      <c r="P836" s="7"/>
      <c r="Q836" s="2"/>
      <c r="R836" s="2"/>
    </row>
    <row r="837" spans="1:18" ht="12.75" customHeight="1" x14ac:dyDescent="0.2">
      <c r="A837" s="10"/>
      <c r="B837" s="1"/>
      <c r="C837" s="1"/>
      <c r="D837" s="1"/>
      <c r="E837" s="1"/>
      <c r="F837" s="1"/>
      <c r="G837" s="10"/>
      <c r="H837" s="10"/>
      <c r="I837" s="10"/>
      <c r="J837" s="4"/>
      <c r="K837" s="11"/>
      <c r="L837" s="11"/>
      <c r="M837" s="5"/>
      <c r="N837" s="5"/>
      <c r="O837" s="2"/>
      <c r="P837" s="7"/>
      <c r="Q837" s="2"/>
      <c r="R837" s="2"/>
    </row>
    <row r="838" spans="1:18" ht="12.75" customHeight="1" x14ac:dyDescent="0.2">
      <c r="A838" s="10"/>
      <c r="B838" s="1"/>
      <c r="C838" s="1"/>
      <c r="D838" s="1"/>
      <c r="E838" s="1"/>
      <c r="F838" s="1"/>
      <c r="G838" s="10"/>
      <c r="H838" s="10"/>
      <c r="I838" s="10"/>
      <c r="J838" s="4"/>
      <c r="K838" s="11"/>
      <c r="L838" s="11"/>
      <c r="M838" s="5"/>
      <c r="N838" s="5"/>
      <c r="O838" s="2"/>
      <c r="P838" s="7"/>
      <c r="Q838" s="2"/>
      <c r="R838" s="2"/>
    </row>
    <row r="839" spans="1:18" ht="12.75" customHeight="1" x14ac:dyDescent="0.2">
      <c r="A839" s="10"/>
      <c r="B839" s="1"/>
      <c r="C839" s="1"/>
      <c r="D839" s="1"/>
      <c r="E839" s="1"/>
      <c r="F839" s="1"/>
      <c r="G839" s="10"/>
      <c r="H839" s="10"/>
      <c r="I839" s="10"/>
      <c r="J839" s="4"/>
      <c r="K839" s="11"/>
      <c r="L839" s="11"/>
      <c r="M839" s="5"/>
      <c r="N839" s="5"/>
      <c r="O839" s="2"/>
      <c r="P839" s="7"/>
      <c r="Q839" s="2"/>
      <c r="R839" s="2"/>
    </row>
    <row r="840" spans="1:18" ht="12.75" customHeight="1" x14ac:dyDescent="0.2">
      <c r="A840" s="10"/>
      <c r="B840" s="1"/>
      <c r="C840" s="1"/>
      <c r="D840" s="1"/>
      <c r="E840" s="1"/>
      <c r="F840" s="1"/>
      <c r="G840" s="10"/>
      <c r="H840" s="10"/>
      <c r="I840" s="10"/>
      <c r="J840" s="4"/>
      <c r="K840" s="11"/>
      <c r="L840" s="11"/>
      <c r="M840" s="5"/>
      <c r="N840" s="5"/>
      <c r="O840" s="2"/>
      <c r="P840" s="7"/>
      <c r="Q840" s="2"/>
      <c r="R840" s="2"/>
    </row>
    <row r="841" spans="1:18" ht="12.75" customHeight="1" x14ac:dyDescent="0.2">
      <c r="A841" s="10"/>
      <c r="B841" s="1"/>
      <c r="C841" s="1"/>
      <c r="D841" s="1"/>
      <c r="E841" s="1"/>
      <c r="F841" s="1"/>
      <c r="G841" s="10"/>
      <c r="H841" s="10"/>
      <c r="I841" s="10"/>
      <c r="J841" s="4"/>
      <c r="K841" s="11"/>
      <c r="L841" s="11"/>
      <c r="M841" s="5"/>
      <c r="N841" s="5"/>
      <c r="O841" s="2"/>
      <c r="P841" s="7"/>
      <c r="Q841" s="2"/>
      <c r="R841" s="2"/>
    </row>
    <row r="842" spans="1:18" ht="12.75" customHeight="1" x14ac:dyDescent="0.2">
      <c r="A842" s="10"/>
      <c r="B842" s="1"/>
      <c r="C842" s="1"/>
      <c r="D842" s="1"/>
      <c r="E842" s="1"/>
      <c r="F842" s="1"/>
      <c r="G842" s="10"/>
      <c r="H842" s="10"/>
      <c r="I842" s="10"/>
      <c r="J842" s="4"/>
      <c r="K842" s="11"/>
      <c r="L842" s="11"/>
      <c r="M842" s="5"/>
      <c r="N842" s="5"/>
      <c r="O842" s="2"/>
      <c r="P842" s="7"/>
      <c r="Q842" s="2"/>
      <c r="R842" s="2"/>
    </row>
    <row r="843" spans="1:18" ht="12.75" customHeight="1" x14ac:dyDescent="0.2">
      <c r="A843" s="10"/>
      <c r="B843" s="1"/>
      <c r="C843" s="1"/>
      <c r="D843" s="1"/>
      <c r="E843" s="1"/>
      <c r="F843" s="1"/>
      <c r="G843" s="10"/>
      <c r="H843" s="10"/>
      <c r="I843" s="10"/>
      <c r="J843" s="4"/>
      <c r="K843" s="11"/>
      <c r="L843" s="11"/>
      <c r="M843" s="5"/>
      <c r="N843" s="5"/>
      <c r="O843" s="2"/>
      <c r="P843" s="7"/>
      <c r="Q843" s="2"/>
      <c r="R843" s="2"/>
    </row>
    <row r="844" spans="1:18" ht="12.75" customHeight="1" x14ac:dyDescent="0.2">
      <c r="A844" s="10"/>
      <c r="B844" s="1"/>
      <c r="C844" s="1"/>
      <c r="D844" s="1"/>
      <c r="E844" s="1"/>
      <c r="F844" s="1"/>
      <c r="G844" s="10"/>
      <c r="H844" s="10"/>
      <c r="I844" s="10"/>
      <c r="J844" s="4"/>
      <c r="K844" s="11"/>
      <c r="L844" s="11"/>
      <c r="M844" s="5"/>
      <c r="N844" s="5"/>
      <c r="O844" s="2"/>
      <c r="P844" s="7"/>
      <c r="Q844" s="2"/>
      <c r="R844" s="2"/>
    </row>
    <row r="845" spans="1:18" ht="12.75" customHeight="1" x14ac:dyDescent="0.2">
      <c r="A845" s="10"/>
      <c r="B845" s="1"/>
      <c r="C845" s="1"/>
      <c r="D845" s="1"/>
      <c r="E845" s="1"/>
      <c r="F845" s="1"/>
      <c r="G845" s="10"/>
      <c r="H845" s="10"/>
      <c r="I845" s="10"/>
      <c r="J845" s="4"/>
      <c r="K845" s="11"/>
      <c r="L845" s="11"/>
      <c r="M845" s="5"/>
      <c r="N845" s="5"/>
      <c r="O845" s="2"/>
      <c r="P845" s="7"/>
      <c r="Q845" s="2"/>
      <c r="R845" s="2"/>
    </row>
    <row r="846" spans="1:18" ht="12.75" customHeight="1" x14ac:dyDescent="0.2">
      <c r="A846" s="10"/>
      <c r="B846" s="1"/>
      <c r="C846" s="1"/>
      <c r="D846" s="1"/>
      <c r="E846" s="1"/>
      <c r="F846" s="1"/>
      <c r="G846" s="10"/>
      <c r="H846" s="10"/>
      <c r="I846" s="10"/>
      <c r="J846" s="4"/>
      <c r="K846" s="11"/>
      <c r="L846" s="11"/>
      <c r="M846" s="5"/>
      <c r="N846" s="5"/>
      <c r="O846" s="2"/>
      <c r="P846" s="7"/>
      <c r="Q846" s="2"/>
      <c r="R846" s="2"/>
    </row>
    <row r="847" spans="1:18" ht="12.75" customHeight="1" x14ac:dyDescent="0.2">
      <c r="A847" s="10"/>
      <c r="B847" s="1"/>
      <c r="C847" s="1"/>
      <c r="D847" s="1"/>
      <c r="E847" s="1"/>
      <c r="F847" s="1"/>
      <c r="G847" s="10"/>
      <c r="H847" s="10"/>
      <c r="I847" s="10"/>
      <c r="J847" s="4"/>
      <c r="K847" s="11"/>
      <c r="L847" s="11"/>
      <c r="M847" s="5"/>
      <c r="N847" s="5"/>
      <c r="O847" s="2"/>
      <c r="P847" s="7"/>
      <c r="Q847" s="2"/>
      <c r="R847" s="2"/>
    </row>
    <row r="848" spans="1:18" ht="12.75" customHeight="1" x14ac:dyDescent="0.2">
      <c r="A848" s="10"/>
      <c r="B848" s="1"/>
      <c r="C848" s="1"/>
      <c r="D848" s="1"/>
      <c r="E848" s="1"/>
      <c r="F848" s="1"/>
      <c r="G848" s="10"/>
      <c r="H848" s="10"/>
      <c r="I848" s="10"/>
      <c r="J848" s="4"/>
      <c r="K848" s="11"/>
      <c r="L848" s="11"/>
      <c r="M848" s="5"/>
      <c r="N848" s="5"/>
      <c r="O848" s="2"/>
      <c r="P848" s="7"/>
      <c r="Q848" s="2"/>
      <c r="R848" s="2"/>
    </row>
    <row r="849" spans="1:18" ht="12.75" customHeight="1" x14ac:dyDescent="0.2">
      <c r="A849" s="10"/>
      <c r="B849" s="1"/>
      <c r="C849" s="1"/>
      <c r="D849" s="1"/>
      <c r="E849" s="1"/>
      <c r="F849" s="1"/>
      <c r="G849" s="10"/>
      <c r="H849" s="10"/>
      <c r="I849" s="10"/>
      <c r="J849" s="4"/>
      <c r="K849" s="11"/>
      <c r="L849" s="11"/>
      <c r="M849" s="5"/>
      <c r="N849" s="5"/>
      <c r="O849" s="2"/>
      <c r="P849" s="7"/>
      <c r="Q849" s="2"/>
      <c r="R849" s="2"/>
    </row>
    <row r="850" spans="1:18" ht="12.75" customHeight="1" x14ac:dyDescent="0.2">
      <c r="A850" s="10"/>
      <c r="B850" s="1"/>
      <c r="C850" s="1"/>
      <c r="D850" s="1"/>
      <c r="E850" s="1"/>
      <c r="F850" s="1"/>
      <c r="G850" s="10"/>
      <c r="H850" s="10"/>
      <c r="I850" s="10"/>
      <c r="J850" s="4"/>
      <c r="K850" s="11"/>
      <c r="L850" s="11"/>
      <c r="M850" s="5"/>
      <c r="N850" s="5"/>
      <c r="O850" s="2"/>
      <c r="P850" s="7"/>
      <c r="Q850" s="2"/>
      <c r="R850" s="2"/>
    </row>
    <row r="851" spans="1:18" ht="12.75" customHeight="1" x14ac:dyDescent="0.2">
      <c r="A851" s="10"/>
      <c r="B851" s="1"/>
      <c r="C851" s="1"/>
      <c r="D851" s="1"/>
      <c r="E851" s="1"/>
      <c r="F851" s="1"/>
      <c r="G851" s="10"/>
      <c r="H851" s="10"/>
      <c r="I851" s="10"/>
      <c r="J851" s="4"/>
      <c r="K851" s="11"/>
      <c r="L851" s="11"/>
      <c r="M851" s="5"/>
      <c r="N851" s="5"/>
      <c r="O851" s="2"/>
      <c r="P851" s="7"/>
      <c r="Q851" s="2"/>
      <c r="R851" s="2"/>
    </row>
    <row r="852" spans="1:18" ht="12.75" customHeight="1" x14ac:dyDescent="0.2">
      <c r="A852" s="10"/>
      <c r="B852" s="1"/>
      <c r="C852" s="1"/>
      <c r="D852" s="1"/>
      <c r="E852" s="1"/>
      <c r="F852" s="1"/>
      <c r="G852" s="10"/>
      <c r="H852" s="10"/>
      <c r="I852" s="10"/>
      <c r="J852" s="4"/>
      <c r="K852" s="11"/>
      <c r="L852" s="11"/>
      <c r="M852" s="5"/>
      <c r="N852" s="5"/>
      <c r="O852" s="2"/>
      <c r="P852" s="7"/>
      <c r="Q852" s="2"/>
      <c r="R852" s="2"/>
    </row>
    <row r="853" spans="1:18" ht="12.75" customHeight="1" x14ac:dyDescent="0.2">
      <c r="A853" s="10"/>
      <c r="B853" s="1"/>
      <c r="C853" s="1"/>
      <c r="D853" s="1"/>
      <c r="E853" s="1"/>
      <c r="F853" s="1"/>
      <c r="G853" s="10"/>
      <c r="H853" s="10"/>
      <c r="I853" s="10"/>
      <c r="J853" s="4"/>
      <c r="K853" s="11"/>
      <c r="L853" s="11"/>
      <c r="M853" s="5"/>
      <c r="N853" s="5"/>
      <c r="O853" s="2"/>
      <c r="P853" s="7"/>
      <c r="Q853" s="2"/>
      <c r="R853" s="2"/>
    </row>
    <row r="854" spans="1:18" ht="12.75" customHeight="1" x14ac:dyDescent="0.2">
      <c r="A854" s="10"/>
      <c r="B854" s="1"/>
      <c r="C854" s="1"/>
      <c r="D854" s="1"/>
      <c r="E854" s="1"/>
      <c r="F854" s="1"/>
      <c r="G854" s="10"/>
      <c r="H854" s="10"/>
      <c r="I854" s="10"/>
      <c r="J854" s="4"/>
      <c r="K854" s="11"/>
      <c r="L854" s="11"/>
      <c r="M854" s="5"/>
      <c r="N854" s="5"/>
      <c r="O854" s="2"/>
      <c r="P854" s="7"/>
      <c r="Q854" s="2"/>
      <c r="R854" s="2"/>
    </row>
    <row r="855" spans="1:18" ht="12.75" customHeight="1" x14ac:dyDescent="0.2">
      <c r="A855" s="10"/>
      <c r="B855" s="1"/>
      <c r="C855" s="1"/>
      <c r="D855" s="1"/>
      <c r="E855" s="1"/>
      <c r="F855" s="1"/>
      <c r="G855" s="10"/>
      <c r="H855" s="10"/>
      <c r="I855" s="10"/>
      <c r="J855" s="4"/>
      <c r="K855" s="11"/>
      <c r="L855" s="11"/>
      <c r="M855" s="5"/>
      <c r="N855" s="5"/>
      <c r="O855" s="2"/>
      <c r="P855" s="7"/>
      <c r="Q855" s="2"/>
      <c r="R855" s="2"/>
    </row>
    <row r="856" spans="1:18" ht="12.75" customHeight="1" x14ac:dyDescent="0.2">
      <c r="A856" s="10"/>
      <c r="B856" s="1"/>
      <c r="C856" s="1"/>
      <c r="D856" s="1"/>
      <c r="E856" s="1"/>
      <c r="F856" s="1"/>
      <c r="G856" s="10"/>
      <c r="H856" s="10"/>
      <c r="I856" s="10"/>
      <c r="J856" s="4"/>
      <c r="K856" s="11"/>
      <c r="L856" s="11"/>
      <c r="M856" s="5"/>
      <c r="N856" s="5"/>
      <c r="O856" s="2"/>
      <c r="P856" s="7"/>
      <c r="Q856" s="2"/>
      <c r="R856" s="2"/>
    </row>
    <row r="857" spans="1:18" ht="12.75" customHeight="1" x14ac:dyDescent="0.2">
      <c r="A857" s="10"/>
      <c r="B857" s="1"/>
      <c r="C857" s="1"/>
      <c r="D857" s="1"/>
      <c r="E857" s="1"/>
      <c r="F857" s="1"/>
      <c r="G857" s="10"/>
      <c r="H857" s="10"/>
      <c r="I857" s="10"/>
      <c r="J857" s="4"/>
      <c r="K857" s="11"/>
      <c r="L857" s="11"/>
      <c r="M857" s="5"/>
      <c r="N857" s="5"/>
      <c r="O857" s="2"/>
      <c r="P857" s="7"/>
      <c r="Q857" s="2"/>
      <c r="R857" s="2"/>
    </row>
    <row r="858" spans="1:18" ht="12.75" customHeight="1" x14ac:dyDescent="0.2">
      <c r="A858" s="10"/>
      <c r="B858" s="1"/>
      <c r="C858" s="1"/>
      <c r="D858" s="1"/>
      <c r="E858" s="1"/>
      <c r="F858" s="1"/>
      <c r="G858" s="10"/>
      <c r="H858" s="10"/>
      <c r="I858" s="10"/>
      <c r="J858" s="4"/>
      <c r="K858" s="11"/>
      <c r="L858" s="11"/>
      <c r="M858" s="5"/>
      <c r="N858" s="5"/>
      <c r="O858" s="2"/>
      <c r="P858" s="7"/>
      <c r="Q858" s="2"/>
      <c r="R858" s="2"/>
    </row>
    <row r="859" spans="1:18" ht="12.75" customHeight="1" x14ac:dyDescent="0.2">
      <c r="A859" s="10"/>
      <c r="B859" s="1"/>
      <c r="C859" s="1"/>
      <c r="D859" s="1"/>
      <c r="E859" s="1"/>
      <c r="F859" s="1"/>
      <c r="G859" s="10"/>
      <c r="H859" s="10"/>
      <c r="I859" s="10"/>
      <c r="J859" s="4"/>
      <c r="K859" s="11"/>
      <c r="L859" s="11"/>
      <c r="M859" s="5"/>
      <c r="N859" s="5"/>
      <c r="O859" s="2"/>
      <c r="P859" s="7"/>
      <c r="Q859" s="2"/>
      <c r="R859" s="2"/>
    </row>
    <row r="860" spans="1:18" ht="12.75" customHeight="1" x14ac:dyDescent="0.2">
      <c r="A860" s="10"/>
      <c r="B860" s="1"/>
      <c r="C860" s="1"/>
      <c r="D860" s="1"/>
      <c r="E860" s="1"/>
      <c r="F860" s="1"/>
      <c r="G860" s="10"/>
      <c r="H860" s="10"/>
      <c r="I860" s="10"/>
      <c r="J860" s="4"/>
      <c r="K860" s="11"/>
      <c r="L860" s="11"/>
      <c r="M860" s="5"/>
      <c r="N860" s="5"/>
      <c r="O860" s="2"/>
      <c r="P860" s="7"/>
      <c r="Q860" s="2"/>
      <c r="R860" s="2"/>
    </row>
    <row r="861" spans="1:18" ht="12.75" customHeight="1" x14ac:dyDescent="0.2">
      <c r="A861" s="10"/>
      <c r="B861" s="1"/>
      <c r="C861" s="1"/>
      <c r="D861" s="1"/>
      <c r="E861" s="1"/>
      <c r="F861" s="1"/>
      <c r="G861" s="10"/>
      <c r="H861" s="10"/>
      <c r="I861" s="10"/>
      <c r="J861" s="4"/>
      <c r="K861" s="11"/>
      <c r="L861" s="11"/>
      <c r="M861" s="5"/>
      <c r="N861" s="5"/>
      <c r="O861" s="2"/>
      <c r="P861" s="7"/>
      <c r="Q861" s="2"/>
      <c r="R861" s="2"/>
    </row>
    <row r="862" spans="1:18" ht="12.75" customHeight="1" x14ac:dyDescent="0.2">
      <c r="A862" s="10"/>
      <c r="B862" s="1"/>
      <c r="C862" s="1"/>
      <c r="D862" s="1"/>
      <c r="E862" s="1"/>
      <c r="F862" s="1"/>
      <c r="G862" s="10"/>
      <c r="H862" s="10"/>
      <c r="I862" s="10"/>
      <c r="J862" s="4"/>
      <c r="K862" s="11"/>
      <c r="L862" s="11"/>
      <c r="M862" s="5"/>
      <c r="N862" s="5"/>
      <c r="O862" s="2"/>
      <c r="P862" s="7"/>
      <c r="Q862" s="2"/>
      <c r="R862" s="2"/>
    </row>
    <row r="863" spans="1:18" ht="12.75" customHeight="1" x14ac:dyDescent="0.2">
      <c r="A863" s="10"/>
      <c r="B863" s="1"/>
      <c r="C863" s="1"/>
      <c r="D863" s="1"/>
      <c r="E863" s="1"/>
      <c r="F863" s="1"/>
      <c r="G863" s="10"/>
      <c r="H863" s="10"/>
      <c r="I863" s="10"/>
      <c r="J863" s="4"/>
      <c r="K863" s="11"/>
      <c r="L863" s="11"/>
      <c r="M863" s="5"/>
      <c r="N863" s="5"/>
      <c r="O863" s="2"/>
      <c r="P863" s="7"/>
      <c r="Q863" s="2"/>
      <c r="R863" s="2"/>
    </row>
    <row r="864" spans="1:18" ht="12.75" customHeight="1" x14ac:dyDescent="0.2">
      <c r="A864" s="10"/>
      <c r="B864" s="1"/>
      <c r="C864" s="1"/>
      <c r="D864" s="1"/>
      <c r="E864" s="1"/>
      <c r="F864" s="1"/>
      <c r="G864" s="10"/>
      <c r="H864" s="10"/>
      <c r="I864" s="10"/>
      <c r="J864" s="4"/>
      <c r="K864" s="11"/>
      <c r="L864" s="11"/>
      <c r="M864" s="5"/>
      <c r="N864" s="5"/>
      <c r="O864" s="2"/>
      <c r="P864" s="7"/>
      <c r="Q864" s="2"/>
      <c r="R864" s="2"/>
    </row>
    <row r="865" spans="1:18" ht="12.75" customHeight="1" x14ac:dyDescent="0.2">
      <c r="A865" s="10"/>
      <c r="B865" s="1"/>
      <c r="C865" s="1"/>
      <c r="D865" s="1"/>
      <c r="E865" s="1"/>
      <c r="F865" s="1"/>
      <c r="G865" s="10"/>
      <c r="H865" s="10"/>
      <c r="I865" s="10"/>
      <c r="J865" s="4"/>
      <c r="K865" s="11"/>
      <c r="L865" s="11"/>
      <c r="M865" s="5"/>
      <c r="N865" s="5"/>
      <c r="O865" s="2"/>
      <c r="P865" s="7"/>
      <c r="Q865" s="2"/>
      <c r="R865" s="2"/>
    </row>
    <row r="866" spans="1:18" ht="12.75" customHeight="1" x14ac:dyDescent="0.2">
      <c r="A866" s="10"/>
      <c r="B866" s="1"/>
      <c r="C866" s="1"/>
      <c r="D866" s="1"/>
      <c r="E866" s="1"/>
      <c r="F866" s="1"/>
      <c r="G866" s="10"/>
      <c r="H866" s="10"/>
      <c r="I866" s="10"/>
      <c r="J866" s="4"/>
      <c r="K866" s="11"/>
      <c r="L866" s="11"/>
      <c r="M866" s="5"/>
      <c r="N866" s="5"/>
      <c r="O866" s="2"/>
      <c r="P866" s="7"/>
      <c r="Q866" s="2"/>
      <c r="R866" s="2"/>
    </row>
    <row r="867" spans="1:18" ht="12.75" customHeight="1" x14ac:dyDescent="0.2">
      <c r="A867" s="10"/>
      <c r="B867" s="1"/>
      <c r="C867" s="1"/>
      <c r="D867" s="1"/>
      <c r="E867" s="1"/>
      <c r="F867" s="1"/>
      <c r="G867" s="10"/>
      <c r="H867" s="10"/>
      <c r="I867" s="10"/>
      <c r="J867" s="4"/>
      <c r="K867" s="11"/>
      <c r="L867" s="11"/>
      <c r="M867" s="5"/>
      <c r="N867" s="5"/>
      <c r="O867" s="2"/>
      <c r="P867" s="7"/>
      <c r="Q867" s="2"/>
      <c r="R867" s="2"/>
    </row>
    <row r="868" spans="1:18" ht="12.75" customHeight="1" x14ac:dyDescent="0.2">
      <c r="A868" s="10"/>
      <c r="B868" s="1"/>
      <c r="C868" s="1"/>
      <c r="D868" s="1"/>
      <c r="E868" s="1"/>
      <c r="F868" s="1"/>
      <c r="G868" s="10"/>
      <c r="H868" s="10"/>
      <c r="I868" s="10"/>
      <c r="J868" s="4"/>
      <c r="K868" s="11"/>
      <c r="L868" s="11"/>
      <c r="M868" s="5"/>
      <c r="N868" s="5"/>
      <c r="O868" s="2"/>
      <c r="P868" s="7"/>
      <c r="Q868" s="2"/>
      <c r="R868" s="2"/>
    </row>
    <row r="869" spans="1:18" ht="12.75" customHeight="1" x14ac:dyDescent="0.2">
      <c r="A869" s="10"/>
      <c r="B869" s="1"/>
      <c r="C869" s="1"/>
      <c r="D869" s="1"/>
      <c r="E869" s="1"/>
      <c r="F869" s="1"/>
      <c r="G869" s="10"/>
      <c r="H869" s="10"/>
      <c r="I869" s="10"/>
      <c r="J869" s="4"/>
      <c r="K869" s="11"/>
      <c r="L869" s="11"/>
      <c r="M869" s="5"/>
      <c r="N869" s="5"/>
      <c r="O869" s="2"/>
      <c r="P869" s="7"/>
      <c r="Q869" s="2"/>
      <c r="R869" s="2"/>
    </row>
    <row r="870" spans="1:18" ht="12.75" customHeight="1" x14ac:dyDescent="0.2">
      <c r="A870" s="10"/>
      <c r="B870" s="1"/>
      <c r="C870" s="1"/>
      <c r="D870" s="1"/>
      <c r="E870" s="1"/>
      <c r="F870" s="1"/>
      <c r="G870" s="10"/>
      <c r="H870" s="10"/>
      <c r="I870" s="10"/>
      <c r="J870" s="4"/>
      <c r="K870" s="11"/>
      <c r="L870" s="11"/>
      <c r="M870" s="5"/>
      <c r="N870" s="5"/>
      <c r="O870" s="2"/>
      <c r="P870" s="7"/>
      <c r="Q870" s="2"/>
      <c r="R870" s="2"/>
    </row>
  </sheetData>
  <autoFilter ref="A2:R2" xr:uid="{6B185BE8-0D28-4322-BF30-A107CBBE226D}"/>
  <mergeCells count="1">
    <mergeCell ref="B1:R1"/>
  </mergeCells>
  <pageMargins left="0.511811024" right="0.511811024" top="0.78740157499999996" bottom="0.78740157499999996" header="0.31496062000000002" footer="0.31496062000000002"/>
  <pageSetup paperSize="9" scale="58" orientation="portrait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1E486-94F3-4BAB-9110-A0605A034FD7}">
  <sheetPr>
    <tabColor rgb="FFFFCCCC"/>
    <pageSetUpPr fitToPage="1"/>
  </sheetPr>
  <dimension ref="A1:T873"/>
  <sheetViews>
    <sheetView showGridLines="0" topLeftCell="A19" zoomScale="55" zoomScaleNormal="55" workbookViewId="0">
      <selection activeCell="C25" sqref="C25"/>
    </sheetView>
  </sheetViews>
  <sheetFormatPr defaultColWidth="14.42578125" defaultRowHeight="27.75" x14ac:dyDescent="0.2"/>
  <cols>
    <col min="1" max="1" width="16.5703125" style="113" bestFit="1" customWidth="1"/>
    <col min="2" max="2" width="96.28515625" style="113" bestFit="1" customWidth="1"/>
    <col min="3" max="3" width="33" style="113" customWidth="1"/>
    <col min="4" max="5" width="31.140625" style="113" customWidth="1"/>
    <col min="6" max="6" width="45.85546875" style="228" customWidth="1"/>
    <col min="7" max="7" width="46.7109375" style="113" customWidth="1"/>
    <col min="8" max="8" width="35" style="113" customWidth="1"/>
    <col min="9" max="9" width="53" style="113" customWidth="1"/>
    <col min="10" max="10" width="42.140625" style="193" customWidth="1"/>
    <col min="11" max="11" width="47.42578125" style="318" customWidth="1"/>
    <col min="12" max="12" width="39.140625" style="318" customWidth="1"/>
    <col min="13" max="13" width="36.28515625" style="113" customWidth="1"/>
    <col min="14" max="14" width="32.42578125" style="113" customWidth="1"/>
    <col min="15" max="15" width="30" style="228" customWidth="1"/>
    <col min="16" max="16" width="23.140625" style="229" customWidth="1"/>
    <col min="17" max="17" width="30" style="113" customWidth="1"/>
    <col min="18" max="18" width="29" style="113" customWidth="1"/>
    <col min="19" max="19" width="30" style="113" customWidth="1"/>
    <col min="20" max="20" width="29" style="113" customWidth="1"/>
    <col min="21" max="16384" width="14.42578125" style="113"/>
  </cols>
  <sheetData>
    <row r="1" spans="1:20" ht="71.45" customHeight="1" x14ac:dyDescent="0.2">
      <c r="A1" s="213" t="s">
        <v>1</v>
      </c>
      <c r="B1" s="695" t="s">
        <v>1228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96"/>
      <c r="Q1" s="696"/>
      <c r="R1" s="696"/>
    </row>
    <row r="2" spans="1:20" s="193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306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215" t="s">
        <v>19</v>
      </c>
      <c r="Q2" s="261" t="s">
        <v>651</v>
      </c>
      <c r="R2" s="261" t="s">
        <v>647</v>
      </c>
      <c r="S2" s="664" t="s">
        <v>1509</v>
      </c>
      <c r="T2" s="664" t="s">
        <v>643</v>
      </c>
    </row>
    <row r="3" spans="1:20" s="106" customFormat="1" ht="68.25" customHeight="1" x14ac:dyDescent="0.2">
      <c r="A3" s="170"/>
      <c r="B3" s="97" t="s">
        <v>713</v>
      </c>
      <c r="C3" s="239" t="s">
        <v>798</v>
      </c>
      <c r="D3" s="354" t="s">
        <v>824</v>
      </c>
      <c r="E3" s="107"/>
      <c r="F3" s="338"/>
      <c r="G3" s="308"/>
      <c r="H3" s="308"/>
      <c r="I3" s="309"/>
      <c r="J3" s="109"/>
      <c r="K3" s="310"/>
      <c r="L3" s="311"/>
      <c r="M3" s="312" t="s">
        <v>580</v>
      </c>
      <c r="N3" s="335" t="s">
        <v>580</v>
      </c>
      <c r="O3" s="116" t="s">
        <v>580</v>
      </c>
      <c r="P3" s="103"/>
      <c r="Q3" s="104"/>
      <c r="R3" s="105"/>
      <c r="S3" s="665"/>
      <c r="T3" s="666"/>
    </row>
    <row r="4" spans="1:20" s="106" customFormat="1" ht="68.25" customHeight="1" x14ac:dyDescent="0.2">
      <c r="A4" s="170"/>
      <c r="B4" s="97" t="s">
        <v>1481</v>
      </c>
      <c r="C4" s="239" t="s">
        <v>1480</v>
      </c>
      <c r="D4" s="354" t="s">
        <v>824</v>
      </c>
      <c r="E4" s="107"/>
      <c r="F4" s="338"/>
      <c r="G4" s="308"/>
      <c r="H4" s="308"/>
      <c r="I4" s="309"/>
      <c r="J4" s="109"/>
      <c r="K4" s="310"/>
      <c r="L4" s="311"/>
      <c r="M4" s="312" t="s">
        <v>675</v>
      </c>
      <c r="N4" s="335" t="s">
        <v>675</v>
      </c>
      <c r="O4" s="116" t="s">
        <v>623</v>
      </c>
      <c r="P4" s="117">
        <v>4</v>
      </c>
      <c r="Q4" s="120">
        <f>R4*P4</f>
        <v>168</v>
      </c>
      <c r="R4" s="121">
        <v>42</v>
      </c>
      <c r="S4" s="667"/>
      <c r="T4" s="260"/>
    </row>
    <row r="5" spans="1:20" s="106" customFormat="1" ht="87" customHeight="1" x14ac:dyDescent="0.2">
      <c r="A5" s="170" t="s">
        <v>220</v>
      </c>
      <c r="B5" s="97" t="s">
        <v>1056</v>
      </c>
      <c r="C5" s="239" t="s">
        <v>798</v>
      </c>
      <c r="D5" s="354" t="s">
        <v>824</v>
      </c>
      <c r="E5" s="107"/>
      <c r="F5" s="353" t="s">
        <v>1057</v>
      </c>
      <c r="G5" s="308"/>
      <c r="H5" s="308"/>
      <c r="I5" s="309"/>
      <c r="J5" s="109"/>
      <c r="K5" s="310"/>
      <c r="L5" s="311"/>
      <c r="M5" s="312">
        <v>274.63</v>
      </c>
      <c r="N5" s="335">
        <v>274.63</v>
      </c>
      <c r="O5" s="116" t="s">
        <v>623</v>
      </c>
      <c r="P5" s="117">
        <v>4</v>
      </c>
      <c r="Q5" s="120">
        <f>R5*P5</f>
        <v>168</v>
      </c>
      <c r="R5" s="121">
        <v>42</v>
      </c>
      <c r="S5" s="667"/>
      <c r="T5" s="260"/>
    </row>
    <row r="6" spans="1:20" s="106" customFormat="1" ht="49.9" customHeight="1" x14ac:dyDescent="0.2">
      <c r="A6" s="170" t="s">
        <v>466</v>
      </c>
      <c r="B6" s="97" t="s">
        <v>462</v>
      </c>
      <c r="C6" s="239" t="s">
        <v>463</v>
      </c>
      <c r="D6" s="354" t="s">
        <v>824</v>
      </c>
      <c r="E6" s="107"/>
      <c r="F6" s="338" t="s">
        <v>464</v>
      </c>
      <c r="G6" s="308"/>
      <c r="H6" s="308"/>
      <c r="I6" s="309"/>
      <c r="J6" s="109"/>
      <c r="K6" s="310"/>
      <c r="L6" s="311"/>
      <c r="M6" s="312" t="s">
        <v>911</v>
      </c>
      <c r="N6" s="102">
        <v>300</v>
      </c>
      <c r="O6" s="291" t="s">
        <v>465</v>
      </c>
      <c r="P6" s="103"/>
      <c r="Q6" s="104"/>
      <c r="R6" s="105"/>
      <c r="S6" s="665"/>
      <c r="T6" s="666"/>
    </row>
    <row r="7" spans="1:20" s="106" customFormat="1" ht="57.75" customHeight="1" x14ac:dyDescent="0.2">
      <c r="A7" s="170" t="s">
        <v>276</v>
      </c>
      <c r="B7" s="97" t="s">
        <v>277</v>
      </c>
      <c r="C7" s="239" t="s">
        <v>799</v>
      </c>
      <c r="D7" s="354" t="s">
        <v>824</v>
      </c>
      <c r="E7" s="107"/>
      <c r="F7" s="353" t="s">
        <v>794</v>
      </c>
      <c r="G7" s="308"/>
      <c r="H7" s="308"/>
      <c r="I7" s="309"/>
      <c r="J7" s="109"/>
      <c r="K7" s="310"/>
      <c r="L7" s="311"/>
      <c r="M7" s="312" t="s">
        <v>912</v>
      </c>
      <c r="N7" s="102">
        <v>250</v>
      </c>
      <c r="O7" s="291" t="s">
        <v>580</v>
      </c>
      <c r="P7" s="103"/>
      <c r="Q7" s="104"/>
      <c r="R7" s="105"/>
      <c r="S7" s="665"/>
      <c r="T7" s="666"/>
    </row>
    <row r="8" spans="1:20" ht="57" customHeight="1" x14ac:dyDescent="0.2">
      <c r="A8" s="170" t="s">
        <v>290</v>
      </c>
      <c r="B8" s="97" t="s">
        <v>291</v>
      </c>
      <c r="C8" s="354" t="s">
        <v>292</v>
      </c>
      <c r="D8" s="354" t="s">
        <v>824</v>
      </c>
      <c r="E8" s="107"/>
      <c r="F8" s="334" t="s">
        <v>293</v>
      </c>
      <c r="G8" s="23"/>
      <c r="H8" s="23"/>
      <c r="I8" s="314"/>
      <c r="J8" s="101"/>
      <c r="K8" s="315"/>
      <c r="L8" s="316"/>
      <c r="M8" s="312" t="s">
        <v>913</v>
      </c>
      <c r="N8" s="102">
        <v>721.5</v>
      </c>
      <c r="O8" s="116" t="s">
        <v>465</v>
      </c>
      <c r="P8" s="117"/>
      <c r="Q8" s="120"/>
      <c r="R8" s="121"/>
      <c r="S8" s="667"/>
      <c r="T8" s="260"/>
    </row>
    <row r="9" spans="1:20" ht="57" customHeight="1" x14ac:dyDescent="0.2">
      <c r="A9" s="170" t="s">
        <v>284</v>
      </c>
      <c r="B9" s="97" t="s">
        <v>285</v>
      </c>
      <c r="C9" s="239" t="s">
        <v>798</v>
      </c>
      <c r="D9" s="354" t="s">
        <v>824</v>
      </c>
      <c r="E9" s="107"/>
      <c r="F9" s="334"/>
      <c r="G9" s="23"/>
      <c r="H9" s="23"/>
      <c r="I9" s="314"/>
      <c r="J9" s="101"/>
      <c r="K9" s="315"/>
      <c r="L9" s="316"/>
      <c r="M9" s="312">
        <v>500.85</v>
      </c>
      <c r="N9" s="102">
        <v>500.85</v>
      </c>
      <c r="O9" s="116" t="s">
        <v>623</v>
      </c>
      <c r="P9" s="117">
        <v>4</v>
      </c>
      <c r="Q9" s="120">
        <f>R9*P9</f>
        <v>168</v>
      </c>
      <c r="R9" s="121">
        <v>42</v>
      </c>
      <c r="S9" s="667"/>
      <c r="T9" s="260"/>
    </row>
    <row r="10" spans="1:20" ht="57" customHeight="1" x14ac:dyDescent="0.2">
      <c r="A10" s="170"/>
      <c r="B10" s="97" t="s">
        <v>1516</v>
      </c>
      <c r="C10" s="239" t="s">
        <v>799</v>
      </c>
      <c r="D10" s="354" t="s">
        <v>824</v>
      </c>
      <c r="E10" s="107"/>
      <c r="F10" s="334" t="s">
        <v>1513</v>
      </c>
      <c r="G10" s="23"/>
      <c r="H10" s="23"/>
      <c r="I10" s="314"/>
      <c r="J10" s="101"/>
      <c r="K10" s="315"/>
      <c r="L10" s="316"/>
      <c r="M10" s="312" t="s">
        <v>675</v>
      </c>
      <c r="N10" s="102" t="s">
        <v>675</v>
      </c>
      <c r="O10" s="116" t="s">
        <v>580</v>
      </c>
      <c r="P10" s="117"/>
      <c r="Q10" s="120"/>
      <c r="R10" s="121"/>
      <c r="S10" s="667"/>
      <c r="T10" s="260"/>
    </row>
    <row r="11" spans="1:20" ht="57" customHeight="1" x14ac:dyDescent="0.2">
      <c r="A11" s="170" t="s">
        <v>288</v>
      </c>
      <c r="B11" s="97" t="s">
        <v>289</v>
      </c>
      <c r="C11" s="239" t="s">
        <v>798</v>
      </c>
      <c r="D11" s="354" t="s">
        <v>824</v>
      </c>
      <c r="E11" s="107"/>
      <c r="F11" s="334"/>
      <c r="G11" s="23"/>
      <c r="H11" s="23"/>
      <c r="I11" s="314"/>
      <c r="J11" s="101"/>
      <c r="K11" s="315"/>
      <c r="L11" s="316"/>
      <c r="M11" s="312">
        <v>500.85</v>
      </c>
      <c r="N11" s="102">
        <v>500.85</v>
      </c>
      <c r="O11" s="116" t="s">
        <v>580</v>
      </c>
      <c r="P11" s="117"/>
      <c r="Q11" s="120"/>
      <c r="R11" s="121"/>
      <c r="S11" s="667"/>
      <c r="T11" s="260"/>
    </row>
    <row r="12" spans="1:20" ht="60" customHeight="1" x14ac:dyDescent="0.2">
      <c r="A12" s="170" t="s">
        <v>286</v>
      </c>
      <c r="B12" s="97" t="s">
        <v>287</v>
      </c>
      <c r="C12" s="239" t="s">
        <v>798</v>
      </c>
      <c r="D12" s="354" t="s">
        <v>824</v>
      </c>
      <c r="E12" s="107"/>
      <c r="F12" s="334"/>
      <c r="G12" s="23"/>
      <c r="H12" s="23"/>
      <c r="I12" s="314"/>
      <c r="J12" s="101"/>
      <c r="K12" s="315"/>
      <c r="L12" s="316"/>
      <c r="M12" s="312">
        <v>500.85</v>
      </c>
      <c r="N12" s="102">
        <v>500.85</v>
      </c>
      <c r="O12" s="116" t="s">
        <v>580</v>
      </c>
      <c r="P12" s="112"/>
      <c r="Q12" s="120"/>
      <c r="R12" s="121"/>
      <c r="S12" s="667"/>
      <c r="T12" s="260"/>
    </row>
    <row r="13" spans="1:20" ht="81.75" customHeight="1" x14ac:dyDescent="0.2">
      <c r="A13" s="170" t="s">
        <v>278</v>
      </c>
      <c r="B13" s="97" t="s">
        <v>279</v>
      </c>
      <c r="C13" s="239" t="s">
        <v>798</v>
      </c>
      <c r="D13" s="354" t="s">
        <v>824</v>
      </c>
      <c r="E13" s="107"/>
      <c r="F13" s="110" t="s">
        <v>899</v>
      </c>
      <c r="G13" s="23"/>
      <c r="H13" s="23"/>
      <c r="I13" s="314"/>
      <c r="J13" s="101"/>
      <c r="K13" s="315"/>
      <c r="L13" s="316"/>
      <c r="M13" s="312">
        <v>500.85</v>
      </c>
      <c r="N13" s="102">
        <v>500.85</v>
      </c>
      <c r="O13" s="116" t="s">
        <v>580</v>
      </c>
      <c r="P13" s="117"/>
      <c r="Q13" s="120"/>
      <c r="R13" s="121"/>
      <c r="S13" s="667"/>
      <c r="T13" s="260"/>
    </row>
    <row r="14" spans="1:20" ht="57" customHeight="1" x14ac:dyDescent="0.2">
      <c r="A14" s="170" t="s">
        <v>1315</v>
      </c>
      <c r="B14" s="97" t="s">
        <v>688</v>
      </c>
      <c r="C14" s="239" t="s">
        <v>799</v>
      </c>
      <c r="D14" s="354" t="s">
        <v>824</v>
      </c>
      <c r="E14" s="107"/>
      <c r="F14" s="334"/>
      <c r="G14" s="23" t="s">
        <v>1328</v>
      </c>
      <c r="H14" s="23"/>
      <c r="I14" s="314"/>
      <c r="J14" s="101"/>
      <c r="K14" s="315"/>
      <c r="L14" s="316"/>
      <c r="M14" s="312" t="s">
        <v>675</v>
      </c>
      <c r="N14" s="102" t="s">
        <v>675</v>
      </c>
      <c r="O14" s="116" t="s">
        <v>465</v>
      </c>
      <c r="P14" s="117"/>
      <c r="Q14" s="120"/>
      <c r="R14" s="121"/>
      <c r="S14" s="667"/>
      <c r="T14" s="260"/>
    </row>
    <row r="15" spans="1:20" ht="57" customHeight="1" x14ac:dyDescent="0.2">
      <c r="A15" s="170"/>
      <c r="B15" s="97" t="s">
        <v>970</v>
      </c>
      <c r="C15" s="239" t="s">
        <v>971</v>
      </c>
      <c r="D15" s="354" t="s">
        <v>824</v>
      </c>
      <c r="E15" s="107"/>
      <c r="F15" s="334" t="s">
        <v>973</v>
      </c>
      <c r="G15" s="23"/>
      <c r="H15" s="23"/>
      <c r="I15" s="314"/>
      <c r="J15" s="101"/>
      <c r="K15" s="315"/>
      <c r="L15" s="316"/>
      <c r="M15" s="312" t="s">
        <v>973</v>
      </c>
      <c r="N15" s="102">
        <v>500.85</v>
      </c>
      <c r="O15" s="116" t="s">
        <v>465</v>
      </c>
      <c r="P15" s="117"/>
      <c r="Q15" s="120"/>
      <c r="R15" s="121"/>
      <c r="S15" s="667"/>
      <c r="T15" s="260"/>
    </row>
    <row r="16" spans="1:20" ht="82.5" x14ac:dyDescent="0.2">
      <c r="A16" s="99"/>
      <c r="B16" s="614" t="s">
        <v>691</v>
      </c>
      <c r="C16" s="239" t="s">
        <v>800</v>
      </c>
      <c r="D16" s="354" t="s">
        <v>824</v>
      </c>
      <c r="E16" s="107"/>
      <c r="F16" s="338"/>
      <c r="G16" s="308"/>
      <c r="H16" s="308"/>
      <c r="I16" s="309"/>
      <c r="J16" s="109"/>
      <c r="K16" s="310"/>
      <c r="L16" s="311"/>
      <c r="M16" s="312" t="s">
        <v>580</v>
      </c>
      <c r="N16" s="335" t="s">
        <v>580</v>
      </c>
      <c r="O16" s="114" t="s">
        <v>580</v>
      </c>
      <c r="P16" s="115"/>
      <c r="Q16" s="104"/>
      <c r="R16" s="105"/>
      <c r="S16" s="665"/>
      <c r="T16" s="666"/>
    </row>
    <row r="17" spans="1:20" ht="57" customHeight="1" x14ac:dyDescent="0.2">
      <c r="A17" s="170"/>
      <c r="B17" s="97" t="s">
        <v>727</v>
      </c>
      <c r="C17" s="239" t="s">
        <v>798</v>
      </c>
      <c r="D17" s="354" t="s">
        <v>824</v>
      </c>
      <c r="E17" s="107"/>
      <c r="F17" s="334"/>
      <c r="G17" s="23"/>
      <c r="H17" s="23"/>
      <c r="I17" s="314"/>
      <c r="J17" s="101"/>
      <c r="K17" s="315"/>
      <c r="L17" s="316"/>
      <c r="M17" s="312" t="s">
        <v>580</v>
      </c>
      <c r="N17" s="335" t="s">
        <v>580</v>
      </c>
      <c r="O17" s="114" t="s">
        <v>580</v>
      </c>
      <c r="P17" s="117"/>
      <c r="Q17" s="120"/>
      <c r="R17" s="121"/>
      <c r="S17" s="667"/>
      <c r="T17" s="260"/>
    </row>
    <row r="18" spans="1:20" ht="60" customHeight="1" x14ac:dyDescent="0.2">
      <c r="A18" s="170"/>
      <c r="B18" s="97" t="s">
        <v>734</v>
      </c>
      <c r="C18" s="321" t="s">
        <v>1301</v>
      </c>
      <c r="D18" s="354" t="s">
        <v>824</v>
      </c>
      <c r="E18" s="107"/>
      <c r="F18" s="353"/>
      <c r="G18" s="308"/>
      <c r="H18" s="308"/>
      <c r="I18" s="309"/>
      <c r="J18" s="109"/>
      <c r="K18" s="310"/>
      <c r="L18" s="311"/>
      <c r="M18" s="312" t="s">
        <v>675</v>
      </c>
      <c r="N18" s="102" t="s">
        <v>675</v>
      </c>
      <c r="O18" s="116" t="s">
        <v>623</v>
      </c>
      <c r="P18" s="115">
        <v>4</v>
      </c>
      <c r="Q18" s="120">
        <f>R18*P18</f>
        <v>168</v>
      </c>
      <c r="R18" s="121">
        <v>42</v>
      </c>
      <c r="S18" s="667"/>
      <c r="T18" s="260"/>
    </row>
    <row r="19" spans="1:20" ht="60" customHeight="1" x14ac:dyDescent="0.2">
      <c r="A19" s="170" t="s">
        <v>282</v>
      </c>
      <c r="B19" s="97" t="s">
        <v>283</v>
      </c>
      <c r="C19" s="239" t="s">
        <v>798</v>
      </c>
      <c r="D19" s="354" t="s">
        <v>824</v>
      </c>
      <c r="E19" s="107"/>
      <c r="F19" s="338"/>
      <c r="G19" s="308"/>
      <c r="H19" s="308"/>
      <c r="I19" s="309"/>
      <c r="J19" s="109"/>
      <c r="K19" s="310"/>
      <c r="L19" s="311"/>
      <c r="M19" s="312">
        <v>500.85</v>
      </c>
      <c r="N19" s="102">
        <v>500.85</v>
      </c>
      <c r="O19" s="114" t="s">
        <v>580</v>
      </c>
      <c r="P19" s="115"/>
      <c r="Q19" s="104"/>
      <c r="R19" s="105"/>
      <c r="S19" s="665"/>
      <c r="T19" s="666"/>
    </row>
    <row r="20" spans="1:20" ht="60" customHeight="1" x14ac:dyDescent="0.2">
      <c r="A20" s="170"/>
      <c r="B20" s="97" t="s">
        <v>728</v>
      </c>
      <c r="C20" s="239" t="s">
        <v>798</v>
      </c>
      <c r="D20" s="354" t="s">
        <v>824</v>
      </c>
      <c r="E20" s="107"/>
      <c r="F20" s="353"/>
      <c r="G20" s="308"/>
      <c r="H20" s="308"/>
      <c r="I20" s="309"/>
      <c r="J20" s="109"/>
      <c r="K20" s="310"/>
      <c r="L20" s="311"/>
      <c r="M20" s="312" t="s">
        <v>580</v>
      </c>
      <c r="N20" s="335" t="s">
        <v>580</v>
      </c>
      <c r="O20" s="114" t="s">
        <v>580</v>
      </c>
      <c r="P20" s="115"/>
      <c r="Q20" s="120"/>
      <c r="R20" s="121"/>
      <c r="S20" s="667"/>
      <c r="T20" s="260"/>
    </row>
    <row r="21" spans="1:20" ht="60" customHeight="1" x14ac:dyDescent="0.2">
      <c r="A21" s="170" t="s">
        <v>280</v>
      </c>
      <c r="B21" s="97" t="s">
        <v>281</v>
      </c>
      <c r="C21" s="239" t="s">
        <v>798</v>
      </c>
      <c r="D21" s="354" t="s">
        <v>824</v>
      </c>
      <c r="E21" s="107"/>
      <c r="F21" s="353" t="s">
        <v>1532</v>
      </c>
      <c r="G21" s="308"/>
      <c r="H21" s="308"/>
      <c r="I21" s="309"/>
      <c r="J21" s="109"/>
      <c r="K21" s="310"/>
      <c r="L21" s="311"/>
      <c r="M21" s="312">
        <v>500.85</v>
      </c>
      <c r="N21" s="102">
        <v>500.85</v>
      </c>
      <c r="O21" s="116" t="s">
        <v>623</v>
      </c>
      <c r="P21" s="115">
        <v>4</v>
      </c>
      <c r="Q21" s="120">
        <f>R21*P21</f>
        <v>168</v>
      </c>
      <c r="R21" s="121">
        <v>42</v>
      </c>
      <c r="S21" s="667"/>
      <c r="T21" s="260"/>
    </row>
    <row r="22" spans="1:20" ht="60" customHeight="1" x14ac:dyDescent="0.2">
      <c r="A22" s="170"/>
      <c r="B22" s="97" t="s">
        <v>732</v>
      </c>
      <c r="C22" s="239" t="s">
        <v>798</v>
      </c>
      <c r="D22" s="354" t="s">
        <v>824</v>
      </c>
      <c r="E22" s="107"/>
      <c r="F22" s="507" t="s">
        <v>1082</v>
      </c>
      <c r="G22" s="308"/>
      <c r="H22" s="308"/>
      <c r="I22" s="309"/>
      <c r="J22" s="109"/>
      <c r="K22" s="310"/>
      <c r="L22" s="311"/>
      <c r="M22" s="312">
        <v>500.85</v>
      </c>
      <c r="N22" s="102">
        <v>500.85</v>
      </c>
      <c r="O22" s="116" t="s">
        <v>623</v>
      </c>
      <c r="P22" s="115">
        <v>4</v>
      </c>
      <c r="Q22" s="120">
        <f>R22*P22</f>
        <v>168</v>
      </c>
      <c r="R22" s="121">
        <v>42</v>
      </c>
      <c r="S22" s="667"/>
      <c r="T22" s="260"/>
    </row>
    <row r="23" spans="1:20" ht="60" customHeight="1" x14ac:dyDescent="0.2">
      <c r="A23" s="170" t="s">
        <v>274</v>
      </c>
      <c r="B23" s="97" t="s">
        <v>275</v>
      </c>
      <c r="C23" s="239" t="s">
        <v>798</v>
      </c>
      <c r="D23" s="354" t="s">
        <v>824</v>
      </c>
      <c r="E23" s="107"/>
      <c r="F23" s="353"/>
      <c r="G23" s="308"/>
      <c r="H23" s="308"/>
      <c r="I23" s="309"/>
      <c r="J23" s="109"/>
      <c r="K23" s="310"/>
      <c r="L23" s="311"/>
      <c r="M23" s="312">
        <v>500.85</v>
      </c>
      <c r="N23" s="102">
        <v>500.85</v>
      </c>
      <c r="O23" s="114" t="s">
        <v>465</v>
      </c>
      <c r="P23" s="115"/>
      <c r="Q23" s="120"/>
      <c r="R23" s="121"/>
      <c r="S23" s="667"/>
      <c r="T23" s="260"/>
    </row>
    <row r="24" spans="1:20" ht="60" customHeight="1" x14ac:dyDescent="0.2">
      <c r="A24" s="170"/>
      <c r="B24" s="97" t="s">
        <v>733</v>
      </c>
      <c r="C24" s="239" t="s">
        <v>798</v>
      </c>
      <c r="D24" s="354" t="s">
        <v>824</v>
      </c>
      <c r="E24" s="107"/>
      <c r="F24" s="507" t="s">
        <v>1082</v>
      </c>
      <c r="G24" s="308"/>
      <c r="H24" s="308"/>
      <c r="I24" s="309"/>
      <c r="J24" s="109"/>
      <c r="K24" s="310"/>
      <c r="L24" s="311"/>
      <c r="M24" s="312">
        <v>500.85</v>
      </c>
      <c r="N24" s="102">
        <v>500.85</v>
      </c>
      <c r="O24" s="116" t="s">
        <v>623</v>
      </c>
      <c r="P24" s="115">
        <v>4</v>
      </c>
      <c r="Q24" s="120">
        <f>R24*P24</f>
        <v>168</v>
      </c>
      <c r="R24" s="121">
        <v>42</v>
      </c>
      <c r="S24" s="667"/>
      <c r="T24" s="260"/>
    </row>
    <row r="25" spans="1:20" ht="60" customHeight="1" x14ac:dyDescent="0.2">
      <c r="A25" s="170"/>
      <c r="B25" s="97" t="s">
        <v>1507</v>
      </c>
      <c r="C25" s="321" t="s">
        <v>1301</v>
      </c>
      <c r="D25" s="354" t="s">
        <v>824</v>
      </c>
      <c r="E25" s="107"/>
      <c r="F25" s="334" t="s">
        <v>1508</v>
      </c>
      <c r="G25" s="23"/>
      <c r="H25" s="23"/>
      <c r="I25" s="314"/>
      <c r="J25" s="101"/>
      <c r="K25" s="315"/>
      <c r="L25" s="316"/>
      <c r="M25" s="312" t="s">
        <v>675</v>
      </c>
      <c r="N25" s="102" t="s">
        <v>675</v>
      </c>
      <c r="O25" s="116" t="s">
        <v>639</v>
      </c>
      <c r="P25" s="112">
        <v>5.7</v>
      </c>
      <c r="Q25" s="120"/>
      <c r="R25" s="121"/>
      <c r="S25" s="667">
        <f>T25*P25</f>
        <v>239.4</v>
      </c>
      <c r="T25" s="260">
        <v>42</v>
      </c>
    </row>
    <row r="26" spans="1:20" ht="41.25" customHeight="1" x14ac:dyDescent="0.2">
      <c r="A26" s="220"/>
      <c r="B26" s="221"/>
      <c r="C26" s="221"/>
      <c r="D26" s="221"/>
      <c r="E26" s="221"/>
      <c r="F26" s="222"/>
      <c r="G26" s="220"/>
      <c r="H26" s="220"/>
      <c r="I26" s="220"/>
      <c r="J26" s="223"/>
      <c r="K26" s="317"/>
      <c r="L26" s="317"/>
      <c r="M26" s="224"/>
      <c r="N26" s="227" t="s">
        <v>80</v>
      </c>
      <c r="O26" s="222"/>
      <c r="P26" s="226"/>
      <c r="Q26" s="227" t="s">
        <v>623</v>
      </c>
      <c r="R26" s="222"/>
      <c r="S26" s="227" t="s">
        <v>623</v>
      </c>
      <c r="T26" s="222"/>
    </row>
    <row r="27" spans="1:20" ht="12.75" customHeight="1" x14ac:dyDescent="0.2">
      <c r="A27" s="220"/>
      <c r="B27" s="221"/>
      <c r="C27" s="221"/>
      <c r="D27" s="221"/>
      <c r="E27" s="221"/>
      <c r="F27" s="222"/>
      <c r="G27" s="220"/>
      <c r="H27" s="220"/>
      <c r="I27" s="220"/>
      <c r="J27" s="223"/>
      <c r="K27" s="317"/>
      <c r="L27" s="317"/>
      <c r="M27" s="224"/>
      <c r="N27" s="224"/>
      <c r="O27" s="222"/>
      <c r="P27" s="226"/>
      <c r="Q27" s="222"/>
      <c r="R27" s="222"/>
      <c r="S27" s="222"/>
      <c r="T27" s="222"/>
    </row>
    <row r="28" spans="1:20" ht="12.75" customHeight="1" x14ac:dyDescent="0.2">
      <c r="A28" s="220"/>
      <c r="B28" s="221"/>
      <c r="C28" s="221"/>
      <c r="D28" s="221"/>
      <c r="E28" s="221"/>
      <c r="F28" s="222"/>
      <c r="G28" s="220"/>
      <c r="H28" s="220"/>
      <c r="I28" s="220"/>
      <c r="J28" s="223"/>
      <c r="K28" s="317"/>
      <c r="L28" s="317"/>
      <c r="M28" s="224"/>
      <c r="N28" s="224"/>
      <c r="O28" s="222"/>
      <c r="P28" s="226"/>
      <c r="Q28" s="222"/>
      <c r="R28" s="222"/>
      <c r="S28" s="222"/>
      <c r="T28" s="222"/>
    </row>
    <row r="29" spans="1:20" ht="12.75" customHeight="1" x14ac:dyDescent="0.2">
      <c r="A29" s="220"/>
      <c r="B29" s="221"/>
      <c r="C29" s="221"/>
      <c r="D29" s="221"/>
      <c r="E29" s="221"/>
      <c r="F29" s="222"/>
      <c r="G29" s="220"/>
      <c r="H29" s="220"/>
      <c r="I29" s="220"/>
      <c r="J29" s="223"/>
      <c r="K29" s="317"/>
      <c r="L29" s="317"/>
      <c r="M29" s="224"/>
      <c r="N29" s="224"/>
      <c r="O29" s="222"/>
      <c r="P29" s="226"/>
      <c r="Q29" s="222"/>
      <c r="R29" s="222"/>
      <c r="S29" s="222"/>
      <c r="T29" s="222"/>
    </row>
    <row r="30" spans="1:20" ht="12.75" customHeight="1" x14ac:dyDescent="0.2">
      <c r="A30" s="220"/>
      <c r="B30" s="221"/>
      <c r="C30" s="221"/>
      <c r="D30" s="221"/>
      <c r="E30" s="221"/>
      <c r="F30" s="222"/>
      <c r="G30" s="220"/>
      <c r="H30" s="220"/>
      <c r="I30" s="220"/>
      <c r="J30" s="223"/>
      <c r="K30" s="317"/>
      <c r="L30" s="317"/>
      <c r="M30" s="224"/>
      <c r="N30" s="224"/>
      <c r="O30" s="222"/>
      <c r="P30" s="226"/>
      <c r="Q30" s="222"/>
      <c r="R30" s="222"/>
      <c r="S30" s="222"/>
      <c r="T30" s="222"/>
    </row>
    <row r="31" spans="1:20" ht="12.75" customHeight="1" x14ac:dyDescent="0.2">
      <c r="A31" s="220"/>
      <c r="B31" s="221"/>
      <c r="C31" s="221"/>
      <c r="D31" s="221"/>
      <c r="E31" s="221"/>
      <c r="F31" s="222"/>
      <c r="G31" s="220"/>
      <c r="H31" s="220"/>
      <c r="I31" s="220"/>
      <c r="J31" s="223"/>
      <c r="K31" s="317"/>
      <c r="L31" s="317"/>
      <c r="M31" s="224"/>
      <c r="N31" s="224"/>
      <c r="O31" s="222"/>
      <c r="P31" s="226"/>
      <c r="Q31" s="222"/>
      <c r="R31" s="222"/>
      <c r="S31" s="222"/>
      <c r="T31" s="222"/>
    </row>
    <row r="32" spans="1:20" ht="12.75" customHeight="1" x14ac:dyDescent="0.2">
      <c r="A32" s="220"/>
      <c r="B32" s="221"/>
      <c r="C32" s="221"/>
      <c r="D32" s="221"/>
      <c r="E32" s="221"/>
      <c r="F32" s="222"/>
      <c r="G32" s="220"/>
      <c r="H32" s="220"/>
      <c r="I32" s="220"/>
      <c r="J32" s="223"/>
      <c r="K32" s="317"/>
      <c r="L32" s="317"/>
      <c r="M32" s="224"/>
      <c r="N32" s="224"/>
      <c r="O32" s="222"/>
      <c r="P32" s="226"/>
      <c r="Q32" s="222"/>
      <c r="R32" s="222"/>
      <c r="S32" s="222"/>
      <c r="T32" s="222"/>
    </row>
    <row r="33" spans="1:20" ht="12.75" customHeight="1" x14ac:dyDescent="0.2">
      <c r="A33" s="220"/>
      <c r="B33" s="221"/>
      <c r="C33" s="221"/>
      <c r="D33" s="221"/>
      <c r="E33" s="221"/>
      <c r="F33" s="222"/>
      <c r="G33" s="220"/>
      <c r="H33" s="220"/>
      <c r="I33" s="220"/>
      <c r="J33" s="223"/>
      <c r="K33" s="317"/>
      <c r="L33" s="317"/>
      <c r="M33" s="224"/>
      <c r="N33" s="224"/>
      <c r="O33" s="222"/>
      <c r="P33" s="226"/>
      <c r="Q33" s="222"/>
      <c r="R33" s="222"/>
      <c r="S33" s="222"/>
      <c r="T33" s="222"/>
    </row>
    <row r="34" spans="1:20" ht="12.75" customHeight="1" x14ac:dyDescent="0.2">
      <c r="A34" s="220"/>
      <c r="B34" s="221"/>
      <c r="C34" s="221"/>
      <c r="D34" s="221"/>
      <c r="E34" s="221"/>
      <c r="F34" s="222"/>
      <c r="G34" s="220"/>
      <c r="H34" s="220"/>
      <c r="I34" s="220"/>
      <c r="J34" s="223"/>
      <c r="K34" s="317"/>
      <c r="L34" s="317"/>
      <c r="M34" s="224"/>
      <c r="N34" s="224"/>
      <c r="O34" s="222"/>
      <c r="P34" s="226"/>
      <c r="Q34" s="222"/>
      <c r="R34" s="222"/>
      <c r="S34" s="222"/>
      <c r="T34" s="222"/>
    </row>
    <row r="35" spans="1:20" ht="12.75" customHeight="1" x14ac:dyDescent="0.2">
      <c r="A35" s="220"/>
      <c r="B35" s="221"/>
      <c r="C35" s="221"/>
      <c r="D35" s="221"/>
      <c r="E35" s="221"/>
      <c r="F35" s="222"/>
      <c r="G35" s="220"/>
      <c r="H35" s="220"/>
      <c r="I35" s="220"/>
      <c r="J35" s="223"/>
      <c r="K35" s="317"/>
      <c r="L35" s="317"/>
      <c r="M35" s="224"/>
      <c r="N35" s="224"/>
      <c r="O35" s="222"/>
      <c r="P35" s="226"/>
      <c r="Q35" s="222"/>
      <c r="R35" s="222"/>
      <c r="S35" s="222"/>
      <c r="T35" s="222"/>
    </row>
    <row r="36" spans="1:20" ht="12.75" customHeight="1" x14ac:dyDescent="0.2">
      <c r="A36" s="220"/>
      <c r="B36" s="221"/>
      <c r="C36" s="221"/>
      <c r="D36" s="221"/>
      <c r="E36" s="221"/>
      <c r="F36" s="222"/>
      <c r="G36" s="220"/>
      <c r="H36" s="220"/>
      <c r="I36" s="220"/>
      <c r="J36" s="223"/>
      <c r="K36" s="317"/>
      <c r="L36" s="317"/>
      <c r="M36" s="224"/>
      <c r="N36" s="224"/>
      <c r="O36" s="222"/>
      <c r="P36" s="226"/>
      <c r="Q36" s="222"/>
      <c r="R36" s="222"/>
      <c r="S36" s="222"/>
      <c r="T36" s="222"/>
    </row>
    <row r="37" spans="1:20" ht="12.75" customHeight="1" x14ac:dyDescent="0.2">
      <c r="A37" s="220"/>
      <c r="B37" s="221"/>
      <c r="C37" s="221"/>
      <c r="D37" s="221"/>
      <c r="E37" s="221"/>
      <c r="F37" s="222"/>
      <c r="G37" s="220"/>
      <c r="H37" s="220"/>
      <c r="I37" s="220"/>
      <c r="J37" s="223"/>
      <c r="K37" s="317"/>
      <c r="L37" s="317"/>
      <c r="M37" s="224"/>
      <c r="N37" s="224"/>
      <c r="O37" s="222"/>
      <c r="P37" s="226"/>
      <c r="Q37" s="222"/>
      <c r="R37" s="222"/>
      <c r="S37" s="222"/>
      <c r="T37" s="222"/>
    </row>
    <row r="38" spans="1:20" ht="12.75" customHeight="1" x14ac:dyDescent="0.2">
      <c r="A38" s="220"/>
      <c r="B38" s="221"/>
      <c r="C38" s="221"/>
      <c r="D38" s="221"/>
      <c r="E38" s="221"/>
      <c r="F38" s="222"/>
      <c r="G38" s="220"/>
      <c r="H38" s="220"/>
      <c r="I38" s="220"/>
      <c r="J38" s="223"/>
      <c r="K38" s="317"/>
      <c r="L38" s="317"/>
      <c r="M38" s="224"/>
      <c r="N38" s="224"/>
      <c r="O38" s="222"/>
      <c r="P38" s="226"/>
      <c r="Q38" s="222"/>
      <c r="R38" s="222"/>
      <c r="S38" s="222"/>
      <c r="T38" s="222"/>
    </row>
    <row r="39" spans="1:20" ht="12.75" customHeight="1" x14ac:dyDescent="0.2">
      <c r="A39" s="220"/>
      <c r="B39" s="221"/>
      <c r="C39" s="221"/>
      <c r="D39" s="221"/>
      <c r="E39" s="221"/>
      <c r="F39" s="222"/>
      <c r="G39" s="220"/>
      <c r="H39" s="220"/>
      <c r="I39" s="220"/>
      <c r="J39" s="223"/>
      <c r="K39" s="317"/>
      <c r="L39" s="317"/>
      <c r="M39" s="224"/>
      <c r="N39" s="224"/>
      <c r="O39" s="222"/>
      <c r="P39" s="226"/>
      <c r="Q39" s="222"/>
      <c r="R39" s="222"/>
      <c r="S39" s="222"/>
      <c r="T39" s="222"/>
    </row>
    <row r="40" spans="1:20" ht="12.75" customHeight="1" x14ac:dyDescent="0.2">
      <c r="A40" s="220"/>
      <c r="B40" s="221"/>
      <c r="C40" s="221"/>
      <c r="D40" s="221"/>
      <c r="E40" s="221"/>
      <c r="F40" s="222"/>
      <c r="G40" s="220"/>
      <c r="H40" s="220"/>
      <c r="I40" s="220"/>
      <c r="J40" s="223"/>
      <c r="K40" s="317"/>
      <c r="L40" s="317"/>
      <c r="M40" s="224"/>
      <c r="N40" s="224"/>
      <c r="O40" s="222"/>
      <c r="P40" s="226"/>
      <c r="Q40" s="222"/>
      <c r="R40" s="222"/>
      <c r="S40" s="222"/>
      <c r="T40" s="222"/>
    </row>
    <row r="41" spans="1:20" ht="12.75" customHeight="1" x14ac:dyDescent="0.2">
      <c r="A41" s="220"/>
      <c r="B41" s="221"/>
      <c r="C41" s="221"/>
      <c r="D41" s="221"/>
      <c r="E41" s="221"/>
      <c r="F41" s="222"/>
      <c r="G41" s="220"/>
      <c r="H41" s="220"/>
      <c r="I41" s="220"/>
      <c r="J41" s="223"/>
      <c r="K41" s="317"/>
      <c r="L41" s="317"/>
      <c r="M41" s="224"/>
      <c r="N41" s="224"/>
      <c r="O41" s="222"/>
      <c r="P41" s="226"/>
      <c r="Q41" s="222"/>
      <c r="R41" s="222"/>
      <c r="S41" s="222"/>
      <c r="T41" s="222"/>
    </row>
    <row r="42" spans="1:20" ht="12.75" customHeight="1" x14ac:dyDescent="0.2">
      <c r="A42" s="220"/>
      <c r="B42" s="221"/>
      <c r="C42" s="221"/>
      <c r="D42" s="221"/>
      <c r="E42" s="221"/>
      <c r="F42" s="222"/>
      <c r="G42" s="220"/>
      <c r="H42" s="220"/>
      <c r="I42" s="220"/>
      <c r="J42" s="223"/>
      <c r="K42" s="317"/>
      <c r="L42" s="317"/>
      <c r="M42" s="224"/>
      <c r="N42" s="224"/>
      <c r="O42" s="222"/>
      <c r="P42" s="226"/>
      <c r="Q42" s="222"/>
      <c r="R42" s="222"/>
      <c r="S42" s="222"/>
      <c r="T42" s="222"/>
    </row>
    <row r="43" spans="1:20" ht="12.75" customHeight="1" x14ac:dyDescent="0.2">
      <c r="A43" s="220"/>
      <c r="B43" s="221"/>
      <c r="C43" s="221"/>
      <c r="D43" s="221"/>
      <c r="E43" s="221"/>
      <c r="F43" s="222"/>
      <c r="G43" s="220"/>
      <c r="H43" s="220"/>
      <c r="I43" s="220"/>
      <c r="J43" s="223"/>
      <c r="K43" s="317"/>
      <c r="L43" s="317"/>
      <c r="M43" s="224"/>
      <c r="N43" s="224"/>
      <c r="O43" s="222"/>
      <c r="P43" s="226"/>
      <c r="Q43" s="222"/>
      <c r="R43" s="222"/>
      <c r="S43" s="222"/>
      <c r="T43" s="222"/>
    </row>
    <row r="44" spans="1:20" ht="12.75" customHeight="1" x14ac:dyDescent="0.2">
      <c r="A44" s="220"/>
      <c r="B44" s="221"/>
      <c r="C44" s="221"/>
      <c r="D44" s="221"/>
      <c r="E44" s="221"/>
      <c r="F44" s="222"/>
      <c r="G44" s="220"/>
      <c r="H44" s="220"/>
      <c r="I44" s="220"/>
      <c r="J44" s="223"/>
      <c r="K44" s="317"/>
      <c r="L44" s="317"/>
      <c r="M44" s="224"/>
      <c r="N44" s="224"/>
      <c r="O44" s="222"/>
      <c r="P44" s="226"/>
      <c r="Q44" s="222"/>
      <c r="R44" s="222"/>
      <c r="S44" s="222"/>
      <c r="T44" s="222"/>
    </row>
    <row r="45" spans="1:20" ht="12.75" customHeight="1" x14ac:dyDescent="0.2">
      <c r="A45" s="220"/>
      <c r="B45" s="221"/>
      <c r="C45" s="221"/>
      <c r="D45" s="221"/>
      <c r="E45" s="221"/>
      <c r="F45" s="222"/>
      <c r="G45" s="220"/>
      <c r="H45" s="220"/>
      <c r="I45" s="220"/>
      <c r="J45" s="223"/>
      <c r="K45" s="317"/>
      <c r="L45" s="317"/>
      <c r="M45" s="224"/>
      <c r="N45" s="224"/>
      <c r="O45" s="222"/>
      <c r="P45" s="226"/>
      <c r="Q45" s="222"/>
      <c r="R45" s="222"/>
      <c r="S45" s="222"/>
      <c r="T45" s="222"/>
    </row>
    <row r="46" spans="1:20" ht="12.75" customHeight="1" x14ac:dyDescent="0.2">
      <c r="A46" s="220"/>
      <c r="B46" s="221"/>
      <c r="C46" s="221"/>
      <c r="D46" s="221"/>
      <c r="E46" s="221"/>
      <c r="F46" s="222"/>
      <c r="G46" s="220"/>
      <c r="H46" s="220"/>
      <c r="I46" s="220"/>
      <c r="J46" s="223"/>
      <c r="K46" s="317"/>
      <c r="L46" s="317"/>
      <c r="M46" s="224"/>
      <c r="N46" s="224"/>
      <c r="O46" s="222"/>
      <c r="P46" s="226"/>
      <c r="Q46" s="222"/>
      <c r="R46" s="222"/>
      <c r="S46" s="222"/>
      <c r="T46" s="222"/>
    </row>
    <row r="47" spans="1:20" ht="12.75" customHeight="1" x14ac:dyDescent="0.2">
      <c r="A47" s="220"/>
      <c r="B47" s="221"/>
      <c r="C47" s="221"/>
      <c r="D47" s="221"/>
      <c r="E47" s="221"/>
      <c r="F47" s="222"/>
      <c r="G47" s="220"/>
      <c r="H47" s="220"/>
      <c r="I47" s="220"/>
      <c r="J47" s="223"/>
      <c r="K47" s="317"/>
      <c r="L47" s="317"/>
      <c r="M47" s="224"/>
      <c r="N47" s="224"/>
      <c r="O47" s="222"/>
      <c r="P47" s="226"/>
      <c r="Q47" s="222"/>
      <c r="R47" s="222"/>
      <c r="S47" s="222"/>
      <c r="T47" s="222"/>
    </row>
    <row r="48" spans="1:20" ht="12.75" customHeight="1" x14ac:dyDescent="0.2">
      <c r="A48" s="220"/>
      <c r="B48" s="221"/>
      <c r="C48" s="221"/>
      <c r="D48" s="221"/>
      <c r="E48" s="221"/>
      <c r="F48" s="222"/>
      <c r="G48" s="220"/>
      <c r="H48" s="220"/>
      <c r="I48" s="220"/>
      <c r="J48" s="223"/>
      <c r="K48" s="317"/>
      <c r="L48" s="317"/>
      <c r="M48" s="224"/>
      <c r="N48" s="224"/>
      <c r="O48" s="222"/>
      <c r="P48" s="226"/>
      <c r="Q48" s="222"/>
      <c r="R48" s="222"/>
      <c r="S48" s="222"/>
      <c r="T48" s="222"/>
    </row>
    <row r="49" spans="1:20" ht="12.75" customHeight="1" x14ac:dyDescent="0.2">
      <c r="A49" s="220"/>
      <c r="B49" s="221"/>
      <c r="C49" s="221"/>
      <c r="D49" s="221"/>
      <c r="E49" s="221"/>
      <c r="F49" s="222"/>
      <c r="G49" s="220"/>
      <c r="H49" s="220"/>
      <c r="I49" s="220"/>
      <c r="J49" s="223"/>
      <c r="K49" s="317"/>
      <c r="L49" s="317"/>
      <c r="M49" s="224"/>
      <c r="N49" s="224"/>
      <c r="O49" s="222"/>
      <c r="P49" s="226"/>
      <c r="Q49" s="222"/>
      <c r="R49" s="222"/>
      <c r="S49" s="222"/>
      <c r="T49" s="222"/>
    </row>
    <row r="50" spans="1:20" ht="12.75" customHeight="1" x14ac:dyDescent="0.2">
      <c r="A50" s="220"/>
      <c r="B50" s="221"/>
      <c r="C50" s="221"/>
      <c r="D50" s="221"/>
      <c r="E50" s="221"/>
      <c r="F50" s="222"/>
      <c r="G50" s="220"/>
      <c r="H50" s="220"/>
      <c r="I50" s="220"/>
      <c r="J50" s="223"/>
      <c r="K50" s="317"/>
      <c r="L50" s="317"/>
      <c r="M50" s="224"/>
      <c r="N50" s="224"/>
      <c r="O50" s="222"/>
      <c r="P50" s="226"/>
      <c r="Q50" s="222"/>
      <c r="R50" s="222"/>
      <c r="S50" s="222"/>
      <c r="T50" s="222"/>
    </row>
    <row r="51" spans="1:20" ht="12.75" customHeight="1" x14ac:dyDescent="0.2">
      <c r="A51" s="220"/>
      <c r="B51" s="221"/>
      <c r="C51" s="221"/>
      <c r="D51" s="221"/>
      <c r="E51" s="221"/>
      <c r="F51" s="222"/>
      <c r="G51" s="220"/>
      <c r="H51" s="220"/>
      <c r="I51" s="220"/>
      <c r="J51" s="223"/>
      <c r="K51" s="317"/>
      <c r="L51" s="317"/>
      <c r="M51" s="224"/>
      <c r="N51" s="224"/>
      <c r="O51" s="222"/>
      <c r="P51" s="226"/>
      <c r="Q51" s="222"/>
      <c r="R51" s="222"/>
      <c r="S51" s="222"/>
      <c r="T51" s="222"/>
    </row>
    <row r="52" spans="1:20" ht="12.75" customHeight="1" x14ac:dyDescent="0.2">
      <c r="A52" s="220"/>
      <c r="B52" s="221"/>
      <c r="C52" s="221"/>
      <c r="D52" s="221"/>
      <c r="E52" s="221"/>
      <c r="F52" s="222"/>
      <c r="G52" s="220"/>
      <c r="H52" s="220"/>
      <c r="I52" s="220"/>
      <c r="J52" s="223"/>
      <c r="K52" s="317"/>
      <c r="L52" s="317"/>
      <c r="M52" s="224"/>
      <c r="N52" s="224"/>
      <c r="O52" s="222"/>
      <c r="P52" s="226"/>
      <c r="Q52" s="222"/>
      <c r="R52" s="222"/>
      <c r="S52" s="222"/>
      <c r="T52" s="222"/>
    </row>
    <row r="53" spans="1:20" ht="12.75" customHeight="1" x14ac:dyDescent="0.2">
      <c r="A53" s="220"/>
      <c r="B53" s="221"/>
      <c r="C53" s="221"/>
      <c r="D53" s="221"/>
      <c r="E53" s="221"/>
      <c r="F53" s="222"/>
      <c r="G53" s="220"/>
      <c r="H53" s="220"/>
      <c r="I53" s="220"/>
      <c r="J53" s="223"/>
      <c r="K53" s="317"/>
      <c r="L53" s="317"/>
      <c r="M53" s="224"/>
      <c r="N53" s="224"/>
      <c r="O53" s="222"/>
      <c r="P53" s="226"/>
      <c r="Q53" s="222"/>
      <c r="R53" s="222"/>
      <c r="S53" s="222"/>
      <c r="T53" s="222"/>
    </row>
    <row r="54" spans="1:20" ht="12.75" customHeight="1" x14ac:dyDescent="0.2">
      <c r="A54" s="220"/>
      <c r="B54" s="221"/>
      <c r="C54" s="221"/>
      <c r="D54" s="221"/>
      <c r="E54" s="221"/>
      <c r="F54" s="222"/>
      <c r="G54" s="220"/>
      <c r="H54" s="220"/>
      <c r="I54" s="220"/>
      <c r="J54" s="223"/>
      <c r="K54" s="317"/>
      <c r="L54" s="317"/>
      <c r="M54" s="224"/>
      <c r="N54" s="224"/>
      <c r="O54" s="222"/>
      <c r="P54" s="226"/>
      <c r="Q54" s="222"/>
      <c r="R54" s="222"/>
      <c r="S54" s="222"/>
      <c r="T54" s="222"/>
    </row>
    <row r="55" spans="1:20" ht="12.75" customHeight="1" x14ac:dyDescent="0.2">
      <c r="A55" s="220"/>
      <c r="B55" s="221"/>
      <c r="C55" s="221"/>
      <c r="D55" s="221"/>
      <c r="E55" s="221"/>
      <c r="F55" s="222"/>
      <c r="G55" s="220"/>
      <c r="H55" s="220"/>
      <c r="I55" s="220"/>
      <c r="J55" s="223"/>
      <c r="K55" s="317"/>
      <c r="L55" s="317"/>
      <c r="M55" s="224"/>
      <c r="N55" s="224"/>
      <c r="O55" s="222"/>
      <c r="P55" s="226"/>
      <c r="Q55" s="222"/>
      <c r="R55" s="222"/>
      <c r="S55" s="222"/>
      <c r="T55" s="222"/>
    </row>
    <row r="56" spans="1:20" ht="12.75" customHeight="1" x14ac:dyDescent="0.2">
      <c r="A56" s="220"/>
      <c r="B56" s="221"/>
      <c r="C56" s="221"/>
      <c r="D56" s="221"/>
      <c r="E56" s="221"/>
      <c r="F56" s="222"/>
      <c r="G56" s="220"/>
      <c r="H56" s="220"/>
      <c r="I56" s="220"/>
      <c r="J56" s="223"/>
      <c r="K56" s="317"/>
      <c r="L56" s="317"/>
      <c r="M56" s="224"/>
      <c r="N56" s="224"/>
      <c r="O56" s="222"/>
      <c r="P56" s="226"/>
      <c r="Q56" s="222"/>
      <c r="R56" s="222"/>
      <c r="S56" s="222"/>
      <c r="T56" s="222"/>
    </row>
    <row r="57" spans="1:20" ht="12.75" customHeight="1" x14ac:dyDescent="0.2">
      <c r="A57" s="220"/>
      <c r="B57" s="221"/>
      <c r="C57" s="221"/>
      <c r="D57" s="221"/>
      <c r="E57" s="221"/>
      <c r="F57" s="222"/>
      <c r="G57" s="220"/>
      <c r="H57" s="220"/>
      <c r="I57" s="220"/>
      <c r="J57" s="223"/>
      <c r="K57" s="317"/>
      <c r="L57" s="317"/>
      <c r="M57" s="224"/>
      <c r="N57" s="224"/>
      <c r="O57" s="222"/>
      <c r="P57" s="226"/>
      <c r="Q57" s="222"/>
      <c r="R57" s="222"/>
      <c r="S57" s="222"/>
      <c r="T57" s="222"/>
    </row>
    <row r="58" spans="1:20" ht="12.75" customHeight="1" x14ac:dyDescent="0.2">
      <c r="A58" s="220"/>
      <c r="B58" s="221"/>
      <c r="C58" s="221"/>
      <c r="D58" s="221"/>
      <c r="E58" s="221"/>
      <c r="F58" s="222"/>
      <c r="G58" s="220"/>
      <c r="H58" s="220"/>
      <c r="I58" s="220"/>
      <c r="J58" s="223"/>
      <c r="K58" s="317"/>
      <c r="L58" s="317"/>
      <c r="M58" s="224"/>
      <c r="N58" s="224"/>
      <c r="O58" s="222"/>
      <c r="P58" s="226"/>
      <c r="Q58" s="222"/>
      <c r="R58" s="222"/>
      <c r="S58" s="222"/>
      <c r="T58" s="222"/>
    </row>
    <row r="59" spans="1:20" ht="12.75" customHeight="1" x14ac:dyDescent="0.2">
      <c r="A59" s="220"/>
      <c r="B59" s="221"/>
      <c r="C59" s="221"/>
      <c r="D59" s="221"/>
      <c r="E59" s="221"/>
      <c r="F59" s="222"/>
      <c r="G59" s="220"/>
      <c r="H59" s="220"/>
      <c r="I59" s="220"/>
      <c r="J59" s="223"/>
      <c r="K59" s="317"/>
      <c r="L59" s="317"/>
      <c r="M59" s="224"/>
      <c r="N59" s="224"/>
      <c r="O59" s="222"/>
      <c r="P59" s="226"/>
      <c r="Q59" s="222"/>
      <c r="R59" s="222"/>
      <c r="S59" s="222"/>
      <c r="T59" s="222"/>
    </row>
    <row r="60" spans="1:20" ht="12.75" customHeight="1" x14ac:dyDescent="0.2">
      <c r="A60" s="220"/>
      <c r="B60" s="221"/>
      <c r="C60" s="221"/>
      <c r="D60" s="221"/>
      <c r="E60" s="221"/>
      <c r="F60" s="222"/>
      <c r="G60" s="220"/>
      <c r="H60" s="220"/>
      <c r="I60" s="220"/>
      <c r="J60" s="223"/>
      <c r="K60" s="317"/>
      <c r="L60" s="317"/>
      <c r="M60" s="224"/>
      <c r="N60" s="224"/>
      <c r="O60" s="222"/>
      <c r="P60" s="226"/>
      <c r="Q60" s="222"/>
      <c r="R60" s="222"/>
      <c r="S60" s="222"/>
      <c r="T60" s="222"/>
    </row>
    <row r="61" spans="1:20" ht="12.75" customHeight="1" x14ac:dyDescent="0.2">
      <c r="A61" s="220"/>
      <c r="B61" s="221"/>
      <c r="C61" s="221"/>
      <c r="D61" s="221"/>
      <c r="E61" s="221"/>
      <c r="F61" s="222"/>
      <c r="G61" s="220"/>
      <c r="H61" s="220"/>
      <c r="I61" s="220"/>
      <c r="J61" s="223"/>
      <c r="K61" s="317"/>
      <c r="L61" s="317"/>
      <c r="M61" s="224"/>
      <c r="N61" s="224"/>
      <c r="O61" s="222"/>
      <c r="P61" s="226"/>
      <c r="Q61" s="222"/>
      <c r="R61" s="222"/>
      <c r="S61" s="222"/>
      <c r="T61" s="222"/>
    </row>
    <row r="62" spans="1:20" ht="12.75" customHeight="1" x14ac:dyDescent="0.2">
      <c r="A62" s="220"/>
      <c r="B62" s="221"/>
      <c r="C62" s="221"/>
      <c r="D62" s="221"/>
      <c r="E62" s="221"/>
      <c r="F62" s="222"/>
      <c r="G62" s="220"/>
      <c r="H62" s="220"/>
      <c r="I62" s="220"/>
      <c r="J62" s="223"/>
      <c r="K62" s="317"/>
      <c r="L62" s="317"/>
      <c r="M62" s="224"/>
      <c r="N62" s="224"/>
      <c r="O62" s="222"/>
      <c r="P62" s="226"/>
      <c r="Q62" s="222"/>
      <c r="R62" s="222"/>
      <c r="S62" s="222"/>
      <c r="T62" s="222"/>
    </row>
    <row r="63" spans="1:20" ht="12.75" customHeight="1" x14ac:dyDescent="0.2">
      <c r="A63" s="220"/>
      <c r="B63" s="221"/>
      <c r="C63" s="221"/>
      <c r="D63" s="221"/>
      <c r="E63" s="221"/>
      <c r="F63" s="222"/>
      <c r="G63" s="220"/>
      <c r="H63" s="220"/>
      <c r="I63" s="220"/>
      <c r="J63" s="223"/>
      <c r="K63" s="317"/>
      <c r="L63" s="317"/>
      <c r="M63" s="224"/>
      <c r="N63" s="224"/>
      <c r="O63" s="222"/>
      <c r="P63" s="226"/>
      <c r="Q63" s="222"/>
      <c r="R63" s="222"/>
      <c r="S63" s="222"/>
      <c r="T63" s="222"/>
    </row>
    <row r="64" spans="1:20" ht="12.75" customHeight="1" x14ac:dyDescent="0.2">
      <c r="A64" s="220"/>
      <c r="B64" s="221"/>
      <c r="C64" s="221"/>
      <c r="D64" s="221"/>
      <c r="E64" s="221"/>
      <c r="F64" s="222"/>
      <c r="G64" s="220"/>
      <c r="H64" s="220"/>
      <c r="I64" s="220"/>
      <c r="J64" s="223"/>
      <c r="K64" s="317"/>
      <c r="L64" s="317"/>
      <c r="M64" s="224"/>
      <c r="N64" s="224"/>
      <c r="O64" s="222"/>
      <c r="P64" s="226"/>
      <c r="Q64" s="222"/>
      <c r="R64" s="222"/>
      <c r="S64" s="222"/>
      <c r="T64" s="222"/>
    </row>
    <row r="65" spans="1:20" ht="12.75" customHeight="1" x14ac:dyDescent="0.2">
      <c r="A65" s="220"/>
      <c r="B65" s="221"/>
      <c r="C65" s="221"/>
      <c r="D65" s="221"/>
      <c r="E65" s="221"/>
      <c r="F65" s="222"/>
      <c r="G65" s="220"/>
      <c r="H65" s="220"/>
      <c r="I65" s="220"/>
      <c r="J65" s="223"/>
      <c r="K65" s="317"/>
      <c r="L65" s="317"/>
      <c r="M65" s="224"/>
      <c r="N65" s="224"/>
      <c r="O65" s="222"/>
      <c r="P65" s="226"/>
      <c r="Q65" s="222"/>
      <c r="R65" s="222"/>
      <c r="S65" s="222"/>
      <c r="T65" s="222"/>
    </row>
    <row r="66" spans="1:20" ht="12.75" customHeight="1" x14ac:dyDescent="0.2">
      <c r="A66" s="220"/>
      <c r="B66" s="221"/>
      <c r="C66" s="221"/>
      <c r="D66" s="221"/>
      <c r="E66" s="221"/>
      <c r="F66" s="222"/>
      <c r="G66" s="220"/>
      <c r="H66" s="220"/>
      <c r="I66" s="220"/>
      <c r="J66" s="223"/>
      <c r="K66" s="317"/>
      <c r="L66" s="317"/>
      <c r="M66" s="224"/>
      <c r="N66" s="224"/>
      <c r="O66" s="222"/>
      <c r="P66" s="226"/>
      <c r="Q66" s="222"/>
      <c r="R66" s="222"/>
      <c r="S66" s="222"/>
      <c r="T66" s="222"/>
    </row>
    <row r="67" spans="1:20" ht="12.75" customHeight="1" x14ac:dyDescent="0.2">
      <c r="A67" s="220"/>
      <c r="B67" s="221"/>
      <c r="C67" s="221"/>
      <c r="D67" s="221"/>
      <c r="E67" s="221"/>
      <c r="F67" s="222"/>
      <c r="G67" s="220"/>
      <c r="H67" s="220"/>
      <c r="I67" s="220"/>
      <c r="J67" s="223"/>
      <c r="K67" s="317"/>
      <c r="L67" s="317"/>
      <c r="M67" s="224"/>
      <c r="N67" s="224"/>
      <c r="O67" s="222"/>
      <c r="P67" s="226"/>
      <c r="Q67" s="222"/>
      <c r="R67" s="222"/>
      <c r="S67" s="222"/>
      <c r="T67" s="222"/>
    </row>
    <row r="68" spans="1:20" ht="12.75" customHeight="1" x14ac:dyDescent="0.2">
      <c r="A68" s="220"/>
      <c r="B68" s="221"/>
      <c r="C68" s="221"/>
      <c r="D68" s="221"/>
      <c r="E68" s="221"/>
      <c r="F68" s="222"/>
      <c r="G68" s="220"/>
      <c r="H68" s="220"/>
      <c r="I68" s="220"/>
      <c r="J68" s="223"/>
      <c r="K68" s="317"/>
      <c r="L68" s="317"/>
      <c r="M68" s="224"/>
      <c r="N68" s="224"/>
      <c r="O68" s="222"/>
      <c r="P68" s="226"/>
      <c r="Q68" s="222"/>
      <c r="R68" s="222"/>
      <c r="S68" s="222"/>
      <c r="T68" s="222"/>
    </row>
    <row r="69" spans="1:20" ht="12.75" customHeight="1" x14ac:dyDescent="0.2">
      <c r="A69" s="220"/>
      <c r="B69" s="221"/>
      <c r="C69" s="221"/>
      <c r="D69" s="221"/>
      <c r="E69" s="221"/>
      <c r="F69" s="222"/>
      <c r="G69" s="220"/>
      <c r="H69" s="220"/>
      <c r="I69" s="220"/>
      <c r="J69" s="223"/>
      <c r="K69" s="317"/>
      <c r="L69" s="317"/>
      <c r="M69" s="224"/>
      <c r="N69" s="224"/>
      <c r="O69" s="222"/>
      <c r="P69" s="226"/>
      <c r="Q69" s="222"/>
      <c r="R69" s="222"/>
      <c r="S69" s="222"/>
      <c r="T69" s="222"/>
    </row>
    <row r="70" spans="1:20" ht="12.75" customHeight="1" x14ac:dyDescent="0.2">
      <c r="A70" s="220"/>
      <c r="B70" s="221"/>
      <c r="C70" s="221"/>
      <c r="D70" s="221"/>
      <c r="E70" s="221"/>
      <c r="F70" s="222"/>
      <c r="G70" s="220"/>
      <c r="H70" s="220"/>
      <c r="I70" s="220"/>
      <c r="J70" s="223"/>
      <c r="K70" s="317"/>
      <c r="L70" s="317"/>
      <c r="M70" s="224"/>
      <c r="N70" s="224"/>
      <c r="O70" s="222"/>
      <c r="P70" s="226"/>
      <c r="Q70" s="222"/>
      <c r="R70" s="222"/>
      <c r="S70" s="222"/>
      <c r="T70" s="222"/>
    </row>
    <row r="71" spans="1:20" ht="12.75" customHeight="1" x14ac:dyDescent="0.2">
      <c r="A71" s="220"/>
      <c r="B71" s="221"/>
      <c r="C71" s="221"/>
      <c r="D71" s="221"/>
      <c r="E71" s="221"/>
      <c r="F71" s="222"/>
      <c r="G71" s="220"/>
      <c r="H71" s="220"/>
      <c r="I71" s="220"/>
      <c r="J71" s="223"/>
      <c r="K71" s="317"/>
      <c r="L71" s="317"/>
      <c r="M71" s="224"/>
      <c r="N71" s="224"/>
      <c r="O71" s="222"/>
      <c r="P71" s="226"/>
      <c r="Q71" s="222"/>
      <c r="R71" s="222"/>
      <c r="S71" s="222"/>
      <c r="T71" s="222"/>
    </row>
    <row r="72" spans="1:20" ht="12.75" customHeight="1" x14ac:dyDescent="0.2">
      <c r="A72" s="220"/>
      <c r="B72" s="221"/>
      <c r="C72" s="221"/>
      <c r="D72" s="221"/>
      <c r="E72" s="221"/>
      <c r="F72" s="222"/>
      <c r="G72" s="220"/>
      <c r="H72" s="220"/>
      <c r="I72" s="220"/>
      <c r="J72" s="223"/>
      <c r="K72" s="317"/>
      <c r="L72" s="317"/>
      <c r="M72" s="224"/>
      <c r="N72" s="224"/>
      <c r="O72" s="222"/>
      <c r="P72" s="226"/>
      <c r="Q72" s="222"/>
      <c r="R72" s="222"/>
      <c r="S72" s="222"/>
      <c r="T72" s="222"/>
    </row>
    <row r="73" spans="1:20" ht="12.75" customHeight="1" x14ac:dyDescent="0.2">
      <c r="A73" s="220"/>
      <c r="B73" s="221"/>
      <c r="C73" s="221"/>
      <c r="D73" s="221"/>
      <c r="E73" s="221"/>
      <c r="F73" s="222"/>
      <c r="G73" s="220"/>
      <c r="H73" s="220"/>
      <c r="I73" s="220"/>
      <c r="J73" s="223"/>
      <c r="K73" s="317"/>
      <c r="L73" s="317"/>
      <c r="M73" s="224"/>
      <c r="N73" s="224"/>
      <c r="O73" s="222"/>
      <c r="P73" s="226"/>
      <c r="Q73" s="222"/>
      <c r="R73" s="222"/>
      <c r="S73" s="222"/>
      <c r="T73" s="222"/>
    </row>
    <row r="74" spans="1:20" ht="12.75" customHeight="1" x14ac:dyDescent="0.2">
      <c r="A74" s="220"/>
      <c r="B74" s="221"/>
      <c r="C74" s="221"/>
      <c r="D74" s="221"/>
      <c r="E74" s="221"/>
      <c r="F74" s="222"/>
      <c r="G74" s="220"/>
      <c r="H74" s="220"/>
      <c r="I74" s="220"/>
      <c r="J74" s="223"/>
      <c r="K74" s="317"/>
      <c r="L74" s="317"/>
      <c r="M74" s="224"/>
      <c r="N74" s="224"/>
      <c r="O74" s="222"/>
      <c r="P74" s="226"/>
      <c r="Q74" s="222"/>
      <c r="R74" s="222"/>
      <c r="S74" s="222"/>
      <c r="T74" s="222"/>
    </row>
    <row r="75" spans="1:20" ht="12.75" customHeight="1" x14ac:dyDescent="0.2">
      <c r="A75" s="220"/>
      <c r="B75" s="221"/>
      <c r="C75" s="221"/>
      <c r="D75" s="221"/>
      <c r="E75" s="221"/>
      <c r="F75" s="222"/>
      <c r="G75" s="220"/>
      <c r="H75" s="220"/>
      <c r="I75" s="220"/>
      <c r="J75" s="223"/>
      <c r="K75" s="317"/>
      <c r="L75" s="317"/>
      <c r="M75" s="224"/>
      <c r="N75" s="224"/>
      <c r="O75" s="222"/>
      <c r="P75" s="226"/>
      <c r="Q75" s="222"/>
      <c r="R75" s="222"/>
      <c r="S75" s="222"/>
      <c r="T75" s="222"/>
    </row>
    <row r="76" spans="1:20" ht="12.75" customHeight="1" x14ac:dyDescent="0.2">
      <c r="A76" s="220"/>
      <c r="B76" s="221"/>
      <c r="C76" s="221"/>
      <c r="D76" s="221"/>
      <c r="E76" s="221"/>
      <c r="F76" s="222"/>
      <c r="G76" s="220"/>
      <c r="H76" s="220"/>
      <c r="I76" s="220"/>
      <c r="J76" s="223"/>
      <c r="K76" s="317"/>
      <c r="L76" s="317"/>
      <c r="M76" s="224"/>
      <c r="N76" s="224"/>
      <c r="O76" s="222"/>
      <c r="P76" s="226"/>
      <c r="Q76" s="222"/>
      <c r="R76" s="222"/>
      <c r="S76" s="222"/>
      <c r="T76" s="222"/>
    </row>
    <row r="77" spans="1:20" ht="12.75" customHeight="1" x14ac:dyDescent="0.2">
      <c r="A77" s="220"/>
      <c r="B77" s="221"/>
      <c r="C77" s="221"/>
      <c r="D77" s="221"/>
      <c r="E77" s="221"/>
      <c r="F77" s="222"/>
      <c r="G77" s="220"/>
      <c r="H77" s="220"/>
      <c r="I77" s="220"/>
      <c r="J77" s="223"/>
      <c r="K77" s="317"/>
      <c r="L77" s="317"/>
      <c r="M77" s="224"/>
      <c r="N77" s="224"/>
      <c r="O77" s="222"/>
      <c r="P77" s="226"/>
      <c r="Q77" s="222"/>
      <c r="R77" s="222"/>
      <c r="S77" s="222"/>
      <c r="T77" s="222"/>
    </row>
    <row r="78" spans="1:20" ht="12.75" customHeight="1" x14ac:dyDescent="0.2">
      <c r="A78" s="220"/>
      <c r="B78" s="221"/>
      <c r="C78" s="221"/>
      <c r="D78" s="221"/>
      <c r="E78" s="221"/>
      <c r="F78" s="222"/>
      <c r="G78" s="220"/>
      <c r="H78" s="220"/>
      <c r="I78" s="220"/>
      <c r="J78" s="223"/>
      <c r="K78" s="317"/>
      <c r="L78" s="317"/>
      <c r="M78" s="224"/>
      <c r="N78" s="224"/>
      <c r="O78" s="222"/>
      <c r="P78" s="226"/>
      <c r="Q78" s="222"/>
      <c r="R78" s="222"/>
      <c r="S78" s="222"/>
      <c r="T78" s="222"/>
    </row>
    <row r="79" spans="1:20" ht="12.75" customHeight="1" x14ac:dyDescent="0.2">
      <c r="A79" s="220"/>
      <c r="B79" s="221"/>
      <c r="C79" s="221"/>
      <c r="D79" s="221"/>
      <c r="E79" s="221"/>
      <c r="F79" s="222"/>
      <c r="G79" s="220"/>
      <c r="H79" s="220"/>
      <c r="I79" s="220"/>
      <c r="J79" s="223"/>
      <c r="K79" s="317"/>
      <c r="L79" s="317"/>
      <c r="M79" s="224"/>
      <c r="N79" s="224"/>
      <c r="O79" s="222"/>
      <c r="P79" s="226"/>
      <c r="Q79" s="222"/>
      <c r="R79" s="222"/>
      <c r="S79" s="222"/>
      <c r="T79" s="222"/>
    </row>
    <row r="80" spans="1:20" ht="12.75" customHeight="1" x14ac:dyDescent="0.2">
      <c r="A80" s="220"/>
      <c r="B80" s="221"/>
      <c r="C80" s="221"/>
      <c r="D80" s="221"/>
      <c r="E80" s="221"/>
      <c r="F80" s="222"/>
      <c r="G80" s="220"/>
      <c r="H80" s="220"/>
      <c r="I80" s="220"/>
      <c r="J80" s="223"/>
      <c r="K80" s="317"/>
      <c r="L80" s="317"/>
      <c r="M80" s="224"/>
      <c r="N80" s="224"/>
      <c r="O80" s="222"/>
      <c r="P80" s="226"/>
      <c r="Q80" s="222"/>
      <c r="R80" s="222"/>
      <c r="S80" s="222"/>
      <c r="T80" s="222"/>
    </row>
    <row r="81" spans="1:20" ht="12.75" customHeight="1" x14ac:dyDescent="0.2">
      <c r="A81" s="220"/>
      <c r="B81" s="221"/>
      <c r="C81" s="221"/>
      <c r="D81" s="221"/>
      <c r="E81" s="221"/>
      <c r="F81" s="222"/>
      <c r="G81" s="220"/>
      <c r="H81" s="220"/>
      <c r="I81" s="220"/>
      <c r="J81" s="223"/>
      <c r="K81" s="317"/>
      <c r="L81" s="317"/>
      <c r="M81" s="224"/>
      <c r="N81" s="224"/>
      <c r="O81" s="222"/>
      <c r="P81" s="226"/>
      <c r="Q81" s="222"/>
      <c r="R81" s="222"/>
      <c r="S81" s="222"/>
      <c r="T81" s="222"/>
    </row>
    <row r="82" spans="1:20" ht="12.75" customHeight="1" x14ac:dyDescent="0.2">
      <c r="A82" s="220"/>
      <c r="B82" s="221"/>
      <c r="C82" s="221"/>
      <c r="D82" s="221"/>
      <c r="E82" s="221"/>
      <c r="F82" s="222"/>
      <c r="G82" s="220"/>
      <c r="H82" s="220"/>
      <c r="I82" s="220"/>
      <c r="J82" s="223"/>
      <c r="K82" s="317"/>
      <c r="L82" s="317"/>
      <c r="M82" s="224"/>
      <c r="N82" s="224"/>
      <c r="O82" s="222"/>
      <c r="P82" s="226"/>
      <c r="Q82" s="222"/>
      <c r="R82" s="222"/>
      <c r="S82" s="222"/>
      <c r="T82" s="222"/>
    </row>
    <row r="83" spans="1:20" ht="12.75" customHeight="1" x14ac:dyDescent="0.2">
      <c r="A83" s="220"/>
      <c r="B83" s="221"/>
      <c r="C83" s="221"/>
      <c r="D83" s="221"/>
      <c r="E83" s="221"/>
      <c r="F83" s="222"/>
      <c r="G83" s="220"/>
      <c r="H83" s="220"/>
      <c r="I83" s="220"/>
      <c r="J83" s="223"/>
      <c r="K83" s="317"/>
      <c r="L83" s="317"/>
      <c r="M83" s="224"/>
      <c r="N83" s="224"/>
      <c r="O83" s="222"/>
      <c r="P83" s="226"/>
      <c r="Q83" s="222"/>
      <c r="R83" s="222"/>
      <c r="S83" s="222"/>
      <c r="T83" s="222"/>
    </row>
    <row r="84" spans="1:20" ht="12.75" customHeight="1" x14ac:dyDescent="0.2">
      <c r="A84" s="220"/>
      <c r="B84" s="221"/>
      <c r="C84" s="221"/>
      <c r="D84" s="221"/>
      <c r="E84" s="221"/>
      <c r="F84" s="222"/>
      <c r="G84" s="220"/>
      <c r="H84" s="220"/>
      <c r="I84" s="220"/>
      <c r="J84" s="223"/>
      <c r="K84" s="317"/>
      <c r="L84" s="317"/>
      <c r="M84" s="224"/>
      <c r="N84" s="224"/>
      <c r="O84" s="222"/>
      <c r="P84" s="226"/>
      <c r="Q84" s="222"/>
      <c r="R84" s="222"/>
      <c r="S84" s="222"/>
      <c r="T84" s="222"/>
    </row>
    <row r="85" spans="1:20" ht="12.75" customHeight="1" x14ac:dyDescent="0.2">
      <c r="A85" s="220"/>
      <c r="B85" s="221"/>
      <c r="C85" s="221"/>
      <c r="D85" s="221"/>
      <c r="E85" s="221"/>
      <c r="F85" s="222"/>
      <c r="G85" s="220"/>
      <c r="H85" s="220"/>
      <c r="I85" s="220"/>
      <c r="J85" s="223"/>
      <c r="K85" s="317"/>
      <c r="L85" s="317"/>
      <c r="M85" s="224"/>
      <c r="N85" s="224"/>
      <c r="O85" s="222"/>
      <c r="P85" s="226"/>
      <c r="Q85" s="222"/>
      <c r="R85" s="222"/>
      <c r="S85" s="222"/>
      <c r="T85" s="222"/>
    </row>
    <row r="86" spans="1:20" ht="12.75" customHeight="1" x14ac:dyDescent="0.2">
      <c r="A86" s="220"/>
      <c r="B86" s="221"/>
      <c r="C86" s="221"/>
      <c r="D86" s="221"/>
      <c r="E86" s="221"/>
      <c r="F86" s="222"/>
      <c r="G86" s="220"/>
      <c r="H86" s="220"/>
      <c r="I86" s="220"/>
      <c r="J86" s="223"/>
      <c r="K86" s="317"/>
      <c r="L86" s="317"/>
      <c r="M86" s="224"/>
      <c r="N86" s="224"/>
      <c r="O86" s="222"/>
      <c r="P86" s="226"/>
      <c r="Q86" s="222"/>
      <c r="R86" s="222"/>
      <c r="S86" s="222"/>
      <c r="T86" s="222"/>
    </row>
    <row r="87" spans="1:20" ht="12.75" customHeight="1" x14ac:dyDescent="0.2">
      <c r="A87" s="220"/>
      <c r="B87" s="221"/>
      <c r="C87" s="221"/>
      <c r="D87" s="221"/>
      <c r="E87" s="221"/>
      <c r="F87" s="222"/>
      <c r="G87" s="220"/>
      <c r="H87" s="220"/>
      <c r="I87" s="220"/>
      <c r="J87" s="223"/>
      <c r="K87" s="317"/>
      <c r="L87" s="317"/>
      <c r="M87" s="224"/>
      <c r="N87" s="224"/>
      <c r="O87" s="222"/>
      <c r="P87" s="226"/>
      <c r="Q87" s="222"/>
      <c r="R87" s="222"/>
      <c r="S87" s="222"/>
      <c r="T87" s="222"/>
    </row>
    <row r="88" spans="1:20" ht="12.75" customHeight="1" x14ac:dyDescent="0.2">
      <c r="A88" s="220"/>
      <c r="B88" s="221"/>
      <c r="C88" s="221"/>
      <c r="D88" s="221"/>
      <c r="E88" s="221"/>
      <c r="F88" s="222"/>
      <c r="G88" s="220"/>
      <c r="H88" s="220"/>
      <c r="I88" s="220"/>
      <c r="J88" s="223"/>
      <c r="K88" s="317"/>
      <c r="L88" s="317"/>
      <c r="M88" s="224"/>
      <c r="N88" s="224"/>
      <c r="O88" s="222"/>
      <c r="P88" s="226"/>
      <c r="Q88" s="222"/>
      <c r="R88" s="222"/>
      <c r="S88" s="222"/>
      <c r="T88" s="222"/>
    </row>
    <row r="89" spans="1:20" ht="12.75" customHeight="1" x14ac:dyDescent="0.2">
      <c r="A89" s="220"/>
      <c r="B89" s="221"/>
      <c r="C89" s="221"/>
      <c r="D89" s="221"/>
      <c r="E89" s="221"/>
      <c r="F89" s="222"/>
      <c r="G89" s="220"/>
      <c r="H89" s="220"/>
      <c r="I89" s="220"/>
      <c r="J89" s="223"/>
      <c r="K89" s="317"/>
      <c r="L89" s="317"/>
      <c r="M89" s="224"/>
      <c r="N89" s="224"/>
      <c r="O89" s="222"/>
      <c r="P89" s="226"/>
      <c r="Q89" s="222"/>
      <c r="R89" s="222"/>
      <c r="S89" s="222"/>
      <c r="T89" s="222"/>
    </row>
    <row r="90" spans="1:20" ht="12.75" customHeight="1" x14ac:dyDescent="0.2">
      <c r="A90" s="220"/>
      <c r="B90" s="221"/>
      <c r="C90" s="221"/>
      <c r="D90" s="221"/>
      <c r="E90" s="221"/>
      <c r="F90" s="222"/>
      <c r="G90" s="220"/>
      <c r="H90" s="220"/>
      <c r="I90" s="220"/>
      <c r="J90" s="223"/>
      <c r="K90" s="317"/>
      <c r="L90" s="317"/>
      <c r="M90" s="224"/>
      <c r="N90" s="224"/>
      <c r="O90" s="222"/>
      <c r="P90" s="226"/>
      <c r="Q90" s="222"/>
      <c r="R90" s="222"/>
      <c r="S90" s="222"/>
      <c r="T90" s="222"/>
    </row>
    <row r="91" spans="1:20" ht="12.75" customHeight="1" x14ac:dyDescent="0.2">
      <c r="A91" s="220"/>
      <c r="B91" s="221"/>
      <c r="C91" s="221"/>
      <c r="D91" s="221"/>
      <c r="E91" s="221"/>
      <c r="F91" s="222"/>
      <c r="G91" s="220"/>
      <c r="H91" s="220"/>
      <c r="I91" s="220"/>
      <c r="J91" s="223"/>
      <c r="K91" s="317"/>
      <c r="L91" s="317"/>
      <c r="M91" s="224"/>
      <c r="N91" s="224"/>
      <c r="O91" s="222"/>
      <c r="P91" s="226"/>
      <c r="Q91" s="222"/>
      <c r="R91" s="222"/>
      <c r="S91" s="222"/>
      <c r="T91" s="222"/>
    </row>
    <row r="92" spans="1:20" ht="12.75" customHeight="1" x14ac:dyDescent="0.2">
      <c r="A92" s="220"/>
      <c r="B92" s="221"/>
      <c r="C92" s="221"/>
      <c r="D92" s="221"/>
      <c r="E92" s="221"/>
      <c r="F92" s="222"/>
      <c r="G92" s="220"/>
      <c r="H92" s="220"/>
      <c r="I92" s="220"/>
      <c r="J92" s="223"/>
      <c r="K92" s="317"/>
      <c r="L92" s="317"/>
      <c r="M92" s="224"/>
      <c r="N92" s="224"/>
      <c r="O92" s="222"/>
      <c r="P92" s="226"/>
      <c r="Q92" s="222"/>
      <c r="R92" s="222"/>
      <c r="S92" s="222"/>
      <c r="T92" s="222"/>
    </row>
    <row r="93" spans="1:20" ht="12.75" customHeight="1" x14ac:dyDescent="0.2">
      <c r="A93" s="220"/>
      <c r="B93" s="221"/>
      <c r="C93" s="221"/>
      <c r="D93" s="221"/>
      <c r="E93" s="221"/>
      <c r="F93" s="222"/>
      <c r="G93" s="220"/>
      <c r="H93" s="220"/>
      <c r="I93" s="220"/>
      <c r="J93" s="223"/>
      <c r="K93" s="317"/>
      <c r="L93" s="317"/>
      <c r="M93" s="224"/>
      <c r="N93" s="224"/>
      <c r="O93" s="222"/>
      <c r="P93" s="226"/>
      <c r="Q93" s="222"/>
      <c r="R93" s="222"/>
      <c r="S93" s="222"/>
      <c r="T93" s="222"/>
    </row>
    <row r="94" spans="1:20" ht="12.75" customHeight="1" x14ac:dyDescent="0.2">
      <c r="A94" s="220"/>
      <c r="B94" s="221"/>
      <c r="C94" s="221"/>
      <c r="D94" s="221"/>
      <c r="E94" s="221"/>
      <c r="F94" s="222"/>
      <c r="G94" s="220"/>
      <c r="H94" s="220"/>
      <c r="I94" s="220"/>
      <c r="J94" s="223"/>
      <c r="K94" s="317"/>
      <c r="L94" s="317"/>
      <c r="M94" s="224"/>
      <c r="N94" s="224"/>
      <c r="O94" s="222"/>
      <c r="P94" s="226"/>
      <c r="Q94" s="222"/>
      <c r="R94" s="222"/>
      <c r="S94" s="222"/>
      <c r="T94" s="222"/>
    </row>
    <row r="95" spans="1:20" ht="12.75" customHeight="1" x14ac:dyDescent="0.2">
      <c r="A95" s="220"/>
      <c r="B95" s="221"/>
      <c r="C95" s="221"/>
      <c r="D95" s="221"/>
      <c r="E95" s="221"/>
      <c r="F95" s="222"/>
      <c r="G95" s="220"/>
      <c r="H95" s="220"/>
      <c r="I95" s="220"/>
      <c r="J95" s="223"/>
      <c r="K95" s="317"/>
      <c r="L95" s="317"/>
      <c r="M95" s="224"/>
      <c r="N95" s="224"/>
      <c r="O95" s="222"/>
      <c r="P95" s="226"/>
      <c r="Q95" s="222"/>
      <c r="R95" s="222"/>
      <c r="S95" s="222"/>
      <c r="T95" s="222"/>
    </row>
    <row r="96" spans="1:20" ht="12.75" customHeight="1" x14ac:dyDescent="0.2">
      <c r="A96" s="220"/>
      <c r="B96" s="221"/>
      <c r="C96" s="221"/>
      <c r="D96" s="221"/>
      <c r="E96" s="221"/>
      <c r="F96" s="222"/>
      <c r="G96" s="220"/>
      <c r="H96" s="220"/>
      <c r="I96" s="220"/>
      <c r="J96" s="223"/>
      <c r="K96" s="317"/>
      <c r="L96" s="317"/>
      <c r="M96" s="224"/>
      <c r="N96" s="224"/>
      <c r="O96" s="222"/>
      <c r="P96" s="226"/>
      <c r="Q96" s="222"/>
      <c r="R96" s="222"/>
      <c r="S96" s="222"/>
      <c r="T96" s="222"/>
    </row>
    <row r="97" spans="1:20" ht="12.75" customHeight="1" x14ac:dyDescent="0.2">
      <c r="A97" s="220"/>
      <c r="B97" s="221"/>
      <c r="C97" s="221"/>
      <c r="D97" s="221"/>
      <c r="E97" s="221"/>
      <c r="F97" s="222"/>
      <c r="G97" s="220"/>
      <c r="H97" s="220"/>
      <c r="I97" s="220"/>
      <c r="J97" s="223"/>
      <c r="K97" s="317"/>
      <c r="L97" s="317"/>
      <c r="M97" s="224"/>
      <c r="N97" s="224"/>
      <c r="O97" s="222"/>
      <c r="P97" s="226"/>
      <c r="Q97" s="222"/>
      <c r="R97" s="222"/>
      <c r="S97" s="222"/>
      <c r="T97" s="222"/>
    </row>
    <row r="98" spans="1:20" ht="12.75" customHeight="1" x14ac:dyDescent="0.2">
      <c r="A98" s="220"/>
      <c r="B98" s="221"/>
      <c r="C98" s="221"/>
      <c r="D98" s="221"/>
      <c r="E98" s="221"/>
      <c r="F98" s="222"/>
      <c r="G98" s="220"/>
      <c r="H98" s="220"/>
      <c r="I98" s="220"/>
      <c r="J98" s="223"/>
      <c r="K98" s="317"/>
      <c r="L98" s="317"/>
      <c r="M98" s="224"/>
      <c r="N98" s="224"/>
      <c r="O98" s="222"/>
      <c r="P98" s="226"/>
      <c r="Q98" s="222"/>
      <c r="R98" s="222"/>
      <c r="S98" s="222"/>
      <c r="T98" s="222"/>
    </row>
    <row r="99" spans="1:20" ht="12.75" customHeight="1" x14ac:dyDescent="0.2">
      <c r="A99" s="220"/>
      <c r="B99" s="221"/>
      <c r="C99" s="221"/>
      <c r="D99" s="221"/>
      <c r="E99" s="221"/>
      <c r="F99" s="222"/>
      <c r="G99" s="220"/>
      <c r="H99" s="220"/>
      <c r="I99" s="220"/>
      <c r="J99" s="223"/>
      <c r="K99" s="317"/>
      <c r="L99" s="317"/>
      <c r="M99" s="224"/>
      <c r="N99" s="224"/>
      <c r="O99" s="222"/>
      <c r="P99" s="226"/>
      <c r="Q99" s="222"/>
      <c r="R99" s="222"/>
      <c r="S99" s="222"/>
      <c r="T99" s="222"/>
    </row>
    <row r="100" spans="1:20" ht="12.75" customHeight="1" x14ac:dyDescent="0.2">
      <c r="A100" s="220"/>
      <c r="B100" s="221"/>
      <c r="C100" s="221"/>
      <c r="D100" s="221"/>
      <c r="E100" s="221"/>
      <c r="F100" s="222"/>
      <c r="G100" s="220"/>
      <c r="H100" s="220"/>
      <c r="I100" s="220"/>
      <c r="J100" s="223"/>
      <c r="K100" s="317"/>
      <c r="L100" s="317"/>
      <c r="M100" s="224"/>
      <c r="N100" s="224"/>
      <c r="O100" s="222"/>
      <c r="P100" s="226"/>
      <c r="Q100" s="222"/>
      <c r="R100" s="222"/>
      <c r="S100" s="222"/>
      <c r="T100" s="222"/>
    </row>
    <row r="101" spans="1:20" ht="12.75" customHeight="1" x14ac:dyDescent="0.2">
      <c r="A101" s="220"/>
      <c r="B101" s="221"/>
      <c r="C101" s="221"/>
      <c r="D101" s="221"/>
      <c r="E101" s="221"/>
      <c r="F101" s="222"/>
      <c r="G101" s="220"/>
      <c r="H101" s="220"/>
      <c r="I101" s="220"/>
      <c r="J101" s="223"/>
      <c r="K101" s="317"/>
      <c r="L101" s="317"/>
      <c r="M101" s="224"/>
      <c r="N101" s="224"/>
      <c r="O101" s="222"/>
      <c r="P101" s="226"/>
      <c r="Q101" s="222"/>
      <c r="R101" s="222"/>
      <c r="S101" s="222"/>
      <c r="T101" s="222"/>
    </row>
    <row r="102" spans="1:20" ht="12.75" customHeight="1" x14ac:dyDescent="0.2">
      <c r="A102" s="220"/>
      <c r="B102" s="221"/>
      <c r="C102" s="221"/>
      <c r="D102" s="221"/>
      <c r="E102" s="221"/>
      <c r="F102" s="222"/>
      <c r="G102" s="220"/>
      <c r="H102" s="220"/>
      <c r="I102" s="220"/>
      <c r="J102" s="223"/>
      <c r="K102" s="317"/>
      <c r="L102" s="317"/>
      <c r="M102" s="224"/>
      <c r="N102" s="224"/>
      <c r="O102" s="222"/>
      <c r="P102" s="226"/>
      <c r="Q102" s="222"/>
      <c r="R102" s="222"/>
      <c r="S102" s="222"/>
      <c r="T102" s="222"/>
    </row>
    <row r="103" spans="1:20" ht="12.75" customHeight="1" x14ac:dyDescent="0.2">
      <c r="A103" s="220"/>
      <c r="B103" s="221"/>
      <c r="C103" s="221"/>
      <c r="D103" s="221"/>
      <c r="E103" s="221"/>
      <c r="F103" s="222"/>
      <c r="G103" s="220"/>
      <c r="H103" s="220"/>
      <c r="I103" s="220"/>
      <c r="J103" s="223"/>
      <c r="K103" s="317"/>
      <c r="L103" s="317"/>
      <c r="M103" s="224"/>
      <c r="N103" s="224"/>
      <c r="O103" s="222"/>
      <c r="P103" s="226"/>
      <c r="Q103" s="222"/>
      <c r="R103" s="222"/>
      <c r="S103" s="222"/>
      <c r="T103" s="222"/>
    </row>
    <row r="104" spans="1:20" ht="12.75" customHeight="1" x14ac:dyDescent="0.2">
      <c r="A104" s="220"/>
      <c r="B104" s="221"/>
      <c r="C104" s="221"/>
      <c r="D104" s="221"/>
      <c r="E104" s="221"/>
      <c r="F104" s="222"/>
      <c r="G104" s="220"/>
      <c r="H104" s="220"/>
      <c r="I104" s="220"/>
      <c r="J104" s="223"/>
      <c r="K104" s="317"/>
      <c r="L104" s="317"/>
      <c r="M104" s="224"/>
      <c r="N104" s="224"/>
      <c r="O104" s="222"/>
      <c r="P104" s="226"/>
      <c r="Q104" s="222"/>
      <c r="R104" s="222"/>
      <c r="S104" s="222"/>
      <c r="T104" s="222"/>
    </row>
    <row r="105" spans="1:20" ht="12.75" customHeight="1" x14ac:dyDescent="0.2">
      <c r="A105" s="220"/>
      <c r="B105" s="221"/>
      <c r="C105" s="221"/>
      <c r="D105" s="221"/>
      <c r="E105" s="221"/>
      <c r="F105" s="222"/>
      <c r="G105" s="220"/>
      <c r="H105" s="220"/>
      <c r="I105" s="220"/>
      <c r="J105" s="223"/>
      <c r="K105" s="317"/>
      <c r="L105" s="317"/>
      <c r="M105" s="224"/>
      <c r="N105" s="224"/>
      <c r="O105" s="222"/>
      <c r="P105" s="226"/>
      <c r="Q105" s="222"/>
      <c r="R105" s="222"/>
      <c r="S105" s="222"/>
      <c r="T105" s="222"/>
    </row>
    <row r="106" spans="1:20" ht="12.75" customHeight="1" x14ac:dyDescent="0.2">
      <c r="A106" s="220"/>
      <c r="B106" s="221"/>
      <c r="C106" s="221"/>
      <c r="D106" s="221"/>
      <c r="E106" s="221"/>
      <c r="F106" s="222"/>
      <c r="G106" s="220"/>
      <c r="H106" s="220"/>
      <c r="I106" s="220"/>
      <c r="J106" s="223"/>
      <c r="K106" s="317"/>
      <c r="L106" s="317"/>
      <c r="M106" s="224"/>
      <c r="N106" s="224"/>
      <c r="O106" s="222"/>
      <c r="P106" s="226"/>
      <c r="Q106" s="222"/>
      <c r="R106" s="222"/>
      <c r="S106" s="222"/>
      <c r="T106" s="222"/>
    </row>
    <row r="107" spans="1:20" ht="12.75" customHeight="1" x14ac:dyDescent="0.2">
      <c r="A107" s="220"/>
      <c r="B107" s="221"/>
      <c r="C107" s="221"/>
      <c r="D107" s="221"/>
      <c r="E107" s="221"/>
      <c r="F107" s="222"/>
      <c r="G107" s="220"/>
      <c r="H107" s="220"/>
      <c r="I107" s="220"/>
      <c r="J107" s="223"/>
      <c r="K107" s="317"/>
      <c r="L107" s="317"/>
      <c r="M107" s="224"/>
      <c r="N107" s="224"/>
      <c r="O107" s="222"/>
      <c r="P107" s="226"/>
      <c r="Q107" s="222"/>
      <c r="R107" s="222"/>
      <c r="S107" s="222"/>
      <c r="T107" s="222"/>
    </row>
    <row r="108" spans="1:20" ht="12.75" customHeight="1" x14ac:dyDescent="0.2">
      <c r="A108" s="220"/>
      <c r="B108" s="221"/>
      <c r="C108" s="221"/>
      <c r="D108" s="221"/>
      <c r="E108" s="221"/>
      <c r="F108" s="222"/>
      <c r="G108" s="220"/>
      <c r="H108" s="220"/>
      <c r="I108" s="220"/>
      <c r="J108" s="223"/>
      <c r="K108" s="317"/>
      <c r="L108" s="317"/>
      <c r="M108" s="224"/>
      <c r="N108" s="224"/>
      <c r="O108" s="222"/>
      <c r="P108" s="226"/>
      <c r="Q108" s="222"/>
      <c r="R108" s="222"/>
      <c r="S108" s="222"/>
      <c r="T108" s="222"/>
    </row>
    <row r="109" spans="1:20" ht="12.75" customHeight="1" x14ac:dyDescent="0.2">
      <c r="A109" s="220"/>
      <c r="B109" s="221"/>
      <c r="C109" s="221"/>
      <c r="D109" s="221"/>
      <c r="E109" s="221"/>
      <c r="F109" s="222"/>
      <c r="G109" s="220"/>
      <c r="H109" s="220"/>
      <c r="I109" s="220"/>
      <c r="J109" s="223"/>
      <c r="K109" s="317"/>
      <c r="L109" s="317"/>
      <c r="M109" s="224"/>
      <c r="N109" s="224"/>
      <c r="O109" s="222"/>
      <c r="P109" s="226"/>
      <c r="Q109" s="222"/>
      <c r="R109" s="222"/>
      <c r="S109" s="222"/>
      <c r="T109" s="222"/>
    </row>
    <row r="110" spans="1:20" ht="12.75" customHeight="1" x14ac:dyDescent="0.2">
      <c r="A110" s="220"/>
      <c r="B110" s="221"/>
      <c r="C110" s="221"/>
      <c r="D110" s="221"/>
      <c r="E110" s="221"/>
      <c r="F110" s="222"/>
      <c r="G110" s="220"/>
      <c r="H110" s="220"/>
      <c r="I110" s="220"/>
      <c r="J110" s="223"/>
      <c r="K110" s="317"/>
      <c r="L110" s="317"/>
      <c r="M110" s="224"/>
      <c r="N110" s="224"/>
      <c r="O110" s="222"/>
      <c r="P110" s="226"/>
      <c r="Q110" s="222"/>
      <c r="R110" s="222"/>
      <c r="S110" s="222"/>
      <c r="T110" s="222"/>
    </row>
    <row r="111" spans="1:20" ht="12.75" customHeight="1" x14ac:dyDescent="0.2">
      <c r="A111" s="220"/>
      <c r="B111" s="221"/>
      <c r="C111" s="221"/>
      <c r="D111" s="221"/>
      <c r="E111" s="221"/>
      <c r="F111" s="222"/>
      <c r="G111" s="220"/>
      <c r="H111" s="220"/>
      <c r="I111" s="220"/>
      <c r="J111" s="223"/>
      <c r="K111" s="317"/>
      <c r="L111" s="317"/>
      <c r="M111" s="224"/>
      <c r="N111" s="224"/>
      <c r="O111" s="222"/>
      <c r="P111" s="226"/>
      <c r="Q111" s="222"/>
      <c r="R111" s="222"/>
      <c r="S111" s="222"/>
      <c r="T111" s="222"/>
    </row>
    <row r="112" spans="1:20" ht="12.75" customHeight="1" x14ac:dyDescent="0.2">
      <c r="A112" s="220"/>
      <c r="B112" s="221"/>
      <c r="C112" s="221"/>
      <c r="D112" s="221"/>
      <c r="E112" s="221"/>
      <c r="F112" s="222"/>
      <c r="G112" s="220"/>
      <c r="H112" s="220"/>
      <c r="I112" s="220"/>
      <c r="J112" s="223"/>
      <c r="K112" s="317"/>
      <c r="L112" s="317"/>
      <c r="M112" s="224"/>
      <c r="N112" s="224"/>
      <c r="O112" s="222"/>
      <c r="P112" s="226"/>
      <c r="Q112" s="222"/>
      <c r="R112" s="222"/>
      <c r="S112" s="222"/>
      <c r="T112" s="222"/>
    </row>
    <row r="113" spans="1:20" ht="12.75" customHeight="1" x14ac:dyDescent="0.2">
      <c r="A113" s="220"/>
      <c r="B113" s="221"/>
      <c r="C113" s="221"/>
      <c r="D113" s="221"/>
      <c r="E113" s="221"/>
      <c r="F113" s="222"/>
      <c r="G113" s="220"/>
      <c r="H113" s="220"/>
      <c r="I113" s="220"/>
      <c r="J113" s="223"/>
      <c r="K113" s="317"/>
      <c r="L113" s="317"/>
      <c r="M113" s="224"/>
      <c r="N113" s="224"/>
      <c r="O113" s="222"/>
      <c r="P113" s="226"/>
      <c r="Q113" s="222"/>
      <c r="R113" s="222"/>
      <c r="S113" s="222"/>
      <c r="T113" s="222"/>
    </row>
    <row r="114" spans="1:20" ht="12.75" customHeight="1" x14ac:dyDescent="0.2">
      <c r="A114" s="220"/>
      <c r="B114" s="221"/>
      <c r="C114" s="221"/>
      <c r="D114" s="221"/>
      <c r="E114" s="221"/>
      <c r="F114" s="222"/>
      <c r="G114" s="220"/>
      <c r="H114" s="220"/>
      <c r="I114" s="220"/>
      <c r="J114" s="223"/>
      <c r="K114" s="317"/>
      <c r="L114" s="317"/>
      <c r="M114" s="224"/>
      <c r="N114" s="224"/>
      <c r="O114" s="222"/>
      <c r="P114" s="226"/>
      <c r="Q114" s="222"/>
      <c r="R114" s="222"/>
      <c r="S114" s="222"/>
      <c r="T114" s="222"/>
    </row>
    <row r="115" spans="1:20" ht="12.75" customHeight="1" x14ac:dyDescent="0.2">
      <c r="A115" s="220"/>
      <c r="B115" s="221"/>
      <c r="C115" s="221"/>
      <c r="D115" s="221"/>
      <c r="E115" s="221"/>
      <c r="F115" s="222"/>
      <c r="G115" s="220"/>
      <c r="H115" s="220"/>
      <c r="I115" s="220"/>
      <c r="J115" s="223"/>
      <c r="K115" s="317"/>
      <c r="L115" s="317"/>
      <c r="M115" s="224"/>
      <c r="N115" s="224"/>
      <c r="O115" s="222"/>
      <c r="P115" s="226"/>
      <c r="Q115" s="222"/>
      <c r="R115" s="222"/>
      <c r="S115" s="222"/>
      <c r="T115" s="222"/>
    </row>
    <row r="116" spans="1:20" ht="12.75" customHeight="1" x14ac:dyDescent="0.2">
      <c r="A116" s="220"/>
      <c r="B116" s="221"/>
      <c r="C116" s="221"/>
      <c r="D116" s="221"/>
      <c r="E116" s="221"/>
      <c r="F116" s="222"/>
      <c r="G116" s="220"/>
      <c r="H116" s="220"/>
      <c r="I116" s="220"/>
      <c r="J116" s="223"/>
      <c r="K116" s="317"/>
      <c r="L116" s="317"/>
      <c r="M116" s="224"/>
      <c r="N116" s="224"/>
      <c r="O116" s="222"/>
      <c r="P116" s="226"/>
      <c r="Q116" s="222"/>
      <c r="R116" s="222"/>
      <c r="S116" s="222"/>
      <c r="T116" s="222"/>
    </row>
    <row r="117" spans="1:20" ht="12.75" customHeight="1" x14ac:dyDescent="0.2">
      <c r="A117" s="220"/>
      <c r="B117" s="221"/>
      <c r="C117" s="221"/>
      <c r="D117" s="221"/>
      <c r="E117" s="221"/>
      <c r="F117" s="222"/>
      <c r="G117" s="220"/>
      <c r="H117" s="220"/>
      <c r="I117" s="220"/>
      <c r="J117" s="223"/>
      <c r="K117" s="317"/>
      <c r="L117" s="317"/>
      <c r="M117" s="224"/>
      <c r="N117" s="224"/>
      <c r="O117" s="222"/>
      <c r="P117" s="226"/>
      <c r="Q117" s="222"/>
      <c r="R117" s="222"/>
      <c r="S117" s="222"/>
      <c r="T117" s="222"/>
    </row>
    <row r="118" spans="1:20" ht="12.75" customHeight="1" x14ac:dyDescent="0.2">
      <c r="A118" s="220"/>
      <c r="B118" s="221"/>
      <c r="C118" s="221"/>
      <c r="D118" s="221"/>
      <c r="E118" s="221"/>
      <c r="F118" s="222"/>
      <c r="G118" s="220"/>
      <c r="H118" s="220"/>
      <c r="I118" s="220"/>
      <c r="J118" s="223"/>
      <c r="K118" s="317"/>
      <c r="L118" s="317"/>
      <c r="M118" s="224"/>
      <c r="N118" s="224"/>
      <c r="O118" s="222"/>
      <c r="P118" s="226"/>
      <c r="Q118" s="222"/>
      <c r="R118" s="222"/>
      <c r="S118" s="222"/>
      <c r="T118" s="222"/>
    </row>
    <row r="119" spans="1:20" ht="12.75" customHeight="1" x14ac:dyDescent="0.2">
      <c r="A119" s="220"/>
      <c r="B119" s="221"/>
      <c r="C119" s="221"/>
      <c r="D119" s="221"/>
      <c r="E119" s="221"/>
      <c r="F119" s="222"/>
      <c r="G119" s="220"/>
      <c r="H119" s="220"/>
      <c r="I119" s="220"/>
      <c r="J119" s="223"/>
      <c r="K119" s="317"/>
      <c r="L119" s="317"/>
      <c r="M119" s="224"/>
      <c r="N119" s="224"/>
      <c r="O119" s="222"/>
      <c r="P119" s="226"/>
      <c r="Q119" s="222"/>
      <c r="R119" s="222"/>
      <c r="S119" s="222"/>
      <c r="T119" s="222"/>
    </row>
    <row r="120" spans="1:20" ht="12.75" customHeight="1" x14ac:dyDescent="0.2">
      <c r="A120" s="220"/>
      <c r="B120" s="221"/>
      <c r="C120" s="221"/>
      <c r="D120" s="221"/>
      <c r="E120" s="221"/>
      <c r="F120" s="222"/>
      <c r="G120" s="220"/>
      <c r="H120" s="220"/>
      <c r="I120" s="220"/>
      <c r="J120" s="223"/>
      <c r="K120" s="317"/>
      <c r="L120" s="317"/>
      <c r="M120" s="224"/>
      <c r="N120" s="224"/>
      <c r="O120" s="222"/>
      <c r="P120" s="226"/>
      <c r="Q120" s="222"/>
      <c r="R120" s="222"/>
      <c r="S120" s="222"/>
      <c r="T120" s="222"/>
    </row>
    <row r="121" spans="1:20" ht="12.75" customHeight="1" x14ac:dyDescent="0.2">
      <c r="A121" s="220"/>
      <c r="B121" s="221"/>
      <c r="C121" s="221"/>
      <c r="D121" s="221"/>
      <c r="E121" s="221"/>
      <c r="F121" s="222"/>
      <c r="G121" s="220"/>
      <c r="H121" s="220"/>
      <c r="I121" s="220"/>
      <c r="J121" s="223"/>
      <c r="K121" s="317"/>
      <c r="L121" s="317"/>
      <c r="M121" s="224"/>
      <c r="N121" s="224"/>
      <c r="O121" s="222"/>
      <c r="P121" s="226"/>
      <c r="Q121" s="222"/>
      <c r="R121" s="222"/>
      <c r="S121" s="222"/>
      <c r="T121" s="222"/>
    </row>
    <row r="122" spans="1:20" ht="12.75" customHeight="1" x14ac:dyDescent="0.2">
      <c r="A122" s="220"/>
      <c r="B122" s="221"/>
      <c r="C122" s="221"/>
      <c r="D122" s="221"/>
      <c r="E122" s="221"/>
      <c r="F122" s="222"/>
      <c r="G122" s="220"/>
      <c r="H122" s="220"/>
      <c r="I122" s="220"/>
      <c r="J122" s="223"/>
      <c r="K122" s="317"/>
      <c r="L122" s="317"/>
      <c r="M122" s="224"/>
      <c r="N122" s="224"/>
      <c r="O122" s="222"/>
      <c r="P122" s="226"/>
      <c r="Q122" s="222"/>
      <c r="R122" s="222"/>
      <c r="S122" s="222"/>
      <c r="T122" s="222"/>
    </row>
    <row r="123" spans="1:20" ht="12.75" customHeight="1" x14ac:dyDescent="0.2">
      <c r="A123" s="220"/>
      <c r="B123" s="221"/>
      <c r="C123" s="221"/>
      <c r="D123" s="221"/>
      <c r="E123" s="221"/>
      <c r="F123" s="222"/>
      <c r="G123" s="220"/>
      <c r="H123" s="220"/>
      <c r="I123" s="220"/>
      <c r="J123" s="223"/>
      <c r="K123" s="317"/>
      <c r="L123" s="317"/>
      <c r="M123" s="224"/>
      <c r="N123" s="224"/>
      <c r="O123" s="222"/>
      <c r="P123" s="226"/>
      <c r="Q123" s="222"/>
      <c r="R123" s="222"/>
      <c r="S123" s="222"/>
      <c r="T123" s="222"/>
    </row>
    <row r="124" spans="1:20" ht="12.75" customHeight="1" x14ac:dyDescent="0.2">
      <c r="A124" s="220"/>
      <c r="B124" s="221"/>
      <c r="C124" s="221"/>
      <c r="D124" s="221"/>
      <c r="E124" s="221"/>
      <c r="F124" s="222"/>
      <c r="G124" s="220"/>
      <c r="H124" s="220"/>
      <c r="I124" s="220"/>
      <c r="J124" s="223"/>
      <c r="K124" s="317"/>
      <c r="L124" s="317"/>
      <c r="M124" s="224"/>
      <c r="N124" s="224"/>
      <c r="O124" s="222"/>
      <c r="P124" s="226"/>
      <c r="Q124" s="222"/>
      <c r="R124" s="222"/>
      <c r="S124" s="222"/>
      <c r="T124" s="222"/>
    </row>
    <row r="125" spans="1:20" ht="12.75" customHeight="1" x14ac:dyDescent="0.2">
      <c r="A125" s="220"/>
      <c r="B125" s="221"/>
      <c r="C125" s="221"/>
      <c r="D125" s="221"/>
      <c r="E125" s="221"/>
      <c r="F125" s="222"/>
      <c r="G125" s="220"/>
      <c r="H125" s="220"/>
      <c r="I125" s="220"/>
      <c r="J125" s="223"/>
      <c r="K125" s="317"/>
      <c r="L125" s="317"/>
      <c r="M125" s="224"/>
      <c r="N125" s="224"/>
      <c r="O125" s="222"/>
      <c r="P125" s="226"/>
      <c r="Q125" s="222"/>
      <c r="R125" s="222"/>
      <c r="S125" s="222"/>
      <c r="T125" s="222"/>
    </row>
    <row r="126" spans="1:20" ht="12.75" customHeight="1" x14ac:dyDescent="0.2">
      <c r="A126" s="220"/>
      <c r="B126" s="221"/>
      <c r="C126" s="221"/>
      <c r="D126" s="221"/>
      <c r="E126" s="221"/>
      <c r="F126" s="222"/>
      <c r="G126" s="220"/>
      <c r="H126" s="220"/>
      <c r="I126" s="220"/>
      <c r="J126" s="223"/>
      <c r="K126" s="317"/>
      <c r="L126" s="317"/>
      <c r="M126" s="224"/>
      <c r="N126" s="224"/>
      <c r="O126" s="222"/>
      <c r="P126" s="226"/>
      <c r="Q126" s="222"/>
      <c r="R126" s="222"/>
      <c r="S126" s="222"/>
      <c r="T126" s="222"/>
    </row>
    <row r="127" spans="1:20" ht="12.75" customHeight="1" x14ac:dyDescent="0.2">
      <c r="A127" s="220"/>
      <c r="B127" s="221"/>
      <c r="C127" s="221"/>
      <c r="D127" s="221"/>
      <c r="E127" s="221"/>
      <c r="F127" s="222"/>
      <c r="G127" s="220"/>
      <c r="H127" s="220"/>
      <c r="I127" s="220"/>
      <c r="J127" s="223"/>
      <c r="K127" s="317"/>
      <c r="L127" s="317"/>
      <c r="M127" s="224"/>
      <c r="N127" s="224"/>
      <c r="O127" s="222"/>
      <c r="P127" s="226"/>
      <c r="Q127" s="222"/>
      <c r="R127" s="222"/>
      <c r="S127" s="222"/>
      <c r="T127" s="222"/>
    </row>
    <row r="128" spans="1:20" ht="12.75" customHeight="1" x14ac:dyDescent="0.2">
      <c r="A128" s="220"/>
      <c r="B128" s="221"/>
      <c r="C128" s="221"/>
      <c r="D128" s="221"/>
      <c r="E128" s="221"/>
      <c r="F128" s="222"/>
      <c r="G128" s="220"/>
      <c r="H128" s="220"/>
      <c r="I128" s="220"/>
      <c r="J128" s="223"/>
      <c r="K128" s="317"/>
      <c r="L128" s="317"/>
      <c r="M128" s="224"/>
      <c r="N128" s="224"/>
      <c r="O128" s="222"/>
      <c r="P128" s="226"/>
      <c r="Q128" s="222"/>
      <c r="R128" s="222"/>
      <c r="S128" s="222"/>
      <c r="T128" s="222"/>
    </row>
    <row r="129" spans="1:20" ht="12.75" customHeight="1" x14ac:dyDescent="0.2">
      <c r="A129" s="220"/>
      <c r="B129" s="221"/>
      <c r="C129" s="221"/>
      <c r="D129" s="221"/>
      <c r="E129" s="221"/>
      <c r="F129" s="222"/>
      <c r="G129" s="220"/>
      <c r="H129" s="220"/>
      <c r="I129" s="220"/>
      <c r="J129" s="223"/>
      <c r="K129" s="317"/>
      <c r="L129" s="317"/>
      <c r="M129" s="224"/>
      <c r="N129" s="224"/>
      <c r="O129" s="222"/>
      <c r="P129" s="226"/>
      <c r="Q129" s="222"/>
      <c r="R129" s="222"/>
      <c r="S129" s="222"/>
      <c r="T129" s="222"/>
    </row>
    <row r="130" spans="1:20" ht="12.75" customHeight="1" x14ac:dyDescent="0.2">
      <c r="A130" s="220"/>
      <c r="B130" s="221"/>
      <c r="C130" s="221"/>
      <c r="D130" s="221"/>
      <c r="E130" s="221"/>
      <c r="F130" s="222"/>
      <c r="G130" s="220"/>
      <c r="H130" s="220"/>
      <c r="I130" s="220"/>
      <c r="J130" s="223"/>
      <c r="K130" s="317"/>
      <c r="L130" s="317"/>
      <c r="M130" s="224"/>
      <c r="N130" s="224"/>
      <c r="O130" s="222"/>
      <c r="P130" s="226"/>
      <c r="Q130" s="222"/>
      <c r="R130" s="222"/>
      <c r="S130" s="222"/>
      <c r="T130" s="222"/>
    </row>
    <row r="131" spans="1:20" ht="12.75" customHeight="1" x14ac:dyDescent="0.2">
      <c r="A131" s="220"/>
      <c r="B131" s="221"/>
      <c r="C131" s="221"/>
      <c r="D131" s="221"/>
      <c r="E131" s="221"/>
      <c r="F131" s="222"/>
      <c r="G131" s="220"/>
      <c r="H131" s="220"/>
      <c r="I131" s="220"/>
      <c r="J131" s="223"/>
      <c r="K131" s="317"/>
      <c r="L131" s="317"/>
      <c r="M131" s="224"/>
      <c r="N131" s="224"/>
      <c r="O131" s="222"/>
      <c r="P131" s="226"/>
      <c r="Q131" s="222"/>
      <c r="R131" s="222"/>
      <c r="S131" s="222"/>
      <c r="T131" s="222"/>
    </row>
    <row r="132" spans="1:20" ht="12.75" customHeight="1" x14ac:dyDescent="0.2">
      <c r="A132" s="220"/>
      <c r="B132" s="221"/>
      <c r="C132" s="221"/>
      <c r="D132" s="221"/>
      <c r="E132" s="221"/>
      <c r="F132" s="222"/>
      <c r="G132" s="220"/>
      <c r="H132" s="220"/>
      <c r="I132" s="220"/>
      <c r="J132" s="223"/>
      <c r="K132" s="317"/>
      <c r="L132" s="317"/>
      <c r="M132" s="224"/>
      <c r="N132" s="224"/>
      <c r="O132" s="222"/>
      <c r="P132" s="226"/>
      <c r="Q132" s="222"/>
      <c r="R132" s="222"/>
      <c r="S132" s="222"/>
      <c r="T132" s="222"/>
    </row>
    <row r="133" spans="1:20" ht="12.75" customHeight="1" x14ac:dyDescent="0.2">
      <c r="A133" s="220"/>
      <c r="B133" s="221"/>
      <c r="C133" s="221"/>
      <c r="D133" s="221"/>
      <c r="E133" s="221"/>
      <c r="F133" s="222"/>
      <c r="G133" s="220"/>
      <c r="H133" s="220"/>
      <c r="I133" s="220"/>
      <c r="J133" s="223"/>
      <c r="K133" s="317"/>
      <c r="L133" s="317"/>
      <c r="M133" s="224"/>
      <c r="N133" s="224"/>
      <c r="O133" s="222"/>
      <c r="P133" s="226"/>
      <c r="Q133" s="222"/>
      <c r="R133" s="222"/>
      <c r="S133" s="222"/>
      <c r="T133" s="222"/>
    </row>
    <row r="134" spans="1:20" ht="12.75" customHeight="1" x14ac:dyDescent="0.2">
      <c r="A134" s="220"/>
      <c r="B134" s="221"/>
      <c r="C134" s="221"/>
      <c r="D134" s="221"/>
      <c r="E134" s="221"/>
      <c r="F134" s="222"/>
      <c r="G134" s="220"/>
      <c r="H134" s="220"/>
      <c r="I134" s="220"/>
      <c r="J134" s="223"/>
      <c r="K134" s="317"/>
      <c r="L134" s="317"/>
      <c r="M134" s="224"/>
      <c r="N134" s="224"/>
      <c r="O134" s="222"/>
      <c r="P134" s="226"/>
      <c r="Q134" s="222"/>
      <c r="R134" s="222"/>
      <c r="S134" s="222"/>
      <c r="T134" s="222"/>
    </row>
    <row r="135" spans="1:20" ht="12.75" customHeight="1" x14ac:dyDescent="0.2">
      <c r="A135" s="220"/>
      <c r="B135" s="221"/>
      <c r="C135" s="221"/>
      <c r="D135" s="221"/>
      <c r="E135" s="221"/>
      <c r="F135" s="222"/>
      <c r="G135" s="220"/>
      <c r="H135" s="220"/>
      <c r="I135" s="220"/>
      <c r="J135" s="223"/>
      <c r="K135" s="317"/>
      <c r="L135" s="317"/>
      <c r="M135" s="224"/>
      <c r="N135" s="224"/>
      <c r="O135" s="222"/>
      <c r="P135" s="226"/>
      <c r="Q135" s="222"/>
      <c r="R135" s="222"/>
      <c r="S135" s="222"/>
      <c r="T135" s="222"/>
    </row>
    <row r="136" spans="1:20" ht="12.75" customHeight="1" x14ac:dyDescent="0.2">
      <c r="A136" s="220"/>
      <c r="B136" s="221"/>
      <c r="C136" s="221"/>
      <c r="D136" s="221"/>
      <c r="E136" s="221"/>
      <c r="F136" s="222"/>
      <c r="G136" s="220"/>
      <c r="H136" s="220"/>
      <c r="I136" s="220"/>
      <c r="J136" s="223"/>
      <c r="K136" s="317"/>
      <c r="L136" s="317"/>
      <c r="M136" s="224"/>
      <c r="N136" s="224"/>
      <c r="O136" s="222"/>
      <c r="P136" s="226"/>
      <c r="Q136" s="222"/>
      <c r="R136" s="222"/>
      <c r="S136" s="222"/>
      <c r="T136" s="222"/>
    </row>
    <row r="137" spans="1:20" ht="12.75" customHeight="1" x14ac:dyDescent="0.2">
      <c r="A137" s="220"/>
      <c r="B137" s="221"/>
      <c r="C137" s="221"/>
      <c r="D137" s="221"/>
      <c r="E137" s="221"/>
      <c r="F137" s="222"/>
      <c r="G137" s="220"/>
      <c r="H137" s="220"/>
      <c r="I137" s="220"/>
      <c r="J137" s="223"/>
      <c r="K137" s="317"/>
      <c r="L137" s="317"/>
      <c r="M137" s="224"/>
      <c r="N137" s="224"/>
      <c r="O137" s="222"/>
      <c r="P137" s="226"/>
      <c r="Q137" s="222"/>
      <c r="R137" s="222"/>
      <c r="S137" s="222"/>
      <c r="T137" s="222"/>
    </row>
    <row r="138" spans="1:20" ht="12.75" customHeight="1" x14ac:dyDescent="0.2">
      <c r="A138" s="220"/>
      <c r="B138" s="221"/>
      <c r="C138" s="221"/>
      <c r="D138" s="221"/>
      <c r="E138" s="221"/>
      <c r="F138" s="222"/>
      <c r="G138" s="220"/>
      <c r="H138" s="220"/>
      <c r="I138" s="220"/>
      <c r="J138" s="223"/>
      <c r="K138" s="317"/>
      <c r="L138" s="317"/>
      <c r="M138" s="224"/>
      <c r="N138" s="224"/>
      <c r="O138" s="222"/>
      <c r="P138" s="226"/>
      <c r="Q138" s="222"/>
      <c r="R138" s="222"/>
      <c r="S138" s="222"/>
      <c r="T138" s="222"/>
    </row>
    <row r="139" spans="1:20" ht="12.75" customHeight="1" x14ac:dyDescent="0.2">
      <c r="A139" s="220"/>
      <c r="B139" s="221"/>
      <c r="C139" s="221"/>
      <c r="D139" s="221"/>
      <c r="E139" s="221"/>
      <c r="F139" s="222"/>
      <c r="G139" s="220"/>
      <c r="H139" s="220"/>
      <c r="I139" s="220"/>
      <c r="J139" s="223"/>
      <c r="K139" s="317"/>
      <c r="L139" s="317"/>
      <c r="M139" s="224"/>
      <c r="N139" s="224"/>
      <c r="O139" s="222"/>
      <c r="P139" s="226"/>
      <c r="Q139" s="222"/>
      <c r="R139" s="222"/>
      <c r="S139" s="222"/>
      <c r="T139" s="222"/>
    </row>
    <row r="140" spans="1:20" ht="12.75" customHeight="1" x14ac:dyDescent="0.2">
      <c r="A140" s="220"/>
      <c r="B140" s="221"/>
      <c r="C140" s="221"/>
      <c r="D140" s="221"/>
      <c r="E140" s="221"/>
      <c r="F140" s="222"/>
      <c r="G140" s="220"/>
      <c r="H140" s="220"/>
      <c r="I140" s="220"/>
      <c r="J140" s="223"/>
      <c r="K140" s="317"/>
      <c r="L140" s="317"/>
      <c r="M140" s="224"/>
      <c r="N140" s="224"/>
      <c r="O140" s="222"/>
      <c r="P140" s="226"/>
      <c r="Q140" s="222"/>
      <c r="R140" s="222"/>
      <c r="S140" s="222"/>
      <c r="T140" s="222"/>
    </row>
    <row r="141" spans="1:20" ht="12.75" customHeight="1" x14ac:dyDescent="0.2">
      <c r="A141" s="220"/>
      <c r="B141" s="221"/>
      <c r="C141" s="221"/>
      <c r="D141" s="221"/>
      <c r="E141" s="221"/>
      <c r="F141" s="222"/>
      <c r="G141" s="220"/>
      <c r="H141" s="220"/>
      <c r="I141" s="220"/>
      <c r="J141" s="223"/>
      <c r="K141" s="317"/>
      <c r="L141" s="317"/>
      <c r="M141" s="224"/>
      <c r="N141" s="224"/>
      <c r="O141" s="222"/>
      <c r="P141" s="226"/>
      <c r="Q141" s="222"/>
      <c r="R141" s="222"/>
      <c r="S141" s="222"/>
      <c r="T141" s="222"/>
    </row>
    <row r="142" spans="1:20" ht="12.75" customHeight="1" x14ac:dyDescent="0.2">
      <c r="A142" s="220"/>
      <c r="B142" s="221"/>
      <c r="C142" s="221"/>
      <c r="D142" s="221"/>
      <c r="E142" s="221"/>
      <c r="F142" s="222"/>
      <c r="G142" s="220"/>
      <c r="H142" s="220"/>
      <c r="I142" s="220"/>
      <c r="J142" s="223"/>
      <c r="K142" s="317"/>
      <c r="L142" s="317"/>
      <c r="M142" s="224"/>
      <c r="N142" s="224"/>
      <c r="O142" s="222"/>
      <c r="P142" s="226"/>
      <c r="Q142" s="222"/>
      <c r="R142" s="222"/>
      <c r="S142" s="222"/>
      <c r="T142" s="222"/>
    </row>
    <row r="143" spans="1:20" ht="12.75" customHeight="1" x14ac:dyDescent="0.2">
      <c r="A143" s="220"/>
      <c r="B143" s="221"/>
      <c r="C143" s="221"/>
      <c r="D143" s="221"/>
      <c r="E143" s="221"/>
      <c r="F143" s="222"/>
      <c r="G143" s="220"/>
      <c r="H143" s="220"/>
      <c r="I143" s="220"/>
      <c r="J143" s="223"/>
      <c r="K143" s="317"/>
      <c r="L143" s="317"/>
      <c r="M143" s="224"/>
      <c r="N143" s="224"/>
      <c r="O143" s="222"/>
      <c r="P143" s="226"/>
      <c r="Q143" s="222"/>
      <c r="R143" s="222"/>
      <c r="S143" s="222"/>
      <c r="T143" s="222"/>
    </row>
    <row r="144" spans="1:20" ht="12.75" customHeight="1" x14ac:dyDescent="0.2">
      <c r="A144" s="220"/>
      <c r="B144" s="221"/>
      <c r="C144" s="221"/>
      <c r="D144" s="221"/>
      <c r="E144" s="221"/>
      <c r="F144" s="222"/>
      <c r="G144" s="220"/>
      <c r="H144" s="220"/>
      <c r="I144" s="220"/>
      <c r="J144" s="223"/>
      <c r="K144" s="317"/>
      <c r="L144" s="317"/>
      <c r="M144" s="224"/>
      <c r="N144" s="224"/>
      <c r="O144" s="222"/>
      <c r="P144" s="226"/>
      <c r="Q144" s="222"/>
      <c r="R144" s="222"/>
      <c r="S144" s="222"/>
      <c r="T144" s="222"/>
    </row>
    <row r="145" spans="1:20" ht="12.75" customHeight="1" x14ac:dyDescent="0.2">
      <c r="A145" s="220"/>
      <c r="B145" s="221"/>
      <c r="C145" s="221"/>
      <c r="D145" s="221"/>
      <c r="E145" s="221"/>
      <c r="F145" s="222"/>
      <c r="G145" s="220"/>
      <c r="H145" s="220"/>
      <c r="I145" s="220"/>
      <c r="J145" s="223"/>
      <c r="K145" s="317"/>
      <c r="L145" s="317"/>
      <c r="M145" s="224"/>
      <c r="N145" s="224"/>
      <c r="O145" s="222"/>
      <c r="P145" s="226"/>
      <c r="Q145" s="222"/>
      <c r="R145" s="222"/>
      <c r="S145" s="222"/>
      <c r="T145" s="222"/>
    </row>
    <row r="146" spans="1:20" ht="12.75" customHeight="1" x14ac:dyDescent="0.2">
      <c r="A146" s="220"/>
      <c r="B146" s="221"/>
      <c r="C146" s="221"/>
      <c r="D146" s="221"/>
      <c r="E146" s="221"/>
      <c r="F146" s="222"/>
      <c r="G146" s="220"/>
      <c r="H146" s="220"/>
      <c r="I146" s="220"/>
      <c r="J146" s="223"/>
      <c r="K146" s="317"/>
      <c r="L146" s="317"/>
      <c r="M146" s="224"/>
      <c r="N146" s="224"/>
      <c r="O146" s="222"/>
      <c r="P146" s="226"/>
      <c r="Q146" s="222"/>
      <c r="R146" s="222"/>
      <c r="S146" s="222"/>
      <c r="T146" s="222"/>
    </row>
    <row r="147" spans="1:20" ht="12.75" customHeight="1" x14ac:dyDescent="0.2">
      <c r="A147" s="220"/>
      <c r="B147" s="221"/>
      <c r="C147" s="221"/>
      <c r="D147" s="221"/>
      <c r="E147" s="221"/>
      <c r="F147" s="222"/>
      <c r="G147" s="220"/>
      <c r="H147" s="220"/>
      <c r="I147" s="220"/>
      <c r="J147" s="223"/>
      <c r="K147" s="317"/>
      <c r="L147" s="317"/>
      <c r="M147" s="224"/>
      <c r="N147" s="224"/>
      <c r="O147" s="222"/>
      <c r="P147" s="226"/>
      <c r="Q147" s="222"/>
      <c r="R147" s="222"/>
      <c r="S147" s="222"/>
      <c r="T147" s="222"/>
    </row>
    <row r="148" spans="1:20" ht="12.75" customHeight="1" x14ac:dyDescent="0.2">
      <c r="A148" s="220"/>
      <c r="B148" s="221"/>
      <c r="C148" s="221"/>
      <c r="D148" s="221"/>
      <c r="E148" s="221"/>
      <c r="F148" s="222"/>
      <c r="G148" s="220"/>
      <c r="H148" s="220"/>
      <c r="I148" s="220"/>
      <c r="J148" s="223"/>
      <c r="K148" s="317"/>
      <c r="L148" s="317"/>
      <c r="M148" s="224"/>
      <c r="N148" s="224"/>
      <c r="O148" s="222"/>
      <c r="P148" s="226"/>
      <c r="Q148" s="222"/>
      <c r="R148" s="222"/>
      <c r="S148" s="222"/>
      <c r="T148" s="222"/>
    </row>
    <row r="149" spans="1:20" ht="12.75" customHeight="1" x14ac:dyDescent="0.2">
      <c r="A149" s="220"/>
      <c r="B149" s="221"/>
      <c r="C149" s="221"/>
      <c r="D149" s="221"/>
      <c r="E149" s="221"/>
      <c r="F149" s="222"/>
      <c r="G149" s="220"/>
      <c r="H149" s="220"/>
      <c r="I149" s="220"/>
      <c r="J149" s="223"/>
      <c r="K149" s="317"/>
      <c r="L149" s="317"/>
      <c r="M149" s="224"/>
      <c r="N149" s="224"/>
      <c r="O149" s="222"/>
      <c r="P149" s="226"/>
      <c r="Q149" s="222"/>
      <c r="R149" s="222"/>
      <c r="S149" s="222"/>
      <c r="T149" s="222"/>
    </row>
    <row r="150" spans="1:20" ht="12.75" customHeight="1" x14ac:dyDescent="0.2">
      <c r="A150" s="220"/>
      <c r="B150" s="221"/>
      <c r="C150" s="221"/>
      <c r="D150" s="221"/>
      <c r="E150" s="221"/>
      <c r="F150" s="222"/>
      <c r="G150" s="220"/>
      <c r="H150" s="220"/>
      <c r="I150" s="220"/>
      <c r="J150" s="223"/>
      <c r="K150" s="317"/>
      <c r="L150" s="317"/>
      <c r="M150" s="224"/>
      <c r="N150" s="224"/>
      <c r="O150" s="222"/>
      <c r="P150" s="226"/>
      <c r="Q150" s="222"/>
      <c r="R150" s="222"/>
      <c r="S150" s="222"/>
      <c r="T150" s="222"/>
    </row>
    <row r="151" spans="1:20" ht="12.75" customHeight="1" x14ac:dyDescent="0.2">
      <c r="A151" s="220"/>
      <c r="B151" s="221"/>
      <c r="C151" s="221"/>
      <c r="D151" s="221"/>
      <c r="E151" s="221"/>
      <c r="F151" s="222"/>
      <c r="G151" s="220"/>
      <c r="H151" s="220"/>
      <c r="I151" s="220"/>
      <c r="J151" s="223"/>
      <c r="K151" s="317"/>
      <c r="L151" s="317"/>
      <c r="M151" s="224"/>
      <c r="N151" s="224"/>
      <c r="O151" s="222"/>
      <c r="P151" s="226"/>
      <c r="Q151" s="222"/>
      <c r="R151" s="222"/>
      <c r="S151" s="222"/>
      <c r="T151" s="222"/>
    </row>
    <row r="152" spans="1:20" ht="12.75" customHeight="1" x14ac:dyDescent="0.2">
      <c r="A152" s="220"/>
      <c r="B152" s="221"/>
      <c r="C152" s="221"/>
      <c r="D152" s="221"/>
      <c r="E152" s="221"/>
      <c r="F152" s="222"/>
      <c r="G152" s="220"/>
      <c r="H152" s="220"/>
      <c r="I152" s="220"/>
      <c r="J152" s="223"/>
      <c r="K152" s="317"/>
      <c r="L152" s="317"/>
      <c r="M152" s="224"/>
      <c r="N152" s="224"/>
      <c r="O152" s="222"/>
      <c r="P152" s="226"/>
      <c r="Q152" s="222"/>
      <c r="R152" s="222"/>
      <c r="S152" s="222"/>
      <c r="T152" s="222"/>
    </row>
    <row r="153" spans="1:20" ht="12.75" customHeight="1" x14ac:dyDescent="0.2">
      <c r="A153" s="220"/>
      <c r="B153" s="221"/>
      <c r="C153" s="221"/>
      <c r="D153" s="221"/>
      <c r="E153" s="221"/>
      <c r="F153" s="222"/>
      <c r="G153" s="220"/>
      <c r="H153" s="220"/>
      <c r="I153" s="220"/>
      <c r="J153" s="223"/>
      <c r="K153" s="317"/>
      <c r="L153" s="317"/>
      <c r="M153" s="224"/>
      <c r="N153" s="224"/>
      <c r="O153" s="222"/>
      <c r="P153" s="226"/>
      <c r="Q153" s="222"/>
      <c r="R153" s="222"/>
      <c r="S153" s="222"/>
      <c r="T153" s="222"/>
    </row>
    <row r="154" spans="1:20" ht="12.75" customHeight="1" x14ac:dyDescent="0.2">
      <c r="A154" s="220"/>
      <c r="B154" s="221"/>
      <c r="C154" s="221"/>
      <c r="D154" s="221"/>
      <c r="E154" s="221"/>
      <c r="F154" s="222"/>
      <c r="G154" s="220"/>
      <c r="H154" s="220"/>
      <c r="I154" s="220"/>
      <c r="J154" s="223"/>
      <c r="K154" s="317"/>
      <c r="L154" s="317"/>
      <c r="M154" s="224"/>
      <c r="N154" s="224"/>
      <c r="O154" s="222"/>
      <c r="P154" s="226"/>
      <c r="Q154" s="222"/>
      <c r="R154" s="222"/>
      <c r="S154" s="222"/>
      <c r="T154" s="222"/>
    </row>
    <row r="155" spans="1:20" ht="12.75" customHeight="1" x14ac:dyDescent="0.2">
      <c r="A155" s="220"/>
      <c r="B155" s="221"/>
      <c r="C155" s="221"/>
      <c r="D155" s="221"/>
      <c r="E155" s="221"/>
      <c r="F155" s="222"/>
      <c r="G155" s="220"/>
      <c r="H155" s="220"/>
      <c r="I155" s="220"/>
      <c r="J155" s="223"/>
      <c r="K155" s="317"/>
      <c r="L155" s="317"/>
      <c r="M155" s="224"/>
      <c r="N155" s="224"/>
      <c r="O155" s="222"/>
      <c r="P155" s="226"/>
      <c r="Q155" s="222"/>
      <c r="R155" s="222"/>
      <c r="S155" s="222"/>
      <c r="T155" s="222"/>
    </row>
    <row r="156" spans="1:20" ht="12.75" customHeight="1" x14ac:dyDescent="0.2">
      <c r="A156" s="220"/>
      <c r="B156" s="221"/>
      <c r="C156" s="221"/>
      <c r="D156" s="221"/>
      <c r="E156" s="221"/>
      <c r="F156" s="222"/>
      <c r="G156" s="220"/>
      <c r="H156" s="220"/>
      <c r="I156" s="220"/>
      <c r="J156" s="223"/>
      <c r="K156" s="317"/>
      <c r="L156" s="317"/>
      <c r="M156" s="224"/>
      <c r="N156" s="224"/>
      <c r="O156" s="222"/>
      <c r="P156" s="226"/>
      <c r="Q156" s="222"/>
      <c r="R156" s="222"/>
      <c r="S156" s="222"/>
      <c r="T156" s="222"/>
    </row>
    <row r="157" spans="1:20" ht="12.75" customHeight="1" x14ac:dyDescent="0.2">
      <c r="A157" s="220"/>
      <c r="B157" s="221"/>
      <c r="C157" s="221"/>
      <c r="D157" s="221"/>
      <c r="E157" s="221"/>
      <c r="F157" s="222"/>
      <c r="G157" s="220"/>
      <c r="H157" s="220"/>
      <c r="I157" s="220"/>
      <c r="J157" s="223"/>
      <c r="K157" s="317"/>
      <c r="L157" s="317"/>
      <c r="M157" s="224"/>
      <c r="N157" s="224"/>
      <c r="O157" s="222"/>
      <c r="P157" s="226"/>
      <c r="Q157" s="222"/>
      <c r="R157" s="222"/>
      <c r="S157" s="222"/>
      <c r="T157" s="222"/>
    </row>
    <row r="158" spans="1:20" ht="12.75" customHeight="1" x14ac:dyDescent="0.2">
      <c r="A158" s="220"/>
      <c r="B158" s="221"/>
      <c r="C158" s="221"/>
      <c r="D158" s="221"/>
      <c r="E158" s="221"/>
      <c r="F158" s="222"/>
      <c r="G158" s="220"/>
      <c r="H158" s="220"/>
      <c r="I158" s="220"/>
      <c r="J158" s="223"/>
      <c r="K158" s="317"/>
      <c r="L158" s="317"/>
      <c r="M158" s="224"/>
      <c r="N158" s="224"/>
      <c r="O158" s="222"/>
      <c r="P158" s="226"/>
      <c r="Q158" s="222"/>
      <c r="R158" s="222"/>
      <c r="S158" s="222"/>
      <c r="T158" s="222"/>
    </row>
    <row r="159" spans="1:20" ht="12.75" customHeight="1" x14ac:dyDescent="0.2">
      <c r="A159" s="220"/>
      <c r="B159" s="221"/>
      <c r="C159" s="221"/>
      <c r="D159" s="221"/>
      <c r="E159" s="221"/>
      <c r="F159" s="222"/>
      <c r="G159" s="220"/>
      <c r="H159" s="220"/>
      <c r="I159" s="220"/>
      <c r="J159" s="223"/>
      <c r="K159" s="317"/>
      <c r="L159" s="317"/>
      <c r="M159" s="224"/>
      <c r="N159" s="224"/>
      <c r="O159" s="222"/>
      <c r="P159" s="226"/>
      <c r="Q159" s="222"/>
      <c r="R159" s="222"/>
      <c r="S159" s="222"/>
      <c r="T159" s="222"/>
    </row>
    <row r="160" spans="1:20" ht="12.75" customHeight="1" x14ac:dyDescent="0.2">
      <c r="A160" s="220"/>
      <c r="B160" s="221"/>
      <c r="C160" s="221"/>
      <c r="D160" s="221"/>
      <c r="E160" s="221"/>
      <c r="F160" s="222"/>
      <c r="G160" s="220"/>
      <c r="H160" s="220"/>
      <c r="I160" s="220"/>
      <c r="J160" s="223"/>
      <c r="K160" s="317"/>
      <c r="L160" s="317"/>
      <c r="M160" s="224"/>
      <c r="N160" s="224"/>
      <c r="O160" s="222"/>
      <c r="P160" s="226"/>
      <c r="Q160" s="222"/>
      <c r="R160" s="222"/>
      <c r="S160" s="222"/>
      <c r="T160" s="222"/>
    </row>
    <row r="161" spans="1:20" ht="12.75" customHeight="1" x14ac:dyDescent="0.2">
      <c r="A161" s="220"/>
      <c r="B161" s="221"/>
      <c r="C161" s="221"/>
      <c r="D161" s="221"/>
      <c r="E161" s="221"/>
      <c r="F161" s="222"/>
      <c r="G161" s="220"/>
      <c r="H161" s="220"/>
      <c r="I161" s="220"/>
      <c r="J161" s="223"/>
      <c r="K161" s="317"/>
      <c r="L161" s="317"/>
      <c r="M161" s="224"/>
      <c r="N161" s="224"/>
      <c r="O161" s="222"/>
      <c r="P161" s="226"/>
      <c r="Q161" s="222"/>
      <c r="R161" s="222"/>
      <c r="S161" s="222"/>
      <c r="T161" s="222"/>
    </row>
    <row r="162" spans="1:20" ht="12.75" customHeight="1" x14ac:dyDescent="0.2">
      <c r="A162" s="220"/>
      <c r="B162" s="221"/>
      <c r="C162" s="221"/>
      <c r="D162" s="221"/>
      <c r="E162" s="221"/>
      <c r="F162" s="222"/>
      <c r="G162" s="220"/>
      <c r="H162" s="220"/>
      <c r="I162" s="220"/>
      <c r="J162" s="223"/>
      <c r="K162" s="317"/>
      <c r="L162" s="317"/>
      <c r="M162" s="224"/>
      <c r="N162" s="224"/>
      <c r="O162" s="222"/>
      <c r="P162" s="226"/>
      <c r="Q162" s="222"/>
      <c r="R162" s="222"/>
      <c r="S162" s="222"/>
      <c r="T162" s="222"/>
    </row>
    <row r="163" spans="1:20" ht="12.75" customHeight="1" x14ac:dyDescent="0.2">
      <c r="A163" s="220"/>
      <c r="B163" s="221"/>
      <c r="C163" s="221"/>
      <c r="D163" s="221"/>
      <c r="E163" s="221"/>
      <c r="F163" s="222"/>
      <c r="G163" s="220"/>
      <c r="H163" s="220"/>
      <c r="I163" s="220"/>
      <c r="J163" s="223"/>
      <c r="K163" s="317"/>
      <c r="L163" s="317"/>
      <c r="M163" s="224"/>
      <c r="N163" s="224"/>
      <c r="O163" s="222"/>
      <c r="P163" s="226"/>
      <c r="Q163" s="222"/>
      <c r="R163" s="222"/>
      <c r="S163" s="222"/>
      <c r="T163" s="222"/>
    </row>
    <row r="164" spans="1:20" ht="12.75" customHeight="1" x14ac:dyDescent="0.2">
      <c r="A164" s="220"/>
      <c r="B164" s="221"/>
      <c r="C164" s="221"/>
      <c r="D164" s="221"/>
      <c r="E164" s="221"/>
      <c r="F164" s="222"/>
      <c r="G164" s="220"/>
      <c r="H164" s="220"/>
      <c r="I164" s="220"/>
      <c r="J164" s="223"/>
      <c r="K164" s="317"/>
      <c r="L164" s="317"/>
      <c r="M164" s="224"/>
      <c r="N164" s="224"/>
      <c r="O164" s="222"/>
      <c r="P164" s="226"/>
      <c r="Q164" s="222"/>
      <c r="R164" s="222"/>
      <c r="S164" s="222"/>
      <c r="T164" s="222"/>
    </row>
    <row r="165" spans="1:20" ht="12.75" customHeight="1" x14ac:dyDescent="0.2">
      <c r="A165" s="220"/>
      <c r="B165" s="221"/>
      <c r="C165" s="221"/>
      <c r="D165" s="221"/>
      <c r="E165" s="221"/>
      <c r="F165" s="222"/>
      <c r="G165" s="220"/>
      <c r="H165" s="220"/>
      <c r="I165" s="220"/>
      <c r="J165" s="223"/>
      <c r="K165" s="317"/>
      <c r="L165" s="317"/>
      <c r="M165" s="224"/>
      <c r="N165" s="224"/>
      <c r="O165" s="222"/>
      <c r="P165" s="226"/>
      <c r="Q165" s="222"/>
      <c r="R165" s="222"/>
      <c r="S165" s="222"/>
      <c r="T165" s="222"/>
    </row>
    <row r="166" spans="1:20" ht="12.75" customHeight="1" x14ac:dyDescent="0.2">
      <c r="A166" s="220"/>
      <c r="B166" s="221"/>
      <c r="C166" s="221"/>
      <c r="D166" s="221"/>
      <c r="E166" s="221"/>
      <c r="F166" s="222"/>
      <c r="G166" s="220"/>
      <c r="H166" s="220"/>
      <c r="I166" s="220"/>
      <c r="J166" s="223"/>
      <c r="K166" s="317"/>
      <c r="L166" s="317"/>
      <c r="M166" s="224"/>
      <c r="N166" s="224"/>
      <c r="O166" s="222"/>
      <c r="P166" s="226"/>
      <c r="Q166" s="222"/>
      <c r="R166" s="222"/>
      <c r="S166" s="222"/>
      <c r="T166" s="222"/>
    </row>
    <row r="167" spans="1:20" ht="12.75" customHeight="1" x14ac:dyDescent="0.2">
      <c r="A167" s="220"/>
      <c r="B167" s="221"/>
      <c r="C167" s="221"/>
      <c r="D167" s="221"/>
      <c r="E167" s="221"/>
      <c r="F167" s="222"/>
      <c r="G167" s="220"/>
      <c r="H167" s="220"/>
      <c r="I167" s="220"/>
      <c r="J167" s="223"/>
      <c r="K167" s="317"/>
      <c r="L167" s="317"/>
      <c r="M167" s="224"/>
      <c r="N167" s="224"/>
      <c r="O167" s="222"/>
      <c r="P167" s="226"/>
      <c r="Q167" s="222"/>
      <c r="R167" s="222"/>
      <c r="S167" s="222"/>
      <c r="T167" s="222"/>
    </row>
    <row r="168" spans="1:20" ht="12.75" customHeight="1" x14ac:dyDescent="0.2">
      <c r="A168" s="220"/>
      <c r="B168" s="221"/>
      <c r="C168" s="221"/>
      <c r="D168" s="221"/>
      <c r="E168" s="221"/>
      <c r="F168" s="222"/>
      <c r="G168" s="220"/>
      <c r="H168" s="220"/>
      <c r="I168" s="220"/>
      <c r="J168" s="223"/>
      <c r="K168" s="317"/>
      <c r="L168" s="317"/>
      <c r="M168" s="224"/>
      <c r="N168" s="224"/>
      <c r="O168" s="222"/>
      <c r="P168" s="226"/>
      <c r="Q168" s="222"/>
      <c r="R168" s="222"/>
      <c r="S168" s="222"/>
      <c r="T168" s="222"/>
    </row>
    <row r="169" spans="1:20" ht="12.75" customHeight="1" x14ac:dyDescent="0.2">
      <c r="A169" s="220"/>
      <c r="B169" s="221"/>
      <c r="C169" s="221"/>
      <c r="D169" s="221"/>
      <c r="E169" s="221"/>
      <c r="F169" s="222"/>
      <c r="G169" s="220"/>
      <c r="H169" s="220"/>
      <c r="I169" s="220"/>
      <c r="J169" s="223"/>
      <c r="K169" s="317"/>
      <c r="L169" s="317"/>
      <c r="M169" s="224"/>
      <c r="N169" s="224"/>
      <c r="O169" s="222"/>
      <c r="P169" s="226"/>
      <c r="Q169" s="222"/>
      <c r="R169" s="222"/>
      <c r="S169" s="222"/>
      <c r="T169" s="222"/>
    </row>
    <row r="170" spans="1:20" ht="12.75" customHeight="1" x14ac:dyDescent="0.2">
      <c r="A170" s="220"/>
      <c r="B170" s="221"/>
      <c r="C170" s="221"/>
      <c r="D170" s="221"/>
      <c r="E170" s="221"/>
      <c r="F170" s="222"/>
      <c r="G170" s="220"/>
      <c r="H170" s="220"/>
      <c r="I170" s="220"/>
      <c r="J170" s="223"/>
      <c r="K170" s="317"/>
      <c r="L170" s="317"/>
      <c r="M170" s="224"/>
      <c r="N170" s="224"/>
      <c r="O170" s="222"/>
      <c r="P170" s="226"/>
      <c r="Q170" s="222"/>
      <c r="R170" s="222"/>
      <c r="S170" s="222"/>
      <c r="T170" s="222"/>
    </row>
    <row r="171" spans="1:20" ht="12.75" customHeight="1" x14ac:dyDescent="0.2">
      <c r="A171" s="220"/>
      <c r="B171" s="221"/>
      <c r="C171" s="221"/>
      <c r="D171" s="221"/>
      <c r="E171" s="221"/>
      <c r="F171" s="222"/>
      <c r="G171" s="220"/>
      <c r="H171" s="220"/>
      <c r="I171" s="220"/>
      <c r="J171" s="223"/>
      <c r="K171" s="317"/>
      <c r="L171" s="317"/>
      <c r="M171" s="224"/>
      <c r="N171" s="224"/>
      <c r="O171" s="222"/>
      <c r="P171" s="226"/>
      <c r="Q171" s="222"/>
      <c r="R171" s="222"/>
      <c r="S171" s="222"/>
      <c r="T171" s="222"/>
    </row>
    <row r="172" spans="1:20" ht="12.75" customHeight="1" x14ac:dyDescent="0.2">
      <c r="A172" s="220"/>
      <c r="B172" s="221"/>
      <c r="C172" s="221"/>
      <c r="D172" s="221"/>
      <c r="E172" s="221"/>
      <c r="F172" s="222"/>
      <c r="G172" s="220"/>
      <c r="H172" s="220"/>
      <c r="I172" s="220"/>
      <c r="J172" s="223"/>
      <c r="K172" s="317"/>
      <c r="L172" s="317"/>
      <c r="M172" s="224"/>
      <c r="N172" s="224"/>
      <c r="O172" s="222"/>
      <c r="P172" s="226"/>
      <c r="Q172" s="222"/>
      <c r="R172" s="222"/>
      <c r="S172" s="222"/>
      <c r="T172" s="222"/>
    </row>
    <row r="173" spans="1:20" ht="12.75" customHeight="1" x14ac:dyDescent="0.2">
      <c r="A173" s="220"/>
      <c r="B173" s="221"/>
      <c r="C173" s="221"/>
      <c r="D173" s="221"/>
      <c r="E173" s="221"/>
      <c r="F173" s="222"/>
      <c r="G173" s="220"/>
      <c r="H173" s="220"/>
      <c r="I173" s="220"/>
      <c r="J173" s="223"/>
      <c r="K173" s="317"/>
      <c r="L173" s="317"/>
      <c r="M173" s="224"/>
      <c r="N173" s="224"/>
      <c r="O173" s="222"/>
      <c r="P173" s="226"/>
      <c r="Q173" s="222"/>
      <c r="R173" s="222"/>
      <c r="S173" s="222"/>
      <c r="T173" s="222"/>
    </row>
    <row r="174" spans="1:20" ht="12.75" customHeight="1" x14ac:dyDescent="0.2">
      <c r="A174" s="220"/>
      <c r="B174" s="221"/>
      <c r="C174" s="221"/>
      <c r="D174" s="221"/>
      <c r="E174" s="221"/>
      <c r="F174" s="222"/>
      <c r="G174" s="220"/>
      <c r="H174" s="220"/>
      <c r="I174" s="220"/>
      <c r="J174" s="223"/>
      <c r="K174" s="317"/>
      <c r="L174" s="317"/>
      <c r="M174" s="224"/>
      <c r="N174" s="224"/>
      <c r="O174" s="222"/>
      <c r="P174" s="226"/>
      <c r="Q174" s="222"/>
      <c r="R174" s="222"/>
      <c r="S174" s="222"/>
      <c r="T174" s="222"/>
    </row>
    <row r="175" spans="1:20" ht="12.75" customHeight="1" x14ac:dyDescent="0.2">
      <c r="A175" s="220"/>
      <c r="B175" s="221"/>
      <c r="C175" s="221"/>
      <c r="D175" s="221"/>
      <c r="E175" s="221"/>
      <c r="F175" s="222"/>
      <c r="G175" s="220"/>
      <c r="H175" s="220"/>
      <c r="I175" s="220"/>
      <c r="J175" s="223"/>
      <c r="K175" s="317"/>
      <c r="L175" s="317"/>
      <c r="M175" s="224"/>
      <c r="N175" s="224"/>
      <c r="O175" s="222"/>
      <c r="P175" s="226"/>
      <c r="Q175" s="222"/>
      <c r="R175" s="222"/>
      <c r="S175" s="222"/>
      <c r="T175" s="222"/>
    </row>
    <row r="176" spans="1:20" ht="12.75" customHeight="1" x14ac:dyDescent="0.2">
      <c r="A176" s="220"/>
      <c r="B176" s="221"/>
      <c r="C176" s="221"/>
      <c r="D176" s="221"/>
      <c r="E176" s="221"/>
      <c r="F176" s="222"/>
      <c r="G176" s="220"/>
      <c r="H176" s="220"/>
      <c r="I176" s="220"/>
      <c r="J176" s="223"/>
      <c r="K176" s="317"/>
      <c r="L176" s="317"/>
      <c r="M176" s="224"/>
      <c r="N176" s="224"/>
      <c r="O176" s="222"/>
      <c r="P176" s="226"/>
      <c r="Q176" s="222"/>
      <c r="R176" s="222"/>
      <c r="S176" s="222"/>
      <c r="T176" s="222"/>
    </row>
    <row r="177" spans="1:20" ht="12.75" customHeight="1" x14ac:dyDescent="0.2">
      <c r="A177" s="220"/>
      <c r="B177" s="221"/>
      <c r="C177" s="221"/>
      <c r="D177" s="221"/>
      <c r="E177" s="221"/>
      <c r="F177" s="222"/>
      <c r="G177" s="220"/>
      <c r="H177" s="220"/>
      <c r="I177" s="220"/>
      <c r="J177" s="223"/>
      <c r="K177" s="317"/>
      <c r="L177" s="317"/>
      <c r="M177" s="224"/>
      <c r="N177" s="224"/>
      <c r="O177" s="222"/>
      <c r="P177" s="226"/>
      <c r="Q177" s="222"/>
      <c r="R177" s="222"/>
      <c r="S177" s="222"/>
      <c r="T177" s="222"/>
    </row>
    <row r="178" spans="1:20" ht="12.75" customHeight="1" x14ac:dyDescent="0.2">
      <c r="A178" s="220"/>
      <c r="B178" s="221"/>
      <c r="C178" s="221"/>
      <c r="D178" s="221"/>
      <c r="E178" s="221"/>
      <c r="F178" s="222"/>
      <c r="G178" s="220"/>
      <c r="H178" s="220"/>
      <c r="I178" s="220"/>
      <c r="J178" s="223"/>
      <c r="K178" s="317"/>
      <c r="L178" s="317"/>
      <c r="M178" s="224"/>
      <c r="N178" s="224"/>
      <c r="O178" s="222"/>
      <c r="P178" s="226"/>
      <c r="Q178" s="222"/>
      <c r="R178" s="222"/>
      <c r="S178" s="222"/>
      <c r="T178" s="222"/>
    </row>
    <row r="179" spans="1:20" ht="12.75" customHeight="1" x14ac:dyDescent="0.2">
      <c r="A179" s="220"/>
      <c r="B179" s="221"/>
      <c r="C179" s="221"/>
      <c r="D179" s="221"/>
      <c r="E179" s="221"/>
      <c r="F179" s="222"/>
      <c r="G179" s="220"/>
      <c r="H179" s="220"/>
      <c r="I179" s="220"/>
      <c r="J179" s="223"/>
      <c r="K179" s="317"/>
      <c r="L179" s="317"/>
      <c r="M179" s="224"/>
      <c r="N179" s="224"/>
      <c r="O179" s="222"/>
      <c r="P179" s="226"/>
      <c r="Q179" s="222"/>
      <c r="R179" s="222"/>
      <c r="S179" s="222"/>
      <c r="T179" s="222"/>
    </row>
    <row r="180" spans="1:20" ht="12.75" customHeight="1" x14ac:dyDescent="0.2">
      <c r="A180" s="220"/>
      <c r="B180" s="221"/>
      <c r="C180" s="221"/>
      <c r="D180" s="221"/>
      <c r="E180" s="221"/>
      <c r="F180" s="222"/>
      <c r="G180" s="220"/>
      <c r="H180" s="220"/>
      <c r="I180" s="220"/>
      <c r="J180" s="223"/>
      <c r="K180" s="317"/>
      <c r="L180" s="317"/>
      <c r="M180" s="224"/>
      <c r="N180" s="224"/>
      <c r="O180" s="222"/>
      <c r="P180" s="226"/>
      <c r="Q180" s="222"/>
      <c r="R180" s="222"/>
      <c r="S180" s="222"/>
      <c r="T180" s="222"/>
    </row>
    <row r="181" spans="1:20" ht="12.75" customHeight="1" x14ac:dyDescent="0.2">
      <c r="A181" s="220"/>
      <c r="B181" s="221"/>
      <c r="C181" s="221"/>
      <c r="D181" s="221"/>
      <c r="E181" s="221"/>
      <c r="F181" s="222"/>
      <c r="G181" s="220"/>
      <c r="H181" s="220"/>
      <c r="I181" s="220"/>
      <c r="J181" s="223"/>
      <c r="K181" s="317"/>
      <c r="L181" s="317"/>
      <c r="M181" s="224"/>
      <c r="N181" s="224"/>
      <c r="O181" s="222"/>
      <c r="P181" s="226"/>
      <c r="Q181" s="222"/>
      <c r="R181" s="222"/>
      <c r="S181" s="222"/>
      <c r="T181" s="222"/>
    </row>
    <row r="182" spans="1:20" ht="12.75" customHeight="1" x14ac:dyDescent="0.2">
      <c r="A182" s="220"/>
      <c r="B182" s="221"/>
      <c r="C182" s="221"/>
      <c r="D182" s="221"/>
      <c r="E182" s="221"/>
      <c r="F182" s="222"/>
      <c r="G182" s="220"/>
      <c r="H182" s="220"/>
      <c r="I182" s="220"/>
      <c r="J182" s="223"/>
      <c r="K182" s="317"/>
      <c r="L182" s="317"/>
      <c r="M182" s="224"/>
      <c r="N182" s="224"/>
      <c r="O182" s="222"/>
      <c r="P182" s="226"/>
      <c r="Q182" s="222"/>
      <c r="R182" s="222"/>
      <c r="S182" s="222"/>
      <c r="T182" s="222"/>
    </row>
    <row r="183" spans="1:20" ht="12.75" customHeight="1" x14ac:dyDescent="0.2">
      <c r="A183" s="220"/>
      <c r="B183" s="221"/>
      <c r="C183" s="221"/>
      <c r="D183" s="221"/>
      <c r="E183" s="221"/>
      <c r="F183" s="222"/>
      <c r="G183" s="220"/>
      <c r="H183" s="220"/>
      <c r="I183" s="220"/>
      <c r="J183" s="223"/>
      <c r="K183" s="317"/>
      <c r="L183" s="317"/>
      <c r="M183" s="224"/>
      <c r="N183" s="224"/>
      <c r="O183" s="222"/>
      <c r="P183" s="226"/>
      <c r="Q183" s="222"/>
      <c r="R183" s="222"/>
      <c r="S183" s="222"/>
      <c r="T183" s="222"/>
    </row>
    <row r="184" spans="1:20" ht="12.75" customHeight="1" x14ac:dyDescent="0.2">
      <c r="A184" s="220"/>
      <c r="B184" s="221"/>
      <c r="C184" s="221"/>
      <c r="D184" s="221"/>
      <c r="E184" s="221"/>
      <c r="F184" s="222"/>
      <c r="G184" s="220"/>
      <c r="H184" s="220"/>
      <c r="I184" s="220"/>
      <c r="J184" s="223"/>
      <c r="K184" s="317"/>
      <c r="L184" s="317"/>
      <c r="M184" s="224"/>
      <c r="N184" s="224"/>
      <c r="O184" s="222"/>
      <c r="P184" s="226"/>
      <c r="Q184" s="222"/>
      <c r="R184" s="222"/>
      <c r="S184" s="222"/>
      <c r="T184" s="222"/>
    </row>
    <row r="185" spans="1:20" ht="12.75" customHeight="1" x14ac:dyDescent="0.2">
      <c r="A185" s="220"/>
      <c r="B185" s="221"/>
      <c r="C185" s="221"/>
      <c r="D185" s="221"/>
      <c r="E185" s="221"/>
      <c r="F185" s="222"/>
      <c r="G185" s="220"/>
      <c r="H185" s="220"/>
      <c r="I185" s="220"/>
      <c r="J185" s="223"/>
      <c r="K185" s="317"/>
      <c r="L185" s="317"/>
      <c r="M185" s="224"/>
      <c r="N185" s="224"/>
      <c r="O185" s="222"/>
      <c r="P185" s="226"/>
      <c r="Q185" s="222"/>
      <c r="R185" s="222"/>
      <c r="S185" s="222"/>
      <c r="T185" s="222"/>
    </row>
    <row r="186" spans="1:20" ht="12.75" customHeight="1" x14ac:dyDescent="0.2">
      <c r="A186" s="220"/>
      <c r="B186" s="221"/>
      <c r="C186" s="221"/>
      <c r="D186" s="221"/>
      <c r="E186" s="221"/>
      <c r="F186" s="222"/>
      <c r="G186" s="220"/>
      <c r="H186" s="220"/>
      <c r="I186" s="220"/>
      <c r="J186" s="223"/>
      <c r="K186" s="317"/>
      <c r="L186" s="317"/>
      <c r="M186" s="224"/>
      <c r="N186" s="224"/>
      <c r="O186" s="222"/>
      <c r="P186" s="226"/>
      <c r="Q186" s="222"/>
      <c r="R186" s="222"/>
      <c r="S186" s="222"/>
      <c r="T186" s="222"/>
    </row>
    <row r="187" spans="1:20" ht="12.75" customHeight="1" x14ac:dyDescent="0.2">
      <c r="A187" s="220"/>
      <c r="B187" s="221"/>
      <c r="C187" s="221"/>
      <c r="D187" s="221"/>
      <c r="E187" s="221"/>
      <c r="F187" s="222"/>
      <c r="G187" s="220"/>
      <c r="H187" s="220"/>
      <c r="I187" s="220"/>
      <c r="J187" s="223"/>
      <c r="K187" s="317"/>
      <c r="L187" s="317"/>
      <c r="M187" s="224"/>
      <c r="N187" s="224"/>
      <c r="O187" s="222"/>
      <c r="P187" s="226"/>
      <c r="Q187" s="222"/>
      <c r="R187" s="222"/>
      <c r="S187" s="222"/>
      <c r="T187" s="222"/>
    </row>
    <row r="188" spans="1:20" ht="12.75" customHeight="1" x14ac:dyDescent="0.2">
      <c r="A188" s="220"/>
      <c r="B188" s="221"/>
      <c r="C188" s="221"/>
      <c r="D188" s="221"/>
      <c r="E188" s="221"/>
      <c r="F188" s="222"/>
      <c r="G188" s="220"/>
      <c r="H188" s="220"/>
      <c r="I188" s="220"/>
      <c r="J188" s="223"/>
      <c r="K188" s="317"/>
      <c r="L188" s="317"/>
      <c r="M188" s="224"/>
      <c r="N188" s="224"/>
      <c r="O188" s="222"/>
      <c r="P188" s="226"/>
      <c r="Q188" s="222"/>
      <c r="R188" s="222"/>
      <c r="S188" s="222"/>
      <c r="T188" s="222"/>
    </row>
    <row r="189" spans="1:20" ht="12.75" customHeight="1" x14ac:dyDescent="0.2">
      <c r="A189" s="220"/>
      <c r="B189" s="221"/>
      <c r="C189" s="221"/>
      <c r="D189" s="221"/>
      <c r="E189" s="221"/>
      <c r="F189" s="222"/>
      <c r="G189" s="220"/>
      <c r="H189" s="220"/>
      <c r="I189" s="220"/>
      <c r="J189" s="223"/>
      <c r="K189" s="317"/>
      <c r="L189" s="317"/>
      <c r="M189" s="224"/>
      <c r="N189" s="224"/>
      <c r="O189" s="222"/>
      <c r="P189" s="226"/>
      <c r="Q189" s="222"/>
      <c r="R189" s="222"/>
      <c r="S189" s="222"/>
      <c r="T189" s="222"/>
    </row>
    <row r="190" spans="1:20" ht="12.75" customHeight="1" x14ac:dyDescent="0.2">
      <c r="A190" s="220"/>
      <c r="B190" s="221"/>
      <c r="C190" s="221"/>
      <c r="D190" s="221"/>
      <c r="E190" s="221"/>
      <c r="F190" s="222"/>
      <c r="G190" s="220"/>
      <c r="H190" s="220"/>
      <c r="I190" s="220"/>
      <c r="J190" s="223"/>
      <c r="K190" s="317"/>
      <c r="L190" s="317"/>
      <c r="M190" s="224"/>
      <c r="N190" s="224"/>
      <c r="O190" s="222"/>
      <c r="P190" s="226"/>
      <c r="Q190" s="222"/>
      <c r="R190" s="222"/>
      <c r="S190" s="222"/>
      <c r="T190" s="222"/>
    </row>
    <row r="191" spans="1:20" ht="12.75" customHeight="1" x14ac:dyDescent="0.2">
      <c r="A191" s="220"/>
      <c r="B191" s="221"/>
      <c r="C191" s="221"/>
      <c r="D191" s="221"/>
      <c r="E191" s="221"/>
      <c r="F191" s="222"/>
      <c r="G191" s="220"/>
      <c r="H191" s="220"/>
      <c r="I191" s="220"/>
      <c r="J191" s="223"/>
      <c r="K191" s="317"/>
      <c r="L191" s="317"/>
      <c r="M191" s="224"/>
      <c r="N191" s="224"/>
      <c r="O191" s="222"/>
      <c r="P191" s="226"/>
      <c r="Q191" s="222"/>
      <c r="R191" s="222"/>
      <c r="S191" s="222"/>
      <c r="T191" s="222"/>
    </row>
    <row r="192" spans="1:20" ht="12.75" customHeight="1" x14ac:dyDescent="0.2">
      <c r="A192" s="220"/>
      <c r="B192" s="221"/>
      <c r="C192" s="221"/>
      <c r="D192" s="221"/>
      <c r="E192" s="221"/>
      <c r="F192" s="222"/>
      <c r="G192" s="220"/>
      <c r="H192" s="220"/>
      <c r="I192" s="220"/>
      <c r="J192" s="223"/>
      <c r="K192" s="317"/>
      <c r="L192" s="317"/>
      <c r="M192" s="224"/>
      <c r="N192" s="224"/>
      <c r="O192" s="222"/>
      <c r="P192" s="226"/>
      <c r="Q192" s="222"/>
      <c r="R192" s="222"/>
      <c r="S192" s="222"/>
      <c r="T192" s="222"/>
    </row>
    <row r="193" spans="1:20" ht="12.75" customHeight="1" x14ac:dyDescent="0.2">
      <c r="A193" s="220"/>
      <c r="B193" s="221"/>
      <c r="C193" s="221"/>
      <c r="D193" s="221"/>
      <c r="E193" s="221"/>
      <c r="F193" s="222"/>
      <c r="G193" s="220"/>
      <c r="H193" s="220"/>
      <c r="I193" s="220"/>
      <c r="J193" s="223"/>
      <c r="K193" s="317"/>
      <c r="L193" s="317"/>
      <c r="M193" s="224"/>
      <c r="N193" s="224"/>
      <c r="O193" s="222"/>
      <c r="P193" s="226"/>
      <c r="Q193" s="222"/>
      <c r="R193" s="222"/>
      <c r="S193" s="222"/>
      <c r="T193" s="222"/>
    </row>
    <row r="194" spans="1:20" ht="12.75" customHeight="1" x14ac:dyDescent="0.2">
      <c r="A194" s="220"/>
      <c r="B194" s="221"/>
      <c r="C194" s="221"/>
      <c r="D194" s="221"/>
      <c r="E194" s="221"/>
      <c r="F194" s="222"/>
      <c r="G194" s="220"/>
      <c r="H194" s="220"/>
      <c r="I194" s="220"/>
      <c r="J194" s="223"/>
      <c r="K194" s="317"/>
      <c r="L194" s="317"/>
      <c r="M194" s="224"/>
      <c r="N194" s="224"/>
      <c r="O194" s="222"/>
      <c r="P194" s="226"/>
      <c r="Q194" s="222"/>
      <c r="R194" s="222"/>
      <c r="S194" s="222"/>
      <c r="T194" s="222"/>
    </row>
    <row r="195" spans="1:20" ht="12.75" customHeight="1" x14ac:dyDescent="0.2">
      <c r="A195" s="220"/>
      <c r="B195" s="221"/>
      <c r="C195" s="221"/>
      <c r="D195" s="221"/>
      <c r="E195" s="221"/>
      <c r="F195" s="222"/>
      <c r="G195" s="220"/>
      <c r="H195" s="220"/>
      <c r="I195" s="220"/>
      <c r="J195" s="223"/>
      <c r="K195" s="317"/>
      <c r="L195" s="317"/>
      <c r="M195" s="224"/>
      <c r="N195" s="224"/>
      <c r="O195" s="222"/>
      <c r="P195" s="226"/>
      <c r="Q195" s="222"/>
      <c r="R195" s="222"/>
      <c r="S195" s="222"/>
      <c r="T195" s="222"/>
    </row>
    <row r="196" spans="1:20" ht="12.75" customHeight="1" x14ac:dyDescent="0.2">
      <c r="A196" s="220"/>
      <c r="B196" s="221"/>
      <c r="C196" s="221"/>
      <c r="D196" s="221"/>
      <c r="E196" s="221"/>
      <c r="F196" s="222"/>
      <c r="G196" s="220"/>
      <c r="H196" s="220"/>
      <c r="I196" s="220"/>
      <c r="J196" s="223"/>
      <c r="K196" s="317"/>
      <c r="L196" s="317"/>
      <c r="M196" s="224"/>
      <c r="N196" s="224"/>
      <c r="O196" s="222"/>
      <c r="P196" s="226"/>
      <c r="Q196" s="222"/>
      <c r="R196" s="222"/>
      <c r="S196" s="222"/>
      <c r="T196" s="222"/>
    </row>
    <row r="197" spans="1:20" ht="12.75" customHeight="1" x14ac:dyDescent="0.2">
      <c r="A197" s="220"/>
      <c r="B197" s="221"/>
      <c r="C197" s="221"/>
      <c r="D197" s="221"/>
      <c r="E197" s="221"/>
      <c r="F197" s="222"/>
      <c r="G197" s="220"/>
      <c r="H197" s="220"/>
      <c r="I197" s="220"/>
      <c r="J197" s="223"/>
      <c r="K197" s="317"/>
      <c r="L197" s="317"/>
      <c r="M197" s="224"/>
      <c r="N197" s="224"/>
      <c r="O197" s="222"/>
      <c r="P197" s="226"/>
      <c r="Q197" s="222"/>
      <c r="R197" s="222"/>
      <c r="S197" s="222"/>
      <c r="T197" s="222"/>
    </row>
    <row r="198" spans="1:20" ht="12.75" customHeight="1" x14ac:dyDescent="0.2">
      <c r="A198" s="220"/>
      <c r="B198" s="221"/>
      <c r="C198" s="221"/>
      <c r="D198" s="221"/>
      <c r="E198" s="221"/>
      <c r="F198" s="222"/>
      <c r="G198" s="220"/>
      <c r="H198" s="220"/>
      <c r="I198" s="220"/>
      <c r="J198" s="223"/>
      <c r="K198" s="317"/>
      <c r="L198" s="317"/>
      <c r="M198" s="224"/>
      <c r="N198" s="224"/>
      <c r="O198" s="222"/>
      <c r="P198" s="226"/>
      <c r="Q198" s="222"/>
      <c r="R198" s="222"/>
      <c r="S198" s="222"/>
      <c r="T198" s="222"/>
    </row>
    <row r="199" spans="1:20" ht="12.75" customHeight="1" x14ac:dyDescent="0.2">
      <c r="A199" s="220"/>
      <c r="B199" s="221"/>
      <c r="C199" s="221"/>
      <c r="D199" s="221"/>
      <c r="E199" s="221"/>
      <c r="F199" s="222"/>
      <c r="G199" s="220"/>
      <c r="H199" s="220"/>
      <c r="I199" s="220"/>
      <c r="J199" s="223"/>
      <c r="K199" s="317"/>
      <c r="L199" s="317"/>
      <c r="M199" s="224"/>
      <c r="N199" s="224"/>
      <c r="O199" s="222"/>
      <c r="P199" s="226"/>
      <c r="Q199" s="222"/>
      <c r="R199" s="222"/>
      <c r="S199" s="222"/>
      <c r="T199" s="222"/>
    </row>
    <row r="200" spans="1:20" ht="12.75" customHeight="1" x14ac:dyDescent="0.2">
      <c r="A200" s="220"/>
      <c r="B200" s="221"/>
      <c r="C200" s="221"/>
      <c r="D200" s="221"/>
      <c r="E200" s="221"/>
      <c r="F200" s="222"/>
      <c r="G200" s="220"/>
      <c r="H200" s="220"/>
      <c r="I200" s="220"/>
      <c r="J200" s="223"/>
      <c r="K200" s="317"/>
      <c r="L200" s="317"/>
      <c r="M200" s="224"/>
      <c r="N200" s="224"/>
      <c r="O200" s="222"/>
      <c r="P200" s="226"/>
      <c r="Q200" s="222"/>
      <c r="R200" s="222"/>
      <c r="S200" s="222"/>
      <c r="T200" s="222"/>
    </row>
    <row r="201" spans="1:20" ht="12.75" customHeight="1" x14ac:dyDescent="0.2">
      <c r="A201" s="220"/>
      <c r="B201" s="221"/>
      <c r="C201" s="221"/>
      <c r="D201" s="221"/>
      <c r="E201" s="221"/>
      <c r="F201" s="222"/>
      <c r="G201" s="220"/>
      <c r="H201" s="220"/>
      <c r="I201" s="220"/>
      <c r="J201" s="223"/>
      <c r="K201" s="317"/>
      <c r="L201" s="317"/>
      <c r="M201" s="224"/>
      <c r="N201" s="224"/>
      <c r="O201" s="222"/>
      <c r="P201" s="226"/>
      <c r="Q201" s="222"/>
      <c r="R201" s="222"/>
      <c r="S201" s="222"/>
      <c r="T201" s="222"/>
    </row>
    <row r="202" spans="1:20" ht="12.75" customHeight="1" x14ac:dyDescent="0.2">
      <c r="A202" s="220"/>
      <c r="B202" s="221"/>
      <c r="C202" s="221"/>
      <c r="D202" s="221"/>
      <c r="E202" s="221"/>
      <c r="F202" s="222"/>
      <c r="G202" s="220"/>
      <c r="H202" s="220"/>
      <c r="I202" s="220"/>
      <c r="J202" s="223"/>
      <c r="K202" s="317"/>
      <c r="L202" s="317"/>
      <c r="M202" s="224"/>
      <c r="N202" s="224"/>
      <c r="O202" s="222"/>
      <c r="P202" s="226"/>
      <c r="Q202" s="222"/>
      <c r="R202" s="222"/>
      <c r="S202" s="222"/>
      <c r="T202" s="222"/>
    </row>
    <row r="203" spans="1:20" ht="12.75" customHeight="1" x14ac:dyDescent="0.2">
      <c r="A203" s="220"/>
      <c r="B203" s="221"/>
      <c r="C203" s="221"/>
      <c r="D203" s="221"/>
      <c r="E203" s="221"/>
      <c r="F203" s="222"/>
      <c r="G203" s="220"/>
      <c r="H203" s="220"/>
      <c r="I203" s="220"/>
      <c r="J203" s="223"/>
      <c r="K203" s="317"/>
      <c r="L203" s="317"/>
      <c r="M203" s="224"/>
      <c r="N203" s="224"/>
      <c r="O203" s="222"/>
      <c r="P203" s="226"/>
      <c r="Q203" s="222"/>
      <c r="R203" s="222"/>
      <c r="S203" s="222"/>
      <c r="T203" s="222"/>
    </row>
    <row r="204" spans="1:20" ht="12.75" customHeight="1" x14ac:dyDescent="0.2">
      <c r="A204" s="220"/>
      <c r="B204" s="221"/>
      <c r="C204" s="221"/>
      <c r="D204" s="221"/>
      <c r="E204" s="221"/>
      <c r="F204" s="222"/>
      <c r="G204" s="220"/>
      <c r="H204" s="220"/>
      <c r="I204" s="220"/>
      <c r="J204" s="223"/>
      <c r="K204" s="317"/>
      <c r="L204" s="317"/>
      <c r="M204" s="224"/>
      <c r="N204" s="224"/>
      <c r="O204" s="222"/>
      <c r="P204" s="226"/>
      <c r="Q204" s="222"/>
      <c r="R204" s="222"/>
      <c r="S204" s="222"/>
      <c r="T204" s="222"/>
    </row>
    <row r="205" spans="1:20" ht="12.75" customHeight="1" x14ac:dyDescent="0.2">
      <c r="A205" s="220"/>
      <c r="B205" s="221"/>
      <c r="C205" s="221"/>
      <c r="D205" s="221"/>
      <c r="E205" s="221"/>
      <c r="F205" s="222"/>
      <c r="G205" s="220"/>
      <c r="H205" s="220"/>
      <c r="I205" s="220"/>
      <c r="J205" s="223"/>
      <c r="K205" s="317"/>
      <c r="L205" s="317"/>
      <c r="M205" s="224"/>
      <c r="N205" s="224"/>
      <c r="O205" s="222"/>
      <c r="P205" s="226"/>
      <c r="Q205" s="222"/>
      <c r="R205" s="222"/>
      <c r="S205" s="222"/>
      <c r="T205" s="222"/>
    </row>
    <row r="206" spans="1:20" ht="12.75" customHeight="1" x14ac:dyDescent="0.2">
      <c r="A206" s="220"/>
      <c r="B206" s="221"/>
      <c r="C206" s="221"/>
      <c r="D206" s="221"/>
      <c r="E206" s="221"/>
      <c r="F206" s="222"/>
      <c r="G206" s="220"/>
      <c r="H206" s="220"/>
      <c r="I206" s="220"/>
      <c r="J206" s="223"/>
      <c r="K206" s="317"/>
      <c r="L206" s="317"/>
      <c r="M206" s="224"/>
      <c r="N206" s="224"/>
      <c r="O206" s="222"/>
      <c r="P206" s="226"/>
      <c r="Q206" s="222"/>
      <c r="R206" s="222"/>
      <c r="S206" s="222"/>
      <c r="T206" s="222"/>
    </row>
    <row r="207" spans="1:20" ht="12.75" customHeight="1" x14ac:dyDescent="0.2">
      <c r="A207" s="220"/>
      <c r="B207" s="221"/>
      <c r="C207" s="221"/>
      <c r="D207" s="221"/>
      <c r="E207" s="221"/>
      <c r="F207" s="222"/>
      <c r="G207" s="220"/>
      <c r="H207" s="220"/>
      <c r="I207" s="220"/>
      <c r="J207" s="223"/>
      <c r="K207" s="317"/>
      <c r="L207" s="317"/>
      <c r="M207" s="224"/>
      <c r="N207" s="224"/>
      <c r="O207" s="222"/>
      <c r="P207" s="226"/>
      <c r="Q207" s="222"/>
      <c r="R207" s="222"/>
      <c r="S207" s="222"/>
      <c r="T207" s="222"/>
    </row>
    <row r="208" spans="1:20" ht="12.75" customHeight="1" x14ac:dyDescent="0.2">
      <c r="A208" s="220"/>
      <c r="B208" s="221"/>
      <c r="C208" s="221"/>
      <c r="D208" s="221"/>
      <c r="E208" s="221"/>
      <c r="F208" s="222"/>
      <c r="G208" s="220"/>
      <c r="H208" s="220"/>
      <c r="I208" s="220"/>
      <c r="J208" s="223"/>
      <c r="K208" s="317"/>
      <c r="L208" s="317"/>
      <c r="M208" s="224"/>
      <c r="N208" s="224"/>
      <c r="O208" s="222"/>
      <c r="P208" s="226"/>
      <c r="Q208" s="222"/>
      <c r="R208" s="222"/>
      <c r="S208" s="222"/>
      <c r="T208" s="222"/>
    </row>
    <row r="209" spans="1:20" ht="12.75" customHeight="1" x14ac:dyDescent="0.2">
      <c r="A209" s="220"/>
      <c r="B209" s="221"/>
      <c r="C209" s="221"/>
      <c r="D209" s="221"/>
      <c r="E209" s="221"/>
      <c r="F209" s="222"/>
      <c r="G209" s="220"/>
      <c r="H209" s="220"/>
      <c r="I209" s="220"/>
      <c r="J209" s="223"/>
      <c r="K209" s="317"/>
      <c r="L209" s="317"/>
      <c r="M209" s="224"/>
      <c r="N209" s="224"/>
      <c r="O209" s="222"/>
      <c r="P209" s="226"/>
      <c r="Q209" s="222"/>
      <c r="R209" s="222"/>
      <c r="S209" s="222"/>
      <c r="T209" s="222"/>
    </row>
    <row r="210" spans="1:20" ht="12.75" customHeight="1" x14ac:dyDescent="0.2">
      <c r="A210" s="220"/>
      <c r="B210" s="221"/>
      <c r="C210" s="221"/>
      <c r="D210" s="221"/>
      <c r="E210" s="221"/>
      <c r="F210" s="222"/>
      <c r="G210" s="220"/>
      <c r="H210" s="220"/>
      <c r="I210" s="220"/>
      <c r="J210" s="223"/>
      <c r="K210" s="317"/>
      <c r="L210" s="317"/>
      <c r="M210" s="224"/>
      <c r="N210" s="224"/>
      <c r="O210" s="222"/>
      <c r="P210" s="226"/>
      <c r="Q210" s="222"/>
      <c r="R210" s="222"/>
      <c r="S210" s="222"/>
      <c r="T210" s="222"/>
    </row>
    <row r="211" spans="1:20" ht="12.75" customHeight="1" x14ac:dyDescent="0.2">
      <c r="A211" s="220"/>
      <c r="B211" s="221"/>
      <c r="C211" s="221"/>
      <c r="D211" s="221"/>
      <c r="E211" s="221"/>
      <c r="F211" s="222"/>
      <c r="G211" s="220"/>
      <c r="H211" s="220"/>
      <c r="I211" s="220"/>
      <c r="J211" s="223"/>
      <c r="K211" s="317"/>
      <c r="L211" s="317"/>
      <c r="M211" s="224"/>
      <c r="N211" s="224"/>
      <c r="O211" s="222"/>
      <c r="P211" s="226"/>
      <c r="Q211" s="222"/>
      <c r="R211" s="222"/>
      <c r="S211" s="222"/>
      <c r="T211" s="222"/>
    </row>
    <row r="212" spans="1:20" ht="12.75" customHeight="1" x14ac:dyDescent="0.2">
      <c r="A212" s="220"/>
      <c r="B212" s="221"/>
      <c r="C212" s="221"/>
      <c r="D212" s="221"/>
      <c r="E212" s="221"/>
      <c r="F212" s="222"/>
      <c r="G212" s="220"/>
      <c r="H212" s="220"/>
      <c r="I212" s="220"/>
      <c r="J212" s="223"/>
      <c r="K212" s="317"/>
      <c r="L212" s="317"/>
      <c r="M212" s="224"/>
      <c r="N212" s="224"/>
      <c r="O212" s="222"/>
      <c r="P212" s="226"/>
      <c r="Q212" s="222"/>
      <c r="R212" s="222"/>
      <c r="S212" s="222"/>
      <c r="T212" s="222"/>
    </row>
    <row r="213" spans="1:20" ht="12.75" customHeight="1" x14ac:dyDescent="0.2">
      <c r="A213" s="220"/>
      <c r="B213" s="221"/>
      <c r="C213" s="221"/>
      <c r="D213" s="221"/>
      <c r="E213" s="221"/>
      <c r="F213" s="222"/>
      <c r="G213" s="220"/>
      <c r="H213" s="220"/>
      <c r="I213" s="220"/>
      <c r="J213" s="223"/>
      <c r="K213" s="317"/>
      <c r="L213" s="317"/>
      <c r="M213" s="224"/>
      <c r="N213" s="224"/>
      <c r="O213" s="222"/>
      <c r="P213" s="226"/>
      <c r="Q213" s="222"/>
      <c r="R213" s="222"/>
      <c r="S213" s="222"/>
      <c r="T213" s="222"/>
    </row>
    <row r="214" spans="1:20" ht="12.75" customHeight="1" x14ac:dyDescent="0.2">
      <c r="A214" s="220"/>
      <c r="B214" s="221"/>
      <c r="C214" s="221"/>
      <c r="D214" s="221"/>
      <c r="E214" s="221"/>
      <c r="F214" s="222"/>
      <c r="G214" s="220"/>
      <c r="H214" s="220"/>
      <c r="I214" s="220"/>
      <c r="J214" s="223"/>
      <c r="K214" s="317"/>
      <c r="L214" s="317"/>
      <c r="M214" s="224"/>
      <c r="N214" s="224"/>
      <c r="O214" s="222"/>
      <c r="P214" s="226"/>
      <c r="Q214" s="222"/>
      <c r="R214" s="222"/>
      <c r="S214" s="222"/>
      <c r="T214" s="222"/>
    </row>
    <row r="215" spans="1:20" ht="12.75" customHeight="1" x14ac:dyDescent="0.2">
      <c r="A215" s="220"/>
      <c r="B215" s="221"/>
      <c r="C215" s="221"/>
      <c r="D215" s="221"/>
      <c r="E215" s="221"/>
      <c r="F215" s="222"/>
      <c r="G215" s="220"/>
      <c r="H215" s="220"/>
      <c r="I215" s="220"/>
      <c r="J215" s="223"/>
      <c r="K215" s="317"/>
      <c r="L215" s="317"/>
      <c r="M215" s="224"/>
      <c r="N215" s="224"/>
      <c r="O215" s="222"/>
      <c r="P215" s="226"/>
      <c r="Q215" s="222"/>
      <c r="R215" s="222"/>
      <c r="S215" s="222"/>
      <c r="T215" s="222"/>
    </row>
    <row r="216" spans="1:20" ht="12.75" customHeight="1" x14ac:dyDescent="0.2">
      <c r="A216" s="220"/>
      <c r="B216" s="221"/>
      <c r="C216" s="221"/>
      <c r="D216" s="221"/>
      <c r="E216" s="221"/>
      <c r="F216" s="222"/>
      <c r="G216" s="220"/>
      <c r="H216" s="220"/>
      <c r="I216" s="220"/>
      <c r="J216" s="223"/>
      <c r="K216" s="317"/>
      <c r="L216" s="317"/>
      <c r="M216" s="224"/>
      <c r="N216" s="224"/>
      <c r="O216" s="222"/>
      <c r="P216" s="226"/>
      <c r="Q216" s="222"/>
      <c r="R216" s="222"/>
      <c r="S216" s="222"/>
      <c r="T216" s="222"/>
    </row>
    <row r="217" spans="1:20" ht="12.75" customHeight="1" x14ac:dyDescent="0.2">
      <c r="A217" s="220"/>
      <c r="B217" s="221"/>
      <c r="C217" s="221"/>
      <c r="D217" s="221"/>
      <c r="E217" s="221"/>
      <c r="F217" s="222"/>
      <c r="G217" s="220"/>
      <c r="H217" s="220"/>
      <c r="I217" s="220"/>
      <c r="J217" s="223"/>
      <c r="K217" s="317"/>
      <c r="L217" s="317"/>
      <c r="M217" s="224"/>
      <c r="N217" s="224"/>
      <c r="O217" s="222"/>
      <c r="P217" s="226"/>
      <c r="Q217" s="222"/>
      <c r="R217" s="222"/>
      <c r="S217" s="222"/>
      <c r="T217" s="222"/>
    </row>
    <row r="218" spans="1:20" ht="12.75" customHeight="1" x14ac:dyDescent="0.2">
      <c r="A218" s="220"/>
      <c r="B218" s="221"/>
      <c r="C218" s="221"/>
      <c r="D218" s="221"/>
      <c r="E218" s="221"/>
      <c r="F218" s="222"/>
      <c r="G218" s="220"/>
      <c r="H218" s="220"/>
      <c r="I218" s="220"/>
      <c r="J218" s="223"/>
      <c r="K218" s="317"/>
      <c r="L218" s="317"/>
      <c r="M218" s="224"/>
      <c r="N218" s="224"/>
      <c r="O218" s="222"/>
      <c r="P218" s="226"/>
      <c r="Q218" s="222"/>
      <c r="R218" s="222"/>
      <c r="S218" s="222"/>
      <c r="T218" s="222"/>
    </row>
    <row r="219" spans="1:20" ht="12.75" customHeight="1" x14ac:dyDescent="0.2">
      <c r="A219" s="220"/>
      <c r="B219" s="221"/>
      <c r="C219" s="221"/>
      <c r="D219" s="221"/>
      <c r="E219" s="221"/>
      <c r="F219" s="222"/>
      <c r="G219" s="220"/>
      <c r="H219" s="220"/>
      <c r="I219" s="220"/>
      <c r="J219" s="223"/>
      <c r="K219" s="317"/>
      <c r="L219" s="317"/>
      <c r="M219" s="224"/>
      <c r="N219" s="224"/>
      <c r="O219" s="222"/>
      <c r="P219" s="226"/>
      <c r="Q219" s="222"/>
      <c r="R219" s="222"/>
      <c r="S219" s="222"/>
      <c r="T219" s="222"/>
    </row>
    <row r="220" spans="1:20" ht="12.75" customHeight="1" x14ac:dyDescent="0.2">
      <c r="A220" s="220"/>
      <c r="B220" s="221"/>
      <c r="C220" s="221"/>
      <c r="D220" s="221"/>
      <c r="E220" s="221"/>
      <c r="F220" s="222"/>
      <c r="G220" s="220"/>
      <c r="H220" s="220"/>
      <c r="I220" s="220"/>
      <c r="J220" s="223"/>
      <c r="K220" s="317"/>
      <c r="L220" s="317"/>
      <c r="M220" s="224"/>
      <c r="N220" s="224"/>
      <c r="O220" s="222"/>
      <c r="P220" s="226"/>
      <c r="Q220" s="222"/>
      <c r="R220" s="222"/>
      <c r="S220" s="222"/>
      <c r="T220" s="222"/>
    </row>
    <row r="221" spans="1:20" ht="12.75" customHeight="1" x14ac:dyDescent="0.2">
      <c r="A221" s="220"/>
      <c r="B221" s="221"/>
      <c r="C221" s="221"/>
      <c r="D221" s="221"/>
      <c r="E221" s="221"/>
      <c r="F221" s="222"/>
      <c r="G221" s="220"/>
      <c r="H221" s="220"/>
      <c r="I221" s="220"/>
      <c r="J221" s="223"/>
      <c r="K221" s="317"/>
      <c r="L221" s="317"/>
      <c r="M221" s="224"/>
      <c r="N221" s="224"/>
      <c r="O221" s="222"/>
      <c r="P221" s="226"/>
      <c r="Q221" s="222"/>
      <c r="R221" s="222"/>
      <c r="S221" s="222"/>
      <c r="T221" s="222"/>
    </row>
    <row r="222" spans="1:20" ht="12.75" customHeight="1" x14ac:dyDescent="0.2">
      <c r="A222" s="220"/>
      <c r="B222" s="221"/>
      <c r="C222" s="221"/>
      <c r="D222" s="221"/>
      <c r="E222" s="221"/>
      <c r="F222" s="222"/>
      <c r="G222" s="220"/>
      <c r="H222" s="220"/>
      <c r="I222" s="220"/>
      <c r="J222" s="223"/>
      <c r="K222" s="317"/>
      <c r="L222" s="317"/>
      <c r="M222" s="224"/>
      <c r="N222" s="224"/>
      <c r="O222" s="222"/>
      <c r="P222" s="226"/>
      <c r="Q222" s="222"/>
      <c r="R222" s="222"/>
      <c r="S222" s="222"/>
      <c r="T222" s="222"/>
    </row>
    <row r="223" spans="1:20" ht="12.75" customHeight="1" x14ac:dyDescent="0.2">
      <c r="A223" s="220"/>
      <c r="B223" s="221"/>
      <c r="C223" s="221"/>
      <c r="D223" s="221"/>
      <c r="E223" s="221"/>
      <c r="F223" s="222"/>
      <c r="G223" s="220"/>
      <c r="H223" s="220"/>
      <c r="I223" s="220"/>
      <c r="J223" s="223"/>
      <c r="K223" s="317"/>
      <c r="L223" s="317"/>
      <c r="M223" s="224"/>
      <c r="N223" s="224"/>
      <c r="O223" s="222"/>
      <c r="P223" s="226"/>
      <c r="Q223" s="222"/>
      <c r="R223" s="222"/>
      <c r="S223" s="222"/>
      <c r="T223" s="222"/>
    </row>
    <row r="224" spans="1:20" ht="12.75" customHeight="1" x14ac:dyDescent="0.2">
      <c r="A224" s="220"/>
      <c r="B224" s="221"/>
      <c r="C224" s="221"/>
      <c r="D224" s="221"/>
      <c r="E224" s="221"/>
      <c r="F224" s="222"/>
      <c r="G224" s="220"/>
      <c r="H224" s="220"/>
      <c r="I224" s="220"/>
      <c r="J224" s="223"/>
      <c r="K224" s="317"/>
      <c r="L224" s="317"/>
      <c r="M224" s="224"/>
      <c r="N224" s="224"/>
      <c r="O224" s="222"/>
      <c r="P224" s="226"/>
      <c r="Q224" s="222"/>
      <c r="R224" s="222"/>
      <c r="S224" s="222"/>
      <c r="T224" s="222"/>
    </row>
    <row r="225" spans="1:20" ht="12.75" customHeight="1" x14ac:dyDescent="0.2">
      <c r="A225" s="220"/>
      <c r="B225" s="221"/>
      <c r="C225" s="221"/>
      <c r="D225" s="221"/>
      <c r="E225" s="221"/>
      <c r="F225" s="222"/>
      <c r="G225" s="220"/>
      <c r="H225" s="220"/>
      <c r="I225" s="220"/>
      <c r="J225" s="223"/>
      <c r="K225" s="317"/>
      <c r="L225" s="317"/>
      <c r="M225" s="224"/>
      <c r="N225" s="224"/>
      <c r="O225" s="222"/>
      <c r="P225" s="226"/>
      <c r="Q225" s="222"/>
      <c r="R225" s="222"/>
      <c r="S225" s="222"/>
      <c r="T225" s="222"/>
    </row>
    <row r="226" spans="1:20" ht="12.75" customHeight="1" x14ac:dyDescent="0.2">
      <c r="A226" s="220"/>
      <c r="B226" s="221"/>
      <c r="C226" s="221"/>
      <c r="D226" s="221"/>
      <c r="E226" s="221"/>
      <c r="F226" s="222"/>
      <c r="G226" s="220"/>
      <c r="H226" s="220"/>
      <c r="I226" s="220"/>
      <c r="J226" s="223"/>
      <c r="K226" s="317"/>
      <c r="L226" s="317"/>
      <c r="M226" s="224"/>
      <c r="N226" s="224"/>
      <c r="O226" s="222"/>
      <c r="P226" s="226"/>
      <c r="Q226" s="222"/>
      <c r="R226" s="222"/>
      <c r="S226" s="222"/>
      <c r="T226" s="222"/>
    </row>
    <row r="227" spans="1:20" ht="12.75" customHeight="1" x14ac:dyDescent="0.2">
      <c r="A227" s="220"/>
      <c r="B227" s="221"/>
      <c r="C227" s="221"/>
      <c r="D227" s="221"/>
      <c r="E227" s="221"/>
      <c r="F227" s="222"/>
      <c r="G227" s="220"/>
      <c r="H227" s="220"/>
      <c r="I227" s="220"/>
      <c r="J227" s="223"/>
      <c r="K227" s="317"/>
      <c r="L227" s="317"/>
      <c r="M227" s="224"/>
      <c r="N227" s="224"/>
      <c r="O227" s="222"/>
      <c r="P227" s="226"/>
      <c r="Q227" s="222"/>
      <c r="R227" s="222"/>
      <c r="S227" s="222"/>
      <c r="T227" s="222"/>
    </row>
    <row r="228" spans="1:20" ht="12.75" customHeight="1" x14ac:dyDescent="0.2">
      <c r="A228" s="220"/>
      <c r="B228" s="221"/>
      <c r="C228" s="221"/>
      <c r="D228" s="221"/>
      <c r="E228" s="221"/>
      <c r="F228" s="222"/>
      <c r="G228" s="220"/>
      <c r="H228" s="220"/>
      <c r="I228" s="220"/>
      <c r="J228" s="223"/>
      <c r="K228" s="317"/>
      <c r="L228" s="317"/>
      <c r="M228" s="224"/>
      <c r="N228" s="224"/>
      <c r="O228" s="222"/>
      <c r="P228" s="226"/>
      <c r="Q228" s="222"/>
      <c r="R228" s="222"/>
      <c r="S228" s="222"/>
      <c r="T228" s="222"/>
    </row>
    <row r="229" spans="1:20" ht="12.75" customHeight="1" x14ac:dyDescent="0.2">
      <c r="A229" s="220"/>
      <c r="B229" s="221"/>
      <c r="C229" s="221"/>
      <c r="D229" s="221"/>
      <c r="E229" s="221"/>
      <c r="F229" s="222"/>
      <c r="G229" s="220"/>
      <c r="H229" s="220"/>
      <c r="I229" s="220"/>
      <c r="J229" s="223"/>
      <c r="K229" s="317"/>
      <c r="L229" s="317"/>
      <c r="M229" s="224"/>
      <c r="N229" s="224"/>
      <c r="O229" s="222"/>
      <c r="P229" s="226"/>
      <c r="Q229" s="222"/>
      <c r="R229" s="222"/>
      <c r="S229" s="222"/>
      <c r="T229" s="222"/>
    </row>
    <row r="230" spans="1:20" ht="12.75" customHeight="1" x14ac:dyDescent="0.2">
      <c r="A230" s="220"/>
      <c r="B230" s="221"/>
      <c r="C230" s="221"/>
      <c r="D230" s="221"/>
      <c r="E230" s="221"/>
      <c r="F230" s="222"/>
      <c r="G230" s="220"/>
      <c r="H230" s="220"/>
      <c r="I230" s="220"/>
      <c r="J230" s="223"/>
      <c r="K230" s="317"/>
      <c r="L230" s="317"/>
      <c r="M230" s="224"/>
      <c r="N230" s="224"/>
      <c r="O230" s="222"/>
      <c r="P230" s="226"/>
      <c r="Q230" s="222"/>
      <c r="R230" s="222"/>
      <c r="S230" s="222"/>
      <c r="T230" s="222"/>
    </row>
    <row r="231" spans="1:20" ht="12.75" customHeight="1" x14ac:dyDescent="0.2">
      <c r="A231" s="220"/>
      <c r="B231" s="221"/>
      <c r="C231" s="221"/>
      <c r="D231" s="221"/>
      <c r="E231" s="221"/>
      <c r="F231" s="222"/>
      <c r="G231" s="220"/>
      <c r="H231" s="220"/>
      <c r="I231" s="220"/>
      <c r="J231" s="223"/>
      <c r="K231" s="317"/>
      <c r="L231" s="317"/>
      <c r="M231" s="224"/>
      <c r="N231" s="224"/>
      <c r="O231" s="222"/>
      <c r="P231" s="226"/>
      <c r="Q231" s="222"/>
      <c r="R231" s="222"/>
      <c r="S231" s="222"/>
      <c r="T231" s="222"/>
    </row>
    <row r="232" spans="1:20" ht="12.75" customHeight="1" x14ac:dyDescent="0.2">
      <c r="A232" s="220"/>
      <c r="B232" s="221"/>
      <c r="C232" s="221"/>
      <c r="D232" s="221"/>
      <c r="E232" s="221"/>
      <c r="F232" s="222"/>
      <c r="G232" s="220"/>
      <c r="H232" s="220"/>
      <c r="I232" s="220"/>
      <c r="J232" s="223"/>
      <c r="K232" s="317"/>
      <c r="L232" s="317"/>
      <c r="M232" s="224"/>
      <c r="N232" s="224"/>
      <c r="O232" s="222"/>
      <c r="P232" s="226"/>
      <c r="Q232" s="222"/>
      <c r="R232" s="222"/>
      <c r="S232" s="222"/>
      <c r="T232" s="222"/>
    </row>
    <row r="233" spans="1:20" ht="12.75" customHeight="1" x14ac:dyDescent="0.2">
      <c r="A233" s="220"/>
      <c r="B233" s="221"/>
      <c r="C233" s="221"/>
      <c r="D233" s="221"/>
      <c r="E233" s="221"/>
      <c r="F233" s="222"/>
      <c r="G233" s="220"/>
      <c r="H233" s="220"/>
      <c r="I233" s="220"/>
      <c r="J233" s="223"/>
      <c r="K233" s="317"/>
      <c r="L233" s="317"/>
      <c r="M233" s="224"/>
      <c r="N233" s="224"/>
      <c r="O233" s="222"/>
      <c r="P233" s="226"/>
      <c r="Q233" s="222"/>
      <c r="R233" s="222"/>
      <c r="S233" s="222"/>
      <c r="T233" s="222"/>
    </row>
    <row r="234" spans="1:20" ht="12.75" customHeight="1" x14ac:dyDescent="0.2">
      <c r="A234" s="220"/>
      <c r="B234" s="221"/>
      <c r="C234" s="221"/>
      <c r="D234" s="221"/>
      <c r="E234" s="221"/>
      <c r="F234" s="222"/>
      <c r="G234" s="220"/>
      <c r="H234" s="220"/>
      <c r="I234" s="220"/>
      <c r="J234" s="223"/>
      <c r="K234" s="317"/>
      <c r="L234" s="317"/>
      <c r="M234" s="224"/>
      <c r="N234" s="224"/>
      <c r="O234" s="222"/>
      <c r="P234" s="226"/>
      <c r="Q234" s="222"/>
      <c r="R234" s="222"/>
      <c r="S234" s="222"/>
      <c r="T234" s="222"/>
    </row>
    <row r="235" spans="1:20" ht="12.75" customHeight="1" x14ac:dyDescent="0.2">
      <c r="A235" s="220"/>
      <c r="B235" s="221"/>
      <c r="C235" s="221"/>
      <c r="D235" s="221"/>
      <c r="E235" s="221"/>
      <c r="F235" s="222"/>
      <c r="G235" s="220"/>
      <c r="H235" s="220"/>
      <c r="I235" s="220"/>
      <c r="J235" s="223"/>
      <c r="K235" s="317"/>
      <c r="L235" s="317"/>
      <c r="M235" s="224"/>
      <c r="N235" s="224"/>
      <c r="O235" s="222"/>
      <c r="P235" s="226"/>
      <c r="Q235" s="222"/>
      <c r="R235" s="222"/>
      <c r="S235" s="222"/>
      <c r="T235" s="222"/>
    </row>
    <row r="236" spans="1:20" ht="12.75" customHeight="1" x14ac:dyDescent="0.2">
      <c r="A236" s="220"/>
      <c r="B236" s="221"/>
      <c r="C236" s="221"/>
      <c r="D236" s="221"/>
      <c r="E236" s="221"/>
      <c r="F236" s="222"/>
      <c r="G236" s="220"/>
      <c r="H236" s="220"/>
      <c r="I236" s="220"/>
      <c r="J236" s="223"/>
      <c r="K236" s="317"/>
      <c r="L236" s="317"/>
      <c r="M236" s="224"/>
      <c r="N236" s="224"/>
      <c r="O236" s="222"/>
      <c r="P236" s="226"/>
      <c r="Q236" s="222"/>
      <c r="R236" s="222"/>
      <c r="S236" s="222"/>
      <c r="T236" s="222"/>
    </row>
    <row r="237" spans="1:20" ht="12.75" customHeight="1" x14ac:dyDescent="0.2">
      <c r="A237" s="220"/>
      <c r="B237" s="221"/>
      <c r="C237" s="221"/>
      <c r="D237" s="221"/>
      <c r="E237" s="221"/>
      <c r="F237" s="222"/>
      <c r="G237" s="220"/>
      <c r="H237" s="220"/>
      <c r="I237" s="220"/>
      <c r="J237" s="223"/>
      <c r="K237" s="317"/>
      <c r="L237" s="317"/>
      <c r="M237" s="224"/>
      <c r="N237" s="224"/>
      <c r="O237" s="222"/>
      <c r="P237" s="226"/>
      <c r="Q237" s="222"/>
      <c r="R237" s="222"/>
      <c r="S237" s="222"/>
      <c r="T237" s="222"/>
    </row>
    <row r="238" spans="1:20" ht="12.75" customHeight="1" x14ac:dyDescent="0.2">
      <c r="A238" s="220"/>
      <c r="B238" s="221"/>
      <c r="C238" s="221"/>
      <c r="D238" s="221"/>
      <c r="E238" s="221"/>
      <c r="F238" s="222"/>
      <c r="G238" s="220"/>
      <c r="H238" s="220"/>
      <c r="I238" s="220"/>
      <c r="J238" s="223"/>
      <c r="K238" s="317"/>
      <c r="L238" s="317"/>
      <c r="M238" s="224"/>
      <c r="N238" s="224"/>
      <c r="O238" s="222"/>
      <c r="P238" s="226"/>
      <c r="Q238" s="222"/>
      <c r="R238" s="222"/>
      <c r="S238" s="222"/>
      <c r="T238" s="222"/>
    </row>
    <row r="239" spans="1:20" ht="12.75" customHeight="1" x14ac:dyDescent="0.2">
      <c r="A239" s="220"/>
      <c r="B239" s="221"/>
      <c r="C239" s="221"/>
      <c r="D239" s="221"/>
      <c r="E239" s="221"/>
      <c r="F239" s="222"/>
      <c r="G239" s="220"/>
      <c r="H239" s="220"/>
      <c r="I239" s="220"/>
      <c r="J239" s="223"/>
      <c r="K239" s="317"/>
      <c r="L239" s="317"/>
      <c r="M239" s="224"/>
      <c r="N239" s="224"/>
      <c r="O239" s="222"/>
      <c r="P239" s="226"/>
      <c r="Q239" s="222"/>
      <c r="R239" s="222"/>
      <c r="S239" s="222"/>
      <c r="T239" s="222"/>
    </row>
    <row r="240" spans="1:20" ht="12.75" customHeight="1" x14ac:dyDescent="0.2">
      <c r="A240" s="220"/>
      <c r="B240" s="221"/>
      <c r="C240" s="221"/>
      <c r="D240" s="221"/>
      <c r="E240" s="221"/>
      <c r="F240" s="222"/>
      <c r="G240" s="220"/>
      <c r="H240" s="220"/>
      <c r="I240" s="220"/>
      <c r="J240" s="223"/>
      <c r="K240" s="317"/>
      <c r="L240" s="317"/>
      <c r="M240" s="224"/>
      <c r="N240" s="224"/>
      <c r="O240" s="222"/>
      <c r="P240" s="226"/>
      <c r="Q240" s="222"/>
      <c r="R240" s="222"/>
      <c r="S240" s="222"/>
      <c r="T240" s="222"/>
    </row>
    <row r="241" spans="1:20" ht="12.75" customHeight="1" x14ac:dyDescent="0.2">
      <c r="A241" s="220"/>
      <c r="B241" s="221"/>
      <c r="C241" s="221"/>
      <c r="D241" s="221"/>
      <c r="E241" s="221"/>
      <c r="F241" s="222"/>
      <c r="G241" s="220"/>
      <c r="H241" s="220"/>
      <c r="I241" s="220"/>
      <c r="J241" s="223"/>
      <c r="K241" s="317"/>
      <c r="L241" s="317"/>
      <c r="M241" s="224"/>
      <c r="N241" s="224"/>
      <c r="O241" s="222"/>
      <c r="P241" s="226"/>
      <c r="Q241" s="222"/>
      <c r="R241" s="222"/>
      <c r="S241" s="222"/>
      <c r="T241" s="222"/>
    </row>
    <row r="242" spans="1:20" ht="12.75" customHeight="1" x14ac:dyDescent="0.2">
      <c r="A242" s="220"/>
      <c r="B242" s="221"/>
      <c r="C242" s="221"/>
      <c r="D242" s="221"/>
      <c r="E242" s="221"/>
      <c r="F242" s="222"/>
      <c r="G242" s="220"/>
      <c r="H242" s="220"/>
      <c r="I242" s="220"/>
      <c r="J242" s="223"/>
      <c r="K242" s="317"/>
      <c r="L242" s="317"/>
      <c r="M242" s="224"/>
      <c r="N242" s="224"/>
      <c r="O242" s="222"/>
      <c r="P242" s="226"/>
      <c r="Q242" s="222"/>
      <c r="R242" s="222"/>
      <c r="S242" s="222"/>
      <c r="T242" s="222"/>
    </row>
    <row r="243" spans="1:20" ht="12.75" customHeight="1" x14ac:dyDescent="0.2">
      <c r="A243" s="220"/>
      <c r="B243" s="221"/>
      <c r="C243" s="221"/>
      <c r="D243" s="221"/>
      <c r="E243" s="221"/>
      <c r="F243" s="222"/>
      <c r="G243" s="220"/>
      <c r="H243" s="220"/>
      <c r="I243" s="220"/>
      <c r="J243" s="223"/>
      <c r="K243" s="317"/>
      <c r="L243" s="317"/>
      <c r="M243" s="224"/>
      <c r="N243" s="224"/>
      <c r="O243" s="222"/>
      <c r="P243" s="226"/>
      <c r="Q243" s="222"/>
      <c r="R243" s="222"/>
      <c r="S243" s="222"/>
      <c r="T243" s="222"/>
    </row>
    <row r="244" spans="1:20" ht="12.75" customHeight="1" x14ac:dyDescent="0.2">
      <c r="A244" s="220"/>
      <c r="B244" s="221"/>
      <c r="C244" s="221"/>
      <c r="D244" s="221"/>
      <c r="E244" s="221"/>
      <c r="F244" s="222"/>
      <c r="G244" s="220"/>
      <c r="H244" s="220"/>
      <c r="I244" s="220"/>
      <c r="J244" s="223"/>
      <c r="K244" s="317"/>
      <c r="L244" s="317"/>
      <c r="M244" s="224"/>
      <c r="N244" s="224"/>
      <c r="O244" s="222"/>
      <c r="P244" s="226"/>
      <c r="Q244" s="222"/>
      <c r="R244" s="222"/>
      <c r="S244" s="222"/>
      <c r="T244" s="222"/>
    </row>
    <row r="245" spans="1:20" ht="12.75" customHeight="1" x14ac:dyDescent="0.2">
      <c r="A245" s="220"/>
      <c r="B245" s="221"/>
      <c r="C245" s="221"/>
      <c r="D245" s="221"/>
      <c r="E245" s="221"/>
      <c r="F245" s="222"/>
      <c r="G245" s="220"/>
      <c r="H245" s="220"/>
      <c r="I245" s="220"/>
      <c r="J245" s="223"/>
      <c r="K245" s="317"/>
      <c r="L245" s="317"/>
      <c r="M245" s="224"/>
      <c r="N245" s="224"/>
      <c r="O245" s="222"/>
      <c r="P245" s="226"/>
      <c r="Q245" s="222"/>
      <c r="R245" s="222"/>
      <c r="S245" s="222"/>
      <c r="T245" s="222"/>
    </row>
    <row r="246" spans="1:20" ht="12.75" customHeight="1" x14ac:dyDescent="0.2">
      <c r="A246" s="220"/>
      <c r="B246" s="221"/>
      <c r="C246" s="221"/>
      <c r="D246" s="221"/>
      <c r="E246" s="221"/>
      <c r="F246" s="222"/>
      <c r="G246" s="220"/>
      <c r="H246" s="220"/>
      <c r="I246" s="220"/>
      <c r="J246" s="223"/>
      <c r="K246" s="317"/>
      <c r="L246" s="317"/>
      <c r="M246" s="224"/>
      <c r="N246" s="224"/>
      <c r="O246" s="222"/>
      <c r="P246" s="226"/>
      <c r="Q246" s="222"/>
      <c r="R246" s="222"/>
      <c r="S246" s="222"/>
      <c r="T246" s="222"/>
    </row>
    <row r="247" spans="1:20" ht="12.75" customHeight="1" x14ac:dyDescent="0.2">
      <c r="A247" s="220"/>
      <c r="B247" s="221"/>
      <c r="C247" s="221"/>
      <c r="D247" s="221"/>
      <c r="E247" s="221"/>
      <c r="F247" s="222"/>
      <c r="G247" s="220"/>
      <c r="H247" s="220"/>
      <c r="I247" s="220"/>
      <c r="J247" s="223"/>
      <c r="K247" s="317"/>
      <c r="L247" s="317"/>
      <c r="M247" s="224"/>
      <c r="N247" s="224"/>
      <c r="O247" s="222"/>
      <c r="P247" s="226"/>
      <c r="Q247" s="222"/>
      <c r="R247" s="222"/>
      <c r="S247" s="222"/>
      <c r="T247" s="222"/>
    </row>
    <row r="248" spans="1:20" ht="12.75" customHeight="1" x14ac:dyDescent="0.2">
      <c r="A248" s="220"/>
      <c r="B248" s="221"/>
      <c r="C248" s="221"/>
      <c r="D248" s="221"/>
      <c r="E248" s="221"/>
      <c r="F248" s="222"/>
      <c r="G248" s="220"/>
      <c r="H248" s="220"/>
      <c r="I248" s="220"/>
      <c r="J248" s="223"/>
      <c r="K248" s="317"/>
      <c r="L248" s="317"/>
      <c r="M248" s="224"/>
      <c r="N248" s="224"/>
      <c r="O248" s="222"/>
      <c r="P248" s="226"/>
      <c r="Q248" s="222"/>
      <c r="R248" s="222"/>
      <c r="S248" s="222"/>
      <c r="T248" s="222"/>
    </row>
    <row r="249" spans="1:20" ht="12.75" customHeight="1" x14ac:dyDescent="0.2">
      <c r="A249" s="220"/>
      <c r="B249" s="221"/>
      <c r="C249" s="221"/>
      <c r="D249" s="221"/>
      <c r="E249" s="221"/>
      <c r="F249" s="222"/>
      <c r="G249" s="220"/>
      <c r="H249" s="220"/>
      <c r="I249" s="220"/>
      <c r="J249" s="223"/>
      <c r="K249" s="317"/>
      <c r="L249" s="317"/>
      <c r="M249" s="224"/>
      <c r="N249" s="224"/>
      <c r="O249" s="222"/>
      <c r="P249" s="226"/>
      <c r="Q249" s="222"/>
      <c r="R249" s="222"/>
      <c r="S249" s="222"/>
      <c r="T249" s="222"/>
    </row>
    <row r="250" spans="1:20" ht="12.75" customHeight="1" x14ac:dyDescent="0.2">
      <c r="A250" s="220"/>
      <c r="B250" s="221"/>
      <c r="C250" s="221"/>
      <c r="D250" s="221"/>
      <c r="E250" s="221"/>
      <c r="F250" s="222"/>
      <c r="G250" s="220"/>
      <c r="H250" s="220"/>
      <c r="I250" s="220"/>
      <c r="J250" s="223"/>
      <c r="K250" s="317"/>
      <c r="L250" s="317"/>
      <c r="M250" s="224"/>
      <c r="N250" s="224"/>
      <c r="O250" s="222"/>
      <c r="P250" s="226"/>
      <c r="Q250" s="222"/>
      <c r="R250" s="222"/>
      <c r="S250" s="222"/>
      <c r="T250" s="222"/>
    </row>
    <row r="251" spans="1:20" ht="12.75" customHeight="1" x14ac:dyDescent="0.2">
      <c r="A251" s="220"/>
      <c r="B251" s="221"/>
      <c r="C251" s="221"/>
      <c r="D251" s="221"/>
      <c r="E251" s="221"/>
      <c r="F251" s="222"/>
      <c r="G251" s="220"/>
      <c r="H251" s="220"/>
      <c r="I251" s="220"/>
      <c r="J251" s="223"/>
      <c r="K251" s="317"/>
      <c r="L251" s="317"/>
      <c r="M251" s="224"/>
      <c r="N251" s="224"/>
      <c r="O251" s="222"/>
      <c r="P251" s="226"/>
      <c r="Q251" s="222"/>
      <c r="R251" s="222"/>
      <c r="S251" s="222"/>
      <c r="T251" s="222"/>
    </row>
    <row r="252" spans="1:20" ht="12.75" customHeight="1" x14ac:dyDescent="0.2">
      <c r="A252" s="220"/>
      <c r="B252" s="221"/>
      <c r="C252" s="221"/>
      <c r="D252" s="221"/>
      <c r="E252" s="221"/>
      <c r="F252" s="222"/>
      <c r="G252" s="220"/>
      <c r="H252" s="220"/>
      <c r="I252" s="220"/>
      <c r="J252" s="223"/>
      <c r="K252" s="317"/>
      <c r="L252" s="317"/>
      <c r="M252" s="224"/>
      <c r="N252" s="224"/>
      <c r="O252" s="222"/>
      <c r="P252" s="226"/>
      <c r="Q252" s="222"/>
      <c r="R252" s="222"/>
      <c r="S252" s="222"/>
      <c r="T252" s="222"/>
    </row>
    <row r="253" spans="1:20" ht="12.75" customHeight="1" x14ac:dyDescent="0.2">
      <c r="A253" s="220"/>
      <c r="B253" s="221"/>
      <c r="C253" s="221"/>
      <c r="D253" s="221"/>
      <c r="E253" s="221"/>
      <c r="F253" s="222"/>
      <c r="G253" s="220"/>
      <c r="H253" s="220"/>
      <c r="I253" s="220"/>
      <c r="J253" s="223"/>
      <c r="K253" s="317"/>
      <c r="L253" s="317"/>
      <c r="M253" s="224"/>
      <c r="N253" s="224"/>
      <c r="O253" s="222"/>
      <c r="P253" s="226"/>
      <c r="Q253" s="222"/>
      <c r="R253" s="222"/>
      <c r="S253" s="222"/>
      <c r="T253" s="222"/>
    </row>
    <row r="254" spans="1:20" ht="12.75" customHeight="1" x14ac:dyDescent="0.2">
      <c r="A254" s="220"/>
      <c r="B254" s="221"/>
      <c r="C254" s="221"/>
      <c r="D254" s="221"/>
      <c r="E254" s="221"/>
      <c r="F254" s="222"/>
      <c r="G254" s="220"/>
      <c r="H254" s="220"/>
      <c r="I254" s="220"/>
      <c r="J254" s="223"/>
      <c r="K254" s="317"/>
      <c r="L254" s="317"/>
      <c r="M254" s="224"/>
      <c r="N254" s="224"/>
      <c r="O254" s="222"/>
      <c r="P254" s="226"/>
      <c r="Q254" s="222"/>
      <c r="R254" s="222"/>
      <c r="S254" s="222"/>
      <c r="T254" s="222"/>
    </row>
    <row r="255" spans="1:20" ht="12.75" customHeight="1" x14ac:dyDescent="0.2">
      <c r="A255" s="220"/>
      <c r="B255" s="221"/>
      <c r="C255" s="221"/>
      <c r="D255" s="221"/>
      <c r="E255" s="221"/>
      <c r="F255" s="222"/>
      <c r="G255" s="220"/>
      <c r="H255" s="220"/>
      <c r="I255" s="220"/>
      <c r="J255" s="223"/>
      <c r="K255" s="317"/>
      <c r="L255" s="317"/>
      <c r="M255" s="224"/>
      <c r="N255" s="224"/>
      <c r="O255" s="222"/>
      <c r="P255" s="226"/>
      <c r="Q255" s="222"/>
      <c r="R255" s="222"/>
      <c r="S255" s="222"/>
      <c r="T255" s="222"/>
    </row>
    <row r="256" spans="1:20" ht="12.75" customHeight="1" x14ac:dyDescent="0.2">
      <c r="A256" s="220"/>
      <c r="B256" s="221"/>
      <c r="C256" s="221"/>
      <c r="D256" s="221"/>
      <c r="E256" s="221"/>
      <c r="F256" s="222"/>
      <c r="G256" s="220"/>
      <c r="H256" s="220"/>
      <c r="I256" s="220"/>
      <c r="J256" s="223"/>
      <c r="K256" s="317"/>
      <c r="L256" s="317"/>
      <c r="M256" s="224"/>
      <c r="N256" s="224"/>
      <c r="O256" s="222"/>
      <c r="P256" s="226"/>
      <c r="Q256" s="222"/>
      <c r="R256" s="222"/>
      <c r="S256" s="222"/>
      <c r="T256" s="222"/>
    </row>
    <row r="257" spans="1:20" ht="12.75" customHeight="1" x14ac:dyDescent="0.2">
      <c r="A257" s="220"/>
      <c r="B257" s="221"/>
      <c r="C257" s="221"/>
      <c r="D257" s="221"/>
      <c r="E257" s="221"/>
      <c r="F257" s="222"/>
      <c r="G257" s="220"/>
      <c r="H257" s="220"/>
      <c r="I257" s="220"/>
      <c r="J257" s="223"/>
      <c r="K257" s="317"/>
      <c r="L257" s="317"/>
      <c r="M257" s="224"/>
      <c r="N257" s="224"/>
      <c r="O257" s="222"/>
      <c r="P257" s="226"/>
      <c r="Q257" s="222"/>
      <c r="R257" s="222"/>
      <c r="S257" s="222"/>
      <c r="T257" s="222"/>
    </row>
    <row r="258" spans="1:20" ht="12.75" customHeight="1" x14ac:dyDescent="0.2">
      <c r="A258" s="220"/>
      <c r="B258" s="221"/>
      <c r="C258" s="221"/>
      <c r="D258" s="221"/>
      <c r="E258" s="221"/>
      <c r="F258" s="222"/>
      <c r="G258" s="220"/>
      <c r="H258" s="220"/>
      <c r="I258" s="220"/>
      <c r="J258" s="223"/>
      <c r="K258" s="317"/>
      <c r="L258" s="317"/>
      <c r="M258" s="224"/>
      <c r="N258" s="224"/>
      <c r="O258" s="222"/>
      <c r="P258" s="226"/>
      <c r="Q258" s="222"/>
      <c r="R258" s="222"/>
      <c r="S258" s="222"/>
      <c r="T258" s="222"/>
    </row>
    <row r="259" spans="1:20" ht="12.75" customHeight="1" x14ac:dyDescent="0.2">
      <c r="A259" s="220"/>
      <c r="B259" s="221"/>
      <c r="C259" s="221"/>
      <c r="D259" s="221"/>
      <c r="E259" s="221"/>
      <c r="F259" s="222"/>
      <c r="G259" s="220"/>
      <c r="H259" s="220"/>
      <c r="I259" s="220"/>
      <c r="J259" s="223"/>
      <c r="K259" s="317"/>
      <c r="L259" s="317"/>
      <c r="M259" s="224"/>
      <c r="N259" s="224"/>
      <c r="O259" s="222"/>
      <c r="P259" s="226"/>
      <c r="Q259" s="222"/>
      <c r="R259" s="222"/>
      <c r="S259" s="222"/>
      <c r="T259" s="222"/>
    </row>
    <row r="260" spans="1:20" ht="12.75" customHeight="1" x14ac:dyDescent="0.2">
      <c r="A260" s="220"/>
      <c r="B260" s="221"/>
      <c r="C260" s="221"/>
      <c r="D260" s="221"/>
      <c r="E260" s="221"/>
      <c r="F260" s="222"/>
      <c r="G260" s="220"/>
      <c r="H260" s="220"/>
      <c r="I260" s="220"/>
      <c r="J260" s="223"/>
      <c r="K260" s="317"/>
      <c r="L260" s="317"/>
      <c r="M260" s="224"/>
      <c r="N260" s="224"/>
      <c r="O260" s="222"/>
      <c r="P260" s="226"/>
      <c r="Q260" s="222"/>
      <c r="R260" s="222"/>
      <c r="S260" s="222"/>
      <c r="T260" s="222"/>
    </row>
    <row r="261" spans="1:20" ht="12.75" customHeight="1" x14ac:dyDescent="0.2">
      <c r="A261" s="220"/>
      <c r="B261" s="221"/>
      <c r="C261" s="221"/>
      <c r="D261" s="221"/>
      <c r="E261" s="221"/>
      <c r="F261" s="222"/>
      <c r="G261" s="220"/>
      <c r="H261" s="220"/>
      <c r="I261" s="220"/>
      <c r="J261" s="223"/>
      <c r="K261" s="317"/>
      <c r="L261" s="317"/>
      <c r="M261" s="224"/>
      <c r="N261" s="224"/>
      <c r="O261" s="222"/>
      <c r="P261" s="226"/>
      <c r="Q261" s="222"/>
      <c r="R261" s="222"/>
      <c r="S261" s="222"/>
      <c r="T261" s="222"/>
    </row>
    <row r="262" spans="1:20" ht="12.75" customHeight="1" x14ac:dyDescent="0.2">
      <c r="A262" s="220"/>
      <c r="B262" s="221"/>
      <c r="C262" s="221"/>
      <c r="D262" s="221"/>
      <c r="E262" s="221"/>
      <c r="F262" s="222"/>
      <c r="G262" s="220"/>
      <c r="H262" s="220"/>
      <c r="I262" s="220"/>
      <c r="J262" s="223"/>
      <c r="K262" s="317"/>
      <c r="L262" s="317"/>
      <c r="M262" s="224"/>
      <c r="N262" s="224"/>
      <c r="O262" s="222"/>
      <c r="P262" s="226"/>
      <c r="Q262" s="222"/>
      <c r="R262" s="222"/>
      <c r="S262" s="222"/>
      <c r="T262" s="222"/>
    </row>
    <row r="263" spans="1:20" ht="12.75" customHeight="1" x14ac:dyDescent="0.2">
      <c r="A263" s="220"/>
      <c r="B263" s="221"/>
      <c r="C263" s="221"/>
      <c r="D263" s="221"/>
      <c r="E263" s="221"/>
      <c r="F263" s="222"/>
      <c r="G263" s="220"/>
      <c r="H263" s="220"/>
      <c r="I263" s="220"/>
      <c r="J263" s="223"/>
      <c r="K263" s="317"/>
      <c r="L263" s="317"/>
      <c r="M263" s="224"/>
      <c r="N263" s="224"/>
      <c r="O263" s="222"/>
      <c r="P263" s="226"/>
      <c r="Q263" s="222"/>
      <c r="R263" s="222"/>
      <c r="S263" s="222"/>
      <c r="T263" s="222"/>
    </row>
    <row r="264" spans="1:20" ht="12.75" customHeight="1" x14ac:dyDescent="0.2">
      <c r="A264" s="220"/>
      <c r="B264" s="221"/>
      <c r="C264" s="221"/>
      <c r="D264" s="221"/>
      <c r="E264" s="221"/>
      <c r="F264" s="222"/>
      <c r="G264" s="220"/>
      <c r="H264" s="220"/>
      <c r="I264" s="220"/>
      <c r="J264" s="223"/>
      <c r="K264" s="317"/>
      <c r="L264" s="317"/>
      <c r="M264" s="224"/>
      <c r="N264" s="224"/>
      <c r="O264" s="222"/>
      <c r="P264" s="226"/>
      <c r="Q264" s="222"/>
      <c r="R264" s="222"/>
      <c r="S264" s="222"/>
      <c r="T264" s="222"/>
    </row>
    <row r="265" spans="1:20" ht="12.75" customHeight="1" x14ac:dyDescent="0.2">
      <c r="A265" s="220"/>
      <c r="B265" s="221"/>
      <c r="C265" s="221"/>
      <c r="D265" s="221"/>
      <c r="E265" s="221"/>
      <c r="F265" s="222"/>
      <c r="G265" s="220"/>
      <c r="H265" s="220"/>
      <c r="I265" s="220"/>
      <c r="J265" s="223"/>
      <c r="K265" s="317"/>
      <c r="L265" s="317"/>
      <c r="M265" s="224"/>
      <c r="N265" s="224"/>
      <c r="O265" s="222"/>
      <c r="P265" s="226"/>
      <c r="Q265" s="222"/>
      <c r="R265" s="222"/>
      <c r="S265" s="222"/>
      <c r="T265" s="222"/>
    </row>
    <row r="266" spans="1:20" ht="12.75" customHeight="1" x14ac:dyDescent="0.2">
      <c r="A266" s="220"/>
      <c r="B266" s="221"/>
      <c r="C266" s="221"/>
      <c r="D266" s="221"/>
      <c r="E266" s="221"/>
      <c r="F266" s="222"/>
      <c r="G266" s="220"/>
      <c r="H266" s="220"/>
      <c r="I266" s="220"/>
      <c r="J266" s="223"/>
      <c r="K266" s="317"/>
      <c r="L266" s="317"/>
      <c r="M266" s="224"/>
      <c r="N266" s="224"/>
      <c r="O266" s="222"/>
      <c r="P266" s="226"/>
      <c r="Q266" s="222"/>
      <c r="R266" s="222"/>
      <c r="S266" s="222"/>
      <c r="T266" s="222"/>
    </row>
    <row r="267" spans="1:20" ht="12.75" customHeight="1" x14ac:dyDescent="0.2">
      <c r="A267" s="220"/>
      <c r="B267" s="221"/>
      <c r="C267" s="221"/>
      <c r="D267" s="221"/>
      <c r="E267" s="221"/>
      <c r="F267" s="222"/>
      <c r="G267" s="220"/>
      <c r="H267" s="220"/>
      <c r="I267" s="220"/>
      <c r="J267" s="223"/>
      <c r="K267" s="317"/>
      <c r="L267" s="317"/>
      <c r="M267" s="224"/>
      <c r="N267" s="224"/>
      <c r="O267" s="222"/>
      <c r="P267" s="226"/>
      <c r="Q267" s="222"/>
      <c r="R267" s="222"/>
      <c r="S267" s="222"/>
      <c r="T267" s="222"/>
    </row>
    <row r="268" spans="1:20" ht="12.75" customHeight="1" x14ac:dyDescent="0.2">
      <c r="A268" s="220"/>
      <c r="B268" s="221"/>
      <c r="C268" s="221"/>
      <c r="D268" s="221"/>
      <c r="E268" s="221"/>
      <c r="F268" s="222"/>
      <c r="G268" s="220"/>
      <c r="H268" s="220"/>
      <c r="I268" s="220"/>
      <c r="J268" s="223"/>
      <c r="K268" s="317"/>
      <c r="L268" s="317"/>
      <c r="M268" s="224"/>
      <c r="N268" s="224"/>
      <c r="O268" s="222"/>
      <c r="P268" s="226"/>
      <c r="Q268" s="222"/>
      <c r="R268" s="222"/>
      <c r="S268" s="222"/>
      <c r="T268" s="222"/>
    </row>
    <row r="269" spans="1:20" ht="12.75" customHeight="1" x14ac:dyDescent="0.2">
      <c r="A269" s="220"/>
      <c r="B269" s="221"/>
      <c r="C269" s="221"/>
      <c r="D269" s="221"/>
      <c r="E269" s="221"/>
      <c r="F269" s="222"/>
      <c r="G269" s="220"/>
      <c r="H269" s="220"/>
      <c r="I269" s="220"/>
      <c r="J269" s="223"/>
      <c r="K269" s="317"/>
      <c r="L269" s="317"/>
      <c r="M269" s="224"/>
      <c r="N269" s="224"/>
      <c r="O269" s="222"/>
      <c r="P269" s="226"/>
      <c r="Q269" s="222"/>
      <c r="R269" s="222"/>
      <c r="S269" s="222"/>
      <c r="T269" s="222"/>
    </row>
    <row r="270" spans="1:20" ht="12.75" customHeight="1" x14ac:dyDescent="0.2">
      <c r="A270" s="220"/>
      <c r="B270" s="221"/>
      <c r="C270" s="221"/>
      <c r="D270" s="221"/>
      <c r="E270" s="221"/>
      <c r="F270" s="222"/>
      <c r="G270" s="220"/>
      <c r="H270" s="220"/>
      <c r="I270" s="220"/>
      <c r="J270" s="223"/>
      <c r="K270" s="317"/>
      <c r="L270" s="317"/>
      <c r="M270" s="224"/>
      <c r="N270" s="224"/>
      <c r="O270" s="222"/>
      <c r="P270" s="226"/>
      <c r="Q270" s="222"/>
      <c r="R270" s="222"/>
      <c r="S270" s="222"/>
      <c r="T270" s="222"/>
    </row>
    <row r="271" spans="1:20" ht="12.75" customHeight="1" x14ac:dyDescent="0.2">
      <c r="A271" s="220"/>
      <c r="B271" s="221"/>
      <c r="C271" s="221"/>
      <c r="D271" s="221"/>
      <c r="E271" s="221"/>
      <c r="F271" s="222"/>
      <c r="G271" s="220"/>
      <c r="H271" s="220"/>
      <c r="I271" s="220"/>
      <c r="J271" s="223"/>
      <c r="K271" s="317"/>
      <c r="L271" s="317"/>
      <c r="M271" s="224"/>
      <c r="N271" s="224"/>
      <c r="O271" s="222"/>
      <c r="P271" s="226"/>
      <c r="Q271" s="222"/>
      <c r="R271" s="222"/>
      <c r="S271" s="222"/>
      <c r="T271" s="222"/>
    </row>
    <row r="272" spans="1:20" ht="12.75" customHeight="1" x14ac:dyDescent="0.2">
      <c r="A272" s="220"/>
      <c r="B272" s="221"/>
      <c r="C272" s="221"/>
      <c r="D272" s="221"/>
      <c r="E272" s="221"/>
      <c r="F272" s="222"/>
      <c r="G272" s="220"/>
      <c r="H272" s="220"/>
      <c r="I272" s="220"/>
      <c r="J272" s="223"/>
      <c r="K272" s="317"/>
      <c r="L272" s="317"/>
      <c r="M272" s="224"/>
      <c r="N272" s="224"/>
      <c r="O272" s="222"/>
      <c r="P272" s="226"/>
      <c r="Q272" s="222"/>
      <c r="R272" s="222"/>
      <c r="S272" s="222"/>
      <c r="T272" s="222"/>
    </row>
    <row r="273" spans="1:20" ht="12.75" customHeight="1" x14ac:dyDescent="0.2">
      <c r="A273" s="220"/>
      <c r="B273" s="221"/>
      <c r="C273" s="221"/>
      <c r="D273" s="221"/>
      <c r="E273" s="221"/>
      <c r="F273" s="222"/>
      <c r="G273" s="220"/>
      <c r="H273" s="220"/>
      <c r="I273" s="220"/>
      <c r="J273" s="223"/>
      <c r="K273" s="317"/>
      <c r="L273" s="317"/>
      <c r="M273" s="224"/>
      <c r="N273" s="224"/>
      <c r="O273" s="222"/>
      <c r="P273" s="226"/>
      <c r="Q273" s="222"/>
      <c r="R273" s="222"/>
      <c r="S273" s="222"/>
      <c r="T273" s="222"/>
    </row>
    <row r="274" spans="1:20" ht="12.75" customHeight="1" x14ac:dyDescent="0.2">
      <c r="A274" s="220"/>
      <c r="B274" s="221"/>
      <c r="C274" s="221"/>
      <c r="D274" s="221"/>
      <c r="E274" s="221"/>
      <c r="F274" s="222"/>
      <c r="G274" s="220"/>
      <c r="H274" s="220"/>
      <c r="I274" s="220"/>
      <c r="J274" s="223"/>
      <c r="K274" s="317"/>
      <c r="L274" s="317"/>
      <c r="M274" s="224"/>
      <c r="N274" s="224"/>
      <c r="O274" s="222"/>
      <c r="P274" s="226"/>
      <c r="Q274" s="222"/>
      <c r="R274" s="222"/>
      <c r="S274" s="222"/>
      <c r="T274" s="222"/>
    </row>
    <row r="275" spans="1:20" ht="12.75" customHeight="1" x14ac:dyDescent="0.2">
      <c r="A275" s="220"/>
      <c r="B275" s="221"/>
      <c r="C275" s="221"/>
      <c r="D275" s="221"/>
      <c r="E275" s="221"/>
      <c r="F275" s="222"/>
      <c r="G275" s="220"/>
      <c r="H275" s="220"/>
      <c r="I275" s="220"/>
      <c r="J275" s="223"/>
      <c r="K275" s="317"/>
      <c r="L275" s="317"/>
      <c r="M275" s="224"/>
      <c r="N275" s="224"/>
      <c r="O275" s="222"/>
      <c r="P275" s="226"/>
      <c r="Q275" s="222"/>
      <c r="R275" s="222"/>
      <c r="S275" s="222"/>
      <c r="T275" s="222"/>
    </row>
    <row r="276" spans="1:20" ht="12.75" customHeight="1" x14ac:dyDescent="0.2">
      <c r="A276" s="220"/>
      <c r="B276" s="221"/>
      <c r="C276" s="221"/>
      <c r="D276" s="221"/>
      <c r="E276" s="221"/>
      <c r="F276" s="222"/>
      <c r="G276" s="220"/>
      <c r="H276" s="220"/>
      <c r="I276" s="220"/>
      <c r="J276" s="223"/>
      <c r="K276" s="317"/>
      <c r="L276" s="317"/>
      <c r="M276" s="224"/>
      <c r="N276" s="224"/>
      <c r="O276" s="222"/>
      <c r="P276" s="226"/>
      <c r="Q276" s="222"/>
      <c r="R276" s="222"/>
      <c r="S276" s="222"/>
      <c r="T276" s="222"/>
    </row>
    <row r="277" spans="1:20" ht="12.75" customHeight="1" x14ac:dyDescent="0.2">
      <c r="A277" s="220"/>
      <c r="B277" s="221"/>
      <c r="C277" s="221"/>
      <c r="D277" s="221"/>
      <c r="E277" s="221"/>
      <c r="F277" s="222"/>
      <c r="G277" s="220"/>
      <c r="H277" s="220"/>
      <c r="I277" s="220"/>
      <c r="J277" s="223"/>
      <c r="K277" s="317"/>
      <c r="L277" s="317"/>
      <c r="M277" s="224"/>
      <c r="N277" s="224"/>
      <c r="O277" s="222"/>
      <c r="P277" s="226"/>
      <c r="Q277" s="222"/>
      <c r="R277" s="222"/>
      <c r="S277" s="222"/>
      <c r="T277" s="222"/>
    </row>
    <row r="278" spans="1:20" ht="12.75" customHeight="1" x14ac:dyDescent="0.2">
      <c r="A278" s="220"/>
      <c r="B278" s="221"/>
      <c r="C278" s="221"/>
      <c r="D278" s="221"/>
      <c r="E278" s="221"/>
      <c r="F278" s="222"/>
      <c r="G278" s="220"/>
      <c r="H278" s="220"/>
      <c r="I278" s="220"/>
      <c r="J278" s="223"/>
      <c r="K278" s="317"/>
      <c r="L278" s="317"/>
      <c r="M278" s="224"/>
      <c r="N278" s="224"/>
      <c r="O278" s="222"/>
      <c r="P278" s="226"/>
      <c r="Q278" s="222"/>
      <c r="R278" s="222"/>
      <c r="S278" s="222"/>
      <c r="T278" s="222"/>
    </row>
    <row r="279" spans="1:20" ht="12.75" customHeight="1" x14ac:dyDescent="0.2">
      <c r="A279" s="220"/>
      <c r="B279" s="221"/>
      <c r="C279" s="221"/>
      <c r="D279" s="221"/>
      <c r="E279" s="221"/>
      <c r="F279" s="222"/>
      <c r="G279" s="220"/>
      <c r="H279" s="220"/>
      <c r="I279" s="220"/>
      <c r="J279" s="223"/>
      <c r="K279" s="317"/>
      <c r="L279" s="317"/>
      <c r="M279" s="224"/>
      <c r="N279" s="224"/>
      <c r="O279" s="222"/>
      <c r="P279" s="226"/>
      <c r="Q279" s="222"/>
      <c r="R279" s="222"/>
      <c r="S279" s="222"/>
      <c r="T279" s="222"/>
    </row>
    <row r="280" spans="1:20" ht="12.75" customHeight="1" x14ac:dyDescent="0.2">
      <c r="A280" s="220"/>
      <c r="B280" s="221"/>
      <c r="C280" s="221"/>
      <c r="D280" s="221"/>
      <c r="E280" s="221"/>
      <c r="F280" s="222"/>
      <c r="G280" s="220"/>
      <c r="H280" s="220"/>
      <c r="I280" s="220"/>
      <c r="J280" s="223"/>
      <c r="K280" s="317"/>
      <c r="L280" s="317"/>
      <c r="M280" s="224"/>
      <c r="N280" s="224"/>
      <c r="O280" s="222"/>
      <c r="P280" s="226"/>
      <c r="Q280" s="222"/>
      <c r="R280" s="222"/>
      <c r="S280" s="222"/>
      <c r="T280" s="222"/>
    </row>
    <row r="281" spans="1:20" ht="12.75" customHeight="1" x14ac:dyDescent="0.2">
      <c r="A281" s="220"/>
      <c r="B281" s="221"/>
      <c r="C281" s="221"/>
      <c r="D281" s="221"/>
      <c r="E281" s="221"/>
      <c r="F281" s="222"/>
      <c r="G281" s="220"/>
      <c r="H281" s="220"/>
      <c r="I281" s="220"/>
      <c r="J281" s="223"/>
      <c r="K281" s="317"/>
      <c r="L281" s="317"/>
      <c r="M281" s="224"/>
      <c r="N281" s="224"/>
      <c r="O281" s="222"/>
      <c r="P281" s="226"/>
      <c r="Q281" s="222"/>
      <c r="R281" s="222"/>
      <c r="S281" s="222"/>
      <c r="T281" s="222"/>
    </row>
    <row r="282" spans="1:20" ht="12.75" customHeight="1" x14ac:dyDescent="0.2">
      <c r="A282" s="220"/>
      <c r="B282" s="221"/>
      <c r="C282" s="221"/>
      <c r="D282" s="221"/>
      <c r="E282" s="221"/>
      <c r="F282" s="222"/>
      <c r="G282" s="220"/>
      <c r="H282" s="220"/>
      <c r="I282" s="220"/>
      <c r="J282" s="223"/>
      <c r="K282" s="317"/>
      <c r="L282" s="317"/>
      <c r="M282" s="224"/>
      <c r="N282" s="224"/>
      <c r="O282" s="222"/>
      <c r="P282" s="226"/>
      <c r="Q282" s="222"/>
      <c r="R282" s="222"/>
      <c r="S282" s="222"/>
      <c r="T282" s="222"/>
    </row>
    <row r="283" spans="1:20" ht="12.75" customHeight="1" x14ac:dyDescent="0.2">
      <c r="A283" s="220"/>
      <c r="B283" s="221"/>
      <c r="C283" s="221"/>
      <c r="D283" s="221"/>
      <c r="E283" s="221"/>
      <c r="F283" s="222"/>
      <c r="G283" s="220"/>
      <c r="H283" s="220"/>
      <c r="I283" s="220"/>
      <c r="J283" s="223"/>
      <c r="K283" s="317"/>
      <c r="L283" s="317"/>
      <c r="M283" s="224"/>
      <c r="N283" s="224"/>
      <c r="O283" s="222"/>
      <c r="P283" s="226"/>
      <c r="Q283" s="222"/>
      <c r="R283" s="222"/>
      <c r="S283" s="222"/>
      <c r="T283" s="222"/>
    </row>
    <row r="284" spans="1:20" ht="12.75" customHeight="1" x14ac:dyDescent="0.2">
      <c r="A284" s="220"/>
      <c r="B284" s="221"/>
      <c r="C284" s="221"/>
      <c r="D284" s="221"/>
      <c r="E284" s="221"/>
      <c r="F284" s="222"/>
      <c r="G284" s="220"/>
      <c r="H284" s="220"/>
      <c r="I284" s="220"/>
      <c r="J284" s="223"/>
      <c r="K284" s="317"/>
      <c r="L284" s="317"/>
      <c r="M284" s="224"/>
      <c r="N284" s="224"/>
      <c r="O284" s="222"/>
      <c r="P284" s="226"/>
      <c r="Q284" s="222"/>
      <c r="R284" s="222"/>
      <c r="S284" s="222"/>
      <c r="T284" s="222"/>
    </row>
    <row r="285" spans="1:20" ht="12.75" customHeight="1" x14ac:dyDescent="0.2">
      <c r="A285" s="220"/>
      <c r="B285" s="221"/>
      <c r="C285" s="221"/>
      <c r="D285" s="221"/>
      <c r="E285" s="221"/>
      <c r="F285" s="222"/>
      <c r="G285" s="220"/>
      <c r="H285" s="220"/>
      <c r="I285" s="220"/>
      <c r="J285" s="223"/>
      <c r="K285" s="317"/>
      <c r="L285" s="317"/>
      <c r="M285" s="224"/>
      <c r="N285" s="224"/>
      <c r="O285" s="222"/>
      <c r="P285" s="226"/>
      <c r="Q285" s="222"/>
      <c r="R285" s="222"/>
      <c r="S285" s="222"/>
      <c r="T285" s="222"/>
    </row>
    <row r="286" spans="1:20" ht="12.75" customHeight="1" x14ac:dyDescent="0.2">
      <c r="A286" s="220"/>
      <c r="B286" s="221"/>
      <c r="C286" s="221"/>
      <c r="D286" s="221"/>
      <c r="E286" s="221"/>
      <c r="F286" s="222"/>
      <c r="G286" s="220"/>
      <c r="H286" s="220"/>
      <c r="I286" s="220"/>
      <c r="J286" s="223"/>
      <c r="K286" s="317"/>
      <c r="L286" s="317"/>
      <c r="M286" s="224"/>
      <c r="N286" s="224"/>
      <c r="O286" s="222"/>
      <c r="P286" s="226"/>
      <c r="Q286" s="222"/>
      <c r="R286" s="222"/>
      <c r="S286" s="222"/>
      <c r="T286" s="222"/>
    </row>
    <row r="287" spans="1:20" ht="12.75" customHeight="1" x14ac:dyDescent="0.2">
      <c r="A287" s="220"/>
      <c r="B287" s="221"/>
      <c r="C287" s="221"/>
      <c r="D287" s="221"/>
      <c r="E287" s="221"/>
      <c r="F287" s="222"/>
      <c r="G287" s="220"/>
      <c r="H287" s="220"/>
      <c r="I287" s="220"/>
      <c r="J287" s="223"/>
      <c r="K287" s="317"/>
      <c r="L287" s="317"/>
      <c r="M287" s="224"/>
      <c r="N287" s="224"/>
      <c r="O287" s="222"/>
      <c r="P287" s="226"/>
      <c r="Q287" s="222"/>
      <c r="R287" s="222"/>
      <c r="S287" s="222"/>
      <c r="T287" s="222"/>
    </row>
    <row r="288" spans="1:20" ht="12.75" customHeight="1" x14ac:dyDescent="0.2">
      <c r="A288" s="220"/>
      <c r="B288" s="221"/>
      <c r="C288" s="221"/>
      <c r="D288" s="221"/>
      <c r="E288" s="221"/>
      <c r="F288" s="222"/>
      <c r="G288" s="220"/>
      <c r="H288" s="220"/>
      <c r="I288" s="220"/>
      <c r="J288" s="223"/>
      <c r="K288" s="317"/>
      <c r="L288" s="317"/>
      <c r="M288" s="224"/>
      <c r="N288" s="224"/>
      <c r="O288" s="222"/>
      <c r="P288" s="226"/>
      <c r="Q288" s="222"/>
      <c r="R288" s="222"/>
      <c r="S288" s="222"/>
      <c r="T288" s="222"/>
    </row>
    <row r="289" spans="1:20" ht="12.75" customHeight="1" x14ac:dyDescent="0.2">
      <c r="A289" s="220"/>
      <c r="B289" s="221"/>
      <c r="C289" s="221"/>
      <c r="D289" s="221"/>
      <c r="E289" s="221"/>
      <c r="F289" s="222"/>
      <c r="G289" s="220"/>
      <c r="H289" s="220"/>
      <c r="I289" s="220"/>
      <c r="J289" s="223"/>
      <c r="K289" s="317"/>
      <c r="L289" s="317"/>
      <c r="M289" s="224"/>
      <c r="N289" s="224"/>
      <c r="O289" s="222"/>
      <c r="P289" s="226"/>
      <c r="Q289" s="222"/>
      <c r="R289" s="222"/>
      <c r="S289" s="222"/>
      <c r="T289" s="222"/>
    </row>
    <row r="290" spans="1:20" ht="12.75" customHeight="1" x14ac:dyDescent="0.2">
      <c r="A290" s="220"/>
      <c r="B290" s="221"/>
      <c r="C290" s="221"/>
      <c r="D290" s="221"/>
      <c r="E290" s="221"/>
      <c r="F290" s="222"/>
      <c r="G290" s="220"/>
      <c r="H290" s="220"/>
      <c r="I290" s="220"/>
      <c r="J290" s="223"/>
      <c r="K290" s="317"/>
      <c r="L290" s="317"/>
      <c r="M290" s="224"/>
      <c r="N290" s="224"/>
      <c r="O290" s="222"/>
      <c r="P290" s="226"/>
      <c r="Q290" s="222"/>
      <c r="R290" s="222"/>
      <c r="S290" s="222"/>
      <c r="T290" s="222"/>
    </row>
    <row r="291" spans="1:20" ht="12.75" customHeight="1" x14ac:dyDescent="0.2">
      <c r="A291" s="220"/>
      <c r="B291" s="221"/>
      <c r="C291" s="221"/>
      <c r="D291" s="221"/>
      <c r="E291" s="221"/>
      <c r="F291" s="222"/>
      <c r="G291" s="220"/>
      <c r="H291" s="220"/>
      <c r="I291" s="220"/>
      <c r="J291" s="223"/>
      <c r="K291" s="317"/>
      <c r="L291" s="317"/>
      <c r="M291" s="224"/>
      <c r="N291" s="224"/>
      <c r="O291" s="222"/>
      <c r="P291" s="226"/>
      <c r="Q291" s="222"/>
      <c r="R291" s="222"/>
      <c r="S291" s="222"/>
      <c r="T291" s="222"/>
    </row>
    <row r="292" spans="1:20" ht="12.75" customHeight="1" x14ac:dyDescent="0.2">
      <c r="A292" s="220"/>
      <c r="B292" s="221"/>
      <c r="C292" s="221"/>
      <c r="D292" s="221"/>
      <c r="E292" s="221"/>
      <c r="F292" s="222"/>
      <c r="G292" s="220"/>
      <c r="H292" s="220"/>
      <c r="I292" s="220"/>
      <c r="J292" s="223"/>
      <c r="K292" s="317"/>
      <c r="L292" s="317"/>
      <c r="M292" s="224"/>
      <c r="N292" s="224"/>
      <c r="O292" s="222"/>
      <c r="P292" s="226"/>
      <c r="Q292" s="222"/>
      <c r="R292" s="222"/>
      <c r="S292" s="222"/>
      <c r="T292" s="222"/>
    </row>
    <row r="293" spans="1:20" ht="12.75" customHeight="1" x14ac:dyDescent="0.2">
      <c r="A293" s="220"/>
      <c r="B293" s="221"/>
      <c r="C293" s="221"/>
      <c r="D293" s="221"/>
      <c r="E293" s="221"/>
      <c r="F293" s="222"/>
      <c r="G293" s="220"/>
      <c r="H293" s="220"/>
      <c r="I293" s="220"/>
      <c r="J293" s="223"/>
      <c r="K293" s="317"/>
      <c r="L293" s="317"/>
      <c r="M293" s="224"/>
      <c r="N293" s="224"/>
      <c r="O293" s="222"/>
      <c r="P293" s="226"/>
      <c r="Q293" s="222"/>
      <c r="R293" s="222"/>
      <c r="S293" s="222"/>
      <c r="T293" s="222"/>
    </row>
    <row r="294" spans="1:20" ht="12.75" customHeight="1" x14ac:dyDescent="0.2">
      <c r="A294" s="220"/>
      <c r="B294" s="221"/>
      <c r="C294" s="221"/>
      <c r="D294" s="221"/>
      <c r="E294" s="221"/>
      <c r="F294" s="222"/>
      <c r="G294" s="220"/>
      <c r="H294" s="220"/>
      <c r="I294" s="220"/>
      <c r="J294" s="223"/>
      <c r="K294" s="317"/>
      <c r="L294" s="317"/>
      <c r="M294" s="224"/>
      <c r="N294" s="224"/>
      <c r="O294" s="222"/>
      <c r="P294" s="226"/>
      <c r="Q294" s="222"/>
      <c r="R294" s="222"/>
      <c r="S294" s="222"/>
      <c r="T294" s="222"/>
    </row>
    <row r="295" spans="1:20" ht="12.75" customHeight="1" x14ac:dyDescent="0.2">
      <c r="A295" s="220"/>
      <c r="B295" s="221"/>
      <c r="C295" s="221"/>
      <c r="D295" s="221"/>
      <c r="E295" s="221"/>
      <c r="F295" s="222"/>
      <c r="G295" s="220"/>
      <c r="H295" s="220"/>
      <c r="I295" s="220"/>
      <c r="J295" s="223"/>
      <c r="K295" s="317"/>
      <c r="L295" s="317"/>
      <c r="M295" s="224"/>
      <c r="N295" s="224"/>
      <c r="O295" s="222"/>
      <c r="P295" s="226"/>
      <c r="Q295" s="222"/>
      <c r="R295" s="222"/>
      <c r="S295" s="222"/>
      <c r="T295" s="222"/>
    </row>
    <row r="296" spans="1:20" ht="12.75" customHeight="1" x14ac:dyDescent="0.2">
      <c r="A296" s="220"/>
      <c r="B296" s="221"/>
      <c r="C296" s="221"/>
      <c r="D296" s="221"/>
      <c r="E296" s="221"/>
      <c r="F296" s="222"/>
      <c r="G296" s="220"/>
      <c r="H296" s="220"/>
      <c r="I296" s="220"/>
      <c r="J296" s="223"/>
      <c r="K296" s="317"/>
      <c r="L296" s="317"/>
      <c r="M296" s="224"/>
      <c r="N296" s="224"/>
      <c r="O296" s="222"/>
      <c r="P296" s="226"/>
      <c r="Q296" s="222"/>
      <c r="R296" s="222"/>
      <c r="S296" s="222"/>
      <c r="T296" s="222"/>
    </row>
    <row r="297" spans="1:20" ht="12.75" customHeight="1" x14ac:dyDescent="0.2">
      <c r="A297" s="220"/>
      <c r="B297" s="221"/>
      <c r="C297" s="221"/>
      <c r="D297" s="221"/>
      <c r="E297" s="221"/>
      <c r="F297" s="222"/>
      <c r="G297" s="220"/>
      <c r="H297" s="220"/>
      <c r="I297" s="220"/>
      <c r="J297" s="223"/>
      <c r="K297" s="317"/>
      <c r="L297" s="317"/>
      <c r="M297" s="224"/>
      <c r="N297" s="224"/>
      <c r="O297" s="222"/>
      <c r="P297" s="226"/>
      <c r="Q297" s="222"/>
      <c r="R297" s="222"/>
      <c r="S297" s="222"/>
      <c r="T297" s="222"/>
    </row>
    <row r="298" spans="1:20" ht="12.75" customHeight="1" x14ac:dyDescent="0.2">
      <c r="A298" s="220"/>
      <c r="B298" s="221"/>
      <c r="C298" s="221"/>
      <c r="D298" s="221"/>
      <c r="E298" s="221"/>
      <c r="F298" s="222"/>
      <c r="G298" s="220"/>
      <c r="H298" s="220"/>
      <c r="I298" s="220"/>
      <c r="J298" s="223"/>
      <c r="K298" s="317"/>
      <c r="L298" s="317"/>
      <c r="M298" s="224"/>
      <c r="N298" s="224"/>
      <c r="O298" s="222"/>
      <c r="P298" s="226"/>
      <c r="Q298" s="222"/>
      <c r="R298" s="222"/>
      <c r="S298" s="222"/>
      <c r="T298" s="222"/>
    </row>
    <row r="299" spans="1:20" ht="12.75" customHeight="1" x14ac:dyDescent="0.2">
      <c r="A299" s="220"/>
      <c r="B299" s="221"/>
      <c r="C299" s="221"/>
      <c r="D299" s="221"/>
      <c r="E299" s="221"/>
      <c r="F299" s="222"/>
      <c r="G299" s="220"/>
      <c r="H299" s="220"/>
      <c r="I299" s="220"/>
      <c r="J299" s="223"/>
      <c r="K299" s="317"/>
      <c r="L299" s="317"/>
      <c r="M299" s="224"/>
      <c r="N299" s="224"/>
      <c r="O299" s="222"/>
      <c r="P299" s="226"/>
      <c r="Q299" s="222"/>
      <c r="R299" s="222"/>
      <c r="S299" s="222"/>
      <c r="T299" s="222"/>
    </row>
    <row r="300" spans="1:20" ht="12.75" customHeight="1" x14ac:dyDescent="0.2">
      <c r="A300" s="220"/>
      <c r="B300" s="221"/>
      <c r="C300" s="221"/>
      <c r="D300" s="221"/>
      <c r="E300" s="221"/>
      <c r="F300" s="222"/>
      <c r="G300" s="220"/>
      <c r="H300" s="220"/>
      <c r="I300" s="220"/>
      <c r="J300" s="223"/>
      <c r="K300" s="317"/>
      <c r="L300" s="317"/>
      <c r="M300" s="224"/>
      <c r="N300" s="224"/>
      <c r="O300" s="222"/>
      <c r="P300" s="226"/>
      <c r="Q300" s="222"/>
      <c r="R300" s="222"/>
      <c r="S300" s="222"/>
      <c r="T300" s="222"/>
    </row>
    <row r="301" spans="1:20" ht="12.75" customHeight="1" x14ac:dyDescent="0.2">
      <c r="A301" s="220"/>
      <c r="B301" s="221"/>
      <c r="C301" s="221"/>
      <c r="D301" s="221"/>
      <c r="E301" s="221"/>
      <c r="F301" s="222"/>
      <c r="G301" s="220"/>
      <c r="H301" s="220"/>
      <c r="I301" s="220"/>
      <c r="J301" s="223"/>
      <c r="K301" s="317"/>
      <c r="L301" s="317"/>
      <c r="M301" s="224"/>
      <c r="N301" s="224"/>
      <c r="O301" s="222"/>
      <c r="P301" s="226"/>
      <c r="Q301" s="222"/>
      <c r="R301" s="222"/>
      <c r="S301" s="222"/>
      <c r="T301" s="222"/>
    </row>
    <row r="302" spans="1:20" ht="12.75" customHeight="1" x14ac:dyDescent="0.2">
      <c r="A302" s="220"/>
      <c r="B302" s="221"/>
      <c r="C302" s="221"/>
      <c r="D302" s="221"/>
      <c r="E302" s="221"/>
      <c r="F302" s="222"/>
      <c r="G302" s="220"/>
      <c r="H302" s="220"/>
      <c r="I302" s="220"/>
      <c r="J302" s="223"/>
      <c r="K302" s="317"/>
      <c r="L302" s="317"/>
      <c r="M302" s="224"/>
      <c r="N302" s="224"/>
      <c r="O302" s="222"/>
      <c r="P302" s="226"/>
      <c r="Q302" s="222"/>
      <c r="R302" s="222"/>
      <c r="S302" s="222"/>
      <c r="T302" s="222"/>
    </row>
    <row r="303" spans="1:20" ht="12.75" customHeight="1" x14ac:dyDescent="0.2">
      <c r="A303" s="220"/>
      <c r="B303" s="221"/>
      <c r="C303" s="221"/>
      <c r="D303" s="221"/>
      <c r="E303" s="221"/>
      <c r="F303" s="222"/>
      <c r="G303" s="220"/>
      <c r="H303" s="220"/>
      <c r="I303" s="220"/>
      <c r="J303" s="223"/>
      <c r="K303" s="317"/>
      <c r="L303" s="317"/>
      <c r="M303" s="224"/>
      <c r="N303" s="224"/>
      <c r="O303" s="222"/>
      <c r="P303" s="226"/>
      <c r="Q303" s="222"/>
      <c r="R303" s="222"/>
      <c r="S303" s="222"/>
      <c r="T303" s="222"/>
    </row>
    <row r="304" spans="1:20" ht="12.75" customHeight="1" x14ac:dyDescent="0.2">
      <c r="A304" s="220"/>
      <c r="B304" s="221"/>
      <c r="C304" s="221"/>
      <c r="D304" s="221"/>
      <c r="E304" s="221"/>
      <c r="F304" s="222"/>
      <c r="G304" s="220"/>
      <c r="H304" s="220"/>
      <c r="I304" s="220"/>
      <c r="J304" s="223"/>
      <c r="K304" s="317"/>
      <c r="L304" s="317"/>
      <c r="M304" s="224"/>
      <c r="N304" s="224"/>
      <c r="O304" s="222"/>
      <c r="P304" s="226"/>
      <c r="Q304" s="222"/>
      <c r="R304" s="222"/>
      <c r="S304" s="222"/>
      <c r="T304" s="222"/>
    </row>
    <row r="305" spans="1:20" ht="12.75" customHeight="1" x14ac:dyDescent="0.2">
      <c r="A305" s="220"/>
      <c r="B305" s="221"/>
      <c r="C305" s="221"/>
      <c r="D305" s="221"/>
      <c r="E305" s="221"/>
      <c r="F305" s="222"/>
      <c r="G305" s="220"/>
      <c r="H305" s="220"/>
      <c r="I305" s="220"/>
      <c r="J305" s="223"/>
      <c r="K305" s="317"/>
      <c r="L305" s="317"/>
      <c r="M305" s="224"/>
      <c r="N305" s="224"/>
      <c r="O305" s="222"/>
      <c r="P305" s="226"/>
      <c r="Q305" s="222"/>
      <c r="R305" s="222"/>
      <c r="S305" s="222"/>
      <c r="T305" s="222"/>
    </row>
    <row r="306" spans="1:20" ht="12.75" customHeight="1" x14ac:dyDescent="0.2">
      <c r="A306" s="220"/>
      <c r="B306" s="221"/>
      <c r="C306" s="221"/>
      <c r="D306" s="221"/>
      <c r="E306" s="221"/>
      <c r="F306" s="222"/>
      <c r="G306" s="220"/>
      <c r="H306" s="220"/>
      <c r="I306" s="220"/>
      <c r="J306" s="223"/>
      <c r="K306" s="317"/>
      <c r="L306" s="317"/>
      <c r="M306" s="224"/>
      <c r="N306" s="224"/>
      <c r="O306" s="222"/>
      <c r="P306" s="226"/>
      <c r="Q306" s="222"/>
      <c r="R306" s="222"/>
      <c r="S306" s="222"/>
      <c r="T306" s="222"/>
    </row>
    <row r="307" spans="1:20" ht="12.75" customHeight="1" x14ac:dyDescent="0.2">
      <c r="A307" s="220"/>
      <c r="B307" s="221"/>
      <c r="C307" s="221"/>
      <c r="D307" s="221"/>
      <c r="E307" s="221"/>
      <c r="F307" s="222"/>
      <c r="G307" s="220"/>
      <c r="H307" s="220"/>
      <c r="I307" s="220"/>
      <c r="J307" s="223"/>
      <c r="K307" s="317"/>
      <c r="L307" s="317"/>
      <c r="M307" s="224"/>
      <c r="N307" s="224"/>
      <c r="O307" s="222"/>
      <c r="P307" s="226"/>
      <c r="Q307" s="222"/>
      <c r="R307" s="222"/>
      <c r="S307" s="222"/>
      <c r="T307" s="222"/>
    </row>
    <row r="308" spans="1:20" ht="12.75" customHeight="1" x14ac:dyDescent="0.2">
      <c r="A308" s="220"/>
      <c r="B308" s="221"/>
      <c r="C308" s="221"/>
      <c r="D308" s="221"/>
      <c r="E308" s="221"/>
      <c r="F308" s="222"/>
      <c r="G308" s="220"/>
      <c r="H308" s="220"/>
      <c r="I308" s="220"/>
      <c r="J308" s="223"/>
      <c r="K308" s="317"/>
      <c r="L308" s="317"/>
      <c r="M308" s="224"/>
      <c r="N308" s="224"/>
      <c r="O308" s="222"/>
      <c r="P308" s="226"/>
      <c r="Q308" s="222"/>
      <c r="R308" s="222"/>
      <c r="S308" s="222"/>
      <c r="T308" s="222"/>
    </row>
    <row r="309" spans="1:20" ht="12.75" customHeight="1" x14ac:dyDescent="0.2">
      <c r="A309" s="220"/>
      <c r="B309" s="221"/>
      <c r="C309" s="221"/>
      <c r="D309" s="221"/>
      <c r="E309" s="221"/>
      <c r="F309" s="222"/>
      <c r="G309" s="220"/>
      <c r="H309" s="220"/>
      <c r="I309" s="220"/>
      <c r="J309" s="223"/>
      <c r="K309" s="317"/>
      <c r="L309" s="317"/>
      <c r="M309" s="224"/>
      <c r="N309" s="224"/>
      <c r="O309" s="222"/>
      <c r="P309" s="226"/>
      <c r="Q309" s="222"/>
      <c r="R309" s="222"/>
      <c r="S309" s="222"/>
      <c r="T309" s="222"/>
    </row>
    <row r="310" spans="1:20" ht="12.75" customHeight="1" x14ac:dyDescent="0.2">
      <c r="A310" s="220"/>
      <c r="B310" s="221"/>
      <c r="C310" s="221"/>
      <c r="D310" s="221"/>
      <c r="E310" s="221"/>
      <c r="F310" s="222"/>
      <c r="G310" s="220"/>
      <c r="H310" s="220"/>
      <c r="I310" s="220"/>
      <c r="J310" s="223"/>
      <c r="K310" s="317"/>
      <c r="L310" s="317"/>
      <c r="M310" s="224"/>
      <c r="N310" s="224"/>
      <c r="O310" s="222"/>
      <c r="P310" s="226"/>
      <c r="Q310" s="222"/>
      <c r="R310" s="222"/>
      <c r="S310" s="222"/>
      <c r="T310" s="222"/>
    </row>
    <row r="311" spans="1:20" ht="12.75" customHeight="1" x14ac:dyDescent="0.2">
      <c r="A311" s="220"/>
      <c r="B311" s="221"/>
      <c r="C311" s="221"/>
      <c r="D311" s="221"/>
      <c r="E311" s="221"/>
      <c r="F311" s="222"/>
      <c r="G311" s="220"/>
      <c r="H311" s="220"/>
      <c r="I311" s="220"/>
      <c r="J311" s="223"/>
      <c r="K311" s="317"/>
      <c r="L311" s="317"/>
      <c r="M311" s="224"/>
      <c r="N311" s="224"/>
      <c r="O311" s="222"/>
      <c r="P311" s="226"/>
      <c r="Q311" s="222"/>
      <c r="R311" s="222"/>
      <c r="S311" s="222"/>
      <c r="T311" s="222"/>
    </row>
    <row r="312" spans="1:20" ht="12.75" customHeight="1" x14ac:dyDescent="0.2">
      <c r="A312" s="220"/>
      <c r="B312" s="221"/>
      <c r="C312" s="221"/>
      <c r="D312" s="221"/>
      <c r="E312" s="221"/>
      <c r="F312" s="222"/>
      <c r="G312" s="220"/>
      <c r="H312" s="220"/>
      <c r="I312" s="220"/>
      <c r="J312" s="223"/>
      <c r="K312" s="317"/>
      <c r="L312" s="317"/>
      <c r="M312" s="224"/>
      <c r="N312" s="224"/>
      <c r="O312" s="222"/>
      <c r="P312" s="226"/>
      <c r="Q312" s="222"/>
      <c r="R312" s="222"/>
      <c r="S312" s="222"/>
      <c r="T312" s="222"/>
    </row>
    <row r="313" spans="1:20" ht="12.75" customHeight="1" x14ac:dyDescent="0.2">
      <c r="A313" s="220"/>
      <c r="B313" s="221"/>
      <c r="C313" s="221"/>
      <c r="D313" s="221"/>
      <c r="E313" s="221"/>
      <c r="F313" s="222"/>
      <c r="G313" s="220"/>
      <c r="H313" s="220"/>
      <c r="I313" s="220"/>
      <c r="J313" s="223"/>
      <c r="K313" s="317"/>
      <c r="L313" s="317"/>
      <c r="M313" s="224"/>
      <c r="N313" s="224"/>
      <c r="O313" s="222"/>
      <c r="P313" s="226"/>
      <c r="Q313" s="222"/>
      <c r="R313" s="222"/>
      <c r="S313" s="222"/>
      <c r="T313" s="222"/>
    </row>
    <row r="314" spans="1:20" ht="12.75" customHeight="1" x14ac:dyDescent="0.2">
      <c r="A314" s="220"/>
      <c r="B314" s="221"/>
      <c r="C314" s="221"/>
      <c r="D314" s="221"/>
      <c r="E314" s="221"/>
      <c r="F314" s="222"/>
      <c r="G314" s="220"/>
      <c r="H314" s="220"/>
      <c r="I314" s="220"/>
      <c r="J314" s="223"/>
      <c r="K314" s="317"/>
      <c r="L314" s="317"/>
      <c r="M314" s="224"/>
      <c r="N314" s="224"/>
      <c r="O314" s="222"/>
      <c r="P314" s="226"/>
      <c r="Q314" s="222"/>
      <c r="R314" s="222"/>
      <c r="S314" s="222"/>
      <c r="T314" s="222"/>
    </row>
    <row r="315" spans="1:20" ht="12.75" customHeight="1" x14ac:dyDescent="0.2">
      <c r="A315" s="220"/>
      <c r="B315" s="221"/>
      <c r="C315" s="221"/>
      <c r="D315" s="221"/>
      <c r="E315" s="221"/>
      <c r="F315" s="222"/>
      <c r="G315" s="220"/>
      <c r="H315" s="220"/>
      <c r="I315" s="220"/>
      <c r="J315" s="223"/>
      <c r="K315" s="317"/>
      <c r="L315" s="317"/>
      <c r="M315" s="224"/>
      <c r="N315" s="224"/>
      <c r="O315" s="222"/>
      <c r="P315" s="226"/>
      <c r="Q315" s="222"/>
      <c r="R315" s="222"/>
      <c r="S315" s="222"/>
      <c r="T315" s="222"/>
    </row>
    <row r="316" spans="1:20" ht="12.75" customHeight="1" x14ac:dyDescent="0.2">
      <c r="A316" s="220"/>
      <c r="B316" s="221"/>
      <c r="C316" s="221"/>
      <c r="D316" s="221"/>
      <c r="E316" s="221"/>
      <c r="F316" s="222"/>
      <c r="G316" s="220"/>
      <c r="H316" s="220"/>
      <c r="I316" s="220"/>
      <c r="J316" s="223"/>
      <c r="K316" s="317"/>
      <c r="L316" s="317"/>
      <c r="M316" s="224"/>
      <c r="N316" s="224"/>
      <c r="O316" s="222"/>
      <c r="P316" s="226"/>
      <c r="Q316" s="222"/>
      <c r="R316" s="222"/>
      <c r="S316" s="222"/>
      <c r="T316" s="222"/>
    </row>
    <row r="317" spans="1:20" ht="12.75" customHeight="1" x14ac:dyDescent="0.2">
      <c r="A317" s="220"/>
      <c r="B317" s="221"/>
      <c r="C317" s="221"/>
      <c r="D317" s="221"/>
      <c r="E317" s="221"/>
      <c r="F317" s="222"/>
      <c r="G317" s="220"/>
      <c r="H317" s="220"/>
      <c r="I317" s="220"/>
      <c r="J317" s="223"/>
      <c r="K317" s="317"/>
      <c r="L317" s="317"/>
      <c r="M317" s="224"/>
      <c r="N317" s="224"/>
      <c r="O317" s="222"/>
      <c r="P317" s="226"/>
      <c r="Q317" s="222"/>
      <c r="R317" s="222"/>
      <c r="S317" s="222"/>
      <c r="T317" s="222"/>
    </row>
    <row r="318" spans="1:20" ht="12.75" customHeight="1" x14ac:dyDescent="0.2">
      <c r="A318" s="220"/>
      <c r="B318" s="221"/>
      <c r="C318" s="221"/>
      <c r="D318" s="221"/>
      <c r="E318" s="221"/>
      <c r="F318" s="222"/>
      <c r="G318" s="220"/>
      <c r="H318" s="220"/>
      <c r="I318" s="220"/>
      <c r="J318" s="223"/>
      <c r="K318" s="317"/>
      <c r="L318" s="317"/>
      <c r="M318" s="224"/>
      <c r="N318" s="224"/>
      <c r="O318" s="222"/>
      <c r="P318" s="226"/>
      <c r="Q318" s="222"/>
      <c r="R318" s="222"/>
      <c r="S318" s="222"/>
      <c r="T318" s="222"/>
    </row>
    <row r="319" spans="1:20" ht="12.75" customHeight="1" x14ac:dyDescent="0.2">
      <c r="A319" s="220"/>
      <c r="B319" s="221"/>
      <c r="C319" s="221"/>
      <c r="D319" s="221"/>
      <c r="E319" s="221"/>
      <c r="F319" s="222"/>
      <c r="G319" s="220"/>
      <c r="H319" s="220"/>
      <c r="I319" s="220"/>
      <c r="J319" s="223"/>
      <c r="K319" s="317"/>
      <c r="L319" s="317"/>
      <c r="M319" s="224"/>
      <c r="N319" s="224"/>
      <c r="O319" s="222"/>
      <c r="P319" s="226"/>
      <c r="Q319" s="222"/>
      <c r="R319" s="222"/>
      <c r="S319" s="222"/>
      <c r="T319" s="222"/>
    </row>
    <row r="320" spans="1:20" ht="12.75" customHeight="1" x14ac:dyDescent="0.2">
      <c r="A320" s="220"/>
      <c r="B320" s="221"/>
      <c r="C320" s="221"/>
      <c r="D320" s="221"/>
      <c r="E320" s="221"/>
      <c r="F320" s="222"/>
      <c r="G320" s="220"/>
      <c r="H320" s="220"/>
      <c r="I320" s="220"/>
      <c r="J320" s="223"/>
      <c r="K320" s="317"/>
      <c r="L320" s="317"/>
      <c r="M320" s="224"/>
      <c r="N320" s="224"/>
      <c r="O320" s="222"/>
      <c r="P320" s="226"/>
      <c r="Q320" s="222"/>
      <c r="R320" s="222"/>
      <c r="S320" s="222"/>
      <c r="T320" s="222"/>
    </row>
    <row r="321" spans="1:20" ht="12.75" customHeight="1" x14ac:dyDescent="0.2">
      <c r="A321" s="220"/>
      <c r="B321" s="221"/>
      <c r="C321" s="221"/>
      <c r="D321" s="221"/>
      <c r="E321" s="221"/>
      <c r="F321" s="222"/>
      <c r="G321" s="220"/>
      <c r="H321" s="220"/>
      <c r="I321" s="220"/>
      <c r="J321" s="223"/>
      <c r="K321" s="317"/>
      <c r="L321" s="317"/>
      <c r="M321" s="224"/>
      <c r="N321" s="224"/>
      <c r="O321" s="222"/>
      <c r="P321" s="226"/>
      <c r="Q321" s="222"/>
      <c r="R321" s="222"/>
      <c r="S321" s="222"/>
      <c r="T321" s="222"/>
    </row>
    <row r="322" spans="1:20" ht="12.75" customHeight="1" x14ac:dyDescent="0.2">
      <c r="A322" s="220"/>
      <c r="B322" s="221"/>
      <c r="C322" s="221"/>
      <c r="D322" s="221"/>
      <c r="E322" s="221"/>
      <c r="F322" s="222"/>
      <c r="G322" s="220"/>
      <c r="H322" s="220"/>
      <c r="I322" s="220"/>
      <c r="J322" s="223"/>
      <c r="K322" s="317"/>
      <c r="L322" s="317"/>
      <c r="M322" s="224"/>
      <c r="N322" s="224"/>
      <c r="O322" s="222"/>
      <c r="P322" s="226"/>
      <c r="Q322" s="222"/>
      <c r="R322" s="222"/>
      <c r="S322" s="222"/>
      <c r="T322" s="222"/>
    </row>
    <row r="323" spans="1:20" ht="12.75" customHeight="1" x14ac:dyDescent="0.2">
      <c r="A323" s="220"/>
      <c r="B323" s="221"/>
      <c r="C323" s="221"/>
      <c r="D323" s="221"/>
      <c r="E323" s="221"/>
      <c r="F323" s="222"/>
      <c r="G323" s="220"/>
      <c r="H323" s="220"/>
      <c r="I323" s="220"/>
      <c r="J323" s="223"/>
      <c r="K323" s="317"/>
      <c r="L323" s="317"/>
      <c r="M323" s="224"/>
      <c r="N323" s="224"/>
      <c r="O323" s="222"/>
      <c r="P323" s="226"/>
      <c r="Q323" s="222"/>
      <c r="R323" s="222"/>
      <c r="S323" s="222"/>
      <c r="T323" s="222"/>
    </row>
    <row r="324" spans="1:20" ht="12.75" customHeight="1" x14ac:dyDescent="0.2">
      <c r="A324" s="220"/>
      <c r="B324" s="221"/>
      <c r="C324" s="221"/>
      <c r="D324" s="221"/>
      <c r="E324" s="221"/>
      <c r="F324" s="222"/>
      <c r="G324" s="220"/>
      <c r="H324" s="220"/>
      <c r="I324" s="220"/>
      <c r="J324" s="223"/>
      <c r="K324" s="317"/>
      <c r="L324" s="317"/>
      <c r="M324" s="224"/>
      <c r="N324" s="224"/>
      <c r="O324" s="222"/>
      <c r="P324" s="226"/>
      <c r="Q324" s="222"/>
      <c r="R324" s="222"/>
      <c r="S324" s="222"/>
      <c r="T324" s="222"/>
    </row>
    <row r="325" spans="1:20" ht="12.75" customHeight="1" x14ac:dyDescent="0.2">
      <c r="A325" s="220"/>
      <c r="B325" s="221"/>
      <c r="C325" s="221"/>
      <c r="D325" s="221"/>
      <c r="E325" s="221"/>
      <c r="F325" s="222"/>
      <c r="G325" s="220"/>
      <c r="H325" s="220"/>
      <c r="I325" s="220"/>
      <c r="J325" s="223"/>
      <c r="K325" s="317"/>
      <c r="L325" s="317"/>
      <c r="M325" s="224"/>
      <c r="N325" s="224"/>
      <c r="O325" s="222"/>
      <c r="P325" s="226"/>
      <c r="Q325" s="222"/>
      <c r="R325" s="222"/>
      <c r="S325" s="222"/>
      <c r="T325" s="222"/>
    </row>
    <row r="326" spans="1:20" ht="12.75" customHeight="1" x14ac:dyDescent="0.2">
      <c r="A326" s="220"/>
      <c r="B326" s="221"/>
      <c r="C326" s="221"/>
      <c r="D326" s="221"/>
      <c r="E326" s="221"/>
      <c r="F326" s="222"/>
      <c r="G326" s="220"/>
      <c r="H326" s="220"/>
      <c r="I326" s="220"/>
      <c r="J326" s="223"/>
      <c r="K326" s="317"/>
      <c r="L326" s="317"/>
      <c r="M326" s="224"/>
      <c r="N326" s="224"/>
      <c r="O326" s="222"/>
      <c r="P326" s="226"/>
      <c r="Q326" s="222"/>
      <c r="R326" s="222"/>
      <c r="S326" s="222"/>
      <c r="T326" s="222"/>
    </row>
    <row r="327" spans="1:20" ht="12.75" customHeight="1" x14ac:dyDescent="0.2">
      <c r="A327" s="220"/>
      <c r="B327" s="221"/>
      <c r="C327" s="221"/>
      <c r="D327" s="221"/>
      <c r="E327" s="221"/>
      <c r="F327" s="222"/>
      <c r="G327" s="220"/>
      <c r="H327" s="220"/>
      <c r="I327" s="220"/>
      <c r="J327" s="223"/>
      <c r="K327" s="317"/>
      <c r="L327" s="317"/>
      <c r="M327" s="224"/>
      <c r="N327" s="224"/>
      <c r="O327" s="222"/>
      <c r="P327" s="226"/>
      <c r="Q327" s="222"/>
      <c r="R327" s="222"/>
      <c r="S327" s="222"/>
      <c r="T327" s="222"/>
    </row>
    <row r="328" spans="1:20" ht="12.75" customHeight="1" x14ac:dyDescent="0.2">
      <c r="A328" s="220"/>
      <c r="B328" s="221"/>
      <c r="C328" s="221"/>
      <c r="D328" s="221"/>
      <c r="E328" s="221"/>
      <c r="F328" s="222"/>
      <c r="G328" s="220"/>
      <c r="H328" s="220"/>
      <c r="I328" s="220"/>
      <c r="J328" s="223"/>
      <c r="K328" s="317"/>
      <c r="L328" s="317"/>
      <c r="M328" s="224"/>
      <c r="N328" s="224"/>
      <c r="O328" s="222"/>
      <c r="P328" s="226"/>
      <c r="Q328" s="222"/>
      <c r="R328" s="222"/>
      <c r="S328" s="222"/>
      <c r="T328" s="222"/>
    </row>
    <row r="329" spans="1:20" ht="12.75" customHeight="1" x14ac:dyDescent="0.2">
      <c r="A329" s="220"/>
      <c r="B329" s="221"/>
      <c r="C329" s="221"/>
      <c r="D329" s="221"/>
      <c r="E329" s="221"/>
      <c r="F329" s="222"/>
      <c r="G329" s="220"/>
      <c r="H329" s="220"/>
      <c r="I329" s="220"/>
      <c r="J329" s="223"/>
      <c r="K329" s="317"/>
      <c r="L329" s="317"/>
      <c r="M329" s="224"/>
      <c r="N329" s="224"/>
      <c r="O329" s="222"/>
      <c r="P329" s="226"/>
      <c r="Q329" s="222"/>
      <c r="R329" s="222"/>
      <c r="S329" s="222"/>
      <c r="T329" s="222"/>
    </row>
    <row r="330" spans="1:20" ht="12.75" customHeight="1" x14ac:dyDescent="0.2">
      <c r="A330" s="220"/>
      <c r="B330" s="221"/>
      <c r="C330" s="221"/>
      <c r="D330" s="221"/>
      <c r="E330" s="221"/>
      <c r="F330" s="222"/>
      <c r="G330" s="220"/>
      <c r="H330" s="220"/>
      <c r="I330" s="220"/>
      <c r="J330" s="223"/>
      <c r="K330" s="317"/>
      <c r="L330" s="317"/>
      <c r="M330" s="224"/>
      <c r="N330" s="224"/>
      <c r="O330" s="222"/>
      <c r="P330" s="226"/>
      <c r="Q330" s="222"/>
      <c r="R330" s="222"/>
      <c r="S330" s="222"/>
      <c r="T330" s="222"/>
    </row>
    <row r="331" spans="1:20" ht="12.75" customHeight="1" x14ac:dyDescent="0.2">
      <c r="A331" s="220"/>
      <c r="B331" s="221"/>
      <c r="C331" s="221"/>
      <c r="D331" s="221"/>
      <c r="E331" s="221"/>
      <c r="F331" s="222"/>
      <c r="G331" s="220"/>
      <c r="H331" s="220"/>
      <c r="I331" s="220"/>
      <c r="J331" s="223"/>
      <c r="K331" s="317"/>
      <c r="L331" s="317"/>
      <c r="M331" s="224"/>
      <c r="N331" s="224"/>
      <c r="O331" s="222"/>
      <c r="P331" s="226"/>
      <c r="Q331" s="222"/>
      <c r="R331" s="222"/>
      <c r="S331" s="222"/>
      <c r="T331" s="222"/>
    </row>
    <row r="332" spans="1:20" ht="12.75" customHeight="1" x14ac:dyDescent="0.2">
      <c r="A332" s="220"/>
      <c r="B332" s="221"/>
      <c r="C332" s="221"/>
      <c r="D332" s="221"/>
      <c r="E332" s="221"/>
      <c r="F332" s="222"/>
      <c r="G332" s="220"/>
      <c r="H332" s="220"/>
      <c r="I332" s="220"/>
      <c r="J332" s="223"/>
      <c r="K332" s="317"/>
      <c r="L332" s="317"/>
      <c r="M332" s="224"/>
      <c r="N332" s="224"/>
      <c r="O332" s="222"/>
      <c r="P332" s="226"/>
      <c r="Q332" s="222"/>
      <c r="R332" s="222"/>
      <c r="S332" s="222"/>
      <c r="T332" s="222"/>
    </row>
    <row r="333" spans="1:20" ht="12.75" customHeight="1" x14ac:dyDescent="0.2">
      <c r="A333" s="220"/>
      <c r="B333" s="221"/>
      <c r="C333" s="221"/>
      <c r="D333" s="221"/>
      <c r="E333" s="221"/>
      <c r="F333" s="222"/>
      <c r="G333" s="220"/>
      <c r="H333" s="220"/>
      <c r="I333" s="220"/>
      <c r="J333" s="223"/>
      <c r="K333" s="317"/>
      <c r="L333" s="317"/>
      <c r="M333" s="224"/>
      <c r="N333" s="224"/>
      <c r="O333" s="222"/>
      <c r="P333" s="226"/>
      <c r="Q333" s="222"/>
      <c r="R333" s="222"/>
      <c r="S333" s="222"/>
      <c r="T333" s="222"/>
    </row>
    <row r="334" spans="1:20" ht="12.75" customHeight="1" x14ac:dyDescent="0.2">
      <c r="A334" s="220"/>
      <c r="B334" s="221"/>
      <c r="C334" s="221"/>
      <c r="D334" s="221"/>
      <c r="E334" s="221"/>
      <c r="F334" s="222"/>
      <c r="G334" s="220"/>
      <c r="H334" s="220"/>
      <c r="I334" s="220"/>
      <c r="J334" s="223"/>
      <c r="K334" s="317"/>
      <c r="L334" s="317"/>
      <c r="M334" s="224"/>
      <c r="N334" s="224"/>
      <c r="O334" s="222"/>
      <c r="P334" s="226"/>
      <c r="Q334" s="222"/>
      <c r="R334" s="222"/>
      <c r="S334" s="222"/>
      <c r="T334" s="222"/>
    </row>
    <row r="335" spans="1:20" ht="12.75" customHeight="1" x14ac:dyDescent="0.2">
      <c r="A335" s="220"/>
      <c r="B335" s="221"/>
      <c r="C335" s="221"/>
      <c r="D335" s="221"/>
      <c r="E335" s="221"/>
      <c r="F335" s="222"/>
      <c r="G335" s="220"/>
      <c r="H335" s="220"/>
      <c r="I335" s="220"/>
      <c r="J335" s="223"/>
      <c r="K335" s="317"/>
      <c r="L335" s="317"/>
      <c r="M335" s="224"/>
      <c r="N335" s="224"/>
      <c r="O335" s="222"/>
      <c r="P335" s="226"/>
      <c r="Q335" s="222"/>
      <c r="R335" s="222"/>
      <c r="S335" s="222"/>
      <c r="T335" s="222"/>
    </row>
    <row r="336" spans="1:20" ht="12.75" customHeight="1" x14ac:dyDescent="0.2">
      <c r="A336" s="220"/>
      <c r="B336" s="221"/>
      <c r="C336" s="221"/>
      <c r="D336" s="221"/>
      <c r="E336" s="221"/>
      <c r="F336" s="222"/>
      <c r="G336" s="220"/>
      <c r="H336" s="220"/>
      <c r="I336" s="220"/>
      <c r="J336" s="223"/>
      <c r="K336" s="317"/>
      <c r="L336" s="317"/>
      <c r="M336" s="224"/>
      <c r="N336" s="224"/>
      <c r="O336" s="222"/>
      <c r="P336" s="226"/>
      <c r="Q336" s="222"/>
      <c r="R336" s="222"/>
      <c r="S336" s="222"/>
      <c r="T336" s="222"/>
    </row>
    <row r="337" spans="1:20" ht="12.75" customHeight="1" x14ac:dyDescent="0.2">
      <c r="A337" s="220"/>
      <c r="B337" s="221"/>
      <c r="C337" s="221"/>
      <c r="D337" s="221"/>
      <c r="E337" s="221"/>
      <c r="F337" s="222"/>
      <c r="G337" s="220"/>
      <c r="H337" s="220"/>
      <c r="I337" s="220"/>
      <c r="J337" s="223"/>
      <c r="K337" s="317"/>
      <c r="L337" s="317"/>
      <c r="M337" s="224"/>
      <c r="N337" s="224"/>
      <c r="O337" s="222"/>
      <c r="P337" s="226"/>
      <c r="Q337" s="222"/>
      <c r="R337" s="222"/>
      <c r="S337" s="222"/>
      <c r="T337" s="222"/>
    </row>
    <row r="338" spans="1:20" ht="12.75" customHeight="1" x14ac:dyDescent="0.2">
      <c r="A338" s="220"/>
      <c r="B338" s="221"/>
      <c r="C338" s="221"/>
      <c r="D338" s="221"/>
      <c r="E338" s="221"/>
      <c r="F338" s="222"/>
      <c r="G338" s="220"/>
      <c r="H338" s="220"/>
      <c r="I338" s="220"/>
      <c r="J338" s="223"/>
      <c r="K338" s="317"/>
      <c r="L338" s="317"/>
      <c r="M338" s="224"/>
      <c r="N338" s="224"/>
      <c r="O338" s="222"/>
      <c r="P338" s="226"/>
      <c r="Q338" s="222"/>
      <c r="R338" s="222"/>
      <c r="S338" s="222"/>
      <c r="T338" s="222"/>
    </row>
    <row r="339" spans="1:20" ht="12.75" customHeight="1" x14ac:dyDescent="0.2">
      <c r="A339" s="220"/>
      <c r="B339" s="221"/>
      <c r="C339" s="221"/>
      <c r="D339" s="221"/>
      <c r="E339" s="221"/>
      <c r="F339" s="222"/>
      <c r="G339" s="220"/>
      <c r="H339" s="220"/>
      <c r="I339" s="220"/>
      <c r="J339" s="223"/>
      <c r="K339" s="317"/>
      <c r="L339" s="317"/>
      <c r="M339" s="224"/>
      <c r="N339" s="224"/>
      <c r="O339" s="222"/>
      <c r="P339" s="226"/>
      <c r="Q339" s="222"/>
      <c r="R339" s="222"/>
      <c r="S339" s="222"/>
      <c r="T339" s="222"/>
    </row>
    <row r="340" spans="1:20" ht="12.75" customHeight="1" x14ac:dyDescent="0.2">
      <c r="A340" s="220"/>
      <c r="B340" s="221"/>
      <c r="C340" s="221"/>
      <c r="D340" s="221"/>
      <c r="E340" s="221"/>
      <c r="F340" s="222"/>
      <c r="G340" s="220"/>
      <c r="H340" s="220"/>
      <c r="I340" s="220"/>
      <c r="J340" s="223"/>
      <c r="K340" s="317"/>
      <c r="L340" s="317"/>
      <c r="M340" s="224"/>
      <c r="N340" s="224"/>
      <c r="O340" s="222"/>
      <c r="P340" s="226"/>
      <c r="Q340" s="222"/>
      <c r="R340" s="222"/>
      <c r="S340" s="222"/>
      <c r="T340" s="222"/>
    </row>
    <row r="341" spans="1:20" ht="12.75" customHeight="1" x14ac:dyDescent="0.2">
      <c r="A341" s="220"/>
      <c r="B341" s="221"/>
      <c r="C341" s="221"/>
      <c r="D341" s="221"/>
      <c r="E341" s="221"/>
      <c r="F341" s="222"/>
      <c r="G341" s="220"/>
      <c r="H341" s="220"/>
      <c r="I341" s="220"/>
      <c r="J341" s="223"/>
      <c r="K341" s="317"/>
      <c r="L341" s="317"/>
      <c r="M341" s="224"/>
      <c r="N341" s="224"/>
      <c r="O341" s="222"/>
      <c r="P341" s="226"/>
      <c r="Q341" s="222"/>
      <c r="R341" s="222"/>
      <c r="S341" s="222"/>
      <c r="T341" s="222"/>
    </row>
    <row r="342" spans="1:20" ht="12.75" customHeight="1" x14ac:dyDescent="0.2">
      <c r="A342" s="220"/>
      <c r="B342" s="221"/>
      <c r="C342" s="221"/>
      <c r="D342" s="221"/>
      <c r="E342" s="221"/>
      <c r="F342" s="222"/>
      <c r="G342" s="220"/>
      <c r="H342" s="220"/>
      <c r="I342" s="220"/>
      <c r="J342" s="223"/>
      <c r="K342" s="317"/>
      <c r="L342" s="317"/>
      <c r="M342" s="224"/>
      <c r="N342" s="224"/>
      <c r="O342" s="222"/>
      <c r="P342" s="226"/>
      <c r="Q342" s="222"/>
      <c r="R342" s="222"/>
      <c r="S342" s="222"/>
      <c r="T342" s="222"/>
    </row>
    <row r="343" spans="1:20" ht="12.75" customHeight="1" x14ac:dyDescent="0.2">
      <c r="A343" s="220"/>
      <c r="B343" s="221"/>
      <c r="C343" s="221"/>
      <c r="D343" s="221"/>
      <c r="E343" s="221"/>
      <c r="F343" s="222"/>
      <c r="G343" s="220"/>
      <c r="H343" s="220"/>
      <c r="I343" s="220"/>
      <c r="J343" s="223"/>
      <c r="K343" s="317"/>
      <c r="L343" s="317"/>
      <c r="M343" s="224"/>
      <c r="N343" s="224"/>
      <c r="O343" s="222"/>
      <c r="P343" s="226"/>
      <c r="Q343" s="222"/>
      <c r="R343" s="222"/>
      <c r="S343" s="222"/>
      <c r="T343" s="222"/>
    </row>
    <row r="344" spans="1:20" ht="12.75" customHeight="1" x14ac:dyDescent="0.2">
      <c r="A344" s="220"/>
      <c r="B344" s="221"/>
      <c r="C344" s="221"/>
      <c r="D344" s="221"/>
      <c r="E344" s="221"/>
      <c r="F344" s="222"/>
      <c r="G344" s="220"/>
      <c r="H344" s="220"/>
      <c r="I344" s="220"/>
      <c r="J344" s="223"/>
      <c r="K344" s="317"/>
      <c r="L344" s="317"/>
      <c r="M344" s="224"/>
      <c r="N344" s="224"/>
      <c r="O344" s="222"/>
      <c r="P344" s="226"/>
      <c r="Q344" s="222"/>
      <c r="R344" s="222"/>
      <c r="S344" s="222"/>
      <c r="T344" s="222"/>
    </row>
    <row r="345" spans="1:20" ht="12.75" customHeight="1" x14ac:dyDescent="0.2">
      <c r="A345" s="220"/>
      <c r="B345" s="221"/>
      <c r="C345" s="221"/>
      <c r="D345" s="221"/>
      <c r="E345" s="221"/>
      <c r="F345" s="222"/>
      <c r="G345" s="220"/>
      <c r="H345" s="220"/>
      <c r="I345" s="220"/>
      <c r="J345" s="223"/>
      <c r="K345" s="317"/>
      <c r="L345" s="317"/>
      <c r="M345" s="224"/>
      <c r="N345" s="224"/>
      <c r="O345" s="222"/>
      <c r="P345" s="226"/>
      <c r="Q345" s="222"/>
      <c r="R345" s="222"/>
      <c r="S345" s="222"/>
      <c r="T345" s="222"/>
    </row>
    <row r="346" spans="1:20" ht="12.75" customHeight="1" x14ac:dyDescent="0.2">
      <c r="A346" s="220"/>
      <c r="B346" s="221"/>
      <c r="C346" s="221"/>
      <c r="D346" s="221"/>
      <c r="E346" s="221"/>
      <c r="F346" s="222"/>
      <c r="G346" s="220"/>
      <c r="H346" s="220"/>
      <c r="I346" s="220"/>
      <c r="J346" s="223"/>
      <c r="K346" s="317"/>
      <c r="L346" s="317"/>
      <c r="M346" s="224"/>
      <c r="N346" s="224"/>
      <c r="O346" s="222"/>
      <c r="P346" s="226"/>
      <c r="Q346" s="222"/>
      <c r="R346" s="222"/>
      <c r="S346" s="222"/>
      <c r="T346" s="222"/>
    </row>
    <row r="347" spans="1:20" ht="12.75" customHeight="1" x14ac:dyDescent="0.2">
      <c r="A347" s="220"/>
      <c r="B347" s="221"/>
      <c r="C347" s="221"/>
      <c r="D347" s="221"/>
      <c r="E347" s="221"/>
      <c r="F347" s="222"/>
      <c r="G347" s="220"/>
      <c r="H347" s="220"/>
      <c r="I347" s="220"/>
      <c r="J347" s="223"/>
      <c r="K347" s="317"/>
      <c r="L347" s="317"/>
      <c r="M347" s="224"/>
      <c r="N347" s="224"/>
      <c r="O347" s="222"/>
      <c r="P347" s="226"/>
      <c r="Q347" s="222"/>
      <c r="R347" s="222"/>
      <c r="S347" s="222"/>
      <c r="T347" s="222"/>
    </row>
    <row r="348" spans="1:20" ht="12.75" customHeight="1" x14ac:dyDescent="0.2">
      <c r="A348" s="220"/>
      <c r="B348" s="221"/>
      <c r="C348" s="221"/>
      <c r="D348" s="221"/>
      <c r="E348" s="221"/>
      <c r="F348" s="222"/>
      <c r="G348" s="220"/>
      <c r="H348" s="220"/>
      <c r="I348" s="220"/>
      <c r="J348" s="223"/>
      <c r="K348" s="317"/>
      <c r="L348" s="317"/>
      <c r="M348" s="224"/>
      <c r="N348" s="224"/>
      <c r="O348" s="222"/>
      <c r="P348" s="226"/>
      <c r="Q348" s="222"/>
      <c r="R348" s="222"/>
      <c r="S348" s="222"/>
      <c r="T348" s="222"/>
    </row>
    <row r="349" spans="1:20" ht="12.75" customHeight="1" x14ac:dyDescent="0.2">
      <c r="A349" s="220"/>
      <c r="B349" s="221"/>
      <c r="C349" s="221"/>
      <c r="D349" s="221"/>
      <c r="E349" s="221"/>
      <c r="F349" s="222"/>
      <c r="G349" s="220"/>
      <c r="H349" s="220"/>
      <c r="I349" s="220"/>
      <c r="J349" s="223"/>
      <c r="K349" s="317"/>
      <c r="L349" s="317"/>
      <c r="M349" s="224"/>
      <c r="N349" s="224"/>
      <c r="O349" s="222"/>
      <c r="P349" s="226"/>
      <c r="Q349" s="222"/>
      <c r="R349" s="222"/>
      <c r="S349" s="222"/>
      <c r="T349" s="222"/>
    </row>
    <row r="350" spans="1:20" ht="12.75" customHeight="1" x14ac:dyDescent="0.2">
      <c r="A350" s="220"/>
      <c r="B350" s="221"/>
      <c r="C350" s="221"/>
      <c r="D350" s="221"/>
      <c r="E350" s="221"/>
      <c r="F350" s="222"/>
      <c r="G350" s="220"/>
      <c r="H350" s="220"/>
      <c r="I350" s="220"/>
      <c r="J350" s="223"/>
      <c r="K350" s="317"/>
      <c r="L350" s="317"/>
      <c r="M350" s="224"/>
      <c r="N350" s="224"/>
      <c r="O350" s="222"/>
      <c r="P350" s="226"/>
      <c r="Q350" s="222"/>
      <c r="R350" s="222"/>
      <c r="S350" s="222"/>
      <c r="T350" s="222"/>
    </row>
    <row r="351" spans="1:20" ht="12.75" customHeight="1" x14ac:dyDescent="0.2">
      <c r="A351" s="220"/>
      <c r="B351" s="221"/>
      <c r="C351" s="221"/>
      <c r="D351" s="221"/>
      <c r="E351" s="221"/>
      <c r="F351" s="222"/>
      <c r="G351" s="220"/>
      <c r="H351" s="220"/>
      <c r="I351" s="220"/>
      <c r="J351" s="223"/>
      <c r="K351" s="317"/>
      <c r="L351" s="317"/>
      <c r="M351" s="224"/>
      <c r="N351" s="224"/>
      <c r="O351" s="222"/>
      <c r="P351" s="226"/>
      <c r="Q351" s="222"/>
      <c r="R351" s="222"/>
      <c r="S351" s="222"/>
      <c r="T351" s="222"/>
    </row>
    <row r="352" spans="1:20" ht="12.75" customHeight="1" x14ac:dyDescent="0.2">
      <c r="A352" s="220"/>
      <c r="B352" s="221"/>
      <c r="C352" s="221"/>
      <c r="D352" s="221"/>
      <c r="E352" s="221"/>
      <c r="F352" s="222"/>
      <c r="G352" s="220"/>
      <c r="H352" s="220"/>
      <c r="I352" s="220"/>
      <c r="J352" s="223"/>
      <c r="K352" s="317"/>
      <c r="L352" s="317"/>
      <c r="M352" s="224"/>
      <c r="N352" s="224"/>
      <c r="O352" s="222"/>
      <c r="P352" s="226"/>
      <c r="Q352" s="222"/>
      <c r="R352" s="222"/>
      <c r="S352" s="222"/>
      <c r="T352" s="222"/>
    </row>
    <row r="353" spans="1:20" ht="12.75" customHeight="1" x14ac:dyDescent="0.2">
      <c r="A353" s="220"/>
      <c r="B353" s="221"/>
      <c r="C353" s="221"/>
      <c r="D353" s="221"/>
      <c r="E353" s="221"/>
      <c r="F353" s="222"/>
      <c r="G353" s="220"/>
      <c r="H353" s="220"/>
      <c r="I353" s="220"/>
      <c r="J353" s="223"/>
      <c r="K353" s="317"/>
      <c r="L353" s="317"/>
      <c r="M353" s="224"/>
      <c r="N353" s="224"/>
      <c r="O353" s="222"/>
      <c r="P353" s="226"/>
      <c r="Q353" s="222"/>
      <c r="R353" s="222"/>
      <c r="S353" s="222"/>
      <c r="T353" s="222"/>
    </row>
    <row r="354" spans="1:20" ht="12.75" customHeight="1" x14ac:dyDescent="0.2">
      <c r="A354" s="220"/>
      <c r="B354" s="221"/>
      <c r="C354" s="221"/>
      <c r="D354" s="221"/>
      <c r="E354" s="221"/>
      <c r="F354" s="222"/>
      <c r="G354" s="220"/>
      <c r="H354" s="220"/>
      <c r="I354" s="220"/>
      <c r="J354" s="223"/>
      <c r="K354" s="317"/>
      <c r="L354" s="317"/>
      <c r="M354" s="224"/>
      <c r="N354" s="224"/>
      <c r="O354" s="222"/>
      <c r="P354" s="226"/>
      <c r="Q354" s="222"/>
      <c r="R354" s="222"/>
      <c r="S354" s="222"/>
      <c r="T354" s="222"/>
    </row>
    <row r="355" spans="1:20" ht="12.75" customHeight="1" x14ac:dyDescent="0.2">
      <c r="A355" s="220"/>
      <c r="B355" s="221"/>
      <c r="C355" s="221"/>
      <c r="D355" s="221"/>
      <c r="E355" s="221"/>
      <c r="F355" s="222"/>
      <c r="G355" s="220"/>
      <c r="H355" s="220"/>
      <c r="I355" s="220"/>
      <c r="J355" s="223"/>
      <c r="K355" s="317"/>
      <c r="L355" s="317"/>
      <c r="M355" s="224"/>
      <c r="N355" s="224"/>
      <c r="O355" s="222"/>
      <c r="P355" s="226"/>
      <c r="Q355" s="222"/>
      <c r="R355" s="222"/>
      <c r="S355" s="222"/>
      <c r="T355" s="222"/>
    </row>
    <row r="356" spans="1:20" ht="12.75" customHeight="1" x14ac:dyDescent="0.2">
      <c r="A356" s="220"/>
      <c r="B356" s="221"/>
      <c r="C356" s="221"/>
      <c r="D356" s="221"/>
      <c r="E356" s="221"/>
      <c r="F356" s="222"/>
      <c r="G356" s="220"/>
      <c r="H356" s="220"/>
      <c r="I356" s="220"/>
      <c r="J356" s="223"/>
      <c r="K356" s="317"/>
      <c r="L356" s="317"/>
      <c r="M356" s="224"/>
      <c r="N356" s="224"/>
      <c r="O356" s="222"/>
      <c r="P356" s="226"/>
      <c r="Q356" s="222"/>
      <c r="R356" s="222"/>
      <c r="S356" s="222"/>
      <c r="T356" s="222"/>
    </row>
    <row r="357" spans="1:20" ht="12.75" customHeight="1" x14ac:dyDescent="0.2">
      <c r="A357" s="220"/>
      <c r="B357" s="221"/>
      <c r="C357" s="221"/>
      <c r="D357" s="221"/>
      <c r="E357" s="221"/>
      <c r="F357" s="222"/>
      <c r="G357" s="220"/>
      <c r="H357" s="220"/>
      <c r="I357" s="220"/>
      <c r="J357" s="223"/>
      <c r="K357" s="317"/>
      <c r="L357" s="317"/>
      <c r="M357" s="224"/>
      <c r="N357" s="224"/>
      <c r="O357" s="222"/>
      <c r="P357" s="226"/>
      <c r="Q357" s="222"/>
      <c r="R357" s="222"/>
      <c r="S357" s="222"/>
      <c r="T357" s="222"/>
    </row>
    <row r="358" spans="1:20" ht="12.75" customHeight="1" x14ac:dyDescent="0.2">
      <c r="A358" s="220"/>
      <c r="B358" s="221"/>
      <c r="C358" s="221"/>
      <c r="D358" s="221"/>
      <c r="E358" s="221"/>
      <c r="F358" s="222"/>
      <c r="G358" s="220"/>
      <c r="H358" s="220"/>
      <c r="I358" s="220"/>
      <c r="J358" s="223"/>
      <c r="K358" s="317"/>
      <c r="L358" s="317"/>
      <c r="M358" s="224"/>
      <c r="N358" s="224"/>
      <c r="O358" s="222"/>
      <c r="P358" s="226"/>
      <c r="Q358" s="222"/>
      <c r="R358" s="222"/>
      <c r="S358" s="222"/>
      <c r="T358" s="222"/>
    </row>
    <row r="359" spans="1:20" ht="12.75" customHeight="1" x14ac:dyDescent="0.2">
      <c r="A359" s="220"/>
      <c r="B359" s="221"/>
      <c r="C359" s="221"/>
      <c r="D359" s="221"/>
      <c r="E359" s="221"/>
      <c r="F359" s="222"/>
      <c r="G359" s="220"/>
      <c r="H359" s="220"/>
      <c r="I359" s="220"/>
      <c r="J359" s="223"/>
      <c r="K359" s="317"/>
      <c r="L359" s="317"/>
      <c r="M359" s="224"/>
      <c r="N359" s="224"/>
      <c r="O359" s="222"/>
      <c r="P359" s="226"/>
      <c r="Q359" s="222"/>
      <c r="R359" s="222"/>
      <c r="S359" s="222"/>
      <c r="T359" s="222"/>
    </row>
    <row r="360" spans="1:20" ht="12.75" customHeight="1" x14ac:dyDescent="0.2">
      <c r="A360" s="220"/>
      <c r="B360" s="221"/>
      <c r="C360" s="221"/>
      <c r="D360" s="221"/>
      <c r="E360" s="221"/>
      <c r="F360" s="222"/>
      <c r="G360" s="220"/>
      <c r="H360" s="220"/>
      <c r="I360" s="220"/>
      <c r="J360" s="223"/>
      <c r="K360" s="317"/>
      <c r="L360" s="317"/>
      <c r="M360" s="224"/>
      <c r="N360" s="224"/>
      <c r="O360" s="222"/>
      <c r="P360" s="226"/>
      <c r="Q360" s="222"/>
      <c r="R360" s="222"/>
      <c r="S360" s="222"/>
      <c r="T360" s="222"/>
    </row>
    <row r="361" spans="1:20" ht="12.75" customHeight="1" x14ac:dyDescent="0.2">
      <c r="A361" s="220"/>
      <c r="B361" s="221"/>
      <c r="C361" s="221"/>
      <c r="D361" s="221"/>
      <c r="E361" s="221"/>
      <c r="F361" s="222"/>
      <c r="G361" s="220"/>
      <c r="H361" s="220"/>
      <c r="I361" s="220"/>
      <c r="J361" s="223"/>
      <c r="K361" s="317"/>
      <c r="L361" s="317"/>
      <c r="M361" s="224"/>
      <c r="N361" s="224"/>
      <c r="O361" s="222"/>
      <c r="P361" s="226"/>
      <c r="Q361" s="222"/>
      <c r="R361" s="222"/>
      <c r="S361" s="222"/>
      <c r="T361" s="222"/>
    </row>
    <row r="362" spans="1:20" ht="12.75" customHeight="1" x14ac:dyDescent="0.2">
      <c r="A362" s="220"/>
      <c r="B362" s="221"/>
      <c r="C362" s="221"/>
      <c r="D362" s="221"/>
      <c r="E362" s="221"/>
      <c r="F362" s="222"/>
      <c r="G362" s="220"/>
      <c r="H362" s="220"/>
      <c r="I362" s="220"/>
      <c r="J362" s="223"/>
      <c r="K362" s="317"/>
      <c r="L362" s="317"/>
      <c r="M362" s="224"/>
      <c r="N362" s="224"/>
      <c r="O362" s="222"/>
      <c r="P362" s="226"/>
      <c r="Q362" s="222"/>
      <c r="R362" s="222"/>
      <c r="S362" s="222"/>
      <c r="T362" s="222"/>
    </row>
    <row r="363" spans="1:20" ht="12.75" customHeight="1" x14ac:dyDescent="0.2">
      <c r="A363" s="220"/>
      <c r="B363" s="221"/>
      <c r="C363" s="221"/>
      <c r="D363" s="221"/>
      <c r="E363" s="221"/>
      <c r="F363" s="222"/>
      <c r="G363" s="220"/>
      <c r="H363" s="220"/>
      <c r="I363" s="220"/>
      <c r="J363" s="223"/>
      <c r="K363" s="317"/>
      <c r="L363" s="317"/>
      <c r="M363" s="224"/>
      <c r="N363" s="224"/>
      <c r="O363" s="222"/>
      <c r="P363" s="226"/>
      <c r="Q363" s="222"/>
      <c r="R363" s="222"/>
      <c r="S363" s="222"/>
      <c r="T363" s="222"/>
    </row>
    <row r="364" spans="1:20" ht="12.75" customHeight="1" x14ac:dyDescent="0.2">
      <c r="A364" s="220"/>
      <c r="B364" s="221"/>
      <c r="C364" s="221"/>
      <c r="D364" s="221"/>
      <c r="E364" s="221"/>
      <c r="F364" s="222"/>
      <c r="G364" s="220"/>
      <c r="H364" s="220"/>
      <c r="I364" s="220"/>
      <c r="J364" s="223"/>
      <c r="K364" s="317"/>
      <c r="L364" s="317"/>
      <c r="M364" s="224"/>
      <c r="N364" s="224"/>
      <c r="O364" s="222"/>
      <c r="P364" s="226"/>
      <c r="Q364" s="222"/>
      <c r="R364" s="222"/>
      <c r="S364" s="222"/>
      <c r="T364" s="222"/>
    </row>
    <row r="365" spans="1:20" ht="12.75" customHeight="1" x14ac:dyDescent="0.2">
      <c r="A365" s="220"/>
      <c r="B365" s="221"/>
      <c r="C365" s="221"/>
      <c r="D365" s="221"/>
      <c r="E365" s="221"/>
      <c r="F365" s="222"/>
      <c r="G365" s="220"/>
      <c r="H365" s="220"/>
      <c r="I365" s="220"/>
      <c r="J365" s="223"/>
      <c r="K365" s="317"/>
      <c r="L365" s="317"/>
      <c r="M365" s="224"/>
      <c r="N365" s="224"/>
      <c r="O365" s="222"/>
      <c r="P365" s="226"/>
      <c r="Q365" s="222"/>
      <c r="R365" s="222"/>
      <c r="S365" s="222"/>
      <c r="T365" s="222"/>
    </row>
    <row r="366" spans="1:20" ht="12.75" customHeight="1" x14ac:dyDescent="0.2">
      <c r="A366" s="220"/>
      <c r="B366" s="221"/>
      <c r="C366" s="221"/>
      <c r="D366" s="221"/>
      <c r="E366" s="221"/>
      <c r="F366" s="222"/>
      <c r="G366" s="220"/>
      <c r="H366" s="220"/>
      <c r="I366" s="220"/>
      <c r="J366" s="223"/>
      <c r="K366" s="317"/>
      <c r="L366" s="317"/>
      <c r="M366" s="224"/>
      <c r="N366" s="224"/>
      <c r="O366" s="222"/>
      <c r="P366" s="226"/>
      <c r="Q366" s="222"/>
      <c r="R366" s="222"/>
      <c r="S366" s="222"/>
      <c r="T366" s="222"/>
    </row>
    <row r="367" spans="1:20" ht="12.75" customHeight="1" x14ac:dyDescent="0.2">
      <c r="A367" s="220"/>
      <c r="B367" s="221"/>
      <c r="C367" s="221"/>
      <c r="D367" s="221"/>
      <c r="E367" s="221"/>
      <c r="F367" s="222"/>
      <c r="G367" s="220"/>
      <c r="H367" s="220"/>
      <c r="I367" s="220"/>
      <c r="J367" s="223"/>
      <c r="K367" s="317"/>
      <c r="L367" s="317"/>
      <c r="M367" s="224"/>
      <c r="N367" s="224"/>
      <c r="O367" s="222"/>
      <c r="P367" s="226"/>
      <c r="Q367" s="222"/>
      <c r="R367" s="222"/>
      <c r="S367" s="222"/>
      <c r="T367" s="222"/>
    </row>
    <row r="368" spans="1:20" ht="12.75" customHeight="1" x14ac:dyDescent="0.2">
      <c r="A368" s="220"/>
      <c r="B368" s="221"/>
      <c r="C368" s="221"/>
      <c r="D368" s="221"/>
      <c r="E368" s="221"/>
      <c r="F368" s="222"/>
      <c r="G368" s="220"/>
      <c r="H368" s="220"/>
      <c r="I368" s="220"/>
      <c r="J368" s="223"/>
      <c r="K368" s="317"/>
      <c r="L368" s="317"/>
      <c r="M368" s="224"/>
      <c r="N368" s="224"/>
      <c r="O368" s="222"/>
      <c r="P368" s="226"/>
      <c r="Q368" s="222"/>
      <c r="R368" s="222"/>
      <c r="S368" s="222"/>
      <c r="T368" s="222"/>
    </row>
    <row r="369" spans="1:20" ht="12.75" customHeight="1" x14ac:dyDescent="0.2">
      <c r="A369" s="220"/>
      <c r="B369" s="221"/>
      <c r="C369" s="221"/>
      <c r="D369" s="221"/>
      <c r="E369" s="221"/>
      <c r="F369" s="222"/>
      <c r="G369" s="220"/>
      <c r="H369" s="220"/>
      <c r="I369" s="220"/>
      <c r="J369" s="223"/>
      <c r="K369" s="317"/>
      <c r="L369" s="317"/>
      <c r="M369" s="224"/>
      <c r="N369" s="224"/>
      <c r="O369" s="222"/>
      <c r="P369" s="226"/>
      <c r="Q369" s="222"/>
      <c r="R369" s="222"/>
      <c r="S369" s="222"/>
      <c r="T369" s="222"/>
    </row>
    <row r="370" spans="1:20" ht="12.75" customHeight="1" x14ac:dyDescent="0.2">
      <c r="A370" s="220"/>
      <c r="B370" s="221"/>
      <c r="C370" s="221"/>
      <c r="D370" s="221"/>
      <c r="E370" s="221"/>
      <c r="F370" s="222"/>
      <c r="G370" s="220"/>
      <c r="H370" s="220"/>
      <c r="I370" s="220"/>
      <c r="J370" s="223"/>
      <c r="K370" s="317"/>
      <c r="L370" s="317"/>
      <c r="M370" s="224"/>
      <c r="N370" s="224"/>
      <c r="O370" s="222"/>
      <c r="P370" s="226"/>
      <c r="Q370" s="222"/>
      <c r="R370" s="222"/>
      <c r="S370" s="222"/>
      <c r="T370" s="222"/>
    </row>
    <row r="371" spans="1:20" ht="12.75" customHeight="1" x14ac:dyDescent="0.2">
      <c r="A371" s="220"/>
      <c r="B371" s="221"/>
      <c r="C371" s="221"/>
      <c r="D371" s="221"/>
      <c r="E371" s="221"/>
      <c r="F371" s="222"/>
      <c r="G371" s="220"/>
      <c r="H371" s="220"/>
      <c r="I371" s="220"/>
      <c r="J371" s="223"/>
      <c r="K371" s="317"/>
      <c r="L371" s="317"/>
      <c r="M371" s="224"/>
      <c r="N371" s="224"/>
      <c r="O371" s="222"/>
      <c r="P371" s="226"/>
      <c r="Q371" s="222"/>
      <c r="R371" s="222"/>
      <c r="S371" s="222"/>
      <c r="T371" s="222"/>
    </row>
    <row r="372" spans="1:20" ht="12.75" customHeight="1" x14ac:dyDescent="0.2">
      <c r="A372" s="220"/>
      <c r="B372" s="221"/>
      <c r="C372" s="221"/>
      <c r="D372" s="221"/>
      <c r="E372" s="221"/>
      <c r="F372" s="222"/>
      <c r="G372" s="220"/>
      <c r="H372" s="220"/>
      <c r="I372" s="220"/>
      <c r="J372" s="223"/>
      <c r="K372" s="317"/>
      <c r="L372" s="317"/>
      <c r="M372" s="224"/>
      <c r="N372" s="224"/>
      <c r="O372" s="222"/>
      <c r="P372" s="226"/>
      <c r="Q372" s="222"/>
      <c r="R372" s="222"/>
      <c r="S372" s="222"/>
      <c r="T372" s="222"/>
    </row>
    <row r="373" spans="1:20" ht="12.75" customHeight="1" x14ac:dyDescent="0.2">
      <c r="A373" s="220"/>
      <c r="B373" s="221"/>
      <c r="C373" s="221"/>
      <c r="D373" s="221"/>
      <c r="E373" s="221"/>
      <c r="F373" s="222"/>
      <c r="G373" s="220"/>
      <c r="H373" s="220"/>
      <c r="I373" s="220"/>
      <c r="J373" s="223"/>
      <c r="K373" s="317"/>
      <c r="L373" s="317"/>
      <c r="M373" s="224"/>
      <c r="N373" s="224"/>
      <c r="O373" s="222"/>
      <c r="P373" s="226"/>
      <c r="Q373" s="222"/>
      <c r="R373" s="222"/>
      <c r="S373" s="222"/>
      <c r="T373" s="222"/>
    </row>
    <row r="374" spans="1:20" ht="12.75" customHeight="1" x14ac:dyDescent="0.2">
      <c r="A374" s="220"/>
      <c r="B374" s="221"/>
      <c r="C374" s="221"/>
      <c r="D374" s="221"/>
      <c r="E374" s="221"/>
      <c r="F374" s="222"/>
      <c r="G374" s="220"/>
      <c r="H374" s="220"/>
      <c r="I374" s="220"/>
      <c r="J374" s="223"/>
      <c r="K374" s="317"/>
      <c r="L374" s="317"/>
      <c r="M374" s="224"/>
      <c r="N374" s="224"/>
      <c r="O374" s="222"/>
      <c r="P374" s="226"/>
      <c r="Q374" s="222"/>
      <c r="R374" s="222"/>
      <c r="S374" s="222"/>
      <c r="T374" s="222"/>
    </row>
    <row r="375" spans="1:20" ht="12.75" customHeight="1" x14ac:dyDescent="0.2">
      <c r="A375" s="220"/>
      <c r="B375" s="221"/>
      <c r="C375" s="221"/>
      <c r="D375" s="221"/>
      <c r="E375" s="221"/>
      <c r="F375" s="222"/>
      <c r="G375" s="220"/>
      <c r="H375" s="220"/>
      <c r="I375" s="220"/>
      <c r="J375" s="223"/>
      <c r="K375" s="317"/>
      <c r="L375" s="317"/>
      <c r="M375" s="224"/>
      <c r="N375" s="224"/>
      <c r="O375" s="222"/>
      <c r="P375" s="226"/>
      <c r="Q375" s="222"/>
      <c r="R375" s="222"/>
      <c r="S375" s="222"/>
      <c r="T375" s="222"/>
    </row>
    <row r="376" spans="1:20" ht="12.75" customHeight="1" x14ac:dyDescent="0.2">
      <c r="A376" s="220"/>
      <c r="B376" s="221"/>
      <c r="C376" s="221"/>
      <c r="D376" s="221"/>
      <c r="E376" s="221"/>
      <c r="F376" s="222"/>
      <c r="G376" s="220"/>
      <c r="H376" s="220"/>
      <c r="I376" s="220"/>
      <c r="J376" s="223"/>
      <c r="K376" s="317"/>
      <c r="L376" s="317"/>
      <c r="M376" s="224"/>
      <c r="N376" s="224"/>
      <c r="O376" s="222"/>
      <c r="P376" s="226"/>
      <c r="Q376" s="222"/>
      <c r="R376" s="222"/>
      <c r="S376" s="222"/>
      <c r="T376" s="222"/>
    </row>
    <row r="377" spans="1:20" ht="12.75" customHeight="1" x14ac:dyDescent="0.2">
      <c r="A377" s="220"/>
      <c r="B377" s="221"/>
      <c r="C377" s="221"/>
      <c r="D377" s="221"/>
      <c r="E377" s="221"/>
      <c r="F377" s="222"/>
      <c r="G377" s="220"/>
      <c r="H377" s="220"/>
      <c r="I377" s="220"/>
      <c r="J377" s="223"/>
      <c r="K377" s="317"/>
      <c r="L377" s="317"/>
      <c r="M377" s="224"/>
      <c r="N377" s="224"/>
      <c r="O377" s="222"/>
      <c r="P377" s="226"/>
      <c r="Q377" s="222"/>
      <c r="R377" s="222"/>
      <c r="S377" s="222"/>
      <c r="T377" s="222"/>
    </row>
    <row r="378" spans="1:20" ht="12.75" customHeight="1" x14ac:dyDescent="0.2">
      <c r="A378" s="220"/>
      <c r="B378" s="221"/>
      <c r="C378" s="221"/>
      <c r="D378" s="221"/>
      <c r="E378" s="221"/>
      <c r="F378" s="222"/>
      <c r="G378" s="220"/>
      <c r="H378" s="220"/>
      <c r="I378" s="220"/>
      <c r="J378" s="223"/>
      <c r="K378" s="317"/>
      <c r="L378" s="317"/>
      <c r="M378" s="224"/>
      <c r="N378" s="224"/>
      <c r="O378" s="222"/>
      <c r="P378" s="226"/>
      <c r="Q378" s="222"/>
      <c r="R378" s="222"/>
      <c r="S378" s="222"/>
      <c r="T378" s="222"/>
    </row>
    <row r="379" spans="1:20" ht="12.75" customHeight="1" x14ac:dyDescent="0.2">
      <c r="A379" s="220"/>
      <c r="B379" s="221"/>
      <c r="C379" s="221"/>
      <c r="D379" s="221"/>
      <c r="E379" s="221"/>
      <c r="F379" s="222"/>
      <c r="G379" s="220"/>
      <c r="H379" s="220"/>
      <c r="I379" s="220"/>
      <c r="J379" s="223"/>
      <c r="K379" s="317"/>
      <c r="L379" s="317"/>
      <c r="M379" s="224"/>
      <c r="N379" s="224"/>
      <c r="O379" s="222"/>
      <c r="P379" s="226"/>
      <c r="Q379" s="222"/>
      <c r="R379" s="222"/>
      <c r="S379" s="222"/>
      <c r="T379" s="222"/>
    </row>
    <row r="380" spans="1:20" ht="12.75" customHeight="1" x14ac:dyDescent="0.2">
      <c r="A380" s="220"/>
      <c r="B380" s="221"/>
      <c r="C380" s="221"/>
      <c r="D380" s="221"/>
      <c r="E380" s="221"/>
      <c r="F380" s="222"/>
      <c r="G380" s="220"/>
      <c r="H380" s="220"/>
      <c r="I380" s="220"/>
      <c r="J380" s="223"/>
      <c r="K380" s="317"/>
      <c r="L380" s="317"/>
      <c r="M380" s="224"/>
      <c r="N380" s="224"/>
      <c r="O380" s="222"/>
      <c r="P380" s="226"/>
      <c r="Q380" s="222"/>
      <c r="R380" s="222"/>
      <c r="S380" s="222"/>
      <c r="T380" s="222"/>
    </row>
    <row r="381" spans="1:20" ht="12.75" customHeight="1" x14ac:dyDescent="0.2">
      <c r="A381" s="220"/>
      <c r="B381" s="221"/>
      <c r="C381" s="221"/>
      <c r="D381" s="221"/>
      <c r="E381" s="221"/>
      <c r="F381" s="222"/>
      <c r="G381" s="220"/>
      <c r="H381" s="220"/>
      <c r="I381" s="220"/>
      <c r="J381" s="223"/>
      <c r="K381" s="317"/>
      <c r="L381" s="317"/>
      <c r="M381" s="224"/>
      <c r="N381" s="224"/>
      <c r="O381" s="222"/>
      <c r="P381" s="226"/>
      <c r="Q381" s="222"/>
      <c r="R381" s="222"/>
      <c r="S381" s="222"/>
      <c r="T381" s="222"/>
    </row>
    <row r="382" spans="1:20" ht="12.75" customHeight="1" x14ac:dyDescent="0.2">
      <c r="A382" s="220"/>
      <c r="B382" s="221"/>
      <c r="C382" s="221"/>
      <c r="D382" s="221"/>
      <c r="E382" s="221"/>
      <c r="F382" s="222"/>
      <c r="G382" s="220"/>
      <c r="H382" s="220"/>
      <c r="I382" s="220"/>
      <c r="J382" s="223"/>
      <c r="K382" s="317"/>
      <c r="L382" s="317"/>
      <c r="M382" s="224"/>
      <c r="N382" s="224"/>
      <c r="O382" s="222"/>
      <c r="P382" s="226"/>
      <c r="Q382" s="222"/>
      <c r="R382" s="222"/>
      <c r="S382" s="222"/>
      <c r="T382" s="222"/>
    </row>
    <row r="383" spans="1:20" ht="12.75" customHeight="1" x14ac:dyDescent="0.2">
      <c r="A383" s="220"/>
      <c r="B383" s="221"/>
      <c r="C383" s="221"/>
      <c r="D383" s="221"/>
      <c r="E383" s="221"/>
      <c r="F383" s="222"/>
      <c r="G383" s="220"/>
      <c r="H383" s="220"/>
      <c r="I383" s="220"/>
      <c r="J383" s="223"/>
      <c r="K383" s="317"/>
      <c r="L383" s="317"/>
      <c r="M383" s="224"/>
      <c r="N383" s="224"/>
      <c r="O383" s="222"/>
      <c r="P383" s="226"/>
      <c r="Q383" s="222"/>
      <c r="R383" s="222"/>
      <c r="S383" s="222"/>
      <c r="T383" s="222"/>
    </row>
    <row r="384" spans="1:20" ht="12.75" customHeight="1" x14ac:dyDescent="0.2">
      <c r="A384" s="220"/>
      <c r="B384" s="221"/>
      <c r="C384" s="221"/>
      <c r="D384" s="221"/>
      <c r="E384" s="221"/>
      <c r="F384" s="222"/>
      <c r="G384" s="220"/>
      <c r="H384" s="220"/>
      <c r="I384" s="220"/>
      <c r="J384" s="223"/>
      <c r="K384" s="317"/>
      <c r="L384" s="317"/>
      <c r="M384" s="224"/>
      <c r="N384" s="224"/>
      <c r="O384" s="222"/>
      <c r="P384" s="226"/>
      <c r="Q384" s="222"/>
      <c r="R384" s="222"/>
      <c r="S384" s="222"/>
      <c r="T384" s="222"/>
    </row>
    <row r="385" spans="1:20" ht="12.75" customHeight="1" x14ac:dyDescent="0.2">
      <c r="A385" s="220"/>
      <c r="B385" s="221"/>
      <c r="C385" s="221"/>
      <c r="D385" s="221"/>
      <c r="E385" s="221"/>
      <c r="F385" s="222"/>
      <c r="G385" s="220"/>
      <c r="H385" s="220"/>
      <c r="I385" s="220"/>
      <c r="J385" s="223"/>
      <c r="K385" s="317"/>
      <c r="L385" s="317"/>
      <c r="M385" s="224"/>
      <c r="N385" s="224"/>
      <c r="O385" s="222"/>
      <c r="P385" s="226"/>
      <c r="Q385" s="222"/>
      <c r="R385" s="222"/>
      <c r="S385" s="222"/>
      <c r="T385" s="222"/>
    </row>
    <row r="386" spans="1:20" ht="12.75" customHeight="1" x14ac:dyDescent="0.2">
      <c r="A386" s="220"/>
      <c r="B386" s="221"/>
      <c r="C386" s="221"/>
      <c r="D386" s="221"/>
      <c r="E386" s="221"/>
      <c r="F386" s="222"/>
      <c r="G386" s="220"/>
      <c r="H386" s="220"/>
      <c r="I386" s="220"/>
      <c r="J386" s="223"/>
      <c r="K386" s="317"/>
      <c r="L386" s="317"/>
      <c r="M386" s="224"/>
      <c r="N386" s="224"/>
      <c r="O386" s="222"/>
      <c r="P386" s="226"/>
      <c r="Q386" s="222"/>
      <c r="R386" s="222"/>
      <c r="S386" s="222"/>
      <c r="T386" s="222"/>
    </row>
    <row r="387" spans="1:20" ht="12.75" customHeight="1" x14ac:dyDescent="0.2">
      <c r="A387" s="220"/>
      <c r="B387" s="221"/>
      <c r="C387" s="221"/>
      <c r="D387" s="221"/>
      <c r="E387" s="221"/>
      <c r="F387" s="222"/>
      <c r="G387" s="220"/>
      <c r="H387" s="220"/>
      <c r="I387" s="220"/>
      <c r="J387" s="223"/>
      <c r="K387" s="317"/>
      <c r="L387" s="317"/>
      <c r="M387" s="224"/>
      <c r="N387" s="224"/>
      <c r="O387" s="222"/>
      <c r="P387" s="226"/>
      <c r="Q387" s="222"/>
      <c r="R387" s="222"/>
      <c r="S387" s="222"/>
      <c r="T387" s="222"/>
    </row>
    <row r="388" spans="1:20" ht="12.75" customHeight="1" x14ac:dyDescent="0.2">
      <c r="A388" s="220"/>
      <c r="B388" s="221"/>
      <c r="C388" s="221"/>
      <c r="D388" s="221"/>
      <c r="E388" s="221"/>
      <c r="F388" s="222"/>
      <c r="G388" s="220"/>
      <c r="H388" s="220"/>
      <c r="I388" s="220"/>
      <c r="J388" s="223"/>
      <c r="K388" s="317"/>
      <c r="L388" s="317"/>
      <c r="M388" s="224"/>
      <c r="N388" s="224"/>
      <c r="O388" s="222"/>
      <c r="P388" s="226"/>
      <c r="Q388" s="222"/>
      <c r="R388" s="222"/>
      <c r="S388" s="222"/>
      <c r="T388" s="222"/>
    </row>
    <row r="389" spans="1:20" ht="12.75" customHeight="1" x14ac:dyDescent="0.2">
      <c r="A389" s="220"/>
      <c r="B389" s="221"/>
      <c r="C389" s="221"/>
      <c r="D389" s="221"/>
      <c r="E389" s="221"/>
      <c r="F389" s="222"/>
      <c r="G389" s="220"/>
      <c r="H389" s="220"/>
      <c r="I389" s="220"/>
      <c r="J389" s="223"/>
      <c r="K389" s="317"/>
      <c r="L389" s="317"/>
      <c r="M389" s="224"/>
      <c r="N389" s="224"/>
      <c r="O389" s="222"/>
      <c r="P389" s="226"/>
      <c r="Q389" s="222"/>
      <c r="R389" s="222"/>
      <c r="S389" s="222"/>
      <c r="T389" s="222"/>
    </row>
    <row r="390" spans="1:20" ht="12.75" customHeight="1" x14ac:dyDescent="0.2">
      <c r="A390" s="220"/>
      <c r="B390" s="221"/>
      <c r="C390" s="221"/>
      <c r="D390" s="221"/>
      <c r="E390" s="221"/>
      <c r="F390" s="222"/>
      <c r="G390" s="220"/>
      <c r="H390" s="220"/>
      <c r="I390" s="220"/>
      <c r="J390" s="223"/>
      <c r="K390" s="317"/>
      <c r="L390" s="317"/>
      <c r="M390" s="224"/>
      <c r="N390" s="224"/>
      <c r="O390" s="222"/>
      <c r="P390" s="226"/>
      <c r="Q390" s="222"/>
      <c r="R390" s="222"/>
      <c r="S390" s="222"/>
      <c r="T390" s="222"/>
    </row>
    <row r="391" spans="1:20" ht="12.75" customHeight="1" x14ac:dyDescent="0.2">
      <c r="A391" s="220"/>
      <c r="B391" s="221"/>
      <c r="C391" s="221"/>
      <c r="D391" s="221"/>
      <c r="E391" s="221"/>
      <c r="F391" s="222"/>
      <c r="G391" s="220"/>
      <c r="H391" s="220"/>
      <c r="I391" s="220"/>
      <c r="J391" s="223"/>
      <c r="K391" s="317"/>
      <c r="L391" s="317"/>
      <c r="M391" s="224"/>
      <c r="N391" s="224"/>
      <c r="O391" s="222"/>
      <c r="P391" s="226"/>
      <c r="Q391" s="222"/>
      <c r="R391" s="222"/>
      <c r="S391" s="222"/>
      <c r="T391" s="222"/>
    </row>
    <row r="392" spans="1:20" ht="12.75" customHeight="1" x14ac:dyDescent="0.2">
      <c r="A392" s="220"/>
      <c r="B392" s="221"/>
      <c r="C392" s="221"/>
      <c r="D392" s="221"/>
      <c r="E392" s="221"/>
      <c r="F392" s="222"/>
      <c r="G392" s="220"/>
      <c r="H392" s="220"/>
      <c r="I392" s="220"/>
      <c r="J392" s="223"/>
      <c r="K392" s="317"/>
      <c r="L392" s="317"/>
      <c r="M392" s="224"/>
      <c r="N392" s="224"/>
      <c r="O392" s="222"/>
      <c r="P392" s="226"/>
      <c r="Q392" s="222"/>
      <c r="R392" s="222"/>
      <c r="S392" s="222"/>
      <c r="T392" s="222"/>
    </row>
    <row r="393" spans="1:20" ht="12.75" customHeight="1" x14ac:dyDescent="0.2">
      <c r="A393" s="220"/>
      <c r="B393" s="221"/>
      <c r="C393" s="221"/>
      <c r="D393" s="221"/>
      <c r="E393" s="221"/>
      <c r="F393" s="222"/>
      <c r="G393" s="220"/>
      <c r="H393" s="220"/>
      <c r="I393" s="220"/>
      <c r="J393" s="223"/>
      <c r="K393" s="317"/>
      <c r="L393" s="317"/>
      <c r="M393" s="224"/>
      <c r="N393" s="224"/>
      <c r="O393" s="222"/>
      <c r="P393" s="226"/>
      <c r="Q393" s="222"/>
      <c r="R393" s="222"/>
      <c r="S393" s="222"/>
      <c r="T393" s="222"/>
    </row>
    <row r="394" spans="1:20" ht="12.75" customHeight="1" x14ac:dyDescent="0.2">
      <c r="A394" s="220"/>
      <c r="B394" s="221"/>
      <c r="C394" s="221"/>
      <c r="D394" s="221"/>
      <c r="E394" s="221"/>
      <c r="F394" s="222"/>
      <c r="G394" s="220"/>
      <c r="H394" s="220"/>
      <c r="I394" s="220"/>
      <c r="J394" s="223"/>
      <c r="K394" s="317"/>
      <c r="L394" s="317"/>
      <c r="M394" s="224"/>
      <c r="N394" s="224"/>
      <c r="O394" s="222"/>
      <c r="P394" s="226"/>
      <c r="Q394" s="222"/>
      <c r="R394" s="222"/>
      <c r="S394" s="222"/>
      <c r="T394" s="222"/>
    </row>
    <row r="395" spans="1:20" ht="12.75" customHeight="1" x14ac:dyDescent="0.2">
      <c r="A395" s="220"/>
      <c r="B395" s="221"/>
      <c r="C395" s="221"/>
      <c r="D395" s="221"/>
      <c r="E395" s="221"/>
      <c r="F395" s="222"/>
      <c r="G395" s="220"/>
      <c r="H395" s="220"/>
      <c r="I395" s="220"/>
      <c r="J395" s="223"/>
      <c r="K395" s="317"/>
      <c r="L395" s="317"/>
      <c r="M395" s="224"/>
      <c r="N395" s="224"/>
      <c r="O395" s="222"/>
      <c r="P395" s="226"/>
      <c r="Q395" s="222"/>
      <c r="R395" s="222"/>
      <c r="S395" s="222"/>
      <c r="T395" s="222"/>
    </row>
    <row r="396" spans="1:20" ht="12.75" customHeight="1" x14ac:dyDescent="0.2">
      <c r="A396" s="220"/>
      <c r="B396" s="221"/>
      <c r="C396" s="221"/>
      <c r="D396" s="221"/>
      <c r="E396" s="221"/>
      <c r="F396" s="222"/>
      <c r="G396" s="220"/>
      <c r="H396" s="220"/>
      <c r="I396" s="220"/>
      <c r="J396" s="223"/>
      <c r="K396" s="317"/>
      <c r="L396" s="317"/>
      <c r="M396" s="224"/>
      <c r="N396" s="224"/>
      <c r="O396" s="222"/>
      <c r="P396" s="226"/>
      <c r="Q396" s="222"/>
      <c r="R396" s="222"/>
      <c r="S396" s="222"/>
      <c r="T396" s="222"/>
    </row>
    <row r="397" spans="1:20" ht="12.75" customHeight="1" x14ac:dyDescent="0.2">
      <c r="A397" s="220"/>
      <c r="B397" s="221"/>
      <c r="C397" s="221"/>
      <c r="D397" s="221"/>
      <c r="E397" s="221"/>
      <c r="F397" s="222"/>
      <c r="G397" s="220"/>
      <c r="H397" s="220"/>
      <c r="I397" s="220"/>
      <c r="J397" s="223"/>
      <c r="K397" s="317"/>
      <c r="L397" s="317"/>
      <c r="M397" s="224"/>
      <c r="N397" s="224"/>
      <c r="O397" s="222"/>
      <c r="P397" s="226"/>
      <c r="Q397" s="222"/>
      <c r="R397" s="222"/>
      <c r="S397" s="222"/>
      <c r="T397" s="222"/>
    </row>
    <row r="398" spans="1:20" ht="12.75" customHeight="1" x14ac:dyDescent="0.2">
      <c r="A398" s="220"/>
      <c r="B398" s="221"/>
      <c r="C398" s="221"/>
      <c r="D398" s="221"/>
      <c r="E398" s="221"/>
      <c r="F398" s="222"/>
      <c r="G398" s="220"/>
      <c r="H398" s="220"/>
      <c r="I398" s="220"/>
      <c r="J398" s="223"/>
      <c r="K398" s="317"/>
      <c r="L398" s="317"/>
      <c r="M398" s="224"/>
      <c r="N398" s="224"/>
      <c r="O398" s="222"/>
      <c r="P398" s="226"/>
      <c r="Q398" s="222"/>
      <c r="R398" s="222"/>
      <c r="S398" s="222"/>
      <c r="T398" s="222"/>
    </row>
    <row r="399" spans="1:20" ht="12.75" customHeight="1" x14ac:dyDescent="0.2">
      <c r="A399" s="220"/>
      <c r="B399" s="221"/>
      <c r="C399" s="221"/>
      <c r="D399" s="221"/>
      <c r="E399" s="221"/>
      <c r="F399" s="222"/>
      <c r="G399" s="220"/>
      <c r="H399" s="220"/>
      <c r="I399" s="220"/>
      <c r="J399" s="223"/>
      <c r="K399" s="317"/>
      <c r="L399" s="317"/>
      <c r="M399" s="224"/>
      <c r="N399" s="224"/>
      <c r="O399" s="222"/>
      <c r="P399" s="226"/>
      <c r="Q399" s="222"/>
      <c r="R399" s="222"/>
      <c r="S399" s="222"/>
      <c r="T399" s="222"/>
    </row>
    <row r="400" spans="1:20" ht="12.75" customHeight="1" x14ac:dyDescent="0.2">
      <c r="A400" s="220"/>
      <c r="B400" s="221"/>
      <c r="C400" s="221"/>
      <c r="D400" s="221"/>
      <c r="E400" s="221"/>
      <c r="F400" s="222"/>
      <c r="G400" s="220"/>
      <c r="H400" s="220"/>
      <c r="I400" s="220"/>
      <c r="J400" s="223"/>
      <c r="K400" s="317"/>
      <c r="L400" s="317"/>
      <c r="M400" s="224"/>
      <c r="N400" s="224"/>
      <c r="O400" s="222"/>
      <c r="P400" s="226"/>
      <c r="Q400" s="222"/>
      <c r="R400" s="222"/>
      <c r="S400" s="222"/>
      <c r="T400" s="222"/>
    </row>
    <row r="401" spans="1:20" ht="12.75" customHeight="1" x14ac:dyDescent="0.2">
      <c r="A401" s="220"/>
      <c r="B401" s="221"/>
      <c r="C401" s="221"/>
      <c r="D401" s="221"/>
      <c r="E401" s="221"/>
      <c r="F401" s="222"/>
      <c r="G401" s="220"/>
      <c r="H401" s="220"/>
      <c r="I401" s="220"/>
      <c r="J401" s="223"/>
      <c r="K401" s="317"/>
      <c r="L401" s="317"/>
      <c r="M401" s="224"/>
      <c r="N401" s="224"/>
      <c r="O401" s="222"/>
      <c r="P401" s="226"/>
      <c r="Q401" s="222"/>
      <c r="R401" s="222"/>
      <c r="S401" s="222"/>
      <c r="T401" s="222"/>
    </row>
    <row r="402" spans="1:20" ht="12.75" customHeight="1" x14ac:dyDescent="0.2">
      <c r="A402" s="220"/>
      <c r="B402" s="221"/>
      <c r="C402" s="221"/>
      <c r="D402" s="221"/>
      <c r="E402" s="221"/>
      <c r="F402" s="222"/>
      <c r="G402" s="220"/>
      <c r="H402" s="220"/>
      <c r="I402" s="220"/>
      <c r="J402" s="223"/>
      <c r="K402" s="317"/>
      <c r="L402" s="317"/>
      <c r="M402" s="224"/>
      <c r="N402" s="224"/>
      <c r="O402" s="222"/>
      <c r="P402" s="226"/>
      <c r="Q402" s="222"/>
      <c r="R402" s="222"/>
      <c r="S402" s="222"/>
      <c r="T402" s="222"/>
    </row>
    <row r="403" spans="1:20" ht="12.75" customHeight="1" x14ac:dyDescent="0.2">
      <c r="A403" s="220"/>
      <c r="B403" s="221"/>
      <c r="C403" s="221"/>
      <c r="D403" s="221"/>
      <c r="E403" s="221"/>
      <c r="F403" s="222"/>
      <c r="G403" s="220"/>
      <c r="H403" s="220"/>
      <c r="I403" s="220"/>
      <c r="J403" s="223"/>
      <c r="K403" s="317"/>
      <c r="L403" s="317"/>
      <c r="M403" s="224"/>
      <c r="N403" s="224"/>
      <c r="O403" s="222"/>
      <c r="P403" s="226"/>
      <c r="Q403" s="222"/>
      <c r="R403" s="222"/>
      <c r="S403" s="222"/>
      <c r="T403" s="222"/>
    </row>
    <row r="404" spans="1:20" ht="12.75" customHeight="1" x14ac:dyDescent="0.2">
      <c r="A404" s="220"/>
      <c r="B404" s="221"/>
      <c r="C404" s="221"/>
      <c r="D404" s="221"/>
      <c r="E404" s="221"/>
      <c r="F404" s="222"/>
      <c r="G404" s="220"/>
      <c r="H404" s="220"/>
      <c r="I404" s="220"/>
      <c r="J404" s="223"/>
      <c r="K404" s="317"/>
      <c r="L404" s="317"/>
      <c r="M404" s="224"/>
      <c r="N404" s="224"/>
      <c r="O404" s="222"/>
      <c r="P404" s="226"/>
      <c r="Q404" s="222"/>
      <c r="R404" s="222"/>
      <c r="S404" s="222"/>
      <c r="T404" s="222"/>
    </row>
    <row r="405" spans="1:20" ht="12.75" customHeight="1" x14ac:dyDescent="0.2">
      <c r="A405" s="220"/>
      <c r="B405" s="221"/>
      <c r="C405" s="221"/>
      <c r="D405" s="221"/>
      <c r="E405" s="221"/>
      <c r="F405" s="222"/>
      <c r="G405" s="220"/>
      <c r="H405" s="220"/>
      <c r="I405" s="220"/>
      <c r="J405" s="223"/>
      <c r="K405" s="317"/>
      <c r="L405" s="317"/>
      <c r="M405" s="224"/>
      <c r="N405" s="224"/>
      <c r="O405" s="222"/>
      <c r="P405" s="226"/>
      <c r="Q405" s="222"/>
      <c r="R405" s="222"/>
      <c r="S405" s="222"/>
      <c r="T405" s="222"/>
    </row>
    <row r="406" spans="1:20" ht="12.75" customHeight="1" x14ac:dyDescent="0.2">
      <c r="A406" s="220"/>
      <c r="B406" s="221"/>
      <c r="C406" s="221"/>
      <c r="D406" s="221"/>
      <c r="E406" s="221"/>
      <c r="F406" s="222"/>
      <c r="G406" s="220"/>
      <c r="H406" s="220"/>
      <c r="I406" s="220"/>
      <c r="J406" s="223"/>
      <c r="K406" s="317"/>
      <c r="L406" s="317"/>
      <c r="M406" s="224"/>
      <c r="N406" s="224"/>
      <c r="O406" s="222"/>
      <c r="P406" s="226"/>
      <c r="Q406" s="222"/>
      <c r="R406" s="222"/>
      <c r="S406" s="222"/>
      <c r="T406" s="222"/>
    </row>
    <row r="407" spans="1:20" ht="12.75" customHeight="1" x14ac:dyDescent="0.2">
      <c r="A407" s="220"/>
      <c r="B407" s="221"/>
      <c r="C407" s="221"/>
      <c r="D407" s="221"/>
      <c r="E407" s="221"/>
      <c r="F407" s="222"/>
      <c r="G407" s="220"/>
      <c r="H407" s="220"/>
      <c r="I407" s="220"/>
      <c r="J407" s="223"/>
      <c r="K407" s="317"/>
      <c r="L407" s="317"/>
      <c r="M407" s="224"/>
      <c r="N407" s="224"/>
      <c r="O407" s="222"/>
      <c r="P407" s="226"/>
      <c r="Q407" s="222"/>
      <c r="R407" s="222"/>
      <c r="S407" s="222"/>
      <c r="T407" s="222"/>
    </row>
    <row r="408" spans="1:20" ht="12.75" customHeight="1" x14ac:dyDescent="0.2">
      <c r="A408" s="220"/>
      <c r="B408" s="221"/>
      <c r="C408" s="221"/>
      <c r="D408" s="221"/>
      <c r="E408" s="221"/>
      <c r="F408" s="222"/>
      <c r="G408" s="220"/>
      <c r="H408" s="220"/>
      <c r="I408" s="220"/>
      <c r="J408" s="223"/>
      <c r="K408" s="317"/>
      <c r="L408" s="317"/>
      <c r="M408" s="224"/>
      <c r="N408" s="224"/>
      <c r="O408" s="222"/>
      <c r="P408" s="226"/>
      <c r="Q408" s="222"/>
      <c r="R408" s="222"/>
      <c r="S408" s="222"/>
      <c r="T408" s="222"/>
    </row>
    <row r="409" spans="1:20" ht="12.75" customHeight="1" x14ac:dyDescent="0.2">
      <c r="A409" s="220"/>
      <c r="B409" s="221"/>
      <c r="C409" s="221"/>
      <c r="D409" s="221"/>
      <c r="E409" s="221"/>
      <c r="F409" s="222"/>
      <c r="G409" s="220"/>
      <c r="H409" s="220"/>
      <c r="I409" s="220"/>
      <c r="J409" s="223"/>
      <c r="K409" s="317"/>
      <c r="L409" s="317"/>
      <c r="M409" s="224"/>
      <c r="N409" s="224"/>
      <c r="O409" s="222"/>
      <c r="P409" s="226"/>
      <c r="Q409" s="222"/>
      <c r="R409" s="222"/>
      <c r="S409" s="222"/>
      <c r="T409" s="222"/>
    </row>
    <row r="410" spans="1:20" ht="12.75" customHeight="1" x14ac:dyDescent="0.2">
      <c r="A410" s="220"/>
      <c r="B410" s="221"/>
      <c r="C410" s="221"/>
      <c r="D410" s="221"/>
      <c r="E410" s="221"/>
      <c r="F410" s="222"/>
      <c r="G410" s="220"/>
      <c r="H410" s="220"/>
      <c r="I410" s="220"/>
      <c r="J410" s="223"/>
      <c r="K410" s="317"/>
      <c r="L410" s="317"/>
      <c r="M410" s="224"/>
      <c r="N410" s="224"/>
      <c r="O410" s="222"/>
      <c r="P410" s="226"/>
      <c r="Q410" s="222"/>
      <c r="R410" s="222"/>
      <c r="S410" s="222"/>
      <c r="T410" s="222"/>
    </row>
    <row r="411" spans="1:20" ht="12.75" customHeight="1" x14ac:dyDescent="0.2">
      <c r="A411" s="220"/>
      <c r="B411" s="221"/>
      <c r="C411" s="221"/>
      <c r="D411" s="221"/>
      <c r="E411" s="221"/>
      <c r="F411" s="222"/>
      <c r="G411" s="220"/>
      <c r="H411" s="220"/>
      <c r="I411" s="220"/>
      <c r="J411" s="223"/>
      <c r="K411" s="317"/>
      <c r="L411" s="317"/>
      <c r="M411" s="224"/>
      <c r="N411" s="224"/>
      <c r="O411" s="222"/>
      <c r="P411" s="226"/>
      <c r="Q411" s="222"/>
      <c r="R411" s="222"/>
      <c r="S411" s="222"/>
      <c r="T411" s="222"/>
    </row>
    <row r="412" spans="1:20" ht="12.75" customHeight="1" x14ac:dyDescent="0.2">
      <c r="A412" s="220"/>
      <c r="B412" s="221"/>
      <c r="C412" s="221"/>
      <c r="D412" s="221"/>
      <c r="E412" s="221"/>
      <c r="F412" s="222"/>
      <c r="G412" s="220"/>
      <c r="H412" s="220"/>
      <c r="I412" s="220"/>
      <c r="J412" s="223"/>
      <c r="K412" s="317"/>
      <c r="L412" s="317"/>
      <c r="M412" s="224"/>
      <c r="N412" s="224"/>
      <c r="O412" s="222"/>
      <c r="P412" s="226"/>
      <c r="Q412" s="222"/>
      <c r="R412" s="222"/>
      <c r="S412" s="222"/>
      <c r="T412" s="222"/>
    </row>
    <row r="413" spans="1:20" ht="12.75" customHeight="1" x14ac:dyDescent="0.2">
      <c r="A413" s="220"/>
      <c r="B413" s="221"/>
      <c r="C413" s="221"/>
      <c r="D413" s="221"/>
      <c r="E413" s="221"/>
      <c r="F413" s="222"/>
      <c r="G413" s="220"/>
      <c r="H413" s="220"/>
      <c r="I413" s="220"/>
      <c r="J413" s="223"/>
      <c r="K413" s="317"/>
      <c r="L413" s="317"/>
      <c r="M413" s="224"/>
      <c r="N413" s="224"/>
      <c r="O413" s="222"/>
      <c r="P413" s="226"/>
      <c r="Q413" s="222"/>
      <c r="R413" s="222"/>
      <c r="S413" s="222"/>
      <c r="T413" s="222"/>
    </row>
    <row r="414" spans="1:20" ht="12.75" customHeight="1" x14ac:dyDescent="0.2">
      <c r="A414" s="220"/>
      <c r="B414" s="221"/>
      <c r="C414" s="221"/>
      <c r="D414" s="221"/>
      <c r="E414" s="221"/>
      <c r="F414" s="222"/>
      <c r="G414" s="220"/>
      <c r="H414" s="220"/>
      <c r="I414" s="220"/>
      <c r="J414" s="223"/>
      <c r="K414" s="317"/>
      <c r="L414" s="317"/>
      <c r="M414" s="224"/>
      <c r="N414" s="224"/>
      <c r="O414" s="222"/>
      <c r="P414" s="226"/>
      <c r="Q414" s="222"/>
      <c r="R414" s="222"/>
      <c r="S414" s="222"/>
      <c r="T414" s="222"/>
    </row>
    <row r="415" spans="1:20" ht="12.75" customHeight="1" x14ac:dyDescent="0.2">
      <c r="A415" s="220"/>
      <c r="B415" s="221"/>
      <c r="C415" s="221"/>
      <c r="D415" s="221"/>
      <c r="E415" s="221"/>
      <c r="F415" s="222"/>
      <c r="G415" s="220"/>
      <c r="H415" s="220"/>
      <c r="I415" s="220"/>
      <c r="J415" s="223"/>
      <c r="K415" s="317"/>
      <c r="L415" s="317"/>
      <c r="M415" s="224"/>
      <c r="N415" s="224"/>
      <c r="O415" s="222"/>
      <c r="P415" s="226"/>
      <c r="Q415" s="222"/>
      <c r="R415" s="222"/>
      <c r="S415" s="222"/>
      <c r="T415" s="222"/>
    </row>
    <row r="416" spans="1:20" ht="12.75" customHeight="1" x14ac:dyDescent="0.2">
      <c r="A416" s="220"/>
      <c r="B416" s="221"/>
      <c r="C416" s="221"/>
      <c r="D416" s="221"/>
      <c r="E416" s="221"/>
      <c r="F416" s="222"/>
      <c r="G416" s="220"/>
      <c r="H416" s="220"/>
      <c r="I416" s="220"/>
      <c r="J416" s="223"/>
      <c r="K416" s="317"/>
      <c r="L416" s="317"/>
      <c r="M416" s="224"/>
      <c r="N416" s="224"/>
      <c r="O416" s="222"/>
      <c r="P416" s="226"/>
      <c r="Q416" s="222"/>
      <c r="R416" s="222"/>
      <c r="S416" s="222"/>
      <c r="T416" s="222"/>
    </row>
    <row r="417" spans="1:20" ht="12.75" customHeight="1" x14ac:dyDescent="0.2">
      <c r="A417" s="220"/>
      <c r="B417" s="221"/>
      <c r="C417" s="221"/>
      <c r="D417" s="221"/>
      <c r="E417" s="221"/>
      <c r="F417" s="222"/>
      <c r="G417" s="220"/>
      <c r="H417" s="220"/>
      <c r="I417" s="220"/>
      <c r="J417" s="223"/>
      <c r="K417" s="317"/>
      <c r="L417" s="317"/>
      <c r="M417" s="224"/>
      <c r="N417" s="224"/>
      <c r="O417" s="222"/>
      <c r="P417" s="226"/>
      <c r="Q417" s="222"/>
      <c r="R417" s="222"/>
      <c r="S417" s="222"/>
      <c r="T417" s="222"/>
    </row>
    <row r="418" spans="1:20" ht="12.75" customHeight="1" x14ac:dyDescent="0.2">
      <c r="A418" s="220"/>
      <c r="B418" s="221"/>
      <c r="C418" s="221"/>
      <c r="D418" s="221"/>
      <c r="E418" s="221"/>
      <c r="F418" s="222"/>
      <c r="G418" s="220"/>
      <c r="H418" s="220"/>
      <c r="I418" s="220"/>
      <c r="J418" s="223"/>
      <c r="K418" s="317"/>
      <c r="L418" s="317"/>
      <c r="M418" s="224"/>
      <c r="N418" s="224"/>
      <c r="O418" s="222"/>
      <c r="P418" s="226"/>
      <c r="Q418" s="222"/>
      <c r="R418" s="222"/>
      <c r="S418" s="222"/>
      <c r="T418" s="222"/>
    </row>
    <row r="419" spans="1:20" ht="12.75" customHeight="1" x14ac:dyDescent="0.2">
      <c r="A419" s="220"/>
      <c r="B419" s="221"/>
      <c r="C419" s="221"/>
      <c r="D419" s="221"/>
      <c r="E419" s="221"/>
      <c r="F419" s="222"/>
      <c r="G419" s="220"/>
      <c r="H419" s="220"/>
      <c r="I419" s="220"/>
      <c r="J419" s="223"/>
      <c r="K419" s="317"/>
      <c r="L419" s="317"/>
      <c r="M419" s="224"/>
      <c r="N419" s="224"/>
      <c r="O419" s="222"/>
      <c r="P419" s="226"/>
      <c r="Q419" s="222"/>
      <c r="R419" s="222"/>
      <c r="S419" s="222"/>
      <c r="T419" s="222"/>
    </row>
    <row r="420" spans="1:20" ht="12.75" customHeight="1" x14ac:dyDescent="0.2">
      <c r="A420" s="220"/>
      <c r="B420" s="221"/>
      <c r="C420" s="221"/>
      <c r="D420" s="221"/>
      <c r="E420" s="221"/>
      <c r="F420" s="222"/>
      <c r="G420" s="220"/>
      <c r="H420" s="220"/>
      <c r="I420" s="220"/>
      <c r="J420" s="223"/>
      <c r="K420" s="317"/>
      <c r="L420" s="317"/>
      <c r="M420" s="224"/>
      <c r="N420" s="224"/>
      <c r="O420" s="222"/>
      <c r="P420" s="226"/>
      <c r="Q420" s="222"/>
      <c r="R420" s="222"/>
      <c r="S420" s="222"/>
      <c r="T420" s="222"/>
    </row>
    <row r="421" spans="1:20" ht="12.75" customHeight="1" x14ac:dyDescent="0.2">
      <c r="A421" s="220"/>
      <c r="B421" s="221"/>
      <c r="C421" s="221"/>
      <c r="D421" s="221"/>
      <c r="E421" s="221"/>
      <c r="F421" s="222"/>
      <c r="G421" s="220"/>
      <c r="H421" s="220"/>
      <c r="I421" s="220"/>
      <c r="J421" s="223"/>
      <c r="K421" s="317"/>
      <c r="L421" s="317"/>
      <c r="M421" s="224"/>
      <c r="N421" s="224"/>
      <c r="O421" s="222"/>
      <c r="P421" s="226"/>
      <c r="Q421" s="222"/>
      <c r="R421" s="222"/>
      <c r="S421" s="222"/>
      <c r="T421" s="222"/>
    </row>
    <row r="422" spans="1:20" ht="12.75" customHeight="1" x14ac:dyDescent="0.2">
      <c r="A422" s="220"/>
      <c r="B422" s="221"/>
      <c r="C422" s="221"/>
      <c r="D422" s="221"/>
      <c r="E422" s="221"/>
      <c r="F422" s="222"/>
      <c r="G422" s="220"/>
      <c r="H422" s="220"/>
      <c r="I422" s="220"/>
      <c r="J422" s="223"/>
      <c r="K422" s="317"/>
      <c r="L422" s="317"/>
      <c r="M422" s="224"/>
      <c r="N422" s="224"/>
      <c r="O422" s="222"/>
      <c r="P422" s="226"/>
      <c r="Q422" s="222"/>
      <c r="R422" s="222"/>
      <c r="S422" s="222"/>
      <c r="T422" s="222"/>
    </row>
    <row r="423" spans="1:20" ht="12.75" customHeight="1" x14ac:dyDescent="0.2">
      <c r="A423" s="220"/>
      <c r="B423" s="221"/>
      <c r="C423" s="221"/>
      <c r="D423" s="221"/>
      <c r="E423" s="221"/>
      <c r="F423" s="222"/>
      <c r="G423" s="220"/>
      <c r="H423" s="220"/>
      <c r="I423" s="220"/>
      <c r="J423" s="223"/>
      <c r="K423" s="317"/>
      <c r="L423" s="317"/>
      <c r="M423" s="224"/>
      <c r="N423" s="224"/>
      <c r="O423" s="222"/>
      <c r="P423" s="226"/>
      <c r="Q423" s="222"/>
      <c r="R423" s="222"/>
      <c r="S423" s="222"/>
      <c r="T423" s="222"/>
    </row>
    <row r="424" spans="1:20" ht="12.75" customHeight="1" x14ac:dyDescent="0.2">
      <c r="A424" s="220"/>
      <c r="B424" s="221"/>
      <c r="C424" s="221"/>
      <c r="D424" s="221"/>
      <c r="E424" s="221"/>
      <c r="F424" s="222"/>
      <c r="G424" s="220"/>
      <c r="H424" s="220"/>
      <c r="I424" s="220"/>
      <c r="J424" s="223"/>
      <c r="K424" s="317"/>
      <c r="L424" s="317"/>
      <c r="M424" s="224"/>
      <c r="N424" s="224"/>
      <c r="O424" s="222"/>
      <c r="P424" s="226"/>
      <c r="Q424" s="222"/>
      <c r="R424" s="222"/>
      <c r="S424" s="222"/>
      <c r="T424" s="222"/>
    </row>
    <row r="425" spans="1:20" ht="12.75" customHeight="1" x14ac:dyDescent="0.2">
      <c r="A425" s="220"/>
      <c r="B425" s="221"/>
      <c r="C425" s="221"/>
      <c r="D425" s="221"/>
      <c r="E425" s="221"/>
      <c r="F425" s="222"/>
      <c r="G425" s="220"/>
      <c r="H425" s="220"/>
      <c r="I425" s="220"/>
      <c r="J425" s="223"/>
      <c r="K425" s="317"/>
      <c r="L425" s="317"/>
      <c r="M425" s="224"/>
      <c r="N425" s="224"/>
      <c r="O425" s="222"/>
      <c r="P425" s="226"/>
      <c r="Q425" s="222"/>
      <c r="R425" s="222"/>
      <c r="S425" s="222"/>
      <c r="T425" s="222"/>
    </row>
    <row r="426" spans="1:20" ht="12.75" customHeight="1" x14ac:dyDescent="0.2">
      <c r="A426" s="220"/>
      <c r="B426" s="221"/>
      <c r="C426" s="221"/>
      <c r="D426" s="221"/>
      <c r="E426" s="221"/>
      <c r="F426" s="222"/>
      <c r="G426" s="220"/>
      <c r="H426" s="220"/>
      <c r="I426" s="220"/>
      <c r="J426" s="223"/>
      <c r="K426" s="317"/>
      <c r="L426" s="317"/>
      <c r="M426" s="224"/>
      <c r="N426" s="224"/>
      <c r="O426" s="222"/>
      <c r="P426" s="226"/>
      <c r="Q426" s="222"/>
      <c r="R426" s="222"/>
      <c r="S426" s="222"/>
      <c r="T426" s="222"/>
    </row>
    <row r="427" spans="1:20" ht="12.75" customHeight="1" x14ac:dyDescent="0.2">
      <c r="A427" s="220"/>
      <c r="B427" s="221"/>
      <c r="C427" s="221"/>
      <c r="D427" s="221"/>
      <c r="E427" s="221"/>
      <c r="F427" s="222"/>
      <c r="G427" s="220"/>
      <c r="H427" s="220"/>
      <c r="I427" s="220"/>
      <c r="J427" s="223"/>
      <c r="K427" s="317"/>
      <c r="L427" s="317"/>
      <c r="M427" s="224"/>
      <c r="N427" s="224"/>
      <c r="O427" s="222"/>
      <c r="P427" s="226"/>
      <c r="Q427" s="222"/>
      <c r="R427" s="222"/>
      <c r="S427" s="222"/>
      <c r="T427" s="222"/>
    </row>
    <row r="428" spans="1:20" ht="12.75" customHeight="1" x14ac:dyDescent="0.2">
      <c r="A428" s="220"/>
      <c r="B428" s="221"/>
      <c r="C428" s="221"/>
      <c r="D428" s="221"/>
      <c r="E428" s="221"/>
      <c r="F428" s="222"/>
      <c r="G428" s="220"/>
      <c r="H428" s="220"/>
      <c r="I428" s="220"/>
      <c r="J428" s="223"/>
      <c r="K428" s="317"/>
      <c r="L428" s="317"/>
      <c r="M428" s="224"/>
      <c r="N428" s="224"/>
      <c r="O428" s="222"/>
      <c r="P428" s="226"/>
      <c r="Q428" s="222"/>
      <c r="R428" s="222"/>
      <c r="S428" s="222"/>
      <c r="T428" s="222"/>
    </row>
    <row r="429" spans="1:20" ht="12.75" customHeight="1" x14ac:dyDescent="0.2">
      <c r="A429" s="220"/>
      <c r="B429" s="221"/>
      <c r="C429" s="221"/>
      <c r="D429" s="221"/>
      <c r="E429" s="221"/>
      <c r="F429" s="222"/>
      <c r="G429" s="220"/>
      <c r="H429" s="220"/>
      <c r="I429" s="220"/>
      <c r="J429" s="223"/>
      <c r="K429" s="317"/>
      <c r="L429" s="317"/>
      <c r="M429" s="224"/>
      <c r="N429" s="224"/>
      <c r="O429" s="222"/>
      <c r="P429" s="226"/>
      <c r="Q429" s="222"/>
      <c r="R429" s="222"/>
      <c r="S429" s="222"/>
      <c r="T429" s="222"/>
    </row>
    <row r="430" spans="1:20" ht="12.75" customHeight="1" x14ac:dyDescent="0.2">
      <c r="A430" s="220"/>
      <c r="B430" s="221"/>
      <c r="C430" s="221"/>
      <c r="D430" s="221"/>
      <c r="E430" s="221"/>
      <c r="F430" s="222"/>
      <c r="G430" s="220"/>
      <c r="H430" s="220"/>
      <c r="I430" s="220"/>
      <c r="J430" s="223"/>
      <c r="K430" s="317"/>
      <c r="L430" s="317"/>
      <c r="M430" s="224"/>
      <c r="N430" s="224"/>
      <c r="O430" s="222"/>
      <c r="P430" s="226"/>
      <c r="Q430" s="222"/>
      <c r="R430" s="222"/>
      <c r="S430" s="222"/>
      <c r="T430" s="222"/>
    </row>
    <row r="431" spans="1:20" ht="12.75" customHeight="1" x14ac:dyDescent="0.2">
      <c r="A431" s="220"/>
      <c r="B431" s="221"/>
      <c r="C431" s="221"/>
      <c r="D431" s="221"/>
      <c r="E431" s="221"/>
      <c r="F431" s="222"/>
      <c r="G431" s="220"/>
      <c r="H431" s="220"/>
      <c r="I431" s="220"/>
      <c r="J431" s="223"/>
      <c r="K431" s="317"/>
      <c r="L431" s="317"/>
      <c r="M431" s="224"/>
      <c r="N431" s="224"/>
      <c r="O431" s="222"/>
      <c r="P431" s="226"/>
      <c r="Q431" s="222"/>
      <c r="R431" s="222"/>
      <c r="S431" s="222"/>
      <c r="T431" s="222"/>
    </row>
    <row r="432" spans="1:20" ht="12.75" customHeight="1" x14ac:dyDescent="0.2">
      <c r="A432" s="220"/>
      <c r="B432" s="221"/>
      <c r="C432" s="221"/>
      <c r="D432" s="221"/>
      <c r="E432" s="221"/>
      <c r="F432" s="222"/>
      <c r="G432" s="220"/>
      <c r="H432" s="220"/>
      <c r="I432" s="220"/>
      <c r="J432" s="223"/>
      <c r="K432" s="317"/>
      <c r="L432" s="317"/>
      <c r="M432" s="224"/>
      <c r="N432" s="224"/>
      <c r="O432" s="222"/>
      <c r="P432" s="226"/>
      <c r="Q432" s="222"/>
      <c r="R432" s="222"/>
      <c r="S432" s="222"/>
      <c r="T432" s="222"/>
    </row>
    <row r="433" spans="1:20" ht="12.75" customHeight="1" x14ac:dyDescent="0.2">
      <c r="A433" s="220"/>
      <c r="B433" s="221"/>
      <c r="C433" s="221"/>
      <c r="D433" s="221"/>
      <c r="E433" s="221"/>
      <c r="F433" s="222"/>
      <c r="G433" s="220"/>
      <c r="H433" s="220"/>
      <c r="I433" s="220"/>
      <c r="J433" s="223"/>
      <c r="K433" s="317"/>
      <c r="L433" s="317"/>
      <c r="M433" s="224"/>
      <c r="N433" s="224"/>
      <c r="O433" s="222"/>
      <c r="P433" s="226"/>
      <c r="Q433" s="222"/>
      <c r="R433" s="222"/>
      <c r="S433" s="222"/>
      <c r="T433" s="222"/>
    </row>
    <row r="434" spans="1:20" ht="12.75" customHeight="1" x14ac:dyDescent="0.2">
      <c r="A434" s="220"/>
      <c r="B434" s="221"/>
      <c r="C434" s="221"/>
      <c r="D434" s="221"/>
      <c r="E434" s="221"/>
      <c r="F434" s="222"/>
      <c r="G434" s="220"/>
      <c r="H434" s="220"/>
      <c r="I434" s="220"/>
      <c r="J434" s="223"/>
      <c r="K434" s="317"/>
      <c r="L434" s="317"/>
      <c r="M434" s="224"/>
      <c r="N434" s="224"/>
      <c r="O434" s="222"/>
      <c r="P434" s="226"/>
      <c r="Q434" s="222"/>
      <c r="R434" s="222"/>
      <c r="S434" s="222"/>
      <c r="T434" s="222"/>
    </row>
    <row r="435" spans="1:20" ht="12.75" customHeight="1" x14ac:dyDescent="0.2">
      <c r="A435" s="220"/>
      <c r="B435" s="221"/>
      <c r="C435" s="221"/>
      <c r="D435" s="221"/>
      <c r="E435" s="221"/>
      <c r="F435" s="222"/>
      <c r="G435" s="220"/>
      <c r="H435" s="220"/>
      <c r="I435" s="220"/>
      <c r="J435" s="223"/>
      <c r="K435" s="317"/>
      <c r="L435" s="317"/>
      <c r="M435" s="224"/>
      <c r="N435" s="224"/>
      <c r="O435" s="222"/>
      <c r="P435" s="226"/>
      <c r="Q435" s="222"/>
      <c r="R435" s="222"/>
      <c r="S435" s="222"/>
      <c r="T435" s="222"/>
    </row>
    <row r="436" spans="1:20" ht="12.75" customHeight="1" x14ac:dyDescent="0.2">
      <c r="A436" s="220"/>
      <c r="B436" s="221"/>
      <c r="C436" s="221"/>
      <c r="D436" s="221"/>
      <c r="E436" s="221"/>
      <c r="F436" s="222"/>
      <c r="G436" s="220"/>
      <c r="H436" s="220"/>
      <c r="I436" s="220"/>
      <c r="J436" s="223"/>
      <c r="K436" s="317"/>
      <c r="L436" s="317"/>
      <c r="M436" s="224"/>
      <c r="N436" s="224"/>
      <c r="O436" s="222"/>
      <c r="P436" s="226"/>
      <c r="Q436" s="222"/>
      <c r="R436" s="222"/>
      <c r="S436" s="222"/>
      <c r="T436" s="222"/>
    </row>
    <row r="437" spans="1:20" ht="12.75" customHeight="1" x14ac:dyDescent="0.2">
      <c r="A437" s="220"/>
      <c r="B437" s="221"/>
      <c r="C437" s="221"/>
      <c r="D437" s="221"/>
      <c r="E437" s="221"/>
      <c r="F437" s="222"/>
      <c r="G437" s="220"/>
      <c r="H437" s="220"/>
      <c r="I437" s="220"/>
      <c r="J437" s="223"/>
      <c r="K437" s="317"/>
      <c r="L437" s="317"/>
      <c r="M437" s="224"/>
      <c r="N437" s="224"/>
      <c r="O437" s="222"/>
      <c r="P437" s="226"/>
      <c r="Q437" s="222"/>
      <c r="R437" s="222"/>
      <c r="S437" s="222"/>
      <c r="T437" s="222"/>
    </row>
    <row r="438" spans="1:20" ht="12.75" customHeight="1" x14ac:dyDescent="0.2">
      <c r="A438" s="220"/>
      <c r="B438" s="221"/>
      <c r="C438" s="221"/>
      <c r="D438" s="221"/>
      <c r="E438" s="221"/>
      <c r="F438" s="222"/>
      <c r="G438" s="220"/>
      <c r="H438" s="220"/>
      <c r="I438" s="220"/>
      <c r="J438" s="223"/>
      <c r="K438" s="317"/>
      <c r="L438" s="317"/>
      <c r="M438" s="224"/>
      <c r="N438" s="224"/>
      <c r="O438" s="222"/>
      <c r="P438" s="226"/>
      <c r="Q438" s="222"/>
      <c r="R438" s="222"/>
      <c r="S438" s="222"/>
      <c r="T438" s="222"/>
    </row>
    <row r="439" spans="1:20" ht="12.75" customHeight="1" x14ac:dyDescent="0.2">
      <c r="A439" s="220"/>
      <c r="B439" s="221"/>
      <c r="C439" s="221"/>
      <c r="D439" s="221"/>
      <c r="E439" s="221"/>
      <c r="F439" s="222"/>
      <c r="G439" s="220"/>
      <c r="H439" s="220"/>
      <c r="I439" s="220"/>
      <c r="J439" s="223"/>
      <c r="K439" s="317"/>
      <c r="L439" s="317"/>
      <c r="M439" s="224"/>
      <c r="N439" s="224"/>
      <c r="O439" s="222"/>
      <c r="P439" s="226"/>
      <c r="Q439" s="222"/>
      <c r="R439" s="222"/>
      <c r="S439" s="222"/>
      <c r="T439" s="222"/>
    </row>
    <row r="440" spans="1:20" ht="12.75" customHeight="1" x14ac:dyDescent="0.2">
      <c r="A440" s="220"/>
      <c r="B440" s="221"/>
      <c r="C440" s="221"/>
      <c r="D440" s="221"/>
      <c r="E440" s="221"/>
      <c r="F440" s="222"/>
      <c r="G440" s="220"/>
      <c r="H440" s="220"/>
      <c r="I440" s="220"/>
      <c r="J440" s="223"/>
      <c r="K440" s="317"/>
      <c r="L440" s="317"/>
      <c r="M440" s="224"/>
      <c r="N440" s="224"/>
      <c r="O440" s="222"/>
      <c r="P440" s="226"/>
      <c r="Q440" s="222"/>
      <c r="R440" s="222"/>
      <c r="S440" s="222"/>
      <c r="T440" s="222"/>
    </row>
    <row r="441" spans="1:20" ht="12.75" customHeight="1" x14ac:dyDescent="0.2">
      <c r="A441" s="220"/>
      <c r="B441" s="221"/>
      <c r="C441" s="221"/>
      <c r="D441" s="221"/>
      <c r="E441" s="221"/>
      <c r="F441" s="222"/>
      <c r="G441" s="220"/>
      <c r="H441" s="220"/>
      <c r="I441" s="220"/>
      <c r="J441" s="223"/>
      <c r="K441" s="317"/>
      <c r="L441" s="317"/>
      <c r="M441" s="224"/>
      <c r="N441" s="224"/>
      <c r="O441" s="222"/>
      <c r="P441" s="226"/>
      <c r="Q441" s="222"/>
      <c r="R441" s="222"/>
      <c r="S441" s="222"/>
      <c r="T441" s="222"/>
    </row>
    <row r="442" spans="1:20" ht="12.75" customHeight="1" x14ac:dyDescent="0.2">
      <c r="A442" s="220"/>
      <c r="B442" s="221"/>
      <c r="C442" s="221"/>
      <c r="D442" s="221"/>
      <c r="E442" s="221"/>
      <c r="F442" s="222"/>
      <c r="G442" s="220"/>
      <c r="H442" s="220"/>
      <c r="I442" s="220"/>
      <c r="J442" s="223"/>
      <c r="K442" s="317"/>
      <c r="L442" s="317"/>
      <c r="M442" s="224"/>
      <c r="N442" s="224"/>
      <c r="O442" s="222"/>
      <c r="P442" s="226"/>
      <c r="Q442" s="222"/>
      <c r="R442" s="222"/>
      <c r="S442" s="222"/>
      <c r="T442" s="222"/>
    </row>
    <row r="443" spans="1:20" ht="12.75" customHeight="1" x14ac:dyDescent="0.2">
      <c r="A443" s="220"/>
      <c r="B443" s="221"/>
      <c r="C443" s="221"/>
      <c r="D443" s="221"/>
      <c r="E443" s="221"/>
      <c r="F443" s="222"/>
      <c r="G443" s="220"/>
      <c r="H443" s="220"/>
      <c r="I443" s="220"/>
      <c r="J443" s="223"/>
      <c r="K443" s="317"/>
      <c r="L443" s="317"/>
      <c r="M443" s="224"/>
      <c r="N443" s="224"/>
      <c r="O443" s="222"/>
      <c r="P443" s="226"/>
      <c r="Q443" s="222"/>
      <c r="R443" s="222"/>
      <c r="S443" s="222"/>
      <c r="T443" s="222"/>
    </row>
    <row r="444" spans="1:20" ht="12.75" customHeight="1" x14ac:dyDescent="0.2">
      <c r="A444" s="220"/>
      <c r="B444" s="221"/>
      <c r="C444" s="221"/>
      <c r="D444" s="221"/>
      <c r="E444" s="221"/>
      <c r="F444" s="222"/>
      <c r="G444" s="220"/>
      <c r="H444" s="220"/>
      <c r="I444" s="220"/>
      <c r="J444" s="223"/>
      <c r="K444" s="317"/>
      <c r="L444" s="317"/>
      <c r="M444" s="224"/>
      <c r="N444" s="224"/>
      <c r="O444" s="222"/>
      <c r="P444" s="226"/>
      <c r="Q444" s="222"/>
      <c r="R444" s="222"/>
      <c r="S444" s="222"/>
      <c r="T444" s="222"/>
    </row>
    <row r="445" spans="1:20" ht="12.75" customHeight="1" x14ac:dyDescent="0.2">
      <c r="A445" s="220"/>
      <c r="B445" s="221"/>
      <c r="C445" s="221"/>
      <c r="D445" s="221"/>
      <c r="E445" s="221"/>
      <c r="F445" s="222"/>
      <c r="G445" s="220"/>
      <c r="H445" s="220"/>
      <c r="I445" s="220"/>
      <c r="J445" s="223"/>
      <c r="K445" s="317"/>
      <c r="L445" s="317"/>
      <c r="M445" s="224"/>
      <c r="N445" s="224"/>
      <c r="O445" s="222"/>
      <c r="P445" s="226"/>
      <c r="Q445" s="222"/>
      <c r="R445" s="222"/>
      <c r="S445" s="222"/>
      <c r="T445" s="222"/>
    </row>
    <row r="446" spans="1:20" ht="12.75" customHeight="1" x14ac:dyDescent="0.2">
      <c r="A446" s="220"/>
      <c r="B446" s="221"/>
      <c r="C446" s="221"/>
      <c r="D446" s="221"/>
      <c r="E446" s="221"/>
      <c r="F446" s="222"/>
      <c r="G446" s="220"/>
      <c r="H446" s="220"/>
      <c r="I446" s="220"/>
      <c r="J446" s="223"/>
      <c r="K446" s="317"/>
      <c r="L446" s="317"/>
      <c r="M446" s="224"/>
      <c r="N446" s="224"/>
      <c r="O446" s="222"/>
      <c r="P446" s="226"/>
      <c r="Q446" s="222"/>
      <c r="R446" s="222"/>
      <c r="S446" s="222"/>
      <c r="T446" s="222"/>
    </row>
    <row r="447" spans="1:20" ht="12.75" customHeight="1" x14ac:dyDescent="0.2">
      <c r="A447" s="220"/>
      <c r="B447" s="221"/>
      <c r="C447" s="221"/>
      <c r="D447" s="221"/>
      <c r="E447" s="221"/>
      <c r="F447" s="222"/>
      <c r="G447" s="220"/>
      <c r="H447" s="220"/>
      <c r="I447" s="220"/>
      <c r="J447" s="223"/>
      <c r="K447" s="317"/>
      <c r="L447" s="317"/>
      <c r="M447" s="224"/>
      <c r="N447" s="224"/>
      <c r="O447" s="222"/>
      <c r="P447" s="226"/>
      <c r="Q447" s="222"/>
      <c r="R447" s="222"/>
      <c r="S447" s="222"/>
      <c r="T447" s="222"/>
    </row>
    <row r="448" spans="1:20" ht="12.75" customHeight="1" x14ac:dyDescent="0.2">
      <c r="A448" s="220"/>
      <c r="B448" s="221"/>
      <c r="C448" s="221"/>
      <c r="D448" s="221"/>
      <c r="E448" s="221"/>
      <c r="F448" s="222"/>
      <c r="G448" s="220"/>
      <c r="H448" s="220"/>
      <c r="I448" s="220"/>
      <c r="J448" s="223"/>
      <c r="K448" s="317"/>
      <c r="L448" s="317"/>
      <c r="M448" s="224"/>
      <c r="N448" s="224"/>
      <c r="O448" s="222"/>
      <c r="P448" s="226"/>
      <c r="Q448" s="222"/>
      <c r="R448" s="222"/>
      <c r="S448" s="222"/>
      <c r="T448" s="222"/>
    </row>
    <row r="449" spans="1:20" ht="12.75" customHeight="1" x14ac:dyDescent="0.2">
      <c r="A449" s="220"/>
      <c r="B449" s="221"/>
      <c r="C449" s="221"/>
      <c r="D449" s="221"/>
      <c r="E449" s="221"/>
      <c r="F449" s="222"/>
      <c r="G449" s="220"/>
      <c r="H449" s="220"/>
      <c r="I449" s="220"/>
      <c r="J449" s="223"/>
      <c r="K449" s="317"/>
      <c r="L449" s="317"/>
      <c r="M449" s="224"/>
      <c r="N449" s="224"/>
      <c r="O449" s="222"/>
      <c r="P449" s="226"/>
      <c r="Q449" s="222"/>
      <c r="R449" s="222"/>
      <c r="S449" s="222"/>
      <c r="T449" s="222"/>
    </row>
    <row r="450" spans="1:20" ht="12.75" customHeight="1" x14ac:dyDescent="0.2">
      <c r="A450" s="220"/>
      <c r="B450" s="221"/>
      <c r="C450" s="221"/>
      <c r="D450" s="221"/>
      <c r="E450" s="221"/>
      <c r="F450" s="222"/>
      <c r="G450" s="220"/>
      <c r="H450" s="220"/>
      <c r="I450" s="220"/>
      <c r="J450" s="223"/>
      <c r="K450" s="317"/>
      <c r="L450" s="317"/>
      <c r="M450" s="224"/>
      <c r="N450" s="224"/>
      <c r="O450" s="222"/>
      <c r="P450" s="226"/>
      <c r="Q450" s="222"/>
      <c r="R450" s="222"/>
      <c r="S450" s="222"/>
      <c r="T450" s="222"/>
    </row>
    <row r="451" spans="1:20" ht="12.75" customHeight="1" x14ac:dyDescent="0.2">
      <c r="A451" s="220"/>
      <c r="B451" s="221"/>
      <c r="C451" s="221"/>
      <c r="D451" s="221"/>
      <c r="E451" s="221"/>
      <c r="F451" s="222"/>
      <c r="G451" s="220"/>
      <c r="H451" s="220"/>
      <c r="I451" s="220"/>
      <c r="J451" s="223"/>
      <c r="K451" s="317"/>
      <c r="L451" s="317"/>
      <c r="M451" s="224"/>
      <c r="N451" s="224"/>
      <c r="O451" s="222"/>
      <c r="P451" s="226"/>
      <c r="Q451" s="222"/>
      <c r="R451" s="222"/>
      <c r="S451" s="222"/>
      <c r="T451" s="222"/>
    </row>
    <row r="452" spans="1:20" ht="12.75" customHeight="1" x14ac:dyDescent="0.2">
      <c r="A452" s="220"/>
      <c r="B452" s="221"/>
      <c r="C452" s="221"/>
      <c r="D452" s="221"/>
      <c r="E452" s="221"/>
      <c r="F452" s="222"/>
      <c r="G452" s="220"/>
      <c r="H452" s="220"/>
      <c r="I452" s="220"/>
      <c r="J452" s="223"/>
      <c r="K452" s="317"/>
      <c r="L452" s="317"/>
      <c r="M452" s="224"/>
      <c r="N452" s="224"/>
      <c r="O452" s="222"/>
      <c r="P452" s="226"/>
      <c r="Q452" s="222"/>
      <c r="R452" s="222"/>
      <c r="S452" s="222"/>
      <c r="T452" s="222"/>
    </row>
    <row r="453" spans="1:20" ht="12.75" customHeight="1" x14ac:dyDescent="0.2">
      <c r="A453" s="220"/>
      <c r="B453" s="221"/>
      <c r="C453" s="221"/>
      <c r="D453" s="221"/>
      <c r="E453" s="221"/>
      <c r="F453" s="222"/>
      <c r="G453" s="220"/>
      <c r="H453" s="220"/>
      <c r="I453" s="220"/>
      <c r="J453" s="223"/>
      <c r="K453" s="317"/>
      <c r="L453" s="317"/>
      <c r="M453" s="224"/>
      <c r="N453" s="224"/>
      <c r="O453" s="222"/>
      <c r="P453" s="226"/>
      <c r="Q453" s="222"/>
      <c r="R453" s="222"/>
      <c r="S453" s="222"/>
      <c r="T453" s="222"/>
    </row>
    <row r="454" spans="1:20" ht="12.75" customHeight="1" x14ac:dyDescent="0.2">
      <c r="A454" s="220"/>
      <c r="B454" s="221"/>
      <c r="C454" s="221"/>
      <c r="D454" s="221"/>
      <c r="E454" s="221"/>
      <c r="F454" s="222"/>
      <c r="G454" s="220"/>
      <c r="H454" s="220"/>
      <c r="I454" s="220"/>
      <c r="J454" s="223"/>
      <c r="K454" s="317"/>
      <c r="L454" s="317"/>
      <c r="M454" s="224"/>
      <c r="N454" s="224"/>
      <c r="O454" s="222"/>
      <c r="P454" s="226"/>
      <c r="Q454" s="222"/>
      <c r="R454" s="222"/>
      <c r="S454" s="222"/>
      <c r="T454" s="222"/>
    </row>
    <row r="455" spans="1:20" ht="12.75" customHeight="1" x14ac:dyDescent="0.2">
      <c r="A455" s="220"/>
      <c r="B455" s="221"/>
      <c r="C455" s="221"/>
      <c r="D455" s="221"/>
      <c r="E455" s="221"/>
      <c r="F455" s="222"/>
      <c r="G455" s="220"/>
      <c r="H455" s="220"/>
      <c r="I455" s="220"/>
      <c r="J455" s="223"/>
      <c r="K455" s="317"/>
      <c r="L455" s="317"/>
      <c r="M455" s="224"/>
      <c r="N455" s="224"/>
      <c r="O455" s="222"/>
      <c r="P455" s="226"/>
      <c r="Q455" s="222"/>
      <c r="R455" s="222"/>
      <c r="S455" s="222"/>
      <c r="T455" s="222"/>
    </row>
    <row r="456" spans="1:20" ht="12.75" customHeight="1" x14ac:dyDescent="0.2">
      <c r="A456" s="220"/>
      <c r="B456" s="221"/>
      <c r="C456" s="221"/>
      <c r="D456" s="221"/>
      <c r="E456" s="221"/>
      <c r="F456" s="222"/>
      <c r="G456" s="220"/>
      <c r="H456" s="220"/>
      <c r="I456" s="220"/>
      <c r="J456" s="223"/>
      <c r="K456" s="317"/>
      <c r="L456" s="317"/>
      <c r="M456" s="224"/>
      <c r="N456" s="224"/>
      <c r="O456" s="222"/>
      <c r="P456" s="226"/>
      <c r="Q456" s="222"/>
      <c r="R456" s="222"/>
      <c r="S456" s="222"/>
      <c r="T456" s="222"/>
    </row>
    <row r="457" spans="1:20" ht="12.75" customHeight="1" x14ac:dyDescent="0.2">
      <c r="A457" s="220"/>
      <c r="B457" s="221"/>
      <c r="C457" s="221"/>
      <c r="D457" s="221"/>
      <c r="E457" s="221"/>
      <c r="F457" s="222"/>
      <c r="G457" s="220"/>
      <c r="H457" s="220"/>
      <c r="I457" s="220"/>
      <c r="J457" s="223"/>
      <c r="K457" s="317"/>
      <c r="L457" s="317"/>
      <c r="M457" s="224"/>
      <c r="N457" s="224"/>
      <c r="O457" s="222"/>
      <c r="P457" s="226"/>
      <c r="Q457" s="222"/>
      <c r="R457" s="222"/>
      <c r="S457" s="222"/>
      <c r="T457" s="222"/>
    </row>
    <row r="458" spans="1:20" ht="12.75" customHeight="1" x14ac:dyDescent="0.2">
      <c r="A458" s="220"/>
      <c r="B458" s="221"/>
      <c r="C458" s="221"/>
      <c r="D458" s="221"/>
      <c r="E458" s="221"/>
      <c r="F458" s="222"/>
      <c r="G458" s="220"/>
      <c r="H458" s="220"/>
      <c r="I458" s="220"/>
      <c r="J458" s="223"/>
      <c r="K458" s="317"/>
      <c r="L458" s="317"/>
      <c r="M458" s="224"/>
      <c r="N458" s="224"/>
      <c r="O458" s="222"/>
      <c r="P458" s="226"/>
      <c r="Q458" s="222"/>
      <c r="R458" s="222"/>
      <c r="S458" s="222"/>
      <c r="T458" s="222"/>
    </row>
    <row r="459" spans="1:20" ht="12.75" customHeight="1" x14ac:dyDescent="0.2">
      <c r="A459" s="220"/>
      <c r="B459" s="221"/>
      <c r="C459" s="221"/>
      <c r="D459" s="221"/>
      <c r="E459" s="221"/>
      <c r="F459" s="222"/>
      <c r="G459" s="220"/>
      <c r="H459" s="220"/>
      <c r="I459" s="220"/>
      <c r="J459" s="223"/>
      <c r="K459" s="317"/>
      <c r="L459" s="317"/>
      <c r="M459" s="224"/>
      <c r="N459" s="224"/>
      <c r="O459" s="222"/>
      <c r="P459" s="226"/>
      <c r="Q459" s="222"/>
      <c r="R459" s="222"/>
      <c r="S459" s="222"/>
      <c r="T459" s="222"/>
    </row>
    <row r="460" spans="1:20" ht="12.75" customHeight="1" x14ac:dyDescent="0.2">
      <c r="A460" s="220"/>
      <c r="B460" s="221"/>
      <c r="C460" s="221"/>
      <c r="D460" s="221"/>
      <c r="E460" s="221"/>
      <c r="F460" s="222"/>
      <c r="G460" s="220"/>
      <c r="H460" s="220"/>
      <c r="I460" s="220"/>
      <c r="J460" s="223"/>
      <c r="K460" s="317"/>
      <c r="L460" s="317"/>
      <c r="M460" s="224"/>
      <c r="N460" s="224"/>
      <c r="O460" s="222"/>
      <c r="P460" s="226"/>
      <c r="Q460" s="222"/>
      <c r="R460" s="222"/>
      <c r="S460" s="222"/>
      <c r="T460" s="222"/>
    </row>
    <row r="461" spans="1:20" ht="12.75" customHeight="1" x14ac:dyDescent="0.2">
      <c r="A461" s="220"/>
      <c r="B461" s="221"/>
      <c r="C461" s="221"/>
      <c r="D461" s="221"/>
      <c r="E461" s="221"/>
      <c r="F461" s="222"/>
      <c r="G461" s="220"/>
      <c r="H461" s="220"/>
      <c r="I461" s="220"/>
      <c r="J461" s="223"/>
      <c r="K461" s="317"/>
      <c r="L461" s="317"/>
      <c r="M461" s="224"/>
      <c r="N461" s="224"/>
      <c r="O461" s="222"/>
      <c r="P461" s="226"/>
      <c r="Q461" s="222"/>
      <c r="R461" s="222"/>
      <c r="S461" s="222"/>
      <c r="T461" s="222"/>
    </row>
    <row r="462" spans="1:20" ht="12.75" customHeight="1" x14ac:dyDescent="0.2">
      <c r="A462" s="220"/>
      <c r="B462" s="221"/>
      <c r="C462" s="221"/>
      <c r="D462" s="221"/>
      <c r="E462" s="221"/>
      <c r="F462" s="222"/>
      <c r="G462" s="220"/>
      <c r="H462" s="220"/>
      <c r="I462" s="220"/>
      <c r="J462" s="223"/>
      <c r="K462" s="317"/>
      <c r="L462" s="317"/>
      <c r="M462" s="224"/>
      <c r="N462" s="224"/>
      <c r="O462" s="222"/>
      <c r="P462" s="226"/>
      <c r="Q462" s="222"/>
      <c r="R462" s="222"/>
      <c r="S462" s="222"/>
      <c r="T462" s="222"/>
    </row>
    <row r="463" spans="1:20" ht="12.75" customHeight="1" x14ac:dyDescent="0.2">
      <c r="A463" s="220"/>
      <c r="B463" s="221"/>
      <c r="C463" s="221"/>
      <c r="D463" s="221"/>
      <c r="E463" s="221"/>
      <c r="F463" s="222"/>
      <c r="G463" s="220"/>
      <c r="H463" s="220"/>
      <c r="I463" s="220"/>
      <c r="J463" s="223"/>
      <c r="K463" s="317"/>
      <c r="L463" s="317"/>
      <c r="M463" s="224"/>
      <c r="N463" s="224"/>
      <c r="O463" s="222"/>
      <c r="P463" s="226"/>
      <c r="Q463" s="222"/>
      <c r="R463" s="222"/>
      <c r="S463" s="222"/>
      <c r="T463" s="222"/>
    </row>
    <row r="464" spans="1:20" ht="12.75" customHeight="1" x14ac:dyDescent="0.2">
      <c r="A464" s="220"/>
      <c r="B464" s="221"/>
      <c r="C464" s="221"/>
      <c r="D464" s="221"/>
      <c r="E464" s="221"/>
      <c r="F464" s="222"/>
      <c r="G464" s="220"/>
      <c r="H464" s="220"/>
      <c r="I464" s="220"/>
      <c r="J464" s="223"/>
      <c r="K464" s="317"/>
      <c r="L464" s="317"/>
      <c r="M464" s="224"/>
      <c r="N464" s="224"/>
      <c r="O464" s="222"/>
      <c r="P464" s="226"/>
      <c r="Q464" s="222"/>
      <c r="R464" s="222"/>
      <c r="S464" s="222"/>
      <c r="T464" s="222"/>
    </row>
    <row r="465" spans="1:20" ht="12.75" customHeight="1" x14ac:dyDescent="0.2">
      <c r="A465" s="220"/>
      <c r="B465" s="221"/>
      <c r="C465" s="221"/>
      <c r="D465" s="221"/>
      <c r="E465" s="221"/>
      <c r="F465" s="222"/>
      <c r="G465" s="220"/>
      <c r="H465" s="220"/>
      <c r="I465" s="220"/>
      <c r="J465" s="223"/>
      <c r="K465" s="317"/>
      <c r="L465" s="317"/>
      <c r="M465" s="224"/>
      <c r="N465" s="224"/>
      <c r="O465" s="222"/>
      <c r="P465" s="226"/>
      <c r="Q465" s="222"/>
      <c r="R465" s="222"/>
      <c r="S465" s="222"/>
      <c r="T465" s="222"/>
    </row>
    <row r="466" spans="1:20" ht="12.75" customHeight="1" x14ac:dyDescent="0.2">
      <c r="A466" s="220"/>
      <c r="B466" s="221"/>
      <c r="C466" s="221"/>
      <c r="D466" s="221"/>
      <c r="E466" s="221"/>
      <c r="F466" s="222"/>
      <c r="G466" s="220"/>
      <c r="H466" s="220"/>
      <c r="I466" s="220"/>
      <c r="J466" s="223"/>
      <c r="K466" s="317"/>
      <c r="L466" s="317"/>
      <c r="M466" s="224"/>
      <c r="N466" s="224"/>
      <c r="O466" s="222"/>
      <c r="P466" s="226"/>
      <c r="Q466" s="222"/>
      <c r="R466" s="222"/>
      <c r="S466" s="222"/>
      <c r="T466" s="222"/>
    </row>
    <row r="467" spans="1:20" ht="12.75" customHeight="1" x14ac:dyDescent="0.2">
      <c r="A467" s="220"/>
      <c r="B467" s="221"/>
      <c r="C467" s="221"/>
      <c r="D467" s="221"/>
      <c r="E467" s="221"/>
      <c r="F467" s="222"/>
      <c r="G467" s="220"/>
      <c r="H467" s="220"/>
      <c r="I467" s="220"/>
      <c r="J467" s="223"/>
      <c r="K467" s="317"/>
      <c r="L467" s="317"/>
      <c r="M467" s="224"/>
      <c r="N467" s="224"/>
      <c r="O467" s="222"/>
      <c r="P467" s="226"/>
      <c r="Q467" s="222"/>
      <c r="R467" s="222"/>
      <c r="S467" s="222"/>
      <c r="T467" s="222"/>
    </row>
    <row r="468" spans="1:20" ht="12.75" customHeight="1" x14ac:dyDescent="0.2">
      <c r="A468" s="220"/>
      <c r="B468" s="221"/>
      <c r="C468" s="221"/>
      <c r="D468" s="221"/>
      <c r="E468" s="221"/>
      <c r="F468" s="222"/>
      <c r="G468" s="220"/>
      <c r="H468" s="220"/>
      <c r="I468" s="220"/>
      <c r="J468" s="223"/>
      <c r="K468" s="317"/>
      <c r="L468" s="317"/>
      <c r="M468" s="224"/>
      <c r="N468" s="224"/>
      <c r="O468" s="222"/>
      <c r="P468" s="226"/>
      <c r="Q468" s="222"/>
      <c r="R468" s="222"/>
      <c r="S468" s="222"/>
      <c r="T468" s="222"/>
    </row>
    <row r="469" spans="1:20" ht="12.75" customHeight="1" x14ac:dyDescent="0.2">
      <c r="A469" s="220"/>
      <c r="B469" s="221"/>
      <c r="C469" s="221"/>
      <c r="D469" s="221"/>
      <c r="E469" s="221"/>
      <c r="F469" s="222"/>
      <c r="G469" s="220"/>
      <c r="H469" s="220"/>
      <c r="I469" s="220"/>
      <c r="J469" s="223"/>
      <c r="K469" s="317"/>
      <c r="L469" s="317"/>
      <c r="M469" s="224"/>
      <c r="N469" s="224"/>
      <c r="O469" s="222"/>
      <c r="P469" s="226"/>
      <c r="Q469" s="222"/>
      <c r="R469" s="222"/>
      <c r="S469" s="222"/>
      <c r="T469" s="222"/>
    </row>
    <row r="470" spans="1:20" ht="12.75" customHeight="1" x14ac:dyDescent="0.2">
      <c r="A470" s="220"/>
      <c r="B470" s="221"/>
      <c r="C470" s="221"/>
      <c r="D470" s="221"/>
      <c r="E470" s="221"/>
      <c r="F470" s="222"/>
      <c r="G470" s="220"/>
      <c r="H470" s="220"/>
      <c r="I470" s="220"/>
      <c r="J470" s="223"/>
      <c r="K470" s="317"/>
      <c r="L470" s="317"/>
      <c r="M470" s="224"/>
      <c r="N470" s="224"/>
      <c r="O470" s="222"/>
      <c r="P470" s="226"/>
      <c r="Q470" s="222"/>
      <c r="R470" s="222"/>
      <c r="S470" s="222"/>
      <c r="T470" s="222"/>
    </row>
    <row r="471" spans="1:20" ht="12.75" customHeight="1" x14ac:dyDescent="0.2">
      <c r="A471" s="220"/>
      <c r="B471" s="221"/>
      <c r="C471" s="221"/>
      <c r="D471" s="221"/>
      <c r="E471" s="221"/>
      <c r="F471" s="222"/>
      <c r="G471" s="220"/>
      <c r="H471" s="220"/>
      <c r="I471" s="220"/>
      <c r="J471" s="223"/>
      <c r="K471" s="317"/>
      <c r="L471" s="317"/>
      <c r="M471" s="224"/>
      <c r="N471" s="224"/>
      <c r="O471" s="222"/>
      <c r="P471" s="226"/>
      <c r="Q471" s="222"/>
      <c r="R471" s="222"/>
      <c r="S471" s="222"/>
      <c r="T471" s="222"/>
    </row>
    <row r="472" spans="1:20" ht="12.75" customHeight="1" x14ac:dyDescent="0.2">
      <c r="A472" s="220"/>
      <c r="B472" s="221"/>
      <c r="C472" s="221"/>
      <c r="D472" s="221"/>
      <c r="E472" s="221"/>
      <c r="F472" s="222"/>
      <c r="G472" s="220"/>
      <c r="H472" s="220"/>
      <c r="I472" s="220"/>
      <c r="J472" s="223"/>
      <c r="K472" s="317"/>
      <c r="L472" s="317"/>
      <c r="M472" s="224"/>
      <c r="N472" s="224"/>
      <c r="O472" s="222"/>
      <c r="P472" s="226"/>
      <c r="Q472" s="222"/>
      <c r="R472" s="222"/>
      <c r="S472" s="222"/>
      <c r="T472" s="222"/>
    </row>
    <row r="473" spans="1:20" ht="12.75" customHeight="1" x14ac:dyDescent="0.2">
      <c r="A473" s="220"/>
      <c r="B473" s="221"/>
      <c r="C473" s="221"/>
      <c r="D473" s="221"/>
      <c r="E473" s="221"/>
      <c r="F473" s="222"/>
      <c r="G473" s="220"/>
      <c r="H473" s="220"/>
      <c r="I473" s="220"/>
      <c r="J473" s="223"/>
      <c r="K473" s="317"/>
      <c r="L473" s="317"/>
      <c r="M473" s="224"/>
      <c r="N473" s="224"/>
      <c r="O473" s="222"/>
      <c r="P473" s="226"/>
      <c r="Q473" s="222"/>
      <c r="R473" s="222"/>
      <c r="S473" s="222"/>
      <c r="T473" s="222"/>
    </row>
    <row r="474" spans="1:20" ht="12.75" customHeight="1" x14ac:dyDescent="0.2">
      <c r="A474" s="220"/>
      <c r="B474" s="221"/>
      <c r="C474" s="221"/>
      <c r="D474" s="221"/>
      <c r="E474" s="221"/>
      <c r="F474" s="222"/>
      <c r="G474" s="220"/>
      <c r="H474" s="220"/>
      <c r="I474" s="220"/>
      <c r="J474" s="223"/>
      <c r="K474" s="317"/>
      <c r="L474" s="317"/>
      <c r="M474" s="224"/>
      <c r="N474" s="224"/>
      <c r="O474" s="222"/>
      <c r="P474" s="226"/>
      <c r="Q474" s="222"/>
      <c r="R474" s="222"/>
      <c r="S474" s="222"/>
      <c r="T474" s="222"/>
    </row>
    <row r="475" spans="1:20" ht="12.75" customHeight="1" x14ac:dyDescent="0.2">
      <c r="A475" s="220"/>
      <c r="B475" s="221"/>
      <c r="C475" s="221"/>
      <c r="D475" s="221"/>
      <c r="E475" s="221"/>
      <c r="F475" s="222"/>
      <c r="G475" s="220"/>
      <c r="H475" s="220"/>
      <c r="I475" s="220"/>
      <c r="J475" s="223"/>
      <c r="K475" s="317"/>
      <c r="L475" s="317"/>
      <c r="M475" s="224"/>
      <c r="N475" s="224"/>
      <c r="O475" s="222"/>
      <c r="P475" s="226"/>
      <c r="Q475" s="222"/>
      <c r="R475" s="222"/>
      <c r="S475" s="222"/>
      <c r="T475" s="222"/>
    </row>
    <row r="476" spans="1:20" ht="12.75" customHeight="1" x14ac:dyDescent="0.2">
      <c r="A476" s="220"/>
      <c r="B476" s="221"/>
      <c r="C476" s="221"/>
      <c r="D476" s="221"/>
      <c r="E476" s="221"/>
      <c r="F476" s="222"/>
      <c r="G476" s="220"/>
      <c r="H476" s="220"/>
      <c r="I476" s="220"/>
      <c r="J476" s="223"/>
      <c r="K476" s="317"/>
      <c r="L476" s="317"/>
      <c r="M476" s="224"/>
      <c r="N476" s="224"/>
      <c r="O476" s="222"/>
      <c r="P476" s="226"/>
      <c r="Q476" s="222"/>
      <c r="R476" s="222"/>
      <c r="S476" s="222"/>
      <c r="T476" s="222"/>
    </row>
    <row r="477" spans="1:20" ht="12.75" customHeight="1" x14ac:dyDescent="0.2">
      <c r="A477" s="220"/>
      <c r="B477" s="221"/>
      <c r="C477" s="221"/>
      <c r="D477" s="221"/>
      <c r="E477" s="221"/>
      <c r="F477" s="222"/>
      <c r="G477" s="220"/>
      <c r="H477" s="220"/>
      <c r="I477" s="220"/>
      <c r="J477" s="223"/>
      <c r="K477" s="317"/>
      <c r="L477" s="317"/>
      <c r="M477" s="224"/>
      <c r="N477" s="224"/>
      <c r="O477" s="222"/>
      <c r="P477" s="226"/>
      <c r="Q477" s="222"/>
      <c r="R477" s="222"/>
      <c r="S477" s="222"/>
      <c r="T477" s="222"/>
    </row>
    <row r="478" spans="1:20" ht="12.75" customHeight="1" x14ac:dyDescent="0.2">
      <c r="A478" s="220"/>
      <c r="B478" s="221"/>
      <c r="C478" s="221"/>
      <c r="D478" s="221"/>
      <c r="E478" s="221"/>
      <c r="F478" s="222"/>
      <c r="G478" s="220"/>
      <c r="H478" s="220"/>
      <c r="I478" s="220"/>
      <c r="J478" s="223"/>
      <c r="K478" s="317"/>
      <c r="L478" s="317"/>
      <c r="M478" s="224"/>
      <c r="N478" s="224"/>
      <c r="O478" s="222"/>
      <c r="P478" s="226"/>
      <c r="Q478" s="222"/>
      <c r="R478" s="222"/>
      <c r="S478" s="222"/>
      <c r="T478" s="222"/>
    </row>
    <row r="479" spans="1:20" ht="12.75" customHeight="1" x14ac:dyDescent="0.2">
      <c r="A479" s="220"/>
      <c r="B479" s="221"/>
      <c r="C479" s="221"/>
      <c r="D479" s="221"/>
      <c r="E479" s="221"/>
      <c r="F479" s="222"/>
      <c r="G479" s="220"/>
      <c r="H479" s="220"/>
      <c r="I479" s="220"/>
      <c r="J479" s="223"/>
      <c r="K479" s="317"/>
      <c r="L479" s="317"/>
      <c r="M479" s="224"/>
      <c r="N479" s="224"/>
      <c r="O479" s="222"/>
      <c r="P479" s="226"/>
      <c r="Q479" s="222"/>
      <c r="R479" s="222"/>
      <c r="S479" s="222"/>
      <c r="T479" s="222"/>
    </row>
    <row r="480" spans="1:20" ht="12.75" customHeight="1" x14ac:dyDescent="0.2">
      <c r="A480" s="220"/>
      <c r="B480" s="221"/>
      <c r="C480" s="221"/>
      <c r="D480" s="221"/>
      <c r="E480" s="221"/>
      <c r="F480" s="222"/>
      <c r="G480" s="220"/>
      <c r="H480" s="220"/>
      <c r="I480" s="220"/>
      <c r="J480" s="223"/>
      <c r="K480" s="317"/>
      <c r="L480" s="317"/>
      <c r="M480" s="224"/>
      <c r="N480" s="224"/>
      <c r="O480" s="222"/>
      <c r="P480" s="226"/>
      <c r="Q480" s="222"/>
      <c r="R480" s="222"/>
      <c r="S480" s="222"/>
      <c r="T480" s="222"/>
    </row>
    <row r="481" spans="1:20" ht="12.75" customHeight="1" x14ac:dyDescent="0.2">
      <c r="A481" s="220"/>
      <c r="B481" s="221"/>
      <c r="C481" s="221"/>
      <c r="D481" s="221"/>
      <c r="E481" s="221"/>
      <c r="F481" s="222"/>
      <c r="G481" s="220"/>
      <c r="H481" s="220"/>
      <c r="I481" s="220"/>
      <c r="J481" s="223"/>
      <c r="K481" s="317"/>
      <c r="L481" s="317"/>
      <c r="M481" s="224"/>
      <c r="N481" s="224"/>
      <c r="O481" s="222"/>
      <c r="P481" s="226"/>
      <c r="Q481" s="222"/>
      <c r="R481" s="222"/>
      <c r="S481" s="222"/>
      <c r="T481" s="222"/>
    </row>
    <row r="482" spans="1:20" ht="12.75" customHeight="1" x14ac:dyDescent="0.2">
      <c r="A482" s="220"/>
      <c r="B482" s="221"/>
      <c r="C482" s="221"/>
      <c r="D482" s="221"/>
      <c r="E482" s="221"/>
      <c r="F482" s="222"/>
      <c r="G482" s="220"/>
      <c r="H482" s="220"/>
      <c r="I482" s="220"/>
      <c r="J482" s="223"/>
      <c r="K482" s="317"/>
      <c r="L482" s="317"/>
      <c r="M482" s="224"/>
      <c r="N482" s="224"/>
      <c r="O482" s="222"/>
      <c r="P482" s="226"/>
      <c r="Q482" s="222"/>
      <c r="R482" s="222"/>
      <c r="S482" s="222"/>
      <c r="T482" s="222"/>
    </row>
    <row r="483" spans="1:20" ht="12.75" customHeight="1" x14ac:dyDescent="0.2">
      <c r="A483" s="220"/>
      <c r="B483" s="221"/>
      <c r="C483" s="221"/>
      <c r="D483" s="221"/>
      <c r="E483" s="221"/>
      <c r="F483" s="222"/>
      <c r="G483" s="220"/>
      <c r="H483" s="220"/>
      <c r="I483" s="220"/>
      <c r="J483" s="223"/>
      <c r="K483" s="317"/>
      <c r="L483" s="317"/>
      <c r="M483" s="224"/>
      <c r="N483" s="224"/>
      <c r="O483" s="222"/>
      <c r="P483" s="226"/>
      <c r="Q483" s="222"/>
      <c r="R483" s="222"/>
      <c r="S483" s="222"/>
      <c r="T483" s="222"/>
    </row>
    <row r="484" spans="1:20" ht="12.75" customHeight="1" x14ac:dyDescent="0.2">
      <c r="A484" s="220"/>
      <c r="B484" s="221"/>
      <c r="C484" s="221"/>
      <c r="D484" s="221"/>
      <c r="E484" s="221"/>
      <c r="F484" s="222"/>
      <c r="G484" s="220"/>
      <c r="H484" s="220"/>
      <c r="I484" s="220"/>
      <c r="J484" s="223"/>
      <c r="K484" s="317"/>
      <c r="L484" s="317"/>
      <c r="M484" s="224"/>
      <c r="N484" s="224"/>
      <c r="O484" s="222"/>
      <c r="P484" s="226"/>
      <c r="Q484" s="222"/>
      <c r="R484" s="222"/>
      <c r="S484" s="222"/>
      <c r="T484" s="222"/>
    </row>
    <row r="485" spans="1:20" ht="12.75" customHeight="1" x14ac:dyDescent="0.2">
      <c r="A485" s="220"/>
      <c r="B485" s="221"/>
      <c r="C485" s="221"/>
      <c r="D485" s="221"/>
      <c r="E485" s="221"/>
      <c r="F485" s="222"/>
      <c r="G485" s="220"/>
      <c r="H485" s="220"/>
      <c r="I485" s="220"/>
      <c r="J485" s="223"/>
      <c r="K485" s="317"/>
      <c r="L485" s="317"/>
      <c r="M485" s="224"/>
      <c r="N485" s="224"/>
      <c r="O485" s="222"/>
      <c r="P485" s="226"/>
      <c r="Q485" s="222"/>
      <c r="R485" s="222"/>
      <c r="S485" s="222"/>
      <c r="T485" s="222"/>
    </row>
    <row r="486" spans="1:20" ht="12.75" customHeight="1" x14ac:dyDescent="0.2">
      <c r="A486" s="220"/>
      <c r="B486" s="221"/>
      <c r="C486" s="221"/>
      <c r="D486" s="221"/>
      <c r="E486" s="221"/>
      <c r="F486" s="222"/>
      <c r="G486" s="220"/>
      <c r="H486" s="220"/>
      <c r="I486" s="220"/>
      <c r="J486" s="223"/>
      <c r="K486" s="317"/>
      <c r="L486" s="317"/>
      <c r="M486" s="224"/>
      <c r="N486" s="224"/>
      <c r="O486" s="222"/>
      <c r="P486" s="226"/>
      <c r="Q486" s="222"/>
      <c r="R486" s="222"/>
      <c r="S486" s="222"/>
      <c r="T486" s="222"/>
    </row>
    <row r="487" spans="1:20" ht="12.75" customHeight="1" x14ac:dyDescent="0.2">
      <c r="A487" s="220"/>
      <c r="B487" s="221"/>
      <c r="C487" s="221"/>
      <c r="D487" s="221"/>
      <c r="E487" s="221"/>
      <c r="F487" s="222"/>
      <c r="G487" s="220"/>
      <c r="H487" s="220"/>
      <c r="I487" s="220"/>
      <c r="J487" s="223"/>
      <c r="K487" s="317"/>
      <c r="L487" s="317"/>
      <c r="M487" s="224"/>
      <c r="N487" s="224"/>
      <c r="O487" s="222"/>
      <c r="P487" s="226"/>
      <c r="Q487" s="222"/>
      <c r="R487" s="222"/>
      <c r="S487" s="222"/>
      <c r="T487" s="222"/>
    </row>
    <row r="488" spans="1:20" ht="12.75" customHeight="1" x14ac:dyDescent="0.2">
      <c r="A488" s="220"/>
      <c r="B488" s="221"/>
      <c r="C488" s="221"/>
      <c r="D488" s="221"/>
      <c r="E488" s="221"/>
      <c r="F488" s="222"/>
      <c r="G488" s="220"/>
      <c r="H488" s="220"/>
      <c r="I488" s="220"/>
      <c r="J488" s="223"/>
      <c r="K488" s="317"/>
      <c r="L488" s="317"/>
      <c r="M488" s="224"/>
      <c r="N488" s="224"/>
      <c r="O488" s="222"/>
      <c r="P488" s="226"/>
      <c r="Q488" s="222"/>
      <c r="R488" s="222"/>
      <c r="S488" s="222"/>
      <c r="T488" s="222"/>
    </row>
    <row r="489" spans="1:20" ht="12.75" customHeight="1" x14ac:dyDescent="0.2">
      <c r="A489" s="220"/>
      <c r="B489" s="221"/>
      <c r="C489" s="221"/>
      <c r="D489" s="221"/>
      <c r="E489" s="221"/>
      <c r="F489" s="222"/>
      <c r="G489" s="220"/>
      <c r="H489" s="220"/>
      <c r="I489" s="220"/>
      <c r="J489" s="223"/>
      <c r="K489" s="317"/>
      <c r="L489" s="317"/>
      <c r="M489" s="224"/>
      <c r="N489" s="224"/>
      <c r="O489" s="222"/>
      <c r="P489" s="226"/>
      <c r="Q489" s="222"/>
      <c r="R489" s="222"/>
      <c r="S489" s="222"/>
      <c r="T489" s="222"/>
    </row>
    <row r="490" spans="1:20" ht="12.75" customHeight="1" x14ac:dyDescent="0.2">
      <c r="A490" s="220"/>
      <c r="B490" s="221"/>
      <c r="C490" s="221"/>
      <c r="D490" s="221"/>
      <c r="E490" s="221"/>
      <c r="F490" s="222"/>
      <c r="G490" s="220"/>
      <c r="H490" s="220"/>
      <c r="I490" s="220"/>
      <c r="J490" s="223"/>
      <c r="K490" s="317"/>
      <c r="L490" s="317"/>
      <c r="M490" s="224"/>
      <c r="N490" s="224"/>
      <c r="O490" s="222"/>
      <c r="P490" s="226"/>
      <c r="Q490" s="222"/>
      <c r="R490" s="222"/>
      <c r="S490" s="222"/>
      <c r="T490" s="222"/>
    </row>
    <row r="491" spans="1:20" ht="12.75" customHeight="1" x14ac:dyDescent="0.2">
      <c r="A491" s="220"/>
      <c r="B491" s="221"/>
      <c r="C491" s="221"/>
      <c r="D491" s="221"/>
      <c r="E491" s="221"/>
      <c r="F491" s="222"/>
      <c r="G491" s="220"/>
      <c r="H491" s="220"/>
      <c r="I491" s="220"/>
      <c r="J491" s="223"/>
      <c r="K491" s="317"/>
      <c r="L491" s="317"/>
      <c r="M491" s="224"/>
      <c r="N491" s="224"/>
      <c r="O491" s="222"/>
      <c r="P491" s="226"/>
      <c r="Q491" s="222"/>
      <c r="R491" s="222"/>
      <c r="S491" s="222"/>
      <c r="T491" s="222"/>
    </row>
    <row r="492" spans="1:20" ht="12.75" customHeight="1" x14ac:dyDescent="0.2">
      <c r="A492" s="220"/>
      <c r="B492" s="221"/>
      <c r="C492" s="221"/>
      <c r="D492" s="221"/>
      <c r="E492" s="221"/>
      <c r="F492" s="222"/>
      <c r="G492" s="220"/>
      <c r="H492" s="220"/>
      <c r="I492" s="220"/>
      <c r="J492" s="223"/>
      <c r="K492" s="317"/>
      <c r="L492" s="317"/>
      <c r="M492" s="224"/>
      <c r="N492" s="224"/>
      <c r="O492" s="222"/>
      <c r="P492" s="226"/>
      <c r="Q492" s="222"/>
      <c r="R492" s="222"/>
      <c r="S492" s="222"/>
      <c r="T492" s="222"/>
    </row>
    <row r="493" spans="1:20" ht="12.75" customHeight="1" x14ac:dyDescent="0.2">
      <c r="A493" s="220"/>
      <c r="B493" s="221"/>
      <c r="C493" s="221"/>
      <c r="D493" s="221"/>
      <c r="E493" s="221"/>
      <c r="F493" s="222"/>
      <c r="G493" s="220"/>
      <c r="H493" s="220"/>
      <c r="I493" s="220"/>
      <c r="J493" s="223"/>
      <c r="K493" s="317"/>
      <c r="L493" s="317"/>
      <c r="M493" s="224"/>
      <c r="N493" s="224"/>
      <c r="O493" s="222"/>
      <c r="P493" s="226"/>
      <c r="Q493" s="222"/>
      <c r="R493" s="222"/>
      <c r="S493" s="222"/>
      <c r="T493" s="222"/>
    </row>
    <row r="494" spans="1:20" ht="12.75" customHeight="1" x14ac:dyDescent="0.2">
      <c r="A494" s="220"/>
      <c r="B494" s="221"/>
      <c r="C494" s="221"/>
      <c r="D494" s="221"/>
      <c r="E494" s="221"/>
      <c r="F494" s="222"/>
      <c r="G494" s="220"/>
      <c r="H494" s="220"/>
      <c r="I494" s="220"/>
      <c r="J494" s="223"/>
      <c r="K494" s="317"/>
      <c r="L494" s="317"/>
      <c r="M494" s="224"/>
      <c r="N494" s="224"/>
      <c r="O494" s="222"/>
      <c r="P494" s="226"/>
      <c r="Q494" s="222"/>
      <c r="R494" s="222"/>
      <c r="S494" s="222"/>
      <c r="T494" s="222"/>
    </row>
    <row r="495" spans="1:20" ht="12.75" customHeight="1" x14ac:dyDescent="0.2">
      <c r="A495" s="220"/>
      <c r="B495" s="221"/>
      <c r="C495" s="221"/>
      <c r="D495" s="221"/>
      <c r="E495" s="221"/>
      <c r="F495" s="222"/>
      <c r="G495" s="220"/>
      <c r="H495" s="220"/>
      <c r="I495" s="220"/>
      <c r="J495" s="223"/>
      <c r="K495" s="317"/>
      <c r="L495" s="317"/>
      <c r="M495" s="224"/>
      <c r="N495" s="224"/>
      <c r="O495" s="222"/>
      <c r="P495" s="226"/>
      <c r="Q495" s="222"/>
      <c r="R495" s="222"/>
      <c r="S495" s="222"/>
      <c r="T495" s="222"/>
    </row>
    <row r="496" spans="1:20" ht="12.75" customHeight="1" x14ac:dyDescent="0.2">
      <c r="A496" s="220"/>
      <c r="B496" s="221"/>
      <c r="C496" s="221"/>
      <c r="D496" s="221"/>
      <c r="E496" s="221"/>
      <c r="F496" s="222"/>
      <c r="G496" s="220"/>
      <c r="H496" s="220"/>
      <c r="I496" s="220"/>
      <c r="J496" s="223"/>
      <c r="K496" s="317"/>
      <c r="L496" s="317"/>
      <c r="M496" s="224"/>
      <c r="N496" s="224"/>
      <c r="O496" s="222"/>
      <c r="P496" s="226"/>
      <c r="Q496" s="222"/>
      <c r="R496" s="222"/>
      <c r="S496" s="222"/>
      <c r="T496" s="222"/>
    </row>
    <row r="497" spans="1:20" ht="12.75" customHeight="1" x14ac:dyDescent="0.2">
      <c r="A497" s="220"/>
      <c r="B497" s="221"/>
      <c r="C497" s="221"/>
      <c r="D497" s="221"/>
      <c r="E497" s="221"/>
      <c r="F497" s="222"/>
      <c r="G497" s="220"/>
      <c r="H497" s="220"/>
      <c r="I497" s="220"/>
      <c r="J497" s="223"/>
      <c r="K497" s="317"/>
      <c r="L497" s="317"/>
      <c r="M497" s="224"/>
      <c r="N497" s="224"/>
      <c r="O497" s="222"/>
      <c r="P497" s="226"/>
      <c r="Q497" s="222"/>
      <c r="R497" s="222"/>
      <c r="S497" s="222"/>
      <c r="T497" s="222"/>
    </row>
    <row r="498" spans="1:20" ht="12.75" customHeight="1" x14ac:dyDescent="0.2">
      <c r="A498" s="220"/>
      <c r="B498" s="221"/>
      <c r="C498" s="221"/>
      <c r="D498" s="221"/>
      <c r="E498" s="221"/>
      <c r="F498" s="222"/>
      <c r="G498" s="220"/>
      <c r="H498" s="220"/>
      <c r="I498" s="220"/>
      <c r="J498" s="223"/>
      <c r="K498" s="317"/>
      <c r="L498" s="317"/>
      <c r="M498" s="224"/>
      <c r="N498" s="224"/>
      <c r="O498" s="222"/>
      <c r="P498" s="226"/>
      <c r="Q498" s="222"/>
      <c r="R498" s="222"/>
      <c r="S498" s="222"/>
      <c r="T498" s="222"/>
    </row>
    <row r="499" spans="1:20" ht="12.75" customHeight="1" x14ac:dyDescent="0.2">
      <c r="A499" s="220"/>
      <c r="B499" s="221"/>
      <c r="C499" s="221"/>
      <c r="D499" s="221"/>
      <c r="E499" s="221"/>
      <c r="F499" s="222"/>
      <c r="G499" s="220"/>
      <c r="H499" s="220"/>
      <c r="I499" s="220"/>
      <c r="J499" s="223"/>
      <c r="K499" s="317"/>
      <c r="L499" s="317"/>
      <c r="M499" s="224"/>
      <c r="N499" s="224"/>
      <c r="O499" s="222"/>
      <c r="P499" s="226"/>
      <c r="Q499" s="222"/>
      <c r="R499" s="222"/>
      <c r="S499" s="222"/>
      <c r="T499" s="222"/>
    </row>
    <row r="500" spans="1:20" ht="12.75" customHeight="1" x14ac:dyDescent="0.2">
      <c r="A500" s="220"/>
      <c r="B500" s="221"/>
      <c r="C500" s="221"/>
      <c r="D500" s="221"/>
      <c r="E500" s="221"/>
      <c r="F500" s="222"/>
      <c r="G500" s="220"/>
      <c r="H500" s="220"/>
      <c r="I500" s="220"/>
      <c r="J500" s="223"/>
      <c r="K500" s="317"/>
      <c r="L500" s="317"/>
      <c r="M500" s="224"/>
      <c r="N500" s="224"/>
      <c r="O500" s="222"/>
      <c r="P500" s="226"/>
      <c r="Q500" s="222"/>
      <c r="R500" s="222"/>
      <c r="S500" s="222"/>
      <c r="T500" s="222"/>
    </row>
    <row r="501" spans="1:20" ht="12.75" customHeight="1" x14ac:dyDescent="0.2">
      <c r="A501" s="220"/>
      <c r="B501" s="221"/>
      <c r="C501" s="221"/>
      <c r="D501" s="221"/>
      <c r="E501" s="221"/>
      <c r="F501" s="222"/>
      <c r="G501" s="220"/>
      <c r="H501" s="220"/>
      <c r="I501" s="220"/>
      <c r="J501" s="223"/>
      <c r="K501" s="317"/>
      <c r="L501" s="317"/>
      <c r="M501" s="224"/>
      <c r="N501" s="224"/>
      <c r="O501" s="222"/>
      <c r="P501" s="226"/>
      <c r="Q501" s="222"/>
      <c r="R501" s="222"/>
      <c r="S501" s="222"/>
      <c r="T501" s="222"/>
    </row>
    <row r="502" spans="1:20" ht="12.75" customHeight="1" x14ac:dyDescent="0.2">
      <c r="A502" s="220"/>
      <c r="B502" s="221"/>
      <c r="C502" s="221"/>
      <c r="D502" s="221"/>
      <c r="E502" s="221"/>
      <c r="F502" s="222"/>
      <c r="G502" s="220"/>
      <c r="H502" s="220"/>
      <c r="I502" s="220"/>
      <c r="J502" s="223"/>
      <c r="K502" s="317"/>
      <c r="L502" s="317"/>
      <c r="M502" s="224"/>
      <c r="N502" s="224"/>
      <c r="O502" s="222"/>
      <c r="P502" s="226"/>
      <c r="Q502" s="222"/>
      <c r="R502" s="222"/>
      <c r="S502" s="222"/>
      <c r="T502" s="222"/>
    </row>
    <row r="503" spans="1:20" ht="12.75" customHeight="1" x14ac:dyDescent="0.2">
      <c r="A503" s="220"/>
      <c r="B503" s="221"/>
      <c r="C503" s="221"/>
      <c r="D503" s="221"/>
      <c r="E503" s="221"/>
      <c r="F503" s="222"/>
      <c r="G503" s="220"/>
      <c r="H503" s="220"/>
      <c r="I503" s="220"/>
      <c r="J503" s="223"/>
      <c r="K503" s="317"/>
      <c r="L503" s="317"/>
      <c r="M503" s="224"/>
      <c r="N503" s="224"/>
      <c r="O503" s="222"/>
      <c r="P503" s="226"/>
      <c r="Q503" s="222"/>
      <c r="R503" s="222"/>
      <c r="S503" s="222"/>
      <c r="T503" s="222"/>
    </row>
    <row r="504" spans="1:20" ht="12.75" customHeight="1" x14ac:dyDescent="0.2">
      <c r="A504" s="220"/>
      <c r="B504" s="221"/>
      <c r="C504" s="221"/>
      <c r="D504" s="221"/>
      <c r="E504" s="221"/>
      <c r="F504" s="222"/>
      <c r="G504" s="220"/>
      <c r="H504" s="220"/>
      <c r="I504" s="220"/>
      <c r="J504" s="223"/>
      <c r="K504" s="317"/>
      <c r="L504" s="317"/>
      <c r="M504" s="224"/>
      <c r="N504" s="224"/>
      <c r="O504" s="222"/>
      <c r="P504" s="226"/>
      <c r="Q504" s="222"/>
      <c r="R504" s="222"/>
      <c r="S504" s="222"/>
      <c r="T504" s="222"/>
    </row>
    <row r="505" spans="1:20" ht="12.75" customHeight="1" x14ac:dyDescent="0.2">
      <c r="A505" s="220"/>
      <c r="B505" s="221"/>
      <c r="C505" s="221"/>
      <c r="D505" s="221"/>
      <c r="E505" s="221"/>
      <c r="F505" s="222"/>
      <c r="G505" s="220"/>
      <c r="H505" s="220"/>
      <c r="I505" s="220"/>
      <c r="J505" s="223"/>
      <c r="K505" s="317"/>
      <c r="L505" s="317"/>
      <c r="M505" s="224"/>
      <c r="N505" s="224"/>
      <c r="O505" s="222"/>
      <c r="P505" s="226"/>
      <c r="Q505" s="222"/>
      <c r="R505" s="222"/>
      <c r="S505" s="222"/>
      <c r="T505" s="222"/>
    </row>
    <row r="506" spans="1:20" ht="12.75" customHeight="1" x14ac:dyDescent="0.2">
      <c r="A506" s="220"/>
      <c r="B506" s="221"/>
      <c r="C506" s="221"/>
      <c r="D506" s="221"/>
      <c r="E506" s="221"/>
      <c r="F506" s="222"/>
      <c r="G506" s="220"/>
      <c r="H506" s="220"/>
      <c r="I506" s="220"/>
      <c r="J506" s="223"/>
      <c r="K506" s="317"/>
      <c r="L506" s="317"/>
      <c r="M506" s="224"/>
      <c r="N506" s="224"/>
      <c r="O506" s="222"/>
      <c r="P506" s="226"/>
      <c r="Q506" s="222"/>
      <c r="R506" s="222"/>
      <c r="S506" s="222"/>
      <c r="T506" s="222"/>
    </row>
    <row r="507" spans="1:20" ht="12.75" customHeight="1" x14ac:dyDescent="0.2">
      <c r="A507" s="220"/>
      <c r="B507" s="221"/>
      <c r="C507" s="221"/>
      <c r="D507" s="221"/>
      <c r="E507" s="221"/>
      <c r="F507" s="222"/>
      <c r="G507" s="220"/>
      <c r="H507" s="220"/>
      <c r="I507" s="220"/>
      <c r="J507" s="223"/>
      <c r="K507" s="317"/>
      <c r="L507" s="317"/>
      <c r="M507" s="224"/>
      <c r="N507" s="224"/>
      <c r="O507" s="222"/>
      <c r="P507" s="226"/>
      <c r="Q507" s="222"/>
      <c r="R507" s="222"/>
      <c r="S507" s="222"/>
      <c r="T507" s="222"/>
    </row>
    <row r="508" spans="1:20" ht="12.75" customHeight="1" x14ac:dyDescent="0.2">
      <c r="A508" s="220"/>
      <c r="B508" s="221"/>
      <c r="C508" s="221"/>
      <c r="D508" s="221"/>
      <c r="E508" s="221"/>
      <c r="F508" s="222"/>
      <c r="G508" s="220"/>
      <c r="H508" s="220"/>
      <c r="I508" s="220"/>
      <c r="J508" s="223"/>
      <c r="K508" s="317"/>
      <c r="L508" s="317"/>
      <c r="M508" s="224"/>
      <c r="N508" s="224"/>
      <c r="O508" s="222"/>
      <c r="P508" s="226"/>
      <c r="Q508" s="222"/>
      <c r="R508" s="222"/>
      <c r="S508" s="222"/>
      <c r="T508" s="222"/>
    </row>
    <row r="509" spans="1:20" ht="12.75" customHeight="1" x14ac:dyDescent="0.2">
      <c r="A509" s="220"/>
      <c r="B509" s="221"/>
      <c r="C509" s="221"/>
      <c r="D509" s="221"/>
      <c r="E509" s="221"/>
      <c r="F509" s="222"/>
      <c r="G509" s="220"/>
      <c r="H509" s="220"/>
      <c r="I509" s="220"/>
      <c r="J509" s="223"/>
      <c r="K509" s="317"/>
      <c r="L509" s="317"/>
      <c r="M509" s="224"/>
      <c r="N509" s="224"/>
      <c r="O509" s="222"/>
      <c r="P509" s="226"/>
      <c r="Q509" s="222"/>
      <c r="R509" s="222"/>
      <c r="S509" s="222"/>
      <c r="T509" s="222"/>
    </row>
    <row r="510" spans="1:20" ht="12.75" customHeight="1" x14ac:dyDescent="0.2">
      <c r="A510" s="220"/>
      <c r="B510" s="221"/>
      <c r="C510" s="221"/>
      <c r="D510" s="221"/>
      <c r="E510" s="221"/>
      <c r="F510" s="222"/>
      <c r="G510" s="220"/>
      <c r="H510" s="220"/>
      <c r="I510" s="220"/>
      <c r="J510" s="223"/>
      <c r="K510" s="317"/>
      <c r="L510" s="317"/>
      <c r="M510" s="224"/>
      <c r="N510" s="224"/>
      <c r="O510" s="222"/>
      <c r="P510" s="226"/>
      <c r="Q510" s="222"/>
      <c r="R510" s="222"/>
      <c r="S510" s="222"/>
      <c r="T510" s="222"/>
    </row>
    <row r="511" spans="1:20" ht="12.75" customHeight="1" x14ac:dyDescent="0.2">
      <c r="A511" s="220"/>
      <c r="B511" s="221"/>
      <c r="C511" s="221"/>
      <c r="D511" s="221"/>
      <c r="E511" s="221"/>
      <c r="F511" s="222"/>
      <c r="G511" s="220"/>
      <c r="H511" s="220"/>
      <c r="I511" s="220"/>
      <c r="J511" s="223"/>
      <c r="K511" s="317"/>
      <c r="L511" s="317"/>
      <c r="M511" s="224"/>
      <c r="N511" s="224"/>
      <c r="O511" s="222"/>
      <c r="P511" s="226"/>
      <c r="Q511" s="222"/>
      <c r="R511" s="222"/>
      <c r="S511" s="222"/>
      <c r="T511" s="222"/>
    </row>
    <row r="512" spans="1:20" ht="12.75" customHeight="1" x14ac:dyDescent="0.2">
      <c r="A512" s="220"/>
      <c r="B512" s="221"/>
      <c r="C512" s="221"/>
      <c r="D512" s="221"/>
      <c r="E512" s="221"/>
      <c r="F512" s="222"/>
      <c r="G512" s="220"/>
      <c r="H512" s="220"/>
      <c r="I512" s="220"/>
      <c r="J512" s="223"/>
      <c r="K512" s="317"/>
      <c r="L512" s="317"/>
      <c r="M512" s="224"/>
      <c r="N512" s="224"/>
      <c r="O512" s="222"/>
      <c r="P512" s="226"/>
      <c r="Q512" s="222"/>
      <c r="R512" s="222"/>
      <c r="S512" s="222"/>
      <c r="T512" s="222"/>
    </row>
    <row r="513" spans="1:20" ht="12.75" customHeight="1" x14ac:dyDescent="0.2">
      <c r="A513" s="220"/>
      <c r="B513" s="221"/>
      <c r="C513" s="221"/>
      <c r="D513" s="221"/>
      <c r="E513" s="221"/>
      <c r="F513" s="222"/>
      <c r="G513" s="220"/>
      <c r="H513" s="220"/>
      <c r="I513" s="220"/>
      <c r="J513" s="223"/>
      <c r="K513" s="317"/>
      <c r="L513" s="317"/>
      <c r="M513" s="224"/>
      <c r="N513" s="224"/>
      <c r="O513" s="222"/>
      <c r="P513" s="226"/>
      <c r="Q513" s="222"/>
      <c r="R513" s="222"/>
      <c r="S513" s="222"/>
      <c r="T513" s="222"/>
    </row>
    <row r="514" spans="1:20" ht="12.75" customHeight="1" x14ac:dyDescent="0.2">
      <c r="A514" s="220"/>
      <c r="B514" s="221"/>
      <c r="C514" s="221"/>
      <c r="D514" s="221"/>
      <c r="E514" s="221"/>
      <c r="F514" s="222"/>
      <c r="G514" s="220"/>
      <c r="H514" s="220"/>
      <c r="I514" s="220"/>
      <c r="J514" s="223"/>
      <c r="K514" s="317"/>
      <c r="L514" s="317"/>
      <c r="M514" s="224"/>
      <c r="N514" s="224"/>
      <c r="O514" s="222"/>
      <c r="P514" s="226"/>
      <c r="Q514" s="222"/>
      <c r="R514" s="222"/>
      <c r="S514" s="222"/>
      <c r="T514" s="222"/>
    </row>
    <row r="515" spans="1:20" ht="12.75" customHeight="1" x14ac:dyDescent="0.2">
      <c r="A515" s="220"/>
      <c r="B515" s="221"/>
      <c r="C515" s="221"/>
      <c r="D515" s="221"/>
      <c r="E515" s="221"/>
      <c r="F515" s="222"/>
      <c r="G515" s="220"/>
      <c r="H515" s="220"/>
      <c r="I515" s="220"/>
      <c r="J515" s="223"/>
      <c r="K515" s="317"/>
      <c r="L515" s="317"/>
      <c r="M515" s="224"/>
      <c r="N515" s="224"/>
      <c r="O515" s="222"/>
      <c r="P515" s="226"/>
      <c r="Q515" s="222"/>
      <c r="R515" s="222"/>
      <c r="S515" s="222"/>
      <c r="T515" s="222"/>
    </row>
    <row r="516" spans="1:20" ht="12.75" customHeight="1" x14ac:dyDescent="0.2">
      <c r="A516" s="220"/>
      <c r="B516" s="221"/>
      <c r="C516" s="221"/>
      <c r="D516" s="221"/>
      <c r="E516" s="221"/>
      <c r="F516" s="222"/>
      <c r="G516" s="220"/>
      <c r="H516" s="220"/>
      <c r="I516" s="220"/>
      <c r="J516" s="223"/>
      <c r="K516" s="317"/>
      <c r="L516" s="317"/>
      <c r="M516" s="224"/>
      <c r="N516" s="224"/>
      <c r="O516" s="222"/>
      <c r="P516" s="226"/>
      <c r="Q516" s="222"/>
      <c r="R516" s="222"/>
      <c r="S516" s="222"/>
      <c r="T516" s="222"/>
    </row>
    <row r="517" spans="1:20" ht="12.75" customHeight="1" x14ac:dyDescent="0.2">
      <c r="A517" s="220"/>
      <c r="B517" s="221"/>
      <c r="C517" s="221"/>
      <c r="D517" s="221"/>
      <c r="E517" s="221"/>
      <c r="F517" s="222"/>
      <c r="G517" s="220"/>
      <c r="H517" s="220"/>
      <c r="I517" s="220"/>
      <c r="J517" s="223"/>
      <c r="K517" s="317"/>
      <c r="L517" s="317"/>
      <c r="M517" s="224"/>
      <c r="N517" s="224"/>
      <c r="O517" s="222"/>
      <c r="P517" s="226"/>
      <c r="Q517" s="222"/>
      <c r="R517" s="222"/>
      <c r="S517" s="222"/>
      <c r="T517" s="222"/>
    </row>
    <row r="518" spans="1:20" ht="12.75" customHeight="1" x14ac:dyDescent="0.2">
      <c r="A518" s="220"/>
      <c r="B518" s="221"/>
      <c r="C518" s="221"/>
      <c r="D518" s="221"/>
      <c r="E518" s="221"/>
      <c r="F518" s="222"/>
      <c r="G518" s="220"/>
      <c r="H518" s="220"/>
      <c r="I518" s="220"/>
      <c r="J518" s="223"/>
      <c r="K518" s="317"/>
      <c r="L518" s="317"/>
      <c r="M518" s="224"/>
      <c r="N518" s="224"/>
      <c r="O518" s="222"/>
      <c r="P518" s="226"/>
      <c r="Q518" s="222"/>
      <c r="R518" s="222"/>
      <c r="S518" s="222"/>
      <c r="T518" s="222"/>
    </row>
    <row r="519" spans="1:20" ht="12.75" customHeight="1" x14ac:dyDescent="0.2">
      <c r="A519" s="220"/>
      <c r="B519" s="221"/>
      <c r="C519" s="221"/>
      <c r="D519" s="221"/>
      <c r="E519" s="221"/>
      <c r="F519" s="222"/>
      <c r="G519" s="220"/>
      <c r="H519" s="220"/>
      <c r="I519" s="220"/>
      <c r="J519" s="223"/>
      <c r="K519" s="317"/>
      <c r="L519" s="317"/>
      <c r="M519" s="224"/>
      <c r="N519" s="224"/>
      <c r="O519" s="222"/>
      <c r="P519" s="226"/>
      <c r="Q519" s="222"/>
      <c r="R519" s="222"/>
      <c r="S519" s="222"/>
      <c r="T519" s="222"/>
    </row>
    <row r="520" spans="1:20" ht="12.75" customHeight="1" x14ac:dyDescent="0.2">
      <c r="A520" s="220"/>
      <c r="B520" s="221"/>
      <c r="C520" s="221"/>
      <c r="D520" s="221"/>
      <c r="E520" s="221"/>
      <c r="F520" s="222"/>
      <c r="G520" s="220"/>
      <c r="H520" s="220"/>
      <c r="I520" s="220"/>
      <c r="J520" s="223"/>
      <c r="K520" s="317"/>
      <c r="L520" s="317"/>
      <c r="M520" s="224"/>
      <c r="N520" s="224"/>
      <c r="O520" s="222"/>
      <c r="P520" s="226"/>
      <c r="Q520" s="222"/>
      <c r="R520" s="222"/>
      <c r="S520" s="222"/>
      <c r="T520" s="222"/>
    </row>
    <row r="521" spans="1:20" ht="12.75" customHeight="1" x14ac:dyDescent="0.2">
      <c r="A521" s="220"/>
      <c r="B521" s="221"/>
      <c r="C521" s="221"/>
      <c r="D521" s="221"/>
      <c r="E521" s="221"/>
      <c r="F521" s="222"/>
      <c r="G521" s="220"/>
      <c r="H521" s="220"/>
      <c r="I521" s="220"/>
      <c r="J521" s="223"/>
      <c r="K521" s="317"/>
      <c r="L521" s="317"/>
      <c r="M521" s="224"/>
      <c r="N521" s="224"/>
      <c r="O521" s="222"/>
      <c r="P521" s="226"/>
      <c r="Q521" s="222"/>
      <c r="R521" s="222"/>
      <c r="S521" s="222"/>
      <c r="T521" s="222"/>
    </row>
    <row r="522" spans="1:20" ht="12.75" customHeight="1" x14ac:dyDescent="0.2">
      <c r="A522" s="220"/>
      <c r="B522" s="221"/>
      <c r="C522" s="221"/>
      <c r="D522" s="221"/>
      <c r="E522" s="221"/>
      <c r="F522" s="222"/>
      <c r="G522" s="220"/>
      <c r="H522" s="220"/>
      <c r="I522" s="220"/>
      <c r="J522" s="223"/>
      <c r="K522" s="317"/>
      <c r="L522" s="317"/>
      <c r="M522" s="224"/>
      <c r="N522" s="224"/>
      <c r="O522" s="222"/>
      <c r="P522" s="226"/>
      <c r="Q522" s="222"/>
      <c r="R522" s="222"/>
      <c r="S522" s="222"/>
      <c r="T522" s="222"/>
    </row>
    <row r="523" spans="1:20" ht="12.75" customHeight="1" x14ac:dyDescent="0.2">
      <c r="A523" s="220"/>
      <c r="B523" s="221"/>
      <c r="C523" s="221"/>
      <c r="D523" s="221"/>
      <c r="E523" s="221"/>
      <c r="F523" s="222"/>
      <c r="G523" s="220"/>
      <c r="H523" s="220"/>
      <c r="I523" s="220"/>
      <c r="J523" s="223"/>
      <c r="K523" s="317"/>
      <c r="L523" s="317"/>
      <c r="M523" s="224"/>
      <c r="N523" s="224"/>
      <c r="O523" s="222"/>
      <c r="P523" s="226"/>
      <c r="Q523" s="222"/>
      <c r="R523" s="222"/>
      <c r="S523" s="222"/>
      <c r="T523" s="222"/>
    </row>
    <row r="524" spans="1:20" ht="12.75" customHeight="1" x14ac:dyDescent="0.2">
      <c r="A524" s="220"/>
      <c r="B524" s="221"/>
      <c r="C524" s="221"/>
      <c r="D524" s="221"/>
      <c r="E524" s="221"/>
      <c r="F524" s="222"/>
      <c r="G524" s="220"/>
      <c r="H524" s="220"/>
      <c r="I524" s="220"/>
      <c r="J524" s="223"/>
      <c r="K524" s="317"/>
      <c r="L524" s="317"/>
      <c r="M524" s="224"/>
      <c r="N524" s="224"/>
      <c r="O524" s="222"/>
      <c r="P524" s="226"/>
      <c r="Q524" s="222"/>
      <c r="R524" s="222"/>
      <c r="S524" s="222"/>
      <c r="T524" s="222"/>
    </row>
    <row r="525" spans="1:20" ht="12.75" customHeight="1" x14ac:dyDescent="0.2">
      <c r="A525" s="220"/>
      <c r="B525" s="221"/>
      <c r="C525" s="221"/>
      <c r="D525" s="221"/>
      <c r="E525" s="221"/>
      <c r="F525" s="222"/>
      <c r="G525" s="220"/>
      <c r="H525" s="220"/>
      <c r="I525" s="220"/>
      <c r="J525" s="223"/>
      <c r="K525" s="317"/>
      <c r="L525" s="317"/>
      <c r="M525" s="224"/>
      <c r="N525" s="224"/>
      <c r="O525" s="222"/>
      <c r="P525" s="226"/>
      <c r="Q525" s="222"/>
      <c r="R525" s="222"/>
      <c r="S525" s="222"/>
      <c r="T525" s="222"/>
    </row>
    <row r="526" spans="1:20" ht="12.75" customHeight="1" x14ac:dyDescent="0.2">
      <c r="A526" s="220"/>
      <c r="B526" s="221"/>
      <c r="C526" s="221"/>
      <c r="D526" s="221"/>
      <c r="E526" s="221"/>
      <c r="F526" s="222"/>
      <c r="G526" s="220"/>
      <c r="H526" s="220"/>
      <c r="I526" s="220"/>
      <c r="J526" s="223"/>
      <c r="K526" s="317"/>
      <c r="L526" s="317"/>
      <c r="M526" s="224"/>
      <c r="N526" s="224"/>
      <c r="O526" s="222"/>
      <c r="P526" s="226"/>
      <c r="Q526" s="222"/>
      <c r="R526" s="222"/>
      <c r="S526" s="222"/>
      <c r="T526" s="222"/>
    </row>
    <row r="527" spans="1:20" ht="12.75" customHeight="1" x14ac:dyDescent="0.2">
      <c r="A527" s="220"/>
      <c r="B527" s="221"/>
      <c r="C527" s="221"/>
      <c r="D527" s="221"/>
      <c r="E527" s="221"/>
      <c r="F527" s="222"/>
      <c r="G527" s="220"/>
      <c r="H527" s="220"/>
      <c r="I527" s="220"/>
      <c r="J527" s="223"/>
      <c r="K527" s="317"/>
      <c r="L527" s="317"/>
      <c r="M527" s="224"/>
      <c r="N527" s="224"/>
      <c r="O527" s="222"/>
      <c r="P527" s="226"/>
      <c r="Q527" s="222"/>
      <c r="R527" s="222"/>
      <c r="S527" s="222"/>
      <c r="T527" s="222"/>
    </row>
    <row r="528" spans="1:20" ht="12.75" customHeight="1" x14ac:dyDescent="0.2">
      <c r="A528" s="220"/>
      <c r="B528" s="221"/>
      <c r="C528" s="221"/>
      <c r="D528" s="221"/>
      <c r="E528" s="221"/>
      <c r="F528" s="222"/>
      <c r="G528" s="220"/>
      <c r="H528" s="220"/>
      <c r="I528" s="220"/>
      <c r="J528" s="223"/>
      <c r="K528" s="317"/>
      <c r="L528" s="317"/>
      <c r="M528" s="224"/>
      <c r="N528" s="224"/>
      <c r="O528" s="222"/>
      <c r="P528" s="226"/>
      <c r="Q528" s="222"/>
      <c r="R528" s="222"/>
      <c r="S528" s="222"/>
      <c r="T528" s="222"/>
    </row>
    <row r="529" spans="1:20" ht="12.75" customHeight="1" x14ac:dyDescent="0.2">
      <c r="A529" s="220"/>
      <c r="B529" s="221"/>
      <c r="C529" s="221"/>
      <c r="D529" s="221"/>
      <c r="E529" s="221"/>
      <c r="F529" s="222"/>
      <c r="G529" s="220"/>
      <c r="H529" s="220"/>
      <c r="I529" s="220"/>
      <c r="J529" s="223"/>
      <c r="K529" s="317"/>
      <c r="L529" s="317"/>
      <c r="M529" s="224"/>
      <c r="N529" s="224"/>
      <c r="O529" s="222"/>
      <c r="P529" s="226"/>
      <c r="Q529" s="222"/>
      <c r="R529" s="222"/>
      <c r="S529" s="222"/>
      <c r="T529" s="222"/>
    </row>
    <row r="530" spans="1:20" ht="12.75" customHeight="1" x14ac:dyDescent="0.2">
      <c r="A530" s="220"/>
      <c r="B530" s="221"/>
      <c r="C530" s="221"/>
      <c r="D530" s="221"/>
      <c r="E530" s="221"/>
      <c r="F530" s="222"/>
      <c r="G530" s="220"/>
      <c r="H530" s="220"/>
      <c r="I530" s="220"/>
      <c r="J530" s="223"/>
      <c r="K530" s="317"/>
      <c r="L530" s="317"/>
      <c r="M530" s="224"/>
      <c r="N530" s="224"/>
      <c r="O530" s="222"/>
      <c r="P530" s="226"/>
      <c r="Q530" s="222"/>
      <c r="R530" s="222"/>
      <c r="S530" s="222"/>
      <c r="T530" s="222"/>
    </row>
    <row r="531" spans="1:20" ht="12.75" customHeight="1" x14ac:dyDescent="0.2">
      <c r="A531" s="220"/>
      <c r="B531" s="221"/>
      <c r="C531" s="221"/>
      <c r="D531" s="221"/>
      <c r="E531" s="221"/>
      <c r="F531" s="222"/>
      <c r="G531" s="220"/>
      <c r="H531" s="220"/>
      <c r="I531" s="220"/>
      <c r="J531" s="223"/>
      <c r="K531" s="317"/>
      <c r="L531" s="317"/>
      <c r="M531" s="224"/>
      <c r="N531" s="224"/>
      <c r="O531" s="222"/>
      <c r="P531" s="226"/>
      <c r="Q531" s="222"/>
      <c r="R531" s="222"/>
      <c r="S531" s="222"/>
      <c r="T531" s="222"/>
    </row>
    <row r="532" spans="1:20" ht="12.75" customHeight="1" x14ac:dyDescent="0.2">
      <c r="A532" s="220"/>
      <c r="B532" s="221"/>
      <c r="C532" s="221"/>
      <c r="D532" s="221"/>
      <c r="E532" s="221"/>
      <c r="F532" s="222"/>
      <c r="G532" s="220"/>
      <c r="H532" s="220"/>
      <c r="I532" s="220"/>
      <c r="J532" s="223"/>
      <c r="K532" s="317"/>
      <c r="L532" s="317"/>
      <c r="M532" s="224"/>
      <c r="N532" s="224"/>
      <c r="O532" s="222"/>
      <c r="P532" s="226"/>
      <c r="Q532" s="222"/>
      <c r="R532" s="222"/>
      <c r="S532" s="222"/>
      <c r="T532" s="222"/>
    </row>
    <row r="533" spans="1:20" ht="12.75" customHeight="1" x14ac:dyDescent="0.2">
      <c r="A533" s="220"/>
      <c r="B533" s="221"/>
      <c r="C533" s="221"/>
      <c r="D533" s="221"/>
      <c r="E533" s="221"/>
      <c r="F533" s="222"/>
      <c r="G533" s="220"/>
      <c r="H533" s="220"/>
      <c r="I533" s="220"/>
      <c r="J533" s="223"/>
      <c r="K533" s="317"/>
      <c r="L533" s="317"/>
      <c r="M533" s="224"/>
      <c r="N533" s="224"/>
      <c r="O533" s="222"/>
      <c r="P533" s="226"/>
      <c r="Q533" s="222"/>
      <c r="R533" s="222"/>
      <c r="S533" s="222"/>
      <c r="T533" s="222"/>
    </row>
    <row r="534" spans="1:20" ht="12.75" customHeight="1" x14ac:dyDescent="0.2">
      <c r="A534" s="220"/>
      <c r="B534" s="221"/>
      <c r="C534" s="221"/>
      <c r="D534" s="221"/>
      <c r="E534" s="221"/>
      <c r="F534" s="222"/>
      <c r="G534" s="220"/>
      <c r="H534" s="220"/>
      <c r="I534" s="220"/>
      <c r="J534" s="223"/>
      <c r="K534" s="317"/>
      <c r="L534" s="317"/>
      <c r="M534" s="224"/>
      <c r="N534" s="224"/>
      <c r="O534" s="222"/>
      <c r="P534" s="226"/>
      <c r="Q534" s="222"/>
      <c r="R534" s="222"/>
      <c r="S534" s="222"/>
      <c r="T534" s="222"/>
    </row>
    <row r="535" spans="1:20" ht="12.75" customHeight="1" x14ac:dyDescent="0.2">
      <c r="A535" s="220"/>
      <c r="B535" s="221"/>
      <c r="C535" s="221"/>
      <c r="D535" s="221"/>
      <c r="E535" s="221"/>
      <c r="F535" s="222"/>
      <c r="G535" s="220"/>
      <c r="H535" s="220"/>
      <c r="I535" s="220"/>
      <c r="J535" s="223"/>
      <c r="K535" s="317"/>
      <c r="L535" s="317"/>
      <c r="M535" s="224"/>
      <c r="N535" s="224"/>
      <c r="O535" s="222"/>
      <c r="P535" s="226"/>
      <c r="Q535" s="222"/>
      <c r="R535" s="222"/>
      <c r="S535" s="222"/>
      <c r="T535" s="222"/>
    </row>
    <row r="536" spans="1:20" ht="12.75" customHeight="1" x14ac:dyDescent="0.2">
      <c r="A536" s="220"/>
      <c r="B536" s="221"/>
      <c r="C536" s="221"/>
      <c r="D536" s="221"/>
      <c r="E536" s="221"/>
      <c r="F536" s="222"/>
      <c r="G536" s="220"/>
      <c r="H536" s="220"/>
      <c r="I536" s="220"/>
      <c r="J536" s="223"/>
      <c r="K536" s="317"/>
      <c r="L536" s="317"/>
      <c r="M536" s="224"/>
      <c r="N536" s="224"/>
      <c r="O536" s="222"/>
      <c r="P536" s="226"/>
      <c r="Q536" s="222"/>
      <c r="R536" s="222"/>
      <c r="S536" s="222"/>
      <c r="T536" s="222"/>
    </row>
    <row r="537" spans="1:20" ht="12.75" customHeight="1" x14ac:dyDescent="0.2">
      <c r="A537" s="220"/>
      <c r="B537" s="221"/>
      <c r="C537" s="221"/>
      <c r="D537" s="221"/>
      <c r="E537" s="221"/>
      <c r="F537" s="222"/>
      <c r="G537" s="220"/>
      <c r="H537" s="220"/>
      <c r="I537" s="220"/>
      <c r="J537" s="223"/>
      <c r="K537" s="317"/>
      <c r="L537" s="317"/>
      <c r="M537" s="224"/>
      <c r="N537" s="224"/>
      <c r="O537" s="222"/>
      <c r="P537" s="226"/>
      <c r="Q537" s="222"/>
      <c r="R537" s="222"/>
      <c r="S537" s="222"/>
      <c r="T537" s="222"/>
    </row>
    <row r="538" spans="1:20" ht="12.75" customHeight="1" x14ac:dyDescent="0.2">
      <c r="A538" s="220"/>
      <c r="B538" s="221"/>
      <c r="C538" s="221"/>
      <c r="D538" s="221"/>
      <c r="E538" s="221"/>
      <c r="F538" s="222"/>
      <c r="G538" s="220"/>
      <c r="H538" s="220"/>
      <c r="I538" s="220"/>
      <c r="J538" s="223"/>
      <c r="K538" s="317"/>
      <c r="L538" s="317"/>
      <c r="M538" s="224"/>
      <c r="N538" s="224"/>
      <c r="O538" s="222"/>
      <c r="P538" s="226"/>
      <c r="Q538" s="222"/>
      <c r="R538" s="222"/>
      <c r="S538" s="222"/>
      <c r="T538" s="222"/>
    </row>
    <row r="539" spans="1:20" ht="12.75" customHeight="1" x14ac:dyDescent="0.2">
      <c r="A539" s="220"/>
      <c r="B539" s="221"/>
      <c r="C539" s="221"/>
      <c r="D539" s="221"/>
      <c r="E539" s="221"/>
      <c r="F539" s="222"/>
      <c r="G539" s="220"/>
      <c r="H539" s="220"/>
      <c r="I539" s="220"/>
      <c r="J539" s="223"/>
      <c r="K539" s="317"/>
      <c r="L539" s="317"/>
      <c r="M539" s="224"/>
      <c r="N539" s="224"/>
      <c r="O539" s="222"/>
      <c r="P539" s="226"/>
      <c r="Q539" s="222"/>
      <c r="R539" s="222"/>
      <c r="S539" s="222"/>
      <c r="T539" s="222"/>
    </row>
    <row r="540" spans="1:20" ht="12.75" customHeight="1" x14ac:dyDescent="0.2">
      <c r="A540" s="220"/>
      <c r="B540" s="221"/>
      <c r="C540" s="221"/>
      <c r="D540" s="221"/>
      <c r="E540" s="221"/>
      <c r="F540" s="222"/>
      <c r="G540" s="220"/>
      <c r="H540" s="220"/>
      <c r="I540" s="220"/>
      <c r="J540" s="223"/>
      <c r="K540" s="317"/>
      <c r="L540" s="317"/>
      <c r="M540" s="224"/>
      <c r="N540" s="224"/>
      <c r="O540" s="222"/>
      <c r="P540" s="226"/>
      <c r="Q540" s="222"/>
      <c r="R540" s="222"/>
      <c r="S540" s="222"/>
      <c r="T540" s="222"/>
    </row>
    <row r="541" spans="1:20" ht="12.75" customHeight="1" x14ac:dyDescent="0.2">
      <c r="A541" s="220"/>
      <c r="B541" s="221"/>
      <c r="C541" s="221"/>
      <c r="D541" s="221"/>
      <c r="E541" s="221"/>
      <c r="F541" s="222"/>
      <c r="G541" s="220"/>
      <c r="H541" s="220"/>
      <c r="I541" s="220"/>
      <c r="J541" s="223"/>
      <c r="K541" s="317"/>
      <c r="L541" s="317"/>
      <c r="M541" s="224"/>
      <c r="N541" s="224"/>
      <c r="O541" s="222"/>
      <c r="P541" s="226"/>
      <c r="Q541" s="222"/>
      <c r="R541" s="222"/>
      <c r="S541" s="222"/>
      <c r="T541" s="222"/>
    </row>
    <row r="542" spans="1:20" ht="12.75" customHeight="1" x14ac:dyDescent="0.2">
      <c r="A542" s="220"/>
      <c r="B542" s="221"/>
      <c r="C542" s="221"/>
      <c r="D542" s="221"/>
      <c r="E542" s="221"/>
      <c r="F542" s="222"/>
      <c r="G542" s="220"/>
      <c r="H542" s="220"/>
      <c r="I542" s="220"/>
      <c r="J542" s="223"/>
      <c r="K542" s="317"/>
      <c r="L542" s="317"/>
      <c r="M542" s="224"/>
      <c r="N542" s="224"/>
      <c r="O542" s="222"/>
      <c r="P542" s="226"/>
      <c r="Q542" s="222"/>
      <c r="R542" s="222"/>
      <c r="S542" s="222"/>
      <c r="T542" s="222"/>
    </row>
    <row r="543" spans="1:20" ht="12.75" customHeight="1" x14ac:dyDescent="0.2">
      <c r="A543" s="220"/>
      <c r="B543" s="221"/>
      <c r="C543" s="221"/>
      <c r="D543" s="221"/>
      <c r="E543" s="221"/>
      <c r="F543" s="222"/>
      <c r="G543" s="220"/>
      <c r="H543" s="220"/>
      <c r="I543" s="220"/>
      <c r="J543" s="223"/>
      <c r="K543" s="317"/>
      <c r="L543" s="317"/>
      <c r="M543" s="224"/>
      <c r="N543" s="224"/>
      <c r="O543" s="222"/>
      <c r="P543" s="226"/>
      <c r="Q543" s="222"/>
      <c r="R543" s="222"/>
      <c r="S543" s="222"/>
      <c r="T543" s="222"/>
    </row>
    <row r="544" spans="1:20" ht="12.75" customHeight="1" x14ac:dyDescent="0.2">
      <c r="A544" s="220"/>
      <c r="B544" s="221"/>
      <c r="C544" s="221"/>
      <c r="D544" s="221"/>
      <c r="E544" s="221"/>
      <c r="F544" s="222"/>
      <c r="G544" s="220"/>
      <c r="H544" s="220"/>
      <c r="I544" s="220"/>
      <c r="J544" s="223"/>
      <c r="K544" s="317"/>
      <c r="L544" s="317"/>
      <c r="M544" s="224"/>
      <c r="N544" s="224"/>
      <c r="O544" s="222"/>
      <c r="P544" s="226"/>
      <c r="Q544" s="222"/>
      <c r="R544" s="222"/>
      <c r="S544" s="222"/>
      <c r="T544" s="222"/>
    </row>
    <row r="545" spans="1:20" ht="12.75" customHeight="1" x14ac:dyDescent="0.2">
      <c r="A545" s="220"/>
      <c r="B545" s="221"/>
      <c r="C545" s="221"/>
      <c r="D545" s="221"/>
      <c r="E545" s="221"/>
      <c r="F545" s="222"/>
      <c r="G545" s="220"/>
      <c r="H545" s="220"/>
      <c r="I545" s="220"/>
      <c r="J545" s="223"/>
      <c r="K545" s="317"/>
      <c r="L545" s="317"/>
      <c r="M545" s="224"/>
      <c r="N545" s="224"/>
      <c r="O545" s="222"/>
      <c r="P545" s="226"/>
      <c r="Q545" s="222"/>
      <c r="R545" s="222"/>
      <c r="S545" s="222"/>
      <c r="T545" s="222"/>
    </row>
    <row r="546" spans="1:20" ht="12.75" customHeight="1" x14ac:dyDescent="0.2">
      <c r="A546" s="220"/>
      <c r="B546" s="221"/>
      <c r="C546" s="221"/>
      <c r="D546" s="221"/>
      <c r="E546" s="221"/>
      <c r="F546" s="222"/>
      <c r="G546" s="220"/>
      <c r="H546" s="220"/>
      <c r="I546" s="220"/>
      <c r="J546" s="223"/>
      <c r="K546" s="317"/>
      <c r="L546" s="317"/>
      <c r="M546" s="224"/>
      <c r="N546" s="224"/>
      <c r="O546" s="222"/>
      <c r="P546" s="226"/>
      <c r="Q546" s="222"/>
      <c r="R546" s="222"/>
      <c r="S546" s="222"/>
      <c r="T546" s="222"/>
    </row>
    <row r="547" spans="1:20" ht="12.75" customHeight="1" x14ac:dyDescent="0.2">
      <c r="A547" s="220"/>
      <c r="B547" s="221"/>
      <c r="C547" s="221"/>
      <c r="D547" s="221"/>
      <c r="E547" s="221"/>
      <c r="F547" s="222"/>
      <c r="G547" s="220"/>
      <c r="H547" s="220"/>
      <c r="I547" s="220"/>
      <c r="J547" s="223"/>
      <c r="K547" s="317"/>
      <c r="L547" s="317"/>
      <c r="M547" s="224"/>
      <c r="N547" s="224"/>
      <c r="O547" s="222"/>
      <c r="P547" s="226"/>
      <c r="Q547" s="222"/>
      <c r="R547" s="222"/>
      <c r="S547" s="222"/>
      <c r="T547" s="222"/>
    </row>
    <row r="548" spans="1:20" ht="12.75" customHeight="1" x14ac:dyDescent="0.2">
      <c r="A548" s="220"/>
      <c r="B548" s="221"/>
      <c r="C548" s="221"/>
      <c r="D548" s="221"/>
      <c r="E548" s="221"/>
      <c r="F548" s="222"/>
      <c r="G548" s="220"/>
      <c r="H548" s="220"/>
      <c r="I548" s="220"/>
      <c r="J548" s="223"/>
      <c r="K548" s="317"/>
      <c r="L548" s="317"/>
      <c r="M548" s="224"/>
      <c r="N548" s="224"/>
      <c r="O548" s="222"/>
      <c r="P548" s="226"/>
      <c r="Q548" s="222"/>
      <c r="R548" s="222"/>
      <c r="S548" s="222"/>
      <c r="T548" s="222"/>
    </row>
    <row r="549" spans="1:20" ht="12.75" customHeight="1" x14ac:dyDescent="0.2">
      <c r="A549" s="220"/>
      <c r="B549" s="221"/>
      <c r="C549" s="221"/>
      <c r="D549" s="221"/>
      <c r="E549" s="221"/>
      <c r="F549" s="222"/>
      <c r="G549" s="220"/>
      <c r="H549" s="220"/>
      <c r="I549" s="220"/>
      <c r="J549" s="223"/>
      <c r="K549" s="317"/>
      <c r="L549" s="317"/>
      <c r="M549" s="224"/>
      <c r="N549" s="224"/>
      <c r="O549" s="222"/>
      <c r="P549" s="226"/>
      <c r="Q549" s="222"/>
      <c r="R549" s="222"/>
      <c r="S549" s="222"/>
      <c r="T549" s="222"/>
    </row>
    <row r="550" spans="1:20" ht="12.75" customHeight="1" x14ac:dyDescent="0.2">
      <c r="A550" s="220"/>
      <c r="B550" s="221"/>
      <c r="C550" s="221"/>
      <c r="D550" s="221"/>
      <c r="E550" s="221"/>
      <c r="F550" s="222"/>
      <c r="G550" s="220"/>
      <c r="H550" s="220"/>
      <c r="I550" s="220"/>
      <c r="J550" s="223"/>
      <c r="K550" s="317"/>
      <c r="L550" s="317"/>
      <c r="M550" s="224"/>
      <c r="N550" s="224"/>
      <c r="O550" s="222"/>
      <c r="P550" s="226"/>
      <c r="Q550" s="222"/>
      <c r="R550" s="222"/>
      <c r="S550" s="222"/>
      <c r="T550" s="222"/>
    </row>
    <row r="551" spans="1:20" ht="12.75" customHeight="1" x14ac:dyDescent="0.2">
      <c r="A551" s="220"/>
      <c r="B551" s="221"/>
      <c r="C551" s="221"/>
      <c r="D551" s="221"/>
      <c r="E551" s="221"/>
      <c r="F551" s="222"/>
      <c r="G551" s="220"/>
      <c r="H551" s="220"/>
      <c r="I551" s="220"/>
      <c r="J551" s="223"/>
      <c r="K551" s="317"/>
      <c r="L551" s="317"/>
      <c r="M551" s="224"/>
      <c r="N551" s="224"/>
      <c r="O551" s="222"/>
      <c r="P551" s="226"/>
      <c r="Q551" s="222"/>
      <c r="R551" s="222"/>
      <c r="S551" s="222"/>
      <c r="T551" s="222"/>
    </row>
    <row r="552" spans="1:20" ht="12.75" customHeight="1" x14ac:dyDescent="0.2">
      <c r="A552" s="220"/>
      <c r="B552" s="221"/>
      <c r="C552" s="221"/>
      <c r="D552" s="221"/>
      <c r="E552" s="221"/>
      <c r="F552" s="222"/>
      <c r="G552" s="220"/>
      <c r="H552" s="220"/>
      <c r="I552" s="220"/>
      <c r="J552" s="223"/>
      <c r="K552" s="317"/>
      <c r="L552" s="317"/>
      <c r="M552" s="224"/>
      <c r="N552" s="224"/>
      <c r="O552" s="222"/>
      <c r="P552" s="226"/>
      <c r="Q552" s="222"/>
      <c r="R552" s="222"/>
      <c r="S552" s="222"/>
      <c r="T552" s="222"/>
    </row>
    <row r="553" spans="1:20" ht="12.75" customHeight="1" x14ac:dyDescent="0.2">
      <c r="A553" s="220"/>
      <c r="B553" s="221"/>
      <c r="C553" s="221"/>
      <c r="D553" s="221"/>
      <c r="E553" s="221"/>
      <c r="F553" s="222"/>
      <c r="G553" s="220"/>
      <c r="H553" s="220"/>
      <c r="I553" s="220"/>
      <c r="J553" s="223"/>
      <c r="K553" s="317"/>
      <c r="L553" s="317"/>
      <c r="M553" s="224"/>
      <c r="N553" s="224"/>
      <c r="O553" s="222"/>
      <c r="P553" s="226"/>
      <c r="Q553" s="222"/>
      <c r="R553" s="222"/>
      <c r="S553" s="222"/>
      <c r="T553" s="222"/>
    </row>
    <row r="554" spans="1:20" ht="12.75" customHeight="1" x14ac:dyDescent="0.2">
      <c r="A554" s="220"/>
      <c r="B554" s="221"/>
      <c r="C554" s="221"/>
      <c r="D554" s="221"/>
      <c r="E554" s="221"/>
      <c r="F554" s="222"/>
      <c r="G554" s="220"/>
      <c r="H554" s="220"/>
      <c r="I554" s="220"/>
      <c r="J554" s="223"/>
      <c r="K554" s="317"/>
      <c r="L554" s="317"/>
      <c r="M554" s="224"/>
      <c r="N554" s="224"/>
      <c r="O554" s="222"/>
      <c r="P554" s="226"/>
      <c r="Q554" s="222"/>
      <c r="R554" s="222"/>
      <c r="S554" s="222"/>
      <c r="T554" s="222"/>
    </row>
    <row r="555" spans="1:20" ht="12.75" customHeight="1" x14ac:dyDescent="0.2">
      <c r="A555" s="220"/>
      <c r="B555" s="221"/>
      <c r="C555" s="221"/>
      <c r="D555" s="221"/>
      <c r="E555" s="221"/>
      <c r="F555" s="222"/>
      <c r="G555" s="220"/>
      <c r="H555" s="220"/>
      <c r="I555" s="220"/>
      <c r="J555" s="223"/>
      <c r="K555" s="317"/>
      <c r="L555" s="317"/>
      <c r="M555" s="224"/>
      <c r="N555" s="224"/>
      <c r="O555" s="222"/>
      <c r="P555" s="226"/>
      <c r="Q555" s="222"/>
      <c r="R555" s="222"/>
      <c r="S555" s="222"/>
      <c r="T555" s="222"/>
    </row>
    <row r="556" spans="1:20" ht="12.75" customHeight="1" x14ac:dyDescent="0.2">
      <c r="A556" s="220"/>
      <c r="B556" s="221"/>
      <c r="C556" s="221"/>
      <c r="D556" s="221"/>
      <c r="E556" s="221"/>
      <c r="F556" s="222"/>
      <c r="G556" s="220"/>
      <c r="H556" s="220"/>
      <c r="I556" s="220"/>
      <c r="J556" s="223"/>
      <c r="K556" s="317"/>
      <c r="L556" s="317"/>
      <c r="M556" s="224"/>
      <c r="N556" s="224"/>
      <c r="O556" s="222"/>
      <c r="P556" s="226"/>
      <c r="Q556" s="222"/>
      <c r="R556" s="222"/>
      <c r="S556" s="222"/>
      <c r="T556" s="222"/>
    </row>
    <row r="557" spans="1:20" ht="12.75" customHeight="1" x14ac:dyDescent="0.2">
      <c r="A557" s="220"/>
      <c r="B557" s="221"/>
      <c r="C557" s="221"/>
      <c r="D557" s="221"/>
      <c r="E557" s="221"/>
      <c r="F557" s="222"/>
      <c r="G557" s="220"/>
      <c r="H557" s="220"/>
      <c r="I557" s="220"/>
      <c r="J557" s="223"/>
      <c r="K557" s="317"/>
      <c r="L557" s="317"/>
      <c r="M557" s="224"/>
      <c r="N557" s="224"/>
      <c r="O557" s="222"/>
      <c r="P557" s="226"/>
      <c r="Q557" s="222"/>
      <c r="R557" s="222"/>
      <c r="S557" s="222"/>
      <c r="T557" s="222"/>
    </row>
    <row r="558" spans="1:20" ht="12.75" customHeight="1" x14ac:dyDescent="0.2">
      <c r="A558" s="220"/>
      <c r="B558" s="221"/>
      <c r="C558" s="221"/>
      <c r="D558" s="221"/>
      <c r="E558" s="221"/>
      <c r="F558" s="222"/>
      <c r="G558" s="220"/>
      <c r="H558" s="220"/>
      <c r="I558" s="220"/>
      <c r="J558" s="223"/>
      <c r="K558" s="317"/>
      <c r="L558" s="317"/>
      <c r="M558" s="224"/>
      <c r="N558" s="224"/>
      <c r="O558" s="222"/>
      <c r="P558" s="226"/>
      <c r="Q558" s="222"/>
      <c r="R558" s="222"/>
      <c r="S558" s="222"/>
      <c r="T558" s="222"/>
    </row>
    <row r="559" spans="1:20" ht="12.75" customHeight="1" x14ac:dyDescent="0.2">
      <c r="A559" s="220"/>
      <c r="B559" s="221"/>
      <c r="C559" s="221"/>
      <c r="D559" s="221"/>
      <c r="E559" s="221"/>
      <c r="F559" s="222"/>
      <c r="G559" s="220"/>
      <c r="H559" s="220"/>
      <c r="I559" s="220"/>
      <c r="J559" s="223"/>
      <c r="K559" s="317"/>
      <c r="L559" s="317"/>
      <c r="M559" s="224"/>
      <c r="N559" s="224"/>
      <c r="O559" s="222"/>
      <c r="P559" s="226"/>
      <c r="Q559" s="222"/>
      <c r="R559" s="222"/>
      <c r="S559" s="222"/>
      <c r="T559" s="222"/>
    </row>
    <row r="560" spans="1:20" ht="12.75" customHeight="1" x14ac:dyDescent="0.2">
      <c r="A560" s="220"/>
      <c r="B560" s="221"/>
      <c r="C560" s="221"/>
      <c r="D560" s="221"/>
      <c r="E560" s="221"/>
      <c r="F560" s="222"/>
      <c r="G560" s="220"/>
      <c r="H560" s="220"/>
      <c r="I560" s="220"/>
      <c r="J560" s="223"/>
      <c r="K560" s="317"/>
      <c r="L560" s="317"/>
      <c r="M560" s="224"/>
      <c r="N560" s="224"/>
      <c r="O560" s="222"/>
      <c r="P560" s="226"/>
      <c r="Q560" s="222"/>
      <c r="R560" s="222"/>
      <c r="S560" s="222"/>
      <c r="T560" s="222"/>
    </row>
    <row r="561" spans="1:20" ht="12.75" customHeight="1" x14ac:dyDescent="0.2">
      <c r="A561" s="220"/>
      <c r="B561" s="221"/>
      <c r="C561" s="221"/>
      <c r="D561" s="221"/>
      <c r="E561" s="221"/>
      <c r="F561" s="222"/>
      <c r="G561" s="220"/>
      <c r="H561" s="220"/>
      <c r="I561" s="220"/>
      <c r="J561" s="223"/>
      <c r="K561" s="317"/>
      <c r="L561" s="317"/>
      <c r="M561" s="224"/>
      <c r="N561" s="224"/>
      <c r="O561" s="222"/>
      <c r="P561" s="226"/>
      <c r="Q561" s="222"/>
      <c r="R561" s="222"/>
      <c r="S561" s="222"/>
      <c r="T561" s="222"/>
    </row>
    <row r="562" spans="1:20" ht="12.75" customHeight="1" x14ac:dyDescent="0.2">
      <c r="A562" s="220"/>
      <c r="B562" s="221"/>
      <c r="C562" s="221"/>
      <c r="D562" s="221"/>
      <c r="E562" s="221"/>
      <c r="F562" s="222"/>
      <c r="G562" s="220"/>
      <c r="H562" s="220"/>
      <c r="I562" s="220"/>
      <c r="J562" s="223"/>
      <c r="K562" s="317"/>
      <c r="L562" s="317"/>
      <c r="M562" s="224"/>
      <c r="N562" s="224"/>
      <c r="O562" s="222"/>
      <c r="P562" s="226"/>
      <c r="Q562" s="222"/>
      <c r="R562" s="222"/>
      <c r="S562" s="222"/>
      <c r="T562" s="222"/>
    </row>
    <row r="563" spans="1:20" ht="12.75" customHeight="1" x14ac:dyDescent="0.2">
      <c r="A563" s="220"/>
      <c r="B563" s="221"/>
      <c r="C563" s="221"/>
      <c r="D563" s="221"/>
      <c r="E563" s="221"/>
      <c r="F563" s="222"/>
      <c r="G563" s="220"/>
      <c r="H563" s="220"/>
      <c r="I563" s="220"/>
      <c r="J563" s="223"/>
      <c r="K563" s="317"/>
      <c r="L563" s="317"/>
      <c r="M563" s="224"/>
      <c r="N563" s="224"/>
      <c r="O563" s="222"/>
      <c r="P563" s="226"/>
      <c r="Q563" s="222"/>
      <c r="R563" s="222"/>
      <c r="S563" s="222"/>
      <c r="T563" s="222"/>
    </row>
    <row r="564" spans="1:20" ht="12.75" customHeight="1" x14ac:dyDescent="0.2">
      <c r="A564" s="220"/>
      <c r="B564" s="221"/>
      <c r="C564" s="221"/>
      <c r="D564" s="221"/>
      <c r="E564" s="221"/>
      <c r="F564" s="222"/>
      <c r="G564" s="220"/>
      <c r="H564" s="220"/>
      <c r="I564" s="220"/>
      <c r="J564" s="223"/>
      <c r="K564" s="317"/>
      <c r="L564" s="317"/>
      <c r="M564" s="224"/>
      <c r="N564" s="224"/>
      <c r="O564" s="222"/>
      <c r="P564" s="226"/>
      <c r="Q564" s="222"/>
      <c r="R564" s="222"/>
      <c r="S564" s="222"/>
      <c r="T564" s="222"/>
    </row>
    <row r="565" spans="1:20" ht="12.75" customHeight="1" x14ac:dyDescent="0.2">
      <c r="A565" s="220"/>
      <c r="B565" s="221"/>
      <c r="C565" s="221"/>
      <c r="D565" s="221"/>
      <c r="E565" s="221"/>
      <c r="F565" s="222"/>
      <c r="G565" s="220"/>
      <c r="H565" s="220"/>
      <c r="I565" s="220"/>
      <c r="J565" s="223"/>
      <c r="K565" s="317"/>
      <c r="L565" s="317"/>
      <c r="M565" s="224"/>
      <c r="N565" s="224"/>
      <c r="O565" s="222"/>
      <c r="P565" s="226"/>
      <c r="Q565" s="222"/>
      <c r="R565" s="222"/>
      <c r="S565" s="222"/>
      <c r="T565" s="222"/>
    </row>
    <row r="566" spans="1:20" ht="12.75" customHeight="1" x14ac:dyDescent="0.2">
      <c r="A566" s="220"/>
      <c r="B566" s="221"/>
      <c r="C566" s="221"/>
      <c r="D566" s="221"/>
      <c r="E566" s="221"/>
      <c r="F566" s="222"/>
      <c r="G566" s="220"/>
      <c r="H566" s="220"/>
      <c r="I566" s="220"/>
      <c r="J566" s="223"/>
      <c r="K566" s="317"/>
      <c r="L566" s="317"/>
      <c r="M566" s="224"/>
      <c r="N566" s="224"/>
      <c r="O566" s="222"/>
      <c r="P566" s="226"/>
      <c r="Q566" s="222"/>
      <c r="R566" s="222"/>
      <c r="S566" s="222"/>
      <c r="T566" s="222"/>
    </row>
    <row r="567" spans="1:20" ht="12.75" customHeight="1" x14ac:dyDescent="0.2">
      <c r="A567" s="220"/>
      <c r="B567" s="221"/>
      <c r="C567" s="221"/>
      <c r="D567" s="221"/>
      <c r="E567" s="221"/>
      <c r="F567" s="222"/>
      <c r="G567" s="220"/>
      <c r="H567" s="220"/>
      <c r="I567" s="220"/>
      <c r="J567" s="223"/>
      <c r="K567" s="317"/>
      <c r="L567" s="317"/>
      <c r="M567" s="224"/>
      <c r="N567" s="224"/>
      <c r="O567" s="222"/>
      <c r="P567" s="226"/>
      <c r="Q567" s="222"/>
      <c r="R567" s="222"/>
      <c r="S567" s="222"/>
      <c r="T567" s="222"/>
    </row>
    <row r="568" spans="1:20" ht="12.75" customHeight="1" x14ac:dyDescent="0.2">
      <c r="A568" s="220"/>
      <c r="B568" s="221"/>
      <c r="C568" s="221"/>
      <c r="D568" s="221"/>
      <c r="E568" s="221"/>
      <c r="F568" s="222"/>
      <c r="G568" s="220"/>
      <c r="H568" s="220"/>
      <c r="I568" s="220"/>
      <c r="J568" s="223"/>
      <c r="K568" s="317"/>
      <c r="L568" s="317"/>
      <c r="M568" s="224"/>
      <c r="N568" s="224"/>
      <c r="O568" s="222"/>
      <c r="P568" s="226"/>
      <c r="Q568" s="222"/>
      <c r="R568" s="222"/>
      <c r="S568" s="222"/>
      <c r="T568" s="222"/>
    </row>
    <row r="569" spans="1:20" ht="12.75" customHeight="1" x14ac:dyDescent="0.2">
      <c r="A569" s="220"/>
      <c r="B569" s="221"/>
      <c r="C569" s="221"/>
      <c r="D569" s="221"/>
      <c r="E569" s="221"/>
      <c r="F569" s="222"/>
      <c r="G569" s="220"/>
      <c r="H569" s="220"/>
      <c r="I569" s="220"/>
      <c r="J569" s="223"/>
      <c r="K569" s="317"/>
      <c r="L569" s="317"/>
      <c r="M569" s="224"/>
      <c r="N569" s="224"/>
      <c r="O569" s="222"/>
      <c r="P569" s="226"/>
      <c r="Q569" s="222"/>
      <c r="R569" s="222"/>
      <c r="S569" s="222"/>
      <c r="T569" s="222"/>
    </row>
    <row r="570" spans="1:20" ht="12.75" customHeight="1" x14ac:dyDescent="0.2">
      <c r="A570" s="220"/>
      <c r="B570" s="221"/>
      <c r="C570" s="221"/>
      <c r="D570" s="221"/>
      <c r="E570" s="221"/>
      <c r="F570" s="222"/>
      <c r="G570" s="220"/>
      <c r="H570" s="220"/>
      <c r="I570" s="220"/>
      <c r="J570" s="223"/>
      <c r="K570" s="317"/>
      <c r="L570" s="317"/>
      <c r="M570" s="224"/>
      <c r="N570" s="224"/>
      <c r="O570" s="222"/>
      <c r="P570" s="226"/>
      <c r="Q570" s="222"/>
      <c r="R570" s="222"/>
      <c r="S570" s="222"/>
      <c r="T570" s="222"/>
    </row>
    <row r="571" spans="1:20" ht="12.75" customHeight="1" x14ac:dyDescent="0.2">
      <c r="A571" s="220"/>
      <c r="B571" s="221"/>
      <c r="C571" s="221"/>
      <c r="D571" s="221"/>
      <c r="E571" s="221"/>
      <c r="F571" s="222"/>
      <c r="G571" s="220"/>
      <c r="H571" s="220"/>
      <c r="I571" s="220"/>
      <c r="J571" s="223"/>
      <c r="K571" s="317"/>
      <c r="L571" s="317"/>
      <c r="M571" s="224"/>
      <c r="N571" s="224"/>
      <c r="O571" s="222"/>
      <c r="P571" s="226"/>
      <c r="Q571" s="222"/>
      <c r="R571" s="222"/>
      <c r="S571" s="222"/>
      <c r="T571" s="222"/>
    </row>
    <row r="572" spans="1:20" ht="12.75" customHeight="1" x14ac:dyDescent="0.2">
      <c r="A572" s="220"/>
      <c r="B572" s="221"/>
      <c r="C572" s="221"/>
      <c r="D572" s="221"/>
      <c r="E572" s="221"/>
      <c r="F572" s="222"/>
      <c r="G572" s="220"/>
      <c r="H572" s="220"/>
      <c r="I572" s="220"/>
      <c r="J572" s="223"/>
      <c r="K572" s="317"/>
      <c r="L572" s="317"/>
      <c r="M572" s="224"/>
      <c r="N572" s="224"/>
      <c r="O572" s="222"/>
      <c r="P572" s="226"/>
      <c r="Q572" s="222"/>
      <c r="R572" s="222"/>
      <c r="S572" s="222"/>
      <c r="T572" s="222"/>
    </row>
    <row r="573" spans="1:20" ht="12.75" customHeight="1" x14ac:dyDescent="0.2">
      <c r="A573" s="220"/>
      <c r="B573" s="221"/>
      <c r="C573" s="221"/>
      <c r="D573" s="221"/>
      <c r="E573" s="221"/>
      <c r="F573" s="222"/>
      <c r="G573" s="220"/>
      <c r="H573" s="220"/>
      <c r="I573" s="220"/>
      <c r="J573" s="223"/>
      <c r="K573" s="317"/>
      <c r="L573" s="317"/>
      <c r="M573" s="224"/>
      <c r="N573" s="224"/>
      <c r="O573" s="222"/>
      <c r="P573" s="226"/>
      <c r="Q573" s="222"/>
      <c r="R573" s="222"/>
      <c r="S573" s="222"/>
      <c r="T573" s="222"/>
    </row>
    <row r="574" spans="1:20" ht="12.75" customHeight="1" x14ac:dyDescent="0.2">
      <c r="A574" s="220"/>
      <c r="B574" s="221"/>
      <c r="C574" s="221"/>
      <c r="D574" s="221"/>
      <c r="E574" s="221"/>
      <c r="F574" s="222"/>
      <c r="G574" s="220"/>
      <c r="H574" s="220"/>
      <c r="I574" s="220"/>
      <c r="J574" s="223"/>
      <c r="K574" s="317"/>
      <c r="L574" s="317"/>
      <c r="M574" s="224"/>
      <c r="N574" s="224"/>
      <c r="O574" s="222"/>
      <c r="P574" s="226"/>
      <c r="Q574" s="222"/>
      <c r="R574" s="222"/>
      <c r="S574" s="222"/>
      <c r="T574" s="222"/>
    </row>
    <row r="575" spans="1:20" ht="12.75" customHeight="1" x14ac:dyDescent="0.2">
      <c r="A575" s="220"/>
      <c r="B575" s="221"/>
      <c r="C575" s="221"/>
      <c r="D575" s="221"/>
      <c r="E575" s="221"/>
      <c r="F575" s="222"/>
      <c r="G575" s="220"/>
      <c r="H575" s="220"/>
      <c r="I575" s="220"/>
      <c r="J575" s="223"/>
      <c r="K575" s="317"/>
      <c r="L575" s="317"/>
      <c r="M575" s="224"/>
      <c r="N575" s="224"/>
      <c r="O575" s="222"/>
      <c r="P575" s="226"/>
      <c r="Q575" s="222"/>
      <c r="R575" s="222"/>
      <c r="S575" s="222"/>
      <c r="T575" s="222"/>
    </row>
    <row r="576" spans="1:20" ht="12.75" customHeight="1" x14ac:dyDescent="0.2">
      <c r="A576" s="220"/>
      <c r="B576" s="221"/>
      <c r="C576" s="221"/>
      <c r="D576" s="221"/>
      <c r="E576" s="221"/>
      <c r="F576" s="222"/>
      <c r="G576" s="220"/>
      <c r="H576" s="220"/>
      <c r="I576" s="220"/>
      <c r="J576" s="223"/>
      <c r="K576" s="317"/>
      <c r="L576" s="317"/>
      <c r="M576" s="224"/>
      <c r="N576" s="224"/>
      <c r="O576" s="222"/>
      <c r="P576" s="226"/>
      <c r="Q576" s="222"/>
      <c r="R576" s="222"/>
      <c r="S576" s="222"/>
      <c r="T576" s="222"/>
    </row>
    <row r="577" spans="1:20" ht="12.75" customHeight="1" x14ac:dyDescent="0.2">
      <c r="A577" s="220"/>
      <c r="B577" s="221"/>
      <c r="C577" s="221"/>
      <c r="D577" s="221"/>
      <c r="E577" s="221"/>
      <c r="F577" s="222"/>
      <c r="G577" s="220"/>
      <c r="H577" s="220"/>
      <c r="I577" s="220"/>
      <c r="J577" s="223"/>
      <c r="K577" s="317"/>
      <c r="L577" s="317"/>
      <c r="M577" s="224"/>
      <c r="N577" s="224"/>
      <c r="O577" s="222"/>
      <c r="P577" s="226"/>
      <c r="Q577" s="222"/>
      <c r="R577" s="222"/>
      <c r="S577" s="222"/>
      <c r="T577" s="222"/>
    </row>
    <row r="578" spans="1:20" ht="12.75" customHeight="1" x14ac:dyDescent="0.2">
      <c r="A578" s="220"/>
      <c r="B578" s="221"/>
      <c r="C578" s="221"/>
      <c r="D578" s="221"/>
      <c r="E578" s="221"/>
      <c r="F578" s="222"/>
      <c r="G578" s="220"/>
      <c r="H578" s="220"/>
      <c r="I578" s="220"/>
      <c r="J578" s="223"/>
      <c r="K578" s="317"/>
      <c r="L578" s="317"/>
      <c r="M578" s="224"/>
      <c r="N578" s="224"/>
      <c r="O578" s="222"/>
      <c r="P578" s="226"/>
      <c r="Q578" s="222"/>
      <c r="R578" s="222"/>
      <c r="S578" s="222"/>
      <c r="T578" s="222"/>
    </row>
    <row r="579" spans="1:20" ht="12.75" customHeight="1" x14ac:dyDescent="0.2">
      <c r="A579" s="220"/>
      <c r="B579" s="221"/>
      <c r="C579" s="221"/>
      <c r="D579" s="221"/>
      <c r="E579" s="221"/>
      <c r="F579" s="222"/>
      <c r="G579" s="220"/>
      <c r="H579" s="220"/>
      <c r="I579" s="220"/>
      <c r="J579" s="223"/>
      <c r="K579" s="317"/>
      <c r="L579" s="317"/>
      <c r="M579" s="224"/>
      <c r="N579" s="224"/>
      <c r="O579" s="222"/>
      <c r="P579" s="226"/>
      <c r="Q579" s="222"/>
      <c r="R579" s="222"/>
      <c r="S579" s="222"/>
      <c r="T579" s="222"/>
    </row>
    <row r="580" spans="1:20" ht="12.75" customHeight="1" x14ac:dyDescent="0.2">
      <c r="A580" s="220"/>
      <c r="B580" s="221"/>
      <c r="C580" s="221"/>
      <c r="D580" s="221"/>
      <c r="E580" s="221"/>
      <c r="F580" s="222"/>
      <c r="G580" s="220"/>
      <c r="H580" s="220"/>
      <c r="I580" s="220"/>
      <c r="J580" s="223"/>
      <c r="K580" s="317"/>
      <c r="L580" s="317"/>
      <c r="M580" s="224"/>
      <c r="N580" s="224"/>
      <c r="O580" s="222"/>
      <c r="P580" s="226"/>
      <c r="Q580" s="222"/>
      <c r="R580" s="222"/>
      <c r="S580" s="222"/>
      <c r="T580" s="222"/>
    </row>
    <row r="581" spans="1:20" ht="12.75" customHeight="1" x14ac:dyDescent="0.2">
      <c r="A581" s="220"/>
      <c r="B581" s="221"/>
      <c r="C581" s="221"/>
      <c r="D581" s="221"/>
      <c r="E581" s="221"/>
      <c r="F581" s="222"/>
      <c r="G581" s="220"/>
      <c r="H581" s="220"/>
      <c r="I581" s="220"/>
      <c r="J581" s="223"/>
      <c r="K581" s="317"/>
      <c r="L581" s="317"/>
      <c r="M581" s="224"/>
      <c r="N581" s="224"/>
      <c r="O581" s="222"/>
      <c r="P581" s="226"/>
      <c r="Q581" s="222"/>
      <c r="R581" s="222"/>
      <c r="S581" s="222"/>
      <c r="T581" s="222"/>
    </row>
    <row r="582" spans="1:20" ht="12.75" customHeight="1" x14ac:dyDescent="0.2">
      <c r="A582" s="220"/>
      <c r="B582" s="221"/>
      <c r="C582" s="221"/>
      <c r="D582" s="221"/>
      <c r="E582" s="221"/>
      <c r="F582" s="222"/>
      <c r="G582" s="220"/>
      <c r="H582" s="220"/>
      <c r="I582" s="220"/>
      <c r="J582" s="223"/>
      <c r="K582" s="317"/>
      <c r="L582" s="317"/>
      <c r="M582" s="224"/>
      <c r="N582" s="224"/>
      <c r="O582" s="222"/>
      <c r="P582" s="226"/>
      <c r="Q582" s="222"/>
      <c r="R582" s="222"/>
      <c r="S582" s="222"/>
      <c r="T582" s="222"/>
    </row>
    <row r="583" spans="1:20" ht="12.75" customHeight="1" x14ac:dyDescent="0.2">
      <c r="A583" s="220"/>
      <c r="B583" s="221"/>
      <c r="C583" s="221"/>
      <c r="D583" s="221"/>
      <c r="E583" s="221"/>
      <c r="F583" s="222"/>
      <c r="G583" s="220"/>
      <c r="H583" s="220"/>
      <c r="I583" s="220"/>
      <c r="J583" s="223"/>
      <c r="K583" s="317"/>
      <c r="L583" s="317"/>
      <c r="M583" s="224"/>
      <c r="N583" s="224"/>
      <c r="O583" s="222"/>
      <c r="P583" s="226"/>
      <c r="Q583" s="222"/>
      <c r="R583" s="222"/>
      <c r="S583" s="222"/>
      <c r="T583" s="222"/>
    </row>
    <row r="584" spans="1:20" ht="12.75" customHeight="1" x14ac:dyDescent="0.2">
      <c r="A584" s="220"/>
      <c r="B584" s="221"/>
      <c r="C584" s="221"/>
      <c r="D584" s="221"/>
      <c r="E584" s="221"/>
      <c r="F584" s="222"/>
      <c r="G584" s="220"/>
      <c r="H584" s="220"/>
      <c r="I584" s="220"/>
      <c r="J584" s="223"/>
      <c r="K584" s="317"/>
      <c r="L584" s="317"/>
      <c r="M584" s="224"/>
      <c r="N584" s="224"/>
      <c r="O584" s="222"/>
      <c r="P584" s="226"/>
      <c r="Q584" s="222"/>
      <c r="R584" s="222"/>
      <c r="S584" s="222"/>
      <c r="T584" s="222"/>
    </row>
    <row r="585" spans="1:20" ht="12.75" customHeight="1" x14ac:dyDescent="0.2">
      <c r="A585" s="220"/>
      <c r="B585" s="221"/>
      <c r="C585" s="221"/>
      <c r="D585" s="221"/>
      <c r="E585" s="221"/>
      <c r="F585" s="222"/>
      <c r="G585" s="220"/>
      <c r="H585" s="220"/>
      <c r="I585" s="220"/>
      <c r="J585" s="223"/>
      <c r="K585" s="317"/>
      <c r="L585" s="317"/>
      <c r="M585" s="224"/>
      <c r="N585" s="224"/>
      <c r="O585" s="222"/>
      <c r="P585" s="226"/>
      <c r="Q585" s="222"/>
      <c r="R585" s="222"/>
      <c r="S585" s="222"/>
      <c r="T585" s="222"/>
    </row>
    <row r="586" spans="1:20" ht="12.75" customHeight="1" x14ac:dyDescent="0.2">
      <c r="A586" s="220"/>
      <c r="B586" s="221"/>
      <c r="C586" s="221"/>
      <c r="D586" s="221"/>
      <c r="E586" s="221"/>
      <c r="F586" s="222"/>
      <c r="G586" s="220"/>
      <c r="H586" s="220"/>
      <c r="I586" s="220"/>
      <c r="J586" s="223"/>
      <c r="K586" s="317"/>
      <c r="L586" s="317"/>
      <c r="M586" s="224"/>
      <c r="N586" s="224"/>
      <c r="O586" s="222"/>
      <c r="P586" s="226"/>
      <c r="Q586" s="222"/>
      <c r="R586" s="222"/>
      <c r="S586" s="222"/>
      <c r="T586" s="222"/>
    </row>
    <row r="587" spans="1:20" ht="12.75" customHeight="1" x14ac:dyDescent="0.2">
      <c r="A587" s="220"/>
      <c r="B587" s="221"/>
      <c r="C587" s="221"/>
      <c r="D587" s="221"/>
      <c r="E587" s="221"/>
      <c r="F587" s="222"/>
      <c r="G587" s="220"/>
      <c r="H587" s="220"/>
      <c r="I587" s="220"/>
      <c r="J587" s="223"/>
      <c r="K587" s="317"/>
      <c r="L587" s="317"/>
      <c r="M587" s="224"/>
      <c r="N587" s="224"/>
      <c r="O587" s="222"/>
      <c r="P587" s="226"/>
      <c r="Q587" s="222"/>
      <c r="R587" s="222"/>
      <c r="S587" s="222"/>
      <c r="T587" s="222"/>
    </row>
    <row r="588" spans="1:20" ht="12.75" customHeight="1" x14ac:dyDescent="0.2">
      <c r="A588" s="220"/>
      <c r="B588" s="221"/>
      <c r="C588" s="221"/>
      <c r="D588" s="221"/>
      <c r="E588" s="221"/>
      <c r="F588" s="222"/>
      <c r="G588" s="220"/>
      <c r="H588" s="220"/>
      <c r="I588" s="220"/>
      <c r="J588" s="223"/>
      <c r="K588" s="317"/>
      <c r="L588" s="317"/>
      <c r="M588" s="224"/>
      <c r="N588" s="224"/>
      <c r="O588" s="222"/>
      <c r="P588" s="226"/>
      <c r="Q588" s="222"/>
      <c r="R588" s="222"/>
      <c r="S588" s="222"/>
      <c r="T588" s="222"/>
    </row>
    <row r="589" spans="1:20" ht="12.75" customHeight="1" x14ac:dyDescent="0.2">
      <c r="A589" s="220"/>
      <c r="B589" s="221"/>
      <c r="C589" s="221"/>
      <c r="D589" s="221"/>
      <c r="E589" s="221"/>
      <c r="F589" s="222"/>
      <c r="G589" s="220"/>
      <c r="H589" s="220"/>
      <c r="I589" s="220"/>
      <c r="J589" s="223"/>
      <c r="K589" s="317"/>
      <c r="L589" s="317"/>
      <c r="M589" s="224"/>
      <c r="N589" s="224"/>
      <c r="O589" s="222"/>
      <c r="P589" s="226"/>
      <c r="Q589" s="222"/>
      <c r="R589" s="222"/>
      <c r="S589" s="222"/>
      <c r="T589" s="222"/>
    </row>
    <row r="590" spans="1:20" ht="12.75" customHeight="1" x14ac:dyDescent="0.2">
      <c r="A590" s="220"/>
      <c r="B590" s="221"/>
      <c r="C590" s="221"/>
      <c r="D590" s="221"/>
      <c r="E590" s="221"/>
      <c r="F590" s="222"/>
      <c r="G590" s="220"/>
      <c r="H590" s="220"/>
      <c r="I590" s="220"/>
      <c r="J590" s="223"/>
      <c r="K590" s="317"/>
      <c r="L590" s="317"/>
      <c r="M590" s="224"/>
      <c r="N590" s="224"/>
      <c r="O590" s="222"/>
      <c r="P590" s="226"/>
      <c r="Q590" s="222"/>
      <c r="R590" s="222"/>
      <c r="S590" s="222"/>
      <c r="T590" s="222"/>
    </row>
    <row r="591" spans="1:20" ht="12.75" customHeight="1" x14ac:dyDescent="0.2">
      <c r="A591" s="220"/>
      <c r="B591" s="221"/>
      <c r="C591" s="221"/>
      <c r="D591" s="221"/>
      <c r="E591" s="221"/>
      <c r="F591" s="222"/>
      <c r="G591" s="220"/>
      <c r="H591" s="220"/>
      <c r="I591" s="220"/>
      <c r="J591" s="223"/>
      <c r="K591" s="317"/>
      <c r="L591" s="317"/>
      <c r="M591" s="224"/>
      <c r="N591" s="224"/>
      <c r="O591" s="222"/>
      <c r="P591" s="226"/>
      <c r="Q591" s="222"/>
      <c r="R591" s="222"/>
      <c r="S591" s="222"/>
      <c r="T591" s="222"/>
    </row>
    <row r="592" spans="1:20" ht="12.75" customHeight="1" x14ac:dyDescent="0.2">
      <c r="A592" s="220"/>
      <c r="B592" s="221"/>
      <c r="C592" s="221"/>
      <c r="D592" s="221"/>
      <c r="E592" s="221"/>
      <c r="F592" s="222"/>
      <c r="G592" s="220"/>
      <c r="H592" s="220"/>
      <c r="I592" s="220"/>
      <c r="J592" s="223"/>
      <c r="K592" s="317"/>
      <c r="L592" s="317"/>
      <c r="M592" s="224"/>
      <c r="N592" s="224"/>
      <c r="O592" s="222"/>
      <c r="P592" s="226"/>
      <c r="Q592" s="222"/>
      <c r="R592" s="222"/>
      <c r="S592" s="222"/>
      <c r="T592" s="222"/>
    </row>
    <row r="593" spans="1:20" ht="12.75" customHeight="1" x14ac:dyDescent="0.2">
      <c r="A593" s="220"/>
      <c r="B593" s="221"/>
      <c r="C593" s="221"/>
      <c r="D593" s="221"/>
      <c r="E593" s="221"/>
      <c r="F593" s="222"/>
      <c r="G593" s="220"/>
      <c r="H593" s="220"/>
      <c r="I593" s="220"/>
      <c r="J593" s="223"/>
      <c r="K593" s="317"/>
      <c r="L593" s="317"/>
      <c r="M593" s="224"/>
      <c r="N593" s="224"/>
      <c r="O593" s="222"/>
      <c r="P593" s="226"/>
      <c r="Q593" s="222"/>
      <c r="R593" s="222"/>
      <c r="S593" s="222"/>
      <c r="T593" s="222"/>
    </row>
    <row r="594" spans="1:20" ht="12.75" customHeight="1" x14ac:dyDescent="0.2">
      <c r="A594" s="220"/>
      <c r="B594" s="221"/>
      <c r="C594" s="221"/>
      <c r="D594" s="221"/>
      <c r="E594" s="221"/>
      <c r="F594" s="222"/>
      <c r="G594" s="220"/>
      <c r="H594" s="220"/>
      <c r="I594" s="220"/>
      <c r="J594" s="223"/>
      <c r="K594" s="317"/>
      <c r="L594" s="317"/>
      <c r="M594" s="224"/>
      <c r="N594" s="224"/>
      <c r="O594" s="222"/>
      <c r="P594" s="226"/>
      <c r="Q594" s="222"/>
      <c r="R594" s="222"/>
      <c r="S594" s="222"/>
      <c r="T594" s="222"/>
    </row>
    <row r="595" spans="1:20" ht="12.75" customHeight="1" x14ac:dyDescent="0.2">
      <c r="A595" s="220"/>
      <c r="B595" s="221"/>
      <c r="C595" s="221"/>
      <c r="D595" s="221"/>
      <c r="E595" s="221"/>
      <c r="F595" s="222"/>
      <c r="G595" s="220"/>
      <c r="H595" s="220"/>
      <c r="I595" s="220"/>
      <c r="J595" s="223"/>
      <c r="K595" s="317"/>
      <c r="L595" s="317"/>
      <c r="M595" s="224"/>
      <c r="N595" s="224"/>
      <c r="O595" s="222"/>
      <c r="P595" s="226"/>
      <c r="Q595" s="222"/>
      <c r="R595" s="222"/>
      <c r="S595" s="222"/>
      <c r="T595" s="222"/>
    </row>
    <row r="596" spans="1:20" ht="12.75" customHeight="1" x14ac:dyDescent="0.2">
      <c r="A596" s="220"/>
      <c r="B596" s="221"/>
      <c r="C596" s="221"/>
      <c r="D596" s="221"/>
      <c r="E596" s="221"/>
      <c r="F596" s="222"/>
      <c r="G596" s="220"/>
      <c r="H596" s="220"/>
      <c r="I596" s="220"/>
      <c r="J596" s="223"/>
      <c r="K596" s="317"/>
      <c r="L596" s="317"/>
      <c r="M596" s="224"/>
      <c r="N596" s="224"/>
      <c r="O596" s="222"/>
      <c r="P596" s="226"/>
      <c r="Q596" s="222"/>
      <c r="R596" s="222"/>
      <c r="S596" s="222"/>
      <c r="T596" s="222"/>
    </row>
    <row r="597" spans="1:20" ht="12.75" customHeight="1" x14ac:dyDescent="0.2">
      <c r="A597" s="220"/>
      <c r="B597" s="221"/>
      <c r="C597" s="221"/>
      <c r="D597" s="221"/>
      <c r="E597" s="221"/>
      <c r="F597" s="222"/>
      <c r="G597" s="220"/>
      <c r="H597" s="220"/>
      <c r="I597" s="220"/>
      <c r="J597" s="223"/>
      <c r="K597" s="317"/>
      <c r="L597" s="317"/>
      <c r="M597" s="224"/>
      <c r="N597" s="224"/>
      <c r="O597" s="222"/>
      <c r="P597" s="226"/>
      <c r="Q597" s="222"/>
      <c r="R597" s="222"/>
      <c r="S597" s="222"/>
      <c r="T597" s="222"/>
    </row>
    <row r="598" spans="1:20" ht="12.75" customHeight="1" x14ac:dyDescent="0.2">
      <c r="A598" s="220"/>
      <c r="B598" s="221"/>
      <c r="C598" s="221"/>
      <c r="D598" s="221"/>
      <c r="E598" s="221"/>
      <c r="F598" s="222"/>
      <c r="G598" s="220"/>
      <c r="H598" s="220"/>
      <c r="I598" s="220"/>
      <c r="J598" s="223"/>
      <c r="K598" s="317"/>
      <c r="L598" s="317"/>
      <c r="M598" s="224"/>
      <c r="N598" s="224"/>
      <c r="O598" s="222"/>
      <c r="P598" s="226"/>
      <c r="Q598" s="222"/>
      <c r="R598" s="222"/>
      <c r="S598" s="222"/>
      <c r="T598" s="222"/>
    </row>
    <row r="599" spans="1:20" ht="12.75" customHeight="1" x14ac:dyDescent="0.2">
      <c r="A599" s="220"/>
      <c r="B599" s="221"/>
      <c r="C599" s="221"/>
      <c r="D599" s="221"/>
      <c r="E599" s="221"/>
      <c r="F599" s="222"/>
      <c r="G599" s="220"/>
      <c r="H599" s="220"/>
      <c r="I599" s="220"/>
      <c r="J599" s="223"/>
      <c r="K599" s="317"/>
      <c r="L599" s="317"/>
      <c r="M599" s="224"/>
      <c r="N599" s="224"/>
      <c r="O599" s="222"/>
      <c r="P599" s="226"/>
      <c r="Q599" s="222"/>
      <c r="R599" s="222"/>
      <c r="S599" s="222"/>
      <c r="T599" s="222"/>
    </row>
    <row r="600" spans="1:20" ht="12.75" customHeight="1" x14ac:dyDescent="0.2">
      <c r="A600" s="220"/>
      <c r="B600" s="221"/>
      <c r="C600" s="221"/>
      <c r="D600" s="221"/>
      <c r="E600" s="221"/>
      <c r="F600" s="222"/>
      <c r="G600" s="220"/>
      <c r="H600" s="220"/>
      <c r="I600" s="220"/>
      <c r="J600" s="223"/>
      <c r="K600" s="317"/>
      <c r="L600" s="317"/>
      <c r="M600" s="224"/>
      <c r="N600" s="224"/>
      <c r="O600" s="222"/>
      <c r="P600" s="226"/>
      <c r="Q600" s="222"/>
      <c r="R600" s="222"/>
      <c r="S600" s="222"/>
      <c r="T600" s="222"/>
    </row>
    <row r="601" spans="1:20" ht="12.75" customHeight="1" x14ac:dyDescent="0.2">
      <c r="A601" s="220"/>
      <c r="B601" s="221"/>
      <c r="C601" s="221"/>
      <c r="D601" s="221"/>
      <c r="E601" s="221"/>
      <c r="F601" s="222"/>
      <c r="G601" s="220"/>
      <c r="H601" s="220"/>
      <c r="I601" s="220"/>
      <c r="J601" s="223"/>
      <c r="K601" s="317"/>
      <c r="L601" s="317"/>
      <c r="M601" s="224"/>
      <c r="N601" s="224"/>
      <c r="O601" s="222"/>
      <c r="P601" s="226"/>
      <c r="Q601" s="222"/>
      <c r="R601" s="222"/>
      <c r="S601" s="222"/>
      <c r="T601" s="222"/>
    </row>
    <row r="602" spans="1:20" ht="12.75" customHeight="1" x14ac:dyDescent="0.2">
      <c r="A602" s="220"/>
      <c r="B602" s="221"/>
      <c r="C602" s="221"/>
      <c r="D602" s="221"/>
      <c r="E602" s="221"/>
      <c r="F602" s="222"/>
      <c r="G602" s="220"/>
      <c r="H602" s="220"/>
      <c r="I602" s="220"/>
      <c r="J602" s="223"/>
      <c r="K602" s="317"/>
      <c r="L602" s="317"/>
      <c r="M602" s="224"/>
      <c r="N602" s="224"/>
      <c r="O602" s="222"/>
      <c r="P602" s="226"/>
      <c r="Q602" s="222"/>
      <c r="R602" s="222"/>
      <c r="S602" s="222"/>
      <c r="T602" s="222"/>
    </row>
    <row r="603" spans="1:20" ht="12.75" customHeight="1" x14ac:dyDescent="0.2">
      <c r="A603" s="220"/>
      <c r="B603" s="221"/>
      <c r="C603" s="221"/>
      <c r="D603" s="221"/>
      <c r="E603" s="221"/>
      <c r="F603" s="222"/>
      <c r="G603" s="220"/>
      <c r="H603" s="220"/>
      <c r="I603" s="220"/>
      <c r="J603" s="223"/>
      <c r="K603" s="317"/>
      <c r="L603" s="317"/>
      <c r="M603" s="224"/>
      <c r="N603" s="224"/>
      <c r="O603" s="222"/>
      <c r="P603" s="226"/>
      <c r="Q603" s="222"/>
      <c r="R603" s="222"/>
      <c r="S603" s="222"/>
      <c r="T603" s="222"/>
    </row>
    <row r="604" spans="1:20" ht="12.75" customHeight="1" x14ac:dyDescent="0.2">
      <c r="A604" s="220"/>
      <c r="B604" s="221"/>
      <c r="C604" s="221"/>
      <c r="D604" s="221"/>
      <c r="E604" s="221"/>
      <c r="F604" s="222"/>
      <c r="G604" s="220"/>
      <c r="H604" s="220"/>
      <c r="I604" s="220"/>
      <c r="J604" s="223"/>
      <c r="K604" s="317"/>
      <c r="L604" s="317"/>
      <c r="M604" s="224"/>
      <c r="N604" s="224"/>
      <c r="O604" s="222"/>
      <c r="P604" s="226"/>
      <c r="Q604" s="222"/>
      <c r="R604" s="222"/>
      <c r="S604" s="222"/>
      <c r="T604" s="222"/>
    </row>
    <row r="605" spans="1:20" ht="12.75" customHeight="1" x14ac:dyDescent="0.2">
      <c r="A605" s="220"/>
      <c r="B605" s="221"/>
      <c r="C605" s="221"/>
      <c r="D605" s="221"/>
      <c r="E605" s="221"/>
      <c r="F605" s="222"/>
      <c r="G605" s="220"/>
      <c r="H605" s="220"/>
      <c r="I605" s="220"/>
      <c r="J605" s="223"/>
      <c r="K605" s="317"/>
      <c r="L605" s="317"/>
      <c r="M605" s="224"/>
      <c r="N605" s="224"/>
      <c r="O605" s="222"/>
      <c r="P605" s="226"/>
      <c r="Q605" s="222"/>
      <c r="R605" s="222"/>
      <c r="S605" s="222"/>
      <c r="T605" s="222"/>
    </row>
    <row r="606" spans="1:20" ht="12.75" customHeight="1" x14ac:dyDescent="0.2">
      <c r="A606" s="220"/>
      <c r="B606" s="221"/>
      <c r="C606" s="221"/>
      <c r="D606" s="221"/>
      <c r="E606" s="221"/>
      <c r="F606" s="222"/>
      <c r="G606" s="220"/>
      <c r="H606" s="220"/>
      <c r="I606" s="220"/>
      <c r="J606" s="223"/>
      <c r="K606" s="317"/>
      <c r="L606" s="317"/>
      <c r="M606" s="224"/>
      <c r="N606" s="224"/>
      <c r="O606" s="222"/>
      <c r="P606" s="226"/>
      <c r="Q606" s="222"/>
      <c r="R606" s="222"/>
      <c r="S606" s="222"/>
      <c r="T606" s="222"/>
    </row>
    <row r="607" spans="1:20" ht="12.75" customHeight="1" x14ac:dyDescent="0.2">
      <c r="A607" s="220"/>
      <c r="B607" s="221"/>
      <c r="C607" s="221"/>
      <c r="D607" s="221"/>
      <c r="E607" s="221"/>
      <c r="F607" s="222"/>
      <c r="G607" s="220"/>
      <c r="H607" s="220"/>
      <c r="I607" s="220"/>
      <c r="J607" s="223"/>
      <c r="K607" s="317"/>
      <c r="L607" s="317"/>
      <c r="M607" s="224"/>
      <c r="N607" s="224"/>
      <c r="O607" s="222"/>
      <c r="P607" s="226"/>
      <c r="Q607" s="222"/>
      <c r="R607" s="222"/>
      <c r="S607" s="222"/>
      <c r="T607" s="222"/>
    </row>
    <row r="608" spans="1:20" ht="12.75" customHeight="1" x14ac:dyDescent="0.2">
      <c r="A608" s="220"/>
      <c r="B608" s="221"/>
      <c r="C608" s="221"/>
      <c r="D608" s="221"/>
      <c r="E608" s="221"/>
      <c r="F608" s="222"/>
      <c r="G608" s="220"/>
      <c r="H608" s="220"/>
      <c r="I608" s="220"/>
      <c r="J608" s="223"/>
      <c r="K608" s="317"/>
      <c r="L608" s="317"/>
      <c r="M608" s="224"/>
      <c r="N608" s="224"/>
      <c r="O608" s="222"/>
      <c r="P608" s="226"/>
      <c r="Q608" s="222"/>
      <c r="R608" s="222"/>
      <c r="S608" s="222"/>
      <c r="T608" s="222"/>
    </row>
    <row r="609" spans="1:20" ht="12.75" customHeight="1" x14ac:dyDescent="0.2">
      <c r="A609" s="220"/>
      <c r="B609" s="221"/>
      <c r="C609" s="221"/>
      <c r="D609" s="221"/>
      <c r="E609" s="221"/>
      <c r="F609" s="222"/>
      <c r="G609" s="220"/>
      <c r="H609" s="220"/>
      <c r="I609" s="220"/>
      <c r="J609" s="223"/>
      <c r="K609" s="317"/>
      <c r="L609" s="317"/>
      <c r="M609" s="224"/>
      <c r="N609" s="224"/>
      <c r="O609" s="222"/>
      <c r="P609" s="226"/>
      <c r="Q609" s="222"/>
      <c r="R609" s="222"/>
      <c r="S609" s="222"/>
      <c r="T609" s="222"/>
    </row>
    <row r="610" spans="1:20" ht="12.75" customHeight="1" x14ac:dyDescent="0.2">
      <c r="A610" s="220"/>
      <c r="B610" s="221"/>
      <c r="C610" s="221"/>
      <c r="D610" s="221"/>
      <c r="E610" s="221"/>
      <c r="F610" s="222"/>
      <c r="G610" s="220"/>
      <c r="H610" s="220"/>
      <c r="I610" s="220"/>
      <c r="J610" s="223"/>
      <c r="K610" s="317"/>
      <c r="L610" s="317"/>
      <c r="M610" s="224"/>
      <c r="N610" s="224"/>
      <c r="O610" s="222"/>
      <c r="P610" s="226"/>
      <c r="Q610" s="222"/>
      <c r="R610" s="222"/>
      <c r="S610" s="222"/>
      <c r="T610" s="222"/>
    </row>
    <row r="611" spans="1:20" ht="12.75" customHeight="1" x14ac:dyDescent="0.2">
      <c r="A611" s="220"/>
      <c r="B611" s="221"/>
      <c r="C611" s="221"/>
      <c r="D611" s="221"/>
      <c r="E611" s="221"/>
      <c r="F611" s="222"/>
      <c r="G611" s="220"/>
      <c r="H611" s="220"/>
      <c r="I611" s="220"/>
      <c r="J611" s="223"/>
      <c r="K611" s="317"/>
      <c r="L611" s="317"/>
      <c r="M611" s="224"/>
      <c r="N611" s="224"/>
      <c r="O611" s="222"/>
      <c r="P611" s="226"/>
      <c r="Q611" s="222"/>
      <c r="R611" s="222"/>
      <c r="S611" s="222"/>
      <c r="T611" s="222"/>
    </row>
    <row r="612" spans="1:20" ht="12.75" customHeight="1" x14ac:dyDescent="0.2">
      <c r="A612" s="220"/>
      <c r="B612" s="221"/>
      <c r="C612" s="221"/>
      <c r="D612" s="221"/>
      <c r="E612" s="221"/>
      <c r="F612" s="222"/>
      <c r="G612" s="220"/>
      <c r="H612" s="220"/>
      <c r="I612" s="220"/>
      <c r="J612" s="223"/>
      <c r="K612" s="317"/>
      <c r="L612" s="317"/>
      <c r="M612" s="224"/>
      <c r="N612" s="224"/>
      <c r="O612" s="222"/>
      <c r="P612" s="226"/>
      <c r="Q612" s="222"/>
      <c r="R612" s="222"/>
      <c r="S612" s="222"/>
      <c r="T612" s="222"/>
    </row>
    <row r="613" spans="1:20" ht="12.75" customHeight="1" x14ac:dyDescent="0.2">
      <c r="A613" s="220"/>
      <c r="B613" s="221"/>
      <c r="C613" s="221"/>
      <c r="D613" s="221"/>
      <c r="E613" s="221"/>
      <c r="F613" s="222"/>
      <c r="G613" s="220"/>
      <c r="H613" s="220"/>
      <c r="I613" s="220"/>
      <c r="J613" s="223"/>
      <c r="K613" s="317"/>
      <c r="L613" s="317"/>
      <c r="M613" s="224"/>
      <c r="N613" s="224"/>
      <c r="O613" s="222"/>
      <c r="P613" s="226"/>
      <c r="Q613" s="222"/>
      <c r="R613" s="222"/>
      <c r="S613" s="222"/>
      <c r="T613" s="222"/>
    </row>
    <row r="614" spans="1:20" ht="12.75" customHeight="1" x14ac:dyDescent="0.2">
      <c r="A614" s="220"/>
      <c r="B614" s="221"/>
      <c r="C614" s="221"/>
      <c r="D614" s="221"/>
      <c r="E614" s="221"/>
      <c r="F614" s="222"/>
      <c r="G614" s="220"/>
      <c r="H614" s="220"/>
      <c r="I614" s="220"/>
      <c r="J614" s="223"/>
      <c r="K614" s="317"/>
      <c r="L614" s="317"/>
      <c r="M614" s="224"/>
      <c r="N614" s="224"/>
      <c r="O614" s="222"/>
      <c r="P614" s="226"/>
      <c r="Q614" s="222"/>
      <c r="R614" s="222"/>
      <c r="S614" s="222"/>
      <c r="T614" s="222"/>
    </row>
    <row r="615" spans="1:20" ht="12.75" customHeight="1" x14ac:dyDescent="0.2">
      <c r="A615" s="220"/>
      <c r="B615" s="221"/>
      <c r="C615" s="221"/>
      <c r="D615" s="221"/>
      <c r="E615" s="221"/>
      <c r="F615" s="222"/>
      <c r="G615" s="220"/>
      <c r="H615" s="220"/>
      <c r="I615" s="220"/>
      <c r="J615" s="223"/>
      <c r="K615" s="317"/>
      <c r="L615" s="317"/>
      <c r="M615" s="224"/>
      <c r="N615" s="224"/>
      <c r="O615" s="222"/>
      <c r="P615" s="226"/>
      <c r="Q615" s="222"/>
      <c r="R615" s="222"/>
      <c r="S615" s="222"/>
      <c r="T615" s="222"/>
    </row>
    <row r="616" spans="1:20" ht="12.75" customHeight="1" x14ac:dyDescent="0.2">
      <c r="A616" s="220"/>
      <c r="B616" s="221"/>
      <c r="C616" s="221"/>
      <c r="D616" s="221"/>
      <c r="E616" s="221"/>
      <c r="F616" s="222"/>
      <c r="G616" s="220"/>
      <c r="H616" s="220"/>
      <c r="I616" s="220"/>
      <c r="J616" s="223"/>
      <c r="K616" s="317"/>
      <c r="L616" s="317"/>
      <c r="M616" s="224"/>
      <c r="N616" s="224"/>
      <c r="O616" s="222"/>
      <c r="P616" s="226"/>
      <c r="Q616" s="222"/>
      <c r="R616" s="222"/>
      <c r="S616" s="222"/>
      <c r="T616" s="222"/>
    </row>
    <row r="617" spans="1:20" ht="12.75" customHeight="1" x14ac:dyDescent="0.2">
      <c r="A617" s="220"/>
      <c r="B617" s="221"/>
      <c r="C617" s="221"/>
      <c r="D617" s="221"/>
      <c r="E617" s="221"/>
      <c r="F617" s="222"/>
      <c r="G617" s="220"/>
      <c r="H617" s="220"/>
      <c r="I617" s="220"/>
      <c r="J617" s="223"/>
      <c r="K617" s="317"/>
      <c r="L617" s="317"/>
      <c r="M617" s="224"/>
      <c r="N617" s="224"/>
      <c r="O617" s="222"/>
      <c r="P617" s="226"/>
      <c r="Q617" s="222"/>
      <c r="R617" s="222"/>
      <c r="S617" s="222"/>
      <c r="T617" s="222"/>
    </row>
    <row r="618" spans="1:20" ht="12.75" customHeight="1" x14ac:dyDescent="0.2">
      <c r="A618" s="220"/>
      <c r="B618" s="221"/>
      <c r="C618" s="221"/>
      <c r="D618" s="221"/>
      <c r="E618" s="221"/>
      <c r="F618" s="222"/>
      <c r="G618" s="220"/>
      <c r="H618" s="220"/>
      <c r="I618" s="220"/>
      <c r="J618" s="223"/>
      <c r="K618" s="317"/>
      <c r="L618" s="317"/>
      <c r="M618" s="224"/>
      <c r="N618" s="224"/>
      <c r="O618" s="222"/>
      <c r="P618" s="226"/>
      <c r="Q618" s="222"/>
      <c r="R618" s="222"/>
      <c r="S618" s="222"/>
      <c r="T618" s="222"/>
    </row>
    <row r="619" spans="1:20" ht="12.75" customHeight="1" x14ac:dyDescent="0.2">
      <c r="A619" s="220"/>
      <c r="B619" s="221"/>
      <c r="C619" s="221"/>
      <c r="D619" s="221"/>
      <c r="E619" s="221"/>
      <c r="F619" s="222"/>
      <c r="G619" s="220"/>
      <c r="H619" s="220"/>
      <c r="I619" s="220"/>
      <c r="J619" s="223"/>
      <c r="K619" s="317"/>
      <c r="L619" s="317"/>
      <c r="M619" s="224"/>
      <c r="N619" s="224"/>
      <c r="O619" s="222"/>
      <c r="P619" s="226"/>
      <c r="Q619" s="222"/>
      <c r="R619" s="222"/>
      <c r="S619" s="222"/>
      <c r="T619" s="222"/>
    </row>
    <row r="620" spans="1:20" ht="12.75" customHeight="1" x14ac:dyDescent="0.2">
      <c r="A620" s="220"/>
      <c r="B620" s="221"/>
      <c r="C620" s="221"/>
      <c r="D620" s="221"/>
      <c r="E620" s="221"/>
      <c r="F620" s="222"/>
      <c r="G620" s="220"/>
      <c r="H620" s="220"/>
      <c r="I620" s="220"/>
      <c r="J620" s="223"/>
      <c r="K620" s="317"/>
      <c r="L620" s="317"/>
      <c r="M620" s="224"/>
      <c r="N620" s="224"/>
      <c r="O620" s="222"/>
      <c r="P620" s="226"/>
      <c r="Q620" s="222"/>
      <c r="R620" s="222"/>
      <c r="S620" s="222"/>
      <c r="T620" s="222"/>
    </row>
    <row r="621" spans="1:20" ht="12.75" customHeight="1" x14ac:dyDescent="0.2">
      <c r="A621" s="220"/>
      <c r="B621" s="221"/>
      <c r="C621" s="221"/>
      <c r="D621" s="221"/>
      <c r="E621" s="221"/>
      <c r="F621" s="222"/>
      <c r="G621" s="220"/>
      <c r="H621" s="220"/>
      <c r="I621" s="220"/>
      <c r="J621" s="223"/>
      <c r="K621" s="317"/>
      <c r="L621" s="317"/>
      <c r="M621" s="224"/>
      <c r="N621" s="224"/>
      <c r="O621" s="222"/>
      <c r="P621" s="226"/>
      <c r="Q621" s="222"/>
      <c r="R621" s="222"/>
      <c r="S621" s="222"/>
      <c r="T621" s="222"/>
    </row>
    <row r="622" spans="1:20" ht="12.75" customHeight="1" x14ac:dyDescent="0.2">
      <c r="A622" s="220"/>
      <c r="B622" s="221"/>
      <c r="C622" s="221"/>
      <c r="D622" s="221"/>
      <c r="E622" s="221"/>
      <c r="F622" s="222"/>
      <c r="G622" s="220"/>
      <c r="H622" s="220"/>
      <c r="I622" s="220"/>
      <c r="J622" s="223"/>
      <c r="K622" s="317"/>
      <c r="L622" s="317"/>
      <c r="M622" s="224"/>
      <c r="N622" s="224"/>
      <c r="O622" s="222"/>
      <c r="P622" s="226"/>
      <c r="Q622" s="222"/>
      <c r="R622" s="222"/>
      <c r="S622" s="222"/>
      <c r="T622" s="222"/>
    </row>
    <row r="623" spans="1:20" ht="12.75" customHeight="1" x14ac:dyDescent="0.2">
      <c r="A623" s="220"/>
      <c r="B623" s="221"/>
      <c r="C623" s="221"/>
      <c r="D623" s="221"/>
      <c r="E623" s="221"/>
      <c r="F623" s="222"/>
      <c r="G623" s="220"/>
      <c r="H623" s="220"/>
      <c r="I623" s="220"/>
      <c r="J623" s="223"/>
      <c r="K623" s="317"/>
      <c r="L623" s="317"/>
      <c r="M623" s="224"/>
      <c r="N623" s="224"/>
      <c r="O623" s="222"/>
      <c r="P623" s="226"/>
      <c r="Q623" s="222"/>
      <c r="R623" s="222"/>
      <c r="S623" s="222"/>
      <c r="T623" s="222"/>
    </row>
    <row r="624" spans="1:20" ht="12.75" customHeight="1" x14ac:dyDescent="0.2">
      <c r="A624" s="220"/>
      <c r="B624" s="221"/>
      <c r="C624" s="221"/>
      <c r="D624" s="221"/>
      <c r="E624" s="221"/>
      <c r="F624" s="222"/>
      <c r="G624" s="220"/>
      <c r="H624" s="220"/>
      <c r="I624" s="220"/>
      <c r="J624" s="223"/>
      <c r="K624" s="317"/>
      <c r="L624" s="317"/>
      <c r="M624" s="224"/>
      <c r="N624" s="224"/>
      <c r="O624" s="222"/>
      <c r="P624" s="226"/>
      <c r="Q624" s="222"/>
      <c r="R624" s="222"/>
      <c r="S624" s="222"/>
      <c r="T624" s="222"/>
    </row>
    <row r="625" spans="1:20" ht="12.75" customHeight="1" x14ac:dyDescent="0.2">
      <c r="A625" s="220"/>
      <c r="B625" s="221"/>
      <c r="C625" s="221"/>
      <c r="D625" s="221"/>
      <c r="E625" s="221"/>
      <c r="F625" s="222"/>
      <c r="G625" s="220"/>
      <c r="H625" s="220"/>
      <c r="I625" s="220"/>
      <c r="J625" s="223"/>
      <c r="K625" s="317"/>
      <c r="L625" s="317"/>
      <c r="M625" s="224"/>
      <c r="N625" s="224"/>
      <c r="O625" s="222"/>
      <c r="P625" s="226"/>
      <c r="Q625" s="222"/>
      <c r="R625" s="222"/>
      <c r="S625" s="222"/>
      <c r="T625" s="222"/>
    </row>
    <row r="626" spans="1:20" ht="12.75" customHeight="1" x14ac:dyDescent="0.2">
      <c r="A626" s="220"/>
      <c r="B626" s="221"/>
      <c r="C626" s="221"/>
      <c r="D626" s="221"/>
      <c r="E626" s="221"/>
      <c r="F626" s="222"/>
      <c r="G626" s="220"/>
      <c r="H626" s="220"/>
      <c r="I626" s="220"/>
      <c r="J626" s="223"/>
      <c r="K626" s="317"/>
      <c r="L626" s="317"/>
      <c r="M626" s="224"/>
      <c r="N626" s="224"/>
      <c r="O626" s="222"/>
      <c r="P626" s="226"/>
      <c r="Q626" s="222"/>
      <c r="R626" s="222"/>
      <c r="S626" s="222"/>
      <c r="T626" s="222"/>
    </row>
    <row r="627" spans="1:20" ht="12.75" customHeight="1" x14ac:dyDescent="0.2">
      <c r="A627" s="220"/>
      <c r="B627" s="221"/>
      <c r="C627" s="221"/>
      <c r="D627" s="221"/>
      <c r="E627" s="221"/>
      <c r="F627" s="222"/>
      <c r="G627" s="220"/>
      <c r="H627" s="220"/>
      <c r="I627" s="220"/>
      <c r="J627" s="223"/>
      <c r="K627" s="317"/>
      <c r="L627" s="317"/>
      <c r="M627" s="224"/>
      <c r="N627" s="224"/>
      <c r="O627" s="222"/>
      <c r="P627" s="226"/>
      <c r="Q627" s="222"/>
      <c r="R627" s="222"/>
      <c r="S627" s="222"/>
      <c r="T627" s="222"/>
    </row>
    <row r="628" spans="1:20" ht="12.75" customHeight="1" x14ac:dyDescent="0.2">
      <c r="A628" s="220"/>
      <c r="B628" s="221"/>
      <c r="C628" s="221"/>
      <c r="D628" s="221"/>
      <c r="E628" s="221"/>
      <c r="F628" s="222"/>
      <c r="G628" s="220"/>
      <c r="H628" s="220"/>
      <c r="I628" s="220"/>
      <c r="J628" s="223"/>
      <c r="K628" s="317"/>
      <c r="L628" s="317"/>
      <c r="M628" s="224"/>
      <c r="N628" s="224"/>
      <c r="O628" s="222"/>
      <c r="P628" s="226"/>
      <c r="Q628" s="222"/>
      <c r="R628" s="222"/>
      <c r="S628" s="222"/>
      <c r="T628" s="222"/>
    </row>
    <row r="629" spans="1:20" ht="12.75" customHeight="1" x14ac:dyDescent="0.2">
      <c r="A629" s="220"/>
      <c r="B629" s="221"/>
      <c r="C629" s="221"/>
      <c r="D629" s="221"/>
      <c r="E629" s="221"/>
      <c r="F629" s="222"/>
      <c r="G629" s="220"/>
      <c r="H629" s="220"/>
      <c r="I629" s="220"/>
      <c r="J629" s="223"/>
      <c r="K629" s="317"/>
      <c r="L629" s="317"/>
      <c r="M629" s="224"/>
      <c r="N629" s="224"/>
      <c r="O629" s="222"/>
      <c r="P629" s="226"/>
      <c r="Q629" s="222"/>
      <c r="R629" s="222"/>
      <c r="S629" s="222"/>
      <c r="T629" s="222"/>
    </row>
    <row r="630" spans="1:20" ht="12.75" customHeight="1" x14ac:dyDescent="0.2">
      <c r="A630" s="220"/>
      <c r="B630" s="221"/>
      <c r="C630" s="221"/>
      <c r="D630" s="221"/>
      <c r="E630" s="221"/>
      <c r="F630" s="222"/>
      <c r="G630" s="220"/>
      <c r="H630" s="220"/>
      <c r="I630" s="220"/>
      <c r="J630" s="223"/>
      <c r="K630" s="317"/>
      <c r="L630" s="317"/>
      <c r="M630" s="224"/>
      <c r="N630" s="224"/>
      <c r="O630" s="222"/>
      <c r="P630" s="226"/>
      <c r="Q630" s="222"/>
      <c r="R630" s="222"/>
      <c r="S630" s="222"/>
      <c r="T630" s="222"/>
    </row>
    <row r="631" spans="1:20" ht="12.75" customHeight="1" x14ac:dyDescent="0.2">
      <c r="A631" s="220"/>
      <c r="B631" s="221"/>
      <c r="C631" s="221"/>
      <c r="D631" s="221"/>
      <c r="E631" s="221"/>
      <c r="F631" s="222"/>
      <c r="G631" s="220"/>
      <c r="H631" s="220"/>
      <c r="I631" s="220"/>
      <c r="J631" s="223"/>
      <c r="K631" s="317"/>
      <c r="L631" s="317"/>
      <c r="M631" s="224"/>
      <c r="N631" s="224"/>
      <c r="O631" s="222"/>
      <c r="P631" s="226"/>
      <c r="Q631" s="222"/>
      <c r="R631" s="222"/>
      <c r="S631" s="222"/>
      <c r="T631" s="222"/>
    </row>
    <row r="632" spans="1:20" ht="12.75" customHeight="1" x14ac:dyDescent="0.2">
      <c r="A632" s="220"/>
      <c r="B632" s="221"/>
      <c r="C632" s="221"/>
      <c r="D632" s="221"/>
      <c r="E632" s="221"/>
      <c r="F632" s="222"/>
      <c r="G632" s="220"/>
      <c r="H632" s="220"/>
      <c r="I632" s="220"/>
      <c r="J632" s="223"/>
      <c r="K632" s="317"/>
      <c r="L632" s="317"/>
      <c r="M632" s="224"/>
      <c r="N632" s="224"/>
      <c r="O632" s="222"/>
      <c r="P632" s="226"/>
      <c r="Q632" s="222"/>
      <c r="R632" s="222"/>
      <c r="S632" s="222"/>
      <c r="T632" s="222"/>
    </row>
    <row r="633" spans="1:20" ht="12.75" customHeight="1" x14ac:dyDescent="0.2">
      <c r="A633" s="220"/>
      <c r="B633" s="221"/>
      <c r="C633" s="221"/>
      <c r="D633" s="221"/>
      <c r="E633" s="221"/>
      <c r="F633" s="222"/>
      <c r="G633" s="220"/>
      <c r="H633" s="220"/>
      <c r="I633" s="220"/>
      <c r="J633" s="223"/>
      <c r="K633" s="317"/>
      <c r="L633" s="317"/>
      <c r="M633" s="224"/>
      <c r="N633" s="224"/>
      <c r="O633" s="222"/>
      <c r="P633" s="226"/>
      <c r="Q633" s="222"/>
      <c r="R633" s="222"/>
      <c r="S633" s="222"/>
      <c r="T633" s="222"/>
    </row>
    <row r="634" spans="1:20" ht="12.75" customHeight="1" x14ac:dyDescent="0.2">
      <c r="A634" s="220"/>
      <c r="B634" s="221"/>
      <c r="C634" s="221"/>
      <c r="D634" s="221"/>
      <c r="E634" s="221"/>
      <c r="F634" s="222"/>
      <c r="G634" s="220"/>
      <c r="H634" s="220"/>
      <c r="I634" s="220"/>
      <c r="J634" s="223"/>
      <c r="K634" s="317"/>
      <c r="L634" s="317"/>
      <c r="M634" s="224"/>
      <c r="N634" s="224"/>
      <c r="O634" s="222"/>
      <c r="P634" s="226"/>
      <c r="Q634" s="222"/>
      <c r="R634" s="222"/>
      <c r="S634" s="222"/>
      <c r="T634" s="222"/>
    </row>
    <row r="635" spans="1:20" ht="12.75" customHeight="1" x14ac:dyDescent="0.2">
      <c r="A635" s="220"/>
      <c r="B635" s="221"/>
      <c r="C635" s="221"/>
      <c r="D635" s="221"/>
      <c r="E635" s="221"/>
      <c r="F635" s="222"/>
      <c r="G635" s="220"/>
      <c r="H635" s="220"/>
      <c r="I635" s="220"/>
      <c r="J635" s="223"/>
      <c r="K635" s="317"/>
      <c r="L635" s="317"/>
      <c r="M635" s="224"/>
      <c r="N635" s="224"/>
      <c r="O635" s="222"/>
      <c r="P635" s="226"/>
      <c r="Q635" s="222"/>
      <c r="R635" s="222"/>
      <c r="S635" s="222"/>
      <c r="T635" s="222"/>
    </row>
    <row r="636" spans="1:20" ht="12.75" customHeight="1" x14ac:dyDescent="0.2">
      <c r="A636" s="220"/>
      <c r="B636" s="221"/>
      <c r="C636" s="221"/>
      <c r="D636" s="221"/>
      <c r="E636" s="221"/>
      <c r="F636" s="222"/>
      <c r="G636" s="220"/>
      <c r="H636" s="220"/>
      <c r="I636" s="220"/>
      <c r="J636" s="223"/>
      <c r="K636" s="317"/>
      <c r="L636" s="317"/>
      <c r="M636" s="224"/>
      <c r="N636" s="224"/>
      <c r="O636" s="222"/>
      <c r="P636" s="226"/>
      <c r="Q636" s="222"/>
      <c r="R636" s="222"/>
      <c r="S636" s="222"/>
      <c r="T636" s="222"/>
    </row>
    <row r="637" spans="1:20" ht="12.75" customHeight="1" x14ac:dyDescent="0.2">
      <c r="A637" s="220"/>
      <c r="B637" s="221"/>
      <c r="C637" s="221"/>
      <c r="D637" s="221"/>
      <c r="E637" s="221"/>
      <c r="F637" s="222"/>
      <c r="G637" s="220"/>
      <c r="H637" s="220"/>
      <c r="I637" s="220"/>
      <c r="J637" s="223"/>
      <c r="K637" s="317"/>
      <c r="L637" s="317"/>
      <c r="M637" s="224"/>
      <c r="N637" s="224"/>
      <c r="O637" s="222"/>
      <c r="P637" s="226"/>
      <c r="Q637" s="222"/>
      <c r="R637" s="222"/>
      <c r="S637" s="222"/>
      <c r="T637" s="222"/>
    </row>
    <row r="638" spans="1:20" ht="12.75" customHeight="1" x14ac:dyDescent="0.2">
      <c r="A638" s="220"/>
      <c r="B638" s="221"/>
      <c r="C638" s="221"/>
      <c r="D638" s="221"/>
      <c r="E638" s="221"/>
      <c r="F638" s="222"/>
      <c r="G638" s="220"/>
      <c r="H638" s="220"/>
      <c r="I638" s="220"/>
      <c r="J638" s="223"/>
      <c r="K638" s="317"/>
      <c r="L638" s="317"/>
      <c r="M638" s="224"/>
      <c r="N638" s="224"/>
      <c r="O638" s="222"/>
      <c r="P638" s="226"/>
      <c r="Q638" s="222"/>
      <c r="R638" s="222"/>
      <c r="S638" s="222"/>
      <c r="T638" s="222"/>
    </row>
    <row r="639" spans="1:20" ht="12.75" customHeight="1" x14ac:dyDescent="0.2">
      <c r="A639" s="220"/>
      <c r="B639" s="221"/>
      <c r="C639" s="221"/>
      <c r="D639" s="221"/>
      <c r="E639" s="221"/>
      <c r="F639" s="222"/>
      <c r="G639" s="220"/>
      <c r="H639" s="220"/>
      <c r="I639" s="220"/>
      <c r="J639" s="223"/>
      <c r="K639" s="317"/>
      <c r="L639" s="317"/>
      <c r="M639" s="224"/>
      <c r="N639" s="224"/>
      <c r="O639" s="222"/>
      <c r="P639" s="226"/>
      <c r="Q639" s="222"/>
      <c r="R639" s="222"/>
      <c r="S639" s="222"/>
      <c r="T639" s="222"/>
    </row>
    <row r="640" spans="1:20" ht="12.75" customHeight="1" x14ac:dyDescent="0.2">
      <c r="A640" s="220"/>
      <c r="B640" s="221"/>
      <c r="C640" s="221"/>
      <c r="D640" s="221"/>
      <c r="E640" s="221"/>
      <c r="F640" s="222"/>
      <c r="G640" s="220"/>
      <c r="H640" s="220"/>
      <c r="I640" s="220"/>
      <c r="J640" s="223"/>
      <c r="K640" s="317"/>
      <c r="L640" s="317"/>
      <c r="M640" s="224"/>
      <c r="N640" s="224"/>
      <c r="O640" s="222"/>
      <c r="P640" s="226"/>
      <c r="Q640" s="222"/>
      <c r="R640" s="222"/>
      <c r="S640" s="222"/>
      <c r="T640" s="222"/>
    </row>
    <row r="641" spans="1:20" ht="12.75" customHeight="1" x14ac:dyDescent="0.2">
      <c r="A641" s="220"/>
      <c r="B641" s="221"/>
      <c r="C641" s="221"/>
      <c r="D641" s="221"/>
      <c r="E641" s="221"/>
      <c r="F641" s="222"/>
      <c r="G641" s="220"/>
      <c r="H641" s="220"/>
      <c r="I641" s="220"/>
      <c r="J641" s="223"/>
      <c r="K641" s="317"/>
      <c r="L641" s="317"/>
      <c r="M641" s="224"/>
      <c r="N641" s="224"/>
      <c r="O641" s="222"/>
      <c r="P641" s="226"/>
      <c r="Q641" s="222"/>
      <c r="R641" s="222"/>
      <c r="S641" s="222"/>
      <c r="T641" s="222"/>
    </row>
    <row r="642" spans="1:20" ht="12.75" customHeight="1" x14ac:dyDescent="0.2">
      <c r="A642" s="220"/>
      <c r="B642" s="221"/>
      <c r="C642" s="221"/>
      <c r="D642" s="221"/>
      <c r="E642" s="221"/>
      <c r="F642" s="222"/>
      <c r="G642" s="220"/>
      <c r="H642" s="220"/>
      <c r="I642" s="220"/>
      <c r="J642" s="223"/>
      <c r="K642" s="317"/>
      <c r="L642" s="317"/>
      <c r="M642" s="224"/>
      <c r="N642" s="224"/>
      <c r="O642" s="222"/>
      <c r="P642" s="226"/>
      <c r="Q642" s="222"/>
      <c r="R642" s="222"/>
      <c r="S642" s="222"/>
      <c r="T642" s="222"/>
    </row>
    <row r="643" spans="1:20" ht="12.75" customHeight="1" x14ac:dyDescent="0.2">
      <c r="A643" s="220"/>
      <c r="B643" s="221"/>
      <c r="C643" s="221"/>
      <c r="D643" s="221"/>
      <c r="E643" s="221"/>
      <c r="F643" s="222"/>
      <c r="G643" s="220"/>
      <c r="H643" s="220"/>
      <c r="I643" s="220"/>
      <c r="J643" s="223"/>
      <c r="K643" s="317"/>
      <c r="L643" s="317"/>
      <c r="M643" s="224"/>
      <c r="N643" s="224"/>
      <c r="O643" s="222"/>
      <c r="P643" s="226"/>
      <c r="Q643" s="222"/>
      <c r="R643" s="222"/>
      <c r="S643" s="222"/>
      <c r="T643" s="222"/>
    </row>
    <row r="644" spans="1:20" ht="12.75" customHeight="1" x14ac:dyDescent="0.2">
      <c r="A644" s="220"/>
      <c r="B644" s="221"/>
      <c r="C644" s="221"/>
      <c r="D644" s="221"/>
      <c r="E644" s="221"/>
      <c r="F644" s="222"/>
      <c r="G644" s="220"/>
      <c r="H644" s="220"/>
      <c r="I644" s="220"/>
      <c r="J644" s="223"/>
      <c r="K644" s="317"/>
      <c r="L644" s="317"/>
      <c r="M644" s="224"/>
      <c r="N644" s="224"/>
      <c r="O644" s="222"/>
      <c r="P644" s="226"/>
      <c r="Q644" s="222"/>
      <c r="R644" s="222"/>
      <c r="S644" s="222"/>
      <c r="T644" s="222"/>
    </row>
    <row r="645" spans="1:20" ht="12.75" customHeight="1" x14ac:dyDescent="0.2">
      <c r="A645" s="220"/>
      <c r="B645" s="221"/>
      <c r="C645" s="221"/>
      <c r="D645" s="221"/>
      <c r="E645" s="221"/>
      <c r="F645" s="222"/>
      <c r="G645" s="220"/>
      <c r="H645" s="220"/>
      <c r="I645" s="220"/>
      <c r="J645" s="223"/>
      <c r="K645" s="317"/>
      <c r="L645" s="317"/>
      <c r="M645" s="224"/>
      <c r="N645" s="224"/>
      <c r="O645" s="222"/>
      <c r="P645" s="226"/>
      <c r="Q645" s="222"/>
      <c r="R645" s="222"/>
      <c r="S645" s="222"/>
      <c r="T645" s="222"/>
    </row>
    <row r="646" spans="1:20" ht="12.75" customHeight="1" x14ac:dyDescent="0.2">
      <c r="A646" s="220"/>
      <c r="B646" s="221"/>
      <c r="C646" s="221"/>
      <c r="D646" s="221"/>
      <c r="E646" s="221"/>
      <c r="F646" s="222"/>
      <c r="G646" s="220"/>
      <c r="H646" s="220"/>
      <c r="I646" s="220"/>
      <c r="J646" s="223"/>
      <c r="K646" s="317"/>
      <c r="L646" s="317"/>
      <c r="M646" s="224"/>
      <c r="N646" s="224"/>
      <c r="O646" s="222"/>
      <c r="P646" s="226"/>
      <c r="Q646" s="222"/>
      <c r="R646" s="222"/>
      <c r="S646" s="222"/>
      <c r="T646" s="222"/>
    </row>
    <row r="647" spans="1:20" ht="12.75" customHeight="1" x14ac:dyDescent="0.2">
      <c r="A647" s="220"/>
      <c r="B647" s="221"/>
      <c r="C647" s="221"/>
      <c r="D647" s="221"/>
      <c r="E647" s="221"/>
      <c r="F647" s="222"/>
      <c r="G647" s="220"/>
      <c r="H647" s="220"/>
      <c r="I647" s="220"/>
      <c r="J647" s="223"/>
      <c r="K647" s="317"/>
      <c r="L647" s="317"/>
      <c r="M647" s="224"/>
      <c r="N647" s="224"/>
      <c r="O647" s="222"/>
      <c r="P647" s="226"/>
      <c r="Q647" s="222"/>
      <c r="R647" s="222"/>
      <c r="S647" s="222"/>
      <c r="T647" s="222"/>
    </row>
    <row r="648" spans="1:20" ht="12.75" customHeight="1" x14ac:dyDescent="0.2">
      <c r="A648" s="220"/>
      <c r="B648" s="221"/>
      <c r="C648" s="221"/>
      <c r="D648" s="221"/>
      <c r="E648" s="221"/>
      <c r="F648" s="222"/>
      <c r="G648" s="220"/>
      <c r="H648" s="220"/>
      <c r="I648" s="220"/>
      <c r="J648" s="223"/>
      <c r="K648" s="317"/>
      <c r="L648" s="317"/>
      <c r="M648" s="224"/>
      <c r="N648" s="224"/>
      <c r="O648" s="222"/>
      <c r="P648" s="226"/>
      <c r="Q648" s="222"/>
      <c r="R648" s="222"/>
      <c r="S648" s="222"/>
      <c r="T648" s="222"/>
    </row>
    <row r="649" spans="1:20" ht="12.75" customHeight="1" x14ac:dyDescent="0.2">
      <c r="A649" s="220"/>
      <c r="B649" s="221"/>
      <c r="C649" s="221"/>
      <c r="D649" s="221"/>
      <c r="E649" s="221"/>
      <c r="F649" s="222"/>
      <c r="G649" s="220"/>
      <c r="H649" s="220"/>
      <c r="I649" s="220"/>
      <c r="J649" s="223"/>
      <c r="K649" s="317"/>
      <c r="L649" s="317"/>
      <c r="M649" s="224"/>
      <c r="N649" s="224"/>
      <c r="O649" s="222"/>
      <c r="P649" s="226"/>
      <c r="Q649" s="222"/>
      <c r="R649" s="222"/>
      <c r="S649" s="222"/>
      <c r="T649" s="222"/>
    </row>
    <row r="650" spans="1:20" ht="12.75" customHeight="1" x14ac:dyDescent="0.2">
      <c r="A650" s="220"/>
      <c r="B650" s="221"/>
      <c r="C650" s="221"/>
      <c r="D650" s="221"/>
      <c r="E650" s="221"/>
      <c r="F650" s="222"/>
      <c r="G650" s="220"/>
      <c r="H650" s="220"/>
      <c r="I650" s="220"/>
      <c r="J650" s="223"/>
      <c r="K650" s="317"/>
      <c r="L650" s="317"/>
      <c r="M650" s="224"/>
      <c r="N650" s="224"/>
      <c r="O650" s="222"/>
      <c r="P650" s="226"/>
      <c r="Q650" s="222"/>
      <c r="R650" s="222"/>
      <c r="S650" s="222"/>
      <c r="T650" s="222"/>
    </row>
    <row r="651" spans="1:20" ht="12.75" customHeight="1" x14ac:dyDescent="0.2">
      <c r="A651" s="220"/>
      <c r="B651" s="221"/>
      <c r="C651" s="221"/>
      <c r="D651" s="221"/>
      <c r="E651" s="221"/>
      <c r="F651" s="222"/>
      <c r="G651" s="220"/>
      <c r="H651" s="220"/>
      <c r="I651" s="220"/>
      <c r="J651" s="223"/>
      <c r="K651" s="317"/>
      <c r="L651" s="317"/>
      <c r="M651" s="224"/>
      <c r="N651" s="224"/>
      <c r="O651" s="222"/>
      <c r="P651" s="226"/>
      <c r="Q651" s="222"/>
      <c r="R651" s="222"/>
      <c r="S651" s="222"/>
      <c r="T651" s="222"/>
    </row>
    <row r="652" spans="1:20" ht="12.75" customHeight="1" x14ac:dyDescent="0.2">
      <c r="A652" s="220"/>
      <c r="B652" s="221"/>
      <c r="C652" s="221"/>
      <c r="D652" s="221"/>
      <c r="E652" s="221"/>
      <c r="F652" s="222"/>
      <c r="G652" s="220"/>
      <c r="H652" s="220"/>
      <c r="I652" s="220"/>
      <c r="J652" s="223"/>
      <c r="K652" s="317"/>
      <c r="L652" s="317"/>
      <c r="M652" s="224"/>
      <c r="N652" s="224"/>
      <c r="O652" s="222"/>
      <c r="P652" s="226"/>
      <c r="Q652" s="222"/>
      <c r="R652" s="222"/>
      <c r="S652" s="222"/>
      <c r="T652" s="222"/>
    </row>
    <row r="653" spans="1:20" ht="12.75" customHeight="1" x14ac:dyDescent="0.2">
      <c r="A653" s="220"/>
      <c r="B653" s="221"/>
      <c r="C653" s="221"/>
      <c r="D653" s="221"/>
      <c r="E653" s="221"/>
      <c r="F653" s="222"/>
      <c r="G653" s="220"/>
      <c r="H653" s="220"/>
      <c r="I653" s="220"/>
      <c r="J653" s="223"/>
      <c r="K653" s="317"/>
      <c r="L653" s="317"/>
      <c r="M653" s="224"/>
      <c r="N653" s="224"/>
      <c r="O653" s="222"/>
      <c r="P653" s="226"/>
      <c r="Q653" s="222"/>
      <c r="R653" s="222"/>
      <c r="S653" s="222"/>
      <c r="T653" s="222"/>
    </row>
    <row r="654" spans="1:20" ht="12.75" customHeight="1" x14ac:dyDescent="0.2">
      <c r="A654" s="220"/>
      <c r="B654" s="221"/>
      <c r="C654" s="221"/>
      <c r="D654" s="221"/>
      <c r="E654" s="221"/>
      <c r="F654" s="222"/>
      <c r="G654" s="220"/>
      <c r="H654" s="220"/>
      <c r="I654" s="220"/>
      <c r="J654" s="223"/>
      <c r="K654" s="317"/>
      <c r="L654" s="317"/>
      <c r="M654" s="224"/>
      <c r="N654" s="224"/>
      <c r="O654" s="222"/>
      <c r="P654" s="226"/>
      <c r="Q654" s="222"/>
      <c r="R654" s="222"/>
      <c r="S654" s="222"/>
      <c r="T654" s="222"/>
    </row>
    <row r="655" spans="1:20" ht="12.75" customHeight="1" x14ac:dyDescent="0.2">
      <c r="A655" s="220"/>
      <c r="B655" s="221"/>
      <c r="C655" s="221"/>
      <c r="D655" s="221"/>
      <c r="E655" s="221"/>
      <c r="F655" s="222"/>
      <c r="G655" s="220"/>
      <c r="H655" s="220"/>
      <c r="I655" s="220"/>
      <c r="J655" s="223"/>
      <c r="K655" s="317"/>
      <c r="L655" s="317"/>
      <c r="M655" s="224"/>
      <c r="N655" s="224"/>
      <c r="O655" s="222"/>
      <c r="P655" s="226"/>
      <c r="Q655" s="222"/>
      <c r="R655" s="222"/>
      <c r="S655" s="222"/>
      <c r="T655" s="222"/>
    </row>
    <row r="656" spans="1:20" ht="12.75" customHeight="1" x14ac:dyDescent="0.2">
      <c r="A656" s="220"/>
      <c r="B656" s="221"/>
      <c r="C656" s="221"/>
      <c r="D656" s="221"/>
      <c r="E656" s="221"/>
      <c r="F656" s="222"/>
      <c r="G656" s="220"/>
      <c r="H656" s="220"/>
      <c r="I656" s="220"/>
      <c r="J656" s="223"/>
      <c r="K656" s="317"/>
      <c r="L656" s="317"/>
      <c r="M656" s="224"/>
      <c r="N656" s="224"/>
      <c r="O656" s="222"/>
      <c r="P656" s="226"/>
      <c r="Q656" s="222"/>
      <c r="R656" s="222"/>
      <c r="S656" s="222"/>
      <c r="T656" s="222"/>
    </row>
    <row r="657" spans="1:20" ht="12.75" customHeight="1" x14ac:dyDescent="0.2">
      <c r="A657" s="220"/>
      <c r="B657" s="221"/>
      <c r="C657" s="221"/>
      <c r="D657" s="221"/>
      <c r="E657" s="221"/>
      <c r="F657" s="222"/>
      <c r="G657" s="220"/>
      <c r="H657" s="220"/>
      <c r="I657" s="220"/>
      <c r="J657" s="223"/>
      <c r="K657" s="317"/>
      <c r="L657" s="317"/>
      <c r="M657" s="224"/>
      <c r="N657" s="224"/>
      <c r="O657" s="222"/>
      <c r="P657" s="226"/>
      <c r="Q657" s="222"/>
      <c r="R657" s="222"/>
      <c r="S657" s="222"/>
      <c r="T657" s="222"/>
    </row>
    <row r="658" spans="1:20" ht="12.75" customHeight="1" x14ac:dyDescent="0.2">
      <c r="A658" s="220"/>
      <c r="B658" s="221"/>
      <c r="C658" s="221"/>
      <c r="D658" s="221"/>
      <c r="E658" s="221"/>
      <c r="F658" s="222"/>
      <c r="G658" s="220"/>
      <c r="H658" s="220"/>
      <c r="I658" s="220"/>
      <c r="J658" s="223"/>
      <c r="K658" s="317"/>
      <c r="L658" s="317"/>
      <c r="M658" s="224"/>
      <c r="N658" s="224"/>
      <c r="O658" s="222"/>
      <c r="P658" s="226"/>
      <c r="Q658" s="222"/>
      <c r="R658" s="222"/>
      <c r="S658" s="222"/>
      <c r="T658" s="222"/>
    </row>
    <row r="659" spans="1:20" ht="12.75" customHeight="1" x14ac:dyDescent="0.2">
      <c r="A659" s="220"/>
      <c r="B659" s="221"/>
      <c r="C659" s="221"/>
      <c r="D659" s="221"/>
      <c r="E659" s="221"/>
      <c r="F659" s="222"/>
      <c r="G659" s="220"/>
      <c r="H659" s="220"/>
      <c r="I659" s="220"/>
      <c r="J659" s="223"/>
      <c r="K659" s="317"/>
      <c r="L659" s="317"/>
      <c r="M659" s="224"/>
      <c r="N659" s="224"/>
      <c r="O659" s="222"/>
      <c r="P659" s="226"/>
      <c r="Q659" s="222"/>
      <c r="R659" s="222"/>
      <c r="S659" s="222"/>
      <c r="T659" s="222"/>
    </row>
    <row r="660" spans="1:20" ht="12.75" customHeight="1" x14ac:dyDescent="0.2">
      <c r="A660" s="220"/>
      <c r="B660" s="221"/>
      <c r="C660" s="221"/>
      <c r="D660" s="221"/>
      <c r="E660" s="221"/>
      <c r="F660" s="222"/>
      <c r="G660" s="220"/>
      <c r="H660" s="220"/>
      <c r="I660" s="220"/>
      <c r="J660" s="223"/>
      <c r="K660" s="317"/>
      <c r="L660" s="317"/>
      <c r="M660" s="224"/>
      <c r="N660" s="224"/>
      <c r="O660" s="222"/>
      <c r="P660" s="226"/>
      <c r="Q660" s="222"/>
      <c r="R660" s="222"/>
      <c r="S660" s="222"/>
      <c r="T660" s="222"/>
    </row>
    <row r="661" spans="1:20" ht="12.75" customHeight="1" x14ac:dyDescent="0.2">
      <c r="A661" s="220"/>
      <c r="B661" s="221"/>
      <c r="C661" s="221"/>
      <c r="D661" s="221"/>
      <c r="E661" s="221"/>
      <c r="F661" s="222"/>
      <c r="G661" s="220"/>
      <c r="H661" s="220"/>
      <c r="I661" s="220"/>
      <c r="J661" s="223"/>
      <c r="K661" s="317"/>
      <c r="L661" s="317"/>
      <c r="M661" s="224"/>
      <c r="N661" s="224"/>
      <c r="O661" s="222"/>
      <c r="P661" s="226"/>
      <c r="Q661" s="222"/>
      <c r="R661" s="222"/>
      <c r="S661" s="222"/>
      <c r="T661" s="222"/>
    </row>
    <row r="662" spans="1:20" ht="12.75" customHeight="1" x14ac:dyDescent="0.2">
      <c r="A662" s="220"/>
      <c r="B662" s="221"/>
      <c r="C662" s="221"/>
      <c r="D662" s="221"/>
      <c r="E662" s="221"/>
      <c r="F662" s="222"/>
      <c r="G662" s="220"/>
      <c r="H662" s="220"/>
      <c r="I662" s="220"/>
      <c r="J662" s="223"/>
      <c r="K662" s="317"/>
      <c r="L662" s="317"/>
      <c r="M662" s="224"/>
      <c r="N662" s="224"/>
      <c r="O662" s="222"/>
      <c r="P662" s="226"/>
      <c r="Q662" s="222"/>
      <c r="R662" s="222"/>
      <c r="S662" s="222"/>
      <c r="T662" s="222"/>
    </row>
    <row r="663" spans="1:20" ht="12.75" customHeight="1" x14ac:dyDescent="0.2">
      <c r="A663" s="220"/>
      <c r="B663" s="221"/>
      <c r="C663" s="221"/>
      <c r="D663" s="221"/>
      <c r="E663" s="221"/>
      <c r="F663" s="222"/>
      <c r="G663" s="220"/>
      <c r="H663" s="220"/>
      <c r="I663" s="220"/>
      <c r="J663" s="223"/>
      <c r="K663" s="317"/>
      <c r="L663" s="317"/>
      <c r="M663" s="224"/>
      <c r="N663" s="224"/>
      <c r="O663" s="222"/>
      <c r="P663" s="226"/>
      <c r="Q663" s="222"/>
      <c r="R663" s="222"/>
      <c r="S663" s="222"/>
      <c r="T663" s="222"/>
    </row>
    <row r="664" spans="1:20" ht="12.75" customHeight="1" x14ac:dyDescent="0.2">
      <c r="A664" s="220"/>
      <c r="B664" s="221"/>
      <c r="C664" s="221"/>
      <c r="D664" s="221"/>
      <c r="E664" s="221"/>
      <c r="F664" s="222"/>
      <c r="G664" s="220"/>
      <c r="H664" s="220"/>
      <c r="I664" s="220"/>
      <c r="J664" s="223"/>
      <c r="K664" s="317"/>
      <c r="L664" s="317"/>
      <c r="M664" s="224"/>
      <c r="N664" s="224"/>
      <c r="O664" s="222"/>
      <c r="P664" s="226"/>
      <c r="Q664" s="222"/>
      <c r="R664" s="222"/>
      <c r="S664" s="222"/>
      <c r="T664" s="222"/>
    </row>
    <row r="665" spans="1:20" ht="12.75" customHeight="1" x14ac:dyDescent="0.2">
      <c r="A665" s="220"/>
      <c r="B665" s="221"/>
      <c r="C665" s="221"/>
      <c r="D665" s="221"/>
      <c r="E665" s="221"/>
      <c r="F665" s="222"/>
      <c r="G665" s="220"/>
      <c r="H665" s="220"/>
      <c r="I665" s="220"/>
      <c r="J665" s="223"/>
      <c r="K665" s="317"/>
      <c r="L665" s="317"/>
      <c r="M665" s="224"/>
      <c r="N665" s="224"/>
      <c r="O665" s="222"/>
      <c r="P665" s="226"/>
      <c r="Q665" s="222"/>
      <c r="R665" s="222"/>
      <c r="S665" s="222"/>
      <c r="T665" s="222"/>
    </row>
    <row r="666" spans="1:20" ht="12.75" customHeight="1" x14ac:dyDescent="0.2">
      <c r="A666" s="220"/>
      <c r="B666" s="221"/>
      <c r="C666" s="221"/>
      <c r="D666" s="221"/>
      <c r="E666" s="221"/>
      <c r="F666" s="222"/>
      <c r="G666" s="220"/>
      <c r="H666" s="220"/>
      <c r="I666" s="220"/>
      <c r="J666" s="223"/>
      <c r="K666" s="317"/>
      <c r="L666" s="317"/>
      <c r="M666" s="224"/>
      <c r="N666" s="224"/>
      <c r="O666" s="222"/>
      <c r="P666" s="226"/>
      <c r="Q666" s="222"/>
      <c r="R666" s="222"/>
      <c r="S666" s="222"/>
      <c r="T666" s="222"/>
    </row>
    <row r="667" spans="1:20" ht="12.75" customHeight="1" x14ac:dyDescent="0.2">
      <c r="A667" s="220"/>
      <c r="B667" s="221"/>
      <c r="C667" s="221"/>
      <c r="D667" s="221"/>
      <c r="E667" s="221"/>
      <c r="F667" s="222"/>
      <c r="G667" s="220"/>
      <c r="H667" s="220"/>
      <c r="I667" s="220"/>
      <c r="J667" s="223"/>
      <c r="K667" s="317"/>
      <c r="L667" s="317"/>
      <c r="M667" s="224"/>
      <c r="N667" s="224"/>
      <c r="O667" s="222"/>
      <c r="P667" s="226"/>
      <c r="Q667" s="222"/>
      <c r="R667" s="222"/>
      <c r="S667" s="222"/>
      <c r="T667" s="222"/>
    </row>
    <row r="668" spans="1:20" ht="12.75" customHeight="1" x14ac:dyDescent="0.2">
      <c r="A668" s="220"/>
      <c r="B668" s="221"/>
      <c r="C668" s="221"/>
      <c r="D668" s="221"/>
      <c r="E668" s="221"/>
      <c r="F668" s="222"/>
      <c r="G668" s="220"/>
      <c r="H668" s="220"/>
      <c r="I668" s="220"/>
      <c r="J668" s="223"/>
      <c r="K668" s="317"/>
      <c r="L668" s="317"/>
      <c r="M668" s="224"/>
      <c r="N668" s="224"/>
      <c r="O668" s="222"/>
      <c r="P668" s="226"/>
      <c r="Q668" s="222"/>
      <c r="R668" s="222"/>
      <c r="S668" s="222"/>
      <c r="T668" s="222"/>
    </row>
    <row r="669" spans="1:20" ht="12.75" customHeight="1" x14ac:dyDescent="0.2">
      <c r="A669" s="220"/>
      <c r="B669" s="221"/>
      <c r="C669" s="221"/>
      <c r="D669" s="221"/>
      <c r="E669" s="221"/>
      <c r="F669" s="222"/>
      <c r="G669" s="220"/>
      <c r="H669" s="220"/>
      <c r="I669" s="220"/>
      <c r="J669" s="223"/>
      <c r="K669" s="317"/>
      <c r="L669" s="317"/>
      <c r="M669" s="224"/>
      <c r="N669" s="224"/>
      <c r="O669" s="222"/>
      <c r="P669" s="226"/>
      <c r="Q669" s="222"/>
      <c r="R669" s="222"/>
      <c r="S669" s="222"/>
      <c r="T669" s="222"/>
    </row>
    <row r="670" spans="1:20" ht="12.75" customHeight="1" x14ac:dyDescent="0.2">
      <c r="A670" s="220"/>
      <c r="B670" s="221"/>
      <c r="C670" s="221"/>
      <c r="D670" s="221"/>
      <c r="E670" s="221"/>
      <c r="F670" s="222"/>
      <c r="G670" s="220"/>
      <c r="H670" s="220"/>
      <c r="I670" s="220"/>
      <c r="J670" s="223"/>
      <c r="K670" s="317"/>
      <c r="L670" s="317"/>
      <c r="M670" s="224"/>
      <c r="N670" s="224"/>
      <c r="O670" s="222"/>
      <c r="P670" s="226"/>
      <c r="Q670" s="222"/>
      <c r="R670" s="222"/>
      <c r="S670" s="222"/>
      <c r="T670" s="222"/>
    </row>
    <row r="671" spans="1:20" ht="12.75" customHeight="1" x14ac:dyDescent="0.2">
      <c r="A671" s="220"/>
      <c r="B671" s="221"/>
      <c r="C671" s="221"/>
      <c r="D671" s="221"/>
      <c r="E671" s="221"/>
      <c r="F671" s="222"/>
      <c r="G671" s="220"/>
      <c r="H671" s="220"/>
      <c r="I671" s="220"/>
      <c r="J671" s="223"/>
      <c r="K671" s="317"/>
      <c r="L671" s="317"/>
      <c r="M671" s="224"/>
      <c r="N671" s="224"/>
      <c r="O671" s="222"/>
      <c r="P671" s="226"/>
      <c r="Q671" s="222"/>
      <c r="R671" s="222"/>
      <c r="S671" s="222"/>
      <c r="T671" s="222"/>
    </row>
    <row r="672" spans="1:20" ht="12.75" customHeight="1" x14ac:dyDescent="0.2">
      <c r="A672" s="220"/>
      <c r="B672" s="221"/>
      <c r="C672" s="221"/>
      <c r="D672" s="221"/>
      <c r="E672" s="221"/>
      <c r="F672" s="222"/>
      <c r="G672" s="220"/>
      <c r="H672" s="220"/>
      <c r="I672" s="220"/>
      <c r="J672" s="223"/>
      <c r="K672" s="317"/>
      <c r="L672" s="317"/>
      <c r="M672" s="224"/>
      <c r="N672" s="224"/>
      <c r="O672" s="222"/>
      <c r="P672" s="226"/>
      <c r="Q672" s="222"/>
      <c r="R672" s="222"/>
      <c r="S672" s="222"/>
      <c r="T672" s="222"/>
    </row>
    <row r="673" spans="1:20" ht="12.75" customHeight="1" x14ac:dyDescent="0.2">
      <c r="A673" s="220"/>
      <c r="B673" s="221"/>
      <c r="C673" s="221"/>
      <c r="D673" s="221"/>
      <c r="E673" s="221"/>
      <c r="F673" s="222"/>
      <c r="G673" s="220"/>
      <c r="H673" s="220"/>
      <c r="I673" s="220"/>
      <c r="J673" s="223"/>
      <c r="K673" s="317"/>
      <c r="L673" s="317"/>
      <c r="M673" s="224"/>
      <c r="N673" s="224"/>
      <c r="O673" s="222"/>
      <c r="P673" s="226"/>
      <c r="Q673" s="222"/>
      <c r="R673" s="222"/>
      <c r="S673" s="222"/>
      <c r="T673" s="222"/>
    </row>
    <row r="674" spans="1:20" ht="12.75" customHeight="1" x14ac:dyDescent="0.2">
      <c r="A674" s="220"/>
      <c r="B674" s="221"/>
      <c r="C674" s="221"/>
      <c r="D674" s="221"/>
      <c r="E674" s="221"/>
      <c r="F674" s="222"/>
      <c r="G674" s="220"/>
      <c r="H674" s="220"/>
      <c r="I674" s="220"/>
      <c r="J674" s="223"/>
      <c r="K674" s="317"/>
      <c r="L674" s="317"/>
      <c r="M674" s="224"/>
      <c r="N674" s="224"/>
      <c r="O674" s="222"/>
      <c r="P674" s="226"/>
      <c r="Q674" s="222"/>
      <c r="R674" s="222"/>
      <c r="S674" s="222"/>
      <c r="T674" s="222"/>
    </row>
    <row r="675" spans="1:20" ht="12.75" customHeight="1" x14ac:dyDescent="0.2">
      <c r="A675" s="220"/>
      <c r="B675" s="221"/>
      <c r="C675" s="221"/>
      <c r="D675" s="221"/>
      <c r="E675" s="221"/>
      <c r="F675" s="222"/>
      <c r="G675" s="220"/>
      <c r="H675" s="220"/>
      <c r="I675" s="220"/>
      <c r="J675" s="223"/>
      <c r="K675" s="317"/>
      <c r="L675" s="317"/>
      <c r="M675" s="224"/>
      <c r="N675" s="224"/>
      <c r="O675" s="222"/>
      <c r="P675" s="226"/>
      <c r="Q675" s="222"/>
      <c r="R675" s="222"/>
      <c r="S675" s="222"/>
      <c r="T675" s="222"/>
    </row>
    <row r="676" spans="1:20" ht="12.75" customHeight="1" x14ac:dyDescent="0.2">
      <c r="A676" s="220"/>
      <c r="B676" s="221"/>
      <c r="C676" s="221"/>
      <c r="D676" s="221"/>
      <c r="E676" s="221"/>
      <c r="F676" s="222"/>
      <c r="G676" s="220"/>
      <c r="H676" s="220"/>
      <c r="I676" s="220"/>
      <c r="J676" s="223"/>
      <c r="K676" s="317"/>
      <c r="L676" s="317"/>
      <c r="M676" s="224"/>
      <c r="N676" s="224"/>
      <c r="O676" s="222"/>
      <c r="P676" s="226"/>
      <c r="Q676" s="222"/>
      <c r="R676" s="222"/>
      <c r="S676" s="222"/>
      <c r="T676" s="222"/>
    </row>
    <row r="677" spans="1:20" ht="12.75" customHeight="1" x14ac:dyDescent="0.2">
      <c r="A677" s="220"/>
      <c r="B677" s="221"/>
      <c r="C677" s="221"/>
      <c r="D677" s="221"/>
      <c r="E677" s="221"/>
      <c r="F677" s="222"/>
      <c r="G677" s="220"/>
      <c r="H677" s="220"/>
      <c r="I677" s="220"/>
      <c r="J677" s="223"/>
      <c r="K677" s="317"/>
      <c r="L677" s="317"/>
      <c r="M677" s="224"/>
      <c r="N677" s="224"/>
      <c r="O677" s="222"/>
      <c r="P677" s="226"/>
      <c r="Q677" s="222"/>
      <c r="R677" s="222"/>
      <c r="S677" s="222"/>
      <c r="T677" s="222"/>
    </row>
    <row r="678" spans="1:20" ht="12.75" customHeight="1" x14ac:dyDescent="0.2">
      <c r="A678" s="220"/>
      <c r="B678" s="221"/>
      <c r="C678" s="221"/>
      <c r="D678" s="221"/>
      <c r="E678" s="221"/>
      <c r="F678" s="222"/>
      <c r="G678" s="220"/>
      <c r="H678" s="220"/>
      <c r="I678" s="220"/>
      <c r="J678" s="223"/>
      <c r="K678" s="317"/>
      <c r="L678" s="317"/>
      <c r="M678" s="224"/>
      <c r="N678" s="224"/>
      <c r="O678" s="222"/>
      <c r="P678" s="226"/>
      <c r="Q678" s="222"/>
      <c r="R678" s="222"/>
      <c r="S678" s="222"/>
      <c r="T678" s="222"/>
    </row>
    <row r="679" spans="1:20" ht="12.75" customHeight="1" x14ac:dyDescent="0.2">
      <c r="A679" s="220"/>
      <c r="B679" s="221"/>
      <c r="C679" s="221"/>
      <c r="D679" s="221"/>
      <c r="E679" s="221"/>
      <c r="F679" s="222"/>
      <c r="G679" s="220"/>
      <c r="H679" s="220"/>
      <c r="I679" s="220"/>
      <c r="J679" s="223"/>
      <c r="K679" s="317"/>
      <c r="L679" s="317"/>
      <c r="M679" s="224"/>
      <c r="N679" s="224"/>
      <c r="O679" s="222"/>
      <c r="P679" s="226"/>
      <c r="Q679" s="222"/>
      <c r="R679" s="222"/>
      <c r="S679" s="222"/>
      <c r="T679" s="222"/>
    </row>
    <row r="680" spans="1:20" ht="12.75" customHeight="1" x14ac:dyDescent="0.2">
      <c r="A680" s="220"/>
      <c r="B680" s="221"/>
      <c r="C680" s="221"/>
      <c r="D680" s="221"/>
      <c r="E680" s="221"/>
      <c r="F680" s="222"/>
      <c r="G680" s="220"/>
      <c r="H680" s="220"/>
      <c r="I680" s="220"/>
      <c r="J680" s="223"/>
      <c r="K680" s="317"/>
      <c r="L680" s="317"/>
      <c r="M680" s="224"/>
      <c r="N680" s="224"/>
      <c r="O680" s="222"/>
      <c r="P680" s="226"/>
      <c r="Q680" s="222"/>
      <c r="R680" s="222"/>
      <c r="S680" s="222"/>
      <c r="T680" s="222"/>
    </row>
    <row r="681" spans="1:20" ht="12.75" customHeight="1" x14ac:dyDescent="0.2">
      <c r="A681" s="220"/>
      <c r="B681" s="221"/>
      <c r="C681" s="221"/>
      <c r="D681" s="221"/>
      <c r="E681" s="221"/>
      <c r="F681" s="222"/>
      <c r="G681" s="220"/>
      <c r="H681" s="220"/>
      <c r="I681" s="220"/>
      <c r="J681" s="223"/>
      <c r="K681" s="317"/>
      <c r="L681" s="317"/>
      <c r="M681" s="224"/>
      <c r="N681" s="224"/>
      <c r="O681" s="222"/>
      <c r="P681" s="226"/>
      <c r="Q681" s="222"/>
      <c r="R681" s="222"/>
      <c r="S681" s="222"/>
      <c r="T681" s="222"/>
    </row>
    <row r="682" spans="1:20" ht="12.75" customHeight="1" x14ac:dyDescent="0.2">
      <c r="A682" s="220"/>
      <c r="B682" s="221"/>
      <c r="C682" s="221"/>
      <c r="D682" s="221"/>
      <c r="E682" s="221"/>
      <c r="F682" s="222"/>
      <c r="G682" s="220"/>
      <c r="H682" s="220"/>
      <c r="I682" s="220"/>
      <c r="J682" s="223"/>
      <c r="K682" s="317"/>
      <c r="L682" s="317"/>
      <c r="M682" s="224"/>
      <c r="N682" s="224"/>
      <c r="O682" s="222"/>
      <c r="P682" s="226"/>
      <c r="Q682" s="222"/>
      <c r="R682" s="222"/>
      <c r="S682" s="222"/>
      <c r="T682" s="222"/>
    </row>
    <row r="683" spans="1:20" ht="12.75" customHeight="1" x14ac:dyDescent="0.2">
      <c r="A683" s="220"/>
      <c r="B683" s="221"/>
      <c r="C683" s="221"/>
      <c r="D683" s="221"/>
      <c r="E683" s="221"/>
      <c r="F683" s="222"/>
      <c r="G683" s="220"/>
      <c r="H683" s="220"/>
      <c r="I683" s="220"/>
      <c r="J683" s="223"/>
      <c r="K683" s="317"/>
      <c r="L683" s="317"/>
      <c r="M683" s="224"/>
      <c r="N683" s="224"/>
      <c r="O683" s="222"/>
      <c r="P683" s="226"/>
      <c r="Q683" s="222"/>
      <c r="R683" s="222"/>
      <c r="S683" s="222"/>
      <c r="T683" s="222"/>
    </row>
    <row r="684" spans="1:20" ht="12.75" customHeight="1" x14ac:dyDescent="0.2">
      <c r="A684" s="220"/>
      <c r="B684" s="221"/>
      <c r="C684" s="221"/>
      <c r="D684" s="221"/>
      <c r="E684" s="221"/>
      <c r="F684" s="222"/>
      <c r="G684" s="220"/>
      <c r="H684" s="220"/>
      <c r="I684" s="220"/>
      <c r="J684" s="223"/>
      <c r="K684" s="317"/>
      <c r="L684" s="317"/>
      <c r="M684" s="224"/>
      <c r="N684" s="224"/>
      <c r="O684" s="222"/>
      <c r="P684" s="226"/>
      <c r="Q684" s="222"/>
      <c r="R684" s="222"/>
      <c r="S684" s="222"/>
      <c r="T684" s="222"/>
    </row>
    <row r="685" spans="1:20" ht="12.75" customHeight="1" x14ac:dyDescent="0.2">
      <c r="A685" s="220"/>
      <c r="B685" s="221"/>
      <c r="C685" s="221"/>
      <c r="D685" s="221"/>
      <c r="E685" s="221"/>
      <c r="F685" s="222"/>
      <c r="G685" s="220"/>
      <c r="H685" s="220"/>
      <c r="I685" s="220"/>
      <c r="J685" s="223"/>
      <c r="K685" s="317"/>
      <c r="L685" s="317"/>
      <c r="M685" s="224"/>
      <c r="N685" s="224"/>
      <c r="O685" s="222"/>
      <c r="P685" s="226"/>
      <c r="Q685" s="222"/>
      <c r="R685" s="222"/>
      <c r="S685" s="222"/>
      <c r="T685" s="222"/>
    </row>
    <row r="686" spans="1:20" ht="12.75" customHeight="1" x14ac:dyDescent="0.2">
      <c r="A686" s="220"/>
      <c r="B686" s="221"/>
      <c r="C686" s="221"/>
      <c r="D686" s="221"/>
      <c r="E686" s="221"/>
      <c r="F686" s="222"/>
      <c r="G686" s="220"/>
      <c r="H686" s="220"/>
      <c r="I686" s="220"/>
      <c r="J686" s="223"/>
      <c r="K686" s="317"/>
      <c r="L686" s="317"/>
      <c r="M686" s="224"/>
      <c r="N686" s="224"/>
      <c r="O686" s="222"/>
      <c r="P686" s="226"/>
      <c r="Q686" s="222"/>
      <c r="R686" s="222"/>
      <c r="S686" s="222"/>
      <c r="T686" s="222"/>
    </row>
    <row r="687" spans="1:20" ht="12.75" customHeight="1" x14ac:dyDescent="0.2">
      <c r="A687" s="220"/>
      <c r="B687" s="221"/>
      <c r="C687" s="221"/>
      <c r="D687" s="221"/>
      <c r="E687" s="221"/>
      <c r="F687" s="222"/>
      <c r="G687" s="220"/>
      <c r="H687" s="220"/>
      <c r="I687" s="220"/>
      <c r="J687" s="223"/>
      <c r="K687" s="317"/>
      <c r="L687" s="317"/>
      <c r="M687" s="224"/>
      <c r="N687" s="224"/>
      <c r="O687" s="222"/>
      <c r="P687" s="226"/>
      <c r="Q687" s="222"/>
      <c r="R687" s="222"/>
      <c r="S687" s="222"/>
      <c r="T687" s="222"/>
    </row>
    <row r="688" spans="1:20" ht="12.75" customHeight="1" x14ac:dyDescent="0.2">
      <c r="A688" s="220"/>
      <c r="B688" s="221"/>
      <c r="C688" s="221"/>
      <c r="D688" s="221"/>
      <c r="E688" s="221"/>
      <c r="F688" s="222"/>
      <c r="G688" s="220"/>
      <c r="H688" s="220"/>
      <c r="I688" s="220"/>
      <c r="J688" s="223"/>
      <c r="K688" s="317"/>
      <c r="L688" s="317"/>
      <c r="M688" s="224"/>
      <c r="N688" s="224"/>
      <c r="O688" s="222"/>
      <c r="P688" s="226"/>
      <c r="Q688" s="222"/>
      <c r="R688" s="222"/>
      <c r="S688" s="222"/>
      <c r="T688" s="222"/>
    </row>
    <row r="689" spans="1:20" ht="12.75" customHeight="1" x14ac:dyDescent="0.2">
      <c r="A689" s="220"/>
      <c r="B689" s="221"/>
      <c r="C689" s="221"/>
      <c r="D689" s="221"/>
      <c r="E689" s="221"/>
      <c r="F689" s="222"/>
      <c r="G689" s="220"/>
      <c r="H689" s="220"/>
      <c r="I689" s="220"/>
      <c r="J689" s="223"/>
      <c r="K689" s="317"/>
      <c r="L689" s="317"/>
      <c r="M689" s="224"/>
      <c r="N689" s="224"/>
      <c r="O689" s="222"/>
      <c r="P689" s="226"/>
      <c r="Q689" s="222"/>
      <c r="R689" s="222"/>
      <c r="S689" s="222"/>
      <c r="T689" s="222"/>
    </row>
    <row r="690" spans="1:20" ht="12.75" customHeight="1" x14ac:dyDescent="0.2">
      <c r="A690" s="220"/>
      <c r="B690" s="221"/>
      <c r="C690" s="221"/>
      <c r="D690" s="221"/>
      <c r="E690" s="221"/>
      <c r="F690" s="222"/>
      <c r="G690" s="220"/>
      <c r="H690" s="220"/>
      <c r="I690" s="220"/>
      <c r="J690" s="223"/>
      <c r="K690" s="317"/>
      <c r="L690" s="317"/>
      <c r="M690" s="224"/>
      <c r="N690" s="224"/>
      <c r="O690" s="222"/>
      <c r="P690" s="226"/>
      <c r="Q690" s="222"/>
      <c r="R690" s="222"/>
      <c r="S690" s="222"/>
      <c r="T690" s="222"/>
    </row>
    <row r="691" spans="1:20" ht="12.75" customHeight="1" x14ac:dyDescent="0.2">
      <c r="A691" s="220"/>
      <c r="B691" s="221"/>
      <c r="C691" s="221"/>
      <c r="D691" s="221"/>
      <c r="E691" s="221"/>
      <c r="F691" s="222"/>
      <c r="G691" s="220"/>
      <c r="H691" s="220"/>
      <c r="I691" s="220"/>
      <c r="J691" s="223"/>
      <c r="K691" s="317"/>
      <c r="L691" s="317"/>
      <c r="M691" s="224"/>
      <c r="N691" s="224"/>
      <c r="O691" s="222"/>
      <c r="P691" s="226"/>
      <c r="Q691" s="222"/>
      <c r="R691" s="222"/>
      <c r="S691" s="222"/>
      <c r="T691" s="222"/>
    </row>
    <row r="692" spans="1:20" ht="12.75" customHeight="1" x14ac:dyDescent="0.2">
      <c r="A692" s="220"/>
      <c r="B692" s="221"/>
      <c r="C692" s="221"/>
      <c r="D692" s="221"/>
      <c r="E692" s="221"/>
      <c r="F692" s="222"/>
      <c r="G692" s="220"/>
      <c r="H692" s="220"/>
      <c r="I692" s="220"/>
      <c r="J692" s="223"/>
      <c r="K692" s="317"/>
      <c r="L692" s="317"/>
      <c r="M692" s="224"/>
      <c r="N692" s="224"/>
      <c r="O692" s="222"/>
      <c r="P692" s="226"/>
      <c r="Q692" s="222"/>
      <c r="R692" s="222"/>
      <c r="S692" s="222"/>
      <c r="T692" s="222"/>
    </row>
    <row r="693" spans="1:20" ht="12.75" customHeight="1" x14ac:dyDescent="0.2">
      <c r="A693" s="220"/>
      <c r="B693" s="221"/>
      <c r="C693" s="221"/>
      <c r="D693" s="221"/>
      <c r="E693" s="221"/>
      <c r="F693" s="222"/>
      <c r="G693" s="220"/>
      <c r="H693" s="220"/>
      <c r="I693" s="220"/>
      <c r="J693" s="223"/>
      <c r="K693" s="317"/>
      <c r="L693" s="317"/>
      <c r="M693" s="224"/>
      <c r="N693" s="224"/>
      <c r="O693" s="222"/>
      <c r="P693" s="226"/>
      <c r="Q693" s="222"/>
      <c r="R693" s="222"/>
      <c r="S693" s="222"/>
      <c r="T693" s="222"/>
    </row>
    <row r="694" spans="1:20" ht="12.75" customHeight="1" x14ac:dyDescent="0.2">
      <c r="A694" s="220"/>
      <c r="B694" s="221"/>
      <c r="C694" s="221"/>
      <c r="D694" s="221"/>
      <c r="E694" s="221"/>
      <c r="F694" s="222"/>
      <c r="G694" s="220"/>
      <c r="H694" s="220"/>
      <c r="I694" s="220"/>
      <c r="J694" s="223"/>
      <c r="K694" s="317"/>
      <c r="L694" s="317"/>
      <c r="M694" s="224"/>
      <c r="N694" s="224"/>
      <c r="O694" s="222"/>
      <c r="P694" s="226"/>
      <c r="Q694" s="222"/>
      <c r="R694" s="222"/>
      <c r="S694" s="222"/>
      <c r="T694" s="222"/>
    </row>
    <row r="695" spans="1:20" ht="12.75" customHeight="1" x14ac:dyDescent="0.2">
      <c r="A695" s="220"/>
      <c r="B695" s="221"/>
      <c r="C695" s="221"/>
      <c r="D695" s="221"/>
      <c r="E695" s="221"/>
      <c r="F695" s="222"/>
      <c r="G695" s="220"/>
      <c r="H695" s="220"/>
      <c r="I695" s="220"/>
      <c r="J695" s="223"/>
      <c r="K695" s="317"/>
      <c r="L695" s="317"/>
      <c r="M695" s="224"/>
      <c r="N695" s="224"/>
      <c r="O695" s="222"/>
      <c r="P695" s="226"/>
      <c r="Q695" s="222"/>
      <c r="R695" s="222"/>
      <c r="S695" s="222"/>
      <c r="T695" s="222"/>
    </row>
    <row r="696" spans="1:20" ht="12.75" customHeight="1" x14ac:dyDescent="0.2">
      <c r="A696" s="220"/>
      <c r="B696" s="221"/>
      <c r="C696" s="221"/>
      <c r="D696" s="221"/>
      <c r="E696" s="221"/>
      <c r="F696" s="222"/>
      <c r="G696" s="220"/>
      <c r="H696" s="220"/>
      <c r="I696" s="220"/>
      <c r="J696" s="223"/>
      <c r="K696" s="317"/>
      <c r="L696" s="317"/>
      <c r="M696" s="224"/>
      <c r="N696" s="224"/>
      <c r="O696" s="222"/>
      <c r="P696" s="226"/>
      <c r="Q696" s="222"/>
      <c r="R696" s="222"/>
      <c r="S696" s="222"/>
      <c r="T696" s="222"/>
    </row>
    <row r="697" spans="1:20" ht="12.75" customHeight="1" x14ac:dyDescent="0.2">
      <c r="A697" s="220"/>
      <c r="B697" s="221"/>
      <c r="C697" s="221"/>
      <c r="D697" s="221"/>
      <c r="E697" s="221"/>
      <c r="F697" s="222"/>
      <c r="G697" s="220"/>
      <c r="H697" s="220"/>
      <c r="I697" s="220"/>
      <c r="J697" s="223"/>
      <c r="K697" s="317"/>
      <c r="L697" s="317"/>
      <c r="M697" s="224"/>
      <c r="N697" s="224"/>
      <c r="O697" s="222"/>
      <c r="P697" s="226"/>
      <c r="Q697" s="222"/>
      <c r="R697" s="222"/>
      <c r="S697" s="222"/>
      <c r="T697" s="222"/>
    </row>
    <row r="698" spans="1:20" ht="12.75" customHeight="1" x14ac:dyDescent="0.2">
      <c r="A698" s="220"/>
      <c r="B698" s="221"/>
      <c r="C698" s="221"/>
      <c r="D698" s="221"/>
      <c r="E698" s="221"/>
      <c r="F698" s="222"/>
      <c r="G698" s="220"/>
      <c r="H698" s="220"/>
      <c r="I698" s="220"/>
      <c r="J698" s="223"/>
      <c r="K698" s="317"/>
      <c r="L698" s="317"/>
      <c r="M698" s="224"/>
      <c r="N698" s="224"/>
      <c r="O698" s="222"/>
      <c r="P698" s="226"/>
      <c r="Q698" s="222"/>
      <c r="R698" s="222"/>
      <c r="S698" s="222"/>
      <c r="T698" s="222"/>
    </row>
    <row r="699" spans="1:20" ht="12.75" customHeight="1" x14ac:dyDescent="0.2">
      <c r="A699" s="220"/>
      <c r="B699" s="221"/>
      <c r="C699" s="221"/>
      <c r="D699" s="221"/>
      <c r="E699" s="221"/>
      <c r="F699" s="222"/>
      <c r="G699" s="220"/>
      <c r="H699" s="220"/>
      <c r="I699" s="220"/>
      <c r="J699" s="223"/>
      <c r="K699" s="317"/>
      <c r="L699" s="317"/>
      <c r="M699" s="224"/>
      <c r="N699" s="224"/>
      <c r="O699" s="222"/>
      <c r="P699" s="226"/>
      <c r="Q699" s="222"/>
      <c r="R699" s="222"/>
      <c r="S699" s="222"/>
      <c r="T699" s="222"/>
    </row>
    <row r="700" spans="1:20" ht="12.75" customHeight="1" x14ac:dyDescent="0.2">
      <c r="A700" s="220"/>
      <c r="B700" s="221"/>
      <c r="C700" s="221"/>
      <c r="D700" s="221"/>
      <c r="E700" s="221"/>
      <c r="F700" s="222"/>
      <c r="G700" s="220"/>
      <c r="H700" s="220"/>
      <c r="I700" s="220"/>
      <c r="J700" s="223"/>
      <c r="K700" s="317"/>
      <c r="L700" s="317"/>
      <c r="M700" s="224"/>
      <c r="N700" s="224"/>
      <c r="O700" s="222"/>
      <c r="P700" s="226"/>
      <c r="Q700" s="222"/>
      <c r="R700" s="222"/>
      <c r="S700" s="222"/>
      <c r="T700" s="222"/>
    </row>
    <row r="701" spans="1:20" ht="12.75" customHeight="1" x14ac:dyDescent="0.2">
      <c r="A701" s="220"/>
      <c r="B701" s="221"/>
      <c r="C701" s="221"/>
      <c r="D701" s="221"/>
      <c r="E701" s="221"/>
      <c r="F701" s="222"/>
      <c r="G701" s="220"/>
      <c r="H701" s="220"/>
      <c r="I701" s="220"/>
      <c r="J701" s="223"/>
      <c r="K701" s="317"/>
      <c r="L701" s="317"/>
      <c r="M701" s="224"/>
      <c r="N701" s="224"/>
      <c r="O701" s="222"/>
      <c r="P701" s="226"/>
      <c r="Q701" s="222"/>
      <c r="R701" s="222"/>
      <c r="S701" s="222"/>
      <c r="T701" s="222"/>
    </row>
    <row r="702" spans="1:20" ht="12.75" customHeight="1" x14ac:dyDescent="0.2">
      <c r="A702" s="220"/>
      <c r="B702" s="221"/>
      <c r="C702" s="221"/>
      <c r="D702" s="221"/>
      <c r="E702" s="221"/>
      <c r="F702" s="222"/>
      <c r="G702" s="220"/>
      <c r="H702" s="220"/>
      <c r="I702" s="220"/>
      <c r="J702" s="223"/>
      <c r="K702" s="317"/>
      <c r="L702" s="317"/>
      <c r="M702" s="224"/>
      <c r="N702" s="224"/>
      <c r="O702" s="222"/>
      <c r="P702" s="226"/>
      <c r="Q702" s="222"/>
      <c r="R702" s="222"/>
      <c r="S702" s="222"/>
      <c r="T702" s="222"/>
    </row>
    <row r="703" spans="1:20" ht="12.75" customHeight="1" x14ac:dyDescent="0.2">
      <c r="A703" s="220"/>
      <c r="B703" s="221"/>
      <c r="C703" s="221"/>
      <c r="D703" s="221"/>
      <c r="E703" s="221"/>
      <c r="F703" s="222"/>
      <c r="G703" s="220"/>
      <c r="H703" s="220"/>
      <c r="I703" s="220"/>
      <c r="J703" s="223"/>
      <c r="K703" s="317"/>
      <c r="L703" s="317"/>
      <c r="M703" s="224"/>
      <c r="N703" s="224"/>
      <c r="O703" s="222"/>
      <c r="P703" s="226"/>
      <c r="Q703" s="222"/>
      <c r="R703" s="222"/>
      <c r="S703" s="222"/>
      <c r="T703" s="222"/>
    </row>
    <row r="704" spans="1:20" ht="12.75" customHeight="1" x14ac:dyDescent="0.2">
      <c r="A704" s="220"/>
      <c r="B704" s="221"/>
      <c r="C704" s="221"/>
      <c r="D704" s="221"/>
      <c r="E704" s="221"/>
      <c r="F704" s="222"/>
      <c r="G704" s="220"/>
      <c r="H704" s="220"/>
      <c r="I704" s="220"/>
      <c r="J704" s="223"/>
      <c r="K704" s="317"/>
      <c r="L704" s="317"/>
      <c r="M704" s="224"/>
      <c r="N704" s="224"/>
      <c r="O704" s="222"/>
      <c r="P704" s="226"/>
      <c r="Q704" s="222"/>
      <c r="R704" s="222"/>
      <c r="S704" s="222"/>
      <c r="T704" s="222"/>
    </row>
    <row r="705" spans="1:20" ht="12.75" customHeight="1" x14ac:dyDescent="0.2">
      <c r="A705" s="220"/>
      <c r="B705" s="221"/>
      <c r="C705" s="221"/>
      <c r="D705" s="221"/>
      <c r="E705" s="221"/>
      <c r="F705" s="222"/>
      <c r="G705" s="220"/>
      <c r="H705" s="220"/>
      <c r="I705" s="220"/>
      <c r="J705" s="223"/>
      <c r="K705" s="317"/>
      <c r="L705" s="317"/>
      <c r="M705" s="224"/>
      <c r="N705" s="224"/>
      <c r="O705" s="222"/>
      <c r="P705" s="226"/>
      <c r="Q705" s="222"/>
      <c r="R705" s="222"/>
      <c r="S705" s="222"/>
      <c r="T705" s="222"/>
    </row>
    <row r="706" spans="1:20" ht="12.75" customHeight="1" x14ac:dyDescent="0.2">
      <c r="A706" s="220"/>
      <c r="B706" s="221"/>
      <c r="C706" s="221"/>
      <c r="D706" s="221"/>
      <c r="E706" s="221"/>
      <c r="F706" s="222"/>
      <c r="G706" s="220"/>
      <c r="H706" s="220"/>
      <c r="I706" s="220"/>
      <c r="J706" s="223"/>
      <c r="K706" s="317"/>
      <c r="L706" s="317"/>
      <c r="M706" s="224"/>
      <c r="N706" s="224"/>
      <c r="O706" s="222"/>
      <c r="P706" s="226"/>
      <c r="Q706" s="222"/>
      <c r="R706" s="222"/>
      <c r="S706" s="222"/>
      <c r="T706" s="222"/>
    </row>
    <row r="707" spans="1:20" ht="12.75" customHeight="1" x14ac:dyDescent="0.2">
      <c r="A707" s="220"/>
      <c r="B707" s="221"/>
      <c r="C707" s="221"/>
      <c r="D707" s="221"/>
      <c r="E707" s="221"/>
      <c r="F707" s="222"/>
      <c r="G707" s="220"/>
      <c r="H707" s="220"/>
      <c r="I707" s="220"/>
      <c r="J707" s="223"/>
      <c r="K707" s="317"/>
      <c r="L707" s="317"/>
      <c r="M707" s="224"/>
      <c r="N707" s="224"/>
      <c r="O707" s="222"/>
      <c r="P707" s="226"/>
      <c r="Q707" s="222"/>
      <c r="R707" s="222"/>
      <c r="S707" s="222"/>
      <c r="T707" s="222"/>
    </row>
    <row r="708" spans="1:20" ht="12.75" customHeight="1" x14ac:dyDescent="0.2">
      <c r="A708" s="220"/>
      <c r="B708" s="221"/>
      <c r="C708" s="221"/>
      <c r="D708" s="221"/>
      <c r="E708" s="221"/>
      <c r="F708" s="222"/>
      <c r="G708" s="220"/>
      <c r="H708" s="220"/>
      <c r="I708" s="220"/>
      <c r="J708" s="223"/>
      <c r="K708" s="317"/>
      <c r="L708" s="317"/>
      <c r="M708" s="224"/>
      <c r="N708" s="224"/>
      <c r="O708" s="222"/>
      <c r="P708" s="226"/>
      <c r="Q708" s="222"/>
      <c r="R708" s="222"/>
      <c r="S708" s="222"/>
      <c r="T708" s="222"/>
    </row>
    <row r="709" spans="1:20" ht="12.75" customHeight="1" x14ac:dyDescent="0.2">
      <c r="A709" s="220"/>
      <c r="B709" s="221"/>
      <c r="C709" s="221"/>
      <c r="D709" s="221"/>
      <c r="E709" s="221"/>
      <c r="F709" s="222"/>
      <c r="G709" s="220"/>
      <c r="H709" s="220"/>
      <c r="I709" s="220"/>
      <c r="J709" s="223"/>
      <c r="K709" s="317"/>
      <c r="L709" s="317"/>
      <c r="M709" s="224"/>
      <c r="N709" s="224"/>
      <c r="O709" s="222"/>
      <c r="P709" s="226"/>
      <c r="Q709" s="222"/>
      <c r="R709" s="222"/>
      <c r="S709" s="222"/>
      <c r="T709" s="222"/>
    </row>
    <row r="710" spans="1:20" ht="12.75" customHeight="1" x14ac:dyDescent="0.2">
      <c r="A710" s="220"/>
      <c r="B710" s="221"/>
      <c r="C710" s="221"/>
      <c r="D710" s="221"/>
      <c r="E710" s="221"/>
      <c r="F710" s="222"/>
      <c r="G710" s="220"/>
      <c r="H710" s="220"/>
      <c r="I710" s="220"/>
      <c r="J710" s="223"/>
      <c r="K710" s="317"/>
      <c r="L710" s="317"/>
      <c r="M710" s="224"/>
      <c r="N710" s="224"/>
      <c r="O710" s="222"/>
      <c r="P710" s="226"/>
      <c r="Q710" s="222"/>
      <c r="R710" s="222"/>
      <c r="S710" s="222"/>
      <c r="T710" s="222"/>
    </row>
    <row r="711" spans="1:20" ht="12.75" customHeight="1" x14ac:dyDescent="0.2">
      <c r="A711" s="220"/>
      <c r="B711" s="221"/>
      <c r="C711" s="221"/>
      <c r="D711" s="221"/>
      <c r="E711" s="221"/>
      <c r="F711" s="222"/>
      <c r="G711" s="220"/>
      <c r="H711" s="220"/>
      <c r="I711" s="220"/>
      <c r="J711" s="223"/>
      <c r="K711" s="317"/>
      <c r="L711" s="317"/>
      <c r="M711" s="224"/>
      <c r="N711" s="224"/>
      <c r="O711" s="222"/>
      <c r="P711" s="226"/>
      <c r="Q711" s="222"/>
      <c r="R711" s="222"/>
      <c r="S711" s="222"/>
      <c r="T711" s="222"/>
    </row>
    <row r="712" spans="1:20" ht="12.75" customHeight="1" x14ac:dyDescent="0.2">
      <c r="A712" s="220"/>
      <c r="B712" s="221"/>
      <c r="C712" s="221"/>
      <c r="D712" s="221"/>
      <c r="E712" s="221"/>
      <c r="F712" s="222"/>
      <c r="G712" s="220"/>
      <c r="H712" s="220"/>
      <c r="I712" s="220"/>
      <c r="J712" s="223"/>
      <c r="K712" s="317"/>
      <c r="L712" s="317"/>
      <c r="M712" s="224"/>
      <c r="N712" s="224"/>
      <c r="O712" s="222"/>
      <c r="P712" s="226"/>
      <c r="Q712" s="222"/>
      <c r="R712" s="222"/>
      <c r="S712" s="222"/>
      <c r="T712" s="222"/>
    </row>
    <row r="713" spans="1:20" ht="12.75" customHeight="1" x14ac:dyDescent="0.2">
      <c r="A713" s="220"/>
      <c r="B713" s="221"/>
      <c r="C713" s="221"/>
      <c r="D713" s="221"/>
      <c r="E713" s="221"/>
      <c r="F713" s="222"/>
      <c r="G713" s="220"/>
      <c r="H713" s="220"/>
      <c r="I713" s="220"/>
      <c r="J713" s="223"/>
      <c r="K713" s="317"/>
      <c r="L713" s="317"/>
      <c r="M713" s="224"/>
      <c r="N713" s="224"/>
      <c r="O713" s="222"/>
      <c r="P713" s="226"/>
      <c r="Q713" s="222"/>
      <c r="R713" s="222"/>
      <c r="S713" s="222"/>
      <c r="T713" s="222"/>
    </row>
    <row r="714" spans="1:20" ht="12.75" customHeight="1" x14ac:dyDescent="0.2">
      <c r="A714" s="220"/>
      <c r="B714" s="221"/>
      <c r="C714" s="221"/>
      <c r="D714" s="221"/>
      <c r="E714" s="221"/>
      <c r="F714" s="222"/>
      <c r="G714" s="220"/>
      <c r="H714" s="220"/>
      <c r="I714" s="220"/>
      <c r="J714" s="223"/>
      <c r="K714" s="317"/>
      <c r="L714" s="317"/>
      <c r="M714" s="224"/>
      <c r="N714" s="224"/>
      <c r="O714" s="222"/>
      <c r="P714" s="226"/>
      <c r="Q714" s="222"/>
      <c r="R714" s="222"/>
      <c r="S714" s="222"/>
      <c r="T714" s="222"/>
    </row>
    <row r="715" spans="1:20" ht="12.75" customHeight="1" x14ac:dyDescent="0.2">
      <c r="A715" s="220"/>
      <c r="B715" s="221"/>
      <c r="C715" s="221"/>
      <c r="D715" s="221"/>
      <c r="E715" s="221"/>
      <c r="F715" s="222"/>
      <c r="G715" s="220"/>
      <c r="H715" s="220"/>
      <c r="I715" s="220"/>
      <c r="J715" s="223"/>
      <c r="K715" s="317"/>
      <c r="L715" s="317"/>
      <c r="M715" s="224"/>
      <c r="N715" s="224"/>
      <c r="O715" s="222"/>
      <c r="P715" s="226"/>
      <c r="Q715" s="222"/>
      <c r="R715" s="222"/>
      <c r="S715" s="222"/>
      <c r="T715" s="222"/>
    </row>
    <row r="716" spans="1:20" ht="12.75" customHeight="1" x14ac:dyDescent="0.2">
      <c r="A716" s="220"/>
      <c r="B716" s="221"/>
      <c r="C716" s="221"/>
      <c r="D716" s="221"/>
      <c r="E716" s="221"/>
      <c r="F716" s="222"/>
      <c r="G716" s="220"/>
      <c r="H716" s="220"/>
      <c r="I716" s="220"/>
      <c r="J716" s="223"/>
      <c r="K716" s="317"/>
      <c r="L716" s="317"/>
      <c r="M716" s="224"/>
      <c r="N716" s="224"/>
      <c r="O716" s="222"/>
      <c r="P716" s="226"/>
      <c r="Q716" s="222"/>
      <c r="R716" s="222"/>
      <c r="S716" s="222"/>
      <c r="T716" s="222"/>
    </row>
    <row r="717" spans="1:20" ht="12.75" customHeight="1" x14ac:dyDescent="0.2">
      <c r="A717" s="220"/>
      <c r="B717" s="221"/>
      <c r="C717" s="221"/>
      <c r="D717" s="221"/>
      <c r="E717" s="221"/>
      <c r="F717" s="222"/>
      <c r="G717" s="220"/>
      <c r="H717" s="220"/>
      <c r="I717" s="220"/>
      <c r="J717" s="223"/>
      <c r="K717" s="317"/>
      <c r="L717" s="317"/>
      <c r="M717" s="224"/>
      <c r="N717" s="224"/>
      <c r="O717" s="222"/>
      <c r="P717" s="226"/>
      <c r="Q717" s="222"/>
      <c r="R717" s="222"/>
      <c r="S717" s="222"/>
      <c r="T717" s="222"/>
    </row>
    <row r="718" spans="1:20" ht="12.75" customHeight="1" x14ac:dyDescent="0.2">
      <c r="A718" s="220"/>
      <c r="B718" s="221"/>
      <c r="C718" s="221"/>
      <c r="D718" s="221"/>
      <c r="E718" s="221"/>
      <c r="F718" s="222"/>
      <c r="G718" s="220"/>
      <c r="H718" s="220"/>
      <c r="I718" s="220"/>
      <c r="J718" s="223"/>
      <c r="K718" s="317"/>
      <c r="L718" s="317"/>
      <c r="M718" s="224"/>
      <c r="N718" s="224"/>
      <c r="O718" s="222"/>
      <c r="P718" s="226"/>
      <c r="Q718" s="222"/>
      <c r="R718" s="222"/>
      <c r="S718" s="222"/>
      <c r="T718" s="222"/>
    </row>
    <row r="719" spans="1:20" ht="12.75" customHeight="1" x14ac:dyDescent="0.2">
      <c r="A719" s="220"/>
      <c r="B719" s="221"/>
      <c r="C719" s="221"/>
      <c r="D719" s="221"/>
      <c r="E719" s="221"/>
      <c r="F719" s="222"/>
      <c r="G719" s="220"/>
      <c r="H719" s="220"/>
      <c r="I719" s="220"/>
      <c r="J719" s="223"/>
      <c r="K719" s="317"/>
      <c r="L719" s="317"/>
      <c r="M719" s="224"/>
      <c r="N719" s="224"/>
      <c r="O719" s="222"/>
      <c r="P719" s="226"/>
      <c r="Q719" s="222"/>
      <c r="R719" s="222"/>
      <c r="S719" s="222"/>
      <c r="T719" s="222"/>
    </row>
    <row r="720" spans="1:20" ht="12.75" customHeight="1" x14ac:dyDescent="0.2">
      <c r="A720" s="220"/>
      <c r="B720" s="221"/>
      <c r="C720" s="221"/>
      <c r="D720" s="221"/>
      <c r="E720" s="221"/>
      <c r="F720" s="222"/>
      <c r="G720" s="220"/>
      <c r="H720" s="220"/>
      <c r="I720" s="220"/>
      <c r="J720" s="223"/>
      <c r="K720" s="317"/>
      <c r="L720" s="317"/>
      <c r="M720" s="224"/>
      <c r="N720" s="224"/>
      <c r="O720" s="222"/>
      <c r="P720" s="226"/>
      <c r="Q720" s="222"/>
      <c r="R720" s="222"/>
      <c r="S720" s="222"/>
      <c r="T720" s="222"/>
    </row>
    <row r="721" spans="1:20" ht="12.75" customHeight="1" x14ac:dyDescent="0.2">
      <c r="A721" s="220"/>
      <c r="B721" s="221"/>
      <c r="C721" s="221"/>
      <c r="D721" s="221"/>
      <c r="E721" s="221"/>
      <c r="F721" s="222"/>
      <c r="G721" s="220"/>
      <c r="H721" s="220"/>
      <c r="I721" s="220"/>
      <c r="J721" s="223"/>
      <c r="K721" s="317"/>
      <c r="L721" s="317"/>
      <c r="M721" s="224"/>
      <c r="N721" s="224"/>
      <c r="O721" s="222"/>
      <c r="P721" s="226"/>
      <c r="Q721" s="222"/>
      <c r="R721" s="222"/>
      <c r="S721" s="222"/>
      <c r="T721" s="222"/>
    </row>
    <row r="722" spans="1:20" ht="12.75" customHeight="1" x14ac:dyDescent="0.2">
      <c r="A722" s="220"/>
      <c r="B722" s="221"/>
      <c r="C722" s="221"/>
      <c r="D722" s="221"/>
      <c r="E722" s="221"/>
      <c r="F722" s="222"/>
      <c r="G722" s="220"/>
      <c r="H722" s="220"/>
      <c r="I722" s="220"/>
      <c r="J722" s="223"/>
      <c r="K722" s="317"/>
      <c r="L722" s="317"/>
      <c r="M722" s="224"/>
      <c r="N722" s="224"/>
      <c r="O722" s="222"/>
      <c r="P722" s="226"/>
      <c r="Q722" s="222"/>
      <c r="R722" s="222"/>
      <c r="S722" s="222"/>
      <c r="T722" s="222"/>
    </row>
    <row r="723" spans="1:20" ht="12.75" customHeight="1" x14ac:dyDescent="0.2">
      <c r="A723" s="220"/>
      <c r="B723" s="221"/>
      <c r="C723" s="221"/>
      <c r="D723" s="221"/>
      <c r="E723" s="221"/>
      <c r="F723" s="222"/>
      <c r="G723" s="220"/>
      <c r="H723" s="220"/>
      <c r="I723" s="220"/>
      <c r="J723" s="223"/>
      <c r="K723" s="317"/>
      <c r="L723" s="317"/>
      <c r="M723" s="224"/>
      <c r="N723" s="224"/>
      <c r="O723" s="222"/>
      <c r="P723" s="226"/>
      <c r="Q723" s="222"/>
      <c r="R723" s="222"/>
      <c r="S723" s="222"/>
      <c r="T723" s="222"/>
    </row>
    <row r="724" spans="1:20" ht="12.75" customHeight="1" x14ac:dyDescent="0.2">
      <c r="A724" s="220"/>
      <c r="B724" s="221"/>
      <c r="C724" s="221"/>
      <c r="D724" s="221"/>
      <c r="E724" s="221"/>
      <c r="F724" s="222"/>
      <c r="G724" s="220"/>
      <c r="H724" s="220"/>
      <c r="I724" s="220"/>
      <c r="J724" s="223"/>
      <c r="K724" s="317"/>
      <c r="L724" s="317"/>
      <c r="M724" s="224"/>
      <c r="N724" s="224"/>
      <c r="O724" s="222"/>
      <c r="P724" s="226"/>
      <c r="Q724" s="222"/>
      <c r="R724" s="222"/>
      <c r="S724" s="222"/>
      <c r="T724" s="222"/>
    </row>
    <row r="725" spans="1:20" ht="12.75" customHeight="1" x14ac:dyDescent="0.2">
      <c r="A725" s="220"/>
      <c r="B725" s="221"/>
      <c r="C725" s="221"/>
      <c r="D725" s="221"/>
      <c r="E725" s="221"/>
      <c r="F725" s="222"/>
      <c r="G725" s="220"/>
      <c r="H725" s="220"/>
      <c r="I725" s="220"/>
      <c r="J725" s="223"/>
      <c r="K725" s="317"/>
      <c r="L725" s="317"/>
      <c r="M725" s="224"/>
      <c r="N725" s="224"/>
      <c r="O725" s="222"/>
      <c r="P725" s="226"/>
      <c r="Q725" s="222"/>
      <c r="R725" s="222"/>
      <c r="S725" s="222"/>
      <c r="T725" s="222"/>
    </row>
    <row r="726" spans="1:20" ht="12.75" customHeight="1" x14ac:dyDescent="0.2">
      <c r="A726" s="220"/>
      <c r="B726" s="221"/>
      <c r="C726" s="221"/>
      <c r="D726" s="221"/>
      <c r="E726" s="221"/>
      <c r="F726" s="222"/>
      <c r="G726" s="220"/>
      <c r="H726" s="220"/>
      <c r="I726" s="220"/>
      <c r="J726" s="223"/>
      <c r="K726" s="317"/>
      <c r="L726" s="317"/>
      <c r="M726" s="224"/>
      <c r="N726" s="224"/>
      <c r="O726" s="222"/>
      <c r="P726" s="226"/>
      <c r="Q726" s="222"/>
      <c r="R726" s="222"/>
      <c r="S726" s="222"/>
      <c r="T726" s="222"/>
    </row>
    <row r="727" spans="1:20" ht="12.75" customHeight="1" x14ac:dyDescent="0.2">
      <c r="A727" s="220"/>
      <c r="B727" s="221"/>
      <c r="C727" s="221"/>
      <c r="D727" s="221"/>
      <c r="E727" s="221"/>
      <c r="F727" s="222"/>
      <c r="G727" s="220"/>
      <c r="H727" s="220"/>
      <c r="I727" s="220"/>
      <c r="J727" s="223"/>
      <c r="K727" s="317"/>
      <c r="L727" s="317"/>
      <c r="M727" s="224"/>
      <c r="N727" s="224"/>
      <c r="O727" s="222"/>
      <c r="P727" s="226"/>
      <c r="Q727" s="222"/>
      <c r="R727" s="222"/>
      <c r="S727" s="222"/>
      <c r="T727" s="222"/>
    </row>
    <row r="728" spans="1:20" ht="12.75" customHeight="1" x14ac:dyDescent="0.2">
      <c r="A728" s="220"/>
      <c r="B728" s="221"/>
      <c r="C728" s="221"/>
      <c r="D728" s="221"/>
      <c r="E728" s="221"/>
      <c r="F728" s="222"/>
      <c r="G728" s="220"/>
      <c r="H728" s="220"/>
      <c r="I728" s="220"/>
      <c r="J728" s="223"/>
      <c r="K728" s="317"/>
      <c r="L728" s="317"/>
      <c r="M728" s="224"/>
      <c r="N728" s="224"/>
      <c r="O728" s="222"/>
      <c r="P728" s="226"/>
      <c r="Q728" s="222"/>
      <c r="R728" s="222"/>
      <c r="S728" s="222"/>
      <c r="T728" s="222"/>
    </row>
    <row r="729" spans="1:20" ht="12.75" customHeight="1" x14ac:dyDescent="0.2">
      <c r="A729" s="220"/>
      <c r="B729" s="221"/>
      <c r="C729" s="221"/>
      <c r="D729" s="221"/>
      <c r="E729" s="221"/>
      <c r="F729" s="222"/>
      <c r="G729" s="220"/>
      <c r="H729" s="220"/>
      <c r="I729" s="220"/>
      <c r="J729" s="223"/>
      <c r="K729" s="317"/>
      <c r="L729" s="317"/>
      <c r="M729" s="224"/>
      <c r="N729" s="224"/>
      <c r="O729" s="222"/>
      <c r="P729" s="226"/>
      <c r="Q729" s="222"/>
      <c r="R729" s="222"/>
      <c r="S729" s="222"/>
      <c r="T729" s="222"/>
    </row>
    <row r="730" spans="1:20" ht="12.75" customHeight="1" x14ac:dyDescent="0.2">
      <c r="A730" s="220"/>
      <c r="B730" s="221"/>
      <c r="C730" s="221"/>
      <c r="D730" s="221"/>
      <c r="E730" s="221"/>
      <c r="F730" s="222"/>
      <c r="G730" s="220"/>
      <c r="H730" s="220"/>
      <c r="I730" s="220"/>
      <c r="J730" s="223"/>
      <c r="K730" s="317"/>
      <c r="L730" s="317"/>
      <c r="M730" s="224"/>
      <c r="N730" s="224"/>
      <c r="O730" s="222"/>
      <c r="P730" s="226"/>
      <c r="Q730" s="222"/>
      <c r="R730" s="222"/>
      <c r="S730" s="222"/>
      <c r="T730" s="222"/>
    </row>
    <row r="731" spans="1:20" ht="12.75" customHeight="1" x14ac:dyDescent="0.2">
      <c r="A731" s="220"/>
      <c r="B731" s="221"/>
      <c r="C731" s="221"/>
      <c r="D731" s="221"/>
      <c r="E731" s="221"/>
      <c r="F731" s="222"/>
      <c r="G731" s="220"/>
      <c r="H731" s="220"/>
      <c r="I731" s="220"/>
      <c r="J731" s="223"/>
      <c r="K731" s="317"/>
      <c r="L731" s="317"/>
      <c r="M731" s="224"/>
      <c r="N731" s="224"/>
      <c r="O731" s="222"/>
      <c r="P731" s="226"/>
      <c r="Q731" s="222"/>
      <c r="R731" s="222"/>
      <c r="S731" s="222"/>
      <c r="T731" s="222"/>
    </row>
    <row r="732" spans="1:20" ht="12.75" customHeight="1" x14ac:dyDescent="0.2">
      <c r="A732" s="220"/>
      <c r="B732" s="221"/>
      <c r="C732" s="221"/>
      <c r="D732" s="221"/>
      <c r="E732" s="221"/>
      <c r="F732" s="222"/>
      <c r="G732" s="220"/>
      <c r="H732" s="220"/>
      <c r="I732" s="220"/>
      <c r="J732" s="223"/>
      <c r="K732" s="317"/>
      <c r="L732" s="317"/>
      <c r="M732" s="224"/>
      <c r="N732" s="224"/>
      <c r="O732" s="222"/>
      <c r="P732" s="226"/>
      <c r="Q732" s="222"/>
      <c r="R732" s="222"/>
      <c r="S732" s="222"/>
      <c r="T732" s="222"/>
    </row>
    <row r="733" spans="1:20" ht="12.75" customHeight="1" x14ac:dyDescent="0.2">
      <c r="A733" s="220"/>
      <c r="B733" s="221"/>
      <c r="C733" s="221"/>
      <c r="D733" s="221"/>
      <c r="E733" s="221"/>
      <c r="F733" s="222"/>
      <c r="G733" s="220"/>
      <c r="H733" s="220"/>
      <c r="I733" s="220"/>
      <c r="J733" s="223"/>
      <c r="K733" s="317"/>
      <c r="L733" s="317"/>
      <c r="M733" s="224"/>
      <c r="N733" s="224"/>
      <c r="O733" s="222"/>
      <c r="P733" s="226"/>
      <c r="Q733" s="222"/>
      <c r="R733" s="222"/>
      <c r="S733" s="222"/>
      <c r="T733" s="222"/>
    </row>
    <row r="734" spans="1:20" ht="12.75" customHeight="1" x14ac:dyDescent="0.2">
      <c r="A734" s="220"/>
      <c r="B734" s="221"/>
      <c r="C734" s="221"/>
      <c r="D734" s="221"/>
      <c r="E734" s="221"/>
      <c r="F734" s="222"/>
      <c r="G734" s="220"/>
      <c r="H734" s="220"/>
      <c r="I734" s="220"/>
      <c r="J734" s="223"/>
      <c r="K734" s="317"/>
      <c r="L734" s="317"/>
      <c r="M734" s="224"/>
      <c r="N734" s="224"/>
      <c r="O734" s="222"/>
      <c r="P734" s="226"/>
      <c r="Q734" s="222"/>
      <c r="R734" s="222"/>
      <c r="S734" s="222"/>
      <c r="T734" s="222"/>
    </row>
    <row r="735" spans="1:20" ht="12.75" customHeight="1" x14ac:dyDescent="0.2">
      <c r="A735" s="220"/>
      <c r="B735" s="221"/>
      <c r="C735" s="221"/>
      <c r="D735" s="221"/>
      <c r="E735" s="221"/>
      <c r="F735" s="222"/>
      <c r="G735" s="220"/>
      <c r="H735" s="220"/>
      <c r="I735" s="220"/>
      <c r="J735" s="223"/>
      <c r="K735" s="317"/>
      <c r="L735" s="317"/>
      <c r="M735" s="224"/>
      <c r="N735" s="224"/>
      <c r="O735" s="222"/>
      <c r="P735" s="226"/>
      <c r="Q735" s="222"/>
      <c r="R735" s="222"/>
      <c r="S735" s="222"/>
      <c r="T735" s="222"/>
    </row>
    <row r="736" spans="1:20" ht="12.75" customHeight="1" x14ac:dyDescent="0.2">
      <c r="A736" s="220"/>
      <c r="B736" s="221"/>
      <c r="C736" s="221"/>
      <c r="D736" s="221"/>
      <c r="E736" s="221"/>
      <c r="F736" s="222"/>
      <c r="G736" s="220"/>
      <c r="H736" s="220"/>
      <c r="I736" s="220"/>
      <c r="J736" s="223"/>
      <c r="K736" s="317"/>
      <c r="L736" s="317"/>
      <c r="M736" s="224"/>
      <c r="N736" s="224"/>
      <c r="O736" s="222"/>
      <c r="P736" s="226"/>
      <c r="Q736" s="222"/>
      <c r="R736" s="222"/>
      <c r="S736" s="222"/>
      <c r="T736" s="222"/>
    </row>
    <row r="737" spans="1:20" ht="12.75" customHeight="1" x14ac:dyDescent="0.2">
      <c r="A737" s="220"/>
      <c r="B737" s="221"/>
      <c r="C737" s="221"/>
      <c r="D737" s="221"/>
      <c r="E737" s="221"/>
      <c r="F737" s="222"/>
      <c r="G737" s="220"/>
      <c r="H737" s="220"/>
      <c r="I737" s="220"/>
      <c r="J737" s="223"/>
      <c r="K737" s="317"/>
      <c r="L737" s="317"/>
      <c r="M737" s="224"/>
      <c r="N737" s="224"/>
      <c r="O737" s="222"/>
      <c r="P737" s="226"/>
      <c r="Q737" s="222"/>
      <c r="R737" s="222"/>
      <c r="S737" s="222"/>
      <c r="T737" s="222"/>
    </row>
    <row r="738" spans="1:20" ht="12.75" customHeight="1" x14ac:dyDescent="0.2">
      <c r="A738" s="220"/>
      <c r="B738" s="221"/>
      <c r="C738" s="221"/>
      <c r="D738" s="221"/>
      <c r="E738" s="221"/>
      <c r="F738" s="222"/>
      <c r="G738" s="220"/>
      <c r="H738" s="220"/>
      <c r="I738" s="220"/>
      <c r="J738" s="223"/>
      <c r="K738" s="317"/>
      <c r="L738" s="317"/>
      <c r="M738" s="224"/>
      <c r="N738" s="224"/>
      <c r="O738" s="222"/>
      <c r="P738" s="226"/>
      <c r="Q738" s="222"/>
      <c r="R738" s="222"/>
      <c r="S738" s="222"/>
      <c r="T738" s="222"/>
    </row>
    <row r="739" spans="1:20" ht="12.75" customHeight="1" x14ac:dyDescent="0.2">
      <c r="A739" s="220"/>
      <c r="B739" s="221"/>
      <c r="C739" s="221"/>
      <c r="D739" s="221"/>
      <c r="E739" s="221"/>
      <c r="F739" s="222"/>
      <c r="G739" s="220"/>
      <c r="H739" s="220"/>
      <c r="I739" s="220"/>
      <c r="J739" s="223"/>
      <c r="K739" s="317"/>
      <c r="L739" s="317"/>
      <c r="M739" s="224"/>
      <c r="N739" s="224"/>
      <c r="O739" s="222"/>
      <c r="P739" s="226"/>
      <c r="Q739" s="222"/>
      <c r="R739" s="222"/>
      <c r="S739" s="222"/>
      <c r="T739" s="222"/>
    </row>
    <row r="740" spans="1:20" ht="12.75" customHeight="1" x14ac:dyDescent="0.2">
      <c r="A740" s="220"/>
      <c r="B740" s="221"/>
      <c r="C740" s="221"/>
      <c r="D740" s="221"/>
      <c r="E740" s="221"/>
      <c r="F740" s="222"/>
      <c r="G740" s="220"/>
      <c r="H740" s="220"/>
      <c r="I740" s="220"/>
      <c r="J740" s="223"/>
      <c r="K740" s="317"/>
      <c r="L740" s="317"/>
      <c r="M740" s="224"/>
      <c r="N740" s="224"/>
      <c r="O740" s="222"/>
      <c r="P740" s="226"/>
      <c r="Q740" s="222"/>
      <c r="R740" s="222"/>
      <c r="S740" s="222"/>
      <c r="T740" s="222"/>
    </row>
    <row r="741" spans="1:20" ht="12.75" customHeight="1" x14ac:dyDescent="0.2">
      <c r="A741" s="220"/>
      <c r="B741" s="221"/>
      <c r="C741" s="221"/>
      <c r="D741" s="221"/>
      <c r="E741" s="221"/>
      <c r="F741" s="222"/>
      <c r="G741" s="220"/>
      <c r="H741" s="220"/>
      <c r="I741" s="220"/>
      <c r="J741" s="223"/>
      <c r="K741" s="317"/>
      <c r="L741" s="317"/>
      <c r="M741" s="224"/>
      <c r="N741" s="224"/>
      <c r="O741" s="222"/>
      <c r="P741" s="226"/>
      <c r="Q741" s="222"/>
      <c r="R741" s="222"/>
      <c r="S741" s="222"/>
      <c r="T741" s="222"/>
    </row>
    <row r="742" spans="1:20" ht="12.75" customHeight="1" x14ac:dyDescent="0.2">
      <c r="A742" s="220"/>
      <c r="B742" s="221"/>
      <c r="C742" s="221"/>
      <c r="D742" s="221"/>
      <c r="E742" s="221"/>
      <c r="F742" s="222"/>
      <c r="G742" s="220"/>
      <c r="H742" s="220"/>
      <c r="I742" s="220"/>
      <c r="J742" s="223"/>
      <c r="K742" s="317"/>
      <c r="L742" s="317"/>
      <c r="M742" s="224"/>
      <c r="N742" s="224"/>
      <c r="O742" s="222"/>
      <c r="P742" s="226"/>
      <c r="Q742" s="222"/>
      <c r="R742" s="222"/>
      <c r="S742" s="222"/>
      <c r="T742" s="222"/>
    </row>
    <row r="743" spans="1:20" ht="12.75" customHeight="1" x14ac:dyDescent="0.2">
      <c r="A743" s="220"/>
      <c r="B743" s="221"/>
      <c r="C743" s="221"/>
      <c r="D743" s="221"/>
      <c r="E743" s="221"/>
      <c r="F743" s="222"/>
      <c r="G743" s="220"/>
      <c r="H743" s="220"/>
      <c r="I743" s="220"/>
      <c r="J743" s="223"/>
      <c r="K743" s="317"/>
      <c r="L743" s="317"/>
      <c r="M743" s="224"/>
      <c r="N743" s="224"/>
      <c r="O743" s="222"/>
      <c r="P743" s="226"/>
      <c r="Q743" s="222"/>
      <c r="R743" s="222"/>
      <c r="S743" s="222"/>
      <c r="T743" s="222"/>
    </row>
    <row r="744" spans="1:20" ht="12.75" customHeight="1" x14ac:dyDescent="0.2">
      <c r="A744" s="220"/>
      <c r="B744" s="221"/>
      <c r="C744" s="221"/>
      <c r="D744" s="221"/>
      <c r="E744" s="221"/>
      <c r="F744" s="222"/>
      <c r="G744" s="220"/>
      <c r="H744" s="220"/>
      <c r="I744" s="220"/>
      <c r="J744" s="223"/>
      <c r="K744" s="317"/>
      <c r="L744" s="317"/>
      <c r="M744" s="224"/>
      <c r="N744" s="224"/>
      <c r="O744" s="222"/>
      <c r="P744" s="226"/>
      <c r="Q744" s="222"/>
      <c r="R744" s="222"/>
      <c r="S744" s="222"/>
      <c r="T744" s="222"/>
    </row>
    <row r="745" spans="1:20" ht="12.75" customHeight="1" x14ac:dyDescent="0.2">
      <c r="A745" s="220"/>
      <c r="B745" s="221"/>
      <c r="C745" s="221"/>
      <c r="D745" s="221"/>
      <c r="E745" s="221"/>
      <c r="F745" s="222"/>
      <c r="G745" s="220"/>
      <c r="H745" s="220"/>
      <c r="I745" s="220"/>
      <c r="J745" s="223"/>
      <c r="K745" s="317"/>
      <c r="L745" s="317"/>
      <c r="M745" s="224"/>
      <c r="N745" s="224"/>
      <c r="O745" s="222"/>
      <c r="P745" s="226"/>
      <c r="Q745" s="222"/>
      <c r="R745" s="222"/>
      <c r="S745" s="222"/>
      <c r="T745" s="222"/>
    </row>
    <row r="746" spans="1:20" ht="12.75" customHeight="1" x14ac:dyDescent="0.2">
      <c r="A746" s="220"/>
      <c r="B746" s="221"/>
      <c r="C746" s="221"/>
      <c r="D746" s="221"/>
      <c r="E746" s="221"/>
      <c r="F746" s="222"/>
      <c r="G746" s="220"/>
      <c r="H746" s="220"/>
      <c r="I746" s="220"/>
      <c r="J746" s="223"/>
      <c r="K746" s="317"/>
      <c r="L746" s="317"/>
      <c r="M746" s="224"/>
      <c r="N746" s="224"/>
      <c r="O746" s="222"/>
      <c r="P746" s="226"/>
      <c r="Q746" s="222"/>
      <c r="R746" s="222"/>
      <c r="S746" s="222"/>
      <c r="T746" s="222"/>
    </row>
    <row r="747" spans="1:20" ht="12.75" customHeight="1" x14ac:dyDescent="0.2">
      <c r="A747" s="220"/>
      <c r="B747" s="221"/>
      <c r="C747" s="221"/>
      <c r="D747" s="221"/>
      <c r="E747" s="221"/>
      <c r="F747" s="222"/>
      <c r="G747" s="220"/>
      <c r="H747" s="220"/>
      <c r="I747" s="220"/>
      <c r="J747" s="223"/>
      <c r="K747" s="317"/>
      <c r="L747" s="317"/>
      <c r="M747" s="224"/>
      <c r="N747" s="224"/>
      <c r="O747" s="222"/>
      <c r="P747" s="226"/>
      <c r="Q747" s="222"/>
      <c r="R747" s="222"/>
      <c r="S747" s="222"/>
      <c r="T747" s="222"/>
    </row>
    <row r="748" spans="1:20" ht="12.75" customHeight="1" x14ac:dyDescent="0.2">
      <c r="A748" s="220"/>
      <c r="B748" s="221"/>
      <c r="C748" s="221"/>
      <c r="D748" s="221"/>
      <c r="E748" s="221"/>
      <c r="F748" s="222"/>
      <c r="G748" s="220"/>
      <c r="H748" s="220"/>
      <c r="I748" s="220"/>
      <c r="J748" s="223"/>
      <c r="K748" s="317"/>
      <c r="L748" s="317"/>
      <c r="M748" s="224"/>
      <c r="N748" s="224"/>
      <c r="O748" s="222"/>
      <c r="P748" s="226"/>
      <c r="Q748" s="222"/>
      <c r="R748" s="222"/>
      <c r="S748" s="222"/>
      <c r="T748" s="222"/>
    </row>
    <row r="749" spans="1:20" ht="12.75" customHeight="1" x14ac:dyDescent="0.2">
      <c r="A749" s="220"/>
      <c r="B749" s="221"/>
      <c r="C749" s="221"/>
      <c r="D749" s="221"/>
      <c r="E749" s="221"/>
      <c r="F749" s="222"/>
      <c r="G749" s="220"/>
      <c r="H749" s="220"/>
      <c r="I749" s="220"/>
      <c r="J749" s="223"/>
      <c r="K749" s="317"/>
      <c r="L749" s="317"/>
      <c r="M749" s="224"/>
      <c r="N749" s="224"/>
      <c r="O749" s="222"/>
      <c r="P749" s="226"/>
      <c r="Q749" s="222"/>
      <c r="R749" s="222"/>
      <c r="S749" s="222"/>
      <c r="T749" s="222"/>
    </row>
    <row r="750" spans="1:20" ht="12.75" customHeight="1" x14ac:dyDescent="0.2">
      <c r="A750" s="220"/>
      <c r="B750" s="221"/>
      <c r="C750" s="221"/>
      <c r="D750" s="221"/>
      <c r="E750" s="221"/>
      <c r="F750" s="222"/>
      <c r="G750" s="220"/>
      <c r="H750" s="220"/>
      <c r="I750" s="220"/>
      <c r="J750" s="223"/>
      <c r="K750" s="317"/>
      <c r="L750" s="317"/>
      <c r="M750" s="224"/>
      <c r="N750" s="224"/>
      <c r="O750" s="222"/>
      <c r="P750" s="226"/>
      <c r="Q750" s="222"/>
      <c r="R750" s="222"/>
      <c r="S750" s="222"/>
      <c r="T750" s="222"/>
    </row>
    <row r="751" spans="1:20" ht="12.75" customHeight="1" x14ac:dyDescent="0.2">
      <c r="A751" s="220"/>
      <c r="B751" s="221"/>
      <c r="C751" s="221"/>
      <c r="D751" s="221"/>
      <c r="E751" s="221"/>
      <c r="F751" s="222"/>
      <c r="G751" s="220"/>
      <c r="H751" s="220"/>
      <c r="I751" s="220"/>
      <c r="J751" s="223"/>
      <c r="K751" s="317"/>
      <c r="L751" s="317"/>
      <c r="M751" s="224"/>
      <c r="N751" s="224"/>
      <c r="O751" s="222"/>
      <c r="P751" s="226"/>
      <c r="Q751" s="222"/>
      <c r="R751" s="222"/>
      <c r="S751" s="222"/>
      <c r="T751" s="222"/>
    </row>
    <row r="752" spans="1:20" ht="12.75" customHeight="1" x14ac:dyDescent="0.2">
      <c r="A752" s="220"/>
      <c r="B752" s="221"/>
      <c r="C752" s="221"/>
      <c r="D752" s="221"/>
      <c r="E752" s="221"/>
      <c r="F752" s="222"/>
      <c r="G752" s="220"/>
      <c r="H752" s="220"/>
      <c r="I752" s="220"/>
      <c r="J752" s="223"/>
      <c r="K752" s="317"/>
      <c r="L752" s="317"/>
      <c r="M752" s="224"/>
      <c r="N752" s="224"/>
      <c r="O752" s="222"/>
      <c r="P752" s="226"/>
      <c r="Q752" s="222"/>
      <c r="R752" s="222"/>
      <c r="S752" s="222"/>
      <c r="T752" s="222"/>
    </row>
    <row r="753" spans="1:20" ht="12.75" customHeight="1" x14ac:dyDescent="0.2">
      <c r="A753" s="220"/>
      <c r="B753" s="221"/>
      <c r="C753" s="221"/>
      <c r="D753" s="221"/>
      <c r="E753" s="221"/>
      <c r="F753" s="222"/>
      <c r="G753" s="220"/>
      <c r="H753" s="220"/>
      <c r="I753" s="220"/>
      <c r="J753" s="223"/>
      <c r="K753" s="317"/>
      <c r="L753" s="317"/>
      <c r="M753" s="224"/>
      <c r="N753" s="224"/>
      <c r="O753" s="222"/>
      <c r="P753" s="226"/>
      <c r="Q753" s="222"/>
      <c r="R753" s="222"/>
      <c r="S753" s="222"/>
      <c r="T753" s="222"/>
    </row>
    <row r="754" spans="1:20" ht="12.75" customHeight="1" x14ac:dyDescent="0.2">
      <c r="A754" s="220"/>
      <c r="B754" s="221"/>
      <c r="C754" s="221"/>
      <c r="D754" s="221"/>
      <c r="E754" s="221"/>
      <c r="F754" s="222"/>
      <c r="G754" s="220"/>
      <c r="H754" s="220"/>
      <c r="I754" s="220"/>
      <c r="J754" s="223"/>
      <c r="K754" s="317"/>
      <c r="L754" s="317"/>
      <c r="M754" s="224"/>
      <c r="N754" s="224"/>
      <c r="O754" s="222"/>
      <c r="P754" s="226"/>
      <c r="Q754" s="222"/>
      <c r="R754" s="222"/>
      <c r="S754" s="222"/>
      <c r="T754" s="222"/>
    </row>
    <row r="755" spans="1:20" ht="12.75" customHeight="1" x14ac:dyDescent="0.2">
      <c r="A755" s="220"/>
      <c r="B755" s="221"/>
      <c r="C755" s="221"/>
      <c r="D755" s="221"/>
      <c r="E755" s="221"/>
      <c r="F755" s="222"/>
      <c r="G755" s="220"/>
      <c r="H755" s="220"/>
      <c r="I755" s="220"/>
      <c r="J755" s="223"/>
      <c r="K755" s="317"/>
      <c r="L755" s="317"/>
      <c r="M755" s="224"/>
      <c r="N755" s="224"/>
      <c r="O755" s="222"/>
      <c r="P755" s="226"/>
      <c r="Q755" s="222"/>
      <c r="R755" s="222"/>
      <c r="S755" s="222"/>
      <c r="T755" s="222"/>
    </row>
    <row r="756" spans="1:20" ht="12.75" customHeight="1" x14ac:dyDescent="0.2">
      <c r="A756" s="220"/>
      <c r="B756" s="221"/>
      <c r="C756" s="221"/>
      <c r="D756" s="221"/>
      <c r="E756" s="221"/>
      <c r="F756" s="222"/>
      <c r="G756" s="220"/>
      <c r="H756" s="220"/>
      <c r="I756" s="220"/>
      <c r="J756" s="223"/>
      <c r="K756" s="317"/>
      <c r="L756" s="317"/>
      <c r="M756" s="224"/>
      <c r="N756" s="224"/>
      <c r="O756" s="222"/>
      <c r="P756" s="226"/>
      <c r="Q756" s="222"/>
      <c r="R756" s="222"/>
      <c r="S756" s="222"/>
      <c r="T756" s="222"/>
    </row>
    <row r="757" spans="1:20" ht="12.75" customHeight="1" x14ac:dyDescent="0.2">
      <c r="A757" s="220"/>
      <c r="B757" s="221"/>
      <c r="C757" s="221"/>
      <c r="D757" s="221"/>
      <c r="E757" s="221"/>
      <c r="F757" s="222"/>
      <c r="G757" s="220"/>
      <c r="H757" s="220"/>
      <c r="I757" s="220"/>
      <c r="J757" s="223"/>
      <c r="K757" s="317"/>
      <c r="L757" s="317"/>
      <c r="M757" s="224"/>
      <c r="N757" s="224"/>
      <c r="O757" s="222"/>
      <c r="P757" s="226"/>
      <c r="Q757" s="222"/>
      <c r="R757" s="222"/>
      <c r="S757" s="222"/>
      <c r="T757" s="222"/>
    </row>
    <row r="758" spans="1:20" ht="12.75" customHeight="1" x14ac:dyDescent="0.2">
      <c r="A758" s="220"/>
      <c r="B758" s="221"/>
      <c r="C758" s="221"/>
      <c r="D758" s="221"/>
      <c r="E758" s="221"/>
      <c r="F758" s="222"/>
      <c r="G758" s="220"/>
      <c r="H758" s="220"/>
      <c r="I758" s="220"/>
      <c r="J758" s="223"/>
      <c r="K758" s="317"/>
      <c r="L758" s="317"/>
      <c r="M758" s="224"/>
      <c r="N758" s="224"/>
      <c r="O758" s="222"/>
      <c r="P758" s="226"/>
      <c r="Q758" s="222"/>
      <c r="R758" s="222"/>
      <c r="S758" s="222"/>
      <c r="T758" s="222"/>
    </row>
    <row r="759" spans="1:20" ht="12.75" customHeight="1" x14ac:dyDescent="0.2">
      <c r="A759" s="220"/>
      <c r="B759" s="221"/>
      <c r="C759" s="221"/>
      <c r="D759" s="221"/>
      <c r="E759" s="221"/>
      <c r="F759" s="222"/>
      <c r="G759" s="220"/>
      <c r="H759" s="220"/>
      <c r="I759" s="220"/>
      <c r="J759" s="223"/>
      <c r="K759" s="317"/>
      <c r="L759" s="317"/>
      <c r="M759" s="224"/>
      <c r="N759" s="224"/>
      <c r="O759" s="222"/>
      <c r="P759" s="226"/>
      <c r="Q759" s="222"/>
      <c r="R759" s="222"/>
      <c r="S759" s="222"/>
      <c r="T759" s="222"/>
    </row>
    <row r="760" spans="1:20" ht="12.75" customHeight="1" x14ac:dyDescent="0.2">
      <c r="A760" s="220"/>
      <c r="B760" s="221"/>
      <c r="C760" s="221"/>
      <c r="D760" s="221"/>
      <c r="E760" s="221"/>
      <c r="F760" s="222"/>
      <c r="G760" s="220"/>
      <c r="H760" s="220"/>
      <c r="I760" s="220"/>
      <c r="J760" s="223"/>
      <c r="K760" s="317"/>
      <c r="L760" s="317"/>
      <c r="M760" s="224"/>
      <c r="N760" s="224"/>
      <c r="O760" s="222"/>
      <c r="P760" s="226"/>
      <c r="Q760" s="222"/>
      <c r="R760" s="222"/>
      <c r="S760" s="222"/>
      <c r="T760" s="222"/>
    </row>
    <row r="761" spans="1:20" ht="12.75" customHeight="1" x14ac:dyDescent="0.2">
      <c r="A761" s="220"/>
      <c r="B761" s="221"/>
      <c r="C761" s="221"/>
      <c r="D761" s="221"/>
      <c r="E761" s="221"/>
      <c r="F761" s="222"/>
      <c r="G761" s="220"/>
      <c r="H761" s="220"/>
      <c r="I761" s="220"/>
      <c r="J761" s="223"/>
      <c r="K761" s="317"/>
      <c r="L761" s="317"/>
      <c r="M761" s="224"/>
      <c r="N761" s="224"/>
      <c r="O761" s="222"/>
      <c r="P761" s="226"/>
      <c r="Q761" s="222"/>
      <c r="R761" s="222"/>
      <c r="S761" s="222"/>
      <c r="T761" s="222"/>
    </row>
    <row r="762" spans="1:20" ht="12.75" customHeight="1" x14ac:dyDescent="0.2">
      <c r="A762" s="220"/>
      <c r="B762" s="221"/>
      <c r="C762" s="221"/>
      <c r="D762" s="221"/>
      <c r="E762" s="221"/>
      <c r="F762" s="222"/>
      <c r="G762" s="220"/>
      <c r="H762" s="220"/>
      <c r="I762" s="220"/>
      <c r="J762" s="223"/>
      <c r="K762" s="317"/>
      <c r="L762" s="317"/>
      <c r="M762" s="224"/>
      <c r="N762" s="224"/>
      <c r="O762" s="222"/>
      <c r="P762" s="226"/>
      <c r="Q762" s="222"/>
      <c r="R762" s="222"/>
      <c r="S762" s="222"/>
      <c r="T762" s="222"/>
    </row>
    <row r="763" spans="1:20" ht="12.75" customHeight="1" x14ac:dyDescent="0.2">
      <c r="A763" s="220"/>
      <c r="B763" s="221"/>
      <c r="C763" s="221"/>
      <c r="D763" s="221"/>
      <c r="E763" s="221"/>
      <c r="F763" s="222"/>
      <c r="G763" s="220"/>
      <c r="H763" s="220"/>
      <c r="I763" s="220"/>
      <c r="J763" s="223"/>
      <c r="K763" s="317"/>
      <c r="L763" s="317"/>
      <c r="M763" s="224"/>
      <c r="N763" s="224"/>
      <c r="O763" s="222"/>
      <c r="P763" s="226"/>
      <c r="Q763" s="222"/>
      <c r="R763" s="222"/>
      <c r="S763" s="222"/>
      <c r="T763" s="222"/>
    </row>
    <row r="764" spans="1:20" ht="12.75" customHeight="1" x14ac:dyDescent="0.2">
      <c r="A764" s="220"/>
      <c r="B764" s="221"/>
      <c r="C764" s="221"/>
      <c r="D764" s="221"/>
      <c r="E764" s="221"/>
      <c r="F764" s="222"/>
      <c r="G764" s="220"/>
      <c r="H764" s="220"/>
      <c r="I764" s="220"/>
      <c r="J764" s="223"/>
      <c r="K764" s="317"/>
      <c r="L764" s="317"/>
      <c r="M764" s="224"/>
      <c r="N764" s="224"/>
      <c r="O764" s="222"/>
      <c r="P764" s="226"/>
      <c r="Q764" s="222"/>
      <c r="R764" s="222"/>
      <c r="S764" s="222"/>
      <c r="T764" s="222"/>
    </row>
    <row r="765" spans="1:20" ht="12.75" customHeight="1" x14ac:dyDescent="0.2">
      <c r="A765" s="220"/>
      <c r="B765" s="221"/>
      <c r="C765" s="221"/>
      <c r="D765" s="221"/>
      <c r="E765" s="221"/>
      <c r="F765" s="222"/>
      <c r="G765" s="220"/>
      <c r="H765" s="220"/>
      <c r="I765" s="220"/>
      <c r="J765" s="223"/>
      <c r="K765" s="317"/>
      <c r="L765" s="317"/>
      <c r="M765" s="224"/>
      <c r="N765" s="224"/>
      <c r="O765" s="222"/>
      <c r="P765" s="226"/>
      <c r="Q765" s="222"/>
      <c r="R765" s="222"/>
      <c r="S765" s="222"/>
      <c r="T765" s="222"/>
    </row>
    <row r="766" spans="1:20" ht="12.75" customHeight="1" x14ac:dyDescent="0.2">
      <c r="A766" s="220"/>
      <c r="B766" s="221"/>
      <c r="C766" s="221"/>
      <c r="D766" s="221"/>
      <c r="E766" s="221"/>
      <c r="F766" s="222"/>
      <c r="G766" s="220"/>
      <c r="H766" s="220"/>
      <c r="I766" s="220"/>
      <c r="J766" s="223"/>
      <c r="K766" s="317"/>
      <c r="L766" s="317"/>
      <c r="M766" s="224"/>
      <c r="N766" s="224"/>
      <c r="O766" s="222"/>
      <c r="P766" s="226"/>
      <c r="Q766" s="222"/>
      <c r="R766" s="222"/>
      <c r="S766" s="222"/>
      <c r="T766" s="222"/>
    </row>
    <row r="767" spans="1:20" ht="12.75" customHeight="1" x14ac:dyDescent="0.2">
      <c r="A767" s="220"/>
      <c r="B767" s="221"/>
      <c r="C767" s="221"/>
      <c r="D767" s="221"/>
      <c r="E767" s="221"/>
      <c r="F767" s="222"/>
      <c r="G767" s="220"/>
      <c r="H767" s="220"/>
      <c r="I767" s="220"/>
      <c r="J767" s="223"/>
      <c r="K767" s="317"/>
      <c r="L767" s="317"/>
      <c r="M767" s="224"/>
      <c r="N767" s="224"/>
      <c r="O767" s="222"/>
      <c r="P767" s="226"/>
      <c r="Q767" s="222"/>
      <c r="R767" s="222"/>
      <c r="S767" s="222"/>
      <c r="T767" s="222"/>
    </row>
    <row r="768" spans="1:20" ht="12.75" customHeight="1" x14ac:dyDescent="0.2">
      <c r="A768" s="220"/>
      <c r="B768" s="221"/>
      <c r="C768" s="221"/>
      <c r="D768" s="221"/>
      <c r="E768" s="221"/>
      <c r="F768" s="222"/>
      <c r="G768" s="220"/>
      <c r="H768" s="220"/>
      <c r="I768" s="220"/>
      <c r="J768" s="223"/>
      <c r="K768" s="317"/>
      <c r="L768" s="317"/>
      <c r="M768" s="224"/>
      <c r="N768" s="224"/>
      <c r="O768" s="222"/>
      <c r="P768" s="226"/>
      <c r="Q768" s="222"/>
      <c r="R768" s="222"/>
      <c r="S768" s="222"/>
      <c r="T768" s="222"/>
    </row>
    <row r="769" spans="1:20" ht="12.75" customHeight="1" x14ac:dyDescent="0.2">
      <c r="A769" s="220"/>
      <c r="B769" s="221"/>
      <c r="C769" s="221"/>
      <c r="D769" s="221"/>
      <c r="E769" s="221"/>
      <c r="F769" s="222"/>
      <c r="G769" s="220"/>
      <c r="H769" s="220"/>
      <c r="I769" s="220"/>
      <c r="J769" s="223"/>
      <c r="K769" s="317"/>
      <c r="L769" s="317"/>
      <c r="M769" s="224"/>
      <c r="N769" s="224"/>
      <c r="O769" s="222"/>
      <c r="P769" s="226"/>
      <c r="Q769" s="222"/>
      <c r="R769" s="222"/>
      <c r="S769" s="222"/>
      <c r="T769" s="222"/>
    </row>
    <row r="770" spans="1:20" ht="12.75" customHeight="1" x14ac:dyDescent="0.2">
      <c r="A770" s="220"/>
      <c r="B770" s="221"/>
      <c r="C770" s="221"/>
      <c r="D770" s="221"/>
      <c r="E770" s="221"/>
      <c r="F770" s="222"/>
      <c r="G770" s="220"/>
      <c r="H770" s="220"/>
      <c r="I770" s="220"/>
      <c r="J770" s="223"/>
      <c r="K770" s="317"/>
      <c r="L770" s="317"/>
      <c r="M770" s="224"/>
      <c r="N770" s="224"/>
      <c r="O770" s="222"/>
      <c r="P770" s="226"/>
      <c r="Q770" s="222"/>
      <c r="R770" s="222"/>
      <c r="S770" s="222"/>
      <c r="T770" s="222"/>
    </row>
    <row r="771" spans="1:20" ht="12.75" customHeight="1" x14ac:dyDescent="0.2">
      <c r="A771" s="220"/>
      <c r="B771" s="221"/>
      <c r="C771" s="221"/>
      <c r="D771" s="221"/>
      <c r="E771" s="221"/>
      <c r="F771" s="222"/>
      <c r="G771" s="220"/>
      <c r="H771" s="220"/>
      <c r="I771" s="220"/>
      <c r="J771" s="223"/>
      <c r="K771" s="317"/>
      <c r="L771" s="317"/>
      <c r="M771" s="224"/>
      <c r="N771" s="224"/>
      <c r="O771" s="222"/>
      <c r="P771" s="226"/>
      <c r="Q771" s="222"/>
      <c r="R771" s="222"/>
      <c r="S771" s="222"/>
      <c r="T771" s="222"/>
    </row>
    <row r="772" spans="1:20" ht="12.75" customHeight="1" x14ac:dyDescent="0.2">
      <c r="A772" s="220"/>
      <c r="B772" s="221"/>
      <c r="C772" s="221"/>
      <c r="D772" s="221"/>
      <c r="E772" s="221"/>
      <c r="F772" s="222"/>
      <c r="G772" s="220"/>
      <c r="H772" s="220"/>
      <c r="I772" s="220"/>
      <c r="J772" s="223"/>
      <c r="K772" s="317"/>
      <c r="L772" s="317"/>
      <c r="M772" s="224"/>
      <c r="N772" s="224"/>
      <c r="O772" s="222"/>
      <c r="P772" s="226"/>
      <c r="Q772" s="222"/>
      <c r="R772" s="222"/>
      <c r="S772" s="222"/>
      <c r="T772" s="222"/>
    </row>
    <row r="773" spans="1:20" ht="12.75" customHeight="1" x14ac:dyDescent="0.2">
      <c r="A773" s="220"/>
      <c r="B773" s="221"/>
      <c r="C773" s="221"/>
      <c r="D773" s="221"/>
      <c r="E773" s="221"/>
      <c r="F773" s="222"/>
      <c r="G773" s="220"/>
      <c r="H773" s="220"/>
      <c r="I773" s="220"/>
      <c r="J773" s="223"/>
      <c r="K773" s="317"/>
      <c r="L773" s="317"/>
      <c r="M773" s="224"/>
      <c r="N773" s="224"/>
      <c r="O773" s="222"/>
      <c r="P773" s="226"/>
      <c r="Q773" s="222"/>
      <c r="R773" s="222"/>
      <c r="S773" s="222"/>
      <c r="T773" s="222"/>
    </row>
    <row r="774" spans="1:20" ht="12.75" customHeight="1" x14ac:dyDescent="0.2">
      <c r="A774" s="220"/>
      <c r="B774" s="221"/>
      <c r="C774" s="221"/>
      <c r="D774" s="221"/>
      <c r="E774" s="221"/>
      <c r="F774" s="222"/>
      <c r="G774" s="220"/>
      <c r="H774" s="220"/>
      <c r="I774" s="220"/>
      <c r="J774" s="223"/>
      <c r="K774" s="317"/>
      <c r="L774" s="317"/>
      <c r="M774" s="224"/>
      <c r="N774" s="224"/>
      <c r="O774" s="222"/>
      <c r="P774" s="226"/>
      <c r="Q774" s="222"/>
      <c r="R774" s="222"/>
      <c r="S774" s="222"/>
      <c r="T774" s="222"/>
    </row>
    <row r="775" spans="1:20" ht="12.75" customHeight="1" x14ac:dyDescent="0.2">
      <c r="A775" s="220"/>
      <c r="B775" s="221"/>
      <c r="C775" s="221"/>
      <c r="D775" s="221"/>
      <c r="E775" s="221"/>
      <c r="F775" s="222"/>
      <c r="G775" s="220"/>
      <c r="H775" s="220"/>
      <c r="I775" s="220"/>
      <c r="J775" s="223"/>
      <c r="K775" s="317"/>
      <c r="L775" s="317"/>
      <c r="M775" s="224"/>
      <c r="N775" s="224"/>
      <c r="O775" s="222"/>
      <c r="P775" s="226"/>
      <c r="Q775" s="222"/>
      <c r="R775" s="222"/>
      <c r="S775" s="222"/>
      <c r="T775" s="222"/>
    </row>
    <row r="776" spans="1:20" ht="12.75" customHeight="1" x14ac:dyDescent="0.2">
      <c r="A776" s="220"/>
      <c r="B776" s="221"/>
      <c r="C776" s="221"/>
      <c r="D776" s="221"/>
      <c r="E776" s="221"/>
      <c r="F776" s="222"/>
      <c r="G776" s="220"/>
      <c r="H776" s="220"/>
      <c r="I776" s="220"/>
      <c r="J776" s="223"/>
      <c r="K776" s="317"/>
      <c r="L776" s="317"/>
      <c r="M776" s="224"/>
      <c r="N776" s="224"/>
      <c r="O776" s="222"/>
      <c r="P776" s="226"/>
      <c r="Q776" s="222"/>
      <c r="R776" s="222"/>
      <c r="S776" s="222"/>
      <c r="T776" s="222"/>
    </row>
    <row r="777" spans="1:20" ht="12.75" customHeight="1" x14ac:dyDescent="0.2">
      <c r="A777" s="220"/>
      <c r="B777" s="221"/>
      <c r="C777" s="221"/>
      <c r="D777" s="221"/>
      <c r="E777" s="221"/>
      <c r="F777" s="222"/>
      <c r="G777" s="220"/>
      <c r="H777" s="220"/>
      <c r="I777" s="220"/>
      <c r="J777" s="223"/>
      <c r="K777" s="317"/>
      <c r="L777" s="317"/>
      <c r="M777" s="224"/>
      <c r="N777" s="224"/>
      <c r="O777" s="222"/>
      <c r="P777" s="226"/>
      <c r="Q777" s="222"/>
      <c r="R777" s="222"/>
      <c r="S777" s="222"/>
      <c r="T777" s="222"/>
    </row>
    <row r="778" spans="1:20" ht="12.75" customHeight="1" x14ac:dyDescent="0.2">
      <c r="A778" s="220"/>
      <c r="B778" s="221"/>
      <c r="C778" s="221"/>
      <c r="D778" s="221"/>
      <c r="E778" s="221"/>
      <c r="F778" s="222"/>
      <c r="G778" s="220"/>
      <c r="H778" s="220"/>
      <c r="I778" s="220"/>
      <c r="J778" s="223"/>
      <c r="K778" s="317"/>
      <c r="L778" s="317"/>
      <c r="M778" s="224"/>
      <c r="N778" s="224"/>
      <c r="O778" s="222"/>
      <c r="P778" s="226"/>
      <c r="Q778" s="222"/>
      <c r="R778" s="222"/>
      <c r="S778" s="222"/>
      <c r="T778" s="222"/>
    </row>
    <row r="779" spans="1:20" ht="12.75" customHeight="1" x14ac:dyDescent="0.2">
      <c r="A779" s="220"/>
      <c r="B779" s="221"/>
      <c r="C779" s="221"/>
      <c r="D779" s="221"/>
      <c r="E779" s="221"/>
      <c r="F779" s="222"/>
      <c r="G779" s="220"/>
      <c r="H779" s="220"/>
      <c r="I779" s="220"/>
      <c r="J779" s="223"/>
      <c r="K779" s="317"/>
      <c r="L779" s="317"/>
      <c r="M779" s="224"/>
      <c r="N779" s="224"/>
      <c r="O779" s="222"/>
      <c r="P779" s="226"/>
      <c r="Q779" s="222"/>
      <c r="R779" s="222"/>
      <c r="S779" s="222"/>
      <c r="T779" s="222"/>
    </row>
    <row r="780" spans="1:20" ht="12.75" customHeight="1" x14ac:dyDescent="0.2">
      <c r="A780" s="220"/>
      <c r="B780" s="221"/>
      <c r="C780" s="221"/>
      <c r="D780" s="221"/>
      <c r="E780" s="221"/>
      <c r="F780" s="222"/>
      <c r="G780" s="220"/>
      <c r="H780" s="220"/>
      <c r="I780" s="220"/>
      <c r="J780" s="223"/>
      <c r="K780" s="317"/>
      <c r="L780" s="317"/>
      <c r="M780" s="224"/>
      <c r="N780" s="224"/>
      <c r="O780" s="222"/>
      <c r="P780" s="226"/>
      <c r="Q780" s="222"/>
      <c r="R780" s="222"/>
      <c r="S780" s="222"/>
      <c r="T780" s="222"/>
    </row>
    <row r="781" spans="1:20" ht="12.75" customHeight="1" x14ac:dyDescent="0.2">
      <c r="A781" s="220"/>
      <c r="B781" s="221"/>
      <c r="C781" s="221"/>
      <c r="D781" s="221"/>
      <c r="E781" s="221"/>
      <c r="F781" s="222"/>
      <c r="G781" s="220"/>
      <c r="H781" s="220"/>
      <c r="I781" s="220"/>
      <c r="J781" s="223"/>
      <c r="K781" s="317"/>
      <c r="L781" s="317"/>
      <c r="M781" s="224"/>
      <c r="N781" s="224"/>
      <c r="O781" s="222"/>
      <c r="P781" s="226"/>
      <c r="Q781" s="222"/>
      <c r="R781" s="222"/>
      <c r="S781" s="222"/>
      <c r="T781" s="222"/>
    </row>
    <row r="782" spans="1:20" ht="12.75" customHeight="1" x14ac:dyDescent="0.2">
      <c r="A782" s="220"/>
      <c r="B782" s="221"/>
      <c r="C782" s="221"/>
      <c r="D782" s="221"/>
      <c r="E782" s="221"/>
      <c r="F782" s="222"/>
      <c r="G782" s="220"/>
      <c r="H782" s="220"/>
      <c r="I782" s="220"/>
      <c r="J782" s="223"/>
      <c r="K782" s="317"/>
      <c r="L782" s="317"/>
      <c r="M782" s="224"/>
      <c r="N782" s="224"/>
      <c r="O782" s="222"/>
      <c r="P782" s="226"/>
      <c r="Q782" s="222"/>
      <c r="R782" s="222"/>
      <c r="S782" s="222"/>
      <c r="T782" s="222"/>
    </row>
    <row r="783" spans="1:20" ht="12.75" customHeight="1" x14ac:dyDescent="0.2">
      <c r="A783" s="220"/>
      <c r="B783" s="221"/>
      <c r="C783" s="221"/>
      <c r="D783" s="221"/>
      <c r="E783" s="221"/>
      <c r="F783" s="222"/>
      <c r="G783" s="220"/>
      <c r="H783" s="220"/>
      <c r="I783" s="220"/>
      <c r="J783" s="223"/>
      <c r="K783" s="317"/>
      <c r="L783" s="317"/>
      <c r="M783" s="224"/>
      <c r="N783" s="224"/>
      <c r="O783" s="222"/>
      <c r="P783" s="226"/>
      <c r="Q783" s="222"/>
      <c r="R783" s="222"/>
      <c r="S783" s="222"/>
      <c r="T783" s="222"/>
    </row>
    <row r="784" spans="1:20" ht="12.75" customHeight="1" x14ac:dyDescent="0.2">
      <c r="A784" s="220"/>
      <c r="B784" s="221"/>
      <c r="C784" s="221"/>
      <c r="D784" s="221"/>
      <c r="E784" s="221"/>
      <c r="F784" s="222"/>
      <c r="G784" s="220"/>
      <c r="H784" s="220"/>
      <c r="I784" s="220"/>
      <c r="J784" s="223"/>
      <c r="K784" s="317"/>
      <c r="L784" s="317"/>
      <c r="M784" s="224"/>
      <c r="N784" s="224"/>
      <c r="O784" s="222"/>
      <c r="P784" s="226"/>
      <c r="Q784" s="222"/>
      <c r="R784" s="222"/>
      <c r="S784" s="222"/>
      <c r="T784" s="222"/>
    </row>
    <row r="785" spans="1:20" ht="12.75" customHeight="1" x14ac:dyDescent="0.2">
      <c r="A785" s="220"/>
      <c r="B785" s="221"/>
      <c r="C785" s="221"/>
      <c r="D785" s="221"/>
      <c r="E785" s="221"/>
      <c r="F785" s="222"/>
      <c r="G785" s="220"/>
      <c r="H785" s="220"/>
      <c r="I785" s="220"/>
      <c r="J785" s="223"/>
      <c r="K785" s="317"/>
      <c r="L785" s="317"/>
      <c r="M785" s="224"/>
      <c r="N785" s="224"/>
      <c r="O785" s="222"/>
      <c r="P785" s="226"/>
      <c r="Q785" s="222"/>
      <c r="R785" s="222"/>
      <c r="S785" s="222"/>
      <c r="T785" s="222"/>
    </row>
    <row r="786" spans="1:20" ht="12.75" customHeight="1" x14ac:dyDescent="0.2">
      <c r="A786" s="220"/>
      <c r="B786" s="221"/>
      <c r="C786" s="221"/>
      <c r="D786" s="221"/>
      <c r="E786" s="221"/>
      <c r="F786" s="222"/>
      <c r="G786" s="220"/>
      <c r="H786" s="220"/>
      <c r="I786" s="220"/>
      <c r="J786" s="223"/>
      <c r="K786" s="317"/>
      <c r="L786" s="317"/>
      <c r="M786" s="224"/>
      <c r="N786" s="224"/>
      <c r="O786" s="222"/>
      <c r="P786" s="226"/>
      <c r="Q786" s="222"/>
      <c r="R786" s="222"/>
      <c r="S786" s="222"/>
      <c r="T786" s="222"/>
    </row>
    <row r="787" spans="1:20" ht="12.75" customHeight="1" x14ac:dyDescent="0.2">
      <c r="A787" s="220"/>
      <c r="B787" s="221"/>
      <c r="C787" s="221"/>
      <c r="D787" s="221"/>
      <c r="E787" s="221"/>
      <c r="F787" s="222"/>
      <c r="G787" s="220"/>
      <c r="H787" s="220"/>
      <c r="I787" s="220"/>
      <c r="J787" s="223"/>
      <c r="K787" s="317"/>
      <c r="L787" s="317"/>
      <c r="M787" s="224"/>
      <c r="N787" s="224"/>
      <c r="O787" s="222"/>
      <c r="P787" s="226"/>
      <c r="Q787" s="222"/>
      <c r="R787" s="222"/>
      <c r="S787" s="222"/>
      <c r="T787" s="222"/>
    </row>
    <row r="788" spans="1:20" ht="12.75" customHeight="1" x14ac:dyDescent="0.2">
      <c r="A788" s="220"/>
      <c r="B788" s="221"/>
      <c r="C788" s="221"/>
      <c r="D788" s="221"/>
      <c r="E788" s="221"/>
      <c r="F788" s="222"/>
      <c r="G788" s="220"/>
      <c r="H788" s="220"/>
      <c r="I788" s="220"/>
      <c r="J788" s="223"/>
      <c r="K788" s="317"/>
      <c r="L788" s="317"/>
      <c r="M788" s="224"/>
      <c r="N788" s="224"/>
      <c r="O788" s="222"/>
      <c r="P788" s="226"/>
      <c r="Q788" s="222"/>
      <c r="R788" s="222"/>
      <c r="S788" s="222"/>
      <c r="T788" s="222"/>
    </row>
    <row r="789" spans="1:20" ht="12.75" customHeight="1" x14ac:dyDescent="0.2">
      <c r="A789" s="220"/>
      <c r="B789" s="221"/>
      <c r="C789" s="221"/>
      <c r="D789" s="221"/>
      <c r="E789" s="221"/>
      <c r="F789" s="222"/>
      <c r="G789" s="220"/>
      <c r="H789" s="220"/>
      <c r="I789" s="220"/>
      <c r="J789" s="223"/>
      <c r="K789" s="317"/>
      <c r="L789" s="317"/>
      <c r="M789" s="224"/>
      <c r="N789" s="224"/>
      <c r="O789" s="222"/>
      <c r="P789" s="226"/>
      <c r="Q789" s="222"/>
      <c r="R789" s="222"/>
      <c r="S789" s="222"/>
      <c r="T789" s="222"/>
    </row>
    <row r="790" spans="1:20" ht="12.75" customHeight="1" x14ac:dyDescent="0.2">
      <c r="A790" s="220"/>
      <c r="B790" s="221"/>
      <c r="C790" s="221"/>
      <c r="D790" s="221"/>
      <c r="E790" s="221"/>
      <c r="F790" s="222"/>
      <c r="G790" s="220"/>
      <c r="H790" s="220"/>
      <c r="I790" s="220"/>
      <c r="J790" s="223"/>
      <c r="K790" s="317"/>
      <c r="L790" s="317"/>
      <c r="M790" s="224"/>
      <c r="N790" s="224"/>
      <c r="O790" s="222"/>
      <c r="P790" s="226"/>
      <c r="Q790" s="222"/>
      <c r="R790" s="222"/>
      <c r="S790" s="222"/>
      <c r="T790" s="222"/>
    </row>
    <row r="791" spans="1:20" ht="12.75" customHeight="1" x14ac:dyDescent="0.2">
      <c r="A791" s="220"/>
      <c r="B791" s="221"/>
      <c r="C791" s="221"/>
      <c r="D791" s="221"/>
      <c r="E791" s="221"/>
      <c r="F791" s="222"/>
      <c r="G791" s="220"/>
      <c r="H791" s="220"/>
      <c r="I791" s="220"/>
      <c r="J791" s="223"/>
      <c r="K791" s="317"/>
      <c r="L791" s="317"/>
      <c r="M791" s="224"/>
      <c r="N791" s="224"/>
      <c r="O791" s="222"/>
      <c r="P791" s="226"/>
      <c r="Q791" s="222"/>
      <c r="R791" s="222"/>
      <c r="S791" s="222"/>
      <c r="T791" s="222"/>
    </row>
    <row r="792" spans="1:20" ht="12.75" customHeight="1" x14ac:dyDescent="0.2">
      <c r="A792" s="220"/>
      <c r="B792" s="221"/>
      <c r="C792" s="221"/>
      <c r="D792" s="221"/>
      <c r="E792" s="221"/>
      <c r="F792" s="222"/>
      <c r="G792" s="220"/>
      <c r="H792" s="220"/>
      <c r="I792" s="220"/>
      <c r="J792" s="223"/>
      <c r="K792" s="317"/>
      <c r="L792" s="317"/>
      <c r="M792" s="224"/>
      <c r="N792" s="224"/>
      <c r="O792" s="222"/>
      <c r="P792" s="226"/>
      <c r="Q792" s="222"/>
      <c r="R792" s="222"/>
      <c r="S792" s="222"/>
      <c r="T792" s="222"/>
    </row>
    <row r="793" spans="1:20" ht="12.75" customHeight="1" x14ac:dyDescent="0.2">
      <c r="A793" s="220"/>
      <c r="B793" s="221"/>
      <c r="C793" s="221"/>
      <c r="D793" s="221"/>
      <c r="E793" s="221"/>
      <c r="F793" s="222"/>
      <c r="G793" s="220"/>
      <c r="H793" s="220"/>
      <c r="I793" s="220"/>
      <c r="J793" s="223"/>
      <c r="K793" s="317"/>
      <c r="L793" s="317"/>
      <c r="M793" s="224"/>
      <c r="N793" s="224"/>
      <c r="O793" s="222"/>
      <c r="P793" s="226"/>
      <c r="Q793" s="222"/>
      <c r="R793" s="222"/>
      <c r="S793" s="222"/>
      <c r="T793" s="222"/>
    </row>
    <row r="794" spans="1:20" ht="12.75" customHeight="1" x14ac:dyDescent="0.2">
      <c r="A794" s="220"/>
      <c r="B794" s="221"/>
      <c r="C794" s="221"/>
      <c r="D794" s="221"/>
      <c r="E794" s="221"/>
      <c r="F794" s="222"/>
      <c r="G794" s="220"/>
      <c r="H794" s="220"/>
      <c r="I794" s="220"/>
      <c r="J794" s="223"/>
      <c r="K794" s="317"/>
      <c r="L794" s="317"/>
      <c r="M794" s="224"/>
      <c r="N794" s="224"/>
      <c r="O794" s="222"/>
      <c r="P794" s="226"/>
      <c r="Q794" s="222"/>
      <c r="R794" s="222"/>
      <c r="S794" s="222"/>
      <c r="T794" s="222"/>
    </row>
    <row r="795" spans="1:20" ht="12.75" customHeight="1" x14ac:dyDescent="0.2">
      <c r="A795" s="220"/>
      <c r="B795" s="221"/>
      <c r="C795" s="221"/>
      <c r="D795" s="221"/>
      <c r="E795" s="221"/>
      <c r="F795" s="222"/>
      <c r="G795" s="220"/>
      <c r="H795" s="220"/>
      <c r="I795" s="220"/>
      <c r="J795" s="223"/>
      <c r="K795" s="317"/>
      <c r="L795" s="317"/>
      <c r="M795" s="224"/>
      <c r="N795" s="224"/>
      <c r="O795" s="222"/>
      <c r="P795" s="226"/>
      <c r="Q795" s="222"/>
      <c r="R795" s="222"/>
      <c r="S795" s="222"/>
      <c r="T795" s="222"/>
    </row>
    <row r="796" spans="1:20" ht="12.75" customHeight="1" x14ac:dyDescent="0.2">
      <c r="A796" s="220"/>
      <c r="B796" s="221"/>
      <c r="C796" s="221"/>
      <c r="D796" s="221"/>
      <c r="E796" s="221"/>
      <c r="F796" s="222"/>
      <c r="G796" s="220"/>
      <c r="H796" s="220"/>
      <c r="I796" s="220"/>
      <c r="J796" s="223"/>
      <c r="K796" s="317"/>
      <c r="L796" s="317"/>
      <c r="M796" s="224"/>
      <c r="N796" s="224"/>
      <c r="O796" s="222"/>
      <c r="P796" s="226"/>
      <c r="Q796" s="222"/>
      <c r="R796" s="222"/>
      <c r="S796" s="222"/>
      <c r="T796" s="222"/>
    </row>
    <row r="797" spans="1:20" ht="12.75" customHeight="1" x14ac:dyDescent="0.2">
      <c r="A797" s="220"/>
      <c r="B797" s="221"/>
      <c r="C797" s="221"/>
      <c r="D797" s="221"/>
      <c r="E797" s="221"/>
      <c r="F797" s="222"/>
      <c r="G797" s="220"/>
      <c r="H797" s="220"/>
      <c r="I797" s="220"/>
      <c r="J797" s="223"/>
      <c r="K797" s="317"/>
      <c r="L797" s="317"/>
      <c r="M797" s="224"/>
      <c r="N797" s="224"/>
      <c r="O797" s="222"/>
      <c r="P797" s="226"/>
      <c r="Q797" s="222"/>
      <c r="R797" s="222"/>
      <c r="S797" s="222"/>
      <c r="T797" s="222"/>
    </row>
    <row r="798" spans="1:20" ht="12.75" customHeight="1" x14ac:dyDescent="0.2">
      <c r="A798" s="220"/>
      <c r="B798" s="221"/>
      <c r="C798" s="221"/>
      <c r="D798" s="221"/>
      <c r="E798" s="221"/>
      <c r="F798" s="222"/>
      <c r="G798" s="220"/>
      <c r="H798" s="220"/>
      <c r="I798" s="220"/>
      <c r="J798" s="223"/>
      <c r="K798" s="317"/>
      <c r="L798" s="317"/>
      <c r="M798" s="224"/>
      <c r="N798" s="224"/>
      <c r="O798" s="222"/>
      <c r="P798" s="226"/>
      <c r="Q798" s="222"/>
      <c r="R798" s="222"/>
      <c r="S798" s="222"/>
      <c r="T798" s="222"/>
    </row>
    <row r="799" spans="1:20" ht="12.75" customHeight="1" x14ac:dyDescent="0.2">
      <c r="A799" s="220"/>
      <c r="B799" s="221"/>
      <c r="C799" s="221"/>
      <c r="D799" s="221"/>
      <c r="E799" s="221"/>
      <c r="F799" s="222"/>
      <c r="G799" s="220"/>
      <c r="H799" s="220"/>
      <c r="I799" s="220"/>
      <c r="J799" s="223"/>
      <c r="K799" s="317"/>
      <c r="L799" s="317"/>
      <c r="M799" s="224"/>
      <c r="N799" s="224"/>
      <c r="O799" s="222"/>
      <c r="P799" s="226"/>
      <c r="Q799" s="222"/>
      <c r="R799" s="222"/>
      <c r="S799" s="222"/>
      <c r="T799" s="222"/>
    </row>
    <row r="800" spans="1:20" ht="12.75" customHeight="1" x14ac:dyDescent="0.2">
      <c r="A800" s="220"/>
      <c r="B800" s="221"/>
      <c r="C800" s="221"/>
      <c r="D800" s="221"/>
      <c r="E800" s="221"/>
      <c r="F800" s="222"/>
      <c r="G800" s="220"/>
      <c r="H800" s="220"/>
      <c r="I800" s="220"/>
      <c r="J800" s="223"/>
      <c r="K800" s="317"/>
      <c r="L800" s="317"/>
      <c r="M800" s="224"/>
      <c r="N800" s="224"/>
      <c r="O800" s="222"/>
      <c r="P800" s="226"/>
      <c r="Q800" s="222"/>
      <c r="R800" s="222"/>
      <c r="S800" s="222"/>
      <c r="T800" s="222"/>
    </row>
    <row r="801" spans="1:20" ht="12.75" customHeight="1" x14ac:dyDescent="0.2">
      <c r="A801" s="220"/>
      <c r="B801" s="221"/>
      <c r="C801" s="221"/>
      <c r="D801" s="221"/>
      <c r="E801" s="221"/>
      <c r="F801" s="222"/>
      <c r="G801" s="220"/>
      <c r="H801" s="220"/>
      <c r="I801" s="220"/>
      <c r="J801" s="223"/>
      <c r="K801" s="317"/>
      <c r="L801" s="317"/>
      <c r="M801" s="224"/>
      <c r="N801" s="224"/>
      <c r="O801" s="222"/>
      <c r="P801" s="226"/>
      <c r="Q801" s="222"/>
      <c r="R801" s="222"/>
      <c r="S801" s="222"/>
      <c r="T801" s="222"/>
    </row>
    <row r="802" spans="1:20" ht="12.75" customHeight="1" x14ac:dyDescent="0.2">
      <c r="A802" s="220"/>
      <c r="B802" s="221"/>
      <c r="C802" s="221"/>
      <c r="D802" s="221"/>
      <c r="E802" s="221"/>
      <c r="F802" s="222"/>
      <c r="G802" s="220"/>
      <c r="H802" s="220"/>
      <c r="I802" s="220"/>
      <c r="J802" s="223"/>
      <c r="K802" s="317"/>
      <c r="L802" s="317"/>
      <c r="M802" s="224"/>
      <c r="N802" s="224"/>
      <c r="O802" s="222"/>
      <c r="P802" s="226"/>
      <c r="Q802" s="222"/>
      <c r="R802" s="222"/>
      <c r="S802" s="222"/>
      <c r="T802" s="222"/>
    </row>
    <row r="803" spans="1:20" ht="12.75" customHeight="1" x14ac:dyDescent="0.2">
      <c r="A803" s="220"/>
      <c r="B803" s="221"/>
      <c r="C803" s="221"/>
      <c r="D803" s="221"/>
      <c r="E803" s="221"/>
      <c r="F803" s="222"/>
      <c r="G803" s="220"/>
      <c r="H803" s="220"/>
      <c r="I803" s="220"/>
      <c r="J803" s="223"/>
      <c r="K803" s="317"/>
      <c r="L803" s="317"/>
      <c r="M803" s="224"/>
      <c r="N803" s="224"/>
      <c r="O803" s="222"/>
      <c r="P803" s="226"/>
      <c r="Q803" s="222"/>
      <c r="R803" s="222"/>
      <c r="S803" s="222"/>
      <c r="T803" s="222"/>
    </row>
    <row r="804" spans="1:20" ht="12.75" customHeight="1" x14ac:dyDescent="0.2">
      <c r="A804" s="220"/>
      <c r="B804" s="221"/>
      <c r="C804" s="221"/>
      <c r="D804" s="221"/>
      <c r="E804" s="221"/>
      <c r="F804" s="222"/>
      <c r="G804" s="220"/>
      <c r="H804" s="220"/>
      <c r="I804" s="220"/>
      <c r="J804" s="223"/>
      <c r="K804" s="317"/>
      <c r="L804" s="317"/>
      <c r="M804" s="224"/>
      <c r="N804" s="224"/>
      <c r="O804" s="222"/>
      <c r="P804" s="226"/>
      <c r="Q804" s="222"/>
      <c r="R804" s="222"/>
      <c r="S804" s="222"/>
      <c r="T804" s="222"/>
    </row>
    <row r="805" spans="1:20" ht="12.75" customHeight="1" x14ac:dyDescent="0.2">
      <c r="A805" s="220"/>
      <c r="B805" s="221"/>
      <c r="C805" s="221"/>
      <c r="D805" s="221"/>
      <c r="E805" s="221"/>
      <c r="F805" s="222"/>
      <c r="G805" s="220"/>
      <c r="H805" s="220"/>
      <c r="I805" s="220"/>
      <c r="J805" s="223"/>
      <c r="K805" s="317"/>
      <c r="L805" s="317"/>
      <c r="M805" s="224"/>
      <c r="N805" s="224"/>
      <c r="O805" s="222"/>
      <c r="P805" s="226"/>
      <c r="Q805" s="222"/>
      <c r="R805" s="222"/>
      <c r="S805" s="222"/>
      <c r="T805" s="222"/>
    </row>
    <row r="806" spans="1:20" ht="12.75" customHeight="1" x14ac:dyDescent="0.2">
      <c r="A806" s="220"/>
      <c r="B806" s="221"/>
      <c r="C806" s="221"/>
      <c r="D806" s="221"/>
      <c r="E806" s="221"/>
      <c r="F806" s="222"/>
      <c r="G806" s="220"/>
      <c r="H806" s="220"/>
      <c r="I806" s="220"/>
      <c r="J806" s="223"/>
      <c r="K806" s="317"/>
      <c r="L806" s="317"/>
      <c r="M806" s="224"/>
      <c r="N806" s="224"/>
      <c r="O806" s="222"/>
      <c r="P806" s="226"/>
      <c r="Q806" s="222"/>
      <c r="R806" s="222"/>
      <c r="S806" s="222"/>
      <c r="T806" s="222"/>
    </row>
    <row r="807" spans="1:20" ht="12.75" customHeight="1" x14ac:dyDescent="0.2">
      <c r="A807" s="220"/>
      <c r="B807" s="221"/>
      <c r="C807" s="221"/>
      <c r="D807" s="221"/>
      <c r="E807" s="221"/>
      <c r="F807" s="222"/>
      <c r="G807" s="220"/>
      <c r="H807" s="220"/>
      <c r="I807" s="220"/>
      <c r="J807" s="223"/>
      <c r="K807" s="317"/>
      <c r="L807" s="317"/>
      <c r="M807" s="224"/>
      <c r="N807" s="224"/>
      <c r="O807" s="222"/>
      <c r="P807" s="226"/>
      <c r="Q807" s="222"/>
      <c r="R807" s="222"/>
      <c r="S807" s="222"/>
      <c r="T807" s="222"/>
    </row>
    <row r="808" spans="1:20" ht="12.75" customHeight="1" x14ac:dyDescent="0.2">
      <c r="A808" s="220"/>
      <c r="B808" s="221"/>
      <c r="C808" s="221"/>
      <c r="D808" s="221"/>
      <c r="E808" s="221"/>
      <c r="F808" s="222"/>
      <c r="G808" s="220"/>
      <c r="H808" s="220"/>
      <c r="I808" s="220"/>
      <c r="J808" s="223"/>
      <c r="K808" s="317"/>
      <c r="L808" s="317"/>
      <c r="M808" s="224"/>
      <c r="N808" s="224"/>
      <c r="O808" s="222"/>
      <c r="P808" s="226"/>
      <c r="Q808" s="222"/>
      <c r="R808" s="222"/>
      <c r="S808" s="222"/>
      <c r="T808" s="222"/>
    </row>
    <row r="809" spans="1:20" ht="12.75" customHeight="1" x14ac:dyDescent="0.2">
      <c r="A809" s="220"/>
      <c r="B809" s="221"/>
      <c r="C809" s="221"/>
      <c r="D809" s="221"/>
      <c r="E809" s="221"/>
      <c r="F809" s="222"/>
      <c r="G809" s="220"/>
      <c r="H809" s="220"/>
      <c r="I809" s="220"/>
      <c r="J809" s="223"/>
      <c r="K809" s="317"/>
      <c r="L809" s="317"/>
      <c r="M809" s="224"/>
      <c r="N809" s="224"/>
      <c r="O809" s="222"/>
      <c r="P809" s="226"/>
      <c r="Q809" s="222"/>
      <c r="R809" s="222"/>
      <c r="S809" s="222"/>
      <c r="T809" s="222"/>
    </row>
    <row r="810" spans="1:20" ht="12.75" customHeight="1" x14ac:dyDescent="0.2">
      <c r="A810" s="220"/>
      <c r="B810" s="221"/>
      <c r="C810" s="221"/>
      <c r="D810" s="221"/>
      <c r="E810" s="221"/>
      <c r="F810" s="222"/>
      <c r="G810" s="220"/>
      <c r="H810" s="220"/>
      <c r="I810" s="220"/>
      <c r="J810" s="223"/>
      <c r="K810" s="317"/>
      <c r="L810" s="317"/>
      <c r="M810" s="224"/>
      <c r="N810" s="224"/>
      <c r="O810" s="222"/>
      <c r="P810" s="226"/>
      <c r="Q810" s="222"/>
      <c r="R810" s="222"/>
      <c r="S810" s="222"/>
      <c r="T810" s="222"/>
    </row>
    <row r="811" spans="1:20" ht="12.75" customHeight="1" x14ac:dyDescent="0.2">
      <c r="A811" s="220"/>
      <c r="B811" s="221"/>
      <c r="C811" s="221"/>
      <c r="D811" s="221"/>
      <c r="E811" s="221"/>
      <c r="F811" s="222"/>
      <c r="G811" s="220"/>
      <c r="H811" s="220"/>
      <c r="I811" s="220"/>
      <c r="J811" s="223"/>
      <c r="K811" s="317"/>
      <c r="L811" s="317"/>
      <c r="M811" s="224"/>
      <c r="N811" s="224"/>
      <c r="O811" s="222"/>
      <c r="P811" s="226"/>
      <c r="Q811" s="222"/>
      <c r="R811" s="222"/>
      <c r="S811" s="222"/>
      <c r="T811" s="222"/>
    </row>
    <row r="812" spans="1:20" ht="12.75" customHeight="1" x14ac:dyDescent="0.2">
      <c r="A812" s="220"/>
      <c r="B812" s="221"/>
      <c r="C812" s="221"/>
      <c r="D812" s="221"/>
      <c r="E812" s="221"/>
      <c r="F812" s="222"/>
      <c r="G812" s="220"/>
      <c r="H812" s="220"/>
      <c r="I812" s="220"/>
      <c r="J812" s="223"/>
      <c r="K812" s="317"/>
      <c r="L812" s="317"/>
      <c r="M812" s="224"/>
      <c r="N812" s="224"/>
      <c r="O812" s="222"/>
      <c r="P812" s="226"/>
      <c r="Q812" s="222"/>
      <c r="R812" s="222"/>
      <c r="S812" s="222"/>
      <c r="T812" s="222"/>
    </row>
    <row r="813" spans="1:20" ht="12.75" customHeight="1" x14ac:dyDescent="0.2">
      <c r="A813" s="220"/>
      <c r="B813" s="221"/>
      <c r="C813" s="221"/>
      <c r="D813" s="221"/>
      <c r="E813" s="221"/>
      <c r="F813" s="222"/>
      <c r="G813" s="220"/>
      <c r="H813" s="220"/>
      <c r="I813" s="220"/>
      <c r="J813" s="223"/>
      <c r="K813" s="317"/>
      <c r="L813" s="317"/>
      <c r="M813" s="224"/>
      <c r="N813" s="224"/>
      <c r="O813" s="222"/>
      <c r="P813" s="226"/>
      <c r="Q813" s="222"/>
      <c r="R813" s="222"/>
      <c r="S813" s="222"/>
      <c r="T813" s="222"/>
    </row>
    <row r="814" spans="1:20" ht="12.75" customHeight="1" x14ac:dyDescent="0.2">
      <c r="A814" s="220"/>
      <c r="B814" s="221"/>
      <c r="C814" s="221"/>
      <c r="D814" s="221"/>
      <c r="E814" s="221"/>
      <c r="F814" s="222"/>
      <c r="G814" s="220"/>
      <c r="H814" s="220"/>
      <c r="I814" s="220"/>
      <c r="J814" s="223"/>
      <c r="K814" s="317"/>
      <c r="L814" s="317"/>
      <c r="M814" s="224"/>
      <c r="N814" s="224"/>
      <c r="O814" s="222"/>
      <c r="P814" s="226"/>
      <c r="Q814" s="222"/>
      <c r="R814" s="222"/>
      <c r="S814" s="222"/>
      <c r="T814" s="222"/>
    </row>
    <row r="815" spans="1:20" ht="12.75" customHeight="1" x14ac:dyDescent="0.2">
      <c r="A815" s="220"/>
      <c r="B815" s="221"/>
      <c r="C815" s="221"/>
      <c r="D815" s="221"/>
      <c r="E815" s="221"/>
      <c r="F815" s="222"/>
      <c r="G815" s="220"/>
      <c r="H815" s="220"/>
      <c r="I815" s="220"/>
      <c r="J815" s="223"/>
      <c r="K815" s="317"/>
      <c r="L815" s="317"/>
      <c r="M815" s="224"/>
      <c r="N815" s="224"/>
      <c r="O815" s="222"/>
      <c r="P815" s="226"/>
      <c r="Q815" s="222"/>
      <c r="R815" s="222"/>
      <c r="S815" s="222"/>
      <c r="T815" s="222"/>
    </row>
    <row r="816" spans="1:20" ht="12.75" customHeight="1" x14ac:dyDescent="0.2">
      <c r="A816" s="220"/>
      <c r="B816" s="221"/>
      <c r="C816" s="221"/>
      <c r="D816" s="221"/>
      <c r="E816" s="221"/>
      <c r="F816" s="222"/>
      <c r="G816" s="220"/>
      <c r="H816" s="220"/>
      <c r="I816" s="220"/>
      <c r="J816" s="223"/>
      <c r="K816" s="317"/>
      <c r="L816" s="317"/>
      <c r="M816" s="224"/>
      <c r="N816" s="224"/>
      <c r="O816" s="222"/>
      <c r="P816" s="226"/>
      <c r="Q816" s="222"/>
      <c r="R816" s="222"/>
      <c r="S816" s="222"/>
      <c r="T816" s="222"/>
    </row>
    <row r="817" spans="1:20" ht="12.75" customHeight="1" x14ac:dyDescent="0.2">
      <c r="A817" s="220"/>
      <c r="B817" s="221"/>
      <c r="C817" s="221"/>
      <c r="D817" s="221"/>
      <c r="E817" s="221"/>
      <c r="F817" s="222"/>
      <c r="G817" s="220"/>
      <c r="H817" s="220"/>
      <c r="I817" s="220"/>
      <c r="J817" s="223"/>
      <c r="K817" s="317"/>
      <c r="L817" s="317"/>
      <c r="M817" s="224"/>
      <c r="N817" s="224"/>
      <c r="O817" s="222"/>
      <c r="P817" s="226"/>
      <c r="Q817" s="222"/>
      <c r="R817" s="222"/>
      <c r="S817" s="222"/>
      <c r="T817" s="222"/>
    </row>
    <row r="818" spans="1:20" ht="12.75" customHeight="1" x14ac:dyDescent="0.2">
      <c r="A818" s="220"/>
      <c r="B818" s="221"/>
      <c r="C818" s="221"/>
      <c r="D818" s="221"/>
      <c r="E818" s="221"/>
      <c r="F818" s="222"/>
      <c r="G818" s="220"/>
      <c r="H818" s="220"/>
      <c r="I818" s="220"/>
      <c r="J818" s="223"/>
      <c r="K818" s="317"/>
      <c r="L818" s="317"/>
      <c r="M818" s="224"/>
      <c r="N818" s="224"/>
      <c r="O818" s="222"/>
      <c r="P818" s="226"/>
      <c r="Q818" s="222"/>
      <c r="R818" s="222"/>
      <c r="S818" s="222"/>
      <c r="T818" s="222"/>
    </row>
    <row r="819" spans="1:20" ht="12.75" customHeight="1" x14ac:dyDescent="0.2">
      <c r="A819" s="220"/>
      <c r="B819" s="221"/>
      <c r="C819" s="221"/>
      <c r="D819" s="221"/>
      <c r="E819" s="221"/>
      <c r="F819" s="222"/>
      <c r="G819" s="220"/>
      <c r="H819" s="220"/>
      <c r="I819" s="220"/>
      <c r="J819" s="223"/>
      <c r="K819" s="317"/>
      <c r="L819" s="317"/>
      <c r="M819" s="224"/>
      <c r="N819" s="224"/>
      <c r="O819" s="222"/>
      <c r="P819" s="226"/>
      <c r="Q819" s="222"/>
      <c r="R819" s="222"/>
      <c r="S819" s="222"/>
      <c r="T819" s="222"/>
    </row>
    <row r="820" spans="1:20" ht="12.75" customHeight="1" x14ac:dyDescent="0.2">
      <c r="A820" s="220"/>
      <c r="B820" s="221"/>
      <c r="C820" s="221"/>
      <c r="D820" s="221"/>
      <c r="E820" s="221"/>
      <c r="F820" s="222"/>
      <c r="G820" s="220"/>
      <c r="H820" s="220"/>
      <c r="I820" s="220"/>
      <c r="J820" s="223"/>
      <c r="K820" s="317"/>
      <c r="L820" s="317"/>
      <c r="M820" s="224"/>
      <c r="N820" s="224"/>
      <c r="O820" s="222"/>
      <c r="P820" s="226"/>
      <c r="Q820" s="222"/>
      <c r="R820" s="222"/>
      <c r="S820" s="222"/>
      <c r="T820" s="222"/>
    </row>
    <row r="821" spans="1:20" ht="12.75" customHeight="1" x14ac:dyDescent="0.2">
      <c r="A821" s="220"/>
      <c r="B821" s="221"/>
      <c r="C821" s="221"/>
      <c r="D821" s="221"/>
      <c r="E821" s="221"/>
      <c r="F821" s="222"/>
      <c r="G821" s="220"/>
      <c r="H821" s="220"/>
      <c r="I821" s="220"/>
      <c r="J821" s="223"/>
      <c r="K821" s="317"/>
      <c r="L821" s="317"/>
      <c r="M821" s="224"/>
      <c r="N821" s="224"/>
      <c r="O821" s="222"/>
      <c r="P821" s="226"/>
      <c r="Q821" s="222"/>
      <c r="R821" s="222"/>
      <c r="S821" s="222"/>
      <c r="T821" s="222"/>
    </row>
    <row r="822" spans="1:20" ht="12.75" customHeight="1" x14ac:dyDescent="0.2">
      <c r="A822" s="220"/>
      <c r="B822" s="221"/>
      <c r="C822" s="221"/>
      <c r="D822" s="221"/>
      <c r="E822" s="221"/>
      <c r="F822" s="222"/>
      <c r="G822" s="220"/>
      <c r="H822" s="220"/>
      <c r="I822" s="220"/>
      <c r="J822" s="223"/>
      <c r="K822" s="317"/>
      <c r="L822" s="317"/>
      <c r="M822" s="224"/>
      <c r="N822" s="224"/>
      <c r="O822" s="222"/>
      <c r="P822" s="226"/>
      <c r="Q822" s="222"/>
      <c r="R822" s="222"/>
      <c r="S822" s="222"/>
      <c r="T822" s="222"/>
    </row>
    <row r="823" spans="1:20" ht="12.75" customHeight="1" x14ac:dyDescent="0.2">
      <c r="A823" s="220"/>
      <c r="B823" s="221"/>
      <c r="C823" s="221"/>
      <c r="D823" s="221"/>
      <c r="E823" s="221"/>
      <c r="F823" s="222"/>
      <c r="G823" s="220"/>
      <c r="H823" s="220"/>
      <c r="I823" s="220"/>
      <c r="J823" s="223"/>
      <c r="K823" s="317"/>
      <c r="L823" s="317"/>
      <c r="M823" s="224"/>
      <c r="N823" s="224"/>
      <c r="O823" s="222"/>
      <c r="P823" s="226"/>
      <c r="Q823" s="222"/>
      <c r="R823" s="222"/>
      <c r="S823" s="222"/>
      <c r="T823" s="222"/>
    </row>
    <row r="824" spans="1:20" ht="12.75" customHeight="1" x14ac:dyDescent="0.2">
      <c r="A824" s="220"/>
      <c r="B824" s="221"/>
      <c r="C824" s="221"/>
      <c r="D824" s="221"/>
      <c r="E824" s="221"/>
      <c r="F824" s="222"/>
      <c r="G824" s="220"/>
      <c r="H824" s="220"/>
      <c r="I824" s="220"/>
      <c r="J824" s="223"/>
      <c r="K824" s="317"/>
      <c r="L824" s="317"/>
      <c r="M824" s="224"/>
      <c r="N824" s="224"/>
      <c r="O824" s="222"/>
      <c r="P824" s="226"/>
      <c r="Q824" s="222"/>
      <c r="R824" s="222"/>
      <c r="S824" s="222"/>
      <c r="T824" s="222"/>
    </row>
    <row r="825" spans="1:20" ht="12.75" customHeight="1" x14ac:dyDescent="0.2">
      <c r="A825" s="220"/>
      <c r="B825" s="221"/>
      <c r="C825" s="221"/>
      <c r="D825" s="221"/>
      <c r="E825" s="221"/>
      <c r="F825" s="222"/>
      <c r="G825" s="220"/>
      <c r="H825" s="220"/>
      <c r="I825" s="220"/>
      <c r="J825" s="223"/>
      <c r="K825" s="317"/>
      <c r="L825" s="317"/>
      <c r="M825" s="224"/>
      <c r="N825" s="224"/>
      <c r="O825" s="222"/>
      <c r="P825" s="226"/>
      <c r="Q825" s="222"/>
      <c r="R825" s="222"/>
      <c r="S825" s="222"/>
      <c r="T825" s="222"/>
    </row>
    <row r="826" spans="1:20" ht="12.75" customHeight="1" x14ac:dyDescent="0.2">
      <c r="A826" s="220"/>
      <c r="B826" s="221"/>
      <c r="C826" s="221"/>
      <c r="D826" s="221"/>
      <c r="E826" s="221"/>
      <c r="F826" s="222"/>
      <c r="G826" s="220"/>
      <c r="H826" s="220"/>
      <c r="I826" s="220"/>
      <c r="J826" s="223"/>
      <c r="K826" s="317"/>
      <c r="L826" s="317"/>
      <c r="M826" s="224"/>
      <c r="N826" s="224"/>
      <c r="O826" s="222"/>
      <c r="P826" s="226"/>
      <c r="Q826" s="222"/>
      <c r="R826" s="222"/>
      <c r="S826" s="222"/>
      <c r="T826" s="222"/>
    </row>
    <row r="827" spans="1:20" ht="12.75" customHeight="1" x14ac:dyDescent="0.2">
      <c r="A827" s="220"/>
      <c r="B827" s="221"/>
      <c r="C827" s="221"/>
      <c r="D827" s="221"/>
      <c r="E827" s="221"/>
      <c r="F827" s="222"/>
      <c r="G827" s="220"/>
      <c r="H827" s="220"/>
      <c r="I827" s="220"/>
      <c r="J827" s="223"/>
      <c r="K827" s="317"/>
      <c r="L827" s="317"/>
      <c r="M827" s="224"/>
      <c r="N827" s="224"/>
      <c r="O827" s="222"/>
      <c r="P827" s="226"/>
      <c r="Q827" s="222"/>
      <c r="R827" s="222"/>
      <c r="S827" s="222"/>
      <c r="T827" s="222"/>
    </row>
    <row r="828" spans="1:20" ht="12.75" customHeight="1" x14ac:dyDescent="0.2">
      <c r="A828" s="220"/>
      <c r="B828" s="221"/>
      <c r="C828" s="221"/>
      <c r="D828" s="221"/>
      <c r="E828" s="221"/>
      <c r="F828" s="222"/>
      <c r="G828" s="220"/>
      <c r="H828" s="220"/>
      <c r="I828" s="220"/>
      <c r="J828" s="223"/>
      <c r="K828" s="317"/>
      <c r="L828" s="317"/>
      <c r="M828" s="224"/>
      <c r="N828" s="224"/>
      <c r="O828" s="222"/>
      <c r="P828" s="226"/>
      <c r="Q828" s="222"/>
      <c r="R828" s="222"/>
      <c r="S828" s="222"/>
      <c r="T828" s="222"/>
    </row>
    <row r="829" spans="1:20" ht="12.75" customHeight="1" x14ac:dyDescent="0.2">
      <c r="A829" s="220"/>
      <c r="B829" s="221"/>
      <c r="C829" s="221"/>
      <c r="D829" s="221"/>
      <c r="E829" s="221"/>
      <c r="F829" s="222"/>
      <c r="G829" s="220"/>
      <c r="H829" s="220"/>
      <c r="I829" s="220"/>
      <c r="J829" s="223"/>
      <c r="K829" s="317"/>
      <c r="L829" s="317"/>
      <c r="M829" s="224"/>
      <c r="N829" s="224"/>
      <c r="O829" s="222"/>
      <c r="P829" s="226"/>
      <c r="Q829" s="222"/>
      <c r="R829" s="222"/>
      <c r="S829" s="222"/>
      <c r="T829" s="222"/>
    </row>
    <row r="830" spans="1:20" ht="12.75" customHeight="1" x14ac:dyDescent="0.2">
      <c r="A830" s="220"/>
      <c r="B830" s="221"/>
      <c r="C830" s="221"/>
      <c r="D830" s="221"/>
      <c r="E830" s="221"/>
      <c r="F830" s="222"/>
      <c r="G830" s="220"/>
      <c r="H830" s="220"/>
      <c r="I830" s="220"/>
      <c r="J830" s="223"/>
      <c r="K830" s="317"/>
      <c r="L830" s="317"/>
      <c r="M830" s="224"/>
      <c r="N830" s="224"/>
      <c r="O830" s="222"/>
      <c r="P830" s="226"/>
      <c r="Q830" s="222"/>
      <c r="R830" s="222"/>
      <c r="S830" s="222"/>
      <c r="T830" s="222"/>
    </row>
    <row r="831" spans="1:20" ht="12.75" customHeight="1" x14ac:dyDescent="0.2">
      <c r="A831" s="220"/>
      <c r="B831" s="221"/>
      <c r="C831" s="221"/>
      <c r="D831" s="221"/>
      <c r="E831" s="221"/>
      <c r="F831" s="222"/>
      <c r="G831" s="220"/>
      <c r="H831" s="220"/>
      <c r="I831" s="220"/>
      <c r="J831" s="223"/>
      <c r="K831" s="317"/>
      <c r="L831" s="317"/>
      <c r="M831" s="224"/>
      <c r="N831" s="224"/>
      <c r="O831" s="222"/>
      <c r="P831" s="226"/>
      <c r="Q831" s="222"/>
      <c r="R831" s="222"/>
      <c r="S831" s="222"/>
      <c r="T831" s="222"/>
    </row>
    <row r="832" spans="1:20" ht="12.75" customHeight="1" x14ac:dyDescent="0.2">
      <c r="A832" s="220"/>
      <c r="B832" s="221"/>
      <c r="C832" s="221"/>
      <c r="D832" s="221"/>
      <c r="E832" s="221"/>
      <c r="F832" s="222"/>
      <c r="G832" s="220"/>
      <c r="H832" s="220"/>
      <c r="I832" s="220"/>
      <c r="J832" s="223"/>
      <c r="K832" s="317"/>
      <c r="L832" s="317"/>
      <c r="M832" s="224"/>
      <c r="N832" s="224"/>
      <c r="O832" s="222"/>
      <c r="P832" s="226"/>
      <c r="Q832" s="222"/>
      <c r="R832" s="222"/>
      <c r="S832" s="222"/>
      <c r="T832" s="222"/>
    </row>
    <row r="833" spans="1:20" ht="12.75" customHeight="1" x14ac:dyDescent="0.2">
      <c r="A833" s="220"/>
      <c r="B833" s="221"/>
      <c r="C833" s="221"/>
      <c r="D833" s="221"/>
      <c r="E833" s="221"/>
      <c r="F833" s="222"/>
      <c r="G833" s="220"/>
      <c r="H833" s="220"/>
      <c r="I833" s="220"/>
      <c r="J833" s="223"/>
      <c r="K833" s="317"/>
      <c r="L833" s="317"/>
      <c r="M833" s="224"/>
      <c r="N833" s="224"/>
      <c r="O833" s="222"/>
      <c r="P833" s="226"/>
      <c r="Q833" s="222"/>
      <c r="R833" s="222"/>
      <c r="S833" s="222"/>
      <c r="T833" s="222"/>
    </row>
    <row r="834" spans="1:20" ht="12.75" customHeight="1" x14ac:dyDescent="0.2">
      <c r="A834" s="220"/>
      <c r="B834" s="221"/>
      <c r="C834" s="221"/>
      <c r="D834" s="221"/>
      <c r="E834" s="221"/>
      <c r="F834" s="222"/>
      <c r="G834" s="220"/>
      <c r="H834" s="220"/>
      <c r="I834" s="220"/>
      <c r="J834" s="223"/>
      <c r="K834" s="317"/>
      <c r="L834" s="317"/>
      <c r="M834" s="224"/>
      <c r="N834" s="224"/>
      <c r="O834" s="222"/>
      <c r="P834" s="226"/>
      <c r="Q834" s="222"/>
      <c r="R834" s="222"/>
      <c r="S834" s="222"/>
      <c r="T834" s="222"/>
    </row>
    <row r="835" spans="1:20" ht="12.75" customHeight="1" x14ac:dyDescent="0.2">
      <c r="A835" s="220"/>
      <c r="B835" s="221"/>
      <c r="C835" s="221"/>
      <c r="D835" s="221"/>
      <c r="E835" s="221"/>
      <c r="F835" s="222"/>
      <c r="G835" s="220"/>
      <c r="H835" s="220"/>
      <c r="I835" s="220"/>
      <c r="J835" s="223"/>
      <c r="K835" s="317"/>
      <c r="L835" s="317"/>
      <c r="M835" s="224"/>
      <c r="N835" s="224"/>
      <c r="O835" s="222"/>
      <c r="P835" s="226"/>
      <c r="Q835" s="222"/>
      <c r="R835" s="222"/>
      <c r="S835" s="222"/>
      <c r="T835" s="222"/>
    </row>
    <row r="836" spans="1:20" ht="12.75" customHeight="1" x14ac:dyDescent="0.2">
      <c r="A836" s="220"/>
      <c r="B836" s="221"/>
      <c r="C836" s="221"/>
      <c r="D836" s="221"/>
      <c r="E836" s="221"/>
      <c r="F836" s="222"/>
      <c r="G836" s="220"/>
      <c r="H836" s="220"/>
      <c r="I836" s="220"/>
      <c r="J836" s="223"/>
      <c r="K836" s="317"/>
      <c r="L836" s="317"/>
      <c r="M836" s="224"/>
      <c r="N836" s="224"/>
      <c r="O836" s="222"/>
      <c r="P836" s="226"/>
      <c r="Q836" s="222"/>
      <c r="R836" s="222"/>
      <c r="S836" s="222"/>
      <c r="T836" s="222"/>
    </row>
    <row r="837" spans="1:20" ht="12.75" customHeight="1" x14ac:dyDescent="0.2">
      <c r="A837" s="220"/>
      <c r="B837" s="221"/>
      <c r="C837" s="221"/>
      <c r="D837" s="221"/>
      <c r="E837" s="221"/>
      <c r="F837" s="222"/>
      <c r="G837" s="220"/>
      <c r="H837" s="220"/>
      <c r="I837" s="220"/>
      <c r="J837" s="223"/>
      <c r="K837" s="317"/>
      <c r="L837" s="317"/>
      <c r="M837" s="224"/>
      <c r="N837" s="224"/>
      <c r="O837" s="222"/>
      <c r="P837" s="226"/>
      <c r="Q837" s="222"/>
      <c r="R837" s="222"/>
      <c r="S837" s="222"/>
      <c r="T837" s="222"/>
    </row>
    <row r="838" spans="1:20" ht="12.75" customHeight="1" x14ac:dyDescent="0.2">
      <c r="A838" s="220"/>
      <c r="B838" s="221"/>
      <c r="C838" s="221"/>
      <c r="D838" s="221"/>
      <c r="E838" s="221"/>
      <c r="F838" s="222"/>
      <c r="G838" s="220"/>
      <c r="H838" s="220"/>
      <c r="I838" s="220"/>
      <c r="J838" s="223"/>
      <c r="K838" s="317"/>
      <c r="L838" s="317"/>
      <c r="M838" s="224"/>
      <c r="N838" s="224"/>
      <c r="O838" s="222"/>
      <c r="P838" s="226"/>
      <c r="Q838" s="222"/>
      <c r="R838" s="222"/>
      <c r="S838" s="222"/>
      <c r="T838" s="222"/>
    </row>
    <row r="839" spans="1:20" ht="12.75" customHeight="1" x14ac:dyDescent="0.2">
      <c r="A839" s="220"/>
      <c r="B839" s="221"/>
      <c r="C839" s="221"/>
      <c r="D839" s="221"/>
      <c r="E839" s="221"/>
      <c r="F839" s="222"/>
      <c r="G839" s="220"/>
      <c r="H839" s="220"/>
      <c r="I839" s="220"/>
      <c r="J839" s="223"/>
      <c r="K839" s="317"/>
      <c r="L839" s="317"/>
      <c r="M839" s="224"/>
      <c r="N839" s="224"/>
      <c r="O839" s="222"/>
      <c r="P839" s="226"/>
      <c r="Q839" s="222"/>
      <c r="R839" s="222"/>
      <c r="S839" s="222"/>
      <c r="T839" s="222"/>
    </row>
    <row r="840" spans="1:20" ht="12.75" customHeight="1" x14ac:dyDescent="0.2">
      <c r="A840" s="220"/>
      <c r="B840" s="221"/>
      <c r="C840" s="221"/>
      <c r="D840" s="221"/>
      <c r="E840" s="221"/>
      <c r="F840" s="222"/>
      <c r="G840" s="220"/>
      <c r="H840" s="220"/>
      <c r="I840" s="220"/>
      <c r="J840" s="223"/>
      <c r="K840" s="317"/>
      <c r="L840" s="317"/>
      <c r="M840" s="224"/>
      <c r="N840" s="224"/>
      <c r="O840" s="222"/>
      <c r="P840" s="226"/>
      <c r="Q840" s="222"/>
      <c r="R840" s="222"/>
      <c r="S840" s="222"/>
      <c r="T840" s="222"/>
    </row>
    <row r="841" spans="1:20" ht="12.75" customHeight="1" x14ac:dyDescent="0.2">
      <c r="A841" s="220"/>
      <c r="B841" s="221"/>
      <c r="C841" s="221"/>
      <c r="D841" s="221"/>
      <c r="E841" s="221"/>
      <c r="F841" s="222"/>
      <c r="G841" s="220"/>
      <c r="H841" s="220"/>
      <c r="I841" s="220"/>
      <c r="J841" s="223"/>
      <c r="K841" s="317"/>
      <c r="L841" s="317"/>
      <c r="M841" s="224"/>
      <c r="N841" s="224"/>
      <c r="O841" s="222"/>
      <c r="P841" s="226"/>
      <c r="Q841" s="222"/>
      <c r="R841" s="222"/>
      <c r="S841" s="222"/>
      <c r="T841" s="222"/>
    </row>
    <row r="842" spans="1:20" ht="12.75" customHeight="1" x14ac:dyDescent="0.2">
      <c r="A842" s="220"/>
      <c r="B842" s="221"/>
      <c r="C842" s="221"/>
      <c r="D842" s="221"/>
      <c r="E842" s="221"/>
      <c r="F842" s="222"/>
      <c r="G842" s="220"/>
      <c r="H842" s="220"/>
      <c r="I842" s="220"/>
      <c r="J842" s="223"/>
      <c r="K842" s="317"/>
      <c r="L842" s="317"/>
      <c r="M842" s="224"/>
      <c r="N842" s="224"/>
      <c r="O842" s="222"/>
      <c r="P842" s="226"/>
      <c r="Q842" s="222"/>
      <c r="R842" s="222"/>
      <c r="S842" s="222"/>
      <c r="T842" s="222"/>
    </row>
    <row r="843" spans="1:20" ht="12.75" customHeight="1" x14ac:dyDescent="0.2">
      <c r="A843" s="220"/>
      <c r="B843" s="221"/>
      <c r="C843" s="221"/>
      <c r="D843" s="221"/>
      <c r="E843" s="221"/>
      <c r="F843" s="222"/>
      <c r="G843" s="220"/>
      <c r="H843" s="220"/>
      <c r="I843" s="220"/>
      <c r="J843" s="223"/>
      <c r="K843" s="317"/>
      <c r="L843" s="317"/>
      <c r="M843" s="224"/>
      <c r="N843" s="224"/>
      <c r="O843" s="222"/>
      <c r="P843" s="226"/>
      <c r="Q843" s="222"/>
      <c r="R843" s="222"/>
      <c r="S843" s="222"/>
      <c r="T843" s="222"/>
    </row>
    <row r="844" spans="1:20" ht="12.75" customHeight="1" x14ac:dyDescent="0.2">
      <c r="A844" s="220"/>
      <c r="B844" s="221"/>
      <c r="C844" s="221"/>
      <c r="D844" s="221"/>
      <c r="E844" s="221"/>
      <c r="F844" s="222"/>
      <c r="G844" s="220"/>
      <c r="H844" s="220"/>
      <c r="I844" s="220"/>
      <c r="J844" s="223"/>
      <c r="K844" s="317"/>
      <c r="L844" s="317"/>
      <c r="M844" s="224"/>
      <c r="N844" s="224"/>
      <c r="O844" s="222"/>
      <c r="P844" s="226"/>
      <c r="Q844" s="222"/>
      <c r="R844" s="222"/>
      <c r="S844" s="222"/>
      <c r="T844" s="222"/>
    </row>
    <row r="845" spans="1:20" ht="12.75" customHeight="1" x14ac:dyDescent="0.2">
      <c r="A845" s="220"/>
      <c r="B845" s="221"/>
      <c r="C845" s="221"/>
      <c r="D845" s="221"/>
      <c r="E845" s="221"/>
      <c r="F845" s="222"/>
      <c r="G845" s="220"/>
      <c r="H845" s="220"/>
      <c r="I845" s="220"/>
      <c r="J845" s="223"/>
      <c r="K845" s="317"/>
      <c r="L845" s="317"/>
      <c r="M845" s="224"/>
      <c r="N845" s="224"/>
      <c r="O845" s="222"/>
      <c r="P845" s="226"/>
      <c r="Q845" s="222"/>
      <c r="R845" s="222"/>
      <c r="S845" s="222"/>
      <c r="T845" s="222"/>
    </row>
    <row r="846" spans="1:20" ht="12.75" customHeight="1" x14ac:dyDescent="0.2">
      <c r="A846" s="220"/>
      <c r="B846" s="221"/>
      <c r="C846" s="221"/>
      <c r="D846" s="221"/>
      <c r="E846" s="221"/>
      <c r="F846" s="222"/>
      <c r="G846" s="220"/>
      <c r="H846" s="220"/>
      <c r="I846" s="220"/>
      <c r="J846" s="223"/>
      <c r="K846" s="317"/>
      <c r="L846" s="317"/>
      <c r="M846" s="224"/>
      <c r="N846" s="224"/>
      <c r="O846" s="222"/>
      <c r="P846" s="226"/>
      <c r="Q846" s="222"/>
      <c r="R846" s="222"/>
      <c r="S846" s="222"/>
      <c r="T846" s="222"/>
    </row>
    <row r="847" spans="1:20" ht="12.75" customHeight="1" x14ac:dyDescent="0.2">
      <c r="A847" s="220"/>
      <c r="B847" s="221"/>
      <c r="C847" s="221"/>
      <c r="D847" s="221"/>
      <c r="E847" s="221"/>
      <c r="F847" s="222"/>
      <c r="G847" s="220"/>
      <c r="H847" s="220"/>
      <c r="I847" s="220"/>
      <c r="J847" s="223"/>
      <c r="K847" s="317"/>
      <c r="L847" s="317"/>
      <c r="M847" s="224"/>
      <c r="N847" s="224"/>
      <c r="O847" s="222"/>
      <c r="P847" s="226"/>
      <c r="Q847" s="222"/>
      <c r="R847" s="222"/>
      <c r="S847" s="222"/>
      <c r="T847" s="222"/>
    </row>
    <row r="848" spans="1:20" ht="12.75" customHeight="1" x14ac:dyDescent="0.2">
      <c r="A848" s="220"/>
      <c r="B848" s="221"/>
      <c r="C848" s="221"/>
      <c r="D848" s="221"/>
      <c r="E848" s="221"/>
      <c r="F848" s="222"/>
      <c r="G848" s="220"/>
      <c r="H848" s="220"/>
      <c r="I848" s="220"/>
      <c r="J848" s="223"/>
      <c r="K848" s="317"/>
      <c r="L848" s="317"/>
      <c r="M848" s="224"/>
      <c r="N848" s="224"/>
      <c r="O848" s="222"/>
      <c r="P848" s="226"/>
      <c r="Q848" s="222"/>
      <c r="R848" s="222"/>
      <c r="S848" s="222"/>
      <c r="T848" s="222"/>
    </row>
    <row r="849" spans="1:20" ht="12.75" customHeight="1" x14ac:dyDescent="0.2">
      <c r="A849" s="220"/>
      <c r="B849" s="221"/>
      <c r="C849" s="221"/>
      <c r="D849" s="221"/>
      <c r="E849" s="221"/>
      <c r="F849" s="222"/>
      <c r="G849" s="220"/>
      <c r="H849" s="220"/>
      <c r="I849" s="220"/>
      <c r="J849" s="223"/>
      <c r="K849" s="317"/>
      <c r="L849" s="317"/>
      <c r="M849" s="224"/>
      <c r="N849" s="224"/>
      <c r="O849" s="222"/>
      <c r="P849" s="226"/>
      <c r="Q849" s="222"/>
      <c r="R849" s="222"/>
      <c r="S849" s="222"/>
      <c r="T849" s="222"/>
    </row>
    <row r="850" spans="1:20" ht="12.75" customHeight="1" x14ac:dyDescent="0.2">
      <c r="A850" s="220"/>
      <c r="B850" s="221"/>
      <c r="C850" s="221"/>
      <c r="D850" s="221"/>
      <c r="E850" s="221"/>
      <c r="F850" s="222"/>
      <c r="G850" s="220"/>
      <c r="H850" s="220"/>
      <c r="I850" s="220"/>
      <c r="J850" s="223"/>
      <c r="K850" s="317"/>
      <c r="L850" s="317"/>
      <c r="M850" s="224"/>
      <c r="N850" s="224"/>
      <c r="O850" s="222"/>
      <c r="P850" s="226"/>
      <c r="Q850" s="222"/>
      <c r="R850" s="222"/>
      <c r="S850" s="222"/>
      <c r="T850" s="222"/>
    </row>
    <row r="851" spans="1:20" ht="12.75" customHeight="1" x14ac:dyDescent="0.2">
      <c r="A851" s="220"/>
      <c r="B851" s="221"/>
      <c r="C851" s="221"/>
      <c r="D851" s="221"/>
      <c r="E851" s="221"/>
      <c r="F851" s="222"/>
      <c r="G851" s="220"/>
      <c r="H851" s="220"/>
      <c r="I851" s="220"/>
      <c r="J851" s="223"/>
      <c r="K851" s="317"/>
      <c r="L851" s="317"/>
      <c r="M851" s="224"/>
      <c r="N851" s="224"/>
      <c r="O851" s="222"/>
      <c r="P851" s="226"/>
      <c r="Q851" s="222"/>
      <c r="R851" s="222"/>
      <c r="S851" s="222"/>
      <c r="T851" s="222"/>
    </row>
    <row r="852" spans="1:20" ht="12.75" customHeight="1" x14ac:dyDescent="0.2">
      <c r="A852" s="220"/>
      <c r="B852" s="221"/>
      <c r="C852" s="221"/>
      <c r="D852" s="221"/>
      <c r="E852" s="221"/>
      <c r="F852" s="222"/>
      <c r="G852" s="220"/>
      <c r="H852" s="220"/>
      <c r="I852" s="220"/>
      <c r="J852" s="223"/>
      <c r="K852" s="317"/>
      <c r="L852" s="317"/>
      <c r="M852" s="224"/>
      <c r="N852" s="224"/>
      <c r="O852" s="222"/>
      <c r="P852" s="226"/>
      <c r="Q852" s="222"/>
      <c r="R852" s="222"/>
      <c r="S852" s="222"/>
      <c r="T852" s="222"/>
    </row>
    <row r="853" spans="1:20" ht="12.75" customHeight="1" x14ac:dyDescent="0.2">
      <c r="A853" s="220"/>
      <c r="B853" s="221"/>
      <c r="C853" s="221"/>
      <c r="D853" s="221"/>
      <c r="E853" s="221"/>
      <c r="F853" s="222"/>
      <c r="G853" s="220"/>
      <c r="H853" s="220"/>
      <c r="I853" s="220"/>
      <c r="J853" s="223"/>
      <c r="K853" s="317"/>
      <c r="L853" s="317"/>
      <c r="M853" s="224"/>
      <c r="N853" s="224"/>
      <c r="O853" s="222"/>
      <c r="P853" s="226"/>
      <c r="Q853" s="222"/>
      <c r="R853" s="222"/>
      <c r="S853" s="222"/>
      <c r="T853" s="222"/>
    </row>
    <row r="854" spans="1:20" ht="12.75" customHeight="1" x14ac:dyDescent="0.2">
      <c r="A854" s="220"/>
      <c r="B854" s="221"/>
      <c r="C854" s="221"/>
      <c r="D854" s="221"/>
      <c r="E854" s="221"/>
      <c r="F854" s="222"/>
      <c r="G854" s="220"/>
      <c r="H854" s="220"/>
      <c r="I854" s="220"/>
      <c r="J854" s="223"/>
      <c r="K854" s="317"/>
      <c r="L854" s="317"/>
      <c r="M854" s="224"/>
      <c r="N854" s="224"/>
      <c r="O854" s="222"/>
      <c r="P854" s="226"/>
      <c r="Q854" s="222"/>
      <c r="R854" s="222"/>
      <c r="S854" s="222"/>
      <c r="T854" s="222"/>
    </row>
    <row r="855" spans="1:20" ht="12.75" customHeight="1" x14ac:dyDescent="0.2">
      <c r="A855" s="220"/>
      <c r="B855" s="221"/>
      <c r="C855" s="221"/>
      <c r="D855" s="221"/>
      <c r="E855" s="221"/>
      <c r="F855" s="222"/>
      <c r="G855" s="220"/>
      <c r="H855" s="220"/>
      <c r="I855" s="220"/>
      <c r="J855" s="223"/>
      <c r="K855" s="317"/>
      <c r="L855" s="317"/>
      <c r="M855" s="224"/>
      <c r="N855" s="224"/>
      <c r="O855" s="222"/>
      <c r="P855" s="226"/>
      <c r="Q855" s="222"/>
      <c r="R855" s="222"/>
      <c r="S855" s="222"/>
      <c r="T855" s="222"/>
    </row>
    <row r="856" spans="1:20" ht="12.75" customHeight="1" x14ac:dyDescent="0.2">
      <c r="A856" s="220"/>
      <c r="B856" s="221"/>
      <c r="C856" s="221"/>
      <c r="D856" s="221"/>
      <c r="E856" s="221"/>
      <c r="F856" s="222"/>
      <c r="G856" s="220"/>
      <c r="H856" s="220"/>
      <c r="I856" s="220"/>
      <c r="J856" s="223"/>
      <c r="K856" s="317"/>
      <c r="L856" s="317"/>
      <c r="M856" s="224"/>
      <c r="N856" s="224"/>
      <c r="O856" s="222"/>
      <c r="P856" s="226"/>
      <c r="Q856" s="222"/>
      <c r="R856" s="222"/>
      <c r="S856" s="222"/>
      <c r="T856" s="222"/>
    </row>
    <row r="857" spans="1:20" ht="12.75" customHeight="1" x14ac:dyDescent="0.2">
      <c r="A857" s="220"/>
      <c r="B857" s="221"/>
      <c r="C857" s="221"/>
      <c r="D857" s="221"/>
      <c r="E857" s="221"/>
      <c r="F857" s="222"/>
      <c r="G857" s="220"/>
      <c r="H857" s="220"/>
      <c r="I857" s="220"/>
      <c r="J857" s="223"/>
      <c r="K857" s="317"/>
      <c r="L857" s="317"/>
      <c r="M857" s="224"/>
      <c r="N857" s="224"/>
      <c r="O857" s="222"/>
      <c r="P857" s="226"/>
      <c r="Q857" s="222"/>
      <c r="R857" s="222"/>
      <c r="S857" s="222"/>
      <c r="T857" s="222"/>
    </row>
    <row r="858" spans="1:20" ht="12.75" customHeight="1" x14ac:dyDescent="0.2">
      <c r="A858" s="220"/>
      <c r="B858" s="221"/>
      <c r="C858" s="221"/>
      <c r="D858" s="221"/>
      <c r="E858" s="221"/>
      <c r="F858" s="222"/>
      <c r="G858" s="220"/>
      <c r="H858" s="220"/>
      <c r="I858" s="220"/>
      <c r="J858" s="223"/>
      <c r="K858" s="317"/>
      <c r="L858" s="317"/>
      <c r="M858" s="224"/>
      <c r="N858" s="224"/>
      <c r="O858" s="222"/>
      <c r="P858" s="226"/>
      <c r="Q858" s="222"/>
      <c r="R858" s="222"/>
      <c r="S858" s="222"/>
      <c r="T858" s="222"/>
    </row>
    <row r="859" spans="1:20" ht="12.75" customHeight="1" x14ac:dyDescent="0.2">
      <c r="A859" s="220"/>
      <c r="B859" s="221"/>
      <c r="C859" s="221"/>
      <c r="D859" s="221"/>
      <c r="E859" s="221"/>
      <c r="F859" s="222"/>
      <c r="G859" s="220"/>
      <c r="H859" s="220"/>
      <c r="I859" s="220"/>
      <c r="J859" s="223"/>
      <c r="K859" s="317"/>
      <c r="L859" s="317"/>
      <c r="M859" s="224"/>
      <c r="N859" s="224"/>
      <c r="O859" s="222"/>
      <c r="P859" s="226"/>
      <c r="Q859" s="222"/>
      <c r="R859" s="222"/>
      <c r="S859" s="222"/>
      <c r="T859" s="222"/>
    </row>
    <row r="860" spans="1:20" ht="12.75" customHeight="1" x14ac:dyDescent="0.2">
      <c r="A860" s="220"/>
      <c r="B860" s="221"/>
      <c r="C860" s="221"/>
      <c r="D860" s="221"/>
      <c r="E860" s="221"/>
      <c r="F860" s="222"/>
      <c r="G860" s="220"/>
      <c r="H860" s="220"/>
      <c r="I860" s="220"/>
      <c r="J860" s="223"/>
      <c r="K860" s="317"/>
      <c r="L860" s="317"/>
      <c r="M860" s="224"/>
      <c r="N860" s="224"/>
      <c r="O860" s="222"/>
      <c r="P860" s="226"/>
      <c r="Q860" s="222"/>
      <c r="R860" s="222"/>
      <c r="S860" s="222"/>
      <c r="T860" s="222"/>
    </row>
    <row r="861" spans="1:20" ht="12.75" customHeight="1" x14ac:dyDescent="0.2">
      <c r="A861" s="220"/>
      <c r="B861" s="221"/>
      <c r="C861" s="221"/>
      <c r="D861" s="221"/>
      <c r="E861" s="221"/>
      <c r="F861" s="222"/>
      <c r="G861" s="220"/>
      <c r="H861" s="220"/>
      <c r="I861" s="220"/>
      <c r="J861" s="223"/>
      <c r="K861" s="317"/>
      <c r="L861" s="317"/>
      <c r="M861" s="224"/>
      <c r="N861" s="224"/>
      <c r="O861" s="222"/>
      <c r="P861" s="226"/>
      <c r="Q861" s="222"/>
      <c r="R861" s="222"/>
      <c r="S861" s="222"/>
      <c r="T861" s="222"/>
    </row>
    <row r="862" spans="1:20" ht="12.75" customHeight="1" x14ac:dyDescent="0.2">
      <c r="A862" s="220"/>
      <c r="B862" s="221"/>
      <c r="C862" s="221"/>
      <c r="D862" s="221"/>
      <c r="E862" s="221"/>
      <c r="F862" s="222"/>
      <c r="G862" s="220"/>
      <c r="H862" s="220"/>
      <c r="I862" s="220"/>
      <c r="J862" s="223"/>
      <c r="K862" s="317"/>
      <c r="L862" s="317"/>
      <c r="M862" s="224"/>
      <c r="N862" s="224"/>
      <c r="O862" s="222"/>
      <c r="P862" s="226"/>
      <c r="Q862" s="222"/>
      <c r="R862" s="222"/>
      <c r="S862" s="222"/>
      <c r="T862" s="222"/>
    </row>
    <row r="863" spans="1:20" ht="12.75" customHeight="1" x14ac:dyDescent="0.2">
      <c r="A863" s="220"/>
      <c r="B863" s="221"/>
      <c r="C863" s="221"/>
      <c r="D863" s="221"/>
      <c r="E863" s="221"/>
      <c r="F863" s="222"/>
      <c r="G863" s="220"/>
      <c r="H863" s="220"/>
      <c r="I863" s="220"/>
      <c r="J863" s="223"/>
      <c r="K863" s="317"/>
      <c r="L863" s="317"/>
      <c r="M863" s="224"/>
      <c r="N863" s="224"/>
      <c r="O863" s="222"/>
      <c r="P863" s="226"/>
      <c r="Q863" s="222"/>
      <c r="R863" s="222"/>
      <c r="S863" s="222"/>
      <c r="T863" s="222"/>
    </row>
    <row r="864" spans="1:20" ht="12.75" customHeight="1" x14ac:dyDescent="0.2">
      <c r="A864" s="220"/>
      <c r="B864" s="221"/>
      <c r="C864" s="221"/>
      <c r="D864" s="221"/>
      <c r="E864" s="221"/>
      <c r="F864" s="222"/>
      <c r="G864" s="220"/>
      <c r="H864" s="220"/>
      <c r="I864" s="220"/>
      <c r="J864" s="223"/>
      <c r="K864" s="317"/>
      <c r="L864" s="317"/>
      <c r="M864" s="224"/>
      <c r="N864" s="224"/>
      <c r="O864" s="222"/>
      <c r="P864" s="226"/>
      <c r="Q864" s="222"/>
      <c r="R864" s="222"/>
      <c r="S864" s="222"/>
      <c r="T864" s="222"/>
    </row>
    <row r="865" spans="1:20" ht="12.75" customHeight="1" x14ac:dyDescent="0.2">
      <c r="A865" s="220"/>
      <c r="B865" s="221"/>
      <c r="C865" s="221"/>
      <c r="D865" s="221"/>
      <c r="E865" s="221"/>
      <c r="F865" s="222"/>
      <c r="G865" s="220"/>
      <c r="H865" s="220"/>
      <c r="I865" s="220"/>
      <c r="J865" s="223"/>
      <c r="K865" s="317"/>
      <c r="L865" s="317"/>
      <c r="M865" s="224"/>
      <c r="N865" s="224"/>
      <c r="O865" s="222"/>
      <c r="P865" s="226"/>
      <c r="Q865" s="222"/>
      <c r="R865" s="222"/>
      <c r="S865" s="222"/>
      <c r="T865" s="222"/>
    </row>
    <row r="866" spans="1:20" ht="12.75" customHeight="1" x14ac:dyDescent="0.2">
      <c r="A866" s="220"/>
      <c r="B866" s="221"/>
      <c r="C866" s="221"/>
      <c r="D866" s="221"/>
      <c r="E866" s="221"/>
      <c r="F866" s="222"/>
      <c r="G866" s="220"/>
      <c r="H866" s="220"/>
      <c r="I866" s="220"/>
      <c r="J866" s="223"/>
      <c r="K866" s="317"/>
      <c r="L866" s="317"/>
      <c r="M866" s="224"/>
      <c r="N866" s="224"/>
      <c r="O866" s="222"/>
      <c r="P866" s="226"/>
      <c r="Q866" s="222"/>
      <c r="R866" s="222"/>
      <c r="S866" s="222"/>
      <c r="T866" s="222"/>
    </row>
    <row r="867" spans="1:20" ht="12.75" customHeight="1" x14ac:dyDescent="0.2">
      <c r="A867" s="220"/>
      <c r="B867" s="221"/>
      <c r="C867" s="221"/>
      <c r="D867" s="221"/>
      <c r="E867" s="221"/>
      <c r="F867" s="222"/>
      <c r="G867" s="220"/>
      <c r="H867" s="220"/>
      <c r="I867" s="220"/>
      <c r="J867" s="223"/>
      <c r="K867" s="317"/>
      <c r="L867" s="317"/>
      <c r="M867" s="224"/>
      <c r="N867" s="224"/>
      <c r="O867" s="222"/>
      <c r="P867" s="226"/>
      <c r="Q867" s="222"/>
      <c r="R867" s="222"/>
      <c r="S867" s="222"/>
      <c r="T867" s="222"/>
    </row>
    <row r="868" spans="1:20" ht="12.75" customHeight="1" x14ac:dyDescent="0.2">
      <c r="A868" s="220"/>
      <c r="B868" s="221"/>
      <c r="C868" s="221"/>
      <c r="D868" s="221"/>
      <c r="E868" s="221"/>
      <c r="F868" s="222"/>
      <c r="G868" s="220"/>
      <c r="H868" s="220"/>
      <c r="I868" s="220"/>
      <c r="J868" s="223"/>
      <c r="K868" s="317"/>
      <c r="L868" s="317"/>
      <c r="M868" s="224"/>
      <c r="N868" s="224"/>
      <c r="O868" s="222"/>
      <c r="P868" s="226"/>
      <c r="Q868" s="222"/>
      <c r="R868" s="222"/>
      <c r="S868" s="222"/>
      <c r="T868" s="222"/>
    </row>
    <row r="869" spans="1:20" ht="12.75" customHeight="1" x14ac:dyDescent="0.2">
      <c r="A869" s="220"/>
      <c r="B869" s="221"/>
      <c r="C869" s="221"/>
      <c r="D869" s="221"/>
      <c r="E869" s="221"/>
      <c r="F869" s="222"/>
      <c r="G869" s="220"/>
      <c r="H869" s="220"/>
      <c r="I869" s="220"/>
      <c r="J869" s="223"/>
      <c r="K869" s="317"/>
      <c r="L869" s="317"/>
      <c r="M869" s="224"/>
      <c r="N869" s="224"/>
      <c r="O869" s="222"/>
      <c r="P869" s="226"/>
      <c r="Q869" s="222"/>
      <c r="R869" s="222"/>
      <c r="S869" s="222"/>
      <c r="T869" s="222"/>
    </row>
    <row r="870" spans="1:20" ht="12.75" customHeight="1" x14ac:dyDescent="0.2">
      <c r="A870" s="220"/>
      <c r="B870" s="221"/>
      <c r="C870" s="221"/>
      <c r="D870" s="221"/>
      <c r="E870" s="221"/>
      <c r="F870" s="222"/>
      <c r="G870" s="220"/>
      <c r="H870" s="220"/>
      <c r="I870" s="220"/>
      <c r="J870" s="223"/>
      <c r="K870" s="317"/>
      <c r="L870" s="317"/>
      <c r="M870" s="224"/>
      <c r="N870" s="224"/>
      <c r="O870" s="222"/>
      <c r="P870" s="226"/>
      <c r="Q870" s="222"/>
      <c r="R870" s="222"/>
      <c r="S870" s="222"/>
      <c r="T870" s="222"/>
    </row>
    <row r="871" spans="1:20" ht="12.75" customHeight="1" x14ac:dyDescent="0.2">
      <c r="A871" s="220"/>
      <c r="B871" s="221"/>
      <c r="C871" s="221"/>
      <c r="D871" s="221"/>
      <c r="E871" s="221"/>
      <c r="F871" s="222"/>
      <c r="G871" s="220"/>
      <c r="H871" s="220"/>
      <c r="I871" s="220"/>
      <c r="J871" s="223"/>
      <c r="K871" s="317"/>
      <c r="L871" s="317"/>
      <c r="M871" s="224"/>
      <c r="N871" s="224"/>
      <c r="O871" s="222"/>
      <c r="P871" s="226"/>
      <c r="Q871" s="222"/>
      <c r="R871" s="222"/>
      <c r="S871" s="222"/>
      <c r="T871" s="222"/>
    </row>
    <row r="872" spans="1:20" ht="12.75" customHeight="1" x14ac:dyDescent="0.2">
      <c r="A872" s="220"/>
      <c r="B872" s="221"/>
      <c r="C872" s="221"/>
      <c r="D872" s="221"/>
      <c r="E872" s="221"/>
      <c r="F872" s="222"/>
      <c r="G872" s="220"/>
      <c r="H872" s="220"/>
      <c r="I872" s="220"/>
      <c r="J872" s="223"/>
      <c r="K872" s="317"/>
      <c r="L872" s="317"/>
      <c r="M872" s="224"/>
      <c r="N872" s="224"/>
      <c r="O872" s="222"/>
      <c r="P872" s="226"/>
      <c r="Q872" s="222"/>
      <c r="R872" s="222"/>
      <c r="S872" s="222"/>
      <c r="T872" s="222"/>
    </row>
    <row r="873" spans="1:20" ht="12.75" customHeight="1" x14ac:dyDescent="0.2">
      <c r="A873" s="220"/>
      <c r="B873" s="221"/>
      <c r="C873" s="221"/>
      <c r="D873" s="221"/>
      <c r="E873" s="221"/>
      <c r="F873" s="222"/>
      <c r="G873" s="220"/>
      <c r="H873" s="220"/>
      <c r="I873" s="220"/>
      <c r="J873" s="223"/>
      <c r="K873" s="317"/>
      <c r="L873" s="317"/>
      <c r="M873" s="224"/>
      <c r="N873" s="224"/>
      <c r="O873" s="222"/>
      <c r="P873" s="226"/>
      <c r="Q873" s="222"/>
      <c r="R873" s="222"/>
      <c r="S873" s="222"/>
      <c r="T873" s="222"/>
    </row>
  </sheetData>
  <autoFilter ref="A2:T2" xr:uid="{0B9073F7-CDD6-4477-9BF8-8F2E9427FEE6}"/>
  <sortState xmlns:xlrd2="http://schemas.microsoft.com/office/spreadsheetml/2017/richdata2" ref="A7:R25">
    <sortCondition ref="B7:B25"/>
  </sortState>
  <mergeCells count="1">
    <mergeCell ref="B1:R1"/>
  </mergeCells>
  <pageMargins left="0.511811024" right="0.511811024" top="0.78740157499999996" bottom="0.78740157499999996" header="0.31496062000000002" footer="0.31496062000000002"/>
  <pageSetup paperSize="9" scale="13" orientation="portrait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D95BA-4190-4679-AEDD-00411E566B25}">
  <sheetPr>
    <tabColor rgb="FFFFFF00"/>
    <pageSetUpPr fitToPage="1"/>
  </sheetPr>
  <dimension ref="A1:V885"/>
  <sheetViews>
    <sheetView showGridLines="0" zoomScale="55" zoomScaleNormal="55" workbookViewId="0">
      <pane ySplit="2" topLeftCell="A8" activePane="bottomLeft" state="frozen"/>
      <selection activeCell="B3" sqref="B3"/>
      <selection pane="bottomLeft" activeCell="A11" sqref="A11:XFD11"/>
    </sheetView>
  </sheetViews>
  <sheetFormatPr defaultColWidth="14.42578125" defaultRowHeight="27.75" x14ac:dyDescent="0.2"/>
  <cols>
    <col min="1" max="1" width="18.5703125" style="113" customWidth="1"/>
    <col min="2" max="2" width="97" style="113" customWidth="1"/>
    <col min="3" max="3" width="39.28515625" style="228" customWidth="1"/>
    <col min="4" max="4" width="31.140625" style="113" customWidth="1"/>
    <col min="5" max="5" width="31.140625" style="228" customWidth="1"/>
    <col min="6" max="6" width="45.85546875" style="606" customWidth="1"/>
    <col min="7" max="7" width="46.7109375" style="113" customWidth="1"/>
    <col min="8" max="8" width="35" style="113" customWidth="1"/>
    <col min="9" max="9" width="53" style="113" customWidth="1"/>
    <col min="10" max="10" width="42.140625" style="193" customWidth="1"/>
    <col min="11" max="11" width="47.42578125" style="318" customWidth="1"/>
    <col min="12" max="12" width="39.140625" style="318" customWidth="1"/>
    <col min="13" max="13" width="36.28515625" style="113" customWidth="1"/>
    <col min="14" max="14" width="32.42578125" style="228" customWidth="1"/>
    <col min="15" max="15" width="30" style="228" customWidth="1"/>
    <col min="16" max="16" width="23.140625" style="229" customWidth="1"/>
    <col min="17" max="17" width="26.28515625" style="113" customWidth="1"/>
    <col min="18" max="18" width="29" style="113" customWidth="1"/>
    <col min="19" max="19" width="26.28515625" style="113" customWidth="1"/>
    <col min="20" max="20" width="29" style="113" customWidth="1"/>
    <col min="21" max="16384" width="14.42578125" style="113"/>
  </cols>
  <sheetData>
    <row r="1" spans="1:22" ht="71.45" customHeight="1" x14ac:dyDescent="0.2">
      <c r="A1" s="213" t="s">
        <v>1</v>
      </c>
      <c r="B1" s="711" t="s">
        <v>1229</v>
      </c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3"/>
      <c r="O1" s="712"/>
      <c r="P1" s="712"/>
      <c r="Q1" s="712"/>
      <c r="R1" s="712"/>
    </row>
    <row r="2" spans="1:22" s="193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44" t="s">
        <v>0</v>
      </c>
      <c r="G2" s="23" t="s">
        <v>3</v>
      </c>
      <c r="H2" s="23" t="s">
        <v>7</v>
      </c>
      <c r="I2" s="45" t="s">
        <v>4</v>
      </c>
      <c r="J2" s="24" t="s">
        <v>1233</v>
      </c>
      <c r="K2" s="306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215" t="s">
        <v>19</v>
      </c>
      <c r="Q2" s="328" t="s">
        <v>1039</v>
      </c>
      <c r="R2" s="328" t="s">
        <v>11</v>
      </c>
      <c r="S2" s="476" t="s">
        <v>21</v>
      </c>
      <c r="T2" s="476" t="s">
        <v>11</v>
      </c>
    </row>
    <row r="3" spans="1:22" s="49" customFormat="1" ht="87" customHeight="1" x14ac:dyDescent="0.2">
      <c r="A3" s="169" t="s">
        <v>561</v>
      </c>
      <c r="B3" s="621" t="s">
        <v>562</v>
      </c>
      <c r="C3" s="209" t="s">
        <v>940</v>
      </c>
      <c r="D3" s="88" t="s">
        <v>825</v>
      </c>
      <c r="E3" s="218"/>
      <c r="F3" s="602" t="s">
        <v>825</v>
      </c>
      <c r="G3" s="27"/>
      <c r="H3" s="27"/>
      <c r="I3" s="67"/>
      <c r="J3" s="38"/>
      <c r="K3" s="68"/>
      <c r="L3" s="28"/>
      <c r="M3" s="29" t="s">
        <v>580</v>
      </c>
      <c r="N3" s="332" t="s">
        <v>580</v>
      </c>
      <c r="O3" s="312" t="s">
        <v>580</v>
      </c>
      <c r="P3" s="122"/>
      <c r="Q3" s="104"/>
      <c r="R3" s="105"/>
      <c r="S3" s="78"/>
      <c r="T3" s="78"/>
    </row>
    <row r="4" spans="1:22" s="489" customFormat="1" ht="78.75" x14ac:dyDescent="0.2">
      <c r="A4" s="21"/>
      <c r="B4" s="645" t="s">
        <v>1422</v>
      </c>
      <c r="C4" s="475" t="s">
        <v>1423</v>
      </c>
      <c r="D4" s="646" t="s">
        <v>809</v>
      </c>
      <c r="E4" s="107"/>
      <c r="F4" s="98" t="s">
        <v>1424</v>
      </c>
      <c r="G4" s="27"/>
      <c r="H4" s="27"/>
      <c r="I4" s="67"/>
      <c r="J4" s="38"/>
      <c r="K4" s="68"/>
      <c r="L4" s="28"/>
      <c r="M4" s="148">
        <v>500.85</v>
      </c>
      <c r="N4" s="102">
        <v>500.85</v>
      </c>
      <c r="O4" s="647" t="s">
        <v>639</v>
      </c>
      <c r="P4" s="274">
        <v>4.45</v>
      </c>
      <c r="Q4" s="120"/>
      <c r="R4" s="121"/>
      <c r="S4" s="60">
        <f>P4*T4</f>
        <v>213.60000000000002</v>
      </c>
      <c r="T4" s="61">
        <v>48</v>
      </c>
    </row>
    <row r="5" spans="1:22" s="106" customFormat="1" ht="59.25" customHeight="1" x14ac:dyDescent="0.2">
      <c r="A5" s="99"/>
      <c r="B5" s="307" t="s">
        <v>715</v>
      </c>
      <c r="C5" s="169" t="s">
        <v>795</v>
      </c>
      <c r="D5" s="118" t="s">
        <v>825</v>
      </c>
      <c r="E5" s="218"/>
      <c r="F5" s="100" t="s">
        <v>825</v>
      </c>
      <c r="G5" s="23"/>
      <c r="H5" s="23"/>
      <c r="I5" s="314"/>
      <c r="J5" s="101"/>
      <c r="K5" s="315"/>
      <c r="L5" s="316"/>
      <c r="M5" s="312" t="s">
        <v>580</v>
      </c>
      <c r="N5" s="335" t="s">
        <v>580</v>
      </c>
      <c r="O5" s="312" t="s">
        <v>580</v>
      </c>
      <c r="P5" s="122"/>
      <c r="Q5" s="104"/>
      <c r="R5" s="105"/>
      <c r="S5" s="78"/>
      <c r="T5" s="80"/>
    </row>
    <row r="6" spans="1:22" s="106" customFormat="1" ht="59.25" customHeight="1" x14ac:dyDescent="0.2">
      <c r="A6" s="99"/>
      <c r="B6" s="307" t="s">
        <v>716</v>
      </c>
      <c r="C6" s="169" t="s">
        <v>795</v>
      </c>
      <c r="D6" s="313" t="s">
        <v>825</v>
      </c>
      <c r="E6" s="218"/>
      <c r="F6" s="100" t="s">
        <v>825</v>
      </c>
      <c r="G6" s="23"/>
      <c r="H6" s="23"/>
      <c r="I6" s="314"/>
      <c r="J6" s="101"/>
      <c r="K6" s="315"/>
      <c r="L6" s="316"/>
      <c r="M6" s="312" t="s">
        <v>580</v>
      </c>
      <c r="N6" s="335" t="s">
        <v>580</v>
      </c>
      <c r="O6" s="312" t="s">
        <v>580</v>
      </c>
      <c r="P6" s="103"/>
      <c r="Q6" s="104"/>
      <c r="R6" s="105"/>
      <c r="S6" s="78"/>
      <c r="T6" s="80"/>
    </row>
    <row r="7" spans="1:22" ht="60" customHeight="1" x14ac:dyDescent="0.2">
      <c r="A7" s="99"/>
      <c r="B7" s="307" t="s">
        <v>689</v>
      </c>
      <c r="C7" s="239" t="s">
        <v>796</v>
      </c>
      <c r="D7" s="118"/>
      <c r="E7" s="218"/>
      <c r="F7" s="100"/>
      <c r="G7" s="23"/>
      <c r="H7" s="23"/>
      <c r="I7" s="314"/>
      <c r="J7" s="101"/>
      <c r="K7" s="315"/>
      <c r="L7" s="316"/>
      <c r="M7" s="312">
        <v>500.85</v>
      </c>
      <c r="N7" s="335">
        <v>500.85</v>
      </c>
      <c r="O7" s="116" t="s">
        <v>580</v>
      </c>
      <c r="P7" s="117"/>
      <c r="Q7" s="104"/>
      <c r="R7" s="105"/>
      <c r="S7" s="78"/>
      <c r="T7" s="80"/>
    </row>
    <row r="8" spans="1:22" ht="60" customHeight="1" x14ac:dyDescent="0.2">
      <c r="A8" s="99"/>
      <c r="B8" s="614" t="s">
        <v>690</v>
      </c>
      <c r="C8" s="239" t="s">
        <v>796</v>
      </c>
      <c r="D8" s="313" t="s">
        <v>825</v>
      </c>
      <c r="E8" s="218"/>
      <c r="F8" s="100" t="s">
        <v>825</v>
      </c>
      <c r="G8" s="23"/>
      <c r="H8" s="23"/>
      <c r="I8" s="314"/>
      <c r="J8" s="101"/>
      <c r="K8" s="315"/>
      <c r="L8" s="316"/>
      <c r="M8" s="312" t="s">
        <v>580</v>
      </c>
      <c r="N8" s="335" t="s">
        <v>580</v>
      </c>
      <c r="O8" s="312" t="s">
        <v>580</v>
      </c>
      <c r="P8" s="115"/>
      <c r="Q8" s="120"/>
      <c r="R8" s="121"/>
      <c r="S8" s="78"/>
      <c r="T8" s="80"/>
    </row>
    <row r="9" spans="1:22" s="106" customFormat="1" ht="81.75" x14ac:dyDescent="0.2">
      <c r="A9" s="325" t="s">
        <v>563</v>
      </c>
      <c r="B9" s="97" t="s">
        <v>564</v>
      </c>
      <c r="C9" s="239" t="s">
        <v>992</v>
      </c>
      <c r="D9" s="354" t="s">
        <v>809</v>
      </c>
      <c r="E9" s="218" t="s">
        <v>1357</v>
      </c>
      <c r="F9" s="604"/>
      <c r="G9" s="308"/>
      <c r="H9" s="308"/>
      <c r="I9" s="309"/>
      <c r="J9" s="109" t="s">
        <v>1358</v>
      </c>
      <c r="K9" s="310">
        <v>36.29</v>
      </c>
      <c r="L9" s="311">
        <v>16.690000000000001</v>
      </c>
      <c r="M9" s="312">
        <v>500.85</v>
      </c>
      <c r="N9" s="195">
        <f>500.85-K9-L9</f>
        <v>447.87</v>
      </c>
      <c r="O9" s="114" t="s">
        <v>580</v>
      </c>
      <c r="P9" s="115"/>
      <c r="Q9" s="120"/>
      <c r="R9" s="121"/>
      <c r="S9" s="296"/>
      <c r="T9" s="297"/>
    </row>
    <row r="10" spans="1:22" ht="60" customHeight="1" x14ac:dyDescent="0.2">
      <c r="A10" s="99"/>
      <c r="B10" s="614" t="s">
        <v>955</v>
      </c>
      <c r="C10" s="239" t="s">
        <v>796</v>
      </c>
      <c r="D10" s="313" t="s">
        <v>825</v>
      </c>
      <c r="E10" s="218"/>
      <c r="F10" s="100" t="s">
        <v>825</v>
      </c>
      <c r="G10" s="23"/>
      <c r="H10" s="23"/>
      <c r="I10" s="314"/>
      <c r="J10" s="101"/>
      <c r="K10" s="315"/>
      <c r="L10" s="316"/>
      <c r="M10" s="312" t="s">
        <v>580</v>
      </c>
      <c r="N10" s="335" t="s">
        <v>580</v>
      </c>
      <c r="O10" s="312" t="s">
        <v>580</v>
      </c>
      <c r="P10" s="115"/>
      <c r="Q10" s="120"/>
      <c r="R10" s="121"/>
      <c r="S10" s="78"/>
      <c r="T10" s="80"/>
    </row>
    <row r="11" spans="1:22" ht="60" customHeight="1" x14ac:dyDescent="0.2">
      <c r="A11" s="99"/>
      <c r="B11" s="613" t="s">
        <v>724</v>
      </c>
      <c r="C11" s="239" t="s">
        <v>796</v>
      </c>
      <c r="D11" s="313" t="s">
        <v>825</v>
      </c>
      <c r="E11" s="218"/>
      <c r="F11" s="100" t="s">
        <v>825</v>
      </c>
      <c r="G11" s="23"/>
      <c r="H11" s="23"/>
      <c r="I11" s="314"/>
      <c r="J11" s="101"/>
      <c r="K11" s="315"/>
      <c r="L11" s="316"/>
      <c r="M11" s="312" t="s">
        <v>580</v>
      </c>
      <c r="N11" s="335" t="s">
        <v>580</v>
      </c>
      <c r="O11" s="312" t="s">
        <v>580</v>
      </c>
      <c r="P11" s="112"/>
      <c r="Q11" s="104"/>
      <c r="R11" s="105"/>
      <c r="S11" s="78"/>
      <c r="T11" s="80"/>
    </row>
    <row r="12" spans="1:22" ht="60" customHeight="1" x14ac:dyDescent="0.2">
      <c r="A12" s="170">
        <v>1672</v>
      </c>
      <c r="B12" s="97" t="s">
        <v>474</v>
      </c>
      <c r="C12" s="239" t="s">
        <v>796</v>
      </c>
      <c r="D12" s="366" t="s">
        <v>809</v>
      </c>
      <c r="E12" s="218"/>
      <c r="F12" s="507"/>
      <c r="G12" s="308"/>
      <c r="H12" s="308"/>
      <c r="I12" s="309"/>
      <c r="J12" s="109"/>
      <c r="K12" s="310"/>
      <c r="L12" s="311"/>
      <c r="M12" s="312">
        <v>500.85</v>
      </c>
      <c r="N12" s="30">
        <f>500.85-K12-L12</f>
        <v>500.85</v>
      </c>
      <c r="O12" s="114" t="s">
        <v>623</v>
      </c>
      <c r="P12" s="115">
        <v>4</v>
      </c>
      <c r="Q12" s="104">
        <f>R12*P12</f>
        <v>208</v>
      </c>
      <c r="R12" s="105">
        <v>52</v>
      </c>
      <c r="S12" s="60"/>
      <c r="T12" s="61"/>
    </row>
    <row r="13" spans="1:22" ht="60" customHeight="1" x14ac:dyDescent="0.2">
      <c r="A13" s="99"/>
      <c r="B13" s="307" t="s">
        <v>692</v>
      </c>
      <c r="C13" s="239" t="s">
        <v>796</v>
      </c>
      <c r="D13" s="313" t="s">
        <v>825</v>
      </c>
      <c r="E13" s="218"/>
      <c r="F13" s="110" t="s">
        <v>836</v>
      </c>
      <c r="G13" s="23"/>
      <c r="H13" s="23"/>
      <c r="I13" s="314"/>
      <c r="J13" s="101"/>
      <c r="K13" s="315"/>
      <c r="L13" s="316"/>
      <c r="M13" s="312" t="s">
        <v>580</v>
      </c>
      <c r="N13" s="335" t="s">
        <v>580</v>
      </c>
      <c r="O13" s="312" t="s">
        <v>580</v>
      </c>
      <c r="P13" s="112"/>
      <c r="Q13" s="120"/>
      <c r="R13" s="121"/>
      <c r="S13" s="78"/>
      <c r="T13" s="80"/>
    </row>
    <row r="14" spans="1:22" ht="83.25" customHeight="1" x14ac:dyDescent="0.2">
      <c r="A14" s="170"/>
      <c r="B14" s="613" t="s">
        <v>726</v>
      </c>
      <c r="C14" s="169" t="s">
        <v>795</v>
      </c>
      <c r="D14" s="354" t="s">
        <v>1394</v>
      </c>
      <c r="E14" s="403"/>
      <c r="F14" s="604" t="s">
        <v>964</v>
      </c>
      <c r="G14" s="308"/>
      <c r="H14" s="308"/>
      <c r="I14" s="309"/>
      <c r="J14" s="109" t="s">
        <v>1395</v>
      </c>
      <c r="K14" s="310">
        <v>36.29</v>
      </c>
      <c r="L14" s="311">
        <v>16.690000000000001</v>
      </c>
      <c r="M14" s="312">
        <v>500.85</v>
      </c>
      <c r="N14" s="195">
        <f>500.85-K14-L14</f>
        <v>447.87</v>
      </c>
      <c r="O14" s="114" t="s">
        <v>580</v>
      </c>
      <c r="P14" s="115"/>
      <c r="Q14" s="120"/>
      <c r="R14" s="121"/>
      <c r="S14" s="78"/>
      <c r="T14" s="80"/>
    </row>
    <row r="15" spans="1:22" ht="91.5" customHeight="1" x14ac:dyDescent="0.2">
      <c r="A15" s="99"/>
      <c r="B15" s="613" t="s">
        <v>693</v>
      </c>
      <c r="C15" s="239" t="s">
        <v>932</v>
      </c>
      <c r="D15" s="307" t="s">
        <v>6</v>
      </c>
      <c r="E15" s="218"/>
      <c r="F15" s="110" t="s">
        <v>694</v>
      </c>
      <c r="G15" s="339"/>
      <c r="H15" s="339"/>
      <c r="I15" s="340"/>
      <c r="J15" s="123"/>
      <c r="K15" s="341"/>
      <c r="L15" s="342"/>
      <c r="M15" s="312">
        <v>500.85</v>
      </c>
      <c r="N15" s="335">
        <v>500.85</v>
      </c>
      <c r="O15" s="111" t="s">
        <v>623</v>
      </c>
      <c r="P15" s="112">
        <v>4</v>
      </c>
      <c r="Q15" s="120">
        <f>R15*P15</f>
        <v>168</v>
      </c>
      <c r="R15" s="121">
        <v>42</v>
      </c>
      <c r="S15" s="78"/>
      <c r="T15" s="80"/>
    </row>
    <row r="16" spans="1:22" s="15" customFormat="1" ht="78.75" x14ac:dyDescent="0.2">
      <c r="A16" s="243" t="s">
        <v>188</v>
      </c>
      <c r="B16" s="97" t="s">
        <v>320</v>
      </c>
      <c r="C16" s="239" t="s">
        <v>796</v>
      </c>
      <c r="D16" s="367" t="s">
        <v>809</v>
      </c>
      <c r="E16" s="107"/>
      <c r="F16" s="17" t="s">
        <v>1531</v>
      </c>
      <c r="G16" s="58"/>
      <c r="H16" s="58"/>
      <c r="I16" s="37"/>
      <c r="J16" s="33"/>
      <c r="K16" s="34"/>
      <c r="L16" s="35"/>
      <c r="M16" s="29">
        <v>500.85</v>
      </c>
      <c r="N16" s="448">
        <f>274.63+226.22</f>
        <v>500.85</v>
      </c>
      <c r="O16" s="116" t="s">
        <v>636</v>
      </c>
      <c r="P16" s="112" t="s">
        <v>1530</v>
      </c>
      <c r="Q16" s="120">
        <f>4*R16</f>
        <v>160</v>
      </c>
      <c r="R16" s="121">
        <v>40</v>
      </c>
      <c r="S16" s="78">
        <f>5.7*T16</f>
        <v>228</v>
      </c>
      <c r="T16" s="80">
        <v>40</v>
      </c>
      <c r="U16" s="113"/>
      <c r="V16" s="113"/>
    </row>
    <row r="17" spans="1:20" ht="91.5" customHeight="1" x14ac:dyDescent="0.2">
      <c r="A17" s="99"/>
      <c r="B17" s="616" t="s">
        <v>542</v>
      </c>
      <c r="C17" s="239" t="s">
        <v>932</v>
      </c>
      <c r="D17" s="307"/>
      <c r="E17" s="218"/>
      <c r="F17" s="17" t="s">
        <v>1045</v>
      </c>
      <c r="G17" s="26"/>
      <c r="H17" s="26"/>
      <c r="I17" s="32"/>
      <c r="J17" s="38"/>
      <c r="K17" s="34"/>
      <c r="L17" s="35"/>
      <c r="M17" s="29" t="s">
        <v>580</v>
      </c>
      <c r="N17" s="332" t="s">
        <v>580</v>
      </c>
      <c r="O17" s="111" t="s">
        <v>580</v>
      </c>
      <c r="P17" s="112"/>
      <c r="Q17" s="120"/>
      <c r="R17" s="121"/>
      <c r="S17" s="60"/>
      <c r="T17" s="61"/>
    </row>
    <row r="18" spans="1:20" ht="103.5" customHeight="1" thickBot="1" x14ac:dyDescent="0.25">
      <c r="A18" s="99" t="s">
        <v>686</v>
      </c>
      <c r="B18" s="613" t="s">
        <v>687</v>
      </c>
      <c r="C18" s="169" t="s">
        <v>797</v>
      </c>
      <c r="D18" s="307"/>
      <c r="E18" s="218"/>
      <c r="F18" s="110" t="s">
        <v>1316</v>
      </c>
      <c r="G18" s="339"/>
      <c r="H18" s="339"/>
      <c r="I18" s="340"/>
      <c r="J18" s="123"/>
      <c r="K18" s="341"/>
      <c r="L18" s="342"/>
      <c r="M18" s="312">
        <v>500.85</v>
      </c>
      <c r="N18" s="335">
        <v>500.85</v>
      </c>
      <c r="O18" s="111" t="s">
        <v>465</v>
      </c>
      <c r="P18" s="112"/>
      <c r="Q18" s="120"/>
      <c r="R18" s="121"/>
      <c r="S18" s="78"/>
      <c r="T18" s="80"/>
    </row>
    <row r="19" spans="1:20" ht="42.75" customHeight="1" thickBot="1" x14ac:dyDescent="0.25">
      <c r="A19" s="220"/>
      <c r="B19" s="221"/>
      <c r="C19" s="222"/>
      <c r="D19" s="221"/>
      <c r="E19" s="222"/>
      <c r="F19" s="605"/>
      <c r="G19" s="220"/>
      <c r="H19" s="220"/>
      <c r="I19" s="220"/>
      <c r="J19" s="223"/>
      <c r="K19" s="317"/>
      <c r="L19" s="317"/>
      <c r="M19" s="224"/>
      <c r="N19" s="343">
        <f>SUM(N3:N18)</f>
        <v>3900.8399999999997</v>
      </c>
      <c r="O19" s="222"/>
      <c r="P19" s="226"/>
      <c r="Q19" s="343">
        <f>SUM(Q3:Q18)</f>
        <v>536</v>
      </c>
      <c r="R19" s="222"/>
      <c r="S19" s="343">
        <f>SUM(S3:S18)</f>
        <v>441.6</v>
      </c>
      <c r="T19" s="222"/>
    </row>
    <row r="20" spans="1:20" ht="57.75" customHeight="1" x14ac:dyDescent="0.2">
      <c r="A20" s="220"/>
      <c r="B20" s="221"/>
      <c r="C20" s="222"/>
      <c r="D20" s="221"/>
      <c r="E20" s="222"/>
      <c r="F20" s="605"/>
      <c r="G20" s="220"/>
      <c r="H20" s="220"/>
      <c r="I20" s="220"/>
      <c r="J20" s="223"/>
      <c r="K20" s="317"/>
      <c r="L20" s="317"/>
      <c r="M20" s="224"/>
      <c r="N20" s="227" t="s">
        <v>80</v>
      </c>
      <c r="O20" s="222"/>
      <c r="P20" s="226"/>
      <c r="Q20" s="227" t="s">
        <v>623</v>
      </c>
      <c r="R20" s="222"/>
      <c r="S20" s="227" t="s">
        <v>639</v>
      </c>
      <c r="T20" s="222"/>
    </row>
    <row r="21" spans="1:20" ht="12.75" customHeight="1" x14ac:dyDescent="0.2">
      <c r="A21" s="220"/>
      <c r="B21" s="221"/>
      <c r="C21" s="222"/>
      <c r="D21" s="221"/>
      <c r="E21" s="222"/>
      <c r="F21" s="605"/>
      <c r="G21" s="220"/>
      <c r="H21" s="220"/>
      <c r="I21" s="220"/>
      <c r="J21" s="223"/>
      <c r="K21" s="317"/>
      <c r="L21" s="317"/>
      <c r="M21" s="224"/>
      <c r="N21" s="344"/>
      <c r="O21" s="222"/>
      <c r="P21" s="226"/>
      <c r="Q21" s="222"/>
      <c r="R21" s="222"/>
      <c r="S21" s="222"/>
      <c r="T21" s="222"/>
    </row>
    <row r="22" spans="1:20" ht="12.75" customHeight="1" x14ac:dyDescent="0.2">
      <c r="A22" s="220"/>
      <c r="B22" s="221"/>
      <c r="C22" s="222"/>
      <c r="D22" s="221"/>
      <c r="E22" s="222"/>
      <c r="F22" s="605"/>
      <c r="G22" s="220"/>
      <c r="H22" s="220"/>
      <c r="I22" s="220"/>
      <c r="J22" s="223"/>
      <c r="K22" s="317"/>
      <c r="L22" s="317"/>
      <c r="M22" s="224"/>
      <c r="N22" s="344"/>
      <c r="O22" s="222"/>
      <c r="P22" s="226"/>
      <c r="Q22" s="222"/>
      <c r="R22" s="222"/>
      <c r="S22" s="222"/>
      <c r="T22" s="222"/>
    </row>
    <row r="23" spans="1:20" ht="12.75" customHeight="1" x14ac:dyDescent="0.2">
      <c r="A23" s="220"/>
      <c r="B23" s="221"/>
      <c r="C23" s="222"/>
      <c r="D23" s="221"/>
      <c r="E23" s="222"/>
      <c r="F23" s="605"/>
      <c r="G23" s="220"/>
      <c r="H23" s="220"/>
      <c r="I23" s="220"/>
      <c r="J23" s="223"/>
      <c r="K23" s="317"/>
      <c r="L23" s="317"/>
      <c r="M23" s="224"/>
      <c r="N23" s="344"/>
      <c r="O23" s="222"/>
      <c r="P23" s="226"/>
      <c r="Q23" s="222"/>
      <c r="R23" s="222"/>
      <c r="S23" s="222"/>
      <c r="T23" s="222"/>
    </row>
    <row r="24" spans="1:20" ht="12.75" customHeight="1" x14ac:dyDescent="0.2">
      <c r="A24" s="220"/>
      <c r="B24" s="221"/>
      <c r="C24" s="222"/>
      <c r="D24" s="221"/>
      <c r="E24" s="222"/>
      <c r="F24" s="605"/>
      <c r="G24" s="220"/>
      <c r="H24" s="220"/>
      <c r="I24" s="220"/>
      <c r="J24" s="223"/>
      <c r="K24" s="317"/>
      <c r="L24" s="317"/>
      <c r="M24" s="224"/>
      <c r="N24" s="344"/>
      <c r="O24" s="222"/>
      <c r="P24" s="226"/>
      <c r="Q24" s="222"/>
      <c r="R24" s="222"/>
      <c r="S24" s="222"/>
      <c r="T24" s="222"/>
    </row>
    <row r="25" spans="1:20" ht="12.75" customHeight="1" x14ac:dyDescent="0.2">
      <c r="A25" s="220"/>
      <c r="B25" s="221"/>
      <c r="C25" s="222"/>
      <c r="D25" s="221"/>
      <c r="E25" s="222"/>
      <c r="F25" s="605"/>
      <c r="G25" s="220"/>
      <c r="H25" s="220"/>
      <c r="I25" s="220"/>
      <c r="J25" s="223"/>
      <c r="K25" s="317"/>
      <c r="L25" s="317"/>
      <c r="M25" s="224"/>
      <c r="N25" s="344"/>
      <c r="O25" s="222"/>
      <c r="P25" s="226"/>
      <c r="Q25" s="222"/>
      <c r="R25" s="222"/>
      <c r="S25" s="222"/>
      <c r="T25" s="222"/>
    </row>
    <row r="26" spans="1:20" ht="12.75" customHeight="1" x14ac:dyDescent="0.2">
      <c r="A26" s="220"/>
      <c r="B26" s="221"/>
      <c r="C26" s="222"/>
      <c r="D26" s="221"/>
      <c r="E26" s="222"/>
      <c r="F26" s="605"/>
      <c r="G26" s="220"/>
      <c r="H26" s="220"/>
      <c r="I26" s="220"/>
      <c r="J26" s="223"/>
      <c r="K26" s="317"/>
      <c r="L26" s="317"/>
      <c r="M26" s="224"/>
      <c r="N26" s="344"/>
      <c r="O26" s="222"/>
      <c r="P26" s="226"/>
      <c r="Q26" s="222"/>
      <c r="R26" s="222"/>
      <c r="S26" s="222"/>
      <c r="T26" s="222"/>
    </row>
    <row r="27" spans="1:20" ht="12.75" customHeight="1" x14ac:dyDescent="0.2">
      <c r="A27" s="220"/>
      <c r="B27" s="221"/>
      <c r="C27" s="222"/>
      <c r="D27" s="221"/>
      <c r="E27" s="222"/>
      <c r="F27" s="605"/>
      <c r="G27" s="220"/>
      <c r="H27" s="220"/>
      <c r="I27" s="220"/>
      <c r="J27" s="223"/>
      <c r="K27" s="317"/>
      <c r="L27" s="317"/>
      <c r="M27" s="224"/>
      <c r="N27" s="344"/>
      <c r="O27" s="222"/>
      <c r="P27" s="226"/>
      <c r="Q27" s="222"/>
      <c r="R27" s="222"/>
      <c r="S27" s="222"/>
      <c r="T27" s="222"/>
    </row>
    <row r="28" spans="1:20" ht="12.75" customHeight="1" x14ac:dyDescent="0.2">
      <c r="A28" s="220"/>
      <c r="B28" s="221"/>
      <c r="C28" s="222"/>
      <c r="D28" s="221"/>
      <c r="E28" s="222"/>
      <c r="F28" s="605"/>
      <c r="G28" s="220"/>
      <c r="H28" s="220"/>
      <c r="I28" s="220"/>
      <c r="J28" s="223"/>
      <c r="K28" s="317"/>
      <c r="L28" s="317"/>
      <c r="M28" s="224"/>
      <c r="N28" s="344"/>
      <c r="O28" s="222"/>
      <c r="P28" s="226"/>
      <c r="Q28" s="222"/>
      <c r="R28" s="222"/>
      <c r="S28" s="222"/>
      <c r="T28" s="222"/>
    </row>
    <row r="29" spans="1:20" ht="12.75" customHeight="1" x14ac:dyDescent="0.2">
      <c r="A29" s="220"/>
      <c r="B29" s="221"/>
      <c r="C29" s="222"/>
      <c r="D29" s="221"/>
      <c r="E29" s="222"/>
      <c r="F29" s="605"/>
      <c r="G29" s="220"/>
      <c r="H29" s="220"/>
      <c r="I29" s="220"/>
      <c r="J29" s="223"/>
      <c r="K29" s="317"/>
      <c r="L29" s="317"/>
      <c r="M29" s="224"/>
      <c r="N29" s="344"/>
      <c r="O29" s="222"/>
      <c r="P29" s="226"/>
      <c r="Q29" s="222"/>
      <c r="R29" s="222"/>
      <c r="S29" s="222"/>
      <c r="T29" s="222"/>
    </row>
    <row r="30" spans="1:20" ht="12.75" customHeight="1" x14ac:dyDescent="0.2">
      <c r="A30" s="220"/>
      <c r="B30" s="221"/>
      <c r="C30" s="222"/>
      <c r="D30" s="221"/>
      <c r="E30" s="222"/>
      <c r="F30" s="605"/>
      <c r="G30" s="220"/>
      <c r="H30" s="220"/>
      <c r="I30" s="220"/>
      <c r="J30" s="223"/>
      <c r="K30" s="317"/>
      <c r="L30" s="317"/>
      <c r="M30" s="224"/>
      <c r="N30" s="344"/>
      <c r="O30" s="222"/>
      <c r="P30" s="226"/>
      <c r="Q30" s="222"/>
      <c r="R30" s="222"/>
      <c r="S30" s="222"/>
      <c r="T30" s="222"/>
    </row>
    <row r="31" spans="1:20" ht="12.75" customHeight="1" x14ac:dyDescent="0.2">
      <c r="A31" s="220"/>
      <c r="B31" s="221"/>
      <c r="C31" s="222"/>
      <c r="D31" s="221"/>
      <c r="E31" s="222"/>
      <c r="F31" s="605"/>
      <c r="G31" s="220"/>
      <c r="H31" s="220"/>
      <c r="I31" s="220"/>
      <c r="J31" s="223"/>
      <c r="K31" s="317"/>
      <c r="L31" s="317"/>
      <c r="M31" s="224"/>
      <c r="N31" s="344"/>
      <c r="O31" s="222"/>
      <c r="P31" s="226"/>
      <c r="Q31" s="222"/>
      <c r="R31" s="222"/>
      <c r="S31" s="222"/>
      <c r="T31" s="222"/>
    </row>
    <row r="32" spans="1:20" ht="12.75" customHeight="1" x14ac:dyDescent="0.2">
      <c r="A32" s="220"/>
      <c r="B32" s="221"/>
      <c r="C32" s="222"/>
      <c r="D32" s="221"/>
      <c r="E32" s="222"/>
      <c r="F32" s="605"/>
      <c r="G32" s="220"/>
      <c r="H32" s="220"/>
      <c r="I32" s="220"/>
      <c r="J32" s="223"/>
      <c r="K32" s="317"/>
      <c r="L32" s="317"/>
      <c r="M32" s="224"/>
      <c r="N32" s="344"/>
      <c r="O32" s="222"/>
      <c r="P32" s="226"/>
      <c r="Q32" s="222"/>
      <c r="R32" s="222"/>
      <c r="S32" s="222"/>
      <c r="T32" s="222"/>
    </row>
    <row r="33" spans="1:20" ht="12.75" customHeight="1" x14ac:dyDescent="0.2">
      <c r="A33" s="220"/>
      <c r="B33" s="221"/>
      <c r="C33" s="222"/>
      <c r="D33" s="221"/>
      <c r="E33" s="222"/>
      <c r="F33" s="605"/>
      <c r="G33" s="220"/>
      <c r="H33" s="220"/>
      <c r="I33" s="220"/>
      <c r="J33" s="223"/>
      <c r="K33" s="317"/>
      <c r="L33" s="317"/>
      <c r="M33" s="224"/>
      <c r="N33" s="344"/>
      <c r="O33" s="222"/>
      <c r="P33" s="226"/>
      <c r="Q33" s="222"/>
      <c r="R33" s="222"/>
      <c r="S33" s="222"/>
      <c r="T33" s="222"/>
    </row>
    <row r="34" spans="1:20" ht="12.75" customHeight="1" x14ac:dyDescent="0.2">
      <c r="A34" s="220"/>
      <c r="B34" s="221"/>
      <c r="C34" s="222"/>
      <c r="D34" s="221"/>
      <c r="E34" s="222"/>
      <c r="F34" s="605"/>
      <c r="G34" s="220"/>
      <c r="H34" s="220"/>
      <c r="I34" s="220"/>
      <c r="J34" s="223"/>
      <c r="K34" s="317"/>
      <c r="L34" s="317"/>
      <c r="M34" s="224"/>
      <c r="N34" s="344"/>
      <c r="O34" s="222"/>
      <c r="P34" s="226"/>
      <c r="Q34" s="222"/>
      <c r="R34" s="222"/>
      <c r="S34" s="222"/>
      <c r="T34" s="222"/>
    </row>
    <row r="35" spans="1:20" ht="12.75" customHeight="1" x14ac:dyDescent="0.2">
      <c r="A35" s="220"/>
      <c r="B35" s="221"/>
      <c r="C35" s="222"/>
      <c r="D35" s="221"/>
      <c r="E35" s="222"/>
      <c r="F35" s="605"/>
      <c r="G35" s="220"/>
      <c r="H35" s="220"/>
      <c r="I35" s="220"/>
      <c r="J35" s="223"/>
      <c r="K35" s="317"/>
      <c r="L35" s="317"/>
      <c r="M35" s="224"/>
      <c r="N35" s="344"/>
      <c r="O35" s="222"/>
      <c r="P35" s="226"/>
      <c r="Q35" s="222"/>
      <c r="R35" s="222"/>
      <c r="S35" s="222"/>
      <c r="T35" s="222"/>
    </row>
    <row r="36" spans="1:20" ht="12.75" customHeight="1" x14ac:dyDescent="0.2">
      <c r="A36" s="220"/>
      <c r="B36" s="221"/>
      <c r="C36" s="222"/>
      <c r="D36" s="221"/>
      <c r="E36" s="222"/>
      <c r="F36" s="605"/>
      <c r="G36" s="220"/>
      <c r="H36" s="220"/>
      <c r="I36" s="220"/>
      <c r="J36" s="223"/>
      <c r="K36" s="317"/>
      <c r="L36" s="317"/>
      <c r="M36" s="224"/>
      <c r="N36" s="344"/>
      <c r="O36" s="222"/>
      <c r="P36" s="226"/>
      <c r="Q36" s="222"/>
      <c r="R36" s="222"/>
      <c r="S36" s="222"/>
      <c r="T36" s="222"/>
    </row>
    <row r="37" spans="1:20" ht="12.75" customHeight="1" x14ac:dyDescent="0.2">
      <c r="A37" s="220"/>
      <c r="B37" s="221"/>
      <c r="C37" s="222"/>
      <c r="D37" s="221"/>
      <c r="E37" s="222"/>
      <c r="F37" s="605"/>
      <c r="G37" s="220"/>
      <c r="H37" s="220"/>
      <c r="I37" s="220"/>
      <c r="J37" s="223"/>
      <c r="K37" s="317"/>
      <c r="L37" s="317"/>
      <c r="M37" s="224"/>
      <c r="N37" s="344"/>
      <c r="O37" s="222"/>
      <c r="P37" s="226"/>
      <c r="Q37" s="222"/>
      <c r="R37" s="222"/>
      <c r="S37" s="222"/>
      <c r="T37" s="222"/>
    </row>
    <row r="38" spans="1:20" ht="12.75" customHeight="1" x14ac:dyDescent="0.2">
      <c r="A38" s="220"/>
      <c r="B38" s="221"/>
      <c r="C38" s="222"/>
      <c r="D38" s="221"/>
      <c r="E38" s="222"/>
      <c r="F38" s="605"/>
      <c r="G38" s="220"/>
      <c r="H38" s="220"/>
      <c r="I38" s="220"/>
      <c r="J38" s="223"/>
      <c r="K38" s="317"/>
      <c r="L38" s="317"/>
      <c r="M38" s="224"/>
      <c r="N38" s="344"/>
      <c r="O38" s="222"/>
      <c r="P38" s="226"/>
      <c r="Q38" s="222"/>
      <c r="R38" s="222"/>
      <c r="S38" s="222"/>
      <c r="T38" s="222"/>
    </row>
    <row r="39" spans="1:20" ht="12.75" customHeight="1" x14ac:dyDescent="0.2">
      <c r="A39" s="220"/>
      <c r="B39" s="221"/>
      <c r="C39" s="222"/>
      <c r="D39" s="221"/>
      <c r="E39" s="222"/>
      <c r="F39" s="605"/>
      <c r="G39" s="220"/>
      <c r="H39" s="220"/>
      <c r="I39" s="220"/>
      <c r="J39" s="223"/>
      <c r="K39" s="317"/>
      <c r="L39" s="317"/>
      <c r="M39" s="224"/>
      <c r="N39" s="344"/>
      <c r="O39" s="222"/>
      <c r="P39" s="226"/>
      <c r="Q39" s="222"/>
      <c r="R39" s="222"/>
      <c r="S39" s="222"/>
      <c r="T39" s="222"/>
    </row>
    <row r="40" spans="1:20" ht="12.75" customHeight="1" x14ac:dyDescent="0.2">
      <c r="A40" s="220"/>
      <c r="B40" s="221"/>
      <c r="C40" s="222"/>
      <c r="D40" s="221"/>
      <c r="E40" s="222"/>
      <c r="F40" s="605"/>
      <c r="G40" s="220"/>
      <c r="H40" s="220"/>
      <c r="I40" s="220"/>
      <c r="J40" s="223"/>
      <c r="K40" s="317"/>
      <c r="L40" s="317"/>
      <c r="M40" s="224"/>
      <c r="N40" s="344"/>
      <c r="O40" s="222"/>
      <c r="P40" s="226"/>
      <c r="Q40" s="222"/>
      <c r="R40" s="222"/>
      <c r="S40" s="222"/>
      <c r="T40" s="222"/>
    </row>
    <row r="41" spans="1:20" ht="12.75" customHeight="1" x14ac:dyDescent="0.2">
      <c r="A41" s="220"/>
      <c r="B41" s="221"/>
      <c r="C41" s="222"/>
      <c r="D41" s="221"/>
      <c r="E41" s="222"/>
      <c r="F41" s="605"/>
      <c r="G41" s="220"/>
      <c r="H41" s="220"/>
      <c r="I41" s="220"/>
      <c r="J41" s="223"/>
      <c r="K41" s="317"/>
      <c r="L41" s="317"/>
      <c r="M41" s="224"/>
      <c r="N41" s="344"/>
      <c r="O41" s="222"/>
      <c r="P41" s="226"/>
      <c r="Q41" s="222"/>
      <c r="R41" s="222"/>
      <c r="S41" s="222"/>
      <c r="T41" s="222"/>
    </row>
    <row r="42" spans="1:20" ht="12.75" customHeight="1" x14ac:dyDescent="0.2">
      <c r="A42" s="220"/>
      <c r="B42" s="221"/>
      <c r="C42" s="222"/>
      <c r="D42" s="221"/>
      <c r="E42" s="222"/>
      <c r="F42" s="605"/>
      <c r="G42" s="220"/>
      <c r="H42" s="220"/>
      <c r="I42" s="220"/>
      <c r="J42" s="223"/>
      <c r="K42" s="317"/>
      <c r="L42" s="317"/>
      <c r="M42" s="224"/>
      <c r="N42" s="344"/>
      <c r="O42" s="222"/>
      <c r="P42" s="226"/>
      <c r="Q42" s="222"/>
      <c r="R42" s="222"/>
      <c r="S42" s="222"/>
      <c r="T42" s="222"/>
    </row>
    <row r="43" spans="1:20" ht="12.75" customHeight="1" x14ac:dyDescent="0.2">
      <c r="A43" s="220"/>
      <c r="B43" s="221"/>
      <c r="C43" s="222"/>
      <c r="D43" s="221"/>
      <c r="E43" s="222"/>
      <c r="F43" s="605"/>
      <c r="G43" s="220"/>
      <c r="H43" s="220"/>
      <c r="I43" s="220"/>
      <c r="J43" s="223"/>
      <c r="K43" s="317"/>
      <c r="L43" s="317"/>
      <c r="M43" s="224"/>
      <c r="N43" s="344"/>
      <c r="O43" s="222"/>
      <c r="P43" s="226"/>
      <c r="Q43" s="222"/>
      <c r="R43" s="222"/>
      <c r="S43" s="222"/>
      <c r="T43" s="222"/>
    </row>
    <row r="44" spans="1:20" ht="12.75" customHeight="1" x14ac:dyDescent="0.2">
      <c r="A44" s="220"/>
      <c r="B44" s="221"/>
      <c r="C44" s="222"/>
      <c r="D44" s="221"/>
      <c r="E44" s="222"/>
      <c r="F44" s="605"/>
      <c r="G44" s="220"/>
      <c r="H44" s="220"/>
      <c r="I44" s="220"/>
      <c r="J44" s="223"/>
      <c r="K44" s="317"/>
      <c r="L44" s="317"/>
      <c r="M44" s="224"/>
      <c r="N44" s="344"/>
      <c r="O44" s="222"/>
      <c r="P44" s="226"/>
      <c r="Q44" s="222"/>
      <c r="R44" s="222"/>
      <c r="S44" s="222"/>
      <c r="T44" s="222"/>
    </row>
    <row r="45" spans="1:20" ht="12.75" customHeight="1" x14ac:dyDescent="0.2">
      <c r="A45" s="220"/>
      <c r="B45" s="221"/>
      <c r="C45" s="222"/>
      <c r="D45" s="221"/>
      <c r="E45" s="222"/>
      <c r="F45" s="605"/>
      <c r="G45" s="220"/>
      <c r="H45" s="220"/>
      <c r="I45" s="220"/>
      <c r="J45" s="223"/>
      <c r="K45" s="317"/>
      <c r="L45" s="317"/>
      <c r="M45" s="224"/>
      <c r="N45" s="344"/>
      <c r="O45" s="222"/>
      <c r="P45" s="226"/>
      <c r="Q45" s="222"/>
      <c r="R45" s="222"/>
      <c r="S45" s="222"/>
      <c r="T45" s="222"/>
    </row>
    <row r="46" spans="1:20" ht="12.75" customHeight="1" x14ac:dyDescent="0.2">
      <c r="A46" s="220"/>
      <c r="B46" s="221"/>
      <c r="C46" s="222"/>
      <c r="D46" s="221"/>
      <c r="E46" s="222"/>
      <c r="F46" s="605"/>
      <c r="G46" s="220"/>
      <c r="H46" s="220"/>
      <c r="I46" s="220"/>
      <c r="J46" s="223"/>
      <c r="K46" s="317"/>
      <c r="L46" s="317"/>
      <c r="M46" s="224"/>
      <c r="N46" s="344"/>
      <c r="O46" s="222"/>
      <c r="P46" s="226"/>
      <c r="Q46" s="222"/>
      <c r="R46" s="222"/>
      <c r="S46" s="222"/>
      <c r="T46" s="222"/>
    </row>
    <row r="47" spans="1:20" ht="12.75" customHeight="1" x14ac:dyDescent="0.2">
      <c r="A47" s="220"/>
      <c r="B47" s="221"/>
      <c r="C47" s="222"/>
      <c r="D47" s="221"/>
      <c r="E47" s="222"/>
      <c r="F47" s="605"/>
      <c r="G47" s="220"/>
      <c r="H47" s="220"/>
      <c r="I47" s="220"/>
      <c r="J47" s="223"/>
      <c r="K47" s="317"/>
      <c r="L47" s="317"/>
      <c r="M47" s="224"/>
      <c r="N47" s="344"/>
      <c r="O47" s="222"/>
      <c r="P47" s="226"/>
      <c r="Q47" s="222"/>
      <c r="R47" s="222"/>
      <c r="S47" s="222"/>
      <c r="T47" s="222"/>
    </row>
    <row r="48" spans="1:20" ht="12.75" customHeight="1" x14ac:dyDescent="0.2">
      <c r="A48" s="220"/>
      <c r="B48" s="221"/>
      <c r="C48" s="222"/>
      <c r="D48" s="221"/>
      <c r="E48" s="222"/>
      <c r="F48" s="605"/>
      <c r="G48" s="220"/>
      <c r="H48" s="220"/>
      <c r="I48" s="220"/>
      <c r="J48" s="223"/>
      <c r="K48" s="317"/>
      <c r="L48" s="317"/>
      <c r="M48" s="224"/>
      <c r="N48" s="344"/>
      <c r="O48" s="222"/>
      <c r="P48" s="226"/>
      <c r="Q48" s="222"/>
      <c r="R48" s="222"/>
      <c r="S48" s="222"/>
      <c r="T48" s="222"/>
    </row>
    <row r="49" spans="1:20" ht="12.75" customHeight="1" x14ac:dyDescent="0.2">
      <c r="A49" s="220"/>
      <c r="B49" s="221"/>
      <c r="C49" s="222"/>
      <c r="D49" s="221"/>
      <c r="E49" s="222"/>
      <c r="F49" s="605"/>
      <c r="G49" s="220"/>
      <c r="H49" s="220"/>
      <c r="I49" s="220"/>
      <c r="J49" s="223"/>
      <c r="K49" s="317"/>
      <c r="L49" s="317"/>
      <c r="M49" s="224"/>
      <c r="N49" s="344"/>
      <c r="O49" s="222"/>
      <c r="P49" s="226"/>
      <c r="Q49" s="222"/>
      <c r="R49" s="222"/>
      <c r="S49" s="222"/>
      <c r="T49" s="222"/>
    </row>
    <row r="50" spans="1:20" ht="12.75" customHeight="1" x14ac:dyDescent="0.2">
      <c r="A50" s="220"/>
      <c r="B50" s="221"/>
      <c r="C50" s="222"/>
      <c r="D50" s="221"/>
      <c r="E50" s="222"/>
      <c r="F50" s="605"/>
      <c r="G50" s="220"/>
      <c r="H50" s="220"/>
      <c r="I50" s="220"/>
      <c r="J50" s="223"/>
      <c r="K50" s="317"/>
      <c r="L50" s="317"/>
      <c r="M50" s="224"/>
      <c r="N50" s="344"/>
      <c r="O50" s="222"/>
      <c r="P50" s="226"/>
      <c r="Q50" s="222"/>
      <c r="R50" s="222"/>
      <c r="S50" s="222"/>
      <c r="T50" s="222"/>
    </row>
    <row r="51" spans="1:20" ht="12.75" customHeight="1" x14ac:dyDescent="0.2">
      <c r="A51" s="220"/>
      <c r="B51" s="221"/>
      <c r="C51" s="222"/>
      <c r="D51" s="221"/>
      <c r="E51" s="222"/>
      <c r="F51" s="605"/>
      <c r="G51" s="220"/>
      <c r="H51" s="220"/>
      <c r="I51" s="220"/>
      <c r="J51" s="223"/>
      <c r="K51" s="317"/>
      <c r="L51" s="317"/>
      <c r="M51" s="224"/>
      <c r="N51" s="344"/>
      <c r="O51" s="222"/>
      <c r="P51" s="226"/>
      <c r="Q51" s="222"/>
      <c r="R51" s="222"/>
      <c r="S51" s="222"/>
      <c r="T51" s="222"/>
    </row>
    <row r="52" spans="1:20" ht="12.75" customHeight="1" x14ac:dyDescent="0.2">
      <c r="A52" s="220"/>
      <c r="B52" s="221"/>
      <c r="C52" s="222"/>
      <c r="D52" s="221"/>
      <c r="E52" s="222"/>
      <c r="F52" s="605"/>
      <c r="G52" s="220"/>
      <c r="H52" s="220"/>
      <c r="I52" s="220"/>
      <c r="J52" s="223"/>
      <c r="K52" s="317"/>
      <c r="L52" s="317"/>
      <c r="M52" s="224"/>
      <c r="N52" s="344"/>
      <c r="O52" s="222"/>
      <c r="P52" s="226"/>
      <c r="Q52" s="222"/>
      <c r="R52" s="222"/>
      <c r="S52" s="222"/>
      <c r="T52" s="222"/>
    </row>
    <row r="53" spans="1:20" ht="12.75" customHeight="1" x14ac:dyDescent="0.2">
      <c r="A53" s="220"/>
      <c r="B53" s="221"/>
      <c r="C53" s="222"/>
      <c r="D53" s="221"/>
      <c r="E53" s="222"/>
      <c r="F53" s="605"/>
      <c r="G53" s="220"/>
      <c r="H53" s="220"/>
      <c r="I53" s="220"/>
      <c r="J53" s="223"/>
      <c r="K53" s="317"/>
      <c r="L53" s="317"/>
      <c r="M53" s="224"/>
      <c r="N53" s="344"/>
      <c r="O53" s="222"/>
      <c r="P53" s="226"/>
      <c r="Q53" s="222"/>
      <c r="R53" s="222"/>
      <c r="S53" s="222"/>
      <c r="T53" s="222"/>
    </row>
    <row r="54" spans="1:20" ht="12.75" customHeight="1" x14ac:dyDescent="0.2">
      <c r="A54" s="220"/>
      <c r="B54" s="221"/>
      <c r="C54" s="222"/>
      <c r="D54" s="221"/>
      <c r="E54" s="222"/>
      <c r="F54" s="605"/>
      <c r="G54" s="220"/>
      <c r="H54" s="220"/>
      <c r="I54" s="220"/>
      <c r="J54" s="223"/>
      <c r="K54" s="317"/>
      <c r="L54" s="317"/>
      <c r="M54" s="224"/>
      <c r="N54" s="344"/>
      <c r="O54" s="222"/>
      <c r="P54" s="226"/>
      <c r="Q54" s="222"/>
      <c r="R54" s="222"/>
      <c r="S54" s="222"/>
      <c r="T54" s="222"/>
    </row>
    <row r="55" spans="1:20" ht="12.75" customHeight="1" x14ac:dyDescent="0.2">
      <c r="A55" s="220"/>
      <c r="B55" s="221"/>
      <c r="C55" s="222"/>
      <c r="D55" s="221"/>
      <c r="E55" s="222"/>
      <c r="F55" s="605"/>
      <c r="G55" s="220"/>
      <c r="H55" s="220"/>
      <c r="I55" s="220"/>
      <c r="J55" s="223"/>
      <c r="K55" s="317"/>
      <c r="L55" s="317"/>
      <c r="M55" s="224"/>
      <c r="N55" s="344"/>
      <c r="O55" s="222"/>
      <c r="P55" s="226"/>
      <c r="Q55" s="222"/>
      <c r="R55" s="222"/>
      <c r="S55" s="222"/>
      <c r="T55" s="222"/>
    </row>
    <row r="56" spans="1:20" ht="12.75" customHeight="1" x14ac:dyDescent="0.2">
      <c r="A56" s="220"/>
      <c r="B56" s="221"/>
      <c r="C56" s="222"/>
      <c r="D56" s="221"/>
      <c r="E56" s="222"/>
      <c r="F56" s="605"/>
      <c r="G56" s="220"/>
      <c r="H56" s="220"/>
      <c r="I56" s="220"/>
      <c r="J56" s="223"/>
      <c r="K56" s="317"/>
      <c r="L56" s="317"/>
      <c r="M56" s="224"/>
      <c r="N56" s="344"/>
      <c r="O56" s="222"/>
      <c r="P56" s="226"/>
      <c r="Q56" s="222"/>
      <c r="R56" s="222"/>
      <c r="S56" s="222"/>
      <c r="T56" s="222"/>
    </row>
    <row r="57" spans="1:20" ht="12.75" customHeight="1" x14ac:dyDescent="0.2">
      <c r="A57" s="220"/>
      <c r="B57" s="221"/>
      <c r="C57" s="222"/>
      <c r="D57" s="221"/>
      <c r="E57" s="222"/>
      <c r="F57" s="605"/>
      <c r="G57" s="220"/>
      <c r="H57" s="220"/>
      <c r="I57" s="220"/>
      <c r="J57" s="223"/>
      <c r="K57" s="317"/>
      <c r="L57" s="317"/>
      <c r="M57" s="224"/>
      <c r="N57" s="344"/>
      <c r="O57" s="222"/>
      <c r="P57" s="226"/>
      <c r="Q57" s="222"/>
      <c r="R57" s="222"/>
      <c r="S57" s="222"/>
      <c r="T57" s="222"/>
    </row>
    <row r="58" spans="1:20" ht="12.75" customHeight="1" x14ac:dyDescent="0.2">
      <c r="A58" s="220"/>
      <c r="B58" s="221"/>
      <c r="C58" s="222"/>
      <c r="D58" s="221"/>
      <c r="E58" s="222"/>
      <c r="F58" s="605"/>
      <c r="G58" s="220"/>
      <c r="H58" s="220"/>
      <c r="I58" s="220"/>
      <c r="J58" s="223"/>
      <c r="K58" s="317"/>
      <c r="L58" s="317"/>
      <c r="M58" s="224"/>
      <c r="N58" s="344"/>
      <c r="O58" s="222"/>
      <c r="P58" s="226"/>
      <c r="Q58" s="222"/>
      <c r="R58" s="222"/>
      <c r="S58" s="222"/>
      <c r="T58" s="222"/>
    </row>
    <row r="59" spans="1:20" ht="12.75" customHeight="1" x14ac:dyDescent="0.2">
      <c r="A59" s="220"/>
      <c r="B59" s="221"/>
      <c r="C59" s="222"/>
      <c r="D59" s="221"/>
      <c r="E59" s="222"/>
      <c r="F59" s="605"/>
      <c r="G59" s="220"/>
      <c r="H59" s="220"/>
      <c r="I59" s="220"/>
      <c r="J59" s="223"/>
      <c r="K59" s="317"/>
      <c r="L59" s="317"/>
      <c r="M59" s="224"/>
      <c r="N59" s="344"/>
      <c r="O59" s="222"/>
      <c r="P59" s="226"/>
      <c r="Q59" s="222"/>
      <c r="R59" s="222"/>
      <c r="S59" s="222"/>
      <c r="T59" s="222"/>
    </row>
    <row r="60" spans="1:20" ht="12.75" customHeight="1" x14ac:dyDescent="0.2">
      <c r="A60" s="220"/>
      <c r="B60" s="221"/>
      <c r="C60" s="222"/>
      <c r="D60" s="221"/>
      <c r="E60" s="222"/>
      <c r="F60" s="605"/>
      <c r="G60" s="220"/>
      <c r="H60" s="220"/>
      <c r="I60" s="220"/>
      <c r="J60" s="223"/>
      <c r="K60" s="317"/>
      <c r="L60" s="317"/>
      <c r="M60" s="224"/>
      <c r="N60" s="344"/>
      <c r="O60" s="222"/>
      <c r="P60" s="226"/>
      <c r="Q60" s="222"/>
      <c r="R60" s="222"/>
      <c r="S60" s="222"/>
      <c r="T60" s="222"/>
    </row>
    <row r="61" spans="1:20" ht="12.75" customHeight="1" x14ac:dyDescent="0.2">
      <c r="A61" s="220"/>
      <c r="B61" s="221"/>
      <c r="C61" s="222"/>
      <c r="D61" s="221"/>
      <c r="E61" s="222"/>
      <c r="F61" s="605"/>
      <c r="G61" s="220"/>
      <c r="H61" s="220"/>
      <c r="I61" s="220"/>
      <c r="J61" s="223"/>
      <c r="K61" s="317"/>
      <c r="L61" s="317"/>
      <c r="M61" s="224"/>
      <c r="N61" s="344"/>
      <c r="O61" s="222"/>
      <c r="P61" s="226"/>
      <c r="Q61" s="222"/>
      <c r="R61" s="222"/>
      <c r="S61" s="222"/>
      <c r="T61" s="222"/>
    </row>
    <row r="62" spans="1:20" ht="12.75" customHeight="1" x14ac:dyDescent="0.2">
      <c r="A62" s="220"/>
      <c r="B62" s="221"/>
      <c r="C62" s="222"/>
      <c r="D62" s="221"/>
      <c r="E62" s="222"/>
      <c r="F62" s="605"/>
      <c r="G62" s="220"/>
      <c r="H62" s="220"/>
      <c r="I62" s="220"/>
      <c r="J62" s="223"/>
      <c r="K62" s="317"/>
      <c r="L62" s="317"/>
      <c r="M62" s="224"/>
      <c r="N62" s="344"/>
      <c r="O62" s="222"/>
      <c r="P62" s="226"/>
      <c r="Q62" s="222"/>
      <c r="R62" s="222"/>
      <c r="S62" s="222"/>
      <c r="T62" s="222"/>
    </row>
    <row r="63" spans="1:20" ht="12.75" customHeight="1" x14ac:dyDescent="0.2">
      <c r="A63" s="220"/>
      <c r="B63" s="221"/>
      <c r="C63" s="222"/>
      <c r="D63" s="221"/>
      <c r="E63" s="222"/>
      <c r="F63" s="605"/>
      <c r="G63" s="220"/>
      <c r="H63" s="220"/>
      <c r="I63" s="220"/>
      <c r="J63" s="223"/>
      <c r="K63" s="317"/>
      <c r="L63" s="317"/>
      <c r="M63" s="224"/>
      <c r="N63" s="344"/>
      <c r="O63" s="222"/>
      <c r="P63" s="226"/>
      <c r="Q63" s="222"/>
      <c r="R63" s="222"/>
      <c r="S63" s="222"/>
      <c r="T63" s="222"/>
    </row>
    <row r="64" spans="1:20" ht="12.75" customHeight="1" x14ac:dyDescent="0.2">
      <c r="A64" s="220"/>
      <c r="B64" s="221"/>
      <c r="C64" s="222"/>
      <c r="D64" s="221"/>
      <c r="E64" s="222"/>
      <c r="F64" s="605"/>
      <c r="G64" s="220"/>
      <c r="H64" s="220"/>
      <c r="I64" s="220"/>
      <c r="J64" s="223"/>
      <c r="K64" s="317"/>
      <c r="L64" s="317"/>
      <c r="M64" s="224"/>
      <c r="N64" s="344"/>
      <c r="O64" s="222"/>
      <c r="P64" s="226"/>
      <c r="Q64" s="222"/>
      <c r="R64" s="222"/>
      <c r="S64" s="222"/>
      <c r="T64" s="222"/>
    </row>
    <row r="65" spans="1:20" ht="12.75" customHeight="1" x14ac:dyDescent="0.2">
      <c r="A65" s="220"/>
      <c r="B65" s="221"/>
      <c r="C65" s="222"/>
      <c r="D65" s="221"/>
      <c r="E65" s="222"/>
      <c r="F65" s="605"/>
      <c r="G65" s="220"/>
      <c r="H65" s="220"/>
      <c r="I65" s="220"/>
      <c r="J65" s="223"/>
      <c r="K65" s="317"/>
      <c r="L65" s="317"/>
      <c r="M65" s="224"/>
      <c r="N65" s="344"/>
      <c r="O65" s="222"/>
      <c r="P65" s="226"/>
      <c r="Q65" s="222"/>
      <c r="R65" s="222"/>
      <c r="S65" s="222"/>
      <c r="T65" s="222"/>
    </row>
    <row r="66" spans="1:20" ht="12.75" customHeight="1" x14ac:dyDescent="0.2">
      <c r="A66" s="220"/>
      <c r="B66" s="221"/>
      <c r="C66" s="222"/>
      <c r="D66" s="221"/>
      <c r="E66" s="222"/>
      <c r="F66" s="605"/>
      <c r="G66" s="220"/>
      <c r="H66" s="220"/>
      <c r="I66" s="220"/>
      <c r="J66" s="223"/>
      <c r="K66" s="317"/>
      <c r="L66" s="317"/>
      <c r="M66" s="224"/>
      <c r="N66" s="344"/>
      <c r="O66" s="222"/>
      <c r="P66" s="226"/>
      <c r="Q66" s="222"/>
      <c r="R66" s="222"/>
      <c r="S66" s="222"/>
      <c r="T66" s="222"/>
    </row>
    <row r="67" spans="1:20" ht="12.75" customHeight="1" x14ac:dyDescent="0.2">
      <c r="A67" s="220"/>
      <c r="B67" s="221"/>
      <c r="C67" s="222"/>
      <c r="D67" s="221"/>
      <c r="E67" s="222"/>
      <c r="F67" s="605"/>
      <c r="G67" s="220"/>
      <c r="H67" s="220"/>
      <c r="I67" s="220"/>
      <c r="J67" s="223"/>
      <c r="K67" s="317"/>
      <c r="L67" s="317"/>
      <c r="M67" s="224"/>
      <c r="N67" s="344"/>
      <c r="O67" s="222"/>
      <c r="P67" s="226"/>
      <c r="Q67" s="222"/>
      <c r="R67" s="222"/>
      <c r="S67" s="222"/>
      <c r="T67" s="222"/>
    </row>
    <row r="68" spans="1:20" ht="12.75" customHeight="1" x14ac:dyDescent="0.2">
      <c r="A68" s="220"/>
      <c r="B68" s="221"/>
      <c r="C68" s="222"/>
      <c r="D68" s="221"/>
      <c r="E68" s="222"/>
      <c r="F68" s="605"/>
      <c r="G68" s="220"/>
      <c r="H68" s="220"/>
      <c r="I68" s="220"/>
      <c r="J68" s="223"/>
      <c r="K68" s="317"/>
      <c r="L68" s="317"/>
      <c r="M68" s="224"/>
      <c r="N68" s="344"/>
      <c r="O68" s="222"/>
      <c r="P68" s="226"/>
      <c r="Q68" s="222"/>
      <c r="R68" s="222"/>
      <c r="S68" s="222"/>
      <c r="T68" s="222"/>
    </row>
    <row r="69" spans="1:20" ht="12.75" customHeight="1" x14ac:dyDescent="0.2">
      <c r="A69" s="220"/>
      <c r="B69" s="221"/>
      <c r="C69" s="222"/>
      <c r="D69" s="221"/>
      <c r="E69" s="222"/>
      <c r="F69" s="605"/>
      <c r="G69" s="220"/>
      <c r="H69" s="220"/>
      <c r="I69" s="220"/>
      <c r="J69" s="223"/>
      <c r="K69" s="317"/>
      <c r="L69" s="317"/>
      <c r="M69" s="224"/>
      <c r="N69" s="344"/>
      <c r="O69" s="222"/>
      <c r="P69" s="226"/>
      <c r="Q69" s="222"/>
      <c r="R69" s="222"/>
      <c r="S69" s="222"/>
      <c r="T69" s="222"/>
    </row>
    <row r="70" spans="1:20" ht="12.75" customHeight="1" x14ac:dyDescent="0.2">
      <c r="A70" s="220"/>
      <c r="B70" s="221"/>
      <c r="C70" s="222"/>
      <c r="D70" s="221"/>
      <c r="E70" s="222"/>
      <c r="F70" s="605"/>
      <c r="G70" s="220"/>
      <c r="H70" s="220"/>
      <c r="I70" s="220"/>
      <c r="J70" s="223"/>
      <c r="K70" s="317"/>
      <c r="L70" s="317"/>
      <c r="M70" s="224"/>
      <c r="N70" s="344"/>
      <c r="O70" s="222"/>
      <c r="P70" s="226"/>
      <c r="Q70" s="222"/>
      <c r="R70" s="222"/>
      <c r="S70" s="222"/>
      <c r="T70" s="222"/>
    </row>
    <row r="71" spans="1:20" ht="12.75" customHeight="1" x14ac:dyDescent="0.2">
      <c r="A71" s="220"/>
      <c r="B71" s="221"/>
      <c r="C71" s="222"/>
      <c r="D71" s="221"/>
      <c r="E71" s="222"/>
      <c r="F71" s="605"/>
      <c r="G71" s="220"/>
      <c r="H71" s="220"/>
      <c r="I71" s="220"/>
      <c r="J71" s="223"/>
      <c r="K71" s="317"/>
      <c r="L71" s="317"/>
      <c r="M71" s="224"/>
      <c r="N71" s="344"/>
      <c r="O71" s="222"/>
      <c r="P71" s="226"/>
      <c r="Q71" s="222"/>
      <c r="R71" s="222"/>
      <c r="S71" s="222"/>
      <c r="T71" s="222"/>
    </row>
    <row r="72" spans="1:20" ht="12.75" customHeight="1" x14ac:dyDescent="0.2">
      <c r="A72" s="220"/>
      <c r="B72" s="221"/>
      <c r="C72" s="222"/>
      <c r="D72" s="221"/>
      <c r="E72" s="222"/>
      <c r="F72" s="605"/>
      <c r="G72" s="220"/>
      <c r="H72" s="220"/>
      <c r="I72" s="220"/>
      <c r="J72" s="223"/>
      <c r="K72" s="317"/>
      <c r="L72" s="317"/>
      <c r="M72" s="224"/>
      <c r="N72" s="344"/>
      <c r="O72" s="222"/>
      <c r="P72" s="226"/>
      <c r="Q72" s="222"/>
      <c r="R72" s="222"/>
      <c r="S72" s="222"/>
      <c r="T72" s="222"/>
    </row>
    <row r="73" spans="1:20" ht="12.75" customHeight="1" x14ac:dyDescent="0.2">
      <c r="A73" s="220"/>
      <c r="B73" s="221"/>
      <c r="C73" s="222"/>
      <c r="D73" s="221"/>
      <c r="E73" s="222"/>
      <c r="F73" s="605"/>
      <c r="G73" s="220"/>
      <c r="H73" s="220"/>
      <c r="I73" s="220"/>
      <c r="J73" s="223"/>
      <c r="K73" s="317"/>
      <c r="L73" s="317"/>
      <c r="M73" s="224"/>
      <c r="N73" s="344"/>
      <c r="O73" s="222"/>
      <c r="P73" s="226"/>
      <c r="Q73" s="222"/>
      <c r="R73" s="222"/>
      <c r="S73" s="222"/>
      <c r="T73" s="222"/>
    </row>
    <row r="74" spans="1:20" ht="12.75" customHeight="1" x14ac:dyDescent="0.2">
      <c r="A74" s="220"/>
      <c r="B74" s="221"/>
      <c r="C74" s="222"/>
      <c r="D74" s="221"/>
      <c r="E74" s="222"/>
      <c r="F74" s="605"/>
      <c r="G74" s="220"/>
      <c r="H74" s="220"/>
      <c r="I74" s="220"/>
      <c r="J74" s="223"/>
      <c r="K74" s="317"/>
      <c r="L74" s="317"/>
      <c r="M74" s="224"/>
      <c r="N74" s="344"/>
      <c r="O74" s="222"/>
      <c r="P74" s="226"/>
      <c r="Q74" s="222"/>
      <c r="R74" s="222"/>
      <c r="S74" s="222"/>
      <c r="T74" s="222"/>
    </row>
    <row r="75" spans="1:20" ht="12.75" customHeight="1" x14ac:dyDescent="0.2">
      <c r="A75" s="220"/>
      <c r="B75" s="221"/>
      <c r="C75" s="222"/>
      <c r="D75" s="221"/>
      <c r="E75" s="222"/>
      <c r="F75" s="605"/>
      <c r="G75" s="220"/>
      <c r="H75" s="220"/>
      <c r="I75" s="220"/>
      <c r="J75" s="223"/>
      <c r="K75" s="317"/>
      <c r="L75" s="317"/>
      <c r="M75" s="224"/>
      <c r="N75" s="344"/>
      <c r="O75" s="222"/>
      <c r="P75" s="226"/>
      <c r="Q75" s="222"/>
      <c r="R75" s="222"/>
      <c r="S75" s="222"/>
      <c r="T75" s="222"/>
    </row>
    <row r="76" spans="1:20" ht="12.75" customHeight="1" x14ac:dyDescent="0.2">
      <c r="A76" s="220"/>
      <c r="B76" s="221"/>
      <c r="C76" s="222"/>
      <c r="D76" s="221"/>
      <c r="E76" s="222"/>
      <c r="F76" s="605"/>
      <c r="G76" s="220"/>
      <c r="H76" s="220"/>
      <c r="I76" s="220"/>
      <c r="J76" s="223"/>
      <c r="K76" s="317"/>
      <c r="L76" s="317"/>
      <c r="M76" s="224"/>
      <c r="N76" s="344"/>
      <c r="O76" s="222"/>
      <c r="P76" s="226"/>
      <c r="Q76" s="222"/>
      <c r="R76" s="222"/>
      <c r="S76" s="222"/>
      <c r="T76" s="222"/>
    </row>
    <row r="77" spans="1:20" ht="12.75" customHeight="1" x14ac:dyDescent="0.2">
      <c r="A77" s="220"/>
      <c r="B77" s="221"/>
      <c r="C77" s="222"/>
      <c r="D77" s="221"/>
      <c r="E77" s="222"/>
      <c r="F77" s="605"/>
      <c r="G77" s="220"/>
      <c r="H77" s="220"/>
      <c r="I77" s="220"/>
      <c r="J77" s="223"/>
      <c r="K77" s="317"/>
      <c r="L77" s="317"/>
      <c r="M77" s="224"/>
      <c r="N77" s="344"/>
      <c r="O77" s="222"/>
      <c r="P77" s="226"/>
      <c r="Q77" s="222"/>
      <c r="R77" s="222"/>
      <c r="S77" s="222"/>
      <c r="T77" s="222"/>
    </row>
    <row r="78" spans="1:20" ht="12.75" customHeight="1" x14ac:dyDescent="0.2">
      <c r="A78" s="220"/>
      <c r="B78" s="221"/>
      <c r="C78" s="222"/>
      <c r="D78" s="221"/>
      <c r="E78" s="222"/>
      <c r="F78" s="605"/>
      <c r="G78" s="220"/>
      <c r="H78" s="220"/>
      <c r="I78" s="220"/>
      <c r="J78" s="223"/>
      <c r="K78" s="317"/>
      <c r="L78" s="317"/>
      <c r="M78" s="224"/>
      <c r="N78" s="344"/>
      <c r="O78" s="222"/>
      <c r="P78" s="226"/>
      <c r="Q78" s="222"/>
      <c r="R78" s="222"/>
      <c r="S78" s="222"/>
      <c r="T78" s="222"/>
    </row>
    <row r="79" spans="1:20" ht="12.75" customHeight="1" x14ac:dyDescent="0.2">
      <c r="A79" s="220"/>
      <c r="B79" s="221"/>
      <c r="C79" s="222"/>
      <c r="D79" s="221"/>
      <c r="E79" s="222"/>
      <c r="F79" s="605"/>
      <c r="G79" s="220"/>
      <c r="H79" s="220"/>
      <c r="I79" s="220"/>
      <c r="J79" s="223"/>
      <c r="K79" s="317"/>
      <c r="L79" s="317"/>
      <c r="M79" s="224"/>
      <c r="N79" s="344"/>
      <c r="O79" s="222"/>
      <c r="P79" s="226"/>
      <c r="Q79" s="222"/>
      <c r="R79" s="222"/>
      <c r="S79" s="222"/>
      <c r="T79" s="222"/>
    </row>
    <row r="80" spans="1:20" ht="12.75" customHeight="1" x14ac:dyDescent="0.2">
      <c r="A80" s="220"/>
      <c r="B80" s="221"/>
      <c r="C80" s="222"/>
      <c r="D80" s="221"/>
      <c r="E80" s="222"/>
      <c r="F80" s="605"/>
      <c r="G80" s="220"/>
      <c r="H80" s="220"/>
      <c r="I80" s="220"/>
      <c r="J80" s="223"/>
      <c r="K80" s="317"/>
      <c r="L80" s="317"/>
      <c r="M80" s="224"/>
      <c r="N80" s="344"/>
      <c r="O80" s="222"/>
      <c r="P80" s="226"/>
      <c r="Q80" s="222"/>
      <c r="R80" s="222"/>
      <c r="S80" s="222"/>
      <c r="T80" s="222"/>
    </row>
    <row r="81" spans="1:20" ht="12.75" customHeight="1" x14ac:dyDescent="0.2">
      <c r="A81" s="220"/>
      <c r="B81" s="221"/>
      <c r="C81" s="222"/>
      <c r="D81" s="221"/>
      <c r="E81" s="222"/>
      <c r="F81" s="605"/>
      <c r="G81" s="220"/>
      <c r="H81" s="220"/>
      <c r="I81" s="220"/>
      <c r="J81" s="223"/>
      <c r="K81" s="317"/>
      <c r="L81" s="317"/>
      <c r="M81" s="224"/>
      <c r="N81" s="344"/>
      <c r="O81" s="222"/>
      <c r="P81" s="226"/>
      <c r="Q81" s="222"/>
      <c r="R81" s="222"/>
      <c r="S81" s="222"/>
      <c r="T81" s="222"/>
    </row>
    <row r="82" spans="1:20" ht="12.75" customHeight="1" x14ac:dyDescent="0.2">
      <c r="A82" s="220"/>
      <c r="B82" s="221"/>
      <c r="C82" s="222"/>
      <c r="D82" s="221"/>
      <c r="E82" s="222"/>
      <c r="F82" s="605"/>
      <c r="G82" s="220"/>
      <c r="H82" s="220"/>
      <c r="I82" s="220"/>
      <c r="J82" s="223"/>
      <c r="K82" s="317"/>
      <c r="L82" s="317"/>
      <c r="M82" s="224"/>
      <c r="N82" s="344"/>
      <c r="O82" s="222"/>
      <c r="P82" s="226"/>
      <c r="Q82" s="222"/>
      <c r="R82" s="222"/>
      <c r="S82" s="222"/>
      <c r="T82" s="222"/>
    </row>
    <row r="83" spans="1:20" ht="12.75" customHeight="1" x14ac:dyDescent="0.2">
      <c r="A83" s="220"/>
      <c r="B83" s="221"/>
      <c r="C83" s="222"/>
      <c r="D83" s="221"/>
      <c r="E83" s="222"/>
      <c r="F83" s="605"/>
      <c r="G83" s="220"/>
      <c r="H83" s="220"/>
      <c r="I83" s="220"/>
      <c r="J83" s="223"/>
      <c r="K83" s="317"/>
      <c r="L83" s="317"/>
      <c r="M83" s="224"/>
      <c r="N83" s="344"/>
      <c r="O83" s="222"/>
      <c r="P83" s="226"/>
      <c r="Q83" s="222"/>
      <c r="R83" s="222"/>
      <c r="S83" s="222"/>
      <c r="T83" s="222"/>
    </row>
    <row r="84" spans="1:20" ht="12.75" customHeight="1" x14ac:dyDescent="0.2">
      <c r="A84" s="220"/>
      <c r="B84" s="221"/>
      <c r="C84" s="222"/>
      <c r="D84" s="221"/>
      <c r="E84" s="222"/>
      <c r="F84" s="605"/>
      <c r="G84" s="220"/>
      <c r="H84" s="220"/>
      <c r="I84" s="220"/>
      <c r="J84" s="223"/>
      <c r="K84" s="317"/>
      <c r="L84" s="317"/>
      <c r="M84" s="224"/>
      <c r="N84" s="344"/>
      <c r="O84" s="222"/>
      <c r="P84" s="226"/>
      <c r="Q84" s="222"/>
      <c r="R84" s="222"/>
      <c r="S84" s="222"/>
      <c r="T84" s="222"/>
    </row>
    <row r="85" spans="1:20" ht="12.75" customHeight="1" x14ac:dyDescent="0.2">
      <c r="A85" s="220"/>
      <c r="B85" s="221"/>
      <c r="C85" s="222"/>
      <c r="D85" s="221"/>
      <c r="E85" s="222"/>
      <c r="F85" s="605"/>
      <c r="G85" s="220"/>
      <c r="H85" s="220"/>
      <c r="I85" s="220"/>
      <c r="J85" s="223"/>
      <c r="K85" s="317"/>
      <c r="L85" s="317"/>
      <c r="M85" s="224"/>
      <c r="N85" s="344"/>
      <c r="O85" s="222"/>
      <c r="P85" s="226"/>
      <c r="Q85" s="222"/>
      <c r="R85" s="222"/>
      <c r="S85" s="222"/>
      <c r="T85" s="222"/>
    </row>
    <row r="86" spans="1:20" ht="12.75" customHeight="1" x14ac:dyDescent="0.2">
      <c r="A86" s="220"/>
      <c r="B86" s="221"/>
      <c r="C86" s="222"/>
      <c r="D86" s="221"/>
      <c r="E86" s="222"/>
      <c r="F86" s="605"/>
      <c r="G86" s="220"/>
      <c r="H86" s="220"/>
      <c r="I86" s="220"/>
      <c r="J86" s="223"/>
      <c r="K86" s="317"/>
      <c r="L86" s="317"/>
      <c r="M86" s="224"/>
      <c r="N86" s="344"/>
      <c r="O86" s="222"/>
      <c r="P86" s="226"/>
      <c r="Q86" s="222"/>
      <c r="R86" s="222"/>
      <c r="S86" s="222"/>
      <c r="T86" s="222"/>
    </row>
    <row r="87" spans="1:20" ht="12.75" customHeight="1" x14ac:dyDescent="0.2">
      <c r="A87" s="220"/>
      <c r="B87" s="221"/>
      <c r="C87" s="222"/>
      <c r="D87" s="221"/>
      <c r="E87" s="222"/>
      <c r="F87" s="605"/>
      <c r="G87" s="220"/>
      <c r="H87" s="220"/>
      <c r="I87" s="220"/>
      <c r="J87" s="223"/>
      <c r="K87" s="317"/>
      <c r="L87" s="317"/>
      <c r="M87" s="224"/>
      <c r="N87" s="344"/>
      <c r="O87" s="222"/>
      <c r="P87" s="226"/>
      <c r="Q87" s="222"/>
      <c r="R87" s="222"/>
      <c r="S87" s="222"/>
      <c r="T87" s="222"/>
    </row>
    <row r="88" spans="1:20" ht="12.75" customHeight="1" x14ac:dyDescent="0.2">
      <c r="A88" s="220"/>
      <c r="B88" s="221"/>
      <c r="C88" s="222"/>
      <c r="D88" s="221"/>
      <c r="E88" s="222"/>
      <c r="F88" s="605"/>
      <c r="G88" s="220"/>
      <c r="H88" s="220"/>
      <c r="I88" s="220"/>
      <c r="J88" s="223"/>
      <c r="K88" s="317"/>
      <c r="L88" s="317"/>
      <c r="M88" s="224"/>
      <c r="N88" s="344"/>
      <c r="O88" s="222"/>
      <c r="P88" s="226"/>
      <c r="Q88" s="222"/>
      <c r="R88" s="222"/>
      <c r="S88" s="222"/>
      <c r="T88" s="222"/>
    </row>
    <row r="89" spans="1:20" ht="12.75" customHeight="1" x14ac:dyDescent="0.2">
      <c r="A89" s="220"/>
      <c r="B89" s="221"/>
      <c r="C89" s="222"/>
      <c r="D89" s="221"/>
      <c r="E89" s="222"/>
      <c r="F89" s="605"/>
      <c r="G89" s="220"/>
      <c r="H89" s="220"/>
      <c r="I89" s="220"/>
      <c r="J89" s="223"/>
      <c r="K89" s="317"/>
      <c r="L89" s="317"/>
      <c r="M89" s="224"/>
      <c r="N89" s="344"/>
      <c r="O89" s="222"/>
      <c r="P89" s="226"/>
      <c r="Q89" s="222"/>
      <c r="R89" s="222"/>
      <c r="S89" s="222"/>
      <c r="T89" s="222"/>
    </row>
    <row r="90" spans="1:20" ht="12.75" customHeight="1" x14ac:dyDescent="0.2">
      <c r="A90" s="220"/>
      <c r="B90" s="221"/>
      <c r="C90" s="222"/>
      <c r="D90" s="221"/>
      <c r="E90" s="222"/>
      <c r="F90" s="605"/>
      <c r="G90" s="220"/>
      <c r="H90" s="220"/>
      <c r="I90" s="220"/>
      <c r="J90" s="223"/>
      <c r="K90" s="317"/>
      <c r="L90" s="317"/>
      <c r="M90" s="224"/>
      <c r="N90" s="344"/>
      <c r="O90" s="222"/>
      <c r="P90" s="226"/>
      <c r="Q90" s="222"/>
      <c r="R90" s="222"/>
      <c r="S90" s="222"/>
      <c r="T90" s="222"/>
    </row>
    <row r="91" spans="1:20" ht="12.75" customHeight="1" x14ac:dyDescent="0.2">
      <c r="A91" s="220"/>
      <c r="B91" s="221"/>
      <c r="C91" s="222"/>
      <c r="D91" s="221"/>
      <c r="E91" s="222"/>
      <c r="F91" s="605"/>
      <c r="G91" s="220"/>
      <c r="H91" s="220"/>
      <c r="I91" s="220"/>
      <c r="J91" s="223"/>
      <c r="K91" s="317"/>
      <c r="L91" s="317"/>
      <c r="M91" s="224"/>
      <c r="N91" s="344"/>
      <c r="O91" s="222"/>
      <c r="P91" s="226"/>
      <c r="Q91" s="222"/>
      <c r="R91" s="222"/>
      <c r="S91" s="222"/>
      <c r="T91" s="222"/>
    </row>
    <row r="92" spans="1:20" ht="12.75" customHeight="1" x14ac:dyDescent="0.2">
      <c r="A92" s="220"/>
      <c r="B92" s="221"/>
      <c r="C92" s="222"/>
      <c r="D92" s="221"/>
      <c r="E92" s="222"/>
      <c r="F92" s="605"/>
      <c r="G92" s="220"/>
      <c r="H92" s="220"/>
      <c r="I92" s="220"/>
      <c r="J92" s="223"/>
      <c r="K92" s="317"/>
      <c r="L92" s="317"/>
      <c r="M92" s="224"/>
      <c r="N92" s="344"/>
      <c r="O92" s="222"/>
      <c r="P92" s="226"/>
      <c r="Q92" s="222"/>
      <c r="R92" s="222"/>
      <c r="S92" s="222"/>
      <c r="T92" s="222"/>
    </row>
    <row r="93" spans="1:20" ht="12.75" customHeight="1" x14ac:dyDescent="0.2">
      <c r="A93" s="220"/>
      <c r="B93" s="221"/>
      <c r="C93" s="222"/>
      <c r="D93" s="221"/>
      <c r="E93" s="222"/>
      <c r="F93" s="605"/>
      <c r="G93" s="220"/>
      <c r="H93" s="220"/>
      <c r="I93" s="220"/>
      <c r="J93" s="223"/>
      <c r="K93" s="317"/>
      <c r="L93" s="317"/>
      <c r="M93" s="224"/>
      <c r="N93" s="344"/>
      <c r="O93" s="222"/>
      <c r="P93" s="226"/>
      <c r="Q93" s="222"/>
      <c r="R93" s="222"/>
      <c r="S93" s="222"/>
      <c r="T93" s="222"/>
    </row>
    <row r="94" spans="1:20" ht="12.75" customHeight="1" x14ac:dyDescent="0.2">
      <c r="A94" s="220"/>
      <c r="B94" s="221"/>
      <c r="C94" s="222"/>
      <c r="D94" s="221"/>
      <c r="E94" s="222"/>
      <c r="F94" s="605"/>
      <c r="G94" s="220"/>
      <c r="H94" s="220"/>
      <c r="I94" s="220"/>
      <c r="J94" s="223"/>
      <c r="K94" s="317"/>
      <c r="L94" s="317"/>
      <c r="M94" s="224"/>
      <c r="N94" s="344"/>
      <c r="O94" s="222"/>
      <c r="P94" s="226"/>
      <c r="Q94" s="222"/>
      <c r="R94" s="222"/>
      <c r="S94" s="222"/>
      <c r="T94" s="222"/>
    </row>
    <row r="95" spans="1:20" ht="12.75" customHeight="1" x14ac:dyDescent="0.2">
      <c r="A95" s="220"/>
      <c r="B95" s="221"/>
      <c r="C95" s="222"/>
      <c r="D95" s="221"/>
      <c r="E95" s="222"/>
      <c r="F95" s="605"/>
      <c r="G95" s="220"/>
      <c r="H95" s="220"/>
      <c r="I95" s="220"/>
      <c r="J95" s="223"/>
      <c r="K95" s="317"/>
      <c r="L95" s="317"/>
      <c r="M95" s="224"/>
      <c r="N95" s="344"/>
      <c r="O95" s="222"/>
      <c r="P95" s="226"/>
      <c r="Q95" s="222"/>
      <c r="R95" s="222"/>
      <c r="S95" s="222"/>
      <c r="T95" s="222"/>
    </row>
    <row r="96" spans="1:20" ht="12.75" customHeight="1" x14ac:dyDescent="0.2">
      <c r="A96" s="220"/>
      <c r="B96" s="221"/>
      <c r="C96" s="222"/>
      <c r="D96" s="221"/>
      <c r="E96" s="222"/>
      <c r="F96" s="605"/>
      <c r="G96" s="220"/>
      <c r="H96" s="220"/>
      <c r="I96" s="220"/>
      <c r="J96" s="223"/>
      <c r="K96" s="317"/>
      <c r="L96" s="317"/>
      <c r="M96" s="224"/>
      <c r="N96" s="344"/>
      <c r="O96" s="222"/>
      <c r="P96" s="226"/>
      <c r="Q96" s="222"/>
      <c r="R96" s="222"/>
      <c r="S96" s="222"/>
      <c r="T96" s="222"/>
    </row>
    <row r="97" spans="1:20" ht="12.75" customHeight="1" x14ac:dyDescent="0.2">
      <c r="A97" s="220"/>
      <c r="B97" s="221"/>
      <c r="C97" s="222"/>
      <c r="D97" s="221"/>
      <c r="E97" s="222"/>
      <c r="F97" s="605"/>
      <c r="G97" s="220"/>
      <c r="H97" s="220"/>
      <c r="I97" s="220"/>
      <c r="J97" s="223"/>
      <c r="K97" s="317"/>
      <c r="L97" s="317"/>
      <c r="M97" s="224"/>
      <c r="N97" s="344"/>
      <c r="O97" s="222"/>
      <c r="P97" s="226"/>
      <c r="Q97" s="222"/>
      <c r="R97" s="222"/>
      <c r="S97" s="222"/>
      <c r="T97" s="222"/>
    </row>
    <row r="98" spans="1:20" ht="12.75" customHeight="1" x14ac:dyDescent="0.2">
      <c r="A98" s="220"/>
      <c r="B98" s="221"/>
      <c r="C98" s="222"/>
      <c r="D98" s="221"/>
      <c r="E98" s="222"/>
      <c r="F98" s="605"/>
      <c r="G98" s="220"/>
      <c r="H98" s="220"/>
      <c r="I98" s="220"/>
      <c r="J98" s="223"/>
      <c r="K98" s="317"/>
      <c r="L98" s="317"/>
      <c r="M98" s="224"/>
      <c r="N98" s="344"/>
      <c r="O98" s="222"/>
      <c r="P98" s="226"/>
      <c r="Q98" s="222"/>
      <c r="R98" s="222"/>
      <c r="S98" s="222"/>
      <c r="T98" s="222"/>
    </row>
    <row r="99" spans="1:20" ht="12.75" customHeight="1" x14ac:dyDescent="0.2">
      <c r="A99" s="220"/>
      <c r="B99" s="221"/>
      <c r="C99" s="222"/>
      <c r="D99" s="221"/>
      <c r="E99" s="222"/>
      <c r="F99" s="605"/>
      <c r="G99" s="220"/>
      <c r="H99" s="220"/>
      <c r="I99" s="220"/>
      <c r="J99" s="223"/>
      <c r="K99" s="317"/>
      <c r="L99" s="317"/>
      <c r="M99" s="224"/>
      <c r="N99" s="344"/>
      <c r="O99" s="222"/>
      <c r="P99" s="226"/>
      <c r="Q99" s="222"/>
      <c r="R99" s="222"/>
      <c r="S99" s="222"/>
      <c r="T99" s="222"/>
    </row>
    <row r="100" spans="1:20" ht="12.75" customHeight="1" x14ac:dyDescent="0.2">
      <c r="A100" s="220"/>
      <c r="B100" s="221"/>
      <c r="C100" s="222"/>
      <c r="D100" s="221"/>
      <c r="E100" s="222"/>
      <c r="F100" s="605"/>
      <c r="G100" s="220"/>
      <c r="H100" s="220"/>
      <c r="I100" s="220"/>
      <c r="J100" s="223"/>
      <c r="K100" s="317"/>
      <c r="L100" s="317"/>
      <c r="M100" s="224"/>
      <c r="N100" s="344"/>
      <c r="O100" s="222"/>
      <c r="P100" s="226"/>
      <c r="Q100" s="222"/>
      <c r="R100" s="222"/>
      <c r="S100" s="222"/>
      <c r="T100" s="222"/>
    </row>
    <row r="101" spans="1:20" ht="12.75" customHeight="1" x14ac:dyDescent="0.2">
      <c r="A101" s="220"/>
      <c r="B101" s="221"/>
      <c r="C101" s="222"/>
      <c r="D101" s="221"/>
      <c r="E101" s="222"/>
      <c r="F101" s="605"/>
      <c r="G101" s="220"/>
      <c r="H101" s="220"/>
      <c r="I101" s="220"/>
      <c r="J101" s="223"/>
      <c r="K101" s="317"/>
      <c r="L101" s="317"/>
      <c r="M101" s="224"/>
      <c r="N101" s="344"/>
      <c r="O101" s="222"/>
      <c r="P101" s="226"/>
      <c r="Q101" s="222"/>
      <c r="R101" s="222"/>
      <c r="S101" s="222"/>
      <c r="T101" s="222"/>
    </row>
    <row r="102" spans="1:20" ht="12.75" customHeight="1" x14ac:dyDescent="0.2">
      <c r="A102" s="220"/>
      <c r="B102" s="221"/>
      <c r="C102" s="222"/>
      <c r="D102" s="221"/>
      <c r="E102" s="222"/>
      <c r="F102" s="605"/>
      <c r="G102" s="220"/>
      <c r="H102" s="220"/>
      <c r="I102" s="220"/>
      <c r="J102" s="223"/>
      <c r="K102" s="317"/>
      <c r="L102" s="317"/>
      <c r="M102" s="224"/>
      <c r="N102" s="344"/>
      <c r="O102" s="222"/>
      <c r="P102" s="226"/>
      <c r="Q102" s="222"/>
      <c r="R102" s="222"/>
      <c r="S102" s="222"/>
      <c r="T102" s="222"/>
    </row>
    <row r="103" spans="1:20" ht="12.75" customHeight="1" x14ac:dyDescent="0.2">
      <c r="A103" s="220"/>
      <c r="B103" s="221"/>
      <c r="C103" s="222"/>
      <c r="D103" s="221"/>
      <c r="E103" s="222"/>
      <c r="F103" s="605"/>
      <c r="G103" s="220"/>
      <c r="H103" s="220"/>
      <c r="I103" s="220"/>
      <c r="J103" s="223"/>
      <c r="K103" s="317"/>
      <c r="L103" s="317"/>
      <c r="M103" s="224"/>
      <c r="N103" s="344"/>
      <c r="O103" s="222"/>
      <c r="P103" s="226"/>
      <c r="Q103" s="222"/>
      <c r="R103" s="222"/>
      <c r="S103" s="222"/>
      <c r="T103" s="222"/>
    </row>
    <row r="104" spans="1:20" ht="12.75" customHeight="1" x14ac:dyDescent="0.2">
      <c r="A104" s="220"/>
      <c r="B104" s="221"/>
      <c r="C104" s="222"/>
      <c r="D104" s="221"/>
      <c r="E104" s="222"/>
      <c r="F104" s="605"/>
      <c r="G104" s="220"/>
      <c r="H104" s="220"/>
      <c r="I104" s="220"/>
      <c r="J104" s="223"/>
      <c r="K104" s="317"/>
      <c r="L104" s="317"/>
      <c r="M104" s="224"/>
      <c r="N104" s="344"/>
      <c r="O104" s="222"/>
      <c r="P104" s="226"/>
      <c r="Q104" s="222"/>
      <c r="R104" s="222"/>
      <c r="S104" s="222"/>
      <c r="T104" s="222"/>
    </row>
    <row r="105" spans="1:20" ht="12.75" customHeight="1" x14ac:dyDescent="0.2">
      <c r="A105" s="220"/>
      <c r="B105" s="221"/>
      <c r="C105" s="222"/>
      <c r="D105" s="221"/>
      <c r="E105" s="222"/>
      <c r="F105" s="605"/>
      <c r="G105" s="220"/>
      <c r="H105" s="220"/>
      <c r="I105" s="220"/>
      <c r="J105" s="223"/>
      <c r="K105" s="317"/>
      <c r="L105" s="317"/>
      <c r="M105" s="224"/>
      <c r="N105" s="344"/>
      <c r="O105" s="222"/>
      <c r="P105" s="226"/>
      <c r="Q105" s="222"/>
      <c r="R105" s="222"/>
      <c r="S105" s="222"/>
      <c r="T105" s="222"/>
    </row>
    <row r="106" spans="1:20" ht="12.75" customHeight="1" x14ac:dyDescent="0.2">
      <c r="A106" s="220"/>
      <c r="B106" s="221"/>
      <c r="C106" s="222"/>
      <c r="D106" s="221"/>
      <c r="E106" s="222"/>
      <c r="F106" s="605"/>
      <c r="G106" s="220"/>
      <c r="H106" s="220"/>
      <c r="I106" s="220"/>
      <c r="J106" s="223"/>
      <c r="K106" s="317"/>
      <c r="L106" s="317"/>
      <c r="M106" s="224"/>
      <c r="N106" s="344"/>
      <c r="O106" s="222"/>
      <c r="P106" s="226"/>
      <c r="Q106" s="222"/>
      <c r="R106" s="222"/>
      <c r="S106" s="222"/>
      <c r="T106" s="222"/>
    </row>
    <row r="107" spans="1:20" ht="12.75" customHeight="1" x14ac:dyDescent="0.2">
      <c r="A107" s="220"/>
      <c r="B107" s="221"/>
      <c r="C107" s="222"/>
      <c r="D107" s="221"/>
      <c r="E107" s="222"/>
      <c r="F107" s="605"/>
      <c r="G107" s="220"/>
      <c r="H107" s="220"/>
      <c r="I107" s="220"/>
      <c r="J107" s="223"/>
      <c r="K107" s="317"/>
      <c r="L107" s="317"/>
      <c r="M107" s="224"/>
      <c r="N107" s="344"/>
      <c r="O107" s="222"/>
      <c r="P107" s="226"/>
      <c r="Q107" s="222"/>
      <c r="R107" s="222"/>
      <c r="S107" s="222"/>
      <c r="T107" s="222"/>
    </row>
    <row r="108" spans="1:20" ht="12.75" customHeight="1" x14ac:dyDescent="0.2">
      <c r="A108" s="220"/>
      <c r="B108" s="221"/>
      <c r="C108" s="222"/>
      <c r="D108" s="221"/>
      <c r="E108" s="222"/>
      <c r="F108" s="605"/>
      <c r="G108" s="220"/>
      <c r="H108" s="220"/>
      <c r="I108" s="220"/>
      <c r="J108" s="223"/>
      <c r="K108" s="317"/>
      <c r="L108" s="317"/>
      <c r="M108" s="224"/>
      <c r="N108" s="344"/>
      <c r="O108" s="222"/>
      <c r="P108" s="226"/>
      <c r="Q108" s="222"/>
      <c r="R108" s="222"/>
      <c r="S108" s="222"/>
      <c r="T108" s="222"/>
    </row>
    <row r="109" spans="1:20" ht="12.75" customHeight="1" x14ac:dyDescent="0.2">
      <c r="A109" s="220"/>
      <c r="B109" s="221"/>
      <c r="C109" s="222"/>
      <c r="D109" s="221"/>
      <c r="E109" s="222"/>
      <c r="F109" s="605"/>
      <c r="G109" s="220"/>
      <c r="H109" s="220"/>
      <c r="I109" s="220"/>
      <c r="J109" s="223"/>
      <c r="K109" s="317"/>
      <c r="L109" s="317"/>
      <c r="M109" s="224"/>
      <c r="N109" s="344"/>
      <c r="O109" s="222"/>
      <c r="P109" s="226"/>
      <c r="Q109" s="222"/>
      <c r="R109" s="222"/>
      <c r="S109" s="222"/>
      <c r="T109" s="222"/>
    </row>
    <row r="110" spans="1:20" ht="12.75" customHeight="1" x14ac:dyDescent="0.2">
      <c r="A110" s="220"/>
      <c r="B110" s="221"/>
      <c r="C110" s="222"/>
      <c r="D110" s="221"/>
      <c r="E110" s="222"/>
      <c r="F110" s="605"/>
      <c r="G110" s="220"/>
      <c r="H110" s="220"/>
      <c r="I110" s="220"/>
      <c r="J110" s="223"/>
      <c r="K110" s="317"/>
      <c r="L110" s="317"/>
      <c r="M110" s="224"/>
      <c r="N110" s="344"/>
      <c r="O110" s="222"/>
      <c r="P110" s="226"/>
      <c r="Q110" s="222"/>
      <c r="R110" s="222"/>
      <c r="S110" s="222"/>
      <c r="T110" s="222"/>
    </row>
    <row r="111" spans="1:20" ht="12.75" customHeight="1" x14ac:dyDescent="0.2">
      <c r="A111" s="220"/>
      <c r="B111" s="221"/>
      <c r="C111" s="222"/>
      <c r="D111" s="221"/>
      <c r="E111" s="222"/>
      <c r="F111" s="605"/>
      <c r="G111" s="220"/>
      <c r="H111" s="220"/>
      <c r="I111" s="220"/>
      <c r="J111" s="223"/>
      <c r="K111" s="317"/>
      <c r="L111" s="317"/>
      <c r="M111" s="224"/>
      <c r="N111" s="344"/>
      <c r="O111" s="222"/>
      <c r="P111" s="226"/>
      <c r="Q111" s="222"/>
      <c r="R111" s="222"/>
      <c r="S111" s="222"/>
      <c r="T111" s="222"/>
    </row>
    <row r="112" spans="1:20" ht="12.75" customHeight="1" x14ac:dyDescent="0.2">
      <c r="A112" s="220"/>
      <c r="B112" s="221"/>
      <c r="C112" s="222"/>
      <c r="D112" s="221"/>
      <c r="E112" s="222"/>
      <c r="F112" s="605"/>
      <c r="G112" s="220"/>
      <c r="H112" s="220"/>
      <c r="I112" s="220"/>
      <c r="J112" s="223"/>
      <c r="K112" s="317"/>
      <c r="L112" s="317"/>
      <c r="M112" s="224"/>
      <c r="N112" s="344"/>
      <c r="O112" s="222"/>
      <c r="P112" s="226"/>
      <c r="Q112" s="222"/>
      <c r="R112" s="222"/>
      <c r="S112" s="222"/>
      <c r="T112" s="222"/>
    </row>
    <row r="113" spans="1:20" ht="12.75" customHeight="1" x14ac:dyDescent="0.2">
      <c r="A113" s="220"/>
      <c r="B113" s="221"/>
      <c r="C113" s="222"/>
      <c r="D113" s="221"/>
      <c r="E113" s="222"/>
      <c r="F113" s="605"/>
      <c r="G113" s="220"/>
      <c r="H113" s="220"/>
      <c r="I113" s="220"/>
      <c r="J113" s="223"/>
      <c r="K113" s="317"/>
      <c r="L113" s="317"/>
      <c r="M113" s="224"/>
      <c r="N113" s="344"/>
      <c r="O113" s="222"/>
      <c r="P113" s="226"/>
      <c r="Q113" s="222"/>
      <c r="R113" s="222"/>
      <c r="S113" s="222"/>
      <c r="T113" s="222"/>
    </row>
    <row r="114" spans="1:20" ht="12.75" customHeight="1" x14ac:dyDescent="0.2">
      <c r="A114" s="220"/>
      <c r="B114" s="221"/>
      <c r="C114" s="222"/>
      <c r="D114" s="221"/>
      <c r="E114" s="222"/>
      <c r="F114" s="605"/>
      <c r="G114" s="220"/>
      <c r="H114" s="220"/>
      <c r="I114" s="220"/>
      <c r="J114" s="223"/>
      <c r="K114" s="317"/>
      <c r="L114" s="317"/>
      <c r="M114" s="224"/>
      <c r="N114" s="344"/>
      <c r="O114" s="222"/>
      <c r="P114" s="226"/>
      <c r="Q114" s="222"/>
      <c r="R114" s="222"/>
      <c r="S114" s="222"/>
      <c r="T114" s="222"/>
    </row>
    <row r="115" spans="1:20" ht="12.75" customHeight="1" x14ac:dyDescent="0.2">
      <c r="A115" s="220"/>
      <c r="B115" s="221"/>
      <c r="C115" s="222"/>
      <c r="D115" s="221"/>
      <c r="E115" s="222"/>
      <c r="F115" s="605"/>
      <c r="G115" s="220"/>
      <c r="H115" s="220"/>
      <c r="I115" s="220"/>
      <c r="J115" s="223"/>
      <c r="K115" s="317"/>
      <c r="L115" s="317"/>
      <c r="M115" s="224"/>
      <c r="N115" s="344"/>
      <c r="O115" s="222"/>
      <c r="P115" s="226"/>
      <c r="Q115" s="222"/>
      <c r="R115" s="222"/>
      <c r="S115" s="222"/>
      <c r="T115" s="222"/>
    </row>
    <row r="116" spans="1:20" ht="12.75" customHeight="1" x14ac:dyDescent="0.2">
      <c r="A116" s="220"/>
      <c r="B116" s="221"/>
      <c r="C116" s="222"/>
      <c r="D116" s="221"/>
      <c r="E116" s="222"/>
      <c r="F116" s="605"/>
      <c r="G116" s="220"/>
      <c r="H116" s="220"/>
      <c r="I116" s="220"/>
      <c r="J116" s="223"/>
      <c r="K116" s="317"/>
      <c r="L116" s="317"/>
      <c r="M116" s="224"/>
      <c r="N116" s="344"/>
      <c r="O116" s="222"/>
      <c r="P116" s="226"/>
      <c r="Q116" s="222"/>
      <c r="R116" s="222"/>
      <c r="S116" s="222"/>
      <c r="T116" s="222"/>
    </row>
    <row r="117" spans="1:20" ht="12.75" customHeight="1" x14ac:dyDescent="0.2">
      <c r="A117" s="220"/>
      <c r="B117" s="221"/>
      <c r="C117" s="222"/>
      <c r="D117" s="221"/>
      <c r="E117" s="222"/>
      <c r="F117" s="605"/>
      <c r="G117" s="220"/>
      <c r="H117" s="220"/>
      <c r="I117" s="220"/>
      <c r="J117" s="223"/>
      <c r="K117" s="317"/>
      <c r="L117" s="317"/>
      <c r="M117" s="224"/>
      <c r="N117" s="344"/>
      <c r="O117" s="222"/>
      <c r="P117" s="226"/>
      <c r="Q117" s="222"/>
      <c r="R117" s="222"/>
      <c r="S117" s="222"/>
      <c r="T117" s="222"/>
    </row>
    <row r="118" spans="1:20" ht="12.75" customHeight="1" x14ac:dyDescent="0.2">
      <c r="A118" s="220"/>
      <c r="B118" s="221"/>
      <c r="C118" s="222"/>
      <c r="D118" s="221"/>
      <c r="E118" s="222"/>
      <c r="F118" s="605"/>
      <c r="G118" s="220"/>
      <c r="H118" s="220"/>
      <c r="I118" s="220"/>
      <c r="J118" s="223"/>
      <c r="K118" s="317"/>
      <c r="L118" s="317"/>
      <c r="M118" s="224"/>
      <c r="N118" s="344"/>
      <c r="O118" s="222"/>
      <c r="P118" s="226"/>
      <c r="Q118" s="222"/>
      <c r="R118" s="222"/>
      <c r="S118" s="222"/>
      <c r="T118" s="222"/>
    </row>
    <row r="119" spans="1:20" ht="12.75" customHeight="1" x14ac:dyDescent="0.2">
      <c r="A119" s="220"/>
      <c r="B119" s="221"/>
      <c r="C119" s="222"/>
      <c r="D119" s="221"/>
      <c r="E119" s="222"/>
      <c r="F119" s="605"/>
      <c r="G119" s="220"/>
      <c r="H119" s="220"/>
      <c r="I119" s="220"/>
      <c r="J119" s="223"/>
      <c r="K119" s="317"/>
      <c r="L119" s="317"/>
      <c r="M119" s="224"/>
      <c r="N119" s="344"/>
      <c r="O119" s="222"/>
      <c r="P119" s="226"/>
      <c r="Q119" s="222"/>
      <c r="R119" s="222"/>
      <c r="S119" s="222"/>
      <c r="T119" s="222"/>
    </row>
    <row r="120" spans="1:20" ht="12.75" customHeight="1" x14ac:dyDescent="0.2">
      <c r="A120" s="220"/>
      <c r="B120" s="221"/>
      <c r="C120" s="222"/>
      <c r="D120" s="221"/>
      <c r="E120" s="222"/>
      <c r="F120" s="605"/>
      <c r="G120" s="220"/>
      <c r="H120" s="220"/>
      <c r="I120" s="220"/>
      <c r="J120" s="223"/>
      <c r="K120" s="317"/>
      <c r="L120" s="317"/>
      <c r="M120" s="224"/>
      <c r="N120" s="344"/>
      <c r="O120" s="222"/>
      <c r="P120" s="226"/>
      <c r="Q120" s="222"/>
      <c r="R120" s="222"/>
      <c r="S120" s="222"/>
      <c r="T120" s="222"/>
    </row>
    <row r="121" spans="1:20" ht="12.75" customHeight="1" x14ac:dyDescent="0.2">
      <c r="A121" s="220"/>
      <c r="B121" s="221"/>
      <c r="C121" s="222"/>
      <c r="D121" s="221"/>
      <c r="E121" s="222"/>
      <c r="F121" s="605"/>
      <c r="G121" s="220"/>
      <c r="H121" s="220"/>
      <c r="I121" s="220"/>
      <c r="J121" s="223"/>
      <c r="K121" s="317"/>
      <c r="L121" s="317"/>
      <c r="M121" s="224"/>
      <c r="N121" s="344"/>
      <c r="O121" s="222"/>
      <c r="P121" s="226"/>
      <c r="Q121" s="222"/>
      <c r="R121" s="222"/>
      <c r="S121" s="222"/>
      <c r="T121" s="222"/>
    </row>
    <row r="122" spans="1:20" ht="12.75" customHeight="1" x14ac:dyDescent="0.2">
      <c r="A122" s="220"/>
      <c r="B122" s="221"/>
      <c r="C122" s="222"/>
      <c r="D122" s="221"/>
      <c r="E122" s="222"/>
      <c r="F122" s="605"/>
      <c r="G122" s="220"/>
      <c r="H122" s="220"/>
      <c r="I122" s="220"/>
      <c r="J122" s="223"/>
      <c r="K122" s="317"/>
      <c r="L122" s="317"/>
      <c r="M122" s="224"/>
      <c r="N122" s="344"/>
      <c r="O122" s="222"/>
      <c r="P122" s="226"/>
      <c r="Q122" s="222"/>
      <c r="R122" s="222"/>
      <c r="S122" s="222"/>
      <c r="T122" s="222"/>
    </row>
    <row r="123" spans="1:20" ht="12.75" customHeight="1" x14ac:dyDescent="0.2">
      <c r="A123" s="220"/>
      <c r="B123" s="221"/>
      <c r="C123" s="222"/>
      <c r="D123" s="221"/>
      <c r="E123" s="222"/>
      <c r="F123" s="605"/>
      <c r="G123" s="220"/>
      <c r="H123" s="220"/>
      <c r="I123" s="220"/>
      <c r="J123" s="223"/>
      <c r="K123" s="317"/>
      <c r="L123" s="317"/>
      <c r="M123" s="224"/>
      <c r="N123" s="344"/>
      <c r="O123" s="222"/>
      <c r="P123" s="226"/>
      <c r="Q123" s="222"/>
      <c r="R123" s="222"/>
      <c r="S123" s="222"/>
      <c r="T123" s="222"/>
    </row>
    <row r="124" spans="1:20" ht="12.75" customHeight="1" x14ac:dyDescent="0.2">
      <c r="A124" s="220"/>
      <c r="B124" s="221"/>
      <c r="C124" s="222"/>
      <c r="D124" s="221"/>
      <c r="E124" s="222"/>
      <c r="F124" s="605"/>
      <c r="G124" s="220"/>
      <c r="H124" s="220"/>
      <c r="I124" s="220"/>
      <c r="J124" s="223"/>
      <c r="K124" s="317"/>
      <c r="L124" s="317"/>
      <c r="M124" s="224"/>
      <c r="N124" s="344"/>
      <c r="O124" s="222"/>
      <c r="P124" s="226"/>
      <c r="Q124" s="222"/>
      <c r="R124" s="222"/>
      <c r="S124" s="222"/>
      <c r="T124" s="222"/>
    </row>
    <row r="125" spans="1:20" ht="12.75" customHeight="1" x14ac:dyDescent="0.2">
      <c r="A125" s="220"/>
      <c r="B125" s="221"/>
      <c r="C125" s="222"/>
      <c r="D125" s="221"/>
      <c r="E125" s="222"/>
      <c r="F125" s="605"/>
      <c r="G125" s="220"/>
      <c r="H125" s="220"/>
      <c r="I125" s="220"/>
      <c r="J125" s="223"/>
      <c r="K125" s="317"/>
      <c r="L125" s="317"/>
      <c r="M125" s="224"/>
      <c r="N125" s="344"/>
      <c r="O125" s="222"/>
      <c r="P125" s="226"/>
      <c r="Q125" s="222"/>
      <c r="R125" s="222"/>
      <c r="S125" s="222"/>
      <c r="T125" s="222"/>
    </row>
    <row r="126" spans="1:20" ht="12.75" customHeight="1" x14ac:dyDescent="0.2">
      <c r="A126" s="220"/>
      <c r="B126" s="221"/>
      <c r="C126" s="222"/>
      <c r="D126" s="221"/>
      <c r="E126" s="222"/>
      <c r="F126" s="605"/>
      <c r="G126" s="220"/>
      <c r="H126" s="220"/>
      <c r="I126" s="220"/>
      <c r="J126" s="223"/>
      <c r="K126" s="317"/>
      <c r="L126" s="317"/>
      <c r="M126" s="224"/>
      <c r="N126" s="344"/>
      <c r="O126" s="222"/>
      <c r="P126" s="226"/>
      <c r="Q126" s="222"/>
      <c r="R126" s="222"/>
      <c r="S126" s="222"/>
      <c r="T126" s="222"/>
    </row>
    <row r="127" spans="1:20" ht="12.75" customHeight="1" x14ac:dyDescent="0.2">
      <c r="A127" s="220"/>
      <c r="B127" s="221"/>
      <c r="C127" s="222"/>
      <c r="D127" s="221"/>
      <c r="E127" s="222"/>
      <c r="F127" s="605"/>
      <c r="G127" s="220"/>
      <c r="H127" s="220"/>
      <c r="I127" s="220"/>
      <c r="J127" s="223"/>
      <c r="K127" s="317"/>
      <c r="L127" s="317"/>
      <c r="M127" s="224"/>
      <c r="N127" s="344"/>
      <c r="O127" s="222"/>
      <c r="P127" s="226"/>
      <c r="Q127" s="222"/>
      <c r="R127" s="222"/>
      <c r="S127" s="222"/>
      <c r="T127" s="222"/>
    </row>
    <row r="128" spans="1:20" ht="12.75" customHeight="1" x14ac:dyDescent="0.2">
      <c r="A128" s="220"/>
      <c r="B128" s="221"/>
      <c r="C128" s="222"/>
      <c r="D128" s="221"/>
      <c r="E128" s="222"/>
      <c r="F128" s="605"/>
      <c r="G128" s="220"/>
      <c r="H128" s="220"/>
      <c r="I128" s="220"/>
      <c r="J128" s="223"/>
      <c r="K128" s="317"/>
      <c r="L128" s="317"/>
      <c r="M128" s="224"/>
      <c r="N128" s="344"/>
      <c r="O128" s="222"/>
      <c r="P128" s="226"/>
      <c r="Q128" s="222"/>
      <c r="R128" s="222"/>
      <c r="S128" s="222"/>
      <c r="T128" s="222"/>
    </row>
    <row r="129" spans="1:20" ht="12.75" customHeight="1" x14ac:dyDescent="0.2">
      <c r="A129" s="220"/>
      <c r="B129" s="221"/>
      <c r="C129" s="222"/>
      <c r="D129" s="221"/>
      <c r="E129" s="222"/>
      <c r="F129" s="605"/>
      <c r="G129" s="220"/>
      <c r="H129" s="220"/>
      <c r="I129" s="220"/>
      <c r="J129" s="223"/>
      <c r="K129" s="317"/>
      <c r="L129" s="317"/>
      <c r="M129" s="224"/>
      <c r="N129" s="344"/>
      <c r="O129" s="222"/>
      <c r="P129" s="226"/>
      <c r="Q129" s="222"/>
      <c r="R129" s="222"/>
      <c r="S129" s="222"/>
      <c r="T129" s="222"/>
    </row>
    <row r="130" spans="1:20" ht="12.75" customHeight="1" x14ac:dyDescent="0.2">
      <c r="A130" s="220"/>
      <c r="B130" s="221"/>
      <c r="C130" s="222"/>
      <c r="D130" s="221"/>
      <c r="E130" s="222"/>
      <c r="F130" s="605"/>
      <c r="G130" s="220"/>
      <c r="H130" s="220"/>
      <c r="I130" s="220"/>
      <c r="J130" s="223"/>
      <c r="K130" s="317"/>
      <c r="L130" s="317"/>
      <c r="M130" s="224"/>
      <c r="N130" s="344"/>
      <c r="O130" s="222"/>
      <c r="P130" s="226"/>
      <c r="Q130" s="222"/>
      <c r="R130" s="222"/>
      <c r="S130" s="222"/>
      <c r="T130" s="222"/>
    </row>
    <row r="131" spans="1:20" ht="12.75" customHeight="1" x14ac:dyDescent="0.2">
      <c r="A131" s="220"/>
      <c r="B131" s="221"/>
      <c r="C131" s="222"/>
      <c r="D131" s="221"/>
      <c r="E131" s="222"/>
      <c r="F131" s="605"/>
      <c r="G131" s="220"/>
      <c r="H131" s="220"/>
      <c r="I131" s="220"/>
      <c r="J131" s="223"/>
      <c r="K131" s="317"/>
      <c r="L131" s="317"/>
      <c r="M131" s="224"/>
      <c r="N131" s="344"/>
      <c r="O131" s="222"/>
      <c r="P131" s="226"/>
      <c r="Q131" s="222"/>
      <c r="R131" s="222"/>
      <c r="S131" s="222"/>
      <c r="T131" s="222"/>
    </row>
    <row r="132" spans="1:20" ht="12.75" customHeight="1" x14ac:dyDescent="0.2">
      <c r="A132" s="220"/>
      <c r="B132" s="221"/>
      <c r="C132" s="222"/>
      <c r="D132" s="221"/>
      <c r="E132" s="222"/>
      <c r="F132" s="605"/>
      <c r="G132" s="220"/>
      <c r="H132" s="220"/>
      <c r="I132" s="220"/>
      <c r="J132" s="223"/>
      <c r="K132" s="317"/>
      <c r="L132" s="317"/>
      <c r="M132" s="224"/>
      <c r="N132" s="344"/>
      <c r="O132" s="222"/>
      <c r="P132" s="226"/>
      <c r="Q132" s="222"/>
      <c r="R132" s="222"/>
      <c r="S132" s="222"/>
      <c r="T132" s="222"/>
    </row>
    <row r="133" spans="1:20" ht="12.75" customHeight="1" x14ac:dyDescent="0.2">
      <c r="A133" s="220"/>
      <c r="B133" s="221"/>
      <c r="C133" s="222"/>
      <c r="D133" s="221"/>
      <c r="E133" s="222"/>
      <c r="F133" s="605"/>
      <c r="G133" s="220"/>
      <c r="H133" s="220"/>
      <c r="I133" s="220"/>
      <c r="J133" s="223"/>
      <c r="K133" s="317"/>
      <c r="L133" s="317"/>
      <c r="M133" s="224"/>
      <c r="N133" s="344"/>
      <c r="O133" s="222"/>
      <c r="P133" s="226"/>
      <c r="Q133" s="222"/>
      <c r="R133" s="222"/>
      <c r="S133" s="222"/>
      <c r="T133" s="222"/>
    </row>
    <row r="134" spans="1:20" ht="12.75" customHeight="1" x14ac:dyDescent="0.2">
      <c r="A134" s="220"/>
      <c r="B134" s="221"/>
      <c r="C134" s="222"/>
      <c r="D134" s="221"/>
      <c r="E134" s="222"/>
      <c r="F134" s="605"/>
      <c r="G134" s="220"/>
      <c r="H134" s="220"/>
      <c r="I134" s="220"/>
      <c r="J134" s="223"/>
      <c r="K134" s="317"/>
      <c r="L134" s="317"/>
      <c r="M134" s="224"/>
      <c r="N134" s="344"/>
      <c r="O134" s="222"/>
      <c r="P134" s="226"/>
      <c r="Q134" s="222"/>
      <c r="R134" s="222"/>
      <c r="S134" s="222"/>
      <c r="T134" s="222"/>
    </row>
    <row r="135" spans="1:20" ht="12.75" customHeight="1" x14ac:dyDescent="0.2">
      <c r="A135" s="220"/>
      <c r="B135" s="221"/>
      <c r="C135" s="222"/>
      <c r="D135" s="221"/>
      <c r="E135" s="222"/>
      <c r="F135" s="605"/>
      <c r="G135" s="220"/>
      <c r="H135" s="220"/>
      <c r="I135" s="220"/>
      <c r="J135" s="223"/>
      <c r="K135" s="317"/>
      <c r="L135" s="317"/>
      <c r="M135" s="224"/>
      <c r="N135" s="344"/>
      <c r="O135" s="222"/>
      <c r="P135" s="226"/>
      <c r="Q135" s="222"/>
      <c r="R135" s="222"/>
      <c r="S135" s="222"/>
      <c r="T135" s="222"/>
    </row>
    <row r="136" spans="1:20" ht="12.75" customHeight="1" x14ac:dyDescent="0.2">
      <c r="A136" s="220"/>
      <c r="B136" s="221"/>
      <c r="C136" s="222"/>
      <c r="D136" s="221"/>
      <c r="E136" s="222"/>
      <c r="F136" s="605"/>
      <c r="G136" s="220"/>
      <c r="H136" s="220"/>
      <c r="I136" s="220"/>
      <c r="J136" s="223"/>
      <c r="K136" s="317"/>
      <c r="L136" s="317"/>
      <c r="M136" s="224"/>
      <c r="N136" s="344"/>
      <c r="O136" s="222"/>
      <c r="P136" s="226"/>
      <c r="Q136" s="222"/>
      <c r="R136" s="222"/>
      <c r="S136" s="222"/>
      <c r="T136" s="222"/>
    </row>
    <row r="137" spans="1:20" ht="12.75" customHeight="1" x14ac:dyDescent="0.2">
      <c r="A137" s="220"/>
      <c r="B137" s="221"/>
      <c r="C137" s="222"/>
      <c r="D137" s="221"/>
      <c r="E137" s="222"/>
      <c r="F137" s="605"/>
      <c r="G137" s="220"/>
      <c r="H137" s="220"/>
      <c r="I137" s="220"/>
      <c r="J137" s="223"/>
      <c r="K137" s="317"/>
      <c r="L137" s="317"/>
      <c r="M137" s="224"/>
      <c r="N137" s="344"/>
      <c r="O137" s="222"/>
      <c r="P137" s="226"/>
      <c r="Q137" s="222"/>
      <c r="R137" s="222"/>
      <c r="S137" s="222"/>
      <c r="T137" s="222"/>
    </row>
    <row r="138" spans="1:20" ht="12.75" customHeight="1" x14ac:dyDescent="0.2">
      <c r="A138" s="220"/>
      <c r="B138" s="221"/>
      <c r="C138" s="222"/>
      <c r="D138" s="221"/>
      <c r="E138" s="222"/>
      <c r="F138" s="605"/>
      <c r="G138" s="220"/>
      <c r="H138" s="220"/>
      <c r="I138" s="220"/>
      <c r="J138" s="223"/>
      <c r="K138" s="317"/>
      <c r="L138" s="317"/>
      <c r="M138" s="224"/>
      <c r="N138" s="344"/>
      <c r="O138" s="222"/>
      <c r="P138" s="226"/>
      <c r="Q138" s="222"/>
      <c r="R138" s="222"/>
      <c r="S138" s="222"/>
      <c r="T138" s="222"/>
    </row>
    <row r="139" spans="1:20" ht="12.75" customHeight="1" x14ac:dyDescent="0.2">
      <c r="A139" s="220"/>
      <c r="B139" s="221"/>
      <c r="C139" s="222"/>
      <c r="D139" s="221"/>
      <c r="E139" s="222"/>
      <c r="F139" s="605"/>
      <c r="G139" s="220"/>
      <c r="H139" s="220"/>
      <c r="I139" s="220"/>
      <c r="J139" s="223"/>
      <c r="K139" s="317"/>
      <c r="L139" s="317"/>
      <c r="M139" s="224"/>
      <c r="N139" s="344"/>
      <c r="O139" s="222"/>
      <c r="P139" s="226"/>
      <c r="Q139" s="222"/>
      <c r="R139" s="222"/>
      <c r="S139" s="222"/>
      <c r="T139" s="222"/>
    </row>
    <row r="140" spans="1:20" ht="12.75" customHeight="1" x14ac:dyDescent="0.2">
      <c r="A140" s="220"/>
      <c r="B140" s="221"/>
      <c r="C140" s="222"/>
      <c r="D140" s="221"/>
      <c r="E140" s="222"/>
      <c r="F140" s="605"/>
      <c r="G140" s="220"/>
      <c r="H140" s="220"/>
      <c r="I140" s="220"/>
      <c r="J140" s="223"/>
      <c r="K140" s="317"/>
      <c r="L140" s="317"/>
      <c r="M140" s="224"/>
      <c r="N140" s="344"/>
      <c r="O140" s="222"/>
      <c r="P140" s="226"/>
      <c r="Q140" s="222"/>
      <c r="R140" s="222"/>
      <c r="S140" s="222"/>
      <c r="T140" s="222"/>
    </row>
    <row r="141" spans="1:20" ht="12.75" customHeight="1" x14ac:dyDescent="0.2">
      <c r="A141" s="220"/>
      <c r="B141" s="221"/>
      <c r="C141" s="222"/>
      <c r="D141" s="221"/>
      <c r="E141" s="222"/>
      <c r="F141" s="605"/>
      <c r="G141" s="220"/>
      <c r="H141" s="220"/>
      <c r="I141" s="220"/>
      <c r="J141" s="223"/>
      <c r="K141" s="317"/>
      <c r="L141" s="317"/>
      <c r="M141" s="224"/>
      <c r="N141" s="344"/>
      <c r="O141" s="222"/>
      <c r="P141" s="226"/>
      <c r="Q141" s="222"/>
      <c r="R141" s="222"/>
      <c r="S141" s="222"/>
      <c r="T141" s="222"/>
    </row>
    <row r="142" spans="1:20" ht="12.75" customHeight="1" x14ac:dyDescent="0.2">
      <c r="A142" s="220"/>
      <c r="B142" s="221"/>
      <c r="C142" s="222"/>
      <c r="D142" s="221"/>
      <c r="E142" s="222"/>
      <c r="F142" s="605"/>
      <c r="G142" s="220"/>
      <c r="H142" s="220"/>
      <c r="I142" s="220"/>
      <c r="J142" s="223"/>
      <c r="K142" s="317"/>
      <c r="L142" s="317"/>
      <c r="M142" s="224"/>
      <c r="N142" s="344"/>
      <c r="O142" s="222"/>
      <c r="P142" s="226"/>
      <c r="Q142" s="222"/>
      <c r="R142" s="222"/>
      <c r="S142" s="222"/>
      <c r="T142" s="222"/>
    </row>
    <row r="143" spans="1:20" ht="12.75" customHeight="1" x14ac:dyDescent="0.2">
      <c r="A143" s="220"/>
      <c r="B143" s="221"/>
      <c r="C143" s="222"/>
      <c r="D143" s="221"/>
      <c r="E143" s="222"/>
      <c r="F143" s="605"/>
      <c r="G143" s="220"/>
      <c r="H143" s="220"/>
      <c r="I143" s="220"/>
      <c r="J143" s="223"/>
      <c r="K143" s="317"/>
      <c r="L143" s="317"/>
      <c r="M143" s="224"/>
      <c r="N143" s="344"/>
      <c r="O143" s="222"/>
      <c r="P143" s="226"/>
      <c r="Q143" s="222"/>
      <c r="R143" s="222"/>
      <c r="S143" s="222"/>
      <c r="T143" s="222"/>
    </row>
    <row r="144" spans="1:20" ht="12.75" customHeight="1" x14ac:dyDescent="0.2">
      <c r="A144" s="220"/>
      <c r="B144" s="221"/>
      <c r="C144" s="222"/>
      <c r="D144" s="221"/>
      <c r="E144" s="222"/>
      <c r="F144" s="605"/>
      <c r="G144" s="220"/>
      <c r="H144" s="220"/>
      <c r="I144" s="220"/>
      <c r="J144" s="223"/>
      <c r="K144" s="317"/>
      <c r="L144" s="317"/>
      <c r="M144" s="224"/>
      <c r="N144" s="344"/>
      <c r="O144" s="222"/>
      <c r="P144" s="226"/>
      <c r="Q144" s="222"/>
      <c r="R144" s="222"/>
      <c r="S144" s="222"/>
      <c r="T144" s="222"/>
    </row>
    <row r="145" spans="1:20" ht="12.75" customHeight="1" x14ac:dyDescent="0.2">
      <c r="A145" s="220"/>
      <c r="B145" s="221"/>
      <c r="C145" s="222"/>
      <c r="D145" s="221"/>
      <c r="E145" s="222"/>
      <c r="F145" s="605"/>
      <c r="G145" s="220"/>
      <c r="H145" s="220"/>
      <c r="I145" s="220"/>
      <c r="J145" s="223"/>
      <c r="K145" s="317"/>
      <c r="L145" s="317"/>
      <c r="M145" s="224"/>
      <c r="N145" s="344"/>
      <c r="O145" s="222"/>
      <c r="P145" s="226"/>
      <c r="Q145" s="222"/>
      <c r="R145" s="222"/>
      <c r="S145" s="222"/>
      <c r="T145" s="222"/>
    </row>
    <row r="146" spans="1:20" ht="12.75" customHeight="1" x14ac:dyDescent="0.2">
      <c r="A146" s="220"/>
      <c r="B146" s="221"/>
      <c r="C146" s="222"/>
      <c r="D146" s="221"/>
      <c r="E146" s="222"/>
      <c r="F146" s="605"/>
      <c r="G146" s="220"/>
      <c r="H146" s="220"/>
      <c r="I146" s="220"/>
      <c r="J146" s="223"/>
      <c r="K146" s="317"/>
      <c r="L146" s="317"/>
      <c r="M146" s="224"/>
      <c r="N146" s="344"/>
      <c r="O146" s="222"/>
      <c r="P146" s="226"/>
      <c r="Q146" s="222"/>
      <c r="R146" s="222"/>
      <c r="S146" s="222"/>
      <c r="T146" s="222"/>
    </row>
    <row r="147" spans="1:20" ht="12.75" customHeight="1" x14ac:dyDescent="0.2">
      <c r="A147" s="220"/>
      <c r="B147" s="221"/>
      <c r="C147" s="222"/>
      <c r="D147" s="221"/>
      <c r="E147" s="222"/>
      <c r="F147" s="605"/>
      <c r="G147" s="220"/>
      <c r="H147" s="220"/>
      <c r="I147" s="220"/>
      <c r="J147" s="223"/>
      <c r="K147" s="317"/>
      <c r="L147" s="317"/>
      <c r="M147" s="224"/>
      <c r="N147" s="344"/>
      <c r="O147" s="222"/>
      <c r="P147" s="226"/>
      <c r="Q147" s="222"/>
      <c r="R147" s="222"/>
      <c r="S147" s="222"/>
      <c r="T147" s="222"/>
    </row>
    <row r="148" spans="1:20" ht="12.75" customHeight="1" x14ac:dyDescent="0.2">
      <c r="A148" s="220"/>
      <c r="B148" s="221"/>
      <c r="C148" s="222"/>
      <c r="D148" s="221"/>
      <c r="E148" s="222"/>
      <c r="F148" s="605"/>
      <c r="G148" s="220"/>
      <c r="H148" s="220"/>
      <c r="I148" s="220"/>
      <c r="J148" s="223"/>
      <c r="K148" s="317"/>
      <c r="L148" s="317"/>
      <c r="M148" s="224"/>
      <c r="N148" s="344"/>
      <c r="O148" s="222"/>
      <c r="P148" s="226"/>
      <c r="Q148" s="222"/>
      <c r="R148" s="222"/>
      <c r="S148" s="222"/>
      <c r="T148" s="222"/>
    </row>
    <row r="149" spans="1:20" ht="12.75" customHeight="1" x14ac:dyDescent="0.2">
      <c r="A149" s="220"/>
      <c r="B149" s="221"/>
      <c r="C149" s="222"/>
      <c r="D149" s="221"/>
      <c r="E149" s="222"/>
      <c r="F149" s="605"/>
      <c r="G149" s="220"/>
      <c r="H149" s="220"/>
      <c r="I149" s="220"/>
      <c r="J149" s="223"/>
      <c r="K149" s="317"/>
      <c r="L149" s="317"/>
      <c r="M149" s="224"/>
      <c r="N149" s="344"/>
      <c r="O149" s="222"/>
      <c r="P149" s="226"/>
      <c r="Q149" s="222"/>
      <c r="R149" s="222"/>
      <c r="S149" s="222"/>
      <c r="T149" s="222"/>
    </row>
    <row r="150" spans="1:20" ht="12.75" customHeight="1" x14ac:dyDescent="0.2">
      <c r="A150" s="220"/>
      <c r="B150" s="221"/>
      <c r="C150" s="222"/>
      <c r="D150" s="221"/>
      <c r="E150" s="222"/>
      <c r="F150" s="605"/>
      <c r="G150" s="220"/>
      <c r="H150" s="220"/>
      <c r="I150" s="220"/>
      <c r="J150" s="223"/>
      <c r="K150" s="317"/>
      <c r="L150" s="317"/>
      <c r="M150" s="224"/>
      <c r="N150" s="344"/>
      <c r="O150" s="222"/>
      <c r="P150" s="226"/>
      <c r="Q150" s="222"/>
      <c r="R150" s="222"/>
      <c r="S150" s="222"/>
      <c r="T150" s="222"/>
    </row>
    <row r="151" spans="1:20" ht="12.75" customHeight="1" x14ac:dyDescent="0.2">
      <c r="A151" s="220"/>
      <c r="B151" s="221"/>
      <c r="C151" s="222"/>
      <c r="D151" s="221"/>
      <c r="E151" s="222"/>
      <c r="F151" s="605"/>
      <c r="G151" s="220"/>
      <c r="H151" s="220"/>
      <c r="I151" s="220"/>
      <c r="J151" s="223"/>
      <c r="K151" s="317"/>
      <c r="L151" s="317"/>
      <c r="M151" s="224"/>
      <c r="N151" s="344"/>
      <c r="O151" s="222"/>
      <c r="P151" s="226"/>
      <c r="Q151" s="222"/>
      <c r="R151" s="222"/>
      <c r="S151" s="222"/>
      <c r="T151" s="222"/>
    </row>
    <row r="152" spans="1:20" ht="12.75" customHeight="1" x14ac:dyDescent="0.2">
      <c r="A152" s="220"/>
      <c r="B152" s="221"/>
      <c r="C152" s="222"/>
      <c r="D152" s="221"/>
      <c r="E152" s="222"/>
      <c r="F152" s="605"/>
      <c r="G152" s="220"/>
      <c r="H152" s="220"/>
      <c r="I152" s="220"/>
      <c r="J152" s="223"/>
      <c r="K152" s="317"/>
      <c r="L152" s="317"/>
      <c r="M152" s="224"/>
      <c r="N152" s="344"/>
      <c r="O152" s="222"/>
      <c r="P152" s="226"/>
      <c r="Q152" s="222"/>
      <c r="R152" s="222"/>
      <c r="S152" s="222"/>
      <c r="T152" s="222"/>
    </row>
    <row r="153" spans="1:20" ht="12.75" customHeight="1" x14ac:dyDescent="0.2">
      <c r="A153" s="220"/>
      <c r="B153" s="221"/>
      <c r="C153" s="222"/>
      <c r="D153" s="221"/>
      <c r="E153" s="222"/>
      <c r="F153" s="605"/>
      <c r="G153" s="220"/>
      <c r="H153" s="220"/>
      <c r="I153" s="220"/>
      <c r="J153" s="223"/>
      <c r="K153" s="317"/>
      <c r="L153" s="317"/>
      <c r="M153" s="224"/>
      <c r="N153" s="344"/>
      <c r="O153" s="222"/>
      <c r="P153" s="226"/>
      <c r="Q153" s="222"/>
      <c r="R153" s="222"/>
      <c r="S153" s="222"/>
      <c r="T153" s="222"/>
    </row>
    <row r="154" spans="1:20" ht="12.75" customHeight="1" x14ac:dyDescent="0.2">
      <c r="A154" s="220"/>
      <c r="B154" s="221"/>
      <c r="C154" s="222"/>
      <c r="D154" s="221"/>
      <c r="E154" s="222"/>
      <c r="F154" s="605"/>
      <c r="G154" s="220"/>
      <c r="H154" s="220"/>
      <c r="I154" s="220"/>
      <c r="J154" s="223"/>
      <c r="K154" s="317"/>
      <c r="L154" s="317"/>
      <c r="M154" s="224"/>
      <c r="N154" s="344"/>
      <c r="O154" s="222"/>
      <c r="P154" s="226"/>
      <c r="Q154" s="222"/>
      <c r="R154" s="222"/>
      <c r="S154" s="222"/>
      <c r="T154" s="222"/>
    </row>
    <row r="155" spans="1:20" ht="12.75" customHeight="1" x14ac:dyDescent="0.2">
      <c r="A155" s="220"/>
      <c r="B155" s="221"/>
      <c r="C155" s="222"/>
      <c r="D155" s="221"/>
      <c r="E155" s="222"/>
      <c r="F155" s="605"/>
      <c r="G155" s="220"/>
      <c r="H155" s="220"/>
      <c r="I155" s="220"/>
      <c r="J155" s="223"/>
      <c r="K155" s="317"/>
      <c r="L155" s="317"/>
      <c r="M155" s="224"/>
      <c r="N155" s="344"/>
      <c r="O155" s="222"/>
      <c r="P155" s="226"/>
      <c r="Q155" s="222"/>
      <c r="R155" s="222"/>
      <c r="S155" s="222"/>
      <c r="T155" s="222"/>
    </row>
    <row r="156" spans="1:20" ht="12.75" customHeight="1" x14ac:dyDescent="0.2">
      <c r="A156" s="220"/>
      <c r="B156" s="221"/>
      <c r="C156" s="222"/>
      <c r="D156" s="221"/>
      <c r="E156" s="222"/>
      <c r="F156" s="605"/>
      <c r="G156" s="220"/>
      <c r="H156" s="220"/>
      <c r="I156" s="220"/>
      <c r="J156" s="223"/>
      <c r="K156" s="317"/>
      <c r="L156" s="317"/>
      <c r="M156" s="224"/>
      <c r="N156" s="344"/>
      <c r="O156" s="222"/>
      <c r="P156" s="226"/>
      <c r="Q156" s="222"/>
      <c r="R156" s="222"/>
      <c r="S156" s="222"/>
      <c r="T156" s="222"/>
    </row>
    <row r="157" spans="1:20" ht="12.75" customHeight="1" x14ac:dyDescent="0.2">
      <c r="A157" s="220"/>
      <c r="B157" s="221"/>
      <c r="C157" s="222"/>
      <c r="D157" s="221"/>
      <c r="E157" s="222"/>
      <c r="F157" s="605"/>
      <c r="G157" s="220"/>
      <c r="H157" s="220"/>
      <c r="I157" s="220"/>
      <c r="J157" s="223"/>
      <c r="K157" s="317"/>
      <c r="L157" s="317"/>
      <c r="M157" s="224"/>
      <c r="N157" s="344"/>
      <c r="O157" s="222"/>
      <c r="P157" s="226"/>
      <c r="Q157" s="222"/>
      <c r="R157" s="222"/>
      <c r="S157" s="222"/>
      <c r="T157" s="222"/>
    </row>
    <row r="158" spans="1:20" ht="12.75" customHeight="1" x14ac:dyDescent="0.2">
      <c r="A158" s="220"/>
      <c r="B158" s="221"/>
      <c r="C158" s="222"/>
      <c r="D158" s="221"/>
      <c r="E158" s="222"/>
      <c r="F158" s="605"/>
      <c r="G158" s="220"/>
      <c r="H158" s="220"/>
      <c r="I158" s="220"/>
      <c r="J158" s="223"/>
      <c r="K158" s="317"/>
      <c r="L158" s="317"/>
      <c r="M158" s="224"/>
      <c r="N158" s="344"/>
      <c r="O158" s="222"/>
      <c r="P158" s="226"/>
      <c r="Q158" s="222"/>
      <c r="R158" s="222"/>
      <c r="S158" s="222"/>
      <c r="T158" s="222"/>
    </row>
    <row r="159" spans="1:20" ht="12.75" customHeight="1" x14ac:dyDescent="0.2">
      <c r="A159" s="220"/>
      <c r="B159" s="221"/>
      <c r="C159" s="222"/>
      <c r="D159" s="221"/>
      <c r="E159" s="222"/>
      <c r="F159" s="605"/>
      <c r="G159" s="220"/>
      <c r="H159" s="220"/>
      <c r="I159" s="220"/>
      <c r="J159" s="223"/>
      <c r="K159" s="317"/>
      <c r="L159" s="317"/>
      <c r="M159" s="224"/>
      <c r="N159" s="344"/>
      <c r="O159" s="222"/>
      <c r="P159" s="226"/>
      <c r="Q159" s="222"/>
      <c r="R159" s="222"/>
      <c r="S159" s="222"/>
      <c r="T159" s="222"/>
    </row>
    <row r="160" spans="1:20" ht="12.75" customHeight="1" x14ac:dyDescent="0.2">
      <c r="A160" s="220"/>
      <c r="B160" s="221"/>
      <c r="C160" s="222"/>
      <c r="D160" s="221"/>
      <c r="E160" s="222"/>
      <c r="F160" s="605"/>
      <c r="G160" s="220"/>
      <c r="H160" s="220"/>
      <c r="I160" s="220"/>
      <c r="J160" s="223"/>
      <c r="K160" s="317"/>
      <c r="L160" s="317"/>
      <c r="M160" s="224"/>
      <c r="N160" s="344"/>
      <c r="O160" s="222"/>
      <c r="P160" s="226"/>
      <c r="Q160" s="222"/>
      <c r="R160" s="222"/>
      <c r="S160" s="222"/>
      <c r="T160" s="222"/>
    </row>
    <row r="161" spans="1:20" ht="12.75" customHeight="1" x14ac:dyDescent="0.2">
      <c r="A161" s="220"/>
      <c r="B161" s="221"/>
      <c r="C161" s="222"/>
      <c r="D161" s="221"/>
      <c r="E161" s="222"/>
      <c r="F161" s="605"/>
      <c r="G161" s="220"/>
      <c r="H161" s="220"/>
      <c r="I161" s="220"/>
      <c r="J161" s="223"/>
      <c r="K161" s="317"/>
      <c r="L161" s="317"/>
      <c r="M161" s="224"/>
      <c r="N161" s="344"/>
      <c r="O161" s="222"/>
      <c r="P161" s="226"/>
      <c r="Q161" s="222"/>
      <c r="R161" s="222"/>
      <c r="S161" s="222"/>
      <c r="T161" s="222"/>
    </row>
    <row r="162" spans="1:20" ht="12.75" customHeight="1" x14ac:dyDescent="0.2">
      <c r="A162" s="220"/>
      <c r="B162" s="221"/>
      <c r="C162" s="222"/>
      <c r="D162" s="221"/>
      <c r="E162" s="222"/>
      <c r="F162" s="605"/>
      <c r="G162" s="220"/>
      <c r="H162" s="220"/>
      <c r="I162" s="220"/>
      <c r="J162" s="223"/>
      <c r="K162" s="317"/>
      <c r="L162" s="317"/>
      <c r="M162" s="224"/>
      <c r="N162" s="344"/>
      <c r="O162" s="222"/>
      <c r="P162" s="226"/>
      <c r="Q162" s="222"/>
      <c r="R162" s="222"/>
      <c r="S162" s="222"/>
      <c r="T162" s="222"/>
    </row>
    <row r="163" spans="1:20" ht="12.75" customHeight="1" x14ac:dyDescent="0.2">
      <c r="A163" s="220"/>
      <c r="B163" s="221"/>
      <c r="C163" s="222"/>
      <c r="D163" s="221"/>
      <c r="E163" s="222"/>
      <c r="F163" s="605"/>
      <c r="G163" s="220"/>
      <c r="H163" s="220"/>
      <c r="I163" s="220"/>
      <c r="J163" s="223"/>
      <c r="K163" s="317"/>
      <c r="L163" s="317"/>
      <c r="M163" s="224"/>
      <c r="N163" s="344"/>
      <c r="O163" s="222"/>
      <c r="P163" s="226"/>
      <c r="Q163" s="222"/>
      <c r="R163" s="222"/>
      <c r="S163" s="222"/>
      <c r="T163" s="222"/>
    </row>
    <row r="164" spans="1:20" ht="12.75" customHeight="1" x14ac:dyDescent="0.2">
      <c r="A164" s="220"/>
      <c r="B164" s="221"/>
      <c r="C164" s="222"/>
      <c r="D164" s="221"/>
      <c r="E164" s="222"/>
      <c r="F164" s="605"/>
      <c r="G164" s="220"/>
      <c r="H164" s="220"/>
      <c r="I164" s="220"/>
      <c r="J164" s="223"/>
      <c r="K164" s="317"/>
      <c r="L164" s="317"/>
      <c r="M164" s="224"/>
      <c r="N164" s="344"/>
      <c r="O164" s="222"/>
      <c r="P164" s="226"/>
      <c r="Q164" s="222"/>
      <c r="R164" s="222"/>
      <c r="S164" s="222"/>
      <c r="T164" s="222"/>
    </row>
    <row r="165" spans="1:20" ht="12.75" customHeight="1" x14ac:dyDescent="0.2">
      <c r="A165" s="220"/>
      <c r="B165" s="221"/>
      <c r="C165" s="222"/>
      <c r="D165" s="221"/>
      <c r="E165" s="222"/>
      <c r="F165" s="605"/>
      <c r="G165" s="220"/>
      <c r="H165" s="220"/>
      <c r="I165" s="220"/>
      <c r="J165" s="223"/>
      <c r="K165" s="317"/>
      <c r="L165" s="317"/>
      <c r="M165" s="224"/>
      <c r="N165" s="344"/>
      <c r="O165" s="222"/>
      <c r="P165" s="226"/>
      <c r="Q165" s="222"/>
      <c r="R165" s="222"/>
      <c r="S165" s="222"/>
      <c r="T165" s="222"/>
    </row>
    <row r="166" spans="1:20" ht="12.75" customHeight="1" x14ac:dyDescent="0.2">
      <c r="A166" s="220"/>
      <c r="B166" s="221"/>
      <c r="C166" s="222"/>
      <c r="D166" s="221"/>
      <c r="E166" s="222"/>
      <c r="F166" s="605"/>
      <c r="G166" s="220"/>
      <c r="H166" s="220"/>
      <c r="I166" s="220"/>
      <c r="J166" s="223"/>
      <c r="K166" s="317"/>
      <c r="L166" s="317"/>
      <c r="M166" s="224"/>
      <c r="N166" s="344"/>
      <c r="O166" s="222"/>
      <c r="P166" s="226"/>
      <c r="Q166" s="222"/>
      <c r="R166" s="222"/>
      <c r="S166" s="222"/>
      <c r="T166" s="222"/>
    </row>
    <row r="167" spans="1:20" ht="12.75" customHeight="1" x14ac:dyDescent="0.2">
      <c r="A167" s="220"/>
      <c r="B167" s="221"/>
      <c r="C167" s="222"/>
      <c r="D167" s="221"/>
      <c r="E167" s="222"/>
      <c r="F167" s="605"/>
      <c r="G167" s="220"/>
      <c r="H167" s="220"/>
      <c r="I167" s="220"/>
      <c r="J167" s="223"/>
      <c r="K167" s="317"/>
      <c r="L167" s="317"/>
      <c r="M167" s="224"/>
      <c r="N167" s="344"/>
      <c r="O167" s="222"/>
      <c r="P167" s="226"/>
      <c r="Q167" s="222"/>
      <c r="R167" s="222"/>
      <c r="S167" s="222"/>
      <c r="T167" s="222"/>
    </row>
    <row r="168" spans="1:20" ht="12.75" customHeight="1" x14ac:dyDescent="0.2">
      <c r="A168" s="220"/>
      <c r="B168" s="221"/>
      <c r="C168" s="222"/>
      <c r="D168" s="221"/>
      <c r="E168" s="222"/>
      <c r="F168" s="605"/>
      <c r="G168" s="220"/>
      <c r="H168" s="220"/>
      <c r="I168" s="220"/>
      <c r="J168" s="223"/>
      <c r="K168" s="317"/>
      <c r="L168" s="317"/>
      <c r="M168" s="224"/>
      <c r="N168" s="344"/>
      <c r="O168" s="222"/>
      <c r="P168" s="226"/>
      <c r="Q168" s="222"/>
      <c r="R168" s="222"/>
      <c r="S168" s="222"/>
      <c r="T168" s="222"/>
    </row>
    <row r="169" spans="1:20" ht="12.75" customHeight="1" x14ac:dyDescent="0.2">
      <c r="A169" s="220"/>
      <c r="B169" s="221"/>
      <c r="C169" s="222"/>
      <c r="D169" s="221"/>
      <c r="E169" s="222"/>
      <c r="F169" s="605"/>
      <c r="G169" s="220"/>
      <c r="H169" s="220"/>
      <c r="I169" s="220"/>
      <c r="J169" s="223"/>
      <c r="K169" s="317"/>
      <c r="L169" s="317"/>
      <c r="M169" s="224"/>
      <c r="N169" s="344"/>
      <c r="O169" s="222"/>
      <c r="P169" s="226"/>
      <c r="Q169" s="222"/>
      <c r="R169" s="222"/>
      <c r="S169" s="222"/>
      <c r="T169" s="222"/>
    </row>
    <row r="170" spans="1:20" ht="12.75" customHeight="1" x14ac:dyDescent="0.2">
      <c r="A170" s="220"/>
      <c r="B170" s="221"/>
      <c r="C170" s="222"/>
      <c r="D170" s="221"/>
      <c r="E170" s="222"/>
      <c r="F170" s="605"/>
      <c r="G170" s="220"/>
      <c r="H170" s="220"/>
      <c r="I170" s="220"/>
      <c r="J170" s="223"/>
      <c r="K170" s="317"/>
      <c r="L170" s="317"/>
      <c r="M170" s="224"/>
      <c r="N170" s="344"/>
      <c r="O170" s="222"/>
      <c r="P170" s="226"/>
      <c r="Q170" s="222"/>
      <c r="R170" s="222"/>
      <c r="S170" s="222"/>
      <c r="T170" s="222"/>
    </row>
    <row r="171" spans="1:20" ht="12.75" customHeight="1" x14ac:dyDescent="0.2">
      <c r="A171" s="220"/>
      <c r="B171" s="221"/>
      <c r="C171" s="222"/>
      <c r="D171" s="221"/>
      <c r="E171" s="222"/>
      <c r="F171" s="605"/>
      <c r="G171" s="220"/>
      <c r="H171" s="220"/>
      <c r="I171" s="220"/>
      <c r="J171" s="223"/>
      <c r="K171" s="317"/>
      <c r="L171" s="317"/>
      <c r="M171" s="224"/>
      <c r="N171" s="344"/>
      <c r="O171" s="222"/>
      <c r="P171" s="226"/>
      <c r="Q171" s="222"/>
      <c r="R171" s="222"/>
      <c r="S171" s="222"/>
      <c r="T171" s="222"/>
    </row>
    <row r="172" spans="1:20" ht="12.75" customHeight="1" x14ac:dyDescent="0.2">
      <c r="A172" s="220"/>
      <c r="B172" s="221"/>
      <c r="C172" s="222"/>
      <c r="D172" s="221"/>
      <c r="E172" s="222"/>
      <c r="F172" s="605"/>
      <c r="G172" s="220"/>
      <c r="H172" s="220"/>
      <c r="I172" s="220"/>
      <c r="J172" s="223"/>
      <c r="K172" s="317"/>
      <c r="L172" s="317"/>
      <c r="M172" s="224"/>
      <c r="N172" s="344"/>
      <c r="O172" s="222"/>
      <c r="P172" s="226"/>
      <c r="Q172" s="222"/>
      <c r="R172" s="222"/>
      <c r="S172" s="222"/>
      <c r="T172" s="222"/>
    </row>
    <row r="173" spans="1:20" ht="12.75" customHeight="1" x14ac:dyDescent="0.2">
      <c r="A173" s="220"/>
      <c r="B173" s="221"/>
      <c r="C173" s="222"/>
      <c r="D173" s="221"/>
      <c r="E173" s="222"/>
      <c r="F173" s="605"/>
      <c r="G173" s="220"/>
      <c r="H173" s="220"/>
      <c r="I173" s="220"/>
      <c r="J173" s="223"/>
      <c r="K173" s="317"/>
      <c r="L173" s="317"/>
      <c r="M173" s="224"/>
      <c r="N173" s="344"/>
      <c r="O173" s="222"/>
      <c r="P173" s="226"/>
      <c r="Q173" s="222"/>
      <c r="R173" s="222"/>
      <c r="S173" s="222"/>
      <c r="T173" s="222"/>
    </row>
    <row r="174" spans="1:20" ht="12.75" customHeight="1" x14ac:dyDescent="0.2">
      <c r="A174" s="220"/>
      <c r="B174" s="221"/>
      <c r="C174" s="222"/>
      <c r="D174" s="221"/>
      <c r="E174" s="222"/>
      <c r="F174" s="605"/>
      <c r="G174" s="220"/>
      <c r="H174" s="220"/>
      <c r="I174" s="220"/>
      <c r="J174" s="223"/>
      <c r="K174" s="317"/>
      <c r="L174" s="317"/>
      <c r="M174" s="224"/>
      <c r="N174" s="344"/>
      <c r="O174" s="222"/>
      <c r="P174" s="226"/>
      <c r="Q174" s="222"/>
      <c r="R174" s="222"/>
      <c r="S174" s="222"/>
      <c r="T174" s="222"/>
    </row>
    <row r="175" spans="1:20" ht="12.75" customHeight="1" x14ac:dyDescent="0.2">
      <c r="A175" s="220"/>
      <c r="B175" s="221"/>
      <c r="C175" s="222"/>
      <c r="D175" s="221"/>
      <c r="E175" s="222"/>
      <c r="F175" s="605"/>
      <c r="G175" s="220"/>
      <c r="H175" s="220"/>
      <c r="I175" s="220"/>
      <c r="J175" s="223"/>
      <c r="K175" s="317"/>
      <c r="L175" s="317"/>
      <c r="M175" s="224"/>
      <c r="N175" s="344"/>
      <c r="O175" s="222"/>
      <c r="P175" s="226"/>
      <c r="Q175" s="222"/>
      <c r="R175" s="222"/>
      <c r="S175" s="222"/>
      <c r="T175" s="222"/>
    </row>
    <row r="176" spans="1:20" ht="12.75" customHeight="1" x14ac:dyDescent="0.2">
      <c r="A176" s="220"/>
      <c r="B176" s="221"/>
      <c r="C176" s="222"/>
      <c r="D176" s="221"/>
      <c r="E176" s="222"/>
      <c r="F176" s="605"/>
      <c r="G176" s="220"/>
      <c r="H176" s="220"/>
      <c r="I176" s="220"/>
      <c r="J176" s="223"/>
      <c r="K176" s="317"/>
      <c r="L176" s="317"/>
      <c r="M176" s="224"/>
      <c r="N176" s="344"/>
      <c r="O176" s="222"/>
      <c r="P176" s="226"/>
      <c r="Q176" s="222"/>
      <c r="R176" s="222"/>
      <c r="S176" s="222"/>
      <c r="T176" s="222"/>
    </row>
    <row r="177" spans="1:20" ht="12.75" customHeight="1" x14ac:dyDescent="0.2">
      <c r="A177" s="220"/>
      <c r="B177" s="221"/>
      <c r="C177" s="222"/>
      <c r="D177" s="221"/>
      <c r="E177" s="222"/>
      <c r="F177" s="605"/>
      <c r="G177" s="220"/>
      <c r="H177" s="220"/>
      <c r="I177" s="220"/>
      <c r="J177" s="223"/>
      <c r="K177" s="317"/>
      <c r="L177" s="317"/>
      <c r="M177" s="224"/>
      <c r="N177" s="344"/>
      <c r="O177" s="222"/>
      <c r="P177" s="226"/>
      <c r="Q177" s="222"/>
      <c r="R177" s="222"/>
      <c r="S177" s="222"/>
      <c r="T177" s="222"/>
    </row>
    <row r="178" spans="1:20" ht="12.75" customHeight="1" x14ac:dyDescent="0.2">
      <c r="A178" s="220"/>
      <c r="B178" s="221"/>
      <c r="C178" s="222"/>
      <c r="D178" s="221"/>
      <c r="E178" s="222"/>
      <c r="F178" s="605"/>
      <c r="G178" s="220"/>
      <c r="H178" s="220"/>
      <c r="I178" s="220"/>
      <c r="J178" s="223"/>
      <c r="K178" s="317"/>
      <c r="L178" s="317"/>
      <c r="M178" s="224"/>
      <c r="N178" s="344"/>
      <c r="O178" s="222"/>
      <c r="P178" s="226"/>
      <c r="Q178" s="222"/>
      <c r="R178" s="222"/>
      <c r="S178" s="222"/>
      <c r="T178" s="222"/>
    </row>
    <row r="179" spans="1:20" ht="12.75" customHeight="1" x14ac:dyDescent="0.2">
      <c r="A179" s="220"/>
      <c r="B179" s="221"/>
      <c r="C179" s="222"/>
      <c r="D179" s="221"/>
      <c r="E179" s="222"/>
      <c r="F179" s="605"/>
      <c r="G179" s="220"/>
      <c r="H179" s="220"/>
      <c r="I179" s="220"/>
      <c r="J179" s="223"/>
      <c r="K179" s="317"/>
      <c r="L179" s="317"/>
      <c r="M179" s="224"/>
      <c r="N179" s="344"/>
      <c r="O179" s="222"/>
      <c r="P179" s="226"/>
      <c r="Q179" s="222"/>
      <c r="R179" s="222"/>
      <c r="S179" s="222"/>
      <c r="T179" s="222"/>
    </row>
    <row r="180" spans="1:20" ht="12.75" customHeight="1" x14ac:dyDescent="0.2">
      <c r="A180" s="220"/>
      <c r="B180" s="221"/>
      <c r="C180" s="222"/>
      <c r="D180" s="221"/>
      <c r="E180" s="222"/>
      <c r="F180" s="605"/>
      <c r="G180" s="220"/>
      <c r="H180" s="220"/>
      <c r="I180" s="220"/>
      <c r="J180" s="223"/>
      <c r="K180" s="317"/>
      <c r="L180" s="317"/>
      <c r="M180" s="224"/>
      <c r="N180" s="344"/>
      <c r="O180" s="222"/>
      <c r="P180" s="226"/>
      <c r="Q180" s="222"/>
      <c r="R180" s="222"/>
      <c r="S180" s="222"/>
      <c r="T180" s="222"/>
    </row>
    <row r="181" spans="1:20" ht="12.75" customHeight="1" x14ac:dyDescent="0.2">
      <c r="A181" s="220"/>
      <c r="B181" s="221"/>
      <c r="C181" s="222"/>
      <c r="D181" s="221"/>
      <c r="E181" s="222"/>
      <c r="F181" s="605"/>
      <c r="G181" s="220"/>
      <c r="H181" s="220"/>
      <c r="I181" s="220"/>
      <c r="J181" s="223"/>
      <c r="K181" s="317"/>
      <c r="L181" s="317"/>
      <c r="M181" s="224"/>
      <c r="N181" s="344"/>
      <c r="O181" s="222"/>
      <c r="P181" s="226"/>
      <c r="Q181" s="222"/>
      <c r="R181" s="222"/>
      <c r="S181" s="222"/>
      <c r="T181" s="222"/>
    </row>
    <row r="182" spans="1:20" ht="12.75" customHeight="1" x14ac:dyDescent="0.2">
      <c r="A182" s="220"/>
      <c r="B182" s="221"/>
      <c r="C182" s="222"/>
      <c r="D182" s="221"/>
      <c r="E182" s="222"/>
      <c r="F182" s="605"/>
      <c r="G182" s="220"/>
      <c r="H182" s="220"/>
      <c r="I182" s="220"/>
      <c r="J182" s="223"/>
      <c r="K182" s="317"/>
      <c r="L182" s="317"/>
      <c r="M182" s="224"/>
      <c r="N182" s="344"/>
      <c r="O182" s="222"/>
      <c r="P182" s="226"/>
      <c r="Q182" s="222"/>
      <c r="R182" s="222"/>
      <c r="S182" s="222"/>
      <c r="T182" s="222"/>
    </row>
    <row r="183" spans="1:20" ht="12.75" customHeight="1" x14ac:dyDescent="0.2">
      <c r="A183" s="220"/>
      <c r="B183" s="221"/>
      <c r="C183" s="222"/>
      <c r="D183" s="221"/>
      <c r="E183" s="222"/>
      <c r="F183" s="605"/>
      <c r="G183" s="220"/>
      <c r="H183" s="220"/>
      <c r="I183" s="220"/>
      <c r="J183" s="223"/>
      <c r="K183" s="317"/>
      <c r="L183" s="317"/>
      <c r="M183" s="224"/>
      <c r="N183" s="344"/>
      <c r="O183" s="222"/>
      <c r="P183" s="226"/>
      <c r="Q183" s="222"/>
      <c r="R183" s="222"/>
      <c r="S183" s="222"/>
      <c r="T183" s="222"/>
    </row>
    <row r="184" spans="1:20" ht="12.75" customHeight="1" x14ac:dyDescent="0.2">
      <c r="A184" s="220"/>
      <c r="B184" s="221"/>
      <c r="C184" s="222"/>
      <c r="D184" s="221"/>
      <c r="E184" s="222"/>
      <c r="F184" s="605"/>
      <c r="G184" s="220"/>
      <c r="H184" s="220"/>
      <c r="I184" s="220"/>
      <c r="J184" s="223"/>
      <c r="K184" s="317"/>
      <c r="L184" s="317"/>
      <c r="M184" s="224"/>
      <c r="N184" s="344"/>
      <c r="O184" s="222"/>
      <c r="P184" s="226"/>
      <c r="Q184" s="222"/>
      <c r="R184" s="222"/>
      <c r="S184" s="222"/>
      <c r="T184" s="222"/>
    </row>
    <row r="185" spans="1:20" ht="12.75" customHeight="1" x14ac:dyDescent="0.2">
      <c r="A185" s="220"/>
      <c r="B185" s="221"/>
      <c r="C185" s="222"/>
      <c r="D185" s="221"/>
      <c r="E185" s="222"/>
      <c r="F185" s="605"/>
      <c r="G185" s="220"/>
      <c r="H185" s="220"/>
      <c r="I185" s="220"/>
      <c r="J185" s="223"/>
      <c r="K185" s="317"/>
      <c r="L185" s="317"/>
      <c r="M185" s="224"/>
      <c r="N185" s="344"/>
      <c r="O185" s="222"/>
      <c r="P185" s="226"/>
      <c r="Q185" s="222"/>
      <c r="R185" s="222"/>
      <c r="S185" s="222"/>
      <c r="T185" s="222"/>
    </row>
    <row r="186" spans="1:20" ht="12.75" customHeight="1" x14ac:dyDescent="0.2">
      <c r="A186" s="220"/>
      <c r="B186" s="221"/>
      <c r="C186" s="222"/>
      <c r="D186" s="221"/>
      <c r="E186" s="222"/>
      <c r="F186" s="605"/>
      <c r="G186" s="220"/>
      <c r="H186" s="220"/>
      <c r="I186" s="220"/>
      <c r="J186" s="223"/>
      <c r="K186" s="317"/>
      <c r="L186" s="317"/>
      <c r="M186" s="224"/>
      <c r="N186" s="344"/>
      <c r="O186" s="222"/>
      <c r="P186" s="226"/>
      <c r="Q186" s="222"/>
      <c r="R186" s="222"/>
      <c r="S186" s="222"/>
      <c r="T186" s="222"/>
    </row>
    <row r="187" spans="1:20" ht="12.75" customHeight="1" x14ac:dyDescent="0.2">
      <c r="A187" s="220"/>
      <c r="B187" s="221"/>
      <c r="C187" s="222"/>
      <c r="D187" s="221"/>
      <c r="E187" s="222"/>
      <c r="F187" s="605"/>
      <c r="G187" s="220"/>
      <c r="H187" s="220"/>
      <c r="I187" s="220"/>
      <c r="J187" s="223"/>
      <c r="K187" s="317"/>
      <c r="L187" s="317"/>
      <c r="M187" s="224"/>
      <c r="N187" s="344"/>
      <c r="O187" s="222"/>
      <c r="P187" s="226"/>
      <c r="Q187" s="222"/>
      <c r="R187" s="222"/>
      <c r="S187" s="222"/>
      <c r="T187" s="222"/>
    </row>
    <row r="188" spans="1:20" ht="12.75" customHeight="1" x14ac:dyDescent="0.2">
      <c r="A188" s="220"/>
      <c r="B188" s="221"/>
      <c r="C188" s="222"/>
      <c r="D188" s="221"/>
      <c r="E188" s="222"/>
      <c r="F188" s="605"/>
      <c r="G188" s="220"/>
      <c r="H188" s="220"/>
      <c r="I188" s="220"/>
      <c r="J188" s="223"/>
      <c r="K188" s="317"/>
      <c r="L188" s="317"/>
      <c r="M188" s="224"/>
      <c r="N188" s="344"/>
      <c r="O188" s="222"/>
      <c r="P188" s="226"/>
      <c r="Q188" s="222"/>
      <c r="R188" s="222"/>
      <c r="S188" s="222"/>
      <c r="T188" s="222"/>
    </row>
    <row r="189" spans="1:20" ht="12.75" customHeight="1" x14ac:dyDescent="0.2">
      <c r="A189" s="220"/>
      <c r="B189" s="221"/>
      <c r="C189" s="222"/>
      <c r="D189" s="221"/>
      <c r="E189" s="222"/>
      <c r="F189" s="605"/>
      <c r="G189" s="220"/>
      <c r="H189" s="220"/>
      <c r="I189" s="220"/>
      <c r="J189" s="223"/>
      <c r="K189" s="317"/>
      <c r="L189" s="317"/>
      <c r="M189" s="224"/>
      <c r="N189" s="344"/>
      <c r="O189" s="222"/>
      <c r="P189" s="226"/>
      <c r="Q189" s="222"/>
      <c r="R189" s="222"/>
      <c r="S189" s="222"/>
      <c r="T189" s="222"/>
    </row>
    <row r="190" spans="1:20" ht="12.75" customHeight="1" x14ac:dyDescent="0.2">
      <c r="A190" s="220"/>
      <c r="B190" s="221"/>
      <c r="C190" s="222"/>
      <c r="D190" s="221"/>
      <c r="E190" s="222"/>
      <c r="F190" s="605"/>
      <c r="G190" s="220"/>
      <c r="H190" s="220"/>
      <c r="I190" s="220"/>
      <c r="J190" s="223"/>
      <c r="K190" s="317"/>
      <c r="L190" s="317"/>
      <c r="M190" s="224"/>
      <c r="N190" s="344"/>
      <c r="O190" s="222"/>
      <c r="P190" s="226"/>
      <c r="Q190" s="222"/>
      <c r="R190" s="222"/>
      <c r="S190" s="222"/>
      <c r="T190" s="222"/>
    </row>
    <row r="191" spans="1:20" ht="12.75" customHeight="1" x14ac:dyDescent="0.2">
      <c r="A191" s="220"/>
      <c r="B191" s="221"/>
      <c r="C191" s="222"/>
      <c r="D191" s="221"/>
      <c r="E191" s="222"/>
      <c r="F191" s="605"/>
      <c r="G191" s="220"/>
      <c r="H191" s="220"/>
      <c r="I191" s="220"/>
      <c r="J191" s="223"/>
      <c r="K191" s="317"/>
      <c r="L191" s="317"/>
      <c r="M191" s="224"/>
      <c r="N191" s="344"/>
      <c r="O191" s="222"/>
      <c r="P191" s="226"/>
      <c r="Q191" s="222"/>
      <c r="R191" s="222"/>
      <c r="S191" s="222"/>
      <c r="T191" s="222"/>
    </row>
    <row r="192" spans="1:20" ht="12.75" customHeight="1" x14ac:dyDescent="0.2">
      <c r="A192" s="220"/>
      <c r="B192" s="221"/>
      <c r="C192" s="222"/>
      <c r="D192" s="221"/>
      <c r="E192" s="222"/>
      <c r="F192" s="605"/>
      <c r="G192" s="220"/>
      <c r="H192" s="220"/>
      <c r="I192" s="220"/>
      <c r="J192" s="223"/>
      <c r="K192" s="317"/>
      <c r="L192" s="317"/>
      <c r="M192" s="224"/>
      <c r="N192" s="344"/>
      <c r="O192" s="222"/>
      <c r="P192" s="226"/>
      <c r="Q192" s="222"/>
      <c r="R192" s="222"/>
      <c r="S192" s="222"/>
      <c r="T192" s="222"/>
    </row>
    <row r="193" spans="1:20" ht="12.75" customHeight="1" x14ac:dyDescent="0.2">
      <c r="A193" s="220"/>
      <c r="B193" s="221"/>
      <c r="C193" s="222"/>
      <c r="D193" s="221"/>
      <c r="E193" s="222"/>
      <c r="F193" s="605"/>
      <c r="G193" s="220"/>
      <c r="H193" s="220"/>
      <c r="I193" s="220"/>
      <c r="J193" s="223"/>
      <c r="K193" s="317"/>
      <c r="L193" s="317"/>
      <c r="M193" s="224"/>
      <c r="N193" s="344"/>
      <c r="O193" s="222"/>
      <c r="P193" s="226"/>
      <c r="Q193" s="222"/>
      <c r="R193" s="222"/>
      <c r="S193" s="222"/>
      <c r="T193" s="222"/>
    </row>
    <row r="194" spans="1:20" ht="12.75" customHeight="1" x14ac:dyDescent="0.2">
      <c r="A194" s="220"/>
      <c r="B194" s="221"/>
      <c r="C194" s="222"/>
      <c r="D194" s="221"/>
      <c r="E194" s="222"/>
      <c r="F194" s="605"/>
      <c r="G194" s="220"/>
      <c r="H194" s="220"/>
      <c r="I194" s="220"/>
      <c r="J194" s="223"/>
      <c r="K194" s="317"/>
      <c r="L194" s="317"/>
      <c r="M194" s="224"/>
      <c r="N194" s="344"/>
      <c r="O194" s="222"/>
      <c r="P194" s="226"/>
      <c r="Q194" s="222"/>
      <c r="R194" s="222"/>
      <c r="S194" s="222"/>
      <c r="T194" s="222"/>
    </row>
    <row r="195" spans="1:20" ht="12.75" customHeight="1" x14ac:dyDescent="0.2">
      <c r="A195" s="220"/>
      <c r="B195" s="221"/>
      <c r="C195" s="222"/>
      <c r="D195" s="221"/>
      <c r="E195" s="222"/>
      <c r="F195" s="605"/>
      <c r="G195" s="220"/>
      <c r="H195" s="220"/>
      <c r="I195" s="220"/>
      <c r="J195" s="223"/>
      <c r="K195" s="317"/>
      <c r="L195" s="317"/>
      <c r="M195" s="224"/>
      <c r="N195" s="344"/>
      <c r="O195" s="222"/>
      <c r="P195" s="226"/>
      <c r="Q195" s="222"/>
      <c r="R195" s="222"/>
      <c r="S195" s="222"/>
      <c r="T195" s="222"/>
    </row>
    <row r="196" spans="1:20" ht="12.75" customHeight="1" x14ac:dyDescent="0.2">
      <c r="A196" s="220"/>
      <c r="B196" s="221"/>
      <c r="C196" s="222"/>
      <c r="D196" s="221"/>
      <c r="E196" s="222"/>
      <c r="F196" s="605"/>
      <c r="G196" s="220"/>
      <c r="H196" s="220"/>
      <c r="I196" s="220"/>
      <c r="J196" s="223"/>
      <c r="K196" s="317"/>
      <c r="L196" s="317"/>
      <c r="M196" s="224"/>
      <c r="N196" s="344"/>
      <c r="O196" s="222"/>
      <c r="P196" s="226"/>
      <c r="Q196" s="222"/>
      <c r="R196" s="222"/>
      <c r="S196" s="222"/>
      <c r="T196" s="222"/>
    </row>
    <row r="197" spans="1:20" ht="12.75" customHeight="1" x14ac:dyDescent="0.2">
      <c r="A197" s="220"/>
      <c r="B197" s="221"/>
      <c r="C197" s="222"/>
      <c r="D197" s="221"/>
      <c r="E197" s="222"/>
      <c r="F197" s="605"/>
      <c r="G197" s="220"/>
      <c r="H197" s="220"/>
      <c r="I197" s="220"/>
      <c r="J197" s="223"/>
      <c r="K197" s="317"/>
      <c r="L197" s="317"/>
      <c r="M197" s="224"/>
      <c r="N197" s="344"/>
      <c r="O197" s="222"/>
      <c r="P197" s="226"/>
      <c r="Q197" s="222"/>
      <c r="R197" s="222"/>
      <c r="S197" s="222"/>
      <c r="T197" s="222"/>
    </row>
    <row r="198" spans="1:20" ht="12.75" customHeight="1" x14ac:dyDescent="0.2">
      <c r="A198" s="220"/>
      <c r="B198" s="221"/>
      <c r="C198" s="222"/>
      <c r="D198" s="221"/>
      <c r="E198" s="222"/>
      <c r="F198" s="605"/>
      <c r="G198" s="220"/>
      <c r="H198" s="220"/>
      <c r="I198" s="220"/>
      <c r="J198" s="223"/>
      <c r="K198" s="317"/>
      <c r="L198" s="317"/>
      <c r="M198" s="224"/>
      <c r="N198" s="344"/>
      <c r="O198" s="222"/>
      <c r="P198" s="226"/>
      <c r="Q198" s="222"/>
      <c r="R198" s="222"/>
      <c r="S198" s="222"/>
      <c r="T198" s="222"/>
    </row>
    <row r="199" spans="1:20" ht="12.75" customHeight="1" x14ac:dyDescent="0.2">
      <c r="A199" s="220"/>
      <c r="B199" s="221"/>
      <c r="C199" s="222"/>
      <c r="D199" s="221"/>
      <c r="E199" s="222"/>
      <c r="F199" s="605"/>
      <c r="G199" s="220"/>
      <c r="H199" s="220"/>
      <c r="I199" s="220"/>
      <c r="J199" s="223"/>
      <c r="K199" s="317"/>
      <c r="L199" s="317"/>
      <c r="M199" s="224"/>
      <c r="N199" s="344"/>
      <c r="O199" s="222"/>
      <c r="P199" s="226"/>
      <c r="Q199" s="222"/>
      <c r="R199" s="222"/>
      <c r="S199" s="222"/>
      <c r="T199" s="222"/>
    </row>
    <row r="200" spans="1:20" ht="12.75" customHeight="1" x14ac:dyDescent="0.2">
      <c r="A200" s="220"/>
      <c r="B200" s="221"/>
      <c r="C200" s="222"/>
      <c r="D200" s="221"/>
      <c r="E200" s="222"/>
      <c r="F200" s="605"/>
      <c r="G200" s="220"/>
      <c r="H200" s="220"/>
      <c r="I200" s="220"/>
      <c r="J200" s="223"/>
      <c r="K200" s="317"/>
      <c r="L200" s="317"/>
      <c r="M200" s="224"/>
      <c r="N200" s="344"/>
      <c r="O200" s="222"/>
      <c r="P200" s="226"/>
      <c r="Q200" s="222"/>
      <c r="R200" s="222"/>
      <c r="S200" s="222"/>
      <c r="T200" s="222"/>
    </row>
    <row r="201" spans="1:20" ht="12.75" customHeight="1" x14ac:dyDescent="0.2">
      <c r="A201" s="220"/>
      <c r="B201" s="221"/>
      <c r="C201" s="222"/>
      <c r="D201" s="221"/>
      <c r="E201" s="222"/>
      <c r="F201" s="605"/>
      <c r="G201" s="220"/>
      <c r="H201" s="220"/>
      <c r="I201" s="220"/>
      <c r="J201" s="223"/>
      <c r="K201" s="317"/>
      <c r="L201" s="317"/>
      <c r="M201" s="224"/>
      <c r="N201" s="344"/>
      <c r="O201" s="222"/>
      <c r="P201" s="226"/>
      <c r="Q201" s="222"/>
      <c r="R201" s="222"/>
      <c r="S201" s="222"/>
      <c r="T201" s="222"/>
    </row>
    <row r="202" spans="1:20" ht="12.75" customHeight="1" x14ac:dyDescent="0.2">
      <c r="A202" s="220"/>
      <c r="B202" s="221"/>
      <c r="C202" s="222"/>
      <c r="D202" s="221"/>
      <c r="E202" s="222"/>
      <c r="F202" s="605"/>
      <c r="G202" s="220"/>
      <c r="H202" s="220"/>
      <c r="I202" s="220"/>
      <c r="J202" s="223"/>
      <c r="K202" s="317"/>
      <c r="L202" s="317"/>
      <c r="M202" s="224"/>
      <c r="N202" s="344"/>
      <c r="O202" s="222"/>
      <c r="P202" s="226"/>
      <c r="Q202" s="222"/>
      <c r="R202" s="222"/>
      <c r="S202" s="222"/>
      <c r="T202" s="222"/>
    </row>
    <row r="203" spans="1:20" ht="12.75" customHeight="1" x14ac:dyDescent="0.2">
      <c r="A203" s="220"/>
      <c r="B203" s="221"/>
      <c r="C203" s="222"/>
      <c r="D203" s="221"/>
      <c r="E203" s="222"/>
      <c r="F203" s="605"/>
      <c r="G203" s="220"/>
      <c r="H203" s="220"/>
      <c r="I203" s="220"/>
      <c r="J203" s="223"/>
      <c r="K203" s="317"/>
      <c r="L203" s="317"/>
      <c r="M203" s="224"/>
      <c r="N203" s="344"/>
      <c r="O203" s="222"/>
      <c r="P203" s="226"/>
      <c r="Q203" s="222"/>
      <c r="R203" s="222"/>
      <c r="S203" s="222"/>
      <c r="T203" s="222"/>
    </row>
    <row r="204" spans="1:20" ht="12.75" customHeight="1" x14ac:dyDescent="0.2">
      <c r="A204" s="220"/>
      <c r="B204" s="221"/>
      <c r="C204" s="222"/>
      <c r="D204" s="221"/>
      <c r="E204" s="222"/>
      <c r="F204" s="605"/>
      <c r="G204" s="220"/>
      <c r="H204" s="220"/>
      <c r="I204" s="220"/>
      <c r="J204" s="223"/>
      <c r="K204" s="317"/>
      <c r="L204" s="317"/>
      <c r="M204" s="224"/>
      <c r="N204" s="344"/>
      <c r="O204" s="222"/>
      <c r="P204" s="226"/>
      <c r="Q204" s="222"/>
      <c r="R204" s="222"/>
      <c r="S204" s="222"/>
      <c r="T204" s="222"/>
    </row>
    <row r="205" spans="1:20" ht="12.75" customHeight="1" x14ac:dyDescent="0.2">
      <c r="A205" s="220"/>
      <c r="B205" s="221"/>
      <c r="C205" s="222"/>
      <c r="D205" s="221"/>
      <c r="E205" s="222"/>
      <c r="F205" s="605"/>
      <c r="G205" s="220"/>
      <c r="H205" s="220"/>
      <c r="I205" s="220"/>
      <c r="J205" s="223"/>
      <c r="K205" s="317"/>
      <c r="L205" s="317"/>
      <c r="M205" s="224"/>
      <c r="N205" s="344"/>
      <c r="O205" s="222"/>
      <c r="P205" s="226"/>
      <c r="Q205" s="222"/>
      <c r="R205" s="222"/>
      <c r="S205" s="222"/>
      <c r="T205" s="222"/>
    </row>
    <row r="206" spans="1:20" ht="12.75" customHeight="1" x14ac:dyDescent="0.2">
      <c r="A206" s="220"/>
      <c r="B206" s="221"/>
      <c r="C206" s="222"/>
      <c r="D206" s="221"/>
      <c r="E206" s="222"/>
      <c r="F206" s="605"/>
      <c r="G206" s="220"/>
      <c r="H206" s="220"/>
      <c r="I206" s="220"/>
      <c r="J206" s="223"/>
      <c r="K206" s="317"/>
      <c r="L206" s="317"/>
      <c r="M206" s="224"/>
      <c r="N206" s="344"/>
      <c r="O206" s="222"/>
      <c r="P206" s="226"/>
      <c r="Q206" s="222"/>
      <c r="R206" s="222"/>
      <c r="S206" s="222"/>
      <c r="T206" s="222"/>
    </row>
    <row r="207" spans="1:20" ht="12.75" customHeight="1" x14ac:dyDescent="0.2">
      <c r="A207" s="220"/>
      <c r="B207" s="221"/>
      <c r="C207" s="222"/>
      <c r="D207" s="221"/>
      <c r="E207" s="222"/>
      <c r="F207" s="605"/>
      <c r="G207" s="220"/>
      <c r="H207" s="220"/>
      <c r="I207" s="220"/>
      <c r="J207" s="223"/>
      <c r="K207" s="317"/>
      <c r="L207" s="317"/>
      <c r="M207" s="224"/>
      <c r="N207" s="344"/>
      <c r="O207" s="222"/>
      <c r="P207" s="226"/>
      <c r="Q207" s="222"/>
      <c r="R207" s="222"/>
      <c r="S207" s="222"/>
      <c r="T207" s="222"/>
    </row>
    <row r="208" spans="1:20" ht="12.75" customHeight="1" x14ac:dyDescent="0.2">
      <c r="A208" s="220"/>
      <c r="B208" s="221"/>
      <c r="C208" s="222"/>
      <c r="D208" s="221"/>
      <c r="E208" s="222"/>
      <c r="F208" s="605"/>
      <c r="G208" s="220"/>
      <c r="H208" s="220"/>
      <c r="I208" s="220"/>
      <c r="J208" s="223"/>
      <c r="K208" s="317"/>
      <c r="L208" s="317"/>
      <c r="M208" s="224"/>
      <c r="N208" s="344"/>
      <c r="O208" s="222"/>
      <c r="P208" s="226"/>
      <c r="Q208" s="222"/>
      <c r="R208" s="222"/>
      <c r="S208" s="222"/>
      <c r="T208" s="222"/>
    </row>
    <row r="209" spans="1:20" ht="12.75" customHeight="1" x14ac:dyDescent="0.2">
      <c r="A209" s="220"/>
      <c r="B209" s="221"/>
      <c r="C209" s="222"/>
      <c r="D209" s="221"/>
      <c r="E209" s="222"/>
      <c r="F209" s="605"/>
      <c r="G209" s="220"/>
      <c r="H209" s="220"/>
      <c r="I209" s="220"/>
      <c r="J209" s="223"/>
      <c r="K209" s="317"/>
      <c r="L209" s="317"/>
      <c r="M209" s="224"/>
      <c r="N209" s="344"/>
      <c r="O209" s="222"/>
      <c r="P209" s="226"/>
      <c r="Q209" s="222"/>
      <c r="R209" s="222"/>
      <c r="S209" s="222"/>
      <c r="T209" s="222"/>
    </row>
    <row r="210" spans="1:20" ht="12.75" customHeight="1" x14ac:dyDescent="0.2">
      <c r="A210" s="220"/>
      <c r="B210" s="221"/>
      <c r="C210" s="222"/>
      <c r="D210" s="221"/>
      <c r="E210" s="222"/>
      <c r="F210" s="605"/>
      <c r="G210" s="220"/>
      <c r="H210" s="220"/>
      <c r="I210" s="220"/>
      <c r="J210" s="223"/>
      <c r="K210" s="317"/>
      <c r="L210" s="317"/>
      <c r="M210" s="224"/>
      <c r="N210" s="344"/>
      <c r="O210" s="222"/>
      <c r="P210" s="226"/>
      <c r="Q210" s="222"/>
      <c r="R210" s="222"/>
      <c r="S210" s="222"/>
      <c r="T210" s="222"/>
    </row>
    <row r="211" spans="1:20" ht="12.75" customHeight="1" x14ac:dyDescent="0.2">
      <c r="A211" s="220"/>
      <c r="B211" s="221"/>
      <c r="C211" s="222"/>
      <c r="D211" s="221"/>
      <c r="E211" s="222"/>
      <c r="F211" s="605"/>
      <c r="G211" s="220"/>
      <c r="H211" s="220"/>
      <c r="I211" s="220"/>
      <c r="J211" s="223"/>
      <c r="K211" s="317"/>
      <c r="L211" s="317"/>
      <c r="M211" s="224"/>
      <c r="N211" s="344"/>
      <c r="O211" s="222"/>
      <c r="P211" s="226"/>
      <c r="Q211" s="222"/>
      <c r="R211" s="222"/>
      <c r="S211" s="222"/>
      <c r="T211" s="222"/>
    </row>
    <row r="212" spans="1:20" ht="12.75" customHeight="1" x14ac:dyDescent="0.2">
      <c r="A212" s="220"/>
      <c r="B212" s="221"/>
      <c r="C212" s="222"/>
      <c r="D212" s="221"/>
      <c r="E212" s="222"/>
      <c r="F212" s="605"/>
      <c r="G212" s="220"/>
      <c r="H212" s="220"/>
      <c r="I212" s="220"/>
      <c r="J212" s="223"/>
      <c r="K212" s="317"/>
      <c r="L212" s="317"/>
      <c r="M212" s="224"/>
      <c r="N212" s="344"/>
      <c r="O212" s="222"/>
      <c r="P212" s="226"/>
      <c r="Q212" s="222"/>
      <c r="R212" s="222"/>
      <c r="S212" s="222"/>
      <c r="T212" s="222"/>
    </row>
    <row r="213" spans="1:20" ht="12.75" customHeight="1" x14ac:dyDescent="0.2">
      <c r="A213" s="220"/>
      <c r="B213" s="221"/>
      <c r="C213" s="222"/>
      <c r="D213" s="221"/>
      <c r="E213" s="222"/>
      <c r="F213" s="605"/>
      <c r="G213" s="220"/>
      <c r="H213" s="220"/>
      <c r="I213" s="220"/>
      <c r="J213" s="223"/>
      <c r="K213" s="317"/>
      <c r="L213" s="317"/>
      <c r="M213" s="224"/>
      <c r="N213" s="344"/>
      <c r="O213" s="222"/>
      <c r="P213" s="226"/>
      <c r="Q213" s="222"/>
      <c r="R213" s="222"/>
      <c r="S213" s="222"/>
      <c r="T213" s="222"/>
    </row>
    <row r="214" spans="1:20" ht="12.75" customHeight="1" x14ac:dyDescent="0.2">
      <c r="A214" s="220"/>
      <c r="B214" s="221"/>
      <c r="C214" s="222"/>
      <c r="D214" s="221"/>
      <c r="E214" s="222"/>
      <c r="F214" s="605"/>
      <c r="G214" s="220"/>
      <c r="H214" s="220"/>
      <c r="I214" s="220"/>
      <c r="J214" s="223"/>
      <c r="K214" s="317"/>
      <c r="L214" s="317"/>
      <c r="M214" s="224"/>
      <c r="N214" s="344"/>
      <c r="O214" s="222"/>
      <c r="P214" s="226"/>
      <c r="Q214" s="222"/>
      <c r="R214" s="222"/>
      <c r="S214" s="222"/>
      <c r="T214" s="222"/>
    </row>
    <row r="215" spans="1:20" ht="12.75" customHeight="1" x14ac:dyDescent="0.2">
      <c r="A215" s="220"/>
      <c r="B215" s="221"/>
      <c r="C215" s="222"/>
      <c r="D215" s="221"/>
      <c r="E215" s="222"/>
      <c r="F215" s="605"/>
      <c r="G215" s="220"/>
      <c r="H215" s="220"/>
      <c r="I215" s="220"/>
      <c r="J215" s="223"/>
      <c r="K215" s="317"/>
      <c r="L215" s="317"/>
      <c r="M215" s="224"/>
      <c r="N215" s="344"/>
      <c r="O215" s="222"/>
      <c r="P215" s="226"/>
      <c r="Q215" s="222"/>
      <c r="R215" s="222"/>
      <c r="S215" s="222"/>
      <c r="T215" s="222"/>
    </row>
    <row r="216" spans="1:20" ht="12.75" customHeight="1" x14ac:dyDescent="0.2">
      <c r="A216" s="220"/>
      <c r="B216" s="221"/>
      <c r="C216" s="222"/>
      <c r="D216" s="221"/>
      <c r="E216" s="222"/>
      <c r="F216" s="605"/>
      <c r="G216" s="220"/>
      <c r="H216" s="220"/>
      <c r="I216" s="220"/>
      <c r="J216" s="223"/>
      <c r="K216" s="317"/>
      <c r="L216" s="317"/>
      <c r="M216" s="224"/>
      <c r="N216" s="344"/>
      <c r="O216" s="222"/>
      <c r="P216" s="226"/>
      <c r="Q216" s="222"/>
      <c r="R216" s="222"/>
      <c r="S216" s="222"/>
      <c r="T216" s="222"/>
    </row>
    <row r="217" spans="1:20" ht="12.75" customHeight="1" x14ac:dyDescent="0.2">
      <c r="A217" s="220"/>
      <c r="B217" s="221"/>
      <c r="C217" s="222"/>
      <c r="D217" s="221"/>
      <c r="E217" s="222"/>
      <c r="F217" s="605"/>
      <c r="G217" s="220"/>
      <c r="H217" s="220"/>
      <c r="I217" s="220"/>
      <c r="J217" s="223"/>
      <c r="K217" s="317"/>
      <c r="L217" s="317"/>
      <c r="M217" s="224"/>
      <c r="N217" s="344"/>
      <c r="O217" s="222"/>
      <c r="P217" s="226"/>
      <c r="Q217" s="222"/>
      <c r="R217" s="222"/>
      <c r="S217" s="222"/>
      <c r="T217" s="222"/>
    </row>
    <row r="218" spans="1:20" ht="12.75" customHeight="1" x14ac:dyDescent="0.2">
      <c r="A218" s="220"/>
      <c r="B218" s="221"/>
      <c r="C218" s="222"/>
      <c r="D218" s="221"/>
      <c r="E218" s="222"/>
      <c r="F218" s="605"/>
      <c r="G218" s="220"/>
      <c r="H218" s="220"/>
      <c r="I218" s="220"/>
      <c r="J218" s="223"/>
      <c r="K218" s="317"/>
      <c r="L218" s="317"/>
      <c r="M218" s="224"/>
      <c r="N218" s="344"/>
      <c r="O218" s="222"/>
      <c r="P218" s="226"/>
      <c r="Q218" s="222"/>
      <c r="R218" s="222"/>
      <c r="S218" s="222"/>
      <c r="T218" s="222"/>
    </row>
    <row r="219" spans="1:20" ht="12.75" customHeight="1" x14ac:dyDescent="0.2">
      <c r="A219" s="220"/>
      <c r="B219" s="221"/>
      <c r="C219" s="222"/>
      <c r="D219" s="221"/>
      <c r="E219" s="222"/>
      <c r="F219" s="605"/>
      <c r="G219" s="220"/>
      <c r="H219" s="220"/>
      <c r="I219" s="220"/>
      <c r="J219" s="223"/>
      <c r="K219" s="317"/>
      <c r="L219" s="317"/>
      <c r="M219" s="224"/>
      <c r="N219" s="344"/>
      <c r="O219" s="222"/>
      <c r="P219" s="226"/>
      <c r="Q219" s="222"/>
      <c r="R219" s="222"/>
      <c r="S219" s="222"/>
      <c r="T219" s="222"/>
    </row>
    <row r="220" spans="1:20" ht="12.75" customHeight="1" x14ac:dyDescent="0.2">
      <c r="A220" s="220"/>
      <c r="B220" s="221"/>
      <c r="C220" s="222"/>
      <c r="D220" s="221"/>
      <c r="E220" s="222"/>
      <c r="F220" s="605"/>
      <c r="G220" s="220"/>
      <c r="H220" s="220"/>
      <c r="I220" s="220"/>
      <c r="J220" s="223"/>
      <c r="K220" s="317"/>
      <c r="L220" s="317"/>
      <c r="M220" s="224"/>
      <c r="N220" s="344"/>
      <c r="O220" s="222"/>
      <c r="P220" s="226"/>
      <c r="Q220" s="222"/>
      <c r="R220" s="222"/>
      <c r="S220" s="222"/>
      <c r="T220" s="222"/>
    </row>
    <row r="221" spans="1:20" ht="12.75" customHeight="1" x14ac:dyDescent="0.2">
      <c r="A221" s="220"/>
      <c r="B221" s="221"/>
      <c r="C221" s="222"/>
      <c r="D221" s="221"/>
      <c r="E221" s="222"/>
      <c r="F221" s="605"/>
      <c r="G221" s="220"/>
      <c r="H221" s="220"/>
      <c r="I221" s="220"/>
      <c r="J221" s="223"/>
      <c r="K221" s="317"/>
      <c r="L221" s="317"/>
      <c r="M221" s="224"/>
      <c r="N221" s="344"/>
      <c r="O221" s="222"/>
      <c r="P221" s="226"/>
      <c r="Q221" s="222"/>
      <c r="R221" s="222"/>
      <c r="S221" s="222"/>
      <c r="T221" s="222"/>
    </row>
    <row r="222" spans="1:20" ht="12.75" customHeight="1" x14ac:dyDescent="0.2">
      <c r="A222" s="220"/>
      <c r="B222" s="221"/>
      <c r="C222" s="222"/>
      <c r="D222" s="221"/>
      <c r="E222" s="222"/>
      <c r="F222" s="605"/>
      <c r="G222" s="220"/>
      <c r="H222" s="220"/>
      <c r="I222" s="220"/>
      <c r="J222" s="223"/>
      <c r="K222" s="317"/>
      <c r="L222" s="317"/>
      <c r="M222" s="224"/>
      <c r="N222" s="344"/>
      <c r="O222" s="222"/>
      <c r="P222" s="226"/>
      <c r="Q222" s="222"/>
      <c r="R222" s="222"/>
      <c r="S222" s="222"/>
      <c r="T222" s="222"/>
    </row>
    <row r="223" spans="1:20" ht="12.75" customHeight="1" x14ac:dyDescent="0.2">
      <c r="A223" s="220"/>
      <c r="B223" s="221"/>
      <c r="C223" s="222"/>
      <c r="D223" s="221"/>
      <c r="E223" s="222"/>
      <c r="F223" s="605"/>
      <c r="G223" s="220"/>
      <c r="H223" s="220"/>
      <c r="I223" s="220"/>
      <c r="J223" s="223"/>
      <c r="K223" s="317"/>
      <c r="L223" s="317"/>
      <c r="M223" s="224"/>
      <c r="N223" s="344"/>
      <c r="O223" s="222"/>
      <c r="P223" s="226"/>
      <c r="Q223" s="222"/>
      <c r="R223" s="222"/>
      <c r="S223" s="222"/>
      <c r="T223" s="222"/>
    </row>
    <row r="224" spans="1:20" ht="12.75" customHeight="1" x14ac:dyDescent="0.2">
      <c r="A224" s="220"/>
      <c r="B224" s="221"/>
      <c r="C224" s="222"/>
      <c r="D224" s="221"/>
      <c r="E224" s="222"/>
      <c r="F224" s="605"/>
      <c r="G224" s="220"/>
      <c r="H224" s="220"/>
      <c r="I224" s="220"/>
      <c r="J224" s="223"/>
      <c r="K224" s="317"/>
      <c r="L224" s="317"/>
      <c r="M224" s="224"/>
      <c r="N224" s="344"/>
      <c r="O224" s="222"/>
      <c r="P224" s="226"/>
      <c r="Q224" s="222"/>
      <c r="R224" s="222"/>
      <c r="S224" s="222"/>
      <c r="T224" s="222"/>
    </row>
    <row r="225" spans="1:20" ht="12.75" customHeight="1" x14ac:dyDescent="0.2">
      <c r="A225" s="220"/>
      <c r="B225" s="221"/>
      <c r="C225" s="222"/>
      <c r="D225" s="221"/>
      <c r="E225" s="222"/>
      <c r="F225" s="605"/>
      <c r="G225" s="220"/>
      <c r="H225" s="220"/>
      <c r="I225" s="220"/>
      <c r="J225" s="223"/>
      <c r="K225" s="317"/>
      <c r="L225" s="317"/>
      <c r="M225" s="224"/>
      <c r="N225" s="344"/>
      <c r="O225" s="222"/>
      <c r="P225" s="226"/>
      <c r="Q225" s="222"/>
      <c r="R225" s="222"/>
      <c r="S225" s="222"/>
      <c r="T225" s="222"/>
    </row>
    <row r="226" spans="1:20" ht="12.75" customHeight="1" x14ac:dyDescent="0.2">
      <c r="A226" s="220"/>
      <c r="B226" s="221"/>
      <c r="C226" s="222"/>
      <c r="D226" s="221"/>
      <c r="E226" s="222"/>
      <c r="F226" s="605"/>
      <c r="G226" s="220"/>
      <c r="H226" s="220"/>
      <c r="I226" s="220"/>
      <c r="J226" s="223"/>
      <c r="K226" s="317"/>
      <c r="L226" s="317"/>
      <c r="M226" s="224"/>
      <c r="N226" s="344"/>
      <c r="O226" s="222"/>
      <c r="P226" s="226"/>
      <c r="Q226" s="222"/>
      <c r="R226" s="222"/>
      <c r="S226" s="222"/>
      <c r="T226" s="222"/>
    </row>
    <row r="227" spans="1:20" ht="12.75" customHeight="1" x14ac:dyDescent="0.2">
      <c r="A227" s="220"/>
      <c r="B227" s="221"/>
      <c r="C227" s="222"/>
      <c r="D227" s="221"/>
      <c r="E227" s="222"/>
      <c r="F227" s="605"/>
      <c r="G227" s="220"/>
      <c r="H227" s="220"/>
      <c r="I227" s="220"/>
      <c r="J227" s="223"/>
      <c r="K227" s="317"/>
      <c r="L227" s="317"/>
      <c r="M227" s="224"/>
      <c r="N227" s="344"/>
      <c r="O227" s="222"/>
      <c r="P227" s="226"/>
      <c r="Q227" s="222"/>
      <c r="R227" s="222"/>
      <c r="S227" s="222"/>
      <c r="T227" s="222"/>
    </row>
    <row r="228" spans="1:20" ht="12.75" customHeight="1" x14ac:dyDescent="0.2">
      <c r="A228" s="220"/>
      <c r="B228" s="221"/>
      <c r="C228" s="222"/>
      <c r="D228" s="221"/>
      <c r="E228" s="222"/>
      <c r="F228" s="605"/>
      <c r="G228" s="220"/>
      <c r="H228" s="220"/>
      <c r="I228" s="220"/>
      <c r="J228" s="223"/>
      <c r="K228" s="317"/>
      <c r="L228" s="317"/>
      <c r="M228" s="224"/>
      <c r="N228" s="344"/>
      <c r="O228" s="222"/>
      <c r="P228" s="226"/>
      <c r="Q228" s="222"/>
      <c r="R228" s="222"/>
      <c r="S228" s="222"/>
      <c r="T228" s="222"/>
    </row>
    <row r="229" spans="1:20" ht="12.75" customHeight="1" x14ac:dyDescent="0.2">
      <c r="A229" s="220"/>
      <c r="B229" s="221"/>
      <c r="C229" s="222"/>
      <c r="D229" s="221"/>
      <c r="E229" s="222"/>
      <c r="F229" s="605"/>
      <c r="G229" s="220"/>
      <c r="H229" s="220"/>
      <c r="I229" s="220"/>
      <c r="J229" s="223"/>
      <c r="K229" s="317"/>
      <c r="L229" s="317"/>
      <c r="M229" s="224"/>
      <c r="N229" s="344"/>
      <c r="O229" s="222"/>
      <c r="P229" s="226"/>
      <c r="Q229" s="222"/>
      <c r="R229" s="222"/>
      <c r="S229" s="222"/>
      <c r="T229" s="222"/>
    </row>
    <row r="230" spans="1:20" ht="12.75" customHeight="1" x14ac:dyDescent="0.2">
      <c r="A230" s="220"/>
      <c r="B230" s="221"/>
      <c r="C230" s="222"/>
      <c r="D230" s="221"/>
      <c r="E230" s="222"/>
      <c r="F230" s="605"/>
      <c r="G230" s="220"/>
      <c r="H230" s="220"/>
      <c r="I230" s="220"/>
      <c r="J230" s="223"/>
      <c r="K230" s="317"/>
      <c r="L230" s="317"/>
      <c r="M230" s="224"/>
      <c r="N230" s="344"/>
      <c r="O230" s="222"/>
      <c r="P230" s="226"/>
      <c r="Q230" s="222"/>
      <c r="R230" s="222"/>
      <c r="S230" s="222"/>
      <c r="T230" s="222"/>
    </row>
    <row r="231" spans="1:20" ht="12.75" customHeight="1" x14ac:dyDescent="0.2">
      <c r="A231" s="220"/>
      <c r="B231" s="221"/>
      <c r="C231" s="222"/>
      <c r="D231" s="221"/>
      <c r="E231" s="222"/>
      <c r="F231" s="605"/>
      <c r="G231" s="220"/>
      <c r="H231" s="220"/>
      <c r="I231" s="220"/>
      <c r="J231" s="223"/>
      <c r="K231" s="317"/>
      <c r="L231" s="317"/>
      <c r="M231" s="224"/>
      <c r="N231" s="344"/>
      <c r="O231" s="222"/>
      <c r="P231" s="226"/>
      <c r="Q231" s="222"/>
      <c r="R231" s="222"/>
      <c r="S231" s="222"/>
      <c r="T231" s="222"/>
    </row>
    <row r="232" spans="1:20" ht="12.75" customHeight="1" x14ac:dyDescent="0.2">
      <c r="A232" s="220"/>
      <c r="B232" s="221"/>
      <c r="C232" s="222"/>
      <c r="D232" s="221"/>
      <c r="E232" s="222"/>
      <c r="F232" s="605"/>
      <c r="G232" s="220"/>
      <c r="H232" s="220"/>
      <c r="I232" s="220"/>
      <c r="J232" s="223"/>
      <c r="K232" s="317"/>
      <c r="L232" s="317"/>
      <c r="M232" s="224"/>
      <c r="N232" s="344"/>
      <c r="O232" s="222"/>
      <c r="P232" s="226"/>
      <c r="Q232" s="222"/>
      <c r="R232" s="222"/>
      <c r="S232" s="222"/>
      <c r="T232" s="222"/>
    </row>
    <row r="233" spans="1:20" ht="12.75" customHeight="1" x14ac:dyDescent="0.2">
      <c r="A233" s="220"/>
      <c r="B233" s="221"/>
      <c r="C233" s="222"/>
      <c r="D233" s="221"/>
      <c r="E233" s="222"/>
      <c r="F233" s="605"/>
      <c r="G233" s="220"/>
      <c r="H233" s="220"/>
      <c r="I233" s="220"/>
      <c r="J233" s="223"/>
      <c r="K233" s="317"/>
      <c r="L233" s="317"/>
      <c r="M233" s="224"/>
      <c r="N233" s="344"/>
      <c r="O233" s="222"/>
      <c r="P233" s="226"/>
      <c r="Q233" s="222"/>
      <c r="R233" s="222"/>
      <c r="S233" s="222"/>
      <c r="T233" s="222"/>
    </row>
    <row r="234" spans="1:20" ht="12.75" customHeight="1" x14ac:dyDescent="0.2">
      <c r="A234" s="220"/>
      <c r="B234" s="221"/>
      <c r="C234" s="222"/>
      <c r="D234" s="221"/>
      <c r="E234" s="222"/>
      <c r="F234" s="605"/>
      <c r="G234" s="220"/>
      <c r="H234" s="220"/>
      <c r="I234" s="220"/>
      <c r="J234" s="223"/>
      <c r="K234" s="317"/>
      <c r="L234" s="317"/>
      <c r="M234" s="224"/>
      <c r="N234" s="344"/>
      <c r="O234" s="222"/>
      <c r="P234" s="226"/>
      <c r="Q234" s="222"/>
      <c r="R234" s="222"/>
      <c r="S234" s="222"/>
      <c r="T234" s="222"/>
    </row>
    <row r="235" spans="1:20" ht="12.75" customHeight="1" x14ac:dyDescent="0.2">
      <c r="A235" s="220"/>
      <c r="B235" s="221"/>
      <c r="C235" s="222"/>
      <c r="D235" s="221"/>
      <c r="E235" s="222"/>
      <c r="F235" s="605"/>
      <c r="G235" s="220"/>
      <c r="H235" s="220"/>
      <c r="I235" s="220"/>
      <c r="J235" s="223"/>
      <c r="K235" s="317"/>
      <c r="L235" s="317"/>
      <c r="M235" s="224"/>
      <c r="N235" s="344"/>
      <c r="O235" s="222"/>
      <c r="P235" s="226"/>
      <c r="Q235" s="222"/>
      <c r="R235" s="222"/>
      <c r="S235" s="222"/>
      <c r="T235" s="222"/>
    </row>
    <row r="236" spans="1:20" ht="12.75" customHeight="1" x14ac:dyDescent="0.2">
      <c r="A236" s="220"/>
      <c r="B236" s="221"/>
      <c r="C236" s="222"/>
      <c r="D236" s="221"/>
      <c r="E236" s="222"/>
      <c r="F236" s="605"/>
      <c r="G236" s="220"/>
      <c r="H236" s="220"/>
      <c r="I236" s="220"/>
      <c r="J236" s="223"/>
      <c r="K236" s="317"/>
      <c r="L236" s="317"/>
      <c r="M236" s="224"/>
      <c r="N236" s="344"/>
      <c r="O236" s="222"/>
      <c r="P236" s="226"/>
      <c r="Q236" s="222"/>
      <c r="R236" s="222"/>
      <c r="S236" s="222"/>
      <c r="T236" s="222"/>
    </row>
    <row r="237" spans="1:20" ht="12.75" customHeight="1" x14ac:dyDescent="0.2">
      <c r="A237" s="220"/>
      <c r="B237" s="221"/>
      <c r="C237" s="222"/>
      <c r="D237" s="221"/>
      <c r="E237" s="222"/>
      <c r="F237" s="605"/>
      <c r="G237" s="220"/>
      <c r="H237" s="220"/>
      <c r="I237" s="220"/>
      <c r="J237" s="223"/>
      <c r="K237" s="317"/>
      <c r="L237" s="317"/>
      <c r="M237" s="224"/>
      <c r="N237" s="344"/>
      <c r="O237" s="222"/>
      <c r="P237" s="226"/>
      <c r="Q237" s="222"/>
      <c r="R237" s="222"/>
      <c r="S237" s="222"/>
      <c r="T237" s="222"/>
    </row>
    <row r="238" spans="1:20" ht="12.75" customHeight="1" x14ac:dyDescent="0.2">
      <c r="A238" s="220"/>
      <c r="B238" s="221"/>
      <c r="C238" s="222"/>
      <c r="D238" s="221"/>
      <c r="E238" s="222"/>
      <c r="F238" s="605"/>
      <c r="G238" s="220"/>
      <c r="H238" s="220"/>
      <c r="I238" s="220"/>
      <c r="J238" s="223"/>
      <c r="K238" s="317"/>
      <c r="L238" s="317"/>
      <c r="M238" s="224"/>
      <c r="N238" s="344"/>
      <c r="O238" s="222"/>
      <c r="P238" s="226"/>
      <c r="Q238" s="222"/>
      <c r="R238" s="222"/>
      <c r="S238" s="222"/>
      <c r="T238" s="222"/>
    </row>
    <row r="239" spans="1:20" ht="12.75" customHeight="1" x14ac:dyDescent="0.2">
      <c r="A239" s="220"/>
      <c r="B239" s="221"/>
      <c r="C239" s="222"/>
      <c r="D239" s="221"/>
      <c r="E239" s="222"/>
      <c r="F239" s="605"/>
      <c r="G239" s="220"/>
      <c r="H239" s="220"/>
      <c r="I239" s="220"/>
      <c r="J239" s="223"/>
      <c r="K239" s="317"/>
      <c r="L239" s="317"/>
      <c r="M239" s="224"/>
      <c r="N239" s="344"/>
      <c r="O239" s="222"/>
      <c r="P239" s="226"/>
      <c r="Q239" s="222"/>
      <c r="R239" s="222"/>
      <c r="S239" s="222"/>
      <c r="T239" s="222"/>
    </row>
    <row r="240" spans="1:20" ht="12.75" customHeight="1" x14ac:dyDescent="0.2">
      <c r="A240" s="220"/>
      <c r="B240" s="221"/>
      <c r="C240" s="222"/>
      <c r="D240" s="221"/>
      <c r="E240" s="222"/>
      <c r="F240" s="605"/>
      <c r="G240" s="220"/>
      <c r="H240" s="220"/>
      <c r="I240" s="220"/>
      <c r="J240" s="223"/>
      <c r="K240" s="317"/>
      <c r="L240" s="317"/>
      <c r="M240" s="224"/>
      <c r="N240" s="344"/>
      <c r="O240" s="222"/>
      <c r="P240" s="226"/>
      <c r="Q240" s="222"/>
      <c r="R240" s="222"/>
      <c r="S240" s="222"/>
      <c r="T240" s="222"/>
    </row>
    <row r="241" spans="1:20" ht="12.75" customHeight="1" x14ac:dyDescent="0.2">
      <c r="A241" s="220"/>
      <c r="B241" s="221"/>
      <c r="C241" s="222"/>
      <c r="D241" s="221"/>
      <c r="E241" s="222"/>
      <c r="F241" s="605"/>
      <c r="G241" s="220"/>
      <c r="H241" s="220"/>
      <c r="I241" s="220"/>
      <c r="J241" s="223"/>
      <c r="K241" s="317"/>
      <c r="L241" s="317"/>
      <c r="M241" s="224"/>
      <c r="N241" s="344"/>
      <c r="O241" s="222"/>
      <c r="P241" s="226"/>
      <c r="Q241" s="222"/>
      <c r="R241" s="222"/>
      <c r="S241" s="222"/>
      <c r="T241" s="222"/>
    </row>
    <row r="242" spans="1:20" ht="12.75" customHeight="1" x14ac:dyDescent="0.2">
      <c r="A242" s="220"/>
      <c r="B242" s="221"/>
      <c r="C242" s="222"/>
      <c r="D242" s="221"/>
      <c r="E242" s="222"/>
      <c r="F242" s="605"/>
      <c r="G242" s="220"/>
      <c r="H242" s="220"/>
      <c r="I242" s="220"/>
      <c r="J242" s="223"/>
      <c r="K242" s="317"/>
      <c r="L242" s="317"/>
      <c r="M242" s="224"/>
      <c r="N242" s="344"/>
      <c r="O242" s="222"/>
      <c r="P242" s="226"/>
      <c r="Q242" s="222"/>
      <c r="R242" s="222"/>
      <c r="S242" s="222"/>
      <c r="T242" s="222"/>
    </row>
    <row r="243" spans="1:20" ht="12.75" customHeight="1" x14ac:dyDescent="0.2">
      <c r="A243" s="220"/>
      <c r="B243" s="221"/>
      <c r="C243" s="222"/>
      <c r="D243" s="221"/>
      <c r="E243" s="222"/>
      <c r="F243" s="605"/>
      <c r="G243" s="220"/>
      <c r="H243" s="220"/>
      <c r="I243" s="220"/>
      <c r="J243" s="223"/>
      <c r="K243" s="317"/>
      <c r="L243" s="317"/>
      <c r="M243" s="224"/>
      <c r="N243" s="344"/>
      <c r="O243" s="222"/>
      <c r="P243" s="226"/>
      <c r="Q243" s="222"/>
      <c r="R243" s="222"/>
      <c r="S243" s="222"/>
      <c r="T243" s="222"/>
    </row>
    <row r="244" spans="1:20" ht="12.75" customHeight="1" x14ac:dyDescent="0.2">
      <c r="A244" s="220"/>
      <c r="B244" s="221"/>
      <c r="C244" s="222"/>
      <c r="D244" s="221"/>
      <c r="E244" s="222"/>
      <c r="F244" s="605"/>
      <c r="G244" s="220"/>
      <c r="H244" s="220"/>
      <c r="I244" s="220"/>
      <c r="J244" s="223"/>
      <c r="K244" s="317"/>
      <c r="L244" s="317"/>
      <c r="M244" s="224"/>
      <c r="N244" s="344"/>
      <c r="O244" s="222"/>
      <c r="P244" s="226"/>
      <c r="Q244" s="222"/>
      <c r="R244" s="222"/>
      <c r="S244" s="222"/>
      <c r="T244" s="222"/>
    </row>
    <row r="245" spans="1:20" ht="12.75" customHeight="1" x14ac:dyDescent="0.2">
      <c r="A245" s="220"/>
      <c r="B245" s="221"/>
      <c r="C245" s="222"/>
      <c r="D245" s="221"/>
      <c r="E245" s="222"/>
      <c r="F245" s="605"/>
      <c r="G245" s="220"/>
      <c r="H245" s="220"/>
      <c r="I245" s="220"/>
      <c r="J245" s="223"/>
      <c r="K245" s="317"/>
      <c r="L245" s="317"/>
      <c r="M245" s="224"/>
      <c r="N245" s="344"/>
      <c r="O245" s="222"/>
      <c r="P245" s="226"/>
      <c r="Q245" s="222"/>
      <c r="R245" s="222"/>
      <c r="S245" s="222"/>
      <c r="T245" s="222"/>
    </row>
    <row r="246" spans="1:20" ht="12.75" customHeight="1" x14ac:dyDescent="0.2">
      <c r="A246" s="220"/>
      <c r="B246" s="221"/>
      <c r="C246" s="222"/>
      <c r="D246" s="221"/>
      <c r="E246" s="222"/>
      <c r="F246" s="605"/>
      <c r="G246" s="220"/>
      <c r="H246" s="220"/>
      <c r="I246" s="220"/>
      <c r="J246" s="223"/>
      <c r="K246" s="317"/>
      <c r="L246" s="317"/>
      <c r="M246" s="224"/>
      <c r="N246" s="344"/>
      <c r="O246" s="222"/>
      <c r="P246" s="226"/>
      <c r="Q246" s="222"/>
      <c r="R246" s="222"/>
      <c r="S246" s="222"/>
      <c r="T246" s="222"/>
    </row>
    <row r="247" spans="1:20" ht="12.75" customHeight="1" x14ac:dyDescent="0.2">
      <c r="A247" s="220"/>
      <c r="B247" s="221"/>
      <c r="C247" s="222"/>
      <c r="D247" s="221"/>
      <c r="E247" s="222"/>
      <c r="F247" s="605"/>
      <c r="G247" s="220"/>
      <c r="H247" s="220"/>
      <c r="I247" s="220"/>
      <c r="J247" s="223"/>
      <c r="K247" s="317"/>
      <c r="L247" s="317"/>
      <c r="M247" s="224"/>
      <c r="N247" s="344"/>
      <c r="O247" s="222"/>
      <c r="P247" s="226"/>
      <c r="Q247" s="222"/>
      <c r="R247" s="222"/>
      <c r="S247" s="222"/>
      <c r="T247" s="222"/>
    </row>
    <row r="248" spans="1:20" ht="12.75" customHeight="1" x14ac:dyDescent="0.2">
      <c r="A248" s="220"/>
      <c r="B248" s="221"/>
      <c r="C248" s="222"/>
      <c r="D248" s="221"/>
      <c r="E248" s="222"/>
      <c r="F248" s="605"/>
      <c r="G248" s="220"/>
      <c r="H248" s="220"/>
      <c r="I248" s="220"/>
      <c r="J248" s="223"/>
      <c r="K248" s="317"/>
      <c r="L248" s="317"/>
      <c r="M248" s="224"/>
      <c r="N248" s="344"/>
      <c r="O248" s="222"/>
      <c r="P248" s="226"/>
      <c r="Q248" s="222"/>
      <c r="R248" s="222"/>
      <c r="S248" s="222"/>
      <c r="T248" s="222"/>
    </row>
    <row r="249" spans="1:20" ht="12.75" customHeight="1" x14ac:dyDescent="0.2">
      <c r="A249" s="220"/>
      <c r="B249" s="221"/>
      <c r="C249" s="222"/>
      <c r="D249" s="221"/>
      <c r="E249" s="222"/>
      <c r="F249" s="605"/>
      <c r="G249" s="220"/>
      <c r="H249" s="220"/>
      <c r="I249" s="220"/>
      <c r="J249" s="223"/>
      <c r="K249" s="317"/>
      <c r="L249" s="317"/>
      <c r="M249" s="224"/>
      <c r="N249" s="344"/>
      <c r="O249" s="222"/>
      <c r="P249" s="226"/>
      <c r="Q249" s="222"/>
      <c r="R249" s="222"/>
      <c r="S249" s="222"/>
      <c r="T249" s="222"/>
    </row>
    <row r="250" spans="1:20" ht="12.75" customHeight="1" x14ac:dyDescent="0.2">
      <c r="A250" s="220"/>
      <c r="B250" s="221"/>
      <c r="C250" s="222"/>
      <c r="D250" s="221"/>
      <c r="E250" s="222"/>
      <c r="F250" s="605"/>
      <c r="G250" s="220"/>
      <c r="H250" s="220"/>
      <c r="I250" s="220"/>
      <c r="J250" s="223"/>
      <c r="K250" s="317"/>
      <c r="L250" s="317"/>
      <c r="M250" s="224"/>
      <c r="N250" s="344"/>
      <c r="O250" s="222"/>
      <c r="P250" s="226"/>
      <c r="Q250" s="222"/>
      <c r="R250" s="222"/>
      <c r="S250" s="222"/>
      <c r="T250" s="222"/>
    </row>
    <row r="251" spans="1:20" ht="12.75" customHeight="1" x14ac:dyDescent="0.2">
      <c r="A251" s="220"/>
      <c r="B251" s="221"/>
      <c r="C251" s="222"/>
      <c r="D251" s="221"/>
      <c r="E251" s="222"/>
      <c r="F251" s="605"/>
      <c r="G251" s="220"/>
      <c r="H251" s="220"/>
      <c r="I251" s="220"/>
      <c r="J251" s="223"/>
      <c r="K251" s="317"/>
      <c r="L251" s="317"/>
      <c r="M251" s="224"/>
      <c r="N251" s="344"/>
      <c r="O251" s="222"/>
      <c r="P251" s="226"/>
      <c r="Q251" s="222"/>
      <c r="R251" s="222"/>
      <c r="S251" s="222"/>
      <c r="T251" s="222"/>
    </row>
    <row r="252" spans="1:20" ht="12.75" customHeight="1" x14ac:dyDescent="0.2">
      <c r="A252" s="220"/>
      <c r="B252" s="221"/>
      <c r="C252" s="222"/>
      <c r="D252" s="221"/>
      <c r="E252" s="222"/>
      <c r="F252" s="605"/>
      <c r="G252" s="220"/>
      <c r="H252" s="220"/>
      <c r="I252" s="220"/>
      <c r="J252" s="223"/>
      <c r="K252" s="317"/>
      <c r="L252" s="317"/>
      <c r="M252" s="224"/>
      <c r="N252" s="344"/>
      <c r="O252" s="222"/>
      <c r="P252" s="226"/>
      <c r="Q252" s="222"/>
      <c r="R252" s="222"/>
      <c r="S252" s="222"/>
      <c r="T252" s="222"/>
    </row>
    <row r="253" spans="1:20" ht="12.75" customHeight="1" x14ac:dyDescent="0.2">
      <c r="A253" s="220"/>
      <c r="B253" s="221"/>
      <c r="C253" s="222"/>
      <c r="D253" s="221"/>
      <c r="E253" s="222"/>
      <c r="F253" s="605"/>
      <c r="G253" s="220"/>
      <c r="H253" s="220"/>
      <c r="I253" s="220"/>
      <c r="J253" s="223"/>
      <c r="K253" s="317"/>
      <c r="L253" s="317"/>
      <c r="M253" s="224"/>
      <c r="N253" s="344"/>
      <c r="O253" s="222"/>
      <c r="P253" s="226"/>
      <c r="Q253" s="222"/>
      <c r="R253" s="222"/>
      <c r="S253" s="222"/>
      <c r="T253" s="222"/>
    </row>
    <row r="254" spans="1:20" ht="12.75" customHeight="1" x14ac:dyDescent="0.2">
      <c r="A254" s="220"/>
      <c r="B254" s="221"/>
      <c r="C254" s="222"/>
      <c r="D254" s="221"/>
      <c r="E254" s="222"/>
      <c r="F254" s="605"/>
      <c r="G254" s="220"/>
      <c r="H254" s="220"/>
      <c r="I254" s="220"/>
      <c r="J254" s="223"/>
      <c r="K254" s="317"/>
      <c r="L254" s="317"/>
      <c r="M254" s="224"/>
      <c r="N254" s="344"/>
      <c r="O254" s="222"/>
      <c r="P254" s="226"/>
      <c r="Q254" s="222"/>
      <c r="R254" s="222"/>
      <c r="S254" s="222"/>
      <c r="T254" s="222"/>
    </row>
    <row r="255" spans="1:20" ht="12.75" customHeight="1" x14ac:dyDescent="0.2">
      <c r="A255" s="220"/>
      <c r="B255" s="221"/>
      <c r="C255" s="222"/>
      <c r="D255" s="221"/>
      <c r="E255" s="222"/>
      <c r="F255" s="605"/>
      <c r="G255" s="220"/>
      <c r="H255" s="220"/>
      <c r="I255" s="220"/>
      <c r="J255" s="223"/>
      <c r="K255" s="317"/>
      <c r="L255" s="317"/>
      <c r="M255" s="224"/>
      <c r="N255" s="344"/>
      <c r="O255" s="222"/>
      <c r="P255" s="226"/>
      <c r="Q255" s="222"/>
      <c r="R255" s="222"/>
      <c r="S255" s="222"/>
      <c r="T255" s="222"/>
    </row>
    <row r="256" spans="1:20" ht="12.75" customHeight="1" x14ac:dyDescent="0.2">
      <c r="A256" s="220"/>
      <c r="B256" s="221"/>
      <c r="C256" s="222"/>
      <c r="D256" s="221"/>
      <c r="E256" s="222"/>
      <c r="F256" s="605"/>
      <c r="G256" s="220"/>
      <c r="H256" s="220"/>
      <c r="I256" s="220"/>
      <c r="J256" s="223"/>
      <c r="K256" s="317"/>
      <c r="L256" s="317"/>
      <c r="M256" s="224"/>
      <c r="N256" s="344"/>
      <c r="O256" s="222"/>
      <c r="P256" s="226"/>
      <c r="Q256" s="222"/>
      <c r="R256" s="222"/>
      <c r="S256" s="222"/>
      <c r="T256" s="222"/>
    </row>
    <row r="257" spans="1:20" ht="12.75" customHeight="1" x14ac:dyDescent="0.2">
      <c r="A257" s="220"/>
      <c r="B257" s="221"/>
      <c r="C257" s="222"/>
      <c r="D257" s="221"/>
      <c r="E257" s="222"/>
      <c r="F257" s="605"/>
      <c r="G257" s="220"/>
      <c r="H257" s="220"/>
      <c r="I257" s="220"/>
      <c r="J257" s="223"/>
      <c r="K257" s="317"/>
      <c r="L257" s="317"/>
      <c r="M257" s="224"/>
      <c r="N257" s="344"/>
      <c r="O257" s="222"/>
      <c r="P257" s="226"/>
      <c r="Q257" s="222"/>
      <c r="R257" s="222"/>
      <c r="S257" s="222"/>
      <c r="T257" s="222"/>
    </row>
    <row r="258" spans="1:20" ht="12.75" customHeight="1" x14ac:dyDescent="0.2">
      <c r="A258" s="220"/>
      <c r="B258" s="221"/>
      <c r="C258" s="222"/>
      <c r="D258" s="221"/>
      <c r="E258" s="222"/>
      <c r="F258" s="605"/>
      <c r="G258" s="220"/>
      <c r="H258" s="220"/>
      <c r="I258" s="220"/>
      <c r="J258" s="223"/>
      <c r="K258" s="317"/>
      <c r="L258" s="317"/>
      <c r="M258" s="224"/>
      <c r="N258" s="344"/>
      <c r="O258" s="222"/>
      <c r="P258" s="226"/>
      <c r="Q258" s="222"/>
      <c r="R258" s="222"/>
      <c r="S258" s="222"/>
      <c r="T258" s="222"/>
    </row>
    <row r="259" spans="1:20" ht="12.75" customHeight="1" x14ac:dyDescent="0.2">
      <c r="A259" s="220"/>
      <c r="B259" s="221"/>
      <c r="C259" s="222"/>
      <c r="D259" s="221"/>
      <c r="E259" s="222"/>
      <c r="F259" s="605"/>
      <c r="G259" s="220"/>
      <c r="H259" s="220"/>
      <c r="I259" s="220"/>
      <c r="J259" s="223"/>
      <c r="K259" s="317"/>
      <c r="L259" s="317"/>
      <c r="M259" s="224"/>
      <c r="N259" s="344"/>
      <c r="O259" s="222"/>
      <c r="P259" s="226"/>
      <c r="Q259" s="222"/>
      <c r="R259" s="222"/>
      <c r="S259" s="222"/>
      <c r="T259" s="222"/>
    </row>
    <row r="260" spans="1:20" ht="12.75" customHeight="1" x14ac:dyDescent="0.2">
      <c r="A260" s="220"/>
      <c r="B260" s="221"/>
      <c r="C260" s="222"/>
      <c r="D260" s="221"/>
      <c r="E260" s="222"/>
      <c r="F260" s="605"/>
      <c r="G260" s="220"/>
      <c r="H260" s="220"/>
      <c r="I260" s="220"/>
      <c r="J260" s="223"/>
      <c r="K260" s="317"/>
      <c r="L260" s="317"/>
      <c r="M260" s="224"/>
      <c r="N260" s="344"/>
      <c r="O260" s="222"/>
      <c r="P260" s="226"/>
      <c r="Q260" s="222"/>
      <c r="R260" s="222"/>
      <c r="S260" s="222"/>
      <c r="T260" s="222"/>
    </row>
    <row r="261" spans="1:20" ht="12.75" customHeight="1" x14ac:dyDescent="0.2">
      <c r="A261" s="220"/>
      <c r="B261" s="221"/>
      <c r="C261" s="222"/>
      <c r="D261" s="221"/>
      <c r="E261" s="222"/>
      <c r="F261" s="605"/>
      <c r="G261" s="220"/>
      <c r="H261" s="220"/>
      <c r="I261" s="220"/>
      <c r="J261" s="223"/>
      <c r="K261" s="317"/>
      <c r="L261" s="317"/>
      <c r="M261" s="224"/>
      <c r="N261" s="344"/>
      <c r="O261" s="222"/>
      <c r="P261" s="226"/>
      <c r="Q261" s="222"/>
      <c r="R261" s="222"/>
      <c r="S261" s="222"/>
      <c r="T261" s="222"/>
    </row>
    <row r="262" spans="1:20" ht="12.75" customHeight="1" x14ac:dyDescent="0.2">
      <c r="A262" s="220"/>
      <c r="B262" s="221"/>
      <c r="C262" s="222"/>
      <c r="D262" s="221"/>
      <c r="E262" s="222"/>
      <c r="F262" s="605"/>
      <c r="G262" s="220"/>
      <c r="H262" s="220"/>
      <c r="I262" s="220"/>
      <c r="J262" s="223"/>
      <c r="K262" s="317"/>
      <c r="L262" s="317"/>
      <c r="M262" s="224"/>
      <c r="N262" s="344"/>
      <c r="O262" s="222"/>
      <c r="P262" s="226"/>
      <c r="Q262" s="222"/>
      <c r="R262" s="222"/>
      <c r="S262" s="222"/>
      <c r="T262" s="222"/>
    </row>
    <row r="263" spans="1:20" ht="12.75" customHeight="1" x14ac:dyDescent="0.2">
      <c r="A263" s="220"/>
      <c r="B263" s="221"/>
      <c r="C263" s="222"/>
      <c r="D263" s="221"/>
      <c r="E263" s="222"/>
      <c r="F263" s="605"/>
      <c r="G263" s="220"/>
      <c r="H263" s="220"/>
      <c r="I263" s="220"/>
      <c r="J263" s="223"/>
      <c r="K263" s="317"/>
      <c r="L263" s="317"/>
      <c r="M263" s="224"/>
      <c r="N263" s="344"/>
      <c r="O263" s="222"/>
      <c r="P263" s="226"/>
      <c r="Q263" s="222"/>
      <c r="R263" s="222"/>
      <c r="S263" s="222"/>
      <c r="T263" s="222"/>
    </row>
    <row r="264" spans="1:20" ht="12.75" customHeight="1" x14ac:dyDescent="0.2">
      <c r="A264" s="220"/>
      <c r="B264" s="221"/>
      <c r="C264" s="222"/>
      <c r="D264" s="221"/>
      <c r="E264" s="222"/>
      <c r="F264" s="605"/>
      <c r="G264" s="220"/>
      <c r="H264" s="220"/>
      <c r="I264" s="220"/>
      <c r="J264" s="223"/>
      <c r="K264" s="317"/>
      <c r="L264" s="317"/>
      <c r="M264" s="224"/>
      <c r="N264" s="344"/>
      <c r="O264" s="222"/>
      <c r="P264" s="226"/>
      <c r="Q264" s="222"/>
      <c r="R264" s="222"/>
      <c r="S264" s="222"/>
      <c r="T264" s="222"/>
    </row>
    <row r="265" spans="1:20" ht="12.75" customHeight="1" x14ac:dyDescent="0.2">
      <c r="A265" s="220"/>
      <c r="B265" s="221"/>
      <c r="C265" s="222"/>
      <c r="D265" s="221"/>
      <c r="E265" s="222"/>
      <c r="F265" s="605"/>
      <c r="G265" s="220"/>
      <c r="H265" s="220"/>
      <c r="I265" s="220"/>
      <c r="J265" s="223"/>
      <c r="K265" s="317"/>
      <c r="L265" s="317"/>
      <c r="M265" s="224"/>
      <c r="N265" s="344"/>
      <c r="O265" s="222"/>
      <c r="P265" s="226"/>
      <c r="Q265" s="222"/>
      <c r="R265" s="222"/>
      <c r="S265" s="222"/>
      <c r="T265" s="222"/>
    </row>
    <row r="266" spans="1:20" ht="12.75" customHeight="1" x14ac:dyDescent="0.2">
      <c r="A266" s="220"/>
      <c r="B266" s="221"/>
      <c r="C266" s="222"/>
      <c r="D266" s="221"/>
      <c r="E266" s="222"/>
      <c r="F266" s="605"/>
      <c r="G266" s="220"/>
      <c r="H266" s="220"/>
      <c r="I266" s="220"/>
      <c r="J266" s="223"/>
      <c r="K266" s="317"/>
      <c r="L266" s="317"/>
      <c r="M266" s="224"/>
      <c r="N266" s="344"/>
      <c r="O266" s="222"/>
      <c r="P266" s="226"/>
      <c r="Q266" s="222"/>
      <c r="R266" s="222"/>
      <c r="S266" s="222"/>
      <c r="T266" s="222"/>
    </row>
    <row r="267" spans="1:20" ht="12.75" customHeight="1" x14ac:dyDescent="0.2">
      <c r="A267" s="220"/>
      <c r="B267" s="221"/>
      <c r="C267" s="222"/>
      <c r="D267" s="221"/>
      <c r="E267" s="222"/>
      <c r="F267" s="605"/>
      <c r="G267" s="220"/>
      <c r="H267" s="220"/>
      <c r="I267" s="220"/>
      <c r="J267" s="223"/>
      <c r="K267" s="317"/>
      <c r="L267" s="317"/>
      <c r="M267" s="224"/>
      <c r="N267" s="344"/>
      <c r="O267" s="222"/>
      <c r="P267" s="226"/>
      <c r="Q267" s="222"/>
      <c r="R267" s="222"/>
      <c r="S267" s="222"/>
      <c r="T267" s="222"/>
    </row>
    <row r="268" spans="1:20" ht="12.75" customHeight="1" x14ac:dyDescent="0.2">
      <c r="A268" s="220"/>
      <c r="B268" s="221"/>
      <c r="C268" s="222"/>
      <c r="D268" s="221"/>
      <c r="E268" s="222"/>
      <c r="F268" s="605"/>
      <c r="G268" s="220"/>
      <c r="H268" s="220"/>
      <c r="I268" s="220"/>
      <c r="J268" s="223"/>
      <c r="K268" s="317"/>
      <c r="L268" s="317"/>
      <c r="M268" s="224"/>
      <c r="N268" s="344"/>
      <c r="O268" s="222"/>
      <c r="P268" s="226"/>
      <c r="Q268" s="222"/>
      <c r="R268" s="222"/>
      <c r="S268" s="222"/>
      <c r="T268" s="222"/>
    </row>
    <row r="269" spans="1:20" ht="12.75" customHeight="1" x14ac:dyDescent="0.2">
      <c r="A269" s="220"/>
      <c r="B269" s="221"/>
      <c r="C269" s="222"/>
      <c r="D269" s="221"/>
      <c r="E269" s="222"/>
      <c r="F269" s="605"/>
      <c r="G269" s="220"/>
      <c r="H269" s="220"/>
      <c r="I269" s="220"/>
      <c r="J269" s="223"/>
      <c r="K269" s="317"/>
      <c r="L269" s="317"/>
      <c r="M269" s="224"/>
      <c r="N269" s="344"/>
      <c r="O269" s="222"/>
      <c r="P269" s="226"/>
      <c r="Q269" s="222"/>
      <c r="R269" s="222"/>
      <c r="S269" s="222"/>
      <c r="T269" s="222"/>
    </row>
    <row r="270" spans="1:20" ht="12.75" customHeight="1" x14ac:dyDescent="0.2">
      <c r="A270" s="220"/>
      <c r="B270" s="221"/>
      <c r="C270" s="222"/>
      <c r="D270" s="221"/>
      <c r="E270" s="222"/>
      <c r="F270" s="605"/>
      <c r="G270" s="220"/>
      <c r="H270" s="220"/>
      <c r="I270" s="220"/>
      <c r="J270" s="223"/>
      <c r="K270" s="317"/>
      <c r="L270" s="317"/>
      <c r="M270" s="224"/>
      <c r="N270" s="344"/>
      <c r="O270" s="222"/>
      <c r="P270" s="226"/>
      <c r="Q270" s="222"/>
      <c r="R270" s="222"/>
      <c r="S270" s="222"/>
      <c r="T270" s="222"/>
    </row>
    <row r="271" spans="1:20" ht="12.75" customHeight="1" x14ac:dyDescent="0.2">
      <c r="A271" s="220"/>
      <c r="B271" s="221"/>
      <c r="C271" s="222"/>
      <c r="D271" s="221"/>
      <c r="E271" s="222"/>
      <c r="F271" s="605"/>
      <c r="G271" s="220"/>
      <c r="H271" s="220"/>
      <c r="I271" s="220"/>
      <c r="J271" s="223"/>
      <c r="K271" s="317"/>
      <c r="L271" s="317"/>
      <c r="M271" s="224"/>
      <c r="N271" s="344"/>
      <c r="O271" s="222"/>
      <c r="P271" s="226"/>
      <c r="Q271" s="222"/>
      <c r="R271" s="222"/>
      <c r="S271" s="222"/>
      <c r="T271" s="222"/>
    </row>
    <row r="272" spans="1:20" ht="12.75" customHeight="1" x14ac:dyDescent="0.2">
      <c r="A272" s="220"/>
      <c r="B272" s="221"/>
      <c r="C272" s="222"/>
      <c r="D272" s="221"/>
      <c r="E272" s="222"/>
      <c r="F272" s="605"/>
      <c r="G272" s="220"/>
      <c r="H272" s="220"/>
      <c r="I272" s="220"/>
      <c r="J272" s="223"/>
      <c r="K272" s="317"/>
      <c r="L272" s="317"/>
      <c r="M272" s="224"/>
      <c r="N272" s="344"/>
      <c r="O272" s="222"/>
      <c r="P272" s="226"/>
      <c r="Q272" s="222"/>
      <c r="R272" s="222"/>
      <c r="S272" s="222"/>
      <c r="T272" s="222"/>
    </row>
    <row r="273" spans="1:20" ht="12.75" customHeight="1" x14ac:dyDescent="0.2">
      <c r="A273" s="220"/>
      <c r="B273" s="221"/>
      <c r="C273" s="222"/>
      <c r="D273" s="221"/>
      <c r="E273" s="222"/>
      <c r="F273" s="605"/>
      <c r="G273" s="220"/>
      <c r="H273" s="220"/>
      <c r="I273" s="220"/>
      <c r="J273" s="223"/>
      <c r="K273" s="317"/>
      <c r="L273" s="317"/>
      <c r="M273" s="224"/>
      <c r="N273" s="344"/>
      <c r="O273" s="222"/>
      <c r="P273" s="226"/>
      <c r="Q273" s="222"/>
      <c r="R273" s="222"/>
      <c r="S273" s="222"/>
      <c r="T273" s="222"/>
    </row>
    <row r="274" spans="1:20" ht="12.75" customHeight="1" x14ac:dyDescent="0.2">
      <c r="A274" s="220"/>
      <c r="B274" s="221"/>
      <c r="C274" s="222"/>
      <c r="D274" s="221"/>
      <c r="E274" s="222"/>
      <c r="F274" s="605"/>
      <c r="G274" s="220"/>
      <c r="H274" s="220"/>
      <c r="I274" s="220"/>
      <c r="J274" s="223"/>
      <c r="K274" s="317"/>
      <c r="L274" s="317"/>
      <c r="M274" s="224"/>
      <c r="N274" s="344"/>
      <c r="O274" s="222"/>
      <c r="P274" s="226"/>
      <c r="Q274" s="222"/>
      <c r="R274" s="222"/>
      <c r="S274" s="222"/>
      <c r="T274" s="222"/>
    </row>
    <row r="275" spans="1:20" ht="12.75" customHeight="1" x14ac:dyDescent="0.2">
      <c r="A275" s="220"/>
      <c r="B275" s="221"/>
      <c r="C275" s="222"/>
      <c r="D275" s="221"/>
      <c r="E275" s="222"/>
      <c r="F275" s="605"/>
      <c r="G275" s="220"/>
      <c r="H275" s="220"/>
      <c r="I275" s="220"/>
      <c r="J275" s="223"/>
      <c r="K275" s="317"/>
      <c r="L275" s="317"/>
      <c r="M275" s="224"/>
      <c r="N275" s="344"/>
      <c r="O275" s="222"/>
      <c r="P275" s="226"/>
      <c r="Q275" s="222"/>
      <c r="R275" s="222"/>
      <c r="S275" s="222"/>
      <c r="T275" s="222"/>
    </row>
    <row r="276" spans="1:20" ht="12.75" customHeight="1" x14ac:dyDescent="0.2">
      <c r="A276" s="220"/>
      <c r="B276" s="221"/>
      <c r="C276" s="222"/>
      <c r="D276" s="221"/>
      <c r="E276" s="222"/>
      <c r="F276" s="605"/>
      <c r="G276" s="220"/>
      <c r="H276" s="220"/>
      <c r="I276" s="220"/>
      <c r="J276" s="223"/>
      <c r="K276" s="317"/>
      <c r="L276" s="317"/>
      <c r="M276" s="224"/>
      <c r="N276" s="344"/>
      <c r="O276" s="222"/>
      <c r="P276" s="226"/>
      <c r="Q276" s="222"/>
      <c r="R276" s="222"/>
      <c r="S276" s="222"/>
      <c r="T276" s="222"/>
    </row>
    <row r="277" spans="1:20" ht="12.75" customHeight="1" x14ac:dyDescent="0.2">
      <c r="A277" s="220"/>
      <c r="B277" s="221"/>
      <c r="C277" s="222"/>
      <c r="D277" s="221"/>
      <c r="E277" s="222"/>
      <c r="F277" s="605"/>
      <c r="G277" s="220"/>
      <c r="H277" s="220"/>
      <c r="I277" s="220"/>
      <c r="J277" s="223"/>
      <c r="K277" s="317"/>
      <c r="L277" s="317"/>
      <c r="M277" s="224"/>
      <c r="N277" s="344"/>
      <c r="O277" s="222"/>
      <c r="P277" s="226"/>
      <c r="Q277" s="222"/>
      <c r="R277" s="222"/>
      <c r="S277" s="222"/>
      <c r="T277" s="222"/>
    </row>
    <row r="278" spans="1:20" ht="12.75" customHeight="1" x14ac:dyDescent="0.2">
      <c r="A278" s="220"/>
      <c r="B278" s="221"/>
      <c r="C278" s="222"/>
      <c r="D278" s="221"/>
      <c r="E278" s="222"/>
      <c r="F278" s="605"/>
      <c r="G278" s="220"/>
      <c r="H278" s="220"/>
      <c r="I278" s="220"/>
      <c r="J278" s="223"/>
      <c r="K278" s="317"/>
      <c r="L278" s="317"/>
      <c r="M278" s="224"/>
      <c r="N278" s="344"/>
      <c r="O278" s="222"/>
      <c r="P278" s="226"/>
      <c r="Q278" s="222"/>
      <c r="R278" s="222"/>
      <c r="S278" s="222"/>
      <c r="T278" s="222"/>
    </row>
    <row r="279" spans="1:20" ht="12.75" customHeight="1" x14ac:dyDescent="0.2">
      <c r="A279" s="220"/>
      <c r="B279" s="221"/>
      <c r="C279" s="222"/>
      <c r="D279" s="221"/>
      <c r="E279" s="222"/>
      <c r="F279" s="605"/>
      <c r="G279" s="220"/>
      <c r="H279" s="220"/>
      <c r="I279" s="220"/>
      <c r="J279" s="223"/>
      <c r="K279" s="317"/>
      <c r="L279" s="317"/>
      <c r="M279" s="224"/>
      <c r="N279" s="344"/>
      <c r="O279" s="222"/>
      <c r="P279" s="226"/>
      <c r="Q279" s="222"/>
      <c r="R279" s="222"/>
      <c r="S279" s="222"/>
      <c r="T279" s="222"/>
    </row>
    <row r="280" spans="1:20" ht="12.75" customHeight="1" x14ac:dyDescent="0.2">
      <c r="A280" s="220"/>
      <c r="B280" s="221"/>
      <c r="C280" s="222"/>
      <c r="D280" s="221"/>
      <c r="E280" s="222"/>
      <c r="F280" s="605"/>
      <c r="G280" s="220"/>
      <c r="H280" s="220"/>
      <c r="I280" s="220"/>
      <c r="J280" s="223"/>
      <c r="K280" s="317"/>
      <c r="L280" s="317"/>
      <c r="M280" s="224"/>
      <c r="N280" s="344"/>
      <c r="O280" s="222"/>
      <c r="P280" s="226"/>
      <c r="Q280" s="222"/>
      <c r="R280" s="222"/>
      <c r="S280" s="222"/>
      <c r="T280" s="222"/>
    </row>
    <row r="281" spans="1:20" ht="12.75" customHeight="1" x14ac:dyDescent="0.2">
      <c r="A281" s="220"/>
      <c r="B281" s="221"/>
      <c r="C281" s="222"/>
      <c r="D281" s="221"/>
      <c r="E281" s="222"/>
      <c r="F281" s="605"/>
      <c r="G281" s="220"/>
      <c r="H281" s="220"/>
      <c r="I281" s="220"/>
      <c r="J281" s="223"/>
      <c r="K281" s="317"/>
      <c r="L281" s="317"/>
      <c r="M281" s="224"/>
      <c r="N281" s="344"/>
      <c r="O281" s="222"/>
      <c r="P281" s="226"/>
      <c r="Q281" s="222"/>
      <c r="R281" s="222"/>
      <c r="S281" s="222"/>
      <c r="T281" s="222"/>
    </row>
    <row r="282" spans="1:20" ht="12.75" customHeight="1" x14ac:dyDescent="0.2">
      <c r="A282" s="220"/>
      <c r="B282" s="221"/>
      <c r="C282" s="222"/>
      <c r="D282" s="221"/>
      <c r="E282" s="222"/>
      <c r="F282" s="605"/>
      <c r="G282" s="220"/>
      <c r="H282" s="220"/>
      <c r="I282" s="220"/>
      <c r="J282" s="223"/>
      <c r="K282" s="317"/>
      <c r="L282" s="317"/>
      <c r="M282" s="224"/>
      <c r="N282" s="344"/>
      <c r="O282" s="222"/>
      <c r="P282" s="226"/>
      <c r="Q282" s="222"/>
      <c r="R282" s="222"/>
      <c r="S282" s="222"/>
      <c r="T282" s="222"/>
    </row>
    <row r="283" spans="1:20" ht="12.75" customHeight="1" x14ac:dyDescent="0.2">
      <c r="A283" s="220"/>
      <c r="B283" s="221"/>
      <c r="C283" s="222"/>
      <c r="D283" s="221"/>
      <c r="E283" s="222"/>
      <c r="F283" s="605"/>
      <c r="G283" s="220"/>
      <c r="H283" s="220"/>
      <c r="I283" s="220"/>
      <c r="J283" s="223"/>
      <c r="K283" s="317"/>
      <c r="L283" s="317"/>
      <c r="M283" s="224"/>
      <c r="N283" s="344"/>
      <c r="O283" s="222"/>
      <c r="P283" s="226"/>
      <c r="Q283" s="222"/>
      <c r="R283" s="222"/>
      <c r="S283" s="222"/>
      <c r="T283" s="222"/>
    </row>
    <row r="284" spans="1:20" ht="12.75" customHeight="1" x14ac:dyDescent="0.2">
      <c r="A284" s="220"/>
      <c r="B284" s="221"/>
      <c r="C284" s="222"/>
      <c r="D284" s="221"/>
      <c r="E284" s="222"/>
      <c r="F284" s="605"/>
      <c r="G284" s="220"/>
      <c r="H284" s="220"/>
      <c r="I284" s="220"/>
      <c r="J284" s="223"/>
      <c r="K284" s="317"/>
      <c r="L284" s="317"/>
      <c r="M284" s="224"/>
      <c r="N284" s="344"/>
      <c r="O284" s="222"/>
      <c r="P284" s="226"/>
      <c r="Q284" s="222"/>
      <c r="R284" s="222"/>
      <c r="S284" s="222"/>
      <c r="T284" s="222"/>
    </row>
    <row r="285" spans="1:20" ht="12.75" customHeight="1" x14ac:dyDescent="0.2">
      <c r="A285" s="220"/>
      <c r="B285" s="221"/>
      <c r="C285" s="222"/>
      <c r="D285" s="221"/>
      <c r="E285" s="222"/>
      <c r="F285" s="605"/>
      <c r="G285" s="220"/>
      <c r="H285" s="220"/>
      <c r="I285" s="220"/>
      <c r="J285" s="223"/>
      <c r="K285" s="317"/>
      <c r="L285" s="317"/>
      <c r="M285" s="224"/>
      <c r="N285" s="344"/>
      <c r="O285" s="222"/>
      <c r="P285" s="226"/>
      <c r="Q285" s="222"/>
      <c r="R285" s="222"/>
      <c r="S285" s="222"/>
      <c r="T285" s="222"/>
    </row>
    <row r="286" spans="1:20" ht="12.75" customHeight="1" x14ac:dyDescent="0.2">
      <c r="A286" s="220"/>
      <c r="B286" s="221"/>
      <c r="C286" s="222"/>
      <c r="D286" s="221"/>
      <c r="E286" s="222"/>
      <c r="F286" s="605"/>
      <c r="G286" s="220"/>
      <c r="H286" s="220"/>
      <c r="I286" s="220"/>
      <c r="J286" s="223"/>
      <c r="K286" s="317"/>
      <c r="L286" s="317"/>
      <c r="M286" s="224"/>
      <c r="N286" s="344"/>
      <c r="O286" s="222"/>
      <c r="P286" s="226"/>
      <c r="Q286" s="222"/>
      <c r="R286" s="222"/>
      <c r="S286" s="222"/>
      <c r="T286" s="222"/>
    </row>
    <row r="287" spans="1:20" ht="12.75" customHeight="1" x14ac:dyDescent="0.2">
      <c r="A287" s="220"/>
      <c r="B287" s="221"/>
      <c r="C287" s="222"/>
      <c r="D287" s="221"/>
      <c r="E287" s="222"/>
      <c r="F287" s="605"/>
      <c r="G287" s="220"/>
      <c r="H287" s="220"/>
      <c r="I287" s="220"/>
      <c r="J287" s="223"/>
      <c r="K287" s="317"/>
      <c r="L287" s="317"/>
      <c r="M287" s="224"/>
      <c r="N287" s="344"/>
      <c r="O287" s="222"/>
      <c r="P287" s="226"/>
      <c r="Q287" s="222"/>
      <c r="R287" s="222"/>
      <c r="S287" s="222"/>
      <c r="T287" s="222"/>
    </row>
    <row r="288" spans="1:20" ht="12.75" customHeight="1" x14ac:dyDescent="0.2">
      <c r="A288" s="220"/>
      <c r="B288" s="221"/>
      <c r="C288" s="222"/>
      <c r="D288" s="221"/>
      <c r="E288" s="222"/>
      <c r="F288" s="605"/>
      <c r="G288" s="220"/>
      <c r="H288" s="220"/>
      <c r="I288" s="220"/>
      <c r="J288" s="223"/>
      <c r="K288" s="317"/>
      <c r="L288" s="317"/>
      <c r="M288" s="224"/>
      <c r="N288" s="344"/>
      <c r="O288" s="222"/>
      <c r="P288" s="226"/>
      <c r="Q288" s="222"/>
      <c r="R288" s="222"/>
      <c r="S288" s="222"/>
      <c r="T288" s="222"/>
    </row>
    <row r="289" spans="1:20" ht="12.75" customHeight="1" x14ac:dyDescent="0.2">
      <c r="A289" s="220"/>
      <c r="B289" s="221"/>
      <c r="C289" s="222"/>
      <c r="D289" s="221"/>
      <c r="E289" s="222"/>
      <c r="F289" s="605"/>
      <c r="G289" s="220"/>
      <c r="H289" s="220"/>
      <c r="I289" s="220"/>
      <c r="J289" s="223"/>
      <c r="K289" s="317"/>
      <c r="L289" s="317"/>
      <c r="M289" s="224"/>
      <c r="N289" s="344"/>
      <c r="O289" s="222"/>
      <c r="P289" s="226"/>
      <c r="Q289" s="222"/>
      <c r="R289" s="222"/>
      <c r="S289" s="222"/>
      <c r="T289" s="222"/>
    </row>
    <row r="290" spans="1:20" ht="12.75" customHeight="1" x14ac:dyDescent="0.2">
      <c r="A290" s="220"/>
      <c r="B290" s="221"/>
      <c r="C290" s="222"/>
      <c r="D290" s="221"/>
      <c r="E290" s="222"/>
      <c r="F290" s="605"/>
      <c r="G290" s="220"/>
      <c r="H290" s="220"/>
      <c r="I290" s="220"/>
      <c r="J290" s="223"/>
      <c r="K290" s="317"/>
      <c r="L290" s="317"/>
      <c r="M290" s="224"/>
      <c r="N290" s="344"/>
      <c r="O290" s="222"/>
      <c r="P290" s="226"/>
      <c r="Q290" s="222"/>
      <c r="R290" s="222"/>
      <c r="S290" s="222"/>
      <c r="T290" s="222"/>
    </row>
    <row r="291" spans="1:20" ht="12.75" customHeight="1" x14ac:dyDescent="0.2">
      <c r="A291" s="220"/>
      <c r="B291" s="221"/>
      <c r="C291" s="222"/>
      <c r="D291" s="221"/>
      <c r="E291" s="222"/>
      <c r="F291" s="605"/>
      <c r="G291" s="220"/>
      <c r="H291" s="220"/>
      <c r="I291" s="220"/>
      <c r="J291" s="223"/>
      <c r="K291" s="317"/>
      <c r="L291" s="317"/>
      <c r="M291" s="224"/>
      <c r="N291" s="344"/>
      <c r="O291" s="222"/>
      <c r="P291" s="226"/>
      <c r="Q291" s="222"/>
      <c r="R291" s="222"/>
      <c r="S291" s="222"/>
      <c r="T291" s="222"/>
    </row>
    <row r="292" spans="1:20" ht="12.75" customHeight="1" x14ac:dyDescent="0.2">
      <c r="A292" s="220"/>
      <c r="B292" s="221"/>
      <c r="C292" s="222"/>
      <c r="D292" s="221"/>
      <c r="E292" s="222"/>
      <c r="F292" s="605"/>
      <c r="G292" s="220"/>
      <c r="H292" s="220"/>
      <c r="I292" s="220"/>
      <c r="J292" s="223"/>
      <c r="K292" s="317"/>
      <c r="L292" s="317"/>
      <c r="M292" s="224"/>
      <c r="N292" s="344"/>
      <c r="O292" s="222"/>
      <c r="P292" s="226"/>
      <c r="Q292" s="222"/>
      <c r="R292" s="222"/>
      <c r="S292" s="222"/>
      <c r="T292" s="222"/>
    </row>
    <row r="293" spans="1:20" ht="12.75" customHeight="1" x14ac:dyDescent="0.2">
      <c r="A293" s="220"/>
      <c r="B293" s="221"/>
      <c r="C293" s="222"/>
      <c r="D293" s="221"/>
      <c r="E293" s="222"/>
      <c r="F293" s="605"/>
      <c r="G293" s="220"/>
      <c r="H293" s="220"/>
      <c r="I293" s="220"/>
      <c r="J293" s="223"/>
      <c r="K293" s="317"/>
      <c r="L293" s="317"/>
      <c r="M293" s="224"/>
      <c r="N293" s="344"/>
      <c r="O293" s="222"/>
      <c r="P293" s="226"/>
      <c r="Q293" s="222"/>
      <c r="R293" s="222"/>
      <c r="S293" s="222"/>
      <c r="T293" s="222"/>
    </row>
    <row r="294" spans="1:20" ht="12.75" customHeight="1" x14ac:dyDescent="0.2">
      <c r="A294" s="220"/>
      <c r="B294" s="221"/>
      <c r="C294" s="222"/>
      <c r="D294" s="221"/>
      <c r="E294" s="222"/>
      <c r="F294" s="605"/>
      <c r="G294" s="220"/>
      <c r="H294" s="220"/>
      <c r="I294" s="220"/>
      <c r="J294" s="223"/>
      <c r="K294" s="317"/>
      <c r="L294" s="317"/>
      <c r="M294" s="224"/>
      <c r="N294" s="344"/>
      <c r="O294" s="222"/>
      <c r="P294" s="226"/>
      <c r="Q294" s="222"/>
      <c r="R294" s="222"/>
      <c r="S294" s="222"/>
      <c r="T294" s="222"/>
    </row>
    <row r="295" spans="1:20" ht="12.75" customHeight="1" x14ac:dyDescent="0.2">
      <c r="A295" s="220"/>
      <c r="B295" s="221"/>
      <c r="C295" s="222"/>
      <c r="D295" s="221"/>
      <c r="E295" s="222"/>
      <c r="F295" s="605"/>
      <c r="G295" s="220"/>
      <c r="H295" s="220"/>
      <c r="I295" s="220"/>
      <c r="J295" s="223"/>
      <c r="K295" s="317"/>
      <c r="L295" s="317"/>
      <c r="M295" s="224"/>
      <c r="N295" s="344"/>
      <c r="O295" s="222"/>
      <c r="P295" s="226"/>
      <c r="Q295" s="222"/>
      <c r="R295" s="222"/>
      <c r="S295" s="222"/>
      <c r="T295" s="222"/>
    </row>
    <row r="296" spans="1:20" ht="12.75" customHeight="1" x14ac:dyDescent="0.2">
      <c r="A296" s="220"/>
      <c r="B296" s="221"/>
      <c r="C296" s="222"/>
      <c r="D296" s="221"/>
      <c r="E296" s="222"/>
      <c r="F296" s="605"/>
      <c r="G296" s="220"/>
      <c r="H296" s="220"/>
      <c r="I296" s="220"/>
      <c r="J296" s="223"/>
      <c r="K296" s="317"/>
      <c r="L296" s="317"/>
      <c r="M296" s="224"/>
      <c r="N296" s="344"/>
      <c r="O296" s="222"/>
      <c r="P296" s="226"/>
      <c r="Q296" s="222"/>
      <c r="R296" s="222"/>
      <c r="S296" s="222"/>
      <c r="T296" s="222"/>
    </row>
    <row r="297" spans="1:20" ht="12.75" customHeight="1" x14ac:dyDescent="0.2">
      <c r="A297" s="220"/>
      <c r="B297" s="221"/>
      <c r="C297" s="222"/>
      <c r="D297" s="221"/>
      <c r="E297" s="222"/>
      <c r="F297" s="605"/>
      <c r="G297" s="220"/>
      <c r="H297" s="220"/>
      <c r="I297" s="220"/>
      <c r="J297" s="223"/>
      <c r="K297" s="317"/>
      <c r="L297" s="317"/>
      <c r="M297" s="224"/>
      <c r="N297" s="344"/>
      <c r="O297" s="222"/>
      <c r="P297" s="226"/>
      <c r="Q297" s="222"/>
      <c r="R297" s="222"/>
      <c r="S297" s="222"/>
      <c r="T297" s="222"/>
    </row>
    <row r="298" spans="1:20" ht="12.75" customHeight="1" x14ac:dyDescent="0.2">
      <c r="A298" s="220"/>
      <c r="B298" s="221"/>
      <c r="C298" s="222"/>
      <c r="D298" s="221"/>
      <c r="E298" s="222"/>
      <c r="F298" s="605"/>
      <c r="G298" s="220"/>
      <c r="H298" s="220"/>
      <c r="I298" s="220"/>
      <c r="J298" s="223"/>
      <c r="K298" s="317"/>
      <c r="L298" s="317"/>
      <c r="M298" s="224"/>
      <c r="N298" s="344"/>
      <c r="O298" s="222"/>
      <c r="P298" s="226"/>
      <c r="Q298" s="222"/>
      <c r="R298" s="222"/>
      <c r="S298" s="222"/>
      <c r="T298" s="222"/>
    </row>
    <row r="299" spans="1:20" ht="12.75" customHeight="1" x14ac:dyDescent="0.2">
      <c r="A299" s="220"/>
      <c r="B299" s="221"/>
      <c r="C299" s="222"/>
      <c r="D299" s="221"/>
      <c r="E299" s="222"/>
      <c r="F299" s="605"/>
      <c r="G299" s="220"/>
      <c r="H299" s="220"/>
      <c r="I299" s="220"/>
      <c r="J299" s="223"/>
      <c r="K299" s="317"/>
      <c r="L299" s="317"/>
      <c r="M299" s="224"/>
      <c r="N299" s="344"/>
      <c r="O299" s="222"/>
      <c r="P299" s="226"/>
      <c r="Q299" s="222"/>
      <c r="R299" s="222"/>
      <c r="S299" s="222"/>
      <c r="T299" s="222"/>
    </row>
    <row r="300" spans="1:20" ht="12.75" customHeight="1" x14ac:dyDescent="0.2">
      <c r="A300" s="220"/>
      <c r="B300" s="221"/>
      <c r="C300" s="222"/>
      <c r="D300" s="221"/>
      <c r="E300" s="222"/>
      <c r="F300" s="605"/>
      <c r="G300" s="220"/>
      <c r="H300" s="220"/>
      <c r="I300" s="220"/>
      <c r="J300" s="223"/>
      <c r="K300" s="317"/>
      <c r="L300" s="317"/>
      <c r="M300" s="224"/>
      <c r="N300" s="344"/>
      <c r="O300" s="222"/>
      <c r="P300" s="226"/>
      <c r="Q300" s="222"/>
      <c r="R300" s="222"/>
      <c r="S300" s="222"/>
      <c r="T300" s="222"/>
    </row>
    <row r="301" spans="1:20" ht="12.75" customHeight="1" x14ac:dyDescent="0.2">
      <c r="A301" s="220"/>
      <c r="B301" s="221"/>
      <c r="C301" s="222"/>
      <c r="D301" s="221"/>
      <c r="E301" s="222"/>
      <c r="F301" s="605"/>
      <c r="G301" s="220"/>
      <c r="H301" s="220"/>
      <c r="I301" s="220"/>
      <c r="J301" s="223"/>
      <c r="K301" s="317"/>
      <c r="L301" s="317"/>
      <c r="M301" s="224"/>
      <c r="N301" s="344"/>
      <c r="O301" s="222"/>
      <c r="P301" s="226"/>
      <c r="Q301" s="222"/>
      <c r="R301" s="222"/>
      <c r="S301" s="222"/>
      <c r="T301" s="222"/>
    </row>
    <row r="302" spans="1:20" ht="12.75" customHeight="1" x14ac:dyDescent="0.2">
      <c r="A302" s="220"/>
      <c r="B302" s="221"/>
      <c r="C302" s="222"/>
      <c r="D302" s="221"/>
      <c r="E302" s="222"/>
      <c r="F302" s="605"/>
      <c r="G302" s="220"/>
      <c r="H302" s="220"/>
      <c r="I302" s="220"/>
      <c r="J302" s="223"/>
      <c r="K302" s="317"/>
      <c r="L302" s="317"/>
      <c r="M302" s="224"/>
      <c r="N302" s="344"/>
      <c r="O302" s="222"/>
      <c r="P302" s="226"/>
      <c r="Q302" s="222"/>
      <c r="R302" s="222"/>
      <c r="S302" s="222"/>
      <c r="T302" s="222"/>
    </row>
    <row r="303" spans="1:20" ht="12.75" customHeight="1" x14ac:dyDescent="0.2">
      <c r="A303" s="220"/>
      <c r="B303" s="221"/>
      <c r="C303" s="222"/>
      <c r="D303" s="221"/>
      <c r="E303" s="222"/>
      <c r="F303" s="605"/>
      <c r="G303" s="220"/>
      <c r="H303" s="220"/>
      <c r="I303" s="220"/>
      <c r="J303" s="223"/>
      <c r="K303" s="317"/>
      <c r="L303" s="317"/>
      <c r="M303" s="224"/>
      <c r="N303" s="344"/>
      <c r="O303" s="222"/>
      <c r="P303" s="226"/>
      <c r="Q303" s="222"/>
      <c r="R303" s="222"/>
      <c r="S303" s="222"/>
      <c r="T303" s="222"/>
    </row>
    <row r="304" spans="1:20" ht="12.75" customHeight="1" x14ac:dyDescent="0.2">
      <c r="A304" s="220"/>
      <c r="B304" s="221"/>
      <c r="C304" s="222"/>
      <c r="D304" s="221"/>
      <c r="E304" s="222"/>
      <c r="F304" s="605"/>
      <c r="G304" s="220"/>
      <c r="H304" s="220"/>
      <c r="I304" s="220"/>
      <c r="J304" s="223"/>
      <c r="K304" s="317"/>
      <c r="L304" s="317"/>
      <c r="M304" s="224"/>
      <c r="N304" s="344"/>
      <c r="O304" s="222"/>
      <c r="P304" s="226"/>
      <c r="Q304" s="222"/>
      <c r="R304" s="222"/>
      <c r="S304" s="222"/>
      <c r="T304" s="222"/>
    </row>
    <row r="305" spans="1:20" ht="12.75" customHeight="1" x14ac:dyDescent="0.2">
      <c r="A305" s="220"/>
      <c r="B305" s="221"/>
      <c r="C305" s="222"/>
      <c r="D305" s="221"/>
      <c r="E305" s="222"/>
      <c r="F305" s="605"/>
      <c r="G305" s="220"/>
      <c r="H305" s="220"/>
      <c r="I305" s="220"/>
      <c r="J305" s="223"/>
      <c r="K305" s="317"/>
      <c r="L305" s="317"/>
      <c r="M305" s="224"/>
      <c r="N305" s="344"/>
      <c r="O305" s="222"/>
      <c r="P305" s="226"/>
      <c r="Q305" s="222"/>
      <c r="R305" s="222"/>
      <c r="S305" s="222"/>
      <c r="T305" s="222"/>
    </row>
    <row r="306" spans="1:20" ht="12.75" customHeight="1" x14ac:dyDescent="0.2">
      <c r="A306" s="220"/>
      <c r="B306" s="221"/>
      <c r="C306" s="222"/>
      <c r="D306" s="221"/>
      <c r="E306" s="222"/>
      <c r="F306" s="605"/>
      <c r="G306" s="220"/>
      <c r="H306" s="220"/>
      <c r="I306" s="220"/>
      <c r="J306" s="223"/>
      <c r="K306" s="317"/>
      <c r="L306" s="317"/>
      <c r="M306" s="224"/>
      <c r="N306" s="344"/>
      <c r="O306" s="222"/>
      <c r="P306" s="226"/>
      <c r="Q306" s="222"/>
      <c r="R306" s="222"/>
      <c r="S306" s="222"/>
      <c r="T306" s="222"/>
    </row>
    <row r="307" spans="1:20" ht="12.75" customHeight="1" x14ac:dyDescent="0.2">
      <c r="A307" s="220"/>
      <c r="B307" s="221"/>
      <c r="C307" s="222"/>
      <c r="D307" s="221"/>
      <c r="E307" s="222"/>
      <c r="F307" s="605"/>
      <c r="G307" s="220"/>
      <c r="H307" s="220"/>
      <c r="I307" s="220"/>
      <c r="J307" s="223"/>
      <c r="K307" s="317"/>
      <c r="L307" s="317"/>
      <c r="M307" s="224"/>
      <c r="N307" s="344"/>
      <c r="O307" s="222"/>
      <c r="P307" s="226"/>
      <c r="Q307" s="222"/>
      <c r="R307" s="222"/>
      <c r="S307" s="222"/>
      <c r="T307" s="222"/>
    </row>
    <row r="308" spans="1:20" ht="12.75" customHeight="1" x14ac:dyDescent="0.2">
      <c r="A308" s="220"/>
      <c r="B308" s="221"/>
      <c r="C308" s="222"/>
      <c r="D308" s="221"/>
      <c r="E308" s="222"/>
      <c r="F308" s="605"/>
      <c r="G308" s="220"/>
      <c r="H308" s="220"/>
      <c r="I308" s="220"/>
      <c r="J308" s="223"/>
      <c r="K308" s="317"/>
      <c r="L308" s="317"/>
      <c r="M308" s="224"/>
      <c r="N308" s="344"/>
      <c r="O308" s="222"/>
      <c r="P308" s="226"/>
      <c r="Q308" s="222"/>
      <c r="R308" s="222"/>
      <c r="S308" s="222"/>
      <c r="T308" s="222"/>
    </row>
    <row r="309" spans="1:20" ht="12.75" customHeight="1" x14ac:dyDescent="0.2">
      <c r="A309" s="220"/>
      <c r="B309" s="221"/>
      <c r="C309" s="222"/>
      <c r="D309" s="221"/>
      <c r="E309" s="222"/>
      <c r="F309" s="605"/>
      <c r="G309" s="220"/>
      <c r="H309" s="220"/>
      <c r="I309" s="220"/>
      <c r="J309" s="223"/>
      <c r="K309" s="317"/>
      <c r="L309" s="317"/>
      <c r="M309" s="224"/>
      <c r="N309" s="344"/>
      <c r="O309" s="222"/>
      <c r="P309" s="226"/>
      <c r="Q309" s="222"/>
      <c r="R309" s="222"/>
      <c r="S309" s="222"/>
      <c r="T309" s="222"/>
    </row>
    <row r="310" spans="1:20" ht="12.75" customHeight="1" x14ac:dyDescent="0.2">
      <c r="A310" s="220"/>
      <c r="B310" s="221"/>
      <c r="C310" s="222"/>
      <c r="D310" s="221"/>
      <c r="E310" s="222"/>
      <c r="F310" s="605"/>
      <c r="G310" s="220"/>
      <c r="H310" s="220"/>
      <c r="I310" s="220"/>
      <c r="J310" s="223"/>
      <c r="K310" s="317"/>
      <c r="L310" s="317"/>
      <c r="M310" s="224"/>
      <c r="N310" s="344"/>
      <c r="O310" s="222"/>
      <c r="P310" s="226"/>
      <c r="Q310" s="222"/>
      <c r="R310" s="222"/>
      <c r="S310" s="222"/>
      <c r="T310" s="222"/>
    </row>
    <row r="311" spans="1:20" ht="12.75" customHeight="1" x14ac:dyDescent="0.2">
      <c r="A311" s="220"/>
      <c r="B311" s="221"/>
      <c r="C311" s="222"/>
      <c r="D311" s="221"/>
      <c r="E311" s="222"/>
      <c r="F311" s="605"/>
      <c r="G311" s="220"/>
      <c r="H311" s="220"/>
      <c r="I311" s="220"/>
      <c r="J311" s="223"/>
      <c r="K311" s="317"/>
      <c r="L311" s="317"/>
      <c r="M311" s="224"/>
      <c r="N311" s="344"/>
      <c r="O311" s="222"/>
      <c r="P311" s="226"/>
      <c r="Q311" s="222"/>
      <c r="R311" s="222"/>
      <c r="S311" s="222"/>
      <c r="T311" s="222"/>
    </row>
    <row r="312" spans="1:20" ht="12.75" customHeight="1" x14ac:dyDescent="0.2">
      <c r="A312" s="220"/>
      <c r="B312" s="221"/>
      <c r="C312" s="222"/>
      <c r="D312" s="221"/>
      <c r="E312" s="222"/>
      <c r="F312" s="605"/>
      <c r="G312" s="220"/>
      <c r="H312" s="220"/>
      <c r="I312" s="220"/>
      <c r="J312" s="223"/>
      <c r="K312" s="317"/>
      <c r="L312" s="317"/>
      <c r="M312" s="224"/>
      <c r="N312" s="344"/>
      <c r="O312" s="222"/>
      <c r="P312" s="226"/>
      <c r="Q312" s="222"/>
      <c r="R312" s="222"/>
      <c r="S312" s="222"/>
      <c r="T312" s="222"/>
    </row>
    <row r="313" spans="1:20" ht="12.75" customHeight="1" x14ac:dyDescent="0.2">
      <c r="A313" s="220"/>
      <c r="B313" s="221"/>
      <c r="C313" s="222"/>
      <c r="D313" s="221"/>
      <c r="E313" s="222"/>
      <c r="F313" s="605"/>
      <c r="G313" s="220"/>
      <c r="H313" s="220"/>
      <c r="I313" s="220"/>
      <c r="J313" s="223"/>
      <c r="K313" s="317"/>
      <c r="L313" s="317"/>
      <c r="M313" s="224"/>
      <c r="N313" s="344"/>
      <c r="O313" s="222"/>
      <c r="P313" s="226"/>
      <c r="Q313" s="222"/>
      <c r="R313" s="222"/>
      <c r="S313" s="222"/>
      <c r="T313" s="222"/>
    </row>
    <row r="314" spans="1:20" ht="12.75" customHeight="1" x14ac:dyDescent="0.2">
      <c r="A314" s="220"/>
      <c r="B314" s="221"/>
      <c r="C314" s="222"/>
      <c r="D314" s="221"/>
      <c r="E314" s="222"/>
      <c r="F314" s="605"/>
      <c r="G314" s="220"/>
      <c r="H314" s="220"/>
      <c r="I314" s="220"/>
      <c r="J314" s="223"/>
      <c r="K314" s="317"/>
      <c r="L314" s="317"/>
      <c r="M314" s="224"/>
      <c r="N314" s="344"/>
      <c r="O314" s="222"/>
      <c r="P314" s="226"/>
      <c r="Q314" s="222"/>
      <c r="R314" s="222"/>
      <c r="S314" s="222"/>
      <c r="T314" s="222"/>
    </row>
    <row r="315" spans="1:20" ht="12.75" customHeight="1" x14ac:dyDescent="0.2">
      <c r="A315" s="220"/>
      <c r="B315" s="221"/>
      <c r="C315" s="222"/>
      <c r="D315" s="221"/>
      <c r="E315" s="222"/>
      <c r="F315" s="605"/>
      <c r="G315" s="220"/>
      <c r="H315" s="220"/>
      <c r="I315" s="220"/>
      <c r="J315" s="223"/>
      <c r="K315" s="317"/>
      <c r="L315" s="317"/>
      <c r="M315" s="224"/>
      <c r="N315" s="344"/>
      <c r="O315" s="222"/>
      <c r="P315" s="226"/>
      <c r="Q315" s="222"/>
      <c r="R315" s="222"/>
      <c r="S315" s="222"/>
      <c r="T315" s="222"/>
    </row>
    <row r="316" spans="1:20" ht="12.75" customHeight="1" x14ac:dyDescent="0.2">
      <c r="A316" s="220"/>
      <c r="B316" s="221"/>
      <c r="C316" s="222"/>
      <c r="D316" s="221"/>
      <c r="E316" s="222"/>
      <c r="F316" s="605"/>
      <c r="G316" s="220"/>
      <c r="H316" s="220"/>
      <c r="I316" s="220"/>
      <c r="J316" s="223"/>
      <c r="K316" s="317"/>
      <c r="L316" s="317"/>
      <c r="M316" s="224"/>
      <c r="N316" s="344"/>
      <c r="O316" s="222"/>
      <c r="P316" s="226"/>
      <c r="Q316" s="222"/>
      <c r="R316" s="222"/>
      <c r="S316" s="222"/>
      <c r="T316" s="222"/>
    </row>
    <row r="317" spans="1:20" ht="12.75" customHeight="1" x14ac:dyDescent="0.2">
      <c r="A317" s="220"/>
      <c r="B317" s="221"/>
      <c r="C317" s="222"/>
      <c r="D317" s="221"/>
      <c r="E317" s="222"/>
      <c r="F317" s="605"/>
      <c r="G317" s="220"/>
      <c r="H317" s="220"/>
      <c r="I317" s="220"/>
      <c r="J317" s="223"/>
      <c r="K317" s="317"/>
      <c r="L317" s="317"/>
      <c r="M317" s="224"/>
      <c r="N317" s="344"/>
      <c r="O317" s="222"/>
      <c r="P317" s="226"/>
      <c r="Q317" s="222"/>
      <c r="R317" s="222"/>
      <c r="S317" s="222"/>
      <c r="T317" s="222"/>
    </row>
    <row r="318" spans="1:20" ht="12.75" customHeight="1" x14ac:dyDescent="0.2">
      <c r="A318" s="220"/>
      <c r="B318" s="221"/>
      <c r="C318" s="222"/>
      <c r="D318" s="221"/>
      <c r="E318" s="222"/>
      <c r="F318" s="605"/>
      <c r="G318" s="220"/>
      <c r="H318" s="220"/>
      <c r="I318" s="220"/>
      <c r="J318" s="223"/>
      <c r="K318" s="317"/>
      <c r="L318" s="317"/>
      <c r="M318" s="224"/>
      <c r="N318" s="344"/>
      <c r="O318" s="222"/>
      <c r="P318" s="226"/>
      <c r="Q318" s="222"/>
      <c r="R318" s="222"/>
      <c r="S318" s="222"/>
      <c r="T318" s="222"/>
    </row>
    <row r="319" spans="1:20" ht="12.75" customHeight="1" x14ac:dyDescent="0.2">
      <c r="A319" s="220"/>
      <c r="B319" s="221"/>
      <c r="C319" s="222"/>
      <c r="D319" s="221"/>
      <c r="E319" s="222"/>
      <c r="F319" s="605"/>
      <c r="G319" s="220"/>
      <c r="H319" s="220"/>
      <c r="I319" s="220"/>
      <c r="J319" s="223"/>
      <c r="K319" s="317"/>
      <c r="L319" s="317"/>
      <c r="M319" s="224"/>
      <c r="N319" s="344"/>
      <c r="O319" s="222"/>
      <c r="P319" s="226"/>
      <c r="Q319" s="222"/>
      <c r="R319" s="222"/>
      <c r="S319" s="222"/>
      <c r="T319" s="222"/>
    </row>
    <row r="320" spans="1:20" ht="12.75" customHeight="1" x14ac:dyDescent="0.2">
      <c r="A320" s="220"/>
      <c r="B320" s="221"/>
      <c r="C320" s="222"/>
      <c r="D320" s="221"/>
      <c r="E320" s="222"/>
      <c r="F320" s="605"/>
      <c r="G320" s="220"/>
      <c r="H320" s="220"/>
      <c r="I320" s="220"/>
      <c r="J320" s="223"/>
      <c r="K320" s="317"/>
      <c r="L320" s="317"/>
      <c r="M320" s="224"/>
      <c r="N320" s="344"/>
      <c r="O320" s="222"/>
      <c r="P320" s="226"/>
      <c r="Q320" s="222"/>
      <c r="R320" s="222"/>
      <c r="S320" s="222"/>
      <c r="T320" s="222"/>
    </row>
    <row r="321" spans="1:20" ht="12.75" customHeight="1" x14ac:dyDescent="0.2">
      <c r="A321" s="220"/>
      <c r="B321" s="221"/>
      <c r="C321" s="222"/>
      <c r="D321" s="221"/>
      <c r="E321" s="222"/>
      <c r="F321" s="605"/>
      <c r="G321" s="220"/>
      <c r="H321" s="220"/>
      <c r="I321" s="220"/>
      <c r="J321" s="223"/>
      <c r="K321" s="317"/>
      <c r="L321" s="317"/>
      <c r="M321" s="224"/>
      <c r="N321" s="344"/>
      <c r="O321" s="222"/>
      <c r="P321" s="226"/>
      <c r="Q321" s="222"/>
      <c r="R321" s="222"/>
      <c r="S321" s="222"/>
      <c r="T321" s="222"/>
    </row>
    <row r="322" spans="1:20" ht="12.75" customHeight="1" x14ac:dyDescent="0.2">
      <c r="A322" s="220"/>
      <c r="B322" s="221"/>
      <c r="C322" s="222"/>
      <c r="D322" s="221"/>
      <c r="E322" s="222"/>
      <c r="F322" s="605"/>
      <c r="G322" s="220"/>
      <c r="H322" s="220"/>
      <c r="I322" s="220"/>
      <c r="J322" s="223"/>
      <c r="K322" s="317"/>
      <c r="L322" s="317"/>
      <c r="M322" s="224"/>
      <c r="N322" s="344"/>
      <c r="O322" s="222"/>
      <c r="P322" s="226"/>
      <c r="Q322" s="222"/>
      <c r="R322" s="222"/>
      <c r="S322" s="222"/>
      <c r="T322" s="222"/>
    </row>
    <row r="323" spans="1:20" ht="12.75" customHeight="1" x14ac:dyDescent="0.2">
      <c r="A323" s="220"/>
      <c r="B323" s="221"/>
      <c r="C323" s="222"/>
      <c r="D323" s="221"/>
      <c r="E323" s="222"/>
      <c r="F323" s="605"/>
      <c r="G323" s="220"/>
      <c r="H323" s="220"/>
      <c r="I323" s="220"/>
      <c r="J323" s="223"/>
      <c r="K323" s="317"/>
      <c r="L323" s="317"/>
      <c r="M323" s="224"/>
      <c r="N323" s="344"/>
      <c r="O323" s="222"/>
      <c r="P323" s="226"/>
      <c r="Q323" s="222"/>
      <c r="R323" s="222"/>
      <c r="S323" s="222"/>
      <c r="T323" s="222"/>
    </row>
    <row r="324" spans="1:20" ht="12.75" customHeight="1" x14ac:dyDescent="0.2">
      <c r="A324" s="220"/>
      <c r="B324" s="221"/>
      <c r="C324" s="222"/>
      <c r="D324" s="221"/>
      <c r="E324" s="222"/>
      <c r="F324" s="605"/>
      <c r="G324" s="220"/>
      <c r="H324" s="220"/>
      <c r="I324" s="220"/>
      <c r="J324" s="223"/>
      <c r="K324" s="317"/>
      <c r="L324" s="317"/>
      <c r="M324" s="224"/>
      <c r="N324" s="344"/>
      <c r="O324" s="222"/>
      <c r="P324" s="226"/>
      <c r="Q324" s="222"/>
      <c r="R324" s="222"/>
      <c r="S324" s="222"/>
      <c r="T324" s="222"/>
    </row>
    <row r="325" spans="1:20" ht="12.75" customHeight="1" x14ac:dyDescent="0.2">
      <c r="A325" s="220"/>
      <c r="B325" s="221"/>
      <c r="C325" s="222"/>
      <c r="D325" s="221"/>
      <c r="E325" s="222"/>
      <c r="F325" s="605"/>
      <c r="G325" s="220"/>
      <c r="H325" s="220"/>
      <c r="I325" s="220"/>
      <c r="J325" s="223"/>
      <c r="K325" s="317"/>
      <c r="L325" s="317"/>
      <c r="M325" s="224"/>
      <c r="N325" s="344"/>
      <c r="O325" s="222"/>
      <c r="P325" s="226"/>
      <c r="Q325" s="222"/>
      <c r="R325" s="222"/>
      <c r="S325" s="222"/>
      <c r="T325" s="222"/>
    </row>
    <row r="326" spans="1:20" ht="12.75" customHeight="1" x14ac:dyDescent="0.2">
      <c r="A326" s="220"/>
      <c r="B326" s="221"/>
      <c r="C326" s="222"/>
      <c r="D326" s="221"/>
      <c r="E326" s="222"/>
      <c r="F326" s="605"/>
      <c r="G326" s="220"/>
      <c r="H326" s="220"/>
      <c r="I326" s="220"/>
      <c r="J326" s="223"/>
      <c r="K326" s="317"/>
      <c r="L326" s="317"/>
      <c r="M326" s="224"/>
      <c r="N326" s="344"/>
      <c r="O326" s="222"/>
      <c r="P326" s="226"/>
      <c r="Q326" s="222"/>
      <c r="R326" s="222"/>
      <c r="S326" s="222"/>
      <c r="T326" s="222"/>
    </row>
    <row r="327" spans="1:20" ht="12.75" customHeight="1" x14ac:dyDescent="0.2">
      <c r="A327" s="220"/>
      <c r="B327" s="221"/>
      <c r="C327" s="222"/>
      <c r="D327" s="221"/>
      <c r="E327" s="222"/>
      <c r="F327" s="605"/>
      <c r="G327" s="220"/>
      <c r="H327" s="220"/>
      <c r="I327" s="220"/>
      <c r="J327" s="223"/>
      <c r="K327" s="317"/>
      <c r="L327" s="317"/>
      <c r="M327" s="224"/>
      <c r="N327" s="344"/>
      <c r="O327" s="222"/>
      <c r="P327" s="226"/>
      <c r="Q327" s="222"/>
      <c r="R327" s="222"/>
      <c r="S327" s="222"/>
      <c r="T327" s="222"/>
    </row>
    <row r="328" spans="1:20" ht="12.75" customHeight="1" x14ac:dyDescent="0.2">
      <c r="A328" s="220"/>
      <c r="B328" s="221"/>
      <c r="C328" s="222"/>
      <c r="D328" s="221"/>
      <c r="E328" s="222"/>
      <c r="F328" s="605"/>
      <c r="G328" s="220"/>
      <c r="H328" s="220"/>
      <c r="I328" s="220"/>
      <c r="J328" s="223"/>
      <c r="K328" s="317"/>
      <c r="L328" s="317"/>
      <c r="M328" s="224"/>
      <c r="N328" s="344"/>
      <c r="O328" s="222"/>
      <c r="P328" s="226"/>
      <c r="Q328" s="222"/>
      <c r="R328" s="222"/>
      <c r="S328" s="222"/>
      <c r="T328" s="222"/>
    </row>
    <row r="329" spans="1:20" ht="12.75" customHeight="1" x14ac:dyDescent="0.2">
      <c r="A329" s="220"/>
      <c r="B329" s="221"/>
      <c r="C329" s="222"/>
      <c r="D329" s="221"/>
      <c r="E329" s="222"/>
      <c r="F329" s="605"/>
      <c r="G329" s="220"/>
      <c r="H329" s="220"/>
      <c r="I329" s="220"/>
      <c r="J329" s="223"/>
      <c r="K329" s="317"/>
      <c r="L329" s="317"/>
      <c r="M329" s="224"/>
      <c r="N329" s="344"/>
      <c r="O329" s="222"/>
      <c r="P329" s="226"/>
      <c r="Q329" s="222"/>
      <c r="R329" s="222"/>
      <c r="S329" s="222"/>
      <c r="T329" s="222"/>
    </row>
    <row r="330" spans="1:20" ht="12.75" customHeight="1" x14ac:dyDescent="0.2">
      <c r="A330" s="220"/>
      <c r="B330" s="221"/>
      <c r="C330" s="222"/>
      <c r="D330" s="221"/>
      <c r="E330" s="222"/>
      <c r="F330" s="605"/>
      <c r="G330" s="220"/>
      <c r="H330" s="220"/>
      <c r="I330" s="220"/>
      <c r="J330" s="223"/>
      <c r="K330" s="317"/>
      <c r="L330" s="317"/>
      <c r="M330" s="224"/>
      <c r="N330" s="344"/>
      <c r="O330" s="222"/>
      <c r="P330" s="226"/>
      <c r="Q330" s="222"/>
      <c r="R330" s="222"/>
      <c r="S330" s="222"/>
      <c r="T330" s="222"/>
    </row>
    <row r="331" spans="1:20" ht="12.75" customHeight="1" x14ac:dyDescent="0.2">
      <c r="A331" s="220"/>
      <c r="B331" s="221"/>
      <c r="C331" s="222"/>
      <c r="D331" s="221"/>
      <c r="E331" s="222"/>
      <c r="F331" s="605"/>
      <c r="G331" s="220"/>
      <c r="H331" s="220"/>
      <c r="I331" s="220"/>
      <c r="J331" s="223"/>
      <c r="K331" s="317"/>
      <c r="L331" s="317"/>
      <c r="M331" s="224"/>
      <c r="N331" s="344"/>
      <c r="O331" s="222"/>
      <c r="P331" s="226"/>
      <c r="Q331" s="222"/>
      <c r="R331" s="222"/>
      <c r="S331" s="222"/>
      <c r="T331" s="222"/>
    </row>
    <row r="332" spans="1:20" ht="12.75" customHeight="1" x14ac:dyDescent="0.2">
      <c r="A332" s="220"/>
      <c r="B332" s="221"/>
      <c r="C332" s="222"/>
      <c r="D332" s="221"/>
      <c r="E332" s="222"/>
      <c r="F332" s="605"/>
      <c r="G332" s="220"/>
      <c r="H332" s="220"/>
      <c r="I332" s="220"/>
      <c r="J332" s="223"/>
      <c r="K332" s="317"/>
      <c r="L332" s="317"/>
      <c r="M332" s="224"/>
      <c r="N332" s="344"/>
      <c r="O332" s="222"/>
      <c r="P332" s="226"/>
      <c r="Q332" s="222"/>
      <c r="R332" s="222"/>
      <c r="S332" s="222"/>
      <c r="T332" s="222"/>
    </row>
    <row r="333" spans="1:20" ht="12.75" customHeight="1" x14ac:dyDescent="0.2">
      <c r="A333" s="220"/>
      <c r="B333" s="221"/>
      <c r="C333" s="222"/>
      <c r="D333" s="221"/>
      <c r="E333" s="222"/>
      <c r="F333" s="605"/>
      <c r="G333" s="220"/>
      <c r="H333" s="220"/>
      <c r="I333" s="220"/>
      <c r="J333" s="223"/>
      <c r="K333" s="317"/>
      <c r="L333" s="317"/>
      <c r="M333" s="224"/>
      <c r="N333" s="344"/>
      <c r="O333" s="222"/>
      <c r="P333" s="226"/>
      <c r="Q333" s="222"/>
      <c r="R333" s="222"/>
      <c r="S333" s="222"/>
      <c r="T333" s="222"/>
    </row>
    <row r="334" spans="1:20" ht="12.75" customHeight="1" x14ac:dyDescent="0.2">
      <c r="A334" s="220"/>
      <c r="B334" s="221"/>
      <c r="C334" s="222"/>
      <c r="D334" s="221"/>
      <c r="E334" s="222"/>
      <c r="F334" s="605"/>
      <c r="G334" s="220"/>
      <c r="H334" s="220"/>
      <c r="I334" s="220"/>
      <c r="J334" s="223"/>
      <c r="K334" s="317"/>
      <c r="L334" s="317"/>
      <c r="M334" s="224"/>
      <c r="N334" s="344"/>
      <c r="O334" s="222"/>
      <c r="P334" s="226"/>
      <c r="Q334" s="222"/>
      <c r="R334" s="222"/>
      <c r="S334" s="222"/>
      <c r="T334" s="222"/>
    </row>
    <row r="335" spans="1:20" ht="12.75" customHeight="1" x14ac:dyDescent="0.2">
      <c r="A335" s="220"/>
      <c r="B335" s="221"/>
      <c r="C335" s="222"/>
      <c r="D335" s="221"/>
      <c r="E335" s="222"/>
      <c r="F335" s="605"/>
      <c r="G335" s="220"/>
      <c r="H335" s="220"/>
      <c r="I335" s="220"/>
      <c r="J335" s="223"/>
      <c r="K335" s="317"/>
      <c r="L335" s="317"/>
      <c r="M335" s="224"/>
      <c r="N335" s="344"/>
      <c r="O335" s="222"/>
      <c r="P335" s="226"/>
      <c r="Q335" s="222"/>
      <c r="R335" s="222"/>
      <c r="S335" s="222"/>
      <c r="T335" s="222"/>
    </row>
    <row r="336" spans="1:20" ht="12.75" customHeight="1" x14ac:dyDescent="0.2">
      <c r="A336" s="220"/>
      <c r="B336" s="221"/>
      <c r="C336" s="222"/>
      <c r="D336" s="221"/>
      <c r="E336" s="222"/>
      <c r="F336" s="605"/>
      <c r="G336" s="220"/>
      <c r="H336" s="220"/>
      <c r="I336" s="220"/>
      <c r="J336" s="223"/>
      <c r="K336" s="317"/>
      <c r="L336" s="317"/>
      <c r="M336" s="224"/>
      <c r="N336" s="344"/>
      <c r="O336" s="222"/>
      <c r="P336" s="226"/>
      <c r="Q336" s="222"/>
      <c r="R336" s="222"/>
      <c r="S336" s="222"/>
      <c r="T336" s="222"/>
    </row>
    <row r="337" spans="1:20" ht="12.75" customHeight="1" x14ac:dyDescent="0.2">
      <c r="A337" s="220"/>
      <c r="B337" s="221"/>
      <c r="C337" s="222"/>
      <c r="D337" s="221"/>
      <c r="E337" s="222"/>
      <c r="F337" s="605"/>
      <c r="G337" s="220"/>
      <c r="H337" s="220"/>
      <c r="I337" s="220"/>
      <c r="J337" s="223"/>
      <c r="K337" s="317"/>
      <c r="L337" s="317"/>
      <c r="M337" s="224"/>
      <c r="N337" s="344"/>
      <c r="O337" s="222"/>
      <c r="P337" s="226"/>
      <c r="Q337" s="222"/>
      <c r="R337" s="222"/>
      <c r="S337" s="222"/>
      <c r="T337" s="222"/>
    </row>
    <row r="338" spans="1:20" ht="12.75" customHeight="1" x14ac:dyDescent="0.2">
      <c r="A338" s="220"/>
      <c r="B338" s="221"/>
      <c r="C338" s="222"/>
      <c r="D338" s="221"/>
      <c r="E338" s="222"/>
      <c r="F338" s="605"/>
      <c r="G338" s="220"/>
      <c r="H338" s="220"/>
      <c r="I338" s="220"/>
      <c r="J338" s="223"/>
      <c r="K338" s="317"/>
      <c r="L338" s="317"/>
      <c r="M338" s="224"/>
      <c r="N338" s="344"/>
      <c r="O338" s="222"/>
      <c r="P338" s="226"/>
      <c r="Q338" s="222"/>
      <c r="R338" s="222"/>
      <c r="S338" s="222"/>
      <c r="T338" s="222"/>
    </row>
    <row r="339" spans="1:20" ht="12.75" customHeight="1" x14ac:dyDescent="0.2">
      <c r="A339" s="220"/>
      <c r="B339" s="221"/>
      <c r="C339" s="222"/>
      <c r="D339" s="221"/>
      <c r="E339" s="222"/>
      <c r="F339" s="605"/>
      <c r="G339" s="220"/>
      <c r="H339" s="220"/>
      <c r="I339" s="220"/>
      <c r="J339" s="223"/>
      <c r="K339" s="317"/>
      <c r="L339" s="317"/>
      <c r="M339" s="224"/>
      <c r="N339" s="344"/>
      <c r="O339" s="222"/>
      <c r="P339" s="226"/>
      <c r="Q339" s="222"/>
      <c r="R339" s="222"/>
      <c r="S339" s="222"/>
      <c r="T339" s="222"/>
    </row>
    <row r="340" spans="1:20" ht="12.75" customHeight="1" x14ac:dyDescent="0.2">
      <c r="A340" s="220"/>
      <c r="B340" s="221"/>
      <c r="C340" s="222"/>
      <c r="D340" s="221"/>
      <c r="E340" s="222"/>
      <c r="F340" s="605"/>
      <c r="G340" s="220"/>
      <c r="H340" s="220"/>
      <c r="I340" s="220"/>
      <c r="J340" s="223"/>
      <c r="K340" s="317"/>
      <c r="L340" s="317"/>
      <c r="M340" s="224"/>
      <c r="N340" s="344"/>
      <c r="O340" s="222"/>
      <c r="P340" s="226"/>
      <c r="Q340" s="222"/>
      <c r="R340" s="222"/>
      <c r="S340" s="222"/>
      <c r="T340" s="222"/>
    </row>
    <row r="341" spans="1:20" ht="12.75" customHeight="1" x14ac:dyDescent="0.2">
      <c r="A341" s="220"/>
      <c r="B341" s="221"/>
      <c r="C341" s="222"/>
      <c r="D341" s="221"/>
      <c r="E341" s="222"/>
      <c r="F341" s="605"/>
      <c r="G341" s="220"/>
      <c r="H341" s="220"/>
      <c r="I341" s="220"/>
      <c r="J341" s="223"/>
      <c r="K341" s="317"/>
      <c r="L341" s="317"/>
      <c r="M341" s="224"/>
      <c r="N341" s="344"/>
      <c r="O341" s="222"/>
      <c r="P341" s="226"/>
      <c r="Q341" s="222"/>
      <c r="R341" s="222"/>
      <c r="S341" s="222"/>
      <c r="T341" s="222"/>
    </row>
    <row r="342" spans="1:20" ht="12.75" customHeight="1" x14ac:dyDescent="0.2">
      <c r="A342" s="220"/>
      <c r="B342" s="221"/>
      <c r="C342" s="222"/>
      <c r="D342" s="221"/>
      <c r="E342" s="222"/>
      <c r="F342" s="605"/>
      <c r="G342" s="220"/>
      <c r="H342" s="220"/>
      <c r="I342" s="220"/>
      <c r="J342" s="223"/>
      <c r="K342" s="317"/>
      <c r="L342" s="317"/>
      <c r="M342" s="224"/>
      <c r="N342" s="344"/>
      <c r="O342" s="222"/>
      <c r="P342" s="226"/>
      <c r="Q342" s="222"/>
      <c r="R342" s="222"/>
      <c r="S342" s="222"/>
      <c r="T342" s="222"/>
    </row>
    <row r="343" spans="1:20" ht="12.75" customHeight="1" x14ac:dyDescent="0.2">
      <c r="A343" s="220"/>
      <c r="B343" s="221"/>
      <c r="C343" s="222"/>
      <c r="D343" s="221"/>
      <c r="E343" s="222"/>
      <c r="F343" s="605"/>
      <c r="G343" s="220"/>
      <c r="H343" s="220"/>
      <c r="I343" s="220"/>
      <c r="J343" s="223"/>
      <c r="K343" s="317"/>
      <c r="L343" s="317"/>
      <c r="M343" s="224"/>
      <c r="N343" s="344"/>
      <c r="O343" s="222"/>
      <c r="P343" s="226"/>
      <c r="Q343" s="222"/>
      <c r="R343" s="222"/>
      <c r="S343" s="222"/>
      <c r="T343" s="222"/>
    </row>
    <row r="344" spans="1:20" ht="12.75" customHeight="1" x14ac:dyDescent="0.2">
      <c r="A344" s="220"/>
      <c r="B344" s="221"/>
      <c r="C344" s="222"/>
      <c r="D344" s="221"/>
      <c r="E344" s="222"/>
      <c r="F344" s="605"/>
      <c r="G344" s="220"/>
      <c r="H344" s="220"/>
      <c r="I344" s="220"/>
      <c r="J344" s="223"/>
      <c r="K344" s="317"/>
      <c r="L344" s="317"/>
      <c r="M344" s="224"/>
      <c r="N344" s="344"/>
      <c r="O344" s="222"/>
      <c r="P344" s="226"/>
      <c r="Q344" s="222"/>
      <c r="R344" s="222"/>
      <c r="S344" s="222"/>
      <c r="T344" s="222"/>
    </row>
    <row r="345" spans="1:20" ht="12.75" customHeight="1" x14ac:dyDescent="0.2">
      <c r="A345" s="220"/>
      <c r="B345" s="221"/>
      <c r="C345" s="222"/>
      <c r="D345" s="221"/>
      <c r="E345" s="222"/>
      <c r="F345" s="605"/>
      <c r="G345" s="220"/>
      <c r="H345" s="220"/>
      <c r="I345" s="220"/>
      <c r="J345" s="223"/>
      <c r="K345" s="317"/>
      <c r="L345" s="317"/>
      <c r="M345" s="224"/>
      <c r="N345" s="344"/>
      <c r="O345" s="222"/>
      <c r="P345" s="226"/>
      <c r="Q345" s="222"/>
      <c r="R345" s="222"/>
      <c r="S345" s="222"/>
      <c r="T345" s="222"/>
    </row>
    <row r="346" spans="1:20" ht="12.75" customHeight="1" x14ac:dyDescent="0.2">
      <c r="A346" s="220"/>
      <c r="B346" s="221"/>
      <c r="C346" s="222"/>
      <c r="D346" s="221"/>
      <c r="E346" s="222"/>
      <c r="F346" s="605"/>
      <c r="G346" s="220"/>
      <c r="H346" s="220"/>
      <c r="I346" s="220"/>
      <c r="J346" s="223"/>
      <c r="K346" s="317"/>
      <c r="L346" s="317"/>
      <c r="M346" s="224"/>
      <c r="N346" s="344"/>
      <c r="O346" s="222"/>
      <c r="P346" s="226"/>
      <c r="Q346" s="222"/>
      <c r="R346" s="222"/>
      <c r="S346" s="222"/>
      <c r="T346" s="222"/>
    </row>
    <row r="347" spans="1:20" ht="12.75" customHeight="1" x14ac:dyDescent="0.2">
      <c r="A347" s="220"/>
      <c r="B347" s="221"/>
      <c r="C347" s="222"/>
      <c r="D347" s="221"/>
      <c r="E347" s="222"/>
      <c r="F347" s="605"/>
      <c r="G347" s="220"/>
      <c r="H347" s="220"/>
      <c r="I347" s="220"/>
      <c r="J347" s="223"/>
      <c r="K347" s="317"/>
      <c r="L347" s="317"/>
      <c r="M347" s="224"/>
      <c r="N347" s="344"/>
      <c r="O347" s="222"/>
      <c r="P347" s="226"/>
      <c r="Q347" s="222"/>
      <c r="R347" s="222"/>
      <c r="S347" s="222"/>
      <c r="T347" s="222"/>
    </row>
    <row r="348" spans="1:20" ht="12.75" customHeight="1" x14ac:dyDescent="0.2">
      <c r="A348" s="220"/>
      <c r="B348" s="221"/>
      <c r="C348" s="222"/>
      <c r="D348" s="221"/>
      <c r="E348" s="222"/>
      <c r="F348" s="605"/>
      <c r="G348" s="220"/>
      <c r="H348" s="220"/>
      <c r="I348" s="220"/>
      <c r="J348" s="223"/>
      <c r="K348" s="317"/>
      <c r="L348" s="317"/>
      <c r="M348" s="224"/>
      <c r="N348" s="344"/>
      <c r="O348" s="222"/>
      <c r="P348" s="226"/>
      <c r="Q348" s="222"/>
      <c r="R348" s="222"/>
      <c r="S348" s="222"/>
      <c r="T348" s="222"/>
    </row>
    <row r="349" spans="1:20" ht="12.75" customHeight="1" x14ac:dyDescent="0.2">
      <c r="A349" s="220"/>
      <c r="B349" s="221"/>
      <c r="C349" s="222"/>
      <c r="D349" s="221"/>
      <c r="E349" s="222"/>
      <c r="F349" s="605"/>
      <c r="G349" s="220"/>
      <c r="H349" s="220"/>
      <c r="I349" s="220"/>
      <c r="J349" s="223"/>
      <c r="K349" s="317"/>
      <c r="L349" s="317"/>
      <c r="M349" s="224"/>
      <c r="N349" s="344"/>
      <c r="O349" s="222"/>
      <c r="P349" s="226"/>
      <c r="Q349" s="222"/>
      <c r="R349" s="222"/>
      <c r="S349" s="222"/>
      <c r="T349" s="222"/>
    </row>
    <row r="350" spans="1:20" ht="12.75" customHeight="1" x14ac:dyDescent="0.2">
      <c r="A350" s="220"/>
      <c r="B350" s="221"/>
      <c r="C350" s="222"/>
      <c r="D350" s="221"/>
      <c r="E350" s="222"/>
      <c r="F350" s="605"/>
      <c r="G350" s="220"/>
      <c r="H350" s="220"/>
      <c r="I350" s="220"/>
      <c r="J350" s="223"/>
      <c r="K350" s="317"/>
      <c r="L350" s="317"/>
      <c r="M350" s="224"/>
      <c r="N350" s="344"/>
      <c r="O350" s="222"/>
      <c r="P350" s="226"/>
      <c r="Q350" s="222"/>
      <c r="R350" s="222"/>
      <c r="S350" s="222"/>
      <c r="T350" s="222"/>
    </row>
    <row r="351" spans="1:20" ht="12.75" customHeight="1" x14ac:dyDescent="0.2">
      <c r="A351" s="220"/>
      <c r="B351" s="221"/>
      <c r="C351" s="222"/>
      <c r="D351" s="221"/>
      <c r="E351" s="222"/>
      <c r="F351" s="605"/>
      <c r="G351" s="220"/>
      <c r="H351" s="220"/>
      <c r="I351" s="220"/>
      <c r="J351" s="223"/>
      <c r="K351" s="317"/>
      <c r="L351" s="317"/>
      <c r="M351" s="224"/>
      <c r="N351" s="344"/>
      <c r="O351" s="222"/>
      <c r="P351" s="226"/>
      <c r="Q351" s="222"/>
      <c r="R351" s="222"/>
      <c r="S351" s="222"/>
      <c r="T351" s="222"/>
    </row>
    <row r="352" spans="1:20" ht="12.75" customHeight="1" x14ac:dyDescent="0.2">
      <c r="A352" s="220"/>
      <c r="B352" s="221"/>
      <c r="C352" s="222"/>
      <c r="D352" s="221"/>
      <c r="E352" s="222"/>
      <c r="F352" s="605"/>
      <c r="G352" s="220"/>
      <c r="H352" s="220"/>
      <c r="I352" s="220"/>
      <c r="J352" s="223"/>
      <c r="K352" s="317"/>
      <c r="L352" s="317"/>
      <c r="M352" s="224"/>
      <c r="N352" s="344"/>
      <c r="O352" s="222"/>
      <c r="P352" s="226"/>
      <c r="Q352" s="222"/>
      <c r="R352" s="222"/>
      <c r="S352" s="222"/>
      <c r="T352" s="222"/>
    </row>
    <row r="353" spans="1:20" ht="12.75" customHeight="1" x14ac:dyDescent="0.2">
      <c r="A353" s="220"/>
      <c r="B353" s="221"/>
      <c r="C353" s="222"/>
      <c r="D353" s="221"/>
      <c r="E353" s="222"/>
      <c r="F353" s="605"/>
      <c r="G353" s="220"/>
      <c r="H353" s="220"/>
      <c r="I353" s="220"/>
      <c r="J353" s="223"/>
      <c r="K353" s="317"/>
      <c r="L353" s="317"/>
      <c r="M353" s="224"/>
      <c r="N353" s="344"/>
      <c r="O353" s="222"/>
      <c r="P353" s="226"/>
      <c r="Q353" s="222"/>
      <c r="R353" s="222"/>
      <c r="S353" s="222"/>
      <c r="T353" s="222"/>
    </row>
    <row r="354" spans="1:20" ht="12.75" customHeight="1" x14ac:dyDescent="0.2">
      <c r="A354" s="220"/>
      <c r="B354" s="221"/>
      <c r="C354" s="222"/>
      <c r="D354" s="221"/>
      <c r="E354" s="222"/>
      <c r="F354" s="605"/>
      <c r="G354" s="220"/>
      <c r="H354" s="220"/>
      <c r="I354" s="220"/>
      <c r="J354" s="223"/>
      <c r="K354" s="317"/>
      <c r="L354" s="317"/>
      <c r="M354" s="224"/>
      <c r="N354" s="344"/>
      <c r="O354" s="222"/>
      <c r="P354" s="226"/>
      <c r="Q354" s="222"/>
      <c r="R354" s="222"/>
      <c r="S354" s="222"/>
      <c r="T354" s="222"/>
    </row>
    <row r="355" spans="1:20" ht="12.75" customHeight="1" x14ac:dyDescent="0.2">
      <c r="A355" s="220"/>
      <c r="B355" s="221"/>
      <c r="C355" s="222"/>
      <c r="D355" s="221"/>
      <c r="E355" s="222"/>
      <c r="F355" s="605"/>
      <c r="G355" s="220"/>
      <c r="H355" s="220"/>
      <c r="I355" s="220"/>
      <c r="J355" s="223"/>
      <c r="K355" s="317"/>
      <c r="L355" s="317"/>
      <c r="M355" s="224"/>
      <c r="N355" s="344"/>
      <c r="O355" s="222"/>
      <c r="P355" s="226"/>
      <c r="Q355" s="222"/>
      <c r="R355" s="222"/>
      <c r="S355" s="222"/>
      <c r="T355" s="222"/>
    </row>
    <row r="356" spans="1:20" ht="12.75" customHeight="1" x14ac:dyDescent="0.2">
      <c r="A356" s="220"/>
      <c r="B356" s="221"/>
      <c r="C356" s="222"/>
      <c r="D356" s="221"/>
      <c r="E356" s="222"/>
      <c r="F356" s="605"/>
      <c r="G356" s="220"/>
      <c r="H356" s="220"/>
      <c r="I356" s="220"/>
      <c r="J356" s="223"/>
      <c r="K356" s="317"/>
      <c r="L356" s="317"/>
      <c r="M356" s="224"/>
      <c r="N356" s="344"/>
      <c r="O356" s="222"/>
      <c r="P356" s="226"/>
      <c r="Q356" s="222"/>
      <c r="R356" s="222"/>
      <c r="S356" s="222"/>
      <c r="T356" s="222"/>
    </row>
    <row r="357" spans="1:20" ht="12.75" customHeight="1" x14ac:dyDescent="0.2">
      <c r="A357" s="220"/>
      <c r="B357" s="221"/>
      <c r="C357" s="222"/>
      <c r="D357" s="221"/>
      <c r="E357" s="222"/>
      <c r="F357" s="605"/>
      <c r="G357" s="220"/>
      <c r="H357" s="220"/>
      <c r="I357" s="220"/>
      <c r="J357" s="223"/>
      <c r="K357" s="317"/>
      <c r="L357" s="317"/>
      <c r="M357" s="224"/>
      <c r="N357" s="344"/>
      <c r="O357" s="222"/>
      <c r="P357" s="226"/>
      <c r="Q357" s="222"/>
      <c r="R357" s="222"/>
      <c r="S357" s="222"/>
      <c r="T357" s="222"/>
    </row>
    <row r="358" spans="1:20" ht="12.75" customHeight="1" x14ac:dyDescent="0.2">
      <c r="A358" s="220"/>
      <c r="B358" s="221"/>
      <c r="C358" s="222"/>
      <c r="D358" s="221"/>
      <c r="E358" s="222"/>
      <c r="F358" s="605"/>
      <c r="G358" s="220"/>
      <c r="H358" s="220"/>
      <c r="I358" s="220"/>
      <c r="J358" s="223"/>
      <c r="K358" s="317"/>
      <c r="L358" s="317"/>
      <c r="M358" s="224"/>
      <c r="N358" s="344"/>
      <c r="O358" s="222"/>
      <c r="P358" s="226"/>
      <c r="Q358" s="222"/>
      <c r="R358" s="222"/>
      <c r="S358" s="222"/>
      <c r="T358" s="222"/>
    </row>
    <row r="359" spans="1:20" ht="12.75" customHeight="1" x14ac:dyDescent="0.2">
      <c r="A359" s="220"/>
      <c r="B359" s="221"/>
      <c r="C359" s="222"/>
      <c r="D359" s="221"/>
      <c r="E359" s="222"/>
      <c r="F359" s="605"/>
      <c r="G359" s="220"/>
      <c r="H359" s="220"/>
      <c r="I359" s="220"/>
      <c r="J359" s="223"/>
      <c r="K359" s="317"/>
      <c r="L359" s="317"/>
      <c r="M359" s="224"/>
      <c r="N359" s="344"/>
      <c r="O359" s="222"/>
      <c r="P359" s="226"/>
      <c r="Q359" s="222"/>
      <c r="R359" s="222"/>
      <c r="S359" s="222"/>
      <c r="T359" s="222"/>
    </row>
    <row r="360" spans="1:20" ht="12.75" customHeight="1" x14ac:dyDescent="0.2">
      <c r="A360" s="220"/>
      <c r="B360" s="221"/>
      <c r="C360" s="222"/>
      <c r="D360" s="221"/>
      <c r="E360" s="222"/>
      <c r="F360" s="605"/>
      <c r="G360" s="220"/>
      <c r="H360" s="220"/>
      <c r="I360" s="220"/>
      <c r="J360" s="223"/>
      <c r="K360" s="317"/>
      <c r="L360" s="317"/>
      <c r="M360" s="224"/>
      <c r="N360" s="344"/>
      <c r="O360" s="222"/>
      <c r="P360" s="226"/>
      <c r="Q360" s="222"/>
      <c r="R360" s="222"/>
      <c r="S360" s="222"/>
      <c r="T360" s="222"/>
    </row>
    <row r="361" spans="1:20" ht="12.75" customHeight="1" x14ac:dyDescent="0.2">
      <c r="A361" s="220"/>
      <c r="B361" s="221"/>
      <c r="C361" s="222"/>
      <c r="D361" s="221"/>
      <c r="E361" s="222"/>
      <c r="F361" s="605"/>
      <c r="G361" s="220"/>
      <c r="H361" s="220"/>
      <c r="I361" s="220"/>
      <c r="J361" s="223"/>
      <c r="K361" s="317"/>
      <c r="L361" s="317"/>
      <c r="M361" s="224"/>
      <c r="N361" s="344"/>
      <c r="O361" s="222"/>
      <c r="P361" s="226"/>
      <c r="Q361" s="222"/>
      <c r="R361" s="222"/>
      <c r="S361" s="222"/>
      <c r="T361" s="222"/>
    </row>
    <row r="362" spans="1:20" ht="12.75" customHeight="1" x14ac:dyDescent="0.2">
      <c r="A362" s="220"/>
      <c r="B362" s="221"/>
      <c r="C362" s="222"/>
      <c r="D362" s="221"/>
      <c r="E362" s="222"/>
      <c r="F362" s="605"/>
      <c r="G362" s="220"/>
      <c r="H362" s="220"/>
      <c r="I362" s="220"/>
      <c r="J362" s="223"/>
      <c r="K362" s="317"/>
      <c r="L362" s="317"/>
      <c r="M362" s="224"/>
      <c r="N362" s="344"/>
      <c r="O362" s="222"/>
      <c r="P362" s="226"/>
      <c r="Q362" s="222"/>
      <c r="R362" s="222"/>
      <c r="S362" s="222"/>
      <c r="T362" s="222"/>
    </row>
    <row r="363" spans="1:20" ht="12.75" customHeight="1" x14ac:dyDescent="0.2">
      <c r="A363" s="220"/>
      <c r="B363" s="221"/>
      <c r="C363" s="222"/>
      <c r="D363" s="221"/>
      <c r="E363" s="222"/>
      <c r="F363" s="605"/>
      <c r="G363" s="220"/>
      <c r="H363" s="220"/>
      <c r="I363" s="220"/>
      <c r="J363" s="223"/>
      <c r="K363" s="317"/>
      <c r="L363" s="317"/>
      <c r="M363" s="224"/>
      <c r="N363" s="344"/>
      <c r="O363" s="222"/>
      <c r="P363" s="226"/>
      <c r="Q363" s="222"/>
      <c r="R363" s="222"/>
      <c r="S363" s="222"/>
      <c r="T363" s="222"/>
    </row>
    <row r="364" spans="1:20" ht="12.75" customHeight="1" x14ac:dyDescent="0.2">
      <c r="A364" s="220"/>
      <c r="B364" s="221"/>
      <c r="C364" s="222"/>
      <c r="D364" s="221"/>
      <c r="E364" s="222"/>
      <c r="F364" s="605"/>
      <c r="G364" s="220"/>
      <c r="H364" s="220"/>
      <c r="I364" s="220"/>
      <c r="J364" s="223"/>
      <c r="K364" s="317"/>
      <c r="L364" s="317"/>
      <c r="M364" s="224"/>
      <c r="N364" s="344"/>
      <c r="O364" s="222"/>
      <c r="P364" s="226"/>
      <c r="Q364" s="222"/>
      <c r="R364" s="222"/>
      <c r="S364" s="222"/>
      <c r="T364" s="222"/>
    </row>
    <row r="365" spans="1:20" ht="12.75" customHeight="1" x14ac:dyDescent="0.2">
      <c r="A365" s="220"/>
      <c r="B365" s="221"/>
      <c r="C365" s="222"/>
      <c r="D365" s="221"/>
      <c r="E365" s="222"/>
      <c r="F365" s="605"/>
      <c r="G365" s="220"/>
      <c r="H365" s="220"/>
      <c r="I365" s="220"/>
      <c r="J365" s="223"/>
      <c r="K365" s="317"/>
      <c r="L365" s="317"/>
      <c r="M365" s="224"/>
      <c r="N365" s="344"/>
      <c r="O365" s="222"/>
      <c r="P365" s="226"/>
      <c r="Q365" s="222"/>
      <c r="R365" s="222"/>
      <c r="S365" s="222"/>
      <c r="T365" s="222"/>
    </row>
    <row r="366" spans="1:20" ht="12.75" customHeight="1" x14ac:dyDescent="0.2">
      <c r="A366" s="220"/>
      <c r="B366" s="221"/>
      <c r="C366" s="222"/>
      <c r="D366" s="221"/>
      <c r="E366" s="222"/>
      <c r="F366" s="605"/>
      <c r="G366" s="220"/>
      <c r="H366" s="220"/>
      <c r="I366" s="220"/>
      <c r="J366" s="223"/>
      <c r="K366" s="317"/>
      <c r="L366" s="317"/>
      <c r="M366" s="224"/>
      <c r="N366" s="344"/>
      <c r="O366" s="222"/>
      <c r="P366" s="226"/>
      <c r="Q366" s="222"/>
      <c r="R366" s="222"/>
      <c r="S366" s="222"/>
      <c r="T366" s="222"/>
    </row>
    <row r="367" spans="1:20" ht="12.75" customHeight="1" x14ac:dyDescent="0.2">
      <c r="A367" s="220"/>
      <c r="B367" s="221"/>
      <c r="C367" s="222"/>
      <c r="D367" s="221"/>
      <c r="E367" s="222"/>
      <c r="F367" s="605"/>
      <c r="G367" s="220"/>
      <c r="H367" s="220"/>
      <c r="I367" s="220"/>
      <c r="J367" s="223"/>
      <c r="K367" s="317"/>
      <c r="L367" s="317"/>
      <c r="M367" s="224"/>
      <c r="N367" s="344"/>
      <c r="O367" s="222"/>
      <c r="P367" s="226"/>
      <c r="Q367" s="222"/>
      <c r="R367" s="222"/>
      <c r="S367" s="222"/>
      <c r="T367" s="222"/>
    </row>
    <row r="368" spans="1:20" ht="12.75" customHeight="1" x14ac:dyDescent="0.2">
      <c r="A368" s="220"/>
      <c r="B368" s="221"/>
      <c r="C368" s="222"/>
      <c r="D368" s="221"/>
      <c r="E368" s="222"/>
      <c r="F368" s="605"/>
      <c r="G368" s="220"/>
      <c r="H368" s="220"/>
      <c r="I368" s="220"/>
      <c r="J368" s="223"/>
      <c r="K368" s="317"/>
      <c r="L368" s="317"/>
      <c r="M368" s="224"/>
      <c r="N368" s="344"/>
      <c r="O368" s="222"/>
      <c r="P368" s="226"/>
      <c r="Q368" s="222"/>
      <c r="R368" s="222"/>
      <c r="S368" s="222"/>
      <c r="T368" s="222"/>
    </row>
    <row r="369" spans="1:20" ht="12.75" customHeight="1" x14ac:dyDescent="0.2">
      <c r="A369" s="220"/>
      <c r="B369" s="221"/>
      <c r="C369" s="222"/>
      <c r="D369" s="221"/>
      <c r="E369" s="222"/>
      <c r="F369" s="605"/>
      <c r="G369" s="220"/>
      <c r="H369" s="220"/>
      <c r="I369" s="220"/>
      <c r="J369" s="223"/>
      <c r="K369" s="317"/>
      <c r="L369" s="317"/>
      <c r="M369" s="224"/>
      <c r="N369" s="344"/>
      <c r="O369" s="222"/>
      <c r="P369" s="226"/>
      <c r="Q369" s="222"/>
      <c r="R369" s="222"/>
      <c r="S369" s="222"/>
      <c r="T369" s="222"/>
    </row>
    <row r="370" spans="1:20" ht="12.75" customHeight="1" x14ac:dyDescent="0.2">
      <c r="A370" s="220"/>
      <c r="B370" s="221"/>
      <c r="C370" s="222"/>
      <c r="D370" s="221"/>
      <c r="E370" s="222"/>
      <c r="F370" s="605"/>
      <c r="G370" s="220"/>
      <c r="H370" s="220"/>
      <c r="I370" s="220"/>
      <c r="J370" s="223"/>
      <c r="K370" s="317"/>
      <c r="L370" s="317"/>
      <c r="M370" s="224"/>
      <c r="N370" s="344"/>
      <c r="O370" s="222"/>
      <c r="P370" s="226"/>
      <c r="Q370" s="222"/>
      <c r="R370" s="222"/>
      <c r="S370" s="222"/>
      <c r="T370" s="222"/>
    </row>
    <row r="371" spans="1:20" ht="12.75" customHeight="1" x14ac:dyDescent="0.2">
      <c r="A371" s="220"/>
      <c r="B371" s="221"/>
      <c r="C371" s="222"/>
      <c r="D371" s="221"/>
      <c r="E371" s="222"/>
      <c r="F371" s="605"/>
      <c r="G371" s="220"/>
      <c r="H371" s="220"/>
      <c r="I371" s="220"/>
      <c r="J371" s="223"/>
      <c r="K371" s="317"/>
      <c r="L371" s="317"/>
      <c r="M371" s="224"/>
      <c r="N371" s="344"/>
      <c r="O371" s="222"/>
      <c r="P371" s="226"/>
      <c r="Q371" s="222"/>
      <c r="R371" s="222"/>
      <c r="S371" s="222"/>
      <c r="T371" s="222"/>
    </row>
    <row r="372" spans="1:20" ht="12.75" customHeight="1" x14ac:dyDescent="0.2">
      <c r="A372" s="220"/>
      <c r="B372" s="221"/>
      <c r="C372" s="222"/>
      <c r="D372" s="221"/>
      <c r="E372" s="222"/>
      <c r="F372" s="605"/>
      <c r="G372" s="220"/>
      <c r="H372" s="220"/>
      <c r="I372" s="220"/>
      <c r="J372" s="223"/>
      <c r="K372" s="317"/>
      <c r="L372" s="317"/>
      <c r="M372" s="224"/>
      <c r="N372" s="344"/>
      <c r="O372" s="222"/>
      <c r="P372" s="226"/>
      <c r="Q372" s="222"/>
      <c r="R372" s="222"/>
      <c r="S372" s="222"/>
      <c r="T372" s="222"/>
    </row>
    <row r="373" spans="1:20" ht="12.75" customHeight="1" x14ac:dyDescent="0.2">
      <c r="A373" s="220"/>
      <c r="B373" s="221"/>
      <c r="C373" s="222"/>
      <c r="D373" s="221"/>
      <c r="E373" s="222"/>
      <c r="F373" s="605"/>
      <c r="G373" s="220"/>
      <c r="H373" s="220"/>
      <c r="I373" s="220"/>
      <c r="J373" s="223"/>
      <c r="K373" s="317"/>
      <c r="L373" s="317"/>
      <c r="M373" s="224"/>
      <c r="N373" s="344"/>
      <c r="O373" s="222"/>
      <c r="P373" s="226"/>
      <c r="Q373" s="222"/>
      <c r="R373" s="222"/>
      <c r="S373" s="222"/>
      <c r="T373" s="222"/>
    </row>
    <row r="374" spans="1:20" ht="12.75" customHeight="1" x14ac:dyDescent="0.2">
      <c r="A374" s="220"/>
      <c r="B374" s="221"/>
      <c r="C374" s="222"/>
      <c r="D374" s="221"/>
      <c r="E374" s="222"/>
      <c r="F374" s="605"/>
      <c r="G374" s="220"/>
      <c r="H374" s="220"/>
      <c r="I374" s="220"/>
      <c r="J374" s="223"/>
      <c r="K374" s="317"/>
      <c r="L374" s="317"/>
      <c r="M374" s="224"/>
      <c r="N374" s="344"/>
      <c r="O374" s="222"/>
      <c r="P374" s="226"/>
      <c r="Q374" s="222"/>
      <c r="R374" s="222"/>
      <c r="S374" s="222"/>
      <c r="T374" s="222"/>
    </row>
    <row r="375" spans="1:20" ht="12.75" customHeight="1" x14ac:dyDescent="0.2">
      <c r="A375" s="220"/>
      <c r="B375" s="221"/>
      <c r="C375" s="222"/>
      <c r="D375" s="221"/>
      <c r="E375" s="222"/>
      <c r="F375" s="605"/>
      <c r="G375" s="220"/>
      <c r="H375" s="220"/>
      <c r="I375" s="220"/>
      <c r="J375" s="223"/>
      <c r="K375" s="317"/>
      <c r="L375" s="317"/>
      <c r="M375" s="224"/>
      <c r="N375" s="344"/>
      <c r="O375" s="222"/>
      <c r="P375" s="226"/>
      <c r="Q375" s="222"/>
      <c r="R375" s="222"/>
      <c r="S375" s="222"/>
      <c r="T375" s="222"/>
    </row>
    <row r="376" spans="1:20" ht="12.75" customHeight="1" x14ac:dyDescent="0.2">
      <c r="A376" s="220"/>
      <c r="B376" s="221"/>
      <c r="C376" s="222"/>
      <c r="D376" s="221"/>
      <c r="E376" s="222"/>
      <c r="F376" s="605"/>
      <c r="G376" s="220"/>
      <c r="H376" s="220"/>
      <c r="I376" s="220"/>
      <c r="J376" s="223"/>
      <c r="K376" s="317"/>
      <c r="L376" s="317"/>
      <c r="M376" s="224"/>
      <c r="N376" s="344"/>
      <c r="O376" s="222"/>
      <c r="P376" s="226"/>
      <c r="Q376" s="222"/>
      <c r="R376" s="222"/>
      <c r="S376" s="222"/>
      <c r="T376" s="222"/>
    </row>
    <row r="377" spans="1:20" ht="12.75" customHeight="1" x14ac:dyDescent="0.2">
      <c r="A377" s="220"/>
      <c r="B377" s="221"/>
      <c r="C377" s="222"/>
      <c r="D377" s="221"/>
      <c r="E377" s="222"/>
      <c r="F377" s="605"/>
      <c r="G377" s="220"/>
      <c r="H377" s="220"/>
      <c r="I377" s="220"/>
      <c r="J377" s="223"/>
      <c r="K377" s="317"/>
      <c r="L377" s="317"/>
      <c r="M377" s="224"/>
      <c r="N377" s="344"/>
      <c r="O377" s="222"/>
      <c r="P377" s="226"/>
      <c r="Q377" s="222"/>
      <c r="R377" s="222"/>
      <c r="S377" s="222"/>
      <c r="T377" s="222"/>
    </row>
    <row r="378" spans="1:20" ht="12.75" customHeight="1" x14ac:dyDescent="0.2">
      <c r="A378" s="220"/>
      <c r="B378" s="221"/>
      <c r="C378" s="222"/>
      <c r="D378" s="221"/>
      <c r="E378" s="222"/>
      <c r="F378" s="605"/>
      <c r="G378" s="220"/>
      <c r="H378" s="220"/>
      <c r="I378" s="220"/>
      <c r="J378" s="223"/>
      <c r="K378" s="317"/>
      <c r="L378" s="317"/>
      <c r="M378" s="224"/>
      <c r="N378" s="344"/>
      <c r="O378" s="222"/>
      <c r="P378" s="226"/>
      <c r="Q378" s="222"/>
      <c r="R378" s="222"/>
      <c r="S378" s="222"/>
      <c r="T378" s="222"/>
    </row>
    <row r="379" spans="1:20" ht="12.75" customHeight="1" x14ac:dyDescent="0.2">
      <c r="A379" s="220"/>
      <c r="B379" s="221"/>
      <c r="C379" s="222"/>
      <c r="D379" s="221"/>
      <c r="E379" s="222"/>
      <c r="F379" s="605"/>
      <c r="G379" s="220"/>
      <c r="H379" s="220"/>
      <c r="I379" s="220"/>
      <c r="J379" s="223"/>
      <c r="K379" s="317"/>
      <c r="L379" s="317"/>
      <c r="M379" s="224"/>
      <c r="N379" s="344"/>
      <c r="O379" s="222"/>
      <c r="P379" s="226"/>
      <c r="Q379" s="222"/>
      <c r="R379" s="222"/>
      <c r="S379" s="222"/>
      <c r="T379" s="222"/>
    </row>
    <row r="380" spans="1:20" ht="12.75" customHeight="1" x14ac:dyDescent="0.2">
      <c r="A380" s="220"/>
      <c r="B380" s="221"/>
      <c r="C380" s="222"/>
      <c r="D380" s="221"/>
      <c r="E380" s="222"/>
      <c r="F380" s="605"/>
      <c r="G380" s="220"/>
      <c r="H380" s="220"/>
      <c r="I380" s="220"/>
      <c r="J380" s="223"/>
      <c r="K380" s="317"/>
      <c r="L380" s="317"/>
      <c r="M380" s="224"/>
      <c r="N380" s="344"/>
      <c r="O380" s="222"/>
      <c r="P380" s="226"/>
      <c r="Q380" s="222"/>
      <c r="R380" s="222"/>
      <c r="S380" s="222"/>
      <c r="T380" s="222"/>
    </row>
    <row r="381" spans="1:20" ht="12.75" customHeight="1" x14ac:dyDescent="0.2">
      <c r="A381" s="220"/>
      <c r="B381" s="221"/>
      <c r="C381" s="222"/>
      <c r="D381" s="221"/>
      <c r="E381" s="222"/>
      <c r="F381" s="605"/>
      <c r="G381" s="220"/>
      <c r="H381" s="220"/>
      <c r="I381" s="220"/>
      <c r="J381" s="223"/>
      <c r="K381" s="317"/>
      <c r="L381" s="317"/>
      <c r="M381" s="224"/>
      <c r="N381" s="344"/>
      <c r="O381" s="222"/>
      <c r="P381" s="226"/>
      <c r="Q381" s="222"/>
      <c r="R381" s="222"/>
      <c r="S381" s="222"/>
      <c r="T381" s="222"/>
    </row>
    <row r="382" spans="1:20" ht="12.75" customHeight="1" x14ac:dyDescent="0.2">
      <c r="A382" s="220"/>
      <c r="B382" s="221"/>
      <c r="C382" s="222"/>
      <c r="D382" s="221"/>
      <c r="E382" s="222"/>
      <c r="F382" s="605"/>
      <c r="G382" s="220"/>
      <c r="H382" s="220"/>
      <c r="I382" s="220"/>
      <c r="J382" s="223"/>
      <c r="K382" s="317"/>
      <c r="L382" s="317"/>
      <c r="M382" s="224"/>
      <c r="N382" s="344"/>
      <c r="O382" s="222"/>
      <c r="P382" s="226"/>
      <c r="Q382" s="222"/>
      <c r="R382" s="222"/>
      <c r="S382" s="222"/>
      <c r="T382" s="222"/>
    </row>
    <row r="383" spans="1:20" ht="12.75" customHeight="1" x14ac:dyDescent="0.2">
      <c r="A383" s="220"/>
      <c r="B383" s="221"/>
      <c r="C383" s="222"/>
      <c r="D383" s="221"/>
      <c r="E383" s="222"/>
      <c r="F383" s="605"/>
      <c r="G383" s="220"/>
      <c r="H383" s="220"/>
      <c r="I383" s="220"/>
      <c r="J383" s="223"/>
      <c r="K383" s="317"/>
      <c r="L383" s="317"/>
      <c r="M383" s="224"/>
      <c r="N383" s="344"/>
      <c r="O383" s="222"/>
      <c r="P383" s="226"/>
      <c r="Q383" s="222"/>
      <c r="R383" s="222"/>
      <c r="S383" s="222"/>
      <c r="T383" s="222"/>
    </row>
    <row r="384" spans="1:20" ht="12.75" customHeight="1" x14ac:dyDescent="0.2">
      <c r="A384" s="220"/>
      <c r="B384" s="221"/>
      <c r="C384" s="222"/>
      <c r="D384" s="221"/>
      <c r="E384" s="222"/>
      <c r="F384" s="605"/>
      <c r="G384" s="220"/>
      <c r="H384" s="220"/>
      <c r="I384" s="220"/>
      <c r="J384" s="223"/>
      <c r="K384" s="317"/>
      <c r="L384" s="317"/>
      <c r="M384" s="224"/>
      <c r="N384" s="344"/>
      <c r="O384" s="222"/>
      <c r="P384" s="226"/>
      <c r="Q384" s="222"/>
      <c r="R384" s="222"/>
      <c r="S384" s="222"/>
      <c r="T384" s="222"/>
    </row>
    <row r="385" spans="1:20" ht="12.75" customHeight="1" x14ac:dyDescent="0.2">
      <c r="A385" s="220"/>
      <c r="B385" s="221"/>
      <c r="C385" s="222"/>
      <c r="D385" s="221"/>
      <c r="E385" s="222"/>
      <c r="F385" s="605"/>
      <c r="G385" s="220"/>
      <c r="H385" s="220"/>
      <c r="I385" s="220"/>
      <c r="J385" s="223"/>
      <c r="K385" s="317"/>
      <c r="L385" s="317"/>
      <c r="M385" s="224"/>
      <c r="N385" s="344"/>
      <c r="O385" s="222"/>
      <c r="P385" s="226"/>
      <c r="Q385" s="222"/>
      <c r="R385" s="222"/>
      <c r="S385" s="222"/>
      <c r="T385" s="222"/>
    </row>
    <row r="386" spans="1:20" ht="12.75" customHeight="1" x14ac:dyDescent="0.2">
      <c r="A386" s="220"/>
      <c r="B386" s="221"/>
      <c r="C386" s="222"/>
      <c r="D386" s="221"/>
      <c r="E386" s="222"/>
      <c r="F386" s="605"/>
      <c r="G386" s="220"/>
      <c r="H386" s="220"/>
      <c r="I386" s="220"/>
      <c r="J386" s="223"/>
      <c r="K386" s="317"/>
      <c r="L386" s="317"/>
      <c r="M386" s="224"/>
      <c r="N386" s="344"/>
      <c r="O386" s="222"/>
      <c r="P386" s="226"/>
      <c r="Q386" s="222"/>
      <c r="R386" s="222"/>
      <c r="S386" s="222"/>
      <c r="T386" s="222"/>
    </row>
    <row r="387" spans="1:20" ht="12.75" customHeight="1" x14ac:dyDescent="0.2">
      <c r="A387" s="220"/>
      <c r="B387" s="221"/>
      <c r="C387" s="222"/>
      <c r="D387" s="221"/>
      <c r="E387" s="222"/>
      <c r="F387" s="605"/>
      <c r="G387" s="220"/>
      <c r="H387" s="220"/>
      <c r="I387" s="220"/>
      <c r="J387" s="223"/>
      <c r="K387" s="317"/>
      <c r="L387" s="317"/>
      <c r="M387" s="224"/>
      <c r="N387" s="344"/>
      <c r="O387" s="222"/>
      <c r="P387" s="226"/>
      <c r="Q387" s="222"/>
      <c r="R387" s="222"/>
      <c r="S387" s="222"/>
      <c r="T387" s="222"/>
    </row>
    <row r="388" spans="1:20" ht="12.75" customHeight="1" x14ac:dyDescent="0.2">
      <c r="A388" s="220"/>
      <c r="B388" s="221"/>
      <c r="C388" s="222"/>
      <c r="D388" s="221"/>
      <c r="E388" s="222"/>
      <c r="F388" s="605"/>
      <c r="G388" s="220"/>
      <c r="H388" s="220"/>
      <c r="I388" s="220"/>
      <c r="J388" s="223"/>
      <c r="K388" s="317"/>
      <c r="L388" s="317"/>
      <c r="M388" s="224"/>
      <c r="N388" s="344"/>
      <c r="O388" s="222"/>
      <c r="P388" s="226"/>
      <c r="Q388" s="222"/>
      <c r="R388" s="222"/>
      <c r="S388" s="222"/>
      <c r="T388" s="222"/>
    </row>
    <row r="389" spans="1:20" ht="12.75" customHeight="1" x14ac:dyDescent="0.2">
      <c r="A389" s="220"/>
      <c r="B389" s="221"/>
      <c r="C389" s="222"/>
      <c r="D389" s="221"/>
      <c r="E389" s="222"/>
      <c r="F389" s="605"/>
      <c r="G389" s="220"/>
      <c r="H389" s="220"/>
      <c r="I389" s="220"/>
      <c r="J389" s="223"/>
      <c r="K389" s="317"/>
      <c r="L389" s="317"/>
      <c r="M389" s="224"/>
      <c r="N389" s="344"/>
      <c r="O389" s="222"/>
      <c r="P389" s="226"/>
      <c r="Q389" s="222"/>
      <c r="R389" s="222"/>
      <c r="S389" s="222"/>
      <c r="T389" s="222"/>
    </row>
    <row r="390" spans="1:20" ht="12.75" customHeight="1" x14ac:dyDescent="0.2">
      <c r="A390" s="220"/>
      <c r="B390" s="221"/>
      <c r="C390" s="222"/>
      <c r="D390" s="221"/>
      <c r="E390" s="222"/>
      <c r="F390" s="605"/>
      <c r="G390" s="220"/>
      <c r="H390" s="220"/>
      <c r="I390" s="220"/>
      <c r="J390" s="223"/>
      <c r="K390" s="317"/>
      <c r="L390" s="317"/>
      <c r="M390" s="224"/>
      <c r="N390" s="344"/>
      <c r="O390" s="222"/>
      <c r="P390" s="226"/>
      <c r="Q390" s="222"/>
      <c r="R390" s="222"/>
      <c r="S390" s="222"/>
      <c r="T390" s="222"/>
    </row>
    <row r="391" spans="1:20" ht="12.75" customHeight="1" x14ac:dyDescent="0.2">
      <c r="A391" s="220"/>
      <c r="B391" s="221"/>
      <c r="C391" s="222"/>
      <c r="D391" s="221"/>
      <c r="E391" s="222"/>
      <c r="F391" s="605"/>
      <c r="G391" s="220"/>
      <c r="H391" s="220"/>
      <c r="I391" s="220"/>
      <c r="J391" s="223"/>
      <c r="K391" s="317"/>
      <c r="L391" s="317"/>
      <c r="M391" s="224"/>
      <c r="N391" s="344"/>
      <c r="O391" s="222"/>
      <c r="P391" s="226"/>
      <c r="Q391" s="222"/>
      <c r="R391" s="222"/>
      <c r="S391" s="222"/>
      <c r="T391" s="222"/>
    </row>
    <row r="392" spans="1:20" ht="12.75" customHeight="1" x14ac:dyDescent="0.2">
      <c r="A392" s="220"/>
      <c r="B392" s="221"/>
      <c r="C392" s="222"/>
      <c r="D392" s="221"/>
      <c r="E392" s="222"/>
      <c r="F392" s="605"/>
      <c r="G392" s="220"/>
      <c r="H392" s="220"/>
      <c r="I392" s="220"/>
      <c r="J392" s="223"/>
      <c r="K392" s="317"/>
      <c r="L392" s="317"/>
      <c r="M392" s="224"/>
      <c r="N392" s="344"/>
      <c r="O392" s="222"/>
      <c r="P392" s="226"/>
      <c r="Q392" s="222"/>
      <c r="R392" s="222"/>
      <c r="S392" s="222"/>
      <c r="T392" s="222"/>
    </row>
    <row r="393" spans="1:20" ht="12.75" customHeight="1" x14ac:dyDescent="0.2">
      <c r="A393" s="220"/>
      <c r="B393" s="221"/>
      <c r="C393" s="222"/>
      <c r="D393" s="221"/>
      <c r="E393" s="222"/>
      <c r="F393" s="605"/>
      <c r="G393" s="220"/>
      <c r="H393" s="220"/>
      <c r="I393" s="220"/>
      <c r="J393" s="223"/>
      <c r="K393" s="317"/>
      <c r="L393" s="317"/>
      <c r="M393" s="224"/>
      <c r="N393" s="344"/>
      <c r="O393" s="222"/>
      <c r="P393" s="226"/>
      <c r="Q393" s="222"/>
      <c r="R393" s="222"/>
      <c r="S393" s="222"/>
      <c r="T393" s="222"/>
    </row>
    <row r="394" spans="1:20" ht="12.75" customHeight="1" x14ac:dyDescent="0.2">
      <c r="A394" s="220"/>
      <c r="B394" s="221"/>
      <c r="C394" s="222"/>
      <c r="D394" s="221"/>
      <c r="E394" s="222"/>
      <c r="F394" s="605"/>
      <c r="G394" s="220"/>
      <c r="H394" s="220"/>
      <c r="I394" s="220"/>
      <c r="J394" s="223"/>
      <c r="K394" s="317"/>
      <c r="L394" s="317"/>
      <c r="M394" s="224"/>
      <c r="N394" s="344"/>
      <c r="O394" s="222"/>
      <c r="P394" s="226"/>
      <c r="Q394" s="222"/>
      <c r="R394" s="222"/>
      <c r="S394" s="222"/>
      <c r="T394" s="222"/>
    </row>
    <row r="395" spans="1:20" ht="12.75" customHeight="1" x14ac:dyDescent="0.2">
      <c r="A395" s="220"/>
      <c r="B395" s="221"/>
      <c r="C395" s="222"/>
      <c r="D395" s="221"/>
      <c r="E395" s="222"/>
      <c r="F395" s="605"/>
      <c r="G395" s="220"/>
      <c r="H395" s="220"/>
      <c r="I395" s="220"/>
      <c r="J395" s="223"/>
      <c r="K395" s="317"/>
      <c r="L395" s="317"/>
      <c r="M395" s="224"/>
      <c r="N395" s="344"/>
      <c r="O395" s="222"/>
      <c r="P395" s="226"/>
      <c r="Q395" s="222"/>
      <c r="R395" s="222"/>
      <c r="S395" s="222"/>
      <c r="T395" s="222"/>
    </row>
    <row r="396" spans="1:20" ht="12.75" customHeight="1" x14ac:dyDescent="0.2">
      <c r="A396" s="220"/>
      <c r="B396" s="221"/>
      <c r="C396" s="222"/>
      <c r="D396" s="221"/>
      <c r="E396" s="222"/>
      <c r="F396" s="605"/>
      <c r="G396" s="220"/>
      <c r="H396" s="220"/>
      <c r="I396" s="220"/>
      <c r="J396" s="223"/>
      <c r="K396" s="317"/>
      <c r="L396" s="317"/>
      <c r="M396" s="224"/>
      <c r="N396" s="344"/>
      <c r="O396" s="222"/>
      <c r="P396" s="226"/>
      <c r="Q396" s="222"/>
      <c r="R396" s="222"/>
      <c r="S396" s="222"/>
      <c r="T396" s="222"/>
    </row>
    <row r="397" spans="1:20" ht="12.75" customHeight="1" x14ac:dyDescent="0.2">
      <c r="A397" s="220"/>
      <c r="B397" s="221"/>
      <c r="C397" s="222"/>
      <c r="D397" s="221"/>
      <c r="E397" s="222"/>
      <c r="F397" s="605"/>
      <c r="G397" s="220"/>
      <c r="H397" s="220"/>
      <c r="I397" s="220"/>
      <c r="J397" s="223"/>
      <c r="K397" s="317"/>
      <c r="L397" s="317"/>
      <c r="M397" s="224"/>
      <c r="N397" s="344"/>
      <c r="O397" s="222"/>
      <c r="P397" s="226"/>
      <c r="Q397" s="222"/>
      <c r="R397" s="222"/>
      <c r="S397" s="222"/>
      <c r="T397" s="222"/>
    </row>
    <row r="398" spans="1:20" ht="12.75" customHeight="1" x14ac:dyDescent="0.2">
      <c r="A398" s="220"/>
      <c r="B398" s="221"/>
      <c r="C398" s="222"/>
      <c r="D398" s="221"/>
      <c r="E398" s="222"/>
      <c r="F398" s="605"/>
      <c r="G398" s="220"/>
      <c r="H398" s="220"/>
      <c r="I398" s="220"/>
      <c r="J398" s="223"/>
      <c r="K398" s="317"/>
      <c r="L398" s="317"/>
      <c r="M398" s="224"/>
      <c r="N398" s="344"/>
      <c r="O398" s="222"/>
      <c r="P398" s="226"/>
      <c r="Q398" s="222"/>
      <c r="R398" s="222"/>
      <c r="S398" s="222"/>
      <c r="T398" s="222"/>
    </row>
    <row r="399" spans="1:20" ht="12.75" customHeight="1" x14ac:dyDescent="0.2">
      <c r="A399" s="220"/>
      <c r="B399" s="221"/>
      <c r="C399" s="222"/>
      <c r="D399" s="221"/>
      <c r="E399" s="222"/>
      <c r="F399" s="605"/>
      <c r="G399" s="220"/>
      <c r="H399" s="220"/>
      <c r="I399" s="220"/>
      <c r="J399" s="223"/>
      <c r="K399" s="317"/>
      <c r="L399" s="317"/>
      <c r="M399" s="224"/>
      <c r="N399" s="344"/>
      <c r="O399" s="222"/>
      <c r="P399" s="226"/>
      <c r="Q399" s="222"/>
      <c r="R399" s="222"/>
      <c r="S399" s="222"/>
      <c r="T399" s="222"/>
    </row>
    <row r="400" spans="1:20" ht="12.75" customHeight="1" x14ac:dyDescent="0.2">
      <c r="A400" s="220"/>
      <c r="B400" s="221"/>
      <c r="C400" s="222"/>
      <c r="D400" s="221"/>
      <c r="E400" s="222"/>
      <c r="F400" s="605"/>
      <c r="G400" s="220"/>
      <c r="H400" s="220"/>
      <c r="I400" s="220"/>
      <c r="J400" s="223"/>
      <c r="K400" s="317"/>
      <c r="L400" s="317"/>
      <c r="M400" s="224"/>
      <c r="N400" s="344"/>
      <c r="O400" s="222"/>
      <c r="P400" s="226"/>
      <c r="Q400" s="222"/>
      <c r="R400" s="222"/>
      <c r="S400" s="222"/>
      <c r="T400" s="222"/>
    </row>
    <row r="401" spans="1:20" ht="12.75" customHeight="1" x14ac:dyDescent="0.2">
      <c r="A401" s="220"/>
      <c r="B401" s="221"/>
      <c r="C401" s="222"/>
      <c r="D401" s="221"/>
      <c r="E401" s="222"/>
      <c r="F401" s="605"/>
      <c r="G401" s="220"/>
      <c r="H401" s="220"/>
      <c r="I401" s="220"/>
      <c r="J401" s="223"/>
      <c r="K401" s="317"/>
      <c r="L401" s="317"/>
      <c r="M401" s="224"/>
      <c r="N401" s="344"/>
      <c r="O401" s="222"/>
      <c r="P401" s="226"/>
      <c r="Q401" s="222"/>
      <c r="R401" s="222"/>
      <c r="S401" s="222"/>
      <c r="T401" s="222"/>
    </row>
    <row r="402" spans="1:20" ht="12.75" customHeight="1" x14ac:dyDescent="0.2">
      <c r="A402" s="220"/>
      <c r="B402" s="221"/>
      <c r="C402" s="222"/>
      <c r="D402" s="221"/>
      <c r="E402" s="222"/>
      <c r="F402" s="605"/>
      <c r="G402" s="220"/>
      <c r="H402" s="220"/>
      <c r="I402" s="220"/>
      <c r="J402" s="223"/>
      <c r="K402" s="317"/>
      <c r="L402" s="317"/>
      <c r="M402" s="224"/>
      <c r="N402" s="344"/>
      <c r="O402" s="222"/>
      <c r="P402" s="226"/>
      <c r="Q402" s="222"/>
      <c r="R402" s="222"/>
      <c r="S402" s="222"/>
      <c r="T402" s="222"/>
    </row>
    <row r="403" spans="1:20" ht="12.75" customHeight="1" x14ac:dyDescent="0.2">
      <c r="A403" s="220"/>
      <c r="B403" s="221"/>
      <c r="C403" s="222"/>
      <c r="D403" s="221"/>
      <c r="E403" s="222"/>
      <c r="F403" s="605"/>
      <c r="G403" s="220"/>
      <c r="H403" s="220"/>
      <c r="I403" s="220"/>
      <c r="J403" s="223"/>
      <c r="K403" s="317"/>
      <c r="L403" s="317"/>
      <c r="M403" s="224"/>
      <c r="N403" s="344"/>
      <c r="O403" s="222"/>
      <c r="P403" s="226"/>
      <c r="Q403" s="222"/>
      <c r="R403" s="222"/>
      <c r="S403" s="222"/>
      <c r="T403" s="222"/>
    </row>
    <row r="404" spans="1:20" ht="12.75" customHeight="1" x14ac:dyDescent="0.2">
      <c r="A404" s="220"/>
      <c r="B404" s="221"/>
      <c r="C404" s="222"/>
      <c r="D404" s="221"/>
      <c r="E404" s="222"/>
      <c r="F404" s="605"/>
      <c r="G404" s="220"/>
      <c r="H404" s="220"/>
      <c r="I404" s="220"/>
      <c r="J404" s="223"/>
      <c r="K404" s="317"/>
      <c r="L404" s="317"/>
      <c r="M404" s="224"/>
      <c r="N404" s="344"/>
      <c r="O404" s="222"/>
      <c r="P404" s="226"/>
      <c r="Q404" s="222"/>
      <c r="R404" s="222"/>
      <c r="S404" s="222"/>
      <c r="T404" s="222"/>
    </row>
    <row r="405" spans="1:20" ht="12.75" customHeight="1" x14ac:dyDescent="0.2">
      <c r="A405" s="220"/>
      <c r="B405" s="221"/>
      <c r="C405" s="222"/>
      <c r="D405" s="221"/>
      <c r="E405" s="222"/>
      <c r="F405" s="605"/>
      <c r="G405" s="220"/>
      <c r="H405" s="220"/>
      <c r="I405" s="220"/>
      <c r="J405" s="223"/>
      <c r="K405" s="317"/>
      <c r="L405" s="317"/>
      <c r="M405" s="224"/>
      <c r="N405" s="344"/>
      <c r="O405" s="222"/>
      <c r="P405" s="226"/>
      <c r="Q405" s="222"/>
      <c r="R405" s="222"/>
      <c r="S405" s="222"/>
      <c r="T405" s="222"/>
    </row>
    <row r="406" spans="1:20" ht="12.75" customHeight="1" x14ac:dyDescent="0.2">
      <c r="A406" s="220"/>
      <c r="B406" s="221"/>
      <c r="C406" s="222"/>
      <c r="D406" s="221"/>
      <c r="E406" s="222"/>
      <c r="F406" s="605"/>
      <c r="G406" s="220"/>
      <c r="H406" s="220"/>
      <c r="I406" s="220"/>
      <c r="J406" s="223"/>
      <c r="K406" s="317"/>
      <c r="L406" s="317"/>
      <c r="M406" s="224"/>
      <c r="N406" s="344"/>
      <c r="O406" s="222"/>
      <c r="P406" s="226"/>
      <c r="Q406" s="222"/>
      <c r="R406" s="222"/>
      <c r="S406" s="222"/>
      <c r="T406" s="222"/>
    </row>
    <row r="407" spans="1:20" ht="12.75" customHeight="1" x14ac:dyDescent="0.2">
      <c r="A407" s="220"/>
      <c r="B407" s="221"/>
      <c r="C407" s="222"/>
      <c r="D407" s="221"/>
      <c r="E407" s="222"/>
      <c r="F407" s="605"/>
      <c r="G407" s="220"/>
      <c r="H407" s="220"/>
      <c r="I407" s="220"/>
      <c r="J407" s="223"/>
      <c r="K407" s="317"/>
      <c r="L407" s="317"/>
      <c r="M407" s="224"/>
      <c r="N407" s="344"/>
      <c r="O407" s="222"/>
      <c r="P407" s="226"/>
      <c r="Q407" s="222"/>
      <c r="R407" s="222"/>
      <c r="S407" s="222"/>
      <c r="T407" s="222"/>
    </row>
    <row r="408" spans="1:20" ht="12.75" customHeight="1" x14ac:dyDescent="0.2">
      <c r="A408" s="220"/>
      <c r="B408" s="221"/>
      <c r="C408" s="222"/>
      <c r="D408" s="221"/>
      <c r="E408" s="222"/>
      <c r="F408" s="605"/>
      <c r="G408" s="220"/>
      <c r="H408" s="220"/>
      <c r="I408" s="220"/>
      <c r="J408" s="223"/>
      <c r="K408" s="317"/>
      <c r="L408" s="317"/>
      <c r="M408" s="224"/>
      <c r="N408" s="344"/>
      <c r="O408" s="222"/>
      <c r="P408" s="226"/>
      <c r="Q408" s="222"/>
      <c r="R408" s="222"/>
      <c r="S408" s="222"/>
      <c r="T408" s="222"/>
    </row>
    <row r="409" spans="1:20" ht="12.75" customHeight="1" x14ac:dyDescent="0.2">
      <c r="A409" s="220"/>
      <c r="B409" s="221"/>
      <c r="C409" s="222"/>
      <c r="D409" s="221"/>
      <c r="E409" s="222"/>
      <c r="F409" s="605"/>
      <c r="G409" s="220"/>
      <c r="H409" s="220"/>
      <c r="I409" s="220"/>
      <c r="J409" s="223"/>
      <c r="K409" s="317"/>
      <c r="L409" s="317"/>
      <c r="M409" s="224"/>
      <c r="N409" s="344"/>
      <c r="O409" s="222"/>
      <c r="P409" s="226"/>
      <c r="Q409" s="222"/>
      <c r="R409" s="222"/>
      <c r="S409" s="222"/>
      <c r="T409" s="222"/>
    </row>
    <row r="410" spans="1:20" ht="12.75" customHeight="1" x14ac:dyDescent="0.2">
      <c r="A410" s="220"/>
      <c r="B410" s="221"/>
      <c r="C410" s="222"/>
      <c r="D410" s="221"/>
      <c r="E410" s="222"/>
      <c r="F410" s="605"/>
      <c r="G410" s="220"/>
      <c r="H410" s="220"/>
      <c r="I410" s="220"/>
      <c r="J410" s="223"/>
      <c r="K410" s="317"/>
      <c r="L410" s="317"/>
      <c r="M410" s="224"/>
      <c r="N410" s="344"/>
      <c r="O410" s="222"/>
      <c r="P410" s="226"/>
      <c r="Q410" s="222"/>
      <c r="R410" s="222"/>
      <c r="S410" s="222"/>
      <c r="T410" s="222"/>
    </row>
    <row r="411" spans="1:20" ht="12.75" customHeight="1" x14ac:dyDescent="0.2">
      <c r="A411" s="220"/>
      <c r="B411" s="221"/>
      <c r="C411" s="222"/>
      <c r="D411" s="221"/>
      <c r="E411" s="222"/>
      <c r="F411" s="605"/>
      <c r="G411" s="220"/>
      <c r="H411" s="220"/>
      <c r="I411" s="220"/>
      <c r="J411" s="223"/>
      <c r="K411" s="317"/>
      <c r="L411" s="317"/>
      <c r="M411" s="224"/>
      <c r="N411" s="344"/>
      <c r="O411" s="222"/>
      <c r="P411" s="226"/>
      <c r="Q411" s="222"/>
      <c r="R411" s="222"/>
      <c r="S411" s="222"/>
      <c r="T411" s="222"/>
    </row>
    <row r="412" spans="1:20" ht="12.75" customHeight="1" x14ac:dyDescent="0.2">
      <c r="A412" s="220"/>
      <c r="B412" s="221"/>
      <c r="C412" s="222"/>
      <c r="D412" s="221"/>
      <c r="E412" s="222"/>
      <c r="F412" s="605"/>
      <c r="G412" s="220"/>
      <c r="H412" s="220"/>
      <c r="I412" s="220"/>
      <c r="J412" s="223"/>
      <c r="K412" s="317"/>
      <c r="L412" s="317"/>
      <c r="M412" s="224"/>
      <c r="N412" s="344"/>
      <c r="O412" s="222"/>
      <c r="P412" s="226"/>
      <c r="Q412" s="222"/>
      <c r="R412" s="222"/>
      <c r="S412" s="222"/>
      <c r="T412" s="222"/>
    </row>
    <row r="413" spans="1:20" ht="12.75" customHeight="1" x14ac:dyDescent="0.2">
      <c r="A413" s="220"/>
      <c r="B413" s="221"/>
      <c r="C413" s="222"/>
      <c r="D413" s="221"/>
      <c r="E413" s="222"/>
      <c r="F413" s="605"/>
      <c r="G413" s="220"/>
      <c r="H413" s="220"/>
      <c r="I413" s="220"/>
      <c r="J413" s="223"/>
      <c r="K413" s="317"/>
      <c r="L413" s="317"/>
      <c r="M413" s="224"/>
      <c r="N413" s="344"/>
      <c r="O413" s="222"/>
      <c r="P413" s="226"/>
      <c r="Q413" s="222"/>
      <c r="R413" s="222"/>
      <c r="S413" s="222"/>
      <c r="T413" s="222"/>
    </row>
    <row r="414" spans="1:20" ht="12.75" customHeight="1" x14ac:dyDescent="0.2">
      <c r="A414" s="220"/>
      <c r="B414" s="221"/>
      <c r="C414" s="222"/>
      <c r="D414" s="221"/>
      <c r="E414" s="222"/>
      <c r="F414" s="605"/>
      <c r="G414" s="220"/>
      <c r="H414" s="220"/>
      <c r="I414" s="220"/>
      <c r="J414" s="223"/>
      <c r="K414" s="317"/>
      <c r="L414" s="317"/>
      <c r="M414" s="224"/>
      <c r="N414" s="344"/>
      <c r="O414" s="222"/>
      <c r="P414" s="226"/>
      <c r="Q414" s="222"/>
      <c r="R414" s="222"/>
      <c r="S414" s="222"/>
      <c r="T414" s="222"/>
    </row>
    <row r="415" spans="1:20" ht="12.75" customHeight="1" x14ac:dyDescent="0.2">
      <c r="A415" s="220"/>
      <c r="B415" s="221"/>
      <c r="C415" s="222"/>
      <c r="D415" s="221"/>
      <c r="E415" s="222"/>
      <c r="F415" s="605"/>
      <c r="G415" s="220"/>
      <c r="H415" s="220"/>
      <c r="I415" s="220"/>
      <c r="J415" s="223"/>
      <c r="K415" s="317"/>
      <c r="L415" s="317"/>
      <c r="M415" s="224"/>
      <c r="N415" s="344"/>
      <c r="O415" s="222"/>
      <c r="P415" s="226"/>
      <c r="Q415" s="222"/>
      <c r="R415" s="222"/>
      <c r="S415" s="222"/>
      <c r="T415" s="222"/>
    </row>
    <row r="416" spans="1:20" ht="12.75" customHeight="1" x14ac:dyDescent="0.2">
      <c r="A416" s="220"/>
      <c r="B416" s="221"/>
      <c r="C416" s="222"/>
      <c r="D416" s="221"/>
      <c r="E416" s="222"/>
      <c r="F416" s="605"/>
      <c r="G416" s="220"/>
      <c r="H416" s="220"/>
      <c r="I416" s="220"/>
      <c r="J416" s="223"/>
      <c r="K416" s="317"/>
      <c r="L416" s="317"/>
      <c r="M416" s="224"/>
      <c r="N416" s="344"/>
      <c r="O416" s="222"/>
      <c r="P416" s="226"/>
      <c r="Q416" s="222"/>
      <c r="R416" s="222"/>
      <c r="S416" s="222"/>
      <c r="T416" s="222"/>
    </row>
    <row r="417" spans="1:20" ht="12.75" customHeight="1" x14ac:dyDescent="0.2">
      <c r="A417" s="220"/>
      <c r="B417" s="221"/>
      <c r="C417" s="222"/>
      <c r="D417" s="221"/>
      <c r="E417" s="222"/>
      <c r="F417" s="605"/>
      <c r="G417" s="220"/>
      <c r="H417" s="220"/>
      <c r="I417" s="220"/>
      <c r="J417" s="223"/>
      <c r="K417" s="317"/>
      <c r="L417" s="317"/>
      <c r="M417" s="224"/>
      <c r="N417" s="344"/>
      <c r="O417" s="222"/>
      <c r="P417" s="226"/>
      <c r="Q417" s="222"/>
      <c r="R417" s="222"/>
      <c r="S417" s="222"/>
      <c r="T417" s="222"/>
    </row>
    <row r="418" spans="1:20" ht="12.75" customHeight="1" x14ac:dyDescent="0.2">
      <c r="A418" s="220"/>
      <c r="B418" s="221"/>
      <c r="C418" s="222"/>
      <c r="D418" s="221"/>
      <c r="E418" s="222"/>
      <c r="F418" s="605"/>
      <c r="G418" s="220"/>
      <c r="H418" s="220"/>
      <c r="I418" s="220"/>
      <c r="J418" s="223"/>
      <c r="K418" s="317"/>
      <c r="L418" s="317"/>
      <c r="M418" s="224"/>
      <c r="N418" s="344"/>
      <c r="O418" s="222"/>
      <c r="P418" s="226"/>
      <c r="Q418" s="222"/>
      <c r="R418" s="222"/>
      <c r="S418" s="222"/>
      <c r="T418" s="222"/>
    </row>
    <row r="419" spans="1:20" ht="12.75" customHeight="1" x14ac:dyDescent="0.2">
      <c r="A419" s="220"/>
      <c r="B419" s="221"/>
      <c r="C419" s="222"/>
      <c r="D419" s="221"/>
      <c r="E419" s="222"/>
      <c r="F419" s="605"/>
      <c r="G419" s="220"/>
      <c r="H419" s="220"/>
      <c r="I419" s="220"/>
      <c r="J419" s="223"/>
      <c r="K419" s="317"/>
      <c r="L419" s="317"/>
      <c r="M419" s="224"/>
      <c r="N419" s="344"/>
      <c r="O419" s="222"/>
      <c r="P419" s="226"/>
      <c r="Q419" s="222"/>
      <c r="R419" s="222"/>
      <c r="S419" s="222"/>
      <c r="T419" s="222"/>
    </row>
    <row r="420" spans="1:20" ht="12.75" customHeight="1" x14ac:dyDescent="0.2">
      <c r="A420" s="220"/>
      <c r="B420" s="221"/>
      <c r="C420" s="222"/>
      <c r="D420" s="221"/>
      <c r="E420" s="222"/>
      <c r="F420" s="605"/>
      <c r="G420" s="220"/>
      <c r="H420" s="220"/>
      <c r="I420" s="220"/>
      <c r="J420" s="223"/>
      <c r="K420" s="317"/>
      <c r="L420" s="317"/>
      <c r="M420" s="224"/>
      <c r="N420" s="344"/>
      <c r="O420" s="222"/>
      <c r="P420" s="226"/>
      <c r="Q420" s="222"/>
      <c r="R420" s="222"/>
      <c r="S420" s="222"/>
      <c r="T420" s="222"/>
    </row>
    <row r="421" spans="1:20" ht="12.75" customHeight="1" x14ac:dyDescent="0.2">
      <c r="A421" s="220"/>
      <c r="B421" s="221"/>
      <c r="C421" s="222"/>
      <c r="D421" s="221"/>
      <c r="E421" s="222"/>
      <c r="F421" s="605"/>
      <c r="G421" s="220"/>
      <c r="H421" s="220"/>
      <c r="I421" s="220"/>
      <c r="J421" s="223"/>
      <c r="K421" s="317"/>
      <c r="L421" s="317"/>
      <c r="M421" s="224"/>
      <c r="N421" s="344"/>
      <c r="O421" s="222"/>
      <c r="P421" s="226"/>
      <c r="Q421" s="222"/>
      <c r="R421" s="222"/>
      <c r="S421" s="222"/>
      <c r="T421" s="222"/>
    </row>
    <row r="422" spans="1:20" ht="12.75" customHeight="1" x14ac:dyDescent="0.2">
      <c r="A422" s="220"/>
      <c r="B422" s="221"/>
      <c r="C422" s="222"/>
      <c r="D422" s="221"/>
      <c r="E422" s="222"/>
      <c r="F422" s="605"/>
      <c r="G422" s="220"/>
      <c r="H422" s="220"/>
      <c r="I422" s="220"/>
      <c r="J422" s="223"/>
      <c r="K422" s="317"/>
      <c r="L422" s="317"/>
      <c r="M422" s="224"/>
      <c r="N422" s="344"/>
      <c r="O422" s="222"/>
      <c r="P422" s="226"/>
      <c r="Q422" s="222"/>
      <c r="R422" s="222"/>
      <c r="S422" s="222"/>
      <c r="T422" s="222"/>
    </row>
    <row r="423" spans="1:20" ht="12.75" customHeight="1" x14ac:dyDescent="0.2">
      <c r="A423" s="220"/>
      <c r="B423" s="221"/>
      <c r="C423" s="222"/>
      <c r="D423" s="221"/>
      <c r="E423" s="222"/>
      <c r="F423" s="605"/>
      <c r="G423" s="220"/>
      <c r="H423" s="220"/>
      <c r="I423" s="220"/>
      <c r="J423" s="223"/>
      <c r="K423" s="317"/>
      <c r="L423" s="317"/>
      <c r="M423" s="224"/>
      <c r="N423" s="344"/>
      <c r="O423" s="222"/>
      <c r="P423" s="226"/>
      <c r="Q423" s="222"/>
      <c r="R423" s="222"/>
      <c r="S423" s="222"/>
      <c r="T423" s="222"/>
    </row>
    <row r="424" spans="1:20" ht="12.75" customHeight="1" x14ac:dyDescent="0.2">
      <c r="A424" s="220"/>
      <c r="B424" s="221"/>
      <c r="C424" s="222"/>
      <c r="D424" s="221"/>
      <c r="E424" s="222"/>
      <c r="F424" s="605"/>
      <c r="G424" s="220"/>
      <c r="H424" s="220"/>
      <c r="I424" s="220"/>
      <c r="J424" s="223"/>
      <c r="K424" s="317"/>
      <c r="L424" s="317"/>
      <c r="M424" s="224"/>
      <c r="N424" s="344"/>
      <c r="O424" s="222"/>
      <c r="P424" s="226"/>
      <c r="Q424" s="222"/>
      <c r="R424" s="222"/>
      <c r="S424" s="222"/>
      <c r="T424" s="222"/>
    </row>
    <row r="425" spans="1:20" ht="12.75" customHeight="1" x14ac:dyDescent="0.2">
      <c r="A425" s="220"/>
      <c r="B425" s="221"/>
      <c r="C425" s="222"/>
      <c r="D425" s="221"/>
      <c r="E425" s="222"/>
      <c r="F425" s="605"/>
      <c r="G425" s="220"/>
      <c r="H425" s="220"/>
      <c r="I425" s="220"/>
      <c r="J425" s="223"/>
      <c r="K425" s="317"/>
      <c r="L425" s="317"/>
      <c r="M425" s="224"/>
      <c r="N425" s="344"/>
      <c r="O425" s="222"/>
      <c r="P425" s="226"/>
      <c r="Q425" s="222"/>
      <c r="R425" s="222"/>
      <c r="S425" s="222"/>
      <c r="T425" s="222"/>
    </row>
    <row r="426" spans="1:20" ht="12.75" customHeight="1" x14ac:dyDescent="0.2">
      <c r="A426" s="220"/>
      <c r="B426" s="221"/>
      <c r="C426" s="222"/>
      <c r="D426" s="221"/>
      <c r="E426" s="222"/>
      <c r="F426" s="605"/>
      <c r="G426" s="220"/>
      <c r="H426" s="220"/>
      <c r="I426" s="220"/>
      <c r="J426" s="223"/>
      <c r="K426" s="317"/>
      <c r="L426" s="317"/>
      <c r="M426" s="224"/>
      <c r="N426" s="344"/>
      <c r="O426" s="222"/>
      <c r="P426" s="226"/>
      <c r="Q426" s="222"/>
      <c r="R426" s="222"/>
      <c r="S426" s="222"/>
      <c r="T426" s="222"/>
    </row>
    <row r="427" spans="1:20" ht="12.75" customHeight="1" x14ac:dyDescent="0.2">
      <c r="A427" s="220"/>
      <c r="B427" s="221"/>
      <c r="C427" s="222"/>
      <c r="D427" s="221"/>
      <c r="E427" s="222"/>
      <c r="F427" s="605"/>
      <c r="G427" s="220"/>
      <c r="H427" s="220"/>
      <c r="I427" s="220"/>
      <c r="J427" s="223"/>
      <c r="K427" s="317"/>
      <c r="L427" s="317"/>
      <c r="M427" s="224"/>
      <c r="N427" s="344"/>
      <c r="O427" s="222"/>
      <c r="P427" s="226"/>
      <c r="Q427" s="222"/>
      <c r="R427" s="222"/>
      <c r="S427" s="222"/>
      <c r="T427" s="222"/>
    </row>
    <row r="428" spans="1:20" ht="12.75" customHeight="1" x14ac:dyDescent="0.2">
      <c r="A428" s="220"/>
      <c r="B428" s="221"/>
      <c r="C428" s="222"/>
      <c r="D428" s="221"/>
      <c r="E428" s="222"/>
      <c r="F428" s="605"/>
      <c r="G428" s="220"/>
      <c r="H428" s="220"/>
      <c r="I428" s="220"/>
      <c r="J428" s="223"/>
      <c r="K428" s="317"/>
      <c r="L428" s="317"/>
      <c r="M428" s="224"/>
      <c r="N428" s="344"/>
      <c r="O428" s="222"/>
      <c r="P428" s="226"/>
      <c r="Q428" s="222"/>
      <c r="R428" s="222"/>
      <c r="S428" s="222"/>
      <c r="T428" s="222"/>
    </row>
    <row r="429" spans="1:20" ht="12.75" customHeight="1" x14ac:dyDescent="0.2">
      <c r="A429" s="220"/>
      <c r="B429" s="221"/>
      <c r="C429" s="222"/>
      <c r="D429" s="221"/>
      <c r="E429" s="222"/>
      <c r="F429" s="605"/>
      <c r="G429" s="220"/>
      <c r="H429" s="220"/>
      <c r="I429" s="220"/>
      <c r="J429" s="223"/>
      <c r="K429" s="317"/>
      <c r="L429" s="317"/>
      <c r="M429" s="224"/>
      <c r="N429" s="344"/>
      <c r="O429" s="222"/>
      <c r="P429" s="226"/>
      <c r="Q429" s="222"/>
      <c r="R429" s="222"/>
      <c r="S429" s="222"/>
      <c r="T429" s="222"/>
    </row>
    <row r="430" spans="1:20" ht="12.75" customHeight="1" x14ac:dyDescent="0.2">
      <c r="A430" s="220"/>
      <c r="B430" s="221"/>
      <c r="C430" s="222"/>
      <c r="D430" s="221"/>
      <c r="E430" s="222"/>
      <c r="F430" s="605"/>
      <c r="G430" s="220"/>
      <c r="H430" s="220"/>
      <c r="I430" s="220"/>
      <c r="J430" s="223"/>
      <c r="K430" s="317"/>
      <c r="L430" s="317"/>
      <c r="M430" s="224"/>
      <c r="N430" s="344"/>
      <c r="O430" s="222"/>
      <c r="P430" s="226"/>
      <c r="Q430" s="222"/>
      <c r="R430" s="222"/>
      <c r="S430" s="222"/>
      <c r="T430" s="222"/>
    </row>
    <row r="431" spans="1:20" ht="12.75" customHeight="1" x14ac:dyDescent="0.2">
      <c r="A431" s="220"/>
      <c r="B431" s="221"/>
      <c r="C431" s="222"/>
      <c r="D431" s="221"/>
      <c r="E431" s="222"/>
      <c r="F431" s="605"/>
      <c r="G431" s="220"/>
      <c r="H431" s="220"/>
      <c r="I431" s="220"/>
      <c r="J431" s="223"/>
      <c r="K431" s="317"/>
      <c r="L431" s="317"/>
      <c r="M431" s="224"/>
      <c r="N431" s="344"/>
      <c r="O431" s="222"/>
      <c r="P431" s="226"/>
      <c r="Q431" s="222"/>
      <c r="R431" s="222"/>
      <c r="S431" s="222"/>
      <c r="T431" s="222"/>
    </row>
    <row r="432" spans="1:20" ht="12.75" customHeight="1" x14ac:dyDescent="0.2">
      <c r="A432" s="220"/>
      <c r="B432" s="221"/>
      <c r="C432" s="222"/>
      <c r="D432" s="221"/>
      <c r="E432" s="222"/>
      <c r="F432" s="605"/>
      <c r="G432" s="220"/>
      <c r="H432" s="220"/>
      <c r="I432" s="220"/>
      <c r="J432" s="223"/>
      <c r="K432" s="317"/>
      <c r="L432" s="317"/>
      <c r="M432" s="224"/>
      <c r="N432" s="344"/>
      <c r="O432" s="222"/>
      <c r="P432" s="226"/>
      <c r="Q432" s="222"/>
      <c r="R432" s="222"/>
      <c r="S432" s="222"/>
      <c r="T432" s="222"/>
    </row>
    <row r="433" spans="1:20" ht="12.75" customHeight="1" x14ac:dyDescent="0.2">
      <c r="A433" s="220"/>
      <c r="B433" s="221"/>
      <c r="C433" s="222"/>
      <c r="D433" s="221"/>
      <c r="E433" s="222"/>
      <c r="F433" s="605"/>
      <c r="G433" s="220"/>
      <c r="H433" s="220"/>
      <c r="I433" s="220"/>
      <c r="J433" s="223"/>
      <c r="K433" s="317"/>
      <c r="L433" s="317"/>
      <c r="M433" s="224"/>
      <c r="N433" s="344"/>
      <c r="O433" s="222"/>
      <c r="P433" s="226"/>
      <c r="Q433" s="222"/>
      <c r="R433" s="222"/>
      <c r="S433" s="222"/>
      <c r="T433" s="222"/>
    </row>
    <row r="434" spans="1:20" ht="12.75" customHeight="1" x14ac:dyDescent="0.2">
      <c r="A434" s="220"/>
      <c r="B434" s="221"/>
      <c r="C434" s="222"/>
      <c r="D434" s="221"/>
      <c r="E434" s="222"/>
      <c r="F434" s="605"/>
      <c r="G434" s="220"/>
      <c r="H434" s="220"/>
      <c r="I434" s="220"/>
      <c r="J434" s="223"/>
      <c r="K434" s="317"/>
      <c r="L434" s="317"/>
      <c r="M434" s="224"/>
      <c r="N434" s="344"/>
      <c r="O434" s="222"/>
      <c r="P434" s="226"/>
      <c r="Q434" s="222"/>
      <c r="R434" s="222"/>
      <c r="S434" s="222"/>
      <c r="T434" s="222"/>
    </row>
    <row r="435" spans="1:20" ht="12.75" customHeight="1" x14ac:dyDescent="0.2">
      <c r="A435" s="220"/>
      <c r="B435" s="221"/>
      <c r="C435" s="222"/>
      <c r="D435" s="221"/>
      <c r="E435" s="222"/>
      <c r="F435" s="605"/>
      <c r="G435" s="220"/>
      <c r="H435" s="220"/>
      <c r="I435" s="220"/>
      <c r="J435" s="223"/>
      <c r="K435" s="317"/>
      <c r="L435" s="317"/>
      <c r="M435" s="224"/>
      <c r="N435" s="344"/>
      <c r="O435" s="222"/>
      <c r="P435" s="226"/>
      <c r="Q435" s="222"/>
      <c r="R435" s="222"/>
      <c r="S435" s="222"/>
      <c r="T435" s="222"/>
    </row>
    <row r="436" spans="1:20" ht="12.75" customHeight="1" x14ac:dyDescent="0.2">
      <c r="A436" s="220"/>
      <c r="B436" s="221"/>
      <c r="C436" s="222"/>
      <c r="D436" s="221"/>
      <c r="E436" s="222"/>
      <c r="F436" s="605"/>
      <c r="G436" s="220"/>
      <c r="H436" s="220"/>
      <c r="I436" s="220"/>
      <c r="J436" s="223"/>
      <c r="K436" s="317"/>
      <c r="L436" s="317"/>
      <c r="M436" s="224"/>
      <c r="N436" s="344"/>
      <c r="O436" s="222"/>
      <c r="P436" s="226"/>
      <c r="Q436" s="222"/>
      <c r="R436" s="222"/>
      <c r="S436" s="222"/>
      <c r="T436" s="222"/>
    </row>
    <row r="437" spans="1:20" ht="12.75" customHeight="1" x14ac:dyDescent="0.2">
      <c r="A437" s="220"/>
      <c r="B437" s="221"/>
      <c r="C437" s="222"/>
      <c r="D437" s="221"/>
      <c r="E437" s="222"/>
      <c r="F437" s="605"/>
      <c r="G437" s="220"/>
      <c r="H437" s="220"/>
      <c r="I437" s="220"/>
      <c r="J437" s="223"/>
      <c r="K437" s="317"/>
      <c r="L437" s="317"/>
      <c r="M437" s="224"/>
      <c r="N437" s="344"/>
      <c r="O437" s="222"/>
      <c r="P437" s="226"/>
      <c r="Q437" s="222"/>
      <c r="R437" s="222"/>
      <c r="S437" s="222"/>
      <c r="T437" s="222"/>
    </row>
    <row r="438" spans="1:20" ht="12.75" customHeight="1" x14ac:dyDescent="0.2">
      <c r="A438" s="220"/>
      <c r="B438" s="221"/>
      <c r="C438" s="222"/>
      <c r="D438" s="221"/>
      <c r="E438" s="222"/>
      <c r="F438" s="605"/>
      <c r="G438" s="220"/>
      <c r="H438" s="220"/>
      <c r="I438" s="220"/>
      <c r="J438" s="223"/>
      <c r="K438" s="317"/>
      <c r="L438" s="317"/>
      <c r="M438" s="224"/>
      <c r="N438" s="344"/>
      <c r="O438" s="222"/>
      <c r="P438" s="226"/>
      <c r="Q438" s="222"/>
      <c r="R438" s="222"/>
      <c r="S438" s="222"/>
      <c r="T438" s="222"/>
    </row>
    <row r="439" spans="1:20" ht="12.75" customHeight="1" x14ac:dyDescent="0.2">
      <c r="A439" s="220"/>
      <c r="B439" s="221"/>
      <c r="C439" s="222"/>
      <c r="D439" s="221"/>
      <c r="E439" s="222"/>
      <c r="F439" s="605"/>
      <c r="G439" s="220"/>
      <c r="H439" s="220"/>
      <c r="I439" s="220"/>
      <c r="J439" s="223"/>
      <c r="K439" s="317"/>
      <c r="L439" s="317"/>
      <c r="M439" s="224"/>
      <c r="N439" s="344"/>
      <c r="O439" s="222"/>
      <c r="P439" s="226"/>
      <c r="Q439" s="222"/>
      <c r="R439" s="222"/>
      <c r="S439" s="222"/>
      <c r="T439" s="222"/>
    </row>
    <row r="440" spans="1:20" ht="12.75" customHeight="1" x14ac:dyDescent="0.2">
      <c r="A440" s="220"/>
      <c r="B440" s="221"/>
      <c r="C440" s="222"/>
      <c r="D440" s="221"/>
      <c r="E440" s="222"/>
      <c r="F440" s="605"/>
      <c r="G440" s="220"/>
      <c r="H440" s="220"/>
      <c r="I440" s="220"/>
      <c r="J440" s="223"/>
      <c r="K440" s="317"/>
      <c r="L440" s="317"/>
      <c r="M440" s="224"/>
      <c r="N440" s="344"/>
      <c r="O440" s="222"/>
      <c r="P440" s="226"/>
      <c r="Q440" s="222"/>
      <c r="R440" s="222"/>
      <c r="S440" s="222"/>
      <c r="T440" s="222"/>
    </row>
    <row r="441" spans="1:20" ht="12.75" customHeight="1" x14ac:dyDescent="0.2">
      <c r="A441" s="220"/>
      <c r="B441" s="221"/>
      <c r="C441" s="222"/>
      <c r="D441" s="221"/>
      <c r="E441" s="222"/>
      <c r="F441" s="605"/>
      <c r="G441" s="220"/>
      <c r="H441" s="220"/>
      <c r="I441" s="220"/>
      <c r="J441" s="223"/>
      <c r="K441" s="317"/>
      <c r="L441" s="317"/>
      <c r="M441" s="224"/>
      <c r="N441" s="344"/>
      <c r="O441" s="222"/>
      <c r="P441" s="226"/>
      <c r="Q441" s="222"/>
      <c r="R441" s="222"/>
      <c r="S441" s="222"/>
      <c r="T441" s="222"/>
    </row>
    <row r="442" spans="1:20" ht="12.75" customHeight="1" x14ac:dyDescent="0.2">
      <c r="A442" s="220"/>
      <c r="B442" s="221"/>
      <c r="C442" s="222"/>
      <c r="D442" s="221"/>
      <c r="E442" s="222"/>
      <c r="F442" s="605"/>
      <c r="G442" s="220"/>
      <c r="H442" s="220"/>
      <c r="I442" s="220"/>
      <c r="J442" s="223"/>
      <c r="K442" s="317"/>
      <c r="L442" s="317"/>
      <c r="M442" s="224"/>
      <c r="N442" s="344"/>
      <c r="O442" s="222"/>
      <c r="P442" s="226"/>
      <c r="Q442" s="222"/>
      <c r="R442" s="222"/>
      <c r="S442" s="222"/>
      <c r="T442" s="222"/>
    </row>
    <row r="443" spans="1:20" ht="12.75" customHeight="1" x14ac:dyDescent="0.2">
      <c r="A443" s="220"/>
      <c r="B443" s="221"/>
      <c r="C443" s="222"/>
      <c r="D443" s="221"/>
      <c r="E443" s="222"/>
      <c r="F443" s="605"/>
      <c r="G443" s="220"/>
      <c r="H443" s="220"/>
      <c r="I443" s="220"/>
      <c r="J443" s="223"/>
      <c r="K443" s="317"/>
      <c r="L443" s="317"/>
      <c r="M443" s="224"/>
      <c r="N443" s="344"/>
      <c r="O443" s="222"/>
      <c r="P443" s="226"/>
      <c r="Q443" s="222"/>
      <c r="R443" s="222"/>
      <c r="S443" s="222"/>
      <c r="T443" s="222"/>
    </row>
    <row r="444" spans="1:20" ht="12.75" customHeight="1" x14ac:dyDescent="0.2">
      <c r="A444" s="220"/>
      <c r="B444" s="221"/>
      <c r="C444" s="222"/>
      <c r="D444" s="221"/>
      <c r="E444" s="222"/>
      <c r="F444" s="605"/>
      <c r="G444" s="220"/>
      <c r="H444" s="220"/>
      <c r="I444" s="220"/>
      <c r="J444" s="223"/>
      <c r="K444" s="317"/>
      <c r="L444" s="317"/>
      <c r="M444" s="224"/>
      <c r="N444" s="344"/>
      <c r="O444" s="222"/>
      <c r="P444" s="226"/>
      <c r="Q444" s="222"/>
      <c r="R444" s="222"/>
      <c r="S444" s="222"/>
      <c r="T444" s="222"/>
    </row>
    <row r="445" spans="1:20" ht="12.75" customHeight="1" x14ac:dyDescent="0.2">
      <c r="A445" s="220"/>
      <c r="B445" s="221"/>
      <c r="C445" s="222"/>
      <c r="D445" s="221"/>
      <c r="E445" s="222"/>
      <c r="F445" s="605"/>
      <c r="G445" s="220"/>
      <c r="H445" s="220"/>
      <c r="I445" s="220"/>
      <c r="J445" s="223"/>
      <c r="K445" s="317"/>
      <c r="L445" s="317"/>
      <c r="M445" s="224"/>
      <c r="N445" s="344"/>
      <c r="O445" s="222"/>
      <c r="P445" s="226"/>
      <c r="Q445" s="222"/>
      <c r="R445" s="222"/>
      <c r="S445" s="222"/>
      <c r="T445" s="222"/>
    </row>
    <row r="446" spans="1:20" ht="12.75" customHeight="1" x14ac:dyDescent="0.2">
      <c r="A446" s="220"/>
      <c r="B446" s="221"/>
      <c r="C446" s="222"/>
      <c r="D446" s="221"/>
      <c r="E446" s="222"/>
      <c r="F446" s="605"/>
      <c r="G446" s="220"/>
      <c r="H446" s="220"/>
      <c r="I446" s="220"/>
      <c r="J446" s="223"/>
      <c r="K446" s="317"/>
      <c r="L446" s="317"/>
      <c r="M446" s="224"/>
      <c r="N446" s="344"/>
      <c r="O446" s="222"/>
      <c r="P446" s="226"/>
      <c r="Q446" s="222"/>
      <c r="R446" s="222"/>
      <c r="S446" s="222"/>
      <c r="T446" s="222"/>
    </row>
    <row r="447" spans="1:20" ht="12.75" customHeight="1" x14ac:dyDescent="0.2">
      <c r="A447" s="220"/>
      <c r="B447" s="221"/>
      <c r="C447" s="222"/>
      <c r="D447" s="221"/>
      <c r="E447" s="222"/>
      <c r="F447" s="605"/>
      <c r="G447" s="220"/>
      <c r="H447" s="220"/>
      <c r="I447" s="220"/>
      <c r="J447" s="223"/>
      <c r="K447" s="317"/>
      <c r="L447" s="317"/>
      <c r="M447" s="224"/>
      <c r="N447" s="344"/>
      <c r="O447" s="222"/>
      <c r="P447" s="226"/>
      <c r="Q447" s="222"/>
      <c r="R447" s="222"/>
      <c r="S447" s="222"/>
      <c r="T447" s="222"/>
    </row>
    <row r="448" spans="1:20" ht="12.75" customHeight="1" x14ac:dyDescent="0.2">
      <c r="A448" s="220"/>
      <c r="B448" s="221"/>
      <c r="C448" s="222"/>
      <c r="D448" s="221"/>
      <c r="E448" s="222"/>
      <c r="F448" s="605"/>
      <c r="G448" s="220"/>
      <c r="H448" s="220"/>
      <c r="I448" s="220"/>
      <c r="J448" s="223"/>
      <c r="K448" s="317"/>
      <c r="L448" s="317"/>
      <c r="M448" s="224"/>
      <c r="N448" s="344"/>
      <c r="O448" s="222"/>
      <c r="P448" s="226"/>
      <c r="Q448" s="222"/>
      <c r="R448" s="222"/>
      <c r="S448" s="222"/>
      <c r="T448" s="222"/>
    </row>
    <row r="449" spans="1:20" ht="12.75" customHeight="1" x14ac:dyDescent="0.2">
      <c r="A449" s="220"/>
      <c r="B449" s="221"/>
      <c r="C449" s="222"/>
      <c r="D449" s="221"/>
      <c r="E449" s="222"/>
      <c r="F449" s="605"/>
      <c r="G449" s="220"/>
      <c r="H449" s="220"/>
      <c r="I449" s="220"/>
      <c r="J449" s="223"/>
      <c r="K449" s="317"/>
      <c r="L449" s="317"/>
      <c r="M449" s="224"/>
      <c r="N449" s="344"/>
      <c r="O449" s="222"/>
      <c r="P449" s="226"/>
      <c r="Q449" s="222"/>
      <c r="R449" s="222"/>
      <c r="S449" s="222"/>
      <c r="T449" s="222"/>
    </row>
    <row r="450" spans="1:20" ht="12.75" customHeight="1" x14ac:dyDescent="0.2">
      <c r="A450" s="220"/>
      <c r="B450" s="221"/>
      <c r="C450" s="222"/>
      <c r="D450" s="221"/>
      <c r="E450" s="222"/>
      <c r="F450" s="605"/>
      <c r="G450" s="220"/>
      <c r="H450" s="220"/>
      <c r="I450" s="220"/>
      <c r="J450" s="223"/>
      <c r="K450" s="317"/>
      <c r="L450" s="317"/>
      <c r="M450" s="224"/>
      <c r="N450" s="344"/>
      <c r="O450" s="222"/>
      <c r="P450" s="226"/>
      <c r="Q450" s="222"/>
      <c r="R450" s="222"/>
      <c r="S450" s="222"/>
      <c r="T450" s="222"/>
    </row>
    <row r="451" spans="1:20" ht="12.75" customHeight="1" x14ac:dyDescent="0.2">
      <c r="A451" s="220"/>
      <c r="B451" s="221"/>
      <c r="C451" s="222"/>
      <c r="D451" s="221"/>
      <c r="E451" s="222"/>
      <c r="F451" s="605"/>
      <c r="G451" s="220"/>
      <c r="H451" s="220"/>
      <c r="I451" s="220"/>
      <c r="J451" s="223"/>
      <c r="K451" s="317"/>
      <c r="L451" s="317"/>
      <c r="M451" s="224"/>
      <c r="N451" s="344"/>
      <c r="O451" s="222"/>
      <c r="P451" s="226"/>
      <c r="Q451" s="222"/>
      <c r="R451" s="222"/>
      <c r="S451" s="222"/>
      <c r="T451" s="222"/>
    </row>
    <row r="452" spans="1:20" ht="12.75" customHeight="1" x14ac:dyDescent="0.2">
      <c r="A452" s="220"/>
      <c r="B452" s="221"/>
      <c r="C452" s="222"/>
      <c r="D452" s="221"/>
      <c r="E452" s="222"/>
      <c r="F452" s="605"/>
      <c r="G452" s="220"/>
      <c r="H452" s="220"/>
      <c r="I452" s="220"/>
      <c r="J452" s="223"/>
      <c r="K452" s="317"/>
      <c r="L452" s="317"/>
      <c r="M452" s="224"/>
      <c r="N452" s="344"/>
      <c r="O452" s="222"/>
      <c r="P452" s="226"/>
      <c r="Q452" s="222"/>
      <c r="R452" s="222"/>
      <c r="S452" s="222"/>
      <c r="T452" s="222"/>
    </row>
    <row r="453" spans="1:20" ht="12.75" customHeight="1" x14ac:dyDescent="0.2">
      <c r="A453" s="220"/>
      <c r="B453" s="221"/>
      <c r="C453" s="222"/>
      <c r="D453" s="221"/>
      <c r="E453" s="222"/>
      <c r="F453" s="605"/>
      <c r="G453" s="220"/>
      <c r="H453" s="220"/>
      <c r="I453" s="220"/>
      <c r="J453" s="223"/>
      <c r="K453" s="317"/>
      <c r="L453" s="317"/>
      <c r="M453" s="224"/>
      <c r="N453" s="344"/>
      <c r="O453" s="222"/>
      <c r="P453" s="226"/>
      <c r="Q453" s="222"/>
      <c r="R453" s="222"/>
      <c r="S453" s="222"/>
      <c r="T453" s="222"/>
    </row>
    <row r="454" spans="1:20" ht="12.75" customHeight="1" x14ac:dyDescent="0.2">
      <c r="A454" s="220"/>
      <c r="B454" s="221"/>
      <c r="C454" s="222"/>
      <c r="D454" s="221"/>
      <c r="E454" s="222"/>
      <c r="F454" s="605"/>
      <c r="G454" s="220"/>
      <c r="H454" s="220"/>
      <c r="I454" s="220"/>
      <c r="J454" s="223"/>
      <c r="K454" s="317"/>
      <c r="L454" s="317"/>
      <c r="M454" s="224"/>
      <c r="N454" s="344"/>
      <c r="O454" s="222"/>
      <c r="P454" s="226"/>
      <c r="Q454" s="222"/>
      <c r="R454" s="222"/>
      <c r="S454" s="222"/>
      <c r="T454" s="222"/>
    </row>
    <row r="455" spans="1:20" ht="12.75" customHeight="1" x14ac:dyDescent="0.2">
      <c r="A455" s="220"/>
      <c r="B455" s="221"/>
      <c r="C455" s="222"/>
      <c r="D455" s="221"/>
      <c r="E455" s="222"/>
      <c r="F455" s="605"/>
      <c r="G455" s="220"/>
      <c r="H455" s="220"/>
      <c r="I455" s="220"/>
      <c r="J455" s="223"/>
      <c r="K455" s="317"/>
      <c r="L455" s="317"/>
      <c r="M455" s="224"/>
      <c r="N455" s="344"/>
      <c r="O455" s="222"/>
      <c r="P455" s="226"/>
      <c r="Q455" s="222"/>
      <c r="R455" s="222"/>
      <c r="S455" s="222"/>
      <c r="T455" s="222"/>
    </row>
    <row r="456" spans="1:20" ht="12.75" customHeight="1" x14ac:dyDescent="0.2">
      <c r="A456" s="220"/>
      <c r="B456" s="221"/>
      <c r="C456" s="222"/>
      <c r="D456" s="221"/>
      <c r="E456" s="222"/>
      <c r="F456" s="605"/>
      <c r="G456" s="220"/>
      <c r="H456" s="220"/>
      <c r="I456" s="220"/>
      <c r="J456" s="223"/>
      <c r="K456" s="317"/>
      <c r="L456" s="317"/>
      <c r="M456" s="224"/>
      <c r="N456" s="344"/>
      <c r="O456" s="222"/>
      <c r="P456" s="226"/>
      <c r="Q456" s="222"/>
      <c r="R456" s="222"/>
      <c r="S456" s="222"/>
      <c r="T456" s="222"/>
    </row>
    <row r="457" spans="1:20" ht="12.75" customHeight="1" x14ac:dyDescent="0.2">
      <c r="A457" s="220"/>
      <c r="B457" s="221"/>
      <c r="C457" s="222"/>
      <c r="D457" s="221"/>
      <c r="E457" s="222"/>
      <c r="F457" s="605"/>
      <c r="G457" s="220"/>
      <c r="H457" s="220"/>
      <c r="I457" s="220"/>
      <c r="J457" s="223"/>
      <c r="K457" s="317"/>
      <c r="L457" s="317"/>
      <c r="M457" s="224"/>
      <c r="N457" s="344"/>
      <c r="O457" s="222"/>
      <c r="P457" s="226"/>
      <c r="Q457" s="222"/>
      <c r="R457" s="222"/>
      <c r="S457" s="222"/>
      <c r="T457" s="222"/>
    </row>
    <row r="458" spans="1:20" ht="12.75" customHeight="1" x14ac:dyDescent="0.2">
      <c r="A458" s="220"/>
      <c r="B458" s="221"/>
      <c r="C458" s="222"/>
      <c r="D458" s="221"/>
      <c r="E458" s="222"/>
      <c r="F458" s="605"/>
      <c r="G458" s="220"/>
      <c r="H458" s="220"/>
      <c r="I458" s="220"/>
      <c r="J458" s="223"/>
      <c r="K458" s="317"/>
      <c r="L458" s="317"/>
      <c r="M458" s="224"/>
      <c r="N458" s="344"/>
      <c r="O458" s="222"/>
      <c r="P458" s="226"/>
      <c r="Q458" s="222"/>
      <c r="R458" s="222"/>
      <c r="S458" s="222"/>
      <c r="T458" s="222"/>
    </row>
    <row r="459" spans="1:20" ht="12.75" customHeight="1" x14ac:dyDescent="0.2">
      <c r="A459" s="220"/>
      <c r="B459" s="221"/>
      <c r="C459" s="222"/>
      <c r="D459" s="221"/>
      <c r="E459" s="222"/>
      <c r="F459" s="605"/>
      <c r="G459" s="220"/>
      <c r="H459" s="220"/>
      <c r="I459" s="220"/>
      <c r="J459" s="223"/>
      <c r="K459" s="317"/>
      <c r="L459" s="317"/>
      <c r="M459" s="224"/>
      <c r="N459" s="344"/>
      <c r="O459" s="222"/>
      <c r="P459" s="226"/>
      <c r="Q459" s="222"/>
      <c r="R459" s="222"/>
      <c r="S459" s="222"/>
      <c r="T459" s="222"/>
    </row>
    <row r="460" spans="1:20" ht="12.75" customHeight="1" x14ac:dyDescent="0.2">
      <c r="A460" s="220"/>
      <c r="B460" s="221"/>
      <c r="C460" s="222"/>
      <c r="D460" s="221"/>
      <c r="E460" s="222"/>
      <c r="F460" s="605"/>
      <c r="G460" s="220"/>
      <c r="H460" s="220"/>
      <c r="I460" s="220"/>
      <c r="J460" s="223"/>
      <c r="K460" s="317"/>
      <c r="L460" s="317"/>
      <c r="M460" s="224"/>
      <c r="N460" s="344"/>
      <c r="O460" s="222"/>
      <c r="P460" s="226"/>
      <c r="Q460" s="222"/>
      <c r="R460" s="222"/>
      <c r="S460" s="222"/>
      <c r="T460" s="222"/>
    </row>
    <row r="461" spans="1:20" ht="12.75" customHeight="1" x14ac:dyDescent="0.2">
      <c r="A461" s="220"/>
      <c r="B461" s="221"/>
      <c r="C461" s="222"/>
      <c r="D461" s="221"/>
      <c r="E461" s="222"/>
      <c r="F461" s="605"/>
      <c r="G461" s="220"/>
      <c r="H461" s="220"/>
      <c r="I461" s="220"/>
      <c r="J461" s="223"/>
      <c r="K461" s="317"/>
      <c r="L461" s="317"/>
      <c r="M461" s="224"/>
      <c r="N461" s="344"/>
      <c r="O461" s="222"/>
      <c r="P461" s="226"/>
      <c r="Q461" s="222"/>
      <c r="R461" s="222"/>
      <c r="S461" s="222"/>
      <c r="T461" s="222"/>
    </row>
    <row r="462" spans="1:20" ht="12.75" customHeight="1" x14ac:dyDescent="0.2">
      <c r="A462" s="220"/>
      <c r="B462" s="221"/>
      <c r="C462" s="222"/>
      <c r="D462" s="221"/>
      <c r="E462" s="222"/>
      <c r="F462" s="605"/>
      <c r="G462" s="220"/>
      <c r="H462" s="220"/>
      <c r="I462" s="220"/>
      <c r="J462" s="223"/>
      <c r="K462" s="317"/>
      <c r="L462" s="317"/>
      <c r="M462" s="224"/>
      <c r="N462" s="344"/>
      <c r="O462" s="222"/>
      <c r="P462" s="226"/>
      <c r="Q462" s="222"/>
      <c r="R462" s="222"/>
      <c r="S462" s="222"/>
      <c r="T462" s="222"/>
    </row>
    <row r="463" spans="1:20" ht="12.75" customHeight="1" x14ac:dyDescent="0.2">
      <c r="A463" s="220"/>
      <c r="B463" s="221"/>
      <c r="C463" s="222"/>
      <c r="D463" s="221"/>
      <c r="E463" s="222"/>
      <c r="F463" s="605"/>
      <c r="G463" s="220"/>
      <c r="H463" s="220"/>
      <c r="I463" s="220"/>
      <c r="J463" s="223"/>
      <c r="K463" s="317"/>
      <c r="L463" s="317"/>
      <c r="M463" s="224"/>
      <c r="N463" s="344"/>
      <c r="O463" s="222"/>
      <c r="P463" s="226"/>
      <c r="Q463" s="222"/>
      <c r="R463" s="222"/>
      <c r="S463" s="222"/>
      <c r="T463" s="222"/>
    </row>
    <row r="464" spans="1:20" ht="12.75" customHeight="1" x14ac:dyDescent="0.2">
      <c r="A464" s="220"/>
      <c r="B464" s="221"/>
      <c r="C464" s="222"/>
      <c r="D464" s="221"/>
      <c r="E464" s="222"/>
      <c r="F464" s="605"/>
      <c r="G464" s="220"/>
      <c r="H464" s="220"/>
      <c r="I464" s="220"/>
      <c r="J464" s="223"/>
      <c r="K464" s="317"/>
      <c r="L464" s="317"/>
      <c r="M464" s="224"/>
      <c r="N464" s="344"/>
      <c r="O464" s="222"/>
      <c r="P464" s="226"/>
      <c r="Q464" s="222"/>
      <c r="R464" s="222"/>
      <c r="S464" s="222"/>
      <c r="T464" s="222"/>
    </row>
    <row r="465" spans="1:20" ht="12.75" customHeight="1" x14ac:dyDescent="0.2">
      <c r="A465" s="220"/>
      <c r="B465" s="221"/>
      <c r="C465" s="222"/>
      <c r="D465" s="221"/>
      <c r="E465" s="222"/>
      <c r="F465" s="605"/>
      <c r="G465" s="220"/>
      <c r="H465" s="220"/>
      <c r="I465" s="220"/>
      <c r="J465" s="223"/>
      <c r="K465" s="317"/>
      <c r="L465" s="317"/>
      <c r="M465" s="224"/>
      <c r="N465" s="344"/>
      <c r="O465" s="222"/>
      <c r="P465" s="226"/>
      <c r="Q465" s="222"/>
      <c r="R465" s="222"/>
      <c r="S465" s="222"/>
      <c r="T465" s="222"/>
    </row>
    <row r="466" spans="1:20" ht="12.75" customHeight="1" x14ac:dyDescent="0.2">
      <c r="A466" s="220"/>
      <c r="B466" s="221"/>
      <c r="C466" s="222"/>
      <c r="D466" s="221"/>
      <c r="E466" s="222"/>
      <c r="F466" s="605"/>
      <c r="G466" s="220"/>
      <c r="H466" s="220"/>
      <c r="I466" s="220"/>
      <c r="J466" s="223"/>
      <c r="K466" s="317"/>
      <c r="L466" s="317"/>
      <c r="M466" s="224"/>
      <c r="N466" s="344"/>
      <c r="O466" s="222"/>
      <c r="P466" s="226"/>
      <c r="Q466" s="222"/>
      <c r="R466" s="222"/>
      <c r="S466" s="222"/>
      <c r="T466" s="222"/>
    </row>
    <row r="467" spans="1:20" ht="12.75" customHeight="1" x14ac:dyDescent="0.2">
      <c r="A467" s="220"/>
      <c r="B467" s="221"/>
      <c r="C467" s="222"/>
      <c r="D467" s="221"/>
      <c r="E467" s="222"/>
      <c r="F467" s="605"/>
      <c r="G467" s="220"/>
      <c r="H467" s="220"/>
      <c r="I467" s="220"/>
      <c r="J467" s="223"/>
      <c r="K467" s="317"/>
      <c r="L467" s="317"/>
      <c r="M467" s="224"/>
      <c r="N467" s="344"/>
      <c r="O467" s="222"/>
      <c r="P467" s="226"/>
      <c r="Q467" s="222"/>
      <c r="R467" s="222"/>
      <c r="S467" s="222"/>
      <c r="T467" s="222"/>
    </row>
    <row r="468" spans="1:20" ht="12.75" customHeight="1" x14ac:dyDescent="0.2">
      <c r="A468" s="220"/>
      <c r="B468" s="221"/>
      <c r="C468" s="222"/>
      <c r="D468" s="221"/>
      <c r="E468" s="222"/>
      <c r="F468" s="605"/>
      <c r="G468" s="220"/>
      <c r="H468" s="220"/>
      <c r="I468" s="220"/>
      <c r="J468" s="223"/>
      <c r="K468" s="317"/>
      <c r="L468" s="317"/>
      <c r="M468" s="224"/>
      <c r="N468" s="344"/>
      <c r="O468" s="222"/>
      <c r="P468" s="226"/>
      <c r="Q468" s="222"/>
      <c r="R468" s="222"/>
      <c r="S468" s="222"/>
      <c r="T468" s="222"/>
    </row>
    <row r="469" spans="1:20" ht="12.75" customHeight="1" x14ac:dyDescent="0.2">
      <c r="A469" s="220"/>
      <c r="B469" s="221"/>
      <c r="C469" s="222"/>
      <c r="D469" s="221"/>
      <c r="E469" s="222"/>
      <c r="F469" s="605"/>
      <c r="G469" s="220"/>
      <c r="H469" s="220"/>
      <c r="I469" s="220"/>
      <c r="J469" s="223"/>
      <c r="K469" s="317"/>
      <c r="L469" s="317"/>
      <c r="M469" s="224"/>
      <c r="N469" s="344"/>
      <c r="O469" s="222"/>
      <c r="P469" s="226"/>
      <c r="Q469" s="222"/>
      <c r="R469" s="222"/>
      <c r="S469" s="222"/>
      <c r="T469" s="222"/>
    </row>
    <row r="470" spans="1:20" ht="12.75" customHeight="1" x14ac:dyDescent="0.2">
      <c r="A470" s="220"/>
      <c r="B470" s="221"/>
      <c r="C470" s="222"/>
      <c r="D470" s="221"/>
      <c r="E470" s="222"/>
      <c r="F470" s="605"/>
      <c r="G470" s="220"/>
      <c r="H470" s="220"/>
      <c r="I470" s="220"/>
      <c r="J470" s="223"/>
      <c r="K470" s="317"/>
      <c r="L470" s="317"/>
      <c r="M470" s="224"/>
      <c r="N470" s="344"/>
      <c r="O470" s="222"/>
      <c r="P470" s="226"/>
      <c r="Q470" s="222"/>
      <c r="R470" s="222"/>
      <c r="S470" s="222"/>
      <c r="T470" s="222"/>
    </row>
    <row r="471" spans="1:20" ht="12.75" customHeight="1" x14ac:dyDescent="0.2">
      <c r="A471" s="220"/>
      <c r="B471" s="221"/>
      <c r="C471" s="222"/>
      <c r="D471" s="221"/>
      <c r="E471" s="222"/>
      <c r="F471" s="605"/>
      <c r="G471" s="220"/>
      <c r="H471" s="220"/>
      <c r="I471" s="220"/>
      <c r="J471" s="223"/>
      <c r="K471" s="317"/>
      <c r="L471" s="317"/>
      <c r="M471" s="224"/>
      <c r="N471" s="344"/>
      <c r="O471" s="222"/>
      <c r="P471" s="226"/>
      <c r="Q471" s="222"/>
      <c r="R471" s="222"/>
      <c r="S471" s="222"/>
      <c r="T471" s="222"/>
    </row>
    <row r="472" spans="1:20" ht="12.75" customHeight="1" x14ac:dyDescent="0.2">
      <c r="A472" s="220"/>
      <c r="B472" s="221"/>
      <c r="C472" s="222"/>
      <c r="D472" s="221"/>
      <c r="E472" s="222"/>
      <c r="F472" s="605"/>
      <c r="G472" s="220"/>
      <c r="H472" s="220"/>
      <c r="I472" s="220"/>
      <c r="J472" s="223"/>
      <c r="K472" s="317"/>
      <c r="L472" s="317"/>
      <c r="M472" s="224"/>
      <c r="N472" s="344"/>
      <c r="O472" s="222"/>
      <c r="P472" s="226"/>
      <c r="Q472" s="222"/>
      <c r="R472" s="222"/>
      <c r="S472" s="222"/>
      <c r="T472" s="222"/>
    </row>
    <row r="473" spans="1:20" ht="12.75" customHeight="1" x14ac:dyDescent="0.2">
      <c r="A473" s="220"/>
      <c r="B473" s="221"/>
      <c r="C473" s="222"/>
      <c r="D473" s="221"/>
      <c r="E473" s="222"/>
      <c r="F473" s="605"/>
      <c r="G473" s="220"/>
      <c r="H473" s="220"/>
      <c r="I473" s="220"/>
      <c r="J473" s="223"/>
      <c r="K473" s="317"/>
      <c r="L473" s="317"/>
      <c r="M473" s="224"/>
      <c r="N473" s="344"/>
      <c r="O473" s="222"/>
      <c r="P473" s="226"/>
      <c r="Q473" s="222"/>
      <c r="R473" s="222"/>
      <c r="S473" s="222"/>
      <c r="T473" s="222"/>
    </row>
    <row r="474" spans="1:20" ht="12.75" customHeight="1" x14ac:dyDescent="0.2">
      <c r="A474" s="220"/>
      <c r="B474" s="221"/>
      <c r="C474" s="222"/>
      <c r="D474" s="221"/>
      <c r="E474" s="222"/>
      <c r="F474" s="605"/>
      <c r="G474" s="220"/>
      <c r="H474" s="220"/>
      <c r="I474" s="220"/>
      <c r="J474" s="223"/>
      <c r="K474" s="317"/>
      <c r="L474" s="317"/>
      <c r="M474" s="224"/>
      <c r="N474" s="344"/>
      <c r="O474" s="222"/>
      <c r="P474" s="226"/>
      <c r="Q474" s="222"/>
      <c r="R474" s="222"/>
      <c r="S474" s="222"/>
      <c r="T474" s="222"/>
    </row>
    <row r="475" spans="1:20" ht="12.75" customHeight="1" x14ac:dyDescent="0.2">
      <c r="A475" s="220"/>
      <c r="B475" s="221"/>
      <c r="C475" s="222"/>
      <c r="D475" s="221"/>
      <c r="E475" s="222"/>
      <c r="F475" s="605"/>
      <c r="G475" s="220"/>
      <c r="H475" s="220"/>
      <c r="I475" s="220"/>
      <c r="J475" s="223"/>
      <c r="K475" s="317"/>
      <c r="L475" s="317"/>
      <c r="M475" s="224"/>
      <c r="N475" s="344"/>
      <c r="O475" s="222"/>
      <c r="P475" s="226"/>
      <c r="Q475" s="222"/>
      <c r="R475" s="222"/>
      <c r="S475" s="222"/>
      <c r="T475" s="222"/>
    </row>
    <row r="476" spans="1:20" ht="12.75" customHeight="1" x14ac:dyDescent="0.2">
      <c r="A476" s="220"/>
      <c r="B476" s="221"/>
      <c r="C476" s="222"/>
      <c r="D476" s="221"/>
      <c r="E476" s="222"/>
      <c r="F476" s="605"/>
      <c r="G476" s="220"/>
      <c r="H476" s="220"/>
      <c r="I476" s="220"/>
      <c r="J476" s="223"/>
      <c r="K476" s="317"/>
      <c r="L476" s="317"/>
      <c r="M476" s="224"/>
      <c r="N476" s="344"/>
      <c r="O476" s="222"/>
      <c r="P476" s="226"/>
      <c r="Q476" s="222"/>
      <c r="R476" s="222"/>
      <c r="S476" s="222"/>
      <c r="T476" s="222"/>
    </row>
    <row r="477" spans="1:20" ht="12.75" customHeight="1" x14ac:dyDescent="0.2">
      <c r="A477" s="220"/>
      <c r="B477" s="221"/>
      <c r="C477" s="222"/>
      <c r="D477" s="221"/>
      <c r="E477" s="222"/>
      <c r="F477" s="605"/>
      <c r="G477" s="220"/>
      <c r="H477" s="220"/>
      <c r="I477" s="220"/>
      <c r="J477" s="223"/>
      <c r="K477" s="317"/>
      <c r="L477" s="317"/>
      <c r="M477" s="224"/>
      <c r="N477" s="344"/>
      <c r="O477" s="222"/>
      <c r="P477" s="226"/>
      <c r="Q477" s="222"/>
      <c r="R477" s="222"/>
      <c r="S477" s="222"/>
      <c r="T477" s="222"/>
    </row>
    <row r="478" spans="1:20" ht="12.75" customHeight="1" x14ac:dyDescent="0.2">
      <c r="A478" s="220"/>
      <c r="B478" s="221"/>
      <c r="C478" s="222"/>
      <c r="D478" s="221"/>
      <c r="E478" s="222"/>
      <c r="F478" s="605"/>
      <c r="G478" s="220"/>
      <c r="H478" s="220"/>
      <c r="I478" s="220"/>
      <c r="J478" s="223"/>
      <c r="K478" s="317"/>
      <c r="L478" s="317"/>
      <c r="M478" s="224"/>
      <c r="N478" s="344"/>
      <c r="O478" s="222"/>
      <c r="P478" s="226"/>
      <c r="Q478" s="222"/>
      <c r="R478" s="222"/>
      <c r="S478" s="222"/>
      <c r="T478" s="222"/>
    </row>
    <row r="479" spans="1:20" ht="12.75" customHeight="1" x14ac:dyDescent="0.2">
      <c r="A479" s="220"/>
      <c r="B479" s="221"/>
      <c r="C479" s="222"/>
      <c r="D479" s="221"/>
      <c r="E479" s="222"/>
      <c r="F479" s="605"/>
      <c r="G479" s="220"/>
      <c r="H479" s="220"/>
      <c r="I479" s="220"/>
      <c r="J479" s="223"/>
      <c r="K479" s="317"/>
      <c r="L479" s="317"/>
      <c r="M479" s="224"/>
      <c r="N479" s="344"/>
      <c r="O479" s="222"/>
      <c r="P479" s="226"/>
      <c r="Q479" s="222"/>
      <c r="R479" s="222"/>
      <c r="S479" s="222"/>
      <c r="T479" s="222"/>
    </row>
    <row r="480" spans="1:20" ht="12.75" customHeight="1" x14ac:dyDescent="0.2">
      <c r="A480" s="220"/>
      <c r="B480" s="221"/>
      <c r="C480" s="222"/>
      <c r="D480" s="221"/>
      <c r="E480" s="222"/>
      <c r="F480" s="605"/>
      <c r="G480" s="220"/>
      <c r="H480" s="220"/>
      <c r="I480" s="220"/>
      <c r="J480" s="223"/>
      <c r="K480" s="317"/>
      <c r="L480" s="317"/>
      <c r="M480" s="224"/>
      <c r="N480" s="344"/>
      <c r="O480" s="222"/>
      <c r="P480" s="226"/>
      <c r="Q480" s="222"/>
      <c r="R480" s="222"/>
      <c r="S480" s="222"/>
      <c r="T480" s="222"/>
    </row>
    <row r="481" spans="1:20" ht="12.75" customHeight="1" x14ac:dyDescent="0.2">
      <c r="A481" s="220"/>
      <c r="B481" s="221"/>
      <c r="C481" s="222"/>
      <c r="D481" s="221"/>
      <c r="E481" s="222"/>
      <c r="F481" s="605"/>
      <c r="G481" s="220"/>
      <c r="H481" s="220"/>
      <c r="I481" s="220"/>
      <c r="J481" s="223"/>
      <c r="K481" s="317"/>
      <c r="L481" s="317"/>
      <c r="M481" s="224"/>
      <c r="N481" s="344"/>
      <c r="O481" s="222"/>
      <c r="P481" s="226"/>
      <c r="Q481" s="222"/>
      <c r="R481" s="222"/>
      <c r="S481" s="222"/>
      <c r="T481" s="222"/>
    </row>
    <row r="482" spans="1:20" ht="12.75" customHeight="1" x14ac:dyDescent="0.2">
      <c r="A482" s="220"/>
      <c r="B482" s="221"/>
      <c r="C482" s="222"/>
      <c r="D482" s="221"/>
      <c r="E482" s="222"/>
      <c r="F482" s="605"/>
      <c r="G482" s="220"/>
      <c r="H482" s="220"/>
      <c r="I482" s="220"/>
      <c r="J482" s="223"/>
      <c r="K482" s="317"/>
      <c r="L482" s="317"/>
      <c r="M482" s="224"/>
      <c r="N482" s="344"/>
      <c r="O482" s="222"/>
      <c r="P482" s="226"/>
      <c r="Q482" s="222"/>
      <c r="R482" s="222"/>
      <c r="S482" s="222"/>
      <c r="T482" s="222"/>
    </row>
    <row r="483" spans="1:20" ht="12.75" customHeight="1" x14ac:dyDescent="0.2">
      <c r="A483" s="220"/>
      <c r="B483" s="221"/>
      <c r="C483" s="222"/>
      <c r="D483" s="221"/>
      <c r="E483" s="222"/>
      <c r="F483" s="605"/>
      <c r="G483" s="220"/>
      <c r="H483" s="220"/>
      <c r="I483" s="220"/>
      <c r="J483" s="223"/>
      <c r="K483" s="317"/>
      <c r="L483" s="317"/>
      <c r="M483" s="224"/>
      <c r="N483" s="344"/>
      <c r="O483" s="222"/>
      <c r="P483" s="226"/>
      <c r="Q483" s="222"/>
      <c r="R483" s="222"/>
      <c r="S483" s="222"/>
      <c r="T483" s="222"/>
    </row>
    <row r="484" spans="1:20" ht="12.75" customHeight="1" x14ac:dyDescent="0.2">
      <c r="A484" s="220"/>
      <c r="B484" s="221"/>
      <c r="C484" s="222"/>
      <c r="D484" s="221"/>
      <c r="E484" s="222"/>
      <c r="F484" s="605"/>
      <c r="G484" s="220"/>
      <c r="H484" s="220"/>
      <c r="I484" s="220"/>
      <c r="J484" s="223"/>
      <c r="K484" s="317"/>
      <c r="L484" s="317"/>
      <c r="M484" s="224"/>
      <c r="N484" s="344"/>
      <c r="O484" s="222"/>
      <c r="P484" s="226"/>
      <c r="Q484" s="222"/>
      <c r="R484" s="222"/>
      <c r="S484" s="222"/>
      <c r="T484" s="222"/>
    </row>
    <row r="485" spans="1:20" ht="12.75" customHeight="1" x14ac:dyDescent="0.2">
      <c r="A485" s="220"/>
      <c r="B485" s="221"/>
      <c r="C485" s="222"/>
      <c r="D485" s="221"/>
      <c r="E485" s="222"/>
      <c r="F485" s="605"/>
      <c r="G485" s="220"/>
      <c r="H485" s="220"/>
      <c r="I485" s="220"/>
      <c r="J485" s="223"/>
      <c r="K485" s="317"/>
      <c r="L485" s="317"/>
      <c r="M485" s="224"/>
      <c r="N485" s="344"/>
      <c r="O485" s="222"/>
      <c r="P485" s="226"/>
      <c r="Q485" s="222"/>
      <c r="R485" s="222"/>
      <c r="S485" s="222"/>
      <c r="T485" s="222"/>
    </row>
    <row r="486" spans="1:20" ht="12.75" customHeight="1" x14ac:dyDescent="0.2">
      <c r="A486" s="220"/>
      <c r="B486" s="221"/>
      <c r="C486" s="222"/>
      <c r="D486" s="221"/>
      <c r="E486" s="222"/>
      <c r="F486" s="605"/>
      <c r="G486" s="220"/>
      <c r="H486" s="220"/>
      <c r="I486" s="220"/>
      <c r="J486" s="223"/>
      <c r="K486" s="317"/>
      <c r="L486" s="317"/>
      <c r="M486" s="224"/>
      <c r="N486" s="344"/>
      <c r="O486" s="222"/>
      <c r="P486" s="226"/>
      <c r="Q486" s="222"/>
      <c r="R486" s="222"/>
      <c r="S486" s="222"/>
      <c r="T486" s="222"/>
    </row>
    <row r="487" spans="1:20" ht="12.75" customHeight="1" x14ac:dyDescent="0.2">
      <c r="A487" s="220"/>
      <c r="B487" s="221"/>
      <c r="C487" s="222"/>
      <c r="D487" s="221"/>
      <c r="E487" s="222"/>
      <c r="F487" s="605"/>
      <c r="G487" s="220"/>
      <c r="H487" s="220"/>
      <c r="I487" s="220"/>
      <c r="J487" s="223"/>
      <c r="K487" s="317"/>
      <c r="L487" s="317"/>
      <c r="M487" s="224"/>
      <c r="N487" s="344"/>
      <c r="O487" s="222"/>
      <c r="P487" s="226"/>
      <c r="Q487" s="222"/>
      <c r="R487" s="222"/>
      <c r="S487" s="222"/>
      <c r="T487" s="222"/>
    </row>
    <row r="488" spans="1:20" ht="12.75" customHeight="1" x14ac:dyDescent="0.2">
      <c r="A488" s="220"/>
      <c r="B488" s="221"/>
      <c r="C488" s="222"/>
      <c r="D488" s="221"/>
      <c r="E488" s="222"/>
      <c r="F488" s="605"/>
      <c r="G488" s="220"/>
      <c r="H488" s="220"/>
      <c r="I488" s="220"/>
      <c r="J488" s="223"/>
      <c r="K488" s="317"/>
      <c r="L488" s="317"/>
      <c r="M488" s="224"/>
      <c r="N488" s="344"/>
      <c r="O488" s="222"/>
      <c r="P488" s="226"/>
      <c r="Q488" s="222"/>
      <c r="R488" s="222"/>
      <c r="S488" s="222"/>
      <c r="T488" s="222"/>
    </row>
    <row r="489" spans="1:20" ht="12.75" customHeight="1" x14ac:dyDescent="0.2">
      <c r="A489" s="220"/>
      <c r="B489" s="221"/>
      <c r="C489" s="222"/>
      <c r="D489" s="221"/>
      <c r="E489" s="222"/>
      <c r="F489" s="605"/>
      <c r="G489" s="220"/>
      <c r="H489" s="220"/>
      <c r="I489" s="220"/>
      <c r="J489" s="223"/>
      <c r="K489" s="317"/>
      <c r="L489" s="317"/>
      <c r="M489" s="224"/>
      <c r="N489" s="344"/>
      <c r="O489" s="222"/>
      <c r="P489" s="226"/>
      <c r="Q489" s="222"/>
      <c r="R489" s="222"/>
      <c r="S489" s="222"/>
      <c r="T489" s="222"/>
    </row>
    <row r="490" spans="1:20" ht="12.75" customHeight="1" x14ac:dyDescent="0.2">
      <c r="A490" s="220"/>
      <c r="B490" s="221"/>
      <c r="C490" s="222"/>
      <c r="D490" s="221"/>
      <c r="E490" s="222"/>
      <c r="F490" s="605"/>
      <c r="G490" s="220"/>
      <c r="H490" s="220"/>
      <c r="I490" s="220"/>
      <c r="J490" s="223"/>
      <c r="K490" s="317"/>
      <c r="L490" s="317"/>
      <c r="M490" s="224"/>
      <c r="N490" s="344"/>
      <c r="O490" s="222"/>
      <c r="P490" s="226"/>
      <c r="Q490" s="222"/>
      <c r="R490" s="222"/>
      <c r="S490" s="222"/>
      <c r="T490" s="222"/>
    </row>
    <row r="491" spans="1:20" ht="12.75" customHeight="1" x14ac:dyDescent="0.2">
      <c r="A491" s="220"/>
      <c r="B491" s="221"/>
      <c r="C491" s="222"/>
      <c r="D491" s="221"/>
      <c r="E491" s="222"/>
      <c r="F491" s="605"/>
      <c r="G491" s="220"/>
      <c r="H491" s="220"/>
      <c r="I491" s="220"/>
      <c r="J491" s="223"/>
      <c r="K491" s="317"/>
      <c r="L491" s="317"/>
      <c r="M491" s="224"/>
      <c r="N491" s="344"/>
      <c r="O491" s="222"/>
      <c r="P491" s="226"/>
      <c r="Q491" s="222"/>
      <c r="R491" s="222"/>
      <c r="S491" s="222"/>
      <c r="T491" s="222"/>
    </row>
    <row r="492" spans="1:20" ht="12.75" customHeight="1" x14ac:dyDescent="0.2">
      <c r="A492" s="220"/>
      <c r="B492" s="221"/>
      <c r="C492" s="222"/>
      <c r="D492" s="221"/>
      <c r="E492" s="222"/>
      <c r="F492" s="605"/>
      <c r="G492" s="220"/>
      <c r="H492" s="220"/>
      <c r="I492" s="220"/>
      <c r="J492" s="223"/>
      <c r="K492" s="317"/>
      <c r="L492" s="317"/>
      <c r="M492" s="224"/>
      <c r="N492" s="344"/>
      <c r="O492" s="222"/>
      <c r="P492" s="226"/>
      <c r="Q492" s="222"/>
      <c r="R492" s="222"/>
      <c r="S492" s="222"/>
      <c r="T492" s="222"/>
    </row>
    <row r="493" spans="1:20" ht="12.75" customHeight="1" x14ac:dyDescent="0.2">
      <c r="A493" s="220"/>
      <c r="B493" s="221"/>
      <c r="C493" s="222"/>
      <c r="D493" s="221"/>
      <c r="E493" s="222"/>
      <c r="F493" s="605"/>
      <c r="G493" s="220"/>
      <c r="H493" s="220"/>
      <c r="I493" s="220"/>
      <c r="J493" s="223"/>
      <c r="K493" s="317"/>
      <c r="L493" s="317"/>
      <c r="M493" s="224"/>
      <c r="N493" s="344"/>
      <c r="O493" s="222"/>
      <c r="P493" s="226"/>
      <c r="Q493" s="222"/>
      <c r="R493" s="222"/>
      <c r="S493" s="222"/>
      <c r="T493" s="222"/>
    </row>
    <row r="494" spans="1:20" ht="12.75" customHeight="1" x14ac:dyDescent="0.2">
      <c r="A494" s="220"/>
      <c r="B494" s="221"/>
      <c r="C494" s="222"/>
      <c r="D494" s="221"/>
      <c r="E494" s="222"/>
      <c r="F494" s="605"/>
      <c r="G494" s="220"/>
      <c r="H494" s="220"/>
      <c r="I494" s="220"/>
      <c r="J494" s="223"/>
      <c r="K494" s="317"/>
      <c r="L494" s="317"/>
      <c r="M494" s="224"/>
      <c r="N494" s="344"/>
      <c r="O494" s="222"/>
      <c r="P494" s="226"/>
      <c r="Q494" s="222"/>
      <c r="R494" s="222"/>
      <c r="S494" s="222"/>
      <c r="T494" s="222"/>
    </row>
    <row r="495" spans="1:20" ht="12.75" customHeight="1" x14ac:dyDescent="0.2">
      <c r="A495" s="220"/>
      <c r="B495" s="221"/>
      <c r="C495" s="222"/>
      <c r="D495" s="221"/>
      <c r="E495" s="222"/>
      <c r="F495" s="605"/>
      <c r="G495" s="220"/>
      <c r="H495" s="220"/>
      <c r="I495" s="220"/>
      <c r="J495" s="223"/>
      <c r="K495" s="317"/>
      <c r="L495" s="317"/>
      <c r="M495" s="224"/>
      <c r="N495" s="344"/>
      <c r="O495" s="222"/>
      <c r="P495" s="226"/>
      <c r="Q495" s="222"/>
      <c r="R495" s="222"/>
      <c r="S495" s="222"/>
      <c r="T495" s="222"/>
    </row>
    <row r="496" spans="1:20" ht="12.75" customHeight="1" x14ac:dyDescent="0.2">
      <c r="A496" s="220"/>
      <c r="B496" s="221"/>
      <c r="C496" s="222"/>
      <c r="D496" s="221"/>
      <c r="E496" s="222"/>
      <c r="F496" s="605"/>
      <c r="G496" s="220"/>
      <c r="H496" s="220"/>
      <c r="I496" s="220"/>
      <c r="J496" s="223"/>
      <c r="K496" s="317"/>
      <c r="L496" s="317"/>
      <c r="M496" s="224"/>
      <c r="N496" s="344"/>
      <c r="O496" s="222"/>
      <c r="P496" s="226"/>
      <c r="Q496" s="222"/>
      <c r="R496" s="222"/>
      <c r="S496" s="222"/>
      <c r="T496" s="222"/>
    </row>
    <row r="497" spans="1:20" ht="12.75" customHeight="1" x14ac:dyDescent="0.2">
      <c r="A497" s="220"/>
      <c r="B497" s="221"/>
      <c r="C497" s="222"/>
      <c r="D497" s="221"/>
      <c r="E497" s="222"/>
      <c r="F497" s="605"/>
      <c r="G497" s="220"/>
      <c r="H497" s="220"/>
      <c r="I497" s="220"/>
      <c r="J497" s="223"/>
      <c r="K497" s="317"/>
      <c r="L497" s="317"/>
      <c r="M497" s="224"/>
      <c r="N497" s="344"/>
      <c r="O497" s="222"/>
      <c r="P497" s="226"/>
      <c r="Q497" s="222"/>
      <c r="R497" s="222"/>
      <c r="S497" s="222"/>
      <c r="T497" s="222"/>
    </row>
    <row r="498" spans="1:20" ht="12.75" customHeight="1" x14ac:dyDescent="0.2">
      <c r="A498" s="220"/>
      <c r="B498" s="221"/>
      <c r="C498" s="222"/>
      <c r="D498" s="221"/>
      <c r="E498" s="222"/>
      <c r="F498" s="605"/>
      <c r="G498" s="220"/>
      <c r="H498" s="220"/>
      <c r="I498" s="220"/>
      <c r="J498" s="223"/>
      <c r="K498" s="317"/>
      <c r="L498" s="317"/>
      <c r="M498" s="224"/>
      <c r="N498" s="344"/>
      <c r="O498" s="222"/>
      <c r="P498" s="226"/>
      <c r="Q498" s="222"/>
      <c r="R498" s="222"/>
      <c r="S498" s="222"/>
      <c r="T498" s="222"/>
    </row>
    <row r="499" spans="1:20" ht="12.75" customHeight="1" x14ac:dyDescent="0.2">
      <c r="A499" s="220"/>
      <c r="B499" s="221"/>
      <c r="C499" s="222"/>
      <c r="D499" s="221"/>
      <c r="E499" s="222"/>
      <c r="F499" s="605"/>
      <c r="G499" s="220"/>
      <c r="H499" s="220"/>
      <c r="I499" s="220"/>
      <c r="J499" s="223"/>
      <c r="K499" s="317"/>
      <c r="L499" s="317"/>
      <c r="M499" s="224"/>
      <c r="N499" s="344"/>
      <c r="O499" s="222"/>
      <c r="P499" s="226"/>
      <c r="Q499" s="222"/>
      <c r="R499" s="222"/>
      <c r="S499" s="222"/>
      <c r="T499" s="222"/>
    </row>
    <row r="500" spans="1:20" ht="12.75" customHeight="1" x14ac:dyDescent="0.2">
      <c r="A500" s="220"/>
      <c r="B500" s="221"/>
      <c r="C500" s="222"/>
      <c r="D500" s="221"/>
      <c r="E500" s="222"/>
      <c r="F500" s="605"/>
      <c r="G500" s="220"/>
      <c r="H500" s="220"/>
      <c r="I500" s="220"/>
      <c r="J500" s="223"/>
      <c r="K500" s="317"/>
      <c r="L500" s="317"/>
      <c r="M500" s="224"/>
      <c r="N500" s="344"/>
      <c r="O500" s="222"/>
      <c r="P500" s="226"/>
      <c r="Q500" s="222"/>
      <c r="R500" s="222"/>
      <c r="S500" s="222"/>
      <c r="T500" s="222"/>
    </row>
    <row r="501" spans="1:20" ht="12.75" customHeight="1" x14ac:dyDescent="0.2">
      <c r="A501" s="220"/>
      <c r="B501" s="221"/>
      <c r="C501" s="222"/>
      <c r="D501" s="221"/>
      <c r="E501" s="222"/>
      <c r="F501" s="605"/>
      <c r="G501" s="220"/>
      <c r="H501" s="220"/>
      <c r="I501" s="220"/>
      <c r="J501" s="223"/>
      <c r="K501" s="317"/>
      <c r="L501" s="317"/>
      <c r="M501" s="224"/>
      <c r="N501" s="344"/>
      <c r="O501" s="222"/>
      <c r="P501" s="226"/>
      <c r="Q501" s="222"/>
      <c r="R501" s="222"/>
      <c r="S501" s="222"/>
      <c r="T501" s="222"/>
    </row>
    <row r="502" spans="1:20" ht="12.75" customHeight="1" x14ac:dyDescent="0.2">
      <c r="A502" s="220"/>
      <c r="B502" s="221"/>
      <c r="C502" s="222"/>
      <c r="D502" s="221"/>
      <c r="E502" s="222"/>
      <c r="F502" s="605"/>
      <c r="G502" s="220"/>
      <c r="H502" s="220"/>
      <c r="I502" s="220"/>
      <c r="J502" s="223"/>
      <c r="K502" s="317"/>
      <c r="L502" s="317"/>
      <c r="M502" s="224"/>
      <c r="N502" s="344"/>
      <c r="O502" s="222"/>
      <c r="P502" s="226"/>
      <c r="Q502" s="222"/>
      <c r="R502" s="222"/>
      <c r="S502" s="222"/>
      <c r="T502" s="222"/>
    </row>
    <row r="503" spans="1:20" ht="12.75" customHeight="1" x14ac:dyDescent="0.2">
      <c r="A503" s="220"/>
      <c r="B503" s="221"/>
      <c r="C503" s="222"/>
      <c r="D503" s="221"/>
      <c r="E503" s="222"/>
      <c r="F503" s="605"/>
      <c r="G503" s="220"/>
      <c r="H503" s="220"/>
      <c r="I503" s="220"/>
      <c r="J503" s="223"/>
      <c r="K503" s="317"/>
      <c r="L503" s="317"/>
      <c r="M503" s="224"/>
      <c r="N503" s="344"/>
      <c r="O503" s="222"/>
      <c r="P503" s="226"/>
      <c r="Q503" s="222"/>
      <c r="R503" s="222"/>
      <c r="S503" s="222"/>
      <c r="T503" s="222"/>
    </row>
    <row r="504" spans="1:20" ht="12.75" customHeight="1" x14ac:dyDescent="0.2">
      <c r="A504" s="220"/>
      <c r="B504" s="221"/>
      <c r="C504" s="222"/>
      <c r="D504" s="221"/>
      <c r="E504" s="222"/>
      <c r="F504" s="605"/>
      <c r="G504" s="220"/>
      <c r="H504" s="220"/>
      <c r="I504" s="220"/>
      <c r="J504" s="223"/>
      <c r="K504" s="317"/>
      <c r="L504" s="317"/>
      <c r="M504" s="224"/>
      <c r="N504" s="344"/>
      <c r="O504" s="222"/>
      <c r="P504" s="226"/>
      <c r="Q504" s="222"/>
      <c r="R504" s="222"/>
      <c r="S504" s="222"/>
      <c r="T504" s="222"/>
    </row>
    <row r="505" spans="1:20" ht="12.75" customHeight="1" x14ac:dyDescent="0.2">
      <c r="A505" s="220"/>
      <c r="B505" s="221"/>
      <c r="C505" s="222"/>
      <c r="D505" s="221"/>
      <c r="E505" s="222"/>
      <c r="F505" s="605"/>
      <c r="G505" s="220"/>
      <c r="H505" s="220"/>
      <c r="I505" s="220"/>
      <c r="J505" s="223"/>
      <c r="K505" s="317"/>
      <c r="L505" s="317"/>
      <c r="M505" s="224"/>
      <c r="N505" s="344"/>
      <c r="O505" s="222"/>
      <c r="P505" s="226"/>
      <c r="Q505" s="222"/>
      <c r="R505" s="222"/>
      <c r="S505" s="222"/>
      <c r="T505" s="222"/>
    </row>
    <row r="506" spans="1:20" ht="12.75" customHeight="1" x14ac:dyDescent="0.2">
      <c r="A506" s="220"/>
      <c r="B506" s="221"/>
      <c r="C506" s="222"/>
      <c r="D506" s="221"/>
      <c r="E506" s="222"/>
      <c r="F506" s="605"/>
      <c r="G506" s="220"/>
      <c r="H506" s="220"/>
      <c r="I506" s="220"/>
      <c r="J506" s="223"/>
      <c r="K506" s="317"/>
      <c r="L506" s="317"/>
      <c r="M506" s="224"/>
      <c r="N506" s="344"/>
      <c r="O506" s="222"/>
      <c r="P506" s="226"/>
      <c r="Q506" s="222"/>
      <c r="R506" s="222"/>
      <c r="S506" s="222"/>
      <c r="T506" s="222"/>
    </row>
    <row r="507" spans="1:20" ht="12.75" customHeight="1" x14ac:dyDescent="0.2">
      <c r="A507" s="220"/>
      <c r="B507" s="221"/>
      <c r="C507" s="222"/>
      <c r="D507" s="221"/>
      <c r="E507" s="222"/>
      <c r="F507" s="605"/>
      <c r="G507" s="220"/>
      <c r="H507" s="220"/>
      <c r="I507" s="220"/>
      <c r="J507" s="223"/>
      <c r="K507" s="317"/>
      <c r="L507" s="317"/>
      <c r="M507" s="224"/>
      <c r="N507" s="344"/>
      <c r="O507" s="222"/>
      <c r="P507" s="226"/>
      <c r="Q507" s="222"/>
      <c r="R507" s="222"/>
      <c r="S507" s="222"/>
      <c r="T507" s="222"/>
    </row>
    <row r="508" spans="1:20" ht="12.75" customHeight="1" x14ac:dyDescent="0.2">
      <c r="A508" s="220"/>
      <c r="B508" s="221"/>
      <c r="C508" s="222"/>
      <c r="D508" s="221"/>
      <c r="E508" s="222"/>
      <c r="F508" s="605"/>
      <c r="G508" s="220"/>
      <c r="H508" s="220"/>
      <c r="I508" s="220"/>
      <c r="J508" s="223"/>
      <c r="K508" s="317"/>
      <c r="L508" s="317"/>
      <c r="M508" s="224"/>
      <c r="N508" s="344"/>
      <c r="O508" s="222"/>
      <c r="P508" s="226"/>
      <c r="Q508" s="222"/>
      <c r="R508" s="222"/>
      <c r="S508" s="222"/>
      <c r="T508" s="222"/>
    </row>
    <row r="509" spans="1:20" ht="12.75" customHeight="1" x14ac:dyDescent="0.2">
      <c r="A509" s="220"/>
      <c r="B509" s="221"/>
      <c r="C509" s="222"/>
      <c r="D509" s="221"/>
      <c r="E509" s="222"/>
      <c r="F509" s="605"/>
      <c r="G509" s="220"/>
      <c r="H509" s="220"/>
      <c r="I509" s="220"/>
      <c r="J509" s="223"/>
      <c r="K509" s="317"/>
      <c r="L509" s="317"/>
      <c r="M509" s="224"/>
      <c r="N509" s="344"/>
      <c r="O509" s="222"/>
      <c r="P509" s="226"/>
      <c r="Q509" s="222"/>
      <c r="R509" s="222"/>
      <c r="S509" s="222"/>
      <c r="T509" s="222"/>
    </row>
    <row r="510" spans="1:20" ht="12.75" customHeight="1" x14ac:dyDescent="0.2">
      <c r="A510" s="220"/>
      <c r="B510" s="221"/>
      <c r="C510" s="222"/>
      <c r="D510" s="221"/>
      <c r="E510" s="222"/>
      <c r="F510" s="605"/>
      <c r="G510" s="220"/>
      <c r="H510" s="220"/>
      <c r="I510" s="220"/>
      <c r="J510" s="223"/>
      <c r="K510" s="317"/>
      <c r="L510" s="317"/>
      <c r="M510" s="224"/>
      <c r="N510" s="344"/>
      <c r="O510" s="222"/>
      <c r="P510" s="226"/>
      <c r="Q510" s="222"/>
      <c r="R510" s="222"/>
      <c r="S510" s="222"/>
      <c r="T510" s="222"/>
    </row>
    <row r="511" spans="1:20" ht="12.75" customHeight="1" x14ac:dyDescent="0.2">
      <c r="A511" s="220"/>
      <c r="B511" s="221"/>
      <c r="C511" s="222"/>
      <c r="D511" s="221"/>
      <c r="E511" s="222"/>
      <c r="F511" s="605"/>
      <c r="G511" s="220"/>
      <c r="H511" s="220"/>
      <c r="I511" s="220"/>
      <c r="J511" s="223"/>
      <c r="K511" s="317"/>
      <c r="L511" s="317"/>
      <c r="M511" s="224"/>
      <c r="N511" s="344"/>
      <c r="O511" s="222"/>
      <c r="P511" s="226"/>
      <c r="Q511" s="222"/>
      <c r="R511" s="222"/>
      <c r="S511" s="222"/>
      <c r="T511" s="222"/>
    </row>
    <row r="512" spans="1:20" ht="12.75" customHeight="1" x14ac:dyDescent="0.2">
      <c r="A512" s="220"/>
      <c r="B512" s="221"/>
      <c r="C512" s="222"/>
      <c r="D512" s="221"/>
      <c r="E512" s="222"/>
      <c r="F512" s="605"/>
      <c r="G512" s="220"/>
      <c r="H512" s="220"/>
      <c r="I512" s="220"/>
      <c r="J512" s="223"/>
      <c r="K512" s="317"/>
      <c r="L512" s="317"/>
      <c r="M512" s="224"/>
      <c r="N512" s="344"/>
      <c r="O512" s="222"/>
      <c r="P512" s="226"/>
      <c r="Q512" s="222"/>
      <c r="R512" s="222"/>
      <c r="S512" s="222"/>
      <c r="T512" s="222"/>
    </row>
    <row r="513" spans="1:20" ht="12.75" customHeight="1" x14ac:dyDescent="0.2">
      <c r="A513" s="220"/>
      <c r="B513" s="221"/>
      <c r="C513" s="222"/>
      <c r="D513" s="221"/>
      <c r="E513" s="222"/>
      <c r="F513" s="605"/>
      <c r="G513" s="220"/>
      <c r="H513" s="220"/>
      <c r="I513" s="220"/>
      <c r="J513" s="223"/>
      <c r="K513" s="317"/>
      <c r="L513" s="317"/>
      <c r="M513" s="224"/>
      <c r="N513" s="344"/>
      <c r="O513" s="222"/>
      <c r="P513" s="226"/>
      <c r="Q513" s="222"/>
      <c r="R513" s="222"/>
      <c r="S513" s="222"/>
      <c r="T513" s="222"/>
    </row>
    <row r="514" spans="1:20" ht="12.75" customHeight="1" x14ac:dyDescent="0.2">
      <c r="A514" s="220"/>
      <c r="B514" s="221"/>
      <c r="C514" s="222"/>
      <c r="D514" s="221"/>
      <c r="E514" s="222"/>
      <c r="F514" s="605"/>
      <c r="G514" s="220"/>
      <c r="H514" s="220"/>
      <c r="I514" s="220"/>
      <c r="J514" s="223"/>
      <c r="K514" s="317"/>
      <c r="L514" s="317"/>
      <c r="M514" s="224"/>
      <c r="N514" s="344"/>
      <c r="O514" s="222"/>
      <c r="P514" s="226"/>
      <c r="Q514" s="222"/>
      <c r="R514" s="222"/>
      <c r="S514" s="222"/>
      <c r="T514" s="222"/>
    </row>
    <row r="515" spans="1:20" ht="12.75" customHeight="1" x14ac:dyDescent="0.2">
      <c r="A515" s="220"/>
      <c r="B515" s="221"/>
      <c r="C515" s="222"/>
      <c r="D515" s="221"/>
      <c r="E515" s="222"/>
      <c r="F515" s="605"/>
      <c r="G515" s="220"/>
      <c r="H515" s="220"/>
      <c r="I515" s="220"/>
      <c r="J515" s="223"/>
      <c r="K515" s="317"/>
      <c r="L515" s="317"/>
      <c r="M515" s="224"/>
      <c r="N515" s="344"/>
      <c r="O515" s="222"/>
      <c r="P515" s="226"/>
      <c r="Q515" s="222"/>
      <c r="R515" s="222"/>
      <c r="S515" s="222"/>
      <c r="T515" s="222"/>
    </row>
    <row r="516" spans="1:20" ht="12.75" customHeight="1" x14ac:dyDescent="0.2">
      <c r="A516" s="220"/>
      <c r="B516" s="221"/>
      <c r="C516" s="222"/>
      <c r="D516" s="221"/>
      <c r="E516" s="222"/>
      <c r="F516" s="605"/>
      <c r="G516" s="220"/>
      <c r="H516" s="220"/>
      <c r="I516" s="220"/>
      <c r="J516" s="223"/>
      <c r="K516" s="317"/>
      <c r="L516" s="317"/>
      <c r="M516" s="224"/>
      <c r="N516" s="344"/>
      <c r="O516" s="222"/>
      <c r="P516" s="226"/>
      <c r="Q516" s="222"/>
      <c r="R516" s="222"/>
      <c r="S516" s="222"/>
      <c r="T516" s="222"/>
    </row>
    <row r="517" spans="1:20" ht="12.75" customHeight="1" x14ac:dyDescent="0.2">
      <c r="A517" s="220"/>
      <c r="B517" s="221"/>
      <c r="C517" s="222"/>
      <c r="D517" s="221"/>
      <c r="E517" s="222"/>
      <c r="F517" s="605"/>
      <c r="G517" s="220"/>
      <c r="H517" s="220"/>
      <c r="I517" s="220"/>
      <c r="J517" s="223"/>
      <c r="K517" s="317"/>
      <c r="L517" s="317"/>
      <c r="M517" s="224"/>
      <c r="N517" s="344"/>
      <c r="O517" s="222"/>
      <c r="P517" s="226"/>
      <c r="Q517" s="222"/>
      <c r="R517" s="222"/>
      <c r="S517" s="222"/>
      <c r="T517" s="222"/>
    </row>
    <row r="518" spans="1:20" ht="12.75" customHeight="1" x14ac:dyDescent="0.2">
      <c r="A518" s="220"/>
      <c r="B518" s="221"/>
      <c r="C518" s="222"/>
      <c r="D518" s="221"/>
      <c r="E518" s="222"/>
      <c r="F518" s="605"/>
      <c r="G518" s="220"/>
      <c r="H518" s="220"/>
      <c r="I518" s="220"/>
      <c r="J518" s="223"/>
      <c r="K518" s="317"/>
      <c r="L518" s="317"/>
      <c r="M518" s="224"/>
      <c r="N518" s="344"/>
      <c r="O518" s="222"/>
      <c r="P518" s="226"/>
      <c r="Q518" s="222"/>
      <c r="R518" s="222"/>
      <c r="S518" s="222"/>
      <c r="T518" s="222"/>
    </row>
    <row r="519" spans="1:20" ht="12.75" customHeight="1" x14ac:dyDescent="0.2">
      <c r="A519" s="220"/>
      <c r="B519" s="221"/>
      <c r="C519" s="222"/>
      <c r="D519" s="221"/>
      <c r="E519" s="222"/>
      <c r="F519" s="605"/>
      <c r="G519" s="220"/>
      <c r="H519" s="220"/>
      <c r="I519" s="220"/>
      <c r="J519" s="223"/>
      <c r="K519" s="317"/>
      <c r="L519" s="317"/>
      <c r="M519" s="224"/>
      <c r="N519" s="344"/>
      <c r="O519" s="222"/>
      <c r="P519" s="226"/>
      <c r="Q519" s="222"/>
      <c r="R519" s="222"/>
      <c r="S519" s="222"/>
      <c r="T519" s="222"/>
    </row>
    <row r="520" spans="1:20" ht="12.75" customHeight="1" x14ac:dyDescent="0.2">
      <c r="A520" s="220"/>
      <c r="B520" s="221"/>
      <c r="C520" s="222"/>
      <c r="D520" s="221"/>
      <c r="E520" s="222"/>
      <c r="F520" s="605"/>
      <c r="G520" s="220"/>
      <c r="H520" s="220"/>
      <c r="I520" s="220"/>
      <c r="J520" s="223"/>
      <c r="K520" s="317"/>
      <c r="L520" s="317"/>
      <c r="M520" s="224"/>
      <c r="N520" s="344"/>
      <c r="O520" s="222"/>
      <c r="P520" s="226"/>
      <c r="Q520" s="222"/>
      <c r="R520" s="222"/>
      <c r="S520" s="222"/>
      <c r="T520" s="222"/>
    </row>
    <row r="521" spans="1:20" ht="12.75" customHeight="1" x14ac:dyDescent="0.2">
      <c r="A521" s="220"/>
      <c r="B521" s="221"/>
      <c r="C521" s="222"/>
      <c r="D521" s="221"/>
      <c r="E521" s="222"/>
      <c r="F521" s="605"/>
      <c r="G521" s="220"/>
      <c r="H521" s="220"/>
      <c r="I521" s="220"/>
      <c r="J521" s="223"/>
      <c r="K521" s="317"/>
      <c r="L521" s="317"/>
      <c r="M521" s="224"/>
      <c r="N521" s="344"/>
      <c r="O521" s="222"/>
      <c r="P521" s="226"/>
      <c r="Q521" s="222"/>
      <c r="R521" s="222"/>
      <c r="S521" s="222"/>
      <c r="T521" s="222"/>
    </row>
    <row r="522" spans="1:20" ht="12.75" customHeight="1" x14ac:dyDescent="0.2">
      <c r="A522" s="220"/>
      <c r="B522" s="221"/>
      <c r="C522" s="222"/>
      <c r="D522" s="221"/>
      <c r="E522" s="222"/>
      <c r="F522" s="605"/>
      <c r="G522" s="220"/>
      <c r="H522" s="220"/>
      <c r="I522" s="220"/>
      <c r="J522" s="223"/>
      <c r="K522" s="317"/>
      <c r="L522" s="317"/>
      <c r="M522" s="224"/>
      <c r="N522" s="344"/>
      <c r="O522" s="222"/>
      <c r="P522" s="226"/>
      <c r="Q522" s="222"/>
      <c r="R522" s="222"/>
      <c r="S522" s="222"/>
      <c r="T522" s="222"/>
    </row>
    <row r="523" spans="1:20" ht="12.75" customHeight="1" x14ac:dyDescent="0.2">
      <c r="A523" s="220"/>
      <c r="B523" s="221"/>
      <c r="C523" s="222"/>
      <c r="D523" s="221"/>
      <c r="E523" s="222"/>
      <c r="F523" s="605"/>
      <c r="G523" s="220"/>
      <c r="H523" s="220"/>
      <c r="I523" s="220"/>
      <c r="J523" s="223"/>
      <c r="K523" s="317"/>
      <c r="L523" s="317"/>
      <c r="M523" s="224"/>
      <c r="N523" s="344"/>
      <c r="O523" s="222"/>
      <c r="P523" s="226"/>
      <c r="Q523" s="222"/>
      <c r="R523" s="222"/>
      <c r="S523" s="222"/>
      <c r="T523" s="222"/>
    </row>
    <row r="524" spans="1:20" ht="12.75" customHeight="1" x14ac:dyDescent="0.2">
      <c r="A524" s="220"/>
      <c r="B524" s="221"/>
      <c r="C524" s="222"/>
      <c r="D524" s="221"/>
      <c r="E524" s="222"/>
      <c r="F524" s="605"/>
      <c r="G524" s="220"/>
      <c r="H524" s="220"/>
      <c r="I524" s="220"/>
      <c r="J524" s="223"/>
      <c r="K524" s="317"/>
      <c r="L524" s="317"/>
      <c r="M524" s="224"/>
      <c r="N524" s="344"/>
      <c r="O524" s="222"/>
      <c r="P524" s="226"/>
      <c r="Q524" s="222"/>
      <c r="R524" s="222"/>
      <c r="S524" s="222"/>
      <c r="T524" s="222"/>
    </row>
    <row r="525" spans="1:20" ht="12.75" customHeight="1" x14ac:dyDescent="0.2">
      <c r="A525" s="220"/>
      <c r="B525" s="221"/>
      <c r="C525" s="222"/>
      <c r="D525" s="221"/>
      <c r="E525" s="222"/>
      <c r="F525" s="605"/>
      <c r="G525" s="220"/>
      <c r="H525" s="220"/>
      <c r="I525" s="220"/>
      <c r="J525" s="223"/>
      <c r="K525" s="317"/>
      <c r="L525" s="317"/>
      <c r="M525" s="224"/>
      <c r="N525" s="344"/>
      <c r="O525" s="222"/>
      <c r="P525" s="226"/>
      <c r="Q525" s="222"/>
      <c r="R525" s="222"/>
      <c r="S525" s="222"/>
      <c r="T525" s="222"/>
    </row>
    <row r="526" spans="1:20" ht="12.75" customHeight="1" x14ac:dyDescent="0.2">
      <c r="A526" s="220"/>
      <c r="B526" s="221"/>
      <c r="C526" s="222"/>
      <c r="D526" s="221"/>
      <c r="E526" s="222"/>
      <c r="F526" s="605"/>
      <c r="G526" s="220"/>
      <c r="H526" s="220"/>
      <c r="I526" s="220"/>
      <c r="J526" s="223"/>
      <c r="K526" s="317"/>
      <c r="L526" s="317"/>
      <c r="M526" s="224"/>
      <c r="N526" s="344"/>
      <c r="O526" s="222"/>
      <c r="P526" s="226"/>
      <c r="Q526" s="222"/>
      <c r="R526" s="222"/>
      <c r="S526" s="222"/>
      <c r="T526" s="222"/>
    </row>
    <row r="527" spans="1:20" ht="12.75" customHeight="1" x14ac:dyDescent="0.2">
      <c r="A527" s="220"/>
      <c r="B527" s="221"/>
      <c r="C527" s="222"/>
      <c r="D527" s="221"/>
      <c r="E527" s="222"/>
      <c r="F527" s="605"/>
      <c r="G527" s="220"/>
      <c r="H527" s="220"/>
      <c r="I527" s="220"/>
      <c r="J527" s="223"/>
      <c r="K527" s="317"/>
      <c r="L527" s="317"/>
      <c r="M527" s="224"/>
      <c r="N527" s="344"/>
      <c r="O527" s="222"/>
      <c r="P527" s="226"/>
      <c r="Q527" s="222"/>
      <c r="R527" s="222"/>
      <c r="S527" s="222"/>
      <c r="T527" s="222"/>
    </row>
    <row r="528" spans="1:20" ht="12.75" customHeight="1" x14ac:dyDescent="0.2">
      <c r="A528" s="220"/>
      <c r="B528" s="221"/>
      <c r="C528" s="222"/>
      <c r="D528" s="221"/>
      <c r="E528" s="222"/>
      <c r="F528" s="605"/>
      <c r="G528" s="220"/>
      <c r="H528" s="220"/>
      <c r="I528" s="220"/>
      <c r="J528" s="223"/>
      <c r="K528" s="317"/>
      <c r="L528" s="317"/>
      <c r="M528" s="224"/>
      <c r="N528" s="344"/>
      <c r="O528" s="222"/>
      <c r="P528" s="226"/>
      <c r="Q528" s="222"/>
      <c r="R528" s="222"/>
      <c r="S528" s="222"/>
      <c r="T528" s="222"/>
    </row>
    <row r="529" spans="1:20" ht="12.75" customHeight="1" x14ac:dyDescent="0.2">
      <c r="A529" s="220"/>
      <c r="B529" s="221"/>
      <c r="C529" s="222"/>
      <c r="D529" s="221"/>
      <c r="E529" s="222"/>
      <c r="F529" s="605"/>
      <c r="G529" s="220"/>
      <c r="H529" s="220"/>
      <c r="I529" s="220"/>
      <c r="J529" s="223"/>
      <c r="K529" s="317"/>
      <c r="L529" s="317"/>
      <c r="M529" s="224"/>
      <c r="N529" s="344"/>
      <c r="O529" s="222"/>
      <c r="P529" s="226"/>
      <c r="Q529" s="222"/>
      <c r="R529" s="222"/>
      <c r="S529" s="222"/>
      <c r="T529" s="222"/>
    </row>
    <row r="530" spans="1:20" ht="12.75" customHeight="1" x14ac:dyDescent="0.2">
      <c r="A530" s="220"/>
      <c r="B530" s="221"/>
      <c r="C530" s="222"/>
      <c r="D530" s="221"/>
      <c r="E530" s="222"/>
      <c r="F530" s="605"/>
      <c r="G530" s="220"/>
      <c r="H530" s="220"/>
      <c r="I530" s="220"/>
      <c r="J530" s="223"/>
      <c r="K530" s="317"/>
      <c r="L530" s="317"/>
      <c r="M530" s="224"/>
      <c r="N530" s="344"/>
      <c r="O530" s="222"/>
      <c r="P530" s="226"/>
      <c r="Q530" s="222"/>
      <c r="R530" s="222"/>
      <c r="S530" s="222"/>
      <c r="T530" s="222"/>
    </row>
    <row r="531" spans="1:20" ht="12.75" customHeight="1" x14ac:dyDescent="0.2">
      <c r="A531" s="220"/>
      <c r="B531" s="221"/>
      <c r="C531" s="222"/>
      <c r="D531" s="221"/>
      <c r="E531" s="222"/>
      <c r="F531" s="605"/>
      <c r="G531" s="220"/>
      <c r="H531" s="220"/>
      <c r="I531" s="220"/>
      <c r="J531" s="223"/>
      <c r="K531" s="317"/>
      <c r="L531" s="317"/>
      <c r="M531" s="224"/>
      <c r="N531" s="344"/>
      <c r="O531" s="222"/>
      <c r="P531" s="226"/>
      <c r="Q531" s="222"/>
      <c r="R531" s="222"/>
      <c r="S531" s="222"/>
      <c r="T531" s="222"/>
    </row>
    <row r="532" spans="1:20" ht="12.75" customHeight="1" x14ac:dyDescent="0.2">
      <c r="A532" s="220"/>
      <c r="B532" s="221"/>
      <c r="C532" s="222"/>
      <c r="D532" s="221"/>
      <c r="E532" s="222"/>
      <c r="F532" s="605"/>
      <c r="G532" s="220"/>
      <c r="H532" s="220"/>
      <c r="I532" s="220"/>
      <c r="J532" s="223"/>
      <c r="K532" s="317"/>
      <c r="L532" s="317"/>
      <c r="M532" s="224"/>
      <c r="N532" s="344"/>
      <c r="O532" s="222"/>
      <c r="P532" s="226"/>
      <c r="Q532" s="222"/>
      <c r="R532" s="222"/>
      <c r="S532" s="222"/>
      <c r="T532" s="222"/>
    </row>
    <row r="533" spans="1:20" ht="12.75" customHeight="1" x14ac:dyDescent="0.2">
      <c r="A533" s="220"/>
      <c r="B533" s="221"/>
      <c r="C533" s="222"/>
      <c r="D533" s="221"/>
      <c r="E533" s="222"/>
      <c r="F533" s="605"/>
      <c r="G533" s="220"/>
      <c r="H533" s="220"/>
      <c r="I533" s="220"/>
      <c r="J533" s="223"/>
      <c r="K533" s="317"/>
      <c r="L533" s="317"/>
      <c r="M533" s="224"/>
      <c r="N533" s="344"/>
      <c r="O533" s="222"/>
      <c r="P533" s="226"/>
      <c r="Q533" s="222"/>
      <c r="R533" s="222"/>
      <c r="S533" s="222"/>
      <c r="T533" s="222"/>
    </row>
    <row r="534" spans="1:20" ht="12.75" customHeight="1" x14ac:dyDescent="0.2">
      <c r="A534" s="220"/>
      <c r="B534" s="221"/>
      <c r="C534" s="222"/>
      <c r="D534" s="221"/>
      <c r="E534" s="222"/>
      <c r="F534" s="605"/>
      <c r="G534" s="220"/>
      <c r="H534" s="220"/>
      <c r="I534" s="220"/>
      <c r="J534" s="223"/>
      <c r="K534" s="317"/>
      <c r="L534" s="317"/>
      <c r="M534" s="224"/>
      <c r="N534" s="344"/>
      <c r="O534" s="222"/>
      <c r="P534" s="226"/>
      <c r="Q534" s="222"/>
      <c r="R534" s="222"/>
      <c r="S534" s="222"/>
      <c r="T534" s="222"/>
    </row>
    <row r="535" spans="1:20" ht="12.75" customHeight="1" x14ac:dyDescent="0.2">
      <c r="A535" s="220"/>
      <c r="B535" s="221"/>
      <c r="C535" s="222"/>
      <c r="D535" s="221"/>
      <c r="E535" s="222"/>
      <c r="F535" s="605"/>
      <c r="G535" s="220"/>
      <c r="H535" s="220"/>
      <c r="I535" s="220"/>
      <c r="J535" s="223"/>
      <c r="K535" s="317"/>
      <c r="L535" s="317"/>
      <c r="M535" s="224"/>
      <c r="N535" s="344"/>
      <c r="O535" s="222"/>
      <c r="P535" s="226"/>
      <c r="Q535" s="222"/>
      <c r="R535" s="222"/>
      <c r="S535" s="222"/>
      <c r="T535" s="222"/>
    </row>
    <row r="536" spans="1:20" ht="12.75" customHeight="1" x14ac:dyDescent="0.2">
      <c r="A536" s="220"/>
      <c r="B536" s="221"/>
      <c r="C536" s="222"/>
      <c r="D536" s="221"/>
      <c r="E536" s="222"/>
      <c r="F536" s="605"/>
      <c r="G536" s="220"/>
      <c r="H536" s="220"/>
      <c r="I536" s="220"/>
      <c r="J536" s="223"/>
      <c r="K536" s="317"/>
      <c r="L536" s="317"/>
      <c r="M536" s="224"/>
      <c r="N536" s="344"/>
      <c r="O536" s="222"/>
      <c r="P536" s="226"/>
      <c r="Q536" s="222"/>
      <c r="R536" s="222"/>
      <c r="S536" s="222"/>
      <c r="T536" s="222"/>
    </row>
    <row r="537" spans="1:20" ht="12.75" customHeight="1" x14ac:dyDescent="0.2">
      <c r="A537" s="220"/>
      <c r="B537" s="221"/>
      <c r="C537" s="222"/>
      <c r="D537" s="221"/>
      <c r="E537" s="222"/>
      <c r="F537" s="605"/>
      <c r="G537" s="220"/>
      <c r="H537" s="220"/>
      <c r="I537" s="220"/>
      <c r="J537" s="223"/>
      <c r="K537" s="317"/>
      <c r="L537" s="317"/>
      <c r="M537" s="224"/>
      <c r="N537" s="344"/>
      <c r="O537" s="222"/>
      <c r="P537" s="226"/>
      <c r="Q537" s="222"/>
      <c r="R537" s="222"/>
      <c r="S537" s="222"/>
      <c r="T537" s="222"/>
    </row>
    <row r="538" spans="1:20" ht="12.75" customHeight="1" x14ac:dyDescent="0.2">
      <c r="A538" s="220"/>
      <c r="B538" s="221"/>
      <c r="C538" s="222"/>
      <c r="D538" s="221"/>
      <c r="E538" s="222"/>
      <c r="F538" s="605"/>
      <c r="G538" s="220"/>
      <c r="H538" s="220"/>
      <c r="I538" s="220"/>
      <c r="J538" s="223"/>
      <c r="K538" s="317"/>
      <c r="L538" s="317"/>
      <c r="M538" s="224"/>
      <c r="N538" s="344"/>
      <c r="O538" s="222"/>
      <c r="P538" s="226"/>
      <c r="Q538" s="222"/>
      <c r="R538" s="222"/>
      <c r="S538" s="222"/>
      <c r="T538" s="222"/>
    </row>
    <row r="539" spans="1:20" ht="12.75" customHeight="1" x14ac:dyDescent="0.2">
      <c r="A539" s="220"/>
      <c r="B539" s="221"/>
      <c r="C539" s="222"/>
      <c r="D539" s="221"/>
      <c r="E539" s="222"/>
      <c r="F539" s="605"/>
      <c r="G539" s="220"/>
      <c r="H539" s="220"/>
      <c r="I539" s="220"/>
      <c r="J539" s="223"/>
      <c r="K539" s="317"/>
      <c r="L539" s="317"/>
      <c r="M539" s="224"/>
      <c r="N539" s="344"/>
      <c r="O539" s="222"/>
      <c r="P539" s="226"/>
      <c r="Q539" s="222"/>
      <c r="R539" s="222"/>
      <c r="S539" s="222"/>
      <c r="T539" s="222"/>
    </row>
    <row r="540" spans="1:20" ht="12.75" customHeight="1" x14ac:dyDescent="0.2">
      <c r="A540" s="220"/>
      <c r="B540" s="221"/>
      <c r="C540" s="222"/>
      <c r="D540" s="221"/>
      <c r="E540" s="222"/>
      <c r="F540" s="605"/>
      <c r="G540" s="220"/>
      <c r="H540" s="220"/>
      <c r="I540" s="220"/>
      <c r="J540" s="223"/>
      <c r="K540" s="317"/>
      <c r="L540" s="317"/>
      <c r="M540" s="224"/>
      <c r="N540" s="344"/>
      <c r="O540" s="222"/>
      <c r="P540" s="226"/>
      <c r="Q540" s="222"/>
      <c r="R540" s="222"/>
      <c r="S540" s="222"/>
      <c r="T540" s="222"/>
    </row>
    <row r="541" spans="1:20" ht="12.75" customHeight="1" x14ac:dyDescent="0.2">
      <c r="A541" s="220"/>
      <c r="B541" s="221"/>
      <c r="C541" s="222"/>
      <c r="D541" s="221"/>
      <c r="E541" s="222"/>
      <c r="F541" s="605"/>
      <c r="G541" s="220"/>
      <c r="H541" s="220"/>
      <c r="I541" s="220"/>
      <c r="J541" s="223"/>
      <c r="K541" s="317"/>
      <c r="L541" s="317"/>
      <c r="M541" s="224"/>
      <c r="N541" s="344"/>
      <c r="O541" s="222"/>
      <c r="P541" s="226"/>
      <c r="Q541" s="222"/>
      <c r="R541" s="222"/>
      <c r="S541" s="222"/>
      <c r="T541" s="222"/>
    </row>
    <row r="542" spans="1:20" ht="12.75" customHeight="1" x14ac:dyDescent="0.2">
      <c r="A542" s="220"/>
      <c r="B542" s="221"/>
      <c r="C542" s="222"/>
      <c r="D542" s="221"/>
      <c r="E542" s="222"/>
      <c r="F542" s="605"/>
      <c r="G542" s="220"/>
      <c r="H542" s="220"/>
      <c r="I542" s="220"/>
      <c r="J542" s="223"/>
      <c r="K542" s="317"/>
      <c r="L542" s="317"/>
      <c r="M542" s="224"/>
      <c r="N542" s="344"/>
      <c r="O542" s="222"/>
      <c r="P542" s="226"/>
      <c r="Q542" s="222"/>
      <c r="R542" s="222"/>
      <c r="S542" s="222"/>
      <c r="T542" s="222"/>
    </row>
    <row r="543" spans="1:20" ht="12.75" customHeight="1" x14ac:dyDescent="0.2">
      <c r="A543" s="220"/>
      <c r="B543" s="221"/>
      <c r="C543" s="222"/>
      <c r="D543" s="221"/>
      <c r="E543" s="222"/>
      <c r="F543" s="605"/>
      <c r="G543" s="220"/>
      <c r="H543" s="220"/>
      <c r="I543" s="220"/>
      <c r="J543" s="223"/>
      <c r="K543" s="317"/>
      <c r="L543" s="317"/>
      <c r="M543" s="224"/>
      <c r="N543" s="344"/>
      <c r="O543" s="222"/>
      <c r="P543" s="226"/>
      <c r="Q543" s="222"/>
      <c r="R543" s="222"/>
      <c r="S543" s="222"/>
      <c r="T543" s="222"/>
    </row>
    <row r="544" spans="1:20" ht="12.75" customHeight="1" x14ac:dyDescent="0.2">
      <c r="A544" s="220"/>
      <c r="B544" s="221"/>
      <c r="C544" s="222"/>
      <c r="D544" s="221"/>
      <c r="E544" s="222"/>
      <c r="F544" s="605"/>
      <c r="G544" s="220"/>
      <c r="H544" s="220"/>
      <c r="I544" s="220"/>
      <c r="J544" s="223"/>
      <c r="K544" s="317"/>
      <c r="L544" s="317"/>
      <c r="M544" s="224"/>
      <c r="N544" s="344"/>
      <c r="O544" s="222"/>
      <c r="P544" s="226"/>
      <c r="Q544" s="222"/>
      <c r="R544" s="222"/>
      <c r="S544" s="222"/>
      <c r="T544" s="222"/>
    </row>
    <row r="545" spans="1:20" ht="12.75" customHeight="1" x14ac:dyDescent="0.2">
      <c r="A545" s="220"/>
      <c r="B545" s="221"/>
      <c r="C545" s="222"/>
      <c r="D545" s="221"/>
      <c r="E545" s="222"/>
      <c r="F545" s="605"/>
      <c r="G545" s="220"/>
      <c r="H545" s="220"/>
      <c r="I545" s="220"/>
      <c r="J545" s="223"/>
      <c r="K545" s="317"/>
      <c r="L545" s="317"/>
      <c r="M545" s="224"/>
      <c r="N545" s="344"/>
      <c r="O545" s="222"/>
      <c r="P545" s="226"/>
      <c r="Q545" s="222"/>
      <c r="R545" s="222"/>
      <c r="S545" s="222"/>
      <c r="T545" s="222"/>
    </row>
    <row r="546" spans="1:20" ht="12.75" customHeight="1" x14ac:dyDescent="0.2">
      <c r="A546" s="220"/>
      <c r="B546" s="221"/>
      <c r="C546" s="222"/>
      <c r="D546" s="221"/>
      <c r="E546" s="222"/>
      <c r="F546" s="605"/>
      <c r="G546" s="220"/>
      <c r="H546" s="220"/>
      <c r="I546" s="220"/>
      <c r="J546" s="223"/>
      <c r="K546" s="317"/>
      <c r="L546" s="317"/>
      <c r="M546" s="224"/>
      <c r="N546" s="344"/>
      <c r="O546" s="222"/>
      <c r="P546" s="226"/>
      <c r="Q546" s="222"/>
      <c r="R546" s="222"/>
      <c r="S546" s="222"/>
      <c r="T546" s="222"/>
    </row>
    <row r="547" spans="1:20" ht="12.75" customHeight="1" x14ac:dyDescent="0.2">
      <c r="A547" s="220"/>
      <c r="B547" s="221"/>
      <c r="C547" s="222"/>
      <c r="D547" s="221"/>
      <c r="E547" s="222"/>
      <c r="F547" s="605"/>
      <c r="G547" s="220"/>
      <c r="H547" s="220"/>
      <c r="I547" s="220"/>
      <c r="J547" s="223"/>
      <c r="K547" s="317"/>
      <c r="L547" s="317"/>
      <c r="M547" s="224"/>
      <c r="N547" s="344"/>
      <c r="O547" s="222"/>
      <c r="P547" s="226"/>
      <c r="Q547" s="222"/>
      <c r="R547" s="222"/>
      <c r="S547" s="222"/>
      <c r="T547" s="222"/>
    </row>
    <row r="548" spans="1:20" ht="12.75" customHeight="1" x14ac:dyDescent="0.2">
      <c r="A548" s="220"/>
      <c r="B548" s="221"/>
      <c r="C548" s="222"/>
      <c r="D548" s="221"/>
      <c r="E548" s="222"/>
      <c r="F548" s="605"/>
      <c r="G548" s="220"/>
      <c r="H548" s="220"/>
      <c r="I548" s="220"/>
      <c r="J548" s="223"/>
      <c r="K548" s="317"/>
      <c r="L548" s="317"/>
      <c r="M548" s="224"/>
      <c r="N548" s="344"/>
      <c r="O548" s="222"/>
      <c r="P548" s="226"/>
      <c r="Q548" s="222"/>
      <c r="R548" s="222"/>
      <c r="S548" s="222"/>
      <c r="T548" s="222"/>
    </row>
    <row r="549" spans="1:20" ht="12.75" customHeight="1" x14ac:dyDescent="0.2">
      <c r="A549" s="220"/>
      <c r="B549" s="221"/>
      <c r="C549" s="222"/>
      <c r="D549" s="221"/>
      <c r="E549" s="222"/>
      <c r="F549" s="605"/>
      <c r="G549" s="220"/>
      <c r="H549" s="220"/>
      <c r="I549" s="220"/>
      <c r="J549" s="223"/>
      <c r="K549" s="317"/>
      <c r="L549" s="317"/>
      <c r="M549" s="224"/>
      <c r="N549" s="344"/>
      <c r="O549" s="222"/>
      <c r="P549" s="226"/>
      <c r="Q549" s="222"/>
      <c r="R549" s="222"/>
      <c r="S549" s="222"/>
      <c r="T549" s="222"/>
    </row>
    <row r="550" spans="1:20" ht="12.75" customHeight="1" x14ac:dyDescent="0.2">
      <c r="A550" s="220"/>
      <c r="B550" s="221"/>
      <c r="C550" s="222"/>
      <c r="D550" s="221"/>
      <c r="E550" s="222"/>
      <c r="F550" s="605"/>
      <c r="G550" s="220"/>
      <c r="H550" s="220"/>
      <c r="I550" s="220"/>
      <c r="J550" s="223"/>
      <c r="K550" s="317"/>
      <c r="L550" s="317"/>
      <c r="M550" s="224"/>
      <c r="N550" s="344"/>
      <c r="O550" s="222"/>
      <c r="P550" s="226"/>
      <c r="Q550" s="222"/>
      <c r="R550" s="222"/>
      <c r="S550" s="222"/>
      <c r="T550" s="222"/>
    </row>
    <row r="551" spans="1:20" ht="12.75" customHeight="1" x14ac:dyDescent="0.2">
      <c r="A551" s="220"/>
      <c r="B551" s="221"/>
      <c r="C551" s="222"/>
      <c r="D551" s="221"/>
      <c r="E551" s="222"/>
      <c r="F551" s="605"/>
      <c r="G551" s="220"/>
      <c r="H551" s="220"/>
      <c r="I551" s="220"/>
      <c r="J551" s="223"/>
      <c r="K551" s="317"/>
      <c r="L551" s="317"/>
      <c r="M551" s="224"/>
      <c r="N551" s="344"/>
      <c r="O551" s="222"/>
      <c r="P551" s="226"/>
      <c r="Q551" s="222"/>
      <c r="R551" s="222"/>
      <c r="S551" s="222"/>
      <c r="T551" s="222"/>
    </row>
    <row r="552" spans="1:20" ht="12.75" customHeight="1" x14ac:dyDescent="0.2">
      <c r="A552" s="220"/>
      <c r="B552" s="221"/>
      <c r="C552" s="222"/>
      <c r="D552" s="221"/>
      <c r="E552" s="222"/>
      <c r="F552" s="605"/>
      <c r="G552" s="220"/>
      <c r="H552" s="220"/>
      <c r="I552" s="220"/>
      <c r="J552" s="223"/>
      <c r="K552" s="317"/>
      <c r="L552" s="317"/>
      <c r="M552" s="224"/>
      <c r="N552" s="344"/>
      <c r="O552" s="222"/>
      <c r="P552" s="226"/>
      <c r="Q552" s="222"/>
      <c r="R552" s="222"/>
      <c r="S552" s="222"/>
      <c r="T552" s="222"/>
    </row>
    <row r="553" spans="1:20" ht="12.75" customHeight="1" x14ac:dyDescent="0.2">
      <c r="A553" s="220"/>
      <c r="B553" s="221"/>
      <c r="C553" s="222"/>
      <c r="D553" s="221"/>
      <c r="E553" s="222"/>
      <c r="F553" s="605"/>
      <c r="G553" s="220"/>
      <c r="H553" s="220"/>
      <c r="I553" s="220"/>
      <c r="J553" s="223"/>
      <c r="K553" s="317"/>
      <c r="L553" s="317"/>
      <c r="M553" s="224"/>
      <c r="N553" s="344"/>
      <c r="O553" s="222"/>
      <c r="P553" s="226"/>
      <c r="Q553" s="222"/>
      <c r="R553" s="222"/>
      <c r="S553" s="222"/>
      <c r="T553" s="222"/>
    </row>
    <row r="554" spans="1:20" ht="12.75" customHeight="1" x14ac:dyDescent="0.2">
      <c r="A554" s="220"/>
      <c r="B554" s="221"/>
      <c r="C554" s="222"/>
      <c r="D554" s="221"/>
      <c r="E554" s="222"/>
      <c r="F554" s="605"/>
      <c r="G554" s="220"/>
      <c r="H554" s="220"/>
      <c r="I554" s="220"/>
      <c r="J554" s="223"/>
      <c r="K554" s="317"/>
      <c r="L554" s="317"/>
      <c r="M554" s="224"/>
      <c r="N554" s="344"/>
      <c r="O554" s="222"/>
      <c r="P554" s="226"/>
      <c r="Q554" s="222"/>
      <c r="R554" s="222"/>
      <c r="S554" s="222"/>
      <c r="T554" s="222"/>
    </row>
    <row r="555" spans="1:20" ht="12.75" customHeight="1" x14ac:dyDescent="0.2">
      <c r="A555" s="220"/>
      <c r="B555" s="221"/>
      <c r="C555" s="222"/>
      <c r="D555" s="221"/>
      <c r="E555" s="222"/>
      <c r="F555" s="605"/>
      <c r="G555" s="220"/>
      <c r="H555" s="220"/>
      <c r="I555" s="220"/>
      <c r="J555" s="223"/>
      <c r="K555" s="317"/>
      <c r="L555" s="317"/>
      <c r="M555" s="224"/>
      <c r="N555" s="344"/>
      <c r="O555" s="222"/>
      <c r="P555" s="226"/>
      <c r="Q555" s="222"/>
      <c r="R555" s="222"/>
      <c r="S555" s="222"/>
      <c r="T555" s="222"/>
    </row>
    <row r="556" spans="1:20" ht="12.75" customHeight="1" x14ac:dyDescent="0.2">
      <c r="A556" s="220"/>
      <c r="B556" s="221"/>
      <c r="C556" s="222"/>
      <c r="D556" s="221"/>
      <c r="E556" s="222"/>
      <c r="F556" s="605"/>
      <c r="G556" s="220"/>
      <c r="H556" s="220"/>
      <c r="I556" s="220"/>
      <c r="J556" s="223"/>
      <c r="K556" s="317"/>
      <c r="L556" s="317"/>
      <c r="M556" s="224"/>
      <c r="N556" s="344"/>
      <c r="O556" s="222"/>
      <c r="P556" s="226"/>
      <c r="Q556" s="222"/>
      <c r="R556" s="222"/>
      <c r="S556" s="222"/>
      <c r="T556" s="222"/>
    </row>
    <row r="557" spans="1:20" ht="12.75" customHeight="1" x14ac:dyDescent="0.2">
      <c r="A557" s="220"/>
      <c r="B557" s="221"/>
      <c r="C557" s="222"/>
      <c r="D557" s="221"/>
      <c r="E557" s="222"/>
      <c r="F557" s="605"/>
      <c r="G557" s="220"/>
      <c r="H557" s="220"/>
      <c r="I557" s="220"/>
      <c r="J557" s="223"/>
      <c r="K557" s="317"/>
      <c r="L557" s="317"/>
      <c r="M557" s="224"/>
      <c r="N557" s="344"/>
      <c r="O557" s="222"/>
      <c r="P557" s="226"/>
      <c r="Q557" s="222"/>
      <c r="R557" s="222"/>
      <c r="S557" s="222"/>
      <c r="T557" s="222"/>
    </row>
    <row r="558" spans="1:20" ht="12.75" customHeight="1" x14ac:dyDescent="0.2">
      <c r="A558" s="220"/>
      <c r="B558" s="221"/>
      <c r="C558" s="222"/>
      <c r="D558" s="221"/>
      <c r="E558" s="222"/>
      <c r="F558" s="605"/>
      <c r="G558" s="220"/>
      <c r="H558" s="220"/>
      <c r="I558" s="220"/>
      <c r="J558" s="223"/>
      <c r="K558" s="317"/>
      <c r="L558" s="317"/>
      <c r="M558" s="224"/>
      <c r="N558" s="344"/>
      <c r="O558" s="222"/>
      <c r="P558" s="226"/>
      <c r="Q558" s="222"/>
      <c r="R558" s="222"/>
      <c r="S558" s="222"/>
      <c r="T558" s="222"/>
    </row>
    <row r="559" spans="1:20" ht="12.75" customHeight="1" x14ac:dyDescent="0.2">
      <c r="A559" s="220"/>
      <c r="B559" s="221"/>
      <c r="C559" s="222"/>
      <c r="D559" s="221"/>
      <c r="E559" s="222"/>
      <c r="F559" s="605"/>
      <c r="G559" s="220"/>
      <c r="H559" s="220"/>
      <c r="I559" s="220"/>
      <c r="J559" s="223"/>
      <c r="K559" s="317"/>
      <c r="L559" s="317"/>
      <c r="M559" s="224"/>
      <c r="N559" s="344"/>
      <c r="O559" s="222"/>
      <c r="P559" s="226"/>
      <c r="Q559" s="222"/>
      <c r="R559" s="222"/>
      <c r="S559" s="222"/>
      <c r="T559" s="222"/>
    </row>
    <row r="560" spans="1:20" ht="12.75" customHeight="1" x14ac:dyDescent="0.2">
      <c r="A560" s="220"/>
      <c r="B560" s="221"/>
      <c r="C560" s="222"/>
      <c r="D560" s="221"/>
      <c r="E560" s="222"/>
      <c r="F560" s="605"/>
      <c r="G560" s="220"/>
      <c r="H560" s="220"/>
      <c r="I560" s="220"/>
      <c r="J560" s="223"/>
      <c r="K560" s="317"/>
      <c r="L560" s="317"/>
      <c r="M560" s="224"/>
      <c r="N560" s="344"/>
      <c r="O560" s="222"/>
      <c r="P560" s="226"/>
      <c r="Q560" s="222"/>
      <c r="R560" s="222"/>
      <c r="S560" s="222"/>
      <c r="T560" s="222"/>
    </row>
    <row r="561" spans="1:20" ht="12.75" customHeight="1" x14ac:dyDescent="0.2">
      <c r="A561" s="220"/>
      <c r="B561" s="221"/>
      <c r="C561" s="222"/>
      <c r="D561" s="221"/>
      <c r="E561" s="222"/>
      <c r="F561" s="605"/>
      <c r="G561" s="220"/>
      <c r="H561" s="220"/>
      <c r="I561" s="220"/>
      <c r="J561" s="223"/>
      <c r="K561" s="317"/>
      <c r="L561" s="317"/>
      <c r="M561" s="224"/>
      <c r="N561" s="344"/>
      <c r="O561" s="222"/>
      <c r="P561" s="226"/>
      <c r="Q561" s="222"/>
      <c r="R561" s="222"/>
      <c r="S561" s="222"/>
      <c r="T561" s="222"/>
    </row>
    <row r="562" spans="1:20" ht="12.75" customHeight="1" x14ac:dyDescent="0.2">
      <c r="A562" s="220"/>
      <c r="B562" s="221"/>
      <c r="C562" s="222"/>
      <c r="D562" s="221"/>
      <c r="E562" s="222"/>
      <c r="F562" s="605"/>
      <c r="G562" s="220"/>
      <c r="H562" s="220"/>
      <c r="I562" s="220"/>
      <c r="J562" s="223"/>
      <c r="K562" s="317"/>
      <c r="L562" s="317"/>
      <c r="M562" s="224"/>
      <c r="N562" s="344"/>
      <c r="O562" s="222"/>
      <c r="P562" s="226"/>
      <c r="Q562" s="222"/>
      <c r="R562" s="222"/>
      <c r="S562" s="222"/>
      <c r="T562" s="222"/>
    </row>
    <row r="563" spans="1:20" ht="12.75" customHeight="1" x14ac:dyDescent="0.2">
      <c r="A563" s="220"/>
      <c r="B563" s="221"/>
      <c r="C563" s="222"/>
      <c r="D563" s="221"/>
      <c r="E563" s="222"/>
      <c r="F563" s="605"/>
      <c r="G563" s="220"/>
      <c r="H563" s="220"/>
      <c r="I563" s="220"/>
      <c r="J563" s="223"/>
      <c r="K563" s="317"/>
      <c r="L563" s="317"/>
      <c r="M563" s="224"/>
      <c r="N563" s="344"/>
      <c r="O563" s="222"/>
      <c r="P563" s="226"/>
      <c r="Q563" s="222"/>
      <c r="R563" s="222"/>
      <c r="S563" s="222"/>
      <c r="T563" s="222"/>
    </row>
    <row r="564" spans="1:20" ht="12.75" customHeight="1" x14ac:dyDescent="0.2">
      <c r="A564" s="220"/>
      <c r="B564" s="221"/>
      <c r="C564" s="222"/>
      <c r="D564" s="221"/>
      <c r="E564" s="222"/>
      <c r="F564" s="605"/>
      <c r="G564" s="220"/>
      <c r="H564" s="220"/>
      <c r="I564" s="220"/>
      <c r="J564" s="223"/>
      <c r="K564" s="317"/>
      <c r="L564" s="317"/>
      <c r="M564" s="224"/>
      <c r="N564" s="344"/>
      <c r="O564" s="222"/>
      <c r="P564" s="226"/>
      <c r="Q564" s="222"/>
      <c r="R564" s="222"/>
      <c r="S564" s="222"/>
      <c r="T564" s="222"/>
    </row>
    <row r="565" spans="1:20" ht="12.75" customHeight="1" x14ac:dyDescent="0.2">
      <c r="A565" s="220"/>
      <c r="B565" s="221"/>
      <c r="C565" s="222"/>
      <c r="D565" s="221"/>
      <c r="E565" s="222"/>
      <c r="F565" s="605"/>
      <c r="G565" s="220"/>
      <c r="H565" s="220"/>
      <c r="I565" s="220"/>
      <c r="J565" s="223"/>
      <c r="K565" s="317"/>
      <c r="L565" s="317"/>
      <c r="M565" s="224"/>
      <c r="N565" s="344"/>
      <c r="O565" s="222"/>
      <c r="P565" s="226"/>
      <c r="Q565" s="222"/>
      <c r="R565" s="222"/>
      <c r="S565" s="222"/>
      <c r="T565" s="222"/>
    </row>
    <row r="566" spans="1:20" ht="12.75" customHeight="1" x14ac:dyDescent="0.2">
      <c r="A566" s="220"/>
      <c r="B566" s="221"/>
      <c r="C566" s="222"/>
      <c r="D566" s="221"/>
      <c r="E566" s="222"/>
      <c r="F566" s="605"/>
      <c r="G566" s="220"/>
      <c r="H566" s="220"/>
      <c r="I566" s="220"/>
      <c r="J566" s="223"/>
      <c r="K566" s="317"/>
      <c r="L566" s="317"/>
      <c r="M566" s="224"/>
      <c r="N566" s="344"/>
      <c r="O566" s="222"/>
      <c r="P566" s="226"/>
      <c r="Q566" s="222"/>
      <c r="R566" s="222"/>
      <c r="S566" s="222"/>
      <c r="T566" s="222"/>
    </row>
    <row r="567" spans="1:20" ht="12.75" customHeight="1" x14ac:dyDescent="0.2">
      <c r="A567" s="220"/>
      <c r="B567" s="221"/>
      <c r="C567" s="222"/>
      <c r="D567" s="221"/>
      <c r="E567" s="222"/>
      <c r="F567" s="605"/>
      <c r="G567" s="220"/>
      <c r="H567" s="220"/>
      <c r="I567" s="220"/>
      <c r="J567" s="223"/>
      <c r="K567" s="317"/>
      <c r="L567" s="317"/>
      <c r="M567" s="224"/>
      <c r="N567" s="344"/>
      <c r="O567" s="222"/>
      <c r="P567" s="226"/>
      <c r="Q567" s="222"/>
      <c r="R567" s="222"/>
      <c r="S567" s="222"/>
      <c r="T567" s="222"/>
    </row>
    <row r="568" spans="1:20" ht="12.75" customHeight="1" x14ac:dyDescent="0.2">
      <c r="A568" s="220"/>
      <c r="B568" s="221"/>
      <c r="C568" s="222"/>
      <c r="D568" s="221"/>
      <c r="E568" s="222"/>
      <c r="F568" s="605"/>
      <c r="G568" s="220"/>
      <c r="H568" s="220"/>
      <c r="I568" s="220"/>
      <c r="J568" s="223"/>
      <c r="K568" s="317"/>
      <c r="L568" s="317"/>
      <c r="M568" s="224"/>
      <c r="N568" s="344"/>
      <c r="O568" s="222"/>
      <c r="P568" s="226"/>
      <c r="Q568" s="222"/>
      <c r="R568" s="222"/>
      <c r="S568" s="222"/>
      <c r="T568" s="222"/>
    </row>
    <row r="569" spans="1:20" ht="12.75" customHeight="1" x14ac:dyDescent="0.2">
      <c r="A569" s="220"/>
      <c r="B569" s="221"/>
      <c r="C569" s="222"/>
      <c r="D569" s="221"/>
      <c r="E569" s="222"/>
      <c r="F569" s="605"/>
      <c r="G569" s="220"/>
      <c r="H569" s="220"/>
      <c r="I569" s="220"/>
      <c r="J569" s="223"/>
      <c r="K569" s="317"/>
      <c r="L569" s="317"/>
      <c r="M569" s="224"/>
      <c r="N569" s="344"/>
      <c r="O569" s="222"/>
      <c r="P569" s="226"/>
      <c r="Q569" s="222"/>
      <c r="R569" s="222"/>
      <c r="S569" s="222"/>
      <c r="T569" s="222"/>
    </row>
    <row r="570" spans="1:20" ht="12.75" customHeight="1" x14ac:dyDescent="0.2">
      <c r="A570" s="220"/>
      <c r="B570" s="221"/>
      <c r="C570" s="222"/>
      <c r="D570" s="221"/>
      <c r="E570" s="222"/>
      <c r="F570" s="605"/>
      <c r="G570" s="220"/>
      <c r="H570" s="220"/>
      <c r="I570" s="220"/>
      <c r="J570" s="223"/>
      <c r="K570" s="317"/>
      <c r="L570" s="317"/>
      <c r="M570" s="224"/>
      <c r="N570" s="344"/>
      <c r="O570" s="222"/>
      <c r="P570" s="226"/>
      <c r="Q570" s="222"/>
      <c r="R570" s="222"/>
      <c r="S570" s="222"/>
      <c r="T570" s="222"/>
    </row>
    <row r="571" spans="1:20" ht="12.75" customHeight="1" x14ac:dyDescent="0.2">
      <c r="A571" s="220"/>
      <c r="B571" s="221"/>
      <c r="C571" s="222"/>
      <c r="D571" s="221"/>
      <c r="E571" s="222"/>
      <c r="F571" s="605"/>
      <c r="G571" s="220"/>
      <c r="H571" s="220"/>
      <c r="I571" s="220"/>
      <c r="J571" s="223"/>
      <c r="K571" s="317"/>
      <c r="L571" s="317"/>
      <c r="M571" s="224"/>
      <c r="N571" s="344"/>
      <c r="O571" s="222"/>
      <c r="P571" s="226"/>
      <c r="Q571" s="222"/>
      <c r="R571" s="222"/>
      <c r="S571" s="222"/>
      <c r="T571" s="222"/>
    </row>
    <row r="572" spans="1:20" ht="12.75" customHeight="1" x14ac:dyDescent="0.2">
      <c r="A572" s="220"/>
      <c r="B572" s="221"/>
      <c r="C572" s="222"/>
      <c r="D572" s="221"/>
      <c r="E572" s="222"/>
      <c r="F572" s="605"/>
      <c r="G572" s="220"/>
      <c r="H572" s="220"/>
      <c r="I572" s="220"/>
      <c r="J572" s="223"/>
      <c r="K572" s="317"/>
      <c r="L572" s="317"/>
      <c r="M572" s="224"/>
      <c r="N572" s="344"/>
      <c r="O572" s="222"/>
      <c r="P572" s="226"/>
      <c r="Q572" s="222"/>
      <c r="R572" s="222"/>
      <c r="S572" s="222"/>
      <c r="T572" s="222"/>
    </row>
    <row r="573" spans="1:20" ht="12.75" customHeight="1" x14ac:dyDescent="0.2">
      <c r="A573" s="220"/>
      <c r="B573" s="221"/>
      <c r="C573" s="222"/>
      <c r="D573" s="221"/>
      <c r="E573" s="222"/>
      <c r="F573" s="605"/>
      <c r="G573" s="220"/>
      <c r="H573" s="220"/>
      <c r="I573" s="220"/>
      <c r="J573" s="223"/>
      <c r="K573" s="317"/>
      <c r="L573" s="317"/>
      <c r="M573" s="224"/>
      <c r="N573" s="344"/>
      <c r="O573" s="222"/>
      <c r="P573" s="226"/>
      <c r="Q573" s="222"/>
      <c r="R573" s="222"/>
      <c r="S573" s="222"/>
      <c r="T573" s="222"/>
    </row>
    <row r="574" spans="1:20" ht="12.75" customHeight="1" x14ac:dyDescent="0.2">
      <c r="A574" s="220"/>
      <c r="B574" s="221"/>
      <c r="C574" s="222"/>
      <c r="D574" s="221"/>
      <c r="E574" s="222"/>
      <c r="F574" s="605"/>
      <c r="G574" s="220"/>
      <c r="H574" s="220"/>
      <c r="I574" s="220"/>
      <c r="J574" s="223"/>
      <c r="K574" s="317"/>
      <c r="L574" s="317"/>
      <c r="M574" s="224"/>
      <c r="N574" s="344"/>
      <c r="O574" s="222"/>
      <c r="P574" s="226"/>
      <c r="Q574" s="222"/>
      <c r="R574" s="222"/>
      <c r="S574" s="222"/>
      <c r="T574" s="222"/>
    </row>
    <row r="575" spans="1:20" ht="12.75" customHeight="1" x14ac:dyDescent="0.2">
      <c r="A575" s="220"/>
      <c r="B575" s="221"/>
      <c r="C575" s="222"/>
      <c r="D575" s="221"/>
      <c r="E575" s="222"/>
      <c r="F575" s="605"/>
      <c r="G575" s="220"/>
      <c r="H575" s="220"/>
      <c r="I575" s="220"/>
      <c r="J575" s="223"/>
      <c r="K575" s="317"/>
      <c r="L575" s="317"/>
      <c r="M575" s="224"/>
      <c r="N575" s="344"/>
      <c r="O575" s="222"/>
      <c r="P575" s="226"/>
      <c r="Q575" s="222"/>
      <c r="R575" s="222"/>
      <c r="S575" s="222"/>
      <c r="T575" s="222"/>
    </row>
    <row r="576" spans="1:20" ht="12.75" customHeight="1" x14ac:dyDescent="0.2">
      <c r="A576" s="220"/>
      <c r="B576" s="221"/>
      <c r="C576" s="222"/>
      <c r="D576" s="221"/>
      <c r="E576" s="222"/>
      <c r="F576" s="605"/>
      <c r="G576" s="220"/>
      <c r="H576" s="220"/>
      <c r="I576" s="220"/>
      <c r="J576" s="223"/>
      <c r="K576" s="317"/>
      <c r="L576" s="317"/>
      <c r="M576" s="224"/>
      <c r="N576" s="344"/>
      <c r="O576" s="222"/>
      <c r="P576" s="226"/>
      <c r="Q576" s="222"/>
      <c r="R576" s="222"/>
      <c r="S576" s="222"/>
      <c r="T576" s="222"/>
    </row>
    <row r="577" spans="1:20" ht="12.75" customHeight="1" x14ac:dyDescent="0.2">
      <c r="A577" s="220"/>
      <c r="B577" s="221"/>
      <c r="C577" s="222"/>
      <c r="D577" s="221"/>
      <c r="E577" s="222"/>
      <c r="F577" s="605"/>
      <c r="G577" s="220"/>
      <c r="H577" s="220"/>
      <c r="I577" s="220"/>
      <c r="J577" s="223"/>
      <c r="K577" s="317"/>
      <c r="L577" s="317"/>
      <c r="M577" s="224"/>
      <c r="N577" s="344"/>
      <c r="O577" s="222"/>
      <c r="P577" s="226"/>
      <c r="Q577" s="222"/>
      <c r="R577" s="222"/>
      <c r="S577" s="222"/>
      <c r="T577" s="222"/>
    </row>
    <row r="578" spans="1:20" ht="12.75" customHeight="1" x14ac:dyDescent="0.2">
      <c r="A578" s="220"/>
      <c r="B578" s="221"/>
      <c r="C578" s="222"/>
      <c r="D578" s="221"/>
      <c r="E578" s="222"/>
      <c r="F578" s="605"/>
      <c r="G578" s="220"/>
      <c r="H578" s="220"/>
      <c r="I578" s="220"/>
      <c r="J578" s="223"/>
      <c r="K578" s="317"/>
      <c r="L578" s="317"/>
      <c r="M578" s="224"/>
      <c r="N578" s="344"/>
      <c r="O578" s="222"/>
      <c r="P578" s="226"/>
      <c r="Q578" s="222"/>
      <c r="R578" s="222"/>
      <c r="S578" s="222"/>
      <c r="T578" s="222"/>
    </row>
    <row r="579" spans="1:20" ht="12.75" customHeight="1" x14ac:dyDescent="0.2">
      <c r="A579" s="220"/>
      <c r="B579" s="221"/>
      <c r="C579" s="222"/>
      <c r="D579" s="221"/>
      <c r="E579" s="222"/>
      <c r="F579" s="605"/>
      <c r="G579" s="220"/>
      <c r="H579" s="220"/>
      <c r="I579" s="220"/>
      <c r="J579" s="223"/>
      <c r="K579" s="317"/>
      <c r="L579" s="317"/>
      <c r="M579" s="224"/>
      <c r="N579" s="344"/>
      <c r="O579" s="222"/>
      <c r="P579" s="226"/>
      <c r="Q579" s="222"/>
      <c r="R579" s="222"/>
      <c r="S579" s="222"/>
      <c r="T579" s="222"/>
    </row>
    <row r="580" spans="1:20" ht="12.75" customHeight="1" x14ac:dyDescent="0.2">
      <c r="A580" s="220"/>
      <c r="B580" s="221"/>
      <c r="C580" s="222"/>
      <c r="D580" s="221"/>
      <c r="E580" s="222"/>
      <c r="F580" s="605"/>
      <c r="G580" s="220"/>
      <c r="H580" s="220"/>
      <c r="I580" s="220"/>
      <c r="J580" s="223"/>
      <c r="K580" s="317"/>
      <c r="L580" s="317"/>
      <c r="M580" s="224"/>
      <c r="N580" s="344"/>
      <c r="O580" s="222"/>
      <c r="P580" s="226"/>
      <c r="Q580" s="222"/>
      <c r="R580" s="222"/>
      <c r="S580" s="222"/>
      <c r="T580" s="222"/>
    </row>
    <row r="581" spans="1:20" ht="12.75" customHeight="1" x14ac:dyDescent="0.2">
      <c r="A581" s="220"/>
      <c r="B581" s="221"/>
      <c r="C581" s="222"/>
      <c r="D581" s="221"/>
      <c r="E581" s="222"/>
      <c r="F581" s="605"/>
      <c r="G581" s="220"/>
      <c r="H581" s="220"/>
      <c r="I581" s="220"/>
      <c r="J581" s="223"/>
      <c r="K581" s="317"/>
      <c r="L581" s="317"/>
      <c r="M581" s="224"/>
      <c r="N581" s="344"/>
      <c r="O581" s="222"/>
      <c r="P581" s="226"/>
      <c r="Q581" s="222"/>
      <c r="R581" s="222"/>
      <c r="S581" s="222"/>
      <c r="T581" s="222"/>
    </row>
    <row r="582" spans="1:20" ht="12.75" customHeight="1" x14ac:dyDescent="0.2">
      <c r="A582" s="220"/>
      <c r="B582" s="221"/>
      <c r="C582" s="222"/>
      <c r="D582" s="221"/>
      <c r="E582" s="222"/>
      <c r="F582" s="605"/>
      <c r="G582" s="220"/>
      <c r="H582" s="220"/>
      <c r="I582" s="220"/>
      <c r="J582" s="223"/>
      <c r="K582" s="317"/>
      <c r="L582" s="317"/>
      <c r="M582" s="224"/>
      <c r="N582" s="344"/>
      <c r="O582" s="222"/>
      <c r="P582" s="226"/>
      <c r="Q582" s="222"/>
      <c r="R582" s="222"/>
      <c r="S582" s="222"/>
      <c r="T582" s="222"/>
    </row>
    <row r="583" spans="1:20" ht="12.75" customHeight="1" x14ac:dyDescent="0.2">
      <c r="A583" s="220"/>
      <c r="B583" s="221"/>
      <c r="C583" s="222"/>
      <c r="D583" s="221"/>
      <c r="E583" s="222"/>
      <c r="F583" s="605"/>
      <c r="G583" s="220"/>
      <c r="H583" s="220"/>
      <c r="I583" s="220"/>
      <c r="J583" s="223"/>
      <c r="K583" s="317"/>
      <c r="L583" s="317"/>
      <c r="M583" s="224"/>
      <c r="N583" s="344"/>
      <c r="O583" s="222"/>
      <c r="P583" s="226"/>
      <c r="Q583" s="222"/>
      <c r="R583" s="222"/>
      <c r="S583" s="222"/>
      <c r="T583" s="222"/>
    </row>
    <row r="584" spans="1:20" ht="12.75" customHeight="1" x14ac:dyDescent="0.2">
      <c r="A584" s="220"/>
      <c r="B584" s="221"/>
      <c r="C584" s="222"/>
      <c r="D584" s="221"/>
      <c r="E584" s="222"/>
      <c r="F584" s="605"/>
      <c r="G584" s="220"/>
      <c r="H584" s="220"/>
      <c r="I584" s="220"/>
      <c r="J584" s="223"/>
      <c r="K584" s="317"/>
      <c r="L584" s="317"/>
      <c r="M584" s="224"/>
      <c r="N584" s="344"/>
      <c r="O584" s="222"/>
      <c r="P584" s="226"/>
      <c r="Q584" s="222"/>
      <c r="R584" s="222"/>
      <c r="S584" s="222"/>
      <c r="T584" s="222"/>
    </row>
    <row r="585" spans="1:20" ht="12.75" customHeight="1" x14ac:dyDescent="0.2">
      <c r="A585" s="220"/>
      <c r="B585" s="221"/>
      <c r="C585" s="222"/>
      <c r="D585" s="221"/>
      <c r="E585" s="222"/>
      <c r="F585" s="605"/>
      <c r="G585" s="220"/>
      <c r="H585" s="220"/>
      <c r="I585" s="220"/>
      <c r="J585" s="223"/>
      <c r="K585" s="317"/>
      <c r="L585" s="317"/>
      <c r="M585" s="224"/>
      <c r="N585" s="344"/>
      <c r="O585" s="222"/>
      <c r="P585" s="226"/>
      <c r="Q585" s="222"/>
      <c r="R585" s="222"/>
      <c r="S585" s="222"/>
      <c r="T585" s="222"/>
    </row>
    <row r="586" spans="1:20" ht="12.75" customHeight="1" x14ac:dyDescent="0.2">
      <c r="A586" s="220"/>
      <c r="B586" s="221"/>
      <c r="C586" s="222"/>
      <c r="D586" s="221"/>
      <c r="E586" s="222"/>
      <c r="F586" s="605"/>
      <c r="G586" s="220"/>
      <c r="H586" s="220"/>
      <c r="I586" s="220"/>
      <c r="J586" s="223"/>
      <c r="K586" s="317"/>
      <c r="L586" s="317"/>
      <c r="M586" s="224"/>
      <c r="N586" s="344"/>
      <c r="O586" s="222"/>
      <c r="P586" s="226"/>
      <c r="Q586" s="222"/>
      <c r="R586" s="222"/>
      <c r="S586" s="222"/>
      <c r="T586" s="222"/>
    </row>
    <row r="587" spans="1:20" ht="12.75" customHeight="1" x14ac:dyDescent="0.2">
      <c r="A587" s="220"/>
      <c r="B587" s="221"/>
      <c r="C587" s="222"/>
      <c r="D587" s="221"/>
      <c r="E587" s="222"/>
      <c r="F587" s="605"/>
      <c r="G587" s="220"/>
      <c r="H587" s="220"/>
      <c r="I587" s="220"/>
      <c r="J587" s="223"/>
      <c r="K587" s="317"/>
      <c r="L587" s="317"/>
      <c r="M587" s="224"/>
      <c r="N587" s="344"/>
      <c r="O587" s="222"/>
      <c r="P587" s="226"/>
      <c r="Q587" s="222"/>
      <c r="R587" s="222"/>
      <c r="S587" s="222"/>
      <c r="T587" s="222"/>
    </row>
    <row r="588" spans="1:20" ht="12.75" customHeight="1" x14ac:dyDescent="0.2">
      <c r="A588" s="220"/>
      <c r="B588" s="221"/>
      <c r="C588" s="222"/>
      <c r="D588" s="221"/>
      <c r="E588" s="222"/>
      <c r="F588" s="605"/>
      <c r="G588" s="220"/>
      <c r="H588" s="220"/>
      <c r="I588" s="220"/>
      <c r="J588" s="223"/>
      <c r="K588" s="317"/>
      <c r="L588" s="317"/>
      <c r="M588" s="224"/>
      <c r="N588" s="344"/>
      <c r="O588" s="222"/>
      <c r="P588" s="226"/>
      <c r="Q588" s="222"/>
      <c r="R588" s="222"/>
      <c r="S588" s="222"/>
      <c r="T588" s="222"/>
    </row>
    <row r="589" spans="1:20" ht="12.75" customHeight="1" x14ac:dyDescent="0.2">
      <c r="A589" s="220"/>
      <c r="B589" s="221"/>
      <c r="C589" s="222"/>
      <c r="D589" s="221"/>
      <c r="E589" s="222"/>
      <c r="F589" s="605"/>
      <c r="G589" s="220"/>
      <c r="H589" s="220"/>
      <c r="I589" s="220"/>
      <c r="J589" s="223"/>
      <c r="K589" s="317"/>
      <c r="L589" s="317"/>
      <c r="M589" s="224"/>
      <c r="N589" s="344"/>
      <c r="O589" s="222"/>
      <c r="P589" s="226"/>
      <c r="Q589" s="222"/>
      <c r="R589" s="222"/>
      <c r="S589" s="222"/>
      <c r="T589" s="222"/>
    </row>
    <row r="590" spans="1:20" ht="12.75" customHeight="1" x14ac:dyDescent="0.2">
      <c r="A590" s="220"/>
      <c r="B590" s="221"/>
      <c r="C590" s="222"/>
      <c r="D590" s="221"/>
      <c r="E590" s="222"/>
      <c r="F590" s="605"/>
      <c r="G590" s="220"/>
      <c r="H590" s="220"/>
      <c r="I590" s="220"/>
      <c r="J590" s="223"/>
      <c r="K590" s="317"/>
      <c r="L590" s="317"/>
      <c r="M590" s="224"/>
      <c r="N590" s="344"/>
      <c r="O590" s="222"/>
      <c r="P590" s="226"/>
      <c r="Q590" s="222"/>
      <c r="R590" s="222"/>
      <c r="S590" s="222"/>
      <c r="T590" s="222"/>
    </row>
    <row r="591" spans="1:20" ht="12.75" customHeight="1" x14ac:dyDescent="0.2">
      <c r="A591" s="220"/>
      <c r="B591" s="221"/>
      <c r="C591" s="222"/>
      <c r="D591" s="221"/>
      <c r="E591" s="222"/>
      <c r="F591" s="605"/>
      <c r="G591" s="220"/>
      <c r="H591" s="220"/>
      <c r="I591" s="220"/>
      <c r="J591" s="223"/>
      <c r="K591" s="317"/>
      <c r="L591" s="317"/>
      <c r="M591" s="224"/>
      <c r="N591" s="344"/>
      <c r="O591" s="222"/>
      <c r="P591" s="226"/>
      <c r="Q591" s="222"/>
      <c r="R591" s="222"/>
      <c r="S591" s="222"/>
      <c r="T591" s="222"/>
    </row>
    <row r="592" spans="1:20" ht="12.75" customHeight="1" x14ac:dyDescent="0.2">
      <c r="A592" s="220"/>
      <c r="B592" s="221"/>
      <c r="C592" s="222"/>
      <c r="D592" s="221"/>
      <c r="E592" s="222"/>
      <c r="F592" s="605"/>
      <c r="G592" s="220"/>
      <c r="H592" s="220"/>
      <c r="I592" s="220"/>
      <c r="J592" s="223"/>
      <c r="K592" s="317"/>
      <c r="L592" s="317"/>
      <c r="M592" s="224"/>
      <c r="N592" s="344"/>
      <c r="O592" s="222"/>
      <c r="P592" s="226"/>
      <c r="Q592" s="222"/>
      <c r="R592" s="222"/>
      <c r="S592" s="222"/>
      <c r="T592" s="222"/>
    </row>
    <row r="593" spans="1:20" ht="12.75" customHeight="1" x14ac:dyDescent="0.2">
      <c r="A593" s="220"/>
      <c r="B593" s="221"/>
      <c r="C593" s="222"/>
      <c r="D593" s="221"/>
      <c r="E593" s="222"/>
      <c r="F593" s="605"/>
      <c r="G593" s="220"/>
      <c r="H593" s="220"/>
      <c r="I593" s="220"/>
      <c r="J593" s="223"/>
      <c r="K593" s="317"/>
      <c r="L593" s="317"/>
      <c r="M593" s="224"/>
      <c r="N593" s="344"/>
      <c r="O593" s="222"/>
      <c r="P593" s="226"/>
      <c r="Q593" s="222"/>
      <c r="R593" s="222"/>
      <c r="S593" s="222"/>
      <c r="T593" s="222"/>
    </row>
    <row r="594" spans="1:20" ht="12.75" customHeight="1" x14ac:dyDescent="0.2">
      <c r="A594" s="220"/>
      <c r="B594" s="221"/>
      <c r="C594" s="222"/>
      <c r="D594" s="221"/>
      <c r="E594" s="222"/>
      <c r="F594" s="605"/>
      <c r="G594" s="220"/>
      <c r="H594" s="220"/>
      <c r="I594" s="220"/>
      <c r="J594" s="223"/>
      <c r="K594" s="317"/>
      <c r="L594" s="317"/>
      <c r="M594" s="224"/>
      <c r="N594" s="344"/>
      <c r="O594" s="222"/>
      <c r="P594" s="226"/>
      <c r="Q594" s="222"/>
      <c r="R594" s="222"/>
      <c r="S594" s="222"/>
      <c r="T594" s="222"/>
    </row>
    <row r="595" spans="1:20" ht="12.75" customHeight="1" x14ac:dyDescent="0.2">
      <c r="A595" s="220"/>
      <c r="B595" s="221"/>
      <c r="C595" s="222"/>
      <c r="D595" s="221"/>
      <c r="E595" s="222"/>
      <c r="F595" s="605"/>
      <c r="G595" s="220"/>
      <c r="H595" s="220"/>
      <c r="I595" s="220"/>
      <c r="J595" s="223"/>
      <c r="K595" s="317"/>
      <c r="L595" s="317"/>
      <c r="M595" s="224"/>
      <c r="N595" s="344"/>
      <c r="O595" s="222"/>
      <c r="P595" s="226"/>
      <c r="Q595" s="222"/>
      <c r="R595" s="222"/>
      <c r="S595" s="222"/>
      <c r="T595" s="222"/>
    </row>
    <row r="596" spans="1:20" ht="12.75" customHeight="1" x14ac:dyDescent="0.2">
      <c r="A596" s="220"/>
      <c r="B596" s="221"/>
      <c r="C596" s="222"/>
      <c r="D596" s="221"/>
      <c r="E596" s="222"/>
      <c r="F596" s="605"/>
      <c r="G596" s="220"/>
      <c r="H596" s="220"/>
      <c r="I596" s="220"/>
      <c r="J596" s="223"/>
      <c r="K596" s="317"/>
      <c r="L596" s="317"/>
      <c r="M596" s="224"/>
      <c r="N596" s="344"/>
      <c r="O596" s="222"/>
      <c r="P596" s="226"/>
      <c r="Q596" s="222"/>
      <c r="R596" s="222"/>
      <c r="S596" s="222"/>
      <c r="T596" s="222"/>
    </row>
    <row r="597" spans="1:20" ht="12.75" customHeight="1" x14ac:dyDescent="0.2">
      <c r="A597" s="220"/>
      <c r="B597" s="221"/>
      <c r="C597" s="222"/>
      <c r="D597" s="221"/>
      <c r="E597" s="222"/>
      <c r="F597" s="605"/>
      <c r="G597" s="220"/>
      <c r="H597" s="220"/>
      <c r="I597" s="220"/>
      <c r="J597" s="223"/>
      <c r="K597" s="317"/>
      <c r="L597" s="317"/>
      <c r="M597" s="224"/>
      <c r="N597" s="344"/>
      <c r="O597" s="222"/>
      <c r="P597" s="226"/>
      <c r="Q597" s="222"/>
      <c r="R597" s="222"/>
      <c r="S597" s="222"/>
      <c r="T597" s="222"/>
    </row>
    <row r="598" spans="1:20" ht="12.75" customHeight="1" x14ac:dyDescent="0.2">
      <c r="A598" s="220"/>
      <c r="B598" s="221"/>
      <c r="C598" s="222"/>
      <c r="D598" s="221"/>
      <c r="E598" s="222"/>
      <c r="F598" s="605"/>
      <c r="G598" s="220"/>
      <c r="H598" s="220"/>
      <c r="I598" s="220"/>
      <c r="J598" s="223"/>
      <c r="K598" s="317"/>
      <c r="L598" s="317"/>
      <c r="M598" s="224"/>
      <c r="N598" s="344"/>
      <c r="O598" s="222"/>
      <c r="P598" s="226"/>
      <c r="Q598" s="222"/>
      <c r="R598" s="222"/>
      <c r="S598" s="222"/>
      <c r="T598" s="222"/>
    </row>
    <row r="599" spans="1:20" ht="12.75" customHeight="1" x14ac:dyDescent="0.2">
      <c r="A599" s="220"/>
      <c r="B599" s="221"/>
      <c r="C599" s="222"/>
      <c r="D599" s="221"/>
      <c r="E599" s="222"/>
      <c r="F599" s="605"/>
      <c r="G599" s="220"/>
      <c r="H599" s="220"/>
      <c r="I599" s="220"/>
      <c r="J599" s="223"/>
      <c r="K599" s="317"/>
      <c r="L599" s="317"/>
      <c r="M599" s="224"/>
      <c r="N599" s="344"/>
      <c r="O599" s="222"/>
      <c r="P599" s="226"/>
      <c r="Q599" s="222"/>
      <c r="R599" s="222"/>
      <c r="S599" s="222"/>
      <c r="T599" s="222"/>
    </row>
    <row r="600" spans="1:20" ht="12.75" customHeight="1" x14ac:dyDescent="0.2">
      <c r="A600" s="220"/>
      <c r="B600" s="221"/>
      <c r="C600" s="222"/>
      <c r="D600" s="221"/>
      <c r="E600" s="222"/>
      <c r="F600" s="605"/>
      <c r="G600" s="220"/>
      <c r="H600" s="220"/>
      <c r="I600" s="220"/>
      <c r="J600" s="223"/>
      <c r="K600" s="317"/>
      <c r="L600" s="317"/>
      <c r="M600" s="224"/>
      <c r="N600" s="344"/>
      <c r="O600" s="222"/>
      <c r="P600" s="226"/>
      <c r="Q600" s="222"/>
      <c r="R600" s="222"/>
      <c r="S600" s="222"/>
      <c r="T600" s="222"/>
    </row>
    <row r="601" spans="1:20" ht="12.75" customHeight="1" x14ac:dyDescent="0.2">
      <c r="A601" s="220"/>
      <c r="B601" s="221"/>
      <c r="C601" s="222"/>
      <c r="D601" s="221"/>
      <c r="E601" s="222"/>
      <c r="F601" s="605"/>
      <c r="G601" s="220"/>
      <c r="H601" s="220"/>
      <c r="I601" s="220"/>
      <c r="J601" s="223"/>
      <c r="K601" s="317"/>
      <c r="L601" s="317"/>
      <c r="M601" s="224"/>
      <c r="N601" s="344"/>
      <c r="O601" s="222"/>
      <c r="P601" s="226"/>
      <c r="Q601" s="222"/>
      <c r="R601" s="222"/>
      <c r="S601" s="222"/>
      <c r="T601" s="222"/>
    </row>
    <row r="602" spans="1:20" ht="12.75" customHeight="1" x14ac:dyDescent="0.2">
      <c r="A602" s="220"/>
      <c r="B602" s="221"/>
      <c r="C602" s="222"/>
      <c r="D602" s="221"/>
      <c r="E602" s="222"/>
      <c r="F602" s="605"/>
      <c r="G602" s="220"/>
      <c r="H602" s="220"/>
      <c r="I602" s="220"/>
      <c r="J602" s="223"/>
      <c r="K602" s="317"/>
      <c r="L602" s="317"/>
      <c r="M602" s="224"/>
      <c r="N602" s="344"/>
      <c r="O602" s="222"/>
      <c r="P602" s="226"/>
      <c r="Q602" s="222"/>
      <c r="R602" s="222"/>
      <c r="S602" s="222"/>
      <c r="T602" s="222"/>
    </row>
    <row r="603" spans="1:20" ht="12.75" customHeight="1" x14ac:dyDescent="0.2">
      <c r="A603" s="220"/>
      <c r="B603" s="221"/>
      <c r="C603" s="222"/>
      <c r="D603" s="221"/>
      <c r="E603" s="222"/>
      <c r="F603" s="605"/>
      <c r="G603" s="220"/>
      <c r="H603" s="220"/>
      <c r="I603" s="220"/>
      <c r="J603" s="223"/>
      <c r="K603" s="317"/>
      <c r="L603" s="317"/>
      <c r="M603" s="224"/>
      <c r="N603" s="344"/>
      <c r="O603" s="222"/>
      <c r="P603" s="226"/>
      <c r="Q603" s="222"/>
      <c r="R603" s="222"/>
      <c r="S603" s="222"/>
      <c r="T603" s="222"/>
    </row>
    <row r="604" spans="1:20" ht="12.75" customHeight="1" x14ac:dyDescent="0.2">
      <c r="A604" s="220"/>
      <c r="B604" s="221"/>
      <c r="C604" s="222"/>
      <c r="D604" s="221"/>
      <c r="E604" s="222"/>
      <c r="F604" s="605"/>
      <c r="G604" s="220"/>
      <c r="H604" s="220"/>
      <c r="I604" s="220"/>
      <c r="J604" s="223"/>
      <c r="K604" s="317"/>
      <c r="L604" s="317"/>
      <c r="M604" s="224"/>
      <c r="N604" s="344"/>
      <c r="O604" s="222"/>
      <c r="P604" s="226"/>
      <c r="Q604" s="222"/>
      <c r="R604" s="222"/>
      <c r="S604" s="222"/>
      <c r="T604" s="222"/>
    </row>
    <row r="605" spans="1:20" ht="12.75" customHeight="1" x14ac:dyDescent="0.2">
      <c r="A605" s="220"/>
      <c r="B605" s="221"/>
      <c r="C605" s="222"/>
      <c r="D605" s="221"/>
      <c r="E605" s="222"/>
      <c r="F605" s="605"/>
      <c r="G605" s="220"/>
      <c r="H605" s="220"/>
      <c r="I605" s="220"/>
      <c r="J605" s="223"/>
      <c r="K605" s="317"/>
      <c r="L605" s="317"/>
      <c r="M605" s="224"/>
      <c r="N605" s="344"/>
      <c r="O605" s="222"/>
      <c r="P605" s="226"/>
      <c r="Q605" s="222"/>
      <c r="R605" s="222"/>
      <c r="S605" s="222"/>
      <c r="T605" s="222"/>
    </row>
    <row r="606" spans="1:20" ht="12.75" customHeight="1" x14ac:dyDescent="0.2">
      <c r="A606" s="220"/>
      <c r="B606" s="221"/>
      <c r="C606" s="222"/>
      <c r="D606" s="221"/>
      <c r="E606" s="222"/>
      <c r="F606" s="605"/>
      <c r="G606" s="220"/>
      <c r="H606" s="220"/>
      <c r="I606" s="220"/>
      <c r="J606" s="223"/>
      <c r="K606" s="317"/>
      <c r="L606" s="317"/>
      <c r="M606" s="224"/>
      <c r="N606" s="344"/>
      <c r="O606" s="222"/>
      <c r="P606" s="226"/>
      <c r="Q606" s="222"/>
      <c r="R606" s="222"/>
      <c r="S606" s="222"/>
      <c r="T606" s="222"/>
    </row>
    <row r="607" spans="1:20" ht="12.75" customHeight="1" x14ac:dyDescent="0.2">
      <c r="A607" s="220"/>
      <c r="B607" s="221"/>
      <c r="C607" s="222"/>
      <c r="D607" s="221"/>
      <c r="E607" s="222"/>
      <c r="F607" s="605"/>
      <c r="G607" s="220"/>
      <c r="H607" s="220"/>
      <c r="I607" s="220"/>
      <c r="J607" s="223"/>
      <c r="K607" s="317"/>
      <c r="L607" s="317"/>
      <c r="M607" s="224"/>
      <c r="N607" s="344"/>
      <c r="O607" s="222"/>
      <c r="P607" s="226"/>
      <c r="Q607" s="222"/>
      <c r="R607" s="222"/>
      <c r="S607" s="222"/>
      <c r="T607" s="222"/>
    </row>
    <row r="608" spans="1:20" ht="12.75" customHeight="1" x14ac:dyDescent="0.2">
      <c r="A608" s="220"/>
      <c r="B608" s="221"/>
      <c r="C608" s="222"/>
      <c r="D608" s="221"/>
      <c r="E608" s="222"/>
      <c r="F608" s="605"/>
      <c r="G608" s="220"/>
      <c r="H608" s="220"/>
      <c r="I608" s="220"/>
      <c r="J608" s="223"/>
      <c r="K608" s="317"/>
      <c r="L608" s="317"/>
      <c r="M608" s="224"/>
      <c r="N608" s="344"/>
      <c r="O608" s="222"/>
      <c r="P608" s="226"/>
      <c r="Q608" s="222"/>
      <c r="R608" s="222"/>
      <c r="S608" s="222"/>
      <c r="T608" s="222"/>
    </row>
    <row r="609" spans="1:20" ht="12.75" customHeight="1" x14ac:dyDescent="0.2">
      <c r="A609" s="220"/>
      <c r="B609" s="221"/>
      <c r="C609" s="222"/>
      <c r="D609" s="221"/>
      <c r="E609" s="222"/>
      <c r="F609" s="605"/>
      <c r="G609" s="220"/>
      <c r="H609" s="220"/>
      <c r="I609" s="220"/>
      <c r="J609" s="223"/>
      <c r="K609" s="317"/>
      <c r="L609" s="317"/>
      <c r="M609" s="224"/>
      <c r="N609" s="344"/>
      <c r="O609" s="222"/>
      <c r="P609" s="226"/>
      <c r="Q609" s="222"/>
      <c r="R609" s="222"/>
      <c r="S609" s="222"/>
      <c r="T609" s="222"/>
    </row>
    <row r="610" spans="1:20" ht="12.75" customHeight="1" x14ac:dyDescent="0.2">
      <c r="A610" s="220"/>
      <c r="B610" s="221"/>
      <c r="C610" s="222"/>
      <c r="D610" s="221"/>
      <c r="E610" s="222"/>
      <c r="F610" s="605"/>
      <c r="G610" s="220"/>
      <c r="H610" s="220"/>
      <c r="I610" s="220"/>
      <c r="J610" s="223"/>
      <c r="K610" s="317"/>
      <c r="L610" s="317"/>
      <c r="M610" s="224"/>
      <c r="N610" s="344"/>
      <c r="O610" s="222"/>
      <c r="P610" s="226"/>
      <c r="Q610" s="222"/>
      <c r="R610" s="222"/>
      <c r="S610" s="222"/>
      <c r="T610" s="222"/>
    </row>
    <row r="611" spans="1:20" ht="12.75" customHeight="1" x14ac:dyDescent="0.2">
      <c r="A611" s="220"/>
      <c r="B611" s="221"/>
      <c r="C611" s="222"/>
      <c r="D611" s="221"/>
      <c r="E611" s="222"/>
      <c r="F611" s="605"/>
      <c r="G611" s="220"/>
      <c r="H611" s="220"/>
      <c r="I611" s="220"/>
      <c r="J611" s="223"/>
      <c r="K611" s="317"/>
      <c r="L611" s="317"/>
      <c r="M611" s="224"/>
      <c r="N611" s="344"/>
      <c r="O611" s="222"/>
      <c r="P611" s="226"/>
      <c r="Q611" s="222"/>
      <c r="R611" s="222"/>
      <c r="S611" s="222"/>
      <c r="T611" s="222"/>
    </row>
    <row r="612" spans="1:20" ht="12.75" customHeight="1" x14ac:dyDescent="0.2">
      <c r="A612" s="220"/>
      <c r="B612" s="221"/>
      <c r="C612" s="222"/>
      <c r="D612" s="221"/>
      <c r="E612" s="222"/>
      <c r="F612" s="605"/>
      <c r="G612" s="220"/>
      <c r="H612" s="220"/>
      <c r="I612" s="220"/>
      <c r="J612" s="223"/>
      <c r="K612" s="317"/>
      <c r="L612" s="317"/>
      <c r="M612" s="224"/>
      <c r="N612" s="344"/>
      <c r="O612" s="222"/>
      <c r="P612" s="226"/>
      <c r="Q612" s="222"/>
      <c r="R612" s="222"/>
      <c r="S612" s="222"/>
      <c r="T612" s="222"/>
    </row>
    <row r="613" spans="1:20" ht="12.75" customHeight="1" x14ac:dyDescent="0.2">
      <c r="A613" s="220"/>
      <c r="B613" s="221"/>
      <c r="C613" s="222"/>
      <c r="D613" s="221"/>
      <c r="E613" s="222"/>
      <c r="F613" s="605"/>
      <c r="G613" s="220"/>
      <c r="H613" s="220"/>
      <c r="I613" s="220"/>
      <c r="J613" s="223"/>
      <c r="K613" s="317"/>
      <c r="L613" s="317"/>
      <c r="M613" s="224"/>
      <c r="N613" s="344"/>
      <c r="O613" s="222"/>
      <c r="P613" s="226"/>
      <c r="Q613" s="222"/>
      <c r="R613" s="222"/>
      <c r="S613" s="222"/>
      <c r="T613" s="222"/>
    </row>
    <row r="614" spans="1:20" ht="12.75" customHeight="1" x14ac:dyDescent="0.2">
      <c r="A614" s="220"/>
      <c r="B614" s="221"/>
      <c r="C614" s="222"/>
      <c r="D614" s="221"/>
      <c r="E614" s="222"/>
      <c r="F614" s="605"/>
      <c r="G614" s="220"/>
      <c r="H614" s="220"/>
      <c r="I614" s="220"/>
      <c r="J614" s="223"/>
      <c r="K614" s="317"/>
      <c r="L614" s="317"/>
      <c r="M614" s="224"/>
      <c r="N614" s="344"/>
      <c r="O614" s="222"/>
      <c r="P614" s="226"/>
      <c r="Q614" s="222"/>
      <c r="R614" s="222"/>
      <c r="S614" s="222"/>
      <c r="T614" s="222"/>
    </row>
    <row r="615" spans="1:20" ht="12.75" customHeight="1" x14ac:dyDescent="0.2">
      <c r="A615" s="220"/>
      <c r="B615" s="221"/>
      <c r="C615" s="222"/>
      <c r="D615" s="221"/>
      <c r="E615" s="222"/>
      <c r="F615" s="605"/>
      <c r="G615" s="220"/>
      <c r="H615" s="220"/>
      <c r="I615" s="220"/>
      <c r="J615" s="223"/>
      <c r="K615" s="317"/>
      <c r="L615" s="317"/>
      <c r="M615" s="224"/>
      <c r="N615" s="344"/>
      <c r="O615" s="222"/>
      <c r="P615" s="226"/>
      <c r="Q615" s="222"/>
      <c r="R615" s="222"/>
      <c r="S615" s="222"/>
      <c r="T615" s="222"/>
    </row>
    <row r="616" spans="1:20" ht="12.75" customHeight="1" x14ac:dyDescent="0.2">
      <c r="A616" s="220"/>
      <c r="B616" s="221"/>
      <c r="C616" s="222"/>
      <c r="D616" s="221"/>
      <c r="E616" s="222"/>
      <c r="F616" s="605"/>
      <c r="G616" s="220"/>
      <c r="H616" s="220"/>
      <c r="I616" s="220"/>
      <c r="J616" s="223"/>
      <c r="K616" s="317"/>
      <c r="L616" s="317"/>
      <c r="M616" s="224"/>
      <c r="N616" s="344"/>
      <c r="O616" s="222"/>
      <c r="P616" s="226"/>
      <c r="Q616" s="222"/>
      <c r="R616" s="222"/>
      <c r="S616" s="222"/>
      <c r="T616" s="222"/>
    </row>
    <row r="617" spans="1:20" ht="12.75" customHeight="1" x14ac:dyDescent="0.2">
      <c r="A617" s="220"/>
      <c r="B617" s="221"/>
      <c r="C617" s="222"/>
      <c r="D617" s="221"/>
      <c r="E617" s="222"/>
      <c r="F617" s="605"/>
      <c r="G617" s="220"/>
      <c r="H617" s="220"/>
      <c r="I617" s="220"/>
      <c r="J617" s="223"/>
      <c r="K617" s="317"/>
      <c r="L617" s="317"/>
      <c r="M617" s="224"/>
      <c r="N617" s="344"/>
      <c r="O617" s="222"/>
      <c r="P617" s="226"/>
      <c r="Q617" s="222"/>
      <c r="R617" s="222"/>
      <c r="S617" s="222"/>
      <c r="T617" s="222"/>
    </row>
    <row r="618" spans="1:20" ht="12.75" customHeight="1" x14ac:dyDescent="0.2">
      <c r="A618" s="220"/>
      <c r="B618" s="221"/>
      <c r="C618" s="222"/>
      <c r="D618" s="221"/>
      <c r="E618" s="222"/>
      <c r="F618" s="605"/>
      <c r="G618" s="220"/>
      <c r="H618" s="220"/>
      <c r="I618" s="220"/>
      <c r="J618" s="223"/>
      <c r="K618" s="317"/>
      <c r="L618" s="317"/>
      <c r="M618" s="224"/>
      <c r="N618" s="344"/>
      <c r="O618" s="222"/>
      <c r="P618" s="226"/>
      <c r="Q618" s="222"/>
      <c r="R618" s="222"/>
      <c r="S618" s="222"/>
      <c r="T618" s="222"/>
    </row>
    <row r="619" spans="1:20" ht="12.75" customHeight="1" x14ac:dyDescent="0.2">
      <c r="A619" s="220"/>
      <c r="B619" s="221"/>
      <c r="C619" s="222"/>
      <c r="D619" s="221"/>
      <c r="E619" s="222"/>
      <c r="F619" s="605"/>
      <c r="G619" s="220"/>
      <c r="H619" s="220"/>
      <c r="I619" s="220"/>
      <c r="J619" s="223"/>
      <c r="K619" s="317"/>
      <c r="L619" s="317"/>
      <c r="M619" s="224"/>
      <c r="N619" s="344"/>
      <c r="O619" s="222"/>
      <c r="P619" s="226"/>
      <c r="Q619" s="222"/>
      <c r="R619" s="222"/>
      <c r="S619" s="222"/>
      <c r="T619" s="222"/>
    </row>
    <row r="620" spans="1:20" ht="12.75" customHeight="1" x14ac:dyDescent="0.2">
      <c r="A620" s="220"/>
      <c r="B620" s="221"/>
      <c r="C620" s="222"/>
      <c r="D620" s="221"/>
      <c r="E620" s="222"/>
      <c r="F620" s="605"/>
      <c r="G620" s="220"/>
      <c r="H620" s="220"/>
      <c r="I620" s="220"/>
      <c r="J620" s="223"/>
      <c r="K620" s="317"/>
      <c r="L620" s="317"/>
      <c r="M620" s="224"/>
      <c r="N620" s="344"/>
      <c r="O620" s="222"/>
      <c r="P620" s="226"/>
      <c r="Q620" s="222"/>
      <c r="R620" s="222"/>
      <c r="S620" s="222"/>
      <c r="T620" s="222"/>
    </row>
    <row r="621" spans="1:20" ht="12.75" customHeight="1" x14ac:dyDescent="0.2">
      <c r="A621" s="220"/>
      <c r="B621" s="221"/>
      <c r="C621" s="222"/>
      <c r="D621" s="221"/>
      <c r="E621" s="222"/>
      <c r="F621" s="605"/>
      <c r="G621" s="220"/>
      <c r="H621" s="220"/>
      <c r="I621" s="220"/>
      <c r="J621" s="223"/>
      <c r="K621" s="317"/>
      <c r="L621" s="317"/>
      <c r="M621" s="224"/>
      <c r="N621" s="344"/>
      <c r="O621" s="222"/>
      <c r="P621" s="226"/>
      <c r="Q621" s="222"/>
      <c r="R621" s="222"/>
      <c r="S621" s="222"/>
      <c r="T621" s="222"/>
    </row>
    <row r="622" spans="1:20" ht="12.75" customHeight="1" x14ac:dyDescent="0.2">
      <c r="A622" s="220"/>
      <c r="B622" s="221"/>
      <c r="C622" s="222"/>
      <c r="D622" s="221"/>
      <c r="E622" s="222"/>
      <c r="F622" s="605"/>
      <c r="G622" s="220"/>
      <c r="H622" s="220"/>
      <c r="I622" s="220"/>
      <c r="J622" s="223"/>
      <c r="K622" s="317"/>
      <c r="L622" s="317"/>
      <c r="M622" s="224"/>
      <c r="N622" s="344"/>
      <c r="O622" s="222"/>
      <c r="P622" s="226"/>
      <c r="Q622" s="222"/>
      <c r="R622" s="222"/>
      <c r="S622" s="222"/>
      <c r="T622" s="222"/>
    </row>
    <row r="623" spans="1:20" ht="12.75" customHeight="1" x14ac:dyDescent="0.2">
      <c r="A623" s="220"/>
      <c r="B623" s="221"/>
      <c r="C623" s="222"/>
      <c r="D623" s="221"/>
      <c r="E623" s="222"/>
      <c r="F623" s="605"/>
      <c r="G623" s="220"/>
      <c r="H623" s="220"/>
      <c r="I623" s="220"/>
      <c r="J623" s="223"/>
      <c r="K623" s="317"/>
      <c r="L623" s="317"/>
      <c r="M623" s="224"/>
      <c r="N623" s="344"/>
      <c r="O623" s="222"/>
      <c r="P623" s="226"/>
      <c r="Q623" s="222"/>
      <c r="R623" s="222"/>
      <c r="S623" s="222"/>
      <c r="T623" s="222"/>
    </row>
    <row r="624" spans="1:20" ht="12.75" customHeight="1" x14ac:dyDescent="0.2">
      <c r="A624" s="220"/>
      <c r="B624" s="221"/>
      <c r="C624" s="222"/>
      <c r="D624" s="221"/>
      <c r="E624" s="222"/>
      <c r="F624" s="605"/>
      <c r="G624" s="220"/>
      <c r="H624" s="220"/>
      <c r="I624" s="220"/>
      <c r="J624" s="223"/>
      <c r="K624" s="317"/>
      <c r="L624" s="317"/>
      <c r="M624" s="224"/>
      <c r="N624" s="344"/>
      <c r="O624" s="222"/>
      <c r="P624" s="226"/>
      <c r="Q624" s="222"/>
      <c r="R624" s="222"/>
      <c r="S624" s="222"/>
      <c r="T624" s="222"/>
    </row>
    <row r="625" spans="1:20" ht="12.75" customHeight="1" x14ac:dyDescent="0.2">
      <c r="A625" s="220"/>
      <c r="B625" s="221"/>
      <c r="C625" s="222"/>
      <c r="D625" s="221"/>
      <c r="E625" s="222"/>
      <c r="F625" s="605"/>
      <c r="G625" s="220"/>
      <c r="H625" s="220"/>
      <c r="I625" s="220"/>
      <c r="J625" s="223"/>
      <c r="K625" s="317"/>
      <c r="L625" s="317"/>
      <c r="M625" s="224"/>
      <c r="N625" s="344"/>
      <c r="O625" s="222"/>
      <c r="P625" s="226"/>
      <c r="Q625" s="222"/>
      <c r="R625" s="222"/>
      <c r="S625" s="222"/>
      <c r="T625" s="222"/>
    </row>
    <row r="626" spans="1:20" ht="12.75" customHeight="1" x14ac:dyDescent="0.2">
      <c r="A626" s="220"/>
      <c r="B626" s="221"/>
      <c r="C626" s="222"/>
      <c r="D626" s="221"/>
      <c r="E626" s="222"/>
      <c r="F626" s="605"/>
      <c r="G626" s="220"/>
      <c r="H626" s="220"/>
      <c r="I626" s="220"/>
      <c r="J626" s="223"/>
      <c r="K626" s="317"/>
      <c r="L626" s="317"/>
      <c r="M626" s="224"/>
      <c r="N626" s="344"/>
      <c r="O626" s="222"/>
      <c r="P626" s="226"/>
      <c r="Q626" s="222"/>
      <c r="R626" s="222"/>
      <c r="S626" s="222"/>
      <c r="T626" s="222"/>
    </row>
    <row r="627" spans="1:20" ht="12.75" customHeight="1" x14ac:dyDescent="0.2">
      <c r="A627" s="220"/>
      <c r="B627" s="221"/>
      <c r="C627" s="222"/>
      <c r="D627" s="221"/>
      <c r="E627" s="222"/>
      <c r="F627" s="605"/>
      <c r="G627" s="220"/>
      <c r="H627" s="220"/>
      <c r="I627" s="220"/>
      <c r="J627" s="223"/>
      <c r="K627" s="317"/>
      <c r="L627" s="317"/>
      <c r="M627" s="224"/>
      <c r="N627" s="344"/>
      <c r="O627" s="222"/>
      <c r="P627" s="226"/>
      <c r="Q627" s="222"/>
      <c r="R627" s="222"/>
      <c r="S627" s="222"/>
      <c r="T627" s="222"/>
    </row>
    <row r="628" spans="1:20" ht="12.75" customHeight="1" x14ac:dyDescent="0.2">
      <c r="A628" s="220"/>
      <c r="B628" s="221"/>
      <c r="C628" s="222"/>
      <c r="D628" s="221"/>
      <c r="E628" s="222"/>
      <c r="F628" s="605"/>
      <c r="G628" s="220"/>
      <c r="H628" s="220"/>
      <c r="I628" s="220"/>
      <c r="J628" s="223"/>
      <c r="K628" s="317"/>
      <c r="L628" s="317"/>
      <c r="M628" s="224"/>
      <c r="N628" s="344"/>
      <c r="O628" s="222"/>
      <c r="P628" s="226"/>
      <c r="Q628" s="222"/>
      <c r="R628" s="222"/>
      <c r="S628" s="222"/>
      <c r="T628" s="222"/>
    </row>
    <row r="629" spans="1:20" ht="12.75" customHeight="1" x14ac:dyDescent="0.2">
      <c r="A629" s="220"/>
      <c r="B629" s="221"/>
      <c r="C629" s="222"/>
      <c r="D629" s="221"/>
      <c r="E629" s="222"/>
      <c r="F629" s="605"/>
      <c r="G629" s="220"/>
      <c r="H629" s="220"/>
      <c r="I629" s="220"/>
      <c r="J629" s="223"/>
      <c r="K629" s="317"/>
      <c r="L629" s="317"/>
      <c r="M629" s="224"/>
      <c r="N629" s="344"/>
      <c r="O629" s="222"/>
      <c r="P629" s="226"/>
      <c r="Q629" s="222"/>
      <c r="R629" s="222"/>
      <c r="S629" s="222"/>
      <c r="T629" s="222"/>
    </row>
    <row r="630" spans="1:20" ht="12.75" customHeight="1" x14ac:dyDescent="0.2">
      <c r="A630" s="220"/>
      <c r="B630" s="221"/>
      <c r="C630" s="222"/>
      <c r="D630" s="221"/>
      <c r="E630" s="222"/>
      <c r="F630" s="605"/>
      <c r="G630" s="220"/>
      <c r="H630" s="220"/>
      <c r="I630" s="220"/>
      <c r="J630" s="223"/>
      <c r="K630" s="317"/>
      <c r="L630" s="317"/>
      <c r="M630" s="224"/>
      <c r="N630" s="344"/>
      <c r="O630" s="222"/>
      <c r="P630" s="226"/>
      <c r="Q630" s="222"/>
      <c r="R630" s="222"/>
      <c r="S630" s="222"/>
      <c r="T630" s="222"/>
    </row>
    <row r="631" spans="1:20" ht="12.75" customHeight="1" x14ac:dyDescent="0.2">
      <c r="A631" s="220"/>
      <c r="B631" s="221"/>
      <c r="C631" s="222"/>
      <c r="D631" s="221"/>
      <c r="E631" s="222"/>
      <c r="F631" s="605"/>
      <c r="G631" s="220"/>
      <c r="H631" s="220"/>
      <c r="I631" s="220"/>
      <c r="J631" s="223"/>
      <c r="K631" s="317"/>
      <c r="L631" s="317"/>
      <c r="M631" s="224"/>
      <c r="N631" s="344"/>
      <c r="O631" s="222"/>
      <c r="P631" s="226"/>
      <c r="Q631" s="222"/>
      <c r="R631" s="222"/>
      <c r="S631" s="222"/>
      <c r="T631" s="222"/>
    </row>
    <row r="632" spans="1:20" ht="12.75" customHeight="1" x14ac:dyDescent="0.2">
      <c r="A632" s="220"/>
      <c r="B632" s="221"/>
      <c r="C632" s="222"/>
      <c r="D632" s="221"/>
      <c r="E632" s="222"/>
      <c r="F632" s="605"/>
      <c r="G632" s="220"/>
      <c r="H632" s="220"/>
      <c r="I632" s="220"/>
      <c r="J632" s="223"/>
      <c r="K632" s="317"/>
      <c r="L632" s="317"/>
      <c r="M632" s="224"/>
      <c r="N632" s="344"/>
      <c r="O632" s="222"/>
      <c r="P632" s="226"/>
      <c r="Q632" s="222"/>
      <c r="R632" s="222"/>
      <c r="S632" s="222"/>
      <c r="T632" s="222"/>
    </row>
    <row r="633" spans="1:20" ht="12.75" customHeight="1" x14ac:dyDescent="0.2">
      <c r="A633" s="220"/>
      <c r="B633" s="221"/>
      <c r="C633" s="222"/>
      <c r="D633" s="221"/>
      <c r="E633" s="222"/>
      <c r="F633" s="605"/>
      <c r="G633" s="220"/>
      <c r="H633" s="220"/>
      <c r="I633" s="220"/>
      <c r="J633" s="223"/>
      <c r="K633" s="317"/>
      <c r="L633" s="317"/>
      <c r="M633" s="224"/>
      <c r="N633" s="344"/>
      <c r="O633" s="222"/>
      <c r="P633" s="226"/>
      <c r="Q633" s="222"/>
      <c r="R633" s="222"/>
      <c r="S633" s="222"/>
      <c r="T633" s="222"/>
    </row>
    <row r="634" spans="1:20" ht="12.75" customHeight="1" x14ac:dyDescent="0.2">
      <c r="A634" s="220"/>
      <c r="B634" s="221"/>
      <c r="C634" s="222"/>
      <c r="D634" s="221"/>
      <c r="E634" s="222"/>
      <c r="F634" s="605"/>
      <c r="G634" s="220"/>
      <c r="H634" s="220"/>
      <c r="I634" s="220"/>
      <c r="J634" s="223"/>
      <c r="K634" s="317"/>
      <c r="L634" s="317"/>
      <c r="M634" s="224"/>
      <c r="N634" s="344"/>
      <c r="O634" s="222"/>
      <c r="P634" s="226"/>
      <c r="Q634" s="222"/>
      <c r="R634" s="222"/>
      <c r="S634" s="222"/>
      <c r="T634" s="222"/>
    </row>
    <row r="635" spans="1:20" ht="12.75" customHeight="1" x14ac:dyDescent="0.2">
      <c r="A635" s="220"/>
      <c r="B635" s="221"/>
      <c r="C635" s="222"/>
      <c r="D635" s="221"/>
      <c r="E635" s="222"/>
      <c r="F635" s="605"/>
      <c r="G635" s="220"/>
      <c r="H635" s="220"/>
      <c r="I635" s="220"/>
      <c r="J635" s="223"/>
      <c r="K635" s="317"/>
      <c r="L635" s="317"/>
      <c r="M635" s="224"/>
      <c r="N635" s="344"/>
      <c r="O635" s="222"/>
      <c r="P635" s="226"/>
      <c r="Q635" s="222"/>
      <c r="R635" s="222"/>
      <c r="S635" s="222"/>
      <c r="T635" s="222"/>
    </row>
    <row r="636" spans="1:20" ht="12.75" customHeight="1" x14ac:dyDescent="0.2">
      <c r="A636" s="220"/>
      <c r="B636" s="221"/>
      <c r="C636" s="222"/>
      <c r="D636" s="221"/>
      <c r="E636" s="222"/>
      <c r="F636" s="605"/>
      <c r="G636" s="220"/>
      <c r="H636" s="220"/>
      <c r="I636" s="220"/>
      <c r="J636" s="223"/>
      <c r="K636" s="317"/>
      <c r="L636" s="317"/>
      <c r="M636" s="224"/>
      <c r="N636" s="344"/>
      <c r="O636" s="222"/>
      <c r="P636" s="226"/>
      <c r="Q636" s="222"/>
      <c r="R636" s="222"/>
      <c r="S636" s="222"/>
      <c r="T636" s="222"/>
    </row>
    <row r="637" spans="1:20" ht="12.75" customHeight="1" x14ac:dyDescent="0.2">
      <c r="A637" s="220"/>
      <c r="B637" s="221"/>
      <c r="C637" s="222"/>
      <c r="D637" s="221"/>
      <c r="E637" s="222"/>
      <c r="F637" s="605"/>
      <c r="G637" s="220"/>
      <c r="H637" s="220"/>
      <c r="I637" s="220"/>
      <c r="J637" s="223"/>
      <c r="K637" s="317"/>
      <c r="L637" s="317"/>
      <c r="M637" s="224"/>
      <c r="N637" s="344"/>
      <c r="O637" s="222"/>
      <c r="P637" s="226"/>
      <c r="Q637" s="222"/>
      <c r="R637" s="222"/>
      <c r="S637" s="222"/>
      <c r="T637" s="222"/>
    </row>
    <row r="638" spans="1:20" ht="12.75" customHeight="1" x14ac:dyDescent="0.2">
      <c r="A638" s="220"/>
      <c r="B638" s="221"/>
      <c r="C638" s="222"/>
      <c r="D638" s="221"/>
      <c r="E638" s="222"/>
      <c r="F638" s="605"/>
      <c r="G638" s="220"/>
      <c r="H638" s="220"/>
      <c r="I638" s="220"/>
      <c r="J638" s="223"/>
      <c r="K638" s="317"/>
      <c r="L638" s="317"/>
      <c r="M638" s="224"/>
      <c r="N638" s="344"/>
      <c r="O638" s="222"/>
      <c r="P638" s="226"/>
      <c r="Q638" s="222"/>
      <c r="R638" s="222"/>
      <c r="S638" s="222"/>
      <c r="T638" s="222"/>
    </row>
    <row r="639" spans="1:20" ht="12.75" customHeight="1" x14ac:dyDescent="0.2">
      <c r="A639" s="220"/>
      <c r="B639" s="221"/>
      <c r="C639" s="222"/>
      <c r="D639" s="221"/>
      <c r="E639" s="222"/>
      <c r="F639" s="605"/>
      <c r="G639" s="220"/>
      <c r="H639" s="220"/>
      <c r="I639" s="220"/>
      <c r="J639" s="223"/>
      <c r="K639" s="317"/>
      <c r="L639" s="317"/>
      <c r="M639" s="224"/>
      <c r="N639" s="344"/>
      <c r="O639" s="222"/>
      <c r="P639" s="226"/>
      <c r="Q639" s="222"/>
      <c r="R639" s="222"/>
      <c r="S639" s="222"/>
      <c r="T639" s="222"/>
    </row>
    <row r="640" spans="1:20" ht="12.75" customHeight="1" x14ac:dyDescent="0.2">
      <c r="A640" s="220"/>
      <c r="B640" s="221"/>
      <c r="C640" s="222"/>
      <c r="D640" s="221"/>
      <c r="E640" s="222"/>
      <c r="F640" s="605"/>
      <c r="G640" s="220"/>
      <c r="H640" s="220"/>
      <c r="I640" s="220"/>
      <c r="J640" s="223"/>
      <c r="K640" s="317"/>
      <c r="L640" s="317"/>
      <c r="M640" s="224"/>
      <c r="N640" s="344"/>
      <c r="O640" s="222"/>
      <c r="P640" s="226"/>
      <c r="Q640" s="222"/>
      <c r="R640" s="222"/>
      <c r="S640" s="222"/>
      <c r="T640" s="222"/>
    </row>
    <row r="641" spans="1:20" ht="12.75" customHeight="1" x14ac:dyDescent="0.2">
      <c r="A641" s="220"/>
      <c r="B641" s="221"/>
      <c r="C641" s="222"/>
      <c r="D641" s="221"/>
      <c r="E641" s="222"/>
      <c r="F641" s="605"/>
      <c r="G641" s="220"/>
      <c r="H641" s="220"/>
      <c r="I641" s="220"/>
      <c r="J641" s="223"/>
      <c r="K641" s="317"/>
      <c r="L641" s="317"/>
      <c r="M641" s="224"/>
      <c r="N641" s="344"/>
      <c r="O641" s="222"/>
      <c r="P641" s="226"/>
      <c r="Q641" s="222"/>
      <c r="R641" s="222"/>
      <c r="S641" s="222"/>
      <c r="T641" s="222"/>
    </row>
    <row r="642" spans="1:20" ht="12.75" customHeight="1" x14ac:dyDescent="0.2">
      <c r="A642" s="220"/>
      <c r="B642" s="221"/>
      <c r="C642" s="222"/>
      <c r="D642" s="221"/>
      <c r="E642" s="222"/>
      <c r="F642" s="605"/>
      <c r="G642" s="220"/>
      <c r="H642" s="220"/>
      <c r="I642" s="220"/>
      <c r="J642" s="223"/>
      <c r="K642" s="317"/>
      <c r="L642" s="317"/>
      <c r="M642" s="224"/>
      <c r="N642" s="344"/>
      <c r="O642" s="222"/>
      <c r="P642" s="226"/>
      <c r="Q642" s="222"/>
      <c r="R642" s="222"/>
      <c r="S642" s="222"/>
      <c r="T642" s="222"/>
    </row>
    <row r="643" spans="1:20" ht="12.75" customHeight="1" x14ac:dyDescent="0.2">
      <c r="A643" s="220"/>
      <c r="B643" s="221"/>
      <c r="C643" s="222"/>
      <c r="D643" s="221"/>
      <c r="E643" s="222"/>
      <c r="F643" s="605"/>
      <c r="G643" s="220"/>
      <c r="H643" s="220"/>
      <c r="I643" s="220"/>
      <c r="J643" s="223"/>
      <c r="K643" s="317"/>
      <c r="L643" s="317"/>
      <c r="M643" s="224"/>
      <c r="N643" s="344"/>
      <c r="O643" s="222"/>
      <c r="P643" s="226"/>
      <c r="Q643" s="222"/>
      <c r="R643" s="222"/>
      <c r="S643" s="222"/>
      <c r="T643" s="222"/>
    </row>
    <row r="644" spans="1:20" ht="12.75" customHeight="1" x14ac:dyDescent="0.2">
      <c r="A644" s="220"/>
      <c r="B644" s="221"/>
      <c r="C644" s="222"/>
      <c r="D644" s="221"/>
      <c r="E644" s="222"/>
      <c r="F644" s="605"/>
      <c r="G644" s="220"/>
      <c r="H644" s="220"/>
      <c r="I644" s="220"/>
      <c r="J644" s="223"/>
      <c r="K644" s="317"/>
      <c r="L644" s="317"/>
      <c r="M644" s="224"/>
      <c r="N644" s="344"/>
      <c r="O644" s="222"/>
      <c r="P644" s="226"/>
      <c r="Q644" s="222"/>
      <c r="R644" s="222"/>
      <c r="S644" s="222"/>
      <c r="T644" s="222"/>
    </row>
    <row r="645" spans="1:20" ht="12.75" customHeight="1" x14ac:dyDescent="0.2">
      <c r="A645" s="220"/>
      <c r="B645" s="221"/>
      <c r="C645" s="222"/>
      <c r="D645" s="221"/>
      <c r="E645" s="222"/>
      <c r="F645" s="605"/>
      <c r="G645" s="220"/>
      <c r="H645" s="220"/>
      <c r="I645" s="220"/>
      <c r="J645" s="223"/>
      <c r="K645" s="317"/>
      <c r="L645" s="317"/>
      <c r="M645" s="224"/>
      <c r="N645" s="344"/>
      <c r="O645" s="222"/>
      <c r="P645" s="226"/>
      <c r="Q645" s="222"/>
      <c r="R645" s="222"/>
      <c r="S645" s="222"/>
      <c r="T645" s="222"/>
    </row>
    <row r="646" spans="1:20" ht="12.75" customHeight="1" x14ac:dyDescent="0.2">
      <c r="A646" s="220"/>
      <c r="B646" s="221"/>
      <c r="C646" s="222"/>
      <c r="D646" s="221"/>
      <c r="E646" s="222"/>
      <c r="F646" s="605"/>
      <c r="G646" s="220"/>
      <c r="H646" s="220"/>
      <c r="I646" s="220"/>
      <c r="J646" s="223"/>
      <c r="K646" s="317"/>
      <c r="L646" s="317"/>
      <c r="M646" s="224"/>
      <c r="N646" s="344"/>
      <c r="O646" s="222"/>
      <c r="P646" s="226"/>
      <c r="Q646" s="222"/>
      <c r="R646" s="222"/>
      <c r="S646" s="222"/>
      <c r="T646" s="222"/>
    </row>
    <row r="647" spans="1:20" ht="12.75" customHeight="1" x14ac:dyDescent="0.2">
      <c r="A647" s="220"/>
      <c r="B647" s="221"/>
      <c r="C647" s="222"/>
      <c r="D647" s="221"/>
      <c r="E647" s="222"/>
      <c r="F647" s="605"/>
      <c r="G647" s="220"/>
      <c r="H647" s="220"/>
      <c r="I647" s="220"/>
      <c r="J647" s="223"/>
      <c r="K647" s="317"/>
      <c r="L647" s="317"/>
      <c r="M647" s="224"/>
      <c r="N647" s="344"/>
      <c r="O647" s="222"/>
      <c r="P647" s="226"/>
      <c r="Q647" s="222"/>
      <c r="R647" s="222"/>
      <c r="S647" s="222"/>
      <c r="T647" s="222"/>
    </row>
    <row r="648" spans="1:20" ht="12.75" customHeight="1" x14ac:dyDescent="0.2">
      <c r="A648" s="220"/>
      <c r="B648" s="221"/>
      <c r="C648" s="222"/>
      <c r="D648" s="221"/>
      <c r="E648" s="222"/>
      <c r="F648" s="605"/>
      <c r="G648" s="220"/>
      <c r="H648" s="220"/>
      <c r="I648" s="220"/>
      <c r="J648" s="223"/>
      <c r="K648" s="317"/>
      <c r="L648" s="317"/>
      <c r="M648" s="224"/>
      <c r="N648" s="344"/>
      <c r="O648" s="222"/>
      <c r="P648" s="226"/>
      <c r="Q648" s="222"/>
      <c r="R648" s="222"/>
      <c r="S648" s="222"/>
      <c r="T648" s="222"/>
    </row>
    <row r="649" spans="1:20" ht="12.75" customHeight="1" x14ac:dyDescent="0.2">
      <c r="A649" s="220"/>
      <c r="B649" s="221"/>
      <c r="C649" s="222"/>
      <c r="D649" s="221"/>
      <c r="E649" s="222"/>
      <c r="F649" s="605"/>
      <c r="G649" s="220"/>
      <c r="H649" s="220"/>
      <c r="I649" s="220"/>
      <c r="J649" s="223"/>
      <c r="K649" s="317"/>
      <c r="L649" s="317"/>
      <c r="M649" s="224"/>
      <c r="N649" s="344"/>
      <c r="O649" s="222"/>
      <c r="P649" s="226"/>
      <c r="Q649" s="222"/>
      <c r="R649" s="222"/>
      <c r="S649" s="222"/>
      <c r="T649" s="222"/>
    </row>
    <row r="650" spans="1:20" ht="12.75" customHeight="1" x14ac:dyDescent="0.2">
      <c r="A650" s="220"/>
      <c r="B650" s="221"/>
      <c r="C650" s="222"/>
      <c r="D650" s="221"/>
      <c r="E650" s="222"/>
      <c r="F650" s="605"/>
      <c r="G650" s="220"/>
      <c r="H650" s="220"/>
      <c r="I650" s="220"/>
      <c r="J650" s="223"/>
      <c r="K650" s="317"/>
      <c r="L650" s="317"/>
      <c r="M650" s="224"/>
      <c r="N650" s="344"/>
      <c r="O650" s="222"/>
      <c r="P650" s="226"/>
      <c r="Q650" s="222"/>
      <c r="R650" s="222"/>
      <c r="S650" s="222"/>
      <c r="T650" s="222"/>
    </row>
    <row r="651" spans="1:20" ht="12.75" customHeight="1" x14ac:dyDescent="0.2">
      <c r="A651" s="220"/>
      <c r="B651" s="221"/>
      <c r="C651" s="222"/>
      <c r="D651" s="221"/>
      <c r="E651" s="222"/>
      <c r="F651" s="605"/>
      <c r="G651" s="220"/>
      <c r="H651" s="220"/>
      <c r="I651" s="220"/>
      <c r="J651" s="223"/>
      <c r="K651" s="317"/>
      <c r="L651" s="317"/>
      <c r="M651" s="224"/>
      <c r="N651" s="344"/>
      <c r="O651" s="222"/>
      <c r="P651" s="226"/>
      <c r="Q651" s="222"/>
      <c r="R651" s="222"/>
      <c r="S651" s="222"/>
      <c r="T651" s="222"/>
    </row>
    <row r="652" spans="1:20" ht="12.75" customHeight="1" x14ac:dyDescent="0.2">
      <c r="A652" s="220"/>
      <c r="B652" s="221"/>
      <c r="C652" s="222"/>
      <c r="D652" s="221"/>
      <c r="E652" s="222"/>
      <c r="F652" s="605"/>
      <c r="G652" s="220"/>
      <c r="H652" s="220"/>
      <c r="I652" s="220"/>
      <c r="J652" s="223"/>
      <c r="K652" s="317"/>
      <c r="L652" s="317"/>
      <c r="M652" s="224"/>
      <c r="N652" s="344"/>
      <c r="O652" s="222"/>
      <c r="P652" s="226"/>
      <c r="Q652" s="222"/>
      <c r="R652" s="222"/>
      <c r="S652" s="222"/>
      <c r="T652" s="222"/>
    </row>
    <row r="653" spans="1:20" ht="12.75" customHeight="1" x14ac:dyDescent="0.2">
      <c r="A653" s="220"/>
      <c r="B653" s="221"/>
      <c r="C653" s="222"/>
      <c r="D653" s="221"/>
      <c r="E653" s="222"/>
      <c r="F653" s="605"/>
      <c r="G653" s="220"/>
      <c r="H653" s="220"/>
      <c r="I653" s="220"/>
      <c r="J653" s="223"/>
      <c r="K653" s="317"/>
      <c r="L653" s="317"/>
      <c r="M653" s="224"/>
      <c r="N653" s="344"/>
      <c r="O653" s="222"/>
      <c r="P653" s="226"/>
      <c r="Q653" s="222"/>
      <c r="R653" s="222"/>
      <c r="S653" s="222"/>
      <c r="T653" s="222"/>
    </row>
    <row r="654" spans="1:20" ht="12.75" customHeight="1" x14ac:dyDescent="0.2">
      <c r="A654" s="220"/>
      <c r="B654" s="221"/>
      <c r="C654" s="222"/>
      <c r="D654" s="221"/>
      <c r="E654" s="222"/>
      <c r="F654" s="605"/>
      <c r="G654" s="220"/>
      <c r="H654" s="220"/>
      <c r="I654" s="220"/>
      <c r="J654" s="223"/>
      <c r="K654" s="317"/>
      <c r="L654" s="317"/>
      <c r="M654" s="224"/>
      <c r="N654" s="344"/>
      <c r="O654" s="222"/>
      <c r="P654" s="226"/>
      <c r="Q654" s="222"/>
      <c r="R654" s="222"/>
      <c r="S654" s="222"/>
      <c r="T654" s="222"/>
    </row>
    <row r="655" spans="1:20" ht="12.75" customHeight="1" x14ac:dyDescent="0.2">
      <c r="A655" s="220"/>
      <c r="B655" s="221"/>
      <c r="C655" s="222"/>
      <c r="D655" s="221"/>
      <c r="E655" s="222"/>
      <c r="F655" s="605"/>
      <c r="G655" s="220"/>
      <c r="H655" s="220"/>
      <c r="I655" s="220"/>
      <c r="J655" s="223"/>
      <c r="K655" s="317"/>
      <c r="L655" s="317"/>
      <c r="M655" s="224"/>
      <c r="N655" s="344"/>
      <c r="O655" s="222"/>
      <c r="P655" s="226"/>
      <c r="Q655" s="222"/>
      <c r="R655" s="222"/>
      <c r="S655" s="222"/>
      <c r="T655" s="222"/>
    </row>
    <row r="656" spans="1:20" ht="12.75" customHeight="1" x14ac:dyDescent="0.2">
      <c r="A656" s="220"/>
      <c r="B656" s="221"/>
      <c r="C656" s="222"/>
      <c r="D656" s="221"/>
      <c r="E656" s="222"/>
      <c r="F656" s="605"/>
      <c r="G656" s="220"/>
      <c r="H656" s="220"/>
      <c r="I656" s="220"/>
      <c r="J656" s="223"/>
      <c r="K656" s="317"/>
      <c r="L656" s="317"/>
      <c r="M656" s="224"/>
      <c r="N656" s="344"/>
      <c r="O656" s="222"/>
      <c r="P656" s="226"/>
      <c r="Q656" s="222"/>
      <c r="R656" s="222"/>
      <c r="S656" s="222"/>
      <c r="T656" s="222"/>
    </row>
    <row r="657" spans="1:20" ht="12.75" customHeight="1" x14ac:dyDescent="0.2">
      <c r="A657" s="220"/>
      <c r="B657" s="221"/>
      <c r="C657" s="222"/>
      <c r="D657" s="221"/>
      <c r="E657" s="222"/>
      <c r="F657" s="605"/>
      <c r="G657" s="220"/>
      <c r="H657" s="220"/>
      <c r="I657" s="220"/>
      <c r="J657" s="223"/>
      <c r="K657" s="317"/>
      <c r="L657" s="317"/>
      <c r="M657" s="224"/>
      <c r="N657" s="344"/>
      <c r="O657" s="222"/>
      <c r="P657" s="226"/>
      <c r="Q657" s="222"/>
      <c r="R657" s="222"/>
      <c r="S657" s="222"/>
      <c r="T657" s="222"/>
    </row>
    <row r="658" spans="1:20" ht="12.75" customHeight="1" x14ac:dyDescent="0.2">
      <c r="A658" s="220"/>
      <c r="B658" s="221"/>
      <c r="C658" s="222"/>
      <c r="D658" s="221"/>
      <c r="E658" s="222"/>
      <c r="F658" s="605"/>
      <c r="G658" s="220"/>
      <c r="H658" s="220"/>
      <c r="I658" s="220"/>
      <c r="J658" s="223"/>
      <c r="K658" s="317"/>
      <c r="L658" s="317"/>
      <c r="M658" s="224"/>
      <c r="N658" s="344"/>
      <c r="O658" s="222"/>
      <c r="P658" s="226"/>
      <c r="Q658" s="222"/>
      <c r="R658" s="222"/>
      <c r="S658" s="222"/>
      <c r="T658" s="222"/>
    </row>
    <row r="659" spans="1:20" ht="12.75" customHeight="1" x14ac:dyDescent="0.2">
      <c r="A659" s="220"/>
      <c r="B659" s="221"/>
      <c r="C659" s="222"/>
      <c r="D659" s="221"/>
      <c r="E659" s="222"/>
      <c r="F659" s="605"/>
      <c r="G659" s="220"/>
      <c r="H659" s="220"/>
      <c r="I659" s="220"/>
      <c r="J659" s="223"/>
      <c r="K659" s="317"/>
      <c r="L659" s="317"/>
      <c r="M659" s="224"/>
      <c r="N659" s="344"/>
      <c r="O659" s="222"/>
      <c r="P659" s="226"/>
      <c r="Q659" s="222"/>
      <c r="R659" s="222"/>
      <c r="S659" s="222"/>
      <c r="T659" s="222"/>
    </row>
    <row r="660" spans="1:20" ht="12.75" customHeight="1" x14ac:dyDescent="0.2">
      <c r="A660" s="220"/>
      <c r="B660" s="221"/>
      <c r="C660" s="222"/>
      <c r="D660" s="221"/>
      <c r="E660" s="222"/>
      <c r="F660" s="605"/>
      <c r="G660" s="220"/>
      <c r="H660" s="220"/>
      <c r="I660" s="220"/>
      <c r="J660" s="223"/>
      <c r="K660" s="317"/>
      <c r="L660" s="317"/>
      <c r="M660" s="224"/>
      <c r="N660" s="344"/>
      <c r="O660" s="222"/>
      <c r="P660" s="226"/>
      <c r="Q660" s="222"/>
      <c r="R660" s="222"/>
      <c r="S660" s="222"/>
      <c r="T660" s="222"/>
    </row>
    <row r="661" spans="1:20" ht="12.75" customHeight="1" x14ac:dyDescent="0.2">
      <c r="A661" s="220"/>
      <c r="B661" s="221"/>
      <c r="C661" s="222"/>
      <c r="D661" s="221"/>
      <c r="E661" s="222"/>
      <c r="F661" s="605"/>
      <c r="G661" s="220"/>
      <c r="H661" s="220"/>
      <c r="I661" s="220"/>
      <c r="J661" s="223"/>
      <c r="K661" s="317"/>
      <c r="L661" s="317"/>
      <c r="M661" s="224"/>
      <c r="N661" s="344"/>
      <c r="O661" s="222"/>
      <c r="P661" s="226"/>
      <c r="Q661" s="222"/>
      <c r="R661" s="222"/>
      <c r="S661" s="222"/>
      <c r="T661" s="222"/>
    </row>
    <row r="662" spans="1:20" ht="12.75" customHeight="1" x14ac:dyDescent="0.2">
      <c r="A662" s="220"/>
      <c r="B662" s="221"/>
      <c r="C662" s="222"/>
      <c r="D662" s="221"/>
      <c r="E662" s="222"/>
      <c r="F662" s="605"/>
      <c r="G662" s="220"/>
      <c r="H662" s="220"/>
      <c r="I662" s="220"/>
      <c r="J662" s="223"/>
      <c r="K662" s="317"/>
      <c r="L662" s="317"/>
      <c r="M662" s="224"/>
      <c r="N662" s="344"/>
      <c r="O662" s="222"/>
      <c r="P662" s="226"/>
      <c r="Q662" s="222"/>
      <c r="R662" s="222"/>
      <c r="S662" s="222"/>
      <c r="T662" s="222"/>
    </row>
    <row r="663" spans="1:20" ht="12.75" customHeight="1" x14ac:dyDescent="0.2">
      <c r="A663" s="220"/>
      <c r="B663" s="221"/>
      <c r="C663" s="222"/>
      <c r="D663" s="221"/>
      <c r="E663" s="222"/>
      <c r="F663" s="605"/>
      <c r="G663" s="220"/>
      <c r="H663" s="220"/>
      <c r="I663" s="220"/>
      <c r="J663" s="223"/>
      <c r="K663" s="317"/>
      <c r="L663" s="317"/>
      <c r="M663" s="224"/>
      <c r="N663" s="344"/>
      <c r="O663" s="222"/>
      <c r="P663" s="226"/>
      <c r="Q663" s="222"/>
      <c r="R663" s="222"/>
      <c r="S663" s="222"/>
      <c r="T663" s="222"/>
    </row>
    <row r="664" spans="1:20" ht="12.75" customHeight="1" x14ac:dyDescent="0.2">
      <c r="A664" s="220"/>
      <c r="B664" s="221"/>
      <c r="C664" s="222"/>
      <c r="D664" s="221"/>
      <c r="E664" s="222"/>
      <c r="F664" s="605"/>
      <c r="G664" s="220"/>
      <c r="H664" s="220"/>
      <c r="I664" s="220"/>
      <c r="J664" s="223"/>
      <c r="K664" s="317"/>
      <c r="L664" s="317"/>
      <c r="M664" s="224"/>
      <c r="N664" s="344"/>
      <c r="O664" s="222"/>
      <c r="P664" s="226"/>
      <c r="Q664" s="222"/>
      <c r="R664" s="222"/>
      <c r="S664" s="222"/>
      <c r="T664" s="222"/>
    </row>
    <row r="665" spans="1:20" ht="12.75" customHeight="1" x14ac:dyDescent="0.2">
      <c r="A665" s="220"/>
      <c r="B665" s="221"/>
      <c r="C665" s="222"/>
      <c r="D665" s="221"/>
      <c r="E665" s="222"/>
      <c r="F665" s="605"/>
      <c r="G665" s="220"/>
      <c r="H665" s="220"/>
      <c r="I665" s="220"/>
      <c r="J665" s="223"/>
      <c r="K665" s="317"/>
      <c r="L665" s="317"/>
      <c r="M665" s="224"/>
      <c r="N665" s="344"/>
      <c r="O665" s="222"/>
      <c r="P665" s="226"/>
      <c r="Q665" s="222"/>
      <c r="R665" s="222"/>
      <c r="S665" s="222"/>
      <c r="T665" s="222"/>
    </row>
    <row r="666" spans="1:20" ht="12.75" customHeight="1" x14ac:dyDescent="0.2">
      <c r="A666" s="220"/>
      <c r="B666" s="221"/>
      <c r="C666" s="222"/>
      <c r="D666" s="221"/>
      <c r="E666" s="222"/>
      <c r="F666" s="605"/>
      <c r="G666" s="220"/>
      <c r="H666" s="220"/>
      <c r="I666" s="220"/>
      <c r="J666" s="223"/>
      <c r="K666" s="317"/>
      <c r="L666" s="317"/>
      <c r="M666" s="224"/>
      <c r="N666" s="344"/>
      <c r="O666" s="222"/>
      <c r="P666" s="226"/>
      <c r="Q666" s="222"/>
      <c r="R666" s="222"/>
      <c r="S666" s="222"/>
      <c r="T666" s="222"/>
    </row>
    <row r="667" spans="1:20" ht="12.75" customHeight="1" x14ac:dyDescent="0.2">
      <c r="A667" s="220"/>
      <c r="B667" s="221"/>
      <c r="C667" s="222"/>
      <c r="D667" s="221"/>
      <c r="E667" s="222"/>
      <c r="F667" s="605"/>
      <c r="G667" s="220"/>
      <c r="H667" s="220"/>
      <c r="I667" s="220"/>
      <c r="J667" s="223"/>
      <c r="K667" s="317"/>
      <c r="L667" s="317"/>
      <c r="M667" s="224"/>
      <c r="N667" s="344"/>
      <c r="O667" s="222"/>
      <c r="P667" s="226"/>
      <c r="Q667" s="222"/>
      <c r="R667" s="222"/>
      <c r="S667" s="222"/>
      <c r="T667" s="222"/>
    </row>
    <row r="668" spans="1:20" ht="12.75" customHeight="1" x14ac:dyDescent="0.2">
      <c r="A668" s="220"/>
      <c r="B668" s="221"/>
      <c r="C668" s="222"/>
      <c r="D668" s="221"/>
      <c r="E668" s="222"/>
      <c r="F668" s="605"/>
      <c r="G668" s="220"/>
      <c r="H668" s="220"/>
      <c r="I668" s="220"/>
      <c r="J668" s="223"/>
      <c r="K668" s="317"/>
      <c r="L668" s="317"/>
      <c r="M668" s="224"/>
      <c r="N668" s="344"/>
      <c r="O668" s="222"/>
      <c r="P668" s="226"/>
      <c r="Q668" s="222"/>
      <c r="R668" s="222"/>
      <c r="S668" s="222"/>
      <c r="T668" s="222"/>
    </row>
    <row r="669" spans="1:20" ht="12.75" customHeight="1" x14ac:dyDescent="0.2">
      <c r="A669" s="220"/>
      <c r="B669" s="221"/>
      <c r="C669" s="222"/>
      <c r="D669" s="221"/>
      <c r="E669" s="222"/>
      <c r="F669" s="605"/>
      <c r="G669" s="220"/>
      <c r="H669" s="220"/>
      <c r="I669" s="220"/>
      <c r="J669" s="223"/>
      <c r="K669" s="317"/>
      <c r="L669" s="317"/>
      <c r="M669" s="224"/>
      <c r="N669" s="344"/>
      <c r="O669" s="222"/>
      <c r="P669" s="226"/>
      <c r="Q669" s="222"/>
      <c r="R669" s="222"/>
      <c r="S669" s="222"/>
      <c r="T669" s="222"/>
    </row>
    <row r="670" spans="1:20" ht="12.75" customHeight="1" x14ac:dyDescent="0.2">
      <c r="A670" s="220"/>
      <c r="B670" s="221"/>
      <c r="C670" s="222"/>
      <c r="D670" s="221"/>
      <c r="E670" s="222"/>
      <c r="F670" s="605"/>
      <c r="G670" s="220"/>
      <c r="H670" s="220"/>
      <c r="I670" s="220"/>
      <c r="J670" s="223"/>
      <c r="K670" s="317"/>
      <c r="L670" s="317"/>
      <c r="M670" s="224"/>
      <c r="N670" s="344"/>
      <c r="O670" s="222"/>
      <c r="P670" s="226"/>
      <c r="Q670" s="222"/>
      <c r="R670" s="222"/>
      <c r="S670" s="222"/>
      <c r="T670" s="222"/>
    </row>
    <row r="671" spans="1:20" ht="12.75" customHeight="1" x14ac:dyDescent="0.2">
      <c r="A671" s="220"/>
      <c r="B671" s="221"/>
      <c r="C671" s="222"/>
      <c r="D671" s="221"/>
      <c r="E671" s="222"/>
      <c r="F671" s="605"/>
      <c r="G671" s="220"/>
      <c r="H671" s="220"/>
      <c r="I671" s="220"/>
      <c r="J671" s="223"/>
      <c r="K671" s="317"/>
      <c r="L671" s="317"/>
      <c r="M671" s="224"/>
      <c r="N671" s="344"/>
      <c r="O671" s="222"/>
      <c r="P671" s="226"/>
      <c r="Q671" s="222"/>
      <c r="R671" s="222"/>
      <c r="S671" s="222"/>
      <c r="T671" s="222"/>
    </row>
    <row r="672" spans="1:20" ht="12.75" customHeight="1" x14ac:dyDescent="0.2">
      <c r="A672" s="220"/>
      <c r="B672" s="221"/>
      <c r="C672" s="222"/>
      <c r="D672" s="221"/>
      <c r="E672" s="222"/>
      <c r="F672" s="605"/>
      <c r="G672" s="220"/>
      <c r="H672" s="220"/>
      <c r="I672" s="220"/>
      <c r="J672" s="223"/>
      <c r="K672" s="317"/>
      <c r="L672" s="317"/>
      <c r="M672" s="224"/>
      <c r="N672" s="344"/>
      <c r="O672" s="222"/>
      <c r="P672" s="226"/>
      <c r="Q672" s="222"/>
      <c r="R672" s="222"/>
      <c r="S672" s="222"/>
      <c r="T672" s="222"/>
    </row>
    <row r="673" spans="1:20" ht="12.75" customHeight="1" x14ac:dyDescent="0.2">
      <c r="A673" s="220"/>
      <c r="B673" s="221"/>
      <c r="C673" s="222"/>
      <c r="D673" s="221"/>
      <c r="E673" s="222"/>
      <c r="F673" s="605"/>
      <c r="G673" s="220"/>
      <c r="H673" s="220"/>
      <c r="I673" s="220"/>
      <c r="J673" s="223"/>
      <c r="K673" s="317"/>
      <c r="L673" s="317"/>
      <c r="M673" s="224"/>
      <c r="N673" s="344"/>
      <c r="O673" s="222"/>
      <c r="P673" s="226"/>
      <c r="Q673" s="222"/>
      <c r="R673" s="222"/>
      <c r="S673" s="222"/>
      <c r="T673" s="222"/>
    </row>
    <row r="674" spans="1:20" ht="12.75" customHeight="1" x14ac:dyDescent="0.2">
      <c r="A674" s="220"/>
      <c r="B674" s="221"/>
      <c r="C674" s="222"/>
      <c r="D674" s="221"/>
      <c r="E674" s="222"/>
      <c r="F674" s="605"/>
      <c r="G674" s="220"/>
      <c r="H674" s="220"/>
      <c r="I674" s="220"/>
      <c r="J674" s="223"/>
      <c r="K674" s="317"/>
      <c r="L674" s="317"/>
      <c r="M674" s="224"/>
      <c r="N674" s="344"/>
      <c r="O674" s="222"/>
      <c r="P674" s="226"/>
      <c r="Q674" s="222"/>
      <c r="R674" s="222"/>
      <c r="S674" s="222"/>
      <c r="T674" s="222"/>
    </row>
    <row r="675" spans="1:20" ht="12.75" customHeight="1" x14ac:dyDescent="0.2">
      <c r="A675" s="220"/>
      <c r="B675" s="221"/>
      <c r="C675" s="222"/>
      <c r="D675" s="221"/>
      <c r="E675" s="222"/>
      <c r="F675" s="605"/>
      <c r="G675" s="220"/>
      <c r="H675" s="220"/>
      <c r="I675" s="220"/>
      <c r="J675" s="223"/>
      <c r="K675" s="317"/>
      <c r="L675" s="317"/>
      <c r="M675" s="224"/>
      <c r="N675" s="344"/>
      <c r="O675" s="222"/>
      <c r="P675" s="226"/>
      <c r="Q675" s="222"/>
      <c r="R675" s="222"/>
      <c r="S675" s="222"/>
      <c r="T675" s="222"/>
    </row>
    <row r="676" spans="1:20" ht="12.75" customHeight="1" x14ac:dyDescent="0.2">
      <c r="A676" s="220"/>
      <c r="B676" s="221"/>
      <c r="C676" s="222"/>
      <c r="D676" s="221"/>
      <c r="E676" s="222"/>
      <c r="F676" s="605"/>
      <c r="G676" s="220"/>
      <c r="H676" s="220"/>
      <c r="I676" s="220"/>
      <c r="J676" s="223"/>
      <c r="K676" s="317"/>
      <c r="L676" s="317"/>
      <c r="M676" s="224"/>
      <c r="N676" s="344"/>
      <c r="O676" s="222"/>
      <c r="P676" s="226"/>
      <c r="Q676" s="222"/>
      <c r="R676" s="222"/>
      <c r="S676" s="222"/>
      <c r="T676" s="222"/>
    </row>
    <row r="677" spans="1:20" ht="12.75" customHeight="1" x14ac:dyDescent="0.2">
      <c r="A677" s="220"/>
      <c r="B677" s="221"/>
      <c r="C677" s="222"/>
      <c r="D677" s="221"/>
      <c r="E677" s="222"/>
      <c r="F677" s="605"/>
      <c r="G677" s="220"/>
      <c r="H677" s="220"/>
      <c r="I677" s="220"/>
      <c r="J677" s="223"/>
      <c r="K677" s="317"/>
      <c r="L677" s="317"/>
      <c r="M677" s="224"/>
      <c r="N677" s="344"/>
      <c r="O677" s="222"/>
      <c r="P677" s="226"/>
      <c r="Q677" s="222"/>
      <c r="R677" s="222"/>
      <c r="S677" s="222"/>
      <c r="T677" s="222"/>
    </row>
    <row r="678" spans="1:20" ht="12.75" customHeight="1" x14ac:dyDescent="0.2">
      <c r="A678" s="220"/>
      <c r="B678" s="221"/>
      <c r="C678" s="222"/>
      <c r="D678" s="221"/>
      <c r="E678" s="222"/>
      <c r="F678" s="605"/>
      <c r="G678" s="220"/>
      <c r="H678" s="220"/>
      <c r="I678" s="220"/>
      <c r="J678" s="223"/>
      <c r="K678" s="317"/>
      <c r="L678" s="317"/>
      <c r="M678" s="224"/>
      <c r="N678" s="344"/>
      <c r="O678" s="222"/>
      <c r="P678" s="226"/>
      <c r="Q678" s="222"/>
      <c r="R678" s="222"/>
      <c r="S678" s="222"/>
      <c r="T678" s="222"/>
    </row>
    <row r="679" spans="1:20" ht="12.75" customHeight="1" x14ac:dyDescent="0.2">
      <c r="A679" s="220"/>
      <c r="B679" s="221"/>
      <c r="C679" s="222"/>
      <c r="D679" s="221"/>
      <c r="E679" s="222"/>
      <c r="F679" s="605"/>
      <c r="G679" s="220"/>
      <c r="H679" s="220"/>
      <c r="I679" s="220"/>
      <c r="J679" s="223"/>
      <c r="K679" s="317"/>
      <c r="L679" s="317"/>
      <c r="M679" s="224"/>
      <c r="N679" s="344"/>
      <c r="O679" s="222"/>
      <c r="P679" s="226"/>
      <c r="Q679" s="222"/>
      <c r="R679" s="222"/>
      <c r="S679" s="222"/>
      <c r="T679" s="222"/>
    </row>
    <row r="680" spans="1:20" ht="12.75" customHeight="1" x14ac:dyDescent="0.2">
      <c r="A680" s="220"/>
      <c r="B680" s="221"/>
      <c r="C680" s="222"/>
      <c r="D680" s="221"/>
      <c r="E680" s="222"/>
      <c r="F680" s="605"/>
      <c r="G680" s="220"/>
      <c r="H680" s="220"/>
      <c r="I680" s="220"/>
      <c r="J680" s="223"/>
      <c r="K680" s="317"/>
      <c r="L680" s="317"/>
      <c r="M680" s="224"/>
      <c r="N680" s="344"/>
      <c r="O680" s="222"/>
      <c r="P680" s="226"/>
      <c r="Q680" s="222"/>
      <c r="R680" s="222"/>
      <c r="S680" s="222"/>
      <c r="T680" s="222"/>
    </row>
    <row r="681" spans="1:20" ht="12.75" customHeight="1" x14ac:dyDescent="0.2">
      <c r="A681" s="220"/>
      <c r="B681" s="221"/>
      <c r="C681" s="222"/>
      <c r="D681" s="221"/>
      <c r="E681" s="222"/>
      <c r="F681" s="605"/>
      <c r="G681" s="220"/>
      <c r="H681" s="220"/>
      <c r="I681" s="220"/>
      <c r="J681" s="223"/>
      <c r="K681" s="317"/>
      <c r="L681" s="317"/>
      <c r="M681" s="224"/>
      <c r="N681" s="344"/>
      <c r="O681" s="222"/>
      <c r="P681" s="226"/>
      <c r="Q681" s="222"/>
      <c r="R681" s="222"/>
      <c r="S681" s="222"/>
      <c r="T681" s="222"/>
    </row>
    <row r="682" spans="1:20" ht="12.75" customHeight="1" x14ac:dyDescent="0.2">
      <c r="A682" s="220"/>
      <c r="B682" s="221"/>
      <c r="C682" s="222"/>
      <c r="D682" s="221"/>
      <c r="E682" s="222"/>
      <c r="F682" s="605"/>
      <c r="G682" s="220"/>
      <c r="H682" s="220"/>
      <c r="I682" s="220"/>
      <c r="J682" s="223"/>
      <c r="K682" s="317"/>
      <c r="L682" s="317"/>
      <c r="M682" s="224"/>
      <c r="N682" s="344"/>
      <c r="O682" s="222"/>
      <c r="P682" s="226"/>
      <c r="Q682" s="222"/>
      <c r="R682" s="222"/>
      <c r="S682" s="222"/>
      <c r="T682" s="222"/>
    </row>
    <row r="683" spans="1:20" ht="12.75" customHeight="1" x14ac:dyDescent="0.2">
      <c r="A683" s="220"/>
      <c r="B683" s="221"/>
      <c r="C683" s="222"/>
      <c r="D683" s="221"/>
      <c r="E683" s="222"/>
      <c r="F683" s="605"/>
      <c r="G683" s="220"/>
      <c r="H683" s="220"/>
      <c r="I683" s="220"/>
      <c r="J683" s="223"/>
      <c r="K683" s="317"/>
      <c r="L683" s="317"/>
      <c r="M683" s="224"/>
      <c r="N683" s="344"/>
      <c r="O683" s="222"/>
      <c r="P683" s="226"/>
      <c r="Q683" s="222"/>
      <c r="R683" s="222"/>
      <c r="S683" s="222"/>
      <c r="T683" s="222"/>
    </row>
    <row r="684" spans="1:20" ht="12.75" customHeight="1" x14ac:dyDescent="0.2">
      <c r="A684" s="220"/>
      <c r="B684" s="221"/>
      <c r="C684" s="222"/>
      <c r="D684" s="221"/>
      <c r="E684" s="222"/>
      <c r="F684" s="605"/>
      <c r="G684" s="220"/>
      <c r="H684" s="220"/>
      <c r="I684" s="220"/>
      <c r="J684" s="223"/>
      <c r="K684" s="317"/>
      <c r="L684" s="317"/>
      <c r="M684" s="224"/>
      <c r="N684" s="344"/>
      <c r="O684" s="222"/>
      <c r="P684" s="226"/>
      <c r="Q684" s="222"/>
      <c r="R684" s="222"/>
      <c r="S684" s="222"/>
      <c r="T684" s="222"/>
    </row>
    <row r="685" spans="1:20" ht="12.75" customHeight="1" x14ac:dyDescent="0.2">
      <c r="A685" s="220"/>
      <c r="B685" s="221"/>
      <c r="C685" s="222"/>
      <c r="D685" s="221"/>
      <c r="E685" s="222"/>
      <c r="F685" s="605"/>
      <c r="G685" s="220"/>
      <c r="H685" s="220"/>
      <c r="I685" s="220"/>
      <c r="J685" s="223"/>
      <c r="K685" s="317"/>
      <c r="L685" s="317"/>
      <c r="M685" s="224"/>
      <c r="N685" s="344"/>
      <c r="O685" s="222"/>
      <c r="P685" s="226"/>
      <c r="Q685" s="222"/>
      <c r="R685" s="222"/>
      <c r="S685" s="222"/>
      <c r="T685" s="222"/>
    </row>
    <row r="686" spans="1:20" ht="12.75" customHeight="1" x14ac:dyDescent="0.2">
      <c r="A686" s="220"/>
      <c r="B686" s="221"/>
      <c r="C686" s="222"/>
      <c r="D686" s="221"/>
      <c r="E686" s="222"/>
      <c r="F686" s="605"/>
      <c r="G686" s="220"/>
      <c r="H686" s="220"/>
      <c r="I686" s="220"/>
      <c r="J686" s="223"/>
      <c r="K686" s="317"/>
      <c r="L686" s="317"/>
      <c r="M686" s="224"/>
      <c r="N686" s="344"/>
      <c r="O686" s="222"/>
      <c r="P686" s="226"/>
      <c r="Q686" s="222"/>
      <c r="R686" s="222"/>
      <c r="S686" s="222"/>
      <c r="T686" s="222"/>
    </row>
    <row r="687" spans="1:20" ht="12.75" customHeight="1" x14ac:dyDescent="0.2">
      <c r="A687" s="220"/>
      <c r="B687" s="221"/>
      <c r="C687" s="222"/>
      <c r="D687" s="221"/>
      <c r="E687" s="222"/>
      <c r="F687" s="605"/>
      <c r="G687" s="220"/>
      <c r="H687" s="220"/>
      <c r="I687" s="220"/>
      <c r="J687" s="223"/>
      <c r="K687" s="317"/>
      <c r="L687" s="317"/>
      <c r="M687" s="224"/>
      <c r="N687" s="344"/>
      <c r="O687" s="222"/>
      <c r="P687" s="226"/>
      <c r="Q687" s="222"/>
      <c r="R687" s="222"/>
      <c r="S687" s="222"/>
      <c r="T687" s="222"/>
    </row>
    <row r="688" spans="1:20" ht="12.75" customHeight="1" x14ac:dyDescent="0.2">
      <c r="A688" s="220"/>
      <c r="B688" s="221"/>
      <c r="C688" s="222"/>
      <c r="D688" s="221"/>
      <c r="E688" s="222"/>
      <c r="F688" s="605"/>
      <c r="G688" s="220"/>
      <c r="H688" s="220"/>
      <c r="I688" s="220"/>
      <c r="J688" s="223"/>
      <c r="K688" s="317"/>
      <c r="L688" s="317"/>
      <c r="M688" s="224"/>
      <c r="N688" s="344"/>
      <c r="O688" s="222"/>
      <c r="P688" s="226"/>
      <c r="Q688" s="222"/>
      <c r="R688" s="222"/>
      <c r="S688" s="222"/>
      <c r="T688" s="222"/>
    </row>
    <row r="689" spans="1:20" ht="12.75" customHeight="1" x14ac:dyDescent="0.2">
      <c r="A689" s="220"/>
      <c r="B689" s="221"/>
      <c r="C689" s="222"/>
      <c r="D689" s="221"/>
      <c r="E689" s="222"/>
      <c r="F689" s="605"/>
      <c r="G689" s="220"/>
      <c r="H689" s="220"/>
      <c r="I689" s="220"/>
      <c r="J689" s="223"/>
      <c r="K689" s="317"/>
      <c r="L689" s="317"/>
      <c r="M689" s="224"/>
      <c r="N689" s="344"/>
      <c r="O689" s="222"/>
      <c r="P689" s="226"/>
      <c r="Q689" s="222"/>
      <c r="R689" s="222"/>
      <c r="S689" s="222"/>
      <c r="T689" s="222"/>
    </row>
    <row r="690" spans="1:20" ht="12.75" customHeight="1" x14ac:dyDescent="0.2">
      <c r="A690" s="220"/>
      <c r="B690" s="221"/>
      <c r="C690" s="222"/>
      <c r="D690" s="221"/>
      <c r="E690" s="222"/>
      <c r="F690" s="605"/>
      <c r="G690" s="220"/>
      <c r="H690" s="220"/>
      <c r="I690" s="220"/>
      <c r="J690" s="223"/>
      <c r="K690" s="317"/>
      <c r="L690" s="317"/>
      <c r="M690" s="224"/>
      <c r="N690" s="344"/>
      <c r="O690" s="222"/>
      <c r="P690" s="226"/>
      <c r="Q690" s="222"/>
      <c r="R690" s="222"/>
      <c r="S690" s="222"/>
      <c r="T690" s="222"/>
    </row>
    <row r="691" spans="1:20" ht="12.75" customHeight="1" x14ac:dyDescent="0.2">
      <c r="A691" s="220"/>
      <c r="B691" s="221"/>
      <c r="C691" s="222"/>
      <c r="D691" s="221"/>
      <c r="E691" s="222"/>
      <c r="F691" s="605"/>
      <c r="G691" s="220"/>
      <c r="H691" s="220"/>
      <c r="I691" s="220"/>
      <c r="J691" s="223"/>
      <c r="K691" s="317"/>
      <c r="L691" s="317"/>
      <c r="M691" s="224"/>
      <c r="N691" s="344"/>
      <c r="O691" s="222"/>
      <c r="P691" s="226"/>
      <c r="Q691" s="222"/>
      <c r="R691" s="222"/>
      <c r="S691" s="222"/>
      <c r="T691" s="222"/>
    </row>
    <row r="692" spans="1:20" ht="12.75" customHeight="1" x14ac:dyDescent="0.2">
      <c r="A692" s="220"/>
      <c r="B692" s="221"/>
      <c r="C692" s="222"/>
      <c r="D692" s="221"/>
      <c r="E692" s="222"/>
      <c r="F692" s="605"/>
      <c r="G692" s="220"/>
      <c r="H692" s="220"/>
      <c r="I692" s="220"/>
      <c r="J692" s="223"/>
      <c r="K692" s="317"/>
      <c r="L692" s="317"/>
      <c r="M692" s="224"/>
      <c r="N692" s="344"/>
      <c r="O692" s="222"/>
      <c r="P692" s="226"/>
      <c r="Q692" s="222"/>
      <c r="R692" s="222"/>
      <c r="S692" s="222"/>
      <c r="T692" s="222"/>
    </row>
    <row r="693" spans="1:20" ht="12.75" customHeight="1" x14ac:dyDescent="0.2">
      <c r="A693" s="220"/>
      <c r="B693" s="221"/>
      <c r="C693" s="222"/>
      <c r="D693" s="221"/>
      <c r="E693" s="222"/>
      <c r="F693" s="605"/>
      <c r="G693" s="220"/>
      <c r="H693" s="220"/>
      <c r="I693" s="220"/>
      <c r="J693" s="223"/>
      <c r="K693" s="317"/>
      <c r="L693" s="317"/>
      <c r="M693" s="224"/>
      <c r="N693" s="344"/>
      <c r="O693" s="222"/>
      <c r="P693" s="226"/>
      <c r="Q693" s="222"/>
      <c r="R693" s="222"/>
      <c r="S693" s="222"/>
      <c r="T693" s="222"/>
    </row>
    <row r="694" spans="1:20" ht="12.75" customHeight="1" x14ac:dyDescent="0.2">
      <c r="A694" s="220"/>
      <c r="B694" s="221"/>
      <c r="C694" s="222"/>
      <c r="D694" s="221"/>
      <c r="E694" s="222"/>
      <c r="F694" s="605"/>
      <c r="G694" s="220"/>
      <c r="H694" s="220"/>
      <c r="I694" s="220"/>
      <c r="J694" s="223"/>
      <c r="K694" s="317"/>
      <c r="L694" s="317"/>
      <c r="M694" s="224"/>
      <c r="N694" s="344"/>
      <c r="O694" s="222"/>
      <c r="P694" s="226"/>
      <c r="Q694" s="222"/>
      <c r="R694" s="222"/>
      <c r="S694" s="222"/>
      <c r="T694" s="222"/>
    </row>
    <row r="695" spans="1:20" ht="12.75" customHeight="1" x14ac:dyDescent="0.2">
      <c r="A695" s="220"/>
      <c r="B695" s="221"/>
      <c r="C695" s="222"/>
      <c r="D695" s="221"/>
      <c r="E695" s="222"/>
      <c r="F695" s="605"/>
      <c r="G695" s="220"/>
      <c r="H695" s="220"/>
      <c r="I695" s="220"/>
      <c r="J695" s="223"/>
      <c r="K695" s="317"/>
      <c r="L695" s="317"/>
      <c r="M695" s="224"/>
      <c r="N695" s="344"/>
      <c r="O695" s="222"/>
      <c r="P695" s="226"/>
      <c r="Q695" s="222"/>
      <c r="R695" s="222"/>
      <c r="S695" s="222"/>
      <c r="T695" s="222"/>
    </row>
    <row r="696" spans="1:20" ht="12.75" customHeight="1" x14ac:dyDescent="0.2">
      <c r="A696" s="220"/>
      <c r="B696" s="221"/>
      <c r="C696" s="222"/>
      <c r="D696" s="221"/>
      <c r="E696" s="222"/>
      <c r="F696" s="605"/>
      <c r="G696" s="220"/>
      <c r="H696" s="220"/>
      <c r="I696" s="220"/>
      <c r="J696" s="223"/>
      <c r="K696" s="317"/>
      <c r="L696" s="317"/>
      <c r="M696" s="224"/>
      <c r="N696" s="344"/>
      <c r="O696" s="222"/>
      <c r="P696" s="226"/>
      <c r="Q696" s="222"/>
      <c r="R696" s="222"/>
      <c r="S696" s="222"/>
      <c r="T696" s="222"/>
    </row>
    <row r="697" spans="1:20" ht="12.75" customHeight="1" x14ac:dyDescent="0.2">
      <c r="A697" s="220"/>
      <c r="B697" s="221"/>
      <c r="C697" s="222"/>
      <c r="D697" s="221"/>
      <c r="E697" s="222"/>
      <c r="F697" s="605"/>
      <c r="G697" s="220"/>
      <c r="H697" s="220"/>
      <c r="I697" s="220"/>
      <c r="J697" s="223"/>
      <c r="K697" s="317"/>
      <c r="L697" s="317"/>
      <c r="M697" s="224"/>
      <c r="N697" s="344"/>
      <c r="O697" s="222"/>
      <c r="P697" s="226"/>
      <c r="Q697" s="222"/>
      <c r="R697" s="222"/>
      <c r="S697" s="222"/>
      <c r="T697" s="222"/>
    </row>
    <row r="698" spans="1:20" ht="12.75" customHeight="1" x14ac:dyDescent="0.2">
      <c r="A698" s="220"/>
      <c r="B698" s="221"/>
      <c r="C698" s="222"/>
      <c r="D698" s="221"/>
      <c r="E698" s="222"/>
      <c r="F698" s="605"/>
      <c r="G698" s="220"/>
      <c r="H698" s="220"/>
      <c r="I698" s="220"/>
      <c r="J698" s="223"/>
      <c r="K698" s="317"/>
      <c r="L698" s="317"/>
      <c r="M698" s="224"/>
      <c r="N698" s="344"/>
      <c r="O698" s="222"/>
      <c r="P698" s="226"/>
      <c r="Q698" s="222"/>
      <c r="R698" s="222"/>
      <c r="S698" s="222"/>
      <c r="T698" s="222"/>
    </row>
    <row r="699" spans="1:20" ht="12.75" customHeight="1" x14ac:dyDescent="0.2">
      <c r="A699" s="220"/>
      <c r="B699" s="221"/>
      <c r="C699" s="222"/>
      <c r="D699" s="221"/>
      <c r="E699" s="222"/>
      <c r="F699" s="605"/>
      <c r="G699" s="220"/>
      <c r="H699" s="220"/>
      <c r="I699" s="220"/>
      <c r="J699" s="223"/>
      <c r="K699" s="317"/>
      <c r="L699" s="317"/>
      <c r="M699" s="224"/>
      <c r="N699" s="344"/>
      <c r="O699" s="222"/>
      <c r="P699" s="226"/>
      <c r="Q699" s="222"/>
      <c r="R699" s="222"/>
      <c r="S699" s="222"/>
      <c r="T699" s="222"/>
    </row>
    <row r="700" spans="1:20" ht="12.75" customHeight="1" x14ac:dyDescent="0.2">
      <c r="A700" s="220"/>
      <c r="B700" s="221"/>
      <c r="C700" s="222"/>
      <c r="D700" s="221"/>
      <c r="E700" s="222"/>
      <c r="F700" s="605"/>
      <c r="G700" s="220"/>
      <c r="H700" s="220"/>
      <c r="I700" s="220"/>
      <c r="J700" s="223"/>
      <c r="K700" s="317"/>
      <c r="L700" s="317"/>
      <c r="M700" s="224"/>
      <c r="N700" s="344"/>
      <c r="O700" s="222"/>
      <c r="P700" s="226"/>
      <c r="Q700" s="222"/>
      <c r="R700" s="222"/>
      <c r="S700" s="222"/>
      <c r="T700" s="222"/>
    </row>
    <row r="701" spans="1:20" ht="12.75" customHeight="1" x14ac:dyDescent="0.2">
      <c r="A701" s="220"/>
      <c r="B701" s="221"/>
      <c r="C701" s="222"/>
      <c r="D701" s="221"/>
      <c r="E701" s="222"/>
      <c r="F701" s="605"/>
      <c r="G701" s="220"/>
      <c r="H701" s="220"/>
      <c r="I701" s="220"/>
      <c r="J701" s="223"/>
      <c r="K701" s="317"/>
      <c r="L701" s="317"/>
      <c r="M701" s="224"/>
      <c r="N701" s="344"/>
      <c r="O701" s="222"/>
      <c r="P701" s="226"/>
      <c r="Q701" s="222"/>
      <c r="R701" s="222"/>
      <c r="S701" s="222"/>
      <c r="T701" s="222"/>
    </row>
    <row r="702" spans="1:20" ht="12.75" customHeight="1" x14ac:dyDescent="0.2">
      <c r="A702" s="220"/>
      <c r="B702" s="221"/>
      <c r="C702" s="222"/>
      <c r="D702" s="221"/>
      <c r="E702" s="222"/>
      <c r="F702" s="605"/>
      <c r="G702" s="220"/>
      <c r="H702" s="220"/>
      <c r="I702" s="220"/>
      <c r="J702" s="223"/>
      <c r="K702" s="317"/>
      <c r="L702" s="317"/>
      <c r="M702" s="224"/>
      <c r="N702" s="344"/>
      <c r="O702" s="222"/>
      <c r="P702" s="226"/>
      <c r="Q702" s="222"/>
      <c r="R702" s="222"/>
      <c r="S702" s="222"/>
      <c r="T702" s="222"/>
    </row>
    <row r="703" spans="1:20" ht="12.75" customHeight="1" x14ac:dyDescent="0.2">
      <c r="A703" s="220"/>
      <c r="B703" s="221"/>
      <c r="C703" s="222"/>
      <c r="D703" s="221"/>
      <c r="E703" s="222"/>
      <c r="F703" s="605"/>
      <c r="G703" s="220"/>
      <c r="H703" s="220"/>
      <c r="I703" s="220"/>
      <c r="J703" s="223"/>
      <c r="K703" s="317"/>
      <c r="L703" s="317"/>
      <c r="M703" s="224"/>
      <c r="N703" s="344"/>
      <c r="O703" s="222"/>
      <c r="P703" s="226"/>
      <c r="Q703" s="222"/>
      <c r="R703" s="222"/>
      <c r="S703" s="222"/>
      <c r="T703" s="222"/>
    </row>
    <row r="704" spans="1:20" ht="12.75" customHeight="1" x14ac:dyDescent="0.2">
      <c r="A704" s="220"/>
      <c r="B704" s="221"/>
      <c r="C704" s="222"/>
      <c r="D704" s="221"/>
      <c r="E704" s="222"/>
      <c r="F704" s="605"/>
      <c r="G704" s="220"/>
      <c r="H704" s="220"/>
      <c r="I704" s="220"/>
      <c r="J704" s="223"/>
      <c r="K704" s="317"/>
      <c r="L704" s="317"/>
      <c r="M704" s="224"/>
      <c r="N704" s="344"/>
      <c r="O704" s="222"/>
      <c r="P704" s="226"/>
      <c r="Q704" s="222"/>
      <c r="R704" s="222"/>
      <c r="S704" s="222"/>
      <c r="T704" s="222"/>
    </row>
    <row r="705" spans="1:20" ht="12.75" customHeight="1" x14ac:dyDescent="0.2">
      <c r="A705" s="220"/>
      <c r="B705" s="221"/>
      <c r="C705" s="222"/>
      <c r="D705" s="221"/>
      <c r="E705" s="222"/>
      <c r="F705" s="605"/>
      <c r="G705" s="220"/>
      <c r="H705" s="220"/>
      <c r="I705" s="220"/>
      <c r="J705" s="223"/>
      <c r="K705" s="317"/>
      <c r="L705" s="317"/>
      <c r="M705" s="224"/>
      <c r="N705" s="344"/>
      <c r="O705" s="222"/>
      <c r="P705" s="226"/>
      <c r="Q705" s="222"/>
      <c r="R705" s="222"/>
      <c r="S705" s="222"/>
      <c r="T705" s="222"/>
    </row>
    <row r="706" spans="1:20" ht="12.75" customHeight="1" x14ac:dyDescent="0.2">
      <c r="A706" s="220"/>
      <c r="B706" s="221"/>
      <c r="C706" s="222"/>
      <c r="D706" s="221"/>
      <c r="E706" s="222"/>
      <c r="F706" s="605"/>
      <c r="G706" s="220"/>
      <c r="H706" s="220"/>
      <c r="I706" s="220"/>
      <c r="J706" s="223"/>
      <c r="K706" s="317"/>
      <c r="L706" s="317"/>
      <c r="M706" s="224"/>
      <c r="N706" s="344"/>
      <c r="O706" s="222"/>
      <c r="P706" s="226"/>
      <c r="Q706" s="222"/>
      <c r="R706" s="222"/>
      <c r="S706" s="222"/>
      <c r="T706" s="222"/>
    </row>
    <row r="707" spans="1:20" ht="12.75" customHeight="1" x14ac:dyDescent="0.2">
      <c r="A707" s="220"/>
      <c r="B707" s="221"/>
      <c r="C707" s="222"/>
      <c r="D707" s="221"/>
      <c r="E707" s="222"/>
      <c r="F707" s="605"/>
      <c r="G707" s="220"/>
      <c r="H707" s="220"/>
      <c r="I707" s="220"/>
      <c r="J707" s="223"/>
      <c r="K707" s="317"/>
      <c r="L707" s="317"/>
      <c r="M707" s="224"/>
      <c r="N707" s="344"/>
      <c r="O707" s="222"/>
      <c r="P707" s="226"/>
      <c r="Q707" s="222"/>
      <c r="R707" s="222"/>
      <c r="S707" s="222"/>
      <c r="T707" s="222"/>
    </row>
    <row r="708" spans="1:20" ht="12.75" customHeight="1" x14ac:dyDescent="0.2">
      <c r="A708" s="220"/>
      <c r="B708" s="221"/>
      <c r="C708" s="222"/>
      <c r="D708" s="221"/>
      <c r="E708" s="222"/>
      <c r="F708" s="605"/>
      <c r="G708" s="220"/>
      <c r="H708" s="220"/>
      <c r="I708" s="220"/>
      <c r="J708" s="223"/>
      <c r="K708" s="317"/>
      <c r="L708" s="317"/>
      <c r="M708" s="224"/>
      <c r="N708" s="344"/>
      <c r="O708" s="222"/>
      <c r="P708" s="226"/>
      <c r="Q708" s="222"/>
      <c r="R708" s="222"/>
      <c r="S708" s="222"/>
      <c r="T708" s="222"/>
    </row>
    <row r="709" spans="1:20" ht="12.75" customHeight="1" x14ac:dyDescent="0.2">
      <c r="A709" s="220"/>
      <c r="B709" s="221"/>
      <c r="C709" s="222"/>
      <c r="D709" s="221"/>
      <c r="E709" s="222"/>
      <c r="F709" s="605"/>
      <c r="G709" s="220"/>
      <c r="H709" s="220"/>
      <c r="I709" s="220"/>
      <c r="J709" s="223"/>
      <c r="K709" s="317"/>
      <c r="L709" s="317"/>
      <c r="M709" s="224"/>
      <c r="N709" s="344"/>
      <c r="O709" s="222"/>
      <c r="P709" s="226"/>
      <c r="Q709" s="222"/>
      <c r="R709" s="222"/>
      <c r="S709" s="222"/>
      <c r="T709" s="222"/>
    </row>
    <row r="710" spans="1:20" ht="12.75" customHeight="1" x14ac:dyDescent="0.2">
      <c r="A710" s="220"/>
      <c r="B710" s="221"/>
      <c r="C710" s="222"/>
      <c r="D710" s="221"/>
      <c r="E710" s="222"/>
      <c r="F710" s="605"/>
      <c r="G710" s="220"/>
      <c r="H710" s="220"/>
      <c r="I710" s="220"/>
      <c r="J710" s="223"/>
      <c r="K710" s="317"/>
      <c r="L710" s="317"/>
      <c r="M710" s="224"/>
      <c r="N710" s="344"/>
      <c r="O710" s="222"/>
      <c r="P710" s="226"/>
      <c r="Q710" s="222"/>
      <c r="R710" s="222"/>
      <c r="S710" s="222"/>
      <c r="T710" s="222"/>
    </row>
    <row r="711" spans="1:20" ht="12.75" customHeight="1" x14ac:dyDescent="0.2">
      <c r="A711" s="220"/>
      <c r="B711" s="221"/>
      <c r="C711" s="222"/>
      <c r="D711" s="221"/>
      <c r="E711" s="222"/>
      <c r="F711" s="605"/>
      <c r="G711" s="220"/>
      <c r="H711" s="220"/>
      <c r="I711" s="220"/>
      <c r="J711" s="223"/>
      <c r="K711" s="317"/>
      <c r="L711" s="317"/>
      <c r="M711" s="224"/>
      <c r="N711" s="344"/>
      <c r="O711" s="222"/>
      <c r="P711" s="226"/>
      <c r="Q711" s="222"/>
      <c r="R711" s="222"/>
      <c r="S711" s="222"/>
      <c r="T711" s="222"/>
    </row>
    <row r="712" spans="1:20" ht="12.75" customHeight="1" x14ac:dyDescent="0.2">
      <c r="A712" s="220"/>
      <c r="B712" s="221"/>
      <c r="C712" s="222"/>
      <c r="D712" s="221"/>
      <c r="E712" s="222"/>
      <c r="F712" s="605"/>
      <c r="G712" s="220"/>
      <c r="H712" s="220"/>
      <c r="I712" s="220"/>
      <c r="J712" s="223"/>
      <c r="K712" s="317"/>
      <c r="L712" s="317"/>
      <c r="M712" s="224"/>
      <c r="N712" s="344"/>
      <c r="O712" s="222"/>
      <c r="P712" s="226"/>
      <c r="Q712" s="222"/>
      <c r="R712" s="222"/>
      <c r="S712" s="222"/>
      <c r="T712" s="222"/>
    </row>
    <row r="713" spans="1:20" ht="12.75" customHeight="1" x14ac:dyDescent="0.2">
      <c r="A713" s="220"/>
      <c r="B713" s="221"/>
      <c r="C713" s="222"/>
      <c r="D713" s="221"/>
      <c r="E713" s="222"/>
      <c r="F713" s="605"/>
      <c r="G713" s="220"/>
      <c r="H713" s="220"/>
      <c r="I713" s="220"/>
      <c r="J713" s="223"/>
      <c r="K713" s="317"/>
      <c r="L713" s="317"/>
      <c r="M713" s="224"/>
      <c r="N713" s="344"/>
      <c r="O713" s="222"/>
      <c r="P713" s="226"/>
      <c r="Q713" s="222"/>
      <c r="R713" s="222"/>
      <c r="S713" s="222"/>
      <c r="T713" s="222"/>
    </row>
    <row r="714" spans="1:20" ht="12.75" customHeight="1" x14ac:dyDescent="0.2">
      <c r="A714" s="220"/>
      <c r="B714" s="221"/>
      <c r="C714" s="222"/>
      <c r="D714" s="221"/>
      <c r="E714" s="222"/>
      <c r="F714" s="605"/>
      <c r="G714" s="220"/>
      <c r="H714" s="220"/>
      <c r="I714" s="220"/>
      <c r="J714" s="223"/>
      <c r="K714" s="317"/>
      <c r="L714" s="317"/>
      <c r="M714" s="224"/>
      <c r="N714" s="344"/>
      <c r="O714" s="222"/>
      <c r="P714" s="226"/>
      <c r="Q714" s="222"/>
      <c r="R714" s="222"/>
      <c r="S714" s="222"/>
      <c r="T714" s="222"/>
    </row>
    <row r="715" spans="1:20" ht="12.75" customHeight="1" x14ac:dyDescent="0.2">
      <c r="A715" s="220"/>
      <c r="B715" s="221"/>
      <c r="C715" s="222"/>
      <c r="D715" s="221"/>
      <c r="E715" s="222"/>
      <c r="F715" s="605"/>
      <c r="G715" s="220"/>
      <c r="H715" s="220"/>
      <c r="I715" s="220"/>
      <c r="J715" s="223"/>
      <c r="K715" s="317"/>
      <c r="L715" s="317"/>
      <c r="M715" s="224"/>
      <c r="N715" s="344"/>
      <c r="O715" s="222"/>
      <c r="P715" s="226"/>
      <c r="Q715" s="222"/>
      <c r="R715" s="222"/>
      <c r="S715" s="222"/>
      <c r="T715" s="222"/>
    </row>
    <row r="716" spans="1:20" ht="12.75" customHeight="1" x14ac:dyDescent="0.2">
      <c r="A716" s="220"/>
      <c r="B716" s="221"/>
      <c r="C716" s="222"/>
      <c r="D716" s="221"/>
      <c r="E716" s="222"/>
      <c r="F716" s="605"/>
      <c r="G716" s="220"/>
      <c r="H716" s="220"/>
      <c r="I716" s="220"/>
      <c r="J716" s="223"/>
      <c r="K716" s="317"/>
      <c r="L716" s="317"/>
      <c r="M716" s="224"/>
      <c r="N716" s="344"/>
      <c r="O716" s="222"/>
      <c r="P716" s="226"/>
      <c r="Q716" s="222"/>
      <c r="R716" s="222"/>
      <c r="S716" s="222"/>
      <c r="T716" s="222"/>
    </row>
    <row r="717" spans="1:20" ht="12.75" customHeight="1" x14ac:dyDescent="0.2">
      <c r="A717" s="220"/>
      <c r="B717" s="221"/>
      <c r="C717" s="222"/>
      <c r="D717" s="221"/>
      <c r="E717" s="222"/>
      <c r="F717" s="605"/>
      <c r="G717" s="220"/>
      <c r="H717" s="220"/>
      <c r="I717" s="220"/>
      <c r="J717" s="223"/>
      <c r="K717" s="317"/>
      <c r="L717" s="317"/>
      <c r="M717" s="224"/>
      <c r="N717" s="344"/>
      <c r="O717" s="222"/>
      <c r="P717" s="226"/>
      <c r="Q717" s="222"/>
      <c r="R717" s="222"/>
      <c r="S717" s="222"/>
      <c r="T717" s="222"/>
    </row>
    <row r="718" spans="1:20" ht="12.75" customHeight="1" x14ac:dyDescent="0.2">
      <c r="A718" s="220"/>
      <c r="B718" s="221"/>
      <c r="C718" s="222"/>
      <c r="D718" s="221"/>
      <c r="E718" s="222"/>
      <c r="F718" s="605"/>
      <c r="G718" s="220"/>
      <c r="H718" s="220"/>
      <c r="I718" s="220"/>
      <c r="J718" s="223"/>
      <c r="K718" s="317"/>
      <c r="L718" s="317"/>
      <c r="M718" s="224"/>
      <c r="N718" s="344"/>
      <c r="O718" s="222"/>
      <c r="P718" s="226"/>
      <c r="Q718" s="222"/>
      <c r="R718" s="222"/>
      <c r="S718" s="222"/>
      <c r="T718" s="222"/>
    </row>
    <row r="719" spans="1:20" ht="12.75" customHeight="1" x14ac:dyDescent="0.2">
      <c r="A719" s="220"/>
      <c r="B719" s="221"/>
      <c r="C719" s="222"/>
      <c r="D719" s="221"/>
      <c r="E719" s="222"/>
      <c r="F719" s="605"/>
      <c r="G719" s="220"/>
      <c r="H719" s="220"/>
      <c r="I719" s="220"/>
      <c r="J719" s="223"/>
      <c r="K719" s="317"/>
      <c r="L719" s="317"/>
      <c r="M719" s="224"/>
      <c r="N719" s="344"/>
      <c r="O719" s="222"/>
      <c r="P719" s="226"/>
      <c r="Q719" s="222"/>
      <c r="R719" s="222"/>
      <c r="S719" s="222"/>
      <c r="T719" s="222"/>
    </row>
    <row r="720" spans="1:20" ht="12.75" customHeight="1" x14ac:dyDescent="0.2">
      <c r="A720" s="220"/>
      <c r="B720" s="221"/>
      <c r="C720" s="222"/>
      <c r="D720" s="221"/>
      <c r="E720" s="222"/>
      <c r="F720" s="605"/>
      <c r="G720" s="220"/>
      <c r="H720" s="220"/>
      <c r="I720" s="220"/>
      <c r="J720" s="223"/>
      <c r="K720" s="317"/>
      <c r="L720" s="317"/>
      <c r="M720" s="224"/>
      <c r="N720" s="344"/>
      <c r="O720" s="222"/>
      <c r="P720" s="226"/>
      <c r="Q720" s="222"/>
      <c r="R720" s="222"/>
      <c r="S720" s="222"/>
      <c r="T720" s="222"/>
    </row>
    <row r="721" spans="1:20" ht="12.75" customHeight="1" x14ac:dyDescent="0.2">
      <c r="A721" s="220"/>
      <c r="B721" s="221"/>
      <c r="C721" s="222"/>
      <c r="D721" s="221"/>
      <c r="E721" s="222"/>
      <c r="F721" s="605"/>
      <c r="G721" s="220"/>
      <c r="H721" s="220"/>
      <c r="I721" s="220"/>
      <c r="J721" s="223"/>
      <c r="K721" s="317"/>
      <c r="L721" s="317"/>
      <c r="M721" s="224"/>
      <c r="N721" s="344"/>
      <c r="O721" s="222"/>
      <c r="P721" s="226"/>
      <c r="Q721" s="222"/>
      <c r="R721" s="222"/>
      <c r="S721" s="222"/>
      <c r="T721" s="222"/>
    </row>
    <row r="722" spans="1:20" ht="12.75" customHeight="1" x14ac:dyDescent="0.2">
      <c r="A722" s="220"/>
      <c r="B722" s="221"/>
      <c r="C722" s="222"/>
      <c r="D722" s="221"/>
      <c r="E722" s="222"/>
      <c r="F722" s="605"/>
      <c r="G722" s="220"/>
      <c r="H722" s="220"/>
      <c r="I722" s="220"/>
      <c r="J722" s="223"/>
      <c r="K722" s="317"/>
      <c r="L722" s="317"/>
      <c r="M722" s="224"/>
      <c r="N722" s="344"/>
      <c r="O722" s="222"/>
      <c r="P722" s="226"/>
      <c r="Q722" s="222"/>
      <c r="R722" s="222"/>
      <c r="S722" s="222"/>
      <c r="T722" s="222"/>
    </row>
    <row r="723" spans="1:20" ht="12.75" customHeight="1" x14ac:dyDescent="0.2">
      <c r="A723" s="220"/>
      <c r="B723" s="221"/>
      <c r="C723" s="222"/>
      <c r="D723" s="221"/>
      <c r="E723" s="222"/>
      <c r="F723" s="605"/>
      <c r="G723" s="220"/>
      <c r="H723" s="220"/>
      <c r="I723" s="220"/>
      <c r="J723" s="223"/>
      <c r="K723" s="317"/>
      <c r="L723" s="317"/>
      <c r="M723" s="224"/>
      <c r="N723" s="344"/>
      <c r="O723" s="222"/>
      <c r="P723" s="226"/>
      <c r="Q723" s="222"/>
      <c r="R723" s="222"/>
      <c r="S723" s="222"/>
      <c r="T723" s="222"/>
    </row>
    <row r="724" spans="1:20" ht="12.75" customHeight="1" x14ac:dyDescent="0.2">
      <c r="A724" s="220"/>
      <c r="B724" s="221"/>
      <c r="C724" s="222"/>
      <c r="D724" s="221"/>
      <c r="E724" s="222"/>
      <c r="F724" s="605"/>
      <c r="G724" s="220"/>
      <c r="H724" s="220"/>
      <c r="I724" s="220"/>
      <c r="J724" s="223"/>
      <c r="K724" s="317"/>
      <c r="L724" s="317"/>
      <c r="M724" s="224"/>
      <c r="N724" s="344"/>
      <c r="O724" s="222"/>
      <c r="P724" s="226"/>
      <c r="Q724" s="222"/>
      <c r="R724" s="222"/>
      <c r="S724" s="222"/>
      <c r="T724" s="222"/>
    </row>
    <row r="725" spans="1:20" ht="12.75" customHeight="1" x14ac:dyDescent="0.2">
      <c r="A725" s="220"/>
      <c r="B725" s="221"/>
      <c r="C725" s="222"/>
      <c r="D725" s="221"/>
      <c r="E725" s="222"/>
      <c r="F725" s="605"/>
      <c r="G725" s="220"/>
      <c r="H725" s="220"/>
      <c r="I725" s="220"/>
      <c r="J725" s="223"/>
      <c r="K725" s="317"/>
      <c r="L725" s="317"/>
      <c r="M725" s="224"/>
      <c r="N725" s="344"/>
      <c r="O725" s="222"/>
      <c r="P725" s="226"/>
      <c r="Q725" s="222"/>
      <c r="R725" s="222"/>
      <c r="S725" s="222"/>
      <c r="T725" s="222"/>
    </row>
    <row r="726" spans="1:20" ht="12.75" customHeight="1" x14ac:dyDescent="0.2">
      <c r="A726" s="220"/>
      <c r="B726" s="221"/>
      <c r="C726" s="222"/>
      <c r="D726" s="221"/>
      <c r="E726" s="222"/>
      <c r="F726" s="605"/>
      <c r="G726" s="220"/>
      <c r="H726" s="220"/>
      <c r="I726" s="220"/>
      <c r="J726" s="223"/>
      <c r="K726" s="317"/>
      <c r="L726" s="317"/>
      <c r="M726" s="224"/>
      <c r="N726" s="344"/>
      <c r="O726" s="222"/>
      <c r="P726" s="226"/>
      <c r="Q726" s="222"/>
      <c r="R726" s="222"/>
      <c r="S726" s="222"/>
      <c r="T726" s="222"/>
    </row>
    <row r="727" spans="1:20" ht="12.75" customHeight="1" x14ac:dyDescent="0.2">
      <c r="A727" s="220"/>
      <c r="B727" s="221"/>
      <c r="C727" s="222"/>
      <c r="D727" s="221"/>
      <c r="E727" s="222"/>
      <c r="F727" s="605"/>
      <c r="G727" s="220"/>
      <c r="H727" s="220"/>
      <c r="I727" s="220"/>
      <c r="J727" s="223"/>
      <c r="K727" s="317"/>
      <c r="L727" s="317"/>
      <c r="M727" s="224"/>
      <c r="N727" s="344"/>
      <c r="O727" s="222"/>
      <c r="P727" s="226"/>
      <c r="Q727" s="222"/>
      <c r="R727" s="222"/>
      <c r="S727" s="222"/>
      <c r="T727" s="222"/>
    </row>
    <row r="728" spans="1:20" ht="12.75" customHeight="1" x14ac:dyDescent="0.2">
      <c r="A728" s="220"/>
      <c r="B728" s="221"/>
      <c r="C728" s="222"/>
      <c r="D728" s="221"/>
      <c r="E728" s="222"/>
      <c r="F728" s="605"/>
      <c r="G728" s="220"/>
      <c r="H728" s="220"/>
      <c r="I728" s="220"/>
      <c r="J728" s="223"/>
      <c r="K728" s="317"/>
      <c r="L728" s="317"/>
      <c r="M728" s="224"/>
      <c r="N728" s="344"/>
      <c r="O728" s="222"/>
      <c r="P728" s="226"/>
      <c r="Q728" s="222"/>
      <c r="R728" s="222"/>
      <c r="S728" s="222"/>
      <c r="T728" s="222"/>
    </row>
    <row r="729" spans="1:20" ht="12.75" customHeight="1" x14ac:dyDescent="0.2">
      <c r="A729" s="220"/>
      <c r="B729" s="221"/>
      <c r="C729" s="222"/>
      <c r="D729" s="221"/>
      <c r="E729" s="222"/>
      <c r="F729" s="605"/>
      <c r="G729" s="220"/>
      <c r="H729" s="220"/>
      <c r="I729" s="220"/>
      <c r="J729" s="223"/>
      <c r="K729" s="317"/>
      <c r="L729" s="317"/>
      <c r="M729" s="224"/>
      <c r="N729" s="344"/>
      <c r="O729" s="222"/>
      <c r="P729" s="226"/>
      <c r="Q729" s="222"/>
      <c r="R729" s="222"/>
      <c r="S729" s="222"/>
      <c r="T729" s="222"/>
    </row>
    <row r="730" spans="1:20" ht="12.75" customHeight="1" x14ac:dyDescent="0.2">
      <c r="A730" s="220"/>
      <c r="B730" s="221"/>
      <c r="C730" s="222"/>
      <c r="D730" s="221"/>
      <c r="E730" s="222"/>
      <c r="F730" s="605"/>
      <c r="G730" s="220"/>
      <c r="H730" s="220"/>
      <c r="I730" s="220"/>
      <c r="J730" s="223"/>
      <c r="K730" s="317"/>
      <c r="L730" s="317"/>
      <c r="M730" s="224"/>
      <c r="N730" s="344"/>
      <c r="O730" s="222"/>
      <c r="P730" s="226"/>
      <c r="Q730" s="222"/>
      <c r="R730" s="222"/>
      <c r="S730" s="222"/>
      <c r="T730" s="222"/>
    </row>
    <row r="731" spans="1:20" ht="12.75" customHeight="1" x14ac:dyDescent="0.2">
      <c r="A731" s="220"/>
      <c r="B731" s="221"/>
      <c r="C731" s="222"/>
      <c r="D731" s="221"/>
      <c r="E731" s="222"/>
      <c r="F731" s="605"/>
      <c r="G731" s="220"/>
      <c r="H731" s="220"/>
      <c r="I731" s="220"/>
      <c r="J731" s="223"/>
      <c r="K731" s="317"/>
      <c r="L731" s="317"/>
      <c r="M731" s="224"/>
      <c r="N731" s="344"/>
      <c r="O731" s="222"/>
      <c r="P731" s="226"/>
      <c r="Q731" s="222"/>
      <c r="R731" s="222"/>
      <c r="S731" s="222"/>
      <c r="T731" s="222"/>
    </row>
    <row r="732" spans="1:20" ht="12.75" customHeight="1" x14ac:dyDescent="0.2">
      <c r="A732" s="220"/>
      <c r="B732" s="221"/>
      <c r="C732" s="222"/>
      <c r="D732" s="221"/>
      <c r="E732" s="222"/>
      <c r="F732" s="605"/>
      <c r="G732" s="220"/>
      <c r="H732" s="220"/>
      <c r="I732" s="220"/>
      <c r="J732" s="223"/>
      <c r="K732" s="317"/>
      <c r="L732" s="317"/>
      <c r="M732" s="224"/>
      <c r="N732" s="344"/>
      <c r="O732" s="222"/>
      <c r="P732" s="226"/>
      <c r="Q732" s="222"/>
      <c r="R732" s="222"/>
      <c r="S732" s="222"/>
      <c r="T732" s="222"/>
    </row>
    <row r="733" spans="1:20" ht="12.75" customHeight="1" x14ac:dyDescent="0.2">
      <c r="A733" s="220"/>
      <c r="B733" s="221"/>
      <c r="C733" s="222"/>
      <c r="D733" s="221"/>
      <c r="E733" s="222"/>
      <c r="F733" s="605"/>
      <c r="G733" s="220"/>
      <c r="H733" s="220"/>
      <c r="I733" s="220"/>
      <c r="J733" s="223"/>
      <c r="K733" s="317"/>
      <c r="L733" s="317"/>
      <c r="M733" s="224"/>
      <c r="N733" s="344"/>
      <c r="O733" s="222"/>
      <c r="P733" s="226"/>
      <c r="Q733" s="222"/>
      <c r="R733" s="222"/>
      <c r="S733" s="222"/>
      <c r="T733" s="222"/>
    </row>
    <row r="734" spans="1:20" ht="12.75" customHeight="1" x14ac:dyDescent="0.2">
      <c r="A734" s="220"/>
      <c r="B734" s="221"/>
      <c r="C734" s="222"/>
      <c r="D734" s="221"/>
      <c r="E734" s="222"/>
      <c r="F734" s="605"/>
      <c r="G734" s="220"/>
      <c r="H734" s="220"/>
      <c r="I734" s="220"/>
      <c r="J734" s="223"/>
      <c r="K734" s="317"/>
      <c r="L734" s="317"/>
      <c r="M734" s="224"/>
      <c r="N734" s="344"/>
      <c r="O734" s="222"/>
      <c r="P734" s="226"/>
      <c r="Q734" s="222"/>
      <c r="R734" s="222"/>
      <c r="S734" s="222"/>
      <c r="T734" s="222"/>
    </row>
    <row r="735" spans="1:20" ht="12.75" customHeight="1" x14ac:dyDescent="0.2">
      <c r="A735" s="220"/>
      <c r="B735" s="221"/>
      <c r="C735" s="222"/>
      <c r="D735" s="221"/>
      <c r="E735" s="222"/>
      <c r="F735" s="605"/>
      <c r="G735" s="220"/>
      <c r="H735" s="220"/>
      <c r="I735" s="220"/>
      <c r="J735" s="223"/>
      <c r="K735" s="317"/>
      <c r="L735" s="317"/>
      <c r="M735" s="224"/>
      <c r="N735" s="344"/>
      <c r="O735" s="222"/>
      <c r="P735" s="226"/>
      <c r="Q735" s="222"/>
      <c r="R735" s="222"/>
      <c r="S735" s="222"/>
      <c r="T735" s="222"/>
    </row>
    <row r="736" spans="1:20" ht="12.75" customHeight="1" x14ac:dyDescent="0.2">
      <c r="A736" s="220"/>
      <c r="B736" s="221"/>
      <c r="C736" s="222"/>
      <c r="D736" s="221"/>
      <c r="E736" s="222"/>
      <c r="F736" s="605"/>
      <c r="G736" s="220"/>
      <c r="H736" s="220"/>
      <c r="I736" s="220"/>
      <c r="J736" s="223"/>
      <c r="K736" s="317"/>
      <c r="L736" s="317"/>
      <c r="M736" s="224"/>
      <c r="N736" s="344"/>
      <c r="O736" s="222"/>
      <c r="P736" s="226"/>
      <c r="Q736" s="222"/>
      <c r="R736" s="222"/>
      <c r="S736" s="222"/>
      <c r="T736" s="222"/>
    </row>
    <row r="737" spans="1:20" ht="12.75" customHeight="1" x14ac:dyDescent="0.2">
      <c r="A737" s="220"/>
      <c r="B737" s="221"/>
      <c r="C737" s="222"/>
      <c r="D737" s="221"/>
      <c r="E737" s="222"/>
      <c r="F737" s="605"/>
      <c r="G737" s="220"/>
      <c r="H737" s="220"/>
      <c r="I737" s="220"/>
      <c r="J737" s="223"/>
      <c r="K737" s="317"/>
      <c r="L737" s="317"/>
      <c r="M737" s="224"/>
      <c r="N737" s="344"/>
      <c r="O737" s="222"/>
      <c r="P737" s="226"/>
      <c r="Q737" s="222"/>
      <c r="R737" s="222"/>
      <c r="S737" s="222"/>
      <c r="T737" s="222"/>
    </row>
    <row r="738" spans="1:20" ht="12.75" customHeight="1" x14ac:dyDescent="0.2">
      <c r="A738" s="220"/>
      <c r="B738" s="221"/>
      <c r="C738" s="222"/>
      <c r="D738" s="221"/>
      <c r="E738" s="222"/>
      <c r="F738" s="605"/>
      <c r="G738" s="220"/>
      <c r="H738" s="220"/>
      <c r="I738" s="220"/>
      <c r="J738" s="223"/>
      <c r="K738" s="317"/>
      <c r="L738" s="317"/>
      <c r="M738" s="224"/>
      <c r="N738" s="344"/>
      <c r="O738" s="222"/>
      <c r="P738" s="226"/>
      <c r="Q738" s="222"/>
      <c r="R738" s="222"/>
      <c r="S738" s="222"/>
      <c r="T738" s="222"/>
    </row>
    <row r="739" spans="1:20" ht="12.75" customHeight="1" x14ac:dyDescent="0.2">
      <c r="A739" s="220"/>
      <c r="B739" s="221"/>
      <c r="C739" s="222"/>
      <c r="D739" s="221"/>
      <c r="E739" s="222"/>
      <c r="F739" s="605"/>
      <c r="G739" s="220"/>
      <c r="H739" s="220"/>
      <c r="I739" s="220"/>
      <c r="J739" s="223"/>
      <c r="K739" s="317"/>
      <c r="L739" s="317"/>
      <c r="M739" s="224"/>
      <c r="N739" s="344"/>
      <c r="O739" s="222"/>
      <c r="P739" s="226"/>
      <c r="Q739" s="222"/>
      <c r="R739" s="222"/>
      <c r="S739" s="222"/>
      <c r="T739" s="222"/>
    </row>
    <row r="740" spans="1:20" ht="12.75" customHeight="1" x14ac:dyDescent="0.2">
      <c r="A740" s="220"/>
      <c r="B740" s="221"/>
      <c r="C740" s="222"/>
      <c r="D740" s="221"/>
      <c r="E740" s="222"/>
      <c r="F740" s="605"/>
      <c r="G740" s="220"/>
      <c r="H740" s="220"/>
      <c r="I740" s="220"/>
      <c r="J740" s="223"/>
      <c r="K740" s="317"/>
      <c r="L740" s="317"/>
      <c r="M740" s="224"/>
      <c r="N740" s="344"/>
      <c r="O740" s="222"/>
      <c r="P740" s="226"/>
      <c r="Q740" s="222"/>
      <c r="R740" s="222"/>
      <c r="S740" s="222"/>
      <c r="T740" s="222"/>
    </row>
    <row r="741" spans="1:20" ht="12.75" customHeight="1" x14ac:dyDescent="0.2">
      <c r="A741" s="220"/>
      <c r="B741" s="221"/>
      <c r="C741" s="222"/>
      <c r="D741" s="221"/>
      <c r="E741" s="222"/>
      <c r="F741" s="605"/>
      <c r="G741" s="220"/>
      <c r="H741" s="220"/>
      <c r="I741" s="220"/>
      <c r="J741" s="223"/>
      <c r="K741" s="317"/>
      <c r="L741" s="317"/>
      <c r="M741" s="224"/>
      <c r="N741" s="344"/>
      <c r="O741" s="222"/>
      <c r="P741" s="226"/>
      <c r="Q741" s="222"/>
      <c r="R741" s="222"/>
      <c r="S741" s="222"/>
      <c r="T741" s="222"/>
    </row>
    <row r="742" spans="1:20" ht="12.75" customHeight="1" x14ac:dyDescent="0.2">
      <c r="A742" s="220"/>
      <c r="B742" s="221"/>
      <c r="C742" s="222"/>
      <c r="D742" s="221"/>
      <c r="E742" s="222"/>
      <c r="F742" s="605"/>
      <c r="G742" s="220"/>
      <c r="H742" s="220"/>
      <c r="I742" s="220"/>
      <c r="J742" s="223"/>
      <c r="K742" s="317"/>
      <c r="L742" s="317"/>
      <c r="M742" s="224"/>
      <c r="N742" s="344"/>
      <c r="O742" s="222"/>
      <c r="P742" s="226"/>
      <c r="Q742" s="222"/>
      <c r="R742" s="222"/>
      <c r="S742" s="222"/>
      <c r="T742" s="222"/>
    </row>
    <row r="743" spans="1:20" ht="12.75" customHeight="1" x14ac:dyDescent="0.2">
      <c r="A743" s="220"/>
      <c r="B743" s="221"/>
      <c r="C743" s="222"/>
      <c r="D743" s="221"/>
      <c r="E743" s="222"/>
      <c r="F743" s="605"/>
      <c r="G743" s="220"/>
      <c r="H743" s="220"/>
      <c r="I743" s="220"/>
      <c r="J743" s="223"/>
      <c r="K743" s="317"/>
      <c r="L743" s="317"/>
      <c r="M743" s="224"/>
      <c r="N743" s="344"/>
      <c r="O743" s="222"/>
      <c r="P743" s="226"/>
      <c r="Q743" s="222"/>
      <c r="R743" s="222"/>
      <c r="S743" s="222"/>
      <c r="T743" s="222"/>
    </row>
    <row r="744" spans="1:20" ht="12.75" customHeight="1" x14ac:dyDescent="0.2">
      <c r="A744" s="220"/>
      <c r="B744" s="221"/>
      <c r="C744" s="222"/>
      <c r="D744" s="221"/>
      <c r="E744" s="222"/>
      <c r="F744" s="605"/>
      <c r="G744" s="220"/>
      <c r="H744" s="220"/>
      <c r="I744" s="220"/>
      <c r="J744" s="223"/>
      <c r="K744" s="317"/>
      <c r="L744" s="317"/>
      <c r="M744" s="224"/>
      <c r="N744" s="344"/>
      <c r="O744" s="222"/>
      <c r="P744" s="226"/>
      <c r="Q744" s="222"/>
      <c r="R744" s="222"/>
      <c r="S744" s="222"/>
      <c r="T744" s="222"/>
    </row>
    <row r="745" spans="1:20" ht="12.75" customHeight="1" x14ac:dyDescent="0.2">
      <c r="A745" s="220"/>
      <c r="B745" s="221"/>
      <c r="C745" s="222"/>
      <c r="D745" s="221"/>
      <c r="E745" s="222"/>
      <c r="F745" s="605"/>
      <c r="G745" s="220"/>
      <c r="H745" s="220"/>
      <c r="I745" s="220"/>
      <c r="J745" s="223"/>
      <c r="K745" s="317"/>
      <c r="L745" s="317"/>
      <c r="M745" s="224"/>
      <c r="N745" s="344"/>
      <c r="O745" s="222"/>
      <c r="P745" s="226"/>
      <c r="Q745" s="222"/>
      <c r="R745" s="222"/>
      <c r="S745" s="222"/>
      <c r="T745" s="222"/>
    </row>
    <row r="746" spans="1:20" ht="12.75" customHeight="1" x14ac:dyDescent="0.2">
      <c r="A746" s="220"/>
      <c r="B746" s="221"/>
      <c r="C746" s="222"/>
      <c r="D746" s="221"/>
      <c r="E746" s="222"/>
      <c r="F746" s="605"/>
      <c r="G746" s="220"/>
      <c r="H746" s="220"/>
      <c r="I746" s="220"/>
      <c r="J746" s="223"/>
      <c r="K746" s="317"/>
      <c r="L746" s="317"/>
      <c r="M746" s="224"/>
      <c r="N746" s="344"/>
      <c r="O746" s="222"/>
      <c r="P746" s="226"/>
      <c r="Q746" s="222"/>
      <c r="R746" s="222"/>
      <c r="S746" s="222"/>
      <c r="T746" s="222"/>
    </row>
    <row r="747" spans="1:20" ht="12.75" customHeight="1" x14ac:dyDescent="0.2">
      <c r="A747" s="220"/>
      <c r="B747" s="221"/>
      <c r="C747" s="222"/>
      <c r="D747" s="221"/>
      <c r="E747" s="222"/>
      <c r="F747" s="605"/>
      <c r="G747" s="220"/>
      <c r="H747" s="220"/>
      <c r="I747" s="220"/>
      <c r="J747" s="223"/>
      <c r="K747" s="317"/>
      <c r="L747" s="317"/>
      <c r="M747" s="224"/>
      <c r="N747" s="344"/>
      <c r="O747" s="222"/>
      <c r="P747" s="226"/>
      <c r="Q747" s="222"/>
      <c r="R747" s="222"/>
      <c r="S747" s="222"/>
      <c r="T747" s="222"/>
    </row>
    <row r="748" spans="1:20" ht="12.75" customHeight="1" x14ac:dyDescent="0.2">
      <c r="A748" s="220"/>
      <c r="B748" s="221"/>
      <c r="C748" s="222"/>
      <c r="D748" s="221"/>
      <c r="E748" s="222"/>
      <c r="F748" s="605"/>
      <c r="G748" s="220"/>
      <c r="H748" s="220"/>
      <c r="I748" s="220"/>
      <c r="J748" s="223"/>
      <c r="K748" s="317"/>
      <c r="L748" s="317"/>
      <c r="M748" s="224"/>
      <c r="N748" s="344"/>
      <c r="O748" s="222"/>
      <c r="P748" s="226"/>
      <c r="Q748" s="222"/>
      <c r="R748" s="222"/>
      <c r="S748" s="222"/>
      <c r="T748" s="222"/>
    </row>
    <row r="749" spans="1:20" ht="12.75" customHeight="1" x14ac:dyDescent="0.2">
      <c r="A749" s="220"/>
      <c r="B749" s="221"/>
      <c r="C749" s="222"/>
      <c r="D749" s="221"/>
      <c r="E749" s="222"/>
      <c r="F749" s="605"/>
      <c r="G749" s="220"/>
      <c r="H749" s="220"/>
      <c r="I749" s="220"/>
      <c r="J749" s="223"/>
      <c r="K749" s="317"/>
      <c r="L749" s="317"/>
      <c r="M749" s="224"/>
      <c r="N749" s="344"/>
      <c r="O749" s="222"/>
      <c r="P749" s="226"/>
      <c r="Q749" s="222"/>
      <c r="R749" s="222"/>
      <c r="S749" s="222"/>
      <c r="T749" s="222"/>
    </row>
    <row r="750" spans="1:20" ht="12.75" customHeight="1" x14ac:dyDescent="0.2">
      <c r="A750" s="220"/>
      <c r="B750" s="221"/>
      <c r="C750" s="222"/>
      <c r="D750" s="221"/>
      <c r="E750" s="222"/>
      <c r="F750" s="605"/>
      <c r="G750" s="220"/>
      <c r="H750" s="220"/>
      <c r="I750" s="220"/>
      <c r="J750" s="223"/>
      <c r="K750" s="317"/>
      <c r="L750" s="317"/>
      <c r="M750" s="224"/>
      <c r="N750" s="344"/>
      <c r="O750" s="222"/>
      <c r="P750" s="226"/>
      <c r="Q750" s="222"/>
      <c r="R750" s="222"/>
      <c r="S750" s="222"/>
      <c r="T750" s="222"/>
    </row>
    <row r="751" spans="1:20" ht="12.75" customHeight="1" x14ac:dyDescent="0.2">
      <c r="A751" s="220"/>
      <c r="B751" s="221"/>
      <c r="C751" s="222"/>
      <c r="D751" s="221"/>
      <c r="E751" s="222"/>
      <c r="F751" s="605"/>
      <c r="G751" s="220"/>
      <c r="H751" s="220"/>
      <c r="I751" s="220"/>
      <c r="J751" s="223"/>
      <c r="K751" s="317"/>
      <c r="L751" s="317"/>
      <c r="M751" s="224"/>
      <c r="N751" s="344"/>
      <c r="O751" s="222"/>
      <c r="P751" s="226"/>
      <c r="Q751" s="222"/>
      <c r="R751" s="222"/>
      <c r="S751" s="222"/>
      <c r="T751" s="222"/>
    </row>
    <row r="752" spans="1:20" ht="12.75" customHeight="1" x14ac:dyDescent="0.2">
      <c r="A752" s="220"/>
      <c r="B752" s="221"/>
      <c r="C752" s="222"/>
      <c r="D752" s="221"/>
      <c r="E752" s="222"/>
      <c r="F752" s="605"/>
      <c r="G752" s="220"/>
      <c r="H752" s="220"/>
      <c r="I752" s="220"/>
      <c r="J752" s="223"/>
      <c r="K752" s="317"/>
      <c r="L752" s="317"/>
      <c r="M752" s="224"/>
      <c r="N752" s="344"/>
      <c r="O752" s="222"/>
      <c r="P752" s="226"/>
      <c r="Q752" s="222"/>
      <c r="R752" s="222"/>
      <c r="S752" s="222"/>
      <c r="T752" s="222"/>
    </row>
    <row r="753" spans="1:20" ht="12.75" customHeight="1" x14ac:dyDescent="0.2">
      <c r="A753" s="220"/>
      <c r="B753" s="221"/>
      <c r="C753" s="222"/>
      <c r="D753" s="221"/>
      <c r="E753" s="222"/>
      <c r="F753" s="605"/>
      <c r="G753" s="220"/>
      <c r="H753" s="220"/>
      <c r="I753" s="220"/>
      <c r="J753" s="223"/>
      <c r="K753" s="317"/>
      <c r="L753" s="317"/>
      <c r="M753" s="224"/>
      <c r="N753" s="344"/>
      <c r="O753" s="222"/>
      <c r="P753" s="226"/>
      <c r="Q753" s="222"/>
      <c r="R753" s="222"/>
      <c r="S753" s="222"/>
      <c r="T753" s="222"/>
    </row>
    <row r="754" spans="1:20" ht="12.75" customHeight="1" x14ac:dyDescent="0.2">
      <c r="A754" s="220"/>
      <c r="B754" s="221"/>
      <c r="C754" s="222"/>
      <c r="D754" s="221"/>
      <c r="E754" s="222"/>
      <c r="F754" s="605"/>
      <c r="G754" s="220"/>
      <c r="H754" s="220"/>
      <c r="I754" s="220"/>
      <c r="J754" s="223"/>
      <c r="K754" s="317"/>
      <c r="L754" s="317"/>
      <c r="M754" s="224"/>
      <c r="N754" s="344"/>
      <c r="O754" s="222"/>
      <c r="P754" s="226"/>
      <c r="Q754" s="222"/>
      <c r="R754" s="222"/>
      <c r="S754" s="222"/>
      <c r="T754" s="222"/>
    </row>
    <row r="755" spans="1:20" ht="12.75" customHeight="1" x14ac:dyDescent="0.2">
      <c r="A755" s="220"/>
      <c r="B755" s="221"/>
      <c r="C755" s="222"/>
      <c r="D755" s="221"/>
      <c r="E755" s="222"/>
      <c r="F755" s="605"/>
      <c r="G755" s="220"/>
      <c r="H755" s="220"/>
      <c r="I755" s="220"/>
      <c r="J755" s="223"/>
      <c r="K755" s="317"/>
      <c r="L755" s="317"/>
      <c r="M755" s="224"/>
      <c r="N755" s="344"/>
      <c r="O755" s="222"/>
      <c r="P755" s="226"/>
      <c r="Q755" s="222"/>
      <c r="R755" s="222"/>
      <c r="S755" s="222"/>
      <c r="T755" s="222"/>
    </row>
    <row r="756" spans="1:20" ht="12.75" customHeight="1" x14ac:dyDescent="0.2">
      <c r="A756" s="220"/>
      <c r="B756" s="221"/>
      <c r="C756" s="222"/>
      <c r="D756" s="221"/>
      <c r="E756" s="222"/>
      <c r="F756" s="605"/>
      <c r="G756" s="220"/>
      <c r="H756" s="220"/>
      <c r="I756" s="220"/>
      <c r="J756" s="223"/>
      <c r="K756" s="317"/>
      <c r="L756" s="317"/>
      <c r="M756" s="224"/>
      <c r="N756" s="344"/>
      <c r="O756" s="222"/>
      <c r="P756" s="226"/>
      <c r="Q756" s="222"/>
      <c r="R756" s="222"/>
      <c r="S756" s="222"/>
      <c r="T756" s="222"/>
    </row>
    <row r="757" spans="1:20" ht="12.75" customHeight="1" x14ac:dyDescent="0.2">
      <c r="A757" s="220"/>
      <c r="B757" s="221"/>
      <c r="C757" s="222"/>
      <c r="D757" s="221"/>
      <c r="E757" s="222"/>
      <c r="F757" s="605"/>
      <c r="G757" s="220"/>
      <c r="H757" s="220"/>
      <c r="I757" s="220"/>
      <c r="J757" s="223"/>
      <c r="K757" s="317"/>
      <c r="L757" s="317"/>
      <c r="M757" s="224"/>
      <c r="N757" s="344"/>
      <c r="O757" s="222"/>
      <c r="P757" s="226"/>
      <c r="Q757" s="222"/>
      <c r="R757" s="222"/>
      <c r="S757" s="222"/>
      <c r="T757" s="222"/>
    </row>
    <row r="758" spans="1:20" ht="12.75" customHeight="1" x14ac:dyDescent="0.2">
      <c r="A758" s="220"/>
      <c r="B758" s="221"/>
      <c r="C758" s="222"/>
      <c r="D758" s="221"/>
      <c r="E758" s="222"/>
      <c r="F758" s="605"/>
      <c r="G758" s="220"/>
      <c r="H758" s="220"/>
      <c r="I758" s="220"/>
      <c r="J758" s="223"/>
      <c r="K758" s="317"/>
      <c r="L758" s="317"/>
      <c r="M758" s="224"/>
      <c r="N758" s="344"/>
      <c r="O758" s="222"/>
      <c r="P758" s="226"/>
      <c r="Q758" s="222"/>
      <c r="R758" s="222"/>
      <c r="S758" s="222"/>
      <c r="T758" s="222"/>
    </row>
    <row r="759" spans="1:20" ht="12.75" customHeight="1" x14ac:dyDescent="0.2">
      <c r="A759" s="220"/>
      <c r="B759" s="221"/>
      <c r="C759" s="222"/>
      <c r="D759" s="221"/>
      <c r="E759" s="222"/>
      <c r="F759" s="605"/>
      <c r="G759" s="220"/>
      <c r="H759" s="220"/>
      <c r="I759" s="220"/>
      <c r="J759" s="223"/>
      <c r="K759" s="317"/>
      <c r="L759" s="317"/>
      <c r="M759" s="224"/>
      <c r="N759" s="344"/>
      <c r="O759" s="222"/>
      <c r="P759" s="226"/>
      <c r="Q759" s="222"/>
      <c r="R759" s="222"/>
      <c r="S759" s="222"/>
      <c r="T759" s="222"/>
    </row>
    <row r="760" spans="1:20" ht="12.75" customHeight="1" x14ac:dyDescent="0.2">
      <c r="A760" s="220"/>
      <c r="B760" s="221"/>
      <c r="C760" s="222"/>
      <c r="D760" s="221"/>
      <c r="E760" s="222"/>
      <c r="F760" s="605"/>
      <c r="G760" s="220"/>
      <c r="H760" s="220"/>
      <c r="I760" s="220"/>
      <c r="J760" s="223"/>
      <c r="K760" s="317"/>
      <c r="L760" s="317"/>
      <c r="M760" s="224"/>
      <c r="N760" s="344"/>
      <c r="O760" s="222"/>
      <c r="P760" s="226"/>
      <c r="Q760" s="222"/>
      <c r="R760" s="222"/>
      <c r="S760" s="222"/>
      <c r="T760" s="222"/>
    </row>
    <row r="761" spans="1:20" ht="12.75" customHeight="1" x14ac:dyDescent="0.2">
      <c r="A761" s="220"/>
      <c r="B761" s="221"/>
      <c r="C761" s="222"/>
      <c r="D761" s="221"/>
      <c r="E761" s="222"/>
      <c r="F761" s="605"/>
      <c r="G761" s="220"/>
      <c r="H761" s="220"/>
      <c r="I761" s="220"/>
      <c r="J761" s="223"/>
      <c r="K761" s="317"/>
      <c r="L761" s="317"/>
      <c r="M761" s="224"/>
      <c r="N761" s="344"/>
      <c r="O761" s="222"/>
      <c r="P761" s="226"/>
      <c r="Q761" s="222"/>
      <c r="R761" s="222"/>
      <c r="S761" s="222"/>
      <c r="T761" s="222"/>
    </row>
    <row r="762" spans="1:20" ht="12.75" customHeight="1" x14ac:dyDescent="0.2">
      <c r="A762" s="220"/>
      <c r="B762" s="221"/>
      <c r="C762" s="222"/>
      <c r="D762" s="221"/>
      <c r="E762" s="222"/>
      <c r="F762" s="605"/>
      <c r="G762" s="220"/>
      <c r="H762" s="220"/>
      <c r="I762" s="220"/>
      <c r="J762" s="223"/>
      <c r="K762" s="317"/>
      <c r="L762" s="317"/>
      <c r="M762" s="224"/>
      <c r="N762" s="344"/>
      <c r="O762" s="222"/>
      <c r="P762" s="226"/>
      <c r="Q762" s="222"/>
      <c r="R762" s="222"/>
      <c r="S762" s="222"/>
      <c r="T762" s="222"/>
    </row>
    <row r="763" spans="1:20" ht="12.75" customHeight="1" x14ac:dyDescent="0.2">
      <c r="A763" s="220"/>
      <c r="B763" s="221"/>
      <c r="C763" s="222"/>
      <c r="D763" s="221"/>
      <c r="E763" s="222"/>
      <c r="F763" s="605"/>
      <c r="G763" s="220"/>
      <c r="H763" s="220"/>
      <c r="I763" s="220"/>
      <c r="J763" s="223"/>
      <c r="K763" s="317"/>
      <c r="L763" s="317"/>
      <c r="M763" s="224"/>
      <c r="N763" s="344"/>
      <c r="O763" s="222"/>
      <c r="P763" s="226"/>
      <c r="Q763" s="222"/>
      <c r="R763" s="222"/>
      <c r="S763" s="222"/>
      <c r="T763" s="222"/>
    </row>
    <row r="764" spans="1:20" ht="12.75" customHeight="1" x14ac:dyDescent="0.2">
      <c r="A764" s="220"/>
      <c r="B764" s="221"/>
      <c r="C764" s="222"/>
      <c r="D764" s="221"/>
      <c r="E764" s="222"/>
      <c r="F764" s="605"/>
      <c r="G764" s="220"/>
      <c r="H764" s="220"/>
      <c r="I764" s="220"/>
      <c r="J764" s="223"/>
      <c r="K764" s="317"/>
      <c r="L764" s="317"/>
      <c r="M764" s="224"/>
      <c r="N764" s="344"/>
      <c r="O764" s="222"/>
      <c r="P764" s="226"/>
      <c r="Q764" s="222"/>
      <c r="R764" s="222"/>
      <c r="S764" s="222"/>
      <c r="T764" s="222"/>
    </row>
    <row r="765" spans="1:20" ht="12.75" customHeight="1" x14ac:dyDescent="0.2">
      <c r="A765" s="220"/>
      <c r="B765" s="221"/>
      <c r="C765" s="222"/>
      <c r="D765" s="221"/>
      <c r="E765" s="222"/>
      <c r="F765" s="605"/>
      <c r="G765" s="220"/>
      <c r="H765" s="220"/>
      <c r="I765" s="220"/>
      <c r="J765" s="223"/>
      <c r="K765" s="317"/>
      <c r="L765" s="317"/>
      <c r="M765" s="224"/>
      <c r="N765" s="344"/>
      <c r="O765" s="222"/>
      <c r="P765" s="226"/>
      <c r="Q765" s="222"/>
      <c r="R765" s="222"/>
      <c r="S765" s="222"/>
      <c r="T765" s="222"/>
    </row>
    <row r="766" spans="1:20" ht="12.75" customHeight="1" x14ac:dyDescent="0.2">
      <c r="A766" s="220"/>
      <c r="B766" s="221"/>
      <c r="C766" s="222"/>
      <c r="D766" s="221"/>
      <c r="E766" s="222"/>
      <c r="F766" s="605"/>
      <c r="G766" s="220"/>
      <c r="H766" s="220"/>
      <c r="I766" s="220"/>
      <c r="J766" s="223"/>
      <c r="K766" s="317"/>
      <c r="L766" s="317"/>
      <c r="M766" s="224"/>
      <c r="N766" s="344"/>
      <c r="O766" s="222"/>
      <c r="P766" s="226"/>
      <c r="Q766" s="222"/>
      <c r="R766" s="222"/>
      <c r="S766" s="222"/>
      <c r="T766" s="222"/>
    </row>
    <row r="767" spans="1:20" ht="12.75" customHeight="1" x14ac:dyDescent="0.2">
      <c r="A767" s="220"/>
      <c r="B767" s="221"/>
      <c r="C767" s="222"/>
      <c r="D767" s="221"/>
      <c r="E767" s="222"/>
      <c r="F767" s="605"/>
      <c r="G767" s="220"/>
      <c r="H767" s="220"/>
      <c r="I767" s="220"/>
      <c r="J767" s="223"/>
      <c r="K767" s="317"/>
      <c r="L767" s="317"/>
      <c r="M767" s="224"/>
      <c r="N767" s="344"/>
      <c r="O767" s="222"/>
      <c r="P767" s="226"/>
      <c r="Q767" s="222"/>
      <c r="R767" s="222"/>
      <c r="S767" s="222"/>
      <c r="T767" s="222"/>
    </row>
    <row r="768" spans="1:20" ht="12.75" customHeight="1" x14ac:dyDescent="0.2">
      <c r="A768" s="220"/>
      <c r="B768" s="221"/>
      <c r="C768" s="222"/>
      <c r="D768" s="221"/>
      <c r="E768" s="222"/>
      <c r="F768" s="605"/>
      <c r="G768" s="220"/>
      <c r="H768" s="220"/>
      <c r="I768" s="220"/>
      <c r="J768" s="223"/>
      <c r="K768" s="317"/>
      <c r="L768" s="317"/>
      <c r="M768" s="224"/>
      <c r="N768" s="344"/>
      <c r="O768" s="222"/>
      <c r="P768" s="226"/>
      <c r="Q768" s="222"/>
      <c r="R768" s="222"/>
      <c r="S768" s="222"/>
      <c r="T768" s="222"/>
    </row>
    <row r="769" spans="1:20" ht="12.75" customHeight="1" x14ac:dyDescent="0.2">
      <c r="A769" s="220"/>
      <c r="B769" s="221"/>
      <c r="C769" s="222"/>
      <c r="D769" s="221"/>
      <c r="E769" s="222"/>
      <c r="F769" s="605"/>
      <c r="G769" s="220"/>
      <c r="H769" s="220"/>
      <c r="I769" s="220"/>
      <c r="J769" s="223"/>
      <c r="K769" s="317"/>
      <c r="L769" s="317"/>
      <c r="M769" s="224"/>
      <c r="N769" s="344"/>
      <c r="O769" s="222"/>
      <c r="P769" s="226"/>
      <c r="Q769" s="222"/>
      <c r="R769" s="222"/>
      <c r="S769" s="222"/>
      <c r="T769" s="222"/>
    </row>
    <row r="770" spans="1:20" ht="12.75" customHeight="1" x14ac:dyDescent="0.2">
      <c r="A770" s="220"/>
      <c r="B770" s="221"/>
      <c r="C770" s="222"/>
      <c r="D770" s="221"/>
      <c r="E770" s="222"/>
      <c r="F770" s="605"/>
      <c r="G770" s="220"/>
      <c r="H770" s="220"/>
      <c r="I770" s="220"/>
      <c r="J770" s="223"/>
      <c r="K770" s="317"/>
      <c r="L770" s="317"/>
      <c r="M770" s="224"/>
      <c r="N770" s="344"/>
      <c r="O770" s="222"/>
      <c r="P770" s="226"/>
      <c r="Q770" s="222"/>
      <c r="R770" s="222"/>
      <c r="S770" s="222"/>
      <c r="T770" s="222"/>
    </row>
    <row r="771" spans="1:20" ht="12.75" customHeight="1" x14ac:dyDescent="0.2">
      <c r="A771" s="220"/>
      <c r="B771" s="221"/>
      <c r="C771" s="222"/>
      <c r="D771" s="221"/>
      <c r="E771" s="222"/>
      <c r="F771" s="605"/>
      <c r="G771" s="220"/>
      <c r="H771" s="220"/>
      <c r="I771" s="220"/>
      <c r="J771" s="223"/>
      <c r="K771" s="317"/>
      <c r="L771" s="317"/>
      <c r="M771" s="224"/>
      <c r="N771" s="344"/>
      <c r="O771" s="222"/>
      <c r="P771" s="226"/>
      <c r="Q771" s="222"/>
      <c r="R771" s="222"/>
      <c r="S771" s="222"/>
      <c r="T771" s="222"/>
    </row>
    <row r="772" spans="1:20" ht="12.75" customHeight="1" x14ac:dyDescent="0.2">
      <c r="A772" s="220"/>
      <c r="B772" s="221"/>
      <c r="C772" s="222"/>
      <c r="D772" s="221"/>
      <c r="E772" s="222"/>
      <c r="F772" s="605"/>
      <c r="G772" s="220"/>
      <c r="H772" s="220"/>
      <c r="I772" s="220"/>
      <c r="J772" s="223"/>
      <c r="K772" s="317"/>
      <c r="L772" s="317"/>
      <c r="M772" s="224"/>
      <c r="N772" s="344"/>
      <c r="O772" s="222"/>
      <c r="P772" s="226"/>
      <c r="Q772" s="222"/>
      <c r="R772" s="222"/>
      <c r="S772" s="222"/>
      <c r="T772" s="222"/>
    </row>
    <row r="773" spans="1:20" ht="12.75" customHeight="1" x14ac:dyDescent="0.2">
      <c r="A773" s="220"/>
      <c r="B773" s="221"/>
      <c r="C773" s="222"/>
      <c r="D773" s="221"/>
      <c r="E773" s="222"/>
      <c r="F773" s="605"/>
      <c r="G773" s="220"/>
      <c r="H773" s="220"/>
      <c r="I773" s="220"/>
      <c r="J773" s="223"/>
      <c r="K773" s="317"/>
      <c r="L773" s="317"/>
      <c r="M773" s="224"/>
      <c r="N773" s="344"/>
      <c r="O773" s="222"/>
      <c r="P773" s="226"/>
      <c r="Q773" s="222"/>
      <c r="R773" s="222"/>
      <c r="S773" s="222"/>
      <c r="T773" s="222"/>
    </row>
    <row r="774" spans="1:20" ht="12.75" customHeight="1" x14ac:dyDescent="0.2">
      <c r="A774" s="220"/>
      <c r="B774" s="221"/>
      <c r="C774" s="222"/>
      <c r="D774" s="221"/>
      <c r="E774" s="222"/>
      <c r="F774" s="605"/>
      <c r="G774" s="220"/>
      <c r="H774" s="220"/>
      <c r="I774" s="220"/>
      <c r="J774" s="223"/>
      <c r="K774" s="317"/>
      <c r="L774" s="317"/>
      <c r="M774" s="224"/>
      <c r="N774" s="344"/>
      <c r="O774" s="222"/>
      <c r="P774" s="226"/>
      <c r="Q774" s="222"/>
      <c r="R774" s="222"/>
      <c r="S774" s="222"/>
      <c r="T774" s="222"/>
    </row>
    <row r="775" spans="1:20" ht="12.75" customHeight="1" x14ac:dyDescent="0.2">
      <c r="A775" s="220"/>
      <c r="B775" s="221"/>
      <c r="C775" s="222"/>
      <c r="D775" s="221"/>
      <c r="E775" s="222"/>
      <c r="F775" s="605"/>
      <c r="G775" s="220"/>
      <c r="H775" s="220"/>
      <c r="I775" s="220"/>
      <c r="J775" s="223"/>
      <c r="K775" s="317"/>
      <c r="L775" s="317"/>
      <c r="M775" s="224"/>
      <c r="N775" s="344"/>
      <c r="O775" s="222"/>
      <c r="P775" s="226"/>
      <c r="Q775" s="222"/>
      <c r="R775" s="222"/>
      <c r="S775" s="222"/>
      <c r="T775" s="222"/>
    </row>
    <row r="776" spans="1:20" ht="12.75" customHeight="1" x14ac:dyDescent="0.2">
      <c r="A776" s="220"/>
      <c r="B776" s="221"/>
      <c r="C776" s="222"/>
      <c r="D776" s="221"/>
      <c r="E776" s="222"/>
      <c r="F776" s="605"/>
      <c r="G776" s="220"/>
      <c r="H776" s="220"/>
      <c r="I776" s="220"/>
      <c r="J776" s="223"/>
      <c r="K776" s="317"/>
      <c r="L776" s="317"/>
      <c r="M776" s="224"/>
      <c r="N776" s="344"/>
      <c r="O776" s="222"/>
      <c r="P776" s="226"/>
      <c r="Q776" s="222"/>
      <c r="R776" s="222"/>
      <c r="S776" s="222"/>
      <c r="T776" s="222"/>
    </row>
    <row r="777" spans="1:20" ht="12.75" customHeight="1" x14ac:dyDescent="0.2">
      <c r="A777" s="220"/>
      <c r="B777" s="221"/>
      <c r="C777" s="222"/>
      <c r="D777" s="221"/>
      <c r="E777" s="222"/>
      <c r="F777" s="605"/>
      <c r="G777" s="220"/>
      <c r="H777" s="220"/>
      <c r="I777" s="220"/>
      <c r="J777" s="223"/>
      <c r="K777" s="317"/>
      <c r="L777" s="317"/>
      <c r="M777" s="224"/>
      <c r="N777" s="344"/>
      <c r="O777" s="222"/>
      <c r="P777" s="226"/>
      <c r="Q777" s="222"/>
      <c r="R777" s="222"/>
      <c r="S777" s="222"/>
      <c r="T777" s="222"/>
    </row>
    <row r="778" spans="1:20" ht="12.75" customHeight="1" x14ac:dyDescent="0.2">
      <c r="A778" s="220"/>
      <c r="B778" s="221"/>
      <c r="C778" s="222"/>
      <c r="D778" s="221"/>
      <c r="E778" s="222"/>
      <c r="F778" s="605"/>
      <c r="G778" s="220"/>
      <c r="H778" s="220"/>
      <c r="I778" s="220"/>
      <c r="J778" s="223"/>
      <c r="K778" s="317"/>
      <c r="L778" s="317"/>
      <c r="M778" s="224"/>
      <c r="N778" s="344"/>
      <c r="O778" s="222"/>
      <c r="P778" s="226"/>
      <c r="Q778" s="222"/>
      <c r="R778" s="222"/>
      <c r="S778" s="222"/>
      <c r="T778" s="222"/>
    </row>
    <row r="779" spans="1:20" ht="12.75" customHeight="1" x14ac:dyDescent="0.2">
      <c r="A779" s="220"/>
      <c r="B779" s="221"/>
      <c r="C779" s="222"/>
      <c r="D779" s="221"/>
      <c r="E779" s="222"/>
      <c r="F779" s="605"/>
      <c r="G779" s="220"/>
      <c r="H779" s="220"/>
      <c r="I779" s="220"/>
      <c r="J779" s="223"/>
      <c r="K779" s="317"/>
      <c r="L779" s="317"/>
      <c r="M779" s="224"/>
      <c r="N779" s="344"/>
      <c r="O779" s="222"/>
      <c r="P779" s="226"/>
      <c r="Q779" s="222"/>
      <c r="R779" s="222"/>
      <c r="S779" s="222"/>
      <c r="T779" s="222"/>
    </row>
    <row r="780" spans="1:20" ht="12.75" customHeight="1" x14ac:dyDescent="0.2">
      <c r="A780" s="220"/>
      <c r="B780" s="221"/>
      <c r="C780" s="222"/>
      <c r="D780" s="221"/>
      <c r="E780" s="222"/>
      <c r="F780" s="605"/>
      <c r="G780" s="220"/>
      <c r="H780" s="220"/>
      <c r="I780" s="220"/>
      <c r="J780" s="223"/>
      <c r="K780" s="317"/>
      <c r="L780" s="317"/>
      <c r="M780" s="224"/>
      <c r="N780" s="344"/>
      <c r="O780" s="222"/>
      <c r="P780" s="226"/>
      <c r="Q780" s="222"/>
      <c r="R780" s="222"/>
      <c r="S780" s="222"/>
      <c r="T780" s="222"/>
    </row>
    <row r="781" spans="1:20" ht="12.75" customHeight="1" x14ac:dyDescent="0.2">
      <c r="A781" s="220"/>
      <c r="B781" s="221"/>
      <c r="C781" s="222"/>
      <c r="D781" s="221"/>
      <c r="E781" s="222"/>
      <c r="F781" s="605"/>
      <c r="G781" s="220"/>
      <c r="H781" s="220"/>
      <c r="I781" s="220"/>
      <c r="J781" s="223"/>
      <c r="K781" s="317"/>
      <c r="L781" s="317"/>
      <c r="M781" s="224"/>
      <c r="N781" s="344"/>
      <c r="O781" s="222"/>
      <c r="P781" s="226"/>
      <c r="Q781" s="222"/>
      <c r="R781" s="222"/>
      <c r="S781" s="222"/>
      <c r="T781" s="222"/>
    </row>
    <row r="782" spans="1:20" ht="12.75" customHeight="1" x14ac:dyDescent="0.2">
      <c r="A782" s="220"/>
      <c r="B782" s="221"/>
      <c r="C782" s="222"/>
      <c r="D782" s="221"/>
      <c r="E782" s="222"/>
      <c r="F782" s="605"/>
      <c r="G782" s="220"/>
      <c r="H782" s="220"/>
      <c r="I782" s="220"/>
      <c r="J782" s="223"/>
      <c r="K782" s="317"/>
      <c r="L782" s="317"/>
      <c r="M782" s="224"/>
      <c r="N782" s="344"/>
      <c r="O782" s="222"/>
      <c r="P782" s="226"/>
      <c r="Q782" s="222"/>
      <c r="R782" s="222"/>
      <c r="S782" s="222"/>
      <c r="T782" s="222"/>
    </row>
    <row r="783" spans="1:20" ht="12.75" customHeight="1" x14ac:dyDescent="0.2">
      <c r="A783" s="220"/>
      <c r="B783" s="221"/>
      <c r="C783" s="222"/>
      <c r="D783" s="221"/>
      <c r="E783" s="222"/>
      <c r="F783" s="605"/>
      <c r="G783" s="220"/>
      <c r="H783" s="220"/>
      <c r="I783" s="220"/>
      <c r="J783" s="223"/>
      <c r="K783" s="317"/>
      <c r="L783" s="317"/>
      <c r="M783" s="224"/>
      <c r="N783" s="344"/>
      <c r="O783" s="222"/>
      <c r="P783" s="226"/>
      <c r="Q783" s="222"/>
      <c r="R783" s="222"/>
      <c r="S783" s="222"/>
      <c r="T783" s="222"/>
    </row>
    <row r="784" spans="1:20" ht="12.75" customHeight="1" x14ac:dyDescent="0.2">
      <c r="A784" s="220"/>
      <c r="B784" s="221"/>
      <c r="C784" s="222"/>
      <c r="D784" s="221"/>
      <c r="E784" s="222"/>
      <c r="F784" s="605"/>
      <c r="G784" s="220"/>
      <c r="H784" s="220"/>
      <c r="I784" s="220"/>
      <c r="J784" s="223"/>
      <c r="K784" s="317"/>
      <c r="L784" s="317"/>
      <c r="M784" s="224"/>
      <c r="N784" s="344"/>
      <c r="O784" s="222"/>
      <c r="P784" s="226"/>
      <c r="Q784" s="222"/>
      <c r="R784" s="222"/>
      <c r="S784" s="222"/>
      <c r="T784" s="222"/>
    </row>
    <row r="785" spans="1:20" ht="12.75" customHeight="1" x14ac:dyDescent="0.2">
      <c r="A785" s="220"/>
      <c r="B785" s="221"/>
      <c r="C785" s="222"/>
      <c r="D785" s="221"/>
      <c r="E785" s="222"/>
      <c r="F785" s="605"/>
      <c r="G785" s="220"/>
      <c r="H785" s="220"/>
      <c r="I785" s="220"/>
      <c r="J785" s="223"/>
      <c r="K785" s="317"/>
      <c r="L785" s="317"/>
      <c r="M785" s="224"/>
      <c r="N785" s="344"/>
      <c r="O785" s="222"/>
      <c r="P785" s="226"/>
      <c r="Q785" s="222"/>
      <c r="R785" s="222"/>
      <c r="S785" s="222"/>
      <c r="T785" s="222"/>
    </row>
    <row r="786" spans="1:20" ht="12.75" customHeight="1" x14ac:dyDescent="0.2">
      <c r="A786" s="220"/>
      <c r="B786" s="221"/>
      <c r="C786" s="222"/>
      <c r="D786" s="221"/>
      <c r="E786" s="222"/>
      <c r="F786" s="605"/>
      <c r="G786" s="220"/>
      <c r="H786" s="220"/>
      <c r="I786" s="220"/>
      <c r="J786" s="223"/>
      <c r="K786" s="317"/>
      <c r="L786" s="317"/>
      <c r="M786" s="224"/>
      <c r="N786" s="344"/>
      <c r="O786" s="222"/>
      <c r="P786" s="226"/>
      <c r="Q786" s="222"/>
      <c r="R786" s="222"/>
      <c r="S786" s="222"/>
      <c r="T786" s="222"/>
    </row>
    <row r="787" spans="1:20" ht="12.75" customHeight="1" x14ac:dyDescent="0.2">
      <c r="A787" s="220"/>
      <c r="B787" s="221"/>
      <c r="C787" s="222"/>
      <c r="D787" s="221"/>
      <c r="E787" s="222"/>
      <c r="F787" s="605"/>
      <c r="G787" s="220"/>
      <c r="H787" s="220"/>
      <c r="I787" s="220"/>
      <c r="J787" s="223"/>
      <c r="K787" s="317"/>
      <c r="L787" s="317"/>
      <c r="M787" s="224"/>
      <c r="N787" s="344"/>
      <c r="O787" s="222"/>
      <c r="P787" s="226"/>
      <c r="Q787" s="222"/>
      <c r="R787" s="222"/>
      <c r="S787" s="222"/>
      <c r="T787" s="222"/>
    </row>
    <row r="788" spans="1:20" ht="12.75" customHeight="1" x14ac:dyDescent="0.2">
      <c r="A788" s="220"/>
      <c r="B788" s="221"/>
      <c r="C788" s="222"/>
      <c r="D788" s="221"/>
      <c r="E788" s="222"/>
      <c r="F788" s="605"/>
      <c r="G788" s="220"/>
      <c r="H788" s="220"/>
      <c r="I788" s="220"/>
      <c r="J788" s="223"/>
      <c r="K788" s="317"/>
      <c r="L788" s="317"/>
      <c r="M788" s="224"/>
      <c r="N788" s="344"/>
      <c r="O788" s="222"/>
      <c r="P788" s="226"/>
      <c r="Q788" s="222"/>
      <c r="R788" s="222"/>
      <c r="S788" s="222"/>
      <c r="T788" s="222"/>
    </row>
    <row r="789" spans="1:20" ht="12.75" customHeight="1" x14ac:dyDescent="0.2">
      <c r="A789" s="220"/>
      <c r="B789" s="221"/>
      <c r="C789" s="222"/>
      <c r="D789" s="221"/>
      <c r="E789" s="222"/>
      <c r="F789" s="605"/>
      <c r="G789" s="220"/>
      <c r="H789" s="220"/>
      <c r="I789" s="220"/>
      <c r="J789" s="223"/>
      <c r="K789" s="317"/>
      <c r="L789" s="317"/>
      <c r="M789" s="224"/>
      <c r="N789" s="344"/>
      <c r="O789" s="222"/>
      <c r="P789" s="226"/>
      <c r="Q789" s="222"/>
      <c r="R789" s="222"/>
      <c r="S789" s="222"/>
      <c r="T789" s="222"/>
    </row>
    <row r="790" spans="1:20" ht="12.75" customHeight="1" x14ac:dyDescent="0.2">
      <c r="A790" s="220"/>
      <c r="B790" s="221"/>
      <c r="C790" s="222"/>
      <c r="D790" s="221"/>
      <c r="E790" s="222"/>
      <c r="F790" s="605"/>
      <c r="G790" s="220"/>
      <c r="H790" s="220"/>
      <c r="I790" s="220"/>
      <c r="J790" s="223"/>
      <c r="K790" s="317"/>
      <c r="L790" s="317"/>
      <c r="M790" s="224"/>
      <c r="N790" s="344"/>
      <c r="O790" s="222"/>
      <c r="P790" s="226"/>
      <c r="Q790" s="222"/>
      <c r="R790" s="222"/>
      <c r="S790" s="222"/>
      <c r="T790" s="222"/>
    </row>
    <row r="791" spans="1:20" ht="12.75" customHeight="1" x14ac:dyDescent="0.2">
      <c r="A791" s="220"/>
      <c r="B791" s="221"/>
      <c r="C791" s="222"/>
      <c r="D791" s="221"/>
      <c r="E791" s="222"/>
      <c r="F791" s="605"/>
      <c r="G791" s="220"/>
      <c r="H791" s="220"/>
      <c r="I791" s="220"/>
      <c r="J791" s="223"/>
      <c r="K791" s="317"/>
      <c r="L791" s="317"/>
      <c r="M791" s="224"/>
      <c r="N791" s="344"/>
      <c r="O791" s="222"/>
      <c r="P791" s="226"/>
      <c r="Q791" s="222"/>
      <c r="R791" s="222"/>
      <c r="S791" s="222"/>
      <c r="T791" s="222"/>
    </row>
    <row r="792" spans="1:20" ht="12.75" customHeight="1" x14ac:dyDescent="0.2">
      <c r="A792" s="220"/>
      <c r="B792" s="221"/>
      <c r="C792" s="222"/>
      <c r="D792" s="221"/>
      <c r="E792" s="222"/>
      <c r="F792" s="605"/>
      <c r="G792" s="220"/>
      <c r="H792" s="220"/>
      <c r="I792" s="220"/>
      <c r="J792" s="223"/>
      <c r="K792" s="317"/>
      <c r="L792" s="317"/>
      <c r="M792" s="224"/>
      <c r="N792" s="344"/>
      <c r="O792" s="222"/>
      <c r="P792" s="226"/>
      <c r="Q792" s="222"/>
      <c r="R792" s="222"/>
      <c r="S792" s="222"/>
      <c r="T792" s="222"/>
    </row>
    <row r="793" spans="1:20" ht="12.75" customHeight="1" x14ac:dyDescent="0.2">
      <c r="A793" s="220"/>
      <c r="B793" s="221"/>
      <c r="C793" s="222"/>
      <c r="D793" s="221"/>
      <c r="E793" s="222"/>
      <c r="F793" s="605"/>
      <c r="G793" s="220"/>
      <c r="H793" s="220"/>
      <c r="I793" s="220"/>
      <c r="J793" s="223"/>
      <c r="K793" s="317"/>
      <c r="L793" s="317"/>
      <c r="M793" s="224"/>
      <c r="N793" s="344"/>
      <c r="O793" s="222"/>
      <c r="P793" s="226"/>
      <c r="Q793" s="222"/>
      <c r="R793" s="222"/>
      <c r="S793" s="222"/>
      <c r="T793" s="222"/>
    </row>
    <row r="794" spans="1:20" ht="12.75" customHeight="1" x14ac:dyDescent="0.2">
      <c r="A794" s="220"/>
      <c r="B794" s="221"/>
      <c r="C794" s="222"/>
      <c r="D794" s="221"/>
      <c r="E794" s="222"/>
      <c r="F794" s="605"/>
      <c r="G794" s="220"/>
      <c r="H794" s="220"/>
      <c r="I794" s="220"/>
      <c r="J794" s="223"/>
      <c r="K794" s="317"/>
      <c r="L794" s="317"/>
      <c r="M794" s="224"/>
      <c r="N794" s="344"/>
      <c r="O794" s="222"/>
      <c r="P794" s="226"/>
      <c r="Q794" s="222"/>
      <c r="R794" s="222"/>
      <c r="S794" s="222"/>
      <c r="T794" s="222"/>
    </row>
    <row r="795" spans="1:20" ht="12.75" customHeight="1" x14ac:dyDescent="0.2">
      <c r="A795" s="220"/>
      <c r="B795" s="221"/>
      <c r="C795" s="222"/>
      <c r="D795" s="221"/>
      <c r="E795" s="222"/>
      <c r="F795" s="605"/>
      <c r="G795" s="220"/>
      <c r="H795" s="220"/>
      <c r="I795" s="220"/>
      <c r="J795" s="223"/>
      <c r="K795" s="317"/>
      <c r="L795" s="317"/>
      <c r="M795" s="224"/>
      <c r="N795" s="344"/>
      <c r="O795" s="222"/>
      <c r="P795" s="226"/>
      <c r="Q795" s="222"/>
      <c r="R795" s="222"/>
      <c r="S795" s="222"/>
      <c r="T795" s="222"/>
    </row>
    <row r="796" spans="1:20" ht="12.75" customHeight="1" x14ac:dyDescent="0.2">
      <c r="A796" s="220"/>
      <c r="B796" s="221"/>
      <c r="C796" s="222"/>
      <c r="D796" s="221"/>
      <c r="E796" s="222"/>
      <c r="F796" s="605"/>
      <c r="G796" s="220"/>
      <c r="H796" s="220"/>
      <c r="I796" s="220"/>
      <c r="J796" s="223"/>
      <c r="K796" s="317"/>
      <c r="L796" s="317"/>
      <c r="M796" s="224"/>
      <c r="N796" s="344"/>
      <c r="O796" s="222"/>
      <c r="P796" s="226"/>
      <c r="Q796" s="222"/>
      <c r="R796" s="222"/>
      <c r="S796" s="222"/>
      <c r="T796" s="222"/>
    </row>
    <row r="797" spans="1:20" ht="12.75" customHeight="1" x14ac:dyDescent="0.2">
      <c r="A797" s="220"/>
      <c r="B797" s="221"/>
      <c r="C797" s="222"/>
      <c r="D797" s="221"/>
      <c r="E797" s="222"/>
      <c r="F797" s="605"/>
      <c r="G797" s="220"/>
      <c r="H797" s="220"/>
      <c r="I797" s="220"/>
      <c r="J797" s="223"/>
      <c r="K797" s="317"/>
      <c r="L797" s="317"/>
      <c r="M797" s="224"/>
      <c r="N797" s="344"/>
      <c r="O797" s="222"/>
      <c r="P797" s="226"/>
      <c r="Q797" s="222"/>
      <c r="R797" s="222"/>
      <c r="S797" s="222"/>
      <c r="T797" s="222"/>
    </row>
    <row r="798" spans="1:20" ht="12.75" customHeight="1" x14ac:dyDescent="0.2">
      <c r="A798" s="220"/>
      <c r="B798" s="221"/>
      <c r="C798" s="222"/>
      <c r="D798" s="221"/>
      <c r="E798" s="222"/>
      <c r="F798" s="605"/>
      <c r="G798" s="220"/>
      <c r="H798" s="220"/>
      <c r="I798" s="220"/>
      <c r="J798" s="223"/>
      <c r="K798" s="317"/>
      <c r="L798" s="317"/>
      <c r="M798" s="224"/>
      <c r="N798" s="344"/>
      <c r="O798" s="222"/>
      <c r="P798" s="226"/>
      <c r="Q798" s="222"/>
      <c r="R798" s="222"/>
      <c r="S798" s="222"/>
      <c r="T798" s="222"/>
    </row>
    <row r="799" spans="1:20" ht="12.75" customHeight="1" x14ac:dyDescent="0.2">
      <c r="A799" s="220"/>
      <c r="B799" s="221"/>
      <c r="C799" s="222"/>
      <c r="D799" s="221"/>
      <c r="E799" s="222"/>
      <c r="F799" s="605"/>
      <c r="G799" s="220"/>
      <c r="H799" s="220"/>
      <c r="I799" s="220"/>
      <c r="J799" s="223"/>
      <c r="K799" s="317"/>
      <c r="L799" s="317"/>
      <c r="M799" s="224"/>
      <c r="N799" s="344"/>
      <c r="O799" s="222"/>
      <c r="P799" s="226"/>
      <c r="Q799" s="222"/>
      <c r="R799" s="222"/>
      <c r="S799" s="222"/>
      <c r="T799" s="222"/>
    </row>
    <row r="800" spans="1:20" ht="12.75" customHeight="1" x14ac:dyDescent="0.2">
      <c r="A800" s="220"/>
      <c r="B800" s="221"/>
      <c r="C800" s="222"/>
      <c r="D800" s="221"/>
      <c r="E800" s="222"/>
      <c r="F800" s="605"/>
      <c r="G800" s="220"/>
      <c r="H800" s="220"/>
      <c r="I800" s="220"/>
      <c r="J800" s="223"/>
      <c r="K800" s="317"/>
      <c r="L800" s="317"/>
      <c r="M800" s="224"/>
      <c r="N800" s="344"/>
      <c r="O800" s="222"/>
      <c r="P800" s="226"/>
      <c r="Q800" s="222"/>
      <c r="R800" s="222"/>
      <c r="S800" s="222"/>
      <c r="T800" s="222"/>
    </row>
    <row r="801" spans="1:20" ht="12.75" customHeight="1" x14ac:dyDescent="0.2">
      <c r="A801" s="220"/>
      <c r="B801" s="221"/>
      <c r="C801" s="222"/>
      <c r="D801" s="221"/>
      <c r="E801" s="222"/>
      <c r="F801" s="605"/>
      <c r="G801" s="220"/>
      <c r="H801" s="220"/>
      <c r="I801" s="220"/>
      <c r="J801" s="223"/>
      <c r="K801" s="317"/>
      <c r="L801" s="317"/>
      <c r="M801" s="224"/>
      <c r="N801" s="344"/>
      <c r="O801" s="222"/>
      <c r="P801" s="226"/>
      <c r="Q801" s="222"/>
      <c r="R801" s="222"/>
      <c r="S801" s="222"/>
      <c r="T801" s="222"/>
    </row>
    <row r="802" spans="1:20" ht="12.75" customHeight="1" x14ac:dyDescent="0.2">
      <c r="A802" s="220"/>
      <c r="B802" s="221"/>
      <c r="C802" s="222"/>
      <c r="D802" s="221"/>
      <c r="E802" s="222"/>
      <c r="F802" s="605"/>
      <c r="G802" s="220"/>
      <c r="H802" s="220"/>
      <c r="I802" s="220"/>
      <c r="J802" s="223"/>
      <c r="K802" s="317"/>
      <c r="L802" s="317"/>
      <c r="M802" s="224"/>
      <c r="N802" s="344"/>
      <c r="O802" s="222"/>
      <c r="P802" s="226"/>
      <c r="Q802" s="222"/>
      <c r="R802" s="222"/>
      <c r="S802" s="222"/>
      <c r="T802" s="222"/>
    </row>
    <row r="803" spans="1:20" ht="12.75" customHeight="1" x14ac:dyDescent="0.2">
      <c r="A803" s="220"/>
      <c r="B803" s="221"/>
      <c r="C803" s="222"/>
      <c r="D803" s="221"/>
      <c r="E803" s="222"/>
      <c r="F803" s="605"/>
      <c r="G803" s="220"/>
      <c r="H803" s="220"/>
      <c r="I803" s="220"/>
      <c r="J803" s="223"/>
      <c r="K803" s="317"/>
      <c r="L803" s="317"/>
      <c r="M803" s="224"/>
      <c r="N803" s="344"/>
      <c r="O803" s="222"/>
      <c r="P803" s="226"/>
      <c r="Q803" s="222"/>
      <c r="R803" s="222"/>
      <c r="S803" s="222"/>
      <c r="T803" s="222"/>
    </row>
    <row r="804" spans="1:20" ht="12.75" customHeight="1" x14ac:dyDescent="0.2">
      <c r="A804" s="220"/>
      <c r="B804" s="221"/>
      <c r="C804" s="222"/>
      <c r="D804" s="221"/>
      <c r="E804" s="222"/>
      <c r="F804" s="605"/>
      <c r="G804" s="220"/>
      <c r="H804" s="220"/>
      <c r="I804" s="220"/>
      <c r="J804" s="223"/>
      <c r="K804" s="317"/>
      <c r="L804" s="317"/>
      <c r="M804" s="224"/>
      <c r="N804" s="344"/>
      <c r="O804" s="222"/>
      <c r="P804" s="226"/>
      <c r="Q804" s="222"/>
      <c r="R804" s="222"/>
      <c r="S804" s="222"/>
      <c r="T804" s="222"/>
    </row>
    <row r="805" spans="1:20" ht="12.75" customHeight="1" x14ac:dyDescent="0.2">
      <c r="A805" s="220"/>
      <c r="B805" s="221"/>
      <c r="C805" s="222"/>
      <c r="D805" s="221"/>
      <c r="E805" s="222"/>
      <c r="F805" s="605"/>
      <c r="G805" s="220"/>
      <c r="H805" s="220"/>
      <c r="I805" s="220"/>
      <c r="J805" s="223"/>
      <c r="K805" s="317"/>
      <c r="L805" s="317"/>
      <c r="M805" s="224"/>
      <c r="N805" s="344"/>
      <c r="O805" s="222"/>
      <c r="P805" s="226"/>
      <c r="Q805" s="222"/>
      <c r="R805" s="222"/>
      <c r="S805" s="222"/>
      <c r="T805" s="222"/>
    </row>
    <row r="806" spans="1:20" ht="12.75" customHeight="1" x14ac:dyDescent="0.2">
      <c r="A806" s="220"/>
      <c r="B806" s="221"/>
      <c r="C806" s="222"/>
      <c r="D806" s="221"/>
      <c r="E806" s="222"/>
      <c r="F806" s="605"/>
      <c r="G806" s="220"/>
      <c r="H806" s="220"/>
      <c r="I806" s="220"/>
      <c r="J806" s="223"/>
      <c r="K806" s="317"/>
      <c r="L806" s="317"/>
      <c r="M806" s="224"/>
      <c r="N806" s="344"/>
      <c r="O806" s="222"/>
      <c r="P806" s="226"/>
      <c r="Q806" s="222"/>
      <c r="R806" s="222"/>
      <c r="S806" s="222"/>
      <c r="T806" s="222"/>
    </row>
    <row r="807" spans="1:20" ht="12.75" customHeight="1" x14ac:dyDescent="0.2">
      <c r="A807" s="220"/>
      <c r="B807" s="221"/>
      <c r="C807" s="222"/>
      <c r="D807" s="221"/>
      <c r="E807" s="222"/>
      <c r="F807" s="605"/>
      <c r="G807" s="220"/>
      <c r="H807" s="220"/>
      <c r="I807" s="220"/>
      <c r="J807" s="223"/>
      <c r="K807" s="317"/>
      <c r="L807" s="317"/>
      <c r="M807" s="224"/>
      <c r="N807" s="344"/>
      <c r="O807" s="222"/>
      <c r="P807" s="226"/>
      <c r="Q807" s="222"/>
      <c r="R807" s="222"/>
      <c r="S807" s="222"/>
      <c r="T807" s="222"/>
    </row>
    <row r="808" spans="1:20" ht="12.75" customHeight="1" x14ac:dyDescent="0.2">
      <c r="A808" s="220"/>
      <c r="B808" s="221"/>
      <c r="C808" s="222"/>
      <c r="D808" s="221"/>
      <c r="E808" s="222"/>
      <c r="F808" s="605"/>
      <c r="G808" s="220"/>
      <c r="H808" s="220"/>
      <c r="I808" s="220"/>
      <c r="J808" s="223"/>
      <c r="K808" s="317"/>
      <c r="L808" s="317"/>
      <c r="M808" s="224"/>
      <c r="N808" s="344"/>
      <c r="O808" s="222"/>
      <c r="P808" s="226"/>
      <c r="Q808" s="222"/>
      <c r="R808" s="222"/>
      <c r="S808" s="222"/>
      <c r="T808" s="222"/>
    </row>
    <row r="809" spans="1:20" ht="12.75" customHeight="1" x14ac:dyDescent="0.2">
      <c r="A809" s="220"/>
      <c r="B809" s="221"/>
      <c r="C809" s="222"/>
      <c r="D809" s="221"/>
      <c r="E809" s="222"/>
      <c r="F809" s="605"/>
      <c r="G809" s="220"/>
      <c r="H809" s="220"/>
      <c r="I809" s="220"/>
      <c r="J809" s="223"/>
      <c r="K809" s="317"/>
      <c r="L809" s="317"/>
      <c r="M809" s="224"/>
      <c r="N809" s="344"/>
      <c r="O809" s="222"/>
      <c r="P809" s="226"/>
      <c r="Q809" s="222"/>
      <c r="R809" s="222"/>
      <c r="S809" s="222"/>
      <c r="T809" s="222"/>
    </row>
    <row r="810" spans="1:20" ht="12.75" customHeight="1" x14ac:dyDescent="0.2">
      <c r="A810" s="220"/>
      <c r="B810" s="221"/>
      <c r="C810" s="222"/>
      <c r="D810" s="221"/>
      <c r="E810" s="222"/>
      <c r="F810" s="605"/>
      <c r="G810" s="220"/>
      <c r="H810" s="220"/>
      <c r="I810" s="220"/>
      <c r="J810" s="223"/>
      <c r="K810" s="317"/>
      <c r="L810" s="317"/>
      <c r="M810" s="224"/>
      <c r="N810" s="344"/>
      <c r="O810" s="222"/>
      <c r="P810" s="226"/>
      <c r="Q810" s="222"/>
      <c r="R810" s="222"/>
      <c r="S810" s="222"/>
      <c r="T810" s="222"/>
    </row>
    <row r="811" spans="1:20" ht="12.75" customHeight="1" x14ac:dyDescent="0.2">
      <c r="A811" s="220"/>
      <c r="B811" s="221"/>
      <c r="C811" s="222"/>
      <c r="D811" s="221"/>
      <c r="E811" s="222"/>
      <c r="F811" s="605"/>
      <c r="G811" s="220"/>
      <c r="H811" s="220"/>
      <c r="I811" s="220"/>
      <c r="J811" s="223"/>
      <c r="K811" s="317"/>
      <c r="L811" s="317"/>
      <c r="M811" s="224"/>
      <c r="N811" s="344"/>
      <c r="O811" s="222"/>
      <c r="P811" s="226"/>
      <c r="Q811" s="222"/>
      <c r="R811" s="222"/>
      <c r="S811" s="222"/>
      <c r="T811" s="222"/>
    </row>
    <row r="812" spans="1:20" ht="12.75" customHeight="1" x14ac:dyDescent="0.2">
      <c r="A812" s="220"/>
      <c r="B812" s="221"/>
      <c r="C812" s="222"/>
      <c r="D812" s="221"/>
      <c r="E812" s="222"/>
      <c r="F812" s="605"/>
      <c r="G812" s="220"/>
      <c r="H812" s="220"/>
      <c r="I812" s="220"/>
      <c r="J812" s="223"/>
      <c r="K812" s="317"/>
      <c r="L812" s="317"/>
      <c r="M812" s="224"/>
      <c r="N812" s="344"/>
      <c r="O812" s="222"/>
      <c r="P812" s="226"/>
      <c r="Q812" s="222"/>
      <c r="R812" s="222"/>
      <c r="S812" s="222"/>
      <c r="T812" s="222"/>
    </row>
    <row r="813" spans="1:20" ht="12.75" customHeight="1" x14ac:dyDescent="0.2">
      <c r="A813" s="220"/>
      <c r="B813" s="221"/>
      <c r="C813" s="222"/>
      <c r="D813" s="221"/>
      <c r="E813" s="222"/>
      <c r="F813" s="605"/>
      <c r="G813" s="220"/>
      <c r="H813" s="220"/>
      <c r="I813" s="220"/>
      <c r="J813" s="223"/>
      <c r="K813" s="317"/>
      <c r="L813" s="317"/>
      <c r="M813" s="224"/>
      <c r="N813" s="344"/>
      <c r="O813" s="222"/>
      <c r="P813" s="226"/>
      <c r="Q813" s="222"/>
      <c r="R813" s="222"/>
      <c r="S813" s="222"/>
      <c r="T813" s="222"/>
    </row>
    <row r="814" spans="1:20" ht="12.75" customHeight="1" x14ac:dyDescent="0.2">
      <c r="A814" s="220"/>
      <c r="B814" s="221"/>
      <c r="C814" s="222"/>
      <c r="D814" s="221"/>
      <c r="E814" s="222"/>
      <c r="F814" s="605"/>
      <c r="G814" s="220"/>
      <c r="H814" s="220"/>
      <c r="I814" s="220"/>
      <c r="J814" s="223"/>
      <c r="K814" s="317"/>
      <c r="L814" s="317"/>
      <c r="M814" s="224"/>
      <c r="N814" s="344"/>
      <c r="O814" s="222"/>
      <c r="P814" s="226"/>
      <c r="Q814" s="222"/>
      <c r="R814" s="222"/>
      <c r="S814" s="222"/>
      <c r="T814" s="222"/>
    </row>
    <row r="815" spans="1:20" ht="12.75" customHeight="1" x14ac:dyDescent="0.2">
      <c r="A815" s="220"/>
      <c r="B815" s="221"/>
      <c r="C815" s="222"/>
      <c r="D815" s="221"/>
      <c r="E815" s="222"/>
      <c r="F815" s="605"/>
      <c r="G815" s="220"/>
      <c r="H815" s="220"/>
      <c r="I815" s="220"/>
      <c r="J815" s="223"/>
      <c r="K815" s="317"/>
      <c r="L815" s="317"/>
      <c r="M815" s="224"/>
      <c r="N815" s="344"/>
      <c r="O815" s="222"/>
      <c r="P815" s="226"/>
      <c r="Q815" s="222"/>
      <c r="R815" s="222"/>
      <c r="S815" s="222"/>
      <c r="T815" s="222"/>
    </row>
    <row r="816" spans="1:20" ht="12.75" customHeight="1" x14ac:dyDescent="0.2">
      <c r="A816" s="220"/>
      <c r="B816" s="221"/>
      <c r="C816" s="222"/>
      <c r="D816" s="221"/>
      <c r="E816" s="222"/>
      <c r="F816" s="605"/>
      <c r="G816" s="220"/>
      <c r="H816" s="220"/>
      <c r="I816" s="220"/>
      <c r="J816" s="223"/>
      <c r="K816" s="317"/>
      <c r="L816" s="317"/>
      <c r="M816" s="224"/>
      <c r="N816" s="344"/>
      <c r="O816" s="222"/>
      <c r="P816" s="226"/>
      <c r="Q816" s="222"/>
      <c r="R816" s="222"/>
      <c r="S816" s="222"/>
      <c r="T816" s="222"/>
    </row>
    <row r="817" spans="1:20" ht="12.75" customHeight="1" x14ac:dyDescent="0.2">
      <c r="A817" s="220"/>
      <c r="B817" s="221"/>
      <c r="C817" s="222"/>
      <c r="D817" s="221"/>
      <c r="E817" s="222"/>
      <c r="F817" s="605"/>
      <c r="G817" s="220"/>
      <c r="H817" s="220"/>
      <c r="I817" s="220"/>
      <c r="J817" s="223"/>
      <c r="K817" s="317"/>
      <c r="L817" s="317"/>
      <c r="M817" s="224"/>
      <c r="N817" s="344"/>
      <c r="O817" s="222"/>
      <c r="P817" s="226"/>
      <c r="Q817" s="222"/>
      <c r="R817" s="222"/>
      <c r="S817" s="222"/>
      <c r="T817" s="222"/>
    </row>
    <row r="818" spans="1:20" ht="12.75" customHeight="1" x14ac:dyDescent="0.2">
      <c r="A818" s="220"/>
      <c r="B818" s="221"/>
      <c r="C818" s="222"/>
      <c r="D818" s="221"/>
      <c r="E818" s="222"/>
      <c r="F818" s="605"/>
      <c r="G818" s="220"/>
      <c r="H818" s="220"/>
      <c r="I818" s="220"/>
      <c r="J818" s="223"/>
      <c r="K818" s="317"/>
      <c r="L818" s="317"/>
      <c r="M818" s="224"/>
      <c r="N818" s="344"/>
      <c r="O818" s="222"/>
      <c r="P818" s="226"/>
      <c r="Q818" s="222"/>
      <c r="R818" s="222"/>
      <c r="S818" s="222"/>
      <c r="T818" s="222"/>
    </row>
    <row r="819" spans="1:20" ht="12.75" customHeight="1" x14ac:dyDescent="0.2">
      <c r="A819" s="220"/>
      <c r="B819" s="221"/>
      <c r="C819" s="222"/>
      <c r="D819" s="221"/>
      <c r="E819" s="222"/>
      <c r="F819" s="605"/>
      <c r="G819" s="220"/>
      <c r="H819" s="220"/>
      <c r="I819" s="220"/>
      <c r="J819" s="223"/>
      <c r="K819" s="317"/>
      <c r="L819" s="317"/>
      <c r="M819" s="224"/>
      <c r="N819" s="344"/>
      <c r="O819" s="222"/>
      <c r="P819" s="226"/>
      <c r="Q819" s="222"/>
      <c r="R819" s="222"/>
      <c r="S819" s="222"/>
      <c r="T819" s="222"/>
    </row>
    <row r="820" spans="1:20" ht="12.75" customHeight="1" x14ac:dyDescent="0.2">
      <c r="A820" s="220"/>
      <c r="B820" s="221"/>
      <c r="C820" s="222"/>
      <c r="D820" s="221"/>
      <c r="E820" s="222"/>
      <c r="F820" s="605"/>
      <c r="G820" s="220"/>
      <c r="H820" s="220"/>
      <c r="I820" s="220"/>
      <c r="J820" s="223"/>
      <c r="K820" s="317"/>
      <c r="L820" s="317"/>
      <c r="M820" s="224"/>
      <c r="N820" s="344"/>
      <c r="O820" s="222"/>
      <c r="P820" s="226"/>
      <c r="Q820" s="222"/>
      <c r="R820" s="222"/>
      <c r="S820" s="222"/>
      <c r="T820" s="222"/>
    </row>
    <row r="821" spans="1:20" ht="12.75" customHeight="1" x14ac:dyDescent="0.2">
      <c r="A821" s="220"/>
      <c r="B821" s="221"/>
      <c r="C821" s="222"/>
      <c r="D821" s="221"/>
      <c r="E821" s="222"/>
      <c r="F821" s="605"/>
      <c r="G821" s="220"/>
      <c r="H821" s="220"/>
      <c r="I821" s="220"/>
      <c r="J821" s="223"/>
      <c r="K821" s="317"/>
      <c r="L821" s="317"/>
      <c r="M821" s="224"/>
      <c r="N821" s="344"/>
      <c r="O821" s="222"/>
      <c r="P821" s="226"/>
      <c r="Q821" s="222"/>
      <c r="R821" s="222"/>
      <c r="S821" s="222"/>
      <c r="T821" s="222"/>
    </row>
    <row r="822" spans="1:20" ht="12.75" customHeight="1" x14ac:dyDescent="0.2">
      <c r="A822" s="220"/>
      <c r="B822" s="221"/>
      <c r="C822" s="222"/>
      <c r="D822" s="221"/>
      <c r="E822" s="222"/>
      <c r="F822" s="605"/>
      <c r="G822" s="220"/>
      <c r="H822" s="220"/>
      <c r="I822" s="220"/>
      <c r="J822" s="223"/>
      <c r="K822" s="317"/>
      <c r="L822" s="317"/>
      <c r="M822" s="224"/>
      <c r="N822" s="344"/>
      <c r="O822" s="222"/>
      <c r="P822" s="226"/>
      <c r="Q822" s="222"/>
      <c r="R822" s="222"/>
      <c r="S822" s="222"/>
      <c r="T822" s="222"/>
    </row>
    <row r="823" spans="1:20" ht="12.75" customHeight="1" x14ac:dyDescent="0.2">
      <c r="A823" s="220"/>
      <c r="B823" s="221"/>
      <c r="C823" s="222"/>
      <c r="D823" s="221"/>
      <c r="E823" s="222"/>
      <c r="F823" s="605"/>
      <c r="G823" s="220"/>
      <c r="H823" s="220"/>
      <c r="I823" s="220"/>
      <c r="J823" s="223"/>
      <c r="K823" s="317"/>
      <c r="L823" s="317"/>
      <c r="M823" s="224"/>
      <c r="N823" s="344"/>
      <c r="O823" s="222"/>
      <c r="P823" s="226"/>
      <c r="Q823" s="222"/>
      <c r="R823" s="222"/>
      <c r="S823" s="222"/>
      <c r="T823" s="222"/>
    </row>
    <row r="824" spans="1:20" ht="12.75" customHeight="1" x14ac:dyDescent="0.2">
      <c r="A824" s="220"/>
      <c r="B824" s="221"/>
      <c r="C824" s="222"/>
      <c r="D824" s="221"/>
      <c r="E824" s="222"/>
      <c r="F824" s="605"/>
      <c r="G824" s="220"/>
      <c r="H824" s="220"/>
      <c r="I824" s="220"/>
      <c r="J824" s="223"/>
      <c r="K824" s="317"/>
      <c r="L824" s="317"/>
      <c r="M824" s="224"/>
      <c r="N824" s="344"/>
      <c r="O824" s="222"/>
      <c r="P824" s="226"/>
      <c r="Q824" s="222"/>
      <c r="R824" s="222"/>
      <c r="S824" s="222"/>
      <c r="T824" s="222"/>
    </row>
    <row r="825" spans="1:20" ht="12.75" customHeight="1" x14ac:dyDescent="0.2">
      <c r="A825" s="220"/>
      <c r="B825" s="221"/>
      <c r="C825" s="222"/>
      <c r="D825" s="221"/>
      <c r="E825" s="222"/>
      <c r="F825" s="605"/>
      <c r="G825" s="220"/>
      <c r="H825" s="220"/>
      <c r="I825" s="220"/>
      <c r="J825" s="223"/>
      <c r="K825" s="317"/>
      <c r="L825" s="317"/>
      <c r="M825" s="224"/>
      <c r="N825" s="344"/>
      <c r="O825" s="222"/>
      <c r="P825" s="226"/>
      <c r="Q825" s="222"/>
      <c r="R825" s="222"/>
      <c r="S825" s="222"/>
      <c r="T825" s="222"/>
    </row>
    <row r="826" spans="1:20" ht="12.75" customHeight="1" x14ac:dyDescent="0.2">
      <c r="A826" s="220"/>
      <c r="B826" s="221"/>
      <c r="C826" s="222"/>
      <c r="D826" s="221"/>
      <c r="E826" s="222"/>
      <c r="F826" s="605"/>
      <c r="G826" s="220"/>
      <c r="H826" s="220"/>
      <c r="I826" s="220"/>
      <c r="J826" s="223"/>
      <c r="K826" s="317"/>
      <c r="L826" s="317"/>
      <c r="M826" s="224"/>
      <c r="N826" s="344"/>
      <c r="O826" s="222"/>
      <c r="P826" s="226"/>
      <c r="Q826" s="222"/>
      <c r="R826" s="222"/>
      <c r="S826" s="222"/>
      <c r="T826" s="222"/>
    </row>
    <row r="827" spans="1:20" ht="12.75" customHeight="1" x14ac:dyDescent="0.2">
      <c r="A827" s="220"/>
      <c r="B827" s="221"/>
      <c r="C827" s="222"/>
      <c r="D827" s="221"/>
      <c r="E827" s="222"/>
      <c r="F827" s="605"/>
      <c r="G827" s="220"/>
      <c r="H827" s="220"/>
      <c r="I827" s="220"/>
      <c r="J827" s="223"/>
      <c r="K827" s="317"/>
      <c r="L827" s="317"/>
      <c r="M827" s="224"/>
      <c r="N827" s="344"/>
      <c r="O827" s="222"/>
      <c r="P827" s="226"/>
      <c r="Q827" s="222"/>
      <c r="R827" s="222"/>
      <c r="S827" s="222"/>
      <c r="T827" s="222"/>
    </row>
    <row r="828" spans="1:20" ht="12.75" customHeight="1" x14ac:dyDescent="0.2">
      <c r="A828" s="220"/>
      <c r="B828" s="221"/>
      <c r="C828" s="222"/>
      <c r="D828" s="221"/>
      <c r="E828" s="222"/>
      <c r="F828" s="605"/>
      <c r="G828" s="220"/>
      <c r="H828" s="220"/>
      <c r="I828" s="220"/>
      <c r="J828" s="223"/>
      <c r="K828" s="317"/>
      <c r="L828" s="317"/>
      <c r="M828" s="224"/>
      <c r="N828" s="344"/>
      <c r="O828" s="222"/>
      <c r="P828" s="226"/>
      <c r="Q828" s="222"/>
      <c r="R828" s="222"/>
      <c r="S828" s="222"/>
      <c r="T828" s="222"/>
    </row>
    <row r="829" spans="1:20" ht="12.75" customHeight="1" x14ac:dyDescent="0.2">
      <c r="A829" s="220"/>
      <c r="B829" s="221"/>
      <c r="C829" s="222"/>
      <c r="D829" s="221"/>
      <c r="E829" s="222"/>
      <c r="F829" s="605"/>
      <c r="G829" s="220"/>
      <c r="H829" s="220"/>
      <c r="I829" s="220"/>
      <c r="J829" s="223"/>
      <c r="K829" s="317"/>
      <c r="L829" s="317"/>
      <c r="M829" s="224"/>
      <c r="N829" s="344"/>
      <c r="O829" s="222"/>
      <c r="P829" s="226"/>
      <c r="Q829" s="222"/>
      <c r="R829" s="222"/>
      <c r="S829" s="222"/>
      <c r="T829" s="222"/>
    </row>
    <row r="830" spans="1:20" ht="12.75" customHeight="1" x14ac:dyDescent="0.2">
      <c r="A830" s="220"/>
      <c r="B830" s="221"/>
      <c r="C830" s="222"/>
      <c r="D830" s="221"/>
      <c r="E830" s="222"/>
      <c r="F830" s="605"/>
      <c r="G830" s="220"/>
      <c r="H830" s="220"/>
      <c r="I830" s="220"/>
      <c r="J830" s="223"/>
      <c r="K830" s="317"/>
      <c r="L830" s="317"/>
      <c r="M830" s="224"/>
      <c r="N830" s="344"/>
      <c r="O830" s="222"/>
      <c r="P830" s="226"/>
      <c r="Q830" s="222"/>
      <c r="R830" s="222"/>
      <c r="S830" s="222"/>
      <c r="T830" s="222"/>
    </row>
    <row r="831" spans="1:20" ht="12.75" customHeight="1" x14ac:dyDescent="0.2">
      <c r="A831" s="220"/>
      <c r="B831" s="221"/>
      <c r="C831" s="222"/>
      <c r="D831" s="221"/>
      <c r="E831" s="222"/>
      <c r="F831" s="605"/>
      <c r="G831" s="220"/>
      <c r="H831" s="220"/>
      <c r="I831" s="220"/>
      <c r="J831" s="223"/>
      <c r="K831" s="317"/>
      <c r="L831" s="317"/>
      <c r="M831" s="224"/>
      <c r="N831" s="344"/>
      <c r="O831" s="222"/>
      <c r="P831" s="226"/>
      <c r="Q831" s="222"/>
      <c r="R831" s="222"/>
      <c r="S831" s="222"/>
      <c r="T831" s="222"/>
    </row>
    <row r="832" spans="1:20" ht="12.75" customHeight="1" x14ac:dyDescent="0.2">
      <c r="A832" s="220"/>
      <c r="B832" s="221"/>
      <c r="C832" s="222"/>
      <c r="D832" s="221"/>
      <c r="E832" s="222"/>
      <c r="F832" s="605"/>
      <c r="G832" s="220"/>
      <c r="H832" s="220"/>
      <c r="I832" s="220"/>
      <c r="J832" s="223"/>
      <c r="K832" s="317"/>
      <c r="L832" s="317"/>
      <c r="M832" s="224"/>
      <c r="N832" s="344"/>
      <c r="O832" s="222"/>
      <c r="P832" s="226"/>
      <c r="Q832" s="222"/>
      <c r="R832" s="222"/>
      <c r="S832" s="222"/>
      <c r="T832" s="222"/>
    </row>
    <row r="833" spans="1:20" ht="12.75" customHeight="1" x14ac:dyDescent="0.2">
      <c r="A833" s="220"/>
      <c r="B833" s="221"/>
      <c r="C833" s="222"/>
      <c r="D833" s="221"/>
      <c r="E833" s="222"/>
      <c r="F833" s="605"/>
      <c r="G833" s="220"/>
      <c r="H833" s="220"/>
      <c r="I833" s="220"/>
      <c r="J833" s="223"/>
      <c r="K833" s="317"/>
      <c r="L833" s="317"/>
      <c r="M833" s="224"/>
      <c r="N833" s="344"/>
      <c r="O833" s="222"/>
      <c r="P833" s="226"/>
      <c r="Q833" s="222"/>
      <c r="R833" s="222"/>
      <c r="S833" s="222"/>
      <c r="T833" s="222"/>
    </row>
    <row r="834" spans="1:20" ht="12.75" customHeight="1" x14ac:dyDescent="0.2">
      <c r="A834" s="220"/>
      <c r="B834" s="221"/>
      <c r="C834" s="222"/>
      <c r="D834" s="221"/>
      <c r="E834" s="222"/>
      <c r="F834" s="605"/>
      <c r="G834" s="220"/>
      <c r="H834" s="220"/>
      <c r="I834" s="220"/>
      <c r="J834" s="223"/>
      <c r="K834" s="317"/>
      <c r="L834" s="317"/>
      <c r="M834" s="224"/>
      <c r="N834" s="344"/>
      <c r="O834" s="222"/>
      <c r="P834" s="226"/>
      <c r="Q834" s="222"/>
      <c r="R834" s="222"/>
      <c r="S834" s="222"/>
      <c r="T834" s="222"/>
    </row>
    <row r="835" spans="1:20" ht="12.75" customHeight="1" x14ac:dyDescent="0.2">
      <c r="A835" s="220"/>
      <c r="B835" s="221"/>
      <c r="C835" s="222"/>
      <c r="D835" s="221"/>
      <c r="E835" s="222"/>
      <c r="F835" s="605"/>
      <c r="G835" s="220"/>
      <c r="H835" s="220"/>
      <c r="I835" s="220"/>
      <c r="J835" s="223"/>
      <c r="K835" s="317"/>
      <c r="L835" s="317"/>
      <c r="M835" s="224"/>
      <c r="N835" s="344"/>
      <c r="O835" s="222"/>
      <c r="P835" s="226"/>
      <c r="Q835" s="222"/>
      <c r="R835" s="222"/>
      <c r="S835" s="222"/>
      <c r="T835" s="222"/>
    </row>
    <row r="836" spans="1:20" ht="12.75" customHeight="1" x14ac:dyDescent="0.2">
      <c r="A836" s="220"/>
      <c r="B836" s="221"/>
      <c r="C836" s="222"/>
      <c r="D836" s="221"/>
      <c r="E836" s="222"/>
      <c r="F836" s="605"/>
      <c r="G836" s="220"/>
      <c r="H836" s="220"/>
      <c r="I836" s="220"/>
      <c r="J836" s="223"/>
      <c r="K836" s="317"/>
      <c r="L836" s="317"/>
      <c r="M836" s="224"/>
      <c r="N836" s="344"/>
      <c r="O836" s="222"/>
      <c r="P836" s="226"/>
      <c r="Q836" s="222"/>
      <c r="R836" s="222"/>
      <c r="S836" s="222"/>
      <c r="T836" s="222"/>
    </row>
    <row r="837" spans="1:20" ht="12.75" customHeight="1" x14ac:dyDescent="0.2">
      <c r="A837" s="220"/>
      <c r="B837" s="221"/>
      <c r="C837" s="222"/>
      <c r="D837" s="221"/>
      <c r="E837" s="222"/>
      <c r="F837" s="605"/>
      <c r="G837" s="220"/>
      <c r="H837" s="220"/>
      <c r="I837" s="220"/>
      <c r="J837" s="223"/>
      <c r="K837" s="317"/>
      <c r="L837" s="317"/>
      <c r="M837" s="224"/>
      <c r="N837" s="344"/>
      <c r="O837" s="222"/>
      <c r="P837" s="226"/>
      <c r="Q837" s="222"/>
      <c r="R837" s="222"/>
      <c r="S837" s="222"/>
      <c r="T837" s="222"/>
    </row>
    <row r="838" spans="1:20" ht="12.75" customHeight="1" x14ac:dyDescent="0.2">
      <c r="A838" s="220"/>
      <c r="B838" s="221"/>
      <c r="C838" s="222"/>
      <c r="D838" s="221"/>
      <c r="E838" s="222"/>
      <c r="F838" s="605"/>
      <c r="G838" s="220"/>
      <c r="H838" s="220"/>
      <c r="I838" s="220"/>
      <c r="J838" s="223"/>
      <c r="K838" s="317"/>
      <c r="L838" s="317"/>
      <c r="M838" s="224"/>
      <c r="N838" s="344"/>
      <c r="O838" s="222"/>
      <c r="P838" s="226"/>
      <c r="Q838" s="222"/>
      <c r="R838" s="222"/>
      <c r="S838" s="222"/>
      <c r="T838" s="222"/>
    </row>
    <row r="839" spans="1:20" ht="12.75" customHeight="1" x14ac:dyDescent="0.2">
      <c r="A839" s="220"/>
      <c r="B839" s="221"/>
      <c r="C839" s="222"/>
      <c r="D839" s="221"/>
      <c r="E839" s="222"/>
      <c r="F839" s="605"/>
      <c r="G839" s="220"/>
      <c r="H839" s="220"/>
      <c r="I839" s="220"/>
      <c r="J839" s="223"/>
      <c r="K839" s="317"/>
      <c r="L839" s="317"/>
      <c r="M839" s="224"/>
      <c r="N839" s="344"/>
      <c r="O839" s="222"/>
      <c r="P839" s="226"/>
      <c r="Q839" s="222"/>
      <c r="R839" s="222"/>
      <c r="S839" s="222"/>
      <c r="T839" s="222"/>
    </row>
    <row r="840" spans="1:20" ht="12.75" customHeight="1" x14ac:dyDescent="0.2">
      <c r="A840" s="220"/>
      <c r="B840" s="221"/>
      <c r="C840" s="222"/>
      <c r="D840" s="221"/>
      <c r="E840" s="222"/>
      <c r="F840" s="605"/>
      <c r="G840" s="220"/>
      <c r="H840" s="220"/>
      <c r="I840" s="220"/>
      <c r="J840" s="223"/>
      <c r="K840" s="317"/>
      <c r="L840" s="317"/>
      <c r="M840" s="224"/>
      <c r="N840" s="344"/>
      <c r="O840" s="222"/>
      <c r="P840" s="226"/>
      <c r="Q840" s="222"/>
      <c r="R840" s="222"/>
      <c r="S840" s="222"/>
      <c r="T840" s="222"/>
    </row>
    <row r="841" spans="1:20" ht="12.75" customHeight="1" x14ac:dyDescent="0.2">
      <c r="A841" s="220"/>
      <c r="B841" s="221"/>
      <c r="C841" s="222"/>
      <c r="D841" s="221"/>
      <c r="E841" s="222"/>
      <c r="F841" s="605"/>
      <c r="G841" s="220"/>
      <c r="H841" s="220"/>
      <c r="I841" s="220"/>
      <c r="J841" s="223"/>
      <c r="K841" s="317"/>
      <c r="L841" s="317"/>
      <c r="M841" s="224"/>
      <c r="N841" s="344"/>
      <c r="O841" s="222"/>
      <c r="P841" s="226"/>
      <c r="Q841" s="222"/>
      <c r="R841" s="222"/>
      <c r="S841" s="222"/>
      <c r="T841" s="222"/>
    </row>
    <row r="842" spans="1:20" ht="12.75" customHeight="1" x14ac:dyDescent="0.2">
      <c r="A842" s="220"/>
      <c r="B842" s="221"/>
      <c r="C842" s="222"/>
      <c r="D842" s="221"/>
      <c r="E842" s="222"/>
      <c r="F842" s="605"/>
      <c r="G842" s="220"/>
      <c r="H842" s="220"/>
      <c r="I842" s="220"/>
      <c r="J842" s="223"/>
      <c r="K842" s="317"/>
      <c r="L842" s="317"/>
      <c r="M842" s="224"/>
      <c r="N842" s="344"/>
      <c r="O842" s="222"/>
      <c r="P842" s="226"/>
      <c r="Q842" s="222"/>
      <c r="R842" s="222"/>
      <c r="S842" s="222"/>
      <c r="T842" s="222"/>
    </row>
    <row r="843" spans="1:20" ht="12.75" customHeight="1" x14ac:dyDescent="0.2">
      <c r="A843" s="220"/>
      <c r="B843" s="221"/>
      <c r="C843" s="222"/>
      <c r="D843" s="221"/>
      <c r="E843" s="222"/>
      <c r="F843" s="605"/>
      <c r="G843" s="220"/>
      <c r="H843" s="220"/>
      <c r="I843" s="220"/>
      <c r="J843" s="223"/>
      <c r="K843" s="317"/>
      <c r="L843" s="317"/>
      <c r="M843" s="224"/>
      <c r="N843" s="344"/>
      <c r="O843" s="222"/>
      <c r="P843" s="226"/>
      <c r="Q843" s="222"/>
      <c r="R843" s="222"/>
      <c r="S843" s="222"/>
      <c r="T843" s="222"/>
    </row>
    <row r="844" spans="1:20" ht="12.75" customHeight="1" x14ac:dyDescent="0.2">
      <c r="A844" s="220"/>
      <c r="B844" s="221"/>
      <c r="C844" s="222"/>
      <c r="D844" s="221"/>
      <c r="E844" s="222"/>
      <c r="F844" s="605"/>
      <c r="G844" s="220"/>
      <c r="H844" s="220"/>
      <c r="I844" s="220"/>
      <c r="J844" s="223"/>
      <c r="K844" s="317"/>
      <c r="L844" s="317"/>
      <c r="M844" s="224"/>
      <c r="N844" s="344"/>
      <c r="O844" s="222"/>
      <c r="P844" s="226"/>
      <c r="Q844" s="222"/>
      <c r="R844" s="222"/>
      <c r="S844" s="222"/>
      <c r="T844" s="222"/>
    </row>
    <row r="845" spans="1:20" ht="12.75" customHeight="1" x14ac:dyDescent="0.2">
      <c r="A845" s="220"/>
      <c r="B845" s="221"/>
      <c r="C845" s="222"/>
      <c r="D845" s="221"/>
      <c r="E845" s="222"/>
      <c r="F845" s="605"/>
      <c r="G845" s="220"/>
      <c r="H845" s="220"/>
      <c r="I845" s="220"/>
      <c r="J845" s="223"/>
      <c r="K845" s="317"/>
      <c r="L845" s="317"/>
      <c r="M845" s="224"/>
      <c r="N845" s="344"/>
      <c r="O845" s="222"/>
      <c r="P845" s="226"/>
      <c r="Q845" s="222"/>
      <c r="R845" s="222"/>
      <c r="S845" s="222"/>
      <c r="T845" s="222"/>
    </row>
    <row r="846" spans="1:20" ht="12.75" customHeight="1" x14ac:dyDescent="0.2">
      <c r="A846" s="220"/>
      <c r="B846" s="221"/>
      <c r="C846" s="222"/>
      <c r="D846" s="221"/>
      <c r="E846" s="222"/>
      <c r="F846" s="605"/>
      <c r="G846" s="220"/>
      <c r="H846" s="220"/>
      <c r="I846" s="220"/>
      <c r="J846" s="223"/>
      <c r="K846" s="317"/>
      <c r="L846" s="317"/>
      <c r="M846" s="224"/>
      <c r="N846" s="344"/>
      <c r="O846" s="222"/>
      <c r="P846" s="226"/>
      <c r="Q846" s="222"/>
      <c r="R846" s="222"/>
      <c r="S846" s="222"/>
      <c r="T846" s="222"/>
    </row>
    <row r="847" spans="1:20" ht="12.75" customHeight="1" x14ac:dyDescent="0.2">
      <c r="A847" s="220"/>
      <c r="B847" s="221"/>
      <c r="C847" s="222"/>
      <c r="D847" s="221"/>
      <c r="E847" s="222"/>
      <c r="F847" s="605"/>
      <c r="G847" s="220"/>
      <c r="H847" s="220"/>
      <c r="I847" s="220"/>
      <c r="J847" s="223"/>
      <c r="K847" s="317"/>
      <c r="L847" s="317"/>
      <c r="M847" s="224"/>
      <c r="N847" s="344"/>
      <c r="O847" s="222"/>
      <c r="P847" s="226"/>
      <c r="Q847" s="222"/>
      <c r="R847" s="222"/>
      <c r="S847" s="222"/>
      <c r="T847" s="222"/>
    </row>
    <row r="848" spans="1:20" ht="12.75" customHeight="1" x14ac:dyDescent="0.2">
      <c r="A848" s="220"/>
      <c r="B848" s="221"/>
      <c r="C848" s="222"/>
      <c r="D848" s="221"/>
      <c r="E848" s="222"/>
      <c r="F848" s="605"/>
      <c r="G848" s="220"/>
      <c r="H848" s="220"/>
      <c r="I848" s="220"/>
      <c r="J848" s="223"/>
      <c r="K848" s="317"/>
      <c r="L848" s="317"/>
      <c r="M848" s="224"/>
      <c r="N848" s="344"/>
      <c r="O848" s="222"/>
      <c r="P848" s="226"/>
      <c r="Q848" s="222"/>
      <c r="R848" s="222"/>
      <c r="S848" s="222"/>
      <c r="T848" s="222"/>
    </row>
    <row r="849" spans="1:20" ht="12.75" customHeight="1" x14ac:dyDescent="0.2">
      <c r="A849" s="220"/>
      <c r="B849" s="221"/>
      <c r="C849" s="222"/>
      <c r="D849" s="221"/>
      <c r="E849" s="222"/>
      <c r="F849" s="605"/>
      <c r="G849" s="220"/>
      <c r="H849" s="220"/>
      <c r="I849" s="220"/>
      <c r="J849" s="223"/>
      <c r="K849" s="317"/>
      <c r="L849" s="317"/>
      <c r="M849" s="224"/>
      <c r="N849" s="344"/>
      <c r="O849" s="222"/>
      <c r="P849" s="226"/>
      <c r="Q849" s="222"/>
      <c r="R849" s="222"/>
      <c r="S849" s="222"/>
      <c r="T849" s="222"/>
    </row>
    <row r="850" spans="1:20" ht="12.75" customHeight="1" x14ac:dyDescent="0.2">
      <c r="A850" s="220"/>
      <c r="B850" s="221"/>
      <c r="C850" s="222"/>
      <c r="D850" s="221"/>
      <c r="E850" s="222"/>
      <c r="F850" s="605"/>
      <c r="G850" s="220"/>
      <c r="H850" s="220"/>
      <c r="I850" s="220"/>
      <c r="J850" s="223"/>
      <c r="K850" s="317"/>
      <c r="L850" s="317"/>
      <c r="M850" s="224"/>
      <c r="N850" s="344"/>
      <c r="O850" s="222"/>
      <c r="P850" s="226"/>
      <c r="Q850" s="222"/>
      <c r="R850" s="222"/>
      <c r="S850" s="222"/>
      <c r="T850" s="222"/>
    </row>
    <row r="851" spans="1:20" ht="12.75" customHeight="1" x14ac:dyDescent="0.2">
      <c r="A851" s="220"/>
      <c r="B851" s="221"/>
      <c r="C851" s="222"/>
      <c r="D851" s="221"/>
      <c r="E851" s="222"/>
      <c r="F851" s="605"/>
      <c r="G851" s="220"/>
      <c r="H851" s="220"/>
      <c r="I851" s="220"/>
      <c r="J851" s="223"/>
      <c r="K851" s="317"/>
      <c r="L851" s="317"/>
      <c r="M851" s="224"/>
      <c r="N851" s="344"/>
      <c r="O851" s="222"/>
      <c r="P851" s="226"/>
      <c r="Q851" s="222"/>
      <c r="R851" s="222"/>
      <c r="S851" s="222"/>
      <c r="T851" s="222"/>
    </row>
    <row r="852" spans="1:20" ht="12.75" customHeight="1" x14ac:dyDescent="0.2">
      <c r="A852" s="220"/>
      <c r="B852" s="221"/>
      <c r="C852" s="222"/>
      <c r="D852" s="221"/>
      <c r="E852" s="222"/>
      <c r="F852" s="605"/>
      <c r="G852" s="220"/>
      <c r="H852" s="220"/>
      <c r="I852" s="220"/>
      <c r="J852" s="223"/>
      <c r="K852" s="317"/>
      <c r="L852" s="317"/>
      <c r="M852" s="224"/>
      <c r="N852" s="344"/>
      <c r="O852" s="222"/>
      <c r="P852" s="226"/>
      <c r="Q852" s="222"/>
      <c r="R852" s="222"/>
      <c r="S852" s="222"/>
      <c r="T852" s="222"/>
    </row>
    <row r="853" spans="1:20" ht="12.75" customHeight="1" x14ac:dyDescent="0.2">
      <c r="A853" s="220"/>
      <c r="B853" s="221"/>
      <c r="C853" s="222"/>
      <c r="D853" s="221"/>
      <c r="E853" s="222"/>
      <c r="F853" s="605"/>
      <c r="G853" s="220"/>
      <c r="H853" s="220"/>
      <c r="I853" s="220"/>
      <c r="J853" s="223"/>
      <c r="K853" s="317"/>
      <c r="L853" s="317"/>
      <c r="M853" s="224"/>
      <c r="N853" s="344"/>
      <c r="O853" s="222"/>
      <c r="P853" s="226"/>
      <c r="Q853" s="222"/>
      <c r="R853" s="222"/>
      <c r="S853" s="222"/>
      <c r="T853" s="222"/>
    </row>
    <row r="854" spans="1:20" ht="12.75" customHeight="1" x14ac:dyDescent="0.2">
      <c r="A854" s="220"/>
      <c r="B854" s="221"/>
      <c r="C854" s="222"/>
      <c r="D854" s="221"/>
      <c r="E854" s="222"/>
      <c r="F854" s="605"/>
      <c r="G854" s="220"/>
      <c r="H854" s="220"/>
      <c r="I854" s="220"/>
      <c r="J854" s="223"/>
      <c r="K854" s="317"/>
      <c r="L854" s="317"/>
      <c r="M854" s="224"/>
      <c r="N854" s="344"/>
      <c r="O854" s="222"/>
      <c r="P854" s="226"/>
      <c r="Q854" s="222"/>
      <c r="R854" s="222"/>
      <c r="S854" s="222"/>
      <c r="T854" s="222"/>
    </row>
    <row r="855" spans="1:20" ht="12.75" customHeight="1" x14ac:dyDescent="0.2">
      <c r="A855" s="220"/>
      <c r="B855" s="221"/>
      <c r="C855" s="222"/>
      <c r="D855" s="221"/>
      <c r="E855" s="222"/>
      <c r="F855" s="605"/>
      <c r="G855" s="220"/>
      <c r="H855" s="220"/>
      <c r="I855" s="220"/>
      <c r="J855" s="223"/>
      <c r="K855" s="317"/>
      <c r="L855" s="317"/>
      <c r="M855" s="224"/>
      <c r="N855" s="344"/>
      <c r="O855" s="222"/>
      <c r="P855" s="226"/>
      <c r="Q855" s="222"/>
      <c r="R855" s="222"/>
      <c r="S855" s="222"/>
      <c r="T855" s="222"/>
    </row>
    <row r="856" spans="1:20" ht="12.75" customHeight="1" x14ac:dyDescent="0.2">
      <c r="A856" s="220"/>
      <c r="B856" s="221"/>
      <c r="C856" s="222"/>
      <c r="D856" s="221"/>
      <c r="E856" s="222"/>
      <c r="F856" s="605"/>
      <c r="G856" s="220"/>
      <c r="H856" s="220"/>
      <c r="I856" s="220"/>
      <c r="J856" s="223"/>
      <c r="K856" s="317"/>
      <c r="L856" s="317"/>
      <c r="M856" s="224"/>
      <c r="N856" s="344"/>
      <c r="O856" s="222"/>
      <c r="P856" s="226"/>
      <c r="Q856" s="222"/>
      <c r="R856" s="222"/>
      <c r="S856" s="222"/>
      <c r="T856" s="222"/>
    </row>
    <row r="857" spans="1:20" ht="12.75" customHeight="1" x14ac:dyDescent="0.2">
      <c r="A857" s="220"/>
      <c r="B857" s="221"/>
      <c r="C857" s="222"/>
      <c r="D857" s="221"/>
      <c r="E857" s="222"/>
      <c r="F857" s="605"/>
      <c r="G857" s="220"/>
      <c r="H857" s="220"/>
      <c r="I857" s="220"/>
      <c r="J857" s="223"/>
      <c r="K857" s="317"/>
      <c r="L857" s="317"/>
      <c r="M857" s="224"/>
      <c r="N857" s="344"/>
      <c r="O857" s="222"/>
      <c r="P857" s="226"/>
      <c r="Q857" s="222"/>
      <c r="R857" s="222"/>
      <c r="S857" s="222"/>
      <c r="T857" s="222"/>
    </row>
    <row r="858" spans="1:20" ht="12.75" customHeight="1" x14ac:dyDescent="0.2">
      <c r="A858" s="220"/>
      <c r="B858" s="221"/>
      <c r="C858" s="222"/>
      <c r="D858" s="221"/>
      <c r="E858" s="222"/>
      <c r="F858" s="605"/>
      <c r="G858" s="220"/>
      <c r="H858" s="220"/>
      <c r="I858" s="220"/>
      <c r="J858" s="223"/>
      <c r="K858" s="317"/>
      <c r="L858" s="317"/>
      <c r="M858" s="224"/>
      <c r="N858" s="344"/>
      <c r="O858" s="222"/>
      <c r="P858" s="226"/>
      <c r="Q858" s="222"/>
      <c r="R858" s="222"/>
      <c r="S858" s="222"/>
      <c r="T858" s="222"/>
    </row>
    <row r="859" spans="1:20" ht="12.75" customHeight="1" x14ac:dyDescent="0.2">
      <c r="A859" s="220"/>
      <c r="B859" s="221"/>
      <c r="C859" s="222"/>
      <c r="D859" s="221"/>
      <c r="E859" s="222"/>
      <c r="F859" s="605"/>
      <c r="G859" s="220"/>
      <c r="H859" s="220"/>
      <c r="I859" s="220"/>
      <c r="J859" s="223"/>
      <c r="K859" s="317"/>
      <c r="L859" s="317"/>
      <c r="M859" s="224"/>
      <c r="N859" s="344"/>
      <c r="O859" s="222"/>
      <c r="P859" s="226"/>
      <c r="Q859" s="222"/>
      <c r="R859" s="222"/>
      <c r="S859" s="222"/>
      <c r="T859" s="222"/>
    </row>
    <row r="860" spans="1:20" ht="12.75" customHeight="1" x14ac:dyDescent="0.2">
      <c r="A860" s="220"/>
      <c r="B860" s="221"/>
      <c r="C860" s="222"/>
      <c r="D860" s="221"/>
      <c r="E860" s="222"/>
      <c r="F860" s="605"/>
      <c r="G860" s="220"/>
      <c r="H860" s="220"/>
      <c r="I860" s="220"/>
      <c r="J860" s="223"/>
      <c r="K860" s="317"/>
      <c r="L860" s="317"/>
      <c r="M860" s="224"/>
      <c r="N860" s="344"/>
      <c r="O860" s="222"/>
      <c r="P860" s="226"/>
      <c r="Q860" s="222"/>
      <c r="R860" s="222"/>
      <c r="S860" s="222"/>
      <c r="T860" s="222"/>
    </row>
    <row r="861" spans="1:20" ht="12.75" customHeight="1" x14ac:dyDescent="0.2">
      <c r="A861" s="220"/>
      <c r="B861" s="221"/>
      <c r="C861" s="222"/>
      <c r="D861" s="221"/>
      <c r="E861" s="222"/>
      <c r="F861" s="605"/>
      <c r="G861" s="220"/>
      <c r="H861" s="220"/>
      <c r="I861" s="220"/>
      <c r="J861" s="223"/>
      <c r="K861" s="317"/>
      <c r="L861" s="317"/>
      <c r="M861" s="224"/>
      <c r="N861" s="344"/>
      <c r="O861" s="222"/>
      <c r="P861" s="226"/>
      <c r="Q861" s="222"/>
      <c r="R861" s="222"/>
      <c r="S861" s="222"/>
      <c r="T861" s="222"/>
    </row>
    <row r="862" spans="1:20" ht="12.75" customHeight="1" x14ac:dyDescent="0.2">
      <c r="A862" s="220"/>
      <c r="B862" s="221"/>
      <c r="C862" s="222"/>
      <c r="D862" s="221"/>
      <c r="E862" s="222"/>
      <c r="F862" s="605"/>
      <c r="G862" s="220"/>
      <c r="H862" s="220"/>
      <c r="I862" s="220"/>
      <c r="J862" s="223"/>
      <c r="K862" s="317"/>
      <c r="L862" s="317"/>
      <c r="M862" s="224"/>
      <c r="N862" s="344"/>
      <c r="O862" s="222"/>
      <c r="P862" s="226"/>
      <c r="Q862" s="222"/>
      <c r="R862" s="222"/>
      <c r="S862" s="222"/>
      <c r="T862" s="222"/>
    </row>
    <row r="863" spans="1:20" ht="12.75" customHeight="1" x14ac:dyDescent="0.2">
      <c r="A863" s="220"/>
      <c r="B863" s="221"/>
      <c r="C863" s="222"/>
      <c r="D863" s="221"/>
      <c r="E863" s="222"/>
      <c r="F863" s="605"/>
      <c r="G863" s="220"/>
      <c r="H863" s="220"/>
      <c r="I863" s="220"/>
      <c r="J863" s="223"/>
      <c r="K863" s="317"/>
      <c r="L863" s="317"/>
      <c r="M863" s="224"/>
      <c r="N863" s="344"/>
      <c r="O863" s="222"/>
      <c r="P863" s="226"/>
      <c r="Q863" s="222"/>
      <c r="R863" s="222"/>
      <c r="S863" s="222"/>
      <c r="T863" s="222"/>
    </row>
    <row r="864" spans="1:20" ht="12.75" customHeight="1" x14ac:dyDescent="0.2">
      <c r="A864" s="220"/>
      <c r="B864" s="221"/>
      <c r="C864" s="222"/>
      <c r="D864" s="221"/>
      <c r="E864" s="222"/>
      <c r="F864" s="605"/>
      <c r="G864" s="220"/>
      <c r="H864" s="220"/>
      <c r="I864" s="220"/>
      <c r="J864" s="223"/>
      <c r="K864" s="317"/>
      <c r="L864" s="317"/>
      <c r="M864" s="224"/>
      <c r="N864" s="344"/>
      <c r="O864" s="222"/>
      <c r="P864" s="226"/>
      <c r="Q864" s="222"/>
      <c r="R864" s="222"/>
      <c r="S864" s="222"/>
      <c r="T864" s="222"/>
    </row>
    <row r="865" spans="1:20" ht="12.75" customHeight="1" x14ac:dyDescent="0.2">
      <c r="A865" s="220"/>
      <c r="B865" s="221"/>
      <c r="C865" s="222"/>
      <c r="D865" s="221"/>
      <c r="E865" s="222"/>
      <c r="F865" s="605"/>
      <c r="G865" s="220"/>
      <c r="H865" s="220"/>
      <c r="I865" s="220"/>
      <c r="J865" s="223"/>
      <c r="K865" s="317"/>
      <c r="L865" s="317"/>
      <c r="M865" s="224"/>
      <c r="N865" s="344"/>
      <c r="O865" s="222"/>
      <c r="P865" s="226"/>
      <c r="Q865" s="222"/>
      <c r="R865" s="222"/>
      <c r="S865" s="222"/>
      <c r="T865" s="222"/>
    </row>
    <row r="866" spans="1:20" ht="12.75" customHeight="1" x14ac:dyDescent="0.2">
      <c r="A866" s="220"/>
      <c r="B866" s="221"/>
      <c r="C866" s="222"/>
      <c r="D866" s="221"/>
      <c r="E866" s="222"/>
      <c r="F866" s="605"/>
      <c r="G866" s="220"/>
      <c r="H866" s="220"/>
      <c r="I866" s="220"/>
      <c r="J866" s="223"/>
      <c r="K866" s="317"/>
      <c r="L866" s="317"/>
      <c r="M866" s="224"/>
      <c r="N866" s="344"/>
      <c r="O866" s="222"/>
      <c r="P866" s="226"/>
      <c r="Q866" s="222"/>
      <c r="R866" s="222"/>
      <c r="S866" s="222"/>
      <c r="T866" s="222"/>
    </row>
    <row r="867" spans="1:20" ht="12.75" customHeight="1" x14ac:dyDescent="0.2">
      <c r="A867" s="220"/>
      <c r="B867" s="221"/>
      <c r="C867" s="222"/>
      <c r="D867" s="221"/>
      <c r="E867" s="222"/>
      <c r="F867" s="605"/>
      <c r="G867" s="220"/>
      <c r="H867" s="220"/>
      <c r="I867" s="220"/>
      <c r="J867" s="223"/>
      <c r="K867" s="317"/>
      <c r="L867" s="317"/>
      <c r="M867" s="224"/>
      <c r="N867" s="344"/>
      <c r="O867" s="222"/>
      <c r="P867" s="226"/>
      <c r="Q867" s="222"/>
      <c r="R867" s="222"/>
      <c r="S867" s="222"/>
      <c r="T867" s="222"/>
    </row>
    <row r="868" spans="1:20" ht="12.75" customHeight="1" x14ac:dyDescent="0.2">
      <c r="A868" s="220"/>
      <c r="B868" s="221"/>
      <c r="C868" s="222"/>
      <c r="D868" s="221"/>
      <c r="E868" s="222"/>
      <c r="F868" s="605"/>
      <c r="G868" s="220"/>
      <c r="H868" s="220"/>
      <c r="I868" s="220"/>
      <c r="J868" s="223"/>
      <c r="K868" s="317"/>
      <c r="L868" s="317"/>
      <c r="M868" s="224"/>
      <c r="N868" s="344"/>
      <c r="O868" s="222"/>
      <c r="P868" s="226"/>
      <c r="Q868" s="222"/>
      <c r="R868" s="222"/>
      <c r="S868" s="222"/>
      <c r="T868" s="222"/>
    </row>
    <row r="869" spans="1:20" ht="12.75" customHeight="1" x14ac:dyDescent="0.2">
      <c r="A869" s="220"/>
      <c r="B869" s="221"/>
      <c r="C869" s="222"/>
      <c r="D869" s="221"/>
      <c r="E869" s="222"/>
      <c r="F869" s="605"/>
      <c r="G869" s="220"/>
      <c r="H869" s="220"/>
      <c r="I869" s="220"/>
      <c r="J869" s="223"/>
      <c r="K869" s="317"/>
      <c r="L869" s="317"/>
      <c r="M869" s="224"/>
      <c r="N869" s="344"/>
      <c r="O869" s="222"/>
      <c r="P869" s="226"/>
      <c r="Q869" s="222"/>
      <c r="R869" s="222"/>
      <c r="S869" s="222"/>
      <c r="T869" s="222"/>
    </row>
    <row r="870" spans="1:20" ht="12.75" customHeight="1" x14ac:dyDescent="0.2">
      <c r="A870" s="220"/>
      <c r="B870" s="221"/>
      <c r="C870" s="222"/>
      <c r="D870" s="221"/>
      <c r="E870" s="222"/>
      <c r="F870" s="605"/>
      <c r="G870" s="220"/>
      <c r="H870" s="220"/>
      <c r="I870" s="220"/>
      <c r="J870" s="223"/>
      <c r="K870" s="317"/>
      <c r="L870" s="317"/>
      <c r="M870" s="224"/>
      <c r="N870" s="344"/>
      <c r="O870" s="222"/>
      <c r="P870" s="226"/>
      <c r="Q870" s="222"/>
      <c r="R870" s="222"/>
      <c r="S870" s="222"/>
      <c r="T870" s="222"/>
    </row>
    <row r="871" spans="1:20" ht="12.75" customHeight="1" x14ac:dyDescent="0.2">
      <c r="A871" s="220"/>
      <c r="B871" s="221"/>
      <c r="C871" s="222"/>
      <c r="D871" s="221"/>
      <c r="E871" s="222"/>
      <c r="F871" s="605"/>
      <c r="G871" s="220"/>
      <c r="H871" s="220"/>
      <c r="I871" s="220"/>
      <c r="J871" s="223"/>
      <c r="K871" s="317"/>
      <c r="L871" s="317"/>
      <c r="M871" s="224"/>
      <c r="N871" s="344"/>
      <c r="O871" s="222"/>
      <c r="P871" s="226"/>
      <c r="Q871" s="222"/>
      <c r="R871" s="222"/>
      <c r="S871" s="222"/>
      <c r="T871" s="222"/>
    </row>
    <row r="872" spans="1:20" ht="12.75" customHeight="1" x14ac:dyDescent="0.2">
      <c r="A872" s="220"/>
      <c r="B872" s="221"/>
      <c r="C872" s="222"/>
      <c r="D872" s="221"/>
      <c r="E872" s="222"/>
      <c r="F872" s="605"/>
      <c r="G872" s="220"/>
      <c r="H872" s="220"/>
      <c r="I872" s="220"/>
      <c r="J872" s="223"/>
      <c r="K872" s="317"/>
      <c r="L872" s="317"/>
      <c r="M872" s="224"/>
      <c r="N872" s="344"/>
      <c r="O872" s="222"/>
      <c r="P872" s="226"/>
      <c r="Q872" s="222"/>
      <c r="R872" s="222"/>
      <c r="S872" s="222"/>
      <c r="T872" s="222"/>
    </row>
    <row r="873" spans="1:20" ht="12.75" customHeight="1" x14ac:dyDescent="0.2">
      <c r="A873" s="220"/>
      <c r="B873" s="221"/>
      <c r="C873" s="222"/>
      <c r="D873" s="221"/>
      <c r="E873" s="222"/>
      <c r="F873" s="605"/>
      <c r="G873" s="220"/>
      <c r="H873" s="220"/>
      <c r="I873" s="220"/>
      <c r="J873" s="223"/>
      <c r="K873" s="317"/>
      <c r="L873" s="317"/>
      <c r="M873" s="224"/>
      <c r="N873" s="344"/>
      <c r="O873" s="222"/>
      <c r="P873" s="226"/>
      <c r="Q873" s="222"/>
      <c r="R873" s="222"/>
      <c r="S873" s="222"/>
      <c r="T873" s="222"/>
    </row>
    <row r="874" spans="1:20" ht="12.75" customHeight="1" x14ac:dyDescent="0.2">
      <c r="A874" s="220"/>
      <c r="B874" s="221"/>
      <c r="C874" s="222"/>
      <c r="D874" s="221"/>
      <c r="E874" s="222"/>
      <c r="F874" s="605"/>
      <c r="G874" s="220"/>
      <c r="H874" s="220"/>
      <c r="I874" s="220"/>
      <c r="J874" s="223"/>
      <c r="K874" s="317"/>
      <c r="L874" s="317"/>
      <c r="M874" s="224"/>
      <c r="N874" s="344"/>
      <c r="O874" s="222"/>
      <c r="P874" s="226"/>
      <c r="Q874" s="222"/>
      <c r="R874" s="222"/>
      <c r="S874" s="222"/>
      <c r="T874" s="222"/>
    </row>
    <row r="875" spans="1:20" ht="12.75" customHeight="1" x14ac:dyDescent="0.2">
      <c r="A875" s="220"/>
      <c r="B875" s="221"/>
      <c r="C875" s="222"/>
      <c r="D875" s="221"/>
      <c r="E875" s="222"/>
      <c r="F875" s="605"/>
      <c r="G875" s="220"/>
      <c r="H875" s="220"/>
      <c r="I875" s="220"/>
      <c r="J875" s="223"/>
      <c r="K875" s="317"/>
      <c r="L875" s="317"/>
      <c r="M875" s="224"/>
      <c r="N875" s="344"/>
      <c r="O875" s="222"/>
      <c r="P875" s="226"/>
      <c r="Q875" s="222"/>
      <c r="R875" s="222"/>
      <c r="S875" s="222"/>
      <c r="T875" s="222"/>
    </row>
    <row r="876" spans="1:20" ht="12.75" customHeight="1" x14ac:dyDescent="0.2">
      <c r="A876" s="220"/>
      <c r="B876" s="221"/>
      <c r="C876" s="222"/>
      <c r="D876" s="221"/>
      <c r="E876" s="222"/>
      <c r="F876" s="605"/>
      <c r="G876" s="220"/>
      <c r="H876" s="220"/>
      <c r="I876" s="220"/>
      <c r="J876" s="223"/>
      <c r="K876" s="317"/>
      <c r="L876" s="317"/>
      <c r="M876" s="224"/>
      <c r="N876" s="344"/>
      <c r="O876" s="222"/>
      <c r="P876" s="226"/>
      <c r="Q876" s="222"/>
      <c r="R876" s="222"/>
      <c r="S876" s="222"/>
      <c r="T876" s="222"/>
    </row>
    <row r="877" spans="1:20" ht="12.75" customHeight="1" x14ac:dyDescent="0.2">
      <c r="A877" s="220"/>
      <c r="B877" s="221"/>
      <c r="C877" s="222"/>
      <c r="D877" s="221"/>
      <c r="E877" s="222"/>
      <c r="F877" s="605"/>
      <c r="G877" s="220"/>
      <c r="H877" s="220"/>
      <c r="I877" s="220"/>
      <c r="J877" s="223"/>
      <c r="K877" s="317"/>
      <c r="L877" s="317"/>
      <c r="M877" s="224"/>
      <c r="N877" s="344"/>
      <c r="O877" s="222"/>
      <c r="P877" s="226"/>
      <c r="Q877" s="222"/>
      <c r="R877" s="222"/>
      <c r="S877" s="222"/>
      <c r="T877" s="222"/>
    </row>
    <row r="878" spans="1:20" ht="12.75" customHeight="1" x14ac:dyDescent="0.2">
      <c r="A878" s="220"/>
      <c r="B878" s="221"/>
      <c r="C878" s="222"/>
      <c r="D878" s="221"/>
      <c r="E878" s="222"/>
      <c r="F878" s="605"/>
      <c r="G878" s="220"/>
      <c r="H878" s="220"/>
      <c r="I878" s="220"/>
      <c r="J878" s="223"/>
      <c r="K878" s="317"/>
      <c r="L878" s="317"/>
      <c r="M878" s="224"/>
      <c r="N878" s="344"/>
      <c r="O878" s="222"/>
      <c r="P878" s="226"/>
      <c r="Q878" s="222"/>
      <c r="R878" s="222"/>
      <c r="S878" s="222"/>
      <c r="T878" s="222"/>
    </row>
    <row r="879" spans="1:20" ht="12.75" customHeight="1" x14ac:dyDescent="0.2">
      <c r="A879" s="220"/>
      <c r="B879" s="221"/>
      <c r="C879" s="222"/>
      <c r="D879" s="221"/>
      <c r="E879" s="222"/>
      <c r="F879" s="605"/>
      <c r="G879" s="220"/>
      <c r="H879" s="220"/>
      <c r="I879" s="220"/>
      <c r="J879" s="223"/>
      <c r="K879" s="317"/>
      <c r="L879" s="317"/>
      <c r="M879" s="224"/>
      <c r="N879" s="344"/>
      <c r="O879" s="222"/>
      <c r="P879" s="226"/>
      <c r="Q879" s="222"/>
      <c r="R879" s="222"/>
      <c r="S879" s="222"/>
      <c r="T879" s="222"/>
    </row>
    <row r="880" spans="1:20" ht="12.75" customHeight="1" x14ac:dyDescent="0.2">
      <c r="A880" s="220"/>
      <c r="B880" s="221"/>
      <c r="C880" s="222"/>
      <c r="D880" s="221"/>
      <c r="E880" s="222"/>
      <c r="F880" s="605"/>
      <c r="G880" s="220"/>
      <c r="H880" s="220"/>
      <c r="I880" s="220"/>
      <c r="J880" s="223"/>
      <c r="K880" s="317"/>
      <c r="L880" s="317"/>
      <c r="M880" s="224"/>
      <c r="N880" s="344"/>
      <c r="O880" s="222"/>
      <c r="P880" s="226"/>
      <c r="Q880" s="222"/>
      <c r="R880" s="222"/>
      <c r="S880" s="222"/>
      <c r="T880" s="222"/>
    </row>
    <row r="881" spans="1:20" ht="12.75" customHeight="1" x14ac:dyDescent="0.2">
      <c r="A881" s="220"/>
      <c r="B881" s="221"/>
      <c r="C881" s="222"/>
      <c r="D881" s="221"/>
      <c r="E881" s="222"/>
      <c r="F881" s="605"/>
      <c r="G881" s="220"/>
      <c r="H881" s="220"/>
      <c r="I881" s="220"/>
      <c r="J881" s="223"/>
      <c r="K881" s="317"/>
      <c r="L881" s="317"/>
      <c r="M881" s="224"/>
      <c r="N881" s="344"/>
      <c r="O881" s="222"/>
      <c r="P881" s="226"/>
      <c r="Q881" s="222"/>
      <c r="R881" s="222"/>
      <c r="S881" s="222"/>
      <c r="T881" s="222"/>
    </row>
    <row r="882" spans="1:20" ht="12.75" customHeight="1" x14ac:dyDescent="0.2">
      <c r="A882" s="220"/>
      <c r="B882" s="221"/>
      <c r="C882" s="222"/>
      <c r="D882" s="221"/>
      <c r="E882" s="222"/>
      <c r="F882" s="605"/>
      <c r="G882" s="220"/>
      <c r="H882" s="220"/>
      <c r="I882" s="220"/>
      <c r="J882" s="223"/>
      <c r="K882" s="317"/>
      <c r="L882" s="317"/>
      <c r="M882" s="224"/>
      <c r="N882" s="344"/>
      <c r="O882" s="222"/>
      <c r="P882" s="226"/>
      <c r="Q882" s="222"/>
      <c r="R882" s="222"/>
      <c r="S882" s="222"/>
      <c r="T882" s="222"/>
    </row>
    <row r="883" spans="1:20" ht="12.75" customHeight="1" x14ac:dyDescent="0.2">
      <c r="A883" s="220"/>
      <c r="B883" s="221"/>
      <c r="C883" s="222"/>
      <c r="D883" s="221"/>
      <c r="E883" s="222"/>
      <c r="F883" s="605"/>
      <c r="G883" s="220"/>
      <c r="H883" s="220"/>
      <c r="I883" s="220"/>
      <c r="J883" s="223"/>
      <c r="K883" s="317"/>
      <c r="L883" s="317"/>
      <c r="M883" s="224"/>
      <c r="N883" s="344"/>
      <c r="O883" s="222"/>
      <c r="P883" s="226"/>
      <c r="Q883" s="222"/>
      <c r="R883" s="222"/>
      <c r="S883" s="222"/>
      <c r="T883" s="222"/>
    </row>
    <row r="884" spans="1:20" ht="12.75" customHeight="1" x14ac:dyDescent="0.2">
      <c r="A884" s="220"/>
      <c r="B884" s="221"/>
      <c r="C884" s="222"/>
      <c r="D884" s="221"/>
      <c r="E884" s="222"/>
      <c r="F884" s="605"/>
      <c r="G884" s="220"/>
      <c r="H884" s="220"/>
      <c r="I884" s="220"/>
      <c r="J884" s="223"/>
      <c r="K884" s="317"/>
      <c r="L884" s="317"/>
      <c r="M884" s="224"/>
      <c r="N884" s="344"/>
      <c r="O884" s="222"/>
      <c r="P884" s="226"/>
      <c r="Q884" s="222"/>
      <c r="R884" s="222"/>
      <c r="S884" s="222"/>
      <c r="T884" s="222"/>
    </row>
    <row r="885" spans="1:20" ht="12.75" customHeight="1" x14ac:dyDescent="0.2">
      <c r="A885" s="220"/>
      <c r="B885" s="221"/>
      <c r="C885" s="222"/>
      <c r="D885" s="221"/>
      <c r="E885" s="222"/>
      <c r="F885" s="605"/>
      <c r="G885" s="220"/>
      <c r="H885" s="220"/>
      <c r="I885" s="220"/>
      <c r="J885" s="223"/>
      <c r="K885" s="317"/>
      <c r="L885" s="317"/>
      <c r="M885" s="224"/>
      <c r="N885" s="344"/>
      <c r="O885" s="222"/>
      <c r="P885" s="226"/>
      <c r="Q885" s="222"/>
      <c r="R885" s="222"/>
      <c r="S885" s="222"/>
      <c r="T885" s="222"/>
    </row>
  </sheetData>
  <autoFilter ref="A2:R20" xr:uid="{A51D95BA-4190-4679-AEDD-00411E566B25}"/>
  <sortState xmlns:xlrd2="http://schemas.microsoft.com/office/spreadsheetml/2017/richdata2" ref="A5:R20">
    <sortCondition ref="B5:B20"/>
  </sortState>
  <mergeCells count="1">
    <mergeCell ref="B1:R1"/>
  </mergeCells>
  <pageMargins left="0.511811024" right="0.511811024" top="0.78740157499999996" bottom="0.78740157499999996" header="0.31496062000000002" footer="0.31496062000000002"/>
  <pageSetup paperSize="9" scale="18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39985-4E98-415B-950A-25767F0D4D17}">
  <sheetPr>
    <tabColor theme="5" tint="0.59999389629810485"/>
  </sheetPr>
  <dimension ref="A1:C870"/>
  <sheetViews>
    <sheetView showGridLines="0" zoomScale="70" zoomScaleNormal="70" workbookViewId="0">
      <selection activeCell="B3" sqref="B3"/>
    </sheetView>
  </sheetViews>
  <sheetFormatPr defaultColWidth="14.42578125" defaultRowHeight="12.75" x14ac:dyDescent="0.2"/>
  <cols>
    <col min="1" max="1" width="13.42578125" style="15" customWidth="1"/>
    <col min="2" max="2" width="69.42578125" style="15" customWidth="1"/>
    <col min="3" max="3" width="32.42578125" style="9" customWidth="1"/>
    <col min="4" max="16384" width="14.42578125" style="15"/>
  </cols>
  <sheetData>
    <row r="1" spans="1:3" ht="71.45" customHeight="1" x14ac:dyDescent="0.2">
      <c r="A1" s="3" t="s">
        <v>1</v>
      </c>
      <c r="B1" s="695" t="s">
        <v>1230</v>
      </c>
      <c r="C1" s="697"/>
    </row>
    <row r="2" spans="1:3" s="8" customFormat="1" ht="159.6" customHeight="1" x14ac:dyDescent="0.2">
      <c r="A2" s="43" t="s">
        <v>460</v>
      </c>
      <c r="B2" s="43" t="s">
        <v>17</v>
      </c>
      <c r="C2" s="82" t="s">
        <v>979</v>
      </c>
    </row>
    <row r="3" spans="1:3" s="49" customFormat="1" ht="57.75" customHeight="1" thickBot="1" x14ac:dyDescent="0.25">
      <c r="A3" s="40"/>
      <c r="B3" s="622" t="s">
        <v>980</v>
      </c>
      <c r="C3" s="332">
        <v>3000</v>
      </c>
    </row>
    <row r="4" spans="1:3" ht="42.75" customHeight="1" thickBot="1" x14ac:dyDescent="0.25">
      <c r="A4" s="10"/>
      <c r="B4" s="1"/>
      <c r="C4" s="197">
        <f>SUM(C3)</f>
        <v>3000</v>
      </c>
    </row>
    <row r="5" spans="1:3" ht="57.75" customHeight="1" x14ac:dyDescent="0.2">
      <c r="A5" s="10"/>
      <c r="B5" s="1"/>
      <c r="C5" s="196" t="s">
        <v>80</v>
      </c>
    </row>
    <row r="6" spans="1:3" ht="12.75" customHeight="1" x14ac:dyDescent="0.2">
      <c r="A6" s="10"/>
      <c r="B6" s="1"/>
      <c r="C6" s="5"/>
    </row>
    <row r="7" spans="1:3" ht="12.75" customHeight="1" x14ac:dyDescent="0.2">
      <c r="A7" s="10"/>
      <c r="B7" s="1"/>
      <c r="C7" s="5"/>
    </row>
    <row r="8" spans="1:3" ht="12.75" customHeight="1" x14ac:dyDescent="0.2">
      <c r="A8" s="10"/>
      <c r="B8" s="1"/>
      <c r="C8" s="5"/>
    </row>
    <row r="9" spans="1:3" ht="12.75" customHeight="1" x14ac:dyDescent="0.2">
      <c r="A9" s="10"/>
      <c r="B9" s="1"/>
      <c r="C9" s="5"/>
    </row>
    <row r="10" spans="1:3" ht="12.75" customHeight="1" x14ac:dyDescent="0.2">
      <c r="A10" s="10"/>
      <c r="B10" s="1"/>
      <c r="C10" s="5"/>
    </row>
    <row r="11" spans="1:3" ht="12.75" customHeight="1" x14ac:dyDescent="0.2">
      <c r="A11" s="10"/>
      <c r="B11" s="1"/>
      <c r="C11" s="5"/>
    </row>
    <row r="12" spans="1:3" ht="12.75" customHeight="1" x14ac:dyDescent="0.2">
      <c r="A12" s="10"/>
      <c r="B12" s="1"/>
      <c r="C12" s="5"/>
    </row>
    <row r="13" spans="1:3" ht="12.75" customHeight="1" x14ac:dyDescent="0.2">
      <c r="A13" s="10"/>
      <c r="B13" s="1"/>
      <c r="C13" s="5"/>
    </row>
    <row r="14" spans="1:3" ht="12.75" customHeight="1" x14ac:dyDescent="0.2">
      <c r="A14" s="10"/>
      <c r="B14" s="1"/>
      <c r="C14" s="5"/>
    </row>
    <row r="15" spans="1:3" ht="12.75" customHeight="1" x14ac:dyDescent="0.2">
      <c r="A15" s="10"/>
      <c r="B15" s="1"/>
      <c r="C15" s="5"/>
    </row>
    <row r="16" spans="1:3" ht="12.75" customHeight="1" x14ac:dyDescent="0.2">
      <c r="A16" s="10"/>
      <c r="B16" s="1"/>
      <c r="C16" s="5"/>
    </row>
    <row r="17" spans="1:3" ht="12.75" customHeight="1" x14ac:dyDescent="0.2">
      <c r="A17" s="10"/>
      <c r="B17" s="1"/>
      <c r="C17" s="5"/>
    </row>
    <row r="18" spans="1:3" ht="12.75" customHeight="1" x14ac:dyDescent="0.2">
      <c r="A18" s="10"/>
      <c r="B18" s="1"/>
      <c r="C18" s="5"/>
    </row>
    <row r="19" spans="1:3" ht="12.75" customHeight="1" x14ac:dyDescent="0.2">
      <c r="A19" s="10"/>
      <c r="B19" s="1"/>
      <c r="C19" s="5"/>
    </row>
    <row r="20" spans="1:3" ht="12.75" customHeight="1" x14ac:dyDescent="0.2">
      <c r="A20" s="10"/>
      <c r="B20" s="1"/>
      <c r="C20" s="5"/>
    </row>
    <row r="21" spans="1:3" ht="12.75" customHeight="1" x14ac:dyDescent="0.2">
      <c r="A21" s="10"/>
      <c r="B21" s="1"/>
      <c r="C21" s="5"/>
    </row>
    <row r="22" spans="1:3" ht="12.75" customHeight="1" x14ac:dyDescent="0.2">
      <c r="A22" s="10"/>
      <c r="B22" s="1"/>
      <c r="C22" s="5"/>
    </row>
    <row r="23" spans="1:3" ht="12.75" customHeight="1" x14ac:dyDescent="0.2">
      <c r="A23" s="10"/>
      <c r="B23" s="1"/>
      <c r="C23" s="5"/>
    </row>
    <row r="24" spans="1:3" ht="12.75" customHeight="1" x14ac:dyDescent="0.2">
      <c r="A24" s="10"/>
      <c r="B24" s="1"/>
      <c r="C24" s="5"/>
    </row>
    <row r="25" spans="1:3" ht="12.75" customHeight="1" x14ac:dyDescent="0.2">
      <c r="A25" s="10"/>
      <c r="B25" s="1"/>
      <c r="C25" s="5"/>
    </row>
    <row r="26" spans="1:3" ht="12.75" customHeight="1" x14ac:dyDescent="0.2">
      <c r="A26" s="10"/>
      <c r="B26" s="1"/>
      <c r="C26" s="5"/>
    </row>
    <row r="27" spans="1:3" ht="12.75" customHeight="1" x14ac:dyDescent="0.2">
      <c r="A27" s="10"/>
      <c r="B27" s="1"/>
      <c r="C27" s="5"/>
    </row>
    <row r="28" spans="1:3" ht="12.75" customHeight="1" x14ac:dyDescent="0.2">
      <c r="A28" s="10"/>
      <c r="B28" s="1"/>
      <c r="C28" s="5"/>
    </row>
    <row r="29" spans="1:3" ht="12.75" customHeight="1" x14ac:dyDescent="0.2">
      <c r="A29" s="10"/>
      <c r="B29" s="1"/>
      <c r="C29" s="5"/>
    </row>
    <row r="30" spans="1:3" ht="12.75" customHeight="1" x14ac:dyDescent="0.2">
      <c r="A30" s="10"/>
      <c r="B30" s="1"/>
      <c r="C30" s="5"/>
    </row>
    <row r="31" spans="1:3" ht="12.75" customHeight="1" x14ac:dyDescent="0.2">
      <c r="A31" s="10"/>
      <c r="B31" s="1"/>
      <c r="C31" s="5"/>
    </row>
    <row r="32" spans="1:3" ht="12.75" customHeight="1" x14ac:dyDescent="0.2">
      <c r="A32" s="10"/>
      <c r="B32" s="1"/>
      <c r="C32" s="5"/>
    </row>
    <row r="33" spans="1:3" ht="12.75" customHeight="1" x14ac:dyDescent="0.2">
      <c r="A33" s="10"/>
      <c r="B33" s="1"/>
      <c r="C33" s="5"/>
    </row>
    <row r="34" spans="1:3" ht="12.75" customHeight="1" x14ac:dyDescent="0.2">
      <c r="A34" s="10"/>
      <c r="B34" s="1"/>
      <c r="C34" s="5"/>
    </row>
    <row r="35" spans="1:3" ht="12.75" customHeight="1" x14ac:dyDescent="0.2">
      <c r="A35" s="10"/>
      <c r="B35" s="1"/>
      <c r="C35" s="5"/>
    </row>
    <row r="36" spans="1:3" ht="12.75" customHeight="1" x14ac:dyDescent="0.2">
      <c r="A36" s="10"/>
      <c r="B36" s="1"/>
      <c r="C36" s="5"/>
    </row>
    <row r="37" spans="1:3" ht="12.75" customHeight="1" x14ac:dyDescent="0.2">
      <c r="A37" s="10"/>
      <c r="B37" s="1"/>
      <c r="C37" s="5"/>
    </row>
    <row r="38" spans="1:3" ht="12.75" customHeight="1" x14ac:dyDescent="0.2">
      <c r="A38" s="10"/>
      <c r="B38" s="1"/>
      <c r="C38" s="5"/>
    </row>
    <row r="39" spans="1:3" ht="12.75" customHeight="1" x14ac:dyDescent="0.2">
      <c r="A39" s="10"/>
      <c r="B39" s="1"/>
      <c r="C39" s="5"/>
    </row>
    <row r="40" spans="1:3" ht="12.75" customHeight="1" x14ac:dyDescent="0.2">
      <c r="A40" s="10"/>
      <c r="B40" s="1"/>
      <c r="C40" s="5"/>
    </row>
    <row r="41" spans="1:3" ht="12.75" customHeight="1" x14ac:dyDescent="0.2">
      <c r="A41" s="10"/>
      <c r="B41" s="1"/>
      <c r="C41" s="5"/>
    </row>
    <row r="42" spans="1:3" ht="12.75" customHeight="1" x14ac:dyDescent="0.2">
      <c r="A42" s="10"/>
      <c r="B42" s="1"/>
      <c r="C42" s="5"/>
    </row>
    <row r="43" spans="1:3" ht="12.75" customHeight="1" x14ac:dyDescent="0.2">
      <c r="A43" s="10"/>
      <c r="B43" s="1"/>
      <c r="C43" s="5"/>
    </row>
    <row r="44" spans="1:3" ht="12.75" customHeight="1" x14ac:dyDescent="0.2">
      <c r="A44" s="10"/>
      <c r="B44" s="1"/>
      <c r="C44" s="5"/>
    </row>
    <row r="45" spans="1:3" ht="12.75" customHeight="1" x14ac:dyDescent="0.2">
      <c r="A45" s="10"/>
      <c r="B45" s="1"/>
      <c r="C45" s="5"/>
    </row>
    <row r="46" spans="1:3" ht="12.75" customHeight="1" x14ac:dyDescent="0.2">
      <c r="A46" s="10"/>
      <c r="B46" s="1"/>
      <c r="C46" s="5"/>
    </row>
    <row r="47" spans="1:3" ht="12.75" customHeight="1" x14ac:dyDescent="0.2">
      <c r="A47" s="10"/>
      <c r="B47" s="1"/>
      <c r="C47" s="5"/>
    </row>
    <row r="48" spans="1:3" ht="12.75" customHeight="1" x14ac:dyDescent="0.2">
      <c r="A48" s="10"/>
      <c r="B48" s="1"/>
      <c r="C48" s="5"/>
    </row>
    <row r="49" spans="1:3" ht="12.75" customHeight="1" x14ac:dyDescent="0.2">
      <c r="A49" s="10"/>
      <c r="B49" s="1"/>
      <c r="C49" s="5"/>
    </row>
    <row r="50" spans="1:3" ht="12.75" customHeight="1" x14ac:dyDescent="0.2">
      <c r="A50" s="10"/>
      <c r="B50" s="1"/>
      <c r="C50" s="5"/>
    </row>
    <row r="51" spans="1:3" ht="12.75" customHeight="1" x14ac:dyDescent="0.2">
      <c r="A51" s="10"/>
      <c r="B51" s="1"/>
      <c r="C51" s="5"/>
    </row>
    <row r="52" spans="1:3" ht="12.75" customHeight="1" x14ac:dyDescent="0.2">
      <c r="A52" s="10"/>
      <c r="B52" s="1"/>
      <c r="C52" s="5"/>
    </row>
    <row r="53" spans="1:3" ht="12.75" customHeight="1" x14ac:dyDescent="0.2">
      <c r="A53" s="10"/>
      <c r="B53" s="1"/>
      <c r="C53" s="5"/>
    </row>
    <row r="54" spans="1:3" ht="12.75" customHeight="1" x14ac:dyDescent="0.2">
      <c r="A54" s="10"/>
      <c r="B54" s="1"/>
      <c r="C54" s="5"/>
    </row>
    <row r="55" spans="1:3" ht="12.75" customHeight="1" x14ac:dyDescent="0.2">
      <c r="A55" s="10"/>
      <c r="B55" s="1"/>
      <c r="C55" s="5"/>
    </row>
    <row r="56" spans="1:3" ht="12.75" customHeight="1" x14ac:dyDescent="0.2">
      <c r="A56" s="10"/>
      <c r="B56" s="1"/>
      <c r="C56" s="5"/>
    </row>
    <row r="57" spans="1:3" ht="12.75" customHeight="1" x14ac:dyDescent="0.2">
      <c r="A57" s="10"/>
      <c r="B57" s="1"/>
      <c r="C57" s="5"/>
    </row>
    <row r="58" spans="1:3" ht="12.75" customHeight="1" x14ac:dyDescent="0.2">
      <c r="A58" s="10"/>
      <c r="B58" s="1"/>
      <c r="C58" s="5"/>
    </row>
    <row r="59" spans="1:3" ht="12.75" customHeight="1" x14ac:dyDescent="0.2">
      <c r="A59" s="10"/>
      <c r="B59" s="1"/>
      <c r="C59" s="5"/>
    </row>
    <row r="60" spans="1:3" ht="12.75" customHeight="1" x14ac:dyDescent="0.2">
      <c r="A60" s="10"/>
      <c r="B60" s="1"/>
      <c r="C60" s="5"/>
    </row>
    <row r="61" spans="1:3" ht="12.75" customHeight="1" x14ac:dyDescent="0.2">
      <c r="A61" s="10"/>
      <c r="B61" s="1"/>
      <c r="C61" s="5"/>
    </row>
    <row r="62" spans="1:3" ht="12.75" customHeight="1" x14ac:dyDescent="0.2">
      <c r="A62" s="10"/>
      <c r="B62" s="1"/>
      <c r="C62" s="5"/>
    </row>
    <row r="63" spans="1:3" ht="12.75" customHeight="1" x14ac:dyDescent="0.2">
      <c r="A63" s="10"/>
      <c r="B63" s="1"/>
      <c r="C63" s="5"/>
    </row>
    <row r="64" spans="1:3" ht="12.75" customHeight="1" x14ac:dyDescent="0.2">
      <c r="A64" s="10"/>
      <c r="B64" s="1"/>
      <c r="C64" s="5"/>
    </row>
    <row r="65" spans="1:3" ht="12.75" customHeight="1" x14ac:dyDescent="0.2">
      <c r="A65" s="10"/>
      <c r="B65" s="1"/>
      <c r="C65" s="5"/>
    </row>
    <row r="66" spans="1:3" ht="12.75" customHeight="1" x14ac:dyDescent="0.2">
      <c r="A66" s="10"/>
      <c r="B66" s="1"/>
      <c r="C66" s="5"/>
    </row>
    <row r="67" spans="1:3" ht="12.75" customHeight="1" x14ac:dyDescent="0.2">
      <c r="A67" s="10"/>
      <c r="B67" s="1"/>
      <c r="C67" s="5"/>
    </row>
    <row r="68" spans="1:3" ht="12.75" customHeight="1" x14ac:dyDescent="0.2">
      <c r="A68" s="10"/>
      <c r="B68" s="1"/>
      <c r="C68" s="5"/>
    </row>
    <row r="69" spans="1:3" ht="12.75" customHeight="1" x14ac:dyDescent="0.2">
      <c r="A69" s="10"/>
      <c r="B69" s="1"/>
      <c r="C69" s="5"/>
    </row>
    <row r="70" spans="1:3" ht="12.75" customHeight="1" x14ac:dyDescent="0.2">
      <c r="A70" s="10"/>
      <c r="B70" s="1"/>
      <c r="C70" s="5"/>
    </row>
    <row r="71" spans="1:3" ht="12.75" customHeight="1" x14ac:dyDescent="0.2">
      <c r="A71" s="10"/>
      <c r="B71" s="1"/>
      <c r="C71" s="5"/>
    </row>
    <row r="72" spans="1:3" ht="12.75" customHeight="1" x14ac:dyDescent="0.2">
      <c r="A72" s="10"/>
      <c r="B72" s="1"/>
      <c r="C72" s="5"/>
    </row>
    <row r="73" spans="1:3" ht="12.75" customHeight="1" x14ac:dyDescent="0.2">
      <c r="A73" s="10"/>
      <c r="B73" s="1"/>
      <c r="C73" s="5"/>
    </row>
    <row r="74" spans="1:3" ht="12.75" customHeight="1" x14ac:dyDescent="0.2">
      <c r="A74" s="10"/>
      <c r="B74" s="1"/>
      <c r="C74" s="5"/>
    </row>
    <row r="75" spans="1:3" ht="12.75" customHeight="1" x14ac:dyDescent="0.2">
      <c r="A75" s="10"/>
      <c r="B75" s="1"/>
      <c r="C75" s="5"/>
    </row>
    <row r="76" spans="1:3" ht="12.75" customHeight="1" x14ac:dyDescent="0.2">
      <c r="A76" s="10"/>
      <c r="B76" s="1"/>
      <c r="C76" s="5"/>
    </row>
    <row r="77" spans="1:3" ht="12.75" customHeight="1" x14ac:dyDescent="0.2">
      <c r="A77" s="10"/>
      <c r="B77" s="1"/>
      <c r="C77" s="5"/>
    </row>
    <row r="78" spans="1:3" ht="12.75" customHeight="1" x14ac:dyDescent="0.2">
      <c r="A78" s="10"/>
      <c r="B78" s="1"/>
      <c r="C78" s="5"/>
    </row>
    <row r="79" spans="1:3" ht="12.75" customHeight="1" x14ac:dyDescent="0.2">
      <c r="A79" s="10"/>
      <c r="B79" s="1"/>
      <c r="C79" s="5"/>
    </row>
    <row r="80" spans="1:3" ht="12.75" customHeight="1" x14ac:dyDescent="0.2">
      <c r="A80" s="10"/>
      <c r="B80" s="1"/>
      <c r="C80" s="5"/>
    </row>
    <row r="81" spans="1:3" ht="12.75" customHeight="1" x14ac:dyDescent="0.2">
      <c r="A81" s="10"/>
      <c r="B81" s="1"/>
      <c r="C81" s="5"/>
    </row>
    <row r="82" spans="1:3" ht="12.75" customHeight="1" x14ac:dyDescent="0.2">
      <c r="A82" s="10"/>
      <c r="B82" s="1"/>
      <c r="C82" s="5"/>
    </row>
    <row r="83" spans="1:3" ht="12.75" customHeight="1" x14ac:dyDescent="0.2">
      <c r="A83" s="10"/>
      <c r="B83" s="1"/>
      <c r="C83" s="5"/>
    </row>
    <row r="84" spans="1:3" ht="12.75" customHeight="1" x14ac:dyDescent="0.2">
      <c r="A84" s="10"/>
      <c r="B84" s="1"/>
      <c r="C84" s="5"/>
    </row>
    <row r="85" spans="1:3" ht="12.75" customHeight="1" x14ac:dyDescent="0.2">
      <c r="A85" s="10"/>
      <c r="B85" s="1"/>
      <c r="C85" s="5"/>
    </row>
    <row r="86" spans="1:3" ht="12.75" customHeight="1" x14ac:dyDescent="0.2">
      <c r="A86" s="10"/>
      <c r="B86" s="1"/>
      <c r="C86" s="5"/>
    </row>
    <row r="87" spans="1:3" ht="12.75" customHeight="1" x14ac:dyDescent="0.2">
      <c r="A87" s="10"/>
      <c r="B87" s="1"/>
      <c r="C87" s="5"/>
    </row>
    <row r="88" spans="1:3" ht="12.75" customHeight="1" x14ac:dyDescent="0.2">
      <c r="A88" s="10"/>
      <c r="B88" s="1"/>
      <c r="C88" s="5"/>
    </row>
    <row r="89" spans="1:3" ht="12.75" customHeight="1" x14ac:dyDescent="0.2">
      <c r="A89" s="10"/>
      <c r="B89" s="1"/>
      <c r="C89" s="5"/>
    </row>
    <row r="90" spans="1:3" ht="12.75" customHeight="1" x14ac:dyDescent="0.2">
      <c r="A90" s="10"/>
      <c r="B90" s="1"/>
      <c r="C90" s="5"/>
    </row>
    <row r="91" spans="1:3" ht="12.75" customHeight="1" x14ac:dyDescent="0.2">
      <c r="A91" s="10"/>
      <c r="B91" s="1"/>
      <c r="C91" s="5"/>
    </row>
    <row r="92" spans="1:3" ht="12.75" customHeight="1" x14ac:dyDescent="0.2">
      <c r="A92" s="10"/>
      <c r="B92" s="1"/>
      <c r="C92" s="5"/>
    </row>
    <row r="93" spans="1:3" ht="12.75" customHeight="1" x14ac:dyDescent="0.2">
      <c r="A93" s="10"/>
      <c r="B93" s="1"/>
      <c r="C93" s="5"/>
    </row>
    <row r="94" spans="1:3" ht="12.75" customHeight="1" x14ac:dyDescent="0.2">
      <c r="A94" s="10"/>
      <c r="B94" s="1"/>
      <c r="C94" s="5"/>
    </row>
    <row r="95" spans="1:3" ht="12.75" customHeight="1" x14ac:dyDescent="0.2">
      <c r="A95" s="10"/>
      <c r="B95" s="1"/>
      <c r="C95" s="5"/>
    </row>
    <row r="96" spans="1:3" ht="12.75" customHeight="1" x14ac:dyDescent="0.2">
      <c r="A96" s="10"/>
      <c r="B96" s="1"/>
      <c r="C96" s="5"/>
    </row>
    <row r="97" spans="1:3" ht="12.75" customHeight="1" x14ac:dyDescent="0.2">
      <c r="A97" s="10"/>
      <c r="B97" s="1"/>
      <c r="C97" s="5"/>
    </row>
    <row r="98" spans="1:3" ht="12.75" customHeight="1" x14ac:dyDescent="0.2">
      <c r="A98" s="10"/>
      <c r="B98" s="1"/>
      <c r="C98" s="5"/>
    </row>
    <row r="99" spans="1:3" ht="12.75" customHeight="1" x14ac:dyDescent="0.2">
      <c r="A99" s="10"/>
      <c r="B99" s="1"/>
      <c r="C99" s="5"/>
    </row>
    <row r="100" spans="1:3" ht="12.75" customHeight="1" x14ac:dyDescent="0.2">
      <c r="A100" s="10"/>
      <c r="B100" s="1"/>
      <c r="C100" s="5"/>
    </row>
    <row r="101" spans="1:3" ht="12.75" customHeight="1" x14ac:dyDescent="0.2">
      <c r="A101" s="10"/>
      <c r="B101" s="1"/>
      <c r="C101" s="5"/>
    </row>
    <row r="102" spans="1:3" ht="12.75" customHeight="1" x14ac:dyDescent="0.2">
      <c r="A102" s="10"/>
      <c r="B102" s="1"/>
      <c r="C102" s="5"/>
    </row>
    <row r="103" spans="1:3" ht="12.75" customHeight="1" x14ac:dyDescent="0.2">
      <c r="A103" s="10"/>
      <c r="B103" s="1"/>
      <c r="C103" s="5"/>
    </row>
    <row r="104" spans="1:3" ht="12.75" customHeight="1" x14ac:dyDescent="0.2">
      <c r="A104" s="10"/>
      <c r="B104" s="1"/>
      <c r="C104" s="5"/>
    </row>
    <row r="105" spans="1:3" ht="12.75" customHeight="1" x14ac:dyDescent="0.2">
      <c r="A105" s="10"/>
      <c r="B105" s="1"/>
      <c r="C105" s="5"/>
    </row>
    <row r="106" spans="1:3" ht="12.75" customHeight="1" x14ac:dyDescent="0.2">
      <c r="A106" s="10"/>
      <c r="B106" s="1"/>
      <c r="C106" s="5"/>
    </row>
    <row r="107" spans="1:3" ht="12.75" customHeight="1" x14ac:dyDescent="0.2">
      <c r="A107" s="10"/>
      <c r="B107" s="1"/>
      <c r="C107" s="5"/>
    </row>
    <row r="108" spans="1:3" ht="12.75" customHeight="1" x14ac:dyDescent="0.2">
      <c r="A108" s="10"/>
      <c r="B108" s="1"/>
      <c r="C108" s="5"/>
    </row>
    <row r="109" spans="1:3" ht="12.75" customHeight="1" x14ac:dyDescent="0.2">
      <c r="A109" s="10"/>
      <c r="B109" s="1"/>
      <c r="C109" s="5"/>
    </row>
    <row r="110" spans="1:3" ht="12.75" customHeight="1" x14ac:dyDescent="0.2">
      <c r="A110" s="10"/>
      <c r="B110" s="1"/>
      <c r="C110" s="5"/>
    </row>
    <row r="111" spans="1:3" ht="12.75" customHeight="1" x14ac:dyDescent="0.2">
      <c r="A111" s="10"/>
      <c r="B111" s="1"/>
      <c r="C111" s="5"/>
    </row>
    <row r="112" spans="1:3" ht="12.75" customHeight="1" x14ac:dyDescent="0.2">
      <c r="A112" s="10"/>
      <c r="B112" s="1"/>
      <c r="C112" s="5"/>
    </row>
    <row r="113" spans="1:3" ht="12.75" customHeight="1" x14ac:dyDescent="0.2">
      <c r="A113" s="10"/>
      <c r="B113" s="1"/>
      <c r="C113" s="5"/>
    </row>
    <row r="114" spans="1:3" ht="12.75" customHeight="1" x14ac:dyDescent="0.2">
      <c r="A114" s="10"/>
      <c r="B114" s="1"/>
      <c r="C114" s="5"/>
    </row>
    <row r="115" spans="1:3" ht="12.75" customHeight="1" x14ac:dyDescent="0.2">
      <c r="A115" s="10"/>
      <c r="B115" s="1"/>
      <c r="C115" s="5"/>
    </row>
    <row r="116" spans="1:3" ht="12.75" customHeight="1" x14ac:dyDescent="0.2">
      <c r="A116" s="10"/>
      <c r="B116" s="1"/>
      <c r="C116" s="5"/>
    </row>
    <row r="117" spans="1:3" ht="12.75" customHeight="1" x14ac:dyDescent="0.2">
      <c r="A117" s="10"/>
      <c r="B117" s="1"/>
      <c r="C117" s="5"/>
    </row>
    <row r="118" spans="1:3" ht="12.75" customHeight="1" x14ac:dyDescent="0.2">
      <c r="A118" s="10"/>
      <c r="B118" s="1"/>
      <c r="C118" s="5"/>
    </row>
    <row r="119" spans="1:3" ht="12.75" customHeight="1" x14ac:dyDescent="0.2">
      <c r="A119" s="10"/>
      <c r="B119" s="1"/>
      <c r="C119" s="5"/>
    </row>
    <row r="120" spans="1:3" ht="12.75" customHeight="1" x14ac:dyDescent="0.2">
      <c r="A120" s="10"/>
      <c r="B120" s="1"/>
      <c r="C120" s="5"/>
    </row>
    <row r="121" spans="1:3" ht="12.75" customHeight="1" x14ac:dyDescent="0.2">
      <c r="A121" s="10"/>
      <c r="B121" s="1"/>
      <c r="C121" s="5"/>
    </row>
    <row r="122" spans="1:3" ht="12.75" customHeight="1" x14ac:dyDescent="0.2">
      <c r="A122" s="10"/>
      <c r="B122" s="1"/>
      <c r="C122" s="5"/>
    </row>
    <row r="123" spans="1:3" ht="12.75" customHeight="1" x14ac:dyDescent="0.2">
      <c r="A123" s="10"/>
      <c r="B123" s="1"/>
      <c r="C123" s="5"/>
    </row>
    <row r="124" spans="1:3" ht="12.75" customHeight="1" x14ac:dyDescent="0.2">
      <c r="A124" s="10"/>
      <c r="B124" s="1"/>
      <c r="C124" s="5"/>
    </row>
    <row r="125" spans="1:3" ht="12.75" customHeight="1" x14ac:dyDescent="0.2">
      <c r="A125" s="10"/>
      <c r="B125" s="1"/>
      <c r="C125" s="5"/>
    </row>
    <row r="126" spans="1:3" ht="12.75" customHeight="1" x14ac:dyDescent="0.2">
      <c r="A126" s="10"/>
      <c r="B126" s="1"/>
      <c r="C126" s="5"/>
    </row>
    <row r="127" spans="1:3" ht="12.75" customHeight="1" x14ac:dyDescent="0.2">
      <c r="A127" s="10"/>
      <c r="B127" s="1"/>
      <c r="C127" s="5"/>
    </row>
    <row r="128" spans="1:3" ht="12.75" customHeight="1" x14ac:dyDescent="0.2">
      <c r="A128" s="10"/>
      <c r="B128" s="1"/>
      <c r="C128" s="5"/>
    </row>
    <row r="129" spans="1:3" ht="12.75" customHeight="1" x14ac:dyDescent="0.2">
      <c r="A129" s="10"/>
      <c r="B129" s="1"/>
      <c r="C129" s="5"/>
    </row>
    <row r="130" spans="1:3" ht="12.75" customHeight="1" x14ac:dyDescent="0.2">
      <c r="A130" s="10"/>
      <c r="B130" s="1"/>
      <c r="C130" s="5"/>
    </row>
    <row r="131" spans="1:3" ht="12.75" customHeight="1" x14ac:dyDescent="0.2">
      <c r="A131" s="10"/>
      <c r="B131" s="1"/>
      <c r="C131" s="5"/>
    </row>
    <row r="132" spans="1:3" ht="12.75" customHeight="1" x14ac:dyDescent="0.2">
      <c r="A132" s="10"/>
      <c r="B132" s="1"/>
      <c r="C132" s="5"/>
    </row>
    <row r="133" spans="1:3" ht="12.75" customHeight="1" x14ac:dyDescent="0.2">
      <c r="A133" s="10"/>
      <c r="B133" s="1"/>
      <c r="C133" s="5"/>
    </row>
    <row r="134" spans="1:3" ht="12.75" customHeight="1" x14ac:dyDescent="0.2">
      <c r="A134" s="10"/>
      <c r="B134" s="1"/>
      <c r="C134" s="5"/>
    </row>
    <row r="135" spans="1:3" ht="12.75" customHeight="1" x14ac:dyDescent="0.2">
      <c r="A135" s="10"/>
      <c r="B135" s="1"/>
      <c r="C135" s="5"/>
    </row>
    <row r="136" spans="1:3" ht="12.75" customHeight="1" x14ac:dyDescent="0.2">
      <c r="A136" s="10"/>
      <c r="B136" s="1"/>
      <c r="C136" s="5"/>
    </row>
    <row r="137" spans="1:3" ht="12.75" customHeight="1" x14ac:dyDescent="0.2">
      <c r="A137" s="10"/>
      <c r="B137" s="1"/>
      <c r="C137" s="5"/>
    </row>
    <row r="138" spans="1:3" ht="12.75" customHeight="1" x14ac:dyDescent="0.2">
      <c r="A138" s="10"/>
      <c r="B138" s="1"/>
      <c r="C138" s="5"/>
    </row>
    <row r="139" spans="1:3" ht="12.75" customHeight="1" x14ac:dyDescent="0.2">
      <c r="A139" s="10"/>
      <c r="B139" s="1"/>
      <c r="C139" s="5"/>
    </row>
    <row r="140" spans="1:3" ht="12.75" customHeight="1" x14ac:dyDescent="0.2">
      <c r="A140" s="10"/>
      <c r="B140" s="1"/>
      <c r="C140" s="5"/>
    </row>
    <row r="141" spans="1:3" ht="12.75" customHeight="1" x14ac:dyDescent="0.2">
      <c r="A141" s="10"/>
      <c r="B141" s="1"/>
      <c r="C141" s="5"/>
    </row>
    <row r="142" spans="1:3" ht="12.75" customHeight="1" x14ac:dyDescent="0.2">
      <c r="A142" s="10"/>
      <c r="B142" s="1"/>
      <c r="C142" s="5"/>
    </row>
    <row r="143" spans="1:3" ht="12.75" customHeight="1" x14ac:dyDescent="0.2">
      <c r="A143" s="10"/>
      <c r="B143" s="1"/>
      <c r="C143" s="5"/>
    </row>
    <row r="144" spans="1:3" ht="12.75" customHeight="1" x14ac:dyDescent="0.2">
      <c r="A144" s="10"/>
      <c r="B144" s="1"/>
      <c r="C144" s="5"/>
    </row>
    <row r="145" spans="1:3" ht="12.75" customHeight="1" x14ac:dyDescent="0.2">
      <c r="A145" s="10"/>
      <c r="B145" s="1"/>
      <c r="C145" s="5"/>
    </row>
    <row r="146" spans="1:3" ht="12.75" customHeight="1" x14ac:dyDescent="0.2">
      <c r="A146" s="10"/>
      <c r="B146" s="1"/>
      <c r="C146" s="5"/>
    </row>
    <row r="147" spans="1:3" ht="12.75" customHeight="1" x14ac:dyDescent="0.2">
      <c r="A147" s="10"/>
      <c r="B147" s="1"/>
      <c r="C147" s="5"/>
    </row>
    <row r="148" spans="1:3" ht="12.75" customHeight="1" x14ac:dyDescent="0.2">
      <c r="A148" s="10"/>
      <c r="B148" s="1"/>
      <c r="C148" s="5"/>
    </row>
    <row r="149" spans="1:3" ht="12.75" customHeight="1" x14ac:dyDescent="0.2">
      <c r="A149" s="10"/>
      <c r="B149" s="1"/>
      <c r="C149" s="5"/>
    </row>
    <row r="150" spans="1:3" ht="12.75" customHeight="1" x14ac:dyDescent="0.2">
      <c r="A150" s="10"/>
      <c r="B150" s="1"/>
      <c r="C150" s="5"/>
    </row>
    <row r="151" spans="1:3" ht="12.75" customHeight="1" x14ac:dyDescent="0.2">
      <c r="A151" s="10"/>
      <c r="B151" s="1"/>
      <c r="C151" s="5"/>
    </row>
    <row r="152" spans="1:3" ht="12.75" customHeight="1" x14ac:dyDescent="0.2">
      <c r="A152" s="10"/>
      <c r="B152" s="1"/>
      <c r="C152" s="5"/>
    </row>
    <row r="153" spans="1:3" ht="12.75" customHeight="1" x14ac:dyDescent="0.2">
      <c r="A153" s="10"/>
      <c r="B153" s="1"/>
      <c r="C153" s="5"/>
    </row>
    <row r="154" spans="1:3" ht="12.75" customHeight="1" x14ac:dyDescent="0.2">
      <c r="A154" s="10"/>
      <c r="B154" s="1"/>
      <c r="C154" s="5"/>
    </row>
    <row r="155" spans="1:3" ht="12.75" customHeight="1" x14ac:dyDescent="0.2">
      <c r="A155" s="10"/>
      <c r="B155" s="1"/>
      <c r="C155" s="5"/>
    </row>
    <row r="156" spans="1:3" ht="12.75" customHeight="1" x14ac:dyDescent="0.2">
      <c r="A156" s="10"/>
      <c r="B156" s="1"/>
      <c r="C156" s="5"/>
    </row>
    <row r="157" spans="1:3" ht="12.75" customHeight="1" x14ac:dyDescent="0.2">
      <c r="A157" s="10"/>
      <c r="B157" s="1"/>
      <c r="C157" s="5"/>
    </row>
    <row r="158" spans="1:3" ht="12.75" customHeight="1" x14ac:dyDescent="0.2">
      <c r="A158" s="10"/>
      <c r="B158" s="1"/>
      <c r="C158" s="5"/>
    </row>
    <row r="159" spans="1:3" ht="12.75" customHeight="1" x14ac:dyDescent="0.2">
      <c r="A159" s="10"/>
      <c r="B159" s="1"/>
      <c r="C159" s="5"/>
    </row>
    <row r="160" spans="1:3" ht="12.75" customHeight="1" x14ac:dyDescent="0.2">
      <c r="A160" s="10"/>
      <c r="B160" s="1"/>
      <c r="C160" s="5"/>
    </row>
    <row r="161" spans="1:3" ht="12.75" customHeight="1" x14ac:dyDescent="0.2">
      <c r="A161" s="10"/>
      <c r="B161" s="1"/>
      <c r="C161" s="5"/>
    </row>
    <row r="162" spans="1:3" ht="12.75" customHeight="1" x14ac:dyDescent="0.2">
      <c r="A162" s="10"/>
      <c r="B162" s="1"/>
      <c r="C162" s="5"/>
    </row>
    <row r="163" spans="1:3" ht="12.75" customHeight="1" x14ac:dyDescent="0.2">
      <c r="A163" s="10"/>
      <c r="B163" s="1"/>
      <c r="C163" s="5"/>
    </row>
    <row r="164" spans="1:3" ht="12.75" customHeight="1" x14ac:dyDescent="0.2">
      <c r="A164" s="10"/>
      <c r="B164" s="1"/>
      <c r="C164" s="5"/>
    </row>
    <row r="165" spans="1:3" ht="12.75" customHeight="1" x14ac:dyDescent="0.2">
      <c r="A165" s="10"/>
      <c r="B165" s="1"/>
      <c r="C165" s="5"/>
    </row>
    <row r="166" spans="1:3" ht="12.75" customHeight="1" x14ac:dyDescent="0.2">
      <c r="A166" s="10"/>
      <c r="B166" s="1"/>
      <c r="C166" s="5"/>
    </row>
    <row r="167" spans="1:3" ht="12.75" customHeight="1" x14ac:dyDescent="0.2">
      <c r="A167" s="10"/>
      <c r="B167" s="1"/>
      <c r="C167" s="5"/>
    </row>
    <row r="168" spans="1:3" ht="12.75" customHeight="1" x14ac:dyDescent="0.2">
      <c r="A168" s="10"/>
      <c r="B168" s="1"/>
      <c r="C168" s="5"/>
    </row>
    <row r="169" spans="1:3" ht="12.75" customHeight="1" x14ac:dyDescent="0.2">
      <c r="A169" s="10"/>
      <c r="B169" s="1"/>
      <c r="C169" s="5"/>
    </row>
    <row r="170" spans="1:3" ht="12.75" customHeight="1" x14ac:dyDescent="0.2">
      <c r="A170" s="10"/>
      <c r="B170" s="1"/>
      <c r="C170" s="5"/>
    </row>
    <row r="171" spans="1:3" ht="12.75" customHeight="1" x14ac:dyDescent="0.2">
      <c r="A171" s="10"/>
      <c r="B171" s="1"/>
      <c r="C171" s="5"/>
    </row>
    <row r="172" spans="1:3" ht="12.75" customHeight="1" x14ac:dyDescent="0.2">
      <c r="A172" s="10"/>
      <c r="B172" s="1"/>
      <c r="C172" s="5"/>
    </row>
    <row r="173" spans="1:3" ht="12.75" customHeight="1" x14ac:dyDescent="0.2">
      <c r="A173" s="10"/>
      <c r="B173" s="1"/>
      <c r="C173" s="5"/>
    </row>
    <row r="174" spans="1:3" ht="12.75" customHeight="1" x14ac:dyDescent="0.2">
      <c r="A174" s="10"/>
      <c r="B174" s="1"/>
      <c r="C174" s="5"/>
    </row>
    <row r="175" spans="1:3" ht="12.75" customHeight="1" x14ac:dyDescent="0.2">
      <c r="A175" s="10"/>
      <c r="B175" s="1"/>
      <c r="C175" s="5"/>
    </row>
    <row r="176" spans="1:3" ht="12.75" customHeight="1" x14ac:dyDescent="0.2">
      <c r="A176" s="10"/>
      <c r="B176" s="1"/>
      <c r="C176" s="5"/>
    </row>
    <row r="177" spans="1:3" ht="12.75" customHeight="1" x14ac:dyDescent="0.2">
      <c r="A177" s="10"/>
      <c r="B177" s="1"/>
      <c r="C177" s="5"/>
    </row>
    <row r="178" spans="1:3" ht="12.75" customHeight="1" x14ac:dyDescent="0.2">
      <c r="A178" s="10"/>
      <c r="B178" s="1"/>
      <c r="C178" s="5"/>
    </row>
    <row r="179" spans="1:3" ht="12.75" customHeight="1" x14ac:dyDescent="0.2">
      <c r="A179" s="10"/>
      <c r="B179" s="1"/>
      <c r="C179" s="5"/>
    </row>
    <row r="180" spans="1:3" ht="12.75" customHeight="1" x14ac:dyDescent="0.2">
      <c r="A180" s="10"/>
      <c r="B180" s="1"/>
      <c r="C180" s="5"/>
    </row>
    <row r="181" spans="1:3" ht="12.75" customHeight="1" x14ac:dyDescent="0.2">
      <c r="A181" s="10"/>
      <c r="B181" s="1"/>
      <c r="C181" s="5"/>
    </row>
    <row r="182" spans="1:3" ht="12.75" customHeight="1" x14ac:dyDescent="0.2">
      <c r="A182" s="10"/>
      <c r="B182" s="1"/>
      <c r="C182" s="5"/>
    </row>
    <row r="183" spans="1:3" ht="12.75" customHeight="1" x14ac:dyDescent="0.2">
      <c r="A183" s="10"/>
      <c r="B183" s="1"/>
      <c r="C183" s="5"/>
    </row>
    <row r="184" spans="1:3" ht="12.75" customHeight="1" x14ac:dyDescent="0.2">
      <c r="A184" s="10"/>
      <c r="B184" s="1"/>
      <c r="C184" s="5"/>
    </row>
    <row r="185" spans="1:3" ht="12.75" customHeight="1" x14ac:dyDescent="0.2">
      <c r="A185" s="10"/>
      <c r="B185" s="1"/>
      <c r="C185" s="5"/>
    </row>
    <row r="186" spans="1:3" ht="12.75" customHeight="1" x14ac:dyDescent="0.2">
      <c r="A186" s="10"/>
      <c r="B186" s="1"/>
      <c r="C186" s="5"/>
    </row>
    <row r="187" spans="1:3" ht="12.75" customHeight="1" x14ac:dyDescent="0.2">
      <c r="A187" s="10"/>
      <c r="B187" s="1"/>
      <c r="C187" s="5"/>
    </row>
    <row r="188" spans="1:3" ht="12.75" customHeight="1" x14ac:dyDescent="0.2">
      <c r="A188" s="10"/>
      <c r="B188" s="1"/>
      <c r="C188" s="5"/>
    </row>
    <row r="189" spans="1:3" ht="12.75" customHeight="1" x14ac:dyDescent="0.2">
      <c r="A189" s="10"/>
      <c r="B189" s="1"/>
      <c r="C189" s="5"/>
    </row>
    <row r="190" spans="1:3" ht="12.75" customHeight="1" x14ac:dyDescent="0.2">
      <c r="A190" s="10"/>
      <c r="B190" s="1"/>
      <c r="C190" s="5"/>
    </row>
    <row r="191" spans="1:3" ht="12.75" customHeight="1" x14ac:dyDescent="0.2">
      <c r="A191" s="10"/>
      <c r="B191" s="1"/>
      <c r="C191" s="5"/>
    </row>
    <row r="192" spans="1:3" ht="12.75" customHeight="1" x14ac:dyDescent="0.2">
      <c r="A192" s="10"/>
      <c r="B192" s="1"/>
      <c r="C192" s="5"/>
    </row>
    <row r="193" spans="1:3" ht="12.75" customHeight="1" x14ac:dyDescent="0.2">
      <c r="A193" s="10"/>
      <c r="B193" s="1"/>
      <c r="C193" s="5"/>
    </row>
    <row r="194" spans="1:3" ht="12.75" customHeight="1" x14ac:dyDescent="0.2">
      <c r="A194" s="10"/>
      <c r="B194" s="1"/>
      <c r="C194" s="5"/>
    </row>
    <row r="195" spans="1:3" ht="12.75" customHeight="1" x14ac:dyDescent="0.2">
      <c r="A195" s="10"/>
      <c r="B195" s="1"/>
      <c r="C195" s="5"/>
    </row>
    <row r="196" spans="1:3" ht="12.75" customHeight="1" x14ac:dyDescent="0.2">
      <c r="A196" s="10"/>
      <c r="B196" s="1"/>
      <c r="C196" s="5"/>
    </row>
    <row r="197" spans="1:3" ht="12.75" customHeight="1" x14ac:dyDescent="0.2">
      <c r="A197" s="10"/>
      <c r="B197" s="1"/>
      <c r="C197" s="5"/>
    </row>
    <row r="198" spans="1:3" ht="12.75" customHeight="1" x14ac:dyDescent="0.2">
      <c r="A198" s="10"/>
      <c r="B198" s="1"/>
      <c r="C198" s="5"/>
    </row>
    <row r="199" spans="1:3" ht="12.75" customHeight="1" x14ac:dyDescent="0.2">
      <c r="A199" s="10"/>
      <c r="B199" s="1"/>
      <c r="C199" s="5"/>
    </row>
    <row r="200" spans="1:3" ht="12.75" customHeight="1" x14ac:dyDescent="0.2">
      <c r="A200" s="10"/>
      <c r="B200" s="1"/>
      <c r="C200" s="5"/>
    </row>
    <row r="201" spans="1:3" ht="12.75" customHeight="1" x14ac:dyDescent="0.2">
      <c r="A201" s="10"/>
      <c r="B201" s="1"/>
      <c r="C201" s="5"/>
    </row>
    <row r="202" spans="1:3" ht="12.75" customHeight="1" x14ac:dyDescent="0.2">
      <c r="A202" s="10"/>
      <c r="B202" s="1"/>
      <c r="C202" s="5"/>
    </row>
    <row r="203" spans="1:3" ht="12.75" customHeight="1" x14ac:dyDescent="0.2">
      <c r="A203" s="10"/>
      <c r="B203" s="1"/>
      <c r="C203" s="5"/>
    </row>
    <row r="204" spans="1:3" ht="12.75" customHeight="1" x14ac:dyDescent="0.2">
      <c r="A204" s="10"/>
      <c r="B204" s="1"/>
      <c r="C204" s="5"/>
    </row>
    <row r="205" spans="1:3" ht="12.75" customHeight="1" x14ac:dyDescent="0.2">
      <c r="A205" s="10"/>
      <c r="B205" s="1"/>
      <c r="C205" s="5"/>
    </row>
    <row r="206" spans="1:3" ht="12.75" customHeight="1" x14ac:dyDescent="0.2">
      <c r="A206" s="10"/>
      <c r="B206" s="1"/>
      <c r="C206" s="5"/>
    </row>
    <row r="207" spans="1:3" ht="12.75" customHeight="1" x14ac:dyDescent="0.2">
      <c r="A207" s="10"/>
      <c r="B207" s="1"/>
      <c r="C207" s="5"/>
    </row>
    <row r="208" spans="1:3" ht="12.75" customHeight="1" x14ac:dyDescent="0.2">
      <c r="A208" s="10"/>
      <c r="B208" s="1"/>
      <c r="C208" s="5"/>
    </row>
    <row r="209" spans="1:3" ht="12.75" customHeight="1" x14ac:dyDescent="0.2">
      <c r="A209" s="10"/>
      <c r="B209" s="1"/>
      <c r="C209" s="5"/>
    </row>
    <row r="210" spans="1:3" ht="12.75" customHeight="1" x14ac:dyDescent="0.2">
      <c r="A210" s="10"/>
      <c r="B210" s="1"/>
      <c r="C210" s="5"/>
    </row>
    <row r="211" spans="1:3" ht="12.75" customHeight="1" x14ac:dyDescent="0.2">
      <c r="A211" s="10"/>
      <c r="B211" s="1"/>
      <c r="C211" s="5"/>
    </row>
    <row r="212" spans="1:3" ht="12.75" customHeight="1" x14ac:dyDescent="0.2">
      <c r="A212" s="10"/>
      <c r="B212" s="1"/>
      <c r="C212" s="5"/>
    </row>
    <row r="213" spans="1:3" ht="12.75" customHeight="1" x14ac:dyDescent="0.2">
      <c r="A213" s="10"/>
      <c r="B213" s="1"/>
      <c r="C213" s="5"/>
    </row>
    <row r="214" spans="1:3" ht="12.75" customHeight="1" x14ac:dyDescent="0.2">
      <c r="A214" s="10"/>
      <c r="B214" s="1"/>
      <c r="C214" s="5"/>
    </row>
    <row r="215" spans="1:3" ht="12.75" customHeight="1" x14ac:dyDescent="0.2">
      <c r="A215" s="10"/>
      <c r="B215" s="1"/>
      <c r="C215" s="5"/>
    </row>
    <row r="216" spans="1:3" ht="12.75" customHeight="1" x14ac:dyDescent="0.2">
      <c r="A216" s="10"/>
      <c r="B216" s="1"/>
      <c r="C216" s="5"/>
    </row>
    <row r="217" spans="1:3" ht="12.75" customHeight="1" x14ac:dyDescent="0.2">
      <c r="A217" s="10"/>
      <c r="B217" s="1"/>
      <c r="C217" s="5"/>
    </row>
    <row r="218" spans="1:3" ht="12.75" customHeight="1" x14ac:dyDescent="0.2">
      <c r="A218" s="10"/>
      <c r="B218" s="1"/>
      <c r="C218" s="5"/>
    </row>
    <row r="219" spans="1:3" ht="12.75" customHeight="1" x14ac:dyDescent="0.2">
      <c r="A219" s="10"/>
      <c r="B219" s="1"/>
      <c r="C219" s="5"/>
    </row>
    <row r="220" spans="1:3" ht="12.75" customHeight="1" x14ac:dyDescent="0.2">
      <c r="A220" s="10"/>
      <c r="B220" s="1"/>
      <c r="C220" s="5"/>
    </row>
    <row r="221" spans="1:3" ht="12.75" customHeight="1" x14ac:dyDescent="0.2">
      <c r="A221" s="10"/>
      <c r="B221" s="1"/>
      <c r="C221" s="5"/>
    </row>
    <row r="222" spans="1:3" ht="12.75" customHeight="1" x14ac:dyDescent="0.2">
      <c r="A222" s="10"/>
      <c r="B222" s="1"/>
      <c r="C222" s="5"/>
    </row>
    <row r="223" spans="1:3" ht="12.75" customHeight="1" x14ac:dyDescent="0.2">
      <c r="A223" s="10"/>
      <c r="B223" s="1"/>
      <c r="C223" s="5"/>
    </row>
    <row r="224" spans="1:3" ht="12.75" customHeight="1" x14ac:dyDescent="0.2">
      <c r="A224" s="10"/>
      <c r="B224" s="1"/>
      <c r="C224" s="5"/>
    </row>
    <row r="225" spans="1:3" ht="12.75" customHeight="1" x14ac:dyDescent="0.2">
      <c r="A225" s="10"/>
      <c r="B225" s="1"/>
      <c r="C225" s="5"/>
    </row>
    <row r="226" spans="1:3" ht="12.75" customHeight="1" x14ac:dyDescent="0.2">
      <c r="A226" s="10"/>
      <c r="B226" s="1"/>
      <c r="C226" s="5"/>
    </row>
    <row r="227" spans="1:3" ht="12.75" customHeight="1" x14ac:dyDescent="0.2">
      <c r="A227" s="10"/>
      <c r="B227" s="1"/>
      <c r="C227" s="5"/>
    </row>
    <row r="228" spans="1:3" ht="12.75" customHeight="1" x14ac:dyDescent="0.2">
      <c r="A228" s="10"/>
      <c r="B228" s="1"/>
      <c r="C228" s="5"/>
    </row>
    <row r="229" spans="1:3" ht="12.75" customHeight="1" x14ac:dyDescent="0.2">
      <c r="A229" s="10"/>
      <c r="B229" s="1"/>
      <c r="C229" s="5"/>
    </row>
    <row r="230" spans="1:3" ht="12.75" customHeight="1" x14ac:dyDescent="0.2">
      <c r="A230" s="10"/>
      <c r="B230" s="1"/>
      <c r="C230" s="5"/>
    </row>
    <row r="231" spans="1:3" ht="12.75" customHeight="1" x14ac:dyDescent="0.2">
      <c r="A231" s="10"/>
      <c r="B231" s="1"/>
      <c r="C231" s="5"/>
    </row>
    <row r="232" spans="1:3" ht="12.75" customHeight="1" x14ac:dyDescent="0.2">
      <c r="A232" s="10"/>
      <c r="B232" s="1"/>
      <c r="C232" s="5"/>
    </row>
    <row r="233" spans="1:3" ht="12.75" customHeight="1" x14ac:dyDescent="0.2">
      <c r="A233" s="10"/>
      <c r="B233" s="1"/>
      <c r="C233" s="5"/>
    </row>
    <row r="234" spans="1:3" ht="12.75" customHeight="1" x14ac:dyDescent="0.2">
      <c r="A234" s="10"/>
      <c r="B234" s="1"/>
      <c r="C234" s="5"/>
    </row>
    <row r="235" spans="1:3" ht="12.75" customHeight="1" x14ac:dyDescent="0.2">
      <c r="A235" s="10"/>
      <c r="B235" s="1"/>
      <c r="C235" s="5"/>
    </row>
    <row r="236" spans="1:3" ht="12.75" customHeight="1" x14ac:dyDescent="0.2">
      <c r="A236" s="10"/>
      <c r="B236" s="1"/>
      <c r="C236" s="5"/>
    </row>
    <row r="237" spans="1:3" ht="12.75" customHeight="1" x14ac:dyDescent="0.2">
      <c r="A237" s="10"/>
      <c r="B237" s="1"/>
      <c r="C237" s="5"/>
    </row>
    <row r="238" spans="1:3" ht="12.75" customHeight="1" x14ac:dyDescent="0.2">
      <c r="A238" s="10"/>
      <c r="B238" s="1"/>
      <c r="C238" s="5"/>
    </row>
    <row r="239" spans="1:3" ht="12.75" customHeight="1" x14ac:dyDescent="0.2">
      <c r="A239" s="10"/>
      <c r="B239" s="1"/>
      <c r="C239" s="5"/>
    </row>
    <row r="240" spans="1:3" ht="12.75" customHeight="1" x14ac:dyDescent="0.2">
      <c r="A240" s="10"/>
      <c r="B240" s="1"/>
      <c r="C240" s="5"/>
    </row>
    <row r="241" spans="1:3" ht="12.75" customHeight="1" x14ac:dyDescent="0.2">
      <c r="A241" s="10"/>
      <c r="B241" s="1"/>
      <c r="C241" s="5"/>
    </row>
    <row r="242" spans="1:3" ht="12.75" customHeight="1" x14ac:dyDescent="0.2">
      <c r="A242" s="10"/>
      <c r="B242" s="1"/>
      <c r="C242" s="5"/>
    </row>
    <row r="243" spans="1:3" ht="12.75" customHeight="1" x14ac:dyDescent="0.2">
      <c r="A243" s="10"/>
      <c r="B243" s="1"/>
      <c r="C243" s="5"/>
    </row>
    <row r="244" spans="1:3" ht="12.75" customHeight="1" x14ac:dyDescent="0.2">
      <c r="A244" s="10"/>
      <c r="B244" s="1"/>
      <c r="C244" s="5"/>
    </row>
    <row r="245" spans="1:3" ht="12.75" customHeight="1" x14ac:dyDescent="0.2">
      <c r="A245" s="10"/>
      <c r="B245" s="1"/>
      <c r="C245" s="5"/>
    </row>
    <row r="246" spans="1:3" ht="12.75" customHeight="1" x14ac:dyDescent="0.2">
      <c r="A246" s="10"/>
      <c r="B246" s="1"/>
      <c r="C246" s="5"/>
    </row>
    <row r="247" spans="1:3" ht="12.75" customHeight="1" x14ac:dyDescent="0.2">
      <c r="A247" s="10"/>
      <c r="B247" s="1"/>
      <c r="C247" s="5"/>
    </row>
    <row r="248" spans="1:3" ht="12.75" customHeight="1" x14ac:dyDescent="0.2">
      <c r="A248" s="10"/>
      <c r="B248" s="1"/>
      <c r="C248" s="5"/>
    </row>
    <row r="249" spans="1:3" ht="12.75" customHeight="1" x14ac:dyDescent="0.2">
      <c r="A249" s="10"/>
      <c r="B249" s="1"/>
      <c r="C249" s="5"/>
    </row>
    <row r="250" spans="1:3" ht="12.75" customHeight="1" x14ac:dyDescent="0.2">
      <c r="A250" s="10"/>
      <c r="B250" s="1"/>
      <c r="C250" s="5"/>
    </row>
    <row r="251" spans="1:3" ht="12.75" customHeight="1" x14ac:dyDescent="0.2">
      <c r="A251" s="10"/>
      <c r="B251" s="1"/>
      <c r="C251" s="5"/>
    </row>
    <row r="252" spans="1:3" ht="12.75" customHeight="1" x14ac:dyDescent="0.2">
      <c r="A252" s="10"/>
      <c r="B252" s="1"/>
      <c r="C252" s="5"/>
    </row>
    <row r="253" spans="1:3" ht="12.75" customHeight="1" x14ac:dyDescent="0.2">
      <c r="A253" s="10"/>
      <c r="B253" s="1"/>
      <c r="C253" s="5"/>
    </row>
    <row r="254" spans="1:3" ht="12.75" customHeight="1" x14ac:dyDescent="0.2">
      <c r="A254" s="10"/>
      <c r="B254" s="1"/>
      <c r="C254" s="5"/>
    </row>
    <row r="255" spans="1:3" ht="12.75" customHeight="1" x14ac:dyDescent="0.2">
      <c r="A255" s="10"/>
      <c r="B255" s="1"/>
      <c r="C255" s="5"/>
    </row>
    <row r="256" spans="1:3" ht="12.75" customHeight="1" x14ac:dyDescent="0.2">
      <c r="A256" s="10"/>
      <c r="B256" s="1"/>
      <c r="C256" s="5"/>
    </row>
    <row r="257" spans="1:3" ht="12.75" customHeight="1" x14ac:dyDescent="0.2">
      <c r="A257" s="10"/>
      <c r="B257" s="1"/>
      <c r="C257" s="5"/>
    </row>
    <row r="258" spans="1:3" ht="12.75" customHeight="1" x14ac:dyDescent="0.2">
      <c r="A258" s="10"/>
      <c r="B258" s="1"/>
      <c r="C258" s="5"/>
    </row>
    <row r="259" spans="1:3" ht="12.75" customHeight="1" x14ac:dyDescent="0.2">
      <c r="A259" s="10"/>
      <c r="B259" s="1"/>
      <c r="C259" s="5"/>
    </row>
    <row r="260" spans="1:3" ht="12.75" customHeight="1" x14ac:dyDescent="0.2">
      <c r="A260" s="10"/>
      <c r="B260" s="1"/>
      <c r="C260" s="5"/>
    </row>
    <row r="261" spans="1:3" ht="12.75" customHeight="1" x14ac:dyDescent="0.2">
      <c r="A261" s="10"/>
      <c r="B261" s="1"/>
      <c r="C261" s="5"/>
    </row>
    <row r="262" spans="1:3" ht="12.75" customHeight="1" x14ac:dyDescent="0.2">
      <c r="A262" s="10"/>
      <c r="B262" s="1"/>
      <c r="C262" s="5"/>
    </row>
    <row r="263" spans="1:3" ht="12.75" customHeight="1" x14ac:dyDescent="0.2">
      <c r="A263" s="10"/>
      <c r="B263" s="1"/>
      <c r="C263" s="5"/>
    </row>
    <row r="264" spans="1:3" ht="12.75" customHeight="1" x14ac:dyDescent="0.2">
      <c r="A264" s="10"/>
      <c r="B264" s="1"/>
      <c r="C264" s="5"/>
    </row>
    <row r="265" spans="1:3" ht="12.75" customHeight="1" x14ac:dyDescent="0.2">
      <c r="A265" s="10"/>
      <c r="B265" s="1"/>
      <c r="C265" s="5"/>
    </row>
    <row r="266" spans="1:3" ht="12.75" customHeight="1" x14ac:dyDescent="0.2">
      <c r="A266" s="10"/>
      <c r="B266" s="1"/>
      <c r="C266" s="5"/>
    </row>
    <row r="267" spans="1:3" ht="12.75" customHeight="1" x14ac:dyDescent="0.2">
      <c r="A267" s="10"/>
      <c r="B267" s="1"/>
      <c r="C267" s="5"/>
    </row>
    <row r="268" spans="1:3" ht="12.75" customHeight="1" x14ac:dyDescent="0.2">
      <c r="A268" s="10"/>
      <c r="B268" s="1"/>
      <c r="C268" s="5"/>
    </row>
    <row r="269" spans="1:3" ht="12.75" customHeight="1" x14ac:dyDescent="0.2">
      <c r="A269" s="10"/>
      <c r="B269" s="1"/>
      <c r="C269" s="5"/>
    </row>
    <row r="270" spans="1:3" ht="12.75" customHeight="1" x14ac:dyDescent="0.2">
      <c r="A270" s="10"/>
      <c r="B270" s="1"/>
      <c r="C270" s="5"/>
    </row>
    <row r="271" spans="1:3" ht="12.75" customHeight="1" x14ac:dyDescent="0.2">
      <c r="A271" s="10"/>
      <c r="B271" s="1"/>
      <c r="C271" s="5"/>
    </row>
    <row r="272" spans="1:3" ht="12.75" customHeight="1" x14ac:dyDescent="0.2">
      <c r="A272" s="10"/>
      <c r="B272" s="1"/>
      <c r="C272" s="5"/>
    </row>
    <row r="273" spans="1:3" ht="12.75" customHeight="1" x14ac:dyDescent="0.2">
      <c r="A273" s="10"/>
      <c r="B273" s="1"/>
      <c r="C273" s="5"/>
    </row>
    <row r="274" spans="1:3" ht="12.75" customHeight="1" x14ac:dyDescent="0.2">
      <c r="A274" s="10"/>
      <c r="B274" s="1"/>
      <c r="C274" s="5"/>
    </row>
    <row r="275" spans="1:3" ht="12.75" customHeight="1" x14ac:dyDescent="0.2">
      <c r="A275" s="10"/>
      <c r="B275" s="1"/>
      <c r="C275" s="5"/>
    </row>
    <row r="276" spans="1:3" ht="12.75" customHeight="1" x14ac:dyDescent="0.2">
      <c r="A276" s="10"/>
      <c r="B276" s="1"/>
      <c r="C276" s="5"/>
    </row>
    <row r="277" spans="1:3" ht="12.75" customHeight="1" x14ac:dyDescent="0.2">
      <c r="A277" s="10"/>
      <c r="B277" s="1"/>
      <c r="C277" s="5"/>
    </row>
    <row r="278" spans="1:3" ht="12.75" customHeight="1" x14ac:dyDescent="0.2">
      <c r="A278" s="10"/>
      <c r="B278" s="1"/>
      <c r="C278" s="5"/>
    </row>
    <row r="279" spans="1:3" ht="12.75" customHeight="1" x14ac:dyDescent="0.2">
      <c r="A279" s="10"/>
      <c r="B279" s="1"/>
      <c r="C279" s="5"/>
    </row>
    <row r="280" spans="1:3" ht="12.75" customHeight="1" x14ac:dyDescent="0.2">
      <c r="A280" s="10"/>
      <c r="B280" s="1"/>
      <c r="C280" s="5"/>
    </row>
    <row r="281" spans="1:3" ht="12.75" customHeight="1" x14ac:dyDescent="0.2">
      <c r="A281" s="10"/>
      <c r="B281" s="1"/>
      <c r="C281" s="5"/>
    </row>
    <row r="282" spans="1:3" ht="12.75" customHeight="1" x14ac:dyDescent="0.2">
      <c r="A282" s="10"/>
      <c r="B282" s="1"/>
      <c r="C282" s="5"/>
    </row>
    <row r="283" spans="1:3" ht="12.75" customHeight="1" x14ac:dyDescent="0.2">
      <c r="A283" s="10"/>
      <c r="B283" s="1"/>
      <c r="C283" s="5"/>
    </row>
    <row r="284" spans="1:3" ht="12.75" customHeight="1" x14ac:dyDescent="0.2">
      <c r="A284" s="10"/>
      <c r="B284" s="1"/>
      <c r="C284" s="5"/>
    </row>
    <row r="285" spans="1:3" ht="12.75" customHeight="1" x14ac:dyDescent="0.2">
      <c r="A285" s="10"/>
      <c r="B285" s="1"/>
      <c r="C285" s="5"/>
    </row>
    <row r="286" spans="1:3" ht="12.75" customHeight="1" x14ac:dyDescent="0.2">
      <c r="A286" s="10"/>
      <c r="B286" s="1"/>
      <c r="C286" s="5"/>
    </row>
    <row r="287" spans="1:3" ht="12.75" customHeight="1" x14ac:dyDescent="0.2">
      <c r="A287" s="10"/>
      <c r="B287" s="1"/>
      <c r="C287" s="5"/>
    </row>
    <row r="288" spans="1:3" ht="12.75" customHeight="1" x14ac:dyDescent="0.2">
      <c r="A288" s="10"/>
      <c r="B288" s="1"/>
      <c r="C288" s="5"/>
    </row>
    <row r="289" spans="1:3" ht="12.75" customHeight="1" x14ac:dyDescent="0.2">
      <c r="A289" s="10"/>
      <c r="B289" s="1"/>
      <c r="C289" s="5"/>
    </row>
    <row r="290" spans="1:3" ht="12.75" customHeight="1" x14ac:dyDescent="0.2">
      <c r="A290" s="10"/>
      <c r="B290" s="1"/>
      <c r="C290" s="5"/>
    </row>
    <row r="291" spans="1:3" ht="12.75" customHeight="1" x14ac:dyDescent="0.2">
      <c r="A291" s="10"/>
      <c r="B291" s="1"/>
      <c r="C291" s="5"/>
    </row>
    <row r="292" spans="1:3" ht="12.75" customHeight="1" x14ac:dyDescent="0.2">
      <c r="A292" s="10"/>
      <c r="B292" s="1"/>
      <c r="C292" s="5"/>
    </row>
    <row r="293" spans="1:3" ht="12.75" customHeight="1" x14ac:dyDescent="0.2">
      <c r="A293" s="10"/>
      <c r="B293" s="1"/>
      <c r="C293" s="5"/>
    </row>
    <row r="294" spans="1:3" ht="12.75" customHeight="1" x14ac:dyDescent="0.2">
      <c r="A294" s="10"/>
      <c r="B294" s="1"/>
      <c r="C294" s="5"/>
    </row>
    <row r="295" spans="1:3" ht="12.75" customHeight="1" x14ac:dyDescent="0.2">
      <c r="A295" s="10"/>
      <c r="B295" s="1"/>
      <c r="C295" s="5"/>
    </row>
    <row r="296" spans="1:3" ht="12.75" customHeight="1" x14ac:dyDescent="0.2">
      <c r="A296" s="10"/>
      <c r="B296" s="1"/>
      <c r="C296" s="5"/>
    </row>
    <row r="297" spans="1:3" ht="12.75" customHeight="1" x14ac:dyDescent="0.2">
      <c r="A297" s="10"/>
      <c r="B297" s="1"/>
      <c r="C297" s="5"/>
    </row>
    <row r="298" spans="1:3" ht="12.75" customHeight="1" x14ac:dyDescent="0.2">
      <c r="A298" s="10"/>
      <c r="B298" s="1"/>
      <c r="C298" s="5"/>
    </row>
    <row r="299" spans="1:3" ht="12.75" customHeight="1" x14ac:dyDescent="0.2">
      <c r="A299" s="10"/>
      <c r="B299" s="1"/>
      <c r="C299" s="5"/>
    </row>
    <row r="300" spans="1:3" ht="12.75" customHeight="1" x14ac:dyDescent="0.2">
      <c r="A300" s="10"/>
      <c r="B300" s="1"/>
      <c r="C300" s="5"/>
    </row>
    <row r="301" spans="1:3" ht="12.75" customHeight="1" x14ac:dyDescent="0.2">
      <c r="A301" s="10"/>
      <c r="B301" s="1"/>
      <c r="C301" s="5"/>
    </row>
    <row r="302" spans="1:3" ht="12.75" customHeight="1" x14ac:dyDescent="0.2">
      <c r="A302" s="10"/>
      <c r="B302" s="1"/>
      <c r="C302" s="5"/>
    </row>
    <row r="303" spans="1:3" ht="12.75" customHeight="1" x14ac:dyDescent="0.2">
      <c r="A303" s="10"/>
      <c r="B303" s="1"/>
      <c r="C303" s="5"/>
    </row>
    <row r="304" spans="1:3" ht="12.75" customHeight="1" x14ac:dyDescent="0.2">
      <c r="A304" s="10"/>
      <c r="B304" s="1"/>
      <c r="C304" s="5"/>
    </row>
    <row r="305" spans="1:3" ht="12.75" customHeight="1" x14ac:dyDescent="0.2">
      <c r="A305" s="10"/>
      <c r="B305" s="1"/>
      <c r="C305" s="5"/>
    </row>
    <row r="306" spans="1:3" ht="12.75" customHeight="1" x14ac:dyDescent="0.2">
      <c r="A306" s="10"/>
      <c r="B306" s="1"/>
      <c r="C306" s="5"/>
    </row>
    <row r="307" spans="1:3" ht="12.75" customHeight="1" x14ac:dyDescent="0.2">
      <c r="A307" s="10"/>
      <c r="B307" s="1"/>
      <c r="C307" s="5"/>
    </row>
    <row r="308" spans="1:3" ht="12.75" customHeight="1" x14ac:dyDescent="0.2">
      <c r="A308" s="10"/>
      <c r="B308" s="1"/>
      <c r="C308" s="5"/>
    </row>
    <row r="309" spans="1:3" ht="12.75" customHeight="1" x14ac:dyDescent="0.2">
      <c r="A309" s="10"/>
      <c r="B309" s="1"/>
      <c r="C309" s="5"/>
    </row>
    <row r="310" spans="1:3" ht="12.75" customHeight="1" x14ac:dyDescent="0.2">
      <c r="A310" s="10"/>
      <c r="B310" s="1"/>
      <c r="C310" s="5"/>
    </row>
    <row r="311" spans="1:3" ht="12.75" customHeight="1" x14ac:dyDescent="0.2">
      <c r="A311" s="10"/>
      <c r="B311" s="1"/>
      <c r="C311" s="5"/>
    </row>
    <row r="312" spans="1:3" ht="12.75" customHeight="1" x14ac:dyDescent="0.2">
      <c r="A312" s="10"/>
      <c r="B312" s="1"/>
      <c r="C312" s="5"/>
    </row>
    <row r="313" spans="1:3" ht="12.75" customHeight="1" x14ac:dyDescent="0.2">
      <c r="A313" s="10"/>
      <c r="B313" s="1"/>
      <c r="C313" s="5"/>
    </row>
    <row r="314" spans="1:3" ht="12.75" customHeight="1" x14ac:dyDescent="0.2">
      <c r="A314" s="10"/>
      <c r="B314" s="1"/>
      <c r="C314" s="5"/>
    </row>
    <row r="315" spans="1:3" ht="12.75" customHeight="1" x14ac:dyDescent="0.2">
      <c r="A315" s="10"/>
      <c r="B315" s="1"/>
      <c r="C315" s="5"/>
    </row>
    <row r="316" spans="1:3" ht="12.75" customHeight="1" x14ac:dyDescent="0.2">
      <c r="A316" s="10"/>
      <c r="B316" s="1"/>
      <c r="C316" s="5"/>
    </row>
    <row r="317" spans="1:3" ht="12.75" customHeight="1" x14ac:dyDescent="0.2">
      <c r="A317" s="10"/>
      <c r="B317" s="1"/>
      <c r="C317" s="5"/>
    </row>
    <row r="318" spans="1:3" ht="12.75" customHeight="1" x14ac:dyDescent="0.2">
      <c r="A318" s="10"/>
      <c r="B318" s="1"/>
      <c r="C318" s="5"/>
    </row>
    <row r="319" spans="1:3" ht="12.75" customHeight="1" x14ac:dyDescent="0.2">
      <c r="A319" s="10"/>
      <c r="B319" s="1"/>
      <c r="C319" s="5"/>
    </row>
    <row r="320" spans="1:3" ht="12.75" customHeight="1" x14ac:dyDescent="0.2">
      <c r="A320" s="10"/>
      <c r="B320" s="1"/>
      <c r="C320" s="5"/>
    </row>
    <row r="321" spans="1:3" ht="12.75" customHeight="1" x14ac:dyDescent="0.2">
      <c r="A321" s="10"/>
      <c r="B321" s="1"/>
      <c r="C321" s="5"/>
    </row>
    <row r="322" spans="1:3" ht="12.75" customHeight="1" x14ac:dyDescent="0.2">
      <c r="A322" s="10"/>
      <c r="B322" s="1"/>
      <c r="C322" s="5"/>
    </row>
    <row r="323" spans="1:3" ht="12.75" customHeight="1" x14ac:dyDescent="0.2">
      <c r="A323" s="10"/>
      <c r="B323" s="1"/>
      <c r="C323" s="5"/>
    </row>
    <row r="324" spans="1:3" ht="12.75" customHeight="1" x14ac:dyDescent="0.2">
      <c r="A324" s="10"/>
      <c r="B324" s="1"/>
      <c r="C324" s="5"/>
    </row>
    <row r="325" spans="1:3" ht="12.75" customHeight="1" x14ac:dyDescent="0.2">
      <c r="A325" s="10"/>
      <c r="B325" s="1"/>
      <c r="C325" s="5"/>
    </row>
    <row r="326" spans="1:3" ht="12.75" customHeight="1" x14ac:dyDescent="0.2">
      <c r="A326" s="10"/>
      <c r="B326" s="1"/>
      <c r="C326" s="5"/>
    </row>
    <row r="327" spans="1:3" ht="12.75" customHeight="1" x14ac:dyDescent="0.2">
      <c r="A327" s="10"/>
      <c r="B327" s="1"/>
      <c r="C327" s="5"/>
    </row>
    <row r="328" spans="1:3" ht="12.75" customHeight="1" x14ac:dyDescent="0.2">
      <c r="A328" s="10"/>
      <c r="B328" s="1"/>
      <c r="C328" s="5"/>
    </row>
    <row r="329" spans="1:3" ht="12.75" customHeight="1" x14ac:dyDescent="0.2">
      <c r="A329" s="10"/>
      <c r="B329" s="1"/>
      <c r="C329" s="5"/>
    </row>
    <row r="330" spans="1:3" ht="12.75" customHeight="1" x14ac:dyDescent="0.2">
      <c r="A330" s="10"/>
      <c r="B330" s="1"/>
      <c r="C330" s="5"/>
    </row>
    <row r="331" spans="1:3" ht="12.75" customHeight="1" x14ac:dyDescent="0.2">
      <c r="A331" s="10"/>
      <c r="B331" s="1"/>
      <c r="C331" s="5"/>
    </row>
    <row r="332" spans="1:3" ht="12.75" customHeight="1" x14ac:dyDescent="0.2">
      <c r="A332" s="10"/>
      <c r="B332" s="1"/>
      <c r="C332" s="5"/>
    </row>
    <row r="333" spans="1:3" ht="12.75" customHeight="1" x14ac:dyDescent="0.2">
      <c r="A333" s="10"/>
      <c r="B333" s="1"/>
      <c r="C333" s="5"/>
    </row>
    <row r="334" spans="1:3" ht="12.75" customHeight="1" x14ac:dyDescent="0.2">
      <c r="A334" s="10"/>
      <c r="B334" s="1"/>
      <c r="C334" s="5"/>
    </row>
    <row r="335" spans="1:3" ht="12.75" customHeight="1" x14ac:dyDescent="0.2">
      <c r="A335" s="10"/>
      <c r="B335" s="1"/>
      <c r="C335" s="5"/>
    </row>
    <row r="336" spans="1:3" ht="12.75" customHeight="1" x14ac:dyDescent="0.2">
      <c r="A336" s="10"/>
      <c r="B336" s="1"/>
      <c r="C336" s="5"/>
    </row>
    <row r="337" spans="1:3" ht="12.75" customHeight="1" x14ac:dyDescent="0.2">
      <c r="A337" s="10"/>
      <c r="B337" s="1"/>
      <c r="C337" s="5"/>
    </row>
    <row r="338" spans="1:3" ht="12.75" customHeight="1" x14ac:dyDescent="0.2">
      <c r="A338" s="10"/>
      <c r="B338" s="1"/>
      <c r="C338" s="5"/>
    </row>
    <row r="339" spans="1:3" ht="12.75" customHeight="1" x14ac:dyDescent="0.2">
      <c r="A339" s="10"/>
      <c r="B339" s="1"/>
      <c r="C339" s="5"/>
    </row>
    <row r="340" spans="1:3" ht="12.75" customHeight="1" x14ac:dyDescent="0.2">
      <c r="A340" s="10"/>
      <c r="B340" s="1"/>
      <c r="C340" s="5"/>
    </row>
    <row r="341" spans="1:3" ht="12.75" customHeight="1" x14ac:dyDescent="0.2">
      <c r="A341" s="10"/>
      <c r="B341" s="1"/>
      <c r="C341" s="5"/>
    </row>
    <row r="342" spans="1:3" ht="12.75" customHeight="1" x14ac:dyDescent="0.2">
      <c r="A342" s="10"/>
      <c r="B342" s="1"/>
      <c r="C342" s="5"/>
    </row>
    <row r="343" spans="1:3" ht="12.75" customHeight="1" x14ac:dyDescent="0.2">
      <c r="A343" s="10"/>
      <c r="B343" s="1"/>
      <c r="C343" s="5"/>
    </row>
    <row r="344" spans="1:3" ht="12.75" customHeight="1" x14ac:dyDescent="0.2">
      <c r="A344" s="10"/>
      <c r="B344" s="1"/>
      <c r="C344" s="5"/>
    </row>
    <row r="345" spans="1:3" ht="12.75" customHeight="1" x14ac:dyDescent="0.2">
      <c r="A345" s="10"/>
      <c r="B345" s="1"/>
      <c r="C345" s="5"/>
    </row>
    <row r="346" spans="1:3" ht="12.75" customHeight="1" x14ac:dyDescent="0.2">
      <c r="A346" s="10"/>
      <c r="B346" s="1"/>
      <c r="C346" s="5"/>
    </row>
    <row r="347" spans="1:3" ht="12.75" customHeight="1" x14ac:dyDescent="0.2">
      <c r="A347" s="10"/>
      <c r="B347" s="1"/>
      <c r="C347" s="5"/>
    </row>
    <row r="348" spans="1:3" ht="12.75" customHeight="1" x14ac:dyDescent="0.2">
      <c r="A348" s="10"/>
      <c r="B348" s="1"/>
      <c r="C348" s="5"/>
    </row>
    <row r="349" spans="1:3" ht="12.75" customHeight="1" x14ac:dyDescent="0.2">
      <c r="A349" s="10"/>
      <c r="B349" s="1"/>
      <c r="C349" s="5"/>
    </row>
    <row r="350" spans="1:3" ht="12.75" customHeight="1" x14ac:dyDescent="0.2">
      <c r="A350" s="10"/>
      <c r="B350" s="1"/>
      <c r="C350" s="5"/>
    </row>
    <row r="351" spans="1:3" ht="12.75" customHeight="1" x14ac:dyDescent="0.2">
      <c r="A351" s="10"/>
      <c r="B351" s="1"/>
      <c r="C351" s="5"/>
    </row>
    <row r="352" spans="1:3" ht="12.75" customHeight="1" x14ac:dyDescent="0.2">
      <c r="A352" s="10"/>
      <c r="B352" s="1"/>
      <c r="C352" s="5"/>
    </row>
    <row r="353" spans="1:3" ht="12.75" customHeight="1" x14ac:dyDescent="0.2">
      <c r="A353" s="10"/>
      <c r="B353" s="1"/>
      <c r="C353" s="5"/>
    </row>
    <row r="354" spans="1:3" ht="12.75" customHeight="1" x14ac:dyDescent="0.2">
      <c r="A354" s="10"/>
      <c r="B354" s="1"/>
      <c r="C354" s="5"/>
    </row>
    <row r="355" spans="1:3" ht="12.75" customHeight="1" x14ac:dyDescent="0.2">
      <c r="A355" s="10"/>
      <c r="B355" s="1"/>
      <c r="C355" s="5"/>
    </row>
    <row r="356" spans="1:3" ht="12.75" customHeight="1" x14ac:dyDescent="0.2">
      <c r="A356" s="10"/>
      <c r="B356" s="1"/>
      <c r="C356" s="5"/>
    </row>
    <row r="357" spans="1:3" ht="12.75" customHeight="1" x14ac:dyDescent="0.2">
      <c r="A357" s="10"/>
      <c r="B357" s="1"/>
      <c r="C357" s="5"/>
    </row>
    <row r="358" spans="1:3" ht="12.75" customHeight="1" x14ac:dyDescent="0.2">
      <c r="A358" s="10"/>
      <c r="B358" s="1"/>
      <c r="C358" s="5"/>
    </row>
    <row r="359" spans="1:3" ht="12.75" customHeight="1" x14ac:dyDescent="0.2">
      <c r="A359" s="10"/>
      <c r="B359" s="1"/>
      <c r="C359" s="5"/>
    </row>
    <row r="360" spans="1:3" ht="12.75" customHeight="1" x14ac:dyDescent="0.2">
      <c r="A360" s="10"/>
      <c r="B360" s="1"/>
      <c r="C360" s="5"/>
    </row>
    <row r="361" spans="1:3" ht="12.75" customHeight="1" x14ac:dyDescent="0.2">
      <c r="A361" s="10"/>
      <c r="B361" s="1"/>
      <c r="C361" s="5"/>
    </row>
    <row r="362" spans="1:3" ht="12.75" customHeight="1" x14ac:dyDescent="0.2">
      <c r="A362" s="10"/>
      <c r="B362" s="1"/>
      <c r="C362" s="5"/>
    </row>
    <row r="363" spans="1:3" ht="12.75" customHeight="1" x14ac:dyDescent="0.2">
      <c r="A363" s="10"/>
      <c r="B363" s="1"/>
      <c r="C363" s="5"/>
    </row>
    <row r="364" spans="1:3" ht="12.75" customHeight="1" x14ac:dyDescent="0.2">
      <c r="A364" s="10"/>
      <c r="B364" s="1"/>
      <c r="C364" s="5"/>
    </row>
    <row r="365" spans="1:3" ht="12.75" customHeight="1" x14ac:dyDescent="0.2">
      <c r="A365" s="10"/>
      <c r="B365" s="1"/>
      <c r="C365" s="5"/>
    </row>
    <row r="366" spans="1:3" ht="12.75" customHeight="1" x14ac:dyDescent="0.2">
      <c r="A366" s="10"/>
      <c r="B366" s="1"/>
      <c r="C366" s="5"/>
    </row>
    <row r="367" spans="1:3" ht="12.75" customHeight="1" x14ac:dyDescent="0.2">
      <c r="A367" s="10"/>
      <c r="B367" s="1"/>
      <c r="C367" s="5"/>
    </row>
    <row r="368" spans="1:3" ht="12.75" customHeight="1" x14ac:dyDescent="0.2">
      <c r="A368" s="10"/>
      <c r="B368" s="1"/>
      <c r="C368" s="5"/>
    </row>
    <row r="369" spans="1:3" ht="12.75" customHeight="1" x14ac:dyDescent="0.2">
      <c r="A369" s="10"/>
      <c r="B369" s="1"/>
      <c r="C369" s="5"/>
    </row>
    <row r="370" spans="1:3" ht="12.75" customHeight="1" x14ac:dyDescent="0.2">
      <c r="A370" s="10"/>
      <c r="B370" s="1"/>
      <c r="C370" s="5"/>
    </row>
    <row r="371" spans="1:3" ht="12.75" customHeight="1" x14ac:dyDescent="0.2">
      <c r="A371" s="10"/>
      <c r="B371" s="1"/>
      <c r="C371" s="5"/>
    </row>
    <row r="372" spans="1:3" ht="12.75" customHeight="1" x14ac:dyDescent="0.2">
      <c r="A372" s="10"/>
      <c r="B372" s="1"/>
      <c r="C372" s="5"/>
    </row>
    <row r="373" spans="1:3" ht="12.75" customHeight="1" x14ac:dyDescent="0.2">
      <c r="A373" s="10"/>
      <c r="B373" s="1"/>
      <c r="C373" s="5"/>
    </row>
    <row r="374" spans="1:3" ht="12.75" customHeight="1" x14ac:dyDescent="0.2">
      <c r="A374" s="10"/>
      <c r="B374" s="1"/>
      <c r="C374" s="5"/>
    </row>
    <row r="375" spans="1:3" ht="12.75" customHeight="1" x14ac:dyDescent="0.2">
      <c r="A375" s="10"/>
      <c r="B375" s="1"/>
      <c r="C375" s="5"/>
    </row>
    <row r="376" spans="1:3" ht="12.75" customHeight="1" x14ac:dyDescent="0.2">
      <c r="A376" s="10"/>
      <c r="B376" s="1"/>
      <c r="C376" s="5"/>
    </row>
    <row r="377" spans="1:3" ht="12.75" customHeight="1" x14ac:dyDescent="0.2">
      <c r="A377" s="10"/>
      <c r="B377" s="1"/>
      <c r="C377" s="5"/>
    </row>
    <row r="378" spans="1:3" ht="12.75" customHeight="1" x14ac:dyDescent="0.2">
      <c r="A378" s="10"/>
      <c r="B378" s="1"/>
      <c r="C378" s="5"/>
    </row>
    <row r="379" spans="1:3" ht="12.75" customHeight="1" x14ac:dyDescent="0.2">
      <c r="A379" s="10"/>
      <c r="B379" s="1"/>
      <c r="C379" s="5"/>
    </row>
    <row r="380" spans="1:3" ht="12.75" customHeight="1" x14ac:dyDescent="0.2">
      <c r="A380" s="10"/>
      <c r="B380" s="1"/>
      <c r="C380" s="5"/>
    </row>
    <row r="381" spans="1:3" ht="12.75" customHeight="1" x14ac:dyDescent="0.2">
      <c r="A381" s="10"/>
      <c r="B381" s="1"/>
      <c r="C381" s="5"/>
    </row>
    <row r="382" spans="1:3" ht="12.75" customHeight="1" x14ac:dyDescent="0.2">
      <c r="A382" s="10"/>
      <c r="B382" s="1"/>
      <c r="C382" s="5"/>
    </row>
    <row r="383" spans="1:3" ht="12.75" customHeight="1" x14ac:dyDescent="0.2">
      <c r="A383" s="10"/>
      <c r="B383" s="1"/>
      <c r="C383" s="5"/>
    </row>
    <row r="384" spans="1:3" ht="12.75" customHeight="1" x14ac:dyDescent="0.2">
      <c r="A384" s="10"/>
      <c r="B384" s="1"/>
      <c r="C384" s="5"/>
    </row>
    <row r="385" spans="1:3" ht="12.75" customHeight="1" x14ac:dyDescent="0.2">
      <c r="A385" s="10"/>
      <c r="B385" s="1"/>
      <c r="C385" s="5"/>
    </row>
    <row r="386" spans="1:3" ht="12.75" customHeight="1" x14ac:dyDescent="0.2">
      <c r="A386" s="10"/>
      <c r="B386" s="1"/>
      <c r="C386" s="5"/>
    </row>
    <row r="387" spans="1:3" ht="12.75" customHeight="1" x14ac:dyDescent="0.2">
      <c r="A387" s="10"/>
      <c r="B387" s="1"/>
      <c r="C387" s="5"/>
    </row>
    <row r="388" spans="1:3" ht="12.75" customHeight="1" x14ac:dyDescent="0.2">
      <c r="A388" s="10"/>
      <c r="B388" s="1"/>
      <c r="C388" s="5"/>
    </row>
    <row r="389" spans="1:3" ht="12.75" customHeight="1" x14ac:dyDescent="0.2">
      <c r="A389" s="10"/>
      <c r="B389" s="1"/>
      <c r="C389" s="5"/>
    </row>
    <row r="390" spans="1:3" ht="12.75" customHeight="1" x14ac:dyDescent="0.2">
      <c r="A390" s="10"/>
      <c r="B390" s="1"/>
      <c r="C390" s="5"/>
    </row>
    <row r="391" spans="1:3" ht="12.75" customHeight="1" x14ac:dyDescent="0.2">
      <c r="A391" s="10"/>
      <c r="B391" s="1"/>
      <c r="C391" s="5"/>
    </row>
    <row r="392" spans="1:3" ht="12.75" customHeight="1" x14ac:dyDescent="0.2">
      <c r="A392" s="10"/>
      <c r="B392" s="1"/>
      <c r="C392" s="5"/>
    </row>
    <row r="393" spans="1:3" ht="12.75" customHeight="1" x14ac:dyDescent="0.2">
      <c r="A393" s="10"/>
      <c r="B393" s="1"/>
      <c r="C393" s="5"/>
    </row>
    <row r="394" spans="1:3" ht="12.75" customHeight="1" x14ac:dyDescent="0.2">
      <c r="A394" s="10"/>
      <c r="B394" s="1"/>
      <c r="C394" s="5"/>
    </row>
    <row r="395" spans="1:3" ht="12.75" customHeight="1" x14ac:dyDescent="0.2">
      <c r="A395" s="10"/>
      <c r="B395" s="1"/>
      <c r="C395" s="5"/>
    </row>
    <row r="396" spans="1:3" ht="12.75" customHeight="1" x14ac:dyDescent="0.2">
      <c r="A396" s="10"/>
      <c r="B396" s="1"/>
      <c r="C396" s="5"/>
    </row>
    <row r="397" spans="1:3" ht="12.75" customHeight="1" x14ac:dyDescent="0.2">
      <c r="A397" s="10"/>
      <c r="B397" s="1"/>
      <c r="C397" s="5"/>
    </row>
    <row r="398" spans="1:3" ht="12.75" customHeight="1" x14ac:dyDescent="0.2">
      <c r="A398" s="10"/>
      <c r="B398" s="1"/>
      <c r="C398" s="5"/>
    </row>
    <row r="399" spans="1:3" ht="12.75" customHeight="1" x14ac:dyDescent="0.2">
      <c r="A399" s="10"/>
      <c r="B399" s="1"/>
      <c r="C399" s="5"/>
    </row>
    <row r="400" spans="1:3" ht="12.75" customHeight="1" x14ac:dyDescent="0.2">
      <c r="A400" s="10"/>
      <c r="B400" s="1"/>
      <c r="C400" s="5"/>
    </row>
    <row r="401" spans="1:3" ht="12.75" customHeight="1" x14ac:dyDescent="0.2">
      <c r="A401" s="10"/>
      <c r="B401" s="1"/>
      <c r="C401" s="5"/>
    </row>
    <row r="402" spans="1:3" ht="12.75" customHeight="1" x14ac:dyDescent="0.2">
      <c r="A402" s="10"/>
      <c r="B402" s="1"/>
      <c r="C402" s="5"/>
    </row>
    <row r="403" spans="1:3" ht="12.75" customHeight="1" x14ac:dyDescent="0.2">
      <c r="A403" s="10"/>
      <c r="B403" s="1"/>
      <c r="C403" s="5"/>
    </row>
    <row r="404" spans="1:3" ht="12.75" customHeight="1" x14ac:dyDescent="0.2">
      <c r="A404" s="10"/>
      <c r="B404" s="1"/>
      <c r="C404" s="5"/>
    </row>
    <row r="405" spans="1:3" ht="12.75" customHeight="1" x14ac:dyDescent="0.2">
      <c r="A405" s="10"/>
      <c r="B405" s="1"/>
      <c r="C405" s="5"/>
    </row>
    <row r="406" spans="1:3" ht="12.75" customHeight="1" x14ac:dyDescent="0.2">
      <c r="A406" s="10"/>
      <c r="B406" s="1"/>
      <c r="C406" s="5"/>
    </row>
    <row r="407" spans="1:3" ht="12.75" customHeight="1" x14ac:dyDescent="0.2">
      <c r="A407" s="10"/>
      <c r="B407" s="1"/>
      <c r="C407" s="5"/>
    </row>
    <row r="408" spans="1:3" ht="12.75" customHeight="1" x14ac:dyDescent="0.2">
      <c r="A408" s="10"/>
      <c r="B408" s="1"/>
      <c r="C408" s="5"/>
    </row>
    <row r="409" spans="1:3" ht="12.75" customHeight="1" x14ac:dyDescent="0.2">
      <c r="A409" s="10"/>
      <c r="B409" s="1"/>
      <c r="C409" s="5"/>
    </row>
    <row r="410" spans="1:3" ht="12.75" customHeight="1" x14ac:dyDescent="0.2">
      <c r="A410" s="10"/>
      <c r="B410" s="1"/>
      <c r="C410" s="5"/>
    </row>
    <row r="411" spans="1:3" ht="12.75" customHeight="1" x14ac:dyDescent="0.2">
      <c r="A411" s="10"/>
      <c r="B411" s="1"/>
      <c r="C411" s="5"/>
    </row>
    <row r="412" spans="1:3" ht="12.75" customHeight="1" x14ac:dyDescent="0.2">
      <c r="A412" s="10"/>
      <c r="B412" s="1"/>
      <c r="C412" s="5"/>
    </row>
    <row r="413" spans="1:3" ht="12.75" customHeight="1" x14ac:dyDescent="0.2">
      <c r="A413" s="10"/>
      <c r="B413" s="1"/>
      <c r="C413" s="5"/>
    </row>
    <row r="414" spans="1:3" ht="12.75" customHeight="1" x14ac:dyDescent="0.2">
      <c r="A414" s="10"/>
      <c r="B414" s="1"/>
      <c r="C414" s="5"/>
    </row>
    <row r="415" spans="1:3" ht="12.75" customHeight="1" x14ac:dyDescent="0.2">
      <c r="A415" s="10"/>
      <c r="B415" s="1"/>
      <c r="C415" s="5"/>
    </row>
    <row r="416" spans="1:3" ht="12.75" customHeight="1" x14ac:dyDescent="0.2">
      <c r="A416" s="10"/>
      <c r="B416" s="1"/>
      <c r="C416" s="5"/>
    </row>
    <row r="417" spans="1:3" ht="12.75" customHeight="1" x14ac:dyDescent="0.2">
      <c r="A417" s="10"/>
      <c r="B417" s="1"/>
      <c r="C417" s="5"/>
    </row>
    <row r="418" spans="1:3" ht="12.75" customHeight="1" x14ac:dyDescent="0.2">
      <c r="A418" s="10"/>
      <c r="B418" s="1"/>
      <c r="C418" s="5"/>
    </row>
    <row r="419" spans="1:3" ht="12.75" customHeight="1" x14ac:dyDescent="0.2">
      <c r="A419" s="10"/>
      <c r="B419" s="1"/>
      <c r="C419" s="5"/>
    </row>
    <row r="420" spans="1:3" ht="12.75" customHeight="1" x14ac:dyDescent="0.2">
      <c r="A420" s="10"/>
      <c r="B420" s="1"/>
      <c r="C420" s="5"/>
    </row>
    <row r="421" spans="1:3" ht="12.75" customHeight="1" x14ac:dyDescent="0.2">
      <c r="A421" s="10"/>
      <c r="B421" s="1"/>
      <c r="C421" s="5"/>
    </row>
    <row r="422" spans="1:3" ht="12.75" customHeight="1" x14ac:dyDescent="0.2">
      <c r="A422" s="10"/>
      <c r="B422" s="1"/>
      <c r="C422" s="5"/>
    </row>
    <row r="423" spans="1:3" ht="12.75" customHeight="1" x14ac:dyDescent="0.2">
      <c r="A423" s="10"/>
      <c r="B423" s="1"/>
      <c r="C423" s="5"/>
    </row>
    <row r="424" spans="1:3" ht="12.75" customHeight="1" x14ac:dyDescent="0.2">
      <c r="A424" s="10"/>
      <c r="B424" s="1"/>
      <c r="C424" s="5"/>
    </row>
    <row r="425" spans="1:3" ht="12.75" customHeight="1" x14ac:dyDescent="0.2">
      <c r="A425" s="10"/>
      <c r="B425" s="1"/>
      <c r="C425" s="5"/>
    </row>
    <row r="426" spans="1:3" ht="12.75" customHeight="1" x14ac:dyDescent="0.2">
      <c r="A426" s="10"/>
      <c r="B426" s="1"/>
      <c r="C426" s="5"/>
    </row>
    <row r="427" spans="1:3" ht="12.75" customHeight="1" x14ac:dyDescent="0.2">
      <c r="A427" s="10"/>
      <c r="B427" s="1"/>
      <c r="C427" s="5"/>
    </row>
    <row r="428" spans="1:3" ht="12.75" customHeight="1" x14ac:dyDescent="0.2">
      <c r="A428" s="10"/>
      <c r="B428" s="1"/>
      <c r="C428" s="5"/>
    </row>
    <row r="429" spans="1:3" ht="12.75" customHeight="1" x14ac:dyDescent="0.2">
      <c r="A429" s="10"/>
      <c r="B429" s="1"/>
      <c r="C429" s="5"/>
    </row>
    <row r="430" spans="1:3" ht="12.75" customHeight="1" x14ac:dyDescent="0.2">
      <c r="A430" s="10"/>
      <c r="B430" s="1"/>
      <c r="C430" s="5"/>
    </row>
    <row r="431" spans="1:3" ht="12.75" customHeight="1" x14ac:dyDescent="0.2">
      <c r="A431" s="10"/>
      <c r="B431" s="1"/>
      <c r="C431" s="5"/>
    </row>
    <row r="432" spans="1:3" ht="12.75" customHeight="1" x14ac:dyDescent="0.2">
      <c r="A432" s="10"/>
      <c r="B432" s="1"/>
      <c r="C432" s="5"/>
    </row>
    <row r="433" spans="1:3" ht="12.75" customHeight="1" x14ac:dyDescent="0.2">
      <c r="A433" s="10"/>
      <c r="B433" s="1"/>
      <c r="C433" s="5"/>
    </row>
    <row r="434" spans="1:3" ht="12.75" customHeight="1" x14ac:dyDescent="0.2">
      <c r="A434" s="10"/>
      <c r="B434" s="1"/>
      <c r="C434" s="5"/>
    </row>
    <row r="435" spans="1:3" ht="12.75" customHeight="1" x14ac:dyDescent="0.2">
      <c r="A435" s="10"/>
      <c r="B435" s="1"/>
      <c r="C435" s="5"/>
    </row>
    <row r="436" spans="1:3" ht="12.75" customHeight="1" x14ac:dyDescent="0.2">
      <c r="A436" s="10"/>
      <c r="B436" s="1"/>
      <c r="C436" s="5"/>
    </row>
    <row r="437" spans="1:3" ht="12.75" customHeight="1" x14ac:dyDescent="0.2">
      <c r="A437" s="10"/>
      <c r="B437" s="1"/>
      <c r="C437" s="5"/>
    </row>
    <row r="438" spans="1:3" ht="12.75" customHeight="1" x14ac:dyDescent="0.2">
      <c r="A438" s="10"/>
      <c r="B438" s="1"/>
      <c r="C438" s="5"/>
    </row>
    <row r="439" spans="1:3" ht="12.75" customHeight="1" x14ac:dyDescent="0.2">
      <c r="A439" s="10"/>
      <c r="B439" s="1"/>
      <c r="C439" s="5"/>
    </row>
    <row r="440" spans="1:3" ht="12.75" customHeight="1" x14ac:dyDescent="0.2">
      <c r="A440" s="10"/>
      <c r="B440" s="1"/>
      <c r="C440" s="5"/>
    </row>
    <row r="441" spans="1:3" ht="12.75" customHeight="1" x14ac:dyDescent="0.2">
      <c r="A441" s="10"/>
      <c r="B441" s="1"/>
      <c r="C441" s="5"/>
    </row>
    <row r="442" spans="1:3" ht="12.75" customHeight="1" x14ac:dyDescent="0.2">
      <c r="A442" s="10"/>
      <c r="B442" s="1"/>
      <c r="C442" s="5"/>
    </row>
    <row r="443" spans="1:3" ht="12.75" customHeight="1" x14ac:dyDescent="0.2">
      <c r="A443" s="10"/>
      <c r="B443" s="1"/>
      <c r="C443" s="5"/>
    </row>
    <row r="444" spans="1:3" ht="12.75" customHeight="1" x14ac:dyDescent="0.2">
      <c r="A444" s="10"/>
      <c r="B444" s="1"/>
      <c r="C444" s="5"/>
    </row>
    <row r="445" spans="1:3" ht="12.75" customHeight="1" x14ac:dyDescent="0.2">
      <c r="A445" s="10"/>
      <c r="B445" s="1"/>
      <c r="C445" s="5"/>
    </row>
    <row r="446" spans="1:3" ht="12.75" customHeight="1" x14ac:dyDescent="0.2">
      <c r="A446" s="10"/>
      <c r="B446" s="1"/>
      <c r="C446" s="5"/>
    </row>
    <row r="447" spans="1:3" ht="12.75" customHeight="1" x14ac:dyDescent="0.2">
      <c r="A447" s="10"/>
      <c r="B447" s="1"/>
      <c r="C447" s="5"/>
    </row>
    <row r="448" spans="1:3" ht="12.75" customHeight="1" x14ac:dyDescent="0.2">
      <c r="A448" s="10"/>
      <c r="B448" s="1"/>
      <c r="C448" s="5"/>
    </row>
    <row r="449" spans="1:3" ht="12.75" customHeight="1" x14ac:dyDescent="0.2">
      <c r="A449" s="10"/>
      <c r="B449" s="1"/>
      <c r="C449" s="5"/>
    </row>
    <row r="450" spans="1:3" ht="12.75" customHeight="1" x14ac:dyDescent="0.2">
      <c r="A450" s="10"/>
      <c r="B450" s="1"/>
      <c r="C450" s="5"/>
    </row>
    <row r="451" spans="1:3" ht="12.75" customHeight="1" x14ac:dyDescent="0.2">
      <c r="A451" s="10"/>
      <c r="B451" s="1"/>
      <c r="C451" s="5"/>
    </row>
    <row r="452" spans="1:3" ht="12.75" customHeight="1" x14ac:dyDescent="0.2">
      <c r="A452" s="10"/>
      <c r="B452" s="1"/>
      <c r="C452" s="5"/>
    </row>
    <row r="453" spans="1:3" ht="12.75" customHeight="1" x14ac:dyDescent="0.2">
      <c r="A453" s="10"/>
      <c r="B453" s="1"/>
      <c r="C453" s="5"/>
    </row>
    <row r="454" spans="1:3" ht="12.75" customHeight="1" x14ac:dyDescent="0.2">
      <c r="A454" s="10"/>
      <c r="B454" s="1"/>
      <c r="C454" s="5"/>
    </row>
    <row r="455" spans="1:3" ht="12.75" customHeight="1" x14ac:dyDescent="0.2">
      <c r="A455" s="10"/>
      <c r="B455" s="1"/>
      <c r="C455" s="5"/>
    </row>
    <row r="456" spans="1:3" ht="12.75" customHeight="1" x14ac:dyDescent="0.2">
      <c r="A456" s="10"/>
      <c r="B456" s="1"/>
      <c r="C456" s="5"/>
    </row>
    <row r="457" spans="1:3" ht="12.75" customHeight="1" x14ac:dyDescent="0.2">
      <c r="A457" s="10"/>
      <c r="B457" s="1"/>
      <c r="C457" s="5"/>
    </row>
    <row r="458" spans="1:3" ht="12.75" customHeight="1" x14ac:dyDescent="0.2">
      <c r="A458" s="10"/>
      <c r="B458" s="1"/>
      <c r="C458" s="5"/>
    </row>
    <row r="459" spans="1:3" ht="12.75" customHeight="1" x14ac:dyDescent="0.2">
      <c r="A459" s="10"/>
      <c r="B459" s="1"/>
      <c r="C459" s="5"/>
    </row>
    <row r="460" spans="1:3" ht="12.75" customHeight="1" x14ac:dyDescent="0.2">
      <c r="A460" s="10"/>
      <c r="B460" s="1"/>
      <c r="C460" s="5"/>
    </row>
    <row r="461" spans="1:3" ht="12.75" customHeight="1" x14ac:dyDescent="0.2">
      <c r="A461" s="10"/>
      <c r="B461" s="1"/>
      <c r="C461" s="5"/>
    </row>
    <row r="462" spans="1:3" ht="12.75" customHeight="1" x14ac:dyDescent="0.2">
      <c r="A462" s="10"/>
      <c r="B462" s="1"/>
      <c r="C462" s="5"/>
    </row>
    <row r="463" spans="1:3" ht="12.75" customHeight="1" x14ac:dyDescent="0.2">
      <c r="A463" s="10"/>
      <c r="B463" s="1"/>
      <c r="C463" s="5"/>
    </row>
    <row r="464" spans="1:3" ht="12.75" customHeight="1" x14ac:dyDescent="0.2">
      <c r="A464" s="10"/>
      <c r="B464" s="1"/>
      <c r="C464" s="5"/>
    </row>
    <row r="465" spans="1:3" ht="12.75" customHeight="1" x14ac:dyDescent="0.2">
      <c r="A465" s="10"/>
      <c r="B465" s="1"/>
      <c r="C465" s="5"/>
    </row>
    <row r="466" spans="1:3" ht="12.75" customHeight="1" x14ac:dyDescent="0.2">
      <c r="A466" s="10"/>
      <c r="B466" s="1"/>
      <c r="C466" s="5"/>
    </row>
    <row r="467" spans="1:3" ht="12.75" customHeight="1" x14ac:dyDescent="0.2">
      <c r="A467" s="10"/>
      <c r="B467" s="1"/>
      <c r="C467" s="5"/>
    </row>
    <row r="468" spans="1:3" ht="12.75" customHeight="1" x14ac:dyDescent="0.2">
      <c r="A468" s="10"/>
      <c r="B468" s="1"/>
      <c r="C468" s="5"/>
    </row>
    <row r="469" spans="1:3" ht="12.75" customHeight="1" x14ac:dyDescent="0.2">
      <c r="A469" s="10"/>
      <c r="B469" s="1"/>
      <c r="C469" s="5"/>
    </row>
    <row r="470" spans="1:3" ht="12.75" customHeight="1" x14ac:dyDescent="0.2">
      <c r="A470" s="10"/>
      <c r="B470" s="1"/>
      <c r="C470" s="5"/>
    </row>
    <row r="471" spans="1:3" ht="12.75" customHeight="1" x14ac:dyDescent="0.2">
      <c r="A471" s="10"/>
      <c r="B471" s="1"/>
      <c r="C471" s="5"/>
    </row>
    <row r="472" spans="1:3" ht="12.75" customHeight="1" x14ac:dyDescent="0.2">
      <c r="A472" s="10"/>
      <c r="B472" s="1"/>
      <c r="C472" s="5"/>
    </row>
    <row r="473" spans="1:3" ht="12.75" customHeight="1" x14ac:dyDescent="0.2">
      <c r="A473" s="10"/>
      <c r="B473" s="1"/>
      <c r="C473" s="5"/>
    </row>
    <row r="474" spans="1:3" ht="12.75" customHeight="1" x14ac:dyDescent="0.2">
      <c r="A474" s="10"/>
      <c r="B474" s="1"/>
      <c r="C474" s="5"/>
    </row>
    <row r="475" spans="1:3" ht="12.75" customHeight="1" x14ac:dyDescent="0.2">
      <c r="A475" s="10"/>
      <c r="B475" s="1"/>
      <c r="C475" s="5"/>
    </row>
    <row r="476" spans="1:3" ht="12.75" customHeight="1" x14ac:dyDescent="0.2">
      <c r="A476" s="10"/>
      <c r="B476" s="1"/>
      <c r="C476" s="5"/>
    </row>
    <row r="477" spans="1:3" ht="12.75" customHeight="1" x14ac:dyDescent="0.2">
      <c r="A477" s="10"/>
      <c r="B477" s="1"/>
      <c r="C477" s="5"/>
    </row>
    <row r="478" spans="1:3" ht="12.75" customHeight="1" x14ac:dyDescent="0.2">
      <c r="A478" s="10"/>
      <c r="B478" s="1"/>
      <c r="C478" s="5"/>
    </row>
    <row r="479" spans="1:3" ht="12.75" customHeight="1" x14ac:dyDescent="0.2">
      <c r="A479" s="10"/>
      <c r="B479" s="1"/>
      <c r="C479" s="5"/>
    </row>
    <row r="480" spans="1:3" ht="12.75" customHeight="1" x14ac:dyDescent="0.2">
      <c r="A480" s="10"/>
      <c r="B480" s="1"/>
      <c r="C480" s="5"/>
    </row>
    <row r="481" spans="1:3" ht="12.75" customHeight="1" x14ac:dyDescent="0.2">
      <c r="A481" s="10"/>
      <c r="B481" s="1"/>
      <c r="C481" s="5"/>
    </row>
    <row r="482" spans="1:3" ht="12.75" customHeight="1" x14ac:dyDescent="0.2">
      <c r="A482" s="10"/>
      <c r="B482" s="1"/>
      <c r="C482" s="5"/>
    </row>
    <row r="483" spans="1:3" ht="12.75" customHeight="1" x14ac:dyDescent="0.2">
      <c r="A483" s="10"/>
      <c r="B483" s="1"/>
      <c r="C483" s="5"/>
    </row>
    <row r="484" spans="1:3" ht="12.75" customHeight="1" x14ac:dyDescent="0.2">
      <c r="A484" s="10"/>
      <c r="B484" s="1"/>
      <c r="C484" s="5"/>
    </row>
    <row r="485" spans="1:3" ht="12.75" customHeight="1" x14ac:dyDescent="0.2">
      <c r="A485" s="10"/>
      <c r="B485" s="1"/>
      <c r="C485" s="5"/>
    </row>
    <row r="486" spans="1:3" ht="12.75" customHeight="1" x14ac:dyDescent="0.2">
      <c r="A486" s="10"/>
      <c r="B486" s="1"/>
      <c r="C486" s="5"/>
    </row>
    <row r="487" spans="1:3" ht="12.75" customHeight="1" x14ac:dyDescent="0.2">
      <c r="A487" s="10"/>
      <c r="B487" s="1"/>
      <c r="C487" s="5"/>
    </row>
    <row r="488" spans="1:3" ht="12.75" customHeight="1" x14ac:dyDescent="0.2">
      <c r="A488" s="10"/>
      <c r="B488" s="1"/>
      <c r="C488" s="5"/>
    </row>
    <row r="489" spans="1:3" ht="12.75" customHeight="1" x14ac:dyDescent="0.2">
      <c r="A489" s="10"/>
      <c r="B489" s="1"/>
      <c r="C489" s="5"/>
    </row>
    <row r="490" spans="1:3" ht="12.75" customHeight="1" x14ac:dyDescent="0.2">
      <c r="A490" s="10"/>
      <c r="B490" s="1"/>
      <c r="C490" s="5"/>
    </row>
    <row r="491" spans="1:3" ht="12.75" customHeight="1" x14ac:dyDescent="0.2">
      <c r="A491" s="10"/>
      <c r="B491" s="1"/>
      <c r="C491" s="5"/>
    </row>
    <row r="492" spans="1:3" ht="12.75" customHeight="1" x14ac:dyDescent="0.2">
      <c r="A492" s="10"/>
      <c r="B492" s="1"/>
      <c r="C492" s="5"/>
    </row>
    <row r="493" spans="1:3" ht="12.75" customHeight="1" x14ac:dyDescent="0.2">
      <c r="A493" s="10"/>
      <c r="B493" s="1"/>
      <c r="C493" s="5"/>
    </row>
    <row r="494" spans="1:3" ht="12.75" customHeight="1" x14ac:dyDescent="0.2">
      <c r="A494" s="10"/>
      <c r="B494" s="1"/>
      <c r="C494" s="5"/>
    </row>
    <row r="495" spans="1:3" ht="12.75" customHeight="1" x14ac:dyDescent="0.2">
      <c r="A495" s="10"/>
      <c r="B495" s="1"/>
      <c r="C495" s="5"/>
    </row>
    <row r="496" spans="1:3" ht="12.75" customHeight="1" x14ac:dyDescent="0.2">
      <c r="A496" s="10"/>
      <c r="B496" s="1"/>
      <c r="C496" s="5"/>
    </row>
    <row r="497" spans="1:3" ht="12.75" customHeight="1" x14ac:dyDescent="0.2">
      <c r="A497" s="10"/>
      <c r="B497" s="1"/>
      <c r="C497" s="5"/>
    </row>
    <row r="498" spans="1:3" ht="12.75" customHeight="1" x14ac:dyDescent="0.2">
      <c r="A498" s="10"/>
      <c r="B498" s="1"/>
      <c r="C498" s="5"/>
    </row>
    <row r="499" spans="1:3" ht="12.75" customHeight="1" x14ac:dyDescent="0.2">
      <c r="A499" s="10"/>
      <c r="B499" s="1"/>
      <c r="C499" s="5"/>
    </row>
    <row r="500" spans="1:3" ht="12.75" customHeight="1" x14ac:dyDescent="0.2">
      <c r="A500" s="10"/>
      <c r="B500" s="1"/>
      <c r="C500" s="5"/>
    </row>
    <row r="501" spans="1:3" ht="12.75" customHeight="1" x14ac:dyDescent="0.2">
      <c r="A501" s="10"/>
      <c r="B501" s="1"/>
      <c r="C501" s="5"/>
    </row>
    <row r="502" spans="1:3" ht="12.75" customHeight="1" x14ac:dyDescent="0.2">
      <c r="A502" s="10"/>
      <c r="B502" s="1"/>
      <c r="C502" s="5"/>
    </row>
    <row r="503" spans="1:3" ht="12.75" customHeight="1" x14ac:dyDescent="0.2">
      <c r="A503" s="10"/>
      <c r="B503" s="1"/>
      <c r="C503" s="5"/>
    </row>
    <row r="504" spans="1:3" ht="12.75" customHeight="1" x14ac:dyDescent="0.2">
      <c r="A504" s="10"/>
      <c r="B504" s="1"/>
      <c r="C504" s="5"/>
    </row>
    <row r="505" spans="1:3" ht="12.75" customHeight="1" x14ac:dyDescent="0.2">
      <c r="A505" s="10"/>
      <c r="B505" s="1"/>
      <c r="C505" s="5"/>
    </row>
    <row r="506" spans="1:3" ht="12.75" customHeight="1" x14ac:dyDescent="0.2">
      <c r="A506" s="10"/>
      <c r="B506" s="1"/>
      <c r="C506" s="5"/>
    </row>
    <row r="507" spans="1:3" ht="12.75" customHeight="1" x14ac:dyDescent="0.2">
      <c r="A507" s="10"/>
      <c r="B507" s="1"/>
      <c r="C507" s="5"/>
    </row>
    <row r="508" spans="1:3" ht="12.75" customHeight="1" x14ac:dyDescent="0.2">
      <c r="A508" s="10"/>
      <c r="B508" s="1"/>
      <c r="C508" s="5"/>
    </row>
    <row r="509" spans="1:3" ht="12.75" customHeight="1" x14ac:dyDescent="0.2">
      <c r="A509" s="10"/>
      <c r="B509" s="1"/>
      <c r="C509" s="5"/>
    </row>
    <row r="510" spans="1:3" ht="12.75" customHeight="1" x14ac:dyDescent="0.2">
      <c r="A510" s="10"/>
      <c r="B510" s="1"/>
      <c r="C510" s="5"/>
    </row>
    <row r="511" spans="1:3" ht="12.75" customHeight="1" x14ac:dyDescent="0.2">
      <c r="A511" s="10"/>
      <c r="B511" s="1"/>
      <c r="C511" s="5"/>
    </row>
    <row r="512" spans="1:3" ht="12.75" customHeight="1" x14ac:dyDescent="0.2">
      <c r="A512" s="10"/>
      <c r="B512" s="1"/>
      <c r="C512" s="5"/>
    </row>
    <row r="513" spans="1:3" ht="12.75" customHeight="1" x14ac:dyDescent="0.2">
      <c r="A513" s="10"/>
      <c r="B513" s="1"/>
      <c r="C513" s="5"/>
    </row>
    <row r="514" spans="1:3" ht="12.75" customHeight="1" x14ac:dyDescent="0.2">
      <c r="A514" s="10"/>
      <c r="B514" s="1"/>
      <c r="C514" s="5"/>
    </row>
    <row r="515" spans="1:3" ht="12.75" customHeight="1" x14ac:dyDescent="0.2">
      <c r="A515" s="10"/>
      <c r="B515" s="1"/>
      <c r="C515" s="5"/>
    </row>
    <row r="516" spans="1:3" ht="12.75" customHeight="1" x14ac:dyDescent="0.2">
      <c r="A516" s="10"/>
      <c r="B516" s="1"/>
      <c r="C516" s="5"/>
    </row>
    <row r="517" spans="1:3" ht="12.75" customHeight="1" x14ac:dyDescent="0.2">
      <c r="A517" s="10"/>
      <c r="B517" s="1"/>
      <c r="C517" s="5"/>
    </row>
    <row r="518" spans="1:3" ht="12.75" customHeight="1" x14ac:dyDescent="0.2">
      <c r="A518" s="10"/>
      <c r="B518" s="1"/>
      <c r="C518" s="5"/>
    </row>
    <row r="519" spans="1:3" ht="12.75" customHeight="1" x14ac:dyDescent="0.2">
      <c r="A519" s="10"/>
      <c r="B519" s="1"/>
      <c r="C519" s="5"/>
    </row>
    <row r="520" spans="1:3" ht="12.75" customHeight="1" x14ac:dyDescent="0.2">
      <c r="A520" s="10"/>
      <c r="B520" s="1"/>
      <c r="C520" s="5"/>
    </row>
    <row r="521" spans="1:3" ht="12.75" customHeight="1" x14ac:dyDescent="0.2">
      <c r="A521" s="10"/>
      <c r="B521" s="1"/>
      <c r="C521" s="5"/>
    </row>
    <row r="522" spans="1:3" ht="12.75" customHeight="1" x14ac:dyDescent="0.2">
      <c r="A522" s="10"/>
      <c r="B522" s="1"/>
      <c r="C522" s="5"/>
    </row>
    <row r="523" spans="1:3" ht="12.75" customHeight="1" x14ac:dyDescent="0.2">
      <c r="A523" s="10"/>
      <c r="B523" s="1"/>
      <c r="C523" s="5"/>
    </row>
    <row r="524" spans="1:3" ht="12.75" customHeight="1" x14ac:dyDescent="0.2">
      <c r="A524" s="10"/>
      <c r="B524" s="1"/>
      <c r="C524" s="5"/>
    </row>
    <row r="525" spans="1:3" ht="12.75" customHeight="1" x14ac:dyDescent="0.2">
      <c r="A525" s="10"/>
      <c r="B525" s="1"/>
      <c r="C525" s="5"/>
    </row>
    <row r="526" spans="1:3" ht="12.75" customHeight="1" x14ac:dyDescent="0.2">
      <c r="A526" s="10"/>
      <c r="B526" s="1"/>
      <c r="C526" s="5"/>
    </row>
    <row r="527" spans="1:3" ht="12.75" customHeight="1" x14ac:dyDescent="0.2">
      <c r="A527" s="10"/>
      <c r="B527" s="1"/>
      <c r="C527" s="5"/>
    </row>
    <row r="528" spans="1:3" ht="12.75" customHeight="1" x14ac:dyDescent="0.2">
      <c r="A528" s="10"/>
      <c r="B528" s="1"/>
      <c r="C528" s="5"/>
    </row>
    <row r="529" spans="1:3" ht="12.75" customHeight="1" x14ac:dyDescent="0.2">
      <c r="A529" s="10"/>
      <c r="B529" s="1"/>
      <c r="C529" s="5"/>
    </row>
    <row r="530" spans="1:3" ht="12.75" customHeight="1" x14ac:dyDescent="0.2">
      <c r="A530" s="10"/>
      <c r="B530" s="1"/>
      <c r="C530" s="5"/>
    </row>
    <row r="531" spans="1:3" ht="12.75" customHeight="1" x14ac:dyDescent="0.2">
      <c r="A531" s="10"/>
      <c r="B531" s="1"/>
      <c r="C531" s="5"/>
    </row>
    <row r="532" spans="1:3" ht="12.75" customHeight="1" x14ac:dyDescent="0.2">
      <c r="A532" s="10"/>
      <c r="B532" s="1"/>
      <c r="C532" s="5"/>
    </row>
    <row r="533" spans="1:3" ht="12.75" customHeight="1" x14ac:dyDescent="0.2">
      <c r="A533" s="10"/>
      <c r="B533" s="1"/>
      <c r="C533" s="5"/>
    </row>
    <row r="534" spans="1:3" ht="12.75" customHeight="1" x14ac:dyDescent="0.2">
      <c r="A534" s="10"/>
      <c r="B534" s="1"/>
      <c r="C534" s="5"/>
    </row>
    <row r="535" spans="1:3" ht="12.75" customHeight="1" x14ac:dyDescent="0.2">
      <c r="A535" s="10"/>
      <c r="B535" s="1"/>
      <c r="C535" s="5"/>
    </row>
    <row r="536" spans="1:3" ht="12.75" customHeight="1" x14ac:dyDescent="0.2">
      <c r="A536" s="10"/>
      <c r="B536" s="1"/>
      <c r="C536" s="5"/>
    </row>
    <row r="537" spans="1:3" ht="12.75" customHeight="1" x14ac:dyDescent="0.2">
      <c r="A537" s="10"/>
      <c r="B537" s="1"/>
      <c r="C537" s="5"/>
    </row>
    <row r="538" spans="1:3" ht="12.75" customHeight="1" x14ac:dyDescent="0.2">
      <c r="A538" s="10"/>
      <c r="B538" s="1"/>
      <c r="C538" s="5"/>
    </row>
    <row r="539" spans="1:3" ht="12.75" customHeight="1" x14ac:dyDescent="0.2">
      <c r="A539" s="10"/>
      <c r="B539" s="1"/>
      <c r="C539" s="5"/>
    </row>
    <row r="540" spans="1:3" ht="12.75" customHeight="1" x14ac:dyDescent="0.2">
      <c r="A540" s="10"/>
      <c r="B540" s="1"/>
      <c r="C540" s="5"/>
    </row>
    <row r="541" spans="1:3" ht="12.75" customHeight="1" x14ac:dyDescent="0.2">
      <c r="A541" s="10"/>
      <c r="B541" s="1"/>
      <c r="C541" s="5"/>
    </row>
    <row r="542" spans="1:3" ht="12.75" customHeight="1" x14ac:dyDescent="0.2">
      <c r="A542" s="10"/>
      <c r="B542" s="1"/>
      <c r="C542" s="5"/>
    </row>
    <row r="543" spans="1:3" ht="12.75" customHeight="1" x14ac:dyDescent="0.2">
      <c r="A543" s="10"/>
      <c r="B543" s="1"/>
      <c r="C543" s="5"/>
    </row>
    <row r="544" spans="1:3" ht="12.75" customHeight="1" x14ac:dyDescent="0.2">
      <c r="A544" s="10"/>
      <c r="B544" s="1"/>
      <c r="C544" s="5"/>
    </row>
    <row r="545" spans="1:3" ht="12.75" customHeight="1" x14ac:dyDescent="0.2">
      <c r="A545" s="10"/>
      <c r="B545" s="1"/>
      <c r="C545" s="5"/>
    </row>
    <row r="546" spans="1:3" ht="12.75" customHeight="1" x14ac:dyDescent="0.2">
      <c r="A546" s="10"/>
      <c r="B546" s="1"/>
      <c r="C546" s="5"/>
    </row>
    <row r="547" spans="1:3" ht="12.75" customHeight="1" x14ac:dyDescent="0.2">
      <c r="A547" s="10"/>
      <c r="B547" s="1"/>
      <c r="C547" s="5"/>
    </row>
    <row r="548" spans="1:3" ht="12.75" customHeight="1" x14ac:dyDescent="0.2">
      <c r="A548" s="10"/>
      <c r="B548" s="1"/>
      <c r="C548" s="5"/>
    </row>
    <row r="549" spans="1:3" ht="12.75" customHeight="1" x14ac:dyDescent="0.2">
      <c r="A549" s="10"/>
      <c r="B549" s="1"/>
      <c r="C549" s="5"/>
    </row>
    <row r="550" spans="1:3" ht="12.75" customHeight="1" x14ac:dyDescent="0.2">
      <c r="A550" s="10"/>
      <c r="B550" s="1"/>
      <c r="C550" s="5"/>
    </row>
    <row r="551" spans="1:3" ht="12.75" customHeight="1" x14ac:dyDescent="0.2">
      <c r="A551" s="10"/>
      <c r="B551" s="1"/>
      <c r="C551" s="5"/>
    </row>
    <row r="552" spans="1:3" ht="12.75" customHeight="1" x14ac:dyDescent="0.2">
      <c r="A552" s="10"/>
      <c r="B552" s="1"/>
      <c r="C552" s="5"/>
    </row>
    <row r="553" spans="1:3" ht="12.75" customHeight="1" x14ac:dyDescent="0.2">
      <c r="A553" s="10"/>
      <c r="B553" s="1"/>
      <c r="C553" s="5"/>
    </row>
    <row r="554" spans="1:3" ht="12.75" customHeight="1" x14ac:dyDescent="0.2">
      <c r="A554" s="10"/>
      <c r="B554" s="1"/>
      <c r="C554" s="5"/>
    </row>
    <row r="555" spans="1:3" ht="12.75" customHeight="1" x14ac:dyDescent="0.2">
      <c r="A555" s="10"/>
      <c r="B555" s="1"/>
      <c r="C555" s="5"/>
    </row>
    <row r="556" spans="1:3" ht="12.75" customHeight="1" x14ac:dyDescent="0.2">
      <c r="A556" s="10"/>
      <c r="B556" s="1"/>
      <c r="C556" s="5"/>
    </row>
    <row r="557" spans="1:3" ht="12.75" customHeight="1" x14ac:dyDescent="0.2">
      <c r="A557" s="10"/>
      <c r="B557" s="1"/>
      <c r="C557" s="5"/>
    </row>
    <row r="558" spans="1:3" ht="12.75" customHeight="1" x14ac:dyDescent="0.2">
      <c r="A558" s="10"/>
      <c r="B558" s="1"/>
      <c r="C558" s="5"/>
    </row>
    <row r="559" spans="1:3" ht="12.75" customHeight="1" x14ac:dyDescent="0.2">
      <c r="A559" s="10"/>
      <c r="B559" s="1"/>
      <c r="C559" s="5"/>
    </row>
    <row r="560" spans="1:3" ht="12.75" customHeight="1" x14ac:dyDescent="0.2">
      <c r="A560" s="10"/>
      <c r="B560" s="1"/>
      <c r="C560" s="5"/>
    </row>
    <row r="561" spans="1:3" ht="12.75" customHeight="1" x14ac:dyDescent="0.2">
      <c r="A561" s="10"/>
      <c r="B561" s="1"/>
      <c r="C561" s="5"/>
    </row>
    <row r="562" spans="1:3" ht="12.75" customHeight="1" x14ac:dyDescent="0.2">
      <c r="A562" s="10"/>
      <c r="B562" s="1"/>
      <c r="C562" s="5"/>
    </row>
    <row r="563" spans="1:3" ht="12.75" customHeight="1" x14ac:dyDescent="0.2">
      <c r="A563" s="10"/>
      <c r="B563" s="1"/>
      <c r="C563" s="5"/>
    </row>
    <row r="564" spans="1:3" ht="12.75" customHeight="1" x14ac:dyDescent="0.2">
      <c r="A564" s="10"/>
      <c r="B564" s="1"/>
      <c r="C564" s="5"/>
    </row>
    <row r="565" spans="1:3" ht="12.75" customHeight="1" x14ac:dyDescent="0.2">
      <c r="A565" s="10"/>
      <c r="B565" s="1"/>
      <c r="C565" s="5"/>
    </row>
    <row r="566" spans="1:3" ht="12.75" customHeight="1" x14ac:dyDescent="0.2">
      <c r="A566" s="10"/>
      <c r="B566" s="1"/>
      <c r="C566" s="5"/>
    </row>
    <row r="567" spans="1:3" ht="12.75" customHeight="1" x14ac:dyDescent="0.2">
      <c r="A567" s="10"/>
      <c r="B567" s="1"/>
      <c r="C567" s="5"/>
    </row>
    <row r="568" spans="1:3" ht="12.75" customHeight="1" x14ac:dyDescent="0.2">
      <c r="A568" s="10"/>
      <c r="B568" s="1"/>
      <c r="C568" s="5"/>
    </row>
    <row r="569" spans="1:3" ht="12.75" customHeight="1" x14ac:dyDescent="0.2">
      <c r="A569" s="10"/>
      <c r="B569" s="1"/>
      <c r="C569" s="5"/>
    </row>
    <row r="570" spans="1:3" ht="12.75" customHeight="1" x14ac:dyDescent="0.2">
      <c r="A570" s="10"/>
      <c r="B570" s="1"/>
      <c r="C570" s="5"/>
    </row>
    <row r="571" spans="1:3" ht="12.75" customHeight="1" x14ac:dyDescent="0.2">
      <c r="A571" s="10"/>
      <c r="B571" s="1"/>
      <c r="C571" s="5"/>
    </row>
    <row r="572" spans="1:3" ht="12.75" customHeight="1" x14ac:dyDescent="0.2">
      <c r="A572" s="10"/>
      <c r="B572" s="1"/>
      <c r="C572" s="5"/>
    </row>
    <row r="573" spans="1:3" ht="12.75" customHeight="1" x14ac:dyDescent="0.2">
      <c r="A573" s="10"/>
      <c r="B573" s="1"/>
      <c r="C573" s="5"/>
    </row>
    <row r="574" spans="1:3" ht="12.75" customHeight="1" x14ac:dyDescent="0.2">
      <c r="A574" s="10"/>
      <c r="B574" s="1"/>
      <c r="C574" s="5"/>
    </row>
    <row r="575" spans="1:3" ht="12.75" customHeight="1" x14ac:dyDescent="0.2">
      <c r="A575" s="10"/>
      <c r="B575" s="1"/>
      <c r="C575" s="5"/>
    </row>
    <row r="576" spans="1:3" ht="12.75" customHeight="1" x14ac:dyDescent="0.2">
      <c r="A576" s="10"/>
      <c r="B576" s="1"/>
      <c r="C576" s="5"/>
    </row>
    <row r="577" spans="1:3" ht="12.75" customHeight="1" x14ac:dyDescent="0.2">
      <c r="A577" s="10"/>
      <c r="B577" s="1"/>
      <c r="C577" s="5"/>
    </row>
    <row r="578" spans="1:3" ht="12.75" customHeight="1" x14ac:dyDescent="0.2">
      <c r="A578" s="10"/>
      <c r="B578" s="1"/>
      <c r="C578" s="5"/>
    </row>
    <row r="579" spans="1:3" ht="12.75" customHeight="1" x14ac:dyDescent="0.2">
      <c r="A579" s="10"/>
      <c r="B579" s="1"/>
      <c r="C579" s="5"/>
    </row>
    <row r="580" spans="1:3" ht="12.75" customHeight="1" x14ac:dyDescent="0.2">
      <c r="A580" s="10"/>
      <c r="B580" s="1"/>
      <c r="C580" s="5"/>
    </row>
    <row r="581" spans="1:3" ht="12.75" customHeight="1" x14ac:dyDescent="0.2">
      <c r="A581" s="10"/>
      <c r="B581" s="1"/>
      <c r="C581" s="5"/>
    </row>
    <row r="582" spans="1:3" ht="12.75" customHeight="1" x14ac:dyDescent="0.2">
      <c r="A582" s="10"/>
      <c r="B582" s="1"/>
      <c r="C582" s="5"/>
    </row>
    <row r="583" spans="1:3" ht="12.75" customHeight="1" x14ac:dyDescent="0.2">
      <c r="A583" s="10"/>
      <c r="B583" s="1"/>
      <c r="C583" s="5"/>
    </row>
    <row r="584" spans="1:3" ht="12.75" customHeight="1" x14ac:dyDescent="0.2">
      <c r="A584" s="10"/>
      <c r="B584" s="1"/>
      <c r="C584" s="5"/>
    </row>
    <row r="585" spans="1:3" ht="12.75" customHeight="1" x14ac:dyDescent="0.2">
      <c r="A585" s="10"/>
      <c r="B585" s="1"/>
      <c r="C585" s="5"/>
    </row>
    <row r="586" spans="1:3" ht="12.75" customHeight="1" x14ac:dyDescent="0.2">
      <c r="A586" s="10"/>
      <c r="B586" s="1"/>
      <c r="C586" s="5"/>
    </row>
    <row r="587" spans="1:3" ht="12.75" customHeight="1" x14ac:dyDescent="0.2">
      <c r="A587" s="10"/>
      <c r="B587" s="1"/>
      <c r="C587" s="5"/>
    </row>
    <row r="588" spans="1:3" ht="12.75" customHeight="1" x14ac:dyDescent="0.2">
      <c r="A588" s="10"/>
      <c r="B588" s="1"/>
      <c r="C588" s="5"/>
    </row>
    <row r="589" spans="1:3" ht="12.75" customHeight="1" x14ac:dyDescent="0.2">
      <c r="A589" s="10"/>
      <c r="B589" s="1"/>
      <c r="C589" s="5"/>
    </row>
    <row r="590" spans="1:3" ht="12.75" customHeight="1" x14ac:dyDescent="0.2">
      <c r="A590" s="10"/>
      <c r="B590" s="1"/>
      <c r="C590" s="5"/>
    </row>
    <row r="591" spans="1:3" ht="12.75" customHeight="1" x14ac:dyDescent="0.2">
      <c r="A591" s="10"/>
      <c r="B591" s="1"/>
      <c r="C591" s="5"/>
    </row>
    <row r="592" spans="1:3" ht="12.75" customHeight="1" x14ac:dyDescent="0.2">
      <c r="A592" s="10"/>
      <c r="B592" s="1"/>
      <c r="C592" s="5"/>
    </row>
    <row r="593" spans="1:3" ht="12.75" customHeight="1" x14ac:dyDescent="0.2">
      <c r="A593" s="10"/>
      <c r="B593" s="1"/>
      <c r="C593" s="5"/>
    </row>
    <row r="594" spans="1:3" ht="12.75" customHeight="1" x14ac:dyDescent="0.2">
      <c r="A594" s="10"/>
      <c r="B594" s="1"/>
      <c r="C594" s="5"/>
    </row>
    <row r="595" spans="1:3" ht="12.75" customHeight="1" x14ac:dyDescent="0.2">
      <c r="A595" s="10"/>
      <c r="B595" s="1"/>
      <c r="C595" s="5"/>
    </row>
    <row r="596" spans="1:3" ht="12.75" customHeight="1" x14ac:dyDescent="0.2">
      <c r="A596" s="10"/>
      <c r="B596" s="1"/>
      <c r="C596" s="5"/>
    </row>
    <row r="597" spans="1:3" ht="12.75" customHeight="1" x14ac:dyDescent="0.2">
      <c r="A597" s="10"/>
      <c r="B597" s="1"/>
      <c r="C597" s="5"/>
    </row>
    <row r="598" spans="1:3" ht="12.75" customHeight="1" x14ac:dyDescent="0.2">
      <c r="A598" s="10"/>
      <c r="B598" s="1"/>
      <c r="C598" s="5"/>
    </row>
    <row r="599" spans="1:3" ht="12.75" customHeight="1" x14ac:dyDescent="0.2">
      <c r="A599" s="10"/>
      <c r="B599" s="1"/>
      <c r="C599" s="5"/>
    </row>
    <row r="600" spans="1:3" ht="12.75" customHeight="1" x14ac:dyDescent="0.2">
      <c r="A600" s="10"/>
      <c r="B600" s="1"/>
      <c r="C600" s="5"/>
    </row>
    <row r="601" spans="1:3" ht="12.75" customHeight="1" x14ac:dyDescent="0.2">
      <c r="A601" s="10"/>
      <c r="B601" s="1"/>
      <c r="C601" s="5"/>
    </row>
    <row r="602" spans="1:3" ht="12.75" customHeight="1" x14ac:dyDescent="0.2">
      <c r="A602" s="10"/>
      <c r="B602" s="1"/>
      <c r="C602" s="5"/>
    </row>
    <row r="603" spans="1:3" ht="12.75" customHeight="1" x14ac:dyDescent="0.2">
      <c r="A603" s="10"/>
      <c r="B603" s="1"/>
      <c r="C603" s="5"/>
    </row>
    <row r="604" spans="1:3" ht="12.75" customHeight="1" x14ac:dyDescent="0.2">
      <c r="A604" s="10"/>
      <c r="B604" s="1"/>
      <c r="C604" s="5"/>
    </row>
    <row r="605" spans="1:3" ht="12.75" customHeight="1" x14ac:dyDescent="0.2">
      <c r="A605" s="10"/>
      <c r="B605" s="1"/>
      <c r="C605" s="5"/>
    </row>
    <row r="606" spans="1:3" ht="12.75" customHeight="1" x14ac:dyDescent="0.2">
      <c r="A606" s="10"/>
      <c r="B606" s="1"/>
      <c r="C606" s="5"/>
    </row>
    <row r="607" spans="1:3" ht="12.75" customHeight="1" x14ac:dyDescent="0.2">
      <c r="A607" s="10"/>
      <c r="B607" s="1"/>
      <c r="C607" s="5"/>
    </row>
    <row r="608" spans="1:3" ht="12.75" customHeight="1" x14ac:dyDescent="0.2">
      <c r="A608" s="10"/>
      <c r="B608" s="1"/>
      <c r="C608" s="5"/>
    </row>
    <row r="609" spans="1:3" ht="12.75" customHeight="1" x14ac:dyDescent="0.2">
      <c r="A609" s="10"/>
      <c r="B609" s="1"/>
      <c r="C609" s="5"/>
    </row>
    <row r="610" spans="1:3" ht="12.75" customHeight="1" x14ac:dyDescent="0.2">
      <c r="A610" s="10"/>
      <c r="B610" s="1"/>
      <c r="C610" s="5"/>
    </row>
    <row r="611" spans="1:3" ht="12.75" customHeight="1" x14ac:dyDescent="0.2">
      <c r="A611" s="10"/>
      <c r="B611" s="1"/>
      <c r="C611" s="5"/>
    </row>
    <row r="612" spans="1:3" ht="12.75" customHeight="1" x14ac:dyDescent="0.2">
      <c r="A612" s="10"/>
      <c r="B612" s="1"/>
      <c r="C612" s="5"/>
    </row>
    <row r="613" spans="1:3" ht="12.75" customHeight="1" x14ac:dyDescent="0.2">
      <c r="A613" s="10"/>
      <c r="B613" s="1"/>
      <c r="C613" s="5"/>
    </row>
    <row r="614" spans="1:3" ht="12.75" customHeight="1" x14ac:dyDescent="0.2">
      <c r="A614" s="10"/>
      <c r="B614" s="1"/>
      <c r="C614" s="5"/>
    </row>
    <row r="615" spans="1:3" ht="12.75" customHeight="1" x14ac:dyDescent="0.2">
      <c r="A615" s="10"/>
      <c r="B615" s="1"/>
      <c r="C615" s="5"/>
    </row>
    <row r="616" spans="1:3" ht="12.75" customHeight="1" x14ac:dyDescent="0.2">
      <c r="A616" s="10"/>
      <c r="B616" s="1"/>
      <c r="C616" s="5"/>
    </row>
    <row r="617" spans="1:3" ht="12.75" customHeight="1" x14ac:dyDescent="0.2">
      <c r="A617" s="10"/>
      <c r="B617" s="1"/>
      <c r="C617" s="5"/>
    </row>
    <row r="618" spans="1:3" ht="12.75" customHeight="1" x14ac:dyDescent="0.2">
      <c r="A618" s="10"/>
      <c r="B618" s="1"/>
      <c r="C618" s="5"/>
    </row>
    <row r="619" spans="1:3" ht="12.75" customHeight="1" x14ac:dyDescent="0.2">
      <c r="A619" s="10"/>
      <c r="B619" s="1"/>
      <c r="C619" s="5"/>
    </row>
    <row r="620" spans="1:3" ht="12.75" customHeight="1" x14ac:dyDescent="0.2">
      <c r="A620" s="10"/>
      <c r="B620" s="1"/>
      <c r="C620" s="5"/>
    </row>
    <row r="621" spans="1:3" ht="12.75" customHeight="1" x14ac:dyDescent="0.2">
      <c r="A621" s="10"/>
      <c r="B621" s="1"/>
      <c r="C621" s="5"/>
    </row>
    <row r="622" spans="1:3" ht="12.75" customHeight="1" x14ac:dyDescent="0.2">
      <c r="A622" s="10"/>
      <c r="B622" s="1"/>
      <c r="C622" s="5"/>
    </row>
    <row r="623" spans="1:3" ht="12.75" customHeight="1" x14ac:dyDescent="0.2">
      <c r="A623" s="10"/>
      <c r="B623" s="1"/>
      <c r="C623" s="5"/>
    </row>
    <row r="624" spans="1:3" ht="12.75" customHeight="1" x14ac:dyDescent="0.2">
      <c r="A624" s="10"/>
      <c r="B624" s="1"/>
      <c r="C624" s="5"/>
    </row>
    <row r="625" spans="1:3" ht="12.75" customHeight="1" x14ac:dyDescent="0.2">
      <c r="A625" s="10"/>
      <c r="B625" s="1"/>
      <c r="C625" s="5"/>
    </row>
    <row r="626" spans="1:3" ht="12.75" customHeight="1" x14ac:dyDescent="0.2">
      <c r="A626" s="10"/>
      <c r="B626" s="1"/>
      <c r="C626" s="5"/>
    </row>
    <row r="627" spans="1:3" ht="12.75" customHeight="1" x14ac:dyDescent="0.2">
      <c r="A627" s="10"/>
      <c r="B627" s="1"/>
      <c r="C627" s="5"/>
    </row>
    <row r="628" spans="1:3" ht="12.75" customHeight="1" x14ac:dyDescent="0.2">
      <c r="A628" s="10"/>
      <c r="B628" s="1"/>
      <c r="C628" s="5"/>
    </row>
    <row r="629" spans="1:3" ht="12.75" customHeight="1" x14ac:dyDescent="0.2">
      <c r="A629" s="10"/>
      <c r="B629" s="1"/>
      <c r="C629" s="5"/>
    </row>
    <row r="630" spans="1:3" ht="12.75" customHeight="1" x14ac:dyDescent="0.2">
      <c r="A630" s="10"/>
      <c r="B630" s="1"/>
      <c r="C630" s="5"/>
    </row>
    <row r="631" spans="1:3" ht="12.75" customHeight="1" x14ac:dyDescent="0.2">
      <c r="A631" s="10"/>
      <c r="B631" s="1"/>
      <c r="C631" s="5"/>
    </row>
    <row r="632" spans="1:3" ht="12.75" customHeight="1" x14ac:dyDescent="0.2">
      <c r="A632" s="10"/>
      <c r="B632" s="1"/>
      <c r="C632" s="5"/>
    </row>
    <row r="633" spans="1:3" ht="12.75" customHeight="1" x14ac:dyDescent="0.2">
      <c r="A633" s="10"/>
      <c r="B633" s="1"/>
      <c r="C633" s="5"/>
    </row>
    <row r="634" spans="1:3" ht="12.75" customHeight="1" x14ac:dyDescent="0.2">
      <c r="A634" s="10"/>
      <c r="B634" s="1"/>
      <c r="C634" s="5"/>
    </row>
    <row r="635" spans="1:3" ht="12.75" customHeight="1" x14ac:dyDescent="0.2">
      <c r="A635" s="10"/>
      <c r="B635" s="1"/>
      <c r="C635" s="5"/>
    </row>
    <row r="636" spans="1:3" ht="12.75" customHeight="1" x14ac:dyDescent="0.2">
      <c r="A636" s="10"/>
      <c r="B636" s="1"/>
      <c r="C636" s="5"/>
    </row>
    <row r="637" spans="1:3" ht="12.75" customHeight="1" x14ac:dyDescent="0.2">
      <c r="A637" s="10"/>
      <c r="B637" s="1"/>
      <c r="C637" s="5"/>
    </row>
    <row r="638" spans="1:3" ht="12.75" customHeight="1" x14ac:dyDescent="0.2">
      <c r="A638" s="10"/>
      <c r="B638" s="1"/>
      <c r="C638" s="5"/>
    </row>
    <row r="639" spans="1:3" ht="12.75" customHeight="1" x14ac:dyDescent="0.2">
      <c r="A639" s="10"/>
      <c r="B639" s="1"/>
      <c r="C639" s="5"/>
    </row>
    <row r="640" spans="1:3" ht="12.75" customHeight="1" x14ac:dyDescent="0.2">
      <c r="A640" s="10"/>
      <c r="B640" s="1"/>
      <c r="C640" s="5"/>
    </row>
    <row r="641" spans="1:3" ht="12.75" customHeight="1" x14ac:dyDescent="0.2">
      <c r="A641" s="10"/>
      <c r="B641" s="1"/>
      <c r="C641" s="5"/>
    </row>
    <row r="642" spans="1:3" ht="12.75" customHeight="1" x14ac:dyDescent="0.2">
      <c r="A642" s="10"/>
      <c r="B642" s="1"/>
      <c r="C642" s="5"/>
    </row>
    <row r="643" spans="1:3" ht="12.75" customHeight="1" x14ac:dyDescent="0.2">
      <c r="A643" s="10"/>
      <c r="B643" s="1"/>
      <c r="C643" s="5"/>
    </row>
    <row r="644" spans="1:3" ht="12.75" customHeight="1" x14ac:dyDescent="0.2">
      <c r="A644" s="10"/>
      <c r="B644" s="1"/>
      <c r="C644" s="5"/>
    </row>
    <row r="645" spans="1:3" ht="12.75" customHeight="1" x14ac:dyDescent="0.2">
      <c r="A645" s="10"/>
      <c r="B645" s="1"/>
      <c r="C645" s="5"/>
    </row>
    <row r="646" spans="1:3" ht="12.75" customHeight="1" x14ac:dyDescent="0.2">
      <c r="A646" s="10"/>
      <c r="B646" s="1"/>
      <c r="C646" s="5"/>
    </row>
    <row r="647" spans="1:3" ht="12.75" customHeight="1" x14ac:dyDescent="0.2">
      <c r="A647" s="10"/>
      <c r="B647" s="1"/>
      <c r="C647" s="5"/>
    </row>
    <row r="648" spans="1:3" ht="12.75" customHeight="1" x14ac:dyDescent="0.2">
      <c r="A648" s="10"/>
      <c r="B648" s="1"/>
      <c r="C648" s="5"/>
    </row>
    <row r="649" spans="1:3" ht="12.75" customHeight="1" x14ac:dyDescent="0.2">
      <c r="A649" s="10"/>
      <c r="B649" s="1"/>
      <c r="C649" s="5"/>
    </row>
    <row r="650" spans="1:3" ht="12.75" customHeight="1" x14ac:dyDescent="0.2">
      <c r="A650" s="10"/>
      <c r="B650" s="1"/>
      <c r="C650" s="5"/>
    </row>
    <row r="651" spans="1:3" ht="12.75" customHeight="1" x14ac:dyDescent="0.2">
      <c r="A651" s="10"/>
      <c r="B651" s="1"/>
      <c r="C651" s="5"/>
    </row>
    <row r="652" spans="1:3" ht="12.75" customHeight="1" x14ac:dyDescent="0.2">
      <c r="A652" s="10"/>
      <c r="B652" s="1"/>
      <c r="C652" s="5"/>
    </row>
    <row r="653" spans="1:3" ht="12.75" customHeight="1" x14ac:dyDescent="0.2">
      <c r="A653" s="10"/>
      <c r="B653" s="1"/>
      <c r="C653" s="5"/>
    </row>
    <row r="654" spans="1:3" ht="12.75" customHeight="1" x14ac:dyDescent="0.2">
      <c r="A654" s="10"/>
      <c r="B654" s="1"/>
      <c r="C654" s="5"/>
    </row>
    <row r="655" spans="1:3" ht="12.75" customHeight="1" x14ac:dyDescent="0.2">
      <c r="A655" s="10"/>
      <c r="B655" s="1"/>
      <c r="C655" s="5"/>
    </row>
    <row r="656" spans="1:3" ht="12.75" customHeight="1" x14ac:dyDescent="0.2">
      <c r="A656" s="10"/>
      <c r="B656" s="1"/>
      <c r="C656" s="5"/>
    </row>
    <row r="657" spans="1:3" ht="12.75" customHeight="1" x14ac:dyDescent="0.2">
      <c r="A657" s="10"/>
      <c r="B657" s="1"/>
      <c r="C657" s="5"/>
    </row>
    <row r="658" spans="1:3" ht="12.75" customHeight="1" x14ac:dyDescent="0.2">
      <c r="A658" s="10"/>
      <c r="B658" s="1"/>
      <c r="C658" s="5"/>
    </row>
    <row r="659" spans="1:3" ht="12.75" customHeight="1" x14ac:dyDescent="0.2">
      <c r="A659" s="10"/>
      <c r="B659" s="1"/>
      <c r="C659" s="5"/>
    </row>
    <row r="660" spans="1:3" ht="12.75" customHeight="1" x14ac:dyDescent="0.2">
      <c r="A660" s="10"/>
      <c r="B660" s="1"/>
      <c r="C660" s="5"/>
    </row>
    <row r="661" spans="1:3" ht="12.75" customHeight="1" x14ac:dyDescent="0.2">
      <c r="A661" s="10"/>
      <c r="B661" s="1"/>
      <c r="C661" s="5"/>
    </row>
    <row r="662" spans="1:3" ht="12.75" customHeight="1" x14ac:dyDescent="0.2">
      <c r="A662" s="10"/>
      <c r="B662" s="1"/>
      <c r="C662" s="5"/>
    </row>
    <row r="663" spans="1:3" ht="12.75" customHeight="1" x14ac:dyDescent="0.2">
      <c r="A663" s="10"/>
      <c r="B663" s="1"/>
      <c r="C663" s="5"/>
    </row>
    <row r="664" spans="1:3" ht="12.75" customHeight="1" x14ac:dyDescent="0.2">
      <c r="A664" s="10"/>
      <c r="B664" s="1"/>
      <c r="C664" s="5"/>
    </row>
    <row r="665" spans="1:3" ht="12.75" customHeight="1" x14ac:dyDescent="0.2">
      <c r="A665" s="10"/>
      <c r="B665" s="1"/>
      <c r="C665" s="5"/>
    </row>
    <row r="666" spans="1:3" ht="12.75" customHeight="1" x14ac:dyDescent="0.2">
      <c r="A666" s="10"/>
      <c r="B666" s="1"/>
      <c r="C666" s="5"/>
    </row>
    <row r="667" spans="1:3" ht="12.75" customHeight="1" x14ac:dyDescent="0.2">
      <c r="A667" s="10"/>
      <c r="B667" s="1"/>
      <c r="C667" s="5"/>
    </row>
    <row r="668" spans="1:3" ht="12.75" customHeight="1" x14ac:dyDescent="0.2">
      <c r="A668" s="10"/>
      <c r="B668" s="1"/>
      <c r="C668" s="5"/>
    </row>
    <row r="669" spans="1:3" ht="12.75" customHeight="1" x14ac:dyDescent="0.2">
      <c r="A669" s="10"/>
      <c r="B669" s="1"/>
      <c r="C669" s="5"/>
    </row>
    <row r="670" spans="1:3" ht="12.75" customHeight="1" x14ac:dyDescent="0.2">
      <c r="A670" s="10"/>
      <c r="B670" s="1"/>
      <c r="C670" s="5"/>
    </row>
    <row r="671" spans="1:3" ht="12.75" customHeight="1" x14ac:dyDescent="0.2">
      <c r="A671" s="10"/>
      <c r="B671" s="1"/>
      <c r="C671" s="5"/>
    </row>
    <row r="672" spans="1:3" ht="12.75" customHeight="1" x14ac:dyDescent="0.2">
      <c r="A672" s="10"/>
      <c r="B672" s="1"/>
      <c r="C672" s="5"/>
    </row>
    <row r="673" spans="1:3" ht="12.75" customHeight="1" x14ac:dyDescent="0.2">
      <c r="A673" s="10"/>
      <c r="B673" s="1"/>
      <c r="C673" s="5"/>
    </row>
    <row r="674" spans="1:3" ht="12.75" customHeight="1" x14ac:dyDescent="0.2">
      <c r="A674" s="10"/>
      <c r="B674" s="1"/>
      <c r="C674" s="5"/>
    </row>
    <row r="675" spans="1:3" ht="12.75" customHeight="1" x14ac:dyDescent="0.2">
      <c r="A675" s="10"/>
      <c r="B675" s="1"/>
      <c r="C675" s="5"/>
    </row>
    <row r="676" spans="1:3" ht="12.75" customHeight="1" x14ac:dyDescent="0.2">
      <c r="A676" s="10"/>
      <c r="B676" s="1"/>
      <c r="C676" s="5"/>
    </row>
    <row r="677" spans="1:3" ht="12.75" customHeight="1" x14ac:dyDescent="0.2">
      <c r="A677" s="10"/>
      <c r="B677" s="1"/>
      <c r="C677" s="5"/>
    </row>
    <row r="678" spans="1:3" ht="12.75" customHeight="1" x14ac:dyDescent="0.2">
      <c r="A678" s="10"/>
      <c r="B678" s="1"/>
      <c r="C678" s="5"/>
    </row>
    <row r="679" spans="1:3" ht="12.75" customHeight="1" x14ac:dyDescent="0.2">
      <c r="A679" s="10"/>
      <c r="B679" s="1"/>
      <c r="C679" s="5"/>
    </row>
    <row r="680" spans="1:3" ht="12.75" customHeight="1" x14ac:dyDescent="0.2">
      <c r="A680" s="10"/>
      <c r="B680" s="1"/>
      <c r="C680" s="5"/>
    </row>
    <row r="681" spans="1:3" ht="12.75" customHeight="1" x14ac:dyDescent="0.2">
      <c r="A681" s="10"/>
      <c r="B681" s="1"/>
      <c r="C681" s="5"/>
    </row>
    <row r="682" spans="1:3" ht="12.75" customHeight="1" x14ac:dyDescent="0.2">
      <c r="A682" s="10"/>
      <c r="B682" s="1"/>
      <c r="C682" s="5"/>
    </row>
    <row r="683" spans="1:3" ht="12.75" customHeight="1" x14ac:dyDescent="0.2">
      <c r="A683" s="10"/>
      <c r="B683" s="1"/>
      <c r="C683" s="5"/>
    </row>
    <row r="684" spans="1:3" ht="12.75" customHeight="1" x14ac:dyDescent="0.2">
      <c r="A684" s="10"/>
      <c r="B684" s="1"/>
      <c r="C684" s="5"/>
    </row>
    <row r="685" spans="1:3" ht="12.75" customHeight="1" x14ac:dyDescent="0.2">
      <c r="A685" s="10"/>
      <c r="B685" s="1"/>
      <c r="C685" s="5"/>
    </row>
    <row r="686" spans="1:3" ht="12.75" customHeight="1" x14ac:dyDescent="0.2">
      <c r="A686" s="10"/>
      <c r="B686" s="1"/>
      <c r="C686" s="5"/>
    </row>
    <row r="687" spans="1:3" ht="12.75" customHeight="1" x14ac:dyDescent="0.2">
      <c r="A687" s="10"/>
      <c r="B687" s="1"/>
      <c r="C687" s="5"/>
    </row>
    <row r="688" spans="1:3" ht="12.75" customHeight="1" x14ac:dyDescent="0.2">
      <c r="A688" s="10"/>
      <c r="B688" s="1"/>
      <c r="C688" s="5"/>
    </row>
    <row r="689" spans="1:3" ht="12.75" customHeight="1" x14ac:dyDescent="0.2">
      <c r="A689" s="10"/>
      <c r="B689" s="1"/>
      <c r="C689" s="5"/>
    </row>
    <row r="690" spans="1:3" ht="12.75" customHeight="1" x14ac:dyDescent="0.2">
      <c r="A690" s="10"/>
      <c r="B690" s="1"/>
      <c r="C690" s="5"/>
    </row>
    <row r="691" spans="1:3" ht="12.75" customHeight="1" x14ac:dyDescent="0.2">
      <c r="A691" s="10"/>
      <c r="B691" s="1"/>
      <c r="C691" s="5"/>
    </row>
    <row r="692" spans="1:3" ht="12.75" customHeight="1" x14ac:dyDescent="0.2">
      <c r="A692" s="10"/>
      <c r="B692" s="1"/>
      <c r="C692" s="5"/>
    </row>
    <row r="693" spans="1:3" ht="12.75" customHeight="1" x14ac:dyDescent="0.2">
      <c r="A693" s="10"/>
      <c r="B693" s="1"/>
      <c r="C693" s="5"/>
    </row>
    <row r="694" spans="1:3" ht="12.75" customHeight="1" x14ac:dyDescent="0.2">
      <c r="A694" s="10"/>
      <c r="B694" s="1"/>
      <c r="C694" s="5"/>
    </row>
    <row r="695" spans="1:3" ht="12.75" customHeight="1" x14ac:dyDescent="0.2">
      <c r="A695" s="10"/>
      <c r="B695" s="1"/>
      <c r="C695" s="5"/>
    </row>
    <row r="696" spans="1:3" ht="12.75" customHeight="1" x14ac:dyDescent="0.2">
      <c r="A696" s="10"/>
      <c r="B696" s="1"/>
      <c r="C696" s="5"/>
    </row>
    <row r="697" spans="1:3" ht="12.75" customHeight="1" x14ac:dyDescent="0.2">
      <c r="A697" s="10"/>
      <c r="B697" s="1"/>
      <c r="C697" s="5"/>
    </row>
    <row r="698" spans="1:3" ht="12.75" customHeight="1" x14ac:dyDescent="0.2">
      <c r="A698" s="10"/>
      <c r="B698" s="1"/>
      <c r="C698" s="5"/>
    </row>
    <row r="699" spans="1:3" ht="12.75" customHeight="1" x14ac:dyDescent="0.2">
      <c r="A699" s="10"/>
      <c r="B699" s="1"/>
      <c r="C699" s="5"/>
    </row>
    <row r="700" spans="1:3" ht="12.75" customHeight="1" x14ac:dyDescent="0.2">
      <c r="A700" s="10"/>
      <c r="B700" s="1"/>
      <c r="C700" s="5"/>
    </row>
    <row r="701" spans="1:3" ht="12.75" customHeight="1" x14ac:dyDescent="0.2">
      <c r="A701" s="10"/>
      <c r="B701" s="1"/>
      <c r="C701" s="5"/>
    </row>
    <row r="702" spans="1:3" ht="12.75" customHeight="1" x14ac:dyDescent="0.2">
      <c r="A702" s="10"/>
      <c r="B702" s="1"/>
      <c r="C702" s="5"/>
    </row>
    <row r="703" spans="1:3" ht="12.75" customHeight="1" x14ac:dyDescent="0.2">
      <c r="A703" s="10"/>
      <c r="B703" s="1"/>
      <c r="C703" s="5"/>
    </row>
    <row r="704" spans="1:3" ht="12.75" customHeight="1" x14ac:dyDescent="0.2">
      <c r="A704" s="10"/>
      <c r="B704" s="1"/>
      <c r="C704" s="5"/>
    </row>
    <row r="705" spans="1:3" ht="12.75" customHeight="1" x14ac:dyDescent="0.2">
      <c r="A705" s="10"/>
      <c r="B705" s="1"/>
      <c r="C705" s="5"/>
    </row>
    <row r="706" spans="1:3" ht="12.75" customHeight="1" x14ac:dyDescent="0.2">
      <c r="A706" s="10"/>
      <c r="B706" s="1"/>
      <c r="C706" s="5"/>
    </row>
    <row r="707" spans="1:3" ht="12.75" customHeight="1" x14ac:dyDescent="0.2">
      <c r="A707" s="10"/>
      <c r="B707" s="1"/>
      <c r="C707" s="5"/>
    </row>
    <row r="708" spans="1:3" ht="12.75" customHeight="1" x14ac:dyDescent="0.2">
      <c r="A708" s="10"/>
      <c r="B708" s="1"/>
      <c r="C708" s="5"/>
    </row>
    <row r="709" spans="1:3" ht="12.75" customHeight="1" x14ac:dyDescent="0.2">
      <c r="A709" s="10"/>
      <c r="B709" s="1"/>
      <c r="C709" s="5"/>
    </row>
    <row r="710" spans="1:3" ht="12.75" customHeight="1" x14ac:dyDescent="0.2">
      <c r="A710" s="10"/>
      <c r="B710" s="1"/>
      <c r="C710" s="5"/>
    </row>
    <row r="711" spans="1:3" ht="12.75" customHeight="1" x14ac:dyDescent="0.2">
      <c r="A711" s="10"/>
      <c r="B711" s="1"/>
      <c r="C711" s="5"/>
    </row>
    <row r="712" spans="1:3" ht="12.75" customHeight="1" x14ac:dyDescent="0.2">
      <c r="A712" s="10"/>
      <c r="B712" s="1"/>
      <c r="C712" s="5"/>
    </row>
    <row r="713" spans="1:3" ht="12.75" customHeight="1" x14ac:dyDescent="0.2">
      <c r="A713" s="10"/>
      <c r="B713" s="1"/>
      <c r="C713" s="5"/>
    </row>
    <row r="714" spans="1:3" ht="12.75" customHeight="1" x14ac:dyDescent="0.2">
      <c r="A714" s="10"/>
      <c r="B714" s="1"/>
      <c r="C714" s="5"/>
    </row>
    <row r="715" spans="1:3" ht="12.75" customHeight="1" x14ac:dyDescent="0.2">
      <c r="A715" s="10"/>
      <c r="B715" s="1"/>
      <c r="C715" s="5"/>
    </row>
    <row r="716" spans="1:3" ht="12.75" customHeight="1" x14ac:dyDescent="0.2">
      <c r="A716" s="10"/>
      <c r="B716" s="1"/>
      <c r="C716" s="5"/>
    </row>
    <row r="717" spans="1:3" ht="12.75" customHeight="1" x14ac:dyDescent="0.2">
      <c r="A717" s="10"/>
      <c r="B717" s="1"/>
      <c r="C717" s="5"/>
    </row>
    <row r="718" spans="1:3" ht="12.75" customHeight="1" x14ac:dyDescent="0.2">
      <c r="A718" s="10"/>
      <c r="B718" s="1"/>
      <c r="C718" s="5"/>
    </row>
    <row r="719" spans="1:3" ht="12.75" customHeight="1" x14ac:dyDescent="0.2">
      <c r="A719" s="10"/>
      <c r="B719" s="1"/>
      <c r="C719" s="5"/>
    </row>
    <row r="720" spans="1:3" ht="12.75" customHeight="1" x14ac:dyDescent="0.2">
      <c r="A720" s="10"/>
      <c r="B720" s="1"/>
      <c r="C720" s="5"/>
    </row>
    <row r="721" spans="1:3" ht="12.75" customHeight="1" x14ac:dyDescent="0.2">
      <c r="A721" s="10"/>
      <c r="B721" s="1"/>
      <c r="C721" s="5"/>
    </row>
    <row r="722" spans="1:3" ht="12.75" customHeight="1" x14ac:dyDescent="0.2">
      <c r="A722" s="10"/>
      <c r="B722" s="1"/>
      <c r="C722" s="5"/>
    </row>
    <row r="723" spans="1:3" ht="12.75" customHeight="1" x14ac:dyDescent="0.2">
      <c r="A723" s="10"/>
      <c r="B723" s="1"/>
      <c r="C723" s="5"/>
    </row>
    <row r="724" spans="1:3" ht="12.75" customHeight="1" x14ac:dyDescent="0.2">
      <c r="A724" s="10"/>
      <c r="B724" s="1"/>
      <c r="C724" s="5"/>
    </row>
    <row r="725" spans="1:3" ht="12.75" customHeight="1" x14ac:dyDescent="0.2">
      <c r="A725" s="10"/>
      <c r="B725" s="1"/>
      <c r="C725" s="5"/>
    </row>
    <row r="726" spans="1:3" ht="12.75" customHeight="1" x14ac:dyDescent="0.2">
      <c r="A726" s="10"/>
      <c r="B726" s="1"/>
      <c r="C726" s="5"/>
    </row>
    <row r="727" spans="1:3" ht="12.75" customHeight="1" x14ac:dyDescent="0.2">
      <c r="A727" s="10"/>
      <c r="B727" s="1"/>
      <c r="C727" s="5"/>
    </row>
    <row r="728" spans="1:3" ht="12.75" customHeight="1" x14ac:dyDescent="0.2">
      <c r="A728" s="10"/>
      <c r="B728" s="1"/>
      <c r="C728" s="5"/>
    </row>
    <row r="729" spans="1:3" ht="12.75" customHeight="1" x14ac:dyDescent="0.2">
      <c r="A729" s="10"/>
      <c r="B729" s="1"/>
      <c r="C729" s="5"/>
    </row>
    <row r="730" spans="1:3" ht="12.75" customHeight="1" x14ac:dyDescent="0.2">
      <c r="A730" s="10"/>
      <c r="B730" s="1"/>
      <c r="C730" s="5"/>
    </row>
    <row r="731" spans="1:3" ht="12.75" customHeight="1" x14ac:dyDescent="0.2">
      <c r="A731" s="10"/>
      <c r="B731" s="1"/>
      <c r="C731" s="5"/>
    </row>
    <row r="732" spans="1:3" ht="12.75" customHeight="1" x14ac:dyDescent="0.2">
      <c r="A732" s="10"/>
      <c r="B732" s="1"/>
      <c r="C732" s="5"/>
    </row>
    <row r="733" spans="1:3" ht="12.75" customHeight="1" x14ac:dyDescent="0.2">
      <c r="A733" s="10"/>
      <c r="B733" s="1"/>
      <c r="C733" s="5"/>
    </row>
    <row r="734" spans="1:3" ht="12.75" customHeight="1" x14ac:dyDescent="0.2">
      <c r="A734" s="10"/>
      <c r="B734" s="1"/>
      <c r="C734" s="5"/>
    </row>
    <row r="735" spans="1:3" ht="12.75" customHeight="1" x14ac:dyDescent="0.2">
      <c r="A735" s="10"/>
      <c r="B735" s="1"/>
      <c r="C735" s="5"/>
    </row>
    <row r="736" spans="1:3" ht="12.75" customHeight="1" x14ac:dyDescent="0.2">
      <c r="A736" s="10"/>
      <c r="B736" s="1"/>
      <c r="C736" s="5"/>
    </row>
    <row r="737" spans="1:3" ht="12.75" customHeight="1" x14ac:dyDescent="0.2">
      <c r="A737" s="10"/>
      <c r="B737" s="1"/>
      <c r="C737" s="5"/>
    </row>
    <row r="738" spans="1:3" ht="12.75" customHeight="1" x14ac:dyDescent="0.2">
      <c r="A738" s="10"/>
      <c r="B738" s="1"/>
      <c r="C738" s="5"/>
    </row>
    <row r="739" spans="1:3" ht="12.75" customHeight="1" x14ac:dyDescent="0.2">
      <c r="A739" s="10"/>
      <c r="B739" s="1"/>
      <c r="C739" s="5"/>
    </row>
    <row r="740" spans="1:3" ht="12.75" customHeight="1" x14ac:dyDescent="0.2">
      <c r="A740" s="10"/>
      <c r="B740" s="1"/>
      <c r="C740" s="5"/>
    </row>
    <row r="741" spans="1:3" ht="12.75" customHeight="1" x14ac:dyDescent="0.2">
      <c r="A741" s="10"/>
      <c r="B741" s="1"/>
      <c r="C741" s="5"/>
    </row>
    <row r="742" spans="1:3" ht="12.75" customHeight="1" x14ac:dyDescent="0.2">
      <c r="A742" s="10"/>
      <c r="B742" s="1"/>
      <c r="C742" s="5"/>
    </row>
    <row r="743" spans="1:3" ht="12.75" customHeight="1" x14ac:dyDescent="0.2">
      <c r="A743" s="10"/>
      <c r="B743" s="1"/>
      <c r="C743" s="5"/>
    </row>
    <row r="744" spans="1:3" ht="12.75" customHeight="1" x14ac:dyDescent="0.2">
      <c r="A744" s="10"/>
      <c r="B744" s="1"/>
      <c r="C744" s="5"/>
    </row>
    <row r="745" spans="1:3" ht="12.75" customHeight="1" x14ac:dyDescent="0.2">
      <c r="A745" s="10"/>
      <c r="B745" s="1"/>
      <c r="C745" s="5"/>
    </row>
    <row r="746" spans="1:3" ht="12.75" customHeight="1" x14ac:dyDescent="0.2">
      <c r="A746" s="10"/>
      <c r="B746" s="1"/>
      <c r="C746" s="5"/>
    </row>
    <row r="747" spans="1:3" ht="12.75" customHeight="1" x14ac:dyDescent="0.2">
      <c r="A747" s="10"/>
      <c r="B747" s="1"/>
      <c r="C747" s="5"/>
    </row>
    <row r="748" spans="1:3" ht="12.75" customHeight="1" x14ac:dyDescent="0.2">
      <c r="A748" s="10"/>
      <c r="B748" s="1"/>
      <c r="C748" s="5"/>
    </row>
    <row r="749" spans="1:3" ht="12.75" customHeight="1" x14ac:dyDescent="0.2">
      <c r="A749" s="10"/>
      <c r="B749" s="1"/>
      <c r="C749" s="5"/>
    </row>
    <row r="750" spans="1:3" ht="12.75" customHeight="1" x14ac:dyDescent="0.2">
      <c r="A750" s="10"/>
      <c r="B750" s="1"/>
      <c r="C750" s="5"/>
    </row>
    <row r="751" spans="1:3" ht="12.75" customHeight="1" x14ac:dyDescent="0.2">
      <c r="A751" s="10"/>
      <c r="B751" s="1"/>
      <c r="C751" s="5"/>
    </row>
    <row r="752" spans="1:3" ht="12.75" customHeight="1" x14ac:dyDescent="0.2">
      <c r="A752" s="10"/>
      <c r="B752" s="1"/>
      <c r="C752" s="5"/>
    </row>
    <row r="753" spans="1:3" ht="12.75" customHeight="1" x14ac:dyDescent="0.2">
      <c r="A753" s="10"/>
      <c r="B753" s="1"/>
      <c r="C753" s="5"/>
    </row>
    <row r="754" spans="1:3" ht="12.75" customHeight="1" x14ac:dyDescent="0.2">
      <c r="A754" s="10"/>
      <c r="B754" s="1"/>
      <c r="C754" s="5"/>
    </row>
    <row r="755" spans="1:3" ht="12.75" customHeight="1" x14ac:dyDescent="0.2">
      <c r="A755" s="10"/>
      <c r="B755" s="1"/>
      <c r="C755" s="5"/>
    </row>
    <row r="756" spans="1:3" ht="12.75" customHeight="1" x14ac:dyDescent="0.2">
      <c r="A756" s="10"/>
      <c r="B756" s="1"/>
      <c r="C756" s="5"/>
    </row>
    <row r="757" spans="1:3" ht="12.75" customHeight="1" x14ac:dyDescent="0.2">
      <c r="A757" s="10"/>
      <c r="B757" s="1"/>
      <c r="C757" s="5"/>
    </row>
    <row r="758" spans="1:3" ht="12.75" customHeight="1" x14ac:dyDescent="0.2">
      <c r="A758" s="10"/>
      <c r="B758" s="1"/>
      <c r="C758" s="5"/>
    </row>
    <row r="759" spans="1:3" ht="12.75" customHeight="1" x14ac:dyDescent="0.2">
      <c r="A759" s="10"/>
      <c r="B759" s="1"/>
      <c r="C759" s="5"/>
    </row>
    <row r="760" spans="1:3" ht="12.75" customHeight="1" x14ac:dyDescent="0.2">
      <c r="A760" s="10"/>
      <c r="B760" s="1"/>
      <c r="C760" s="5"/>
    </row>
    <row r="761" spans="1:3" ht="12.75" customHeight="1" x14ac:dyDescent="0.2">
      <c r="A761" s="10"/>
      <c r="B761" s="1"/>
      <c r="C761" s="5"/>
    </row>
    <row r="762" spans="1:3" ht="12.75" customHeight="1" x14ac:dyDescent="0.2">
      <c r="A762" s="10"/>
      <c r="B762" s="1"/>
      <c r="C762" s="5"/>
    </row>
    <row r="763" spans="1:3" ht="12.75" customHeight="1" x14ac:dyDescent="0.2">
      <c r="A763" s="10"/>
      <c r="B763" s="1"/>
      <c r="C763" s="5"/>
    </row>
    <row r="764" spans="1:3" ht="12.75" customHeight="1" x14ac:dyDescent="0.2">
      <c r="A764" s="10"/>
      <c r="B764" s="1"/>
      <c r="C764" s="5"/>
    </row>
    <row r="765" spans="1:3" ht="12.75" customHeight="1" x14ac:dyDescent="0.2">
      <c r="A765" s="10"/>
      <c r="B765" s="1"/>
      <c r="C765" s="5"/>
    </row>
    <row r="766" spans="1:3" ht="12.75" customHeight="1" x14ac:dyDescent="0.2">
      <c r="A766" s="10"/>
      <c r="B766" s="1"/>
      <c r="C766" s="5"/>
    </row>
    <row r="767" spans="1:3" ht="12.75" customHeight="1" x14ac:dyDescent="0.2">
      <c r="A767" s="10"/>
      <c r="B767" s="1"/>
      <c r="C767" s="5"/>
    </row>
    <row r="768" spans="1:3" ht="12.75" customHeight="1" x14ac:dyDescent="0.2">
      <c r="A768" s="10"/>
      <c r="B768" s="1"/>
      <c r="C768" s="5"/>
    </row>
    <row r="769" spans="1:3" ht="12.75" customHeight="1" x14ac:dyDescent="0.2">
      <c r="A769" s="10"/>
      <c r="B769" s="1"/>
      <c r="C769" s="5"/>
    </row>
    <row r="770" spans="1:3" ht="12.75" customHeight="1" x14ac:dyDescent="0.2">
      <c r="A770" s="10"/>
      <c r="B770" s="1"/>
      <c r="C770" s="5"/>
    </row>
    <row r="771" spans="1:3" ht="12.75" customHeight="1" x14ac:dyDescent="0.2">
      <c r="A771" s="10"/>
      <c r="B771" s="1"/>
      <c r="C771" s="5"/>
    </row>
    <row r="772" spans="1:3" ht="12.75" customHeight="1" x14ac:dyDescent="0.2">
      <c r="A772" s="10"/>
      <c r="B772" s="1"/>
      <c r="C772" s="5"/>
    </row>
    <row r="773" spans="1:3" ht="12.75" customHeight="1" x14ac:dyDescent="0.2">
      <c r="A773" s="10"/>
      <c r="B773" s="1"/>
      <c r="C773" s="5"/>
    </row>
    <row r="774" spans="1:3" ht="12.75" customHeight="1" x14ac:dyDescent="0.2">
      <c r="A774" s="10"/>
      <c r="B774" s="1"/>
      <c r="C774" s="5"/>
    </row>
    <row r="775" spans="1:3" ht="12.75" customHeight="1" x14ac:dyDescent="0.2">
      <c r="A775" s="10"/>
      <c r="B775" s="1"/>
      <c r="C775" s="5"/>
    </row>
    <row r="776" spans="1:3" ht="12.75" customHeight="1" x14ac:dyDescent="0.2">
      <c r="A776" s="10"/>
      <c r="B776" s="1"/>
      <c r="C776" s="5"/>
    </row>
    <row r="777" spans="1:3" ht="12.75" customHeight="1" x14ac:dyDescent="0.2">
      <c r="A777" s="10"/>
      <c r="B777" s="1"/>
      <c r="C777" s="5"/>
    </row>
    <row r="778" spans="1:3" ht="12.75" customHeight="1" x14ac:dyDescent="0.2">
      <c r="A778" s="10"/>
      <c r="B778" s="1"/>
      <c r="C778" s="5"/>
    </row>
    <row r="779" spans="1:3" ht="12.75" customHeight="1" x14ac:dyDescent="0.2">
      <c r="A779" s="10"/>
      <c r="B779" s="1"/>
      <c r="C779" s="5"/>
    </row>
    <row r="780" spans="1:3" ht="12.75" customHeight="1" x14ac:dyDescent="0.2">
      <c r="A780" s="10"/>
      <c r="B780" s="1"/>
      <c r="C780" s="5"/>
    </row>
    <row r="781" spans="1:3" ht="12.75" customHeight="1" x14ac:dyDescent="0.2">
      <c r="A781" s="10"/>
      <c r="B781" s="1"/>
      <c r="C781" s="5"/>
    </row>
    <row r="782" spans="1:3" ht="12.75" customHeight="1" x14ac:dyDescent="0.2">
      <c r="A782" s="10"/>
      <c r="B782" s="1"/>
      <c r="C782" s="5"/>
    </row>
    <row r="783" spans="1:3" ht="12.75" customHeight="1" x14ac:dyDescent="0.2">
      <c r="A783" s="10"/>
      <c r="B783" s="1"/>
      <c r="C783" s="5"/>
    </row>
    <row r="784" spans="1:3" ht="12.75" customHeight="1" x14ac:dyDescent="0.2">
      <c r="A784" s="10"/>
      <c r="B784" s="1"/>
      <c r="C784" s="5"/>
    </row>
    <row r="785" spans="1:3" ht="12.75" customHeight="1" x14ac:dyDescent="0.2">
      <c r="A785" s="10"/>
      <c r="B785" s="1"/>
      <c r="C785" s="5"/>
    </row>
    <row r="786" spans="1:3" ht="12.75" customHeight="1" x14ac:dyDescent="0.2">
      <c r="A786" s="10"/>
      <c r="B786" s="1"/>
      <c r="C786" s="5"/>
    </row>
    <row r="787" spans="1:3" ht="12.75" customHeight="1" x14ac:dyDescent="0.2">
      <c r="A787" s="10"/>
      <c r="B787" s="1"/>
      <c r="C787" s="5"/>
    </row>
    <row r="788" spans="1:3" ht="12.75" customHeight="1" x14ac:dyDescent="0.2">
      <c r="A788" s="10"/>
      <c r="B788" s="1"/>
      <c r="C788" s="5"/>
    </row>
    <row r="789" spans="1:3" ht="12.75" customHeight="1" x14ac:dyDescent="0.2">
      <c r="A789" s="10"/>
      <c r="B789" s="1"/>
      <c r="C789" s="5"/>
    </row>
    <row r="790" spans="1:3" ht="12.75" customHeight="1" x14ac:dyDescent="0.2">
      <c r="A790" s="10"/>
      <c r="B790" s="1"/>
      <c r="C790" s="5"/>
    </row>
    <row r="791" spans="1:3" ht="12.75" customHeight="1" x14ac:dyDescent="0.2">
      <c r="A791" s="10"/>
      <c r="B791" s="1"/>
      <c r="C791" s="5"/>
    </row>
    <row r="792" spans="1:3" ht="12.75" customHeight="1" x14ac:dyDescent="0.2">
      <c r="A792" s="10"/>
      <c r="B792" s="1"/>
      <c r="C792" s="5"/>
    </row>
    <row r="793" spans="1:3" ht="12.75" customHeight="1" x14ac:dyDescent="0.2">
      <c r="A793" s="10"/>
      <c r="B793" s="1"/>
      <c r="C793" s="5"/>
    </row>
    <row r="794" spans="1:3" ht="12.75" customHeight="1" x14ac:dyDescent="0.2">
      <c r="A794" s="10"/>
      <c r="B794" s="1"/>
      <c r="C794" s="5"/>
    </row>
    <row r="795" spans="1:3" ht="12.75" customHeight="1" x14ac:dyDescent="0.2">
      <c r="A795" s="10"/>
      <c r="B795" s="1"/>
      <c r="C795" s="5"/>
    </row>
    <row r="796" spans="1:3" ht="12.75" customHeight="1" x14ac:dyDescent="0.2">
      <c r="A796" s="10"/>
      <c r="B796" s="1"/>
      <c r="C796" s="5"/>
    </row>
    <row r="797" spans="1:3" ht="12.75" customHeight="1" x14ac:dyDescent="0.2">
      <c r="A797" s="10"/>
      <c r="B797" s="1"/>
      <c r="C797" s="5"/>
    </row>
    <row r="798" spans="1:3" ht="12.75" customHeight="1" x14ac:dyDescent="0.2">
      <c r="A798" s="10"/>
      <c r="B798" s="1"/>
      <c r="C798" s="5"/>
    </row>
    <row r="799" spans="1:3" ht="12.75" customHeight="1" x14ac:dyDescent="0.2">
      <c r="A799" s="10"/>
      <c r="B799" s="1"/>
      <c r="C799" s="5"/>
    </row>
    <row r="800" spans="1:3" ht="12.75" customHeight="1" x14ac:dyDescent="0.2">
      <c r="A800" s="10"/>
      <c r="B800" s="1"/>
      <c r="C800" s="5"/>
    </row>
    <row r="801" spans="1:3" ht="12.75" customHeight="1" x14ac:dyDescent="0.2">
      <c r="A801" s="10"/>
      <c r="B801" s="1"/>
      <c r="C801" s="5"/>
    </row>
    <row r="802" spans="1:3" ht="12.75" customHeight="1" x14ac:dyDescent="0.2">
      <c r="A802" s="10"/>
      <c r="B802" s="1"/>
      <c r="C802" s="5"/>
    </row>
    <row r="803" spans="1:3" ht="12.75" customHeight="1" x14ac:dyDescent="0.2">
      <c r="A803" s="10"/>
      <c r="B803" s="1"/>
      <c r="C803" s="5"/>
    </row>
    <row r="804" spans="1:3" ht="12.75" customHeight="1" x14ac:dyDescent="0.2">
      <c r="A804" s="10"/>
      <c r="B804" s="1"/>
      <c r="C804" s="5"/>
    </row>
    <row r="805" spans="1:3" ht="12.75" customHeight="1" x14ac:dyDescent="0.2">
      <c r="A805" s="10"/>
      <c r="B805" s="1"/>
      <c r="C805" s="5"/>
    </row>
    <row r="806" spans="1:3" ht="12.75" customHeight="1" x14ac:dyDescent="0.2">
      <c r="A806" s="10"/>
      <c r="B806" s="1"/>
      <c r="C806" s="5"/>
    </row>
    <row r="807" spans="1:3" ht="12.75" customHeight="1" x14ac:dyDescent="0.2">
      <c r="A807" s="10"/>
      <c r="B807" s="1"/>
      <c r="C807" s="5"/>
    </row>
    <row r="808" spans="1:3" ht="12.75" customHeight="1" x14ac:dyDescent="0.2">
      <c r="A808" s="10"/>
      <c r="B808" s="1"/>
      <c r="C808" s="5"/>
    </row>
    <row r="809" spans="1:3" ht="12.75" customHeight="1" x14ac:dyDescent="0.2">
      <c r="A809" s="10"/>
      <c r="B809" s="1"/>
      <c r="C809" s="5"/>
    </row>
    <row r="810" spans="1:3" ht="12.75" customHeight="1" x14ac:dyDescent="0.2">
      <c r="A810" s="10"/>
      <c r="B810" s="1"/>
      <c r="C810" s="5"/>
    </row>
    <row r="811" spans="1:3" ht="12.75" customHeight="1" x14ac:dyDescent="0.2">
      <c r="A811" s="10"/>
      <c r="B811" s="1"/>
      <c r="C811" s="5"/>
    </row>
    <row r="812" spans="1:3" ht="12.75" customHeight="1" x14ac:dyDescent="0.2">
      <c r="A812" s="10"/>
      <c r="B812" s="1"/>
      <c r="C812" s="5"/>
    </row>
    <row r="813" spans="1:3" ht="12.75" customHeight="1" x14ac:dyDescent="0.2">
      <c r="A813" s="10"/>
      <c r="B813" s="1"/>
      <c r="C813" s="5"/>
    </row>
    <row r="814" spans="1:3" ht="12.75" customHeight="1" x14ac:dyDescent="0.2">
      <c r="A814" s="10"/>
      <c r="B814" s="1"/>
      <c r="C814" s="5"/>
    </row>
    <row r="815" spans="1:3" ht="12.75" customHeight="1" x14ac:dyDescent="0.2">
      <c r="A815" s="10"/>
      <c r="B815" s="1"/>
      <c r="C815" s="5"/>
    </row>
    <row r="816" spans="1:3" ht="12.75" customHeight="1" x14ac:dyDescent="0.2">
      <c r="A816" s="10"/>
      <c r="B816" s="1"/>
      <c r="C816" s="5"/>
    </row>
    <row r="817" spans="1:3" ht="12.75" customHeight="1" x14ac:dyDescent="0.2">
      <c r="A817" s="10"/>
      <c r="B817" s="1"/>
      <c r="C817" s="5"/>
    </row>
    <row r="818" spans="1:3" ht="12.75" customHeight="1" x14ac:dyDescent="0.2">
      <c r="A818" s="10"/>
      <c r="B818" s="1"/>
      <c r="C818" s="5"/>
    </row>
    <row r="819" spans="1:3" ht="12.75" customHeight="1" x14ac:dyDescent="0.2">
      <c r="A819" s="10"/>
      <c r="B819" s="1"/>
      <c r="C819" s="5"/>
    </row>
    <row r="820" spans="1:3" ht="12.75" customHeight="1" x14ac:dyDescent="0.2">
      <c r="A820" s="10"/>
      <c r="B820" s="1"/>
      <c r="C820" s="5"/>
    </row>
    <row r="821" spans="1:3" ht="12.75" customHeight="1" x14ac:dyDescent="0.2">
      <c r="A821" s="10"/>
      <c r="B821" s="1"/>
      <c r="C821" s="5"/>
    </row>
    <row r="822" spans="1:3" ht="12.75" customHeight="1" x14ac:dyDescent="0.2">
      <c r="A822" s="10"/>
      <c r="B822" s="1"/>
      <c r="C822" s="5"/>
    </row>
    <row r="823" spans="1:3" ht="12.75" customHeight="1" x14ac:dyDescent="0.2">
      <c r="A823" s="10"/>
      <c r="B823" s="1"/>
      <c r="C823" s="5"/>
    </row>
    <row r="824" spans="1:3" ht="12.75" customHeight="1" x14ac:dyDescent="0.2">
      <c r="A824" s="10"/>
      <c r="B824" s="1"/>
      <c r="C824" s="5"/>
    </row>
    <row r="825" spans="1:3" ht="12.75" customHeight="1" x14ac:dyDescent="0.2">
      <c r="A825" s="10"/>
      <c r="B825" s="1"/>
      <c r="C825" s="5"/>
    </row>
    <row r="826" spans="1:3" ht="12.75" customHeight="1" x14ac:dyDescent="0.2">
      <c r="A826" s="10"/>
      <c r="B826" s="1"/>
      <c r="C826" s="5"/>
    </row>
    <row r="827" spans="1:3" ht="12.75" customHeight="1" x14ac:dyDescent="0.2">
      <c r="A827" s="10"/>
      <c r="B827" s="1"/>
      <c r="C827" s="5"/>
    </row>
    <row r="828" spans="1:3" ht="12.75" customHeight="1" x14ac:dyDescent="0.2">
      <c r="A828" s="10"/>
      <c r="B828" s="1"/>
      <c r="C828" s="5"/>
    </row>
    <row r="829" spans="1:3" ht="12.75" customHeight="1" x14ac:dyDescent="0.2">
      <c r="A829" s="10"/>
      <c r="B829" s="1"/>
      <c r="C829" s="5"/>
    </row>
    <row r="830" spans="1:3" ht="12.75" customHeight="1" x14ac:dyDescent="0.2">
      <c r="A830" s="10"/>
      <c r="B830" s="1"/>
      <c r="C830" s="5"/>
    </row>
    <row r="831" spans="1:3" ht="12.75" customHeight="1" x14ac:dyDescent="0.2">
      <c r="A831" s="10"/>
      <c r="B831" s="1"/>
      <c r="C831" s="5"/>
    </row>
    <row r="832" spans="1:3" ht="12.75" customHeight="1" x14ac:dyDescent="0.2">
      <c r="A832" s="10"/>
      <c r="B832" s="1"/>
      <c r="C832" s="5"/>
    </row>
    <row r="833" spans="1:3" ht="12.75" customHeight="1" x14ac:dyDescent="0.2">
      <c r="A833" s="10"/>
      <c r="B833" s="1"/>
      <c r="C833" s="5"/>
    </row>
    <row r="834" spans="1:3" ht="12.75" customHeight="1" x14ac:dyDescent="0.2">
      <c r="A834" s="10"/>
      <c r="B834" s="1"/>
      <c r="C834" s="5"/>
    </row>
    <row r="835" spans="1:3" ht="12.75" customHeight="1" x14ac:dyDescent="0.2">
      <c r="A835" s="10"/>
      <c r="B835" s="1"/>
      <c r="C835" s="5"/>
    </row>
    <row r="836" spans="1:3" ht="12.75" customHeight="1" x14ac:dyDescent="0.2">
      <c r="A836" s="10"/>
      <c r="B836" s="1"/>
      <c r="C836" s="5"/>
    </row>
    <row r="837" spans="1:3" ht="12.75" customHeight="1" x14ac:dyDescent="0.2">
      <c r="A837" s="10"/>
      <c r="B837" s="1"/>
      <c r="C837" s="5"/>
    </row>
    <row r="838" spans="1:3" ht="12.75" customHeight="1" x14ac:dyDescent="0.2">
      <c r="A838" s="10"/>
      <c r="B838" s="1"/>
      <c r="C838" s="5"/>
    </row>
    <row r="839" spans="1:3" ht="12.75" customHeight="1" x14ac:dyDescent="0.2">
      <c r="A839" s="10"/>
      <c r="B839" s="1"/>
      <c r="C839" s="5"/>
    </row>
    <row r="840" spans="1:3" ht="12.75" customHeight="1" x14ac:dyDescent="0.2">
      <c r="A840" s="10"/>
      <c r="B840" s="1"/>
      <c r="C840" s="5"/>
    </row>
    <row r="841" spans="1:3" ht="12.75" customHeight="1" x14ac:dyDescent="0.2">
      <c r="A841" s="10"/>
      <c r="B841" s="1"/>
      <c r="C841" s="5"/>
    </row>
    <row r="842" spans="1:3" ht="12.75" customHeight="1" x14ac:dyDescent="0.2">
      <c r="A842" s="10"/>
      <c r="B842" s="1"/>
      <c r="C842" s="5"/>
    </row>
    <row r="843" spans="1:3" ht="12.75" customHeight="1" x14ac:dyDescent="0.2">
      <c r="A843" s="10"/>
      <c r="B843" s="1"/>
      <c r="C843" s="5"/>
    </row>
    <row r="844" spans="1:3" ht="12.75" customHeight="1" x14ac:dyDescent="0.2">
      <c r="A844" s="10"/>
      <c r="B844" s="1"/>
      <c r="C844" s="5"/>
    </row>
    <row r="845" spans="1:3" ht="12.75" customHeight="1" x14ac:dyDescent="0.2">
      <c r="A845" s="10"/>
      <c r="B845" s="1"/>
      <c r="C845" s="5"/>
    </row>
    <row r="846" spans="1:3" ht="12.75" customHeight="1" x14ac:dyDescent="0.2">
      <c r="A846" s="10"/>
      <c r="B846" s="1"/>
      <c r="C846" s="5"/>
    </row>
    <row r="847" spans="1:3" ht="12.75" customHeight="1" x14ac:dyDescent="0.2">
      <c r="A847" s="10"/>
      <c r="B847" s="1"/>
      <c r="C847" s="5"/>
    </row>
    <row r="848" spans="1:3" ht="12.75" customHeight="1" x14ac:dyDescent="0.2">
      <c r="A848" s="10"/>
      <c r="B848" s="1"/>
      <c r="C848" s="5"/>
    </row>
    <row r="849" spans="1:3" ht="12.75" customHeight="1" x14ac:dyDescent="0.2">
      <c r="A849" s="10"/>
      <c r="B849" s="1"/>
      <c r="C849" s="5"/>
    </row>
    <row r="850" spans="1:3" ht="12.75" customHeight="1" x14ac:dyDescent="0.2">
      <c r="A850" s="10"/>
      <c r="B850" s="1"/>
      <c r="C850" s="5"/>
    </row>
    <row r="851" spans="1:3" ht="12.75" customHeight="1" x14ac:dyDescent="0.2">
      <c r="A851" s="10"/>
      <c r="B851" s="1"/>
      <c r="C851" s="5"/>
    </row>
    <row r="852" spans="1:3" ht="12.75" customHeight="1" x14ac:dyDescent="0.2">
      <c r="A852" s="10"/>
      <c r="B852" s="1"/>
      <c r="C852" s="5"/>
    </row>
    <row r="853" spans="1:3" ht="12.75" customHeight="1" x14ac:dyDescent="0.2">
      <c r="A853" s="10"/>
      <c r="B853" s="1"/>
      <c r="C853" s="5"/>
    </row>
    <row r="854" spans="1:3" ht="12.75" customHeight="1" x14ac:dyDescent="0.2">
      <c r="A854" s="10"/>
      <c r="B854" s="1"/>
      <c r="C854" s="5"/>
    </row>
    <row r="855" spans="1:3" ht="12.75" customHeight="1" x14ac:dyDescent="0.2">
      <c r="A855" s="10"/>
      <c r="B855" s="1"/>
      <c r="C855" s="5"/>
    </row>
    <row r="856" spans="1:3" ht="12.75" customHeight="1" x14ac:dyDescent="0.2">
      <c r="A856" s="10"/>
      <c r="B856" s="1"/>
      <c r="C856" s="5"/>
    </row>
    <row r="857" spans="1:3" ht="12.75" customHeight="1" x14ac:dyDescent="0.2">
      <c r="A857" s="10"/>
      <c r="B857" s="1"/>
      <c r="C857" s="5"/>
    </row>
    <row r="858" spans="1:3" ht="12.75" customHeight="1" x14ac:dyDescent="0.2">
      <c r="A858" s="10"/>
      <c r="B858" s="1"/>
      <c r="C858" s="5"/>
    </row>
    <row r="859" spans="1:3" ht="12.75" customHeight="1" x14ac:dyDescent="0.2">
      <c r="A859" s="10"/>
      <c r="B859" s="1"/>
      <c r="C859" s="5"/>
    </row>
    <row r="860" spans="1:3" ht="12.75" customHeight="1" x14ac:dyDescent="0.2">
      <c r="A860" s="10"/>
      <c r="B860" s="1"/>
      <c r="C860" s="5"/>
    </row>
    <row r="861" spans="1:3" ht="12.75" customHeight="1" x14ac:dyDescent="0.2">
      <c r="A861" s="10"/>
      <c r="B861" s="1"/>
      <c r="C861" s="5"/>
    </row>
    <row r="862" spans="1:3" ht="12.75" customHeight="1" x14ac:dyDescent="0.2">
      <c r="A862" s="10"/>
      <c r="B862" s="1"/>
      <c r="C862" s="5"/>
    </row>
    <row r="863" spans="1:3" ht="12.75" customHeight="1" x14ac:dyDescent="0.2">
      <c r="A863" s="10"/>
      <c r="B863" s="1"/>
      <c r="C863" s="5"/>
    </row>
    <row r="864" spans="1:3" ht="12.75" customHeight="1" x14ac:dyDescent="0.2">
      <c r="A864" s="10"/>
      <c r="B864" s="1"/>
      <c r="C864" s="5"/>
    </row>
    <row r="865" spans="1:3" ht="12.75" customHeight="1" x14ac:dyDescent="0.2">
      <c r="A865" s="10"/>
      <c r="B865" s="1"/>
      <c r="C865" s="5"/>
    </row>
    <row r="866" spans="1:3" ht="12.75" customHeight="1" x14ac:dyDescent="0.2">
      <c r="A866" s="10"/>
      <c r="B866" s="1"/>
      <c r="C866" s="5"/>
    </row>
    <row r="867" spans="1:3" ht="12.75" customHeight="1" x14ac:dyDescent="0.2">
      <c r="A867" s="10"/>
      <c r="B867" s="1"/>
      <c r="C867" s="5"/>
    </row>
    <row r="868" spans="1:3" ht="12.75" customHeight="1" x14ac:dyDescent="0.2">
      <c r="A868" s="10"/>
      <c r="B868" s="1"/>
      <c r="C868" s="5"/>
    </row>
    <row r="869" spans="1:3" ht="12.75" customHeight="1" x14ac:dyDescent="0.2">
      <c r="A869" s="10"/>
      <c r="B869" s="1"/>
      <c r="C869" s="5"/>
    </row>
    <row r="870" spans="1:3" ht="12.75" customHeight="1" x14ac:dyDescent="0.2">
      <c r="A870" s="10"/>
      <c r="B870" s="1"/>
      <c r="C870" s="5"/>
    </row>
  </sheetData>
  <mergeCells count="1">
    <mergeCell ref="B1:C1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3B181-75DF-4972-9E79-DD77078C14ED}">
  <sheetPr>
    <tabColor rgb="FF00FFFF"/>
    <pageSetUpPr fitToPage="1"/>
  </sheetPr>
  <dimension ref="A1:N889"/>
  <sheetViews>
    <sheetView showGridLines="0" topLeftCell="A19" zoomScale="55" zoomScaleNormal="55" workbookViewId="0">
      <selection activeCell="B20" sqref="B20"/>
    </sheetView>
  </sheetViews>
  <sheetFormatPr defaultColWidth="14.42578125" defaultRowHeight="12.75" x14ac:dyDescent="0.2"/>
  <cols>
    <col min="1" max="1" width="33.42578125" style="186" customWidth="1"/>
    <col min="2" max="2" width="82.42578125" style="15" customWidth="1"/>
    <col min="3" max="4" width="39.5703125" style="15" customWidth="1"/>
    <col min="5" max="5" width="42" style="15" customWidth="1"/>
    <col min="6" max="6" width="45.85546875" style="15" customWidth="1"/>
    <col min="7" max="7" width="35" style="74" customWidth="1"/>
    <col min="8" max="8" width="57.5703125" style="204" customWidth="1"/>
    <col min="9" max="9" width="41.5703125" style="15" customWidth="1"/>
    <col min="10" max="10" width="32.42578125" style="9" customWidth="1"/>
    <col min="11" max="11" width="42.85546875" style="258" customWidth="1"/>
    <col min="12" max="12" width="23.140625" style="73" customWidth="1"/>
    <col min="13" max="13" width="33.85546875" style="9" customWidth="1"/>
    <col min="14" max="14" width="29" style="9" customWidth="1"/>
    <col min="15" max="16" width="14.42578125" style="15" customWidth="1"/>
    <col min="17" max="16384" width="14.42578125" style="15"/>
  </cols>
  <sheetData>
    <row r="1" spans="1:14" ht="71.45" customHeight="1" x14ac:dyDescent="0.2">
      <c r="A1" s="3" t="s">
        <v>1</v>
      </c>
      <c r="B1" s="695" t="s">
        <v>1433</v>
      </c>
      <c r="C1" s="696"/>
      <c r="D1" s="696"/>
      <c r="E1" s="696"/>
      <c r="F1" s="696"/>
      <c r="G1" s="696"/>
      <c r="H1" s="696"/>
      <c r="I1" s="696"/>
      <c r="J1" s="697"/>
      <c r="K1" s="696"/>
      <c r="L1" s="696"/>
      <c r="M1" s="530"/>
      <c r="N1" s="530"/>
    </row>
    <row r="2" spans="1:14" s="193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616</v>
      </c>
      <c r="E2" s="43" t="s">
        <v>127</v>
      </c>
      <c r="F2" s="471" t="s">
        <v>1434</v>
      </c>
      <c r="G2" s="93" t="s">
        <v>22</v>
      </c>
      <c r="H2" s="24" t="s">
        <v>1233</v>
      </c>
      <c r="I2" s="359" t="s">
        <v>806</v>
      </c>
      <c r="J2" s="82" t="s">
        <v>1485</v>
      </c>
      <c r="K2" s="359" t="s">
        <v>807</v>
      </c>
      <c r="L2" s="215" t="s">
        <v>19</v>
      </c>
      <c r="M2" s="655" t="s">
        <v>1138</v>
      </c>
      <c r="N2" s="655" t="s">
        <v>1137</v>
      </c>
    </row>
    <row r="3" spans="1:14" s="106" customFormat="1" ht="110.25" customHeight="1" x14ac:dyDescent="0.2">
      <c r="A3" s="169">
        <v>220574</v>
      </c>
      <c r="B3" s="118" t="s">
        <v>1435</v>
      </c>
      <c r="C3" s="169" t="s">
        <v>1468</v>
      </c>
      <c r="D3" s="660" t="s">
        <v>1436</v>
      </c>
      <c r="E3" s="201" t="s">
        <v>6</v>
      </c>
      <c r="F3" s="100"/>
      <c r="G3" s="404"/>
      <c r="H3" s="101"/>
      <c r="I3" s="188">
        <v>20.18</v>
      </c>
      <c r="J3" s="102">
        <f t="shared" ref="J3:J22" si="0">I3*20</f>
        <v>403.6</v>
      </c>
      <c r="K3" s="256" t="s">
        <v>1475</v>
      </c>
      <c r="L3" s="112">
        <v>5.5</v>
      </c>
      <c r="M3" s="250">
        <f>N3*L3</f>
        <v>220</v>
      </c>
      <c r="N3" s="251">
        <v>40</v>
      </c>
    </row>
    <row r="4" spans="1:14" s="106" customFormat="1" ht="110.25" customHeight="1" x14ac:dyDescent="0.2">
      <c r="A4" s="169">
        <v>191090</v>
      </c>
      <c r="B4" s="118" t="s">
        <v>1446</v>
      </c>
      <c r="C4" s="169" t="s">
        <v>1468</v>
      </c>
      <c r="D4" s="658" t="s">
        <v>1447</v>
      </c>
      <c r="E4" s="201" t="s">
        <v>6</v>
      </c>
      <c r="F4" s="194"/>
      <c r="G4" s="404"/>
      <c r="H4" s="101"/>
      <c r="I4" s="188">
        <v>20.18</v>
      </c>
      <c r="J4" s="102">
        <f t="shared" si="0"/>
        <v>403.6</v>
      </c>
      <c r="K4" s="256" t="s">
        <v>1470</v>
      </c>
      <c r="L4" s="112">
        <f>4.8+4.8</f>
        <v>9.6</v>
      </c>
      <c r="M4" s="250">
        <f t="shared" ref="M4:M22" si="1">N4*L4</f>
        <v>384</v>
      </c>
      <c r="N4" s="251">
        <v>40</v>
      </c>
    </row>
    <row r="5" spans="1:14" s="106" customFormat="1" ht="114" customHeight="1" x14ac:dyDescent="0.2">
      <c r="A5" s="169">
        <v>170479</v>
      </c>
      <c r="B5" s="118" t="s">
        <v>1458</v>
      </c>
      <c r="C5" s="169" t="s">
        <v>1468</v>
      </c>
      <c r="D5" s="660" t="s">
        <v>1460</v>
      </c>
      <c r="E5" s="201" t="s">
        <v>6</v>
      </c>
      <c r="F5" s="194"/>
      <c r="G5" s="404"/>
      <c r="H5" s="101"/>
      <c r="I5" s="188">
        <v>20.18</v>
      </c>
      <c r="J5" s="102">
        <f t="shared" si="0"/>
        <v>403.6</v>
      </c>
      <c r="K5" s="254" t="s">
        <v>465</v>
      </c>
      <c r="L5" s="122"/>
      <c r="M5" s="250"/>
      <c r="N5" s="251"/>
    </row>
    <row r="6" spans="1:14" s="106" customFormat="1" ht="110.25" customHeight="1" x14ac:dyDescent="0.2">
      <c r="A6" s="169" t="s">
        <v>1444</v>
      </c>
      <c r="B6" s="118" t="s">
        <v>1442</v>
      </c>
      <c r="C6" s="169" t="s">
        <v>1468</v>
      </c>
      <c r="D6" s="658" t="s">
        <v>1441</v>
      </c>
      <c r="E6" s="201" t="s">
        <v>6</v>
      </c>
      <c r="F6" s="194"/>
      <c r="G6" s="404"/>
      <c r="H6" s="101"/>
      <c r="I6" s="188">
        <v>20.18</v>
      </c>
      <c r="J6" s="102">
        <f t="shared" si="0"/>
        <v>403.6</v>
      </c>
      <c r="K6" s="256" t="s">
        <v>1471</v>
      </c>
      <c r="L6" s="112">
        <v>4.8</v>
      </c>
      <c r="M6" s="250">
        <f t="shared" si="1"/>
        <v>192</v>
      </c>
      <c r="N6" s="251">
        <v>40</v>
      </c>
    </row>
    <row r="7" spans="1:14" s="106" customFormat="1" ht="114" customHeight="1" x14ac:dyDescent="0.2">
      <c r="A7" s="169">
        <v>220993</v>
      </c>
      <c r="B7" s="118" t="s">
        <v>1443</v>
      </c>
      <c r="C7" s="169" t="s">
        <v>1468</v>
      </c>
      <c r="D7" s="658" t="s">
        <v>1441</v>
      </c>
      <c r="E7" s="201" t="s">
        <v>6</v>
      </c>
      <c r="F7" s="194"/>
      <c r="G7" s="404"/>
      <c r="H7" s="101"/>
      <c r="I7" s="188">
        <v>20.18</v>
      </c>
      <c r="J7" s="102">
        <f t="shared" si="0"/>
        <v>403.6</v>
      </c>
      <c r="K7" s="256" t="s">
        <v>1471</v>
      </c>
      <c r="L7" s="112">
        <v>4.8</v>
      </c>
      <c r="M7" s="250">
        <f t="shared" si="1"/>
        <v>192</v>
      </c>
      <c r="N7" s="251">
        <v>40</v>
      </c>
    </row>
    <row r="8" spans="1:14" s="106" customFormat="1" ht="114" customHeight="1" x14ac:dyDescent="0.2">
      <c r="A8" s="424">
        <v>200682</v>
      </c>
      <c r="B8" s="607" t="s">
        <v>1461</v>
      </c>
      <c r="C8" s="169" t="s">
        <v>1468</v>
      </c>
      <c r="D8" s="660" t="s">
        <v>1460</v>
      </c>
      <c r="E8" s="201" t="s">
        <v>6</v>
      </c>
      <c r="F8" s="100"/>
      <c r="G8" s="404"/>
      <c r="H8" s="109"/>
      <c r="I8" s="188">
        <v>20.18</v>
      </c>
      <c r="J8" s="102">
        <f t="shared" si="0"/>
        <v>403.6</v>
      </c>
      <c r="K8" s="254" t="s">
        <v>465</v>
      </c>
      <c r="L8" s="641"/>
      <c r="M8" s="250"/>
      <c r="N8" s="251"/>
    </row>
    <row r="9" spans="1:14" s="106" customFormat="1" ht="114" customHeight="1" x14ac:dyDescent="0.2">
      <c r="A9" s="169">
        <v>280883</v>
      </c>
      <c r="B9" s="607" t="s">
        <v>1464</v>
      </c>
      <c r="C9" s="169" t="s">
        <v>1468</v>
      </c>
      <c r="D9" s="659" t="s">
        <v>887</v>
      </c>
      <c r="E9" s="201" t="s">
        <v>6</v>
      </c>
      <c r="F9" s="100"/>
      <c r="G9" s="404"/>
      <c r="H9" s="109"/>
      <c r="I9" s="661">
        <v>10.09</v>
      </c>
      <c r="J9" s="195">
        <f t="shared" si="0"/>
        <v>201.8</v>
      </c>
      <c r="K9" s="256" t="s">
        <v>1477</v>
      </c>
      <c r="L9" s="117">
        <v>4</v>
      </c>
      <c r="M9" s="250">
        <f t="shared" si="1"/>
        <v>160</v>
      </c>
      <c r="N9" s="251">
        <v>40</v>
      </c>
    </row>
    <row r="10" spans="1:14" s="106" customFormat="1" ht="110.25" customHeight="1" x14ac:dyDescent="0.2">
      <c r="A10" s="169">
        <v>161267</v>
      </c>
      <c r="B10" s="118" t="s">
        <v>1457</v>
      </c>
      <c r="C10" s="169" t="s">
        <v>1468</v>
      </c>
      <c r="D10" s="660" t="s">
        <v>1467</v>
      </c>
      <c r="E10" s="201" t="s">
        <v>6</v>
      </c>
      <c r="F10" s="194"/>
      <c r="G10" s="404"/>
      <c r="H10" s="101"/>
      <c r="I10" s="188">
        <v>20.18</v>
      </c>
      <c r="J10" s="102">
        <f t="shared" si="0"/>
        <v>403.6</v>
      </c>
      <c r="K10" s="256" t="s">
        <v>1478</v>
      </c>
      <c r="L10" s="112">
        <v>4.8499999999999996</v>
      </c>
      <c r="M10" s="250">
        <f t="shared" si="1"/>
        <v>194</v>
      </c>
      <c r="N10" s="251">
        <v>40</v>
      </c>
    </row>
    <row r="11" spans="1:14" s="106" customFormat="1" ht="114" customHeight="1" x14ac:dyDescent="0.2">
      <c r="A11" s="169">
        <v>280269</v>
      </c>
      <c r="B11" s="118" t="s">
        <v>1448</v>
      </c>
      <c r="C11" s="169" t="s">
        <v>1468</v>
      </c>
      <c r="D11" s="658" t="s">
        <v>1447</v>
      </c>
      <c r="E11" s="201" t="s">
        <v>6</v>
      </c>
      <c r="F11" s="194"/>
      <c r="G11" s="404"/>
      <c r="H11" s="101"/>
      <c r="I11" s="188">
        <v>20.18</v>
      </c>
      <c r="J11" s="102">
        <f t="shared" si="0"/>
        <v>403.6</v>
      </c>
      <c r="K11" s="256" t="s">
        <v>1472</v>
      </c>
      <c r="L11" s="112">
        <f>4.8+4.8</f>
        <v>9.6</v>
      </c>
      <c r="M11" s="250">
        <f t="shared" si="1"/>
        <v>384</v>
      </c>
      <c r="N11" s="251">
        <v>40</v>
      </c>
    </row>
    <row r="12" spans="1:14" s="106" customFormat="1" ht="114" customHeight="1" x14ac:dyDescent="0.2">
      <c r="A12" s="169">
        <v>230793</v>
      </c>
      <c r="B12" s="118" t="s">
        <v>1449</v>
      </c>
      <c r="C12" s="169" t="s">
        <v>1468</v>
      </c>
      <c r="D12" s="658" t="s">
        <v>1447</v>
      </c>
      <c r="E12" s="201" t="s">
        <v>6</v>
      </c>
      <c r="F12" s="194"/>
      <c r="G12" s="404"/>
      <c r="H12" s="101"/>
      <c r="I12" s="188">
        <v>20.18</v>
      </c>
      <c r="J12" s="102">
        <f t="shared" si="0"/>
        <v>403.6</v>
      </c>
      <c r="K12" s="256" t="s">
        <v>1471</v>
      </c>
      <c r="L12" s="112">
        <v>4.8</v>
      </c>
      <c r="M12" s="250">
        <f t="shared" si="1"/>
        <v>192</v>
      </c>
      <c r="N12" s="251">
        <v>40</v>
      </c>
    </row>
    <row r="13" spans="1:14" s="106" customFormat="1" ht="114" customHeight="1" x14ac:dyDescent="0.2">
      <c r="A13" s="239" t="s">
        <v>1450</v>
      </c>
      <c r="B13" s="118" t="s">
        <v>1451</v>
      </c>
      <c r="C13" s="169" t="s">
        <v>1468</v>
      </c>
      <c r="D13" s="658" t="s">
        <v>1447</v>
      </c>
      <c r="E13" s="201" t="s">
        <v>6</v>
      </c>
      <c r="F13" s="194"/>
      <c r="G13" s="404"/>
      <c r="H13" s="101"/>
      <c r="I13" s="188">
        <v>20.18</v>
      </c>
      <c r="J13" s="102">
        <f t="shared" si="0"/>
        <v>403.6</v>
      </c>
      <c r="K13" s="256" t="s">
        <v>1471</v>
      </c>
      <c r="L13" s="112">
        <v>4.8</v>
      </c>
      <c r="M13" s="250">
        <f t="shared" si="1"/>
        <v>192</v>
      </c>
      <c r="N13" s="251">
        <v>40</v>
      </c>
    </row>
    <row r="14" spans="1:14" s="106" customFormat="1" ht="114" customHeight="1" x14ac:dyDescent="0.2">
      <c r="A14" s="169">
        <v>290661</v>
      </c>
      <c r="B14" s="118" t="s">
        <v>1437</v>
      </c>
      <c r="C14" s="169" t="s">
        <v>1468</v>
      </c>
      <c r="D14" s="660" t="s">
        <v>1438</v>
      </c>
      <c r="E14" s="201" t="s">
        <v>6</v>
      </c>
      <c r="F14" s="100"/>
      <c r="G14" s="404"/>
      <c r="H14" s="101"/>
      <c r="I14" s="188">
        <v>20.18</v>
      </c>
      <c r="J14" s="102">
        <f t="shared" si="0"/>
        <v>403.6</v>
      </c>
      <c r="K14" s="256" t="s">
        <v>1476</v>
      </c>
      <c r="L14" s="117">
        <v>5.5</v>
      </c>
      <c r="M14" s="250">
        <f t="shared" si="1"/>
        <v>220</v>
      </c>
      <c r="N14" s="251">
        <v>40</v>
      </c>
    </row>
    <row r="15" spans="1:14" s="106" customFormat="1" ht="114" customHeight="1" x14ac:dyDescent="0.2">
      <c r="A15" s="239" t="s">
        <v>1453</v>
      </c>
      <c r="B15" s="118" t="s">
        <v>1452</v>
      </c>
      <c r="C15" s="169" t="s">
        <v>1468</v>
      </c>
      <c r="D15" s="658" t="s">
        <v>1447</v>
      </c>
      <c r="E15" s="201" t="s">
        <v>6</v>
      </c>
      <c r="F15" s="194"/>
      <c r="G15" s="404"/>
      <c r="H15" s="101"/>
      <c r="I15" s="188">
        <v>20.18</v>
      </c>
      <c r="J15" s="102">
        <f t="shared" si="0"/>
        <v>403.6</v>
      </c>
      <c r="K15" s="256" t="s">
        <v>1470</v>
      </c>
      <c r="L15" s="112">
        <f>4.8+4.8</f>
        <v>9.6</v>
      </c>
      <c r="M15" s="250">
        <f t="shared" si="1"/>
        <v>384</v>
      </c>
      <c r="N15" s="251">
        <v>40</v>
      </c>
    </row>
    <row r="16" spans="1:14" s="106" customFormat="1" ht="114" customHeight="1" x14ac:dyDescent="0.2">
      <c r="A16" s="169">
        <v>240875</v>
      </c>
      <c r="B16" s="118" t="s">
        <v>1439</v>
      </c>
      <c r="C16" s="169" t="s">
        <v>1468</v>
      </c>
      <c r="D16" s="660" t="s">
        <v>1440</v>
      </c>
      <c r="E16" s="201" t="s">
        <v>6</v>
      </c>
      <c r="F16" s="194"/>
      <c r="G16" s="404"/>
      <c r="H16" s="101"/>
      <c r="I16" s="188">
        <v>20.18</v>
      </c>
      <c r="J16" s="102">
        <f t="shared" si="0"/>
        <v>403.6</v>
      </c>
      <c r="K16" s="256" t="s">
        <v>1479</v>
      </c>
      <c r="L16" s="112">
        <v>5</v>
      </c>
      <c r="M16" s="250">
        <f t="shared" si="1"/>
        <v>200</v>
      </c>
      <c r="N16" s="251">
        <v>40</v>
      </c>
    </row>
    <row r="17" spans="1:14" s="656" customFormat="1" ht="114" customHeight="1" x14ac:dyDescent="0.2">
      <c r="A17" s="169">
        <v>281084</v>
      </c>
      <c r="B17" s="118" t="s">
        <v>1454</v>
      </c>
      <c r="C17" s="169" t="s">
        <v>1468</v>
      </c>
      <c r="D17" s="658" t="s">
        <v>1447</v>
      </c>
      <c r="E17" s="201" t="s">
        <v>6</v>
      </c>
      <c r="F17" s="194"/>
      <c r="G17" s="404"/>
      <c r="H17" s="101"/>
      <c r="I17" s="188">
        <v>20.18</v>
      </c>
      <c r="J17" s="102">
        <f t="shared" si="0"/>
        <v>403.6</v>
      </c>
      <c r="K17" s="256" t="s">
        <v>1474</v>
      </c>
      <c r="L17" s="112">
        <f>4.8+4.8</f>
        <v>9.6</v>
      </c>
      <c r="M17" s="250">
        <f t="shared" si="1"/>
        <v>384</v>
      </c>
      <c r="N17" s="251">
        <v>40</v>
      </c>
    </row>
    <row r="18" spans="1:14" s="106" customFormat="1" ht="110.25" customHeight="1" x14ac:dyDescent="0.2">
      <c r="A18" s="169">
        <v>30367</v>
      </c>
      <c r="B18" s="118" t="s">
        <v>1462</v>
      </c>
      <c r="C18" s="169" t="s">
        <v>1468</v>
      </c>
      <c r="D18" s="660" t="s">
        <v>1463</v>
      </c>
      <c r="E18" s="201" t="s">
        <v>6</v>
      </c>
      <c r="F18" s="194"/>
      <c r="G18" s="404"/>
      <c r="H18" s="101"/>
      <c r="I18" s="188">
        <v>20.18</v>
      </c>
      <c r="J18" s="102">
        <f t="shared" si="0"/>
        <v>403.6</v>
      </c>
      <c r="K18" s="256" t="s">
        <v>1493</v>
      </c>
      <c r="L18" s="112">
        <v>4.5</v>
      </c>
      <c r="M18" s="250">
        <f t="shared" si="1"/>
        <v>180</v>
      </c>
      <c r="N18" s="251">
        <v>40</v>
      </c>
    </row>
    <row r="19" spans="1:14" s="106" customFormat="1" ht="114" customHeight="1" x14ac:dyDescent="0.2">
      <c r="A19" s="169">
        <v>270570</v>
      </c>
      <c r="B19" s="118" t="s">
        <v>1455</v>
      </c>
      <c r="C19" s="169" t="s">
        <v>1468</v>
      </c>
      <c r="D19" s="658" t="s">
        <v>1447</v>
      </c>
      <c r="E19" s="201" t="s">
        <v>6</v>
      </c>
      <c r="F19" s="194"/>
      <c r="G19" s="404"/>
      <c r="H19" s="101"/>
      <c r="I19" s="188">
        <v>20.18</v>
      </c>
      <c r="J19" s="102">
        <f t="shared" si="0"/>
        <v>403.6</v>
      </c>
      <c r="K19" s="256" t="s">
        <v>1473</v>
      </c>
      <c r="L19" s="112">
        <f>3.8+3.8</f>
        <v>7.6</v>
      </c>
      <c r="M19" s="250">
        <f t="shared" si="1"/>
        <v>304</v>
      </c>
      <c r="N19" s="251">
        <v>40</v>
      </c>
    </row>
    <row r="20" spans="1:14" s="113" customFormat="1" ht="99.75" customHeight="1" x14ac:dyDescent="0.2">
      <c r="A20" s="169">
        <v>261076</v>
      </c>
      <c r="B20" s="118" t="s">
        <v>1456</v>
      </c>
      <c r="C20" s="169" t="s">
        <v>1468</v>
      </c>
      <c r="D20" s="658" t="s">
        <v>1447</v>
      </c>
      <c r="E20" s="201" t="s">
        <v>6</v>
      </c>
      <c r="F20" s="194"/>
      <c r="G20" s="404"/>
      <c r="H20" s="101"/>
      <c r="I20" s="188">
        <v>20.18</v>
      </c>
      <c r="J20" s="102">
        <f t="shared" si="0"/>
        <v>403.6</v>
      </c>
      <c r="K20" s="254" t="s">
        <v>1469</v>
      </c>
      <c r="L20" s="112">
        <f>4.8+4.5</f>
        <v>9.3000000000000007</v>
      </c>
      <c r="M20" s="250">
        <f t="shared" si="1"/>
        <v>372</v>
      </c>
      <c r="N20" s="251">
        <v>40</v>
      </c>
    </row>
    <row r="21" spans="1:14" s="657" customFormat="1" ht="99.75" customHeight="1" x14ac:dyDescent="0.2">
      <c r="A21" s="169" t="s">
        <v>1465</v>
      </c>
      <c r="B21" s="118" t="s">
        <v>1466</v>
      </c>
      <c r="C21" s="169" t="s">
        <v>1468</v>
      </c>
      <c r="D21" s="660" t="s">
        <v>1459</v>
      </c>
      <c r="E21" s="201" t="s">
        <v>6</v>
      </c>
      <c r="F21" s="110"/>
      <c r="G21" s="404"/>
      <c r="H21" s="101"/>
      <c r="I21" s="188">
        <v>20.18</v>
      </c>
      <c r="J21" s="102">
        <f t="shared" si="0"/>
        <v>403.6</v>
      </c>
      <c r="K21" s="256" t="s">
        <v>1475</v>
      </c>
      <c r="L21" s="112">
        <v>5.5</v>
      </c>
      <c r="M21" s="250">
        <f t="shared" si="1"/>
        <v>220</v>
      </c>
      <c r="N21" s="251">
        <v>40</v>
      </c>
    </row>
    <row r="22" spans="1:14" s="113" customFormat="1" ht="99.75" customHeight="1" thickBot="1" x14ac:dyDescent="0.25">
      <c r="A22" s="169">
        <v>60984</v>
      </c>
      <c r="B22" s="118" t="s">
        <v>1445</v>
      </c>
      <c r="C22" s="169" t="s">
        <v>1468</v>
      </c>
      <c r="D22" s="658" t="s">
        <v>1441</v>
      </c>
      <c r="E22" s="201" t="s">
        <v>6</v>
      </c>
      <c r="F22" s="194"/>
      <c r="G22" s="404"/>
      <c r="H22" s="101"/>
      <c r="I22" s="188">
        <v>20.18</v>
      </c>
      <c r="J22" s="102">
        <f t="shared" si="0"/>
        <v>403.6</v>
      </c>
      <c r="K22" s="256" t="s">
        <v>1471</v>
      </c>
      <c r="L22" s="112">
        <v>4.8</v>
      </c>
      <c r="M22" s="250">
        <f t="shared" si="1"/>
        <v>192</v>
      </c>
      <c r="N22" s="251">
        <v>40</v>
      </c>
    </row>
    <row r="23" spans="1:14" ht="81" customHeight="1" thickBot="1" x14ac:dyDescent="0.25">
      <c r="A23" s="10"/>
      <c r="B23" s="1"/>
      <c r="C23" s="1"/>
      <c r="D23" s="1"/>
      <c r="E23" s="1"/>
      <c r="F23" s="1"/>
      <c r="G23" s="2"/>
      <c r="H23" s="4"/>
      <c r="I23" s="5"/>
      <c r="J23" s="197">
        <f>SUM(J3:J22)</f>
        <v>7870.2000000000035</v>
      </c>
      <c r="K23" s="257"/>
      <c r="L23" s="7"/>
      <c r="M23" s="197">
        <f>SUM(M3:M22)</f>
        <v>4566</v>
      </c>
      <c r="N23" s="2"/>
    </row>
    <row r="24" spans="1:14" ht="69" customHeight="1" x14ac:dyDescent="0.2">
      <c r="A24" s="10"/>
      <c r="B24" s="1"/>
      <c r="C24" s="1"/>
      <c r="D24" s="1"/>
      <c r="E24" s="1"/>
      <c r="F24" s="1"/>
      <c r="G24" s="2"/>
      <c r="H24" s="4"/>
      <c r="I24" s="5"/>
      <c r="J24" s="196" t="s">
        <v>80</v>
      </c>
      <c r="K24" s="257"/>
      <c r="L24" s="7"/>
      <c r="M24" s="196" t="s">
        <v>924</v>
      </c>
      <c r="N24" s="2"/>
    </row>
    <row r="25" spans="1:14" ht="12.75" customHeight="1" x14ac:dyDescent="0.2">
      <c r="A25" s="10"/>
      <c r="B25" s="1"/>
      <c r="C25" s="1"/>
      <c r="D25" s="1"/>
      <c r="E25" s="1"/>
      <c r="F25" s="1"/>
      <c r="G25" s="2"/>
      <c r="H25" s="4"/>
      <c r="I25" s="5"/>
      <c r="J25" s="5"/>
      <c r="K25" s="257"/>
      <c r="L25" s="7"/>
      <c r="M25" s="2"/>
      <c r="N25" s="2"/>
    </row>
    <row r="26" spans="1:14" ht="12.75" customHeight="1" x14ac:dyDescent="0.2">
      <c r="A26" s="10"/>
      <c r="B26" s="1"/>
      <c r="C26" s="1"/>
      <c r="D26" s="1"/>
      <c r="E26" s="1"/>
      <c r="F26" s="1"/>
      <c r="G26" s="2"/>
      <c r="H26" s="4"/>
      <c r="I26" s="5"/>
      <c r="J26" s="5"/>
      <c r="K26" s="257"/>
      <c r="L26" s="7"/>
      <c r="M26" s="2"/>
      <c r="N26" s="2"/>
    </row>
    <row r="27" spans="1:14" ht="12.75" customHeight="1" x14ac:dyDescent="0.2">
      <c r="A27" s="10"/>
      <c r="B27" s="1"/>
      <c r="C27" s="1"/>
      <c r="D27" s="1"/>
      <c r="E27" s="1"/>
      <c r="F27" s="1"/>
      <c r="G27" s="2"/>
      <c r="H27" s="4"/>
      <c r="I27" s="5"/>
      <c r="J27" s="5"/>
      <c r="K27" s="257"/>
      <c r="L27" s="7"/>
      <c r="M27" s="2"/>
      <c r="N27" s="2"/>
    </row>
    <row r="28" spans="1:14" ht="12.75" customHeight="1" x14ac:dyDescent="0.2">
      <c r="A28" s="10"/>
      <c r="B28" s="1"/>
      <c r="C28" s="1"/>
      <c r="D28" s="1"/>
      <c r="E28" s="1"/>
      <c r="F28" s="1"/>
      <c r="G28" s="2"/>
      <c r="H28" s="4"/>
      <c r="I28" s="5"/>
      <c r="J28" s="5"/>
      <c r="K28" s="257"/>
      <c r="L28" s="7"/>
      <c r="M28" s="2"/>
      <c r="N28" s="2"/>
    </row>
    <row r="29" spans="1:14" ht="12.75" customHeight="1" x14ac:dyDescent="0.2">
      <c r="A29" s="10"/>
      <c r="B29" s="1"/>
      <c r="C29" s="1"/>
      <c r="D29" s="1"/>
      <c r="E29" s="1"/>
      <c r="F29" s="1"/>
      <c r="G29" s="2"/>
      <c r="H29" s="4"/>
      <c r="I29" s="5"/>
      <c r="J29" s="5"/>
      <c r="K29" s="257"/>
      <c r="L29" s="7"/>
      <c r="M29" s="2"/>
      <c r="N29" s="2"/>
    </row>
    <row r="30" spans="1:14" ht="12.75" customHeight="1" x14ac:dyDescent="0.2">
      <c r="A30" s="10"/>
      <c r="B30" s="1"/>
      <c r="C30" s="1"/>
      <c r="D30" s="1"/>
      <c r="E30" s="1"/>
      <c r="F30" s="1"/>
      <c r="G30" s="2"/>
      <c r="H30" s="4"/>
      <c r="I30" s="5"/>
      <c r="J30" s="5"/>
      <c r="K30" s="257"/>
      <c r="L30" s="7"/>
      <c r="M30" s="2"/>
      <c r="N30" s="2"/>
    </row>
    <row r="31" spans="1:14" ht="12.75" customHeight="1" x14ac:dyDescent="0.2">
      <c r="A31" s="10"/>
      <c r="B31" s="1"/>
      <c r="C31" s="1"/>
      <c r="D31" s="1"/>
      <c r="E31" s="1"/>
      <c r="F31" s="1"/>
      <c r="G31" s="2"/>
      <c r="H31" s="4"/>
      <c r="I31" s="5"/>
      <c r="J31" s="5"/>
      <c r="K31" s="257"/>
      <c r="L31" s="7"/>
      <c r="M31" s="2"/>
      <c r="N31" s="2"/>
    </row>
    <row r="32" spans="1:14" ht="12.75" customHeight="1" x14ac:dyDescent="0.2">
      <c r="A32" s="10"/>
      <c r="B32" s="1"/>
      <c r="C32" s="1"/>
      <c r="D32" s="1"/>
      <c r="E32" s="1"/>
      <c r="F32" s="1"/>
      <c r="G32" s="2"/>
      <c r="H32" s="4"/>
      <c r="I32" s="5"/>
      <c r="J32" s="5"/>
      <c r="K32" s="257"/>
      <c r="L32" s="7"/>
      <c r="M32" s="2"/>
      <c r="N32" s="2"/>
    </row>
    <row r="33" spans="1:14" ht="12.75" customHeight="1" x14ac:dyDescent="0.2">
      <c r="A33" s="10"/>
      <c r="B33" s="1"/>
      <c r="C33" s="1"/>
      <c r="D33" s="1"/>
      <c r="E33" s="1"/>
      <c r="F33" s="1"/>
      <c r="G33" s="2"/>
      <c r="H33" s="4"/>
      <c r="I33" s="5"/>
      <c r="J33" s="5"/>
      <c r="K33" s="257"/>
      <c r="L33" s="7"/>
      <c r="M33" s="2"/>
      <c r="N33" s="2"/>
    </row>
    <row r="34" spans="1:14" ht="12.75" customHeight="1" x14ac:dyDescent="0.2">
      <c r="A34" s="10"/>
      <c r="B34" s="1"/>
      <c r="C34" s="1"/>
      <c r="D34" s="1"/>
      <c r="E34" s="1"/>
      <c r="F34" s="1"/>
      <c r="G34" s="2"/>
      <c r="H34" s="4"/>
      <c r="I34" s="5"/>
      <c r="J34" s="5"/>
      <c r="K34" s="257"/>
      <c r="L34" s="7"/>
      <c r="M34" s="2"/>
      <c r="N34" s="2"/>
    </row>
    <row r="35" spans="1:14" ht="12.75" customHeight="1" x14ac:dyDescent="0.2">
      <c r="A35" s="10"/>
      <c r="B35" s="1"/>
      <c r="C35" s="1"/>
      <c r="D35" s="1"/>
      <c r="E35" s="1"/>
      <c r="F35" s="1"/>
      <c r="G35" s="2"/>
      <c r="H35" s="4"/>
      <c r="I35" s="5"/>
      <c r="J35" s="5"/>
      <c r="K35" s="257"/>
      <c r="L35" s="7"/>
      <c r="M35" s="2"/>
      <c r="N35" s="2"/>
    </row>
    <row r="36" spans="1:14" ht="12.75" customHeight="1" x14ac:dyDescent="0.2">
      <c r="A36" s="10"/>
      <c r="B36" s="1"/>
      <c r="C36" s="1"/>
      <c r="D36" s="1"/>
      <c r="E36" s="1"/>
      <c r="F36" s="1"/>
      <c r="G36" s="2"/>
      <c r="H36" s="4"/>
      <c r="I36" s="5"/>
      <c r="J36" s="5"/>
      <c r="K36" s="257"/>
      <c r="L36" s="7"/>
      <c r="M36" s="2"/>
      <c r="N36" s="2"/>
    </row>
    <row r="37" spans="1:14" ht="12.75" customHeight="1" x14ac:dyDescent="0.2">
      <c r="A37" s="10"/>
      <c r="B37" s="1"/>
      <c r="C37" s="1"/>
      <c r="D37" s="1"/>
      <c r="E37" s="1"/>
      <c r="F37" s="1"/>
      <c r="G37" s="2"/>
      <c r="H37" s="4"/>
      <c r="I37" s="5"/>
      <c r="J37" s="5"/>
      <c r="K37" s="257"/>
      <c r="L37" s="7"/>
      <c r="M37" s="2"/>
      <c r="N37" s="2"/>
    </row>
    <row r="38" spans="1:14" ht="12.75" customHeight="1" x14ac:dyDescent="0.2">
      <c r="A38" s="10"/>
      <c r="B38" s="1"/>
      <c r="C38" s="1"/>
      <c r="D38" s="1"/>
      <c r="E38" s="1"/>
      <c r="F38" s="1"/>
      <c r="G38" s="2"/>
      <c r="H38" s="4"/>
      <c r="I38" s="5"/>
      <c r="J38" s="5"/>
      <c r="K38" s="257"/>
      <c r="L38" s="7"/>
      <c r="M38" s="2"/>
      <c r="N38" s="2"/>
    </row>
    <row r="39" spans="1:14" ht="12.75" customHeight="1" x14ac:dyDescent="0.2">
      <c r="A39" s="10"/>
      <c r="B39" s="1"/>
      <c r="C39" s="1"/>
      <c r="D39" s="1"/>
      <c r="E39" s="1"/>
      <c r="F39" s="1"/>
      <c r="G39" s="2"/>
      <c r="H39" s="4"/>
      <c r="I39" s="5"/>
      <c r="J39" s="5"/>
      <c r="K39" s="257"/>
      <c r="L39" s="7"/>
      <c r="M39" s="2"/>
      <c r="N39" s="2"/>
    </row>
    <row r="40" spans="1:14" ht="12.75" customHeight="1" x14ac:dyDescent="0.2">
      <c r="A40" s="10"/>
      <c r="B40" s="1"/>
      <c r="C40" s="1"/>
      <c r="D40" s="1"/>
      <c r="E40" s="1"/>
      <c r="F40" s="1"/>
      <c r="G40" s="2"/>
      <c r="H40" s="4"/>
      <c r="I40" s="5"/>
      <c r="J40" s="5"/>
      <c r="K40" s="257"/>
      <c r="L40" s="7"/>
      <c r="M40" s="2"/>
      <c r="N40" s="2"/>
    </row>
    <row r="41" spans="1:14" ht="12.75" customHeight="1" x14ac:dyDescent="0.2">
      <c r="A41" s="10"/>
      <c r="B41" s="1"/>
      <c r="C41" s="1"/>
      <c r="D41" s="1"/>
      <c r="E41" s="1"/>
      <c r="F41" s="1"/>
      <c r="G41" s="2"/>
      <c r="H41" s="4"/>
      <c r="I41" s="5"/>
      <c r="J41" s="5"/>
      <c r="K41" s="257"/>
      <c r="L41" s="7"/>
      <c r="M41" s="2"/>
      <c r="N41" s="2"/>
    </row>
    <row r="42" spans="1:14" ht="12.75" customHeight="1" x14ac:dyDescent="0.2">
      <c r="A42" s="10"/>
      <c r="B42" s="1"/>
      <c r="C42" s="1"/>
      <c r="D42" s="1"/>
      <c r="E42" s="1"/>
      <c r="F42" s="1"/>
      <c r="G42" s="2"/>
      <c r="H42" s="4"/>
      <c r="I42" s="5"/>
      <c r="J42" s="5"/>
      <c r="K42" s="257"/>
      <c r="L42" s="7"/>
      <c r="M42" s="2"/>
      <c r="N42" s="2"/>
    </row>
    <row r="43" spans="1:14" ht="12.75" customHeight="1" x14ac:dyDescent="0.2">
      <c r="A43" s="10"/>
      <c r="B43" s="1"/>
      <c r="C43" s="1"/>
      <c r="D43" s="1"/>
      <c r="E43" s="1"/>
      <c r="F43" s="1"/>
      <c r="G43" s="2"/>
      <c r="H43" s="4"/>
      <c r="I43" s="5"/>
      <c r="J43" s="5"/>
      <c r="K43" s="257"/>
      <c r="L43" s="7"/>
      <c r="M43" s="2"/>
      <c r="N43" s="2"/>
    </row>
    <row r="44" spans="1:14" ht="12.75" customHeight="1" x14ac:dyDescent="0.2">
      <c r="A44" s="10"/>
      <c r="B44" s="1"/>
      <c r="C44" s="1"/>
      <c r="D44" s="1"/>
      <c r="E44" s="1"/>
      <c r="F44" s="1"/>
      <c r="G44" s="2"/>
      <c r="H44" s="4"/>
      <c r="I44" s="5"/>
      <c r="J44" s="5"/>
      <c r="K44" s="257"/>
      <c r="L44" s="7"/>
      <c r="M44" s="2"/>
      <c r="N44" s="2"/>
    </row>
    <row r="45" spans="1:14" ht="12.75" customHeight="1" x14ac:dyDescent="0.2">
      <c r="A45" s="10"/>
      <c r="B45" s="1"/>
      <c r="C45" s="1"/>
      <c r="D45" s="1"/>
      <c r="E45" s="1"/>
      <c r="F45" s="1"/>
      <c r="G45" s="2"/>
      <c r="H45" s="4"/>
      <c r="I45" s="5"/>
      <c r="J45" s="5"/>
      <c r="K45" s="257"/>
      <c r="L45" s="7"/>
      <c r="M45" s="2"/>
      <c r="N45" s="2"/>
    </row>
    <row r="46" spans="1:14" ht="12.75" customHeight="1" x14ac:dyDescent="0.2">
      <c r="A46" s="10"/>
      <c r="B46" s="1"/>
      <c r="C46" s="1"/>
      <c r="D46" s="1"/>
      <c r="E46" s="1"/>
      <c r="F46" s="1"/>
      <c r="G46" s="2"/>
      <c r="H46" s="4"/>
      <c r="I46" s="5"/>
      <c r="J46" s="5"/>
      <c r="K46" s="257"/>
      <c r="L46" s="7"/>
      <c r="M46" s="2"/>
      <c r="N46" s="2"/>
    </row>
    <row r="47" spans="1:14" ht="12.75" customHeight="1" x14ac:dyDescent="0.2">
      <c r="A47" s="10"/>
      <c r="B47" s="1"/>
      <c r="C47" s="1"/>
      <c r="D47" s="1"/>
      <c r="E47" s="1"/>
      <c r="F47" s="1"/>
      <c r="G47" s="2"/>
      <c r="H47" s="4"/>
      <c r="I47" s="5"/>
      <c r="J47" s="5"/>
      <c r="K47" s="257"/>
      <c r="L47" s="7"/>
      <c r="M47" s="2"/>
      <c r="N47" s="2"/>
    </row>
    <row r="48" spans="1:14" ht="12.75" customHeight="1" x14ac:dyDescent="0.2">
      <c r="A48" s="10"/>
      <c r="B48" s="1"/>
      <c r="C48" s="1"/>
      <c r="D48" s="1"/>
      <c r="E48" s="1"/>
      <c r="F48" s="1"/>
      <c r="G48" s="2"/>
      <c r="H48" s="4"/>
      <c r="I48" s="5"/>
      <c r="J48" s="5"/>
      <c r="K48" s="257"/>
      <c r="L48" s="7"/>
      <c r="M48" s="2"/>
      <c r="N48" s="2"/>
    </row>
    <row r="49" spans="1:14" ht="12.75" customHeight="1" x14ac:dyDescent="0.2">
      <c r="A49" s="10"/>
      <c r="B49" s="1"/>
      <c r="C49" s="1"/>
      <c r="D49" s="1"/>
      <c r="E49" s="1"/>
      <c r="F49" s="1"/>
      <c r="G49" s="2"/>
      <c r="H49" s="4"/>
      <c r="I49" s="5"/>
      <c r="J49" s="5"/>
      <c r="K49" s="257"/>
      <c r="L49" s="7"/>
      <c r="M49" s="2"/>
      <c r="N49" s="2"/>
    </row>
    <row r="50" spans="1:14" ht="12.75" customHeight="1" x14ac:dyDescent="0.2">
      <c r="A50" s="10"/>
      <c r="B50" s="1"/>
      <c r="C50" s="1"/>
      <c r="D50" s="1"/>
      <c r="E50" s="1"/>
      <c r="F50" s="1"/>
      <c r="G50" s="2"/>
      <c r="H50" s="4"/>
      <c r="I50" s="5"/>
      <c r="J50" s="5"/>
      <c r="K50" s="257"/>
      <c r="L50" s="7"/>
      <c r="M50" s="2"/>
      <c r="N50" s="2"/>
    </row>
    <row r="51" spans="1:14" ht="12.75" customHeight="1" x14ac:dyDescent="0.2">
      <c r="A51" s="10"/>
      <c r="B51" s="1"/>
      <c r="C51" s="1"/>
      <c r="D51" s="1"/>
      <c r="E51" s="1"/>
      <c r="F51" s="1"/>
      <c r="G51" s="2"/>
      <c r="H51" s="4"/>
      <c r="I51" s="5"/>
      <c r="J51" s="5"/>
      <c r="K51" s="257"/>
      <c r="L51" s="7"/>
      <c r="M51" s="2"/>
      <c r="N51" s="2"/>
    </row>
    <row r="52" spans="1:14" ht="12.75" customHeight="1" x14ac:dyDescent="0.2">
      <c r="A52" s="10"/>
      <c r="B52" s="1"/>
      <c r="C52" s="1"/>
      <c r="D52" s="1"/>
      <c r="E52" s="1"/>
      <c r="F52" s="1"/>
      <c r="G52" s="2"/>
      <c r="H52" s="4"/>
      <c r="I52" s="5"/>
      <c r="J52" s="5"/>
      <c r="K52" s="257"/>
      <c r="L52" s="7"/>
      <c r="M52" s="2"/>
      <c r="N52" s="2"/>
    </row>
    <row r="53" spans="1:14" ht="12.75" customHeight="1" x14ac:dyDescent="0.2">
      <c r="A53" s="10"/>
      <c r="B53" s="1"/>
      <c r="C53" s="1"/>
      <c r="D53" s="1"/>
      <c r="E53" s="1"/>
      <c r="F53" s="1"/>
      <c r="G53" s="2"/>
      <c r="H53" s="4"/>
      <c r="I53" s="5"/>
      <c r="J53" s="5"/>
      <c r="K53" s="257"/>
      <c r="L53" s="7"/>
      <c r="M53" s="2"/>
      <c r="N53" s="2"/>
    </row>
    <row r="54" spans="1:14" ht="12.75" customHeight="1" x14ac:dyDescent="0.2">
      <c r="A54" s="10"/>
      <c r="B54" s="1"/>
      <c r="C54" s="1"/>
      <c r="D54" s="1"/>
      <c r="E54" s="1"/>
      <c r="F54" s="1"/>
      <c r="G54" s="2"/>
      <c r="H54" s="4"/>
      <c r="I54" s="5"/>
      <c r="J54" s="5"/>
      <c r="K54" s="257"/>
      <c r="L54" s="7"/>
      <c r="M54" s="2"/>
      <c r="N54" s="2"/>
    </row>
    <row r="55" spans="1:14" ht="12.75" customHeight="1" x14ac:dyDescent="0.2">
      <c r="A55" s="10"/>
      <c r="B55" s="1"/>
      <c r="C55" s="1"/>
      <c r="D55" s="1"/>
      <c r="E55" s="1"/>
      <c r="F55" s="1"/>
      <c r="G55" s="2"/>
      <c r="H55" s="4"/>
      <c r="I55" s="5"/>
      <c r="J55" s="5"/>
      <c r="K55" s="257"/>
      <c r="L55" s="7"/>
      <c r="M55" s="2"/>
      <c r="N55" s="2"/>
    </row>
    <row r="56" spans="1:14" ht="12.75" customHeight="1" x14ac:dyDescent="0.2">
      <c r="A56" s="10"/>
      <c r="B56" s="1"/>
      <c r="C56" s="1"/>
      <c r="D56" s="1"/>
      <c r="E56" s="1"/>
      <c r="F56" s="1"/>
      <c r="G56" s="2"/>
      <c r="H56" s="4"/>
      <c r="I56" s="5"/>
      <c r="J56" s="5"/>
      <c r="K56" s="257"/>
      <c r="L56" s="7"/>
      <c r="M56" s="2"/>
      <c r="N56" s="2"/>
    </row>
    <row r="57" spans="1:14" ht="12.75" customHeight="1" x14ac:dyDescent="0.2">
      <c r="A57" s="10"/>
      <c r="B57" s="1"/>
      <c r="C57" s="1"/>
      <c r="D57" s="1"/>
      <c r="E57" s="1"/>
      <c r="F57" s="1"/>
      <c r="G57" s="2"/>
      <c r="H57" s="4"/>
      <c r="I57" s="5"/>
      <c r="J57" s="5"/>
      <c r="K57" s="257"/>
      <c r="L57" s="7"/>
      <c r="M57" s="2"/>
      <c r="N57" s="2"/>
    </row>
    <row r="58" spans="1:14" ht="12.75" customHeight="1" x14ac:dyDescent="0.2">
      <c r="A58" s="10"/>
      <c r="B58" s="1"/>
      <c r="C58" s="1"/>
      <c r="D58" s="1"/>
      <c r="E58" s="1"/>
      <c r="F58" s="1"/>
      <c r="G58" s="2"/>
      <c r="H58" s="4"/>
      <c r="I58" s="5"/>
      <c r="J58" s="5"/>
      <c r="K58" s="257"/>
      <c r="L58" s="7"/>
      <c r="M58" s="2"/>
      <c r="N58" s="2"/>
    </row>
    <row r="59" spans="1:14" ht="12.75" customHeight="1" x14ac:dyDescent="0.2">
      <c r="A59" s="10"/>
      <c r="B59" s="1"/>
      <c r="C59" s="1"/>
      <c r="D59" s="1"/>
      <c r="E59" s="1"/>
      <c r="F59" s="1"/>
      <c r="G59" s="2"/>
      <c r="H59" s="4"/>
      <c r="I59" s="5"/>
      <c r="J59" s="5"/>
      <c r="K59" s="257"/>
      <c r="L59" s="7"/>
      <c r="M59" s="2"/>
      <c r="N59" s="2"/>
    </row>
    <row r="60" spans="1:14" ht="12.75" customHeight="1" x14ac:dyDescent="0.2">
      <c r="A60" s="10"/>
      <c r="B60" s="1"/>
      <c r="C60" s="1"/>
      <c r="D60" s="1"/>
      <c r="E60" s="1"/>
      <c r="F60" s="1"/>
      <c r="G60" s="2"/>
      <c r="H60" s="4"/>
      <c r="I60" s="5"/>
      <c r="J60" s="5"/>
      <c r="K60" s="257"/>
      <c r="L60" s="7"/>
      <c r="M60" s="2"/>
      <c r="N60" s="2"/>
    </row>
    <row r="61" spans="1:14" ht="12.75" customHeight="1" x14ac:dyDescent="0.2">
      <c r="A61" s="10"/>
      <c r="B61" s="1"/>
      <c r="C61" s="1"/>
      <c r="D61" s="1"/>
      <c r="E61" s="1"/>
      <c r="F61" s="1"/>
      <c r="G61" s="2"/>
      <c r="H61" s="4"/>
      <c r="I61" s="5"/>
      <c r="J61" s="5"/>
      <c r="K61" s="257"/>
      <c r="L61" s="7"/>
      <c r="M61" s="2"/>
      <c r="N61" s="2"/>
    </row>
    <row r="62" spans="1:14" ht="12.75" customHeight="1" x14ac:dyDescent="0.2">
      <c r="A62" s="10"/>
      <c r="B62" s="1"/>
      <c r="C62" s="1"/>
      <c r="D62" s="1"/>
      <c r="E62" s="1"/>
      <c r="F62" s="1"/>
      <c r="G62" s="2"/>
      <c r="H62" s="4"/>
      <c r="I62" s="5"/>
      <c r="J62" s="5"/>
      <c r="K62" s="257"/>
      <c r="L62" s="7"/>
      <c r="M62" s="2"/>
      <c r="N62" s="2"/>
    </row>
    <row r="63" spans="1:14" ht="12.75" customHeight="1" x14ac:dyDescent="0.2">
      <c r="A63" s="10"/>
      <c r="B63" s="1"/>
      <c r="C63" s="1"/>
      <c r="D63" s="1"/>
      <c r="E63" s="1"/>
      <c r="F63" s="1"/>
      <c r="G63" s="2"/>
      <c r="H63" s="4"/>
      <c r="I63" s="5"/>
      <c r="J63" s="5"/>
      <c r="K63" s="257"/>
      <c r="L63" s="7"/>
      <c r="M63" s="2"/>
      <c r="N63" s="2"/>
    </row>
    <row r="64" spans="1:14" ht="12.75" customHeight="1" x14ac:dyDescent="0.2">
      <c r="A64" s="10"/>
      <c r="B64" s="1"/>
      <c r="C64" s="1"/>
      <c r="D64" s="1"/>
      <c r="E64" s="1"/>
      <c r="F64" s="1"/>
      <c r="G64" s="2"/>
      <c r="H64" s="4"/>
      <c r="I64" s="5"/>
      <c r="J64" s="5"/>
      <c r="K64" s="257"/>
      <c r="L64" s="7"/>
      <c r="M64" s="2"/>
      <c r="N64" s="2"/>
    </row>
    <row r="65" spans="1:14" ht="12.75" customHeight="1" x14ac:dyDescent="0.2">
      <c r="A65" s="10"/>
      <c r="B65" s="1"/>
      <c r="C65" s="1"/>
      <c r="D65" s="1"/>
      <c r="E65" s="1"/>
      <c r="F65" s="1"/>
      <c r="G65" s="2"/>
      <c r="H65" s="4"/>
      <c r="I65" s="5"/>
      <c r="J65" s="5"/>
      <c r="K65" s="257"/>
      <c r="L65" s="7"/>
      <c r="M65" s="2"/>
      <c r="N65" s="2"/>
    </row>
    <row r="66" spans="1:14" ht="12.75" customHeight="1" x14ac:dyDescent="0.2">
      <c r="A66" s="10"/>
      <c r="B66" s="1"/>
      <c r="C66" s="1"/>
      <c r="D66" s="1"/>
      <c r="E66" s="1"/>
      <c r="F66" s="1"/>
      <c r="G66" s="2"/>
      <c r="H66" s="4"/>
      <c r="I66" s="5"/>
      <c r="J66" s="5"/>
      <c r="K66" s="257"/>
      <c r="L66" s="7"/>
      <c r="M66" s="2"/>
      <c r="N66" s="2"/>
    </row>
    <row r="67" spans="1:14" ht="12.75" customHeight="1" x14ac:dyDescent="0.2">
      <c r="A67" s="10"/>
      <c r="B67" s="1"/>
      <c r="C67" s="1"/>
      <c r="D67" s="1"/>
      <c r="E67" s="1"/>
      <c r="F67" s="1"/>
      <c r="G67" s="2"/>
      <c r="H67" s="4"/>
      <c r="I67" s="5"/>
      <c r="J67" s="5"/>
      <c r="K67" s="257"/>
      <c r="L67" s="7"/>
      <c r="M67" s="2"/>
      <c r="N67" s="2"/>
    </row>
    <row r="68" spans="1:14" ht="12.75" customHeight="1" x14ac:dyDescent="0.2">
      <c r="A68" s="10"/>
      <c r="B68" s="1"/>
      <c r="C68" s="1"/>
      <c r="D68" s="1"/>
      <c r="E68" s="1"/>
      <c r="F68" s="1"/>
      <c r="G68" s="2"/>
      <c r="H68" s="4"/>
      <c r="I68" s="5"/>
      <c r="J68" s="5"/>
      <c r="K68" s="257"/>
      <c r="L68" s="7"/>
      <c r="M68" s="2"/>
      <c r="N68" s="2"/>
    </row>
    <row r="69" spans="1:14" ht="12.75" customHeight="1" x14ac:dyDescent="0.2">
      <c r="A69" s="10"/>
      <c r="B69" s="1"/>
      <c r="C69" s="1"/>
      <c r="D69" s="1"/>
      <c r="E69" s="1"/>
      <c r="F69" s="1"/>
      <c r="G69" s="2"/>
      <c r="H69" s="4"/>
      <c r="I69" s="5"/>
      <c r="J69" s="5"/>
      <c r="K69" s="257"/>
      <c r="L69" s="7"/>
      <c r="M69" s="2"/>
      <c r="N69" s="2"/>
    </row>
    <row r="70" spans="1:14" ht="12.75" customHeight="1" x14ac:dyDescent="0.2">
      <c r="A70" s="10"/>
      <c r="B70" s="1"/>
      <c r="C70" s="1"/>
      <c r="D70" s="1"/>
      <c r="E70" s="1"/>
      <c r="F70" s="1"/>
      <c r="G70" s="2"/>
      <c r="H70" s="4"/>
      <c r="I70" s="5"/>
      <c r="J70" s="5"/>
      <c r="K70" s="257"/>
      <c r="L70" s="7"/>
      <c r="M70" s="2"/>
      <c r="N70" s="2"/>
    </row>
    <row r="71" spans="1:14" ht="12.75" customHeight="1" x14ac:dyDescent="0.2">
      <c r="A71" s="10"/>
      <c r="B71" s="1"/>
      <c r="C71" s="1"/>
      <c r="D71" s="1"/>
      <c r="E71" s="1"/>
      <c r="F71" s="1"/>
      <c r="G71" s="2"/>
      <c r="H71" s="4"/>
      <c r="I71" s="5"/>
      <c r="J71" s="5"/>
      <c r="K71" s="257"/>
      <c r="L71" s="7"/>
      <c r="M71" s="2"/>
      <c r="N71" s="2"/>
    </row>
    <row r="72" spans="1:14" ht="12.75" customHeight="1" x14ac:dyDescent="0.2">
      <c r="A72" s="10"/>
      <c r="B72" s="1"/>
      <c r="C72" s="1"/>
      <c r="D72" s="1"/>
      <c r="E72" s="1"/>
      <c r="F72" s="1"/>
      <c r="G72" s="2"/>
      <c r="H72" s="4"/>
      <c r="I72" s="5"/>
      <c r="J72" s="5"/>
      <c r="K72" s="257"/>
      <c r="L72" s="7"/>
      <c r="M72" s="2"/>
      <c r="N72" s="2"/>
    </row>
    <row r="73" spans="1:14" ht="12.75" customHeight="1" x14ac:dyDescent="0.2">
      <c r="A73" s="10"/>
      <c r="B73" s="1"/>
      <c r="C73" s="1"/>
      <c r="D73" s="1"/>
      <c r="E73" s="1"/>
      <c r="F73" s="1"/>
      <c r="G73" s="2"/>
      <c r="H73" s="4"/>
      <c r="I73" s="5"/>
      <c r="J73" s="5"/>
      <c r="K73" s="257"/>
      <c r="L73" s="7"/>
      <c r="M73" s="2"/>
      <c r="N73" s="2"/>
    </row>
    <row r="74" spans="1:14" ht="12.75" customHeight="1" x14ac:dyDescent="0.2">
      <c r="A74" s="10"/>
      <c r="B74" s="1"/>
      <c r="C74" s="1"/>
      <c r="D74" s="1"/>
      <c r="E74" s="1"/>
      <c r="F74" s="1"/>
      <c r="G74" s="2"/>
      <c r="H74" s="4"/>
      <c r="I74" s="5"/>
      <c r="J74" s="5"/>
      <c r="K74" s="257"/>
      <c r="L74" s="7"/>
      <c r="M74" s="2"/>
      <c r="N74" s="2"/>
    </row>
    <row r="75" spans="1:14" ht="12.75" customHeight="1" x14ac:dyDescent="0.2">
      <c r="A75" s="10"/>
      <c r="B75" s="1"/>
      <c r="C75" s="1"/>
      <c r="D75" s="1"/>
      <c r="E75" s="1"/>
      <c r="F75" s="1"/>
      <c r="G75" s="2"/>
      <c r="H75" s="4"/>
      <c r="I75" s="5"/>
      <c r="J75" s="5"/>
      <c r="K75" s="257"/>
      <c r="L75" s="7"/>
      <c r="M75" s="2"/>
      <c r="N75" s="2"/>
    </row>
    <row r="76" spans="1:14" ht="12.75" customHeight="1" x14ac:dyDescent="0.2">
      <c r="A76" s="10"/>
      <c r="B76" s="1"/>
      <c r="C76" s="1"/>
      <c r="D76" s="1"/>
      <c r="E76" s="1"/>
      <c r="F76" s="1"/>
      <c r="G76" s="2"/>
      <c r="H76" s="4"/>
      <c r="I76" s="5"/>
      <c r="J76" s="5"/>
      <c r="K76" s="257"/>
      <c r="L76" s="7"/>
      <c r="M76" s="2"/>
      <c r="N76" s="2"/>
    </row>
    <row r="77" spans="1:14" ht="12.75" customHeight="1" x14ac:dyDescent="0.2">
      <c r="A77" s="10"/>
      <c r="B77" s="1"/>
      <c r="C77" s="1"/>
      <c r="D77" s="1"/>
      <c r="E77" s="1"/>
      <c r="F77" s="1"/>
      <c r="G77" s="2"/>
      <c r="H77" s="4"/>
      <c r="I77" s="5"/>
      <c r="J77" s="5"/>
      <c r="K77" s="257"/>
      <c r="L77" s="7"/>
      <c r="M77" s="2"/>
      <c r="N77" s="2"/>
    </row>
    <row r="78" spans="1:14" ht="12.75" customHeight="1" x14ac:dyDescent="0.2">
      <c r="A78" s="10"/>
      <c r="B78" s="1"/>
      <c r="C78" s="1"/>
      <c r="D78" s="1"/>
      <c r="E78" s="1"/>
      <c r="F78" s="1"/>
      <c r="G78" s="2"/>
      <c r="H78" s="4"/>
      <c r="I78" s="5"/>
      <c r="J78" s="5"/>
      <c r="K78" s="257"/>
      <c r="L78" s="7"/>
      <c r="M78" s="2"/>
      <c r="N78" s="2"/>
    </row>
    <row r="79" spans="1:14" ht="12.75" customHeight="1" x14ac:dyDescent="0.2">
      <c r="A79" s="10"/>
      <c r="B79" s="1"/>
      <c r="C79" s="1"/>
      <c r="D79" s="1"/>
      <c r="E79" s="1"/>
      <c r="F79" s="1"/>
      <c r="G79" s="2"/>
      <c r="H79" s="4"/>
      <c r="I79" s="5"/>
      <c r="J79" s="5"/>
      <c r="K79" s="257"/>
      <c r="L79" s="7"/>
      <c r="M79" s="2"/>
      <c r="N79" s="2"/>
    </row>
    <row r="80" spans="1:14" ht="12.75" customHeight="1" x14ac:dyDescent="0.2">
      <c r="A80" s="10"/>
      <c r="B80" s="1"/>
      <c r="C80" s="1"/>
      <c r="D80" s="1"/>
      <c r="E80" s="1"/>
      <c r="F80" s="1"/>
      <c r="G80" s="2"/>
      <c r="H80" s="4"/>
      <c r="I80" s="5"/>
      <c r="J80" s="5"/>
      <c r="K80" s="257"/>
      <c r="L80" s="7"/>
      <c r="M80" s="2"/>
      <c r="N80" s="2"/>
    </row>
    <row r="81" spans="1:14" ht="12.75" customHeight="1" x14ac:dyDescent="0.2">
      <c r="A81" s="10"/>
      <c r="B81" s="1"/>
      <c r="C81" s="1"/>
      <c r="D81" s="1"/>
      <c r="E81" s="1"/>
      <c r="F81" s="1"/>
      <c r="G81" s="2"/>
      <c r="H81" s="4"/>
      <c r="I81" s="5"/>
      <c r="J81" s="5"/>
      <c r="K81" s="257"/>
      <c r="L81" s="7"/>
      <c r="M81" s="2"/>
      <c r="N81" s="2"/>
    </row>
    <row r="82" spans="1:14" ht="12.75" customHeight="1" x14ac:dyDescent="0.2">
      <c r="A82" s="10"/>
      <c r="B82" s="1"/>
      <c r="C82" s="1"/>
      <c r="D82" s="1"/>
      <c r="E82" s="1"/>
      <c r="F82" s="1"/>
      <c r="G82" s="2"/>
      <c r="H82" s="4"/>
      <c r="I82" s="5"/>
      <c r="J82" s="5"/>
      <c r="K82" s="257"/>
      <c r="L82" s="7"/>
      <c r="M82" s="2"/>
      <c r="N82" s="2"/>
    </row>
    <row r="83" spans="1:14" ht="12.75" customHeight="1" x14ac:dyDescent="0.2">
      <c r="A83" s="10"/>
      <c r="B83" s="1"/>
      <c r="C83" s="1"/>
      <c r="D83" s="1"/>
      <c r="E83" s="1"/>
      <c r="F83" s="1"/>
      <c r="G83" s="2"/>
      <c r="H83" s="4"/>
      <c r="I83" s="5"/>
      <c r="J83" s="5"/>
      <c r="K83" s="257"/>
      <c r="L83" s="7"/>
      <c r="M83" s="2"/>
      <c r="N83" s="2"/>
    </row>
    <row r="84" spans="1:14" ht="12.75" customHeight="1" x14ac:dyDescent="0.2">
      <c r="A84" s="10"/>
      <c r="B84" s="1"/>
      <c r="C84" s="1"/>
      <c r="D84" s="1"/>
      <c r="E84" s="1"/>
      <c r="F84" s="1"/>
      <c r="G84" s="2"/>
      <c r="H84" s="4"/>
      <c r="I84" s="5"/>
      <c r="J84" s="5"/>
      <c r="K84" s="257"/>
      <c r="L84" s="7"/>
      <c r="M84" s="2"/>
      <c r="N84" s="2"/>
    </row>
    <row r="85" spans="1:14" ht="12.75" customHeight="1" x14ac:dyDescent="0.2">
      <c r="A85" s="10"/>
      <c r="B85" s="1"/>
      <c r="C85" s="1"/>
      <c r="D85" s="1"/>
      <c r="E85" s="1"/>
      <c r="F85" s="1"/>
      <c r="G85" s="2"/>
      <c r="H85" s="4"/>
      <c r="I85" s="5"/>
      <c r="J85" s="5"/>
      <c r="K85" s="257"/>
      <c r="L85" s="7"/>
      <c r="M85" s="2"/>
      <c r="N85" s="2"/>
    </row>
    <row r="86" spans="1:14" ht="12.75" customHeight="1" x14ac:dyDescent="0.2">
      <c r="A86" s="10"/>
      <c r="B86" s="1"/>
      <c r="C86" s="1"/>
      <c r="D86" s="1"/>
      <c r="E86" s="1"/>
      <c r="F86" s="1"/>
      <c r="G86" s="2"/>
      <c r="H86" s="4"/>
      <c r="I86" s="5"/>
      <c r="J86" s="5"/>
      <c r="K86" s="257"/>
      <c r="L86" s="7"/>
      <c r="M86" s="2"/>
      <c r="N86" s="2"/>
    </row>
    <row r="87" spans="1:14" ht="12.75" customHeight="1" x14ac:dyDescent="0.2">
      <c r="A87" s="10"/>
      <c r="B87" s="1"/>
      <c r="C87" s="1"/>
      <c r="D87" s="1"/>
      <c r="E87" s="1"/>
      <c r="F87" s="1"/>
      <c r="G87" s="2"/>
      <c r="H87" s="4"/>
      <c r="I87" s="5"/>
      <c r="J87" s="5"/>
      <c r="K87" s="257"/>
      <c r="L87" s="7"/>
      <c r="M87" s="2"/>
      <c r="N87" s="2"/>
    </row>
    <row r="88" spans="1:14" ht="12.75" customHeight="1" x14ac:dyDescent="0.2">
      <c r="A88" s="10"/>
      <c r="B88" s="1"/>
      <c r="C88" s="1"/>
      <c r="D88" s="1"/>
      <c r="E88" s="1"/>
      <c r="F88" s="1"/>
      <c r="G88" s="2"/>
      <c r="H88" s="4"/>
      <c r="I88" s="5"/>
      <c r="J88" s="5"/>
      <c r="K88" s="257"/>
      <c r="L88" s="7"/>
      <c r="M88" s="2"/>
      <c r="N88" s="2"/>
    </row>
    <row r="89" spans="1:14" ht="12.75" customHeight="1" x14ac:dyDescent="0.2">
      <c r="A89" s="10"/>
      <c r="B89" s="1"/>
      <c r="C89" s="1"/>
      <c r="D89" s="1"/>
      <c r="E89" s="1"/>
      <c r="F89" s="1"/>
      <c r="G89" s="2"/>
      <c r="H89" s="4"/>
      <c r="I89" s="5"/>
      <c r="J89" s="5"/>
      <c r="K89" s="257"/>
      <c r="L89" s="7"/>
      <c r="M89" s="2"/>
      <c r="N89" s="2"/>
    </row>
    <row r="90" spans="1:14" ht="12.75" customHeight="1" x14ac:dyDescent="0.2">
      <c r="A90" s="10"/>
      <c r="B90" s="1"/>
      <c r="C90" s="1"/>
      <c r="D90" s="1"/>
      <c r="E90" s="1"/>
      <c r="F90" s="1"/>
      <c r="G90" s="2"/>
      <c r="H90" s="4"/>
      <c r="I90" s="5"/>
      <c r="J90" s="5"/>
      <c r="K90" s="257"/>
      <c r="L90" s="7"/>
      <c r="M90" s="2"/>
      <c r="N90" s="2"/>
    </row>
    <row r="91" spans="1:14" ht="12.75" customHeight="1" x14ac:dyDescent="0.2">
      <c r="A91" s="10"/>
      <c r="B91" s="1"/>
      <c r="C91" s="1"/>
      <c r="D91" s="1"/>
      <c r="E91" s="1"/>
      <c r="F91" s="1"/>
      <c r="G91" s="2"/>
      <c r="H91" s="4"/>
      <c r="I91" s="5"/>
      <c r="J91" s="5"/>
      <c r="K91" s="257"/>
      <c r="L91" s="7"/>
      <c r="M91" s="2"/>
      <c r="N91" s="2"/>
    </row>
    <row r="92" spans="1:14" ht="12.75" customHeight="1" x14ac:dyDescent="0.2">
      <c r="A92" s="10"/>
      <c r="B92" s="1"/>
      <c r="C92" s="1"/>
      <c r="D92" s="1"/>
      <c r="E92" s="1"/>
      <c r="F92" s="1"/>
      <c r="G92" s="2"/>
      <c r="H92" s="4"/>
      <c r="I92" s="5"/>
      <c r="J92" s="5"/>
      <c r="K92" s="257"/>
      <c r="L92" s="7"/>
      <c r="M92" s="2"/>
      <c r="N92" s="2"/>
    </row>
    <row r="93" spans="1:14" ht="12.75" customHeight="1" x14ac:dyDescent="0.2">
      <c r="A93" s="10"/>
      <c r="B93" s="1"/>
      <c r="C93" s="1"/>
      <c r="D93" s="1"/>
      <c r="E93" s="1"/>
      <c r="F93" s="1"/>
      <c r="G93" s="2"/>
      <c r="H93" s="4"/>
      <c r="I93" s="5"/>
      <c r="J93" s="5"/>
      <c r="K93" s="257"/>
      <c r="L93" s="7"/>
      <c r="M93" s="2"/>
      <c r="N93" s="2"/>
    </row>
    <row r="94" spans="1:14" ht="12.75" customHeight="1" x14ac:dyDescent="0.2">
      <c r="A94" s="10"/>
      <c r="B94" s="1"/>
      <c r="C94" s="1"/>
      <c r="D94" s="1"/>
      <c r="E94" s="1"/>
      <c r="F94" s="1"/>
      <c r="G94" s="2"/>
      <c r="H94" s="4"/>
      <c r="I94" s="5"/>
      <c r="J94" s="5"/>
      <c r="K94" s="257"/>
      <c r="L94" s="7"/>
      <c r="M94" s="2"/>
      <c r="N94" s="2"/>
    </row>
    <row r="95" spans="1:14" ht="12.75" customHeight="1" x14ac:dyDescent="0.2">
      <c r="A95" s="10"/>
      <c r="B95" s="1"/>
      <c r="C95" s="1"/>
      <c r="D95" s="1"/>
      <c r="E95" s="1"/>
      <c r="F95" s="1"/>
      <c r="G95" s="2"/>
      <c r="H95" s="4"/>
      <c r="I95" s="5"/>
      <c r="J95" s="5"/>
      <c r="K95" s="257"/>
      <c r="L95" s="7"/>
      <c r="M95" s="2"/>
      <c r="N95" s="2"/>
    </row>
    <row r="96" spans="1:14" ht="12.75" customHeight="1" x14ac:dyDescent="0.2">
      <c r="A96" s="10"/>
      <c r="B96" s="1"/>
      <c r="C96" s="1"/>
      <c r="D96" s="1"/>
      <c r="E96" s="1"/>
      <c r="F96" s="1"/>
      <c r="G96" s="2"/>
      <c r="H96" s="4"/>
      <c r="I96" s="5"/>
      <c r="J96" s="5"/>
      <c r="K96" s="257"/>
      <c r="L96" s="7"/>
      <c r="M96" s="2"/>
      <c r="N96" s="2"/>
    </row>
    <row r="97" spans="1:14" ht="12.75" customHeight="1" x14ac:dyDescent="0.2">
      <c r="A97" s="10"/>
      <c r="B97" s="1"/>
      <c r="C97" s="1"/>
      <c r="D97" s="1"/>
      <c r="E97" s="1"/>
      <c r="F97" s="1"/>
      <c r="G97" s="2"/>
      <c r="H97" s="4"/>
      <c r="I97" s="5"/>
      <c r="J97" s="5"/>
      <c r="K97" s="257"/>
      <c r="L97" s="7"/>
      <c r="M97" s="2"/>
      <c r="N97" s="2"/>
    </row>
    <row r="98" spans="1:14" ht="12.75" customHeight="1" x14ac:dyDescent="0.2">
      <c r="A98" s="10"/>
      <c r="B98" s="1"/>
      <c r="C98" s="1"/>
      <c r="D98" s="1"/>
      <c r="E98" s="1"/>
      <c r="F98" s="1"/>
      <c r="G98" s="2"/>
      <c r="H98" s="4"/>
      <c r="I98" s="5"/>
      <c r="J98" s="5"/>
      <c r="K98" s="257"/>
      <c r="L98" s="7"/>
      <c r="M98" s="2"/>
      <c r="N98" s="2"/>
    </row>
    <row r="99" spans="1:14" ht="12.75" customHeight="1" x14ac:dyDescent="0.2">
      <c r="A99" s="10"/>
      <c r="B99" s="1"/>
      <c r="C99" s="1"/>
      <c r="D99" s="1"/>
      <c r="E99" s="1"/>
      <c r="F99" s="1"/>
      <c r="G99" s="2"/>
      <c r="H99" s="4"/>
      <c r="I99" s="5"/>
      <c r="J99" s="5"/>
      <c r="K99" s="257"/>
      <c r="L99" s="7"/>
      <c r="M99" s="2"/>
      <c r="N99" s="2"/>
    </row>
    <row r="100" spans="1:14" ht="12.75" customHeight="1" x14ac:dyDescent="0.2">
      <c r="A100" s="10"/>
      <c r="B100" s="1"/>
      <c r="C100" s="1"/>
      <c r="D100" s="1"/>
      <c r="E100" s="1"/>
      <c r="F100" s="1"/>
      <c r="G100" s="2"/>
      <c r="H100" s="4"/>
      <c r="I100" s="5"/>
      <c r="J100" s="5"/>
      <c r="K100" s="257"/>
      <c r="L100" s="7"/>
      <c r="M100" s="2"/>
      <c r="N100" s="2"/>
    </row>
    <row r="101" spans="1:14" ht="12.75" customHeight="1" x14ac:dyDescent="0.2">
      <c r="A101" s="10"/>
      <c r="B101" s="1"/>
      <c r="C101" s="1"/>
      <c r="D101" s="1"/>
      <c r="E101" s="1"/>
      <c r="F101" s="1"/>
      <c r="G101" s="2"/>
      <c r="H101" s="4"/>
      <c r="I101" s="5"/>
      <c r="J101" s="5"/>
      <c r="K101" s="257"/>
      <c r="L101" s="7"/>
      <c r="M101" s="2"/>
      <c r="N101" s="2"/>
    </row>
    <row r="102" spans="1:14" ht="12.75" customHeight="1" x14ac:dyDescent="0.2">
      <c r="A102" s="10"/>
      <c r="B102" s="1"/>
      <c r="C102" s="1"/>
      <c r="D102" s="1"/>
      <c r="E102" s="1"/>
      <c r="F102" s="1"/>
      <c r="G102" s="2"/>
      <c r="H102" s="4"/>
      <c r="I102" s="5"/>
      <c r="J102" s="5"/>
      <c r="K102" s="257"/>
      <c r="L102" s="7"/>
      <c r="M102" s="2"/>
      <c r="N102" s="2"/>
    </row>
    <row r="103" spans="1:14" ht="12.75" customHeight="1" x14ac:dyDescent="0.2">
      <c r="A103" s="10"/>
      <c r="B103" s="1"/>
      <c r="C103" s="1"/>
      <c r="D103" s="1"/>
      <c r="E103" s="1"/>
      <c r="F103" s="1"/>
      <c r="G103" s="2"/>
      <c r="H103" s="4"/>
      <c r="I103" s="5"/>
      <c r="J103" s="5"/>
      <c r="K103" s="257"/>
      <c r="L103" s="7"/>
      <c r="M103" s="2"/>
      <c r="N103" s="2"/>
    </row>
    <row r="104" spans="1:14" ht="12.75" customHeight="1" x14ac:dyDescent="0.2">
      <c r="A104" s="10"/>
      <c r="B104" s="1"/>
      <c r="C104" s="1"/>
      <c r="D104" s="1"/>
      <c r="E104" s="1"/>
      <c r="F104" s="1"/>
      <c r="G104" s="2"/>
      <c r="H104" s="4"/>
      <c r="I104" s="5"/>
      <c r="J104" s="5"/>
      <c r="K104" s="257"/>
      <c r="L104" s="7"/>
      <c r="M104" s="2"/>
      <c r="N104" s="2"/>
    </row>
    <row r="105" spans="1:14" ht="12.75" customHeight="1" x14ac:dyDescent="0.2">
      <c r="A105" s="10"/>
      <c r="B105" s="1"/>
      <c r="C105" s="1"/>
      <c r="D105" s="1"/>
      <c r="E105" s="1"/>
      <c r="F105" s="1"/>
      <c r="G105" s="2"/>
      <c r="H105" s="4"/>
      <c r="I105" s="5"/>
      <c r="J105" s="5"/>
      <c r="K105" s="257"/>
      <c r="L105" s="7"/>
      <c r="M105" s="2"/>
      <c r="N105" s="2"/>
    </row>
    <row r="106" spans="1:14" ht="12.75" customHeight="1" x14ac:dyDescent="0.2">
      <c r="A106" s="10"/>
      <c r="B106" s="1"/>
      <c r="C106" s="1"/>
      <c r="D106" s="1"/>
      <c r="E106" s="1"/>
      <c r="F106" s="1"/>
      <c r="G106" s="2"/>
      <c r="H106" s="4"/>
      <c r="I106" s="5"/>
      <c r="J106" s="5"/>
      <c r="K106" s="257"/>
      <c r="L106" s="7"/>
      <c r="M106" s="2"/>
      <c r="N106" s="2"/>
    </row>
    <row r="107" spans="1:14" ht="12.75" customHeight="1" x14ac:dyDescent="0.2">
      <c r="A107" s="10"/>
      <c r="B107" s="1"/>
      <c r="C107" s="1"/>
      <c r="D107" s="1"/>
      <c r="E107" s="1"/>
      <c r="F107" s="1"/>
      <c r="G107" s="2"/>
      <c r="H107" s="4"/>
      <c r="I107" s="5"/>
      <c r="J107" s="5"/>
      <c r="K107" s="257"/>
      <c r="L107" s="7"/>
      <c r="M107" s="2"/>
      <c r="N107" s="2"/>
    </row>
    <row r="108" spans="1:14" ht="12.75" customHeight="1" x14ac:dyDescent="0.2">
      <c r="A108" s="10"/>
      <c r="B108" s="1"/>
      <c r="C108" s="1"/>
      <c r="D108" s="1"/>
      <c r="E108" s="1"/>
      <c r="F108" s="1"/>
      <c r="G108" s="2"/>
      <c r="H108" s="4"/>
      <c r="I108" s="5"/>
      <c r="J108" s="5"/>
      <c r="K108" s="257"/>
      <c r="L108" s="7"/>
      <c r="M108" s="2"/>
      <c r="N108" s="2"/>
    </row>
    <row r="109" spans="1:14" ht="12.75" customHeight="1" x14ac:dyDescent="0.2">
      <c r="A109" s="10"/>
      <c r="B109" s="1"/>
      <c r="C109" s="1"/>
      <c r="D109" s="1"/>
      <c r="E109" s="1"/>
      <c r="F109" s="1"/>
      <c r="G109" s="2"/>
      <c r="H109" s="4"/>
      <c r="I109" s="5"/>
      <c r="J109" s="5"/>
      <c r="K109" s="257"/>
      <c r="L109" s="7"/>
      <c r="M109" s="2"/>
      <c r="N109" s="2"/>
    </row>
    <row r="110" spans="1:14" ht="12.75" customHeight="1" x14ac:dyDescent="0.2">
      <c r="A110" s="10"/>
      <c r="B110" s="1"/>
      <c r="C110" s="1"/>
      <c r="D110" s="1"/>
      <c r="E110" s="1"/>
      <c r="F110" s="1"/>
      <c r="G110" s="2"/>
      <c r="H110" s="4"/>
      <c r="I110" s="5"/>
      <c r="J110" s="5"/>
      <c r="K110" s="257"/>
      <c r="L110" s="7"/>
      <c r="M110" s="2"/>
      <c r="N110" s="2"/>
    </row>
    <row r="111" spans="1:14" ht="12.75" customHeight="1" x14ac:dyDescent="0.2">
      <c r="A111" s="10"/>
      <c r="B111" s="1"/>
      <c r="C111" s="1"/>
      <c r="D111" s="1"/>
      <c r="E111" s="1"/>
      <c r="F111" s="1"/>
      <c r="G111" s="2"/>
      <c r="H111" s="4"/>
      <c r="I111" s="5"/>
      <c r="J111" s="5"/>
      <c r="K111" s="257"/>
      <c r="L111" s="7"/>
      <c r="M111" s="2"/>
      <c r="N111" s="2"/>
    </row>
    <row r="112" spans="1:14" ht="12.75" customHeight="1" x14ac:dyDescent="0.2">
      <c r="A112" s="10"/>
      <c r="B112" s="1"/>
      <c r="C112" s="1"/>
      <c r="D112" s="1"/>
      <c r="E112" s="1"/>
      <c r="F112" s="1"/>
      <c r="G112" s="2"/>
      <c r="H112" s="4"/>
      <c r="I112" s="5"/>
      <c r="J112" s="5"/>
      <c r="K112" s="257"/>
      <c r="L112" s="7"/>
      <c r="M112" s="2"/>
      <c r="N112" s="2"/>
    </row>
    <row r="113" spans="1:14" ht="12.75" customHeight="1" x14ac:dyDescent="0.2">
      <c r="A113" s="10"/>
      <c r="B113" s="1"/>
      <c r="C113" s="1"/>
      <c r="D113" s="1"/>
      <c r="E113" s="1"/>
      <c r="F113" s="1"/>
      <c r="G113" s="2"/>
      <c r="H113" s="4"/>
      <c r="I113" s="5"/>
      <c r="J113" s="5"/>
      <c r="K113" s="257"/>
      <c r="L113" s="7"/>
      <c r="M113" s="2"/>
      <c r="N113" s="2"/>
    </row>
    <row r="114" spans="1:14" ht="12.75" customHeight="1" x14ac:dyDescent="0.2">
      <c r="A114" s="10"/>
      <c r="B114" s="1"/>
      <c r="C114" s="1"/>
      <c r="D114" s="1"/>
      <c r="E114" s="1"/>
      <c r="F114" s="1"/>
      <c r="G114" s="2"/>
      <c r="H114" s="4"/>
      <c r="I114" s="5"/>
      <c r="J114" s="5"/>
      <c r="K114" s="257"/>
      <c r="L114" s="7"/>
      <c r="M114" s="2"/>
      <c r="N114" s="2"/>
    </row>
    <row r="115" spans="1:14" ht="12.75" customHeight="1" x14ac:dyDescent="0.2">
      <c r="A115" s="10"/>
      <c r="B115" s="1"/>
      <c r="C115" s="1"/>
      <c r="D115" s="1"/>
      <c r="E115" s="1"/>
      <c r="F115" s="1"/>
      <c r="G115" s="2"/>
      <c r="H115" s="4"/>
      <c r="I115" s="5"/>
      <c r="J115" s="5"/>
      <c r="K115" s="257"/>
      <c r="L115" s="7"/>
      <c r="M115" s="2"/>
      <c r="N115" s="2"/>
    </row>
    <row r="116" spans="1:14" ht="12.75" customHeight="1" x14ac:dyDescent="0.2">
      <c r="A116" s="10"/>
      <c r="B116" s="1"/>
      <c r="C116" s="1"/>
      <c r="D116" s="1"/>
      <c r="E116" s="1"/>
      <c r="F116" s="1"/>
      <c r="G116" s="2"/>
      <c r="H116" s="4"/>
      <c r="I116" s="5"/>
      <c r="J116" s="5"/>
      <c r="K116" s="257"/>
      <c r="L116" s="7"/>
      <c r="M116" s="2"/>
      <c r="N116" s="2"/>
    </row>
    <row r="117" spans="1:14" ht="12.75" customHeight="1" x14ac:dyDescent="0.2">
      <c r="A117" s="10"/>
      <c r="B117" s="1"/>
      <c r="C117" s="1"/>
      <c r="D117" s="1"/>
      <c r="E117" s="1"/>
      <c r="F117" s="1"/>
      <c r="G117" s="2"/>
      <c r="H117" s="4"/>
      <c r="I117" s="5"/>
      <c r="J117" s="5"/>
      <c r="K117" s="257"/>
      <c r="L117" s="7"/>
      <c r="M117" s="2"/>
      <c r="N117" s="2"/>
    </row>
    <row r="118" spans="1:14" ht="12.75" customHeight="1" x14ac:dyDescent="0.2">
      <c r="A118" s="10"/>
      <c r="B118" s="1"/>
      <c r="C118" s="1"/>
      <c r="D118" s="1"/>
      <c r="E118" s="1"/>
      <c r="F118" s="1"/>
      <c r="G118" s="2"/>
      <c r="H118" s="4"/>
      <c r="I118" s="5"/>
      <c r="J118" s="5"/>
      <c r="K118" s="257"/>
      <c r="L118" s="7"/>
      <c r="M118" s="2"/>
      <c r="N118" s="2"/>
    </row>
    <row r="119" spans="1:14" ht="12.75" customHeight="1" x14ac:dyDescent="0.2">
      <c r="A119" s="10"/>
      <c r="B119" s="1"/>
      <c r="C119" s="1"/>
      <c r="D119" s="1"/>
      <c r="E119" s="1"/>
      <c r="F119" s="1"/>
      <c r="G119" s="2"/>
      <c r="H119" s="4"/>
      <c r="I119" s="5"/>
      <c r="J119" s="5"/>
      <c r="K119" s="257"/>
      <c r="L119" s="7"/>
      <c r="M119" s="2"/>
      <c r="N119" s="2"/>
    </row>
    <row r="120" spans="1:14" ht="12.75" customHeight="1" x14ac:dyDescent="0.2">
      <c r="A120" s="10"/>
      <c r="B120" s="1"/>
      <c r="C120" s="1"/>
      <c r="D120" s="1"/>
      <c r="E120" s="1"/>
      <c r="F120" s="1"/>
      <c r="G120" s="2"/>
      <c r="H120" s="4"/>
      <c r="I120" s="5"/>
      <c r="J120" s="5"/>
      <c r="K120" s="257"/>
      <c r="L120" s="7"/>
      <c r="M120" s="2"/>
      <c r="N120" s="2"/>
    </row>
    <row r="121" spans="1:14" ht="12.75" customHeight="1" x14ac:dyDescent="0.2">
      <c r="A121" s="10"/>
      <c r="B121" s="1"/>
      <c r="C121" s="1"/>
      <c r="D121" s="1"/>
      <c r="E121" s="1"/>
      <c r="F121" s="1"/>
      <c r="G121" s="2"/>
      <c r="H121" s="4"/>
      <c r="I121" s="5"/>
      <c r="J121" s="5"/>
      <c r="K121" s="257"/>
      <c r="L121" s="7"/>
      <c r="M121" s="2"/>
      <c r="N121" s="2"/>
    </row>
    <row r="122" spans="1:14" ht="12.75" customHeight="1" x14ac:dyDescent="0.2">
      <c r="A122" s="10"/>
      <c r="B122" s="1"/>
      <c r="C122" s="1"/>
      <c r="D122" s="1"/>
      <c r="E122" s="1"/>
      <c r="F122" s="1"/>
      <c r="G122" s="2"/>
      <c r="H122" s="4"/>
      <c r="I122" s="5"/>
      <c r="J122" s="5"/>
      <c r="K122" s="257"/>
      <c r="L122" s="7"/>
      <c r="M122" s="2"/>
      <c r="N122" s="2"/>
    </row>
    <row r="123" spans="1:14" ht="12.75" customHeight="1" x14ac:dyDescent="0.2">
      <c r="A123" s="10"/>
      <c r="B123" s="1"/>
      <c r="C123" s="1"/>
      <c r="D123" s="1"/>
      <c r="E123" s="1"/>
      <c r="F123" s="1"/>
      <c r="G123" s="2"/>
      <c r="H123" s="4"/>
      <c r="I123" s="5"/>
      <c r="J123" s="5"/>
      <c r="K123" s="257"/>
      <c r="L123" s="7"/>
      <c r="M123" s="2"/>
      <c r="N123" s="2"/>
    </row>
    <row r="124" spans="1:14" ht="12.75" customHeight="1" x14ac:dyDescent="0.2">
      <c r="A124" s="10"/>
      <c r="B124" s="1"/>
      <c r="C124" s="1"/>
      <c r="D124" s="1"/>
      <c r="E124" s="1"/>
      <c r="F124" s="1"/>
      <c r="G124" s="2"/>
      <c r="H124" s="4"/>
      <c r="I124" s="5"/>
      <c r="J124" s="5"/>
      <c r="K124" s="257"/>
      <c r="L124" s="7"/>
      <c r="M124" s="2"/>
      <c r="N124" s="2"/>
    </row>
    <row r="125" spans="1:14" ht="12.75" customHeight="1" x14ac:dyDescent="0.2">
      <c r="A125" s="10"/>
      <c r="B125" s="1"/>
      <c r="C125" s="1"/>
      <c r="D125" s="1"/>
      <c r="E125" s="1"/>
      <c r="F125" s="1"/>
      <c r="G125" s="2"/>
      <c r="H125" s="4"/>
      <c r="I125" s="5"/>
      <c r="J125" s="5"/>
      <c r="K125" s="257"/>
      <c r="L125" s="7"/>
      <c r="M125" s="2"/>
      <c r="N125" s="2"/>
    </row>
    <row r="126" spans="1:14" ht="12.75" customHeight="1" x14ac:dyDescent="0.2">
      <c r="A126" s="10"/>
      <c r="B126" s="1"/>
      <c r="C126" s="1"/>
      <c r="D126" s="1"/>
      <c r="E126" s="1"/>
      <c r="F126" s="1"/>
      <c r="G126" s="2"/>
      <c r="H126" s="4"/>
      <c r="I126" s="5"/>
      <c r="J126" s="5"/>
      <c r="K126" s="257"/>
      <c r="L126" s="7"/>
      <c r="M126" s="2"/>
      <c r="N126" s="2"/>
    </row>
    <row r="127" spans="1:14" ht="12.75" customHeight="1" x14ac:dyDescent="0.2">
      <c r="A127" s="10"/>
      <c r="B127" s="1"/>
      <c r="C127" s="1"/>
      <c r="D127" s="1"/>
      <c r="E127" s="1"/>
      <c r="F127" s="1"/>
      <c r="G127" s="2"/>
      <c r="H127" s="4"/>
      <c r="I127" s="5"/>
      <c r="J127" s="5"/>
      <c r="K127" s="257"/>
      <c r="L127" s="7"/>
      <c r="M127" s="2"/>
      <c r="N127" s="2"/>
    </row>
    <row r="128" spans="1:14" ht="12.75" customHeight="1" x14ac:dyDescent="0.2">
      <c r="A128" s="10"/>
      <c r="B128" s="1"/>
      <c r="C128" s="1"/>
      <c r="D128" s="1"/>
      <c r="E128" s="1"/>
      <c r="F128" s="1"/>
      <c r="G128" s="2"/>
      <c r="H128" s="4"/>
      <c r="I128" s="5"/>
      <c r="J128" s="5"/>
      <c r="K128" s="257"/>
      <c r="L128" s="7"/>
      <c r="M128" s="2"/>
      <c r="N128" s="2"/>
    </row>
    <row r="129" spans="1:14" ht="12.75" customHeight="1" x14ac:dyDescent="0.2">
      <c r="A129" s="10"/>
      <c r="B129" s="1"/>
      <c r="C129" s="1"/>
      <c r="D129" s="1"/>
      <c r="E129" s="1"/>
      <c r="F129" s="1"/>
      <c r="G129" s="2"/>
      <c r="H129" s="4"/>
      <c r="I129" s="5"/>
      <c r="J129" s="5"/>
      <c r="K129" s="257"/>
      <c r="L129" s="7"/>
      <c r="M129" s="2"/>
      <c r="N129" s="2"/>
    </row>
    <row r="130" spans="1:14" ht="12.75" customHeight="1" x14ac:dyDescent="0.2">
      <c r="A130" s="10"/>
      <c r="B130" s="1"/>
      <c r="C130" s="1"/>
      <c r="D130" s="1"/>
      <c r="E130" s="1"/>
      <c r="F130" s="1"/>
      <c r="G130" s="2"/>
      <c r="H130" s="4"/>
      <c r="I130" s="5"/>
      <c r="J130" s="5"/>
      <c r="K130" s="257"/>
      <c r="L130" s="7"/>
      <c r="M130" s="2"/>
      <c r="N130" s="2"/>
    </row>
    <row r="131" spans="1:14" ht="12.75" customHeight="1" x14ac:dyDescent="0.2">
      <c r="A131" s="10"/>
      <c r="B131" s="1"/>
      <c r="C131" s="1"/>
      <c r="D131" s="1"/>
      <c r="E131" s="1"/>
      <c r="F131" s="1"/>
      <c r="G131" s="2"/>
      <c r="H131" s="4"/>
      <c r="I131" s="5"/>
      <c r="J131" s="5"/>
      <c r="K131" s="257"/>
      <c r="L131" s="7"/>
      <c r="M131" s="2"/>
      <c r="N131" s="2"/>
    </row>
    <row r="132" spans="1:14" ht="12.75" customHeight="1" x14ac:dyDescent="0.2">
      <c r="A132" s="10"/>
      <c r="B132" s="1"/>
      <c r="C132" s="1"/>
      <c r="D132" s="1"/>
      <c r="E132" s="1"/>
      <c r="F132" s="1"/>
      <c r="G132" s="2"/>
      <c r="H132" s="4"/>
      <c r="I132" s="5"/>
      <c r="J132" s="5"/>
      <c r="K132" s="257"/>
      <c r="L132" s="7"/>
      <c r="M132" s="2"/>
      <c r="N132" s="2"/>
    </row>
    <row r="133" spans="1:14" ht="12.75" customHeight="1" x14ac:dyDescent="0.2">
      <c r="A133" s="10"/>
      <c r="B133" s="1"/>
      <c r="C133" s="1"/>
      <c r="D133" s="1"/>
      <c r="E133" s="1"/>
      <c r="F133" s="1"/>
      <c r="G133" s="2"/>
      <c r="H133" s="4"/>
      <c r="I133" s="5"/>
      <c r="J133" s="5"/>
      <c r="K133" s="257"/>
      <c r="L133" s="7"/>
      <c r="M133" s="2"/>
      <c r="N133" s="2"/>
    </row>
    <row r="134" spans="1:14" ht="12.75" customHeight="1" x14ac:dyDescent="0.2">
      <c r="A134" s="10"/>
      <c r="B134" s="1"/>
      <c r="C134" s="1"/>
      <c r="D134" s="1"/>
      <c r="E134" s="1"/>
      <c r="F134" s="1"/>
      <c r="G134" s="2"/>
      <c r="H134" s="4"/>
      <c r="I134" s="5"/>
      <c r="J134" s="5"/>
      <c r="K134" s="257"/>
      <c r="L134" s="7"/>
      <c r="M134" s="2"/>
      <c r="N134" s="2"/>
    </row>
    <row r="135" spans="1:14" ht="12.75" customHeight="1" x14ac:dyDescent="0.2">
      <c r="A135" s="10"/>
      <c r="B135" s="1"/>
      <c r="C135" s="1"/>
      <c r="D135" s="1"/>
      <c r="E135" s="1"/>
      <c r="F135" s="1"/>
      <c r="G135" s="2"/>
      <c r="H135" s="4"/>
      <c r="I135" s="5"/>
      <c r="J135" s="5"/>
      <c r="K135" s="257"/>
      <c r="L135" s="7"/>
      <c r="M135" s="2"/>
      <c r="N135" s="2"/>
    </row>
    <row r="136" spans="1:14" ht="12.75" customHeight="1" x14ac:dyDescent="0.2">
      <c r="A136" s="10"/>
      <c r="B136" s="1"/>
      <c r="C136" s="1"/>
      <c r="D136" s="1"/>
      <c r="E136" s="1"/>
      <c r="F136" s="1"/>
      <c r="G136" s="2"/>
      <c r="H136" s="4"/>
      <c r="I136" s="5"/>
      <c r="J136" s="5"/>
      <c r="K136" s="257"/>
      <c r="L136" s="7"/>
      <c r="M136" s="2"/>
      <c r="N136" s="2"/>
    </row>
    <row r="137" spans="1:14" ht="12.75" customHeight="1" x14ac:dyDescent="0.2">
      <c r="A137" s="10"/>
      <c r="B137" s="1"/>
      <c r="C137" s="1"/>
      <c r="D137" s="1"/>
      <c r="E137" s="1"/>
      <c r="F137" s="1"/>
      <c r="G137" s="2"/>
      <c r="H137" s="4"/>
      <c r="I137" s="5"/>
      <c r="J137" s="5"/>
      <c r="K137" s="257"/>
      <c r="L137" s="7"/>
      <c r="M137" s="2"/>
      <c r="N137" s="2"/>
    </row>
    <row r="138" spans="1:14" ht="12.75" customHeight="1" x14ac:dyDescent="0.2">
      <c r="A138" s="10"/>
      <c r="B138" s="1"/>
      <c r="C138" s="1"/>
      <c r="D138" s="1"/>
      <c r="E138" s="1"/>
      <c r="F138" s="1"/>
      <c r="G138" s="2"/>
      <c r="H138" s="4"/>
      <c r="I138" s="5"/>
      <c r="J138" s="5"/>
      <c r="K138" s="257"/>
      <c r="L138" s="7"/>
      <c r="M138" s="2"/>
      <c r="N138" s="2"/>
    </row>
    <row r="139" spans="1:14" ht="12.75" customHeight="1" x14ac:dyDescent="0.2">
      <c r="A139" s="10"/>
      <c r="B139" s="1"/>
      <c r="C139" s="1"/>
      <c r="D139" s="1"/>
      <c r="E139" s="1"/>
      <c r="F139" s="1"/>
      <c r="G139" s="2"/>
      <c r="H139" s="4"/>
      <c r="I139" s="5"/>
      <c r="J139" s="5"/>
      <c r="K139" s="257"/>
      <c r="L139" s="7"/>
      <c r="M139" s="2"/>
      <c r="N139" s="2"/>
    </row>
    <row r="140" spans="1:14" ht="12.75" customHeight="1" x14ac:dyDescent="0.2">
      <c r="A140" s="10"/>
      <c r="B140" s="1"/>
      <c r="C140" s="1"/>
      <c r="D140" s="1"/>
      <c r="E140" s="1"/>
      <c r="F140" s="1"/>
      <c r="G140" s="2"/>
      <c r="H140" s="4"/>
      <c r="I140" s="5"/>
      <c r="J140" s="5"/>
      <c r="K140" s="257"/>
      <c r="L140" s="7"/>
      <c r="M140" s="2"/>
      <c r="N140" s="2"/>
    </row>
    <row r="141" spans="1:14" ht="12.75" customHeight="1" x14ac:dyDescent="0.2">
      <c r="A141" s="10"/>
      <c r="B141" s="1"/>
      <c r="C141" s="1"/>
      <c r="D141" s="1"/>
      <c r="E141" s="1"/>
      <c r="F141" s="1"/>
      <c r="G141" s="2"/>
      <c r="H141" s="4"/>
      <c r="I141" s="5"/>
      <c r="J141" s="5"/>
      <c r="K141" s="257"/>
      <c r="L141" s="7"/>
      <c r="M141" s="2"/>
      <c r="N141" s="2"/>
    </row>
    <row r="142" spans="1:14" ht="12.75" customHeight="1" x14ac:dyDescent="0.2">
      <c r="A142" s="10"/>
      <c r="B142" s="1"/>
      <c r="C142" s="1"/>
      <c r="D142" s="1"/>
      <c r="E142" s="1"/>
      <c r="F142" s="1"/>
      <c r="G142" s="2"/>
      <c r="H142" s="4"/>
      <c r="I142" s="5"/>
      <c r="J142" s="5"/>
      <c r="K142" s="257"/>
      <c r="L142" s="7"/>
      <c r="M142" s="2"/>
      <c r="N142" s="2"/>
    </row>
    <row r="143" spans="1:14" ht="12.75" customHeight="1" x14ac:dyDescent="0.2">
      <c r="A143" s="10"/>
      <c r="B143" s="1"/>
      <c r="C143" s="1"/>
      <c r="D143" s="1"/>
      <c r="E143" s="1"/>
      <c r="F143" s="1"/>
      <c r="G143" s="2"/>
      <c r="H143" s="4"/>
      <c r="I143" s="5"/>
      <c r="J143" s="5"/>
      <c r="K143" s="257"/>
      <c r="L143" s="7"/>
      <c r="M143" s="2"/>
      <c r="N143" s="2"/>
    </row>
    <row r="144" spans="1:14" ht="12.75" customHeight="1" x14ac:dyDescent="0.2">
      <c r="A144" s="10"/>
      <c r="B144" s="1"/>
      <c r="C144" s="1"/>
      <c r="D144" s="1"/>
      <c r="E144" s="1"/>
      <c r="F144" s="1"/>
      <c r="G144" s="2"/>
      <c r="H144" s="4"/>
      <c r="I144" s="5"/>
      <c r="J144" s="5"/>
      <c r="K144" s="257"/>
      <c r="L144" s="7"/>
      <c r="M144" s="2"/>
      <c r="N144" s="2"/>
    </row>
    <row r="145" spans="1:14" ht="12.75" customHeight="1" x14ac:dyDescent="0.2">
      <c r="A145" s="10"/>
      <c r="B145" s="1"/>
      <c r="C145" s="1"/>
      <c r="D145" s="1"/>
      <c r="E145" s="1"/>
      <c r="F145" s="1"/>
      <c r="G145" s="2"/>
      <c r="H145" s="4"/>
      <c r="I145" s="5"/>
      <c r="J145" s="5"/>
      <c r="K145" s="257"/>
      <c r="L145" s="7"/>
      <c r="M145" s="2"/>
      <c r="N145" s="2"/>
    </row>
    <row r="146" spans="1:14" ht="12.75" customHeight="1" x14ac:dyDescent="0.2">
      <c r="A146" s="10"/>
      <c r="B146" s="1"/>
      <c r="C146" s="1"/>
      <c r="D146" s="1"/>
      <c r="E146" s="1"/>
      <c r="F146" s="1"/>
      <c r="G146" s="2"/>
      <c r="H146" s="4"/>
      <c r="I146" s="5"/>
      <c r="J146" s="5"/>
      <c r="K146" s="257"/>
      <c r="L146" s="7"/>
      <c r="M146" s="2"/>
      <c r="N146" s="2"/>
    </row>
    <row r="147" spans="1:14" ht="12.75" customHeight="1" x14ac:dyDescent="0.2">
      <c r="A147" s="10"/>
      <c r="B147" s="1"/>
      <c r="C147" s="1"/>
      <c r="D147" s="1"/>
      <c r="E147" s="1"/>
      <c r="F147" s="1"/>
      <c r="G147" s="2"/>
      <c r="H147" s="4"/>
      <c r="I147" s="5"/>
      <c r="J147" s="5"/>
      <c r="K147" s="257"/>
      <c r="L147" s="7"/>
      <c r="M147" s="2"/>
      <c r="N147" s="2"/>
    </row>
    <row r="148" spans="1:14" ht="12.75" customHeight="1" x14ac:dyDescent="0.2">
      <c r="A148" s="10"/>
      <c r="B148" s="1"/>
      <c r="C148" s="1"/>
      <c r="D148" s="1"/>
      <c r="E148" s="1"/>
      <c r="F148" s="1"/>
      <c r="G148" s="2"/>
      <c r="H148" s="4"/>
      <c r="I148" s="5"/>
      <c r="J148" s="5"/>
      <c r="K148" s="257"/>
      <c r="L148" s="7"/>
      <c r="M148" s="2"/>
      <c r="N148" s="2"/>
    </row>
    <row r="149" spans="1:14" ht="12.75" customHeight="1" x14ac:dyDescent="0.2">
      <c r="A149" s="10"/>
      <c r="B149" s="1"/>
      <c r="C149" s="1"/>
      <c r="D149" s="1"/>
      <c r="E149" s="1"/>
      <c r="F149" s="1"/>
      <c r="G149" s="2"/>
      <c r="H149" s="4"/>
      <c r="I149" s="5"/>
      <c r="J149" s="5"/>
      <c r="K149" s="257"/>
      <c r="L149" s="7"/>
      <c r="M149" s="2"/>
      <c r="N149" s="2"/>
    </row>
    <row r="150" spans="1:14" ht="12.75" customHeight="1" x14ac:dyDescent="0.2">
      <c r="A150" s="10"/>
      <c r="B150" s="1"/>
      <c r="C150" s="1"/>
      <c r="D150" s="1"/>
      <c r="E150" s="1"/>
      <c r="F150" s="1"/>
      <c r="G150" s="2"/>
      <c r="H150" s="4"/>
      <c r="I150" s="5"/>
      <c r="J150" s="5"/>
      <c r="K150" s="257"/>
      <c r="L150" s="7"/>
      <c r="M150" s="2"/>
      <c r="N150" s="2"/>
    </row>
    <row r="151" spans="1:14" ht="12.75" customHeight="1" x14ac:dyDescent="0.2">
      <c r="A151" s="10"/>
      <c r="B151" s="1"/>
      <c r="C151" s="1"/>
      <c r="D151" s="1"/>
      <c r="E151" s="1"/>
      <c r="F151" s="1"/>
      <c r="G151" s="2"/>
      <c r="H151" s="4"/>
      <c r="I151" s="5"/>
      <c r="J151" s="5"/>
      <c r="K151" s="257"/>
      <c r="L151" s="7"/>
      <c r="M151" s="2"/>
      <c r="N151" s="2"/>
    </row>
    <row r="152" spans="1:14" ht="12.75" customHeight="1" x14ac:dyDescent="0.2">
      <c r="A152" s="10"/>
      <c r="B152" s="1"/>
      <c r="C152" s="1"/>
      <c r="D152" s="1"/>
      <c r="E152" s="1"/>
      <c r="F152" s="1"/>
      <c r="G152" s="2"/>
      <c r="H152" s="4"/>
      <c r="I152" s="5"/>
      <c r="J152" s="5"/>
      <c r="K152" s="257"/>
      <c r="L152" s="7"/>
      <c r="M152" s="2"/>
      <c r="N152" s="2"/>
    </row>
    <row r="153" spans="1:14" ht="12.75" customHeight="1" x14ac:dyDescent="0.2">
      <c r="A153" s="10"/>
      <c r="B153" s="1"/>
      <c r="C153" s="1"/>
      <c r="D153" s="1"/>
      <c r="E153" s="1"/>
      <c r="F153" s="1"/>
      <c r="G153" s="2"/>
      <c r="H153" s="4"/>
      <c r="I153" s="5"/>
      <c r="J153" s="5"/>
      <c r="K153" s="257"/>
      <c r="L153" s="7"/>
      <c r="M153" s="2"/>
      <c r="N153" s="2"/>
    </row>
    <row r="154" spans="1:14" ht="12.75" customHeight="1" x14ac:dyDescent="0.2">
      <c r="A154" s="10"/>
      <c r="B154" s="1"/>
      <c r="C154" s="1"/>
      <c r="D154" s="1"/>
      <c r="E154" s="1"/>
      <c r="F154" s="1"/>
      <c r="G154" s="2"/>
      <c r="H154" s="4"/>
      <c r="I154" s="5"/>
      <c r="J154" s="5"/>
      <c r="K154" s="257"/>
      <c r="L154" s="7"/>
      <c r="M154" s="2"/>
      <c r="N154" s="2"/>
    </row>
    <row r="155" spans="1:14" ht="12.75" customHeight="1" x14ac:dyDescent="0.2">
      <c r="A155" s="10"/>
      <c r="B155" s="1"/>
      <c r="C155" s="1"/>
      <c r="D155" s="1"/>
      <c r="E155" s="1"/>
      <c r="F155" s="1"/>
      <c r="G155" s="2"/>
      <c r="H155" s="4"/>
      <c r="I155" s="5"/>
      <c r="J155" s="5"/>
      <c r="K155" s="257"/>
      <c r="L155" s="7"/>
      <c r="M155" s="2"/>
      <c r="N155" s="2"/>
    </row>
    <row r="156" spans="1:14" ht="12.75" customHeight="1" x14ac:dyDescent="0.2">
      <c r="A156" s="10"/>
      <c r="B156" s="1"/>
      <c r="C156" s="1"/>
      <c r="D156" s="1"/>
      <c r="E156" s="1"/>
      <c r="F156" s="1"/>
      <c r="G156" s="2"/>
      <c r="H156" s="4"/>
      <c r="I156" s="5"/>
      <c r="J156" s="5"/>
      <c r="K156" s="257"/>
      <c r="L156" s="7"/>
      <c r="M156" s="2"/>
      <c r="N156" s="2"/>
    </row>
    <row r="157" spans="1:14" ht="12.75" customHeight="1" x14ac:dyDescent="0.2">
      <c r="A157" s="10"/>
      <c r="B157" s="1"/>
      <c r="C157" s="1"/>
      <c r="D157" s="1"/>
      <c r="E157" s="1"/>
      <c r="F157" s="1"/>
      <c r="G157" s="2"/>
      <c r="H157" s="4"/>
      <c r="I157" s="5"/>
      <c r="J157" s="5"/>
      <c r="K157" s="257"/>
      <c r="L157" s="7"/>
      <c r="M157" s="2"/>
      <c r="N157" s="2"/>
    </row>
    <row r="158" spans="1:14" ht="12.75" customHeight="1" x14ac:dyDescent="0.2">
      <c r="A158" s="10"/>
      <c r="B158" s="1"/>
      <c r="C158" s="1"/>
      <c r="D158" s="1"/>
      <c r="E158" s="1"/>
      <c r="F158" s="1"/>
      <c r="G158" s="2"/>
      <c r="H158" s="4"/>
      <c r="I158" s="5"/>
      <c r="J158" s="5"/>
      <c r="K158" s="257"/>
      <c r="L158" s="7"/>
      <c r="M158" s="2"/>
      <c r="N158" s="2"/>
    </row>
    <row r="159" spans="1:14" ht="12.75" customHeight="1" x14ac:dyDescent="0.2">
      <c r="A159" s="10"/>
      <c r="B159" s="1"/>
      <c r="C159" s="1"/>
      <c r="D159" s="1"/>
      <c r="E159" s="1"/>
      <c r="F159" s="1"/>
      <c r="G159" s="2"/>
      <c r="H159" s="4"/>
      <c r="I159" s="5"/>
      <c r="J159" s="5"/>
      <c r="K159" s="257"/>
      <c r="L159" s="7"/>
      <c r="M159" s="2"/>
      <c r="N159" s="2"/>
    </row>
    <row r="160" spans="1:14" ht="12.75" customHeight="1" x14ac:dyDescent="0.2">
      <c r="A160" s="10"/>
      <c r="B160" s="1"/>
      <c r="C160" s="1"/>
      <c r="D160" s="1"/>
      <c r="E160" s="1"/>
      <c r="F160" s="1"/>
      <c r="G160" s="2"/>
      <c r="H160" s="4"/>
      <c r="I160" s="5"/>
      <c r="J160" s="5"/>
      <c r="K160" s="257"/>
      <c r="L160" s="7"/>
      <c r="M160" s="2"/>
      <c r="N160" s="2"/>
    </row>
    <row r="161" spans="1:14" ht="12.75" customHeight="1" x14ac:dyDescent="0.2">
      <c r="A161" s="10"/>
      <c r="B161" s="1"/>
      <c r="C161" s="1"/>
      <c r="D161" s="1"/>
      <c r="E161" s="1"/>
      <c r="F161" s="1"/>
      <c r="G161" s="2"/>
      <c r="H161" s="4"/>
      <c r="I161" s="5"/>
      <c r="J161" s="5"/>
      <c r="K161" s="257"/>
      <c r="L161" s="7"/>
      <c r="M161" s="2"/>
      <c r="N161" s="2"/>
    </row>
    <row r="162" spans="1:14" ht="12.75" customHeight="1" x14ac:dyDescent="0.2">
      <c r="A162" s="10"/>
      <c r="B162" s="1"/>
      <c r="C162" s="1"/>
      <c r="D162" s="1"/>
      <c r="E162" s="1"/>
      <c r="F162" s="1"/>
      <c r="G162" s="2"/>
      <c r="H162" s="4"/>
      <c r="I162" s="5"/>
      <c r="J162" s="5"/>
      <c r="K162" s="257"/>
      <c r="L162" s="7"/>
      <c r="M162" s="2"/>
      <c r="N162" s="2"/>
    </row>
    <row r="163" spans="1:14" ht="12.75" customHeight="1" x14ac:dyDescent="0.2">
      <c r="A163" s="10"/>
      <c r="B163" s="1"/>
      <c r="C163" s="1"/>
      <c r="D163" s="1"/>
      <c r="E163" s="1"/>
      <c r="F163" s="1"/>
      <c r="G163" s="2"/>
      <c r="H163" s="4"/>
      <c r="I163" s="5"/>
      <c r="J163" s="5"/>
      <c r="K163" s="257"/>
      <c r="L163" s="7"/>
      <c r="M163" s="2"/>
      <c r="N163" s="2"/>
    </row>
    <row r="164" spans="1:14" ht="12.75" customHeight="1" x14ac:dyDescent="0.2">
      <c r="A164" s="10"/>
      <c r="B164" s="1"/>
      <c r="C164" s="1"/>
      <c r="D164" s="1"/>
      <c r="E164" s="1"/>
      <c r="F164" s="1"/>
      <c r="G164" s="2"/>
      <c r="H164" s="4"/>
      <c r="I164" s="5"/>
      <c r="J164" s="5"/>
      <c r="K164" s="257"/>
      <c r="L164" s="7"/>
      <c r="M164" s="2"/>
      <c r="N164" s="2"/>
    </row>
    <row r="165" spans="1:14" ht="12.75" customHeight="1" x14ac:dyDescent="0.2">
      <c r="A165" s="10"/>
      <c r="B165" s="1"/>
      <c r="C165" s="1"/>
      <c r="D165" s="1"/>
      <c r="E165" s="1"/>
      <c r="F165" s="1"/>
      <c r="G165" s="2"/>
      <c r="H165" s="4"/>
      <c r="I165" s="5"/>
      <c r="J165" s="5"/>
      <c r="K165" s="257"/>
      <c r="L165" s="7"/>
      <c r="M165" s="2"/>
      <c r="N165" s="2"/>
    </row>
    <row r="166" spans="1:14" ht="12.75" customHeight="1" x14ac:dyDescent="0.2">
      <c r="A166" s="10"/>
      <c r="B166" s="1"/>
      <c r="C166" s="1"/>
      <c r="D166" s="1"/>
      <c r="E166" s="1"/>
      <c r="F166" s="1"/>
      <c r="G166" s="2"/>
      <c r="H166" s="4"/>
      <c r="I166" s="5"/>
      <c r="J166" s="5"/>
      <c r="K166" s="257"/>
      <c r="L166" s="7"/>
      <c r="M166" s="2"/>
      <c r="N166" s="2"/>
    </row>
    <row r="167" spans="1:14" ht="12.75" customHeight="1" x14ac:dyDescent="0.2">
      <c r="A167" s="10"/>
      <c r="B167" s="1"/>
      <c r="C167" s="1"/>
      <c r="D167" s="1"/>
      <c r="E167" s="1"/>
      <c r="F167" s="1"/>
      <c r="G167" s="2"/>
      <c r="H167" s="4"/>
      <c r="I167" s="5"/>
      <c r="J167" s="5"/>
      <c r="K167" s="257"/>
      <c r="L167" s="7"/>
      <c r="M167" s="2"/>
      <c r="N167" s="2"/>
    </row>
    <row r="168" spans="1:14" ht="12.75" customHeight="1" x14ac:dyDescent="0.2">
      <c r="A168" s="10"/>
      <c r="B168" s="1"/>
      <c r="C168" s="1"/>
      <c r="D168" s="1"/>
      <c r="E168" s="1"/>
      <c r="F168" s="1"/>
      <c r="G168" s="2"/>
      <c r="H168" s="4"/>
      <c r="I168" s="5"/>
      <c r="J168" s="5"/>
      <c r="K168" s="257"/>
      <c r="L168" s="7"/>
      <c r="M168" s="2"/>
      <c r="N168" s="2"/>
    </row>
    <row r="169" spans="1:14" ht="12.75" customHeight="1" x14ac:dyDescent="0.2">
      <c r="A169" s="10"/>
      <c r="B169" s="1"/>
      <c r="C169" s="1"/>
      <c r="D169" s="1"/>
      <c r="E169" s="1"/>
      <c r="F169" s="1"/>
      <c r="G169" s="2"/>
      <c r="H169" s="4"/>
      <c r="I169" s="5"/>
      <c r="J169" s="5"/>
      <c r="K169" s="257"/>
      <c r="L169" s="7"/>
      <c r="M169" s="2"/>
      <c r="N169" s="2"/>
    </row>
    <row r="170" spans="1:14" ht="12.75" customHeight="1" x14ac:dyDescent="0.2">
      <c r="A170" s="10"/>
      <c r="B170" s="1"/>
      <c r="C170" s="1"/>
      <c r="D170" s="1"/>
      <c r="E170" s="1"/>
      <c r="F170" s="1"/>
      <c r="G170" s="2"/>
      <c r="H170" s="4"/>
      <c r="I170" s="5"/>
      <c r="J170" s="5"/>
      <c r="K170" s="257"/>
      <c r="L170" s="7"/>
      <c r="M170" s="2"/>
      <c r="N170" s="2"/>
    </row>
    <row r="171" spans="1:14" ht="12.75" customHeight="1" x14ac:dyDescent="0.2">
      <c r="A171" s="10"/>
      <c r="B171" s="1"/>
      <c r="C171" s="1"/>
      <c r="D171" s="1"/>
      <c r="E171" s="1"/>
      <c r="F171" s="1"/>
      <c r="G171" s="2"/>
      <c r="H171" s="4"/>
      <c r="I171" s="5"/>
      <c r="J171" s="5"/>
      <c r="K171" s="257"/>
      <c r="L171" s="7"/>
      <c r="M171" s="2"/>
      <c r="N171" s="2"/>
    </row>
    <row r="172" spans="1:14" ht="12.75" customHeight="1" x14ac:dyDescent="0.2">
      <c r="A172" s="10"/>
      <c r="B172" s="1"/>
      <c r="C172" s="1"/>
      <c r="D172" s="1"/>
      <c r="E172" s="1"/>
      <c r="F172" s="1"/>
      <c r="G172" s="2"/>
      <c r="H172" s="4"/>
      <c r="I172" s="5"/>
      <c r="J172" s="5"/>
      <c r="K172" s="257"/>
      <c r="L172" s="7"/>
      <c r="M172" s="2"/>
      <c r="N172" s="2"/>
    </row>
    <row r="173" spans="1:14" ht="12.75" customHeight="1" x14ac:dyDescent="0.2">
      <c r="A173" s="10"/>
      <c r="B173" s="1"/>
      <c r="C173" s="1"/>
      <c r="D173" s="1"/>
      <c r="E173" s="1"/>
      <c r="F173" s="1"/>
      <c r="G173" s="2"/>
      <c r="H173" s="4"/>
      <c r="I173" s="5"/>
      <c r="J173" s="5"/>
      <c r="K173" s="257"/>
      <c r="L173" s="7"/>
      <c r="M173" s="2"/>
      <c r="N173" s="2"/>
    </row>
    <row r="174" spans="1:14" ht="12.75" customHeight="1" x14ac:dyDescent="0.2">
      <c r="A174" s="10"/>
      <c r="B174" s="1"/>
      <c r="C174" s="1"/>
      <c r="D174" s="1"/>
      <c r="E174" s="1"/>
      <c r="F174" s="1"/>
      <c r="G174" s="2"/>
      <c r="H174" s="4"/>
      <c r="I174" s="5"/>
      <c r="J174" s="5"/>
      <c r="K174" s="257"/>
      <c r="L174" s="7"/>
      <c r="M174" s="2"/>
      <c r="N174" s="2"/>
    </row>
    <row r="175" spans="1:14" ht="12.75" customHeight="1" x14ac:dyDescent="0.2">
      <c r="A175" s="10"/>
      <c r="B175" s="1"/>
      <c r="C175" s="1"/>
      <c r="D175" s="1"/>
      <c r="E175" s="1"/>
      <c r="F175" s="1"/>
      <c r="G175" s="2"/>
      <c r="H175" s="4"/>
      <c r="I175" s="5"/>
      <c r="J175" s="5"/>
      <c r="K175" s="257"/>
      <c r="L175" s="7"/>
      <c r="M175" s="2"/>
      <c r="N175" s="2"/>
    </row>
    <row r="176" spans="1:14" ht="12.75" customHeight="1" x14ac:dyDescent="0.2">
      <c r="A176" s="10"/>
      <c r="B176" s="1"/>
      <c r="C176" s="1"/>
      <c r="D176" s="1"/>
      <c r="E176" s="1"/>
      <c r="F176" s="1"/>
      <c r="G176" s="2"/>
      <c r="H176" s="4"/>
      <c r="I176" s="5"/>
      <c r="J176" s="5"/>
      <c r="K176" s="257"/>
      <c r="L176" s="7"/>
      <c r="M176" s="2"/>
      <c r="N176" s="2"/>
    </row>
    <row r="177" spans="1:14" ht="12.75" customHeight="1" x14ac:dyDescent="0.2">
      <c r="A177" s="10"/>
      <c r="B177" s="1"/>
      <c r="C177" s="1"/>
      <c r="D177" s="1"/>
      <c r="E177" s="1"/>
      <c r="F177" s="1"/>
      <c r="G177" s="2"/>
      <c r="H177" s="4"/>
      <c r="I177" s="5"/>
      <c r="J177" s="5"/>
      <c r="K177" s="257"/>
      <c r="L177" s="7"/>
      <c r="M177" s="2"/>
      <c r="N177" s="2"/>
    </row>
    <row r="178" spans="1:14" ht="12.75" customHeight="1" x14ac:dyDescent="0.2">
      <c r="A178" s="10"/>
      <c r="B178" s="1"/>
      <c r="C178" s="1"/>
      <c r="D178" s="1"/>
      <c r="E178" s="1"/>
      <c r="F178" s="1"/>
      <c r="G178" s="2"/>
      <c r="H178" s="4"/>
      <c r="I178" s="5"/>
      <c r="J178" s="5"/>
      <c r="K178" s="257"/>
      <c r="L178" s="7"/>
      <c r="M178" s="2"/>
      <c r="N178" s="2"/>
    </row>
    <row r="179" spans="1:14" ht="12.75" customHeight="1" x14ac:dyDescent="0.2">
      <c r="A179" s="10"/>
      <c r="B179" s="1"/>
      <c r="C179" s="1"/>
      <c r="D179" s="1"/>
      <c r="E179" s="1"/>
      <c r="F179" s="1"/>
      <c r="G179" s="2"/>
      <c r="H179" s="4"/>
      <c r="I179" s="5"/>
      <c r="J179" s="5"/>
      <c r="K179" s="257"/>
      <c r="L179" s="7"/>
      <c r="M179" s="2"/>
      <c r="N179" s="2"/>
    </row>
    <row r="180" spans="1:14" ht="12.75" customHeight="1" x14ac:dyDescent="0.2">
      <c r="A180" s="10"/>
      <c r="B180" s="1"/>
      <c r="C180" s="1"/>
      <c r="D180" s="1"/>
      <c r="E180" s="1"/>
      <c r="F180" s="1"/>
      <c r="G180" s="2"/>
      <c r="H180" s="4"/>
      <c r="I180" s="5"/>
      <c r="J180" s="5"/>
      <c r="K180" s="257"/>
      <c r="L180" s="7"/>
      <c r="M180" s="2"/>
      <c r="N180" s="2"/>
    </row>
    <row r="181" spans="1:14" ht="12.75" customHeight="1" x14ac:dyDescent="0.2">
      <c r="A181" s="10"/>
      <c r="B181" s="1"/>
      <c r="C181" s="1"/>
      <c r="D181" s="1"/>
      <c r="E181" s="1"/>
      <c r="F181" s="1"/>
      <c r="G181" s="2"/>
      <c r="H181" s="4"/>
      <c r="I181" s="5"/>
      <c r="J181" s="5"/>
      <c r="K181" s="257"/>
      <c r="L181" s="7"/>
      <c r="M181" s="2"/>
      <c r="N181" s="2"/>
    </row>
    <row r="182" spans="1:14" ht="12.75" customHeight="1" x14ac:dyDescent="0.2">
      <c r="A182" s="10"/>
      <c r="B182" s="1"/>
      <c r="C182" s="1"/>
      <c r="D182" s="1"/>
      <c r="E182" s="1"/>
      <c r="F182" s="1"/>
      <c r="G182" s="2"/>
      <c r="H182" s="4"/>
      <c r="I182" s="5"/>
      <c r="J182" s="5"/>
      <c r="K182" s="257"/>
      <c r="L182" s="7"/>
      <c r="M182" s="2"/>
      <c r="N182" s="2"/>
    </row>
    <row r="183" spans="1:14" ht="12.75" customHeight="1" x14ac:dyDescent="0.2">
      <c r="A183" s="10"/>
      <c r="B183" s="1"/>
      <c r="C183" s="1"/>
      <c r="D183" s="1"/>
      <c r="E183" s="1"/>
      <c r="F183" s="1"/>
      <c r="G183" s="2"/>
      <c r="H183" s="4"/>
      <c r="I183" s="5"/>
      <c r="J183" s="5"/>
      <c r="K183" s="257"/>
      <c r="L183" s="7"/>
      <c r="M183" s="2"/>
      <c r="N183" s="2"/>
    </row>
    <row r="184" spans="1:14" ht="12.75" customHeight="1" x14ac:dyDescent="0.2">
      <c r="A184" s="10"/>
      <c r="B184" s="1"/>
      <c r="C184" s="1"/>
      <c r="D184" s="1"/>
      <c r="E184" s="1"/>
      <c r="F184" s="1"/>
      <c r="G184" s="2"/>
      <c r="H184" s="4"/>
      <c r="I184" s="5"/>
      <c r="J184" s="5"/>
      <c r="K184" s="257"/>
      <c r="L184" s="7"/>
      <c r="M184" s="2"/>
      <c r="N184" s="2"/>
    </row>
    <row r="185" spans="1:14" ht="12.75" customHeight="1" x14ac:dyDescent="0.2">
      <c r="A185" s="10"/>
      <c r="B185" s="1"/>
      <c r="C185" s="1"/>
      <c r="D185" s="1"/>
      <c r="E185" s="1"/>
      <c r="F185" s="1"/>
      <c r="G185" s="2"/>
      <c r="H185" s="4"/>
      <c r="I185" s="5"/>
      <c r="J185" s="5"/>
      <c r="K185" s="257"/>
      <c r="L185" s="7"/>
      <c r="M185" s="2"/>
      <c r="N185" s="2"/>
    </row>
    <row r="186" spans="1:14" ht="12.75" customHeight="1" x14ac:dyDescent="0.2">
      <c r="A186" s="10"/>
      <c r="B186" s="1"/>
      <c r="C186" s="1"/>
      <c r="D186" s="1"/>
      <c r="E186" s="1"/>
      <c r="F186" s="1"/>
      <c r="G186" s="2"/>
      <c r="H186" s="4"/>
      <c r="I186" s="5"/>
      <c r="J186" s="5"/>
      <c r="K186" s="257"/>
      <c r="L186" s="7"/>
      <c r="M186" s="2"/>
      <c r="N186" s="2"/>
    </row>
    <row r="187" spans="1:14" ht="12.75" customHeight="1" x14ac:dyDescent="0.2">
      <c r="A187" s="10"/>
      <c r="B187" s="1"/>
      <c r="C187" s="1"/>
      <c r="D187" s="1"/>
      <c r="E187" s="1"/>
      <c r="F187" s="1"/>
      <c r="G187" s="2"/>
      <c r="H187" s="4"/>
      <c r="I187" s="5"/>
      <c r="J187" s="5"/>
      <c r="K187" s="257"/>
      <c r="L187" s="7"/>
      <c r="M187" s="2"/>
      <c r="N187" s="2"/>
    </row>
    <row r="188" spans="1:14" ht="12.75" customHeight="1" x14ac:dyDescent="0.2">
      <c r="A188" s="10"/>
      <c r="B188" s="1"/>
      <c r="C188" s="1"/>
      <c r="D188" s="1"/>
      <c r="E188" s="1"/>
      <c r="F188" s="1"/>
      <c r="G188" s="2"/>
      <c r="H188" s="4"/>
      <c r="I188" s="5"/>
      <c r="J188" s="5"/>
      <c r="K188" s="257"/>
      <c r="L188" s="7"/>
      <c r="M188" s="2"/>
      <c r="N188" s="2"/>
    </row>
    <row r="189" spans="1:14" ht="12.75" customHeight="1" x14ac:dyDescent="0.2">
      <c r="A189" s="10"/>
      <c r="B189" s="1"/>
      <c r="C189" s="1"/>
      <c r="D189" s="1"/>
      <c r="E189" s="1"/>
      <c r="F189" s="1"/>
      <c r="G189" s="2"/>
      <c r="H189" s="4"/>
      <c r="I189" s="5"/>
      <c r="J189" s="5"/>
      <c r="K189" s="257"/>
      <c r="L189" s="7"/>
      <c r="M189" s="2"/>
      <c r="N189" s="2"/>
    </row>
    <row r="190" spans="1:14" ht="12.75" customHeight="1" x14ac:dyDescent="0.2">
      <c r="A190" s="10"/>
      <c r="B190" s="1"/>
      <c r="C190" s="1"/>
      <c r="D190" s="1"/>
      <c r="E190" s="1"/>
      <c r="F190" s="1"/>
      <c r="G190" s="2"/>
      <c r="H190" s="4"/>
      <c r="I190" s="5"/>
      <c r="J190" s="5"/>
      <c r="K190" s="257"/>
      <c r="L190" s="7"/>
      <c r="M190" s="2"/>
      <c r="N190" s="2"/>
    </row>
    <row r="191" spans="1:14" ht="12.75" customHeight="1" x14ac:dyDescent="0.2">
      <c r="A191" s="10"/>
      <c r="B191" s="1"/>
      <c r="C191" s="1"/>
      <c r="D191" s="1"/>
      <c r="E191" s="1"/>
      <c r="F191" s="1"/>
      <c r="G191" s="2"/>
      <c r="H191" s="4"/>
      <c r="I191" s="5"/>
      <c r="J191" s="5"/>
      <c r="K191" s="257"/>
      <c r="L191" s="7"/>
      <c r="M191" s="2"/>
      <c r="N191" s="2"/>
    </row>
    <row r="192" spans="1:14" ht="12.75" customHeight="1" x14ac:dyDescent="0.2">
      <c r="A192" s="10"/>
      <c r="B192" s="1"/>
      <c r="C192" s="1"/>
      <c r="D192" s="1"/>
      <c r="E192" s="1"/>
      <c r="F192" s="1"/>
      <c r="G192" s="2"/>
      <c r="H192" s="4"/>
      <c r="I192" s="5"/>
      <c r="J192" s="5"/>
      <c r="K192" s="257"/>
      <c r="L192" s="7"/>
      <c r="M192" s="2"/>
      <c r="N192" s="2"/>
    </row>
    <row r="193" spans="1:14" ht="12.75" customHeight="1" x14ac:dyDescent="0.2">
      <c r="A193" s="10"/>
      <c r="B193" s="1"/>
      <c r="C193" s="1"/>
      <c r="D193" s="1"/>
      <c r="E193" s="1"/>
      <c r="F193" s="1"/>
      <c r="G193" s="2"/>
      <c r="H193" s="4"/>
      <c r="I193" s="5"/>
      <c r="J193" s="5"/>
      <c r="K193" s="257"/>
      <c r="L193" s="7"/>
      <c r="M193" s="2"/>
      <c r="N193" s="2"/>
    </row>
    <row r="194" spans="1:14" ht="12.75" customHeight="1" x14ac:dyDescent="0.2">
      <c r="A194" s="10"/>
      <c r="B194" s="1"/>
      <c r="C194" s="1"/>
      <c r="D194" s="1"/>
      <c r="E194" s="1"/>
      <c r="F194" s="1"/>
      <c r="G194" s="2"/>
      <c r="H194" s="4"/>
      <c r="I194" s="5"/>
      <c r="J194" s="5"/>
      <c r="K194" s="257"/>
      <c r="L194" s="7"/>
      <c r="M194" s="2"/>
      <c r="N194" s="2"/>
    </row>
    <row r="195" spans="1:14" ht="12.75" customHeight="1" x14ac:dyDescent="0.2">
      <c r="A195" s="10"/>
      <c r="B195" s="1"/>
      <c r="C195" s="1"/>
      <c r="D195" s="1"/>
      <c r="E195" s="1"/>
      <c r="F195" s="1"/>
      <c r="G195" s="2"/>
      <c r="H195" s="4"/>
      <c r="I195" s="5"/>
      <c r="J195" s="5"/>
      <c r="K195" s="257"/>
      <c r="L195" s="7"/>
      <c r="M195" s="2"/>
      <c r="N195" s="2"/>
    </row>
    <row r="196" spans="1:14" ht="12.75" customHeight="1" x14ac:dyDescent="0.2">
      <c r="A196" s="10"/>
      <c r="B196" s="1"/>
      <c r="C196" s="1"/>
      <c r="D196" s="1"/>
      <c r="E196" s="1"/>
      <c r="F196" s="1"/>
      <c r="G196" s="2"/>
      <c r="H196" s="4"/>
      <c r="I196" s="5"/>
      <c r="J196" s="5"/>
      <c r="K196" s="257"/>
      <c r="L196" s="7"/>
      <c r="M196" s="2"/>
      <c r="N196" s="2"/>
    </row>
    <row r="197" spans="1:14" ht="12.75" customHeight="1" x14ac:dyDescent="0.2">
      <c r="A197" s="10"/>
      <c r="B197" s="1"/>
      <c r="C197" s="1"/>
      <c r="D197" s="1"/>
      <c r="E197" s="1"/>
      <c r="F197" s="1"/>
      <c r="G197" s="2"/>
      <c r="H197" s="4"/>
      <c r="I197" s="5"/>
      <c r="J197" s="5"/>
      <c r="K197" s="257"/>
      <c r="L197" s="7"/>
      <c r="M197" s="2"/>
      <c r="N197" s="2"/>
    </row>
    <row r="198" spans="1:14" ht="12.75" customHeight="1" x14ac:dyDescent="0.2">
      <c r="A198" s="10"/>
      <c r="B198" s="1"/>
      <c r="C198" s="1"/>
      <c r="D198" s="1"/>
      <c r="E198" s="1"/>
      <c r="F198" s="1"/>
      <c r="G198" s="2"/>
      <c r="H198" s="4"/>
      <c r="I198" s="5"/>
      <c r="J198" s="5"/>
      <c r="K198" s="257"/>
      <c r="L198" s="7"/>
      <c r="M198" s="2"/>
      <c r="N198" s="2"/>
    </row>
    <row r="199" spans="1:14" ht="12.75" customHeight="1" x14ac:dyDescent="0.2">
      <c r="A199" s="10"/>
      <c r="B199" s="1"/>
      <c r="C199" s="1"/>
      <c r="D199" s="1"/>
      <c r="E199" s="1"/>
      <c r="F199" s="1"/>
      <c r="G199" s="2"/>
      <c r="H199" s="4"/>
      <c r="I199" s="5"/>
      <c r="J199" s="5"/>
      <c r="K199" s="257"/>
      <c r="L199" s="7"/>
      <c r="M199" s="2"/>
      <c r="N199" s="2"/>
    </row>
    <row r="200" spans="1:14" ht="12.75" customHeight="1" x14ac:dyDescent="0.2">
      <c r="A200" s="10"/>
      <c r="B200" s="1"/>
      <c r="C200" s="1"/>
      <c r="D200" s="1"/>
      <c r="E200" s="1"/>
      <c r="F200" s="1"/>
      <c r="G200" s="2"/>
      <c r="H200" s="4"/>
      <c r="I200" s="5"/>
      <c r="J200" s="5"/>
      <c r="K200" s="257"/>
      <c r="L200" s="7"/>
      <c r="M200" s="2"/>
      <c r="N200" s="2"/>
    </row>
    <row r="201" spans="1:14" ht="12.75" customHeight="1" x14ac:dyDescent="0.2">
      <c r="A201" s="10"/>
      <c r="B201" s="1"/>
      <c r="C201" s="1"/>
      <c r="D201" s="1"/>
      <c r="E201" s="1"/>
      <c r="F201" s="1"/>
      <c r="G201" s="2"/>
      <c r="H201" s="4"/>
      <c r="I201" s="5"/>
      <c r="J201" s="5"/>
      <c r="K201" s="257"/>
      <c r="L201" s="7"/>
      <c r="M201" s="2"/>
      <c r="N201" s="2"/>
    </row>
    <row r="202" spans="1:14" ht="12.75" customHeight="1" x14ac:dyDescent="0.2">
      <c r="A202" s="10"/>
      <c r="B202" s="1"/>
      <c r="C202" s="1"/>
      <c r="D202" s="1"/>
      <c r="E202" s="1"/>
      <c r="F202" s="1"/>
      <c r="G202" s="2"/>
      <c r="H202" s="4"/>
      <c r="I202" s="5"/>
      <c r="J202" s="5"/>
      <c r="K202" s="257"/>
      <c r="L202" s="7"/>
      <c r="M202" s="2"/>
      <c r="N202" s="2"/>
    </row>
    <row r="203" spans="1:14" ht="12.75" customHeight="1" x14ac:dyDescent="0.2">
      <c r="A203" s="10"/>
      <c r="B203" s="1"/>
      <c r="C203" s="1"/>
      <c r="D203" s="1"/>
      <c r="E203" s="1"/>
      <c r="F203" s="1"/>
      <c r="G203" s="2"/>
      <c r="H203" s="4"/>
      <c r="I203" s="5"/>
      <c r="J203" s="5"/>
      <c r="K203" s="257"/>
      <c r="L203" s="7"/>
      <c r="M203" s="2"/>
      <c r="N203" s="2"/>
    </row>
    <row r="204" spans="1:14" ht="12.75" customHeight="1" x14ac:dyDescent="0.2">
      <c r="A204" s="10"/>
      <c r="B204" s="1"/>
      <c r="C204" s="1"/>
      <c r="D204" s="1"/>
      <c r="E204" s="1"/>
      <c r="F204" s="1"/>
      <c r="G204" s="2"/>
      <c r="H204" s="4"/>
      <c r="I204" s="5"/>
      <c r="J204" s="5"/>
      <c r="K204" s="257"/>
      <c r="L204" s="7"/>
      <c r="M204" s="2"/>
      <c r="N204" s="2"/>
    </row>
    <row r="205" spans="1:14" ht="12.75" customHeight="1" x14ac:dyDescent="0.2">
      <c r="A205" s="10"/>
      <c r="B205" s="1"/>
      <c r="C205" s="1"/>
      <c r="D205" s="1"/>
      <c r="E205" s="1"/>
      <c r="F205" s="1"/>
      <c r="G205" s="2"/>
      <c r="H205" s="4"/>
      <c r="I205" s="5"/>
      <c r="J205" s="5"/>
      <c r="K205" s="257"/>
      <c r="L205" s="7"/>
      <c r="M205" s="2"/>
      <c r="N205" s="2"/>
    </row>
    <row r="206" spans="1:14" ht="12.75" customHeight="1" x14ac:dyDescent="0.2">
      <c r="A206" s="10"/>
      <c r="B206" s="1"/>
      <c r="C206" s="1"/>
      <c r="D206" s="1"/>
      <c r="E206" s="1"/>
      <c r="F206" s="1"/>
      <c r="G206" s="2"/>
      <c r="H206" s="4"/>
      <c r="I206" s="5"/>
      <c r="J206" s="5"/>
      <c r="K206" s="257"/>
      <c r="L206" s="7"/>
      <c r="M206" s="2"/>
      <c r="N206" s="2"/>
    </row>
    <row r="207" spans="1:14" ht="12.75" customHeight="1" x14ac:dyDescent="0.2">
      <c r="A207" s="10"/>
      <c r="B207" s="1"/>
      <c r="C207" s="1"/>
      <c r="D207" s="1"/>
      <c r="E207" s="1"/>
      <c r="F207" s="1"/>
      <c r="G207" s="2"/>
      <c r="H207" s="4"/>
      <c r="I207" s="5"/>
      <c r="J207" s="5"/>
      <c r="K207" s="257"/>
      <c r="L207" s="7"/>
      <c r="M207" s="2"/>
      <c r="N207" s="2"/>
    </row>
    <row r="208" spans="1:14" ht="12.75" customHeight="1" x14ac:dyDescent="0.2">
      <c r="A208" s="10"/>
      <c r="B208" s="1"/>
      <c r="C208" s="1"/>
      <c r="D208" s="1"/>
      <c r="E208" s="1"/>
      <c r="F208" s="1"/>
      <c r="G208" s="2"/>
      <c r="H208" s="4"/>
      <c r="I208" s="5"/>
      <c r="J208" s="5"/>
      <c r="K208" s="257"/>
      <c r="L208" s="7"/>
      <c r="M208" s="2"/>
      <c r="N208" s="2"/>
    </row>
    <row r="209" spans="1:14" ht="12.75" customHeight="1" x14ac:dyDescent="0.2">
      <c r="A209" s="10"/>
      <c r="B209" s="1"/>
      <c r="C209" s="1"/>
      <c r="D209" s="1"/>
      <c r="E209" s="1"/>
      <c r="F209" s="1"/>
      <c r="G209" s="2"/>
      <c r="H209" s="4"/>
      <c r="I209" s="5"/>
      <c r="J209" s="5"/>
      <c r="K209" s="257"/>
      <c r="L209" s="7"/>
      <c r="M209" s="2"/>
      <c r="N209" s="2"/>
    </row>
    <row r="210" spans="1:14" ht="12.75" customHeight="1" x14ac:dyDescent="0.2">
      <c r="A210" s="10"/>
      <c r="B210" s="1"/>
      <c r="C210" s="1"/>
      <c r="D210" s="1"/>
      <c r="E210" s="1"/>
      <c r="F210" s="1"/>
      <c r="G210" s="2"/>
      <c r="H210" s="4"/>
      <c r="I210" s="5"/>
      <c r="J210" s="5"/>
      <c r="K210" s="257"/>
      <c r="L210" s="7"/>
      <c r="M210" s="2"/>
      <c r="N210" s="2"/>
    </row>
    <row r="211" spans="1:14" ht="12.75" customHeight="1" x14ac:dyDescent="0.2">
      <c r="A211" s="10"/>
      <c r="B211" s="1"/>
      <c r="C211" s="1"/>
      <c r="D211" s="1"/>
      <c r="E211" s="1"/>
      <c r="F211" s="1"/>
      <c r="G211" s="2"/>
      <c r="H211" s="4"/>
      <c r="I211" s="5"/>
      <c r="J211" s="5"/>
      <c r="K211" s="257"/>
      <c r="L211" s="7"/>
      <c r="M211" s="2"/>
      <c r="N211" s="2"/>
    </row>
    <row r="212" spans="1:14" ht="12.75" customHeight="1" x14ac:dyDescent="0.2">
      <c r="A212" s="10"/>
      <c r="B212" s="1"/>
      <c r="C212" s="1"/>
      <c r="D212" s="1"/>
      <c r="E212" s="1"/>
      <c r="F212" s="1"/>
      <c r="G212" s="2"/>
      <c r="H212" s="4"/>
      <c r="I212" s="5"/>
      <c r="J212" s="5"/>
      <c r="K212" s="257"/>
      <c r="L212" s="7"/>
      <c r="M212" s="2"/>
      <c r="N212" s="2"/>
    </row>
    <row r="213" spans="1:14" ht="12.75" customHeight="1" x14ac:dyDescent="0.2">
      <c r="A213" s="10"/>
      <c r="B213" s="1"/>
      <c r="C213" s="1"/>
      <c r="D213" s="1"/>
      <c r="E213" s="1"/>
      <c r="F213" s="1"/>
      <c r="G213" s="2"/>
      <c r="H213" s="4"/>
      <c r="I213" s="5"/>
      <c r="J213" s="5"/>
      <c r="K213" s="257"/>
      <c r="L213" s="7"/>
      <c r="M213" s="2"/>
      <c r="N213" s="2"/>
    </row>
    <row r="214" spans="1:14" ht="12.75" customHeight="1" x14ac:dyDescent="0.2">
      <c r="A214" s="10"/>
      <c r="B214" s="1"/>
      <c r="C214" s="1"/>
      <c r="D214" s="1"/>
      <c r="E214" s="1"/>
      <c r="F214" s="1"/>
      <c r="G214" s="2"/>
      <c r="H214" s="4"/>
      <c r="I214" s="5"/>
      <c r="J214" s="5"/>
      <c r="K214" s="257"/>
      <c r="L214" s="7"/>
      <c r="M214" s="2"/>
      <c r="N214" s="2"/>
    </row>
    <row r="215" spans="1:14" ht="12.75" customHeight="1" x14ac:dyDescent="0.2">
      <c r="A215" s="10"/>
      <c r="B215" s="1"/>
      <c r="C215" s="1"/>
      <c r="D215" s="1"/>
      <c r="E215" s="1"/>
      <c r="F215" s="1"/>
      <c r="G215" s="2"/>
      <c r="H215" s="4"/>
      <c r="I215" s="5"/>
      <c r="J215" s="5"/>
      <c r="K215" s="257"/>
      <c r="L215" s="7"/>
      <c r="M215" s="2"/>
      <c r="N215" s="2"/>
    </row>
    <row r="216" spans="1:14" ht="12.75" customHeight="1" x14ac:dyDescent="0.2">
      <c r="A216" s="10"/>
      <c r="B216" s="1"/>
      <c r="C216" s="1"/>
      <c r="D216" s="1"/>
      <c r="E216" s="1"/>
      <c r="F216" s="1"/>
      <c r="G216" s="2"/>
      <c r="H216" s="4"/>
      <c r="I216" s="5"/>
      <c r="J216" s="5"/>
      <c r="K216" s="257"/>
      <c r="L216" s="7"/>
      <c r="M216" s="2"/>
      <c r="N216" s="2"/>
    </row>
    <row r="217" spans="1:14" ht="12.75" customHeight="1" x14ac:dyDescent="0.2">
      <c r="A217" s="10"/>
      <c r="B217" s="1"/>
      <c r="C217" s="1"/>
      <c r="D217" s="1"/>
      <c r="E217" s="1"/>
      <c r="F217" s="1"/>
      <c r="G217" s="2"/>
      <c r="H217" s="4"/>
      <c r="I217" s="5"/>
      <c r="J217" s="5"/>
      <c r="K217" s="257"/>
      <c r="L217" s="7"/>
      <c r="M217" s="2"/>
      <c r="N217" s="2"/>
    </row>
    <row r="218" spans="1:14" ht="12.75" customHeight="1" x14ac:dyDescent="0.2">
      <c r="A218" s="10"/>
      <c r="B218" s="1"/>
      <c r="C218" s="1"/>
      <c r="D218" s="1"/>
      <c r="E218" s="1"/>
      <c r="F218" s="1"/>
      <c r="G218" s="2"/>
      <c r="H218" s="4"/>
      <c r="I218" s="5"/>
      <c r="J218" s="5"/>
      <c r="K218" s="257"/>
      <c r="L218" s="7"/>
      <c r="M218" s="2"/>
      <c r="N218" s="2"/>
    </row>
    <row r="219" spans="1:14" ht="12.75" customHeight="1" x14ac:dyDescent="0.2">
      <c r="A219" s="10"/>
      <c r="B219" s="1"/>
      <c r="C219" s="1"/>
      <c r="D219" s="1"/>
      <c r="E219" s="1"/>
      <c r="F219" s="1"/>
      <c r="G219" s="2"/>
      <c r="H219" s="4"/>
      <c r="I219" s="5"/>
      <c r="J219" s="5"/>
      <c r="K219" s="257"/>
      <c r="L219" s="7"/>
      <c r="M219" s="2"/>
      <c r="N219" s="2"/>
    </row>
    <row r="220" spans="1:14" ht="12.75" customHeight="1" x14ac:dyDescent="0.2">
      <c r="A220" s="10"/>
      <c r="B220" s="1"/>
      <c r="C220" s="1"/>
      <c r="D220" s="1"/>
      <c r="E220" s="1"/>
      <c r="F220" s="1"/>
      <c r="G220" s="2"/>
      <c r="H220" s="4"/>
      <c r="I220" s="5"/>
      <c r="J220" s="5"/>
      <c r="K220" s="257"/>
      <c r="L220" s="7"/>
      <c r="M220" s="2"/>
      <c r="N220" s="2"/>
    </row>
    <row r="221" spans="1:14" ht="12.75" customHeight="1" x14ac:dyDescent="0.2">
      <c r="A221" s="10"/>
      <c r="B221" s="1"/>
      <c r="C221" s="1"/>
      <c r="D221" s="1"/>
      <c r="E221" s="1"/>
      <c r="F221" s="1"/>
      <c r="G221" s="2"/>
      <c r="H221" s="4"/>
      <c r="I221" s="5"/>
      <c r="J221" s="5"/>
      <c r="K221" s="257"/>
      <c r="L221" s="7"/>
      <c r="M221" s="2"/>
      <c r="N221" s="2"/>
    </row>
    <row r="222" spans="1:14" ht="12.75" customHeight="1" x14ac:dyDescent="0.2">
      <c r="A222" s="10"/>
      <c r="B222" s="1"/>
      <c r="C222" s="1"/>
      <c r="D222" s="1"/>
      <c r="E222" s="1"/>
      <c r="F222" s="1"/>
      <c r="G222" s="2"/>
      <c r="H222" s="4"/>
      <c r="I222" s="5"/>
      <c r="J222" s="5"/>
      <c r="K222" s="257"/>
      <c r="L222" s="7"/>
      <c r="M222" s="2"/>
      <c r="N222" s="2"/>
    </row>
    <row r="223" spans="1:14" ht="12.75" customHeight="1" x14ac:dyDescent="0.2">
      <c r="A223" s="10"/>
      <c r="B223" s="1"/>
      <c r="C223" s="1"/>
      <c r="D223" s="1"/>
      <c r="E223" s="1"/>
      <c r="F223" s="1"/>
      <c r="G223" s="2"/>
      <c r="H223" s="4"/>
      <c r="I223" s="5"/>
      <c r="J223" s="5"/>
      <c r="K223" s="257"/>
      <c r="L223" s="7"/>
      <c r="M223" s="2"/>
      <c r="N223" s="2"/>
    </row>
    <row r="224" spans="1:14" ht="12.75" customHeight="1" x14ac:dyDescent="0.2">
      <c r="A224" s="10"/>
      <c r="B224" s="1"/>
      <c r="C224" s="1"/>
      <c r="D224" s="1"/>
      <c r="E224" s="1"/>
      <c r="F224" s="1"/>
      <c r="G224" s="2"/>
      <c r="H224" s="4"/>
      <c r="I224" s="5"/>
      <c r="J224" s="5"/>
      <c r="K224" s="257"/>
      <c r="L224" s="7"/>
      <c r="M224" s="2"/>
      <c r="N224" s="2"/>
    </row>
    <row r="225" spans="1:14" ht="12.75" customHeight="1" x14ac:dyDescent="0.2">
      <c r="A225" s="10"/>
      <c r="B225" s="1"/>
      <c r="C225" s="1"/>
      <c r="D225" s="1"/>
      <c r="E225" s="1"/>
      <c r="F225" s="1"/>
      <c r="G225" s="2"/>
      <c r="H225" s="4"/>
      <c r="I225" s="5"/>
      <c r="J225" s="5"/>
      <c r="K225" s="257"/>
      <c r="L225" s="7"/>
      <c r="M225" s="2"/>
      <c r="N225" s="2"/>
    </row>
    <row r="226" spans="1:14" ht="12.75" customHeight="1" x14ac:dyDescent="0.2">
      <c r="A226" s="10"/>
      <c r="B226" s="1"/>
      <c r="C226" s="1"/>
      <c r="D226" s="1"/>
      <c r="E226" s="1"/>
      <c r="F226" s="1"/>
      <c r="G226" s="2"/>
      <c r="H226" s="4"/>
      <c r="I226" s="5"/>
      <c r="J226" s="5"/>
      <c r="K226" s="257"/>
      <c r="L226" s="7"/>
      <c r="M226" s="2"/>
      <c r="N226" s="2"/>
    </row>
    <row r="227" spans="1:14" ht="12.75" customHeight="1" x14ac:dyDescent="0.2">
      <c r="A227" s="10"/>
      <c r="B227" s="1"/>
      <c r="C227" s="1"/>
      <c r="D227" s="1"/>
      <c r="E227" s="1"/>
      <c r="F227" s="1"/>
      <c r="G227" s="2"/>
      <c r="H227" s="4"/>
      <c r="I227" s="5"/>
      <c r="J227" s="5"/>
      <c r="K227" s="257"/>
      <c r="L227" s="7"/>
      <c r="M227" s="2"/>
      <c r="N227" s="2"/>
    </row>
    <row r="228" spans="1:14" ht="12.75" customHeight="1" x14ac:dyDescent="0.2">
      <c r="A228" s="10"/>
      <c r="B228" s="1"/>
      <c r="C228" s="1"/>
      <c r="D228" s="1"/>
      <c r="E228" s="1"/>
      <c r="F228" s="1"/>
      <c r="G228" s="2"/>
      <c r="H228" s="4"/>
      <c r="I228" s="5"/>
      <c r="J228" s="5"/>
      <c r="K228" s="257"/>
      <c r="L228" s="7"/>
      <c r="M228" s="2"/>
      <c r="N228" s="2"/>
    </row>
    <row r="229" spans="1:14" ht="12.75" customHeight="1" x14ac:dyDescent="0.2">
      <c r="A229" s="10"/>
      <c r="B229" s="1"/>
      <c r="C229" s="1"/>
      <c r="D229" s="1"/>
      <c r="E229" s="1"/>
      <c r="F229" s="1"/>
      <c r="G229" s="2"/>
      <c r="H229" s="4"/>
      <c r="I229" s="5"/>
      <c r="J229" s="5"/>
      <c r="K229" s="257"/>
      <c r="L229" s="7"/>
      <c r="M229" s="2"/>
      <c r="N229" s="2"/>
    </row>
    <row r="230" spans="1:14" ht="12.75" customHeight="1" x14ac:dyDescent="0.2">
      <c r="A230" s="10"/>
      <c r="B230" s="1"/>
      <c r="C230" s="1"/>
      <c r="D230" s="1"/>
      <c r="E230" s="1"/>
      <c r="F230" s="1"/>
      <c r="G230" s="2"/>
      <c r="H230" s="4"/>
      <c r="I230" s="5"/>
      <c r="J230" s="5"/>
      <c r="K230" s="257"/>
      <c r="L230" s="7"/>
      <c r="M230" s="2"/>
      <c r="N230" s="2"/>
    </row>
    <row r="231" spans="1:14" ht="12.75" customHeight="1" x14ac:dyDescent="0.2">
      <c r="A231" s="10"/>
      <c r="B231" s="1"/>
      <c r="C231" s="1"/>
      <c r="D231" s="1"/>
      <c r="E231" s="1"/>
      <c r="F231" s="1"/>
      <c r="G231" s="2"/>
      <c r="H231" s="4"/>
      <c r="I231" s="5"/>
      <c r="J231" s="5"/>
      <c r="K231" s="257"/>
      <c r="L231" s="7"/>
      <c r="M231" s="2"/>
      <c r="N231" s="2"/>
    </row>
    <row r="232" spans="1:14" ht="12.75" customHeight="1" x14ac:dyDescent="0.2">
      <c r="A232" s="10"/>
      <c r="B232" s="1"/>
      <c r="C232" s="1"/>
      <c r="D232" s="1"/>
      <c r="E232" s="1"/>
      <c r="F232" s="1"/>
      <c r="G232" s="2"/>
      <c r="H232" s="4"/>
      <c r="I232" s="5"/>
      <c r="J232" s="5"/>
      <c r="K232" s="257"/>
      <c r="L232" s="7"/>
      <c r="M232" s="2"/>
      <c r="N232" s="2"/>
    </row>
    <row r="233" spans="1:14" ht="12.75" customHeight="1" x14ac:dyDescent="0.2">
      <c r="A233" s="10"/>
      <c r="B233" s="1"/>
      <c r="C233" s="1"/>
      <c r="D233" s="1"/>
      <c r="E233" s="1"/>
      <c r="F233" s="1"/>
      <c r="G233" s="2"/>
      <c r="H233" s="4"/>
      <c r="I233" s="5"/>
      <c r="J233" s="5"/>
      <c r="K233" s="257"/>
      <c r="L233" s="7"/>
      <c r="M233" s="2"/>
      <c r="N233" s="2"/>
    </row>
    <row r="234" spans="1:14" ht="12.75" customHeight="1" x14ac:dyDescent="0.2">
      <c r="A234" s="10"/>
      <c r="B234" s="1"/>
      <c r="C234" s="1"/>
      <c r="D234" s="1"/>
      <c r="E234" s="1"/>
      <c r="F234" s="1"/>
      <c r="G234" s="2"/>
      <c r="H234" s="4"/>
      <c r="I234" s="5"/>
      <c r="J234" s="5"/>
      <c r="K234" s="257"/>
      <c r="L234" s="7"/>
      <c r="M234" s="2"/>
      <c r="N234" s="2"/>
    </row>
    <row r="235" spans="1:14" ht="12.75" customHeight="1" x14ac:dyDescent="0.2">
      <c r="A235" s="10"/>
      <c r="B235" s="1"/>
      <c r="C235" s="1"/>
      <c r="D235" s="1"/>
      <c r="E235" s="1"/>
      <c r="F235" s="1"/>
      <c r="G235" s="2"/>
      <c r="H235" s="4"/>
      <c r="I235" s="5"/>
      <c r="J235" s="5"/>
      <c r="K235" s="257"/>
      <c r="L235" s="7"/>
      <c r="M235" s="2"/>
      <c r="N235" s="2"/>
    </row>
    <row r="236" spans="1:14" ht="12.75" customHeight="1" x14ac:dyDescent="0.2">
      <c r="A236" s="10"/>
      <c r="B236" s="1"/>
      <c r="C236" s="1"/>
      <c r="D236" s="1"/>
      <c r="E236" s="1"/>
      <c r="F236" s="1"/>
      <c r="G236" s="2"/>
      <c r="H236" s="4"/>
      <c r="I236" s="5"/>
      <c r="J236" s="5"/>
      <c r="K236" s="257"/>
      <c r="L236" s="7"/>
      <c r="M236" s="2"/>
      <c r="N236" s="2"/>
    </row>
    <row r="237" spans="1:14" ht="12.75" customHeight="1" x14ac:dyDescent="0.2">
      <c r="A237" s="10"/>
      <c r="B237" s="1"/>
      <c r="C237" s="1"/>
      <c r="D237" s="1"/>
      <c r="E237" s="1"/>
      <c r="F237" s="1"/>
      <c r="G237" s="2"/>
      <c r="H237" s="4"/>
      <c r="I237" s="5"/>
      <c r="J237" s="5"/>
      <c r="K237" s="257"/>
      <c r="L237" s="7"/>
      <c r="M237" s="2"/>
      <c r="N237" s="2"/>
    </row>
    <row r="238" spans="1:14" ht="12.75" customHeight="1" x14ac:dyDescent="0.2">
      <c r="A238" s="10"/>
      <c r="B238" s="1"/>
      <c r="C238" s="1"/>
      <c r="D238" s="1"/>
      <c r="E238" s="1"/>
      <c r="F238" s="1"/>
      <c r="G238" s="2"/>
      <c r="H238" s="4"/>
      <c r="I238" s="5"/>
      <c r="J238" s="5"/>
      <c r="K238" s="257"/>
      <c r="L238" s="7"/>
      <c r="M238" s="2"/>
      <c r="N238" s="2"/>
    </row>
    <row r="239" spans="1:14" ht="12.75" customHeight="1" x14ac:dyDescent="0.2">
      <c r="A239" s="10"/>
      <c r="B239" s="1"/>
      <c r="C239" s="1"/>
      <c r="D239" s="1"/>
      <c r="E239" s="1"/>
      <c r="F239" s="1"/>
      <c r="G239" s="2"/>
      <c r="H239" s="4"/>
      <c r="I239" s="5"/>
      <c r="J239" s="5"/>
      <c r="K239" s="257"/>
      <c r="L239" s="7"/>
      <c r="M239" s="2"/>
      <c r="N239" s="2"/>
    </row>
    <row r="240" spans="1:14" ht="12.75" customHeight="1" x14ac:dyDescent="0.2">
      <c r="A240" s="10"/>
      <c r="B240" s="1"/>
      <c r="C240" s="1"/>
      <c r="D240" s="1"/>
      <c r="E240" s="1"/>
      <c r="F240" s="1"/>
      <c r="G240" s="2"/>
      <c r="H240" s="4"/>
      <c r="I240" s="5"/>
      <c r="J240" s="5"/>
      <c r="K240" s="257"/>
      <c r="L240" s="7"/>
      <c r="M240" s="2"/>
      <c r="N240" s="2"/>
    </row>
    <row r="241" spans="1:14" ht="12.75" customHeight="1" x14ac:dyDescent="0.2">
      <c r="A241" s="10"/>
      <c r="B241" s="1"/>
      <c r="C241" s="1"/>
      <c r="D241" s="1"/>
      <c r="E241" s="1"/>
      <c r="F241" s="1"/>
      <c r="G241" s="2"/>
      <c r="H241" s="4"/>
      <c r="I241" s="5"/>
      <c r="J241" s="5"/>
      <c r="K241" s="257"/>
      <c r="L241" s="7"/>
      <c r="M241" s="2"/>
      <c r="N241" s="2"/>
    </row>
    <row r="242" spans="1:14" ht="12.75" customHeight="1" x14ac:dyDescent="0.2">
      <c r="A242" s="10"/>
      <c r="B242" s="1"/>
      <c r="C242" s="1"/>
      <c r="D242" s="1"/>
      <c r="E242" s="1"/>
      <c r="F242" s="1"/>
      <c r="G242" s="2"/>
      <c r="H242" s="4"/>
      <c r="I242" s="5"/>
      <c r="J242" s="5"/>
      <c r="K242" s="257"/>
      <c r="L242" s="7"/>
      <c r="M242" s="2"/>
      <c r="N242" s="2"/>
    </row>
    <row r="243" spans="1:14" ht="12.75" customHeight="1" x14ac:dyDescent="0.2">
      <c r="A243" s="10"/>
      <c r="B243" s="1"/>
      <c r="C243" s="1"/>
      <c r="D243" s="1"/>
      <c r="E243" s="1"/>
      <c r="F243" s="1"/>
      <c r="G243" s="2"/>
      <c r="H243" s="4"/>
      <c r="I243" s="5"/>
      <c r="J243" s="5"/>
      <c r="K243" s="257"/>
      <c r="L243" s="7"/>
      <c r="M243" s="2"/>
      <c r="N243" s="2"/>
    </row>
    <row r="244" spans="1:14" ht="12.75" customHeight="1" x14ac:dyDescent="0.2">
      <c r="A244" s="10"/>
      <c r="B244" s="1"/>
      <c r="C244" s="1"/>
      <c r="D244" s="1"/>
      <c r="E244" s="1"/>
      <c r="F244" s="1"/>
      <c r="G244" s="2"/>
      <c r="H244" s="4"/>
      <c r="I244" s="5"/>
      <c r="J244" s="5"/>
      <c r="K244" s="257"/>
      <c r="L244" s="7"/>
      <c r="M244" s="2"/>
      <c r="N244" s="2"/>
    </row>
    <row r="245" spans="1:14" ht="12.75" customHeight="1" x14ac:dyDescent="0.2">
      <c r="A245" s="10"/>
      <c r="B245" s="1"/>
      <c r="C245" s="1"/>
      <c r="D245" s="1"/>
      <c r="E245" s="1"/>
      <c r="F245" s="1"/>
      <c r="G245" s="2"/>
      <c r="H245" s="4"/>
      <c r="I245" s="5"/>
      <c r="J245" s="5"/>
      <c r="K245" s="257"/>
      <c r="L245" s="7"/>
      <c r="M245" s="2"/>
      <c r="N245" s="2"/>
    </row>
    <row r="246" spans="1:14" ht="12.75" customHeight="1" x14ac:dyDescent="0.2">
      <c r="A246" s="10"/>
      <c r="B246" s="1"/>
      <c r="C246" s="1"/>
      <c r="D246" s="1"/>
      <c r="E246" s="1"/>
      <c r="F246" s="1"/>
      <c r="G246" s="2"/>
      <c r="H246" s="4"/>
      <c r="I246" s="5"/>
      <c r="J246" s="5"/>
      <c r="K246" s="257"/>
      <c r="L246" s="7"/>
      <c r="M246" s="2"/>
      <c r="N246" s="2"/>
    </row>
    <row r="247" spans="1:14" ht="12.75" customHeight="1" x14ac:dyDescent="0.2">
      <c r="A247" s="10"/>
      <c r="B247" s="1"/>
      <c r="C247" s="1"/>
      <c r="D247" s="1"/>
      <c r="E247" s="1"/>
      <c r="F247" s="1"/>
      <c r="G247" s="2"/>
      <c r="H247" s="4"/>
      <c r="I247" s="5"/>
      <c r="J247" s="5"/>
      <c r="K247" s="257"/>
      <c r="L247" s="7"/>
      <c r="M247" s="2"/>
      <c r="N247" s="2"/>
    </row>
    <row r="248" spans="1:14" ht="12.75" customHeight="1" x14ac:dyDescent="0.2">
      <c r="A248" s="10"/>
      <c r="B248" s="1"/>
      <c r="C248" s="1"/>
      <c r="D248" s="1"/>
      <c r="E248" s="1"/>
      <c r="F248" s="1"/>
      <c r="G248" s="2"/>
      <c r="H248" s="4"/>
      <c r="I248" s="5"/>
      <c r="J248" s="5"/>
      <c r="K248" s="257"/>
      <c r="L248" s="7"/>
      <c r="M248" s="2"/>
      <c r="N248" s="2"/>
    </row>
    <row r="249" spans="1:14" ht="12.75" customHeight="1" x14ac:dyDescent="0.2">
      <c r="A249" s="10"/>
      <c r="B249" s="1"/>
      <c r="C249" s="1"/>
      <c r="D249" s="1"/>
      <c r="E249" s="1"/>
      <c r="F249" s="1"/>
      <c r="G249" s="2"/>
      <c r="H249" s="4"/>
      <c r="I249" s="5"/>
      <c r="J249" s="5"/>
      <c r="K249" s="257"/>
      <c r="L249" s="7"/>
      <c r="M249" s="2"/>
      <c r="N249" s="2"/>
    </row>
    <row r="250" spans="1:14" ht="12.75" customHeight="1" x14ac:dyDescent="0.2">
      <c r="A250" s="10"/>
      <c r="B250" s="1"/>
      <c r="C250" s="1"/>
      <c r="D250" s="1"/>
      <c r="E250" s="1"/>
      <c r="F250" s="1"/>
      <c r="G250" s="2"/>
      <c r="H250" s="4"/>
      <c r="I250" s="5"/>
      <c r="J250" s="5"/>
      <c r="K250" s="257"/>
      <c r="L250" s="7"/>
      <c r="M250" s="2"/>
      <c r="N250" s="2"/>
    </row>
    <row r="251" spans="1:14" ht="12.75" customHeight="1" x14ac:dyDescent="0.2">
      <c r="A251" s="10"/>
      <c r="B251" s="1"/>
      <c r="C251" s="1"/>
      <c r="D251" s="1"/>
      <c r="E251" s="1"/>
      <c r="F251" s="1"/>
      <c r="G251" s="2"/>
      <c r="H251" s="4"/>
      <c r="I251" s="5"/>
      <c r="J251" s="5"/>
      <c r="K251" s="257"/>
      <c r="L251" s="7"/>
      <c r="M251" s="2"/>
      <c r="N251" s="2"/>
    </row>
    <row r="252" spans="1:14" ht="12.75" customHeight="1" x14ac:dyDescent="0.2">
      <c r="A252" s="10"/>
      <c r="B252" s="1"/>
      <c r="C252" s="1"/>
      <c r="D252" s="1"/>
      <c r="E252" s="1"/>
      <c r="F252" s="1"/>
      <c r="G252" s="2"/>
      <c r="H252" s="4"/>
      <c r="I252" s="5"/>
      <c r="J252" s="5"/>
      <c r="K252" s="257"/>
      <c r="L252" s="7"/>
      <c r="M252" s="2"/>
      <c r="N252" s="2"/>
    </row>
    <row r="253" spans="1:14" ht="12.75" customHeight="1" x14ac:dyDescent="0.2">
      <c r="A253" s="10"/>
      <c r="B253" s="1"/>
      <c r="C253" s="1"/>
      <c r="D253" s="1"/>
      <c r="E253" s="1"/>
      <c r="F253" s="1"/>
      <c r="G253" s="2"/>
      <c r="H253" s="4"/>
      <c r="I253" s="5"/>
      <c r="J253" s="5"/>
      <c r="K253" s="257"/>
      <c r="L253" s="7"/>
      <c r="M253" s="2"/>
      <c r="N253" s="2"/>
    </row>
    <row r="254" spans="1:14" ht="12.75" customHeight="1" x14ac:dyDescent="0.2">
      <c r="A254" s="10"/>
      <c r="B254" s="1"/>
      <c r="C254" s="1"/>
      <c r="D254" s="1"/>
      <c r="E254" s="1"/>
      <c r="F254" s="1"/>
      <c r="G254" s="2"/>
      <c r="H254" s="4"/>
      <c r="I254" s="5"/>
      <c r="J254" s="5"/>
      <c r="K254" s="257"/>
      <c r="L254" s="7"/>
      <c r="M254" s="2"/>
      <c r="N254" s="2"/>
    </row>
    <row r="255" spans="1:14" ht="12.75" customHeight="1" x14ac:dyDescent="0.2">
      <c r="A255" s="10"/>
      <c r="B255" s="1"/>
      <c r="C255" s="1"/>
      <c r="D255" s="1"/>
      <c r="E255" s="1"/>
      <c r="F255" s="1"/>
      <c r="G255" s="2"/>
      <c r="H255" s="4"/>
      <c r="I255" s="5"/>
      <c r="J255" s="5"/>
      <c r="K255" s="257"/>
      <c r="L255" s="7"/>
      <c r="M255" s="2"/>
      <c r="N255" s="2"/>
    </row>
    <row r="256" spans="1:14" ht="12.75" customHeight="1" x14ac:dyDescent="0.2">
      <c r="A256" s="10"/>
      <c r="B256" s="1"/>
      <c r="C256" s="1"/>
      <c r="D256" s="1"/>
      <c r="E256" s="1"/>
      <c r="F256" s="1"/>
      <c r="G256" s="2"/>
      <c r="H256" s="4"/>
      <c r="I256" s="5"/>
      <c r="J256" s="5"/>
      <c r="K256" s="257"/>
      <c r="L256" s="7"/>
      <c r="M256" s="2"/>
      <c r="N256" s="2"/>
    </row>
    <row r="257" spans="1:14" ht="12.75" customHeight="1" x14ac:dyDescent="0.2">
      <c r="A257" s="10"/>
      <c r="B257" s="1"/>
      <c r="C257" s="1"/>
      <c r="D257" s="1"/>
      <c r="E257" s="1"/>
      <c r="F257" s="1"/>
      <c r="G257" s="2"/>
      <c r="H257" s="4"/>
      <c r="I257" s="5"/>
      <c r="J257" s="5"/>
      <c r="K257" s="257"/>
      <c r="L257" s="7"/>
      <c r="M257" s="2"/>
      <c r="N257" s="2"/>
    </row>
    <row r="258" spans="1:14" ht="12.75" customHeight="1" x14ac:dyDescent="0.2">
      <c r="A258" s="10"/>
      <c r="B258" s="1"/>
      <c r="C258" s="1"/>
      <c r="D258" s="1"/>
      <c r="E258" s="1"/>
      <c r="F258" s="1"/>
      <c r="G258" s="2"/>
      <c r="H258" s="4"/>
      <c r="I258" s="5"/>
      <c r="J258" s="5"/>
      <c r="K258" s="257"/>
      <c r="L258" s="7"/>
      <c r="M258" s="2"/>
      <c r="N258" s="2"/>
    </row>
    <row r="259" spans="1:14" ht="12.75" customHeight="1" x14ac:dyDescent="0.2">
      <c r="A259" s="10"/>
      <c r="B259" s="1"/>
      <c r="C259" s="1"/>
      <c r="D259" s="1"/>
      <c r="E259" s="1"/>
      <c r="F259" s="1"/>
      <c r="G259" s="2"/>
      <c r="H259" s="4"/>
      <c r="I259" s="5"/>
      <c r="J259" s="5"/>
      <c r="K259" s="257"/>
      <c r="L259" s="7"/>
      <c r="M259" s="2"/>
      <c r="N259" s="2"/>
    </row>
    <row r="260" spans="1:14" ht="12.75" customHeight="1" x14ac:dyDescent="0.2">
      <c r="A260" s="10"/>
      <c r="B260" s="1"/>
      <c r="C260" s="1"/>
      <c r="D260" s="1"/>
      <c r="E260" s="1"/>
      <c r="F260" s="1"/>
      <c r="G260" s="2"/>
      <c r="H260" s="4"/>
      <c r="I260" s="5"/>
      <c r="J260" s="5"/>
      <c r="K260" s="257"/>
      <c r="L260" s="7"/>
      <c r="M260" s="2"/>
      <c r="N260" s="2"/>
    </row>
    <row r="261" spans="1:14" ht="12.75" customHeight="1" x14ac:dyDescent="0.2">
      <c r="A261" s="10"/>
      <c r="B261" s="1"/>
      <c r="C261" s="1"/>
      <c r="D261" s="1"/>
      <c r="E261" s="1"/>
      <c r="F261" s="1"/>
      <c r="G261" s="2"/>
      <c r="H261" s="4"/>
      <c r="I261" s="5"/>
      <c r="J261" s="5"/>
      <c r="K261" s="257"/>
      <c r="L261" s="7"/>
      <c r="M261" s="2"/>
      <c r="N261" s="2"/>
    </row>
    <row r="262" spans="1:14" ht="12.75" customHeight="1" x14ac:dyDescent="0.2">
      <c r="A262" s="10"/>
      <c r="B262" s="1"/>
      <c r="C262" s="1"/>
      <c r="D262" s="1"/>
      <c r="E262" s="1"/>
      <c r="F262" s="1"/>
      <c r="G262" s="2"/>
      <c r="H262" s="4"/>
      <c r="I262" s="5"/>
      <c r="J262" s="5"/>
      <c r="K262" s="257"/>
      <c r="L262" s="7"/>
      <c r="M262" s="2"/>
      <c r="N262" s="2"/>
    </row>
    <row r="263" spans="1:14" ht="12.75" customHeight="1" x14ac:dyDescent="0.2">
      <c r="A263" s="10"/>
      <c r="B263" s="1"/>
      <c r="C263" s="1"/>
      <c r="D263" s="1"/>
      <c r="E263" s="1"/>
      <c r="F263" s="1"/>
      <c r="G263" s="2"/>
      <c r="H263" s="4"/>
      <c r="I263" s="5"/>
      <c r="J263" s="5"/>
      <c r="K263" s="257"/>
      <c r="L263" s="7"/>
      <c r="M263" s="2"/>
      <c r="N263" s="2"/>
    </row>
    <row r="264" spans="1:14" ht="12.75" customHeight="1" x14ac:dyDescent="0.2">
      <c r="A264" s="10"/>
      <c r="B264" s="1"/>
      <c r="C264" s="1"/>
      <c r="D264" s="1"/>
      <c r="E264" s="1"/>
      <c r="F264" s="1"/>
      <c r="G264" s="2"/>
      <c r="H264" s="4"/>
      <c r="I264" s="5"/>
      <c r="J264" s="5"/>
      <c r="K264" s="257"/>
      <c r="L264" s="7"/>
      <c r="M264" s="2"/>
      <c r="N264" s="2"/>
    </row>
    <row r="265" spans="1:14" ht="12.75" customHeight="1" x14ac:dyDescent="0.2">
      <c r="A265" s="10"/>
      <c r="B265" s="1"/>
      <c r="C265" s="1"/>
      <c r="D265" s="1"/>
      <c r="E265" s="1"/>
      <c r="F265" s="1"/>
      <c r="G265" s="2"/>
      <c r="H265" s="4"/>
      <c r="I265" s="5"/>
      <c r="J265" s="5"/>
      <c r="K265" s="257"/>
      <c r="L265" s="7"/>
      <c r="M265" s="2"/>
      <c r="N265" s="2"/>
    </row>
    <row r="266" spans="1:14" ht="12.75" customHeight="1" x14ac:dyDescent="0.2">
      <c r="A266" s="10"/>
      <c r="B266" s="1"/>
      <c r="C266" s="1"/>
      <c r="D266" s="1"/>
      <c r="E266" s="1"/>
      <c r="F266" s="1"/>
      <c r="G266" s="2"/>
      <c r="H266" s="4"/>
      <c r="I266" s="5"/>
      <c r="J266" s="5"/>
      <c r="K266" s="257"/>
      <c r="L266" s="7"/>
      <c r="M266" s="2"/>
      <c r="N266" s="2"/>
    </row>
    <row r="267" spans="1:14" ht="12.75" customHeight="1" x14ac:dyDescent="0.2">
      <c r="A267" s="10"/>
      <c r="B267" s="1"/>
      <c r="C267" s="1"/>
      <c r="D267" s="1"/>
      <c r="E267" s="1"/>
      <c r="F267" s="1"/>
      <c r="G267" s="2"/>
      <c r="H267" s="4"/>
      <c r="I267" s="5"/>
      <c r="J267" s="5"/>
      <c r="K267" s="257"/>
      <c r="L267" s="7"/>
      <c r="M267" s="2"/>
      <c r="N267" s="2"/>
    </row>
    <row r="268" spans="1:14" ht="12.75" customHeight="1" x14ac:dyDescent="0.2">
      <c r="A268" s="10"/>
      <c r="B268" s="1"/>
      <c r="C268" s="1"/>
      <c r="D268" s="1"/>
      <c r="E268" s="1"/>
      <c r="F268" s="1"/>
      <c r="G268" s="2"/>
      <c r="H268" s="4"/>
      <c r="I268" s="5"/>
      <c r="J268" s="5"/>
      <c r="K268" s="257"/>
      <c r="L268" s="7"/>
      <c r="M268" s="2"/>
      <c r="N268" s="2"/>
    </row>
    <row r="269" spans="1:14" ht="12.75" customHeight="1" x14ac:dyDescent="0.2">
      <c r="A269" s="10"/>
      <c r="B269" s="1"/>
      <c r="C269" s="1"/>
      <c r="D269" s="1"/>
      <c r="E269" s="1"/>
      <c r="F269" s="1"/>
      <c r="G269" s="2"/>
      <c r="H269" s="4"/>
      <c r="I269" s="5"/>
      <c r="J269" s="5"/>
      <c r="K269" s="257"/>
      <c r="L269" s="7"/>
      <c r="M269" s="2"/>
      <c r="N269" s="2"/>
    </row>
    <row r="270" spans="1:14" ht="12.75" customHeight="1" x14ac:dyDescent="0.2">
      <c r="A270" s="10"/>
      <c r="B270" s="1"/>
      <c r="C270" s="1"/>
      <c r="D270" s="1"/>
      <c r="E270" s="1"/>
      <c r="F270" s="1"/>
      <c r="G270" s="2"/>
      <c r="H270" s="4"/>
      <c r="I270" s="5"/>
      <c r="J270" s="5"/>
      <c r="K270" s="257"/>
      <c r="L270" s="7"/>
      <c r="M270" s="2"/>
      <c r="N270" s="2"/>
    </row>
    <row r="271" spans="1:14" ht="12.75" customHeight="1" x14ac:dyDescent="0.2">
      <c r="A271" s="10"/>
      <c r="B271" s="1"/>
      <c r="C271" s="1"/>
      <c r="D271" s="1"/>
      <c r="E271" s="1"/>
      <c r="F271" s="1"/>
      <c r="G271" s="2"/>
      <c r="H271" s="4"/>
      <c r="I271" s="5"/>
      <c r="J271" s="5"/>
      <c r="K271" s="257"/>
      <c r="L271" s="7"/>
      <c r="M271" s="2"/>
      <c r="N271" s="2"/>
    </row>
    <row r="272" spans="1:14" ht="12.75" customHeight="1" x14ac:dyDescent="0.2">
      <c r="A272" s="10"/>
      <c r="B272" s="1"/>
      <c r="C272" s="1"/>
      <c r="D272" s="1"/>
      <c r="E272" s="1"/>
      <c r="F272" s="1"/>
      <c r="G272" s="2"/>
      <c r="H272" s="4"/>
      <c r="I272" s="5"/>
      <c r="J272" s="5"/>
      <c r="K272" s="257"/>
      <c r="L272" s="7"/>
      <c r="M272" s="2"/>
      <c r="N272" s="2"/>
    </row>
    <row r="273" spans="1:14" ht="12.75" customHeight="1" x14ac:dyDescent="0.2">
      <c r="A273" s="10"/>
      <c r="B273" s="1"/>
      <c r="C273" s="1"/>
      <c r="D273" s="1"/>
      <c r="E273" s="1"/>
      <c r="F273" s="1"/>
      <c r="G273" s="2"/>
      <c r="H273" s="4"/>
      <c r="I273" s="5"/>
      <c r="J273" s="5"/>
      <c r="K273" s="257"/>
      <c r="L273" s="7"/>
      <c r="M273" s="2"/>
      <c r="N273" s="2"/>
    </row>
    <row r="274" spans="1:14" ht="12.75" customHeight="1" x14ac:dyDescent="0.2">
      <c r="A274" s="10"/>
      <c r="B274" s="1"/>
      <c r="C274" s="1"/>
      <c r="D274" s="1"/>
      <c r="E274" s="1"/>
      <c r="F274" s="1"/>
      <c r="G274" s="2"/>
      <c r="H274" s="4"/>
      <c r="I274" s="5"/>
      <c r="J274" s="5"/>
      <c r="K274" s="257"/>
      <c r="L274" s="7"/>
      <c r="M274" s="2"/>
      <c r="N274" s="2"/>
    </row>
    <row r="275" spans="1:14" ht="12.75" customHeight="1" x14ac:dyDescent="0.2">
      <c r="A275" s="10"/>
      <c r="B275" s="1"/>
      <c r="C275" s="1"/>
      <c r="D275" s="1"/>
      <c r="E275" s="1"/>
      <c r="F275" s="1"/>
      <c r="G275" s="2"/>
      <c r="H275" s="4"/>
      <c r="I275" s="5"/>
      <c r="J275" s="5"/>
      <c r="K275" s="257"/>
      <c r="L275" s="7"/>
      <c r="M275" s="2"/>
      <c r="N275" s="2"/>
    </row>
    <row r="276" spans="1:14" ht="12.75" customHeight="1" x14ac:dyDescent="0.2">
      <c r="A276" s="10"/>
      <c r="B276" s="1"/>
      <c r="C276" s="1"/>
      <c r="D276" s="1"/>
      <c r="E276" s="1"/>
      <c r="F276" s="1"/>
      <c r="G276" s="2"/>
      <c r="H276" s="4"/>
      <c r="I276" s="5"/>
      <c r="J276" s="5"/>
      <c r="K276" s="257"/>
      <c r="L276" s="7"/>
      <c r="M276" s="2"/>
      <c r="N276" s="2"/>
    </row>
    <row r="277" spans="1:14" ht="12.75" customHeight="1" x14ac:dyDescent="0.2">
      <c r="A277" s="10"/>
      <c r="B277" s="1"/>
      <c r="C277" s="1"/>
      <c r="D277" s="1"/>
      <c r="E277" s="1"/>
      <c r="F277" s="1"/>
      <c r="G277" s="2"/>
      <c r="H277" s="4"/>
      <c r="I277" s="5"/>
      <c r="J277" s="5"/>
      <c r="K277" s="257"/>
      <c r="L277" s="7"/>
      <c r="M277" s="2"/>
      <c r="N277" s="2"/>
    </row>
    <row r="278" spans="1:14" ht="12.75" customHeight="1" x14ac:dyDescent="0.2">
      <c r="A278" s="10"/>
      <c r="B278" s="1"/>
      <c r="C278" s="1"/>
      <c r="D278" s="1"/>
      <c r="E278" s="1"/>
      <c r="F278" s="1"/>
      <c r="G278" s="2"/>
      <c r="H278" s="4"/>
      <c r="I278" s="5"/>
      <c r="J278" s="5"/>
      <c r="K278" s="257"/>
      <c r="L278" s="7"/>
      <c r="M278" s="2"/>
      <c r="N278" s="2"/>
    </row>
    <row r="279" spans="1:14" ht="12.75" customHeight="1" x14ac:dyDescent="0.2">
      <c r="A279" s="10"/>
      <c r="B279" s="1"/>
      <c r="C279" s="1"/>
      <c r="D279" s="1"/>
      <c r="E279" s="1"/>
      <c r="F279" s="1"/>
      <c r="G279" s="2"/>
      <c r="H279" s="4"/>
      <c r="I279" s="5"/>
      <c r="J279" s="5"/>
      <c r="K279" s="257"/>
      <c r="L279" s="7"/>
      <c r="M279" s="2"/>
      <c r="N279" s="2"/>
    </row>
    <row r="280" spans="1:14" ht="12.75" customHeight="1" x14ac:dyDescent="0.2">
      <c r="A280" s="10"/>
      <c r="B280" s="1"/>
      <c r="C280" s="1"/>
      <c r="D280" s="1"/>
      <c r="E280" s="1"/>
      <c r="F280" s="1"/>
      <c r="G280" s="2"/>
      <c r="H280" s="4"/>
      <c r="I280" s="5"/>
      <c r="J280" s="5"/>
      <c r="K280" s="257"/>
      <c r="L280" s="7"/>
      <c r="M280" s="2"/>
      <c r="N280" s="2"/>
    </row>
    <row r="281" spans="1:14" ht="12.75" customHeight="1" x14ac:dyDescent="0.2">
      <c r="A281" s="10"/>
      <c r="B281" s="1"/>
      <c r="C281" s="1"/>
      <c r="D281" s="1"/>
      <c r="E281" s="1"/>
      <c r="F281" s="1"/>
      <c r="G281" s="2"/>
      <c r="H281" s="4"/>
      <c r="I281" s="5"/>
      <c r="J281" s="5"/>
      <c r="K281" s="257"/>
      <c r="L281" s="7"/>
      <c r="M281" s="2"/>
      <c r="N281" s="2"/>
    </row>
    <row r="282" spans="1:14" ht="12.75" customHeight="1" x14ac:dyDescent="0.2">
      <c r="A282" s="10"/>
      <c r="B282" s="1"/>
      <c r="C282" s="1"/>
      <c r="D282" s="1"/>
      <c r="E282" s="1"/>
      <c r="F282" s="1"/>
      <c r="G282" s="2"/>
      <c r="H282" s="4"/>
      <c r="I282" s="5"/>
      <c r="J282" s="5"/>
      <c r="K282" s="257"/>
      <c r="L282" s="7"/>
      <c r="M282" s="2"/>
      <c r="N282" s="2"/>
    </row>
    <row r="283" spans="1:14" ht="12.75" customHeight="1" x14ac:dyDescent="0.2">
      <c r="A283" s="10"/>
      <c r="B283" s="1"/>
      <c r="C283" s="1"/>
      <c r="D283" s="1"/>
      <c r="E283" s="1"/>
      <c r="F283" s="1"/>
      <c r="G283" s="2"/>
      <c r="H283" s="4"/>
      <c r="I283" s="5"/>
      <c r="J283" s="5"/>
      <c r="K283" s="257"/>
      <c r="L283" s="7"/>
      <c r="M283" s="2"/>
      <c r="N283" s="2"/>
    </row>
    <row r="284" spans="1:14" ht="12.75" customHeight="1" x14ac:dyDescent="0.2">
      <c r="A284" s="10"/>
      <c r="B284" s="1"/>
      <c r="C284" s="1"/>
      <c r="D284" s="1"/>
      <c r="E284" s="1"/>
      <c r="F284" s="1"/>
      <c r="G284" s="2"/>
      <c r="H284" s="4"/>
      <c r="I284" s="5"/>
      <c r="J284" s="5"/>
      <c r="K284" s="257"/>
      <c r="L284" s="7"/>
      <c r="M284" s="2"/>
      <c r="N284" s="2"/>
    </row>
    <row r="285" spans="1:14" ht="12.75" customHeight="1" x14ac:dyDescent="0.2">
      <c r="A285" s="10"/>
      <c r="B285" s="1"/>
      <c r="C285" s="1"/>
      <c r="D285" s="1"/>
      <c r="E285" s="1"/>
      <c r="F285" s="1"/>
      <c r="G285" s="2"/>
      <c r="H285" s="4"/>
      <c r="I285" s="5"/>
      <c r="J285" s="5"/>
      <c r="K285" s="257"/>
      <c r="L285" s="7"/>
      <c r="M285" s="2"/>
      <c r="N285" s="2"/>
    </row>
    <row r="286" spans="1:14" ht="12.75" customHeight="1" x14ac:dyDescent="0.2">
      <c r="A286" s="10"/>
      <c r="B286" s="1"/>
      <c r="C286" s="1"/>
      <c r="D286" s="1"/>
      <c r="E286" s="1"/>
      <c r="F286" s="1"/>
      <c r="G286" s="2"/>
      <c r="H286" s="4"/>
      <c r="I286" s="5"/>
      <c r="J286" s="5"/>
      <c r="K286" s="257"/>
      <c r="L286" s="7"/>
      <c r="M286" s="2"/>
      <c r="N286" s="2"/>
    </row>
    <row r="287" spans="1:14" ht="12.75" customHeight="1" x14ac:dyDescent="0.2">
      <c r="A287" s="10"/>
      <c r="B287" s="1"/>
      <c r="C287" s="1"/>
      <c r="D287" s="1"/>
      <c r="E287" s="1"/>
      <c r="F287" s="1"/>
      <c r="G287" s="2"/>
      <c r="H287" s="4"/>
      <c r="I287" s="5"/>
      <c r="J287" s="5"/>
      <c r="K287" s="257"/>
      <c r="L287" s="7"/>
      <c r="M287" s="2"/>
      <c r="N287" s="2"/>
    </row>
    <row r="288" spans="1:14" ht="12.75" customHeight="1" x14ac:dyDescent="0.2">
      <c r="A288" s="10"/>
      <c r="B288" s="1"/>
      <c r="C288" s="1"/>
      <c r="D288" s="1"/>
      <c r="E288" s="1"/>
      <c r="F288" s="1"/>
      <c r="G288" s="2"/>
      <c r="H288" s="4"/>
      <c r="I288" s="5"/>
      <c r="J288" s="5"/>
      <c r="K288" s="257"/>
      <c r="L288" s="7"/>
      <c r="M288" s="2"/>
      <c r="N288" s="2"/>
    </row>
    <row r="289" spans="1:14" ht="12.75" customHeight="1" x14ac:dyDescent="0.2">
      <c r="A289" s="10"/>
      <c r="B289" s="1"/>
      <c r="C289" s="1"/>
      <c r="D289" s="1"/>
      <c r="E289" s="1"/>
      <c r="F289" s="1"/>
      <c r="G289" s="2"/>
      <c r="H289" s="4"/>
      <c r="I289" s="5"/>
      <c r="J289" s="5"/>
      <c r="K289" s="257"/>
      <c r="L289" s="7"/>
      <c r="M289" s="2"/>
      <c r="N289" s="2"/>
    </row>
    <row r="290" spans="1:14" ht="12.75" customHeight="1" x14ac:dyDescent="0.2">
      <c r="A290" s="10"/>
      <c r="B290" s="1"/>
      <c r="C290" s="1"/>
      <c r="D290" s="1"/>
      <c r="E290" s="1"/>
      <c r="F290" s="1"/>
      <c r="G290" s="2"/>
      <c r="H290" s="4"/>
      <c r="I290" s="5"/>
      <c r="J290" s="5"/>
      <c r="K290" s="257"/>
      <c r="L290" s="7"/>
      <c r="M290" s="2"/>
      <c r="N290" s="2"/>
    </row>
    <row r="291" spans="1:14" ht="12.75" customHeight="1" x14ac:dyDescent="0.2">
      <c r="A291" s="10"/>
      <c r="B291" s="1"/>
      <c r="C291" s="1"/>
      <c r="D291" s="1"/>
      <c r="E291" s="1"/>
      <c r="F291" s="1"/>
      <c r="G291" s="2"/>
      <c r="H291" s="4"/>
      <c r="I291" s="5"/>
      <c r="J291" s="5"/>
      <c r="K291" s="257"/>
      <c r="L291" s="7"/>
      <c r="M291" s="2"/>
      <c r="N291" s="2"/>
    </row>
    <row r="292" spans="1:14" ht="12.75" customHeight="1" x14ac:dyDescent="0.2">
      <c r="A292" s="10"/>
      <c r="B292" s="1"/>
      <c r="C292" s="1"/>
      <c r="D292" s="1"/>
      <c r="E292" s="1"/>
      <c r="F292" s="1"/>
      <c r="G292" s="2"/>
      <c r="H292" s="4"/>
      <c r="I292" s="5"/>
      <c r="J292" s="5"/>
      <c r="K292" s="257"/>
      <c r="L292" s="7"/>
      <c r="M292" s="2"/>
      <c r="N292" s="2"/>
    </row>
    <row r="293" spans="1:14" ht="12.75" customHeight="1" x14ac:dyDescent="0.2">
      <c r="A293" s="10"/>
      <c r="B293" s="1"/>
      <c r="C293" s="1"/>
      <c r="D293" s="1"/>
      <c r="E293" s="1"/>
      <c r="F293" s="1"/>
      <c r="G293" s="2"/>
      <c r="H293" s="4"/>
      <c r="I293" s="5"/>
      <c r="J293" s="5"/>
      <c r="K293" s="257"/>
      <c r="L293" s="7"/>
      <c r="M293" s="2"/>
      <c r="N293" s="2"/>
    </row>
    <row r="294" spans="1:14" ht="12.75" customHeight="1" x14ac:dyDescent="0.2">
      <c r="A294" s="10"/>
      <c r="B294" s="1"/>
      <c r="C294" s="1"/>
      <c r="D294" s="1"/>
      <c r="E294" s="1"/>
      <c r="F294" s="1"/>
      <c r="G294" s="2"/>
      <c r="H294" s="4"/>
      <c r="I294" s="5"/>
      <c r="J294" s="5"/>
      <c r="K294" s="257"/>
      <c r="L294" s="7"/>
      <c r="M294" s="2"/>
      <c r="N294" s="2"/>
    </row>
    <row r="295" spans="1:14" ht="12.75" customHeight="1" x14ac:dyDescent="0.2">
      <c r="A295" s="10"/>
      <c r="B295" s="1"/>
      <c r="C295" s="1"/>
      <c r="D295" s="1"/>
      <c r="E295" s="1"/>
      <c r="F295" s="1"/>
      <c r="G295" s="2"/>
      <c r="H295" s="4"/>
      <c r="I295" s="5"/>
      <c r="J295" s="5"/>
      <c r="K295" s="257"/>
      <c r="L295" s="7"/>
      <c r="M295" s="2"/>
      <c r="N295" s="2"/>
    </row>
    <row r="296" spans="1:14" ht="12.75" customHeight="1" x14ac:dyDescent="0.2">
      <c r="A296" s="10"/>
      <c r="B296" s="1"/>
      <c r="C296" s="1"/>
      <c r="D296" s="1"/>
      <c r="E296" s="1"/>
      <c r="F296" s="1"/>
      <c r="G296" s="2"/>
      <c r="H296" s="4"/>
      <c r="I296" s="5"/>
      <c r="J296" s="5"/>
      <c r="K296" s="257"/>
      <c r="L296" s="7"/>
      <c r="M296" s="2"/>
      <c r="N296" s="2"/>
    </row>
    <row r="297" spans="1:14" ht="12.75" customHeight="1" x14ac:dyDescent="0.2">
      <c r="A297" s="10"/>
      <c r="B297" s="1"/>
      <c r="C297" s="1"/>
      <c r="D297" s="1"/>
      <c r="E297" s="1"/>
      <c r="F297" s="1"/>
      <c r="G297" s="2"/>
      <c r="H297" s="4"/>
      <c r="I297" s="5"/>
      <c r="J297" s="5"/>
      <c r="K297" s="257"/>
      <c r="L297" s="7"/>
      <c r="M297" s="2"/>
      <c r="N297" s="2"/>
    </row>
    <row r="298" spans="1:14" ht="12.75" customHeight="1" x14ac:dyDescent="0.2">
      <c r="A298" s="10"/>
      <c r="B298" s="1"/>
      <c r="C298" s="1"/>
      <c r="D298" s="1"/>
      <c r="E298" s="1"/>
      <c r="F298" s="1"/>
      <c r="G298" s="2"/>
      <c r="H298" s="4"/>
      <c r="I298" s="5"/>
      <c r="J298" s="5"/>
      <c r="K298" s="257"/>
      <c r="L298" s="7"/>
      <c r="M298" s="2"/>
      <c r="N298" s="2"/>
    </row>
    <row r="299" spans="1:14" ht="12.75" customHeight="1" x14ac:dyDescent="0.2">
      <c r="A299" s="10"/>
      <c r="B299" s="1"/>
      <c r="C299" s="1"/>
      <c r="D299" s="1"/>
      <c r="E299" s="1"/>
      <c r="F299" s="1"/>
      <c r="G299" s="2"/>
      <c r="H299" s="4"/>
      <c r="I299" s="5"/>
      <c r="J299" s="5"/>
      <c r="K299" s="257"/>
      <c r="L299" s="7"/>
      <c r="M299" s="2"/>
      <c r="N299" s="2"/>
    </row>
    <row r="300" spans="1:14" ht="12.75" customHeight="1" x14ac:dyDescent="0.2">
      <c r="A300" s="10"/>
      <c r="B300" s="1"/>
      <c r="C300" s="1"/>
      <c r="D300" s="1"/>
      <c r="E300" s="1"/>
      <c r="F300" s="1"/>
      <c r="G300" s="2"/>
      <c r="H300" s="4"/>
      <c r="I300" s="5"/>
      <c r="J300" s="5"/>
      <c r="K300" s="257"/>
      <c r="L300" s="7"/>
      <c r="M300" s="2"/>
      <c r="N300" s="2"/>
    </row>
    <row r="301" spans="1:14" ht="12.75" customHeight="1" x14ac:dyDescent="0.2">
      <c r="A301" s="10"/>
      <c r="B301" s="1"/>
      <c r="C301" s="1"/>
      <c r="D301" s="1"/>
      <c r="E301" s="1"/>
      <c r="F301" s="1"/>
      <c r="G301" s="2"/>
      <c r="H301" s="4"/>
      <c r="I301" s="5"/>
      <c r="J301" s="5"/>
      <c r="K301" s="257"/>
      <c r="L301" s="7"/>
      <c r="M301" s="2"/>
      <c r="N301" s="2"/>
    </row>
    <row r="302" spans="1:14" ht="12.75" customHeight="1" x14ac:dyDescent="0.2">
      <c r="A302" s="10"/>
      <c r="B302" s="1"/>
      <c r="C302" s="1"/>
      <c r="D302" s="1"/>
      <c r="E302" s="1"/>
      <c r="F302" s="1"/>
      <c r="G302" s="2"/>
      <c r="H302" s="4"/>
      <c r="I302" s="5"/>
      <c r="J302" s="5"/>
      <c r="K302" s="257"/>
      <c r="L302" s="7"/>
      <c r="M302" s="2"/>
      <c r="N302" s="2"/>
    </row>
    <row r="303" spans="1:14" ht="12.75" customHeight="1" x14ac:dyDescent="0.2">
      <c r="A303" s="10"/>
      <c r="B303" s="1"/>
      <c r="C303" s="1"/>
      <c r="D303" s="1"/>
      <c r="E303" s="1"/>
      <c r="F303" s="1"/>
      <c r="G303" s="2"/>
      <c r="H303" s="4"/>
      <c r="I303" s="5"/>
      <c r="J303" s="5"/>
      <c r="K303" s="257"/>
      <c r="L303" s="7"/>
      <c r="M303" s="2"/>
      <c r="N303" s="2"/>
    </row>
    <row r="304" spans="1:14" ht="12.75" customHeight="1" x14ac:dyDescent="0.2">
      <c r="A304" s="10"/>
      <c r="B304" s="1"/>
      <c r="C304" s="1"/>
      <c r="D304" s="1"/>
      <c r="E304" s="1"/>
      <c r="F304" s="1"/>
      <c r="G304" s="2"/>
      <c r="H304" s="4"/>
      <c r="I304" s="5"/>
      <c r="J304" s="5"/>
      <c r="K304" s="257"/>
      <c r="L304" s="7"/>
      <c r="M304" s="2"/>
      <c r="N304" s="2"/>
    </row>
    <row r="305" spans="1:14" ht="12.75" customHeight="1" x14ac:dyDescent="0.2">
      <c r="A305" s="10"/>
      <c r="B305" s="1"/>
      <c r="C305" s="1"/>
      <c r="D305" s="1"/>
      <c r="E305" s="1"/>
      <c r="F305" s="1"/>
      <c r="G305" s="2"/>
      <c r="H305" s="4"/>
      <c r="I305" s="5"/>
      <c r="J305" s="5"/>
      <c r="K305" s="257"/>
      <c r="L305" s="7"/>
      <c r="M305" s="2"/>
      <c r="N305" s="2"/>
    </row>
    <row r="306" spans="1:14" ht="12.75" customHeight="1" x14ac:dyDescent="0.2">
      <c r="A306" s="10"/>
      <c r="B306" s="1"/>
      <c r="C306" s="1"/>
      <c r="D306" s="1"/>
      <c r="E306" s="1"/>
      <c r="F306" s="1"/>
      <c r="G306" s="2"/>
      <c r="H306" s="4"/>
      <c r="I306" s="5"/>
      <c r="J306" s="5"/>
      <c r="K306" s="257"/>
      <c r="L306" s="7"/>
      <c r="M306" s="2"/>
      <c r="N306" s="2"/>
    </row>
    <row r="307" spans="1:14" ht="12.75" customHeight="1" x14ac:dyDescent="0.2">
      <c r="A307" s="10"/>
      <c r="B307" s="1"/>
      <c r="C307" s="1"/>
      <c r="D307" s="1"/>
      <c r="E307" s="1"/>
      <c r="F307" s="1"/>
      <c r="G307" s="2"/>
      <c r="H307" s="4"/>
      <c r="I307" s="5"/>
      <c r="J307" s="5"/>
      <c r="K307" s="257"/>
      <c r="L307" s="7"/>
      <c r="M307" s="2"/>
      <c r="N307" s="2"/>
    </row>
    <row r="308" spans="1:14" ht="12.75" customHeight="1" x14ac:dyDescent="0.2">
      <c r="A308" s="10"/>
      <c r="B308" s="1"/>
      <c r="C308" s="1"/>
      <c r="D308" s="1"/>
      <c r="E308" s="1"/>
      <c r="F308" s="1"/>
      <c r="G308" s="2"/>
      <c r="H308" s="4"/>
      <c r="I308" s="5"/>
      <c r="J308" s="5"/>
      <c r="K308" s="257"/>
      <c r="L308" s="7"/>
      <c r="M308" s="2"/>
      <c r="N308" s="2"/>
    </row>
    <row r="309" spans="1:14" ht="12.75" customHeight="1" x14ac:dyDescent="0.2">
      <c r="A309" s="10"/>
      <c r="B309" s="1"/>
      <c r="C309" s="1"/>
      <c r="D309" s="1"/>
      <c r="E309" s="1"/>
      <c r="F309" s="1"/>
      <c r="G309" s="2"/>
      <c r="H309" s="4"/>
      <c r="I309" s="5"/>
      <c r="J309" s="5"/>
      <c r="K309" s="257"/>
      <c r="L309" s="7"/>
      <c r="M309" s="2"/>
      <c r="N309" s="2"/>
    </row>
    <row r="310" spans="1:14" ht="12.75" customHeight="1" x14ac:dyDescent="0.2">
      <c r="A310" s="10"/>
      <c r="B310" s="1"/>
      <c r="C310" s="1"/>
      <c r="D310" s="1"/>
      <c r="E310" s="1"/>
      <c r="F310" s="1"/>
      <c r="G310" s="2"/>
      <c r="H310" s="4"/>
      <c r="I310" s="5"/>
      <c r="J310" s="5"/>
      <c r="K310" s="257"/>
      <c r="L310" s="7"/>
      <c r="M310" s="2"/>
      <c r="N310" s="2"/>
    </row>
    <row r="311" spans="1:14" ht="12.75" customHeight="1" x14ac:dyDescent="0.2">
      <c r="A311" s="10"/>
      <c r="B311" s="1"/>
      <c r="C311" s="1"/>
      <c r="D311" s="1"/>
      <c r="E311" s="1"/>
      <c r="F311" s="1"/>
      <c r="G311" s="2"/>
      <c r="H311" s="4"/>
      <c r="I311" s="5"/>
      <c r="J311" s="5"/>
      <c r="K311" s="257"/>
      <c r="L311" s="7"/>
      <c r="M311" s="2"/>
      <c r="N311" s="2"/>
    </row>
    <row r="312" spans="1:14" ht="12.75" customHeight="1" x14ac:dyDescent="0.2">
      <c r="A312" s="10"/>
      <c r="B312" s="1"/>
      <c r="C312" s="1"/>
      <c r="D312" s="1"/>
      <c r="E312" s="1"/>
      <c r="F312" s="1"/>
      <c r="G312" s="2"/>
      <c r="H312" s="4"/>
      <c r="I312" s="5"/>
      <c r="J312" s="5"/>
      <c r="K312" s="257"/>
      <c r="L312" s="7"/>
      <c r="M312" s="2"/>
      <c r="N312" s="2"/>
    </row>
    <row r="313" spans="1:14" ht="12.75" customHeight="1" x14ac:dyDescent="0.2">
      <c r="A313" s="10"/>
      <c r="B313" s="1"/>
      <c r="C313" s="1"/>
      <c r="D313" s="1"/>
      <c r="E313" s="1"/>
      <c r="F313" s="1"/>
      <c r="G313" s="2"/>
      <c r="H313" s="4"/>
      <c r="I313" s="5"/>
      <c r="J313" s="5"/>
      <c r="K313" s="257"/>
      <c r="L313" s="7"/>
      <c r="M313" s="2"/>
      <c r="N313" s="2"/>
    </row>
    <row r="314" spans="1:14" ht="12.75" customHeight="1" x14ac:dyDescent="0.2">
      <c r="A314" s="10"/>
      <c r="B314" s="1"/>
      <c r="C314" s="1"/>
      <c r="D314" s="1"/>
      <c r="E314" s="1"/>
      <c r="F314" s="1"/>
      <c r="G314" s="2"/>
      <c r="H314" s="4"/>
      <c r="I314" s="5"/>
      <c r="J314" s="5"/>
      <c r="K314" s="257"/>
      <c r="L314" s="7"/>
      <c r="M314" s="2"/>
      <c r="N314" s="2"/>
    </row>
    <row r="315" spans="1:14" ht="12.75" customHeight="1" x14ac:dyDescent="0.2">
      <c r="A315" s="10"/>
      <c r="B315" s="1"/>
      <c r="C315" s="1"/>
      <c r="D315" s="1"/>
      <c r="E315" s="1"/>
      <c r="F315" s="1"/>
      <c r="G315" s="2"/>
      <c r="H315" s="4"/>
      <c r="I315" s="5"/>
      <c r="J315" s="5"/>
      <c r="K315" s="257"/>
      <c r="L315" s="7"/>
      <c r="M315" s="2"/>
      <c r="N315" s="2"/>
    </row>
    <row r="316" spans="1:14" ht="12.75" customHeight="1" x14ac:dyDescent="0.2">
      <c r="A316" s="10"/>
      <c r="B316" s="1"/>
      <c r="C316" s="1"/>
      <c r="D316" s="1"/>
      <c r="E316" s="1"/>
      <c r="F316" s="1"/>
      <c r="G316" s="2"/>
      <c r="H316" s="4"/>
      <c r="I316" s="5"/>
      <c r="J316" s="5"/>
      <c r="K316" s="257"/>
      <c r="L316" s="7"/>
      <c r="M316" s="2"/>
      <c r="N316" s="2"/>
    </row>
    <row r="317" spans="1:14" ht="12.75" customHeight="1" x14ac:dyDescent="0.2">
      <c r="A317" s="10"/>
      <c r="B317" s="1"/>
      <c r="C317" s="1"/>
      <c r="D317" s="1"/>
      <c r="E317" s="1"/>
      <c r="F317" s="1"/>
      <c r="G317" s="2"/>
      <c r="H317" s="4"/>
      <c r="I317" s="5"/>
      <c r="J317" s="5"/>
      <c r="K317" s="257"/>
      <c r="L317" s="7"/>
      <c r="M317" s="2"/>
      <c r="N317" s="2"/>
    </row>
    <row r="318" spans="1:14" ht="12.75" customHeight="1" x14ac:dyDescent="0.2">
      <c r="A318" s="10"/>
      <c r="B318" s="1"/>
      <c r="C318" s="1"/>
      <c r="D318" s="1"/>
      <c r="E318" s="1"/>
      <c r="F318" s="1"/>
      <c r="G318" s="2"/>
      <c r="H318" s="4"/>
      <c r="I318" s="5"/>
      <c r="J318" s="5"/>
      <c r="K318" s="257"/>
      <c r="L318" s="7"/>
      <c r="M318" s="2"/>
      <c r="N318" s="2"/>
    </row>
    <row r="319" spans="1:14" ht="12.75" customHeight="1" x14ac:dyDescent="0.2">
      <c r="A319" s="10"/>
      <c r="B319" s="1"/>
      <c r="C319" s="1"/>
      <c r="D319" s="1"/>
      <c r="E319" s="1"/>
      <c r="F319" s="1"/>
      <c r="G319" s="2"/>
      <c r="H319" s="4"/>
      <c r="I319" s="5"/>
      <c r="J319" s="5"/>
      <c r="K319" s="257"/>
      <c r="L319" s="7"/>
      <c r="M319" s="2"/>
      <c r="N319" s="2"/>
    </row>
    <row r="320" spans="1:14" ht="12.75" customHeight="1" x14ac:dyDescent="0.2">
      <c r="A320" s="10"/>
      <c r="B320" s="1"/>
      <c r="C320" s="1"/>
      <c r="D320" s="1"/>
      <c r="E320" s="1"/>
      <c r="F320" s="1"/>
      <c r="G320" s="2"/>
      <c r="H320" s="4"/>
      <c r="I320" s="5"/>
      <c r="J320" s="5"/>
      <c r="K320" s="257"/>
      <c r="L320" s="7"/>
      <c r="M320" s="2"/>
      <c r="N320" s="2"/>
    </row>
    <row r="321" spans="1:14" ht="12.75" customHeight="1" x14ac:dyDescent="0.2">
      <c r="A321" s="10"/>
      <c r="B321" s="1"/>
      <c r="C321" s="1"/>
      <c r="D321" s="1"/>
      <c r="E321" s="1"/>
      <c r="F321" s="1"/>
      <c r="G321" s="2"/>
      <c r="H321" s="4"/>
      <c r="I321" s="5"/>
      <c r="J321" s="5"/>
      <c r="K321" s="257"/>
      <c r="L321" s="7"/>
      <c r="M321" s="2"/>
      <c r="N321" s="2"/>
    </row>
    <row r="322" spans="1:14" ht="12.75" customHeight="1" x14ac:dyDescent="0.2">
      <c r="A322" s="10"/>
      <c r="B322" s="1"/>
      <c r="C322" s="1"/>
      <c r="D322" s="1"/>
      <c r="E322" s="1"/>
      <c r="F322" s="1"/>
      <c r="G322" s="2"/>
      <c r="H322" s="4"/>
      <c r="I322" s="5"/>
      <c r="J322" s="5"/>
      <c r="K322" s="257"/>
      <c r="L322" s="7"/>
      <c r="M322" s="2"/>
      <c r="N322" s="2"/>
    </row>
    <row r="323" spans="1:14" ht="12.75" customHeight="1" x14ac:dyDescent="0.2">
      <c r="A323" s="10"/>
      <c r="B323" s="1"/>
      <c r="C323" s="1"/>
      <c r="D323" s="1"/>
      <c r="E323" s="1"/>
      <c r="F323" s="1"/>
      <c r="G323" s="2"/>
      <c r="H323" s="4"/>
      <c r="I323" s="5"/>
      <c r="J323" s="5"/>
      <c r="K323" s="257"/>
      <c r="L323" s="7"/>
      <c r="M323" s="2"/>
      <c r="N323" s="2"/>
    </row>
    <row r="324" spans="1:14" ht="12.75" customHeight="1" x14ac:dyDescent="0.2">
      <c r="A324" s="10"/>
      <c r="B324" s="1"/>
      <c r="C324" s="1"/>
      <c r="D324" s="1"/>
      <c r="E324" s="1"/>
      <c r="F324" s="1"/>
      <c r="G324" s="2"/>
      <c r="H324" s="4"/>
      <c r="I324" s="5"/>
      <c r="J324" s="5"/>
      <c r="K324" s="257"/>
      <c r="L324" s="7"/>
      <c r="M324" s="2"/>
      <c r="N324" s="2"/>
    </row>
    <row r="325" spans="1:14" ht="12.75" customHeight="1" x14ac:dyDescent="0.2">
      <c r="A325" s="10"/>
      <c r="B325" s="1"/>
      <c r="C325" s="1"/>
      <c r="D325" s="1"/>
      <c r="E325" s="1"/>
      <c r="F325" s="1"/>
      <c r="G325" s="2"/>
      <c r="H325" s="4"/>
      <c r="I325" s="5"/>
      <c r="J325" s="5"/>
      <c r="K325" s="257"/>
      <c r="L325" s="7"/>
      <c r="M325" s="2"/>
      <c r="N325" s="2"/>
    </row>
    <row r="326" spans="1:14" ht="12.75" customHeight="1" x14ac:dyDescent="0.2">
      <c r="A326" s="10"/>
      <c r="B326" s="1"/>
      <c r="C326" s="1"/>
      <c r="D326" s="1"/>
      <c r="E326" s="1"/>
      <c r="F326" s="1"/>
      <c r="G326" s="2"/>
      <c r="H326" s="4"/>
      <c r="I326" s="5"/>
      <c r="J326" s="5"/>
      <c r="K326" s="257"/>
      <c r="L326" s="7"/>
      <c r="M326" s="2"/>
      <c r="N326" s="2"/>
    </row>
    <row r="327" spans="1:14" ht="12.75" customHeight="1" x14ac:dyDescent="0.2">
      <c r="A327" s="10"/>
      <c r="B327" s="1"/>
      <c r="C327" s="1"/>
      <c r="D327" s="1"/>
      <c r="E327" s="1"/>
      <c r="F327" s="1"/>
      <c r="G327" s="2"/>
      <c r="H327" s="4"/>
      <c r="I327" s="5"/>
      <c r="J327" s="5"/>
      <c r="K327" s="257"/>
      <c r="L327" s="7"/>
      <c r="M327" s="2"/>
      <c r="N327" s="2"/>
    </row>
    <row r="328" spans="1:14" ht="12.75" customHeight="1" x14ac:dyDescent="0.2">
      <c r="A328" s="10"/>
      <c r="B328" s="1"/>
      <c r="C328" s="1"/>
      <c r="D328" s="1"/>
      <c r="E328" s="1"/>
      <c r="F328" s="1"/>
      <c r="G328" s="2"/>
      <c r="H328" s="4"/>
      <c r="I328" s="5"/>
      <c r="J328" s="5"/>
      <c r="K328" s="257"/>
      <c r="L328" s="7"/>
      <c r="M328" s="2"/>
      <c r="N328" s="2"/>
    </row>
    <row r="329" spans="1:14" ht="12.75" customHeight="1" x14ac:dyDescent="0.2">
      <c r="A329" s="10"/>
      <c r="B329" s="1"/>
      <c r="C329" s="1"/>
      <c r="D329" s="1"/>
      <c r="E329" s="1"/>
      <c r="F329" s="1"/>
      <c r="G329" s="2"/>
      <c r="H329" s="4"/>
      <c r="I329" s="5"/>
      <c r="J329" s="5"/>
      <c r="K329" s="257"/>
      <c r="L329" s="7"/>
      <c r="M329" s="2"/>
      <c r="N329" s="2"/>
    </row>
    <row r="330" spans="1:14" ht="12.75" customHeight="1" x14ac:dyDescent="0.2">
      <c r="A330" s="10"/>
      <c r="B330" s="1"/>
      <c r="C330" s="1"/>
      <c r="D330" s="1"/>
      <c r="E330" s="1"/>
      <c r="F330" s="1"/>
      <c r="G330" s="2"/>
      <c r="H330" s="4"/>
      <c r="I330" s="5"/>
      <c r="J330" s="5"/>
      <c r="K330" s="257"/>
      <c r="L330" s="7"/>
      <c r="M330" s="2"/>
      <c r="N330" s="2"/>
    </row>
    <row r="331" spans="1:14" ht="12.75" customHeight="1" x14ac:dyDescent="0.2">
      <c r="A331" s="10"/>
      <c r="B331" s="1"/>
      <c r="C331" s="1"/>
      <c r="D331" s="1"/>
      <c r="E331" s="1"/>
      <c r="F331" s="1"/>
      <c r="G331" s="2"/>
      <c r="H331" s="4"/>
      <c r="I331" s="5"/>
      <c r="J331" s="5"/>
      <c r="K331" s="257"/>
      <c r="L331" s="7"/>
      <c r="M331" s="2"/>
      <c r="N331" s="2"/>
    </row>
    <row r="332" spans="1:14" ht="12.75" customHeight="1" x14ac:dyDescent="0.2">
      <c r="A332" s="10"/>
      <c r="B332" s="1"/>
      <c r="C332" s="1"/>
      <c r="D332" s="1"/>
      <c r="E332" s="1"/>
      <c r="F332" s="1"/>
      <c r="G332" s="2"/>
      <c r="H332" s="4"/>
      <c r="I332" s="5"/>
      <c r="J332" s="5"/>
      <c r="K332" s="257"/>
      <c r="L332" s="7"/>
      <c r="M332" s="2"/>
      <c r="N332" s="2"/>
    </row>
    <row r="333" spans="1:14" ht="12.75" customHeight="1" x14ac:dyDescent="0.2">
      <c r="A333" s="10"/>
      <c r="B333" s="1"/>
      <c r="C333" s="1"/>
      <c r="D333" s="1"/>
      <c r="E333" s="1"/>
      <c r="F333" s="1"/>
      <c r="G333" s="2"/>
      <c r="H333" s="4"/>
      <c r="I333" s="5"/>
      <c r="J333" s="5"/>
      <c r="K333" s="257"/>
      <c r="L333" s="7"/>
      <c r="M333" s="2"/>
      <c r="N333" s="2"/>
    </row>
    <row r="334" spans="1:14" ht="12.75" customHeight="1" x14ac:dyDescent="0.2">
      <c r="A334" s="10"/>
      <c r="B334" s="1"/>
      <c r="C334" s="1"/>
      <c r="D334" s="1"/>
      <c r="E334" s="1"/>
      <c r="F334" s="1"/>
      <c r="G334" s="2"/>
      <c r="H334" s="4"/>
      <c r="I334" s="5"/>
      <c r="J334" s="5"/>
      <c r="K334" s="257"/>
      <c r="L334" s="7"/>
      <c r="M334" s="2"/>
      <c r="N334" s="2"/>
    </row>
    <row r="335" spans="1:14" ht="12.75" customHeight="1" x14ac:dyDescent="0.2">
      <c r="A335" s="10"/>
      <c r="B335" s="1"/>
      <c r="C335" s="1"/>
      <c r="D335" s="1"/>
      <c r="E335" s="1"/>
      <c r="F335" s="1"/>
      <c r="G335" s="2"/>
      <c r="H335" s="4"/>
      <c r="I335" s="5"/>
      <c r="J335" s="5"/>
      <c r="K335" s="257"/>
      <c r="L335" s="7"/>
      <c r="M335" s="2"/>
      <c r="N335" s="2"/>
    </row>
    <row r="336" spans="1:14" ht="12.75" customHeight="1" x14ac:dyDescent="0.2">
      <c r="A336" s="10"/>
      <c r="B336" s="1"/>
      <c r="C336" s="1"/>
      <c r="D336" s="1"/>
      <c r="E336" s="1"/>
      <c r="F336" s="1"/>
      <c r="G336" s="2"/>
      <c r="H336" s="4"/>
      <c r="I336" s="5"/>
      <c r="J336" s="5"/>
      <c r="K336" s="257"/>
      <c r="L336" s="7"/>
      <c r="M336" s="2"/>
      <c r="N336" s="2"/>
    </row>
    <row r="337" spans="1:14" ht="12.75" customHeight="1" x14ac:dyDescent="0.2">
      <c r="A337" s="10"/>
      <c r="B337" s="1"/>
      <c r="C337" s="1"/>
      <c r="D337" s="1"/>
      <c r="E337" s="1"/>
      <c r="F337" s="1"/>
      <c r="G337" s="2"/>
      <c r="H337" s="4"/>
      <c r="I337" s="5"/>
      <c r="J337" s="5"/>
      <c r="K337" s="257"/>
      <c r="L337" s="7"/>
      <c r="M337" s="2"/>
      <c r="N337" s="2"/>
    </row>
    <row r="338" spans="1:14" ht="12.75" customHeight="1" x14ac:dyDescent="0.2">
      <c r="A338" s="10"/>
      <c r="B338" s="1"/>
      <c r="C338" s="1"/>
      <c r="D338" s="1"/>
      <c r="E338" s="1"/>
      <c r="F338" s="1"/>
      <c r="G338" s="2"/>
      <c r="H338" s="4"/>
      <c r="I338" s="5"/>
      <c r="J338" s="5"/>
      <c r="K338" s="257"/>
      <c r="L338" s="7"/>
      <c r="M338" s="2"/>
      <c r="N338" s="2"/>
    </row>
    <row r="339" spans="1:14" ht="12.75" customHeight="1" x14ac:dyDescent="0.2">
      <c r="A339" s="10"/>
      <c r="B339" s="1"/>
      <c r="C339" s="1"/>
      <c r="D339" s="1"/>
      <c r="E339" s="1"/>
      <c r="F339" s="1"/>
      <c r="G339" s="2"/>
      <c r="H339" s="4"/>
      <c r="I339" s="5"/>
      <c r="J339" s="5"/>
      <c r="K339" s="257"/>
      <c r="L339" s="7"/>
      <c r="M339" s="2"/>
      <c r="N339" s="2"/>
    </row>
    <row r="340" spans="1:14" ht="12.75" customHeight="1" x14ac:dyDescent="0.2">
      <c r="A340" s="10"/>
      <c r="B340" s="1"/>
      <c r="C340" s="1"/>
      <c r="D340" s="1"/>
      <c r="E340" s="1"/>
      <c r="F340" s="1"/>
      <c r="G340" s="2"/>
      <c r="H340" s="4"/>
      <c r="I340" s="5"/>
      <c r="J340" s="5"/>
      <c r="K340" s="257"/>
      <c r="L340" s="7"/>
      <c r="M340" s="2"/>
      <c r="N340" s="2"/>
    </row>
    <row r="341" spans="1:14" ht="12.75" customHeight="1" x14ac:dyDescent="0.2">
      <c r="A341" s="10"/>
      <c r="B341" s="1"/>
      <c r="C341" s="1"/>
      <c r="D341" s="1"/>
      <c r="E341" s="1"/>
      <c r="F341" s="1"/>
      <c r="G341" s="2"/>
      <c r="H341" s="4"/>
      <c r="I341" s="5"/>
      <c r="J341" s="5"/>
      <c r="K341" s="257"/>
      <c r="L341" s="7"/>
      <c r="M341" s="2"/>
      <c r="N341" s="2"/>
    </row>
    <row r="342" spans="1:14" ht="12.75" customHeight="1" x14ac:dyDescent="0.2">
      <c r="A342" s="10"/>
      <c r="B342" s="1"/>
      <c r="C342" s="1"/>
      <c r="D342" s="1"/>
      <c r="E342" s="1"/>
      <c r="F342" s="1"/>
      <c r="G342" s="2"/>
      <c r="H342" s="4"/>
      <c r="I342" s="5"/>
      <c r="J342" s="5"/>
      <c r="K342" s="257"/>
      <c r="L342" s="7"/>
      <c r="M342" s="2"/>
      <c r="N342" s="2"/>
    </row>
    <row r="343" spans="1:14" ht="12.75" customHeight="1" x14ac:dyDescent="0.2">
      <c r="A343" s="10"/>
      <c r="B343" s="1"/>
      <c r="C343" s="1"/>
      <c r="D343" s="1"/>
      <c r="E343" s="1"/>
      <c r="F343" s="1"/>
      <c r="G343" s="2"/>
      <c r="H343" s="4"/>
      <c r="I343" s="5"/>
      <c r="J343" s="5"/>
      <c r="K343" s="257"/>
      <c r="L343" s="7"/>
      <c r="M343" s="2"/>
      <c r="N343" s="2"/>
    </row>
    <row r="344" spans="1:14" ht="12.75" customHeight="1" x14ac:dyDescent="0.2">
      <c r="A344" s="10"/>
      <c r="B344" s="1"/>
      <c r="C344" s="1"/>
      <c r="D344" s="1"/>
      <c r="E344" s="1"/>
      <c r="F344" s="1"/>
      <c r="G344" s="2"/>
      <c r="H344" s="4"/>
      <c r="I344" s="5"/>
      <c r="J344" s="5"/>
      <c r="K344" s="257"/>
      <c r="L344" s="7"/>
      <c r="M344" s="2"/>
      <c r="N344" s="2"/>
    </row>
    <row r="345" spans="1:14" ht="12.75" customHeight="1" x14ac:dyDescent="0.2">
      <c r="A345" s="10"/>
      <c r="B345" s="1"/>
      <c r="C345" s="1"/>
      <c r="D345" s="1"/>
      <c r="E345" s="1"/>
      <c r="F345" s="1"/>
      <c r="G345" s="2"/>
      <c r="H345" s="4"/>
      <c r="I345" s="5"/>
      <c r="J345" s="5"/>
      <c r="K345" s="257"/>
      <c r="L345" s="7"/>
      <c r="M345" s="2"/>
      <c r="N345" s="2"/>
    </row>
    <row r="346" spans="1:14" ht="12.75" customHeight="1" x14ac:dyDescent="0.2">
      <c r="A346" s="10"/>
      <c r="B346" s="1"/>
      <c r="C346" s="1"/>
      <c r="D346" s="1"/>
      <c r="E346" s="1"/>
      <c r="F346" s="1"/>
      <c r="G346" s="2"/>
      <c r="H346" s="4"/>
      <c r="I346" s="5"/>
      <c r="J346" s="5"/>
      <c r="K346" s="257"/>
      <c r="L346" s="7"/>
      <c r="M346" s="2"/>
      <c r="N346" s="2"/>
    </row>
    <row r="347" spans="1:14" ht="12.75" customHeight="1" x14ac:dyDescent="0.2">
      <c r="A347" s="10"/>
      <c r="B347" s="1"/>
      <c r="C347" s="1"/>
      <c r="D347" s="1"/>
      <c r="E347" s="1"/>
      <c r="F347" s="1"/>
      <c r="G347" s="2"/>
      <c r="H347" s="4"/>
      <c r="I347" s="5"/>
      <c r="J347" s="5"/>
      <c r="K347" s="257"/>
      <c r="L347" s="7"/>
      <c r="M347" s="2"/>
      <c r="N347" s="2"/>
    </row>
    <row r="348" spans="1:14" ht="12.75" customHeight="1" x14ac:dyDescent="0.2">
      <c r="A348" s="10"/>
      <c r="B348" s="1"/>
      <c r="C348" s="1"/>
      <c r="D348" s="1"/>
      <c r="E348" s="1"/>
      <c r="F348" s="1"/>
      <c r="G348" s="2"/>
      <c r="H348" s="4"/>
      <c r="I348" s="5"/>
      <c r="J348" s="5"/>
      <c r="K348" s="257"/>
      <c r="L348" s="7"/>
      <c r="M348" s="2"/>
      <c r="N348" s="2"/>
    </row>
    <row r="349" spans="1:14" ht="12.75" customHeight="1" x14ac:dyDescent="0.2">
      <c r="A349" s="10"/>
      <c r="B349" s="1"/>
      <c r="C349" s="1"/>
      <c r="D349" s="1"/>
      <c r="E349" s="1"/>
      <c r="F349" s="1"/>
      <c r="G349" s="2"/>
      <c r="H349" s="4"/>
      <c r="I349" s="5"/>
      <c r="J349" s="5"/>
      <c r="K349" s="257"/>
      <c r="L349" s="7"/>
      <c r="M349" s="2"/>
      <c r="N349" s="2"/>
    </row>
    <row r="350" spans="1:14" ht="12.75" customHeight="1" x14ac:dyDescent="0.2">
      <c r="A350" s="10"/>
      <c r="B350" s="1"/>
      <c r="C350" s="1"/>
      <c r="D350" s="1"/>
      <c r="E350" s="1"/>
      <c r="F350" s="1"/>
      <c r="G350" s="2"/>
      <c r="H350" s="4"/>
      <c r="I350" s="5"/>
      <c r="J350" s="5"/>
      <c r="K350" s="257"/>
      <c r="L350" s="7"/>
      <c r="M350" s="2"/>
      <c r="N350" s="2"/>
    </row>
    <row r="351" spans="1:14" ht="12.75" customHeight="1" x14ac:dyDescent="0.2">
      <c r="A351" s="10"/>
      <c r="B351" s="1"/>
      <c r="C351" s="1"/>
      <c r="D351" s="1"/>
      <c r="E351" s="1"/>
      <c r="F351" s="1"/>
      <c r="G351" s="2"/>
      <c r="H351" s="4"/>
      <c r="I351" s="5"/>
      <c r="J351" s="5"/>
      <c r="K351" s="257"/>
      <c r="L351" s="7"/>
      <c r="M351" s="2"/>
      <c r="N351" s="2"/>
    </row>
    <row r="352" spans="1:14" ht="12.75" customHeight="1" x14ac:dyDescent="0.2">
      <c r="A352" s="10"/>
      <c r="B352" s="1"/>
      <c r="C352" s="1"/>
      <c r="D352" s="1"/>
      <c r="E352" s="1"/>
      <c r="F352" s="1"/>
      <c r="G352" s="2"/>
      <c r="H352" s="4"/>
      <c r="I352" s="5"/>
      <c r="J352" s="5"/>
      <c r="K352" s="257"/>
      <c r="L352" s="7"/>
      <c r="M352" s="2"/>
      <c r="N352" s="2"/>
    </row>
    <row r="353" spans="1:14" ht="12.75" customHeight="1" x14ac:dyDescent="0.2">
      <c r="A353" s="10"/>
      <c r="B353" s="1"/>
      <c r="C353" s="1"/>
      <c r="D353" s="1"/>
      <c r="E353" s="1"/>
      <c r="F353" s="1"/>
      <c r="G353" s="2"/>
      <c r="H353" s="4"/>
      <c r="I353" s="5"/>
      <c r="J353" s="5"/>
      <c r="K353" s="257"/>
      <c r="L353" s="7"/>
      <c r="M353" s="2"/>
      <c r="N353" s="2"/>
    </row>
    <row r="354" spans="1:14" ht="12.75" customHeight="1" x14ac:dyDescent="0.2">
      <c r="A354" s="10"/>
      <c r="B354" s="1"/>
      <c r="C354" s="1"/>
      <c r="D354" s="1"/>
      <c r="E354" s="1"/>
      <c r="F354" s="1"/>
      <c r="G354" s="2"/>
      <c r="H354" s="4"/>
      <c r="I354" s="5"/>
      <c r="J354" s="5"/>
      <c r="K354" s="257"/>
      <c r="L354" s="7"/>
      <c r="M354" s="2"/>
      <c r="N354" s="2"/>
    </row>
    <row r="355" spans="1:14" ht="12.75" customHeight="1" x14ac:dyDescent="0.2">
      <c r="A355" s="10"/>
      <c r="B355" s="1"/>
      <c r="C355" s="1"/>
      <c r="D355" s="1"/>
      <c r="E355" s="1"/>
      <c r="F355" s="1"/>
      <c r="G355" s="2"/>
      <c r="H355" s="4"/>
      <c r="I355" s="5"/>
      <c r="J355" s="5"/>
      <c r="K355" s="257"/>
      <c r="L355" s="7"/>
      <c r="M355" s="2"/>
      <c r="N355" s="2"/>
    </row>
    <row r="356" spans="1:14" ht="12.75" customHeight="1" x14ac:dyDescent="0.2">
      <c r="A356" s="10"/>
      <c r="B356" s="1"/>
      <c r="C356" s="1"/>
      <c r="D356" s="1"/>
      <c r="E356" s="1"/>
      <c r="F356" s="1"/>
      <c r="G356" s="2"/>
      <c r="H356" s="4"/>
      <c r="I356" s="5"/>
      <c r="J356" s="5"/>
      <c r="K356" s="257"/>
      <c r="L356" s="7"/>
      <c r="M356" s="2"/>
      <c r="N356" s="2"/>
    </row>
    <row r="357" spans="1:14" ht="12.75" customHeight="1" x14ac:dyDescent="0.2">
      <c r="A357" s="10"/>
      <c r="B357" s="1"/>
      <c r="C357" s="1"/>
      <c r="D357" s="1"/>
      <c r="E357" s="1"/>
      <c r="F357" s="1"/>
      <c r="G357" s="2"/>
      <c r="H357" s="4"/>
      <c r="I357" s="5"/>
      <c r="J357" s="5"/>
      <c r="K357" s="257"/>
      <c r="L357" s="7"/>
      <c r="M357" s="2"/>
      <c r="N357" s="2"/>
    </row>
    <row r="358" spans="1:14" ht="12.75" customHeight="1" x14ac:dyDescent="0.2">
      <c r="A358" s="10"/>
      <c r="B358" s="1"/>
      <c r="C358" s="1"/>
      <c r="D358" s="1"/>
      <c r="E358" s="1"/>
      <c r="F358" s="1"/>
      <c r="G358" s="2"/>
      <c r="H358" s="4"/>
      <c r="I358" s="5"/>
      <c r="J358" s="5"/>
      <c r="K358" s="257"/>
      <c r="L358" s="7"/>
      <c r="M358" s="2"/>
      <c r="N358" s="2"/>
    </row>
    <row r="359" spans="1:14" ht="12.75" customHeight="1" x14ac:dyDescent="0.2">
      <c r="A359" s="10"/>
      <c r="B359" s="1"/>
      <c r="C359" s="1"/>
      <c r="D359" s="1"/>
      <c r="E359" s="1"/>
      <c r="F359" s="1"/>
      <c r="G359" s="2"/>
      <c r="H359" s="4"/>
      <c r="I359" s="5"/>
      <c r="J359" s="5"/>
      <c r="K359" s="257"/>
      <c r="L359" s="7"/>
      <c r="M359" s="2"/>
      <c r="N359" s="2"/>
    </row>
    <row r="360" spans="1:14" ht="12.75" customHeight="1" x14ac:dyDescent="0.2">
      <c r="A360" s="10"/>
      <c r="B360" s="1"/>
      <c r="C360" s="1"/>
      <c r="D360" s="1"/>
      <c r="E360" s="1"/>
      <c r="F360" s="1"/>
      <c r="G360" s="2"/>
      <c r="H360" s="4"/>
      <c r="I360" s="5"/>
      <c r="J360" s="5"/>
      <c r="K360" s="257"/>
      <c r="L360" s="7"/>
      <c r="M360" s="2"/>
      <c r="N360" s="2"/>
    </row>
    <row r="361" spans="1:14" ht="12.75" customHeight="1" x14ac:dyDescent="0.2">
      <c r="A361" s="10"/>
      <c r="B361" s="1"/>
      <c r="C361" s="1"/>
      <c r="D361" s="1"/>
      <c r="E361" s="1"/>
      <c r="F361" s="1"/>
      <c r="G361" s="2"/>
      <c r="H361" s="4"/>
      <c r="I361" s="5"/>
      <c r="J361" s="5"/>
      <c r="K361" s="257"/>
      <c r="L361" s="7"/>
      <c r="M361" s="2"/>
      <c r="N361" s="2"/>
    </row>
    <row r="362" spans="1:14" ht="12.75" customHeight="1" x14ac:dyDescent="0.2">
      <c r="A362" s="10"/>
      <c r="B362" s="1"/>
      <c r="C362" s="1"/>
      <c r="D362" s="1"/>
      <c r="E362" s="1"/>
      <c r="F362" s="1"/>
      <c r="G362" s="2"/>
      <c r="H362" s="4"/>
      <c r="I362" s="5"/>
      <c r="J362" s="5"/>
      <c r="K362" s="257"/>
      <c r="L362" s="7"/>
      <c r="M362" s="2"/>
      <c r="N362" s="2"/>
    </row>
    <row r="363" spans="1:14" ht="12.75" customHeight="1" x14ac:dyDescent="0.2">
      <c r="A363" s="10"/>
      <c r="B363" s="1"/>
      <c r="C363" s="1"/>
      <c r="D363" s="1"/>
      <c r="E363" s="1"/>
      <c r="F363" s="1"/>
      <c r="G363" s="2"/>
      <c r="H363" s="4"/>
      <c r="I363" s="5"/>
      <c r="J363" s="5"/>
      <c r="K363" s="257"/>
      <c r="L363" s="7"/>
      <c r="M363" s="2"/>
      <c r="N363" s="2"/>
    </row>
    <row r="364" spans="1:14" ht="12.75" customHeight="1" x14ac:dyDescent="0.2">
      <c r="A364" s="10"/>
      <c r="B364" s="1"/>
      <c r="C364" s="1"/>
      <c r="D364" s="1"/>
      <c r="E364" s="1"/>
      <c r="F364" s="1"/>
      <c r="G364" s="2"/>
      <c r="H364" s="4"/>
      <c r="I364" s="5"/>
      <c r="J364" s="5"/>
      <c r="K364" s="257"/>
      <c r="L364" s="7"/>
      <c r="M364" s="2"/>
      <c r="N364" s="2"/>
    </row>
    <row r="365" spans="1:14" ht="12.75" customHeight="1" x14ac:dyDescent="0.2">
      <c r="A365" s="10"/>
      <c r="B365" s="1"/>
      <c r="C365" s="1"/>
      <c r="D365" s="1"/>
      <c r="E365" s="1"/>
      <c r="F365" s="1"/>
      <c r="G365" s="2"/>
      <c r="H365" s="4"/>
      <c r="I365" s="5"/>
      <c r="J365" s="5"/>
      <c r="K365" s="257"/>
      <c r="L365" s="7"/>
      <c r="M365" s="2"/>
      <c r="N365" s="2"/>
    </row>
    <row r="366" spans="1:14" ht="12.75" customHeight="1" x14ac:dyDescent="0.2">
      <c r="A366" s="10"/>
      <c r="B366" s="1"/>
      <c r="C366" s="1"/>
      <c r="D366" s="1"/>
      <c r="E366" s="1"/>
      <c r="F366" s="1"/>
      <c r="G366" s="2"/>
      <c r="H366" s="4"/>
      <c r="I366" s="5"/>
      <c r="J366" s="5"/>
      <c r="K366" s="257"/>
      <c r="L366" s="7"/>
      <c r="M366" s="2"/>
      <c r="N366" s="2"/>
    </row>
    <row r="367" spans="1:14" ht="12.75" customHeight="1" x14ac:dyDescent="0.2">
      <c r="A367" s="10"/>
      <c r="B367" s="1"/>
      <c r="C367" s="1"/>
      <c r="D367" s="1"/>
      <c r="E367" s="1"/>
      <c r="F367" s="1"/>
      <c r="G367" s="2"/>
      <c r="H367" s="4"/>
      <c r="I367" s="5"/>
      <c r="J367" s="5"/>
      <c r="K367" s="257"/>
      <c r="L367" s="7"/>
      <c r="M367" s="2"/>
      <c r="N367" s="2"/>
    </row>
    <row r="368" spans="1:14" ht="12.75" customHeight="1" x14ac:dyDescent="0.2">
      <c r="A368" s="10"/>
      <c r="B368" s="1"/>
      <c r="C368" s="1"/>
      <c r="D368" s="1"/>
      <c r="E368" s="1"/>
      <c r="F368" s="1"/>
      <c r="G368" s="2"/>
      <c r="H368" s="4"/>
      <c r="I368" s="5"/>
      <c r="J368" s="5"/>
      <c r="K368" s="257"/>
      <c r="L368" s="7"/>
      <c r="M368" s="2"/>
      <c r="N368" s="2"/>
    </row>
    <row r="369" spans="1:14" ht="12.75" customHeight="1" x14ac:dyDescent="0.2">
      <c r="A369" s="10"/>
      <c r="B369" s="1"/>
      <c r="C369" s="1"/>
      <c r="D369" s="1"/>
      <c r="E369" s="1"/>
      <c r="F369" s="1"/>
      <c r="G369" s="2"/>
      <c r="H369" s="4"/>
      <c r="I369" s="5"/>
      <c r="J369" s="5"/>
      <c r="K369" s="257"/>
      <c r="L369" s="7"/>
      <c r="M369" s="2"/>
      <c r="N369" s="2"/>
    </row>
    <row r="370" spans="1:14" ht="12.75" customHeight="1" x14ac:dyDescent="0.2">
      <c r="A370" s="10"/>
      <c r="B370" s="1"/>
      <c r="C370" s="1"/>
      <c r="D370" s="1"/>
      <c r="E370" s="1"/>
      <c r="F370" s="1"/>
      <c r="G370" s="2"/>
      <c r="H370" s="4"/>
      <c r="I370" s="5"/>
      <c r="J370" s="5"/>
      <c r="K370" s="257"/>
      <c r="L370" s="7"/>
      <c r="M370" s="2"/>
      <c r="N370" s="2"/>
    </row>
    <row r="371" spans="1:14" ht="12.75" customHeight="1" x14ac:dyDescent="0.2">
      <c r="A371" s="10"/>
      <c r="B371" s="1"/>
      <c r="C371" s="1"/>
      <c r="D371" s="1"/>
      <c r="E371" s="1"/>
      <c r="F371" s="1"/>
      <c r="G371" s="2"/>
      <c r="H371" s="4"/>
      <c r="I371" s="5"/>
      <c r="J371" s="5"/>
      <c r="K371" s="257"/>
      <c r="L371" s="7"/>
      <c r="M371" s="2"/>
      <c r="N371" s="2"/>
    </row>
    <row r="372" spans="1:14" ht="12.75" customHeight="1" x14ac:dyDescent="0.2">
      <c r="A372" s="10"/>
      <c r="B372" s="1"/>
      <c r="C372" s="1"/>
      <c r="D372" s="1"/>
      <c r="E372" s="1"/>
      <c r="F372" s="1"/>
      <c r="G372" s="2"/>
      <c r="H372" s="4"/>
      <c r="I372" s="5"/>
      <c r="J372" s="5"/>
      <c r="K372" s="257"/>
      <c r="L372" s="7"/>
      <c r="M372" s="2"/>
      <c r="N372" s="2"/>
    </row>
    <row r="373" spans="1:14" ht="12.75" customHeight="1" x14ac:dyDescent="0.2">
      <c r="A373" s="10"/>
      <c r="B373" s="1"/>
      <c r="C373" s="1"/>
      <c r="D373" s="1"/>
      <c r="E373" s="1"/>
      <c r="F373" s="1"/>
      <c r="G373" s="2"/>
      <c r="H373" s="4"/>
      <c r="I373" s="5"/>
      <c r="J373" s="5"/>
      <c r="K373" s="257"/>
      <c r="L373" s="7"/>
      <c r="M373" s="2"/>
      <c r="N373" s="2"/>
    </row>
    <row r="374" spans="1:14" ht="12.75" customHeight="1" x14ac:dyDescent="0.2">
      <c r="A374" s="10"/>
      <c r="B374" s="1"/>
      <c r="C374" s="1"/>
      <c r="D374" s="1"/>
      <c r="E374" s="1"/>
      <c r="F374" s="1"/>
      <c r="G374" s="2"/>
      <c r="H374" s="4"/>
      <c r="I374" s="5"/>
      <c r="J374" s="5"/>
      <c r="K374" s="257"/>
      <c r="L374" s="7"/>
      <c r="M374" s="2"/>
      <c r="N374" s="2"/>
    </row>
    <row r="375" spans="1:14" ht="12.75" customHeight="1" x14ac:dyDescent="0.2">
      <c r="A375" s="10"/>
      <c r="B375" s="1"/>
      <c r="C375" s="1"/>
      <c r="D375" s="1"/>
      <c r="E375" s="1"/>
      <c r="F375" s="1"/>
      <c r="G375" s="2"/>
      <c r="H375" s="4"/>
      <c r="I375" s="5"/>
      <c r="J375" s="5"/>
      <c r="K375" s="257"/>
      <c r="L375" s="7"/>
      <c r="M375" s="2"/>
      <c r="N375" s="2"/>
    </row>
    <row r="376" spans="1:14" ht="12.75" customHeight="1" x14ac:dyDescent="0.2">
      <c r="A376" s="10"/>
      <c r="B376" s="1"/>
      <c r="C376" s="1"/>
      <c r="D376" s="1"/>
      <c r="E376" s="1"/>
      <c r="F376" s="1"/>
      <c r="G376" s="2"/>
      <c r="H376" s="4"/>
      <c r="I376" s="5"/>
      <c r="J376" s="5"/>
      <c r="K376" s="257"/>
      <c r="L376" s="7"/>
      <c r="M376" s="2"/>
      <c r="N376" s="2"/>
    </row>
    <row r="377" spans="1:14" ht="12.75" customHeight="1" x14ac:dyDescent="0.2">
      <c r="A377" s="10"/>
      <c r="B377" s="1"/>
      <c r="C377" s="1"/>
      <c r="D377" s="1"/>
      <c r="E377" s="1"/>
      <c r="F377" s="1"/>
      <c r="G377" s="2"/>
      <c r="H377" s="4"/>
      <c r="I377" s="5"/>
      <c r="J377" s="5"/>
      <c r="K377" s="257"/>
      <c r="L377" s="7"/>
      <c r="M377" s="2"/>
      <c r="N377" s="2"/>
    </row>
    <row r="378" spans="1:14" ht="12.75" customHeight="1" x14ac:dyDescent="0.2">
      <c r="A378" s="10"/>
      <c r="B378" s="1"/>
      <c r="C378" s="1"/>
      <c r="D378" s="1"/>
      <c r="E378" s="1"/>
      <c r="F378" s="1"/>
      <c r="G378" s="2"/>
      <c r="H378" s="4"/>
      <c r="I378" s="5"/>
      <c r="J378" s="5"/>
      <c r="K378" s="257"/>
      <c r="L378" s="7"/>
      <c r="M378" s="2"/>
      <c r="N378" s="2"/>
    </row>
    <row r="379" spans="1:14" ht="12.75" customHeight="1" x14ac:dyDescent="0.2">
      <c r="A379" s="10"/>
      <c r="B379" s="1"/>
      <c r="C379" s="1"/>
      <c r="D379" s="1"/>
      <c r="E379" s="1"/>
      <c r="F379" s="1"/>
      <c r="G379" s="2"/>
      <c r="H379" s="4"/>
      <c r="I379" s="5"/>
      <c r="J379" s="5"/>
      <c r="K379" s="257"/>
      <c r="L379" s="7"/>
      <c r="M379" s="2"/>
      <c r="N379" s="2"/>
    </row>
    <row r="380" spans="1:14" ht="12.75" customHeight="1" x14ac:dyDescent="0.2">
      <c r="A380" s="10"/>
      <c r="B380" s="1"/>
      <c r="C380" s="1"/>
      <c r="D380" s="1"/>
      <c r="E380" s="1"/>
      <c r="F380" s="1"/>
      <c r="G380" s="2"/>
      <c r="H380" s="4"/>
      <c r="I380" s="5"/>
      <c r="J380" s="5"/>
      <c r="K380" s="257"/>
      <c r="L380" s="7"/>
      <c r="M380" s="2"/>
      <c r="N380" s="2"/>
    </row>
    <row r="381" spans="1:14" ht="12.75" customHeight="1" x14ac:dyDescent="0.2">
      <c r="A381" s="10"/>
      <c r="B381" s="1"/>
      <c r="C381" s="1"/>
      <c r="D381" s="1"/>
      <c r="E381" s="1"/>
      <c r="F381" s="1"/>
      <c r="G381" s="2"/>
      <c r="H381" s="4"/>
      <c r="I381" s="5"/>
      <c r="J381" s="5"/>
      <c r="K381" s="257"/>
      <c r="L381" s="7"/>
      <c r="M381" s="2"/>
      <c r="N381" s="2"/>
    </row>
    <row r="382" spans="1:14" ht="12.75" customHeight="1" x14ac:dyDescent="0.2">
      <c r="A382" s="10"/>
      <c r="B382" s="1"/>
      <c r="C382" s="1"/>
      <c r="D382" s="1"/>
      <c r="E382" s="1"/>
      <c r="F382" s="1"/>
      <c r="G382" s="2"/>
      <c r="H382" s="4"/>
      <c r="I382" s="5"/>
      <c r="J382" s="5"/>
      <c r="K382" s="257"/>
      <c r="L382" s="7"/>
      <c r="M382" s="2"/>
      <c r="N382" s="2"/>
    </row>
    <row r="383" spans="1:14" ht="12.75" customHeight="1" x14ac:dyDescent="0.2">
      <c r="A383" s="10"/>
      <c r="B383" s="1"/>
      <c r="C383" s="1"/>
      <c r="D383" s="1"/>
      <c r="E383" s="1"/>
      <c r="F383" s="1"/>
      <c r="G383" s="2"/>
      <c r="H383" s="4"/>
      <c r="I383" s="5"/>
      <c r="J383" s="5"/>
      <c r="K383" s="257"/>
      <c r="L383" s="7"/>
      <c r="M383" s="2"/>
      <c r="N383" s="2"/>
    </row>
    <row r="384" spans="1:14" ht="12.75" customHeight="1" x14ac:dyDescent="0.2">
      <c r="A384" s="10"/>
      <c r="B384" s="1"/>
      <c r="C384" s="1"/>
      <c r="D384" s="1"/>
      <c r="E384" s="1"/>
      <c r="F384" s="1"/>
      <c r="G384" s="2"/>
      <c r="H384" s="4"/>
      <c r="I384" s="5"/>
      <c r="J384" s="5"/>
      <c r="K384" s="257"/>
      <c r="L384" s="7"/>
      <c r="M384" s="2"/>
      <c r="N384" s="2"/>
    </row>
    <row r="385" spans="1:14" ht="12.75" customHeight="1" x14ac:dyDescent="0.2">
      <c r="A385" s="10"/>
      <c r="B385" s="1"/>
      <c r="C385" s="1"/>
      <c r="D385" s="1"/>
      <c r="E385" s="1"/>
      <c r="F385" s="1"/>
      <c r="G385" s="2"/>
      <c r="H385" s="4"/>
      <c r="I385" s="5"/>
      <c r="J385" s="5"/>
      <c r="K385" s="257"/>
      <c r="L385" s="7"/>
      <c r="M385" s="2"/>
      <c r="N385" s="2"/>
    </row>
    <row r="386" spans="1:14" ht="12.75" customHeight="1" x14ac:dyDescent="0.2">
      <c r="A386" s="10"/>
      <c r="B386" s="1"/>
      <c r="C386" s="1"/>
      <c r="D386" s="1"/>
      <c r="E386" s="1"/>
      <c r="F386" s="1"/>
      <c r="G386" s="2"/>
      <c r="H386" s="4"/>
      <c r="I386" s="5"/>
      <c r="J386" s="5"/>
      <c r="K386" s="257"/>
      <c r="L386" s="7"/>
      <c r="M386" s="2"/>
      <c r="N386" s="2"/>
    </row>
    <row r="387" spans="1:14" ht="12.75" customHeight="1" x14ac:dyDescent="0.2">
      <c r="A387" s="10"/>
      <c r="B387" s="1"/>
      <c r="C387" s="1"/>
      <c r="D387" s="1"/>
      <c r="E387" s="1"/>
      <c r="F387" s="1"/>
      <c r="G387" s="2"/>
      <c r="H387" s="4"/>
      <c r="I387" s="5"/>
      <c r="J387" s="5"/>
      <c r="K387" s="257"/>
      <c r="L387" s="7"/>
      <c r="M387" s="2"/>
      <c r="N387" s="2"/>
    </row>
    <row r="388" spans="1:14" ht="12.75" customHeight="1" x14ac:dyDescent="0.2">
      <c r="A388" s="10"/>
      <c r="B388" s="1"/>
      <c r="C388" s="1"/>
      <c r="D388" s="1"/>
      <c r="E388" s="1"/>
      <c r="F388" s="1"/>
      <c r="G388" s="2"/>
      <c r="H388" s="4"/>
      <c r="I388" s="5"/>
      <c r="J388" s="5"/>
      <c r="K388" s="257"/>
      <c r="L388" s="7"/>
      <c r="M388" s="2"/>
      <c r="N388" s="2"/>
    </row>
    <row r="389" spans="1:14" ht="12.75" customHeight="1" x14ac:dyDescent="0.2">
      <c r="A389" s="10"/>
      <c r="B389" s="1"/>
      <c r="C389" s="1"/>
      <c r="D389" s="1"/>
      <c r="E389" s="1"/>
      <c r="F389" s="1"/>
      <c r="G389" s="2"/>
      <c r="H389" s="4"/>
      <c r="I389" s="5"/>
      <c r="J389" s="5"/>
      <c r="K389" s="257"/>
      <c r="L389" s="7"/>
      <c r="M389" s="2"/>
      <c r="N389" s="2"/>
    </row>
    <row r="390" spans="1:14" ht="12.75" customHeight="1" x14ac:dyDescent="0.2">
      <c r="A390" s="10"/>
      <c r="B390" s="1"/>
      <c r="C390" s="1"/>
      <c r="D390" s="1"/>
      <c r="E390" s="1"/>
      <c r="F390" s="1"/>
      <c r="G390" s="2"/>
      <c r="H390" s="4"/>
      <c r="I390" s="5"/>
      <c r="J390" s="5"/>
      <c r="K390" s="257"/>
      <c r="L390" s="7"/>
      <c r="M390" s="2"/>
      <c r="N390" s="2"/>
    </row>
    <row r="391" spans="1:14" ht="12.75" customHeight="1" x14ac:dyDescent="0.2">
      <c r="A391" s="10"/>
      <c r="B391" s="1"/>
      <c r="C391" s="1"/>
      <c r="D391" s="1"/>
      <c r="E391" s="1"/>
      <c r="F391" s="1"/>
      <c r="G391" s="2"/>
      <c r="H391" s="4"/>
      <c r="I391" s="5"/>
      <c r="J391" s="5"/>
      <c r="K391" s="257"/>
      <c r="L391" s="7"/>
      <c r="M391" s="2"/>
      <c r="N391" s="2"/>
    </row>
    <row r="392" spans="1:14" ht="12.75" customHeight="1" x14ac:dyDescent="0.2">
      <c r="A392" s="10"/>
      <c r="B392" s="1"/>
      <c r="C392" s="1"/>
      <c r="D392" s="1"/>
      <c r="E392" s="1"/>
      <c r="F392" s="1"/>
      <c r="G392" s="2"/>
      <c r="H392" s="4"/>
      <c r="I392" s="5"/>
      <c r="J392" s="5"/>
      <c r="K392" s="257"/>
      <c r="L392" s="7"/>
      <c r="M392" s="2"/>
      <c r="N392" s="2"/>
    </row>
    <row r="393" spans="1:14" ht="12.75" customHeight="1" x14ac:dyDescent="0.2">
      <c r="A393" s="10"/>
      <c r="B393" s="1"/>
      <c r="C393" s="1"/>
      <c r="D393" s="1"/>
      <c r="E393" s="1"/>
      <c r="F393" s="1"/>
      <c r="G393" s="2"/>
      <c r="H393" s="4"/>
      <c r="I393" s="5"/>
      <c r="J393" s="5"/>
      <c r="K393" s="257"/>
      <c r="L393" s="7"/>
      <c r="M393" s="2"/>
      <c r="N393" s="2"/>
    </row>
    <row r="394" spans="1:14" ht="12.75" customHeight="1" x14ac:dyDescent="0.2">
      <c r="A394" s="10"/>
      <c r="B394" s="1"/>
      <c r="C394" s="1"/>
      <c r="D394" s="1"/>
      <c r="E394" s="1"/>
      <c r="F394" s="1"/>
      <c r="G394" s="2"/>
      <c r="H394" s="4"/>
      <c r="I394" s="5"/>
      <c r="J394" s="5"/>
      <c r="K394" s="257"/>
      <c r="L394" s="7"/>
      <c r="M394" s="2"/>
      <c r="N394" s="2"/>
    </row>
    <row r="395" spans="1:14" ht="12.75" customHeight="1" x14ac:dyDescent="0.2">
      <c r="A395" s="10"/>
      <c r="B395" s="1"/>
      <c r="C395" s="1"/>
      <c r="D395" s="1"/>
      <c r="E395" s="1"/>
      <c r="F395" s="1"/>
      <c r="G395" s="2"/>
      <c r="H395" s="4"/>
      <c r="I395" s="5"/>
      <c r="J395" s="5"/>
      <c r="K395" s="257"/>
      <c r="L395" s="7"/>
      <c r="M395" s="2"/>
      <c r="N395" s="2"/>
    </row>
    <row r="396" spans="1:14" ht="12.75" customHeight="1" x14ac:dyDescent="0.2">
      <c r="A396" s="10"/>
      <c r="B396" s="1"/>
      <c r="C396" s="1"/>
      <c r="D396" s="1"/>
      <c r="E396" s="1"/>
      <c r="F396" s="1"/>
      <c r="G396" s="2"/>
      <c r="H396" s="4"/>
      <c r="I396" s="5"/>
      <c r="J396" s="5"/>
      <c r="K396" s="257"/>
      <c r="L396" s="7"/>
      <c r="M396" s="2"/>
      <c r="N396" s="2"/>
    </row>
    <row r="397" spans="1:14" ht="12.75" customHeight="1" x14ac:dyDescent="0.2">
      <c r="A397" s="10"/>
      <c r="B397" s="1"/>
      <c r="C397" s="1"/>
      <c r="D397" s="1"/>
      <c r="E397" s="1"/>
      <c r="F397" s="1"/>
      <c r="G397" s="2"/>
      <c r="H397" s="4"/>
      <c r="I397" s="5"/>
      <c r="J397" s="5"/>
      <c r="K397" s="257"/>
      <c r="L397" s="7"/>
      <c r="M397" s="2"/>
      <c r="N397" s="2"/>
    </row>
    <row r="398" spans="1:14" ht="12.75" customHeight="1" x14ac:dyDescent="0.2">
      <c r="A398" s="10"/>
      <c r="B398" s="1"/>
      <c r="C398" s="1"/>
      <c r="D398" s="1"/>
      <c r="E398" s="1"/>
      <c r="F398" s="1"/>
      <c r="G398" s="2"/>
      <c r="H398" s="4"/>
      <c r="I398" s="5"/>
      <c r="J398" s="5"/>
      <c r="K398" s="257"/>
      <c r="L398" s="7"/>
      <c r="M398" s="2"/>
      <c r="N398" s="2"/>
    </row>
    <row r="399" spans="1:14" ht="12.75" customHeight="1" x14ac:dyDescent="0.2">
      <c r="A399" s="10"/>
      <c r="B399" s="1"/>
      <c r="C399" s="1"/>
      <c r="D399" s="1"/>
      <c r="E399" s="1"/>
      <c r="F399" s="1"/>
      <c r="G399" s="2"/>
      <c r="H399" s="4"/>
      <c r="I399" s="5"/>
      <c r="J399" s="5"/>
      <c r="K399" s="257"/>
      <c r="L399" s="7"/>
      <c r="M399" s="2"/>
      <c r="N399" s="2"/>
    </row>
    <row r="400" spans="1:14" ht="12.75" customHeight="1" x14ac:dyDescent="0.2">
      <c r="A400" s="10"/>
      <c r="B400" s="1"/>
      <c r="C400" s="1"/>
      <c r="D400" s="1"/>
      <c r="E400" s="1"/>
      <c r="F400" s="1"/>
      <c r="G400" s="2"/>
      <c r="H400" s="4"/>
      <c r="I400" s="5"/>
      <c r="J400" s="5"/>
      <c r="K400" s="257"/>
      <c r="L400" s="7"/>
      <c r="M400" s="2"/>
      <c r="N400" s="2"/>
    </row>
    <row r="401" spans="1:14" ht="12.75" customHeight="1" x14ac:dyDescent="0.2">
      <c r="A401" s="10"/>
      <c r="B401" s="1"/>
      <c r="C401" s="1"/>
      <c r="D401" s="1"/>
      <c r="E401" s="1"/>
      <c r="F401" s="1"/>
      <c r="G401" s="2"/>
      <c r="H401" s="4"/>
      <c r="I401" s="5"/>
      <c r="J401" s="5"/>
      <c r="K401" s="257"/>
      <c r="L401" s="7"/>
      <c r="M401" s="2"/>
      <c r="N401" s="2"/>
    </row>
    <row r="402" spans="1:14" ht="12.75" customHeight="1" x14ac:dyDescent="0.2">
      <c r="A402" s="10"/>
      <c r="B402" s="1"/>
      <c r="C402" s="1"/>
      <c r="D402" s="1"/>
      <c r="E402" s="1"/>
      <c r="F402" s="1"/>
      <c r="G402" s="2"/>
      <c r="H402" s="4"/>
      <c r="I402" s="5"/>
      <c r="J402" s="5"/>
      <c r="K402" s="257"/>
      <c r="L402" s="7"/>
      <c r="M402" s="2"/>
      <c r="N402" s="2"/>
    </row>
    <row r="403" spans="1:14" ht="12.75" customHeight="1" x14ac:dyDescent="0.2">
      <c r="A403" s="10"/>
      <c r="B403" s="1"/>
      <c r="C403" s="1"/>
      <c r="D403" s="1"/>
      <c r="E403" s="1"/>
      <c r="F403" s="1"/>
      <c r="G403" s="2"/>
      <c r="H403" s="4"/>
      <c r="I403" s="5"/>
      <c r="J403" s="5"/>
      <c r="K403" s="257"/>
      <c r="L403" s="7"/>
      <c r="M403" s="2"/>
      <c r="N403" s="2"/>
    </row>
    <row r="404" spans="1:14" ht="12.75" customHeight="1" x14ac:dyDescent="0.2">
      <c r="A404" s="10"/>
      <c r="B404" s="1"/>
      <c r="C404" s="1"/>
      <c r="D404" s="1"/>
      <c r="E404" s="1"/>
      <c r="F404" s="1"/>
      <c r="G404" s="2"/>
      <c r="H404" s="4"/>
      <c r="I404" s="5"/>
      <c r="J404" s="5"/>
      <c r="K404" s="257"/>
      <c r="L404" s="7"/>
      <c r="M404" s="2"/>
      <c r="N404" s="2"/>
    </row>
    <row r="405" spans="1:14" ht="12.75" customHeight="1" x14ac:dyDescent="0.2">
      <c r="A405" s="10"/>
      <c r="B405" s="1"/>
      <c r="C405" s="1"/>
      <c r="D405" s="1"/>
      <c r="E405" s="1"/>
      <c r="F405" s="1"/>
      <c r="G405" s="2"/>
      <c r="H405" s="4"/>
      <c r="I405" s="5"/>
      <c r="J405" s="5"/>
      <c r="K405" s="257"/>
      <c r="L405" s="7"/>
      <c r="M405" s="2"/>
      <c r="N405" s="2"/>
    </row>
    <row r="406" spans="1:14" ht="12.75" customHeight="1" x14ac:dyDescent="0.2">
      <c r="A406" s="10"/>
      <c r="B406" s="1"/>
      <c r="C406" s="1"/>
      <c r="D406" s="1"/>
      <c r="E406" s="1"/>
      <c r="F406" s="1"/>
      <c r="G406" s="2"/>
      <c r="H406" s="4"/>
      <c r="I406" s="5"/>
      <c r="J406" s="5"/>
      <c r="K406" s="257"/>
      <c r="L406" s="7"/>
      <c r="M406" s="2"/>
      <c r="N406" s="2"/>
    </row>
    <row r="407" spans="1:14" ht="12.75" customHeight="1" x14ac:dyDescent="0.2">
      <c r="A407" s="10"/>
      <c r="B407" s="1"/>
      <c r="C407" s="1"/>
      <c r="D407" s="1"/>
      <c r="E407" s="1"/>
      <c r="F407" s="1"/>
      <c r="G407" s="2"/>
      <c r="H407" s="4"/>
      <c r="I407" s="5"/>
      <c r="J407" s="5"/>
      <c r="K407" s="257"/>
      <c r="L407" s="7"/>
      <c r="M407" s="2"/>
      <c r="N407" s="2"/>
    </row>
    <row r="408" spans="1:14" ht="12.75" customHeight="1" x14ac:dyDescent="0.2">
      <c r="A408" s="10"/>
      <c r="B408" s="1"/>
      <c r="C408" s="1"/>
      <c r="D408" s="1"/>
      <c r="E408" s="1"/>
      <c r="F408" s="1"/>
      <c r="G408" s="2"/>
      <c r="H408" s="4"/>
      <c r="I408" s="5"/>
      <c r="J408" s="5"/>
      <c r="K408" s="257"/>
      <c r="L408" s="7"/>
      <c r="M408" s="2"/>
      <c r="N408" s="2"/>
    </row>
    <row r="409" spans="1:14" ht="12.75" customHeight="1" x14ac:dyDescent="0.2">
      <c r="A409" s="10"/>
      <c r="B409" s="1"/>
      <c r="C409" s="1"/>
      <c r="D409" s="1"/>
      <c r="E409" s="1"/>
      <c r="F409" s="1"/>
      <c r="G409" s="2"/>
      <c r="H409" s="4"/>
      <c r="I409" s="5"/>
      <c r="J409" s="5"/>
      <c r="K409" s="257"/>
      <c r="L409" s="7"/>
      <c r="M409" s="2"/>
      <c r="N409" s="2"/>
    </row>
    <row r="410" spans="1:14" ht="12.75" customHeight="1" x14ac:dyDescent="0.2">
      <c r="A410" s="10"/>
      <c r="B410" s="1"/>
      <c r="C410" s="1"/>
      <c r="D410" s="1"/>
      <c r="E410" s="1"/>
      <c r="F410" s="1"/>
      <c r="G410" s="2"/>
      <c r="H410" s="4"/>
      <c r="I410" s="5"/>
      <c r="J410" s="5"/>
      <c r="K410" s="257"/>
      <c r="L410" s="7"/>
      <c r="M410" s="2"/>
      <c r="N410" s="2"/>
    </row>
    <row r="411" spans="1:14" ht="12.75" customHeight="1" x14ac:dyDescent="0.2">
      <c r="A411" s="10"/>
      <c r="B411" s="1"/>
      <c r="C411" s="1"/>
      <c r="D411" s="1"/>
      <c r="E411" s="1"/>
      <c r="F411" s="1"/>
      <c r="G411" s="2"/>
      <c r="H411" s="4"/>
      <c r="I411" s="5"/>
      <c r="J411" s="5"/>
      <c r="K411" s="257"/>
      <c r="L411" s="7"/>
      <c r="M411" s="2"/>
      <c r="N411" s="2"/>
    </row>
    <row r="412" spans="1:14" ht="12.75" customHeight="1" x14ac:dyDescent="0.2">
      <c r="A412" s="10"/>
      <c r="B412" s="1"/>
      <c r="C412" s="1"/>
      <c r="D412" s="1"/>
      <c r="E412" s="1"/>
      <c r="F412" s="1"/>
      <c r="G412" s="2"/>
      <c r="H412" s="4"/>
      <c r="I412" s="5"/>
      <c r="J412" s="5"/>
      <c r="K412" s="257"/>
      <c r="L412" s="7"/>
      <c r="M412" s="2"/>
      <c r="N412" s="2"/>
    </row>
    <row r="413" spans="1:14" ht="12.75" customHeight="1" x14ac:dyDescent="0.2">
      <c r="A413" s="10"/>
      <c r="B413" s="1"/>
      <c r="C413" s="1"/>
      <c r="D413" s="1"/>
      <c r="E413" s="1"/>
      <c r="F413" s="1"/>
      <c r="G413" s="2"/>
      <c r="H413" s="4"/>
      <c r="I413" s="5"/>
      <c r="J413" s="5"/>
      <c r="K413" s="257"/>
      <c r="L413" s="7"/>
      <c r="M413" s="2"/>
      <c r="N413" s="2"/>
    </row>
    <row r="414" spans="1:14" ht="12.75" customHeight="1" x14ac:dyDescent="0.2">
      <c r="A414" s="10"/>
      <c r="B414" s="1"/>
      <c r="C414" s="1"/>
      <c r="D414" s="1"/>
      <c r="E414" s="1"/>
      <c r="F414" s="1"/>
      <c r="G414" s="2"/>
      <c r="H414" s="4"/>
      <c r="I414" s="5"/>
      <c r="J414" s="5"/>
      <c r="K414" s="257"/>
      <c r="L414" s="7"/>
      <c r="M414" s="2"/>
      <c r="N414" s="2"/>
    </row>
    <row r="415" spans="1:14" ht="12.75" customHeight="1" x14ac:dyDescent="0.2">
      <c r="A415" s="10"/>
      <c r="B415" s="1"/>
      <c r="C415" s="1"/>
      <c r="D415" s="1"/>
      <c r="E415" s="1"/>
      <c r="F415" s="1"/>
      <c r="G415" s="2"/>
      <c r="H415" s="4"/>
      <c r="I415" s="5"/>
      <c r="J415" s="5"/>
      <c r="K415" s="257"/>
      <c r="L415" s="7"/>
      <c r="M415" s="2"/>
      <c r="N415" s="2"/>
    </row>
    <row r="416" spans="1:14" ht="12.75" customHeight="1" x14ac:dyDescent="0.2">
      <c r="A416" s="10"/>
      <c r="B416" s="1"/>
      <c r="C416" s="1"/>
      <c r="D416" s="1"/>
      <c r="E416" s="1"/>
      <c r="F416" s="1"/>
      <c r="G416" s="2"/>
      <c r="H416" s="4"/>
      <c r="I416" s="5"/>
      <c r="J416" s="5"/>
      <c r="K416" s="257"/>
      <c r="L416" s="7"/>
      <c r="M416" s="2"/>
      <c r="N416" s="2"/>
    </row>
    <row r="417" spans="1:14" ht="12.75" customHeight="1" x14ac:dyDescent="0.2">
      <c r="A417" s="10"/>
      <c r="B417" s="1"/>
      <c r="C417" s="1"/>
      <c r="D417" s="1"/>
      <c r="E417" s="1"/>
      <c r="F417" s="1"/>
      <c r="G417" s="2"/>
      <c r="H417" s="4"/>
      <c r="I417" s="5"/>
      <c r="J417" s="5"/>
      <c r="K417" s="257"/>
      <c r="L417" s="7"/>
      <c r="M417" s="2"/>
      <c r="N417" s="2"/>
    </row>
    <row r="418" spans="1:14" ht="12.75" customHeight="1" x14ac:dyDescent="0.2">
      <c r="A418" s="10"/>
      <c r="B418" s="1"/>
      <c r="C418" s="1"/>
      <c r="D418" s="1"/>
      <c r="E418" s="1"/>
      <c r="F418" s="1"/>
      <c r="G418" s="2"/>
      <c r="H418" s="4"/>
      <c r="I418" s="5"/>
      <c r="J418" s="5"/>
      <c r="K418" s="257"/>
      <c r="L418" s="7"/>
      <c r="M418" s="2"/>
      <c r="N418" s="2"/>
    </row>
    <row r="419" spans="1:14" ht="12.75" customHeight="1" x14ac:dyDescent="0.2">
      <c r="A419" s="10"/>
      <c r="B419" s="1"/>
      <c r="C419" s="1"/>
      <c r="D419" s="1"/>
      <c r="E419" s="1"/>
      <c r="F419" s="1"/>
      <c r="G419" s="2"/>
      <c r="H419" s="4"/>
      <c r="I419" s="5"/>
      <c r="J419" s="5"/>
      <c r="K419" s="257"/>
      <c r="L419" s="7"/>
      <c r="M419" s="2"/>
      <c r="N419" s="2"/>
    </row>
    <row r="420" spans="1:14" ht="12.75" customHeight="1" x14ac:dyDescent="0.2">
      <c r="A420" s="10"/>
      <c r="B420" s="1"/>
      <c r="C420" s="1"/>
      <c r="D420" s="1"/>
      <c r="E420" s="1"/>
      <c r="F420" s="1"/>
      <c r="G420" s="2"/>
      <c r="H420" s="4"/>
      <c r="I420" s="5"/>
      <c r="J420" s="5"/>
      <c r="K420" s="257"/>
      <c r="L420" s="7"/>
      <c r="M420" s="2"/>
      <c r="N420" s="2"/>
    </row>
    <row r="421" spans="1:14" ht="12.75" customHeight="1" x14ac:dyDescent="0.2">
      <c r="A421" s="10"/>
      <c r="B421" s="1"/>
      <c r="C421" s="1"/>
      <c r="D421" s="1"/>
      <c r="E421" s="1"/>
      <c r="F421" s="1"/>
      <c r="G421" s="2"/>
      <c r="H421" s="4"/>
      <c r="I421" s="5"/>
      <c r="J421" s="5"/>
      <c r="K421" s="257"/>
      <c r="L421" s="7"/>
      <c r="M421" s="2"/>
      <c r="N421" s="2"/>
    </row>
    <row r="422" spans="1:14" ht="12.75" customHeight="1" x14ac:dyDescent="0.2">
      <c r="A422" s="10"/>
      <c r="B422" s="1"/>
      <c r="C422" s="1"/>
      <c r="D422" s="1"/>
      <c r="E422" s="1"/>
      <c r="F422" s="1"/>
      <c r="G422" s="2"/>
      <c r="H422" s="4"/>
      <c r="I422" s="5"/>
      <c r="J422" s="5"/>
      <c r="K422" s="257"/>
      <c r="L422" s="7"/>
      <c r="M422" s="2"/>
      <c r="N422" s="2"/>
    </row>
    <row r="423" spans="1:14" ht="12.75" customHeight="1" x14ac:dyDescent="0.2">
      <c r="A423" s="10"/>
      <c r="B423" s="1"/>
      <c r="C423" s="1"/>
      <c r="D423" s="1"/>
      <c r="E423" s="1"/>
      <c r="F423" s="1"/>
      <c r="G423" s="2"/>
      <c r="H423" s="4"/>
      <c r="I423" s="5"/>
      <c r="J423" s="5"/>
      <c r="K423" s="257"/>
      <c r="L423" s="7"/>
      <c r="M423" s="2"/>
      <c r="N423" s="2"/>
    </row>
    <row r="424" spans="1:14" ht="12.75" customHeight="1" x14ac:dyDescent="0.2">
      <c r="A424" s="10"/>
      <c r="B424" s="1"/>
      <c r="C424" s="1"/>
      <c r="D424" s="1"/>
      <c r="E424" s="1"/>
      <c r="F424" s="1"/>
      <c r="G424" s="2"/>
      <c r="H424" s="4"/>
      <c r="I424" s="5"/>
      <c r="J424" s="5"/>
      <c r="K424" s="257"/>
      <c r="L424" s="7"/>
      <c r="M424" s="2"/>
      <c r="N424" s="2"/>
    </row>
    <row r="425" spans="1:14" ht="12.75" customHeight="1" x14ac:dyDescent="0.2">
      <c r="A425" s="10"/>
      <c r="B425" s="1"/>
      <c r="C425" s="1"/>
      <c r="D425" s="1"/>
      <c r="E425" s="1"/>
      <c r="F425" s="1"/>
      <c r="G425" s="2"/>
      <c r="H425" s="4"/>
      <c r="I425" s="5"/>
      <c r="J425" s="5"/>
      <c r="K425" s="257"/>
      <c r="L425" s="7"/>
      <c r="M425" s="2"/>
      <c r="N425" s="2"/>
    </row>
    <row r="426" spans="1:14" ht="12.75" customHeight="1" x14ac:dyDescent="0.2">
      <c r="A426" s="10"/>
      <c r="B426" s="1"/>
      <c r="C426" s="1"/>
      <c r="D426" s="1"/>
      <c r="E426" s="1"/>
      <c r="F426" s="1"/>
      <c r="G426" s="2"/>
      <c r="H426" s="4"/>
      <c r="I426" s="5"/>
      <c r="J426" s="5"/>
      <c r="K426" s="257"/>
      <c r="L426" s="7"/>
      <c r="M426" s="2"/>
      <c r="N426" s="2"/>
    </row>
    <row r="427" spans="1:14" ht="12.75" customHeight="1" x14ac:dyDescent="0.2">
      <c r="A427" s="10"/>
      <c r="B427" s="1"/>
      <c r="C427" s="1"/>
      <c r="D427" s="1"/>
      <c r="E427" s="1"/>
      <c r="F427" s="1"/>
      <c r="G427" s="2"/>
      <c r="H427" s="4"/>
      <c r="I427" s="5"/>
      <c r="J427" s="5"/>
      <c r="K427" s="257"/>
      <c r="L427" s="7"/>
      <c r="M427" s="2"/>
      <c r="N427" s="2"/>
    </row>
    <row r="428" spans="1:14" ht="12.75" customHeight="1" x14ac:dyDescent="0.2">
      <c r="A428" s="10"/>
      <c r="B428" s="1"/>
      <c r="C428" s="1"/>
      <c r="D428" s="1"/>
      <c r="E428" s="1"/>
      <c r="F428" s="1"/>
      <c r="G428" s="2"/>
      <c r="H428" s="4"/>
      <c r="I428" s="5"/>
      <c r="J428" s="5"/>
      <c r="K428" s="257"/>
      <c r="L428" s="7"/>
      <c r="M428" s="2"/>
      <c r="N428" s="2"/>
    </row>
    <row r="429" spans="1:14" ht="12.75" customHeight="1" x14ac:dyDescent="0.2">
      <c r="A429" s="10"/>
      <c r="B429" s="1"/>
      <c r="C429" s="1"/>
      <c r="D429" s="1"/>
      <c r="E429" s="1"/>
      <c r="F429" s="1"/>
      <c r="G429" s="2"/>
      <c r="H429" s="4"/>
      <c r="I429" s="5"/>
      <c r="J429" s="5"/>
      <c r="K429" s="257"/>
      <c r="L429" s="7"/>
      <c r="M429" s="2"/>
      <c r="N429" s="2"/>
    </row>
    <row r="430" spans="1:14" ht="12.75" customHeight="1" x14ac:dyDescent="0.2">
      <c r="A430" s="10"/>
      <c r="B430" s="1"/>
      <c r="C430" s="1"/>
      <c r="D430" s="1"/>
      <c r="E430" s="1"/>
      <c r="F430" s="1"/>
      <c r="G430" s="2"/>
      <c r="H430" s="4"/>
      <c r="I430" s="5"/>
      <c r="J430" s="5"/>
      <c r="K430" s="257"/>
      <c r="L430" s="7"/>
      <c r="M430" s="2"/>
      <c r="N430" s="2"/>
    </row>
    <row r="431" spans="1:14" ht="12.75" customHeight="1" x14ac:dyDescent="0.2">
      <c r="A431" s="10"/>
      <c r="B431" s="1"/>
      <c r="C431" s="1"/>
      <c r="D431" s="1"/>
      <c r="E431" s="1"/>
      <c r="F431" s="1"/>
      <c r="G431" s="2"/>
      <c r="H431" s="4"/>
      <c r="I431" s="5"/>
      <c r="J431" s="5"/>
      <c r="K431" s="257"/>
      <c r="L431" s="7"/>
      <c r="M431" s="2"/>
      <c r="N431" s="2"/>
    </row>
    <row r="432" spans="1:14" ht="12.75" customHeight="1" x14ac:dyDescent="0.2">
      <c r="A432" s="10"/>
      <c r="B432" s="1"/>
      <c r="C432" s="1"/>
      <c r="D432" s="1"/>
      <c r="E432" s="1"/>
      <c r="F432" s="1"/>
      <c r="G432" s="2"/>
      <c r="H432" s="4"/>
      <c r="I432" s="5"/>
      <c r="J432" s="5"/>
      <c r="K432" s="257"/>
      <c r="L432" s="7"/>
      <c r="M432" s="2"/>
      <c r="N432" s="2"/>
    </row>
    <row r="433" spans="1:14" ht="12.75" customHeight="1" x14ac:dyDescent="0.2">
      <c r="A433" s="10"/>
      <c r="B433" s="1"/>
      <c r="C433" s="1"/>
      <c r="D433" s="1"/>
      <c r="E433" s="1"/>
      <c r="F433" s="1"/>
      <c r="G433" s="2"/>
      <c r="H433" s="4"/>
      <c r="I433" s="5"/>
      <c r="J433" s="5"/>
      <c r="K433" s="257"/>
      <c r="L433" s="7"/>
      <c r="M433" s="2"/>
      <c r="N433" s="2"/>
    </row>
    <row r="434" spans="1:14" ht="12.75" customHeight="1" x14ac:dyDescent="0.2">
      <c r="A434" s="10"/>
      <c r="B434" s="1"/>
      <c r="C434" s="1"/>
      <c r="D434" s="1"/>
      <c r="E434" s="1"/>
      <c r="F434" s="1"/>
      <c r="G434" s="2"/>
      <c r="H434" s="4"/>
      <c r="I434" s="5"/>
      <c r="J434" s="5"/>
      <c r="K434" s="257"/>
      <c r="L434" s="7"/>
      <c r="M434" s="2"/>
      <c r="N434" s="2"/>
    </row>
    <row r="435" spans="1:14" ht="12.75" customHeight="1" x14ac:dyDescent="0.2">
      <c r="A435" s="10"/>
      <c r="B435" s="1"/>
      <c r="C435" s="1"/>
      <c r="D435" s="1"/>
      <c r="E435" s="1"/>
      <c r="F435" s="1"/>
      <c r="G435" s="2"/>
      <c r="H435" s="4"/>
      <c r="I435" s="5"/>
      <c r="J435" s="5"/>
      <c r="K435" s="257"/>
      <c r="L435" s="7"/>
      <c r="M435" s="2"/>
      <c r="N435" s="2"/>
    </row>
    <row r="436" spans="1:14" ht="12.75" customHeight="1" x14ac:dyDescent="0.2">
      <c r="A436" s="10"/>
      <c r="B436" s="1"/>
      <c r="C436" s="1"/>
      <c r="D436" s="1"/>
      <c r="E436" s="1"/>
      <c r="F436" s="1"/>
      <c r="G436" s="2"/>
      <c r="H436" s="4"/>
      <c r="I436" s="5"/>
      <c r="J436" s="5"/>
      <c r="K436" s="257"/>
      <c r="L436" s="7"/>
      <c r="M436" s="2"/>
      <c r="N436" s="2"/>
    </row>
    <row r="437" spans="1:14" ht="12.75" customHeight="1" x14ac:dyDescent="0.2">
      <c r="A437" s="10"/>
      <c r="B437" s="1"/>
      <c r="C437" s="1"/>
      <c r="D437" s="1"/>
      <c r="E437" s="1"/>
      <c r="F437" s="1"/>
      <c r="G437" s="2"/>
      <c r="H437" s="4"/>
      <c r="I437" s="5"/>
      <c r="J437" s="5"/>
      <c r="K437" s="257"/>
      <c r="L437" s="7"/>
      <c r="M437" s="2"/>
      <c r="N437" s="2"/>
    </row>
    <row r="438" spans="1:14" ht="12.75" customHeight="1" x14ac:dyDescent="0.2">
      <c r="A438" s="10"/>
      <c r="B438" s="1"/>
      <c r="C438" s="1"/>
      <c r="D438" s="1"/>
      <c r="E438" s="1"/>
      <c r="F438" s="1"/>
      <c r="G438" s="2"/>
      <c r="H438" s="4"/>
      <c r="I438" s="5"/>
      <c r="J438" s="5"/>
      <c r="K438" s="257"/>
      <c r="L438" s="7"/>
      <c r="M438" s="2"/>
      <c r="N438" s="2"/>
    </row>
    <row r="439" spans="1:14" ht="12.75" customHeight="1" x14ac:dyDescent="0.2">
      <c r="A439" s="10"/>
      <c r="B439" s="1"/>
      <c r="C439" s="1"/>
      <c r="D439" s="1"/>
      <c r="E439" s="1"/>
      <c r="F439" s="1"/>
      <c r="G439" s="2"/>
      <c r="H439" s="4"/>
      <c r="I439" s="5"/>
      <c r="J439" s="5"/>
      <c r="K439" s="257"/>
      <c r="L439" s="7"/>
      <c r="M439" s="2"/>
      <c r="N439" s="2"/>
    </row>
    <row r="440" spans="1:14" ht="12.75" customHeight="1" x14ac:dyDescent="0.2">
      <c r="A440" s="10"/>
      <c r="B440" s="1"/>
      <c r="C440" s="1"/>
      <c r="D440" s="1"/>
      <c r="E440" s="1"/>
      <c r="F440" s="1"/>
      <c r="G440" s="2"/>
      <c r="H440" s="4"/>
      <c r="I440" s="5"/>
      <c r="J440" s="5"/>
      <c r="K440" s="257"/>
      <c r="L440" s="7"/>
      <c r="M440" s="2"/>
      <c r="N440" s="2"/>
    </row>
    <row r="441" spans="1:14" ht="12.75" customHeight="1" x14ac:dyDescent="0.2">
      <c r="A441" s="10"/>
      <c r="B441" s="1"/>
      <c r="C441" s="1"/>
      <c r="D441" s="1"/>
      <c r="E441" s="1"/>
      <c r="F441" s="1"/>
      <c r="G441" s="2"/>
      <c r="H441" s="4"/>
      <c r="I441" s="5"/>
      <c r="J441" s="5"/>
      <c r="K441" s="257"/>
      <c r="L441" s="7"/>
      <c r="M441" s="2"/>
      <c r="N441" s="2"/>
    </row>
    <row r="442" spans="1:14" ht="12.75" customHeight="1" x14ac:dyDescent="0.2">
      <c r="A442" s="10"/>
      <c r="B442" s="1"/>
      <c r="C442" s="1"/>
      <c r="D442" s="1"/>
      <c r="E442" s="1"/>
      <c r="F442" s="1"/>
      <c r="G442" s="2"/>
      <c r="H442" s="4"/>
      <c r="I442" s="5"/>
      <c r="J442" s="5"/>
      <c r="K442" s="257"/>
      <c r="L442" s="7"/>
      <c r="M442" s="2"/>
      <c r="N442" s="2"/>
    </row>
    <row r="443" spans="1:14" ht="12.75" customHeight="1" x14ac:dyDescent="0.2">
      <c r="A443" s="10"/>
      <c r="B443" s="1"/>
      <c r="C443" s="1"/>
      <c r="D443" s="1"/>
      <c r="E443" s="1"/>
      <c r="F443" s="1"/>
      <c r="G443" s="2"/>
      <c r="H443" s="4"/>
      <c r="I443" s="5"/>
      <c r="J443" s="5"/>
      <c r="K443" s="257"/>
      <c r="L443" s="7"/>
      <c r="M443" s="2"/>
      <c r="N443" s="2"/>
    </row>
    <row r="444" spans="1:14" ht="12.75" customHeight="1" x14ac:dyDescent="0.2">
      <c r="A444" s="10"/>
      <c r="B444" s="1"/>
      <c r="C444" s="1"/>
      <c r="D444" s="1"/>
      <c r="E444" s="1"/>
      <c r="F444" s="1"/>
      <c r="G444" s="2"/>
      <c r="H444" s="4"/>
      <c r="I444" s="5"/>
      <c r="J444" s="5"/>
      <c r="K444" s="257"/>
      <c r="L444" s="7"/>
      <c r="M444" s="2"/>
      <c r="N444" s="2"/>
    </row>
    <row r="445" spans="1:14" ht="12.75" customHeight="1" x14ac:dyDescent="0.2">
      <c r="A445" s="10"/>
      <c r="B445" s="1"/>
      <c r="C445" s="1"/>
      <c r="D445" s="1"/>
      <c r="E445" s="1"/>
      <c r="F445" s="1"/>
      <c r="G445" s="2"/>
      <c r="H445" s="4"/>
      <c r="I445" s="5"/>
      <c r="J445" s="5"/>
      <c r="K445" s="257"/>
      <c r="L445" s="7"/>
      <c r="M445" s="2"/>
      <c r="N445" s="2"/>
    </row>
    <row r="446" spans="1:14" ht="12.75" customHeight="1" x14ac:dyDescent="0.2">
      <c r="A446" s="10"/>
      <c r="B446" s="1"/>
      <c r="C446" s="1"/>
      <c r="D446" s="1"/>
      <c r="E446" s="1"/>
      <c r="F446" s="1"/>
      <c r="G446" s="2"/>
      <c r="H446" s="4"/>
      <c r="I446" s="5"/>
      <c r="J446" s="5"/>
      <c r="K446" s="257"/>
      <c r="L446" s="7"/>
      <c r="M446" s="2"/>
      <c r="N446" s="2"/>
    </row>
    <row r="447" spans="1:14" ht="12.75" customHeight="1" x14ac:dyDescent="0.2">
      <c r="A447" s="10"/>
      <c r="B447" s="1"/>
      <c r="C447" s="1"/>
      <c r="D447" s="1"/>
      <c r="E447" s="1"/>
      <c r="F447" s="1"/>
      <c r="G447" s="2"/>
      <c r="H447" s="4"/>
      <c r="I447" s="5"/>
      <c r="J447" s="5"/>
      <c r="K447" s="257"/>
      <c r="L447" s="7"/>
      <c r="M447" s="2"/>
      <c r="N447" s="2"/>
    </row>
    <row r="448" spans="1:14" ht="12.75" customHeight="1" x14ac:dyDescent="0.2">
      <c r="A448" s="10"/>
      <c r="B448" s="1"/>
      <c r="C448" s="1"/>
      <c r="D448" s="1"/>
      <c r="E448" s="1"/>
      <c r="F448" s="1"/>
      <c r="G448" s="2"/>
      <c r="H448" s="4"/>
      <c r="I448" s="5"/>
      <c r="J448" s="5"/>
      <c r="K448" s="257"/>
      <c r="L448" s="7"/>
      <c r="M448" s="2"/>
      <c r="N448" s="2"/>
    </row>
    <row r="449" spans="1:14" ht="12.75" customHeight="1" x14ac:dyDescent="0.2">
      <c r="A449" s="10"/>
      <c r="B449" s="1"/>
      <c r="C449" s="1"/>
      <c r="D449" s="1"/>
      <c r="E449" s="1"/>
      <c r="F449" s="1"/>
      <c r="G449" s="2"/>
      <c r="H449" s="4"/>
      <c r="I449" s="5"/>
      <c r="J449" s="5"/>
      <c r="K449" s="257"/>
      <c r="L449" s="7"/>
      <c r="M449" s="2"/>
      <c r="N449" s="2"/>
    </row>
    <row r="450" spans="1:14" ht="12.75" customHeight="1" x14ac:dyDescent="0.2">
      <c r="A450" s="10"/>
      <c r="B450" s="1"/>
      <c r="C450" s="1"/>
      <c r="D450" s="1"/>
      <c r="E450" s="1"/>
      <c r="F450" s="1"/>
      <c r="G450" s="2"/>
      <c r="H450" s="4"/>
      <c r="I450" s="5"/>
      <c r="J450" s="5"/>
      <c r="K450" s="257"/>
      <c r="L450" s="7"/>
      <c r="M450" s="2"/>
      <c r="N450" s="2"/>
    </row>
    <row r="451" spans="1:14" ht="12.75" customHeight="1" x14ac:dyDescent="0.2">
      <c r="A451" s="10"/>
      <c r="B451" s="1"/>
      <c r="C451" s="1"/>
      <c r="D451" s="1"/>
      <c r="E451" s="1"/>
      <c r="F451" s="1"/>
      <c r="G451" s="2"/>
      <c r="H451" s="4"/>
      <c r="I451" s="5"/>
      <c r="J451" s="5"/>
      <c r="K451" s="257"/>
      <c r="L451" s="7"/>
      <c r="M451" s="2"/>
      <c r="N451" s="2"/>
    </row>
    <row r="452" spans="1:14" ht="12.75" customHeight="1" x14ac:dyDescent="0.2">
      <c r="A452" s="10"/>
      <c r="B452" s="1"/>
      <c r="C452" s="1"/>
      <c r="D452" s="1"/>
      <c r="E452" s="1"/>
      <c r="F452" s="1"/>
      <c r="G452" s="2"/>
      <c r="H452" s="4"/>
      <c r="I452" s="5"/>
      <c r="J452" s="5"/>
      <c r="K452" s="257"/>
      <c r="L452" s="7"/>
      <c r="M452" s="2"/>
      <c r="N452" s="2"/>
    </row>
    <row r="453" spans="1:14" ht="12.75" customHeight="1" x14ac:dyDescent="0.2">
      <c r="A453" s="10"/>
      <c r="B453" s="1"/>
      <c r="C453" s="1"/>
      <c r="D453" s="1"/>
      <c r="E453" s="1"/>
      <c r="F453" s="1"/>
      <c r="G453" s="2"/>
      <c r="H453" s="4"/>
      <c r="I453" s="5"/>
      <c r="J453" s="5"/>
      <c r="K453" s="257"/>
      <c r="L453" s="7"/>
      <c r="M453" s="2"/>
      <c r="N453" s="2"/>
    </row>
    <row r="454" spans="1:14" ht="12.75" customHeight="1" x14ac:dyDescent="0.2">
      <c r="A454" s="10"/>
      <c r="B454" s="1"/>
      <c r="C454" s="1"/>
      <c r="D454" s="1"/>
      <c r="E454" s="1"/>
      <c r="F454" s="1"/>
      <c r="G454" s="2"/>
      <c r="H454" s="4"/>
      <c r="I454" s="5"/>
      <c r="J454" s="5"/>
      <c r="K454" s="257"/>
      <c r="L454" s="7"/>
      <c r="M454" s="2"/>
      <c r="N454" s="2"/>
    </row>
    <row r="455" spans="1:14" ht="12.75" customHeight="1" x14ac:dyDescent="0.2">
      <c r="A455" s="10"/>
      <c r="B455" s="1"/>
      <c r="C455" s="1"/>
      <c r="D455" s="1"/>
      <c r="E455" s="1"/>
      <c r="F455" s="1"/>
      <c r="G455" s="2"/>
      <c r="H455" s="4"/>
      <c r="I455" s="5"/>
      <c r="J455" s="5"/>
      <c r="K455" s="257"/>
      <c r="L455" s="7"/>
      <c r="M455" s="2"/>
      <c r="N455" s="2"/>
    </row>
    <row r="456" spans="1:14" ht="12.75" customHeight="1" x14ac:dyDescent="0.2">
      <c r="A456" s="10"/>
      <c r="B456" s="1"/>
      <c r="C456" s="1"/>
      <c r="D456" s="1"/>
      <c r="E456" s="1"/>
      <c r="F456" s="1"/>
      <c r="G456" s="2"/>
      <c r="H456" s="4"/>
      <c r="I456" s="5"/>
      <c r="J456" s="5"/>
      <c r="K456" s="257"/>
      <c r="L456" s="7"/>
      <c r="M456" s="2"/>
      <c r="N456" s="2"/>
    </row>
    <row r="457" spans="1:14" ht="12.75" customHeight="1" x14ac:dyDescent="0.2">
      <c r="A457" s="10"/>
      <c r="B457" s="1"/>
      <c r="C457" s="1"/>
      <c r="D457" s="1"/>
      <c r="E457" s="1"/>
      <c r="F457" s="1"/>
      <c r="G457" s="2"/>
      <c r="H457" s="4"/>
      <c r="I457" s="5"/>
      <c r="J457" s="5"/>
      <c r="K457" s="257"/>
      <c r="L457" s="7"/>
      <c r="M457" s="2"/>
      <c r="N457" s="2"/>
    </row>
    <row r="458" spans="1:14" ht="12.75" customHeight="1" x14ac:dyDescent="0.2">
      <c r="A458" s="10"/>
      <c r="B458" s="1"/>
      <c r="C458" s="1"/>
      <c r="D458" s="1"/>
      <c r="E458" s="1"/>
      <c r="F458" s="1"/>
      <c r="G458" s="2"/>
      <c r="H458" s="4"/>
      <c r="I458" s="5"/>
      <c r="J458" s="5"/>
      <c r="K458" s="257"/>
      <c r="L458" s="7"/>
      <c r="M458" s="2"/>
      <c r="N458" s="2"/>
    </row>
    <row r="459" spans="1:14" ht="12.75" customHeight="1" x14ac:dyDescent="0.2">
      <c r="A459" s="10"/>
      <c r="B459" s="1"/>
      <c r="C459" s="1"/>
      <c r="D459" s="1"/>
      <c r="E459" s="1"/>
      <c r="F459" s="1"/>
      <c r="G459" s="2"/>
      <c r="H459" s="4"/>
      <c r="I459" s="5"/>
      <c r="J459" s="5"/>
      <c r="K459" s="257"/>
      <c r="L459" s="7"/>
      <c r="M459" s="2"/>
      <c r="N459" s="2"/>
    </row>
    <row r="460" spans="1:14" ht="12.75" customHeight="1" x14ac:dyDescent="0.2">
      <c r="A460" s="10"/>
      <c r="B460" s="1"/>
      <c r="C460" s="1"/>
      <c r="D460" s="1"/>
      <c r="E460" s="1"/>
      <c r="F460" s="1"/>
      <c r="G460" s="2"/>
      <c r="H460" s="4"/>
      <c r="I460" s="5"/>
      <c r="J460" s="5"/>
      <c r="K460" s="257"/>
      <c r="L460" s="7"/>
      <c r="M460" s="2"/>
      <c r="N460" s="2"/>
    </row>
    <row r="461" spans="1:14" ht="12.75" customHeight="1" x14ac:dyDescent="0.2">
      <c r="A461" s="10"/>
      <c r="B461" s="1"/>
      <c r="C461" s="1"/>
      <c r="D461" s="1"/>
      <c r="E461" s="1"/>
      <c r="F461" s="1"/>
      <c r="G461" s="2"/>
      <c r="H461" s="4"/>
      <c r="I461" s="5"/>
      <c r="J461" s="5"/>
      <c r="K461" s="257"/>
      <c r="L461" s="7"/>
      <c r="M461" s="2"/>
      <c r="N461" s="2"/>
    </row>
    <row r="462" spans="1:14" ht="12.75" customHeight="1" x14ac:dyDescent="0.2">
      <c r="A462" s="10"/>
      <c r="B462" s="1"/>
      <c r="C462" s="1"/>
      <c r="D462" s="1"/>
      <c r="E462" s="1"/>
      <c r="F462" s="1"/>
      <c r="G462" s="2"/>
      <c r="H462" s="4"/>
      <c r="I462" s="5"/>
      <c r="J462" s="5"/>
      <c r="K462" s="257"/>
      <c r="L462" s="7"/>
      <c r="M462" s="2"/>
      <c r="N462" s="2"/>
    </row>
    <row r="463" spans="1:14" ht="12.75" customHeight="1" x14ac:dyDescent="0.2">
      <c r="A463" s="10"/>
      <c r="B463" s="1"/>
      <c r="C463" s="1"/>
      <c r="D463" s="1"/>
      <c r="E463" s="1"/>
      <c r="F463" s="1"/>
      <c r="G463" s="2"/>
      <c r="H463" s="4"/>
      <c r="I463" s="5"/>
      <c r="J463" s="5"/>
      <c r="K463" s="257"/>
      <c r="L463" s="7"/>
      <c r="M463" s="2"/>
      <c r="N463" s="2"/>
    </row>
    <row r="464" spans="1:14" ht="12.75" customHeight="1" x14ac:dyDescent="0.2">
      <c r="A464" s="10"/>
      <c r="B464" s="1"/>
      <c r="C464" s="1"/>
      <c r="D464" s="1"/>
      <c r="E464" s="1"/>
      <c r="F464" s="1"/>
      <c r="G464" s="2"/>
      <c r="H464" s="4"/>
      <c r="I464" s="5"/>
      <c r="J464" s="5"/>
      <c r="K464" s="257"/>
      <c r="L464" s="7"/>
      <c r="M464" s="2"/>
      <c r="N464" s="2"/>
    </row>
    <row r="465" spans="1:14" ht="12.75" customHeight="1" x14ac:dyDescent="0.2">
      <c r="A465" s="10"/>
      <c r="B465" s="1"/>
      <c r="C465" s="1"/>
      <c r="D465" s="1"/>
      <c r="E465" s="1"/>
      <c r="F465" s="1"/>
      <c r="G465" s="2"/>
      <c r="H465" s="4"/>
      <c r="I465" s="5"/>
      <c r="J465" s="5"/>
      <c r="K465" s="257"/>
      <c r="L465" s="7"/>
      <c r="M465" s="2"/>
      <c r="N465" s="2"/>
    </row>
    <row r="466" spans="1:14" ht="12.75" customHeight="1" x14ac:dyDescent="0.2">
      <c r="A466" s="10"/>
      <c r="B466" s="1"/>
      <c r="C466" s="1"/>
      <c r="D466" s="1"/>
      <c r="E466" s="1"/>
      <c r="F466" s="1"/>
      <c r="G466" s="2"/>
      <c r="H466" s="4"/>
      <c r="I466" s="5"/>
      <c r="J466" s="5"/>
      <c r="K466" s="257"/>
      <c r="L466" s="7"/>
      <c r="M466" s="2"/>
      <c r="N466" s="2"/>
    </row>
    <row r="467" spans="1:14" ht="12.75" customHeight="1" x14ac:dyDescent="0.2">
      <c r="A467" s="10"/>
      <c r="B467" s="1"/>
      <c r="C467" s="1"/>
      <c r="D467" s="1"/>
      <c r="E467" s="1"/>
      <c r="F467" s="1"/>
      <c r="G467" s="2"/>
      <c r="H467" s="4"/>
      <c r="I467" s="5"/>
      <c r="J467" s="5"/>
      <c r="K467" s="257"/>
      <c r="L467" s="7"/>
      <c r="M467" s="2"/>
      <c r="N467" s="2"/>
    </row>
    <row r="468" spans="1:14" ht="12.75" customHeight="1" x14ac:dyDescent="0.2">
      <c r="A468" s="10"/>
      <c r="B468" s="1"/>
      <c r="C468" s="1"/>
      <c r="D468" s="1"/>
      <c r="E468" s="1"/>
      <c r="F468" s="1"/>
      <c r="G468" s="2"/>
      <c r="H468" s="4"/>
      <c r="I468" s="5"/>
      <c r="J468" s="5"/>
      <c r="K468" s="257"/>
      <c r="L468" s="7"/>
      <c r="M468" s="2"/>
      <c r="N468" s="2"/>
    </row>
    <row r="469" spans="1:14" ht="12.75" customHeight="1" x14ac:dyDescent="0.2">
      <c r="A469" s="10"/>
      <c r="B469" s="1"/>
      <c r="C469" s="1"/>
      <c r="D469" s="1"/>
      <c r="E469" s="1"/>
      <c r="F469" s="1"/>
      <c r="G469" s="2"/>
      <c r="H469" s="4"/>
      <c r="I469" s="5"/>
      <c r="J469" s="5"/>
      <c r="K469" s="257"/>
      <c r="L469" s="7"/>
      <c r="M469" s="2"/>
      <c r="N469" s="2"/>
    </row>
    <row r="470" spans="1:14" ht="12.75" customHeight="1" x14ac:dyDescent="0.2">
      <c r="A470" s="10"/>
      <c r="B470" s="1"/>
      <c r="C470" s="1"/>
      <c r="D470" s="1"/>
      <c r="E470" s="1"/>
      <c r="F470" s="1"/>
      <c r="G470" s="2"/>
      <c r="H470" s="4"/>
      <c r="I470" s="5"/>
      <c r="J470" s="5"/>
      <c r="K470" s="257"/>
      <c r="L470" s="7"/>
      <c r="M470" s="2"/>
      <c r="N470" s="2"/>
    </row>
    <row r="471" spans="1:14" ht="12.75" customHeight="1" x14ac:dyDescent="0.2">
      <c r="A471" s="10"/>
      <c r="B471" s="1"/>
      <c r="C471" s="1"/>
      <c r="D471" s="1"/>
      <c r="E471" s="1"/>
      <c r="F471" s="1"/>
      <c r="G471" s="2"/>
      <c r="H471" s="4"/>
      <c r="I471" s="5"/>
      <c r="J471" s="5"/>
      <c r="K471" s="257"/>
      <c r="L471" s="7"/>
      <c r="M471" s="2"/>
      <c r="N471" s="2"/>
    </row>
    <row r="472" spans="1:14" ht="12.75" customHeight="1" x14ac:dyDescent="0.2">
      <c r="A472" s="10"/>
      <c r="B472" s="1"/>
      <c r="C472" s="1"/>
      <c r="D472" s="1"/>
      <c r="E472" s="1"/>
      <c r="F472" s="1"/>
      <c r="G472" s="2"/>
      <c r="H472" s="4"/>
      <c r="I472" s="5"/>
      <c r="J472" s="5"/>
      <c r="K472" s="257"/>
      <c r="L472" s="7"/>
      <c r="M472" s="2"/>
      <c r="N472" s="2"/>
    </row>
    <row r="473" spans="1:14" ht="12.75" customHeight="1" x14ac:dyDescent="0.2">
      <c r="A473" s="10"/>
      <c r="B473" s="1"/>
      <c r="C473" s="1"/>
      <c r="D473" s="1"/>
      <c r="E473" s="1"/>
      <c r="F473" s="1"/>
      <c r="G473" s="2"/>
      <c r="H473" s="4"/>
      <c r="I473" s="5"/>
      <c r="J473" s="5"/>
      <c r="K473" s="257"/>
      <c r="L473" s="7"/>
      <c r="M473" s="2"/>
      <c r="N473" s="2"/>
    </row>
    <row r="474" spans="1:14" ht="12.75" customHeight="1" x14ac:dyDescent="0.2">
      <c r="A474" s="10"/>
      <c r="B474" s="1"/>
      <c r="C474" s="1"/>
      <c r="D474" s="1"/>
      <c r="E474" s="1"/>
      <c r="F474" s="1"/>
      <c r="G474" s="2"/>
      <c r="H474" s="4"/>
      <c r="I474" s="5"/>
      <c r="J474" s="5"/>
      <c r="K474" s="257"/>
      <c r="L474" s="7"/>
      <c r="M474" s="2"/>
      <c r="N474" s="2"/>
    </row>
    <row r="475" spans="1:14" ht="12.75" customHeight="1" x14ac:dyDescent="0.2">
      <c r="A475" s="10"/>
      <c r="B475" s="1"/>
      <c r="C475" s="1"/>
      <c r="D475" s="1"/>
      <c r="E475" s="1"/>
      <c r="F475" s="1"/>
      <c r="G475" s="2"/>
      <c r="H475" s="4"/>
      <c r="I475" s="5"/>
      <c r="J475" s="5"/>
      <c r="K475" s="257"/>
      <c r="L475" s="7"/>
      <c r="M475" s="2"/>
      <c r="N475" s="2"/>
    </row>
    <row r="476" spans="1:14" ht="12.75" customHeight="1" x14ac:dyDescent="0.2">
      <c r="A476" s="10"/>
      <c r="B476" s="1"/>
      <c r="C476" s="1"/>
      <c r="D476" s="1"/>
      <c r="E476" s="1"/>
      <c r="F476" s="1"/>
      <c r="G476" s="2"/>
      <c r="H476" s="4"/>
      <c r="I476" s="5"/>
      <c r="J476" s="5"/>
      <c r="K476" s="257"/>
      <c r="L476" s="7"/>
      <c r="M476" s="2"/>
      <c r="N476" s="2"/>
    </row>
    <row r="477" spans="1:14" ht="12.75" customHeight="1" x14ac:dyDescent="0.2">
      <c r="A477" s="10"/>
      <c r="B477" s="1"/>
      <c r="C477" s="1"/>
      <c r="D477" s="1"/>
      <c r="E477" s="1"/>
      <c r="F477" s="1"/>
      <c r="G477" s="2"/>
      <c r="H477" s="4"/>
      <c r="I477" s="5"/>
      <c r="J477" s="5"/>
      <c r="K477" s="257"/>
      <c r="L477" s="7"/>
      <c r="M477" s="2"/>
      <c r="N477" s="2"/>
    </row>
    <row r="478" spans="1:14" ht="12.75" customHeight="1" x14ac:dyDescent="0.2">
      <c r="A478" s="10"/>
      <c r="B478" s="1"/>
      <c r="C478" s="1"/>
      <c r="D478" s="1"/>
      <c r="E478" s="1"/>
      <c r="F478" s="1"/>
      <c r="G478" s="2"/>
      <c r="H478" s="4"/>
      <c r="I478" s="5"/>
      <c r="J478" s="5"/>
      <c r="K478" s="257"/>
      <c r="L478" s="7"/>
      <c r="M478" s="2"/>
      <c r="N478" s="2"/>
    </row>
    <row r="479" spans="1:14" ht="12.75" customHeight="1" x14ac:dyDescent="0.2">
      <c r="A479" s="10"/>
      <c r="B479" s="1"/>
      <c r="C479" s="1"/>
      <c r="D479" s="1"/>
      <c r="E479" s="1"/>
      <c r="F479" s="1"/>
      <c r="G479" s="2"/>
      <c r="H479" s="4"/>
      <c r="I479" s="5"/>
      <c r="J479" s="5"/>
      <c r="K479" s="257"/>
      <c r="L479" s="7"/>
      <c r="M479" s="2"/>
      <c r="N479" s="2"/>
    </row>
    <row r="480" spans="1:14" ht="12.75" customHeight="1" x14ac:dyDescent="0.2">
      <c r="A480" s="10"/>
      <c r="B480" s="1"/>
      <c r="C480" s="1"/>
      <c r="D480" s="1"/>
      <c r="E480" s="1"/>
      <c r="F480" s="1"/>
      <c r="G480" s="2"/>
      <c r="H480" s="4"/>
      <c r="I480" s="5"/>
      <c r="J480" s="5"/>
      <c r="K480" s="257"/>
      <c r="L480" s="7"/>
      <c r="M480" s="2"/>
      <c r="N480" s="2"/>
    </row>
    <row r="481" spans="1:14" ht="12.75" customHeight="1" x14ac:dyDescent="0.2">
      <c r="A481" s="10"/>
      <c r="B481" s="1"/>
      <c r="C481" s="1"/>
      <c r="D481" s="1"/>
      <c r="E481" s="1"/>
      <c r="F481" s="1"/>
      <c r="G481" s="2"/>
      <c r="H481" s="4"/>
      <c r="I481" s="5"/>
      <c r="J481" s="5"/>
      <c r="K481" s="257"/>
      <c r="L481" s="7"/>
      <c r="M481" s="2"/>
      <c r="N481" s="2"/>
    </row>
    <row r="482" spans="1:14" ht="12.75" customHeight="1" x14ac:dyDescent="0.2">
      <c r="A482" s="10"/>
      <c r="B482" s="1"/>
      <c r="C482" s="1"/>
      <c r="D482" s="1"/>
      <c r="E482" s="1"/>
      <c r="F482" s="1"/>
      <c r="G482" s="2"/>
      <c r="H482" s="4"/>
      <c r="I482" s="5"/>
      <c r="J482" s="5"/>
      <c r="K482" s="257"/>
      <c r="L482" s="7"/>
      <c r="M482" s="2"/>
      <c r="N482" s="2"/>
    </row>
    <row r="483" spans="1:14" ht="12.75" customHeight="1" x14ac:dyDescent="0.2">
      <c r="A483" s="10"/>
      <c r="B483" s="1"/>
      <c r="C483" s="1"/>
      <c r="D483" s="1"/>
      <c r="E483" s="1"/>
      <c r="F483" s="1"/>
      <c r="G483" s="2"/>
      <c r="H483" s="4"/>
      <c r="I483" s="5"/>
      <c r="J483" s="5"/>
      <c r="K483" s="257"/>
      <c r="L483" s="7"/>
      <c r="M483" s="2"/>
      <c r="N483" s="2"/>
    </row>
    <row r="484" spans="1:14" ht="12.75" customHeight="1" x14ac:dyDescent="0.2">
      <c r="A484" s="10"/>
      <c r="B484" s="1"/>
      <c r="C484" s="1"/>
      <c r="D484" s="1"/>
      <c r="E484" s="1"/>
      <c r="F484" s="1"/>
      <c r="G484" s="2"/>
      <c r="H484" s="4"/>
      <c r="I484" s="5"/>
      <c r="J484" s="5"/>
      <c r="K484" s="257"/>
      <c r="L484" s="7"/>
      <c r="M484" s="2"/>
      <c r="N484" s="2"/>
    </row>
    <row r="485" spans="1:14" ht="12.75" customHeight="1" x14ac:dyDescent="0.2">
      <c r="A485" s="10"/>
      <c r="B485" s="1"/>
      <c r="C485" s="1"/>
      <c r="D485" s="1"/>
      <c r="E485" s="1"/>
      <c r="F485" s="1"/>
      <c r="G485" s="2"/>
      <c r="H485" s="4"/>
      <c r="I485" s="5"/>
      <c r="J485" s="5"/>
      <c r="K485" s="257"/>
      <c r="L485" s="7"/>
      <c r="M485" s="2"/>
      <c r="N485" s="2"/>
    </row>
    <row r="486" spans="1:14" ht="12.75" customHeight="1" x14ac:dyDescent="0.2">
      <c r="A486" s="10"/>
      <c r="B486" s="1"/>
      <c r="C486" s="1"/>
      <c r="D486" s="1"/>
      <c r="E486" s="1"/>
      <c r="F486" s="1"/>
      <c r="G486" s="2"/>
      <c r="H486" s="4"/>
      <c r="I486" s="5"/>
      <c r="J486" s="5"/>
      <c r="K486" s="257"/>
      <c r="L486" s="7"/>
      <c r="M486" s="2"/>
      <c r="N486" s="2"/>
    </row>
    <row r="487" spans="1:14" ht="12.75" customHeight="1" x14ac:dyDescent="0.2">
      <c r="A487" s="10"/>
      <c r="B487" s="1"/>
      <c r="C487" s="1"/>
      <c r="D487" s="1"/>
      <c r="E487" s="1"/>
      <c r="F487" s="1"/>
      <c r="G487" s="2"/>
      <c r="H487" s="4"/>
      <c r="I487" s="5"/>
      <c r="J487" s="5"/>
      <c r="K487" s="257"/>
      <c r="L487" s="7"/>
      <c r="M487" s="2"/>
      <c r="N487" s="2"/>
    </row>
    <row r="488" spans="1:14" ht="12.75" customHeight="1" x14ac:dyDescent="0.2">
      <c r="A488" s="10"/>
      <c r="B488" s="1"/>
      <c r="C488" s="1"/>
      <c r="D488" s="1"/>
      <c r="E488" s="1"/>
      <c r="F488" s="1"/>
      <c r="G488" s="2"/>
      <c r="H488" s="4"/>
      <c r="I488" s="5"/>
      <c r="J488" s="5"/>
      <c r="K488" s="257"/>
      <c r="L488" s="7"/>
      <c r="M488" s="2"/>
      <c r="N488" s="2"/>
    </row>
    <row r="489" spans="1:14" ht="12.75" customHeight="1" x14ac:dyDescent="0.2">
      <c r="A489" s="10"/>
      <c r="B489" s="1"/>
      <c r="C489" s="1"/>
      <c r="D489" s="1"/>
      <c r="E489" s="1"/>
      <c r="F489" s="1"/>
      <c r="G489" s="2"/>
      <c r="H489" s="4"/>
      <c r="I489" s="5"/>
      <c r="J489" s="5"/>
      <c r="K489" s="257"/>
      <c r="L489" s="7"/>
      <c r="M489" s="2"/>
      <c r="N489" s="2"/>
    </row>
    <row r="490" spans="1:14" ht="12.75" customHeight="1" x14ac:dyDescent="0.2">
      <c r="A490" s="10"/>
      <c r="B490" s="1"/>
      <c r="C490" s="1"/>
      <c r="D490" s="1"/>
      <c r="E490" s="1"/>
      <c r="F490" s="1"/>
      <c r="G490" s="2"/>
      <c r="H490" s="4"/>
      <c r="I490" s="5"/>
      <c r="J490" s="5"/>
      <c r="K490" s="257"/>
      <c r="L490" s="7"/>
      <c r="M490" s="2"/>
      <c r="N490" s="2"/>
    </row>
    <row r="491" spans="1:14" ht="12.75" customHeight="1" x14ac:dyDescent="0.2">
      <c r="A491" s="10"/>
      <c r="B491" s="1"/>
      <c r="C491" s="1"/>
      <c r="D491" s="1"/>
      <c r="E491" s="1"/>
      <c r="F491" s="1"/>
      <c r="G491" s="2"/>
      <c r="H491" s="4"/>
      <c r="I491" s="5"/>
      <c r="J491" s="5"/>
      <c r="K491" s="257"/>
      <c r="L491" s="7"/>
      <c r="M491" s="2"/>
      <c r="N491" s="2"/>
    </row>
    <row r="492" spans="1:14" ht="12.75" customHeight="1" x14ac:dyDescent="0.2">
      <c r="A492" s="10"/>
      <c r="B492" s="1"/>
      <c r="C492" s="1"/>
      <c r="D492" s="1"/>
      <c r="E492" s="1"/>
      <c r="F492" s="1"/>
      <c r="G492" s="2"/>
      <c r="H492" s="4"/>
      <c r="I492" s="5"/>
      <c r="J492" s="5"/>
      <c r="K492" s="257"/>
      <c r="L492" s="7"/>
      <c r="M492" s="2"/>
      <c r="N492" s="2"/>
    </row>
    <row r="493" spans="1:14" ht="12.75" customHeight="1" x14ac:dyDescent="0.2">
      <c r="A493" s="10"/>
      <c r="B493" s="1"/>
      <c r="C493" s="1"/>
      <c r="D493" s="1"/>
      <c r="E493" s="1"/>
      <c r="F493" s="1"/>
      <c r="G493" s="2"/>
      <c r="H493" s="4"/>
      <c r="I493" s="5"/>
      <c r="J493" s="5"/>
      <c r="K493" s="257"/>
      <c r="L493" s="7"/>
      <c r="M493" s="2"/>
      <c r="N493" s="2"/>
    </row>
    <row r="494" spans="1:14" ht="12.75" customHeight="1" x14ac:dyDescent="0.2">
      <c r="A494" s="10"/>
      <c r="B494" s="1"/>
      <c r="C494" s="1"/>
      <c r="D494" s="1"/>
      <c r="E494" s="1"/>
      <c r="F494" s="1"/>
      <c r="G494" s="2"/>
      <c r="H494" s="4"/>
      <c r="I494" s="5"/>
      <c r="J494" s="5"/>
      <c r="K494" s="257"/>
      <c r="L494" s="7"/>
      <c r="M494" s="2"/>
      <c r="N494" s="2"/>
    </row>
    <row r="495" spans="1:14" ht="12.75" customHeight="1" x14ac:dyDescent="0.2">
      <c r="A495" s="10"/>
      <c r="B495" s="1"/>
      <c r="C495" s="1"/>
      <c r="D495" s="1"/>
      <c r="E495" s="1"/>
      <c r="F495" s="1"/>
      <c r="G495" s="2"/>
      <c r="H495" s="4"/>
      <c r="I495" s="5"/>
      <c r="J495" s="5"/>
      <c r="K495" s="257"/>
      <c r="L495" s="7"/>
      <c r="M495" s="2"/>
      <c r="N495" s="2"/>
    </row>
    <row r="496" spans="1:14" ht="12.75" customHeight="1" x14ac:dyDescent="0.2">
      <c r="A496" s="10"/>
      <c r="B496" s="1"/>
      <c r="C496" s="1"/>
      <c r="D496" s="1"/>
      <c r="E496" s="1"/>
      <c r="F496" s="1"/>
      <c r="G496" s="2"/>
      <c r="H496" s="4"/>
      <c r="I496" s="5"/>
      <c r="J496" s="5"/>
      <c r="K496" s="257"/>
      <c r="L496" s="7"/>
      <c r="M496" s="2"/>
      <c r="N496" s="2"/>
    </row>
    <row r="497" spans="1:14" ht="12.75" customHeight="1" x14ac:dyDescent="0.2">
      <c r="A497" s="10"/>
      <c r="B497" s="1"/>
      <c r="C497" s="1"/>
      <c r="D497" s="1"/>
      <c r="E497" s="1"/>
      <c r="F497" s="1"/>
      <c r="G497" s="2"/>
      <c r="H497" s="4"/>
      <c r="I497" s="5"/>
      <c r="J497" s="5"/>
      <c r="K497" s="257"/>
      <c r="L497" s="7"/>
      <c r="M497" s="2"/>
      <c r="N497" s="2"/>
    </row>
    <row r="498" spans="1:14" ht="12.75" customHeight="1" x14ac:dyDescent="0.2">
      <c r="A498" s="10"/>
      <c r="B498" s="1"/>
      <c r="C498" s="1"/>
      <c r="D498" s="1"/>
      <c r="E498" s="1"/>
      <c r="F498" s="1"/>
      <c r="G498" s="2"/>
      <c r="H498" s="4"/>
      <c r="I498" s="5"/>
      <c r="J498" s="5"/>
      <c r="K498" s="257"/>
      <c r="L498" s="7"/>
      <c r="M498" s="2"/>
      <c r="N498" s="2"/>
    </row>
    <row r="499" spans="1:14" ht="12.75" customHeight="1" x14ac:dyDescent="0.2">
      <c r="A499" s="10"/>
      <c r="B499" s="1"/>
      <c r="C499" s="1"/>
      <c r="D499" s="1"/>
      <c r="E499" s="1"/>
      <c r="F499" s="1"/>
      <c r="G499" s="2"/>
      <c r="H499" s="4"/>
      <c r="I499" s="5"/>
      <c r="J499" s="5"/>
      <c r="K499" s="257"/>
      <c r="L499" s="7"/>
      <c r="M499" s="2"/>
      <c r="N499" s="2"/>
    </row>
    <row r="500" spans="1:14" ht="12.75" customHeight="1" x14ac:dyDescent="0.2">
      <c r="A500" s="10"/>
      <c r="B500" s="1"/>
      <c r="C500" s="1"/>
      <c r="D500" s="1"/>
      <c r="E500" s="1"/>
      <c r="F500" s="1"/>
      <c r="G500" s="2"/>
      <c r="H500" s="4"/>
      <c r="I500" s="5"/>
      <c r="J500" s="5"/>
      <c r="K500" s="257"/>
      <c r="L500" s="7"/>
      <c r="M500" s="2"/>
      <c r="N500" s="2"/>
    </row>
    <row r="501" spans="1:14" ht="12.75" customHeight="1" x14ac:dyDescent="0.2">
      <c r="A501" s="10"/>
      <c r="B501" s="1"/>
      <c r="C501" s="1"/>
      <c r="D501" s="1"/>
      <c r="E501" s="1"/>
      <c r="F501" s="1"/>
      <c r="G501" s="2"/>
      <c r="H501" s="4"/>
      <c r="I501" s="5"/>
      <c r="J501" s="5"/>
      <c r="K501" s="257"/>
      <c r="L501" s="7"/>
      <c r="M501" s="2"/>
      <c r="N501" s="2"/>
    </row>
    <row r="502" spans="1:14" ht="12.75" customHeight="1" x14ac:dyDescent="0.2">
      <c r="A502" s="10"/>
      <c r="B502" s="1"/>
      <c r="C502" s="1"/>
      <c r="D502" s="1"/>
      <c r="E502" s="1"/>
      <c r="F502" s="1"/>
      <c r="G502" s="2"/>
      <c r="H502" s="4"/>
      <c r="I502" s="5"/>
      <c r="J502" s="5"/>
      <c r="K502" s="257"/>
      <c r="L502" s="7"/>
      <c r="M502" s="2"/>
      <c r="N502" s="2"/>
    </row>
    <row r="503" spans="1:14" ht="12.75" customHeight="1" x14ac:dyDescent="0.2">
      <c r="A503" s="10"/>
      <c r="B503" s="1"/>
      <c r="C503" s="1"/>
      <c r="D503" s="1"/>
      <c r="E503" s="1"/>
      <c r="F503" s="1"/>
      <c r="G503" s="2"/>
      <c r="H503" s="4"/>
      <c r="I503" s="5"/>
      <c r="J503" s="5"/>
      <c r="K503" s="257"/>
      <c r="L503" s="7"/>
      <c r="M503" s="2"/>
      <c r="N503" s="2"/>
    </row>
    <row r="504" spans="1:14" ht="12.75" customHeight="1" x14ac:dyDescent="0.2">
      <c r="A504" s="10"/>
      <c r="B504" s="1"/>
      <c r="C504" s="1"/>
      <c r="D504" s="1"/>
      <c r="E504" s="1"/>
      <c r="F504" s="1"/>
      <c r="G504" s="2"/>
      <c r="H504" s="4"/>
      <c r="I504" s="5"/>
      <c r="J504" s="5"/>
      <c r="K504" s="257"/>
      <c r="L504" s="7"/>
      <c r="M504" s="2"/>
      <c r="N504" s="2"/>
    </row>
    <row r="505" spans="1:14" ht="12.75" customHeight="1" x14ac:dyDescent="0.2">
      <c r="A505" s="10"/>
      <c r="B505" s="1"/>
      <c r="C505" s="1"/>
      <c r="D505" s="1"/>
      <c r="E505" s="1"/>
      <c r="F505" s="1"/>
      <c r="G505" s="2"/>
      <c r="H505" s="4"/>
      <c r="I505" s="5"/>
      <c r="J505" s="5"/>
      <c r="K505" s="257"/>
      <c r="L505" s="7"/>
      <c r="M505" s="2"/>
      <c r="N505" s="2"/>
    </row>
    <row r="506" spans="1:14" ht="12.75" customHeight="1" x14ac:dyDescent="0.2">
      <c r="A506" s="10"/>
      <c r="B506" s="1"/>
      <c r="C506" s="1"/>
      <c r="D506" s="1"/>
      <c r="E506" s="1"/>
      <c r="F506" s="1"/>
      <c r="G506" s="2"/>
      <c r="H506" s="4"/>
      <c r="I506" s="5"/>
      <c r="J506" s="5"/>
      <c r="K506" s="257"/>
      <c r="L506" s="7"/>
      <c r="M506" s="2"/>
      <c r="N506" s="2"/>
    </row>
    <row r="507" spans="1:14" ht="12.75" customHeight="1" x14ac:dyDescent="0.2">
      <c r="A507" s="10"/>
      <c r="B507" s="1"/>
      <c r="C507" s="1"/>
      <c r="D507" s="1"/>
      <c r="E507" s="1"/>
      <c r="F507" s="1"/>
      <c r="G507" s="2"/>
      <c r="H507" s="4"/>
      <c r="I507" s="5"/>
      <c r="J507" s="5"/>
      <c r="K507" s="257"/>
      <c r="L507" s="7"/>
      <c r="M507" s="2"/>
      <c r="N507" s="2"/>
    </row>
    <row r="508" spans="1:14" ht="12.75" customHeight="1" x14ac:dyDescent="0.2">
      <c r="A508" s="10"/>
      <c r="B508" s="1"/>
      <c r="C508" s="1"/>
      <c r="D508" s="1"/>
      <c r="E508" s="1"/>
      <c r="F508" s="1"/>
      <c r="G508" s="2"/>
      <c r="H508" s="4"/>
      <c r="I508" s="5"/>
      <c r="J508" s="5"/>
      <c r="K508" s="257"/>
      <c r="L508" s="7"/>
      <c r="M508" s="2"/>
      <c r="N508" s="2"/>
    </row>
    <row r="509" spans="1:14" ht="12.75" customHeight="1" x14ac:dyDescent="0.2">
      <c r="A509" s="10"/>
      <c r="B509" s="1"/>
      <c r="C509" s="1"/>
      <c r="D509" s="1"/>
      <c r="E509" s="1"/>
      <c r="F509" s="1"/>
      <c r="G509" s="2"/>
      <c r="H509" s="4"/>
      <c r="I509" s="5"/>
      <c r="J509" s="5"/>
      <c r="K509" s="257"/>
      <c r="L509" s="7"/>
      <c r="M509" s="2"/>
      <c r="N509" s="2"/>
    </row>
    <row r="510" spans="1:14" ht="12.75" customHeight="1" x14ac:dyDescent="0.2">
      <c r="A510" s="10"/>
      <c r="B510" s="1"/>
      <c r="C510" s="1"/>
      <c r="D510" s="1"/>
      <c r="E510" s="1"/>
      <c r="F510" s="1"/>
      <c r="G510" s="2"/>
      <c r="H510" s="4"/>
      <c r="I510" s="5"/>
      <c r="J510" s="5"/>
      <c r="K510" s="257"/>
      <c r="L510" s="7"/>
      <c r="M510" s="2"/>
      <c r="N510" s="2"/>
    </row>
    <row r="511" spans="1:14" ht="12.75" customHeight="1" x14ac:dyDescent="0.2">
      <c r="A511" s="10"/>
      <c r="B511" s="1"/>
      <c r="C511" s="1"/>
      <c r="D511" s="1"/>
      <c r="E511" s="1"/>
      <c r="F511" s="1"/>
      <c r="G511" s="2"/>
      <c r="H511" s="4"/>
      <c r="I511" s="5"/>
      <c r="J511" s="5"/>
      <c r="K511" s="257"/>
      <c r="L511" s="7"/>
      <c r="M511" s="2"/>
      <c r="N511" s="2"/>
    </row>
    <row r="512" spans="1:14" ht="12.75" customHeight="1" x14ac:dyDescent="0.2">
      <c r="A512" s="10"/>
      <c r="B512" s="1"/>
      <c r="C512" s="1"/>
      <c r="D512" s="1"/>
      <c r="E512" s="1"/>
      <c r="F512" s="1"/>
      <c r="G512" s="2"/>
      <c r="H512" s="4"/>
      <c r="I512" s="5"/>
      <c r="J512" s="5"/>
      <c r="K512" s="257"/>
      <c r="L512" s="7"/>
      <c r="M512" s="2"/>
      <c r="N512" s="2"/>
    </row>
    <row r="513" spans="1:14" ht="12.75" customHeight="1" x14ac:dyDescent="0.2">
      <c r="A513" s="10"/>
      <c r="B513" s="1"/>
      <c r="C513" s="1"/>
      <c r="D513" s="1"/>
      <c r="E513" s="1"/>
      <c r="F513" s="1"/>
      <c r="G513" s="2"/>
      <c r="H513" s="4"/>
      <c r="I513" s="5"/>
      <c r="J513" s="5"/>
      <c r="K513" s="257"/>
      <c r="L513" s="7"/>
      <c r="M513" s="2"/>
      <c r="N513" s="2"/>
    </row>
    <row r="514" spans="1:14" ht="12.75" customHeight="1" x14ac:dyDescent="0.2">
      <c r="A514" s="10"/>
      <c r="B514" s="1"/>
      <c r="C514" s="1"/>
      <c r="D514" s="1"/>
      <c r="E514" s="1"/>
      <c r="F514" s="1"/>
      <c r="G514" s="2"/>
      <c r="H514" s="4"/>
      <c r="I514" s="5"/>
      <c r="J514" s="5"/>
      <c r="K514" s="257"/>
      <c r="L514" s="7"/>
      <c r="M514" s="2"/>
      <c r="N514" s="2"/>
    </row>
    <row r="515" spans="1:14" ht="12.75" customHeight="1" x14ac:dyDescent="0.2">
      <c r="A515" s="10"/>
      <c r="B515" s="1"/>
      <c r="C515" s="1"/>
      <c r="D515" s="1"/>
      <c r="E515" s="1"/>
      <c r="F515" s="1"/>
      <c r="G515" s="2"/>
      <c r="H515" s="4"/>
      <c r="I515" s="5"/>
      <c r="J515" s="5"/>
      <c r="K515" s="257"/>
      <c r="L515" s="7"/>
      <c r="M515" s="2"/>
      <c r="N515" s="2"/>
    </row>
    <row r="516" spans="1:14" ht="12.75" customHeight="1" x14ac:dyDescent="0.2">
      <c r="A516" s="10"/>
      <c r="B516" s="1"/>
      <c r="C516" s="1"/>
      <c r="D516" s="1"/>
      <c r="E516" s="1"/>
      <c r="F516" s="1"/>
      <c r="G516" s="2"/>
      <c r="H516" s="4"/>
      <c r="I516" s="5"/>
      <c r="J516" s="5"/>
      <c r="K516" s="257"/>
      <c r="L516" s="7"/>
      <c r="M516" s="2"/>
      <c r="N516" s="2"/>
    </row>
    <row r="517" spans="1:14" ht="12.75" customHeight="1" x14ac:dyDescent="0.2">
      <c r="A517" s="10"/>
      <c r="B517" s="1"/>
      <c r="C517" s="1"/>
      <c r="D517" s="1"/>
      <c r="E517" s="1"/>
      <c r="F517" s="1"/>
      <c r="G517" s="2"/>
      <c r="H517" s="4"/>
      <c r="I517" s="5"/>
      <c r="J517" s="5"/>
      <c r="K517" s="257"/>
      <c r="L517" s="7"/>
      <c r="M517" s="2"/>
      <c r="N517" s="2"/>
    </row>
    <row r="518" spans="1:14" ht="12.75" customHeight="1" x14ac:dyDescent="0.2">
      <c r="A518" s="10"/>
      <c r="B518" s="1"/>
      <c r="C518" s="1"/>
      <c r="D518" s="1"/>
      <c r="E518" s="1"/>
      <c r="F518" s="1"/>
      <c r="G518" s="2"/>
      <c r="H518" s="4"/>
      <c r="I518" s="5"/>
      <c r="J518" s="5"/>
      <c r="K518" s="257"/>
      <c r="L518" s="7"/>
      <c r="M518" s="2"/>
      <c r="N518" s="2"/>
    </row>
    <row r="519" spans="1:14" ht="12.75" customHeight="1" x14ac:dyDescent="0.2">
      <c r="A519" s="10"/>
      <c r="B519" s="1"/>
      <c r="C519" s="1"/>
      <c r="D519" s="1"/>
      <c r="E519" s="1"/>
      <c r="F519" s="1"/>
      <c r="G519" s="2"/>
      <c r="H519" s="4"/>
      <c r="I519" s="5"/>
      <c r="J519" s="5"/>
      <c r="K519" s="257"/>
      <c r="L519" s="7"/>
      <c r="M519" s="2"/>
      <c r="N519" s="2"/>
    </row>
    <row r="520" spans="1:14" ht="12.75" customHeight="1" x14ac:dyDescent="0.2">
      <c r="A520" s="10"/>
      <c r="B520" s="1"/>
      <c r="C520" s="1"/>
      <c r="D520" s="1"/>
      <c r="E520" s="1"/>
      <c r="F520" s="1"/>
      <c r="G520" s="2"/>
      <c r="H520" s="4"/>
      <c r="I520" s="5"/>
      <c r="J520" s="5"/>
      <c r="K520" s="257"/>
      <c r="L520" s="7"/>
      <c r="M520" s="2"/>
      <c r="N520" s="2"/>
    </row>
    <row r="521" spans="1:14" ht="12.75" customHeight="1" x14ac:dyDescent="0.2">
      <c r="A521" s="10"/>
      <c r="B521" s="1"/>
      <c r="C521" s="1"/>
      <c r="D521" s="1"/>
      <c r="E521" s="1"/>
      <c r="F521" s="1"/>
      <c r="G521" s="2"/>
      <c r="H521" s="4"/>
      <c r="I521" s="5"/>
      <c r="J521" s="5"/>
      <c r="K521" s="257"/>
      <c r="L521" s="7"/>
      <c r="M521" s="2"/>
      <c r="N521" s="2"/>
    </row>
    <row r="522" spans="1:14" ht="12.75" customHeight="1" x14ac:dyDescent="0.2">
      <c r="A522" s="10"/>
      <c r="B522" s="1"/>
      <c r="C522" s="1"/>
      <c r="D522" s="1"/>
      <c r="E522" s="1"/>
      <c r="F522" s="1"/>
      <c r="G522" s="2"/>
      <c r="H522" s="4"/>
      <c r="I522" s="5"/>
      <c r="J522" s="5"/>
      <c r="K522" s="257"/>
      <c r="L522" s="7"/>
      <c r="M522" s="2"/>
      <c r="N522" s="2"/>
    </row>
    <row r="523" spans="1:14" ht="12.75" customHeight="1" x14ac:dyDescent="0.2">
      <c r="A523" s="10"/>
      <c r="B523" s="1"/>
      <c r="C523" s="1"/>
      <c r="D523" s="1"/>
      <c r="E523" s="1"/>
      <c r="F523" s="1"/>
      <c r="G523" s="2"/>
      <c r="H523" s="4"/>
      <c r="I523" s="5"/>
      <c r="J523" s="5"/>
      <c r="K523" s="257"/>
      <c r="L523" s="7"/>
      <c r="M523" s="2"/>
      <c r="N523" s="2"/>
    </row>
    <row r="524" spans="1:14" ht="12.75" customHeight="1" x14ac:dyDescent="0.2">
      <c r="A524" s="10"/>
      <c r="B524" s="1"/>
      <c r="C524" s="1"/>
      <c r="D524" s="1"/>
      <c r="E524" s="1"/>
      <c r="F524" s="1"/>
      <c r="G524" s="2"/>
      <c r="H524" s="4"/>
      <c r="I524" s="5"/>
      <c r="J524" s="5"/>
      <c r="K524" s="257"/>
      <c r="L524" s="7"/>
      <c r="M524" s="2"/>
      <c r="N524" s="2"/>
    </row>
    <row r="525" spans="1:14" ht="12.75" customHeight="1" x14ac:dyDescent="0.2">
      <c r="A525" s="10"/>
      <c r="B525" s="1"/>
      <c r="C525" s="1"/>
      <c r="D525" s="1"/>
      <c r="E525" s="1"/>
      <c r="F525" s="1"/>
      <c r="G525" s="2"/>
      <c r="H525" s="4"/>
      <c r="I525" s="5"/>
      <c r="J525" s="5"/>
      <c r="K525" s="257"/>
      <c r="L525" s="7"/>
      <c r="M525" s="2"/>
      <c r="N525" s="2"/>
    </row>
    <row r="526" spans="1:14" ht="12.75" customHeight="1" x14ac:dyDescent="0.2">
      <c r="A526" s="10"/>
      <c r="B526" s="1"/>
      <c r="C526" s="1"/>
      <c r="D526" s="1"/>
      <c r="E526" s="1"/>
      <c r="F526" s="1"/>
      <c r="G526" s="2"/>
      <c r="H526" s="4"/>
      <c r="I526" s="5"/>
      <c r="J526" s="5"/>
      <c r="K526" s="257"/>
      <c r="L526" s="7"/>
      <c r="M526" s="2"/>
      <c r="N526" s="2"/>
    </row>
    <row r="527" spans="1:14" ht="12.75" customHeight="1" x14ac:dyDescent="0.2">
      <c r="A527" s="10"/>
      <c r="B527" s="1"/>
      <c r="C527" s="1"/>
      <c r="D527" s="1"/>
      <c r="E527" s="1"/>
      <c r="F527" s="1"/>
      <c r="G527" s="2"/>
      <c r="H527" s="4"/>
      <c r="I527" s="5"/>
      <c r="J527" s="5"/>
      <c r="K527" s="257"/>
      <c r="L527" s="7"/>
      <c r="M527" s="2"/>
      <c r="N527" s="2"/>
    </row>
    <row r="528" spans="1:14" ht="12.75" customHeight="1" x14ac:dyDescent="0.2">
      <c r="A528" s="10"/>
      <c r="B528" s="1"/>
      <c r="C528" s="1"/>
      <c r="D528" s="1"/>
      <c r="E528" s="1"/>
      <c r="F528" s="1"/>
      <c r="G528" s="2"/>
      <c r="H528" s="4"/>
      <c r="I528" s="5"/>
      <c r="J528" s="5"/>
      <c r="K528" s="257"/>
      <c r="L528" s="7"/>
      <c r="M528" s="2"/>
      <c r="N528" s="2"/>
    </row>
    <row r="529" spans="1:14" ht="12.75" customHeight="1" x14ac:dyDescent="0.2">
      <c r="A529" s="10"/>
      <c r="B529" s="1"/>
      <c r="C529" s="1"/>
      <c r="D529" s="1"/>
      <c r="E529" s="1"/>
      <c r="F529" s="1"/>
      <c r="G529" s="2"/>
      <c r="H529" s="4"/>
      <c r="I529" s="5"/>
      <c r="J529" s="5"/>
      <c r="K529" s="257"/>
      <c r="L529" s="7"/>
      <c r="M529" s="2"/>
      <c r="N529" s="2"/>
    </row>
    <row r="530" spans="1:14" ht="12.75" customHeight="1" x14ac:dyDescent="0.2">
      <c r="A530" s="10"/>
      <c r="B530" s="1"/>
      <c r="C530" s="1"/>
      <c r="D530" s="1"/>
      <c r="E530" s="1"/>
      <c r="F530" s="1"/>
      <c r="G530" s="2"/>
      <c r="H530" s="4"/>
      <c r="I530" s="5"/>
      <c r="J530" s="5"/>
      <c r="K530" s="257"/>
      <c r="L530" s="7"/>
      <c r="M530" s="2"/>
      <c r="N530" s="2"/>
    </row>
    <row r="531" spans="1:14" ht="12.75" customHeight="1" x14ac:dyDescent="0.2">
      <c r="A531" s="10"/>
      <c r="B531" s="1"/>
      <c r="C531" s="1"/>
      <c r="D531" s="1"/>
      <c r="E531" s="1"/>
      <c r="F531" s="1"/>
      <c r="G531" s="2"/>
      <c r="H531" s="4"/>
      <c r="I531" s="5"/>
      <c r="J531" s="5"/>
      <c r="K531" s="257"/>
      <c r="L531" s="7"/>
      <c r="M531" s="2"/>
      <c r="N531" s="2"/>
    </row>
    <row r="532" spans="1:14" ht="12.75" customHeight="1" x14ac:dyDescent="0.2">
      <c r="A532" s="10"/>
      <c r="B532" s="1"/>
      <c r="C532" s="1"/>
      <c r="D532" s="1"/>
      <c r="E532" s="1"/>
      <c r="F532" s="1"/>
      <c r="G532" s="2"/>
      <c r="H532" s="4"/>
      <c r="I532" s="5"/>
      <c r="J532" s="5"/>
      <c r="K532" s="257"/>
      <c r="L532" s="7"/>
      <c r="M532" s="2"/>
      <c r="N532" s="2"/>
    </row>
    <row r="533" spans="1:14" ht="12.75" customHeight="1" x14ac:dyDescent="0.2">
      <c r="A533" s="10"/>
      <c r="B533" s="1"/>
      <c r="C533" s="1"/>
      <c r="D533" s="1"/>
      <c r="E533" s="1"/>
      <c r="F533" s="1"/>
      <c r="G533" s="2"/>
      <c r="H533" s="4"/>
      <c r="I533" s="5"/>
      <c r="J533" s="5"/>
      <c r="K533" s="257"/>
      <c r="L533" s="7"/>
      <c r="M533" s="2"/>
      <c r="N533" s="2"/>
    </row>
    <row r="534" spans="1:14" ht="12.75" customHeight="1" x14ac:dyDescent="0.2">
      <c r="A534" s="10"/>
      <c r="B534" s="1"/>
      <c r="C534" s="1"/>
      <c r="D534" s="1"/>
      <c r="E534" s="1"/>
      <c r="F534" s="1"/>
      <c r="G534" s="2"/>
      <c r="H534" s="4"/>
      <c r="I534" s="5"/>
      <c r="J534" s="5"/>
      <c r="K534" s="257"/>
      <c r="L534" s="7"/>
      <c r="M534" s="2"/>
      <c r="N534" s="2"/>
    </row>
    <row r="535" spans="1:14" ht="12.75" customHeight="1" x14ac:dyDescent="0.2">
      <c r="A535" s="10"/>
      <c r="B535" s="1"/>
      <c r="C535" s="1"/>
      <c r="D535" s="1"/>
      <c r="E535" s="1"/>
      <c r="F535" s="1"/>
      <c r="G535" s="2"/>
      <c r="H535" s="4"/>
      <c r="I535" s="5"/>
      <c r="J535" s="5"/>
      <c r="K535" s="257"/>
      <c r="L535" s="7"/>
      <c r="M535" s="2"/>
      <c r="N535" s="2"/>
    </row>
    <row r="536" spans="1:14" ht="12.75" customHeight="1" x14ac:dyDescent="0.2">
      <c r="A536" s="10"/>
      <c r="B536" s="1"/>
      <c r="C536" s="1"/>
      <c r="D536" s="1"/>
      <c r="E536" s="1"/>
      <c r="F536" s="1"/>
      <c r="G536" s="2"/>
      <c r="H536" s="4"/>
      <c r="I536" s="5"/>
      <c r="J536" s="5"/>
      <c r="K536" s="257"/>
      <c r="L536" s="7"/>
      <c r="M536" s="2"/>
      <c r="N536" s="2"/>
    </row>
    <row r="537" spans="1:14" ht="12.75" customHeight="1" x14ac:dyDescent="0.2">
      <c r="A537" s="10"/>
      <c r="B537" s="1"/>
      <c r="C537" s="1"/>
      <c r="D537" s="1"/>
      <c r="E537" s="1"/>
      <c r="F537" s="1"/>
      <c r="G537" s="2"/>
      <c r="H537" s="4"/>
      <c r="I537" s="5"/>
      <c r="J537" s="5"/>
      <c r="K537" s="257"/>
      <c r="L537" s="7"/>
      <c r="M537" s="2"/>
      <c r="N537" s="2"/>
    </row>
    <row r="538" spans="1:14" ht="12.75" customHeight="1" x14ac:dyDescent="0.2">
      <c r="A538" s="10"/>
      <c r="B538" s="1"/>
      <c r="C538" s="1"/>
      <c r="D538" s="1"/>
      <c r="E538" s="1"/>
      <c r="F538" s="1"/>
      <c r="G538" s="2"/>
      <c r="H538" s="4"/>
      <c r="I538" s="5"/>
      <c r="J538" s="5"/>
      <c r="K538" s="257"/>
      <c r="L538" s="7"/>
      <c r="M538" s="2"/>
      <c r="N538" s="2"/>
    </row>
    <row r="539" spans="1:14" ht="12.75" customHeight="1" x14ac:dyDescent="0.2">
      <c r="A539" s="10"/>
      <c r="B539" s="1"/>
      <c r="C539" s="1"/>
      <c r="D539" s="1"/>
      <c r="E539" s="1"/>
      <c r="F539" s="1"/>
      <c r="G539" s="2"/>
      <c r="H539" s="4"/>
      <c r="I539" s="5"/>
      <c r="J539" s="5"/>
      <c r="K539" s="257"/>
      <c r="L539" s="7"/>
      <c r="M539" s="2"/>
      <c r="N539" s="2"/>
    </row>
    <row r="540" spans="1:14" ht="12.75" customHeight="1" x14ac:dyDescent="0.2">
      <c r="A540" s="10"/>
      <c r="B540" s="1"/>
      <c r="C540" s="1"/>
      <c r="D540" s="1"/>
      <c r="E540" s="1"/>
      <c r="F540" s="1"/>
      <c r="G540" s="2"/>
      <c r="H540" s="4"/>
      <c r="I540" s="5"/>
      <c r="J540" s="5"/>
      <c r="K540" s="257"/>
      <c r="L540" s="7"/>
      <c r="M540" s="2"/>
      <c r="N540" s="2"/>
    </row>
    <row r="541" spans="1:14" ht="12.75" customHeight="1" x14ac:dyDescent="0.2">
      <c r="A541" s="10"/>
      <c r="B541" s="1"/>
      <c r="C541" s="1"/>
      <c r="D541" s="1"/>
      <c r="E541" s="1"/>
      <c r="F541" s="1"/>
      <c r="G541" s="2"/>
      <c r="H541" s="4"/>
      <c r="I541" s="5"/>
      <c r="J541" s="5"/>
      <c r="K541" s="257"/>
      <c r="L541" s="7"/>
      <c r="M541" s="2"/>
      <c r="N541" s="2"/>
    </row>
    <row r="542" spans="1:14" ht="12.75" customHeight="1" x14ac:dyDescent="0.2">
      <c r="A542" s="10"/>
      <c r="B542" s="1"/>
      <c r="C542" s="1"/>
      <c r="D542" s="1"/>
      <c r="E542" s="1"/>
      <c r="F542" s="1"/>
      <c r="G542" s="2"/>
      <c r="H542" s="4"/>
      <c r="I542" s="5"/>
      <c r="J542" s="5"/>
      <c r="K542" s="257"/>
      <c r="L542" s="7"/>
      <c r="M542" s="2"/>
      <c r="N542" s="2"/>
    </row>
    <row r="543" spans="1:14" ht="12.75" customHeight="1" x14ac:dyDescent="0.2">
      <c r="A543" s="10"/>
      <c r="B543" s="1"/>
      <c r="C543" s="1"/>
      <c r="D543" s="1"/>
      <c r="E543" s="1"/>
      <c r="F543" s="1"/>
      <c r="G543" s="2"/>
      <c r="H543" s="4"/>
      <c r="I543" s="5"/>
      <c r="J543" s="5"/>
      <c r="K543" s="257"/>
      <c r="L543" s="7"/>
      <c r="M543" s="2"/>
      <c r="N543" s="2"/>
    </row>
    <row r="544" spans="1:14" ht="12.75" customHeight="1" x14ac:dyDescent="0.2">
      <c r="A544" s="10"/>
      <c r="B544" s="1"/>
      <c r="C544" s="1"/>
      <c r="D544" s="1"/>
      <c r="E544" s="1"/>
      <c r="F544" s="1"/>
      <c r="G544" s="2"/>
      <c r="H544" s="4"/>
      <c r="I544" s="5"/>
      <c r="J544" s="5"/>
      <c r="K544" s="257"/>
      <c r="L544" s="7"/>
      <c r="M544" s="2"/>
      <c r="N544" s="2"/>
    </row>
    <row r="545" spans="1:14" ht="12.75" customHeight="1" x14ac:dyDescent="0.2">
      <c r="A545" s="10"/>
      <c r="B545" s="1"/>
      <c r="C545" s="1"/>
      <c r="D545" s="1"/>
      <c r="E545" s="1"/>
      <c r="F545" s="1"/>
      <c r="G545" s="2"/>
      <c r="H545" s="4"/>
      <c r="I545" s="5"/>
      <c r="J545" s="5"/>
      <c r="K545" s="257"/>
      <c r="L545" s="7"/>
      <c r="M545" s="2"/>
      <c r="N545" s="2"/>
    </row>
    <row r="546" spans="1:14" ht="12.75" customHeight="1" x14ac:dyDescent="0.2">
      <c r="A546" s="10"/>
      <c r="B546" s="1"/>
      <c r="C546" s="1"/>
      <c r="D546" s="1"/>
      <c r="E546" s="1"/>
      <c r="F546" s="1"/>
      <c r="G546" s="2"/>
      <c r="H546" s="4"/>
      <c r="I546" s="5"/>
      <c r="J546" s="5"/>
      <c r="K546" s="257"/>
      <c r="L546" s="7"/>
      <c r="M546" s="2"/>
      <c r="N546" s="2"/>
    </row>
    <row r="547" spans="1:14" ht="12.75" customHeight="1" x14ac:dyDescent="0.2">
      <c r="A547" s="10"/>
      <c r="B547" s="1"/>
      <c r="C547" s="1"/>
      <c r="D547" s="1"/>
      <c r="E547" s="1"/>
      <c r="F547" s="1"/>
      <c r="G547" s="2"/>
      <c r="H547" s="4"/>
      <c r="I547" s="5"/>
      <c r="J547" s="5"/>
      <c r="K547" s="257"/>
      <c r="L547" s="7"/>
      <c r="M547" s="2"/>
      <c r="N547" s="2"/>
    </row>
    <row r="548" spans="1:14" ht="12.75" customHeight="1" x14ac:dyDescent="0.2">
      <c r="A548" s="10"/>
      <c r="B548" s="1"/>
      <c r="C548" s="1"/>
      <c r="D548" s="1"/>
      <c r="E548" s="1"/>
      <c r="F548" s="1"/>
      <c r="G548" s="2"/>
      <c r="H548" s="4"/>
      <c r="I548" s="5"/>
      <c r="J548" s="5"/>
      <c r="K548" s="257"/>
      <c r="L548" s="7"/>
      <c r="M548" s="2"/>
      <c r="N548" s="2"/>
    </row>
    <row r="549" spans="1:14" ht="12.75" customHeight="1" x14ac:dyDescent="0.2">
      <c r="A549" s="10"/>
      <c r="B549" s="1"/>
      <c r="C549" s="1"/>
      <c r="D549" s="1"/>
      <c r="E549" s="1"/>
      <c r="F549" s="1"/>
      <c r="G549" s="2"/>
      <c r="H549" s="4"/>
      <c r="I549" s="5"/>
      <c r="J549" s="5"/>
      <c r="K549" s="257"/>
      <c r="L549" s="7"/>
      <c r="M549" s="2"/>
      <c r="N549" s="2"/>
    </row>
    <row r="550" spans="1:14" ht="12.75" customHeight="1" x14ac:dyDescent="0.2">
      <c r="A550" s="10"/>
      <c r="B550" s="1"/>
      <c r="C550" s="1"/>
      <c r="D550" s="1"/>
      <c r="E550" s="1"/>
      <c r="F550" s="1"/>
      <c r="G550" s="2"/>
      <c r="H550" s="4"/>
      <c r="I550" s="5"/>
      <c r="J550" s="5"/>
      <c r="K550" s="257"/>
      <c r="L550" s="7"/>
      <c r="M550" s="2"/>
      <c r="N550" s="2"/>
    </row>
    <row r="551" spans="1:14" ht="12.75" customHeight="1" x14ac:dyDescent="0.2">
      <c r="A551" s="10"/>
      <c r="B551" s="1"/>
      <c r="C551" s="1"/>
      <c r="D551" s="1"/>
      <c r="E551" s="1"/>
      <c r="F551" s="1"/>
      <c r="G551" s="2"/>
      <c r="H551" s="4"/>
      <c r="I551" s="5"/>
      <c r="J551" s="5"/>
      <c r="K551" s="257"/>
      <c r="L551" s="7"/>
      <c r="M551" s="2"/>
      <c r="N551" s="2"/>
    </row>
    <row r="552" spans="1:14" ht="12.75" customHeight="1" x14ac:dyDescent="0.2">
      <c r="A552" s="10"/>
      <c r="B552" s="1"/>
      <c r="C552" s="1"/>
      <c r="D552" s="1"/>
      <c r="E552" s="1"/>
      <c r="F552" s="1"/>
      <c r="G552" s="2"/>
      <c r="H552" s="4"/>
      <c r="I552" s="5"/>
      <c r="J552" s="5"/>
      <c r="K552" s="257"/>
      <c r="L552" s="7"/>
      <c r="M552" s="2"/>
      <c r="N552" s="2"/>
    </row>
    <row r="553" spans="1:14" ht="12.75" customHeight="1" x14ac:dyDescent="0.2">
      <c r="A553" s="10"/>
      <c r="B553" s="1"/>
      <c r="C553" s="1"/>
      <c r="D553" s="1"/>
      <c r="E553" s="1"/>
      <c r="F553" s="1"/>
      <c r="G553" s="2"/>
      <c r="H553" s="4"/>
      <c r="I553" s="5"/>
      <c r="J553" s="5"/>
      <c r="K553" s="257"/>
      <c r="L553" s="7"/>
      <c r="M553" s="2"/>
      <c r="N553" s="2"/>
    </row>
    <row r="554" spans="1:14" ht="12.75" customHeight="1" x14ac:dyDescent="0.2">
      <c r="A554" s="10"/>
      <c r="B554" s="1"/>
      <c r="C554" s="1"/>
      <c r="D554" s="1"/>
      <c r="E554" s="1"/>
      <c r="F554" s="1"/>
      <c r="G554" s="2"/>
      <c r="H554" s="4"/>
      <c r="I554" s="5"/>
      <c r="J554" s="5"/>
      <c r="K554" s="257"/>
      <c r="L554" s="7"/>
      <c r="M554" s="2"/>
      <c r="N554" s="2"/>
    </row>
    <row r="555" spans="1:14" ht="12.75" customHeight="1" x14ac:dyDescent="0.2">
      <c r="A555" s="10"/>
      <c r="B555" s="1"/>
      <c r="C555" s="1"/>
      <c r="D555" s="1"/>
      <c r="E555" s="1"/>
      <c r="F555" s="1"/>
      <c r="G555" s="2"/>
      <c r="H555" s="4"/>
      <c r="I555" s="5"/>
      <c r="J555" s="5"/>
      <c r="K555" s="257"/>
      <c r="L555" s="7"/>
      <c r="M555" s="2"/>
      <c r="N555" s="2"/>
    </row>
    <row r="556" spans="1:14" ht="12.75" customHeight="1" x14ac:dyDescent="0.2">
      <c r="A556" s="10"/>
      <c r="B556" s="1"/>
      <c r="C556" s="1"/>
      <c r="D556" s="1"/>
      <c r="E556" s="1"/>
      <c r="F556" s="1"/>
      <c r="G556" s="2"/>
      <c r="H556" s="4"/>
      <c r="I556" s="5"/>
      <c r="J556" s="5"/>
      <c r="K556" s="257"/>
      <c r="L556" s="7"/>
      <c r="M556" s="2"/>
      <c r="N556" s="2"/>
    </row>
    <row r="557" spans="1:14" ht="12.75" customHeight="1" x14ac:dyDescent="0.2">
      <c r="A557" s="10"/>
      <c r="B557" s="1"/>
      <c r="C557" s="1"/>
      <c r="D557" s="1"/>
      <c r="E557" s="1"/>
      <c r="F557" s="1"/>
      <c r="G557" s="2"/>
      <c r="H557" s="4"/>
      <c r="I557" s="5"/>
      <c r="J557" s="5"/>
      <c r="K557" s="257"/>
      <c r="L557" s="7"/>
      <c r="M557" s="2"/>
      <c r="N557" s="2"/>
    </row>
    <row r="558" spans="1:14" ht="12.75" customHeight="1" x14ac:dyDescent="0.2">
      <c r="A558" s="10"/>
      <c r="B558" s="1"/>
      <c r="C558" s="1"/>
      <c r="D558" s="1"/>
      <c r="E558" s="1"/>
      <c r="F558" s="1"/>
      <c r="G558" s="2"/>
      <c r="H558" s="4"/>
      <c r="I558" s="5"/>
      <c r="J558" s="5"/>
      <c r="K558" s="257"/>
      <c r="L558" s="7"/>
      <c r="M558" s="2"/>
      <c r="N558" s="2"/>
    </row>
    <row r="559" spans="1:14" ht="12.75" customHeight="1" x14ac:dyDescent="0.2">
      <c r="A559" s="10"/>
      <c r="B559" s="1"/>
      <c r="C559" s="1"/>
      <c r="D559" s="1"/>
      <c r="E559" s="1"/>
      <c r="F559" s="1"/>
      <c r="G559" s="2"/>
      <c r="H559" s="4"/>
      <c r="I559" s="5"/>
      <c r="J559" s="5"/>
      <c r="K559" s="257"/>
      <c r="L559" s="7"/>
      <c r="M559" s="2"/>
      <c r="N559" s="2"/>
    </row>
    <row r="560" spans="1:14" ht="12.75" customHeight="1" x14ac:dyDescent="0.2">
      <c r="A560" s="10"/>
      <c r="B560" s="1"/>
      <c r="C560" s="1"/>
      <c r="D560" s="1"/>
      <c r="E560" s="1"/>
      <c r="F560" s="1"/>
      <c r="G560" s="2"/>
      <c r="H560" s="4"/>
      <c r="I560" s="5"/>
      <c r="J560" s="5"/>
      <c r="K560" s="257"/>
      <c r="L560" s="7"/>
      <c r="M560" s="2"/>
      <c r="N560" s="2"/>
    </row>
    <row r="561" spans="1:14" ht="12.75" customHeight="1" x14ac:dyDescent="0.2">
      <c r="A561" s="10"/>
      <c r="B561" s="1"/>
      <c r="C561" s="1"/>
      <c r="D561" s="1"/>
      <c r="E561" s="1"/>
      <c r="F561" s="1"/>
      <c r="G561" s="2"/>
      <c r="H561" s="4"/>
      <c r="I561" s="5"/>
      <c r="J561" s="5"/>
      <c r="K561" s="257"/>
      <c r="L561" s="7"/>
      <c r="M561" s="2"/>
      <c r="N561" s="2"/>
    </row>
    <row r="562" spans="1:14" ht="12.75" customHeight="1" x14ac:dyDescent="0.2">
      <c r="A562" s="10"/>
      <c r="B562" s="1"/>
      <c r="C562" s="1"/>
      <c r="D562" s="1"/>
      <c r="E562" s="1"/>
      <c r="F562" s="1"/>
      <c r="G562" s="2"/>
      <c r="H562" s="4"/>
      <c r="I562" s="5"/>
      <c r="J562" s="5"/>
      <c r="K562" s="257"/>
      <c r="L562" s="7"/>
      <c r="M562" s="2"/>
      <c r="N562" s="2"/>
    </row>
    <row r="563" spans="1:14" ht="12.75" customHeight="1" x14ac:dyDescent="0.2">
      <c r="A563" s="10"/>
      <c r="B563" s="1"/>
      <c r="C563" s="1"/>
      <c r="D563" s="1"/>
      <c r="E563" s="1"/>
      <c r="F563" s="1"/>
      <c r="G563" s="2"/>
      <c r="H563" s="4"/>
      <c r="I563" s="5"/>
      <c r="J563" s="5"/>
      <c r="K563" s="257"/>
      <c r="L563" s="7"/>
      <c r="M563" s="2"/>
      <c r="N563" s="2"/>
    </row>
    <row r="564" spans="1:14" ht="12.75" customHeight="1" x14ac:dyDescent="0.2">
      <c r="A564" s="10"/>
      <c r="B564" s="1"/>
      <c r="C564" s="1"/>
      <c r="D564" s="1"/>
      <c r="E564" s="1"/>
      <c r="F564" s="1"/>
      <c r="G564" s="2"/>
      <c r="H564" s="4"/>
      <c r="I564" s="5"/>
      <c r="J564" s="5"/>
      <c r="K564" s="257"/>
      <c r="L564" s="7"/>
      <c r="M564" s="2"/>
      <c r="N564" s="2"/>
    </row>
    <row r="565" spans="1:14" ht="12.75" customHeight="1" x14ac:dyDescent="0.2">
      <c r="A565" s="10"/>
      <c r="B565" s="1"/>
      <c r="C565" s="1"/>
      <c r="D565" s="1"/>
      <c r="E565" s="1"/>
      <c r="F565" s="1"/>
      <c r="G565" s="2"/>
      <c r="H565" s="4"/>
      <c r="I565" s="5"/>
      <c r="J565" s="5"/>
      <c r="K565" s="257"/>
      <c r="L565" s="7"/>
      <c r="M565" s="2"/>
      <c r="N565" s="2"/>
    </row>
    <row r="566" spans="1:14" ht="12.75" customHeight="1" x14ac:dyDescent="0.2">
      <c r="A566" s="10"/>
      <c r="B566" s="1"/>
      <c r="C566" s="1"/>
      <c r="D566" s="1"/>
      <c r="E566" s="1"/>
      <c r="F566" s="1"/>
      <c r="G566" s="2"/>
      <c r="H566" s="4"/>
      <c r="I566" s="5"/>
      <c r="J566" s="5"/>
      <c r="K566" s="257"/>
      <c r="L566" s="7"/>
      <c r="M566" s="2"/>
      <c r="N566" s="2"/>
    </row>
    <row r="567" spans="1:14" ht="12.75" customHeight="1" x14ac:dyDescent="0.2">
      <c r="A567" s="10"/>
      <c r="B567" s="1"/>
      <c r="C567" s="1"/>
      <c r="D567" s="1"/>
      <c r="E567" s="1"/>
      <c r="F567" s="1"/>
      <c r="G567" s="2"/>
      <c r="H567" s="4"/>
      <c r="I567" s="5"/>
      <c r="J567" s="5"/>
      <c r="K567" s="257"/>
      <c r="L567" s="7"/>
      <c r="M567" s="2"/>
      <c r="N567" s="2"/>
    </row>
    <row r="568" spans="1:14" ht="12.75" customHeight="1" x14ac:dyDescent="0.2">
      <c r="A568" s="10"/>
      <c r="B568" s="1"/>
      <c r="C568" s="1"/>
      <c r="D568" s="1"/>
      <c r="E568" s="1"/>
      <c r="F568" s="1"/>
      <c r="G568" s="2"/>
      <c r="H568" s="4"/>
      <c r="I568" s="5"/>
      <c r="J568" s="5"/>
      <c r="K568" s="257"/>
      <c r="L568" s="7"/>
      <c r="M568" s="2"/>
      <c r="N568" s="2"/>
    </row>
    <row r="569" spans="1:14" ht="12.75" customHeight="1" x14ac:dyDescent="0.2">
      <c r="A569" s="10"/>
      <c r="B569" s="1"/>
      <c r="C569" s="1"/>
      <c r="D569" s="1"/>
      <c r="E569" s="1"/>
      <c r="F569" s="1"/>
      <c r="G569" s="2"/>
      <c r="H569" s="4"/>
      <c r="I569" s="5"/>
      <c r="J569" s="5"/>
      <c r="K569" s="257"/>
      <c r="L569" s="7"/>
      <c r="M569" s="2"/>
      <c r="N569" s="2"/>
    </row>
    <row r="570" spans="1:14" ht="12.75" customHeight="1" x14ac:dyDescent="0.2">
      <c r="A570" s="10"/>
      <c r="B570" s="1"/>
      <c r="C570" s="1"/>
      <c r="D570" s="1"/>
      <c r="E570" s="1"/>
      <c r="F570" s="1"/>
      <c r="G570" s="2"/>
      <c r="H570" s="4"/>
      <c r="I570" s="5"/>
      <c r="J570" s="5"/>
      <c r="K570" s="257"/>
      <c r="L570" s="7"/>
      <c r="M570" s="2"/>
      <c r="N570" s="2"/>
    </row>
    <row r="571" spans="1:14" ht="12.75" customHeight="1" x14ac:dyDescent="0.2">
      <c r="A571" s="10"/>
      <c r="B571" s="1"/>
      <c r="C571" s="1"/>
      <c r="D571" s="1"/>
      <c r="E571" s="1"/>
      <c r="F571" s="1"/>
      <c r="G571" s="2"/>
      <c r="H571" s="4"/>
      <c r="I571" s="5"/>
      <c r="J571" s="5"/>
      <c r="K571" s="257"/>
      <c r="L571" s="7"/>
      <c r="M571" s="2"/>
      <c r="N571" s="2"/>
    </row>
    <row r="572" spans="1:14" ht="12.75" customHeight="1" x14ac:dyDescent="0.2">
      <c r="A572" s="10"/>
      <c r="B572" s="1"/>
      <c r="C572" s="1"/>
      <c r="D572" s="1"/>
      <c r="E572" s="1"/>
      <c r="F572" s="1"/>
      <c r="G572" s="2"/>
      <c r="H572" s="4"/>
      <c r="I572" s="5"/>
      <c r="J572" s="5"/>
      <c r="K572" s="257"/>
      <c r="L572" s="7"/>
      <c r="M572" s="2"/>
      <c r="N572" s="2"/>
    </row>
    <row r="573" spans="1:14" ht="12.75" customHeight="1" x14ac:dyDescent="0.2">
      <c r="A573" s="10"/>
      <c r="B573" s="1"/>
      <c r="C573" s="1"/>
      <c r="D573" s="1"/>
      <c r="E573" s="1"/>
      <c r="F573" s="1"/>
      <c r="G573" s="2"/>
      <c r="H573" s="4"/>
      <c r="I573" s="5"/>
      <c r="J573" s="5"/>
      <c r="K573" s="257"/>
      <c r="L573" s="7"/>
      <c r="M573" s="2"/>
      <c r="N573" s="2"/>
    </row>
    <row r="574" spans="1:14" ht="12.75" customHeight="1" x14ac:dyDescent="0.2">
      <c r="A574" s="10"/>
      <c r="B574" s="1"/>
      <c r="C574" s="1"/>
      <c r="D574" s="1"/>
      <c r="E574" s="1"/>
      <c r="F574" s="1"/>
      <c r="G574" s="2"/>
      <c r="H574" s="4"/>
      <c r="I574" s="5"/>
      <c r="J574" s="5"/>
      <c r="K574" s="257"/>
      <c r="L574" s="7"/>
      <c r="M574" s="2"/>
      <c r="N574" s="2"/>
    </row>
    <row r="575" spans="1:14" ht="12.75" customHeight="1" x14ac:dyDescent="0.2">
      <c r="A575" s="10"/>
      <c r="B575" s="1"/>
      <c r="C575" s="1"/>
      <c r="D575" s="1"/>
      <c r="E575" s="1"/>
      <c r="F575" s="1"/>
      <c r="G575" s="2"/>
      <c r="H575" s="4"/>
      <c r="I575" s="5"/>
      <c r="J575" s="5"/>
      <c r="K575" s="257"/>
      <c r="L575" s="7"/>
      <c r="M575" s="2"/>
      <c r="N575" s="2"/>
    </row>
    <row r="576" spans="1:14" ht="12.75" customHeight="1" x14ac:dyDescent="0.2">
      <c r="A576" s="10"/>
      <c r="B576" s="1"/>
      <c r="C576" s="1"/>
      <c r="D576" s="1"/>
      <c r="E576" s="1"/>
      <c r="F576" s="1"/>
      <c r="G576" s="2"/>
      <c r="H576" s="4"/>
      <c r="I576" s="5"/>
      <c r="J576" s="5"/>
      <c r="K576" s="257"/>
      <c r="L576" s="7"/>
      <c r="M576" s="2"/>
      <c r="N576" s="2"/>
    </row>
    <row r="577" spans="1:14" ht="12.75" customHeight="1" x14ac:dyDescent="0.2">
      <c r="A577" s="10"/>
      <c r="B577" s="1"/>
      <c r="C577" s="1"/>
      <c r="D577" s="1"/>
      <c r="E577" s="1"/>
      <c r="F577" s="1"/>
      <c r="G577" s="2"/>
      <c r="H577" s="4"/>
      <c r="I577" s="5"/>
      <c r="J577" s="5"/>
      <c r="K577" s="257"/>
      <c r="L577" s="7"/>
      <c r="M577" s="2"/>
      <c r="N577" s="2"/>
    </row>
    <row r="578" spans="1:14" ht="12.75" customHeight="1" x14ac:dyDescent="0.2">
      <c r="A578" s="10"/>
      <c r="B578" s="1"/>
      <c r="C578" s="1"/>
      <c r="D578" s="1"/>
      <c r="E578" s="1"/>
      <c r="F578" s="1"/>
      <c r="G578" s="2"/>
      <c r="H578" s="4"/>
      <c r="I578" s="5"/>
      <c r="J578" s="5"/>
      <c r="K578" s="257"/>
      <c r="L578" s="7"/>
      <c r="M578" s="2"/>
      <c r="N578" s="2"/>
    </row>
    <row r="579" spans="1:14" ht="12.75" customHeight="1" x14ac:dyDescent="0.2">
      <c r="A579" s="10"/>
      <c r="B579" s="1"/>
      <c r="C579" s="1"/>
      <c r="D579" s="1"/>
      <c r="E579" s="1"/>
      <c r="F579" s="1"/>
      <c r="G579" s="2"/>
      <c r="H579" s="4"/>
      <c r="I579" s="5"/>
      <c r="J579" s="5"/>
      <c r="K579" s="257"/>
      <c r="L579" s="7"/>
      <c r="M579" s="2"/>
      <c r="N579" s="2"/>
    </row>
    <row r="580" spans="1:14" ht="12.75" customHeight="1" x14ac:dyDescent="0.2">
      <c r="A580" s="10"/>
      <c r="B580" s="1"/>
      <c r="C580" s="1"/>
      <c r="D580" s="1"/>
      <c r="E580" s="1"/>
      <c r="F580" s="1"/>
      <c r="G580" s="2"/>
      <c r="H580" s="4"/>
      <c r="I580" s="5"/>
      <c r="J580" s="5"/>
      <c r="K580" s="257"/>
      <c r="L580" s="7"/>
      <c r="M580" s="2"/>
      <c r="N580" s="2"/>
    </row>
    <row r="581" spans="1:14" ht="12.75" customHeight="1" x14ac:dyDescent="0.2">
      <c r="A581" s="10"/>
      <c r="B581" s="1"/>
      <c r="C581" s="1"/>
      <c r="D581" s="1"/>
      <c r="E581" s="1"/>
      <c r="F581" s="1"/>
      <c r="G581" s="2"/>
      <c r="H581" s="4"/>
      <c r="I581" s="5"/>
      <c r="J581" s="5"/>
      <c r="K581" s="257"/>
      <c r="L581" s="7"/>
      <c r="M581" s="2"/>
      <c r="N581" s="2"/>
    </row>
    <row r="582" spans="1:14" ht="12.75" customHeight="1" x14ac:dyDescent="0.2">
      <c r="A582" s="10"/>
      <c r="B582" s="1"/>
      <c r="C582" s="1"/>
      <c r="D582" s="1"/>
      <c r="E582" s="1"/>
      <c r="F582" s="1"/>
      <c r="G582" s="2"/>
      <c r="H582" s="4"/>
      <c r="I582" s="5"/>
      <c r="J582" s="5"/>
      <c r="K582" s="257"/>
      <c r="L582" s="7"/>
      <c r="M582" s="2"/>
      <c r="N582" s="2"/>
    </row>
    <row r="583" spans="1:14" ht="12.75" customHeight="1" x14ac:dyDescent="0.2">
      <c r="A583" s="10"/>
      <c r="B583" s="1"/>
      <c r="C583" s="1"/>
      <c r="D583" s="1"/>
      <c r="E583" s="1"/>
      <c r="F583" s="1"/>
      <c r="G583" s="2"/>
      <c r="H583" s="4"/>
      <c r="I583" s="5"/>
      <c r="J583" s="5"/>
      <c r="K583" s="257"/>
      <c r="L583" s="7"/>
      <c r="M583" s="2"/>
      <c r="N583" s="2"/>
    </row>
    <row r="584" spans="1:14" ht="12.75" customHeight="1" x14ac:dyDescent="0.2">
      <c r="A584" s="10"/>
      <c r="B584" s="1"/>
      <c r="C584" s="1"/>
      <c r="D584" s="1"/>
      <c r="E584" s="1"/>
      <c r="F584" s="1"/>
      <c r="G584" s="2"/>
      <c r="H584" s="4"/>
      <c r="I584" s="5"/>
      <c r="J584" s="5"/>
      <c r="K584" s="257"/>
      <c r="L584" s="7"/>
      <c r="M584" s="2"/>
      <c r="N584" s="2"/>
    </row>
    <row r="585" spans="1:14" ht="12.75" customHeight="1" x14ac:dyDescent="0.2">
      <c r="A585" s="10"/>
      <c r="B585" s="1"/>
      <c r="C585" s="1"/>
      <c r="D585" s="1"/>
      <c r="E585" s="1"/>
      <c r="F585" s="1"/>
      <c r="G585" s="2"/>
      <c r="H585" s="4"/>
      <c r="I585" s="5"/>
      <c r="J585" s="5"/>
      <c r="K585" s="257"/>
      <c r="L585" s="7"/>
      <c r="M585" s="2"/>
      <c r="N585" s="2"/>
    </row>
    <row r="586" spans="1:14" ht="12.75" customHeight="1" x14ac:dyDescent="0.2">
      <c r="A586" s="10"/>
      <c r="B586" s="1"/>
      <c r="C586" s="1"/>
      <c r="D586" s="1"/>
      <c r="E586" s="1"/>
      <c r="F586" s="1"/>
      <c r="G586" s="2"/>
      <c r="H586" s="4"/>
      <c r="I586" s="5"/>
      <c r="J586" s="5"/>
      <c r="K586" s="257"/>
      <c r="L586" s="7"/>
      <c r="M586" s="2"/>
      <c r="N586" s="2"/>
    </row>
    <row r="587" spans="1:14" ht="12.75" customHeight="1" x14ac:dyDescent="0.2">
      <c r="A587" s="10"/>
      <c r="B587" s="1"/>
      <c r="C587" s="1"/>
      <c r="D587" s="1"/>
      <c r="E587" s="1"/>
      <c r="F587" s="1"/>
      <c r="G587" s="2"/>
      <c r="H587" s="4"/>
      <c r="I587" s="5"/>
      <c r="J587" s="5"/>
      <c r="K587" s="257"/>
      <c r="L587" s="7"/>
      <c r="M587" s="2"/>
      <c r="N587" s="2"/>
    </row>
    <row r="588" spans="1:14" ht="12.75" customHeight="1" x14ac:dyDescent="0.2">
      <c r="A588" s="10"/>
      <c r="B588" s="1"/>
      <c r="C588" s="1"/>
      <c r="D588" s="1"/>
      <c r="E588" s="1"/>
      <c r="F588" s="1"/>
      <c r="G588" s="2"/>
      <c r="H588" s="4"/>
      <c r="I588" s="5"/>
      <c r="J588" s="5"/>
      <c r="K588" s="257"/>
      <c r="L588" s="7"/>
      <c r="M588" s="2"/>
      <c r="N588" s="2"/>
    </row>
    <row r="589" spans="1:14" ht="12.75" customHeight="1" x14ac:dyDescent="0.2">
      <c r="A589" s="10"/>
      <c r="B589" s="1"/>
      <c r="C589" s="1"/>
      <c r="D589" s="1"/>
      <c r="E589" s="1"/>
      <c r="F589" s="1"/>
      <c r="G589" s="2"/>
      <c r="H589" s="4"/>
      <c r="I589" s="5"/>
      <c r="J589" s="5"/>
      <c r="K589" s="257"/>
      <c r="L589" s="7"/>
      <c r="M589" s="2"/>
      <c r="N589" s="2"/>
    </row>
    <row r="590" spans="1:14" ht="12.75" customHeight="1" x14ac:dyDescent="0.2">
      <c r="A590" s="10"/>
      <c r="B590" s="1"/>
      <c r="C590" s="1"/>
      <c r="D590" s="1"/>
      <c r="E590" s="1"/>
      <c r="F590" s="1"/>
      <c r="G590" s="2"/>
      <c r="H590" s="4"/>
      <c r="I590" s="5"/>
      <c r="J590" s="5"/>
      <c r="K590" s="257"/>
      <c r="L590" s="7"/>
      <c r="M590" s="2"/>
      <c r="N590" s="2"/>
    </row>
    <row r="591" spans="1:14" ht="12.75" customHeight="1" x14ac:dyDescent="0.2">
      <c r="A591" s="10"/>
      <c r="B591" s="1"/>
      <c r="C591" s="1"/>
      <c r="D591" s="1"/>
      <c r="E591" s="1"/>
      <c r="F591" s="1"/>
      <c r="G591" s="2"/>
      <c r="H591" s="4"/>
      <c r="I591" s="5"/>
      <c r="J591" s="5"/>
      <c r="K591" s="257"/>
      <c r="L591" s="7"/>
      <c r="M591" s="2"/>
      <c r="N591" s="2"/>
    </row>
    <row r="592" spans="1:14" ht="12.75" customHeight="1" x14ac:dyDescent="0.2">
      <c r="A592" s="10"/>
      <c r="B592" s="1"/>
      <c r="C592" s="1"/>
      <c r="D592" s="1"/>
      <c r="E592" s="1"/>
      <c r="F592" s="1"/>
      <c r="G592" s="2"/>
      <c r="H592" s="4"/>
      <c r="I592" s="5"/>
      <c r="J592" s="5"/>
      <c r="K592" s="257"/>
      <c r="L592" s="7"/>
      <c r="M592" s="2"/>
      <c r="N592" s="2"/>
    </row>
    <row r="593" spans="1:14" ht="12.75" customHeight="1" x14ac:dyDescent="0.2">
      <c r="A593" s="10"/>
      <c r="B593" s="1"/>
      <c r="C593" s="1"/>
      <c r="D593" s="1"/>
      <c r="E593" s="1"/>
      <c r="F593" s="1"/>
      <c r="G593" s="2"/>
      <c r="H593" s="4"/>
      <c r="I593" s="5"/>
      <c r="J593" s="5"/>
      <c r="K593" s="257"/>
      <c r="L593" s="7"/>
      <c r="M593" s="2"/>
      <c r="N593" s="2"/>
    </row>
    <row r="594" spans="1:14" ht="12.75" customHeight="1" x14ac:dyDescent="0.2">
      <c r="A594" s="10"/>
      <c r="B594" s="1"/>
      <c r="C594" s="1"/>
      <c r="D594" s="1"/>
      <c r="E594" s="1"/>
      <c r="F594" s="1"/>
      <c r="G594" s="2"/>
      <c r="H594" s="4"/>
      <c r="I594" s="5"/>
      <c r="J594" s="5"/>
      <c r="K594" s="257"/>
      <c r="L594" s="7"/>
      <c r="M594" s="2"/>
      <c r="N594" s="2"/>
    </row>
    <row r="595" spans="1:14" ht="12.75" customHeight="1" x14ac:dyDescent="0.2">
      <c r="A595" s="10"/>
      <c r="B595" s="1"/>
      <c r="C595" s="1"/>
      <c r="D595" s="1"/>
      <c r="E595" s="1"/>
      <c r="F595" s="1"/>
      <c r="G595" s="2"/>
      <c r="H595" s="4"/>
      <c r="I595" s="5"/>
      <c r="J595" s="5"/>
      <c r="K595" s="257"/>
      <c r="L595" s="7"/>
      <c r="M595" s="2"/>
      <c r="N595" s="2"/>
    </row>
    <row r="596" spans="1:14" ht="12.75" customHeight="1" x14ac:dyDescent="0.2">
      <c r="A596" s="10"/>
      <c r="B596" s="1"/>
      <c r="C596" s="1"/>
      <c r="D596" s="1"/>
      <c r="E596" s="1"/>
      <c r="F596" s="1"/>
      <c r="G596" s="2"/>
      <c r="H596" s="4"/>
      <c r="I596" s="5"/>
      <c r="J596" s="5"/>
      <c r="K596" s="257"/>
      <c r="L596" s="7"/>
      <c r="M596" s="2"/>
      <c r="N596" s="2"/>
    </row>
    <row r="597" spans="1:14" ht="12.75" customHeight="1" x14ac:dyDescent="0.2">
      <c r="A597" s="10"/>
      <c r="B597" s="1"/>
      <c r="C597" s="1"/>
      <c r="D597" s="1"/>
      <c r="E597" s="1"/>
      <c r="F597" s="1"/>
      <c r="G597" s="2"/>
      <c r="H597" s="4"/>
      <c r="I597" s="5"/>
      <c r="J597" s="5"/>
      <c r="K597" s="257"/>
      <c r="L597" s="7"/>
      <c r="M597" s="2"/>
      <c r="N597" s="2"/>
    </row>
    <row r="598" spans="1:14" ht="12.75" customHeight="1" x14ac:dyDescent="0.2">
      <c r="A598" s="10"/>
      <c r="B598" s="1"/>
      <c r="C598" s="1"/>
      <c r="D598" s="1"/>
      <c r="E598" s="1"/>
      <c r="F598" s="1"/>
      <c r="G598" s="2"/>
      <c r="H598" s="4"/>
      <c r="I598" s="5"/>
      <c r="J598" s="5"/>
      <c r="K598" s="257"/>
      <c r="L598" s="7"/>
      <c r="M598" s="2"/>
      <c r="N598" s="2"/>
    </row>
    <row r="599" spans="1:14" ht="12.75" customHeight="1" x14ac:dyDescent="0.2">
      <c r="A599" s="10"/>
      <c r="B599" s="1"/>
      <c r="C599" s="1"/>
      <c r="D599" s="1"/>
      <c r="E599" s="1"/>
      <c r="F599" s="1"/>
      <c r="G599" s="2"/>
      <c r="H599" s="4"/>
      <c r="I599" s="5"/>
      <c r="J599" s="5"/>
      <c r="K599" s="257"/>
      <c r="L599" s="7"/>
      <c r="M599" s="2"/>
      <c r="N599" s="2"/>
    </row>
    <row r="600" spans="1:14" ht="12.75" customHeight="1" x14ac:dyDescent="0.2">
      <c r="A600" s="10"/>
      <c r="B600" s="1"/>
      <c r="C600" s="1"/>
      <c r="D600" s="1"/>
      <c r="E600" s="1"/>
      <c r="F600" s="1"/>
      <c r="G600" s="2"/>
      <c r="H600" s="4"/>
      <c r="I600" s="5"/>
      <c r="J600" s="5"/>
      <c r="K600" s="257"/>
      <c r="L600" s="7"/>
      <c r="M600" s="2"/>
      <c r="N600" s="2"/>
    </row>
    <row r="601" spans="1:14" ht="12.75" customHeight="1" x14ac:dyDescent="0.2">
      <c r="A601" s="10"/>
      <c r="B601" s="1"/>
      <c r="C601" s="1"/>
      <c r="D601" s="1"/>
      <c r="E601" s="1"/>
      <c r="F601" s="1"/>
      <c r="G601" s="2"/>
      <c r="H601" s="4"/>
      <c r="I601" s="5"/>
      <c r="J601" s="5"/>
      <c r="K601" s="257"/>
      <c r="L601" s="7"/>
      <c r="M601" s="2"/>
      <c r="N601" s="2"/>
    </row>
    <row r="602" spans="1:14" ht="12.75" customHeight="1" x14ac:dyDescent="0.2">
      <c r="A602" s="10"/>
      <c r="B602" s="1"/>
      <c r="C602" s="1"/>
      <c r="D602" s="1"/>
      <c r="E602" s="1"/>
      <c r="F602" s="1"/>
      <c r="G602" s="2"/>
      <c r="H602" s="4"/>
      <c r="I602" s="5"/>
      <c r="J602" s="5"/>
      <c r="K602" s="257"/>
      <c r="L602" s="7"/>
      <c r="M602" s="2"/>
      <c r="N602" s="2"/>
    </row>
    <row r="603" spans="1:14" ht="12.75" customHeight="1" x14ac:dyDescent="0.2">
      <c r="A603" s="10"/>
      <c r="B603" s="1"/>
      <c r="C603" s="1"/>
      <c r="D603" s="1"/>
      <c r="E603" s="1"/>
      <c r="F603" s="1"/>
      <c r="G603" s="2"/>
      <c r="H603" s="4"/>
      <c r="I603" s="5"/>
      <c r="J603" s="5"/>
      <c r="K603" s="257"/>
      <c r="L603" s="7"/>
      <c r="M603" s="2"/>
      <c r="N603" s="2"/>
    </row>
    <row r="604" spans="1:14" ht="12.75" customHeight="1" x14ac:dyDescent="0.2">
      <c r="A604" s="10"/>
      <c r="B604" s="1"/>
      <c r="C604" s="1"/>
      <c r="D604" s="1"/>
      <c r="E604" s="1"/>
      <c r="F604" s="1"/>
      <c r="G604" s="2"/>
      <c r="H604" s="4"/>
      <c r="I604" s="5"/>
      <c r="J604" s="5"/>
      <c r="K604" s="257"/>
      <c r="L604" s="7"/>
      <c r="M604" s="2"/>
      <c r="N604" s="2"/>
    </row>
    <row r="605" spans="1:14" ht="12.75" customHeight="1" x14ac:dyDescent="0.2">
      <c r="A605" s="10"/>
      <c r="B605" s="1"/>
      <c r="C605" s="1"/>
      <c r="D605" s="1"/>
      <c r="E605" s="1"/>
      <c r="F605" s="1"/>
      <c r="G605" s="2"/>
      <c r="H605" s="4"/>
      <c r="I605" s="5"/>
      <c r="J605" s="5"/>
      <c r="K605" s="257"/>
      <c r="L605" s="7"/>
      <c r="M605" s="2"/>
      <c r="N605" s="2"/>
    </row>
    <row r="606" spans="1:14" ht="12.75" customHeight="1" x14ac:dyDescent="0.2">
      <c r="A606" s="10"/>
      <c r="B606" s="1"/>
      <c r="C606" s="1"/>
      <c r="D606" s="1"/>
      <c r="E606" s="1"/>
      <c r="F606" s="1"/>
      <c r="G606" s="2"/>
      <c r="H606" s="4"/>
      <c r="I606" s="5"/>
      <c r="J606" s="5"/>
      <c r="K606" s="257"/>
      <c r="L606" s="7"/>
      <c r="M606" s="2"/>
      <c r="N606" s="2"/>
    </row>
    <row r="607" spans="1:14" ht="12.75" customHeight="1" x14ac:dyDescent="0.2">
      <c r="A607" s="10"/>
      <c r="B607" s="1"/>
      <c r="C607" s="1"/>
      <c r="D607" s="1"/>
      <c r="E607" s="1"/>
      <c r="F607" s="1"/>
      <c r="G607" s="2"/>
      <c r="H607" s="4"/>
      <c r="I607" s="5"/>
      <c r="J607" s="5"/>
      <c r="K607" s="257"/>
      <c r="L607" s="7"/>
      <c r="M607" s="2"/>
      <c r="N607" s="2"/>
    </row>
    <row r="608" spans="1:14" ht="12.75" customHeight="1" x14ac:dyDescent="0.2">
      <c r="A608" s="10"/>
      <c r="B608" s="1"/>
      <c r="C608" s="1"/>
      <c r="D608" s="1"/>
      <c r="E608" s="1"/>
      <c r="F608" s="1"/>
      <c r="G608" s="2"/>
      <c r="H608" s="4"/>
      <c r="I608" s="5"/>
      <c r="J608" s="5"/>
      <c r="K608" s="257"/>
      <c r="L608" s="7"/>
      <c r="M608" s="2"/>
      <c r="N608" s="2"/>
    </row>
    <row r="609" spans="1:14" ht="12.75" customHeight="1" x14ac:dyDescent="0.2">
      <c r="A609" s="10"/>
      <c r="B609" s="1"/>
      <c r="C609" s="1"/>
      <c r="D609" s="1"/>
      <c r="E609" s="1"/>
      <c r="F609" s="1"/>
      <c r="G609" s="2"/>
      <c r="H609" s="4"/>
      <c r="I609" s="5"/>
      <c r="J609" s="5"/>
      <c r="K609" s="257"/>
      <c r="L609" s="7"/>
      <c r="M609" s="2"/>
      <c r="N609" s="2"/>
    </row>
    <row r="610" spans="1:14" ht="12.75" customHeight="1" x14ac:dyDescent="0.2">
      <c r="A610" s="10"/>
      <c r="B610" s="1"/>
      <c r="C610" s="1"/>
      <c r="D610" s="1"/>
      <c r="E610" s="1"/>
      <c r="F610" s="1"/>
      <c r="G610" s="2"/>
      <c r="H610" s="4"/>
      <c r="I610" s="5"/>
      <c r="J610" s="5"/>
      <c r="K610" s="257"/>
      <c r="L610" s="7"/>
      <c r="M610" s="2"/>
      <c r="N610" s="2"/>
    </row>
    <row r="611" spans="1:14" ht="12.75" customHeight="1" x14ac:dyDescent="0.2">
      <c r="A611" s="10"/>
      <c r="B611" s="1"/>
      <c r="C611" s="1"/>
      <c r="D611" s="1"/>
      <c r="E611" s="1"/>
      <c r="F611" s="1"/>
      <c r="G611" s="2"/>
      <c r="H611" s="4"/>
      <c r="I611" s="5"/>
      <c r="J611" s="5"/>
      <c r="K611" s="257"/>
      <c r="L611" s="7"/>
      <c r="M611" s="2"/>
      <c r="N611" s="2"/>
    </row>
    <row r="612" spans="1:14" ht="12.75" customHeight="1" x14ac:dyDescent="0.2">
      <c r="A612" s="10"/>
      <c r="B612" s="1"/>
      <c r="C612" s="1"/>
      <c r="D612" s="1"/>
      <c r="E612" s="1"/>
      <c r="F612" s="1"/>
      <c r="G612" s="2"/>
      <c r="H612" s="4"/>
      <c r="I612" s="5"/>
      <c r="J612" s="5"/>
      <c r="K612" s="257"/>
      <c r="L612" s="7"/>
      <c r="M612" s="2"/>
      <c r="N612" s="2"/>
    </row>
    <row r="613" spans="1:14" ht="12.75" customHeight="1" x14ac:dyDescent="0.2">
      <c r="A613" s="10"/>
      <c r="B613" s="1"/>
      <c r="C613" s="1"/>
      <c r="D613" s="1"/>
      <c r="E613" s="1"/>
      <c r="F613" s="1"/>
      <c r="G613" s="2"/>
      <c r="H613" s="4"/>
      <c r="I613" s="5"/>
      <c r="J613" s="5"/>
      <c r="K613" s="257"/>
      <c r="L613" s="7"/>
      <c r="M613" s="2"/>
      <c r="N613" s="2"/>
    </row>
    <row r="614" spans="1:14" ht="12.75" customHeight="1" x14ac:dyDescent="0.2">
      <c r="A614" s="10"/>
      <c r="B614" s="1"/>
      <c r="C614" s="1"/>
      <c r="D614" s="1"/>
      <c r="E614" s="1"/>
      <c r="F614" s="1"/>
      <c r="G614" s="2"/>
      <c r="H614" s="4"/>
      <c r="I614" s="5"/>
      <c r="J614" s="5"/>
      <c r="K614" s="257"/>
      <c r="L614" s="7"/>
      <c r="M614" s="2"/>
      <c r="N614" s="2"/>
    </row>
    <row r="615" spans="1:14" ht="12.75" customHeight="1" x14ac:dyDescent="0.2">
      <c r="A615" s="10"/>
      <c r="B615" s="1"/>
      <c r="C615" s="1"/>
      <c r="D615" s="1"/>
      <c r="E615" s="1"/>
      <c r="F615" s="1"/>
      <c r="G615" s="2"/>
      <c r="H615" s="4"/>
      <c r="I615" s="5"/>
      <c r="J615" s="5"/>
      <c r="K615" s="257"/>
      <c r="L615" s="7"/>
      <c r="M615" s="2"/>
      <c r="N615" s="2"/>
    </row>
    <row r="616" spans="1:14" ht="12.75" customHeight="1" x14ac:dyDescent="0.2">
      <c r="A616" s="10"/>
      <c r="B616" s="1"/>
      <c r="C616" s="1"/>
      <c r="D616" s="1"/>
      <c r="E616" s="1"/>
      <c r="F616" s="1"/>
      <c r="G616" s="2"/>
      <c r="H616" s="4"/>
      <c r="I616" s="5"/>
      <c r="J616" s="5"/>
      <c r="K616" s="257"/>
      <c r="L616" s="7"/>
      <c r="M616" s="2"/>
      <c r="N616" s="2"/>
    </row>
    <row r="617" spans="1:14" ht="12.75" customHeight="1" x14ac:dyDescent="0.2">
      <c r="A617" s="10"/>
      <c r="B617" s="1"/>
      <c r="C617" s="1"/>
      <c r="D617" s="1"/>
      <c r="E617" s="1"/>
      <c r="F617" s="1"/>
      <c r="G617" s="2"/>
      <c r="H617" s="4"/>
      <c r="I617" s="5"/>
      <c r="J617" s="5"/>
      <c r="K617" s="257"/>
      <c r="L617" s="7"/>
      <c r="M617" s="2"/>
      <c r="N617" s="2"/>
    </row>
    <row r="618" spans="1:14" ht="12.75" customHeight="1" x14ac:dyDescent="0.2">
      <c r="A618" s="10"/>
      <c r="B618" s="1"/>
      <c r="C618" s="1"/>
      <c r="D618" s="1"/>
      <c r="E618" s="1"/>
      <c r="F618" s="1"/>
      <c r="G618" s="2"/>
      <c r="H618" s="4"/>
      <c r="I618" s="5"/>
      <c r="J618" s="5"/>
      <c r="K618" s="257"/>
      <c r="L618" s="7"/>
      <c r="M618" s="2"/>
      <c r="N618" s="2"/>
    </row>
    <row r="619" spans="1:14" ht="12.75" customHeight="1" x14ac:dyDescent="0.2">
      <c r="A619" s="10"/>
      <c r="B619" s="1"/>
      <c r="C619" s="1"/>
      <c r="D619" s="1"/>
      <c r="E619" s="1"/>
      <c r="F619" s="1"/>
      <c r="G619" s="2"/>
      <c r="H619" s="4"/>
      <c r="I619" s="5"/>
      <c r="J619" s="5"/>
      <c r="K619" s="257"/>
      <c r="L619" s="7"/>
      <c r="M619" s="2"/>
      <c r="N619" s="2"/>
    </row>
    <row r="620" spans="1:14" ht="12.75" customHeight="1" x14ac:dyDescent="0.2">
      <c r="A620" s="10"/>
      <c r="B620" s="1"/>
      <c r="C620" s="1"/>
      <c r="D620" s="1"/>
      <c r="E620" s="1"/>
      <c r="F620" s="1"/>
      <c r="G620" s="2"/>
      <c r="H620" s="4"/>
      <c r="I620" s="5"/>
      <c r="J620" s="5"/>
      <c r="K620" s="257"/>
      <c r="L620" s="7"/>
      <c r="M620" s="2"/>
      <c r="N620" s="2"/>
    </row>
    <row r="621" spans="1:14" ht="12.75" customHeight="1" x14ac:dyDescent="0.2">
      <c r="A621" s="10"/>
      <c r="B621" s="1"/>
      <c r="C621" s="1"/>
      <c r="D621" s="1"/>
      <c r="E621" s="1"/>
      <c r="F621" s="1"/>
      <c r="G621" s="2"/>
      <c r="H621" s="4"/>
      <c r="I621" s="5"/>
      <c r="J621" s="5"/>
      <c r="K621" s="257"/>
      <c r="L621" s="7"/>
      <c r="M621" s="2"/>
      <c r="N621" s="2"/>
    </row>
    <row r="622" spans="1:14" ht="12.75" customHeight="1" x14ac:dyDescent="0.2">
      <c r="A622" s="10"/>
      <c r="B622" s="1"/>
      <c r="C622" s="1"/>
      <c r="D622" s="1"/>
      <c r="E622" s="1"/>
      <c r="F622" s="1"/>
      <c r="G622" s="2"/>
      <c r="H622" s="4"/>
      <c r="I622" s="5"/>
      <c r="J622" s="5"/>
      <c r="K622" s="257"/>
      <c r="L622" s="7"/>
      <c r="M622" s="2"/>
      <c r="N622" s="2"/>
    </row>
    <row r="623" spans="1:14" ht="12.75" customHeight="1" x14ac:dyDescent="0.2">
      <c r="A623" s="10"/>
      <c r="B623" s="1"/>
      <c r="C623" s="1"/>
      <c r="D623" s="1"/>
      <c r="E623" s="1"/>
      <c r="F623" s="1"/>
      <c r="G623" s="2"/>
      <c r="H623" s="4"/>
      <c r="I623" s="5"/>
      <c r="J623" s="5"/>
      <c r="K623" s="257"/>
      <c r="L623" s="7"/>
      <c r="M623" s="2"/>
      <c r="N623" s="2"/>
    </row>
    <row r="624" spans="1:14" ht="12.75" customHeight="1" x14ac:dyDescent="0.2">
      <c r="A624" s="10"/>
      <c r="B624" s="1"/>
      <c r="C624" s="1"/>
      <c r="D624" s="1"/>
      <c r="E624" s="1"/>
      <c r="F624" s="1"/>
      <c r="G624" s="2"/>
      <c r="H624" s="4"/>
      <c r="I624" s="5"/>
      <c r="J624" s="5"/>
      <c r="K624" s="257"/>
      <c r="L624" s="7"/>
      <c r="M624" s="2"/>
      <c r="N624" s="2"/>
    </row>
    <row r="625" spans="1:14" ht="12.75" customHeight="1" x14ac:dyDescent="0.2">
      <c r="A625" s="10"/>
      <c r="B625" s="1"/>
      <c r="C625" s="1"/>
      <c r="D625" s="1"/>
      <c r="E625" s="1"/>
      <c r="F625" s="1"/>
      <c r="G625" s="2"/>
      <c r="H625" s="4"/>
      <c r="I625" s="5"/>
      <c r="J625" s="5"/>
      <c r="K625" s="257"/>
      <c r="L625" s="7"/>
      <c r="M625" s="2"/>
      <c r="N625" s="2"/>
    </row>
    <row r="626" spans="1:14" ht="12.75" customHeight="1" x14ac:dyDescent="0.2">
      <c r="A626" s="10"/>
      <c r="B626" s="1"/>
      <c r="C626" s="1"/>
      <c r="D626" s="1"/>
      <c r="E626" s="1"/>
      <c r="F626" s="1"/>
      <c r="G626" s="2"/>
      <c r="H626" s="4"/>
      <c r="I626" s="5"/>
      <c r="J626" s="5"/>
      <c r="K626" s="257"/>
      <c r="L626" s="7"/>
      <c r="M626" s="2"/>
      <c r="N626" s="2"/>
    </row>
    <row r="627" spans="1:14" ht="12.75" customHeight="1" x14ac:dyDescent="0.2">
      <c r="A627" s="10"/>
      <c r="B627" s="1"/>
      <c r="C627" s="1"/>
      <c r="D627" s="1"/>
      <c r="E627" s="1"/>
      <c r="F627" s="1"/>
      <c r="G627" s="2"/>
      <c r="H627" s="4"/>
      <c r="I627" s="5"/>
      <c r="J627" s="5"/>
      <c r="K627" s="257"/>
      <c r="L627" s="7"/>
      <c r="M627" s="2"/>
      <c r="N627" s="2"/>
    </row>
    <row r="628" spans="1:14" ht="12.75" customHeight="1" x14ac:dyDescent="0.2">
      <c r="A628" s="10"/>
      <c r="B628" s="1"/>
      <c r="C628" s="1"/>
      <c r="D628" s="1"/>
      <c r="E628" s="1"/>
      <c r="F628" s="1"/>
      <c r="G628" s="2"/>
      <c r="H628" s="4"/>
      <c r="I628" s="5"/>
      <c r="J628" s="5"/>
      <c r="K628" s="257"/>
      <c r="L628" s="7"/>
      <c r="M628" s="2"/>
      <c r="N628" s="2"/>
    </row>
    <row r="629" spans="1:14" ht="12.75" customHeight="1" x14ac:dyDescent="0.2">
      <c r="A629" s="10"/>
      <c r="B629" s="1"/>
      <c r="C629" s="1"/>
      <c r="D629" s="1"/>
      <c r="E629" s="1"/>
      <c r="F629" s="1"/>
      <c r="G629" s="2"/>
      <c r="H629" s="4"/>
      <c r="I629" s="5"/>
      <c r="J629" s="5"/>
      <c r="K629" s="257"/>
      <c r="L629" s="7"/>
      <c r="M629" s="2"/>
      <c r="N629" s="2"/>
    </row>
    <row r="630" spans="1:14" ht="12.75" customHeight="1" x14ac:dyDescent="0.2">
      <c r="A630" s="10"/>
      <c r="B630" s="1"/>
      <c r="C630" s="1"/>
      <c r="D630" s="1"/>
      <c r="E630" s="1"/>
      <c r="F630" s="1"/>
      <c r="G630" s="2"/>
      <c r="H630" s="4"/>
      <c r="I630" s="5"/>
      <c r="J630" s="5"/>
      <c r="K630" s="257"/>
      <c r="L630" s="7"/>
      <c r="M630" s="2"/>
      <c r="N630" s="2"/>
    </row>
    <row r="631" spans="1:14" ht="12.75" customHeight="1" x14ac:dyDescent="0.2">
      <c r="A631" s="10"/>
      <c r="B631" s="1"/>
      <c r="C631" s="1"/>
      <c r="D631" s="1"/>
      <c r="E631" s="1"/>
      <c r="F631" s="1"/>
      <c r="G631" s="2"/>
      <c r="H631" s="4"/>
      <c r="I631" s="5"/>
      <c r="J631" s="5"/>
      <c r="K631" s="257"/>
      <c r="L631" s="7"/>
      <c r="M631" s="2"/>
      <c r="N631" s="2"/>
    </row>
    <row r="632" spans="1:14" ht="12.75" customHeight="1" x14ac:dyDescent="0.2">
      <c r="A632" s="10"/>
      <c r="B632" s="1"/>
      <c r="C632" s="1"/>
      <c r="D632" s="1"/>
      <c r="E632" s="1"/>
      <c r="F632" s="1"/>
      <c r="G632" s="2"/>
      <c r="H632" s="4"/>
      <c r="I632" s="5"/>
      <c r="J632" s="5"/>
      <c r="K632" s="257"/>
      <c r="L632" s="7"/>
      <c r="M632" s="2"/>
      <c r="N632" s="2"/>
    </row>
    <row r="633" spans="1:14" ht="12.75" customHeight="1" x14ac:dyDescent="0.2">
      <c r="A633" s="10"/>
      <c r="B633" s="1"/>
      <c r="C633" s="1"/>
      <c r="D633" s="1"/>
      <c r="E633" s="1"/>
      <c r="F633" s="1"/>
      <c r="G633" s="2"/>
      <c r="H633" s="4"/>
      <c r="I633" s="5"/>
      <c r="J633" s="5"/>
      <c r="K633" s="257"/>
      <c r="L633" s="7"/>
      <c r="M633" s="2"/>
      <c r="N633" s="2"/>
    </row>
    <row r="634" spans="1:14" ht="12.75" customHeight="1" x14ac:dyDescent="0.2">
      <c r="A634" s="10"/>
      <c r="B634" s="1"/>
      <c r="C634" s="1"/>
      <c r="D634" s="1"/>
      <c r="E634" s="1"/>
      <c r="F634" s="1"/>
      <c r="G634" s="2"/>
      <c r="H634" s="4"/>
      <c r="I634" s="5"/>
      <c r="J634" s="5"/>
      <c r="K634" s="257"/>
      <c r="L634" s="7"/>
      <c r="M634" s="2"/>
      <c r="N634" s="2"/>
    </row>
    <row r="635" spans="1:14" ht="12.75" customHeight="1" x14ac:dyDescent="0.2">
      <c r="A635" s="10"/>
      <c r="B635" s="1"/>
      <c r="C635" s="1"/>
      <c r="D635" s="1"/>
      <c r="E635" s="1"/>
      <c r="F635" s="1"/>
      <c r="G635" s="2"/>
      <c r="H635" s="4"/>
      <c r="I635" s="5"/>
      <c r="J635" s="5"/>
      <c r="K635" s="257"/>
      <c r="L635" s="7"/>
      <c r="M635" s="2"/>
      <c r="N635" s="2"/>
    </row>
    <row r="636" spans="1:14" ht="12.75" customHeight="1" x14ac:dyDescent="0.2">
      <c r="A636" s="10"/>
      <c r="B636" s="1"/>
      <c r="C636" s="1"/>
      <c r="D636" s="1"/>
      <c r="E636" s="1"/>
      <c r="F636" s="1"/>
      <c r="G636" s="2"/>
      <c r="H636" s="4"/>
      <c r="I636" s="5"/>
      <c r="J636" s="5"/>
      <c r="K636" s="257"/>
      <c r="L636" s="7"/>
      <c r="M636" s="2"/>
      <c r="N636" s="2"/>
    </row>
    <row r="637" spans="1:14" ht="12.75" customHeight="1" x14ac:dyDescent="0.2">
      <c r="A637" s="10"/>
      <c r="B637" s="1"/>
      <c r="C637" s="1"/>
      <c r="D637" s="1"/>
      <c r="E637" s="1"/>
      <c r="F637" s="1"/>
      <c r="G637" s="2"/>
      <c r="H637" s="4"/>
      <c r="I637" s="5"/>
      <c r="J637" s="5"/>
      <c r="K637" s="257"/>
      <c r="L637" s="7"/>
      <c r="M637" s="2"/>
      <c r="N637" s="2"/>
    </row>
    <row r="638" spans="1:14" ht="12.75" customHeight="1" x14ac:dyDescent="0.2">
      <c r="A638" s="10"/>
      <c r="B638" s="1"/>
      <c r="C638" s="1"/>
      <c r="D638" s="1"/>
      <c r="E638" s="1"/>
      <c r="F638" s="1"/>
      <c r="G638" s="2"/>
      <c r="H638" s="4"/>
      <c r="I638" s="5"/>
      <c r="J638" s="5"/>
      <c r="K638" s="257"/>
      <c r="L638" s="7"/>
      <c r="M638" s="2"/>
      <c r="N638" s="2"/>
    </row>
    <row r="639" spans="1:14" ht="12.75" customHeight="1" x14ac:dyDescent="0.2">
      <c r="A639" s="10"/>
      <c r="B639" s="1"/>
      <c r="C639" s="1"/>
      <c r="D639" s="1"/>
      <c r="E639" s="1"/>
      <c r="F639" s="1"/>
      <c r="G639" s="2"/>
      <c r="H639" s="4"/>
      <c r="I639" s="5"/>
      <c r="J639" s="5"/>
      <c r="K639" s="257"/>
      <c r="L639" s="7"/>
      <c r="M639" s="2"/>
      <c r="N639" s="2"/>
    </row>
    <row r="640" spans="1:14" ht="12.75" customHeight="1" x14ac:dyDescent="0.2">
      <c r="A640" s="10"/>
      <c r="B640" s="1"/>
      <c r="C640" s="1"/>
      <c r="D640" s="1"/>
      <c r="E640" s="1"/>
      <c r="F640" s="1"/>
      <c r="G640" s="2"/>
      <c r="H640" s="4"/>
      <c r="I640" s="5"/>
      <c r="J640" s="5"/>
      <c r="K640" s="257"/>
      <c r="L640" s="7"/>
      <c r="M640" s="2"/>
      <c r="N640" s="2"/>
    </row>
    <row r="641" spans="1:14" ht="12.75" customHeight="1" x14ac:dyDescent="0.2">
      <c r="A641" s="10"/>
      <c r="B641" s="1"/>
      <c r="C641" s="1"/>
      <c r="D641" s="1"/>
      <c r="E641" s="1"/>
      <c r="F641" s="1"/>
      <c r="G641" s="2"/>
      <c r="H641" s="4"/>
      <c r="I641" s="5"/>
      <c r="J641" s="5"/>
      <c r="K641" s="257"/>
      <c r="L641" s="7"/>
      <c r="M641" s="2"/>
      <c r="N641" s="2"/>
    </row>
    <row r="642" spans="1:14" ht="12.75" customHeight="1" x14ac:dyDescent="0.2">
      <c r="A642" s="10"/>
      <c r="B642" s="1"/>
      <c r="C642" s="1"/>
      <c r="D642" s="1"/>
      <c r="E642" s="1"/>
      <c r="F642" s="1"/>
      <c r="G642" s="2"/>
      <c r="H642" s="4"/>
      <c r="I642" s="5"/>
      <c r="J642" s="5"/>
      <c r="K642" s="257"/>
      <c r="L642" s="7"/>
      <c r="M642" s="2"/>
      <c r="N642" s="2"/>
    </row>
    <row r="643" spans="1:14" ht="12.75" customHeight="1" x14ac:dyDescent="0.2">
      <c r="A643" s="10"/>
      <c r="B643" s="1"/>
      <c r="C643" s="1"/>
      <c r="D643" s="1"/>
      <c r="E643" s="1"/>
      <c r="F643" s="1"/>
      <c r="G643" s="2"/>
      <c r="H643" s="4"/>
      <c r="I643" s="5"/>
      <c r="J643" s="5"/>
      <c r="K643" s="257"/>
      <c r="L643" s="7"/>
      <c r="M643" s="2"/>
      <c r="N643" s="2"/>
    </row>
    <row r="644" spans="1:14" ht="12.75" customHeight="1" x14ac:dyDescent="0.2">
      <c r="A644" s="10"/>
      <c r="B644" s="1"/>
      <c r="C644" s="1"/>
      <c r="D644" s="1"/>
      <c r="E644" s="1"/>
      <c r="F644" s="1"/>
      <c r="G644" s="2"/>
      <c r="H644" s="4"/>
      <c r="I644" s="5"/>
      <c r="J644" s="5"/>
      <c r="K644" s="257"/>
      <c r="L644" s="7"/>
      <c r="M644" s="2"/>
      <c r="N644" s="2"/>
    </row>
    <row r="645" spans="1:14" ht="12.75" customHeight="1" x14ac:dyDescent="0.2">
      <c r="A645" s="10"/>
      <c r="B645" s="1"/>
      <c r="C645" s="1"/>
      <c r="D645" s="1"/>
      <c r="E645" s="1"/>
      <c r="F645" s="1"/>
      <c r="G645" s="2"/>
      <c r="H645" s="4"/>
      <c r="I645" s="5"/>
      <c r="J645" s="5"/>
      <c r="K645" s="257"/>
      <c r="L645" s="7"/>
      <c r="M645" s="2"/>
      <c r="N645" s="2"/>
    </row>
    <row r="646" spans="1:14" ht="12.75" customHeight="1" x14ac:dyDescent="0.2">
      <c r="A646" s="10"/>
      <c r="B646" s="1"/>
      <c r="C646" s="1"/>
      <c r="D646" s="1"/>
      <c r="E646" s="1"/>
      <c r="F646" s="1"/>
      <c r="G646" s="2"/>
      <c r="H646" s="4"/>
      <c r="I646" s="5"/>
      <c r="J646" s="5"/>
      <c r="K646" s="257"/>
      <c r="L646" s="7"/>
      <c r="M646" s="2"/>
      <c r="N646" s="2"/>
    </row>
    <row r="647" spans="1:14" ht="12.75" customHeight="1" x14ac:dyDescent="0.2">
      <c r="A647" s="10"/>
      <c r="B647" s="1"/>
      <c r="C647" s="1"/>
      <c r="D647" s="1"/>
      <c r="E647" s="1"/>
      <c r="F647" s="1"/>
      <c r="G647" s="2"/>
      <c r="H647" s="4"/>
      <c r="I647" s="5"/>
      <c r="J647" s="5"/>
      <c r="K647" s="257"/>
      <c r="L647" s="7"/>
      <c r="M647" s="2"/>
      <c r="N647" s="2"/>
    </row>
    <row r="648" spans="1:14" ht="12.75" customHeight="1" x14ac:dyDescent="0.2">
      <c r="A648" s="10"/>
      <c r="B648" s="1"/>
      <c r="C648" s="1"/>
      <c r="D648" s="1"/>
      <c r="E648" s="1"/>
      <c r="F648" s="1"/>
      <c r="G648" s="2"/>
      <c r="H648" s="4"/>
      <c r="I648" s="5"/>
      <c r="J648" s="5"/>
      <c r="K648" s="257"/>
      <c r="L648" s="7"/>
      <c r="M648" s="2"/>
      <c r="N648" s="2"/>
    </row>
    <row r="649" spans="1:14" ht="12.75" customHeight="1" x14ac:dyDescent="0.2">
      <c r="A649" s="10"/>
      <c r="B649" s="1"/>
      <c r="C649" s="1"/>
      <c r="D649" s="1"/>
      <c r="E649" s="1"/>
      <c r="F649" s="1"/>
      <c r="G649" s="2"/>
      <c r="H649" s="4"/>
      <c r="I649" s="5"/>
      <c r="J649" s="5"/>
      <c r="K649" s="257"/>
      <c r="L649" s="7"/>
      <c r="M649" s="2"/>
      <c r="N649" s="2"/>
    </row>
    <row r="650" spans="1:14" ht="12.75" customHeight="1" x14ac:dyDescent="0.2">
      <c r="A650" s="10"/>
      <c r="B650" s="1"/>
      <c r="C650" s="1"/>
      <c r="D650" s="1"/>
      <c r="E650" s="1"/>
      <c r="F650" s="1"/>
      <c r="G650" s="2"/>
      <c r="H650" s="4"/>
      <c r="I650" s="5"/>
      <c r="J650" s="5"/>
      <c r="K650" s="257"/>
      <c r="L650" s="7"/>
      <c r="M650" s="2"/>
      <c r="N650" s="2"/>
    </row>
    <row r="651" spans="1:14" ht="12.75" customHeight="1" x14ac:dyDescent="0.2">
      <c r="A651" s="10"/>
      <c r="B651" s="1"/>
      <c r="C651" s="1"/>
      <c r="D651" s="1"/>
      <c r="E651" s="1"/>
      <c r="F651" s="1"/>
      <c r="G651" s="2"/>
      <c r="H651" s="4"/>
      <c r="I651" s="5"/>
      <c r="J651" s="5"/>
      <c r="K651" s="257"/>
      <c r="L651" s="7"/>
      <c r="M651" s="2"/>
      <c r="N651" s="2"/>
    </row>
    <row r="652" spans="1:14" ht="12.75" customHeight="1" x14ac:dyDescent="0.2">
      <c r="A652" s="10"/>
      <c r="B652" s="1"/>
      <c r="C652" s="1"/>
      <c r="D652" s="1"/>
      <c r="E652" s="1"/>
      <c r="F652" s="1"/>
      <c r="G652" s="2"/>
      <c r="H652" s="4"/>
      <c r="I652" s="5"/>
      <c r="J652" s="5"/>
      <c r="K652" s="257"/>
      <c r="L652" s="7"/>
      <c r="M652" s="2"/>
      <c r="N652" s="2"/>
    </row>
    <row r="653" spans="1:14" ht="12.75" customHeight="1" x14ac:dyDescent="0.2">
      <c r="A653" s="10"/>
      <c r="B653" s="1"/>
      <c r="C653" s="1"/>
      <c r="D653" s="1"/>
      <c r="E653" s="1"/>
      <c r="F653" s="1"/>
      <c r="G653" s="2"/>
      <c r="H653" s="4"/>
      <c r="I653" s="5"/>
      <c r="J653" s="5"/>
      <c r="K653" s="257"/>
      <c r="L653" s="7"/>
      <c r="M653" s="2"/>
      <c r="N653" s="2"/>
    </row>
    <row r="654" spans="1:14" ht="12.75" customHeight="1" x14ac:dyDescent="0.2">
      <c r="A654" s="10"/>
      <c r="B654" s="1"/>
      <c r="C654" s="1"/>
      <c r="D654" s="1"/>
      <c r="E654" s="1"/>
      <c r="F654" s="1"/>
      <c r="G654" s="2"/>
      <c r="H654" s="4"/>
      <c r="I654" s="5"/>
      <c r="J654" s="5"/>
      <c r="K654" s="257"/>
      <c r="L654" s="7"/>
      <c r="M654" s="2"/>
      <c r="N654" s="2"/>
    </row>
    <row r="655" spans="1:14" ht="12.75" customHeight="1" x14ac:dyDescent="0.2">
      <c r="A655" s="10"/>
      <c r="B655" s="1"/>
      <c r="C655" s="1"/>
      <c r="D655" s="1"/>
      <c r="E655" s="1"/>
      <c r="F655" s="1"/>
      <c r="G655" s="2"/>
      <c r="H655" s="4"/>
      <c r="I655" s="5"/>
      <c r="J655" s="5"/>
      <c r="K655" s="257"/>
      <c r="L655" s="7"/>
      <c r="M655" s="2"/>
      <c r="N655" s="2"/>
    </row>
    <row r="656" spans="1:14" ht="12.75" customHeight="1" x14ac:dyDescent="0.2">
      <c r="A656" s="10"/>
      <c r="B656" s="1"/>
      <c r="C656" s="1"/>
      <c r="D656" s="1"/>
      <c r="E656" s="1"/>
      <c r="F656" s="1"/>
      <c r="G656" s="2"/>
      <c r="H656" s="4"/>
      <c r="I656" s="5"/>
      <c r="J656" s="5"/>
      <c r="K656" s="257"/>
      <c r="L656" s="7"/>
      <c r="M656" s="2"/>
      <c r="N656" s="2"/>
    </row>
    <row r="657" spans="1:14" ht="12.75" customHeight="1" x14ac:dyDescent="0.2">
      <c r="A657" s="10"/>
      <c r="B657" s="1"/>
      <c r="C657" s="1"/>
      <c r="D657" s="1"/>
      <c r="E657" s="1"/>
      <c r="F657" s="1"/>
      <c r="G657" s="2"/>
      <c r="H657" s="4"/>
      <c r="I657" s="5"/>
      <c r="J657" s="5"/>
      <c r="K657" s="257"/>
      <c r="L657" s="7"/>
      <c r="M657" s="2"/>
      <c r="N657" s="2"/>
    </row>
    <row r="658" spans="1:14" ht="12.75" customHeight="1" x14ac:dyDescent="0.2">
      <c r="A658" s="10"/>
      <c r="B658" s="1"/>
      <c r="C658" s="1"/>
      <c r="D658" s="1"/>
      <c r="E658" s="1"/>
      <c r="F658" s="1"/>
      <c r="G658" s="2"/>
      <c r="H658" s="4"/>
      <c r="I658" s="5"/>
      <c r="J658" s="5"/>
      <c r="K658" s="257"/>
      <c r="L658" s="7"/>
      <c r="M658" s="2"/>
      <c r="N658" s="2"/>
    </row>
    <row r="659" spans="1:14" ht="12.75" customHeight="1" x14ac:dyDescent="0.2">
      <c r="A659" s="10"/>
      <c r="B659" s="1"/>
      <c r="C659" s="1"/>
      <c r="D659" s="1"/>
      <c r="E659" s="1"/>
      <c r="F659" s="1"/>
      <c r="G659" s="2"/>
      <c r="H659" s="4"/>
      <c r="I659" s="5"/>
      <c r="J659" s="5"/>
      <c r="K659" s="257"/>
      <c r="L659" s="7"/>
      <c r="M659" s="2"/>
      <c r="N659" s="2"/>
    </row>
    <row r="660" spans="1:14" ht="12.75" customHeight="1" x14ac:dyDescent="0.2">
      <c r="A660" s="10"/>
      <c r="B660" s="1"/>
      <c r="C660" s="1"/>
      <c r="D660" s="1"/>
      <c r="E660" s="1"/>
      <c r="F660" s="1"/>
      <c r="G660" s="2"/>
      <c r="H660" s="4"/>
      <c r="I660" s="5"/>
      <c r="J660" s="5"/>
      <c r="K660" s="257"/>
      <c r="L660" s="7"/>
      <c r="M660" s="2"/>
      <c r="N660" s="2"/>
    </row>
    <row r="661" spans="1:14" ht="12.75" customHeight="1" x14ac:dyDescent="0.2">
      <c r="A661" s="10"/>
      <c r="B661" s="1"/>
      <c r="C661" s="1"/>
      <c r="D661" s="1"/>
      <c r="E661" s="1"/>
      <c r="F661" s="1"/>
      <c r="G661" s="2"/>
      <c r="H661" s="4"/>
      <c r="I661" s="5"/>
      <c r="J661" s="5"/>
      <c r="K661" s="257"/>
      <c r="L661" s="7"/>
      <c r="M661" s="2"/>
      <c r="N661" s="2"/>
    </row>
    <row r="662" spans="1:14" ht="12.75" customHeight="1" x14ac:dyDescent="0.2">
      <c r="A662" s="10"/>
      <c r="B662" s="1"/>
      <c r="C662" s="1"/>
      <c r="D662" s="1"/>
      <c r="E662" s="1"/>
      <c r="F662" s="1"/>
      <c r="G662" s="2"/>
      <c r="H662" s="4"/>
      <c r="I662" s="5"/>
      <c r="J662" s="5"/>
      <c r="K662" s="257"/>
      <c r="L662" s="7"/>
      <c r="M662" s="2"/>
      <c r="N662" s="2"/>
    </row>
    <row r="663" spans="1:14" ht="12.75" customHeight="1" x14ac:dyDescent="0.2">
      <c r="A663" s="10"/>
      <c r="B663" s="1"/>
      <c r="C663" s="1"/>
      <c r="D663" s="1"/>
      <c r="E663" s="1"/>
      <c r="F663" s="1"/>
      <c r="G663" s="2"/>
      <c r="H663" s="4"/>
      <c r="I663" s="5"/>
      <c r="J663" s="5"/>
      <c r="K663" s="257"/>
      <c r="L663" s="7"/>
      <c r="M663" s="2"/>
      <c r="N663" s="2"/>
    </row>
    <row r="664" spans="1:14" ht="12.75" customHeight="1" x14ac:dyDescent="0.2">
      <c r="A664" s="10"/>
      <c r="B664" s="1"/>
      <c r="C664" s="1"/>
      <c r="D664" s="1"/>
      <c r="E664" s="1"/>
      <c r="F664" s="1"/>
      <c r="G664" s="2"/>
      <c r="H664" s="4"/>
      <c r="I664" s="5"/>
      <c r="J664" s="5"/>
      <c r="K664" s="257"/>
      <c r="L664" s="7"/>
      <c r="M664" s="2"/>
      <c r="N664" s="2"/>
    </row>
    <row r="665" spans="1:14" ht="12.75" customHeight="1" x14ac:dyDescent="0.2">
      <c r="A665" s="10"/>
      <c r="B665" s="1"/>
      <c r="C665" s="1"/>
      <c r="D665" s="1"/>
      <c r="E665" s="1"/>
      <c r="F665" s="1"/>
      <c r="G665" s="2"/>
      <c r="H665" s="4"/>
      <c r="I665" s="5"/>
      <c r="J665" s="5"/>
      <c r="K665" s="257"/>
      <c r="L665" s="7"/>
      <c r="M665" s="2"/>
      <c r="N665" s="2"/>
    </row>
    <row r="666" spans="1:14" ht="12.75" customHeight="1" x14ac:dyDescent="0.2">
      <c r="A666" s="10"/>
      <c r="B666" s="1"/>
      <c r="C666" s="1"/>
      <c r="D666" s="1"/>
      <c r="E666" s="1"/>
      <c r="F666" s="1"/>
      <c r="G666" s="2"/>
      <c r="H666" s="4"/>
      <c r="I666" s="5"/>
      <c r="J666" s="5"/>
      <c r="K666" s="257"/>
      <c r="L666" s="7"/>
      <c r="M666" s="2"/>
      <c r="N666" s="2"/>
    </row>
    <row r="667" spans="1:14" ht="12.75" customHeight="1" x14ac:dyDescent="0.2">
      <c r="A667" s="10"/>
      <c r="B667" s="1"/>
      <c r="C667" s="1"/>
      <c r="D667" s="1"/>
      <c r="E667" s="1"/>
      <c r="F667" s="1"/>
      <c r="G667" s="2"/>
      <c r="H667" s="4"/>
      <c r="I667" s="5"/>
      <c r="J667" s="5"/>
      <c r="K667" s="257"/>
      <c r="L667" s="7"/>
      <c r="M667" s="2"/>
      <c r="N667" s="2"/>
    </row>
    <row r="668" spans="1:14" ht="12.75" customHeight="1" x14ac:dyDescent="0.2">
      <c r="A668" s="10"/>
      <c r="B668" s="1"/>
      <c r="C668" s="1"/>
      <c r="D668" s="1"/>
      <c r="E668" s="1"/>
      <c r="F668" s="1"/>
      <c r="G668" s="2"/>
      <c r="H668" s="4"/>
      <c r="I668" s="5"/>
      <c r="J668" s="5"/>
      <c r="K668" s="257"/>
      <c r="L668" s="7"/>
      <c r="M668" s="2"/>
      <c r="N668" s="2"/>
    </row>
    <row r="669" spans="1:14" ht="12.75" customHeight="1" x14ac:dyDescent="0.2">
      <c r="A669" s="10"/>
      <c r="B669" s="1"/>
      <c r="C669" s="1"/>
      <c r="D669" s="1"/>
      <c r="E669" s="1"/>
      <c r="F669" s="1"/>
      <c r="G669" s="2"/>
      <c r="H669" s="4"/>
      <c r="I669" s="5"/>
      <c r="J669" s="5"/>
      <c r="K669" s="257"/>
      <c r="L669" s="7"/>
      <c r="M669" s="2"/>
      <c r="N669" s="2"/>
    </row>
    <row r="670" spans="1:14" ht="12.75" customHeight="1" x14ac:dyDescent="0.2">
      <c r="A670" s="10"/>
      <c r="B670" s="1"/>
      <c r="C670" s="1"/>
      <c r="D670" s="1"/>
      <c r="E670" s="1"/>
      <c r="F670" s="1"/>
      <c r="G670" s="2"/>
      <c r="H670" s="4"/>
      <c r="I670" s="5"/>
      <c r="J670" s="5"/>
      <c r="K670" s="257"/>
      <c r="L670" s="7"/>
      <c r="M670" s="2"/>
      <c r="N670" s="2"/>
    </row>
    <row r="671" spans="1:14" ht="12.75" customHeight="1" x14ac:dyDescent="0.2">
      <c r="A671" s="10"/>
      <c r="B671" s="1"/>
      <c r="C671" s="1"/>
      <c r="D671" s="1"/>
      <c r="E671" s="1"/>
      <c r="F671" s="1"/>
      <c r="G671" s="2"/>
      <c r="H671" s="4"/>
      <c r="I671" s="5"/>
      <c r="J671" s="5"/>
      <c r="K671" s="257"/>
      <c r="L671" s="7"/>
      <c r="M671" s="2"/>
      <c r="N671" s="2"/>
    </row>
    <row r="672" spans="1:14" ht="12.75" customHeight="1" x14ac:dyDescent="0.2">
      <c r="A672" s="10"/>
      <c r="B672" s="1"/>
      <c r="C672" s="1"/>
      <c r="D672" s="1"/>
      <c r="E672" s="1"/>
      <c r="F672" s="1"/>
      <c r="G672" s="2"/>
      <c r="H672" s="4"/>
      <c r="I672" s="5"/>
      <c r="J672" s="5"/>
      <c r="K672" s="257"/>
      <c r="L672" s="7"/>
      <c r="M672" s="2"/>
      <c r="N672" s="2"/>
    </row>
    <row r="673" spans="1:14" ht="12.75" customHeight="1" x14ac:dyDescent="0.2">
      <c r="A673" s="10"/>
      <c r="B673" s="1"/>
      <c r="C673" s="1"/>
      <c r="D673" s="1"/>
      <c r="E673" s="1"/>
      <c r="F673" s="1"/>
      <c r="G673" s="2"/>
      <c r="H673" s="4"/>
      <c r="I673" s="5"/>
      <c r="J673" s="5"/>
      <c r="K673" s="257"/>
      <c r="L673" s="7"/>
      <c r="M673" s="2"/>
      <c r="N673" s="2"/>
    </row>
    <row r="674" spans="1:14" ht="12.75" customHeight="1" x14ac:dyDescent="0.2">
      <c r="A674" s="10"/>
      <c r="B674" s="1"/>
      <c r="C674" s="1"/>
      <c r="D674" s="1"/>
      <c r="E674" s="1"/>
      <c r="F674" s="1"/>
      <c r="G674" s="2"/>
      <c r="H674" s="4"/>
      <c r="I674" s="5"/>
      <c r="J674" s="5"/>
      <c r="K674" s="257"/>
      <c r="L674" s="7"/>
      <c r="M674" s="2"/>
      <c r="N674" s="2"/>
    </row>
    <row r="675" spans="1:14" ht="12.75" customHeight="1" x14ac:dyDescent="0.2">
      <c r="A675" s="10"/>
      <c r="B675" s="1"/>
      <c r="C675" s="1"/>
      <c r="D675" s="1"/>
      <c r="E675" s="1"/>
      <c r="F675" s="1"/>
      <c r="G675" s="2"/>
      <c r="H675" s="4"/>
      <c r="I675" s="5"/>
      <c r="J675" s="5"/>
      <c r="K675" s="257"/>
      <c r="L675" s="7"/>
      <c r="M675" s="2"/>
      <c r="N675" s="2"/>
    </row>
    <row r="676" spans="1:14" ht="12.75" customHeight="1" x14ac:dyDescent="0.2">
      <c r="A676" s="10"/>
      <c r="B676" s="1"/>
      <c r="C676" s="1"/>
      <c r="D676" s="1"/>
      <c r="E676" s="1"/>
      <c r="F676" s="1"/>
      <c r="G676" s="2"/>
      <c r="H676" s="4"/>
      <c r="I676" s="5"/>
      <c r="J676" s="5"/>
      <c r="K676" s="257"/>
      <c r="L676" s="7"/>
      <c r="M676" s="2"/>
      <c r="N676" s="2"/>
    </row>
    <row r="677" spans="1:14" ht="12.75" customHeight="1" x14ac:dyDescent="0.2">
      <c r="A677" s="10"/>
      <c r="B677" s="1"/>
      <c r="C677" s="1"/>
      <c r="D677" s="1"/>
      <c r="E677" s="1"/>
      <c r="F677" s="1"/>
      <c r="G677" s="2"/>
      <c r="H677" s="4"/>
      <c r="I677" s="5"/>
      <c r="J677" s="5"/>
      <c r="K677" s="257"/>
      <c r="L677" s="7"/>
      <c r="M677" s="2"/>
      <c r="N677" s="2"/>
    </row>
    <row r="678" spans="1:14" ht="12.75" customHeight="1" x14ac:dyDescent="0.2">
      <c r="A678" s="10"/>
      <c r="B678" s="1"/>
      <c r="C678" s="1"/>
      <c r="D678" s="1"/>
      <c r="E678" s="1"/>
      <c r="F678" s="1"/>
      <c r="G678" s="2"/>
      <c r="H678" s="4"/>
      <c r="I678" s="5"/>
      <c r="J678" s="5"/>
      <c r="K678" s="257"/>
      <c r="L678" s="7"/>
      <c r="M678" s="2"/>
      <c r="N678" s="2"/>
    </row>
    <row r="679" spans="1:14" ht="12.75" customHeight="1" x14ac:dyDescent="0.2">
      <c r="A679" s="10"/>
      <c r="B679" s="1"/>
      <c r="C679" s="1"/>
      <c r="D679" s="1"/>
      <c r="E679" s="1"/>
      <c r="F679" s="1"/>
      <c r="G679" s="2"/>
      <c r="H679" s="4"/>
      <c r="I679" s="5"/>
      <c r="J679" s="5"/>
      <c r="K679" s="257"/>
      <c r="L679" s="7"/>
      <c r="M679" s="2"/>
      <c r="N679" s="2"/>
    </row>
    <row r="680" spans="1:14" ht="12.75" customHeight="1" x14ac:dyDescent="0.2">
      <c r="A680" s="10"/>
      <c r="B680" s="1"/>
      <c r="C680" s="1"/>
      <c r="D680" s="1"/>
      <c r="E680" s="1"/>
      <c r="F680" s="1"/>
      <c r="G680" s="2"/>
      <c r="H680" s="4"/>
      <c r="I680" s="5"/>
      <c r="J680" s="5"/>
      <c r="K680" s="257"/>
      <c r="L680" s="7"/>
      <c r="M680" s="2"/>
      <c r="N680" s="2"/>
    </row>
    <row r="681" spans="1:14" ht="12.75" customHeight="1" x14ac:dyDescent="0.2">
      <c r="A681" s="10"/>
      <c r="B681" s="1"/>
      <c r="C681" s="1"/>
      <c r="D681" s="1"/>
      <c r="E681" s="1"/>
      <c r="F681" s="1"/>
      <c r="G681" s="2"/>
      <c r="H681" s="4"/>
      <c r="I681" s="5"/>
      <c r="J681" s="5"/>
      <c r="K681" s="257"/>
      <c r="L681" s="7"/>
      <c r="M681" s="2"/>
      <c r="N681" s="2"/>
    </row>
    <row r="682" spans="1:14" ht="12.75" customHeight="1" x14ac:dyDescent="0.2">
      <c r="A682" s="10"/>
      <c r="B682" s="1"/>
      <c r="C682" s="1"/>
      <c r="D682" s="1"/>
      <c r="E682" s="1"/>
      <c r="F682" s="1"/>
      <c r="G682" s="2"/>
      <c r="H682" s="4"/>
      <c r="I682" s="5"/>
      <c r="J682" s="5"/>
      <c r="K682" s="257"/>
      <c r="L682" s="7"/>
      <c r="M682" s="2"/>
      <c r="N682" s="2"/>
    </row>
    <row r="683" spans="1:14" ht="12.75" customHeight="1" x14ac:dyDescent="0.2">
      <c r="A683" s="10"/>
      <c r="B683" s="1"/>
      <c r="C683" s="1"/>
      <c r="D683" s="1"/>
      <c r="E683" s="1"/>
      <c r="F683" s="1"/>
      <c r="G683" s="2"/>
      <c r="H683" s="4"/>
      <c r="I683" s="5"/>
      <c r="J683" s="5"/>
      <c r="K683" s="257"/>
      <c r="L683" s="7"/>
      <c r="M683" s="2"/>
      <c r="N683" s="2"/>
    </row>
    <row r="684" spans="1:14" ht="12.75" customHeight="1" x14ac:dyDescent="0.2">
      <c r="A684" s="10"/>
      <c r="B684" s="1"/>
      <c r="C684" s="1"/>
      <c r="D684" s="1"/>
      <c r="E684" s="1"/>
      <c r="F684" s="1"/>
      <c r="G684" s="2"/>
      <c r="H684" s="4"/>
      <c r="I684" s="5"/>
      <c r="J684" s="5"/>
      <c r="K684" s="257"/>
      <c r="L684" s="7"/>
      <c r="M684" s="2"/>
      <c r="N684" s="2"/>
    </row>
    <row r="685" spans="1:14" ht="12.75" customHeight="1" x14ac:dyDescent="0.2">
      <c r="A685" s="10"/>
      <c r="B685" s="1"/>
      <c r="C685" s="1"/>
      <c r="D685" s="1"/>
      <c r="E685" s="1"/>
      <c r="F685" s="1"/>
      <c r="G685" s="2"/>
      <c r="H685" s="4"/>
      <c r="I685" s="5"/>
      <c r="J685" s="5"/>
      <c r="K685" s="257"/>
      <c r="L685" s="7"/>
      <c r="M685" s="2"/>
      <c r="N685" s="2"/>
    </row>
    <row r="686" spans="1:14" ht="12.75" customHeight="1" x14ac:dyDescent="0.2">
      <c r="A686" s="10"/>
      <c r="B686" s="1"/>
      <c r="C686" s="1"/>
      <c r="D686" s="1"/>
      <c r="E686" s="1"/>
      <c r="F686" s="1"/>
      <c r="G686" s="2"/>
      <c r="H686" s="4"/>
      <c r="I686" s="5"/>
      <c r="J686" s="5"/>
      <c r="K686" s="257"/>
      <c r="L686" s="7"/>
      <c r="M686" s="2"/>
      <c r="N686" s="2"/>
    </row>
    <row r="687" spans="1:14" ht="12.75" customHeight="1" x14ac:dyDescent="0.2">
      <c r="A687" s="10"/>
      <c r="B687" s="1"/>
      <c r="C687" s="1"/>
      <c r="D687" s="1"/>
      <c r="E687" s="1"/>
      <c r="F687" s="1"/>
      <c r="G687" s="2"/>
      <c r="H687" s="4"/>
      <c r="I687" s="5"/>
      <c r="J687" s="5"/>
      <c r="K687" s="257"/>
      <c r="L687" s="7"/>
      <c r="M687" s="2"/>
      <c r="N687" s="2"/>
    </row>
    <row r="688" spans="1:14" ht="12.75" customHeight="1" x14ac:dyDescent="0.2">
      <c r="A688" s="10"/>
      <c r="B688" s="1"/>
      <c r="C688" s="1"/>
      <c r="D688" s="1"/>
      <c r="E688" s="1"/>
      <c r="F688" s="1"/>
      <c r="G688" s="2"/>
      <c r="H688" s="4"/>
      <c r="I688" s="5"/>
      <c r="J688" s="5"/>
      <c r="K688" s="257"/>
      <c r="L688" s="7"/>
      <c r="M688" s="2"/>
      <c r="N688" s="2"/>
    </row>
    <row r="689" spans="1:14" ht="12.75" customHeight="1" x14ac:dyDescent="0.2">
      <c r="A689" s="10"/>
      <c r="B689" s="1"/>
      <c r="C689" s="1"/>
      <c r="D689" s="1"/>
      <c r="E689" s="1"/>
      <c r="F689" s="1"/>
      <c r="G689" s="2"/>
      <c r="H689" s="4"/>
      <c r="I689" s="5"/>
      <c r="J689" s="5"/>
      <c r="K689" s="257"/>
      <c r="L689" s="7"/>
      <c r="M689" s="2"/>
      <c r="N689" s="2"/>
    </row>
    <row r="690" spans="1:14" ht="12.75" customHeight="1" x14ac:dyDescent="0.2">
      <c r="A690" s="10"/>
      <c r="B690" s="1"/>
      <c r="C690" s="1"/>
      <c r="D690" s="1"/>
      <c r="E690" s="1"/>
      <c r="F690" s="1"/>
      <c r="G690" s="2"/>
      <c r="H690" s="4"/>
      <c r="I690" s="5"/>
      <c r="J690" s="5"/>
      <c r="K690" s="257"/>
      <c r="L690" s="7"/>
      <c r="M690" s="2"/>
      <c r="N690" s="2"/>
    </row>
    <row r="691" spans="1:14" ht="12.75" customHeight="1" x14ac:dyDescent="0.2">
      <c r="A691" s="10"/>
      <c r="B691" s="1"/>
      <c r="C691" s="1"/>
      <c r="D691" s="1"/>
      <c r="E691" s="1"/>
      <c r="F691" s="1"/>
      <c r="G691" s="2"/>
      <c r="H691" s="4"/>
      <c r="I691" s="5"/>
      <c r="J691" s="5"/>
      <c r="K691" s="257"/>
      <c r="L691" s="7"/>
      <c r="M691" s="2"/>
      <c r="N691" s="2"/>
    </row>
    <row r="692" spans="1:14" ht="12.75" customHeight="1" x14ac:dyDescent="0.2">
      <c r="A692" s="10"/>
      <c r="B692" s="1"/>
      <c r="C692" s="1"/>
      <c r="D692" s="1"/>
      <c r="E692" s="1"/>
      <c r="F692" s="1"/>
      <c r="G692" s="2"/>
      <c r="H692" s="4"/>
      <c r="I692" s="5"/>
      <c r="J692" s="5"/>
      <c r="K692" s="257"/>
      <c r="L692" s="7"/>
      <c r="M692" s="2"/>
      <c r="N692" s="2"/>
    </row>
    <row r="693" spans="1:14" ht="12.75" customHeight="1" x14ac:dyDescent="0.2">
      <c r="A693" s="10"/>
      <c r="B693" s="1"/>
      <c r="C693" s="1"/>
      <c r="D693" s="1"/>
      <c r="E693" s="1"/>
      <c r="F693" s="1"/>
      <c r="G693" s="2"/>
      <c r="H693" s="4"/>
      <c r="I693" s="5"/>
      <c r="J693" s="5"/>
      <c r="K693" s="257"/>
      <c r="L693" s="7"/>
      <c r="M693" s="2"/>
      <c r="N693" s="2"/>
    </row>
    <row r="694" spans="1:14" ht="12.75" customHeight="1" x14ac:dyDescent="0.2">
      <c r="A694" s="10"/>
      <c r="B694" s="1"/>
      <c r="C694" s="1"/>
      <c r="D694" s="1"/>
      <c r="E694" s="1"/>
      <c r="F694" s="1"/>
      <c r="G694" s="2"/>
      <c r="H694" s="4"/>
      <c r="I694" s="5"/>
      <c r="J694" s="5"/>
      <c r="K694" s="257"/>
      <c r="L694" s="7"/>
      <c r="M694" s="2"/>
      <c r="N694" s="2"/>
    </row>
    <row r="695" spans="1:14" ht="12.75" customHeight="1" x14ac:dyDescent="0.2">
      <c r="A695" s="10"/>
      <c r="B695" s="1"/>
      <c r="C695" s="1"/>
      <c r="D695" s="1"/>
      <c r="E695" s="1"/>
      <c r="F695" s="1"/>
      <c r="G695" s="2"/>
      <c r="H695" s="4"/>
      <c r="I695" s="5"/>
      <c r="J695" s="5"/>
      <c r="K695" s="257"/>
      <c r="L695" s="7"/>
      <c r="M695" s="2"/>
      <c r="N695" s="2"/>
    </row>
    <row r="696" spans="1:14" ht="12.75" customHeight="1" x14ac:dyDescent="0.2">
      <c r="A696" s="10"/>
      <c r="B696" s="1"/>
      <c r="C696" s="1"/>
      <c r="D696" s="1"/>
      <c r="E696" s="1"/>
      <c r="F696" s="1"/>
      <c r="G696" s="2"/>
      <c r="H696" s="4"/>
      <c r="I696" s="5"/>
      <c r="J696" s="5"/>
      <c r="K696" s="257"/>
      <c r="L696" s="7"/>
      <c r="M696" s="2"/>
      <c r="N696" s="2"/>
    </row>
    <row r="697" spans="1:14" ht="12.75" customHeight="1" x14ac:dyDescent="0.2">
      <c r="A697" s="10"/>
      <c r="B697" s="1"/>
      <c r="C697" s="1"/>
      <c r="D697" s="1"/>
      <c r="E697" s="1"/>
      <c r="F697" s="1"/>
      <c r="G697" s="2"/>
      <c r="H697" s="4"/>
      <c r="I697" s="5"/>
      <c r="J697" s="5"/>
      <c r="K697" s="257"/>
      <c r="L697" s="7"/>
      <c r="M697" s="2"/>
      <c r="N697" s="2"/>
    </row>
    <row r="698" spans="1:14" ht="12.75" customHeight="1" x14ac:dyDescent="0.2">
      <c r="A698" s="10"/>
      <c r="B698" s="1"/>
      <c r="C698" s="1"/>
      <c r="D698" s="1"/>
      <c r="E698" s="1"/>
      <c r="F698" s="1"/>
      <c r="G698" s="2"/>
      <c r="H698" s="4"/>
      <c r="I698" s="5"/>
      <c r="J698" s="5"/>
      <c r="K698" s="257"/>
      <c r="L698" s="7"/>
      <c r="M698" s="2"/>
      <c r="N698" s="2"/>
    </row>
    <row r="699" spans="1:14" ht="12.75" customHeight="1" x14ac:dyDescent="0.2">
      <c r="A699" s="10"/>
      <c r="B699" s="1"/>
      <c r="C699" s="1"/>
      <c r="D699" s="1"/>
      <c r="E699" s="1"/>
      <c r="F699" s="1"/>
      <c r="G699" s="2"/>
      <c r="H699" s="4"/>
      <c r="I699" s="5"/>
      <c r="J699" s="5"/>
      <c r="K699" s="257"/>
      <c r="L699" s="7"/>
      <c r="M699" s="2"/>
      <c r="N699" s="2"/>
    </row>
    <row r="700" spans="1:14" ht="12.75" customHeight="1" x14ac:dyDescent="0.2">
      <c r="A700" s="10"/>
      <c r="B700" s="1"/>
      <c r="C700" s="1"/>
      <c r="D700" s="1"/>
      <c r="E700" s="1"/>
      <c r="F700" s="1"/>
      <c r="G700" s="2"/>
      <c r="H700" s="4"/>
      <c r="I700" s="5"/>
      <c r="J700" s="5"/>
      <c r="K700" s="257"/>
      <c r="L700" s="7"/>
      <c r="M700" s="2"/>
      <c r="N700" s="2"/>
    </row>
    <row r="701" spans="1:14" ht="12.75" customHeight="1" x14ac:dyDescent="0.2">
      <c r="A701" s="10"/>
      <c r="B701" s="1"/>
      <c r="C701" s="1"/>
      <c r="D701" s="1"/>
      <c r="E701" s="1"/>
      <c r="F701" s="1"/>
      <c r="G701" s="2"/>
      <c r="H701" s="4"/>
      <c r="I701" s="5"/>
      <c r="J701" s="5"/>
      <c r="K701" s="257"/>
      <c r="L701" s="7"/>
      <c r="M701" s="2"/>
      <c r="N701" s="2"/>
    </row>
    <row r="702" spans="1:14" ht="12.75" customHeight="1" x14ac:dyDescent="0.2">
      <c r="A702" s="10"/>
      <c r="B702" s="1"/>
      <c r="C702" s="1"/>
      <c r="D702" s="1"/>
      <c r="E702" s="1"/>
      <c r="F702" s="1"/>
      <c r="G702" s="2"/>
      <c r="H702" s="4"/>
      <c r="I702" s="5"/>
      <c r="J702" s="5"/>
      <c r="K702" s="257"/>
      <c r="L702" s="7"/>
      <c r="M702" s="2"/>
      <c r="N702" s="2"/>
    </row>
    <row r="703" spans="1:14" ht="12.75" customHeight="1" x14ac:dyDescent="0.2">
      <c r="A703" s="10"/>
      <c r="B703" s="1"/>
      <c r="C703" s="1"/>
      <c r="D703" s="1"/>
      <c r="E703" s="1"/>
      <c r="F703" s="1"/>
      <c r="G703" s="2"/>
      <c r="H703" s="4"/>
      <c r="I703" s="5"/>
      <c r="J703" s="5"/>
      <c r="K703" s="257"/>
      <c r="L703" s="7"/>
      <c r="M703" s="2"/>
      <c r="N703" s="2"/>
    </row>
    <row r="704" spans="1:14" ht="12.75" customHeight="1" x14ac:dyDescent="0.2">
      <c r="A704" s="10"/>
      <c r="B704" s="1"/>
      <c r="C704" s="1"/>
      <c r="D704" s="1"/>
      <c r="E704" s="1"/>
      <c r="F704" s="1"/>
      <c r="G704" s="2"/>
      <c r="H704" s="4"/>
      <c r="I704" s="5"/>
      <c r="J704" s="5"/>
      <c r="K704" s="257"/>
      <c r="L704" s="7"/>
      <c r="M704" s="2"/>
      <c r="N704" s="2"/>
    </row>
    <row r="705" spans="1:14" ht="12.75" customHeight="1" x14ac:dyDescent="0.2">
      <c r="A705" s="10"/>
      <c r="B705" s="1"/>
      <c r="C705" s="1"/>
      <c r="D705" s="1"/>
      <c r="E705" s="1"/>
      <c r="F705" s="1"/>
      <c r="G705" s="2"/>
      <c r="H705" s="4"/>
      <c r="I705" s="5"/>
      <c r="J705" s="5"/>
      <c r="K705" s="257"/>
      <c r="L705" s="7"/>
      <c r="M705" s="2"/>
      <c r="N705" s="2"/>
    </row>
    <row r="706" spans="1:14" ht="12.75" customHeight="1" x14ac:dyDescent="0.2">
      <c r="A706" s="10"/>
      <c r="B706" s="1"/>
      <c r="C706" s="1"/>
      <c r="D706" s="1"/>
      <c r="E706" s="1"/>
      <c r="F706" s="1"/>
      <c r="G706" s="2"/>
      <c r="H706" s="4"/>
      <c r="I706" s="5"/>
      <c r="J706" s="5"/>
      <c r="K706" s="257"/>
      <c r="L706" s="7"/>
      <c r="M706" s="2"/>
      <c r="N706" s="2"/>
    </row>
    <row r="707" spans="1:14" ht="12.75" customHeight="1" x14ac:dyDescent="0.2">
      <c r="A707" s="10"/>
      <c r="B707" s="1"/>
      <c r="C707" s="1"/>
      <c r="D707" s="1"/>
      <c r="E707" s="1"/>
      <c r="F707" s="1"/>
      <c r="G707" s="2"/>
      <c r="H707" s="4"/>
      <c r="I707" s="5"/>
      <c r="J707" s="5"/>
      <c r="K707" s="257"/>
      <c r="L707" s="7"/>
      <c r="M707" s="2"/>
      <c r="N707" s="2"/>
    </row>
    <row r="708" spans="1:14" ht="12.75" customHeight="1" x14ac:dyDescent="0.2">
      <c r="A708" s="10"/>
      <c r="B708" s="1"/>
      <c r="C708" s="1"/>
      <c r="D708" s="1"/>
      <c r="E708" s="1"/>
      <c r="F708" s="1"/>
      <c r="G708" s="2"/>
      <c r="H708" s="4"/>
      <c r="I708" s="5"/>
      <c r="J708" s="5"/>
      <c r="K708" s="257"/>
      <c r="L708" s="7"/>
      <c r="M708" s="2"/>
      <c r="N708" s="2"/>
    </row>
    <row r="709" spans="1:14" ht="12.75" customHeight="1" x14ac:dyDescent="0.2">
      <c r="A709" s="10"/>
      <c r="B709" s="1"/>
      <c r="C709" s="1"/>
      <c r="D709" s="1"/>
      <c r="E709" s="1"/>
      <c r="F709" s="1"/>
      <c r="G709" s="2"/>
      <c r="H709" s="4"/>
      <c r="I709" s="5"/>
      <c r="J709" s="5"/>
      <c r="K709" s="257"/>
      <c r="L709" s="7"/>
      <c r="M709" s="2"/>
      <c r="N709" s="2"/>
    </row>
    <row r="710" spans="1:14" ht="12.75" customHeight="1" x14ac:dyDescent="0.2">
      <c r="A710" s="10"/>
      <c r="B710" s="1"/>
      <c r="C710" s="1"/>
      <c r="D710" s="1"/>
      <c r="E710" s="1"/>
      <c r="F710" s="1"/>
      <c r="G710" s="2"/>
      <c r="H710" s="4"/>
      <c r="I710" s="5"/>
      <c r="J710" s="5"/>
      <c r="K710" s="257"/>
      <c r="L710" s="7"/>
      <c r="M710" s="2"/>
      <c r="N710" s="2"/>
    </row>
    <row r="711" spans="1:14" ht="12.75" customHeight="1" x14ac:dyDescent="0.2">
      <c r="A711" s="10"/>
      <c r="B711" s="1"/>
      <c r="C711" s="1"/>
      <c r="D711" s="1"/>
      <c r="E711" s="1"/>
      <c r="F711" s="1"/>
      <c r="G711" s="2"/>
      <c r="H711" s="4"/>
      <c r="I711" s="5"/>
      <c r="J711" s="5"/>
      <c r="K711" s="257"/>
      <c r="L711" s="7"/>
      <c r="M711" s="2"/>
      <c r="N711" s="2"/>
    </row>
    <row r="712" spans="1:14" ht="12.75" customHeight="1" x14ac:dyDescent="0.2">
      <c r="A712" s="10"/>
      <c r="B712" s="1"/>
      <c r="C712" s="1"/>
      <c r="D712" s="1"/>
      <c r="E712" s="1"/>
      <c r="F712" s="1"/>
      <c r="G712" s="2"/>
      <c r="H712" s="4"/>
      <c r="I712" s="5"/>
      <c r="J712" s="5"/>
      <c r="K712" s="257"/>
      <c r="L712" s="7"/>
      <c r="M712" s="2"/>
      <c r="N712" s="2"/>
    </row>
    <row r="713" spans="1:14" ht="12.75" customHeight="1" x14ac:dyDescent="0.2">
      <c r="A713" s="10"/>
      <c r="B713" s="1"/>
      <c r="C713" s="1"/>
      <c r="D713" s="1"/>
      <c r="E713" s="1"/>
      <c r="F713" s="1"/>
      <c r="G713" s="2"/>
      <c r="H713" s="4"/>
      <c r="I713" s="5"/>
      <c r="J713" s="5"/>
      <c r="K713" s="257"/>
      <c r="L713" s="7"/>
      <c r="M713" s="2"/>
      <c r="N713" s="2"/>
    </row>
    <row r="714" spans="1:14" ht="12.75" customHeight="1" x14ac:dyDescent="0.2">
      <c r="A714" s="10"/>
      <c r="B714" s="1"/>
      <c r="C714" s="1"/>
      <c r="D714" s="1"/>
      <c r="E714" s="1"/>
      <c r="F714" s="1"/>
      <c r="G714" s="2"/>
      <c r="H714" s="4"/>
      <c r="I714" s="5"/>
      <c r="J714" s="5"/>
      <c r="K714" s="257"/>
      <c r="L714" s="7"/>
      <c r="M714" s="2"/>
      <c r="N714" s="2"/>
    </row>
    <row r="715" spans="1:14" ht="12.75" customHeight="1" x14ac:dyDescent="0.2">
      <c r="A715" s="10"/>
      <c r="B715" s="1"/>
      <c r="C715" s="1"/>
      <c r="D715" s="1"/>
      <c r="E715" s="1"/>
      <c r="F715" s="1"/>
      <c r="G715" s="2"/>
      <c r="H715" s="4"/>
      <c r="I715" s="5"/>
      <c r="J715" s="5"/>
      <c r="K715" s="257"/>
      <c r="L715" s="7"/>
      <c r="M715" s="2"/>
      <c r="N715" s="2"/>
    </row>
    <row r="716" spans="1:14" ht="12.75" customHeight="1" x14ac:dyDescent="0.2">
      <c r="A716" s="10"/>
      <c r="B716" s="1"/>
      <c r="C716" s="1"/>
      <c r="D716" s="1"/>
      <c r="E716" s="1"/>
      <c r="F716" s="1"/>
      <c r="G716" s="2"/>
      <c r="H716" s="4"/>
      <c r="I716" s="5"/>
      <c r="J716" s="5"/>
      <c r="K716" s="257"/>
      <c r="L716" s="7"/>
      <c r="M716" s="2"/>
      <c r="N716" s="2"/>
    </row>
    <row r="717" spans="1:14" ht="12.75" customHeight="1" x14ac:dyDescent="0.2">
      <c r="A717" s="10"/>
      <c r="B717" s="1"/>
      <c r="C717" s="1"/>
      <c r="D717" s="1"/>
      <c r="E717" s="1"/>
      <c r="F717" s="1"/>
      <c r="G717" s="2"/>
      <c r="H717" s="4"/>
      <c r="I717" s="5"/>
      <c r="J717" s="5"/>
      <c r="K717" s="257"/>
      <c r="L717" s="7"/>
      <c r="M717" s="2"/>
      <c r="N717" s="2"/>
    </row>
    <row r="718" spans="1:14" ht="12.75" customHeight="1" x14ac:dyDescent="0.2">
      <c r="A718" s="10"/>
      <c r="B718" s="1"/>
      <c r="C718" s="1"/>
      <c r="D718" s="1"/>
      <c r="E718" s="1"/>
      <c r="F718" s="1"/>
      <c r="G718" s="2"/>
      <c r="H718" s="4"/>
      <c r="I718" s="5"/>
      <c r="J718" s="5"/>
      <c r="K718" s="257"/>
      <c r="L718" s="7"/>
      <c r="M718" s="2"/>
      <c r="N718" s="2"/>
    </row>
    <row r="719" spans="1:14" ht="12.75" customHeight="1" x14ac:dyDescent="0.2">
      <c r="A719" s="10"/>
      <c r="B719" s="1"/>
      <c r="C719" s="1"/>
      <c r="D719" s="1"/>
      <c r="E719" s="1"/>
      <c r="F719" s="1"/>
      <c r="G719" s="2"/>
      <c r="H719" s="4"/>
      <c r="I719" s="5"/>
      <c r="J719" s="5"/>
      <c r="K719" s="257"/>
      <c r="L719" s="7"/>
      <c r="M719" s="2"/>
      <c r="N719" s="2"/>
    </row>
    <row r="720" spans="1:14" ht="12.75" customHeight="1" x14ac:dyDescent="0.2">
      <c r="A720" s="10"/>
      <c r="B720" s="1"/>
      <c r="C720" s="1"/>
      <c r="D720" s="1"/>
      <c r="E720" s="1"/>
      <c r="F720" s="1"/>
      <c r="G720" s="2"/>
      <c r="H720" s="4"/>
      <c r="I720" s="5"/>
      <c r="J720" s="5"/>
      <c r="K720" s="257"/>
      <c r="L720" s="7"/>
      <c r="M720" s="2"/>
      <c r="N720" s="2"/>
    </row>
    <row r="721" spans="1:14" ht="12.75" customHeight="1" x14ac:dyDescent="0.2">
      <c r="A721" s="10"/>
      <c r="B721" s="1"/>
      <c r="C721" s="1"/>
      <c r="D721" s="1"/>
      <c r="E721" s="1"/>
      <c r="F721" s="1"/>
      <c r="G721" s="2"/>
      <c r="H721" s="4"/>
      <c r="I721" s="5"/>
      <c r="J721" s="5"/>
      <c r="K721" s="257"/>
      <c r="L721" s="7"/>
      <c r="M721" s="2"/>
      <c r="N721" s="2"/>
    </row>
    <row r="722" spans="1:14" ht="12.75" customHeight="1" x14ac:dyDescent="0.2">
      <c r="A722" s="10"/>
      <c r="B722" s="1"/>
      <c r="C722" s="1"/>
      <c r="D722" s="1"/>
      <c r="E722" s="1"/>
      <c r="F722" s="1"/>
      <c r="G722" s="2"/>
      <c r="H722" s="4"/>
      <c r="I722" s="5"/>
      <c r="J722" s="5"/>
      <c r="K722" s="257"/>
      <c r="L722" s="7"/>
      <c r="M722" s="2"/>
      <c r="N722" s="2"/>
    </row>
    <row r="723" spans="1:14" ht="12.75" customHeight="1" x14ac:dyDescent="0.2">
      <c r="A723" s="10"/>
      <c r="B723" s="1"/>
      <c r="C723" s="1"/>
      <c r="D723" s="1"/>
      <c r="E723" s="1"/>
      <c r="F723" s="1"/>
      <c r="G723" s="2"/>
      <c r="H723" s="4"/>
      <c r="I723" s="5"/>
      <c r="J723" s="5"/>
      <c r="K723" s="257"/>
      <c r="L723" s="7"/>
      <c r="M723" s="2"/>
      <c r="N723" s="2"/>
    </row>
    <row r="724" spans="1:14" ht="12.75" customHeight="1" x14ac:dyDescent="0.2">
      <c r="A724" s="10"/>
      <c r="B724" s="1"/>
      <c r="C724" s="1"/>
      <c r="D724" s="1"/>
      <c r="E724" s="1"/>
      <c r="F724" s="1"/>
      <c r="G724" s="2"/>
      <c r="H724" s="4"/>
      <c r="I724" s="5"/>
      <c r="J724" s="5"/>
      <c r="K724" s="257"/>
      <c r="L724" s="7"/>
      <c r="M724" s="2"/>
      <c r="N724" s="2"/>
    </row>
    <row r="725" spans="1:14" ht="12.75" customHeight="1" x14ac:dyDescent="0.2">
      <c r="A725" s="10"/>
      <c r="B725" s="1"/>
      <c r="C725" s="1"/>
      <c r="D725" s="1"/>
      <c r="E725" s="1"/>
      <c r="F725" s="1"/>
      <c r="G725" s="2"/>
      <c r="H725" s="4"/>
      <c r="I725" s="5"/>
      <c r="J725" s="5"/>
      <c r="K725" s="257"/>
      <c r="L725" s="7"/>
      <c r="M725" s="2"/>
      <c r="N725" s="2"/>
    </row>
    <row r="726" spans="1:14" ht="12.75" customHeight="1" x14ac:dyDescent="0.2">
      <c r="A726" s="10"/>
      <c r="B726" s="1"/>
      <c r="C726" s="1"/>
      <c r="D726" s="1"/>
      <c r="E726" s="1"/>
      <c r="F726" s="1"/>
      <c r="G726" s="2"/>
      <c r="H726" s="4"/>
      <c r="I726" s="5"/>
      <c r="J726" s="5"/>
      <c r="K726" s="257"/>
      <c r="L726" s="7"/>
      <c r="M726" s="2"/>
      <c r="N726" s="2"/>
    </row>
    <row r="727" spans="1:14" ht="12.75" customHeight="1" x14ac:dyDescent="0.2">
      <c r="A727" s="10"/>
      <c r="B727" s="1"/>
      <c r="C727" s="1"/>
      <c r="D727" s="1"/>
      <c r="E727" s="1"/>
      <c r="F727" s="1"/>
      <c r="G727" s="2"/>
      <c r="H727" s="4"/>
      <c r="I727" s="5"/>
      <c r="J727" s="5"/>
      <c r="K727" s="257"/>
      <c r="L727" s="7"/>
      <c r="M727" s="2"/>
      <c r="N727" s="2"/>
    </row>
    <row r="728" spans="1:14" ht="12.75" customHeight="1" x14ac:dyDescent="0.2">
      <c r="A728" s="10"/>
      <c r="B728" s="1"/>
      <c r="C728" s="1"/>
      <c r="D728" s="1"/>
      <c r="E728" s="1"/>
      <c r="F728" s="1"/>
      <c r="G728" s="2"/>
      <c r="H728" s="4"/>
      <c r="I728" s="5"/>
      <c r="J728" s="5"/>
      <c r="K728" s="257"/>
      <c r="L728" s="7"/>
      <c r="M728" s="2"/>
      <c r="N728" s="2"/>
    </row>
    <row r="729" spans="1:14" ht="12.75" customHeight="1" x14ac:dyDescent="0.2">
      <c r="A729" s="10"/>
      <c r="B729" s="1"/>
      <c r="C729" s="1"/>
      <c r="D729" s="1"/>
      <c r="E729" s="1"/>
      <c r="F729" s="1"/>
      <c r="G729" s="2"/>
      <c r="H729" s="4"/>
      <c r="I729" s="5"/>
      <c r="J729" s="5"/>
      <c r="K729" s="257"/>
      <c r="L729" s="7"/>
      <c r="M729" s="2"/>
      <c r="N729" s="2"/>
    </row>
    <row r="730" spans="1:14" ht="12.75" customHeight="1" x14ac:dyDescent="0.2">
      <c r="A730" s="10"/>
      <c r="B730" s="1"/>
      <c r="C730" s="1"/>
      <c r="D730" s="1"/>
      <c r="E730" s="1"/>
      <c r="F730" s="1"/>
      <c r="G730" s="2"/>
      <c r="H730" s="4"/>
      <c r="I730" s="5"/>
      <c r="J730" s="5"/>
      <c r="K730" s="257"/>
      <c r="L730" s="7"/>
      <c r="M730" s="2"/>
      <c r="N730" s="2"/>
    </row>
    <row r="731" spans="1:14" ht="12.75" customHeight="1" x14ac:dyDescent="0.2">
      <c r="A731" s="10"/>
      <c r="B731" s="1"/>
      <c r="C731" s="1"/>
      <c r="D731" s="1"/>
      <c r="E731" s="1"/>
      <c r="F731" s="1"/>
      <c r="G731" s="2"/>
      <c r="H731" s="4"/>
      <c r="I731" s="5"/>
      <c r="J731" s="5"/>
      <c r="K731" s="257"/>
      <c r="L731" s="7"/>
      <c r="M731" s="2"/>
      <c r="N731" s="2"/>
    </row>
    <row r="732" spans="1:14" ht="12.75" customHeight="1" x14ac:dyDescent="0.2">
      <c r="A732" s="10"/>
      <c r="B732" s="1"/>
      <c r="C732" s="1"/>
      <c r="D732" s="1"/>
      <c r="E732" s="1"/>
      <c r="F732" s="1"/>
      <c r="G732" s="2"/>
      <c r="H732" s="4"/>
      <c r="I732" s="5"/>
      <c r="J732" s="5"/>
      <c r="K732" s="257"/>
      <c r="L732" s="7"/>
      <c r="M732" s="2"/>
      <c r="N732" s="2"/>
    </row>
    <row r="733" spans="1:14" ht="12.75" customHeight="1" x14ac:dyDescent="0.2">
      <c r="A733" s="10"/>
      <c r="B733" s="1"/>
      <c r="C733" s="1"/>
      <c r="D733" s="1"/>
      <c r="E733" s="1"/>
      <c r="F733" s="1"/>
      <c r="G733" s="2"/>
      <c r="H733" s="4"/>
      <c r="I733" s="5"/>
      <c r="J733" s="5"/>
      <c r="K733" s="257"/>
      <c r="L733" s="7"/>
      <c r="M733" s="2"/>
      <c r="N733" s="2"/>
    </row>
    <row r="734" spans="1:14" ht="12.75" customHeight="1" x14ac:dyDescent="0.2">
      <c r="A734" s="10"/>
      <c r="B734" s="1"/>
      <c r="C734" s="1"/>
      <c r="D734" s="1"/>
      <c r="E734" s="1"/>
      <c r="F734" s="1"/>
      <c r="G734" s="2"/>
      <c r="H734" s="4"/>
      <c r="I734" s="5"/>
      <c r="J734" s="5"/>
      <c r="K734" s="257"/>
      <c r="L734" s="7"/>
      <c r="M734" s="2"/>
      <c r="N734" s="2"/>
    </row>
    <row r="735" spans="1:14" ht="12.75" customHeight="1" x14ac:dyDescent="0.2">
      <c r="A735" s="10"/>
      <c r="B735" s="1"/>
      <c r="C735" s="1"/>
      <c r="D735" s="1"/>
      <c r="E735" s="1"/>
      <c r="F735" s="1"/>
      <c r="G735" s="2"/>
      <c r="H735" s="4"/>
      <c r="I735" s="5"/>
      <c r="J735" s="5"/>
      <c r="K735" s="257"/>
      <c r="L735" s="7"/>
      <c r="M735" s="2"/>
      <c r="N735" s="2"/>
    </row>
    <row r="736" spans="1:14" ht="12.75" customHeight="1" x14ac:dyDescent="0.2">
      <c r="A736" s="10"/>
      <c r="B736" s="1"/>
      <c r="C736" s="1"/>
      <c r="D736" s="1"/>
      <c r="E736" s="1"/>
      <c r="F736" s="1"/>
      <c r="G736" s="2"/>
      <c r="H736" s="4"/>
      <c r="I736" s="5"/>
      <c r="J736" s="5"/>
      <c r="K736" s="257"/>
      <c r="L736" s="7"/>
      <c r="M736" s="2"/>
      <c r="N736" s="2"/>
    </row>
    <row r="737" spans="1:14" ht="12.75" customHeight="1" x14ac:dyDescent="0.2">
      <c r="A737" s="10"/>
      <c r="B737" s="1"/>
      <c r="C737" s="1"/>
      <c r="D737" s="1"/>
      <c r="E737" s="1"/>
      <c r="F737" s="1"/>
      <c r="G737" s="2"/>
      <c r="H737" s="4"/>
      <c r="I737" s="5"/>
      <c r="J737" s="5"/>
      <c r="K737" s="257"/>
      <c r="L737" s="7"/>
      <c r="M737" s="2"/>
      <c r="N737" s="2"/>
    </row>
    <row r="738" spans="1:14" ht="12.75" customHeight="1" x14ac:dyDescent="0.2">
      <c r="A738" s="10"/>
      <c r="B738" s="1"/>
      <c r="C738" s="1"/>
      <c r="D738" s="1"/>
      <c r="E738" s="1"/>
      <c r="F738" s="1"/>
      <c r="G738" s="2"/>
      <c r="H738" s="4"/>
      <c r="I738" s="5"/>
      <c r="J738" s="5"/>
      <c r="K738" s="257"/>
      <c r="L738" s="7"/>
      <c r="M738" s="2"/>
      <c r="N738" s="2"/>
    </row>
    <row r="739" spans="1:14" ht="12.75" customHeight="1" x14ac:dyDescent="0.2">
      <c r="A739" s="10"/>
      <c r="B739" s="1"/>
      <c r="C739" s="1"/>
      <c r="D739" s="1"/>
      <c r="E739" s="1"/>
      <c r="F739" s="1"/>
      <c r="G739" s="2"/>
      <c r="H739" s="4"/>
      <c r="I739" s="5"/>
      <c r="J739" s="5"/>
      <c r="K739" s="257"/>
      <c r="L739" s="7"/>
      <c r="M739" s="2"/>
      <c r="N739" s="2"/>
    </row>
    <row r="740" spans="1:14" ht="12.75" customHeight="1" x14ac:dyDescent="0.2">
      <c r="A740" s="10"/>
      <c r="B740" s="1"/>
      <c r="C740" s="1"/>
      <c r="D740" s="1"/>
      <c r="E740" s="1"/>
      <c r="F740" s="1"/>
      <c r="G740" s="2"/>
      <c r="H740" s="4"/>
      <c r="I740" s="5"/>
      <c r="J740" s="5"/>
      <c r="K740" s="257"/>
      <c r="L740" s="7"/>
      <c r="M740" s="2"/>
      <c r="N740" s="2"/>
    </row>
    <row r="741" spans="1:14" ht="12.75" customHeight="1" x14ac:dyDescent="0.2">
      <c r="A741" s="10"/>
      <c r="B741" s="1"/>
      <c r="C741" s="1"/>
      <c r="D741" s="1"/>
      <c r="E741" s="1"/>
      <c r="F741" s="1"/>
      <c r="G741" s="2"/>
      <c r="H741" s="4"/>
      <c r="I741" s="5"/>
      <c r="J741" s="5"/>
      <c r="K741" s="257"/>
      <c r="L741" s="7"/>
      <c r="M741" s="2"/>
      <c r="N741" s="2"/>
    </row>
    <row r="742" spans="1:14" ht="12.75" customHeight="1" x14ac:dyDescent="0.2">
      <c r="A742" s="10"/>
      <c r="B742" s="1"/>
      <c r="C742" s="1"/>
      <c r="D742" s="1"/>
      <c r="E742" s="1"/>
      <c r="F742" s="1"/>
      <c r="G742" s="2"/>
      <c r="H742" s="4"/>
      <c r="I742" s="5"/>
      <c r="J742" s="5"/>
      <c r="K742" s="257"/>
      <c r="L742" s="7"/>
      <c r="M742" s="2"/>
      <c r="N742" s="2"/>
    </row>
    <row r="743" spans="1:14" ht="12.75" customHeight="1" x14ac:dyDescent="0.2">
      <c r="A743" s="10"/>
      <c r="B743" s="1"/>
      <c r="C743" s="1"/>
      <c r="D743" s="1"/>
      <c r="E743" s="1"/>
      <c r="F743" s="1"/>
      <c r="G743" s="2"/>
      <c r="H743" s="4"/>
      <c r="I743" s="5"/>
      <c r="J743" s="5"/>
      <c r="K743" s="257"/>
      <c r="L743" s="7"/>
      <c r="M743" s="2"/>
      <c r="N743" s="2"/>
    </row>
    <row r="744" spans="1:14" ht="12.75" customHeight="1" x14ac:dyDescent="0.2">
      <c r="A744" s="10"/>
      <c r="B744" s="1"/>
      <c r="C744" s="1"/>
      <c r="D744" s="1"/>
      <c r="E744" s="1"/>
      <c r="F744" s="1"/>
      <c r="G744" s="2"/>
      <c r="H744" s="4"/>
      <c r="I744" s="5"/>
      <c r="J744" s="5"/>
      <c r="K744" s="257"/>
      <c r="L744" s="7"/>
      <c r="M744" s="2"/>
      <c r="N744" s="2"/>
    </row>
    <row r="745" spans="1:14" ht="12.75" customHeight="1" x14ac:dyDescent="0.2">
      <c r="A745" s="10"/>
      <c r="B745" s="1"/>
      <c r="C745" s="1"/>
      <c r="D745" s="1"/>
      <c r="E745" s="1"/>
      <c r="F745" s="1"/>
      <c r="G745" s="2"/>
      <c r="H745" s="4"/>
      <c r="I745" s="5"/>
      <c r="J745" s="5"/>
      <c r="K745" s="257"/>
      <c r="L745" s="7"/>
      <c r="M745" s="2"/>
      <c r="N745" s="2"/>
    </row>
    <row r="746" spans="1:14" ht="12.75" customHeight="1" x14ac:dyDescent="0.2">
      <c r="A746" s="10"/>
      <c r="B746" s="1"/>
      <c r="C746" s="1"/>
      <c r="D746" s="1"/>
      <c r="E746" s="1"/>
      <c r="F746" s="1"/>
      <c r="G746" s="2"/>
      <c r="H746" s="4"/>
      <c r="I746" s="5"/>
      <c r="J746" s="5"/>
      <c r="K746" s="257"/>
      <c r="L746" s="7"/>
      <c r="M746" s="2"/>
      <c r="N746" s="2"/>
    </row>
    <row r="747" spans="1:14" ht="12.75" customHeight="1" x14ac:dyDescent="0.2">
      <c r="A747" s="10"/>
      <c r="B747" s="1"/>
      <c r="C747" s="1"/>
      <c r="D747" s="1"/>
      <c r="E747" s="1"/>
      <c r="F747" s="1"/>
      <c r="G747" s="2"/>
      <c r="H747" s="4"/>
      <c r="I747" s="5"/>
      <c r="J747" s="5"/>
      <c r="K747" s="257"/>
      <c r="L747" s="7"/>
      <c r="M747" s="2"/>
      <c r="N747" s="2"/>
    </row>
    <row r="748" spans="1:14" ht="12.75" customHeight="1" x14ac:dyDescent="0.2">
      <c r="A748" s="10"/>
      <c r="B748" s="1"/>
      <c r="C748" s="1"/>
      <c r="D748" s="1"/>
      <c r="E748" s="1"/>
      <c r="F748" s="1"/>
      <c r="G748" s="2"/>
      <c r="H748" s="4"/>
      <c r="I748" s="5"/>
      <c r="J748" s="5"/>
      <c r="K748" s="257"/>
      <c r="L748" s="7"/>
      <c r="M748" s="2"/>
      <c r="N748" s="2"/>
    </row>
    <row r="749" spans="1:14" ht="12.75" customHeight="1" x14ac:dyDescent="0.2">
      <c r="A749" s="10"/>
      <c r="B749" s="1"/>
      <c r="C749" s="1"/>
      <c r="D749" s="1"/>
      <c r="E749" s="1"/>
      <c r="F749" s="1"/>
      <c r="G749" s="2"/>
      <c r="H749" s="4"/>
      <c r="I749" s="5"/>
      <c r="J749" s="5"/>
      <c r="K749" s="257"/>
      <c r="L749" s="7"/>
      <c r="M749" s="2"/>
      <c r="N749" s="2"/>
    </row>
    <row r="750" spans="1:14" ht="12.75" customHeight="1" x14ac:dyDescent="0.2">
      <c r="A750" s="10"/>
      <c r="B750" s="1"/>
      <c r="C750" s="1"/>
      <c r="D750" s="1"/>
      <c r="E750" s="1"/>
      <c r="F750" s="1"/>
      <c r="G750" s="2"/>
      <c r="H750" s="4"/>
      <c r="I750" s="5"/>
      <c r="J750" s="5"/>
      <c r="K750" s="257"/>
      <c r="L750" s="7"/>
      <c r="M750" s="2"/>
      <c r="N750" s="2"/>
    </row>
    <row r="751" spans="1:14" ht="12.75" customHeight="1" x14ac:dyDescent="0.2">
      <c r="A751" s="10"/>
      <c r="B751" s="1"/>
      <c r="C751" s="1"/>
      <c r="D751" s="1"/>
      <c r="E751" s="1"/>
      <c r="F751" s="1"/>
      <c r="G751" s="2"/>
      <c r="H751" s="4"/>
      <c r="I751" s="5"/>
      <c r="J751" s="5"/>
      <c r="K751" s="257"/>
      <c r="L751" s="7"/>
      <c r="M751" s="2"/>
      <c r="N751" s="2"/>
    </row>
    <row r="752" spans="1:14" ht="12.75" customHeight="1" x14ac:dyDescent="0.2">
      <c r="A752" s="10"/>
      <c r="B752" s="1"/>
      <c r="C752" s="1"/>
      <c r="D752" s="1"/>
      <c r="E752" s="1"/>
      <c r="F752" s="1"/>
      <c r="G752" s="2"/>
      <c r="H752" s="4"/>
      <c r="I752" s="5"/>
      <c r="J752" s="5"/>
      <c r="K752" s="257"/>
      <c r="L752" s="7"/>
      <c r="M752" s="2"/>
      <c r="N752" s="2"/>
    </row>
    <row r="753" spans="1:14" ht="12.75" customHeight="1" x14ac:dyDescent="0.2">
      <c r="A753" s="10"/>
      <c r="B753" s="1"/>
      <c r="C753" s="1"/>
      <c r="D753" s="1"/>
      <c r="E753" s="1"/>
      <c r="F753" s="1"/>
      <c r="G753" s="2"/>
      <c r="H753" s="4"/>
      <c r="I753" s="5"/>
      <c r="J753" s="5"/>
      <c r="K753" s="257"/>
      <c r="L753" s="7"/>
      <c r="M753" s="2"/>
      <c r="N753" s="2"/>
    </row>
    <row r="754" spans="1:14" ht="12.75" customHeight="1" x14ac:dyDescent="0.2">
      <c r="A754" s="10"/>
      <c r="B754" s="1"/>
      <c r="C754" s="1"/>
      <c r="D754" s="1"/>
      <c r="E754" s="1"/>
      <c r="F754" s="1"/>
      <c r="G754" s="2"/>
      <c r="H754" s="4"/>
      <c r="I754" s="5"/>
      <c r="J754" s="5"/>
      <c r="K754" s="257"/>
      <c r="L754" s="7"/>
      <c r="M754" s="2"/>
      <c r="N754" s="2"/>
    </row>
    <row r="755" spans="1:14" ht="12.75" customHeight="1" x14ac:dyDescent="0.2">
      <c r="A755" s="10"/>
      <c r="B755" s="1"/>
      <c r="C755" s="1"/>
      <c r="D755" s="1"/>
      <c r="E755" s="1"/>
      <c r="F755" s="1"/>
      <c r="G755" s="2"/>
      <c r="H755" s="4"/>
      <c r="I755" s="5"/>
      <c r="J755" s="5"/>
      <c r="K755" s="257"/>
      <c r="L755" s="7"/>
      <c r="M755" s="2"/>
      <c r="N755" s="2"/>
    </row>
    <row r="756" spans="1:14" ht="12.75" customHeight="1" x14ac:dyDescent="0.2">
      <c r="A756" s="10"/>
      <c r="B756" s="1"/>
      <c r="C756" s="1"/>
      <c r="D756" s="1"/>
      <c r="E756" s="1"/>
      <c r="F756" s="1"/>
      <c r="G756" s="2"/>
      <c r="H756" s="4"/>
      <c r="I756" s="5"/>
      <c r="J756" s="5"/>
      <c r="K756" s="257"/>
      <c r="L756" s="7"/>
      <c r="M756" s="2"/>
      <c r="N756" s="2"/>
    </row>
    <row r="757" spans="1:14" ht="12.75" customHeight="1" x14ac:dyDescent="0.2">
      <c r="A757" s="10"/>
      <c r="B757" s="1"/>
      <c r="C757" s="1"/>
      <c r="D757" s="1"/>
      <c r="E757" s="1"/>
      <c r="F757" s="1"/>
      <c r="G757" s="2"/>
      <c r="H757" s="4"/>
      <c r="I757" s="5"/>
      <c r="J757" s="5"/>
      <c r="K757" s="257"/>
      <c r="L757" s="7"/>
      <c r="M757" s="2"/>
      <c r="N757" s="2"/>
    </row>
    <row r="758" spans="1:14" ht="12.75" customHeight="1" x14ac:dyDescent="0.2">
      <c r="A758" s="10"/>
      <c r="B758" s="1"/>
      <c r="C758" s="1"/>
      <c r="D758" s="1"/>
      <c r="E758" s="1"/>
      <c r="F758" s="1"/>
      <c r="G758" s="2"/>
      <c r="H758" s="4"/>
      <c r="I758" s="5"/>
      <c r="J758" s="5"/>
      <c r="K758" s="257"/>
      <c r="L758" s="7"/>
      <c r="M758" s="2"/>
      <c r="N758" s="2"/>
    </row>
    <row r="759" spans="1:14" ht="12.75" customHeight="1" x14ac:dyDescent="0.2">
      <c r="A759" s="10"/>
      <c r="B759" s="1"/>
      <c r="C759" s="1"/>
      <c r="D759" s="1"/>
      <c r="E759" s="1"/>
      <c r="F759" s="1"/>
      <c r="G759" s="2"/>
      <c r="H759" s="4"/>
      <c r="I759" s="5"/>
      <c r="J759" s="5"/>
      <c r="K759" s="257"/>
      <c r="L759" s="7"/>
      <c r="M759" s="2"/>
      <c r="N759" s="2"/>
    </row>
    <row r="760" spans="1:14" ht="12.75" customHeight="1" x14ac:dyDescent="0.2">
      <c r="A760" s="10"/>
      <c r="B760" s="1"/>
      <c r="C760" s="1"/>
      <c r="D760" s="1"/>
      <c r="E760" s="1"/>
      <c r="F760" s="1"/>
      <c r="G760" s="2"/>
      <c r="H760" s="4"/>
      <c r="I760" s="5"/>
      <c r="J760" s="5"/>
      <c r="K760" s="257"/>
      <c r="L760" s="7"/>
      <c r="M760" s="2"/>
      <c r="N760" s="2"/>
    </row>
    <row r="761" spans="1:14" ht="12.75" customHeight="1" x14ac:dyDescent="0.2">
      <c r="A761" s="10"/>
      <c r="B761" s="1"/>
      <c r="C761" s="1"/>
      <c r="D761" s="1"/>
      <c r="E761" s="1"/>
      <c r="F761" s="1"/>
      <c r="G761" s="2"/>
      <c r="H761" s="4"/>
      <c r="I761" s="5"/>
      <c r="J761" s="5"/>
      <c r="K761" s="257"/>
      <c r="L761" s="7"/>
      <c r="M761" s="2"/>
      <c r="N761" s="2"/>
    </row>
    <row r="762" spans="1:14" ht="12.75" customHeight="1" x14ac:dyDescent="0.2">
      <c r="A762" s="10"/>
      <c r="B762" s="1"/>
      <c r="C762" s="1"/>
      <c r="D762" s="1"/>
      <c r="E762" s="1"/>
      <c r="F762" s="1"/>
      <c r="G762" s="2"/>
      <c r="H762" s="4"/>
      <c r="I762" s="5"/>
      <c r="J762" s="5"/>
      <c r="K762" s="257"/>
      <c r="L762" s="7"/>
      <c r="M762" s="2"/>
      <c r="N762" s="2"/>
    </row>
    <row r="763" spans="1:14" ht="12.75" customHeight="1" x14ac:dyDescent="0.2">
      <c r="A763" s="10"/>
      <c r="B763" s="1"/>
      <c r="C763" s="1"/>
      <c r="D763" s="1"/>
      <c r="E763" s="1"/>
      <c r="F763" s="1"/>
      <c r="G763" s="2"/>
      <c r="H763" s="4"/>
      <c r="I763" s="5"/>
      <c r="J763" s="5"/>
      <c r="K763" s="257"/>
      <c r="L763" s="7"/>
      <c r="M763" s="2"/>
      <c r="N763" s="2"/>
    </row>
    <row r="764" spans="1:14" ht="12.75" customHeight="1" x14ac:dyDescent="0.2">
      <c r="A764" s="10"/>
      <c r="B764" s="1"/>
      <c r="C764" s="1"/>
      <c r="D764" s="1"/>
      <c r="E764" s="1"/>
      <c r="F764" s="1"/>
      <c r="G764" s="2"/>
      <c r="H764" s="4"/>
      <c r="I764" s="5"/>
      <c r="J764" s="5"/>
      <c r="K764" s="257"/>
      <c r="L764" s="7"/>
      <c r="M764" s="2"/>
      <c r="N764" s="2"/>
    </row>
    <row r="765" spans="1:14" ht="12.75" customHeight="1" x14ac:dyDescent="0.2">
      <c r="A765" s="10"/>
      <c r="B765" s="1"/>
      <c r="C765" s="1"/>
      <c r="D765" s="1"/>
      <c r="E765" s="1"/>
      <c r="F765" s="1"/>
      <c r="G765" s="2"/>
      <c r="H765" s="4"/>
      <c r="I765" s="5"/>
      <c r="J765" s="5"/>
      <c r="K765" s="257"/>
      <c r="L765" s="7"/>
      <c r="M765" s="2"/>
      <c r="N765" s="2"/>
    </row>
    <row r="766" spans="1:14" ht="12.75" customHeight="1" x14ac:dyDescent="0.2">
      <c r="A766" s="10"/>
      <c r="B766" s="1"/>
      <c r="C766" s="1"/>
      <c r="D766" s="1"/>
      <c r="E766" s="1"/>
      <c r="F766" s="1"/>
      <c r="G766" s="2"/>
      <c r="H766" s="4"/>
      <c r="I766" s="5"/>
      <c r="J766" s="5"/>
      <c r="K766" s="257"/>
      <c r="L766" s="7"/>
      <c r="M766" s="2"/>
      <c r="N766" s="2"/>
    </row>
    <row r="767" spans="1:14" ht="12.75" customHeight="1" x14ac:dyDescent="0.2">
      <c r="A767" s="10"/>
      <c r="B767" s="1"/>
      <c r="C767" s="1"/>
      <c r="D767" s="1"/>
      <c r="E767" s="1"/>
      <c r="F767" s="1"/>
      <c r="G767" s="2"/>
      <c r="H767" s="4"/>
      <c r="I767" s="5"/>
      <c r="J767" s="5"/>
      <c r="K767" s="257"/>
      <c r="L767" s="7"/>
      <c r="M767" s="2"/>
      <c r="N767" s="2"/>
    </row>
    <row r="768" spans="1:14" ht="12.75" customHeight="1" x14ac:dyDescent="0.2">
      <c r="A768" s="10"/>
      <c r="B768" s="1"/>
      <c r="C768" s="1"/>
      <c r="D768" s="1"/>
      <c r="E768" s="1"/>
      <c r="F768" s="1"/>
      <c r="G768" s="2"/>
      <c r="H768" s="4"/>
      <c r="I768" s="5"/>
      <c r="J768" s="5"/>
      <c r="K768" s="257"/>
      <c r="L768" s="7"/>
      <c r="M768" s="2"/>
      <c r="N768" s="2"/>
    </row>
    <row r="769" spans="1:14" ht="12.75" customHeight="1" x14ac:dyDescent="0.2">
      <c r="A769" s="10"/>
      <c r="B769" s="1"/>
      <c r="C769" s="1"/>
      <c r="D769" s="1"/>
      <c r="E769" s="1"/>
      <c r="F769" s="1"/>
      <c r="G769" s="2"/>
      <c r="H769" s="4"/>
      <c r="I769" s="5"/>
      <c r="J769" s="5"/>
      <c r="K769" s="257"/>
      <c r="L769" s="7"/>
      <c r="M769" s="2"/>
      <c r="N769" s="2"/>
    </row>
    <row r="770" spans="1:14" ht="12.75" customHeight="1" x14ac:dyDescent="0.2">
      <c r="A770" s="10"/>
      <c r="B770" s="1"/>
      <c r="C770" s="1"/>
      <c r="D770" s="1"/>
      <c r="E770" s="1"/>
      <c r="F770" s="1"/>
      <c r="G770" s="2"/>
      <c r="H770" s="4"/>
      <c r="I770" s="5"/>
      <c r="J770" s="5"/>
      <c r="K770" s="257"/>
      <c r="L770" s="7"/>
      <c r="M770" s="2"/>
      <c r="N770" s="2"/>
    </row>
    <row r="771" spans="1:14" ht="12.75" customHeight="1" x14ac:dyDescent="0.2">
      <c r="A771" s="10"/>
      <c r="B771" s="1"/>
      <c r="C771" s="1"/>
      <c r="D771" s="1"/>
      <c r="E771" s="1"/>
      <c r="F771" s="1"/>
      <c r="G771" s="2"/>
      <c r="H771" s="4"/>
      <c r="I771" s="5"/>
      <c r="J771" s="5"/>
      <c r="K771" s="257"/>
      <c r="L771" s="7"/>
      <c r="M771" s="2"/>
      <c r="N771" s="2"/>
    </row>
    <row r="772" spans="1:14" ht="12.75" customHeight="1" x14ac:dyDescent="0.2">
      <c r="A772" s="10"/>
      <c r="B772" s="1"/>
      <c r="C772" s="1"/>
      <c r="D772" s="1"/>
      <c r="E772" s="1"/>
      <c r="F772" s="1"/>
      <c r="G772" s="2"/>
      <c r="H772" s="4"/>
      <c r="I772" s="5"/>
      <c r="J772" s="5"/>
      <c r="K772" s="257"/>
      <c r="L772" s="7"/>
      <c r="M772" s="2"/>
      <c r="N772" s="2"/>
    </row>
    <row r="773" spans="1:14" ht="12.75" customHeight="1" x14ac:dyDescent="0.2">
      <c r="A773" s="10"/>
      <c r="B773" s="1"/>
      <c r="C773" s="1"/>
      <c r="D773" s="1"/>
      <c r="E773" s="1"/>
      <c r="F773" s="1"/>
      <c r="G773" s="2"/>
      <c r="H773" s="4"/>
      <c r="I773" s="5"/>
      <c r="J773" s="5"/>
      <c r="K773" s="257"/>
      <c r="L773" s="7"/>
      <c r="M773" s="2"/>
      <c r="N773" s="2"/>
    </row>
    <row r="774" spans="1:14" ht="12.75" customHeight="1" x14ac:dyDescent="0.2">
      <c r="A774" s="10"/>
      <c r="B774" s="1"/>
      <c r="C774" s="1"/>
      <c r="D774" s="1"/>
      <c r="E774" s="1"/>
      <c r="F774" s="1"/>
      <c r="G774" s="2"/>
      <c r="H774" s="4"/>
      <c r="I774" s="5"/>
      <c r="J774" s="5"/>
      <c r="K774" s="257"/>
      <c r="L774" s="7"/>
      <c r="M774" s="2"/>
      <c r="N774" s="2"/>
    </row>
    <row r="775" spans="1:14" ht="12.75" customHeight="1" x14ac:dyDescent="0.2">
      <c r="A775" s="10"/>
      <c r="B775" s="1"/>
      <c r="C775" s="1"/>
      <c r="D775" s="1"/>
      <c r="E775" s="1"/>
      <c r="F775" s="1"/>
      <c r="G775" s="2"/>
      <c r="H775" s="4"/>
      <c r="I775" s="5"/>
      <c r="J775" s="5"/>
      <c r="K775" s="257"/>
      <c r="L775" s="7"/>
      <c r="M775" s="2"/>
      <c r="N775" s="2"/>
    </row>
    <row r="776" spans="1:14" ht="12.75" customHeight="1" x14ac:dyDescent="0.2">
      <c r="A776" s="10"/>
      <c r="B776" s="1"/>
      <c r="C776" s="1"/>
      <c r="D776" s="1"/>
      <c r="E776" s="1"/>
      <c r="F776" s="1"/>
      <c r="G776" s="2"/>
      <c r="H776" s="4"/>
      <c r="I776" s="5"/>
      <c r="J776" s="5"/>
      <c r="K776" s="257"/>
      <c r="L776" s="7"/>
      <c r="M776" s="2"/>
      <c r="N776" s="2"/>
    </row>
    <row r="777" spans="1:14" ht="12.75" customHeight="1" x14ac:dyDescent="0.2">
      <c r="A777" s="10"/>
      <c r="B777" s="1"/>
      <c r="C777" s="1"/>
      <c r="D777" s="1"/>
      <c r="E777" s="1"/>
      <c r="F777" s="1"/>
      <c r="G777" s="2"/>
      <c r="H777" s="4"/>
      <c r="I777" s="5"/>
      <c r="J777" s="5"/>
      <c r="K777" s="257"/>
      <c r="L777" s="7"/>
      <c r="M777" s="2"/>
      <c r="N777" s="2"/>
    </row>
    <row r="778" spans="1:14" ht="12.75" customHeight="1" x14ac:dyDescent="0.2">
      <c r="A778" s="10"/>
      <c r="B778" s="1"/>
      <c r="C778" s="1"/>
      <c r="D778" s="1"/>
      <c r="E778" s="1"/>
      <c r="F778" s="1"/>
      <c r="G778" s="2"/>
      <c r="H778" s="4"/>
      <c r="I778" s="5"/>
      <c r="J778" s="5"/>
      <c r="K778" s="257"/>
      <c r="L778" s="7"/>
      <c r="M778" s="2"/>
      <c r="N778" s="2"/>
    </row>
    <row r="779" spans="1:14" ht="12.75" customHeight="1" x14ac:dyDescent="0.2">
      <c r="A779" s="10"/>
      <c r="B779" s="1"/>
      <c r="C779" s="1"/>
      <c r="D779" s="1"/>
      <c r="E779" s="1"/>
      <c r="F779" s="1"/>
      <c r="G779" s="2"/>
      <c r="H779" s="4"/>
      <c r="I779" s="5"/>
      <c r="J779" s="5"/>
      <c r="K779" s="257"/>
      <c r="L779" s="7"/>
      <c r="M779" s="2"/>
      <c r="N779" s="2"/>
    </row>
    <row r="780" spans="1:14" ht="12.75" customHeight="1" x14ac:dyDescent="0.2">
      <c r="A780" s="10"/>
      <c r="B780" s="1"/>
      <c r="C780" s="1"/>
      <c r="D780" s="1"/>
      <c r="E780" s="1"/>
      <c r="F780" s="1"/>
      <c r="G780" s="2"/>
      <c r="H780" s="4"/>
      <c r="I780" s="5"/>
      <c r="J780" s="5"/>
      <c r="K780" s="257"/>
      <c r="L780" s="7"/>
      <c r="M780" s="2"/>
      <c r="N780" s="2"/>
    </row>
    <row r="781" spans="1:14" ht="12.75" customHeight="1" x14ac:dyDescent="0.2">
      <c r="A781" s="10"/>
      <c r="B781" s="1"/>
      <c r="C781" s="1"/>
      <c r="D781" s="1"/>
      <c r="E781" s="1"/>
      <c r="F781" s="1"/>
      <c r="G781" s="2"/>
      <c r="H781" s="4"/>
      <c r="I781" s="5"/>
      <c r="J781" s="5"/>
      <c r="K781" s="257"/>
      <c r="L781" s="7"/>
      <c r="M781" s="2"/>
      <c r="N781" s="2"/>
    </row>
    <row r="782" spans="1:14" ht="12.75" customHeight="1" x14ac:dyDescent="0.2">
      <c r="A782" s="10"/>
      <c r="B782" s="1"/>
      <c r="C782" s="1"/>
      <c r="D782" s="1"/>
      <c r="E782" s="1"/>
      <c r="F782" s="1"/>
      <c r="G782" s="2"/>
      <c r="H782" s="4"/>
      <c r="I782" s="5"/>
      <c r="J782" s="5"/>
      <c r="K782" s="257"/>
      <c r="L782" s="7"/>
      <c r="M782" s="2"/>
      <c r="N782" s="2"/>
    </row>
    <row r="783" spans="1:14" ht="12.75" customHeight="1" x14ac:dyDescent="0.2">
      <c r="A783" s="10"/>
      <c r="B783" s="1"/>
      <c r="C783" s="1"/>
      <c r="D783" s="1"/>
      <c r="E783" s="1"/>
      <c r="F783" s="1"/>
      <c r="G783" s="2"/>
      <c r="H783" s="4"/>
      <c r="I783" s="5"/>
      <c r="J783" s="5"/>
      <c r="K783" s="257"/>
      <c r="L783" s="7"/>
      <c r="M783" s="2"/>
      <c r="N783" s="2"/>
    </row>
    <row r="784" spans="1:14" ht="12.75" customHeight="1" x14ac:dyDescent="0.2">
      <c r="A784" s="10"/>
      <c r="B784" s="1"/>
      <c r="C784" s="1"/>
      <c r="D784" s="1"/>
      <c r="E784" s="1"/>
      <c r="F784" s="1"/>
      <c r="G784" s="2"/>
      <c r="H784" s="4"/>
      <c r="I784" s="5"/>
      <c r="J784" s="5"/>
      <c r="K784" s="257"/>
      <c r="L784" s="7"/>
      <c r="M784" s="2"/>
      <c r="N784" s="2"/>
    </row>
    <row r="785" spans="1:14" ht="12.75" customHeight="1" x14ac:dyDescent="0.2">
      <c r="A785" s="10"/>
      <c r="B785" s="1"/>
      <c r="C785" s="1"/>
      <c r="D785" s="1"/>
      <c r="E785" s="1"/>
      <c r="F785" s="1"/>
      <c r="G785" s="2"/>
      <c r="H785" s="4"/>
      <c r="I785" s="5"/>
      <c r="J785" s="5"/>
      <c r="K785" s="257"/>
      <c r="L785" s="7"/>
      <c r="M785" s="2"/>
      <c r="N785" s="2"/>
    </row>
    <row r="786" spans="1:14" ht="12.75" customHeight="1" x14ac:dyDescent="0.2">
      <c r="A786" s="10"/>
      <c r="B786" s="1"/>
      <c r="C786" s="1"/>
      <c r="D786" s="1"/>
      <c r="E786" s="1"/>
      <c r="F786" s="1"/>
      <c r="G786" s="2"/>
      <c r="H786" s="4"/>
      <c r="I786" s="5"/>
      <c r="J786" s="5"/>
      <c r="K786" s="257"/>
      <c r="L786" s="7"/>
      <c r="M786" s="2"/>
      <c r="N786" s="2"/>
    </row>
    <row r="787" spans="1:14" ht="12.75" customHeight="1" x14ac:dyDescent="0.2">
      <c r="A787" s="10"/>
      <c r="B787" s="1"/>
      <c r="C787" s="1"/>
      <c r="D787" s="1"/>
      <c r="E787" s="1"/>
      <c r="F787" s="1"/>
      <c r="G787" s="2"/>
      <c r="H787" s="4"/>
      <c r="I787" s="5"/>
      <c r="J787" s="5"/>
      <c r="K787" s="257"/>
      <c r="L787" s="7"/>
      <c r="M787" s="2"/>
      <c r="N787" s="2"/>
    </row>
    <row r="788" spans="1:14" ht="12.75" customHeight="1" x14ac:dyDescent="0.2">
      <c r="A788" s="10"/>
      <c r="B788" s="1"/>
      <c r="C788" s="1"/>
      <c r="D788" s="1"/>
      <c r="E788" s="1"/>
      <c r="F788" s="1"/>
      <c r="G788" s="2"/>
      <c r="H788" s="4"/>
      <c r="I788" s="5"/>
      <c r="J788" s="5"/>
      <c r="K788" s="257"/>
      <c r="L788" s="7"/>
      <c r="M788" s="2"/>
      <c r="N788" s="2"/>
    </row>
    <row r="789" spans="1:14" ht="12.75" customHeight="1" x14ac:dyDescent="0.2">
      <c r="A789" s="10"/>
      <c r="B789" s="1"/>
      <c r="C789" s="1"/>
      <c r="D789" s="1"/>
      <c r="E789" s="1"/>
      <c r="F789" s="1"/>
      <c r="G789" s="2"/>
      <c r="H789" s="4"/>
      <c r="I789" s="5"/>
      <c r="J789" s="5"/>
      <c r="K789" s="257"/>
      <c r="L789" s="7"/>
      <c r="M789" s="2"/>
      <c r="N789" s="2"/>
    </row>
    <row r="790" spans="1:14" ht="12.75" customHeight="1" x14ac:dyDescent="0.2">
      <c r="A790" s="10"/>
      <c r="B790" s="1"/>
      <c r="C790" s="1"/>
      <c r="D790" s="1"/>
      <c r="E790" s="1"/>
      <c r="F790" s="1"/>
      <c r="G790" s="2"/>
      <c r="H790" s="4"/>
      <c r="I790" s="5"/>
      <c r="J790" s="5"/>
      <c r="K790" s="257"/>
      <c r="L790" s="7"/>
      <c r="M790" s="2"/>
      <c r="N790" s="2"/>
    </row>
    <row r="791" spans="1:14" ht="12.75" customHeight="1" x14ac:dyDescent="0.2">
      <c r="A791" s="10"/>
      <c r="B791" s="1"/>
      <c r="C791" s="1"/>
      <c r="D791" s="1"/>
      <c r="E791" s="1"/>
      <c r="F791" s="1"/>
      <c r="G791" s="2"/>
      <c r="H791" s="4"/>
      <c r="I791" s="5"/>
      <c r="J791" s="5"/>
      <c r="K791" s="257"/>
      <c r="L791" s="7"/>
      <c r="M791" s="2"/>
      <c r="N791" s="2"/>
    </row>
    <row r="792" spans="1:14" ht="12.75" customHeight="1" x14ac:dyDescent="0.2">
      <c r="A792" s="10"/>
      <c r="B792" s="1"/>
      <c r="C792" s="1"/>
      <c r="D792" s="1"/>
      <c r="E792" s="1"/>
      <c r="F792" s="1"/>
      <c r="G792" s="2"/>
      <c r="H792" s="4"/>
      <c r="I792" s="5"/>
      <c r="J792" s="5"/>
      <c r="K792" s="257"/>
      <c r="L792" s="7"/>
      <c r="M792" s="2"/>
      <c r="N792" s="2"/>
    </row>
    <row r="793" spans="1:14" ht="12.75" customHeight="1" x14ac:dyDescent="0.2">
      <c r="A793" s="10"/>
      <c r="B793" s="1"/>
      <c r="C793" s="1"/>
      <c r="D793" s="1"/>
      <c r="E793" s="1"/>
      <c r="F793" s="1"/>
      <c r="G793" s="2"/>
      <c r="H793" s="4"/>
      <c r="I793" s="5"/>
      <c r="J793" s="5"/>
      <c r="K793" s="257"/>
      <c r="L793" s="7"/>
      <c r="M793" s="2"/>
      <c r="N793" s="2"/>
    </row>
    <row r="794" spans="1:14" ht="12.75" customHeight="1" x14ac:dyDescent="0.2">
      <c r="A794" s="10"/>
      <c r="B794" s="1"/>
      <c r="C794" s="1"/>
      <c r="D794" s="1"/>
      <c r="E794" s="1"/>
      <c r="F794" s="1"/>
      <c r="G794" s="2"/>
      <c r="H794" s="4"/>
      <c r="I794" s="5"/>
      <c r="J794" s="5"/>
      <c r="K794" s="257"/>
      <c r="L794" s="7"/>
      <c r="M794" s="2"/>
      <c r="N794" s="2"/>
    </row>
    <row r="795" spans="1:14" ht="12.75" customHeight="1" x14ac:dyDescent="0.2">
      <c r="A795" s="10"/>
      <c r="B795" s="1"/>
      <c r="C795" s="1"/>
      <c r="D795" s="1"/>
      <c r="E795" s="1"/>
      <c r="F795" s="1"/>
      <c r="G795" s="2"/>
      <c r="H795" s="4"/>
      <c r="I795" s="5"/>
      <c r="J795" s="5"/>
      <c r="K795" s="257"/>
      <c r="L795" s="7"/>
      <c r="M795" s="2"/>
      <c r="N795" s="2"/>
    </row>
    <row r="796" spans="1:14" ht="12.75" customHeight="1" x14ac:dyDescent="0.2">
      <c r="A796" s="10"/>
      <c r="B796" s="1"/>
      <c r="C796" s="1"/>
      <c r="D796" s="1"/>
      <c r="E796" s="1"/>
      <c r="F796" s="1"/>
      <c r="G796" s="2"/>
      <c r="H796" s="4"/>
      <c r="I796" s="5"/>
      <c r="J796" s="5"/>
      <c r="K796" s="257"/>
      <c r="L796" s="7"/>
      <c r="M796" s="2"/>
      <c r="N796" s="2"/>
    </row>
    <row r="797" spans="1:14" ht="12.75" customHeight="1" x14ac:dyDescent="0.2">
      <c r="A797" s="10"/>
      <c r="B797" s="1"/>
      <c r="C797" s="1"/>
      <c r="D797" s="1"/>
      <c r="E797" s="1"/>
      <c r="F797" s="1"/>
      <c r="G797" s="2"/>
      <c r="H797" s="4"/>
      <c r="I797" s="5"/>
      <c r="J797" s="5"/>
      <c r="K797" s="257"/>
      <c r="L797" s="7"/>
      <c r="M797" s="2"/>
      <c r="N797" s="2"/>
    </row>
    <row r="798" spans="1:14" ht="12.75" customHeight="1" x14ac:dyDescent="0.2">
      <c r="A798" s="10"/>
      <c r="B798" s="1"/>
      <c r="C798" s="1"/>
      <c r="D798" s="1"/>
      <c r="E798" s="1"/>
      <c r="F798" s="1"/>
      <c r="G798" s="2"/>
      <c r="H798" s="4"/>
      <c r="I798" s="5"/>
      <c r="J798" s="5"/>
      <c r="K798" s="257"/>
      <c r="L798" s="7"/>
      <c r="M798" s="2"/>
      <c r="N798" s="2"/>
    </row>
    <row r="799" spans="1:14" ht="12.75" customHeight="1" x14ac:dyDescent="0.2">
      <c r="A799" s="10"/>
      <c r="B799" s="1"/>
      <c r="C799" s="1"/>
      <c r="D799" s="1"/>
      <c r="E799" s="1"/>
      <c r="F799" s="1"/>
      <c r="G799" s="2"/>
      <c r="H799" s="4"/>
      <c r="I799" s="5"/>
      <c r="J799" s="5"/>
      <c r="K799" s="257"/>
      <c r="L799" s="7"/>
      <c r="M799" s="2"/>
      <c r="N799" s="2"/>
    </row>
    <row r="800" spans="1:14" ht="12.75" customHeight="1" x14ac:dyDescent="0.2">
      <c r="A800" s="10"/>
      <c r="B800" s="1"/>
      <c r="C800" s="1"/>
      <c r="D800" s="1"/>
      <c r="E800" s="1"/>
      <c r="F800" s="1"/>
      <c r="G800" s="2"/>
      <c r="H800" s="4"/>
      <c r="I800" s="5"/>
      <c r="J800" s="5"/>
      <c r="K800" s="257"/>
      <c r="L800" s="7"/>
      <c r="M800" s="2"/>
      <c r="N800" s="2"/>
    </row>
    <row r="801" spans="1:14" ht="12.75" customHeight="1" x14ac:dyDescent="0.2">
      <c r="A801" s="10"/>
      <c r="B801" s="1"/>
      <c r="C801" s="1"/>
      <c r="D801" s="1"/>
      <c r="E801" s="1"/>
      <c r="F801" s="1"/>
      <c r="G801" s="2"/>
      <c r="H801" s="4"/>
      <c r="I801" s="5"/>
      <c r="J801" s="5"/>
      <c r="K801" s="257"/>
      <c r="L801" s="7"/>
      <c r="M801" s="2"/>
      <c r="N801" s="2"/>
    </row>
    <row r="802" spans="1:14" ht="12.75" customHeight="1" x14ac:dyDescent="0.2">
      <c r="A802" s="10"/>
      <c r="B802" s="1"/>
      <c r="C802" s="1"/>
      <c r="D802" s="1"/>
      <c r="E802" s="1"/>
      <c r="F802" s="1"/>
      <c r="G802" s="2"/>
      <c r="H802" s="4"/>
      <c r="I802" s="5"/>
      <c r="J802" s="5"/>
      <c r="K802" s="257"/>
      <c r="L802" s="7"/>
      <c r="M802" s="2"/>
      <c r="N802" s="2"/>
    </row>
    <row r="803" spans="1:14" ht="12.75" customHeight="1" x14ac:dyDescent="0.2">
      <c r="A803" s="10"/>
      <c r="B803" s="1"/>
      <c r="C803" s="1"/>
      <c r="D803" s="1"/>
      <c r="E803" s="1"/>
      <c r="F803" s="1"/>
      <c r="G803" s="2"/>
      <c r="H803" s="4"/>
      <c r="I803" s="5"/>
      <c r="J803" s="5"/>
      <c r="K803" s="257"/>
      <c r="L803" s="7"/>
      <c r="M803" s="2"/>
      <c r="N803" s="2"/>
    </row>
    <row r="804" spans="1:14" ht="12.75" customHeight="1" x14ac:dyDescent="0.2">
      <c r="A804" s="10"/>
      <c r="B804" s="1"/>
      <c r="C804" s="1"/>
      <c r="D804" s="1"/>
      <c r="E804" s="1"/>
      <c r="F804" s="1"/>
      <c r="G804" s="2"/>
      <c r="H804" s="4"/>
      <c r="I804" s="5"/>
      <c r="J804" s="5"/>
      <c r="K804" s="257"/>
      <c r="L804" s="7"/>
      <c r="M804" s="2"/>
      <c r="N804" s="2"/>
    </row>
    <row r="805" spans="1:14" ht="12.75" customHeight="1" x14ac:dyDescent="0.2">
      <c r="A805" s="10"/>
      <c r="B805" s="1"/>
      <c r="C805" s="1"/>
      <c r="D805" s="1"/>
      <c r="E805" s="1"/>
      <c r="F805" s="1"/>
      <c r="G805" s="2"/>
      <c r="H805" s="4"/>
      <c r="I805" s="5"/>
      <c r="J805" s="5"/>
      <c r="K805" s="257"/>
      <c r="L805" s="7"/>
      <c r="M805" s="2"/>
      <c r="N805" s="2"/>
    </row>
    <row r="806" spans="1:14" ht="12.75" customHeight="1" x14ac:dyDescent="0.2">
      <c r="A806" s="10"/>
      <c r="B806" s="1"/>
      <c r="C806" s="1"/>
      <c r="D806" s="1"/>
      <c r="E806" s="1"/>
      <c r="F806" s="1"/>
      <c r="G806" s="2"/>
      <c r="H806" s="4"/>
      <c r="I806" s="5"/>
      <c r="J806" s="5"/>
      <c r="K806" s="257"/>
      <c r="L806" s="7"/>
      <c r="M806" s="2"/>
      <c r="N806" s="2"/>
    </row>
    <row r="807" spans="1:14" ht="12.75" customHeight="1" x14ac:dyDescent="0.2">
      <c r="A807" s="10"/>
      <c r="B807" s="1"/>
      <c r="C807" s="1"/>
      <c r="D807" s="1"/>
      <c r="E807" s="1"/>
      <c r="F807" s="1"/>
      <c r="G807" s="2"/>
      <c r="H807" s="4"/>
      <c r="I807" s="5"/>
      <c r="J807" s="5"/>
      <c r="K807" s="257"/>
      <c r="L807" s="7"/>
      <c r="M807" s="2"/>
      <c r="N807" s="2"/>
    </row>
    <row r="808" spans="1:14" ht="12.75" customHeight="1" x14ac:dyDescent="0.2">
      <c r="A808" s="10"/>
      <c r="B808" s="1"/>
      <c r="C808" s="1"/>
      <c r="D808" s="1"/>
      <c r="E808" s="1"/>
      <c r="F808" s="1"/>
      <c r="G808" s="2"/>
      <c r="H808" s="4"/>
      <c r="I808" s="5"/>
      <c r="J808" s="5"/>
      <c r="K808" s="257"/>
      <c r="L808" s="7"/>
      <c r="M808" s="2"/>
      <c r="N808" s="2"/>
    </row>
    <row r="809" spans="1:14" ht="12.75" customHeight="1" x14ac:dyDescent="0.2">
      <c r="A809" s="10"/>
      <c r="B809" s="1"/>
      <c r="C809" s="1"/>
      <c r="D809" s="1"/>
      <c r="E809" s="1"/>
      <c r="F809" s="1"/>
      <c r="G809" s="2"/>
      <c r="H809" s="4"/>
      <c r="I809" s="5"/>
      <c r="J809" s="5"/>
      <c r="K809" s="257"/>
      <c r="L809" s="7"/>
      <c r="M809" s="2"/>
      <c r="N809" s="2"/>
    </row>
    <row r="810" spans="1:14" ht="12.75" customHeight="1" x14ac:dyDescent="0.2">
      <c r="A810" s="10"/>
      <c r="B810" s="1"/>
      <c r="C810" s="1"/>
      <c r="D810" s="1"/>
      <c r="E810" s="1"/>
      <c r="F810" s="1"/>
      <c r="G810" s="2"/>
      <c r="H810" s="4"/>
      <c r="I810" s="5"/>
      <c r="J810" s="5"/>
      <c r="K810" s="257"/>
      <c r="L810" s="7"/>
      <c r="M810" s="2"/>
      <c r="N810" s="2"/>
    </row>
    <row r="811" spans="1:14" ht="12.75" customHeight="1" x14ac:dyDescent="0.2">
      <c r="A811" s="10"/>
      <c r="B811" s="1"/>
      <c r="C811" s="1"/>
      <c r="D811" s="1"/>
      <c r="E811" s="1"/>
      <c r="F811" s="1"/>
      <c r="G811" s="2"/>
      <c r="H811" s="4"/>
      <c r="I811" s="5"/>
      <c r="J811" s="5"/>
      <c r="K811" s="257"/>
      <c r="L811" s="7"/>
      <c r="M811" s="2"/>
      <c r="N811" s="2"/>
    </row>
    <row r="812" spans="1:14" ht="12.75" customHeight="1" x14ac:dyDescent="0.2">
      <c r="A812" s="10"/>
      <c r="B812" s="1"/>
      <c r="C812" s="1"/>
      <c r="D812" s="1"/>
      <c r="E812" s="1"/>
      <c r="F812" s="1"/>
      <c r="G812" s="2"/>
      <c r="H812" s="4"/>
      <c r="I812" s="5"/>
      <c r="J812" s="5"/>
      <c r="K812" s="257"/>
      <c r="L812" s="7"/>
      <c r="M812" s="2"/>
      <c r="N812" s="2"/>
    </row>
    <row r="813" spans="1:14" ht="12.75" customHeight="1" x14ac:dyDescent="0.2">
      <c r="A813" s="10"/>
      <c r="B813" s="1"/>
      <c r="C813" s="1"/>
      <c r="D813" s="1"/>
      <c r="E813" s="1"/>
      <c r="F813" s="1"/>
      <c r="G813" s="2"/>
      <c r="H813" s="4"/>
      <c r="I813" s="5"/>
      <c r="J813" s="5"/>
      <c r="K813" s="257"/>
      <c r="L813" s="7"/>
      <c r="M813" s="2"/>
      <c r="N813" s="2"/>
    </row>
    <row r="814" spans="1:14" ht="12.75" customHeight="1" x14ac:dyDescent="0.2">
      <c r="A814" s="10"/>
      <c r="B814" s="1"/>
      <c r="C814" s="1"/>
      <c r="D814" s="1"/>
      <c r="E814" s="1"/>
      <c r="F814" s="1"/>
      <c r="G814" s="2"/>
      <c r="H814" s="4"/>
      <c r="I814" s="5"/>
      <c r="J814" s="5"/>
      <c r="K814" s="257"/>
      <c r="L814" s="7"/>
      <c r="M814" s="2"/>
      <c r="N814" s="2"/>
    </row>
    <row r="815" spans="1:14" ht="12.75" customHeight="1" x14ac:dyDescent="0.2">
      <c r="A815" s="10"/>
      <c r="B815" s="1"/>
      <c r="C815" s="1"/>
      <c r="D815" s="1"/>
      <c r="E815" s="1"/>
      <c r="F815" s="1"/>
      <c r="G815" s="2"/>
      <c r="H815" s="4"/>
      <c r="I815" s="5"/>
      <c r="J815" s="5"/>
      <c r="K815" s="257"/>
      <c r="L815" s="7"/>
      <c r="M815" s="2"/>
      <c r="N815" s="2"/>
    </row>
    <row r="816" spans="1:14" ht="12.75" customHeight="1" x14ac:dyDescent="0.2">
      <c r="A816" s="10"/>
      <c r="B816" s="1"/>
      <c r="C816" s="1"/>
      <c r="D816" s="1"/>
      <c r="E816" s="1"/>
      <c r="F816" s="1"/>
      <c r="G816" s="2"/>
      <c r="H816" s="4"/>
      <c r="I816" s="5"/>
      <c r="J816" s="5"/>
      <c r="K816" s="257"/>
      <c r="L816" s="7"/>
      <c r="M816" s="2"/>
      <c r="N816" s="2"/>
    </row>
    <row r="817" spans="1:14" ht="12.75" customHeight="1" x14ac:dyDescent="0.2">
      <c r="A817" s="10"/>
      <c r="B817" s="1"/>
      <c r="C817" s="1"/>
      <c r="D817" s="1"/>
      <c r="E817" s="1"/>
      <c r="F817" s="1"/>
      <c r="G817" s="2"/>
      <c r="H817" s="4"/>
      <c r="I817" s="5"/>
      <c r="J817" s="5"/>
      <c r="K817" s="257"/>
      <c r="L817" s="7"/>
      <c r="M817" s="2"/>
      <c r="N817" s="2"/>
    </row>
    <row r="818" spans="1:14" ht="12.75" customHeight="1" x14ac:dyDescent="0.2">
      <c r="A818" s="10"/>
      <c r="B818" s="1"/>
      <c r="C818" s="1"/>
      <c r="D818" s="1"/>
      <c r="E818" s="1"/>
      <c r="F818" s="1"/>
      <c r="G818" s="2"/>
      <c r="H818" s="4"/>
      <c r="I818" s="5"/>
      <c r="J818" s="5"/>
      <c r="K818" s="257"/>
      <c r="L818" s="7"/>
      <c r="M818" s="2"/>
      <c r="N818" s="2"/>
    </row>
    <row r="819" spans="1:14" ht="12.75" customHeight="1" x14ac:dyDescent="0.2">
      <c r="A819" s="10"/>
      <c r="B819" s="1"/>
      <c r="C819" s="1"/>
      <c r="D819" s="1"/>
      <c r="E819" s="1"/>
      <c r="F819" s="1"/>
      <c r="G819" s="2"/>
      <c r="H819" s="4"/>
      <c r="I819" s="5"/>
      <c r="J819" s="5"/>
      <c r="K819" s="257"/>
      <c r="L819" s="7"/>
      <c r="M819" s="2"/>
      <c r="N819" s="2"/>
    </row>
    <row r="820" spans="1:14" ht="12.75" customHeight="1" x14ac:dyDescent="0.2">
      <c r="A820" s="10"/>
      <c r="B820" s="1"/>
      <c r="C820" s="1"/>
      <c r="D820" s="1"/>
      <c r="E820" s="1"/>
      <c r="F820" s="1"/>
      <c r="G820" s="2"/>
      <c r="H820" s="4"/>
      <c r="I820" s="5"/>
      <c r="J820" s="5"/>
      <c r="K820" s="257"/>
      <c r="L820" s="7"/>
      <c r="M820" s="2"/>
      <c r="N820" s="2"/>
    </row>
    <row r="821" spans="1:14" ht="12.75" customHeight="1" x14ac:dyDescent="0.2">
      <c r="A821" s="10"/>
      <c r="B821" s="1"/>
      <c r="C821" s="1"/>
      <c r="D821" s="1"/>
      <c r="E821" s="1"/>
      <c r="F821" s="1"/>
      <c r="G821" s="2"/>
      <c r="H821" s="4"/>
      <c r="I821" s="5"/>
      <c r="J821" s="5"/>
      <c r="K821" s="257"/>
      <c r="L821" s="7"/>
      <c r="M821" s="2"/>
      <c r="N821" s="2"/>
    </row>
    <row r="822" spans="1:14" ht="12.75" customHeight="1" x14ac:dyDescent="0.2">
      <c r="A822" s="10"/>
      <c r="B822" s="1"/>
      <c r="C822" s="1"/>
      <c r="D822" s="1"/>
      <c r="E822" s="1"/>
      <c r="F822" s="1"/>
      <c r="G822" s="2"/>
      <c r="H822" s="4"/>
      <c r="I822" s="5"/>
      <c r="J822" s="5"/>
      <c r="K822" s="257"/>
      <c r="L822" s="7"/>
      <c r="M822" s="2"/>
      <c r="N822" s="2"/>
    </row>
    <row r="823" spans="1:14" ht="12.75" customHeight="1" x14ac:dyDescent="0.2">
      <c r="A823" s="10"/>
      <c r="B823" s="1"/>
      <c r="C823" s="1"/>
      <c r="D823" s="1"/>
      <c r="E823" s="1"/>
      <c r="F823" s="1"/>
      <c r="G823" s="2"/>
      <c r="H823" s="4"/>
      <c r="I823" s="5"/>
      <c r="J823" s="5"/>
      <c r="K823" s="257"/>
      <c r="L823" s="7"/>
      <c r="M823" s="2"/>
      <c r="N823" s="2"/>
    </row>
    <row r="824" spans="1:14" ht="12.75" customHeight="1" x14ac:dyDescent="0.2">
      <c r="A824" s="10"/>
      <c r="B824" s="1"/>
      <c r="C824" s="1"/>
      <c r="D824" s="1"/>
      <c r="E824" s="1"/>
      <c r="F824" s="1"/>
      <c r="G824" s="2"/>
      <c r="H824" s="4"/>
      <c r="I824" s="5"/>
      <c r="J824" s="5"/>
      <c r="K824" s="257"/>
      <c r="L824" s="7"/>
      <c r="M824" s="2"/>
      <c r="N824" s="2"/>
    </row>
    <row r="825" spans="1:14" ht="12.75" customHeight="1" x14ac:dyDescent="0.2">
      <c r="A825" s="10"/>
      <c r="B825" s="1"/>
      <c r="C825" s="1"/>
      <c r="D825" s="1"/>
      <c r="E825" s="1"/>
      <c r="F825" s="1"/>
      <c r="G825" s="2"/>
      <c r="H825" s="4"/>
      <c r="I825" s="5"/>
      <c r="J825" s="5"/>
      <c r="K825" s="257"/>
      <c r="L825" s="7"/>
      <c r="M825" s="2"/>
      <c r="N825" s="2"/>
    </row>
    <row r="826" spans="1:14" ht="12.75" customHeight="1" x14ac:dyDescent="0.2">
      <c r="A826" s="10"/>
      <c r="B826" s="1"/>
      <c r="C826" s="1"/>
      <c r="D826" s="1"/>
      <c r="E826" s="1"/>
      <c r="F826" s="1"/>
      <c r="G826" s="2"/>
      <c r="H826" s="4"/>
      <c r="I826" s="5"/>
      <c r="J826" s="5"/>
      <c r="K826" s="257"/>
      <c r="L826" s="7"/>
      <c r="M826" s="2"/>
      <c r="N826" s="2"/>
    </row>
    <row r="827" spans="1:14" ht="12.75" customHeight="1" x14ac:dyDescent="0.2">
      <c r="A827" s="10"/>
      <c r="B827" s="1"/>
      <c r="C827" s="1"/>
      <c r="D827" s="1"/>
      <c r="E827" s="1"/>
      <c r="F827" s="1"/>
      <c r="G827" s="2"/>
      <c r="H827" s="4"/>
      <c r="I827" s="5"/>
      <c r="J827" s="5"/>
      <c r="K827" s="257"/>
      <c r="L827" s="7"/>
      <c r="M827" s="2"/>
      <c r="N827" s="2"/>
    </row>
    <row r="828" spans="1:14" ht="12.75" customHeight="1" x14ac:dyDescent="0.2">
      <c r="A828" s="10"/>
      <c r="B828" s="1"/>
      <c r="C828" s="1"/>
      <c r="D828" s="1"/>
      <c r="E828" s="1"/>
      <c r="F828" s="1"/>
      <c r="G828" s="2"/>
      <c r="H828" s="4"/>
      <c r="I828" s="5"/>
      <c r="J828" s="5"/>
      <c r="K828" s="257"/>
      <c r="L828" s="7"/>
      <c r="M828" s="2"/>
      <c r="N828" s="2"/>
    </row>
    <row r="829" spans="1:14" ht="12.75" customHeight="1" x14ac:dyDescent="0.2">
      <c r="A829" s="10"/>
      <c r="B829" s="1"/>
      <c r="C829" s="1"/>
      <c r="D829" s="1"/>
      <c r="E829" s="1"/>
      <c r="F829" s="1"/>
      <c r="G829" s="2"/>
      <c r="H829" s="4"/>
      <c r="I829" s="5"/>
      <c r="J829" s="5"/>
      <c r="K829" s="257"/>
      <c r="L829" s="7"/>
      <c r="M829" s="2"/>
      <c r="N829" s="2"/>
    </row>
    <row r="830" spans="1:14" ht="12.75" customHeight="1" x14ac:dyDescent="0.2">
      <c r="A830" s="10"/>
      <c r="B830" s="1"/>
      <c r="C830" s="1"/>
      <c r="D830" s="1"/>
      <c r="E830" s="1"/>
      <c r="F830" s="1"/>
      <c r="G830" s="2"/>
      <c r="H830" s="4"/>
      <c r="I830" s="5"/>
      <c r="J830" s="5"/>
      <c r="K830" s="257"/>
      <c r="L830" s="7"/>
      <c r="M830" s="2"/>
      <c r="N830" s="2"/>
    </row>
    <row r="831" spans="1:14" ht="12.75" customHeight="1" x14ac:dyDescent="0.2">
      <c r="A831" s="10"/>
      <c r="B831" s="1"/>
      <c r="C831" s="1"/>
      <c r="D831" s="1"/>
      <c r="E831" s="1"/>
      <c r="F831" s="1"/>
      <c r="G831" s="2"/>
      <c r="H831" s="4"/>
      <c r="I831" s="5"/>
      <c r="J831" s="5"/>
      <c r="K831" s="257"/>
      <c r="L831" s="7"/>
      <c r="M831" s="2"/>
      <c r="N831" s="2"/>
    </row>
    <row r="832" spans="1:14" ht="12.75" customHeight="1" x14ac:dyDescent="0.2">
      <c r="A832" s="10"/>
      <c r="B832" s="1"/>
      <c r="C832" s="1"/>
      <c r="D832" s="1"/>
      <c r="E832" s="1"/>
      <c r="F832" s="1"/>
      <c r="G832" s="2"/>
      <c r="H832" s="4"/>
      <c r="I832" s="5"/>
      <c r="J832" s="5"/>
      <c r="K832" s="257"/>
      <c r="L832" s="7"/>
      <c r="M832" s="2"/>
      <c r="N832" s="2"/>
    </row>
    <row r="833" spans="1:14" ht="12.75" customHeight="1" x14ac:dyDescent="0.2">
      <c r="A833" s="10"/>
      <c r="B833" s="1"/>
      <c r="C833" s="1"/>
      <c r="D833" s="1"/>
      <c r="E833" s="1"/>
      <c r="F833" s="1"/>
      <c r="G833" s="2"/>
      <c r="H833" s="4"/>
      <c r="I833" s="5"/>
      <c r="J833" s="5"/>
      <c r="K833" s="257"/>
      <c r="L833" s="7"/>
      <c r="M833" s="2"/>
      <c r="N833" s="2"/>
    </row>
    <row r="834" spans="1:14" ht="12.75" customHeight="1" x14ac:dyDescent="0.2">
      <c r="A834" s="10"/>
      <c r="B834" s="1"/>
      <c r="C834" s="1"/>
      <c r="D834" s="1"/>
      <c r="E834" s="1"/>
      <c r="F834" s="1"/>
      <c r="G834" s="2"/>
      <c r="H834" s="4"/>
      <c r="I834" s="5"/>
      <c r="J834" s="5"/>
      <c r="K834" s="257"/>
      <c r="L834" s="7"/>
      <c r="M834" s="2"/>
      <c r="N834" s="2"/>
    </row>
    <row r="835" spans="1:14" ht="12.75" customHeight="1" x14ac:dyDescent="0.2">
      <c r="A835" s="10"/>
      <c r="B835" s="1"/>
      <c r="C835" s="1"/>
      <c r="D835" s="1"/>
      <c r="E835" s="1"/>
      <c r="F835" s="1"/>
      <c r="G835" s="2"/>
      <c r="H835" s="4"/>
      <c r="I835" s="5"/>
      <c r="J835" s="5"/>
      <c r="K835" s="257"/>
      <c r="L835" s="7"/>
      <c r="M835" s="2"/>
      <c r="N835" s="2"/>
    </row>
    <row r="836" spans="1:14" ht="12.75" customHeight="1" x14ac:dyDescent="0.2">
      <c r="A836" s="10"/>
      <c r="B836" s="1"/>
      <c r="C836" s="1"/>
      <c r="D836" s="1"/>
      <c r="E836" s="1"/>
      <c r="F836" s="1"/>
      <c r="G836" s="2"/>
      <c r="H836" s="4"/>
      <c r="I836" s="5"/>
      <c r="J836" s="5"/>
      <c r="K836" s="257"/>
      <c r="L836" s="7"/>
      <c r="M836" s="2"/>
      <c r="N836" s="2"/>
    </row>
    <row r="837" spans="1:14" ht="12.75" customHeight="1" x14ac:dyDescent="0.2">
      <c r="A837" s="10"/>
      <c r="B837" s="1"/>
      <c r="C837" s="1"/>
      <c r="D837" s="1"/>
      <c r="E837" s="1"/>
      <c r="F837" s="1"/>
      <c r="G837" s="2"/>
      <c r="H837" s="4"/>
      <c r="I837" s="5"/>
      <c r="J837" s="5"/>
      <c r="K837" s="257"/>
      <c r="L837" s="7"/>
      <c r="M837" s="2"/>
      <c r="N837" s="2"/>
    </row>
    <row r="838" spans="1:14" ht="12.75" customHeight="1" x14ac:dyDescent="0.2">
      <c r="A838" s="10"/>
      <c r="B838" s="1"/>
      <c r="C838" s="1"/>
      <c r="D838" s="1"/>
      <c r="E838" s="1"/>
      <c r="F838" s="1"/>
      <c r="G838" s="2"/>
      <c r="H838" s="4"/>
      <c r="I838" s="5"/>
      <c r="J838" s="5"/>
      <c r="K838" s="257"/>
      <c r="L838" s="7"/>
      <c r="M838" s="2"/>
      <c r="N838" s="2"/>
    </row>
    <row r="839" spans="1:14" ht="12.75" customHeight="1" x14ac:dyDescent="0.2">
      <c r="A839" s="10"/>
      <c r="B839" s="1"/>
      <c r="C839" s="1"/>
      <c r="D839" s="1"/>
      <c r="E839" s="1"/>
      <c r="F839" s="1"/>
      <c r="G839" s="2"/>
      <c r="H839" s="4"/>
      <c r="I839" s="5"/>
      <c r="J839" s="5"/>
      <c r="K839" s="257"/>
      <c r="L839" s="7"/>
      <c r="M839" s="2"/>
      <c r="N839" s="2"/>
    </row>
    <row r="840" spans="1:14" ht="12.75" customHeight="1" x14ac:dyDescent="0.2">
      <c r="A840" s="10"/>
      <c r="B840" s="1"/>
      <c r="C840" s="1"/>
      <c r="D840" s="1"/>
      <c r="E840" s="1"/>
      <c r="F840" s="1"/>
      <c r="G840" s="2"/>
      <c r="H840" s="4"/>
      <c r="I840" s="5"/>
      <c r="J840" s="5"/>
      <c r="K840" s="257"/>
      <c r="L840" s="7"/>
      <c r="M840" s="2"/>
      <c r="N840" s="2"/>
    </row>
    <row r="841" spans="1:14" ht="12.75" customHeight="1" x14ac:dyDescent="0.2">
      <c r="A841" s="10"/>
      <c r="B841" s="1"/>
      <c r="C841" s="1"/>
      <c r="D841" s="1"/>
      <c r="E841" s="1"/>
      <c r="F841" s="1"/>
      <c r="G841" s="2"/>
      <c r="H841" s="4"/>
      <c r="I841" s="5"/>
      <c r="J841" s="5"/>
      <c r="K841" s="257"/>
      <c r="L841" s="7"/>
      <c r="M841" s="2"/>
      <c r="N841" s="2"/>
    </row>
    <row r="842" spans="1:14" ht="12.75" customHeight="1" x14ac:dyDescent="0.2">
      <c r="A842" s="10"/>
      <c r="B842" s="1"/>
      <c r="C842" s="1"/>
      <c r="D842" s="1"/>
      <c r="E842" s="1"/>
      <c r="F842" s="1"/>
      <c r="G842" s="2"/>
      <c r="H842" s="4"/>
      <c r="I842" s="5"/>
      <c r="J842" s="5"/>
      <c r="K842" s="257"/>
      <c r="L842" s="7"/>
      <c r="M842" s="2"/>
      <c r="N842" s="2"/>
    </row>
    <row r="843" spans="1:14" ht="12.75" customHeight="1" x14ac:dyDescent="0.2">
      <c r="A843" s="10"/>
      <c r="B843" s="1"/>
      <c r="C843" s="1"/>
      <c r="D843" s="1"/>
      <c r="E843" s="1"/>
      <c r="F843" s="1"/>
      <c r="G843" s="2"/>
      <c r="H843" s="4"/>
      <c r="I843" s="5"/>
      <c r="J843" s="5"/>
      <c r="K843" s="257"/>
      <c r="L843" s="7"/>
      <c r="M843" s="2"/>
      <c r="N843" s="2"/>
    </row>
    <row r="844" spans="1:14" ht="12.75" customHeight="1" x14ac:dyDescent="0.2">
      <c r="A844" s="10"/>
      <c r="B844" s="1"/>
      <c r="C844" s="1"/>
      <c r="D844" s="1"/>
      <c r="E844" s="1"/>
      <c r="F844" s="1"/>
      <c r="G844" s="2"/>
      <c r="H844" s="4"/>
      <c r="I844" s="5"/>
      <c r="J844" s="5"/>
      <c r="K844" s="257"/>
      <c r="L844" s="7"/>
      <c r="M844" s="2"/>
      <c r="N844" s="2"/>
    </row>
    <row r="845" spans="1:14" ht="12.75" customHeight="1" x14ac:dyDescent="0.2">
      <c r="A845" s="10"/>
      <c r="B845" s="1"/>
      <c r="C845" s="1"/>
      <c r="D845" s="1"/>
      <c r="E845" s="1"/>
      <c r="F845" s="1"/>
      <c r="G845" s="2"/>
      <c r="H845" s="4"/>
      <c r="I845" s="5"/>
      <c r="J845" s="5"/>
      <c r="K845" s="257"/>
      <c r="L845" s="7"/>
      <c r="M845" s="2"/>
      <c r="N845" s="2"/>
    </row>
    <row r="846" spans="1:14" ht="12.75" customHeight="1" x14ac:dyDescent="0.2">
      <c r="A846" s="10"/>
      <c r="B846" s="1"/>
      <c r="C846" s="1"/>
      <c r="D846" s="1"/>
      <c r="E846" s="1"/>
      <c r="F846" s="1"/>
      <c r="G846" s="2"/>
      <c r="H846" s="4"/>
      <c r="I846" s="5"/>
      <c r="J846" s="5"/>
      <c r="K846" s="257"/>
      <c r="L846" s="7"/>
      <c r="M846" s="2"/>
      <c r="N846" s="2"/>
    </row>
    <row r="847" spans="1:14" ht="12.75" customHeight="1" x14ac:dyDescent="0.2">
      <c r="A847" s="10"/>
      <c r="B847" s="1"/>
      <c r="C847" s="1"/>
      <c r="D847" s="1"/>
      <c r="E847" s="1"/>
      <c r="F847" s="1"/>
      <c r="G847" s="2"/>
      <c r="H847" s="4"/>
      <c r="I847" s="5"/>
      <c r="J847" s="5"/>
      <c r="K847" s="257"/>
      <c r="L847" s="7"/>
      <c r="M847" s="2"/>
      <c r="N847" s="2"/>
    </row>
    <row r="848" spans="1:14" ht="12.75" customHeight="1" x14ac:dyDescent="0.2">
      <c r="A848" s="10"/>
      <c r="B848" s="1"/>
      <c r="C848" s="1"/>
      <c r="D848" s="1"/>
      <c r="E848" s="1"/>
      <c r="F848" s="1"/>
      <c r="G848" s="2"/>
      <c r="H848" s="4"/>
      <c r="I848" s="5"/>
      <c r="J848" s="5"/>
      <c r="K848" s="257"/>
      <c r="L848" s="7"/>
      <c r="M848" s="2"/>
      <c r="N848" s="2"/>
    </row>
    <row r="849" spans="1:14" ht="12.75" customHeight="1" x14ac:dyDescent="0.2">
      <c r="A849" s="10"/>
      <c r="B849" s="1"/>
      <c r="C849" s="1"/>
      <c r="D849" s="1"/>
      <c r="E849" s="1"/>
      <c r="F849" s="1"/>
      <c r="G849" s="2"/>
      <c r="H849" s="4"/>
      <c r="I849" s="5"/>
      <c r="J849" s="5"/>
      <c r="K849" s="257"/>
      <c r="L849" s="7"/>
      <c r="M849" s="2"/>
      <c r="N849" s="2"/>
    </row>
    <row r="850" spans="1:14" ht="12.75" customHeight="1" x14ac:dyDescent="0.2">
      <c r="A850" s="10"/>
      <c r="B850" s="1"/>
      <c r="C850" s="1"/>
      <c r="D850" s="1"/>
      <c r="E850" s="1"/>
      <c r="F850" s="1"/>
      <c r="G850" s="2"/>
      <c r="H850" s="4"/>
      <c r="I850" s="5"/>
      <c r="J850" s="5"/>
      <c r="K850" s="257"/>
      <c r="L850" s="7"/>
      <c r="M850" s="2"/>
      <c r="N850" s="2"/>
    </row>
    <row r="851" spans="1:14" ht="12.75" customHeight="1" x14ac:dyDescent="0.2">
      <c r="A851" s="10"/>
      <c r="B851" s="1"/>
      <c r="C851" s="1"/>
      <c r="D851" s="1"/>
      <c r="E851" s="1"/>
      <c r="F851" s="1"/>
      <c r="G851" s="2"/>
      <c r="H851" s="4"/>
      <c r="I851" s="5"/>
      <c r="J851" s="5"/>
      <c r="K851" s="257"/>
      <c r="L851" s="7"/>
      <c r="M851" s="2"/>
      <c r="N851" s="2"/>
    </row>
    <row r="852" spans="1:14" ht="12.75" customHeight="1" x14ac:dyDescent="0.2">
      <c r="A852" s="10"/>
      <c r="B852" s="1"/>
      <c r="C852" s="1"/>
      <c r="D852" s="1"/>
      <c r="E852" s="1"/>
      <c r="F852" s="1"/>
      <c r="G852" s="2"/>
      <c r="H852" s="4"/>
      <c r="I852" s="5"/>
      <c r="J852" s="5"/>
      <c r="K852" s="257"/>
      <c r="L852" s="7"/>
      <c r="M852" s="2"/>
      <c r="N852" s="2"/>
    </row>
    <row r="853" spans="1:14" ht="12.75" customHeight="1" x14ac:dyDescent="0.2">
      <c r="A853" s="10"/>
      <c r="B853" s="1"/>
      <c r="C853" s="1"/>
      <c r="D853" s="1"/>
      <c r="E853" s="1"/>
      <c r="F853" s="1"/>
      <c r="G853" s="2"/>
      <c r="H853" s="4"/>
      <c r="I853" s="5"/>
      <c r="J853" s="5"/>
      <c r="K853" s="257"/>
      <c r="L853" s="7"/>
      <c r="M853" s="2"/>
      <c r="N853" s="2"/>
    </row>
    <row r="854" spans="1:14" ht="12.75" customHeight="1" x14ac:dyDescent="0.2">
      <c r="A854" s="10"/>
      <c r="B854" s="1"/>
      <c r="C854" s="1"/>
      <c r="D854" s="1"/>
      <c r="E854" s="1"/>
      <c r="F854" s="1"/>
      <c r="G854" s="2"/>
      <c r="H854" s="4"/>
      <c r="I854" s="5"/>
      <c r="J854" s="5"/>
      <c r="K854" s="257"/>
      <c r="L854" s="7"/>
      <c r="M854" s="2"/>
      <c r="N854" s="2"/>
    </row>
    <row r="855" spans="1:14" ht="12.75" customHeight="1" x14ac:dyDescent="0.2">
      <c r="A855" s="10"/>
      <c r="B855" s="1"/>
      <c r="C855" s="1"/>
      <c r="D855" s="1"/>
      <c r="E855" s="1"/>
      <c r="F855" s="1"/>
      <c r="G855" s="2"/>
      <c r="H855" s="4"/>
      <c r="I855" s="5"/>
      <c r="J855" s="5"/>
      <c r="K855" s="257"/>
      <c r="L855" s="7"/>
      <c r="M855" s="2"/>
      <c r="N855" s="2"/>
    </row>
    <row r="856" spans="1:14" ht="12.75" customHeight="1" x14ac:dyDescent="0.2">
      <c r="A856" s="10"/>
      <c r="B856" s="1"/>
      <c r="C856" s="1"/>
      <c r="D856" s="1"/>
      <c r="E856" s="1"/>
      <c r="F856" s="1"/>
      <c r="G856" s="2"/>
      <c r="H856" s="4"/>
      <c r="I856" s="5"/>
      <c r="J856" s="5"/>
      <c r="K856" s="257"/>
      <c r="L856" s="7"/>
      <c r="M856" s="2"/>
      <c r="N856" s="2"/>
    </row>
    <row r="857" spans="1:14" ht="12.75" customHeight="1" x14ac:dyDescent="0.2">
      <c r="A857" s="10"/>
      <c r="B857" s="1"/>
      <c r="C857" s="1"/>
      <c r="D857" s="1"/>
      <c r="E857" s="1"/>
      <c r="F857" s="1"/>
      <c r="G857" s="2"/>
      <c r="H857" s="4"/>
      <c r="I857" s="5"/>
      <c r="J857" s="5"/>
      <c r="K857" s="257"/>
      <c r="L857" s="7"/>
      <c r="M857" s="2"/>
      <c r="N857" s="2"/>
    </row>
    <row r="858" spans="1:14" ht="12.75" customHeight="1" x14ac:dyDescent="0.2">
      <c r="A858" s="10"/>
      <c r="B858" s="1"/>
      <c r="C858" s="1"/>
      <c r="D858" s="1"/>
      <c r="E858" s="1"/>
      <c r="F858" s="1"/>
      <c r="G858" s="2"/>
      <c r="H858" s="4"/>
      <c r="I858" s="5"/>
      <c r="J858" s="5"/>
      <c r="K858" s="257"/>
      <c r="L858" s="7"/>
      <c r="M858" s="2"/>
      <c r="N858" s="2"/>
    </row>
    <row r="859" spans="1:14" ht="12.75" customHeight="1" x14ac:dyDescent="0.2">
      <c r="A859" s="10"/>
      <c r="B859" s="1"/>
      <c r="C859" s="1"/>
      <c r="D859" s="1"/>
      <c r="E859" s="1"/>
      <c r="F859" s="1"/>
      <c r="G859" s="2"/>
      <c r="H859" s="4"/>
      <c r="I859" s="5"/>
      <c r="J859" s="5"/>
      <c r="K859" s="257"/>
      <c r="L859" s="7"/>
      <c r="M859" s="2"/>
      <c r="N859" s="2"/>
    </row>
    <row r="860" spans="1:14" ht="12.75" customHeight="1" x14ac:dyDescent="0.2">
      <c r="A860" s="10"/>
      <c r="B860" s="1"/>
      <c r="C860" s="1"/>
      <c r="D860" s="1"/>
      <c r="E860" s="1"/>
      <c r="F860" s="1"/>
      <c r="G860" s="2"/>
      <c r="H860" s="4"/>
      <c r="I860" s="5"/>
      <c r="J860" s="5"/>
      <c r="K860" s="257"/>
      <c r="L860" s="7"/>
      <c r="M860" s="2"/>
      <c r="N860" s="2"/>
    </row>
    <row r="861" spans="1:14" ht="12.75" customHeight="1" x14ac:dyDescent="0.2">
      <c r="A861" s="10"/>
      <c r="B861" s="1"/>
      <c r="C861" s="1"/>
      <c r="D861" s="1"/>
      <c r="E861" s="1"/>
      <c r="F861" s="1"/>
      <c r="G861" s="2"/>
      <c r="H861" s="4"/>
      <c r="I861" s="5"/>
      <c r="J861" s="5"/>
      <c r="K861" s="257"/>
      <c r="L861" s="7"/>
      <c r="M861" s="2"/>
      <c r="N861" s="2"/>
    </row>
    <row r="862" spans="1:14" ht="12.75" customHeight="1" x14ac:dyDescent="0.2">
      <c r="A862" s="10"/>
      <c r="B862" s="1"/>
      <c r="C862" s="1"/>
      <c r="D862" s="1"/>
      <c r="E862" s="1"/>
      <c r="F862" s="1"/>
      <c r="G862" s="2"/>
      <c r="H862" s="4"/>
      <c r="I862" s="5"/>
      <c r="J862" s="5"/>
      <c r="K862" s="257"/>
      <c r="L862" s="7"/>
      <c r="M862" s="2"/>
      <c r="N862" s="2"/>
    </row>
    <row r="863" spans="1:14" ht="12.75" customHeight="1" x14ac:dyDescent="0.2">
      <c r="A863" s="10"/>
      <c r="B863" s="1"/>
      <c r="C863" s="1"/>
      <c r="D863" s="1"/>
      <c r="E863" s="1"/>
      <c r="F863" s="1"/>
      <c r="G863" s="2"/>
      <c r="H863" s="4"/>
      <c r="I863" s="5"/>
      <c r="J863" s="5"/>
      <c r="K863" s="257"/>
      <c r="L863" s="7"/>
      <c r="M863" s="2"/>
      <c r="N863" s="2"/>
    </row>
    <row r="864" spans="1:14" ht="12.75" customHeight="1" x14ac:dyDescent="0.2">
      <c r="A864" s="10"/>
      <c r="B864" s="1"/>
      <c r="C864" s="1"/>
      <c r="D864" s="1"/>
      <c r="E864" s="1"/>
      <c r="F864" s="1"/>
      <c r="G864" s="2"/>
      <c r="H864" s="4"/>
      <c r="I864" s="5"/>
      <c r="J864" s="5"/>
      <c r="K864" s="257"/>
      <c r="L864" s="7"/>
      <c r="M864" s="2"/>
      <c r="N864" s="2"/>
    </row>
    <row r="865" spans="1:14" ht="12.75" customHeight="1" x14ac:dyDescent="0.2">
      <c r="A865" s="10"/>
      <c r="B865" s="1"/>
      <c r="C865" s="1"/>
      <c r="D865" s="1"/>
      <c r="E865" s="1"/>
      <c r="F865" s="1"/>
      <c r="G865" s="2"/>
      <c r="H865" s="4"/>
      <c r="I865" s="5"/>
      <c r="J865" s="5"/>
      <c r="K865" s="257"/>
      <c r="L865" s="7"/>
      <c r="M865" s="2"/>
      <c r="N865" s="2"/>
    </row>
    <row r="866" spans="1:14" ht="12.75" customHeight="1" x14ac:dyDescent="0.2">
      <c r="A866" s="10"/>
      <c r="B866" s="1"/>
      <c r="C866" s="1"/>
      <c r="D866" s="1"/>
      <c r="E866" s="1"/>
      <c r="F866" s="1"/>
      <c r="G866" s="2"/>
      <c r="H866" s="4"/>
      <c r="I866" s="5"/>
      <c r="J866" s="5"/>
      <c r="K866" s="257"/>
      <c r="L866" s="7"/>
      <c r="M866" s="2"/>
      <c r="N866" s="2"/>
    </row>
    <row r="867" spans="1:14" ht="12.75" customHeight="1" x14ac:dyDescent="0.2">
      <c r="A867" s="10"/>
      <c r="B867" s="1"/>
      <c r="C867" s="1"/>
      <c r="D867" s="1"/>
      <c r="E867" s="1"/>
      <c r="F867" s="1"/>
      <c r="G867" s="2"/>
      <c r="H867" s="4"/>
      <c r="I867" s="5"/>
      <c r="J867" s="5"/>
      <c r="K867" s="257"/>
      <c r="L867" s="7"/>
      <c r="M867" s="2"/>
      <c r="N867" s="2"/>
    </row>
    <row r="868" spans="1:14" ht="12.75" customHeight="1" x14ac:dyDescent="0.2">
      <c r="A868" s="10"/>
      <c r="B868" s="1"/>
      <c r="C868" s="1"/>
      <c r="D868" s="1"/>
      <c r="E868" s="1"/>
      <c r="F868" s="1"/>
      <c r="G868" s="2"/>
      <c r="H868" s="4"/>
      <c r="I868" s="5"/>
      <c r="J868" s="5"/>
      <c r="K868" s="257"/>
      <c r="L868" s="7"/>
      <c r="M868" s="2"/>
      <c r="N868" s="2"/>
    </row>
    <row r="869" spans="1:14" ht="12.75" customHeight="1" x14ac:dyDescent="0.2">
      <c r="A869" s="10"/>
      <c r="B869" s="1"/>
      <c r="C869" s="1"/>
      <c r="D869" s="1"/>
      <c r="E869" s="1"/>
      <c r="F869" s="1"/>
      <c r="G869" s="2"/>
      <c r="H869" s="4"/>
      <c r="I869" s="5"/>
      <c r="J869" s="5"/>
      <c r="K869" s="257"/>
      <c r="L869" s="7"/>
      <c r="M869" s="2"/>
      <c r="N869" s="2"/>
    </row>
    <row r="870" spans="1:14" ht="12.75" customHeight="1" x14ac:dyDescent="0.2">
      <c r="A870" s="10"/>
      <c r="B870" s="1"/>
      <c r="C870" s="1"/>
      <c r="D870" s="1"/>
      <c r="E870" s="1"/>
      <c r="F870" s="1"/>
      <c r="G870" s="2"/>
      <c r="H870" s="4"/>
      <c r="I870" s="5"/>
      <c r="J870" s="5"/>
      <c r="K870" s="257"/>
      <c r="L870" s="7"/>
      <c r="M870" s="2"/>
      <c r="N870" s="2"/>
    </row>
    <row r="871" spans="1:14" ht="12.75" customHeight="1" x14ac:dyDescent="0.2">
      <c r="A871" s="10"/>
      <c r="B871" s="1"/>
      <c r="C871" s="1"/>
      <c r="D871" s="1"/>
      <c r="E871" s="1"/>
      <c r="F871" s="1"/>
      <c r="G871" s="2"/>
      <c r="H871" s="4"/>
      <c r="I871" s="5"/>
      <c r="J871" s="5"/>
      <c r="K871" s="257"/>
      <c r="L871" s="7"/>
      <c r="M871" s="2"/>
      <c r="N871" s="2"/>
    </row>
    <row r="872" spans="1:14" ht="12.75" customHeight="1" x14ac:dyDescent="0.2">
      <c r="A872" s="10"/>
      <c r="B872" s="1"/>
      <c r="C872" s="1"/>
      <c r="D872" s="1"/>
      <c r="E872" s="1"/>
      <c r="F872" s="1"/>
      <c r="G872" s="2"/>
      <c r="H872" s="4"/>
      <c r="I872" s="5"/>
      <c r="J872" s="5"/>
      <c r="K872" s="257"/>
      <c r="L872" s="7"/>
      <c r="M872" s="2"/>
      <c r="N872" s="2"/>
    </row>
    <row r="873" spans="1:14" ht="12.75" customHeight="1" x14ac:dyDescent="0.2">
      <c r="A873" s="10"/>
      <c r="B873" s="1"/>
      <c r="C873" s="1"/>
      <c r="D873" s="1"/>
      <c r="E873" s="1"/>
      <c r="F873" s="1"/>
      <c r="G873" s="2"/>
      <c r="H873" s="4"/>
      <c r="I873" s="5"/>
      <c r="J873" s="5"/>
      <c r="K873" s="257"/>
      <c r="L873" s="7"/>
      <c r="M873" s="2"/>
      <c r="N873" s="2"/>
    </row>
    <row r="874" spans="1:14" ht="12.75" customHeight="1" x14ac:dyDescent="0.2">
      <c r="A874" s="10"/>
      <c r="B874" s="1"/>
      <c r="C874" s="1"/>
      <c r="D874" s="1"/>
      <c r="E874" s="1"/>
      <c r="F874" s="1"/>
      <c r="G874" s="2"/>
      <c r="H874" s="4"/>
      <c r="I874" s="5"/>
      <c r="J874" s="5"/>
      <c r="K874" s="257"/>
      <c r="L874" s="7"/>
      <c r="M874" s="2"/>
      <c r="N874" s="2"/>
    </row>
    <row r="875" spans="1:14" ht="12.75" customHeight="1" x14ac:dyDescent="0.2">
      <c r="A875" s="10"/>
      <c r="B875" s="1"/>
      <c r="C875" s="1"/>
      <c r="D875" s="1"/>
      <c r="E875" s="1"/>
      <c r="F875" s="1"/>
      <c r="G875" s="2"/>
      <c r="H875" s="4"/>
      <c r="I875" s="5"/>
      <c r="J875" s="5"/>
      <c r="K875" s="257"/>
      <c r="L875" s="7"/>
      <c r="M875" s="2"/>
      <c r="N875" s="2"/>
    </row>
    <row r="876" spans="1:14" ht="12.75" customHeight="1" x14ac:dyDescent="0.2">
      <c r="A876" s="10"/>
      <c r="B876" s="1"/>
      <c r="C876" s="1"/>
      <c r="D876" s="1"/>
      <c r="E876" s="1"/>
      <c r="F876" s="1"/>
      <c r="G876" s="2"/>
      <c r="H876" s="4"/>
      <c r="I876" s="5"/>
      <c r="J876" s="5"/>
      <c r="K876" s="257"/>
      <c r="L876" s="7"/>
      <c r="M876" s="2"/>
      <c r="N876" s="2"/>
    </row>
    <row r="877" spans="1:14" ht="12.75" customHeight="1" x14ac:dyDescent="0.2">
      <c r="A877" s="10"/>
      <c r="B877" s="1"/>
      <c r="C877" s="1"/>
      <c r="D877" s="1"/>
      <c r="E877" s="1"/>
      <c r="F877" s="1"/>
      <c r="G877" s="2"/>
      <c r="H877" s="4"/>
      <c r="I877" s="5"/>
      <c r="J877" s="5"/>
      <c r="K877" s="257"/>
      <c r="L877" s="7"/>
      <c r="M877" s="2"/>
      <c r="N877" s="2"/>
    </row>
    <row r="878" spans="1:14" ht="12.75" customHeight="1" x14ac:dyDescent="0.2">
      <c r="A878" s="10"/>
      <c r="B878" s="1"/>
      <c r="C878" s="1"/>
      <c r="D878" s="1"/>
      <c r="E878" s="1"/>
      <c r="F878" s="1"/>
      <c r="G878" s="2"/>
      <c r="H878" s="4"/>
      <c r="I878" s="5"/>
      <c r="J878" s="5"/>
      <c r="K878" s="257"/>
      <c r="L878" s="7"/>
      <c r="M878" s="2"/>
      <c r="N878" s="2"/>
    </row>
    <row r="879" spans="1:14" ht="12.75" customHeight="1" x14ac:dyDescent="0.2">
      <c r="A879" s="10"/>
      <c r="B879" s="1"/>
      <c r="C879" s="1"/>
      <c r="D879" s="1"/>
      <c r="E879" s="1"/>
      <c r="F879" s="1"/>
      <c r="G879" s="2"/>
      <c r="H879" s="4"/>
      <c r="I879" s="5"/>
      <c r="J879" s="5"/>
      <c r="K879" s="257"/>
      <c r="L879" s="7"/>
      <c r="M879" s="2"/>
      <c r="N879" s="2"/>
    </row>
    <row r="880" spans="1:14" ht="12.75" customHeight="1" x14ac:dyDescent="0.2">
      <c r="A880" s="10"/>
      <c r="B880" s="1"/>
      <c r="C880" s="1"/>
      <c r="D880" s="1"/>
      <c r="E880" s="1"/>
      <c r="F880" s="1"/>
      <c r="G880" s="2"/>
      <c r="H880" s="4"/>
      <c r="I880" s="5"/>
      <c r="J880" s="5"/>
      <c r="K880" s="257"/>
      <c r="L880" s="7"/>
      <c r="M880" s="2"/>
      <c r="N880" s="2"/>
    </row>
    <row r="881" spans="1:14" ht="12.75" customHeight="1" x14ac:dyDescent="0.2">
      <c r="A881" s="10"/>
      <c r="B881" s="1"/>
      <c r="C881" s="1"/>
      <c r="D881" s="1"/>
      <c r="E881" s="1"/>
      <c r="F881" s="1"/>
      <c r="G881" s="2"/>
      <c r="H881" s="4"/>
      <c r="I881" s="5"/>
      <c r="J881" s="5"/>
      <c r="K881" s="257"/>
      <c r="L881" s="7"/>
      <c r="M881" s="2"/>
      <c r="N881" s="2"/>
    </row>
    <row r="882" spans="1:14" ht="12.75" customHeight="1" x14ac:dyDescent="0.2">
      <c r="A882" s="10"/>
      <c r="B882" s="1"/>
      <c r="C882" s="1"/>
      <c r="D882" s="1"/>
      <c r="E882" s="1"/>
      <c r="F882" s="1"/>
      <c r="G882" s="2"/>
      <c r="H882" s="4"/>
      <c r="I882" s="5"/>
      <c r="J882" s="5"/>
      <c r="K882" s="257"/>
      <c r="L882" s="7"/>
      <c r="M882" s="2"/>
      <c r="N882" s="2"/>
    </row>
    <row r="883" spans="1:14" ht="12.75" customHeight="1" x14ac:dyDescent="0.2">
      <c r="A883" s="10"/>
      <c r="B883" s="1"/>
      <c r="C883" s="1"/>
      <c r="D883" s="1"/>
      <c r="E883" s="1"/>
      <c r="F883" s="1"/>
      <c r="G883" s="2"/>
      <c r="H883" s="4"/>
      <c r="I883" s="5"/>
      <c r="J883" s="5"/>
      <c r="K883" s="257"/>
      <c r="L883" s="7"/>
      <c r="M883" s="2"/>
      <c r="N883" s="2"/>
    </row>
    <row r="884" spans="1:14" ht="12.75" customHeight="1" x14ac:dyDescent="0.2">
      <c r="A884" s="10"/>
      <c r="B884" s="1"/>
      <c r="C884" s="1"/>
      <c r="D884" s="1"/>
      <c r="E884" s="1"/>
      <c r="F884" s="1"/>
      <c r="G884" s="2"/>
      <c r="H884" s="4"/>
      <c r="I884" s="5"/>
      <c r="J884" s="5"/>
      <c r="K884" s="257"/>
      <c r="L884" s="7"/>
      <c r="M884" s="2"/>
      <c r="N884" s="2"/>
    </row>
    <row r="885" spans="1:14" ht="12.75" customHeight="1" x14ac:dyDescent="0.2">
      <c r="A885" s="10"/>
      <c r="B885" s="1"/>
      <c r="C885" s="1"/>
      <c r="D885" s="1"/>
      <c r="E885" s="1"/>
      <c r="F885" s="1"/>
      <c r="G885" s="2"/>
      <c r="H885" s="4"/>
      <c r="I885" s="5"/>
      <c r="J885" s="5"/>
      <c r="K885" s="257"/>
      <c r="L885" s="7"/>
      <c r="M885" s="2"/>
      <c r="N885" s="2"/>
    </row>
    <row r="886" spans="1:14" ht="12.75" customHeight="1" x14ac:dyDescent="0.2">
      <c r="A886" s="10"/>
      <c r="B886" s="1"/>
      <c r="C886" s="1"/>
      <c r="D886" s="1"/>
      <c r="E886" s="1"/>
      <c r="F886" s="1"/>
      <c r="G886" s="2"/>
      <c r="H886" s="4"/>
      <c r="I886" s="5"/>
      <c r="J886" s="5"/>
      <c r="K886" s="257"/>
      <c r="L886" s="7"/>
      <c r="M886" s="2"/>
      <c r="N886" s="2"/>
    </row>
    <row r="887" spans="1:14" ht="12.75" customHeight="1" x14ac:dyDescent="0.2">
      <c r="A887" s="10"/>
      <c r="B887" s="1"/>
      <c r="C887" s="1"/>
      <c r="D887" s="1"/>
      <c r="E887" s="1"/>
      <c r="F887" s="1"/>
      <c r="G887" s="2"/>
      <c r="H887" s="4"/>
      <c r="I887" s="5"/>
      <c r="J887" s="5"/>
      <c r="K887" s="257"/>
      <c r="L887" s="7"/>
      <c r="M887" s="2"/>
      <c r="N887" s="2"/>
    </row>
    <row r="888" spans="1:14" ht="12.75" customHeight="1" x14ac:dyDescent="0.2">
      <c r="A888" s="10"/>
      <c r="B888" s="1"/>
      <c r="C888" s="1"/>
      <c r="D888" s="1"/>
      <c r="E888" s="1"/>
      <c r="F888" s="1"/>
      <c r="G888" s="2"/>
      <c r="H888" s="4"/>
      <c r="I888" s="5"/>
      <c r="J888" s="5"/>
      <c r="K888" s="257"/>
      <c r="L888" s="7"/>
      <c r="M888" s="2"/>
      <c r="N888" s="2"/>
    </row>
    <row r="889" spans="1:14" ht="12.75" customHeight="1" x14ac:dyDescent="0.2">
      <c r="A889" s="10"/>
      <c r="B889" s="1"/>
      <c r="C889" s="1"/>
      <c r="D889" s="1"/>
      <c r="E889" s="1"/>
      <c r="F889" s="1"/>
      <c r="G889" s="2"/>
      <c r="H889" s="4"/>
      <c r="I889" s="5"/>
      <c r="J889" s="5"/>
      <c r="K889" s="257"/>
      <c r="L889" s="7"/>
      <c r="M889" s="2"/>
      <c r="N889" s="2"/>
    </row>
  </sheetData>
  <autoFilter ref="A2:N24" xr:uid="{B42C53C6-0ED9-44FB-BAAD-AD1148BFF9A0}">
    <sortState xmlns:xlrd2="http://schemas.microsoft.com/office/spreadsheetml/2017/richdata2" ref="A3:N22">
      <sortCondition ref="B3"/>
    </sortState>
  </autoFilter>
  <mergeCells count="1">
    <mergeCell ref="B1:L1"/>
  </mergeCells>
  <pageMargins left="0.511811024" right="0.511811024" top="0.78740157499999996" bottom="0.78740157499999996" header="0.31496062000000002" footer="0.31496062000000002"/>
  <pageSetup paperSize="9" scale="16" fitToHeight="0"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C6C7E-6CB6-4EA8-8D2F-007570F911F7}">
  <sheetPr>
    <tabColor rgb="FFFF0000"/>
  </sheetPr>
  <dimension ref="A1:G789"/>
  <sheetViews>
    <sheetView showGridLines="0" zoomScale="70" zoomScaleNormal="70" workbookViewId="0">
      <selection activeCell="B6" sqref="B6"/>
    </sheetView>
  </sheetViews>
  <sheetFormatPr defaultColWidth="14.42578125" defaultRowHeight="12.75" x14ac:dyDescent="0.2"/>
  <cols>
    <col min="1" max="1" width="20.140625" style="15" customWidth="1"/>
    <col min="2" max="2" width="93.5703125" style="15" bestFit="1" customWidth="1"/>
    <col min="3" max="3" width="45.85546875" style="15" bestFit="1" customWidth="1"/>
    <col min="4" max="4" width="35.5703125" style="15" customWidth="1"/>
    <col min="5" max="5" width="33.7109375" style="15" customWidth="1"/>
    <col min="6" max="6" width="14.42578125" style="15"/>
    <col min="7" max="7" width="20.42578125" style="15" customWidth="1"/>
    <col min="8" max="16384" width="14.42578125" style="15"/>
  </cols>
  <sheetData>
    <row r="1" spans="1:7" ht="71.45" customHeight="1" x14ac:dyDescent="0.2">
      <c r="A1" s="3" t="s">
        <v>1</v>
      </c>
      <c r="B1" s="695" t="s">
        <v>1231</v>
      </c>
      <c r="C1" s="696"/>
    </row>
    <row r="2" spans="1:7" s="8" customFormat="1" ht="83.25" x14ac:dyDescent="0.2">
      <c r="A2" s="43" t="s">
        <v>683</v>
      </c>
      <c r="B2" s="43" t="s">
        <v>17</v>
      </c>
      <c r="C2" s="44" t="s">
        <v>0</v>
      </c>
      <c r="E2" s="15"/>
      <c r="F2" s="15"/>
      <c r="G2" s="15"/>
    </row>
    <row r="3" spans="1:7" s="49" customFormat="1" ht="49.9" customHeight="1" x14ac:dyDescent="0.2">
      <c r="A3" s="40">
        <v>2</v>
      </c>
      <c r="B3" s="324" t="s">
        <v>696</v>
      </c>
      <c r="C3" s="16" t="s">
        <v>699</v>
      </c>
      <c r="E3" s="15"/>
      <c r="F3" s="15"/>
      <c r="G3" s="15"/>
    </row>
    <row r="4" spans="1:7" s="49" customFormat="1" ht="49.9" customHeight="1" x14ac:dyDescent="0.2">
      <c r="A4" s="40">
        <v>37</v>
      </c>
      <c r="B4" s="324" t="s">
        <v>700</v>
      </c>
      <c r="C4" s="16" t="s">
        <v>699</v>
      </c>
      <c r="E4" s="15"/>
      <c r="F4" s="15"/>
      <c r="G4" s="15"/>
    </row>
    <row r="5" spans="1:7" ht="57" customHeight="1" x14ac:dyDescent="0.2">
      <c r="A5" s="40">
        <v>13</v>
      </c>
      <c r="B5" s="324" t="s">
        <v>697</v>
      </c>
      <c r="C5" s="16" t="s">
        <v>698</v>
      </c>
    </row>
    <row r="6" spans="1:7" ht="60" customHeight="1" x14ac:dyDescent="0.2">
      <c r="A6" s="40">
        <v>6</v>
      </c>
      <c r="B6" s="324" t="s">
        <v>684</v>
      </c>
      <c r="C6" s="16" t="s">
        <v>698</v>
      </c>
    </row>
    <row r="7" spans="1:7" ht="60" customHeight="1" x14ac:dyDescent="0.2">
      <c r="A7" s="40">
        <v>25</v>
      </c>
      <c r="B7" s="326" t="s">
        <v>701</v>
      </c>
      <c r="C7" s="16" t="s">
        <v>699</v>
      </c>
    </row>
    <row r="8" spans="1:7" ht="60" customHeight="1" x14ac:dyDescent="0.2">
      <c r="A8" s="40">
        <v>10</v>
      </c>
      <c r="B8" s="324" t="s">
        <v>685</v>
      </c>
      <c r="C8" s="16" t="s">
        <v>698</v>
      </c>
    </row>
    <row r="9" spans="1:7" ht="12.75" customHeight="1" x14ac:dyDescent="0.2">
      <c r="A9" s="10"/>
      <c r="B9" s="1"/>
      <c r="C9" s="1"/>
    </row>
    <row r="10" spans="1:7" ht="12.75" customHeight="1" x14ac:dyDescent="0.2">
      <c r="A10" s="10"/>
      <c r="B10" s="1"/>
      <c r="C10" s="1"/>
    </row>
    <row r="11" spans="1:7" ht="12.75" customHeight="1" x14ac:dyDescent="0.2">
      <c r="A11" s="10"/>
      <c r="B11" s="1"/>
      <c r="C11" s="1"/>
    </row>
    <row r="12" spans="1:7" ht="12.75" customHeight="1" x14ac:dyDescent="0.2">
      <c r="A12" s="10"/>
      <c r="B12" s="1"/>
      <c r="C12" s="1"/>
    </row>
    <row r="13" spans="1:7" ht="12.75" customHeight="1" x14ac:dyDescent="0.2">
      <c r="A13" s="10"/>
      <c r="B13" s="1"/>
      <c r="C13" s="1"/>
    </row>
    <row r="14" spans="1:7" ht="12.75" customHeight="1" x14ac:dyDescent="0.2">
      <c r="A14" s="10"/>
      <c r="B14" s="1"/>
      <c r="C14" s="1"/>
    </row>
    <row r="15" spans="1:7" ht="12.75" customHeight="1" x14ac:dyDescent="0.2">
      <c r="A15" s="10"/>
      <c r="B15" s="1"/>
      <c r="C15" s="1"/>
    </row>
    <row r="16" spans="1:7" ht="12.75" customHeight="1" x14ac:dyDescent="0.2">
      <c r="A16" s="10"/>
      <c r="B16" s="1"/>
      <c r="C16" s="1"/>
    </row>
    <row r="17" spans="1:3" ht="12.75" customHeight="1" x14ac:dyDescent="0.2">
      <c r="A17" s="10"/>
      <c r="B17" s="1"/>
      <c r="C17" s="1"/>
    </row>
    <row r="18" spans="1:3" ht="12.75" customHeight="1" x14ac:dyDescent="0.2">
      <c r="A18" s="10"/>
      <c r="B18" s="1"/>
      <c r="C18" s="1"/>
    </row>
    <row r="19" spans="1:3" ht="12.75" customHeight="1" x14ac:dyDescent="0.2">
      <c r="A19" s="10"/>
      <c r="B19" s="1"/>
      <c r="C19" s="1"/>
    </row>
    <row r="20" spans="1:3" ht="12.75" customHeight="1" x14ac:dyDescent="0.2">
      <c r="A20" s="10"/>
      <c r="B20" s="1"/>
      <c r="C20" s="1"/>
    </row>
    <row r="21" spans="1:3" ht="12.75" customHeight="1" x14ac:dyDescent="0.2">
      <c r="A21" s="10"/>
      <c r="B21" s="1"/>
      <c r="C21" s="1"/>
    </row>
    <row r="22" spans="1:3" ht="12.75" customHeight="1" x14ac:dyDescent="0.2">
      <c r="A22" s="10"/>
      <c r="B22" s="1"/>
      <c r="C22" s="1"/>
    </row>
    <row r="23" spans="1:3" ht="12.75" customHeight="1" x14ac:dyDescent="0.2">
      <c r="A23" s="10"/>
      <c r="B23" s="1"/>
      <c r="C23" s="1"/>
    </row>
    <row r="24" spans="1:3" ht="12.75" customHeight="1" x14ac:dyDescent="0.2">
      <c r="A24" s="10"/>
      <c r="B24" s="1"/>
      <c r="C24" s="1"/>
    </row>
    <row r="25" spans="1:3" ht="12.75" customHeight="1" x14ac:dyDescent="0.2">
      <c r="A25" s="10"/>
      <c r="B25" s="1"/>
      <c r="C25" s="1"/>
    </row>
    <row r="26" spans="1:3" ht="12.75" customHeight="1" x14ac:dyDescent="0.2">
      <c r="A26" s="10"/>
      <c r="B26" s="1"/>
      <c r="C26" s="1"/>
    </row>
    <row r="27" spans="1:3" ht="12.75" customHeight="1" x14ac:dyDescent="0.2">
      <c r="A27" s="10"/>
      <c r="B27" s="1"/>
      <c r="C27" s="1"/>
    </row>
    <row r="28" spans="1:3" ht="12.75" customHeight="1" x14ac:dyDescent="0.2">
      <c r="A28" s="10"/>
      <c r="B28" s="1"/>
      <c r="C28" s="1"/>
    </row>
    <row r="29" spans="1:3" ht="12.75" customHeight="1" x14ac:dyDescent="0.2">
      <c r="A29" s="10"/>
      <c r="B29" s="1"/>
      <c r="C29" s="1"/>
    </row>
    <row r="30" spans="1:3" ht="12.75" customHeight="1" x14ac:dyDescent="0.2">
      <c r="A30" s="10"/>
      <c r="B30" s="1"/>
      <c r="C30" s="1"/>
    </row>
    <row r="31" spans="1:3" ht="12.75" customHeight="1" x14ac:dyDescent="0.2">
      <c r="A31" s="10"/>
      <c r="B31" s="1"/>
      <c r="C31" s="1"/>
    </row>
    <row r="32" spans="1:3" ht="12.75" customHeight="1" x14ac:dyDescent="0.2">
      <c r="A32" s="10"/>
      <c r="B32" s="1"/>
      <c r="C32" s="1"/>
    </row>
    <row r="33" spans="1:3" ht="12.75" customHeight="1" x14ac:dyDescent="0.2">
      <c r="A33" s="10"/>
      <c r="B33" s="1"/>
      <c r="C33" s="1"/>
    </row>
    <row r="34" spans="1:3" ht="12.75" customHeight="1" x14ac:dyDescent="0.2">
      <c r="A34" s="10"/>
      <c r="B34" s="1"/>
      <c r="C34" s="1"/>
    </row>
    <row r="35" spans="1:3" ht="12.75" customHeight="1" x14ac:dyDescent="0.2">
      <c r="A35" s="10"/>
      <c r="B35" s="1"/>
      <c r="C35" s="1"/>
    </row>
    <row r="36" spans="1:3" ht="12.75" customHeight="1" x14ac:dyDescent="0.2">
      <c r="A36" s="10"/>
      <c r="B36" s="1"/>
      <c r="C36" s="1"/>
    </row>
    <row r="37" spans="1:3" ht="12.75" customHeight="1" x14ac:dyDescent="0.2">
      <c r="A37" s="10"/>
      <c r="B37" s="1"/>
      <c r="C37" s="1"/>
    </row>
    <row r="38" spans="1:3" ht="12.75" customHeight="1" x14ac:dyDescent="0.2">
      <c r="A38" s="10"/>
      <c r="B38" s="1"/>
      <c r="C38" s="1"/>
    </row>
    <row r="39" spans="1:3" ht="12.75" customHeight="1" x14ac:dyDescent="0.2">
      <c r="A39" s="10"/>
      <c r="B39" s="1"/>
      <c r="C39" s="1"/>
    </row>
    <row r="40" spans="1:3" ht="12.75" customHeight="1" x14ac:dyDescent="0.2">
      <c r="A40" s="10"/>
      <c r="B40" s="1"/>
      <c r="C40" s="1"/>
    </row>
    <row r="41" spans="1:3" ht="12.75" customHeight="1" x14ac:dyDescent="0.2">
      <c r="A41" s="10"/>
      <c r="B41" s="1"/>
      <c r="C41" s="1"/>
    </row>
    <row r="42" spans="1:3" ht="12.75" customHeight="1" x14ac:dyDescent="0.2">
      <c r="A42" s="10"/>
      <c r="B42" s="1"/>
      <c r="C42" s="1"/>
    </row>
    <row r="43" spans="1:3" ht="12.75" customHeight="1" x14ac:dyDescent="0.2">
      <c r="A43" s="10"/>
      <c r="B43" s="1"/>
      <c r="C43" s="1"/>
    </row>
    <row r="44" spans="1:3" ht="12.75" customHeight="1" x14ac:dyDescent="0.2">
      <c r="A44" s="10"/>
      <c r="B44" s="1"/>
      <c r="C44" s="1"/>
    </row>
    <row r="45" spans="1:3" ht="12.75" customHeight="1" x14ac:dyDescent="0.2">
      <c r="A45" s="10"/>
      <c r="B45" s="1"/>
      <c r="C45" s="1"/>
    </row>
    <row r="46" spans="1:3" ht="12.75" customHeight="1" x14ac:dyDescent="0.2">
      <c r="A46" s="10"/>
      <c r="B46" s="1"/>
      <c r="C46" s="1"/>
    </row>
    <row r="47" spans="1:3" ht="12.75" customHeight="1" x14ac:dyDescent="0.2">
      <c r="A47" s="10"/>
      <c r="B47" s="1"/>
      <c r="C47" s="1"/>
    </row>
    <row r="48" spans="1:3" ht="12.75" customHeight="1" x14ac:dyDescent="0.2">
      <c r="A48" s="10"/>
      <c r="B48" s="1"/>
      <c r="C48" s="1"/>
    </row>
    <row r="49" spans="1:3" ht="12.75" customHeight="1" x14ac:dyDescent="0.2">
      <c r="A49" s="10"/>
      <c r="B49" s="1"/>
      <c r="C49" s="1"/>
    </row>
    <row r="50" spans="1:3" ht="12.75" customHeight="1" x14ac:dyDescent="0.2">
      <c r="A50" s="10"/>
      <c r="B50" s="1"/>
      <c r="C50" s="1"/>
    </row>
    <row r="51" spans="1:3" ht="12.75" customHeight="1" x14ac:dyDescent="0.2">
      <c r="A51" s="10"/>
      <c r="B51" s="1"/>
      <c r="C51" s="1"/>
    </row>
    <row r="52" spans="1:3" ht="12.75" customHeight="1" x14ac:dyDescent="0.2">
      <c r="A52" s="10"/>
      <c r="B52" s="1"/>
      <c r="C52" s="1"/>
    </row>
    <row r="53" spans="1:3" ht="12.75" customHeight="1" x14ac:dyDescent="0.2">
      <c r="A53" s="10"/>
      <c r="B53" s="1"/>
      <c r="C53" s="1"/>
    </row>
    <row r="54" spans="1:3" ht="12.75" customHeight="1" x14ac:dyDescent="0.2">
      <c r="A54" s="10"/>
      <c r="B54" s="1"/>
      <c r="C54" s="1"/>
    </row>
    <row r="55" spans="1:3" ht="12.75" customHeight="1" x14ac:dyDescent="0.2">
      <c r="A55" s="10"/>
      <c r="B55" s="1"/>
      <c r="C55" s="1"/>
    </row>
    <row r="56" spans="1:3" ht="12.75" customHeight="1" x14ac:dyDescent="0.2">
      <c r="A56" s="10"/>
      <c r="B56" s="1"/>
      <c r="C56" s="1"/>
    </row>
    <row r="57" spans="1:3" ht="12.75" customHeight="1" x14ac:dyDescent="0.2">
      <c r="A57" s="10"/>
      <c r="B57" s="1"/>
      <c r="C57" s="1"/>
    </row>
    <row r="58" spans="1:3" ht="12.75" customHeight="1" x14ac:dyDescent="0.2">
      <c r="A58" s="10"/>
      <c r="B58" s="1"/>
      <c r="C58" s="1"/>
    </row>
    <row r="59" spans="1:3" ht="12.75" customHeight="1" x14ac:dyDescent="0.2">
      <c r="A59" s="10"/>
      <c r="B59" s="1"/>
      <c r="C59" s="1"/>
    </row>
    <row r="60" spans="1:3" ht="12.75" customHeight="1" x14ac:dyDescent="0.2">
      <c r="A60" s="10"/>
      <c r="B60" s="1"/>
      <c r="C60" s="1"/>
    </row>
    <row r="61" spans="1:3" ht="12.75" customHeight="1" x14ac:dyDescent="0.2">
      <c r="A61" s="10"/>
      <c r="B61" s="1"/>
      <c r="C61" s="1"/>
    </row>
    <row r="62" spans="1:3" ht="12.75" customHeight="1" x14ac:dyDescent="0.2">
      <c r="A62" s="10"/>
      <c r="B62" s="1"/>
      <c r="C62" s="1"/>
    </row>
    <row r="63" spans="1:3" ht="12.75" customHeight="1" x14ac:dyDescent="0.2">
      <c r="A63" s="10"/>
      <c r="B63" s="1"/>
      <c r="C63" s="1"/>
    </row>
    <row r="64" spans="1:3" ht="12.75" customHeight="1" x14ac:dyDescent="0.2">
      <c r="A64" s="10"/>
      <c r="B64" s="1"/>
      <c r="C64" s="1"/>
    </row>
    <row r="65" spans="1:3" ht="12.75" customHeight="1" x14ac:dyDescent="0.2">
      <c r="A65" s="10"/>
      <c r="B65" s="1"/>
      <c r="C65" s="1"/>
    </row>
    <row r="66" spans="1:3" ht="12.75" customHeight="1" x14ac:dyDescent="0.2">
      <c r="A66" s="10"/>
      <c r="B66" s="1"/>
      <c r="C66" s="1"/>
    </row>
    <row r="67" spans="1:3" ht="12.75" customHeight="1" x14ac:dyDescent="0.2">
      <c r="A67" s="10"/>
      <c r="B67" s="1"/>
      <c r="C67" s="1"/>
    </row>
    <row r="68" spans="1:3" ht="12.75" customHeight="1" x14ac:dyDescent="0.2">
      <c r="A68" s="10"/>
      <c r="B68" s="1"/>
      <c r="C68" s="1"/>
    </row>
    <row r="69" spans="1:3" ht="12.75" customHeight="1" x14ac:dyDescent="0.2">
      <c r="A69" s="10"/>
      <c r="B69" s="1"/>
      <c r="C69" s="1"/>
    </row>
    <row r="70" spans="1:3" ht="12.75" customHeight="1" x14ac:dyDescent="0.2">
      <c r="A70" s="10"/>
      <c r="B70" s="1"/>
      <c r="C70" s="1"/>
    </row>
    <row r="71" spans="1:3" ht="12.75" customHeight="1" x14ac:dyDescent="0.2">
      <c r="A71" s="10"/>
      <c r="B71" s="1"/>
      <c r="C71" s="1"/>
    </row>
    <row r="72" spans="1:3" ht="12.75" customHeight="1" x14ac:dyDescent="0.2">
      <c r="A72" s="10"/>
      <c r="B72" s="1"/>
      <c r="C72" s="1"/>
    </row>
    <row r="73" spans="1:3" ht="12.75" customHeight="1" x14ac:dyDescent="0.2">
      <c r="A73" s="10"/>
      <c r="B73" s="1"/>
      <c r="C73" s="1"/>
    </row>
    <row r="74" spans="1:3" ht="12.75" customHeight="1" x14ac:dyDescent="0.2">
      <c r="A74" s="10"/>
      <c r="B74" s="1"/>
      <c r="C74" s="1"/>
    </row>
    <row r="75" spans="1:3" ht="12.75" customHeight="1" x14ac:dyDescent="0.2">
      <c r="A75" s="10"/>
      <c r="B75" s="1"/>
      <c r="C75" s="1"/>
    </row>
    <row r="76" spans="1:3" ht="12.75" customHeight="1" x14ac:dyDescent="0.2">
      <c r="A76" s="10"/>
      <c r="B76" s="1"/>
      <c r="C76" s="1"/>
    </row>
    <row r="77" spans="1:3" ht="12.75" customHeight="1" x14ac:dyDescent="0.2">
      <c r="A77" s="10"/>
      <c r="B77" s="1"/>
      <c r="C77" s="1"/>
    </row>
    <row r="78" spans="1:3" ht="12.75" customHeight="1" x14ac:dyDescent="0.2">
      <c r="A78" s="10"/>
      <c r="B78" s="1"/>
      <c r="C78" s="1"/>
    </row>
    <row r="79" spans="1:3" ht="12.75" customHeight="1" x14ac:dyDescent="0.2">
      <c r="A79" s="10"/>
      <c r="B79" s="1"/>
      <c r="C79" s="1"/>
    </row>
    <row r="80" spans="1:3" ht="12.75" customHeight="1" x14ac:dyDescent="0.2">
      <c r="A80" s="10"/>
      <c r="B80" s="1"/>
      <c r="C80" s="1"/>
    </row>
    <row r="81" spans="1:3" ht="12.75" customHeight="1" x14ac:dyDescent="0.2">
      <c r="A81" s="10"/>
      <c r="B81" s="1"/>
      <c r="C81" s="1"/>
    </row>
    <row r="82" spans="1:3" ht="12.75" customHeight="1" x14ac:dyDescent="0.2">
      <c r="A82" s="10"/>
      <c r="B82" s="1"/>
      <c r="C82" s="1"/>
    </row>
    <row r="83" spans="1:3" ht="12.75" customHeight="1" x14ac:dyDescent="0.2">
      <c r="A83" s="10"/>
      <c r="B83" s="1"/>
      <c r="C83" s="1"/>
    </row>
    <row r="84" spans="1:3" ht="12.75" customHeight="1" x14ac:dyDescent="0.2">
      <c r="A84" s="10"/>
      <c r="B84" s="1"/>
      <c r="C84" s="1"/>
    </row>
    <row r="85" spans="1:3" ht="12.75" customHeight="1" x14ac:dyDescent="0.2">
      <c r="A85" s="10"/>
      <c r="B85" s="1"/>
      <c r="C85" s="1"/>
    </row>
    <row r="86" spans="1:3" ht="12.75" customHeight="1" x14ac:dyDescent="0.2">
      <c r="A86" s="10"/>
      <c r="B86" s="1"/>
      <c r="C86" s="1"/>
    </row>
    <row r="87" spans="1:3" ht="12.75" customHeight="1" x14ac:dyDescent="0.2">
      <c r="A87" s="10"/>
      <c r="B87" s="1"/>
      <c r="C87" s="1"/>
    </row>
    <row r="88" spans="1:3" ht="12.75" customHeight="1" x14ac:dyDescent="0.2">
      <c r="A88" s="10"/>
      <c r="B88" s="1"/>
      <c r="C88" s="1"/>
    </row>
    <row r="89" spans="1:3" ht="12.75" customHeight="1" x14ac:dyDescent="0.2">
      <c r="A89" s="10"/>
      <c r="B89" s="1"/>
      <c r="C89" s="1"/>
    </row>
    <row r="90" spans="1:3" ht="12.75" customHeight="1" x14ac:dyDescent="0.2">
      <c r="A90" s="10"/>
      <c r="B90" s="1"/>
      <c r="C90" s="1"/>
    </row>
    <row r="91" spans="1:3" ht="12.75" customHeight="1" x14ac:dyDescent="0.2">
      <c r="A91" s="10"/>
      <c r="B91" s="1"/>
      <c r="C91" s="1"/>
    </row>
    <row r="92" spans="1:3" ht="12.75" customHeight="1" x14ac:dyDescent="0.2">
      <c r="A92" s="10"/>
      <c r="B92" s="1"/>
      <c r="C92" s="1"/>
    </row>
    <row r="93" spans="1:3" ht="12.75" customHeight="1" x14ac:dyDescent="0.2">
      <c r="A93" s="10"/>
      <c r="B93" s="1"/>
      <c r="C93" s="1"/>
    </row>
    <row r="94" spans="1:3" ht="12.75" customHeight="1" x14ac:dyDescent="0.2">
      <c r="A94" s="10"/>
      <c r="B94" s="1"/>
      <c r="C94" s="1"/>
    </row>
    <row r="95" spans="1:3" ht="12.75" customHeight="1" x14ac:dyDescent="0.2">
      <c r="A95" s="10"/>
      <c r="B95" s="1"/>
      <c r="C95" s="1"/>
    </row>
    <row r="96" spans="1:3" ht="12.75" customHeight="1" x14ac:dyDescent="0.2">
      <c r="A96" s="10"/>
      <c r="B96" s="1"/>
      <c r="C96" s="1"/>
    </row>
    <row r="97" spans="1:3" ht="12.75" customHeight="1" x14ac:dyDescent="0.2">
      <c r="A97" s="10"/>
      <c r="B97" s="1"/>
      <c r="C97" s="1"/>
    </row>
    <row r="98" spans="1:3" ht="12.75" customHeight="1" x14ac:dyDescent="0.2">
      <c r="A98" s="10"/>
      <c r="B98" s="1"/>
      <c r="C98" s="1"/>
    </row>
    <row r="99" spans="1:3" ht="12.75" customHeight="1" x14ac:dyDescent="0.2">
      <c r="A99" s="10"/>
      <c r="B99" s="1"/>
      <c r="C99" s="1"/>
    </row>
    <row r="100" spans="1:3" ht="12.75" customHeight="1" x14ac:dyDescent="0.2">
      <c r="A100" s="10"/>
      <c r="B100" s="1"/>
      <c r="C100" s="1"/>
    </row>
    <row r="101" spans="1:3" ht="12.75" customHeight="1" x14ac:dyDescent="0.2">
      <c r="A101" s="10"/>
      <c r="B101" s="1"/>
      <c r="C101" s="1"/>
    </row>
    <row r="102" spans="1:3" ht="12.75" customHeight="1" x14ac:dyDescent="0.2">
      <c r="A102" s="10"/>
      <c r="B102" s="1"/>
      <c r="C102" s="1"/>
    </row>
    <row r="103" spans="1:3" ht="12.75" customHeight="1" x14ac:dyDescent="0.2">
      <c r="A103" s="10"/>
      <c r="B103" s="1"/>
      <c r="C103" s="1"/>
    </row>
    <row r="104" spans="1:3" ht="12.75" customHeight="1" x14ac:dyDescent="0.2">
      <c r="A104" s="10"/>
      <c r="B104" s="1"/>
      <c r="C104" s="1"/>
    </row>
    <row r="105" spans="1:3" ht="12.75" customHeight="1" x14ac:dyDescent="0.2">
      <c r="A105" s="10"/>
      <c r="B105" s="1"/>
      <c r="C105" s="1"/>
    </row>
    <row r="106" spans="1:3" ht="12.75" customHeight="1" x14ac:dyDescent="0.2">
      <c r="A106" s="10"/>
      <c r="B106" s="1"/>
      <c r="C106" s="1"/>
    </row>
    <row r="107" spans="1:3" ht="12.75" customHeight="1" x14ac:dyDescent="0.2">
      <c r="A107" s="10"/>
      <c r="B107" s="1"/>
      <c r="C107" s="1"/>
    </row>
    <row r="108" spans="1:3" ht="12.75" customHeight="1" x14ac:dyDescent="0.2">
      <c r="A108" s="10"/>
      <c r="B108" s="1"/>
      <c r="C108" s="1"/>
    </row>
    <row r="109" spans="1:3" ht="12.75" customHeight="1" x14ac:dyDescent="0.2">
      <c r="A109" s="10"/>
      <c r="B109" s="1"/>
      <c r="C109" s="1"/>
    </row>
    <row r="110" spans="1:3" ht="12.75" customHeight="1" x14ac:dyDescent="0.2">
      <c r="A110" s="10"/>
      <c r="B110" s="1"/>
      <c r="C110" s="1"/>
    </row>
    <row r="111" spans="1:3" ht="12.75" customHeight="1" x14ac:dyDescent="0.2">
      <c r="A111" s="10"/>
      <c r="B111" s="1"/>
      <c r="C111" s="1"/>
    </row>
    <row r="112" spans="1:3" ht="12.75" customHeight="1" x14ac:dyDescent="0.2">
      <c r="A112" s="10"/>
      <c r="B112" s="1"/>
      <c r="C112" s="1"/>
    </row>
    <row r="113" spans="1:3" ht="12.75" customHeight="1" x14ac:dyDescent="0.2">
      <c r="A113" s="10"/>
      <c r="B113" s="1"/>
      <c r="C113" s="1"/>
    </row>
    <row r="114" spans="1:3" ht="12.75" customHeight="1" x14ac:dyDescent="0.2">
      <c r="A114" s="10"/>
      <c r="B114" s="1"/>
      <c r="C114" s="1"/>
    </row>
    <row r="115" spans="1:3" ht="12.75" customHeight="1" x14ac:dyDescent="0.2">
      <c r="A115" s="10"/>
      <c r="B115" s="1"/>
      <c r="C115" s="1"/>
    </row>
    <row r="116" spans="1:3" ht="12.75" customHeight="1" x14ac:dyDescent="0.2">
      <c r="A116" s="10"/>
      <c r="B116" s="1"/>
      <c r="C116" s="1"/>
    </row>
    <row r="117" spans="1:3" ht="12.75" customHeight="1" x14ac:dyDescent="0.2">
      <c r="A117" s="10"/>
      <c r="B117" s="1"/>
      <c r="C117" s="1"/>
    </row>
    <row r="118" spans="1:3" ht="12.75" customHeight="1" x14ac:dyDescent="0.2">
      <c r="A118" s="10"/>
      <c r="B118" s="1"/>
      <c r="C118" s="1"/>
    </row>
    <row r="119" spans="1:3" ht="12.75" customHeight="1" x14ac:dyDescent="0.2">
      <c r="A119" s="10"/>
      <c r="B119" s="1"/>
      <c r="C119" s="1"/>
    </row>
    <row r="120" spans="1:3" ht="12.75" customHeight="1" x14ac:dyDescent="0.2">
      <c r="A120" s="10"/>
      <c r="B120" s="1"/>
      <c r="C120" s="1"/>
    </row>
    <row r="121" spans="1:3" ht="12.75" customHeight="1" x14ac:dyDescent="0.2">
      <c r="A121" s="10"/>
      <c r="B121" s="1"/>
      <c r="C121" s="1"/>
    </row>
    <row r="122" spans="1:3" ht="12.75" customHeight="1" x14ac:dyDescent="0.2">
      <c r="A122" s="10"/>
      <c r="B122" s="1"/>
      <c r="C122" s="1"/>
    </row>
    <row r="123" spans="1:3" ht="12.75" customHeight="1" x14ac:dyDescent="0.2">
      <c r="A123" s="10"/>
      <c r="B123" s="1"/>
      <c r="C123" s="1"/>
    </row>
    <row r="124" spans="1:3" ht="12.75" customHeight="1" x14ac:dyDescent="0.2">
      <c r="A124" s="10"/>
      <c r="B124" s="1"/>
      <c r="C124" s="1"/>
    </row>
    <row r="125" spans="1:3" ht="12.75" customHeight="1" x14ac:dyDescent="0.2">
      <c r="A125" s="10"/>
      <c r="B125" s="1"/>
      <c r="C125" s="1"/>
    </row>
    <row r="126" spans="1:3" ht="12.75" customHeight="1" x14ac:dyDescent="0.2">
      <c r="A126" s="10"/>
      <c r="B126" s="1"/>
      <c r="C126" s="1"/>
    </row>
    <row r="127" spans="1:3" ht="12.75" customHeight="1" x14ac:dyDescent="0.2">
      <c r="A127" s="10"/>
      <c r="B127" s="1"/>
      <c r="C127" s="1"/>
    </row>
    <row r="128" spans="1:3" ht="12.75" customHeight="1" x14ac:dyDescent="0.2">
      <c r="A128" s="10"/>
      <c r="B128" s="1"/>
      <c r="C128" s="1"/>
    </row>
    <row r="129" spans="1:3" ht="12.75" customHeight="1" x14ac:dyDescent="0.2">
      <c r="A129" s="10"/>
      <c r="B129" s="1"/>
      <c r="C129" s="1"/>
    </row>
    <row r="130" spans="1:3" ht="12.75" customHeight="1" x14ac:dyDescent="0.2">
      <c r="A130" s="10"/>
      <c r="B130" s="1"/>
      <c r="C130" s="1"/>
    </row>
    <row r="131" spans="1:3" ht="12.75" customHeight="1" x14ac:dyDescent="0.2">
      <c r="A131" s="10"/>
      <c r="B131" s="1"/>
      <c r="C131" s="1"/>
    </row>
    <row r="132" spans="1:3" ht="12.75" customHeight="1" x14ac:dyDescent="0.2">
      <c r="A132" s="10"/>
      <c r="B132" s="1"/>
      <c r="C132" s="1"/>
    </row>
    <row r="133" spans="1:3" ht="12.75" customHeight="1" x14ac:dyDescent="0.2">
      <c r="A133" s="10"/>
      <c r="B133" s="1"/>
      <c r="C133" s="1"/>
    </row>
    <row r="134" spans="1:3" ht="12.75" customHeight="1" x14ac:dyDescent="0.2">
      <c r="A134" s="10"/>
      <c r="B134" s="1"/>
      <c r="C134" s="1"/>
    </row>
    <row r="135" spans="1:3" ht="12.75" customHeight="1" x14ac:dyDescent="0.2">
      <c r="A135" s="10"/>
      <c r="B135" s="1"/>
      <c r="C135" s="1"/>
    </row>
    <row r="136" spans="1:3" ht="12.75" customHeight="1" x14ac:dyDescent="0.2">
      <c r="A136" s="10"/>
      <c r="B136" s="1"/>
      <c r="C136" s="1"/>
    </row>
    <row r="137" spans="1:3" ht="12.75" customHeight="1" x14ac:dyDescent="0.2">
      <c r="A137" s="10"/>
      <c r="B137" s="1"/>
      <c r="C137" s="1"/>
    </row>
    <row r="138" spans="1:3" ht="12.75" customHeight="1" x14ac:dyDescent="0.2">
      <c r="A138" s="10"/>
      <c r="B138" s="1"/>
      <c r="C138" s="1"/>
    </row>
    <row r="139" spans="1:3" ht="12.75" customHeight="1" x14ac:dyDescent="0.2">
      <c r="A139" s="10"/>
      <c r="B139" s="1"/>
      <c r="C139" s="1"/>
    </row>
    <row r="140" spans="1:3" ht="12.75" customHeight="1" x14ac:dyDescent="0.2">
      <c r="A140" s="10"/>
      <c r="B140" s="1"/>
      <c r="C140" s="1"/>
    </row>
    <row r="141" spans="1:3" ht="12.75" customHeight="1" x14ac:dyDescent="0.2">
      <c r="A141" s="10"/>
      <c r="B141" s="1"/>
      <c r="C141" s="1"/>
    </row>
    <row r="142" spans="1:3" ht="12.75" customHeight="1" x14ac:dyDescent="0.2">
      <c r="A142" s="10"/>
      <c r="B142" s="1"/>
      <c r="C142" s="1"/>
    </row>
    <row r="143" spans="1:3" ht="12.75" customHeight="1" x14ac:dyDescent="0.2">
      <c r="A143" s="10"/>
      <c r="B143" s="1"/>
      <c r="C143" s="1"/>
    </row>
    <row r="144" spans="1:3" ht="12.75" customHeight="1" x14ac:dyDescent="0.2">
      <c r="A144" s="10"/>
      <c r="B144" s="1"/>
      <c r="C144" s="1"/>
    </row>
    <row r="145" spans="1:3" ht="12.75" customHeight="1" x14ac:dyDescent="0.2">
      <c r="A145" s="10"/>
      <c r="B145" s="1"/>
      <c r="C145" s="1"/>
    </row>
    <row r="146" spans="1:3" ht="12.75" customHeight="1" x14ac:dyDescent="0.2">
      <c r="A146" s="10"/>
      <c r="B146" s="1"/>
      <c r="C146" s="1"/>
    </row>
    <row r="147" spans="1:3" ht="12.75" customHeight="1" x14ac:dyDescent="0.2">
      <c r="A147" s="10"/>
      <c r="B147" s="1"/>
      <c r="C147" s="1"/>
    </row>
    <row r="148" spans="1:3" ht="12.75" customHeight="1" x14ac:dyDescent="0.2">
      <c r="A148" s="10"/>
      <c r="B148" s="1"/>
      <c r="C148" s="1"/>
    </row>
    <row r="149" spans="1:3" ht="12.75" customHeight="1" x14ac:dyDescent="0.2">
      <c r="A149" s="10"/>
      <c r="B149" s="1"/>
      <c r="C149" s="1"/>
    </row>
    <row r="150" spans="1:3" ht="12.75" customHeight="1" x14ac:dyDescent="0.2">
      <c r="A150" s="10"/>
      <c r="B150" s="1"/>
      <c r="C150" s="1"/>
    </row>
    <row r="151" spans="1:3" ht="12.75" customHeight="1" x14ac:dyDescent="0.2">
      <c r="A151" s="10"/>
      <c r="B151" s="1"/>
      <c r="C151" s="1"/>
    </row>
    <row r="152" spans="1:3" ht="12.75" customHeight="1" x14ac:dyDescent="0.2">
      <c r="A152" s="10"/>
      <c r="B152" s="1"/>
      <c r="C152" s="1"/>
    </row>
    <row r="153" spans="1:3" ht="12.75" customHeight="1" x14ac:dyDescent="0.2">
      <c r="A153" s="10"/>
      <c r="B153" s="1"/>
      <c r="C153" s="1"/>
    </row>
    <row r="154" spans="1:3" ht="12.75" customHeight="1" x14ac:dyDescent="0.2">
      <c r="A154" s="10"/>
      <c r="B154" s="1"/>
      <c r="C154" s="1"/>
    </row>
    <row r="155" spans="1:3" ht="12.75" customHeight="1" x14ac:dyDescent="0.2">
      <c r="A155" s="10"/>
      <c r="B155" s="1"/>
      <c r="C155" s="1"/>
    </row>
    <row r="156" spans="1:3" ht="12.75" customHeight="1" x14ac:dyDescent="0.2">
      <c r="A156" s="10"/>
      <c r="B156" s="1"/>
      <c r="C156" s="1"/>
    </row>
    <row r="157" spans="1:3" ht="12.75" customHeight="1" x14ac:dyDescent="0.2">
      <c r="A157" s="10"/>
      <c r="B157" s="1"/>
      <c r="C157" s="1"/>
    </row>
    <row r="158" spans="1:3" ht="12.75" customHeight="1" x14ac:dyDescent="0.2">
      <c r="A158" s="10"/>
      <c r="B158" s="1"/>
      <c r="C158" s="1"/>
    </row>
    <row r="159" spans="1:3" ht="12.75" customHeight="1" x14ac:dyDescent="0.2">
      <c r="A159" s="10"/>
      <c r="B159" s="1"/>
      <c r="C159" s="1"/>
    </row>
    <row r="160" spans="1:3" ht="12.75" customHeight="1" x14ac:dyDescent="0.2">
      <c r="A160" s="10"/>
      <c r="B160" s="1"/>
      <c r="C160" s="1"/>
    </row>
    <row r="161" spans="1:3" ht="12.75" customHeight="1" x14ac:dyDescent="0.2">
      <c r="A161" s="10"/>
      <c r="B161" s="1"/>
      <c r="C161" s="1"/>
    </row>
    <row r="162" spans="1:3" ht="12.75" customHeight="1" x14ac:dyDescent="0.2">
      <c r="A162" s="10"/>
      <c r="B162" s="1"/>
      <c r="C162" s="1"/>
    </row>
    <row r="163" spans="1:3" ht="12.75" customHeight="1" x14ac:dyDescent="0.2">
      <c r="A163" s="10"/>
      <c r="B163" s="1"/>
      <c r="C163" s="1"/>
    </row>
    <row r="164" spans="1:3" ht="12.75" customHeight="1" x14ac:dyDescent="0.2">
      <c r="A164" s="10"/>
      <c r="B164" s="1"/>
      <c r="C164" s="1"/>
    </row>
    <row r="165" spans="1:3" ht="12.75" customHeight="1" x14ac:dyDescent="0.2">
      <c r="A165" s="10"/>
      <c r="B165" s="1"/>
      <c r="C165" s="1"/>
    </row>
    <row r="166" spans="1:3" ht="12.75" customHeight="1" x14ac:dyDescent="0.2">
      <c r="A166" s="10"/>
      <c r="B166" s="1"/>
      <c r="C166" s="1"/>
    </row>
    <row r="167" spans="1:3" ht="12.75" customHeight="1" x14ac:dyDescent="0.2">
      <c r="A167" s="10"/>
      <c r="B167" s="1"/>
      <c r="C167" s="1"/>
    </row>
    <row r="168" spans="1:3" ht="12.75" customHeight="1" x14ac:dyDescent="0.2">
      <c r="A168" s="10"/>
      <c r="B168" s="1"/>
      <c r="C168" s="1"/>
    </row>
    <row r="169" spans="1:3" ht="12.75" customHeight="1" x14ac:dyDescent="0.2">
      <c r="A169" s="10"/>
      <c r="B169" s="1"/>
      <c r="C169" s="1"/>
    </row>
    <row r="170" spans="1:3" ht="12.75" customHeight="1" x14ac:dyDescent="0.2">
      <c r="A170" s="10"/>
      <c r="B170" s="1"/>
      <c r="C170" s="1"/>
    </row>
    <row r="171" spans="1:3" ht="12.75" customHeight="1" x14ac:dyDescent="0.2">
      <c r="A171" s="10"/>
      <c r="B171" s="1"/>
      <c r="C171" s="1"/>
    </row>
    <row r="172" spans="1:3" ht="12.75" customHeight="1" x14ac:dyDescent="0.2">
      <c r="A172" s="10"/>
      <c r="B172" s="1"/>
      <c r="C172" s="1"/>
    </row>
    <row r="173" spans="1:3" ht="12.75" customHeight="1" x14ac:dyDescent="0.2">
      <c r="A173" s="10"/>
      <c r="B173" s="1"/>
      <c r="C173" s="1"/>
    </row>
    <row r="174" spans="1:3" ht="12.75" customHeight="1" x14ac:dyDescent="0.2">
      <c r="A174" s="10"/>
      <c r="B174" s="1"/>
      <c r="C174" s="1"/>
    </row>
    <row r="175" spans="1:3" ht="12.75" customHeight="1" x14ac:dyDescent="0.2">
      <c r="A175" s="10"/>
      <c r="B175" s="1"/>
      <c r="C175" s="1"/>
    </row>
    <row r="176" spans="1:3" ht="12.75" customHeight="1" x14ac:dyDescent="0.2">
      <c r="A176" s="10"/>
      <c r="B176" s="1"/>
      <c r="C176" s="1"/>
    </row>
    <row r="177" spans="1:3" ht="12.75" customHeight="1" x14ac:dyDescent="0.2">
      <c r="A177" s="10"/>
      <c r="B177" s="1"/>
      <c r="C177" s="1"/>
    </row>
    <row r="178" spans="1:3" ht="12.75" customHeight="1" x14ac:dyDescent="0.2">
      <c r="A178" s="10"/>
      <c r="B178" s="1"/>
      <c r="C178" s="1"/>
    </row>
    <row r="179" spans="1:3" ht="12.75" customHeight="1" x14ac:dyDescent="0.2">
      <c r="A179" s="10"/>
      <c r="B179" s="1"/>
      <c r="C179" s="1"/>
    </row>
    <row r="180" spans="1:3" ht="12.75" customHeight="1" x14ac:dyDescent="0.2">
      <c r="A180" s="10"/>
      <c r="B180" s="1"/>
      <c r="C180" s="1"/>
    </row>
    <row r="181" spans="1:3" ht="12.75" customHeight="1" x14ac:dyDescent="0.2">
      <c r="A181" s="10"/>
      <c r="B181" s="1"/>
      <c r="C181" s="1"/>
    </row>
    <row r="182" spans="1:3" ht="12.75" customHeight="1" x14ac:dyDescent="0.2">
      <c r="A182" s="10"/>
      <c r="B182" s="1"/>
      <c r="C182" s="1"/>
    </row>
    <row r="183" spans="1:3" ht="12.75" customHeight="1" x14ac:dyDescent="0.2">
      <c r="A183" s="10"/>
      <c r="B183" s="1"/>
      <c r="C183" s="1"/>
    </row>
    <row r="184" spans="1:3" ht="12.75" customHeight="1" x14ac:dyDescent="0.2">
      <c r="A184" s="10"/>
      <c r="B184" s="1"/>
      <c r="C184" s="1"/>
    </row>
    <row r="185" spans="1:3" ht="12.75" customHeight="1" x14ac:dyDescent="0.2">
      <c r="A185" s="10"/>
      <c r="B185" s="1"/>
      <c r="C185" s="1"/>
    </row>
    <row r="186" spans="1:3" ht="12.75" customHeight="1" x14ac:dyDescent="0.2">
      <c r="A186" s="10"/>
      <c r="B186" s="1"/>
      <c r="C186" s="1"/>
    </row>
    <row r="187" spans="1:3" ht="12.75" customHeight="1" x14ac:dyDescent="0.2">
      <c r="A187" s="10"/>
      <c r="B187" s="1"/>
      <c r="C187" s="1"/>
    </row>
    <row r="188" spans="1:3" ht="12.75" customHeight="1" x14ac:dyDescent="0.2">
      <c r="A188" s="10"/>
      <c r="B188" s="1"/>
      <c r="C188" s="1"/>
    </row>
    <row r="189" spans="1:3" ht="12.75" customHeight="1" x14ac:dyDescent="0.2">
      <c r="A189" s="10"/>
      <c r="B189" s="1"/>
      <c r="C189" s="1"/>
    </row>
    <row r="190" spans="1:3" ht="12.75" customHeight="1" x14ac:dyDescent="0.2">
      <c r="A190" s="10"/>
      <c r="B190" s="1"/>
      <c r="C190" s="1"/>
    </row>
    <row r="191" spans="1:3" ht="12.75" customHeight="1" x14ac:dyDescent="0.2">
      <c r="A191" s="10"/>
      <c r="B191" s="1"/>
      <c r="C191" s="1"/>
    </row>
    <row r="192" spans="1:3" ht="12.75" customHeight="1" x14ac:dyDescent="0.2">
      <c r="A192" s="10"/>
      <c r="B192" s="1"/>
      <c r="C192" s="1"/>
    </row>
    <row r="193" spans="1:3" ht="12.75" customHeight="1" x14ac:dyDescent="0.2">
      <c r="A193" s="10"/>
      <c r="B193" s="1"/>
      <c r="C193" s="1"/>
    </row>
    <row r="194" spans="1:3" ht="12.75" customHeight="1" x14ac:dyDescent="0.2">
      <c r="A194" s="10"/>
      <c r="B194" s="1"/>
      <c r="C194" s="1"/>
    </row>
    <row r="195" spans="1:3" ht="12.75" customHeight="1" x14ac:dyDescent="0.2">
      <c r="A195" s="10"/>
      <c r="B195" s="1"/>
      <c r="C195" s="1"/>
    </row>
    <row r="196" spans="1:3" ht="12.75" customHeight="1" x14ac:dyDescent="0.2">
      <c r="A196" s="10"/>
      <c r="B196" s="1"/>
      <c r="C196" s="1"/>
    </row>
    <row r="197" spans="1:3" ht="12.75" customHeight="1" x14ac:dyDescent="0.2">
      <c r="A197" s="10"/>
      <c r="B197" s="1"/>
      <c r="C197" s="1"/>
    </row>
    <row r="198" spans="1:3" ht="12.75" customHeight="1" x14ac:dyDescent="0.2">
      <c r="A198" s="10"/>
      <c r="B198" s="1"/>
      <c r="C198" s="1"/>
    </row>
    <row r="199" spans="1:3" ht="12.75" customHeight="1" x14ac:dyDescent="0.2">
      <c r="A199" s="10"/>
      <c r="B199" s="1"/>
      <c r="C199" s="1"/>
    </row>
    <row r="200" spans="1:3" ht="12.75" customHeight="1" x14ac:dyDescent="0.2">
      <c r="A200" s="10"/>
      <c r="B200" s="1"/>
      <c r="C200" s="1"/>
    </row>
    <row r="201" spans="1:3" ht="12.75" customHeight="1" x14ac:dyDescent="0.2">
      <c r="A201" s="10"/>
      <c r="B201" s="1"/>
      <c r="C201" s="1"/>
    </row>
    <row r="202" spans="1:3" ht="12.75" customHeight="1" x14ac:dyDescent="0.2">
      <c r="A202" s="10"/>
      <c r="B202" s="1"/>
      <c r="C202" s="1"/>
    </row>
    <row r="203" spans="1:3" ht="12.75" customHeight="1" x14ac:dyDescent="0.2">
      <c r="A203" s="10"/>
      <c r="B203" s="1"/>
      <c r="C203" s="1"/>
    </row>
    <row r="204" spans="1:3" ht="12.75" customHeight="1" x14ac:dyDescent="0.2">
      <c r="A204" s="10"/>
      <c r="B204" s="1"/>
      <c r="C204" s="1"/>
    </row>
    <row r="205" spans="1:3" ht="12.75" customHeight="1" x14ac:dyDescent="0.2">
      <c r="A205" s="10"/>
      <c r="B205" s="1"/>
      <c r="C205" s="1"/>
    </row>
    <row r="206" spans="1:3" ht="12.75" customHeight="1" x14ac:dyDescent="0.2">
      <c r="A206" s="10"/>
      <c r="B206" s="1"/>
      <c r="C206" s="1"/>
    </row>
    <row r="207" spans="1:3" ht="12.75" customHeight="1" x14ac:dyDescent="0.2">
      <c r="A207" s="10"/>
      <c r="B207" s="1"/>
      <c r="C207" s="1"/>
    </row>
    <row r="208" spans="1:3" ht="12.75" customHeight="1" x14ac:dyDescent="0.2">
      <c r="A208" s="10"/>
      <c r="B208" s="1"/>
      <c r="C208" s="1"/>
    </row>
    <row r="209" spans="1:3" ht="12.75" customHeight="1" x14ac:dyDescent="0.2">
      <c r="A209" s="10"/>
      <c r="B209" s="1"/>
      <c r="C209" s="1"/>
    </row>
    <row r="210" spans="1:3" ht="12.75" customHeight="1" x14ac:dyDescent="0.2">
      <c r="A210" s="10"/>
      <c r="B210" s="1"/>
      <c r="C210" s="1"/>
    </row>
    <row r="211" spans="1:3" ht="12.75" customHeight="1" x14ac:dyDescent="0.2">
      <c r="A211" s="10"/>
      <c r="B211" s="1"/>
      <c r="C211" s="1"/>
    </row>
    <row r="212" spans="1:3" ht="12.75" customHeight="1" x14ac:dyDescent="0.2">
      <c r="A212" s="10"/>
      <c r="B212" s="1"/>
      <c r="C212" s="1"/>
    </row>
    <row r="213" spans="1:3" ht="12.75" customHeight="1" x14ac:dyDescent="0.2">
      <c r="A213" s="10"/>
      <c r="B213" s="1"/>
      <c r="C213" s="1"/>
    </row>
    <row r="214" spans="1:3" ht="12.75" customHeight="1" x14ac:dyDescent="0.2">
      <c r="A214" s="10"/>
      <c r="B214" s="1"/>
      <c r="C214" s="1"/>
    </row>
    <row r="215" spans="1:3" ht="12.75" customHeight="1" x14ac:dyDescent="0.2">
      <c r="A215" s="10"/>
      <c r="B215" s="1"/>
      <c r="C215" s="1"/>
    </row>
    <row r="216" spans="1:3" ht="12.75" customHeight="1" x14ac:dyDescent="0.2">
      <c r="A216" s="10"/>
      <c r="B216" s="1"/>
      <c r="C216" s="1"/>
    </row>
    <row r="217" spans="1:3" ht="12.75" customHeight="1" x14ac:dyDescent="0.2">
      <c r="A217" s="10"/>
      <c r="B217" s="1"/>
      <c r="C217" s="1"/>
    </row>
    <row r="218" spans="1:3" ht="12.75" customHeight="1" x14ac:dyDescent="0.2">
      <c r="A218" s="10"/>
      <c r="B218" s="1"/>
      <c r="C218" s="1"/>
    </row>
    <row r="219" spans="1:3" ht="12.75" customHeight="1" x14ac:dyDescent="0.2">
      <c r="A219" s="10"/>
      <c r="B219" s="1"/>
      <c r="C219" s="1"/>
    </row>
    <row r="220" spans="1:3" ht="12.75" customHeight="1" x14ac:dyDescent="0.2">
      <c r="A220" s="10"/>
      <c r="B220" s="1"/>
      <c r="C220" s="1"/>
    </row>
    <row r="221" spans="1:3" ht="12.75" customHeight="1" x14ac:dyDescent="0.2">
      <c r="A221" s="10"/>
      <c r="B221" s="1"/>
      <c r="C221" s="1"/>
    </row>
    <row r="222" spans="1:3" ht="12.75" customHeight="1" x14ac:dyDescent="0.2">
      <c r="A222" s="10"/>
      <c r="B222" s="1"/>
      <c r="C222" s="1"/>
    </row>
    <row r="223" spans="1:3" ht="12.75" customHeight="1" x14ac:dyDescent="0.2">
      <c r="A223" s="10"/>
      <c r="B223" s="1"/>
      <c r="C223" s="1"/>
    </row>
    <row r="224" spans="1:3" ht="12.75" customHeight="1" x14ac:dyDescent="0.2">
      <c r="A224" s="10"/>
      <c r="B224" s="1"/>
      <c r="C224" s="1"/>
    </row>
    <row r="225" spans="1:3" ht="12.75" customHeight="1" x14ac:dyDescent="0.2">
      <c r="A225" s="10"/>
      <c r="B225" s="1"/>
      <c r="C225" s="1"/>
    </row>
    <row r="226" spans="1:3" ht="12.75" customHeight="1" x14ac:dyDescent="0.2">
      <c r="A226" s="10"/>
      <c r="B226" s="1"/>
      <c r="C226" s="1"/>
    </row>
    <row r="227" spans="1:3" ht="12.75" customHeight="1" x14ac:dyDescent="0.2">
      <c r="A227" s="10"/>
      <c r="B227" s="1"/>
      <c r="C227" s="1"/>
    </row>
    <row r="228" spans="1:3" ht="12.75" customHeight="1" x14ac:dyDescent="0.2">
      <c r="A228" s="10"/>
      <c r="B228" s="1"/>
      <c r="C228" s="1"/>
    </row>
    <row r="229" spans="1:3" ht="12.75" customHeight="1" x14ac:dyDescent="0.2">
      <c r="A229" s="10"/>
      <c r="B229" s="1"/>
      <c r="C229" s="1"/>
    </row>
    <row r="230" spans="1:3" ht="12.75" customHeight="1" x14ac:dyDescent="0.2">
      <c r="A230" s="10"/>
      <c r="B230" s="1"/>
      <c r="C230" s="1"/>
    </row>
    <row r="231" spans="1:3" ht="12.75" customHeight="1" x14ac:dyDescent="0.2">
      <c r="A231" s="10"/>
      <c r="B231" s="1"/>
      <c r="C231" s="1"/>
    </row>
    <row r="232" spans="1:3" ht="12.75" customHeight="1" x14ac:dyDescent="0.2">
      <c r="A232" s="10"/>
      <c r="B232" s="1"/>
      <c r="C232" s="1"/>
    </row>
    <row r="233" spans="1:3" ht="12.75" customHeight="1" x14ac:dyDescent="0.2">
      <c r="A233" s="10"/>
      <c r="B233" s="1"/>
      <c r="C233" s="1"/>
    </row>
    <row r="234" spans="1:3" ht="12.75" customHeight="1" x14ac:dyDescent="0.2">
      <c r="A234" s="10"/>
      <c r="B234" s="1"/>
      <c r="C234" s="1"/>
    </row>
    <row r="235" spans="1:3" ht="12.75" customHeight="1" x14ac:dyDescent="0.2">
      <c r="A235" s="10"/>
      <c r="B235" s="1"/>
      <c r="C235" s="1"/>
    </row>
    <row r="236" spans="1:3" ht="12.75" customHeight="1" x14ac:dyDescent="0.2">
      <c r="A236" s="10"/>
      <c r="B236" s="1"/>
      <c r="C236" s="1"/>
    </row>
    <row r="237" spans="1:3" ht="12.75" customHeight="1" x14ac:dyDescent="0.2">
      <c r="A237" s="10"/>
      <c r="B237" s="1"/>
      <c r="C237" s="1"/>
    </row>
    <row r="238" spans="1:3" ht="12.75" customHeight="1" x14ac:dyDescent="0.2">
      <c r="A238" s="10"/>
      <c r="B238" s="1"/>
      <c r="C238" s="1"/>
    </row>
    <row r="239" spans="1:3" ht="12.75" customHeight="1" x14ac:dyDescent="0.2">
      <c r="A239" s="10"/>
      <c r="B239" s="1"/>
      <c r="C239" s="1"/>
    </row>
    <row r="240" spans="1:3" ht="12.75" customHeight="1" x14ac:dyDescent="0.2">
      <c r="A240" s="10"/>
      <c r="B240" s="1"/>
      <c r="C240" s="1"/>
    </row>
    <row r="241" spans="1:3" ht="12.75" customHeight="1" x14ac:dyDescent="0.2">
      <c r="A241" s="10"/>
      <c r="B241" s="1"/>
      <c r="C241" s="1"/>
    </row>
    <row r="242" spans="1:3" ht="12.75" customHeight="1" x14ac:dyDescent="0.2">
      <c r="A242" s="10"/>
      <c r="B242" s="1"/>
      <c r="C242" s="1"/>
    </row>
    <row r="243" spans="1:3" ht="12.75" customHeight="1" x14ac:dyDescent="0.2">
      <c r="A243" s="10"/>
      <c r="B243" s="1"/>
      <c r="C243" s="1"/>
    </row>
    <row r="244" spans="1:3" ht="12.75" customHeight="1" x14ac:dyDescent="0.2">
      <c r="A244" s="10"/>
      <c r="B244" s="1"/>
      <c r="C244" s="1"/>
    </row>
    <row r="245" spans="1:3" ht="12.75" customHeight="1" x14ac:dyDescent="0.2">
      <c r="A245" s="10"/>
      <c r="B245" s="1"/>
      <c r="C245" s="1"/>
    </row>
    <row r="246" spans="1:3" ht="12.75" customHeight="1" x14ac:dyDescent="0.2">
      <c r="A246" s="10"/>
      <c r="B246" s="1"/>
      <c r="C246" s="1"/>
    </row>
    <row r="247" spans="1:3" ht="12.75" customHeight="1" x14ac:dyDescent="0.2">
      <c r="A247" s="10"/>
      <c r="B247" s="1"/>
      <c r="C247" s="1"/>
    </row>
    <row r="248" spans="1:3" ht="12.75" customHeight="1" x14ac:dyDescent="0.2">
      <c r="A248" s="10"/>
      <c r="B248" s="1"/>
      <c r="C248" s="1"/>
    </row>
    <row r="249" spans="1:3" ht="12.75" customHeight="1" x14ac:dyDescent="0.2">
      <c r="A249" s="10"/>
      <c r="B249" s="1"/>
      <c r="C249" s="1"/>
    </row>
    <row r="250" spans="1:3" ht="12.75" customHeight="1" x14ac:dyDescent="0.2">
      <c r="A250" s="10"/>
      <c r="B250" s="1"/>
      <c r="C250" s="1"/>
    </row>
    <row r="251" spans="1:3" ht="12.75" customHeight="1" x14ac:dyDescent="0.2">
      <c r="A251" s="10"/>
      <c r="B251" s="1"/>
      <c r="C251" s="1"/>
    </row>
    <row r="252" spans="1:3" ht="12.75" customHeight="1" x14ac:dyDescent="0.2">
      <c r="A252" s="10"/>
      <c r="B252" s="1"/>
      <c r="C252" s="1"/>
    </row>
    <row r="253" spans="1:3" ht="12.75" customHeight="1" x14ac:dyDescent="0.2">
      <c r="A253" s="10"/>
      <c r="B253" s="1"/>
      <c r="C253" s="1"/>
    </row>
    <row r="254" spans="1:3" ht="12.75" customHeight="1" x14ac:dyDescent="0.2">
      <c r="A254" s="10"/>
      <c r="B254" s="1"/>
      <c r="C254" s="1"/>
    </row>
    <row r="255" spans="1:3" ht="12.75" customHeight="1" x14ac:dyDescent="0.2">
      <c r="A255" s="10"/>
      <c r="B255" s="1"/>
      <c r="C255" s="1"/>
    </row>
    <row r="256" spans="1:3" ht="12.75" customHeight="1" x14ac:dyDescent="0.2">
      <c r="A256" s="10"/>
      <c r="B256" s="1"/>
      <c r="C256" s="1"/>
    </row>
    <row r="257" spans="1:3" ht="12.75" customHeight="1" x14ac:dyDescent="0.2">
      <c r="A257" s="10"/>
      <c r="B257" s="1"/>
      <c r="C257" s="1"/>
    </row>
    <row r="258" spans="1:3" ht="12.75" customHeight="1" x14ac:dyDescent="0.2">
      <c r="A258" s="10"/>
      <c r="B258" s="1"/>
      <c r="C258" s="1"/>
    </row>
    <row r="259" spans="1:3" ht="12.75" customHeight="1" x14ac:dyDescent="0.2">
      <c r="A259" s="10"/>
      <c r="B259" s="1"/>
      <c r="C259" s="1"/>
    </row>
    <row r="260" spans="1:3" ht="12.75" customHeight="1" x14ac:dyDescent="0.2">
      <c r="A260" s="10"/>
      <c r="B260" s="1"/>
      <c r="C260" s="1"/>
    </row>
    <row r="261" spans="1:3" ht="12.75" customHeight="1" x14ac:dyDescent="0.2">
      <c r="A261" s="10"/>
      <c r="B261" s="1"/>
      <c r="C261" s="1"/>
    </row>
    <row r="262" spans="1:3" ht="12.75" customHeight="1" x14ac:dyDescent="0.2">
      <c r="A262" s="10"/>
      <c r="B262" s="1"/>
      <c r="C262" s="1"/>
    </row>
    <row r="263" spans="1:3" ht="12.75" customHeight="1" x14ac:dyDescent="0.2">
      <c r="A263" s="10"/>
      <c r="B263" s="1"/>
      <c r="C263" s="1"/>
    </row>
    <row r="264" spans="1:3" ht="12.75" customHeight="1" x14ac:dyDescent="0.2">
      <c r="A264" s="10"/>
      <c r="B264" s="1"/>
      <c r="C264" s="1"/>
    </row>
    <row r="265" spans="1:3" ht="12.75" customHeight="1" x14ac:dyDescent="0.2">
      <c r="A265" s="10"/>
      <c r="B265" s="1"/>
      <c r="C265" s="1"/>
    </row>
    <row r="266" spans="1:3" ht="12.75" customHeight="1" x14ac:dyDescent="0.2">
      <c r="A266" s="10"/>
      <c r="B266" s="1"/>
      <c r="C266" s="1"/>
    </row>
    <row r="267" spans="1:3" ht="12.75" customHeight="1" x14ac:dyDescent="0.2">
      <c r="A267" s="10"/>
      <c r="B267" s="1"/>
      <c r="C267" s="1"/>
    </row>
    <row r="268" spans="1:3" ht="12.75" customHeight="1" x14ac:dyDescent="0.2">
      <c r="A268" s="10"/>
      <c r="B268" s="1"/>
      <c r="C268" s="1"/>
    </row>
    <row r="269" spans="1:3" ht="12.75" customHeight="1" x14ac:dyDescent="0.2">
      <c r="A269" s="10"/>
      <c r="B269" s="1"/>
      <c r="C269" s="1"/>
    </row>
    <row r="270" spans="1:3" ht="12.75" customHeight="1" x14ac:dyDescent="0.2">
      <c r="A270" s="10"/>
      <c r="B270" s="1"/>
      <c r="C270" s="1"/>
    </row>
    <row r="271" spans="1:3" ht="12.75" customHeight="1" x14ac:dyDescent="0.2">
      <c r="A271" s="10"/>
      <c r="B271" s="1"/>
      <c r="C271" s="1"/>
    </row>
    <row r="272" spans="1:3" ht="12.75" customHeight="1" x14ac:dyDescent="0.2">
      <c r="A272" s="10"/>
      <c r="B272" s="1"/>
      <c r="C272" s="1"/>
    </row>
    <row r="273" spans="1:3" ht="12.75" customHeight="1" x14ac:dyDescent="0.2">
      <c r="A273" s="10"/>
      <c r="B273" s="1"/>
      <c r="C273" s="1"/>
    </row>
    <row r="274" spans="1:3" ht="12.75" customHeight="1" x14ac:dyDescent="0.2">
      <c r="A274" s="10"/>
      <c r="B274" s="1"/>
      <c r="C274" s="1"/>
    </row>
    <row r="275" spans="1:3" ht="12.75" customHeight="1" x14ac:dyDescent="0.2">
      <c r="A275" s="10"/>
      <c r="B275" s="1"/>
      <c r="C275" s="1"/>
    </row>
    <row r="276" spans="1:3" ht="12.75" customHeight="1" x14ac:dyDescent="0.2">
      <c r="A276" s="10"/>
      <c r="B276" s="1"/>
      <c r="C276" s="1"/>
    </row>
    <row r="277" spans="1:3" ht="12.75" customHeight="1" x14ac:dyDescent="0.2">
      <c r="A277" s="10"/>
      <c r="B277" s="1"/>
      <c r="C277" s="1"/>
    </row>
    <row r="278" spans="1:3" ht="12.75" customHeight="1" x14ac:dyDescent="0.2">
      <c r="A278" s="10"/>
      <c r="B278" s="1"/>
      <c r="C278" s="1"/>
    </row>
    <row r="279" spans="1:3" ht="12.75" customHeight="1" x14ac:dyDescent="0.2">
      <c r="A279" s="10"/>
      <c r="B279" s="1"/>
      <c r="C279" s="1"/>
    </row>
    <row r="280" spans="1:3" ht="12.75" customHeight="1" x14ac:dyDescent="0.2">
      <c r="A280" s="10"/>
      <c r="B280" s="1"/>
      <c r="C280" s="1"/>
    </row>
    <row r="281" spans="1:3" ht="12.75" customHeight="1" x14ac:dyDescent="0.2">
      <c r="A281" s="10"/>
      <c r="B281" s="1"/>
      <c r="C281" s="1"/>
    </row>
    <row r="282" spans="1:3" ht="12.75" customHeight="1" x14ac:dyDescent="0.2">
      <c r="A282" s="10"/>
      <c r="B282" s="1"/>
      <c r="C282" s="1"/>
    </row>
    <row r="283" spans="1:3" ht="12.75" customHeight="1" x14ac:dyDescent="0.2">
      <c r="A283" s="10"/>
      <c r="B283" s="1"/>
      <c r="C283" s="1"/>
    </row>
    <row r="284" spans="1:3" ht="12.75" customHeight="1" x14ac:dyDescent="0.2">
      <c r="A284" s="10"/>
      <c r="B284" s="1"/>
      <c r="C284" s="1"/>
    </row>
    <row r="285" spans="1:3" ht="12.75" customHeight="1" x14ac:dyDescent="0.2">
      <c r="A285" s="10"/>
      <c r="B285" s="1"/>
      <c r="C285" s="1"/>
    </row>
    <row r="286" spans="1:3" ht="12.75" customHeight="1" x14ac:dyDescent="0.2">
      <c r="A286" s="10"/>
      <c r="B286" s="1"/>
      <c r="C286" s="1"/>
    </row>
    <row r="287" spans="1:3" ht="12.75" customHeight="1" x14ac:dyDescent="0.2">
      <c r="A287" s="10"/>
      <c r="B287" s="1"/>
      <c r="C287" s="1"/>
    </row>
    <row r="288" spans="1:3" ht="12.75" customHeight="1" x14ac:dyDescent="0.2">
      <c r="A288" s="10"/>
      <c r="B288" s="1"/>
      <c r="C288" s="1"/>
    </row>
    <row r="289" spans="1:3" ht="12.75" customHeight="1" x14ac:dyDescent="0.2">
      <c r="A289" s="10"/>
      <c r="B289" s="1"/>
      <c r="C289" s="1"/>
    </row>
    <row r="290" spans="1:3" ht="12.75" customHeight="1" x14ac:dyDescent="0.2">
      <c r="A290" s="10"/>
      <c r="B290" s="1"/>
      <c r="C290" s="1"/>
    </row>
    <row r="291" spans="1:3" ht="12.75" customHeight="1" x14ac:dyDescent="0.2">
      <c r="A291" s="10"/>
      <c r="B291" s="1"/>
      <c r="C291" s="1"/>
    </row>
    <row r="292" spans="1:3" ht="12.75" customHeight="1" x14ac:dyDescent="0.2">
      <c r="A292" s="10"/>
      <c r="B292" s="1"/>
      <c r="C292" s="1"/>
    </row>
    <row r="293" spans="1:3" ht="12.75" customHeight="1" x14ac:dyDescent="0.2">
      <c r="A293" s="10"/>
      <c r="B293" s="1"/>
      <c r="C293" s="1"/>
    </row>
    <row r="294" spans="1:3" ht="12.75" customHeight="1" x14ac:dyDescent="0.2">
      <c r="A294" s="10"/>
      <c r="B294" s="1"/>
      <c r="C294" s="1"/>
    </row>
    <row r="295" spans="1:3" ht="12.75" customHeight="1" x14ac:dyDescent="0.2">
      <c r="A295" s="10"/>
      <c r="B295" s="1"/>
      <c r="C295" s="1"/>
    </row>
    <row r="296" spans="1:3" ht="12.75" customHeight="1" x14ac:dyDescent="0.2">
      <c r="A296" s="10"/>
      <c r="B296" s="1"/>
      <c r="C296" s="1"/>
    </row>
    <row r="297" spans="1:3" ht="12.75" customHeight="1" x14ac:dyDescent="0.2">
      <c r="A297" s="10"/>
      <c r="B297" s="1"/>
      <c r="C297" s="1"/>
    </row>
    <row r="298" spans="1:3" ht="12.75" customHeight="1" x14ac:dyDescent="0.2">
      <c r="A298" s="10"/>
      <c r="B298" s="1"/>
      <c r="C298" s="1"/>
    </row>
    <row r="299" spans="1:3" ht="12.75" customHeight="1" x14ac:dyDescent="0.2">
      <c r="A299" s="10"/>
      <c r="B299" s="1"/>
      <c r="C299" s="1"/>
    </row>
    <row r="300" spans="1:3" ht="12.75" customHeight="1" x14ac:dyDescent="0.2">
      <c r="A300" s="10"/>
      <c r="B300" s="1"/>
      <c r="C300" s="1"/>
    </row>
    <row r="301" spans="1:3" ht="12.75" customHeight="1" x14ac:dyDescent="0.2">
      <c r="A301" s="10"/>
      <c r="B301" s="1"/>
      <c r="C301" s="1"/>
    </row>
    <row r="302" spans="1:3" ht="12.75" customHeight="1" x14ac:dyDescent="0.2">
      <c r="A302" s="10"/>
      <c r="B302" s="1"/>
      <c r="C302" s="1"/>
    </row>
    <row r="303" spans="1:3" ht="12.75" customHeight="1" x14ac:dyDescent="0.2">
      <c r="A303" s="10"/>
      <c r="B303" s="1"/>
      <c r="C303" s="1"/>
    </row>
    <row r="304" spans="1:3" ht="12.75" customHeight="1" x14ac:dyDescent="0.2">
      <c r="A304" s="10"/>
      <c r="B304" s="1"/>
      <c r="C304" s="1"/>
    </row>
    <row r="305" spans="1:3" ht="12.75" customHeight="1" x14ac:dyDescent="0.2">
      <c r="A305" s="10"/>
      <c r="B305" s="1"/>
      <c r="C305" s="1"/>
    </row>
    <row r="306" spans="1:3" ht="12.75" customHeight="1" x14ac:dyDescent="0.2">
      <c r="A306" s="10"/>
      <c r="B306" s="1"/>
      <c r="C306" s="1"/>
    </row>
    <row r="307" spans="1:3" ht="12.75" customHeight="1" x14ac:dyDescent="0.2">
      <c r="A307" s="10"/>
      <c r="B307" s="1"/>
      <c r="C307" s="1"/>
    </row>
    <row r="308" spans="1:3" ht="12.75" customHeight="1" x14ac:dyDescent="0.2">
      <c r="A308" s="10"/>
      <c r="B308" s="1"/>
      <c r="C308" s="1"/>
    </row>
    <row r="309" spans="1:3" ht="12.75" customHeight="1" x14ac:dyDescent="0.2">
      <c r="A309" s="10"/>
      <c r="B309" s="1"/>
      <c r="C309" s="1"/>
    </row>
    <row r="310" spans="1:3" ht="12.75" customHeight="1" x14ac:dyDescent="0.2">
      <c r="A310" s="10"/>
      <c r="B310" s="1"/>
      <c r="C310" s="1"/>
    </row>
    <row r="311" spans="1:3" ht="12.75" customHeight="1" x14ac:dyDescent="0.2">
      <c r="A311" s="10"/>
      <c r="B311" s="1"/>
      <c r="C311" s="1"/>
    </row>
    <row r="312" spans="1:3" ht="12.75" customHeight="1" x14ac:dyDescent="0.2">
      <c r="A312" s="10"/>
      <c r="B312" s="1"/>
      <c r="C312" s="1"/>
    </row>
    <row r="313" spans="1:3" ht="12.75" customHeight="1" x14ac:dyDescent="0.2">
      <c r="A313" s="10"/>
      <c r="B313" s="1"/>
      <c r="C313" s="1"/>
    </row>
    <row r="314" spans="1:3" ht="12.75" customHeight="1" x14ac:dyDescent="0.2">
      <c r="A314" s="10"/>
      <c r="B314" s="1"/>
      <c r="C314" s="1"/>
    </row>
    <row r="315" spans="1:3" ht="12.75" customHeight="1" x14ac:dyDescent="0.2">
      <c r="A315" s="10"/>
      <c r="B315" s="1"/>
      <c r="C315" s="1"/>
    </row>
    <row r="316" spans="1:3" ht="12.75" customHeight="1" x14ac:dyDescent="0.2">
      <c r="A316" s="10"/>
      <c r="B316" s="1"/>
      <c r="C316" s="1"/>
    </row>
    <row r="317" spans="1:3" ht="12.75" customHeight="1" x14ac:dyDescent="0.2">
      <c r="A317" s="10"/>
      <c r="B317" s="1"/>
      <c r="C317" s="1"/>
    </row>
    <row r="318" spans="1:3" ht="12.75" customHeight="1" x14ac:dyDescent="0.2">
      <c r="A318" s="10"/>
      <c r="B318" s="1"/>
      <c r="C318" s="1"/>
    </row>
    <row r="319" spans="1:3" ht="12.75" customHeight="1" x14ac:dyDescent="0.2">
      <c r="A319" s="10"/>
      <c r="B319" s="1"/>
      <c r="C319" s="1"/>
    </row>
    <row r="320" spans="1:3" ht="12.75" customHeight="1" x14ac:dyDescent="0.2">
      <c r="A320" s="10"/>
      <c r="B320" s="1"/>
      <c r="C320" s="1"/>
    </row>
    <row r="321" spans="1:3" ht="12.75" customHeight="1" x14ac:dyDescent="0.2">
      <c r="A321" s="10"/>
      <c r="B321" s="1"/>
      <c r="C321" s="1"/>
    </row>
    <row r="322" spans="1:3" ht="12.75" customHeight="1" x14ac:dyDescent="0.2">
      <c r="A322" s="10"/>
      <c r="B322" s="1"/>
      <c r="C322" s="1"/>
    </row>
    <row r="323" spans="1:3" ht="12.75" customHeight="1" x14ac:dyDescent="0.2">
      <c r="A323" s="10"/>
      <c r="B323" s="1"/>
      <c r="C323" s="1"/>
    </row>
    <row r="324" spans="1:3" ht="12.75" customHeight="1" x14ac:dyDescent="0.2">
      <c r="A324" s="10"/>
      <c r="B324" s="1"/>
      <c r="C324" s="1"/>
    </row>
    <row r="325" spans="1:3" ht="12.75" customHeight="1" x14ac:dyDescent="0.2">
      <c r="A325" s="10"/>
      <c r="B325" s="1"/>
      <c r="C325" s="1"/>
    </row>
    <row r="326" spans="1:3" ht="12.75" customHeight="1" x14ac:dyDescent="0.2">
      <c r="A326" s="10"/>
      <c r="B326" s="1"/>
      <c r="C326" s="1"/>
    </row>
    <row r="327" spans="1:3" ht="12.75" customHeight="1" x14ac:dyDescent="0.2">
      <c r="A327" s="10"/>
      <c r="B327" s="1"/>
      <c r="C327" s="1"/>
    </row>
    <row r="328" spans="1:3" ht="12.75" customHeight="1" x14ac:dyDescent="0.2">
      <c r="A328" s="10"/>
      <c r="B328" s="1"/>
      <c r="C328" s="1"/>
    </row>
    <row r="329" spans="1:3" ht="12.75" customHeight="1" x14ac:dyDescent="0.2">
      <c r="A329" s="10"/>
      <c r="B329" s="1"/>
      <c r="C329" s="1"/>
    </row>
    <row r="330" spans="1:3" ht="12.75" customHeight="1" x14ac:dyDescent="0.2">
      <c r="A330" s="10"/>
      <c r="B330" s="1"/>
      <c r="C330" s="1"/>
    </row>
    <row r="331" spans="1:3" ht="12.75" customHeight="1" x14ac:dyDescent="0.2">
      <c r="A331" s="10"/>
      <c r="B331" s="1"/>
      <c r="C331" s="1"/>
    </row>
    <row r="332" spans="1:3" ht="12.75" customHeight="1" x14ac:dyDescent="0.2">
      <c r="A332" s="10"/>
      <c r="B332" s="1"/>
      <c r="C332" s="1"/>
    </row>
    <row r="333" spans="1:3" ht="12.75" customHeight="1" x14ac:dyDescent="0.2">
      <c r="A333" s="10"/>
      <c r="B333" s="1"/>
      <c r="C333" s="1"/>
    </row>
    <row r="334" spans="1:3" ht="12.75" customHeight="1" x14ac:dyDescent="0.2">
      <c r="A334" s="10"/>
      <c r="B334" s="1"/>
      <c r="C334" s="1"/>
    </row>
    <row r="335" spans="1:3" ht="12.75" customHeight="1" x14ac:dyDescent="0.2">
      <c r="A335" s="10"/>
      <c r="B335" s="1"/>
      <c r="C335" s="1"/>
    </row>
    <row r="336" spans="1:3" ht="12.75" customHeight="1" x14ac:dyDescent="0.2">
      <c r="A336" s="10"/>
      <c r="B336" s="1"/>
      <c r="C336" s="1"/>
    </row>
    <row r="337" spans="1:3" ht="12.75" customHeight="1" x14ac:dyDescent="0.2">
      <c r="A337" s="10"/>
      <c r="B337" s="1"/>
      <c r="C337" s="1"/>
    </row>
    <row r="338" spans="1:3" ht="12.75" customHeight="1" x14ac:dyDescent="0.2">
      <c r="A338" s="10"/>
      <c r="B338" s="1"/>
      <c r="C338" s="1"/>
    </row>
    <row r="339" spans="1:3" ht="12.75" customHeight="1" x14ac:dyDescent="0.2">
      <c r="A339" s="10"/>
      <c r="B339" s="1"/>
      <c r="C339" s="1"/>
    </row>
    <row r="340" spans="1:3" ht="12.75" customHeight="1" x14ac:dyDescent="0.2">
      <c r="A340" s="10"/>
      <c r="B340" s="1"/>
      <c r="C340" s="1"/>
    </row>
    <row r="341" spans="1:3" ht="12.75" customHeight="1" x14ac:dyDescent="0.2">
      <c r="A341" s="10"/>
      <c r="B341" s="1"/>
      <c r="C341" s="1"/>
    </row>
    <row r="342" spans="1:3" ht="12.75" customHeight="1" x14ac:dyDescent="0.2">
      <c r="A342" s="10"/>
      <c r="B342" s="1"/>
      <c r="C342" s="1"/>
    </row>
    <row r="343" spans="1:3" ht="12.75" customHeight="1" x14ac:dyDescent="0.2">
      <c r="A343" s="10"/>
      <c r="B343" s="1"/>
      <c r="C343" s="1"/>
    </row>
    <row r="344" spans="1:3" ht="12.75" customHeight="1" x14ac:dyDescent="0.2">
      <c r="A344" s="10"/>
      <c r="B344" s="1"/>
      <c r="C344" s="1"/>
    </row>
    <row r="345" spans="1:3" ht="12.75" customHeight="1" x14ac:dyDescent="0.2">
      <c r="A345" s="10"/>
      <c r="B345" s="1"/>
      <c r="C345" s="1"/>
    </row>
    <row r="346" spans="1:3" ht="12.75" customHeight="1" x14ac:dyDescent="0.2">
      <c r="A346" s="10"/>
      <c r="B346" s="1"/>
      <c r="C346" s="1"/>
    </row>
    <row r="347" spans="1:3" ht="12.75" customHeight="1" x14ac:dyDescent="0.2">
      <c r="A347" s="10"/>
      <c r="B347" s="1"/>
      <c r="C347" s="1"/>
    </row>
    <row r="348" spans="1:3" ht="12.75" customHeight="1" x14ac:dyDescent="0.2">
      <c r="A348" s="10"/>
      <c r="B348" s="1"/>
      <c r="C348" s="1"/>
    </row>
    <row r="349" spans="1:3" ht="12.75" customHeight="1" x14ac:dyDescent="0.2">
      <c r="A349" s="10"/>
      <c r="B349" s="1"/>
      <c r="C349" s="1"/>
    </row>
    <row r="350" spans="1:3" ht="12.75" customHeight="1" x14ac:dyDescent="0.2">
      <c r="A350" s="10"/>
      <c r="B350" s="1"/>
      <c r="C350" s="1"/>
    </row>
    <row r="351" spans="1:3" ht="12.75" customHeight="1" x14ac:dyDescent="0.2">
      <c r="A351" s="10"/>
      <c r="B351" s="1"/>
      <c r="C351" s="1"/>
    </row>
    <row r="352" spans="1:3" ht="12.75" customHeight="1" x14ac:dyDescent="0.2">
      <c r="A352" s="10"/>
      <c r="B352" s="1"/>
      <c r="C352" s="1"/>
    </row>
    <row r="353" spans="1:3" ht="12.75" customHeight="1" x14ac:dyDescent="0.2">
      <c r="A353" s="10"/>
      <c r="B353" s="1"/>
      <c r="C353" s="1"/>
    </row>
    <row r="354" spans="1:3" ht="12.75" customHeight="1" x14ac:dyDescent="0.2">
      <c r="A354" s="10"/>
      <c r="B354" s="1"/>
      <c r="C354" s="1"/>
    </row>
    <row r="355" spans="1:3" ht="12.75" customHeight="1" x14ac:dyDescent="0.2">
      <c r="A355" s="10"/>
      <c r="B355" s="1"/>
      <c r="C355" s="1"/>
    </row>
    <row r="356" spans="1:3" ht="12.75" customHeight="1" x14ac:dyDescent="0.2">
      <c r="A356" s="10"/>
      <c r="B356" s="1"/>
      <c r="C356" s="1"/>
    </row>
    <row r="357" spans="1:3" ht="12.75" customHeight="1" x14ac:dyDescent="0.2">
      <c r="A357" s="10"/>
      <c r="B357" s="1"/>
      <c r="C357" s="1"/>
    </row>
    <row r="358" spans="1:3" ht="12.75" customHeight="1" x14ac:dyDescent="0.2">
      <c r="A358" s="10"/>
      <c r="B358" s="1"/>
      <c r="C358" s="1"/>
    </row>
    <row r="359" spans="1:3" ht="12.75" customHeight="1" x14ac:dyDescent="0.2">
      <c r="A359" s="10"/>
      <c r="B359" s="1"/>
      <c r="C359" s="1"/>
    </row>
    <row r="360" spans="1:3" ht="12.75" customHeight="1" x14ac:dyDescent="0.2">
      <c r="A360" s="10"/>
      <c r="B360" s="1"/>
      <c r="C360" s="1"/>
    </row>
    <row r="361" spans="1:3" ht="12.75" customHeight="1" x14ac:dyDescent="0.2">
      <c r="A361" s="10"/>
      <c r="B361" s="1"/>
      <c r="C361" s="1"/>
    </row>
    <row r="362" spans="1:3" ht="12.75" customHeight="1" x14ac:dyDescent="0.2">
      <c r="A362" s="10"/>
      <c r="B362" s="1"/>
      <c r="C362" s="1"/>
    </row>
    <row r="363" spans="1:3" ht="12.75" customHeight="1" x14ac:dyDescent="0.2">
      <c r="A363" s="10"/>
      <c r="B363" s="1"/>
      <c r="C363" s="1"/>
    </row>
    <row r="364" spans="1:3" ht="12.75" customHeight="1" x14ac:dyDescent="0.2">
      <c r="A364" s="10"/>
      <c r="B364" s="1"/>
      <c r="C364" s="1"/>
    </row>
    <row r="365" spans="1:3" ht="12.75" customHeight="1" x14ac:dyDescent="0.2">
      <c r="A365" s="10"/>
      <c r="B365" s="1"/>
      <c r="C365" s="1"/>
    </row>
    <row r="366" spans="1:3" ht="12.75" customHeight="1" x14ac:dyDescent="0.2">
      <c r="A366" s="10"/>
      <c r="B366" s="1"/>
      <c r="C366" s="1"/>
    </row>
    <row r="367" spans="1:3" ht="12.75" customHeight="1" x14ac:dyDescent="0.2">
      <c r="A367" s="10"/>
      <c r="B367" s="1"/>
      <c r="C367" s="1"/>
    </row>
    <row r="368" spans="1:3" ht="12.75" customHeight="1" x14ac:dyDescent="0.2">
      <c r="A368" s="10"/>
      <c r="B368" s="1"/>
      <c r="C368" s="1"/>
    </row>
    <row r="369" spans="1:3" ht="12.75" customHeight="1" x14ac:dyDescent="0.2">
      <c r="A369" s="10"/>
      <c r="B369" s="1"/>
      <c r="C369" s="1"/>
    </row>
    <row r="370" spans="1:3" ht="12.75" customHeight="1" x14ac:dyDescent="0.2">
      <c r="A370" s="10"/>
      <c r="B370" s="1"/>
      <c r="C370" s="1"/>
    </row>
    <row r="371" spans="1:3" ht="12.75" customHeight="1" x14ac:dyDescent="0.2">
      <c r="A371" s="10"/>
      <c r="B371" s="1"/>
      <c r="C371" s="1"/>
    </row>
    <row r="372" spans="1:3" ht="12.75" customHeight="1" x14ac:dyDescent="0.2">
      <c r="A372" s="10"/>
      <c r="B372" s="1"/>
      <c r="C372" s="1"/>
    </row>
    <row r="373" spans="1:3" ht="12.75" customHeight="1" x14ac:dyDescent="0.2">
      <c r="A373" s="10"/>
      <c r="B373" s="1"/>
      <c r="C373" s="1"/>
    </row>
    <row r="374" spans="1:3" ht="12.75" customHeight="1" x14ac:dyDescent="0.2">
      <c r="A374" s="10"/>
      <c r="B374" s="1"/>
      <c r="C374" s="1"/>
    </row>
    <row r="375" spans="1:3" ht="12.75" customHeight="1" x14ac:dyDescent="0.2">
      <c r="A375" s="10"/>
      <c r="B375" s="1"/>
      <c r="C375" s="1"/>
    </row>
    <row r="376" spans="1:3" ht="12.75" customHeight="1" x14ac:dyDescent="0.2">
      <c r="A376" s="10"/>
      <c r="B376" s="1"/>
      <c r="C376" s="1"/>
    </row>
    <row r="377" spans="1:3" ht="12.75" customHeight="1" x14ac:dyDescent="0.2">
      <c r="A377" s="10"/>
      <c r="B377" s="1"/>
      <c r="C377" s="1"/>
    </row>
    <row r="378" spans="1:3" ht="12.75" customHeight="1" x14ac:dyDescent="0.2">
      <c r="A378" s="10"/>
      <c r="B378" s="1"/>
      <c r="C378" s="1"/>
    </row>
    <row r="379" spans="1:3" ht="12.75" customHeight="1" x14ac:dyDescent="0.2">
      <c r="A379" s="10"/>
      <c r="B379" s="1"/>
      <c r="C379" s="1"/>
    </row>
    <row r="380" spans="1:3" ht="12.75" customHeight="1" x14ac:dyDescent="0.2">
      <c r="A380" s="10"/>
      <c r="B380" s="1"/>
      <c r="C380" s="1"/>
    </row>
    <row r="381" spans="1:3" ht="12.75" customHeight="1" x14ac:dyDescent="0.2">
      <c r="A381" s="10"/>
      <c r="B381" s="1"/>
      <c r="C381" s="1"/>
    </row>
    <row r="382" spans="1:3" ht="12.75" customHeight="1" x14ac:dyDescent="0.2">
      <c r="A382" s="10"/>
      <c r="B382" s="1"/>
      <c r="C382" s="1"/>
    </row>
    <row r="383" spans="1:3" ht="12.75" customHeight="1" x14ac:dyDescent="0.2">
      <c r="A383" s="10"/>
      <c r="B383" s="1"/>
      <c r="C383" s="1"/>
    </row>
    <row r="384" spans="1:3" ht="12.75" customHeight="1" x14ac:dyDescent="0.2">
      <c r="A384" s="10"/>
      <c r="B384" s="1"/>
      <c r="C384" s="1"/>
    </row>
    <row r="385" spans="1:3" ht="12.75" customHeight="1" x14ac:dyDescent="0.2">
      <c r="A385" s="10"/>
      <c r="B385" s="1"/>
      <c r="C385" s="1"/>
    </row>
    <row r="386" spans="1:3" ht="12.75" customHeight="1" x14ac:dyDescent="0.2">
      <c r="A386" s="10"/>
      <c r="B386" s="1"/>
      <c r="C386" s="1"/>
    </row>
    <row r="387" spans="1:3" ht="12.75" customHeight="1" x14ac:dyDescent="0.2">
      <c r="A387" s="10"/>
      <c r="B387" s="1"/>
      <c r="C387" s="1"/>
    </row>
    <row r="388" spans="1:3" ht="12.75" customHeight="1" x14ac:dyDescent="0.2">
      <c r="A388" s="10"/>
      <c r="B388" s="1"/>
      <c r="C388" s="1"/>
    </row>
    <row r="389" spans="1:3" ht="12.75" customHeight="1" x14ac:dyDescent="0.2">
      <c r="A389" s="10"/>
      <c r="B389" s="1"/>
      <c r="C389" s="1"/>
    </row>
    <row r="390" spans="1:3" ht="12.75" customHeight="1" x14ac:dyDescent="0.2">
      <c r="A390" s="10"/>
      <c r="B390" s="1"/>
      <c r="C390" s="1"/>
    </row>
    <row r="391" spans="1:3" ht="12.75" customHeight="1" x14ac:dyDescent="0.2">
      <c r="A391" s="10"/>
      <c r="B391" s="1"/>
      <c r="C391" s="1"/>
    </row>
    <row r="392" spans="1:3" ht="12.75" customHeight="1" x14ac:dyDescent="0.2">
      <c r="A392" s="10"/>
      <c r="B392" s="1"/>
      <c r="C392" s="1"/>
    </row>
    <row r="393" spans="1:3" ht="12.75" customHeight="1" x14ac:dyDescent="0.2">
      <c r="A393" s="10"/>
      <c r="B393" s="1"/>
      <c r="C393" s="1"/>
    </row>
    <row r="394" spans="1:3" ht="12.75" customHeight="1" x14ac:dyDescent="0.2">
      <c r="A394" s="10"/>
      <c r="B394" s="1"/>
      <c r="C394" s="1"/>
    </row>
    <row r="395" spans="1:3" ht="12.75" customHeight="1" x14ac:dyDescent="0.2">
      <c r="A395" s="10"/>
      <c r="B395" s="1"/>
      <c r="C395" s="1"/>
    </row>
    <row r="396" spans="1:3" ht="12.75" customHeight="1" x14ac:dyDescent="0.2">
      <c r="A396" s="10"/>
      <c r="B396" s="1"/>
      <c r="C396" s="1"/>
    </row>
    <row r="397" spans="1:3" ht="12.75" customHeight="1" x14ac:dyDescent="0.2">
      <c r="A397" s="10"/>
      <c r="B397" s="1"/>
      <c r="C397" s="1"/>
    </row>
    <row r="398" spans="1:3" ht="12.75" customHeight="1" x14ac:dyDescent="0.2">
      <c r="A398" s="10"/>
      <c r="B398" s="1"/>
      <c r="C398" s="1"/>
    </row>
    <row r="399" spans="1:3" ht="12.75" customHeight="1" x14ac:dyDescent="0.2">
      <c r="A399" s="10"/>
      <c r="B399" s="1"/>
      <c r="C399" s="1"/>
    </row>
    <row r="400" spans="1:3" ht="12.75" customHeight="1" x14ac:dyDescent="0.2">
      <c r="A400" s="10"/>
      <c r="B400" s="1"/>
      <c r="C400" s="1"/>
    </row>
    <row r="401" spans="1:3" ht="12.75" customHeight="1" x14ac:dyDescent="0.2">
      <c r="A401" s="10"/>
      <c r="B401" s="1"/>
      <c r="C401" s="1"/>
    </row>
    <row r="402" spans="1:3" ht="12.75" customHeight="1" x14ac:dyDescent="0.2">
      <c r="A402" s="10"/>
      <c r="B402" s="1"/>
      <c r="C402" s="1"/>
    </row>
    <row r="403" spans="1:3" ht="12.75" customHeight="1" x14ac:dyDescent="0.2">
      <c r="A403" s="10"/>
      <c r="B403" s="1"/>
      <c r="C403" s="1"/>
    </row>
    <row r="404" spans="1:3" ht="12.75" customHeight="1" x14ac:dyDescent="0.2">
      <c r="A404" s="10"/>
      <c r="B404" s="1"/>
      <c r="C404" s="1"/>
    </row>
    <row r="405" spans="1:3" ht="12.75" customHeight="1" x14ac:dyDescent="0.2">
      <c r="A405" s="10"/>
      <c r="B405" s="1"/>
      <c r="C405" s="1"/>
    </row>
    <row r="406" spans="1:3" ht="12.75" customHeight="1" x14ac:dyDescent="0.2">
      <c r="A406" s="10"/>
      <c r="B406" s="1"/>
      <c r="C406" s="1"/>
    </row>
    <row r="407" spans="1:3" ht="12.75" customHeight="1" x14ac:dyDescent="0.2">
      <c r="A407" s="10"/>
      <c r="B407" s="1"/>
      <c r="C407" s="1"/>
    </row>
    <row r="408" spans="1:3" ht="12.75" customHeight="1" x14ac:dyDescent="0.2">
      <c r="A408" s="10"/>
      <c r="B408" s="1"/>
      <c r="C408" s="1"/>
    </row>
    <row r="409" spans="1:3" ht="12.75" customHeight="1" x14ac:dyDescent="0.2">
      <c r="A409" s="10"/>
      <c r="B409" s="1"/>
      <c r="C409" s="1"/>
    </row>
    <row r="410" spans="1:3" ht="12.75" customHeight="1" x14ac:dyDescent="0.2">
      <c r="A410" s="10"/>
      <c r="B410" s="1"/>
      <c r="C410" s="1"/>
    </row>
    <row r="411" spans="1:3" ht="12.75" customHeight="1" x14ac:dyDescent="0.2">
      <c r="A411" s="10"/>
      <c r="B411" s="1"/>
      <c r="C411" s="1"/>
    </row>
    <row r="412" spans="1:3" ht="12.75" customHeight="1" x14ac:dyDescent="0.2">
      <c r="A412" s="10"/>
      <c r="B412" s="1"/>
      <c r="C412" s="1"/>
    </row>
    <row r="413" spans="1:3" ht="12.75" customHeight="1" x14ac:dyDescent="0.2">
      <c r="A413" s="10"/>
      <c r="B413" s="1"/>
      <c r="C413" s="1"/>
    </row>
    <row r="414" spans="1:3" ht="12.75" customHeight="1" x14ac:dyDescent="0.2">
      <c r="A414" s="10"/>
      <c r="B414" s="1"/>
      <c r="C414" s="1"/>
    </row>
    <row r="415" spans="1:3" ht="12.75" customHeight="1" x14ac:dyDescent="0.2">
      <c r="A415" s="10"/>
      <c r="B415" s="1"/>
      <c r="C415" s="1"/>
    </row>
    <row r="416" spans="1:3" ht="12.75" customHeight="1" x14ac:dyDescent="0.2">
      <c r="A416" s="10"/>
      <c r="B416" s="1"/>
      <c r="C416" s="1"/>
    </row>
    <row r="417" spans="1:3" ht="12.75" customHeight="1" x14ac:dyDescent="0.2">
      <c r="A417" s="10"/>
      <c r="B417" s="1"/>
      <c r="C417" s="1"/>
    </row>
    <row r="418" spans="1:3" ht="12.75" customHeight="1" x14ac:dyDescent="0.2">
      <c r="A418" s="10"/>
      <c r="B418" s="1"/>
      <c r="C418" s="1"/>
    </row>
    <row r="419" spans="1:3" ht="12.75" customHeight="1" x14ac:dyDescent="0.2">
      <c r="A419" s="10"/>
      <c r="B419" s="1"/>
      <c r="C419" s="1"/>
    </row>
    <row r="420" spans="1:3" ht="12.75" customHeight="1" x14ac:dyDescent="0.2">
      <c r="A420" s="10"/>
      <c r="B420" s="1"/>
      <c r="C420" s="1"/>
    </row>
    <row r="421" spans="1:3" ht="12.75" customHeight="1" x14ac:dyDescent="0.2">
      <c r="A421" s="10"/>
      <c r="B421" s="1"/>
      <c r="C421" s="1"/>
    </row>
    <row r="422" spans="1:3" ht="12.75" customHeight="1" x14ac:dyDescent="0.2">
      <c r="A422" s="10"/>
      <c r="B422" s="1"/>
      <c r="C422" s="1"/>
    </row>
    <row r="423" spans="1:3" ht="12.75" customHeight="1" x14ac:dyDescent="0.2">
      <c r="A423" s="10"/>
      <c r="B423" s="1"/>
      <c r="C423" s="1"/>
    </row>
    <row r="424" spans="1:3" ht="12.75" customHeight="1" x14ac:dyDescent="0.2">
      <c r="A424" s="10"/>
      <c r="B424" s="1"/>
      <c r="C424" s="1"/>
    </row>
    <row r="425" spans="1:3" ht="12.75" customHeight="1" x14ac:dyDescent="0.2">
      <c r="A425" s="10"/>
      <c r="B425" s="1"/>
      <c r="C425" s="1"/>
    </row>
    <row r="426" spans="1:3" ht="12.75" customHeight="1" x14ac:dyDescent="0.2">
      <c r="A426" s="10"/>
      <c r="B426" s="1"/>
      <c r="C426" s="1"/>
    </row>
    <row r="427" spans="1:3" ht="12.75" customHeight="1" x14ac:dyDescent="0.2">
      <c r="A427" s="10"/>
      <c r="B427" s="1"/>
      <c r="C427" s="1"/>
    </row>
    <row r="428" spans="1:3" ht="12.75" customHeight="1" x14ac:dyDescent="0.2">
      <c r="A428" s="10"/>
      <c r="B428" s="1"/>
      <c r="C428" s="1"/>
    </row>
    <row r="429" spans="1:3" ht="12.75" customHeight="1" x14ac:dyDescent="0.2">
      <c r="A429" s="10"/>
      <c r="B429" s="1"/>
      <c r="C429" s="1"/>
    </row>
    <row r="430" spans="1:3" ht="12.75" customHeight="1" x14ac:dyDescent="0.2">
      <c r="A430" s="10"/>
      <c r="B430" s="1"/>
      <c r="C430" s="1"/>
    </row>
    <row r="431" spans="1:3" ht="12.75" customHeight="1" x14ac:dyDescent="0.2">
      <c r="A431" s="10"/>
      <c r="B431" s="1"/>
      <c r="C431" s="1"/>
    </row>
    <row r="432" spans="1:3" ht="12.75" customHeight="1" x14ac:dyDescent="0.2">
      <c r="A432" s="10"/>
      <c r="B432" s="1"/>
      <c r="C432" s="1"/>
    </row>
    <row r="433" spans="1:3" ht="12.75" customHeight="1" x14ac:dyDescent="0.2">
      <c r="A433" s="10"/>
      <c r="B433" s="1"/>
      <c r="C433" s="1"/>
    </row>
    <row r="434" spans="1:3" ht="12.75" customHeight="1" x14ac:dyDescent="0.2">
      <c r="A434" s="10"/>
      <c r="B434" s="1"/>
      <c r="C434" s="1"/>
    </row>
    <row r="435" spans="1:3" ht="12.75" customHeight="1" x14ac:dyDescent="0.2">
      <c r="A435" s="10"/>
      <c r="B435" s="1"/>
      <c r="C435" s="1"/>
    </row>
    <row r="436" spans="1:3" ht="12.75" customHeight="1" x14ac:dyDescent="0.2">
      <c r="A436" s="10"/>
      <c r="B436" s="1"/>
      <c r="C436" s="1"/>
    </row>
    <row r="437" spans="1:3" ht="12.75" customHeight="1" x14ac:dyDescent="0.2">
      <c r="A437" s="10"/>
      <c r="B437" s="1"/>
      <c r="C437" s="1"/>
    </row>
    <row r="438" spans="1:3" ht="12.75" customHeight="1" x14ac:dyDescent="0.2">
      <c r="A438" s="10"/>
      <c r="B438" s="1"/>
      <c r="C438" s="1"/>
    </row>
    <row r="439" spans="1:3" ht="12.75" customHeight="1" x14ac:dyDescent="0.2">
      <c r="A439" s="10"/>
      <c r="B439" s="1"/>
      <c r="C439" s="1"/>
    </row>
    <row r="440" spans="1:3" ht="12.75" customHeight="1" x14ac:dyDescent="0.2">
      <c r="A440" s="10"/>
      <c r="B440" s="1"/>
      <c r="C440" s="1"/>
    </row>
    <row r="441" spans="1:3" ht="12.75" customHeight="1" x14ac:dyDescent="0.2">
      <c r="A441" s="10"/>
      <c r="B441" s="1"/>
      <c r="C441" s="1"/>
    </row>
    <row r="442" spans="1:3" ht="12.75" customHeight="1" x14ac:dyDescent="0.2">
      <c r="A442" s="10"/>
      <c r="B442" s="1"/>
      <c r="C442" s="1"/>
    </row>
    <row r="443" spans="1:3" ht="12.75" customHeight="1" x14ac:dyDescent="0.2">
      <c r="A443" s="10"/>
      <c r="B443" s="1"/>
      <c r="C443" s="1"/>
    </row>
    <row r="444" spans="1:3" ht="12.75" customHeight="1" x14ac:dyDescent="0.2">
      <c r="A444" s="10"/>
      <c r="B444" s="1"/>
      <c r="C444" s="1"/>
    </row>
    <row r="445" spans="1:3" ht="12.75" customHeight="1" x14ac:dyDescent="0.2">
      <c r="A445" s="10"/>
      <c r="B445" s="1"/>
      <c r="C445" s="1"/>
    </row>
    <row r="446" spans="1:3" ht="12.75" customHeight="1" x14ac:dyDescent="0.2">
      <c r="A446" s="10"/>
      <c r="B446" s="1"/>
      <c r="C446" s="1"/>
    </row>
    <row r="447" spans="1:3" ht="12.75" customHeight="1" x14ac:dyDescent="0.2">
      <c r="A447" s="10"/>
      <c r="B447" s="1"/>
      <c r="C447" s="1"/>
    </row>
    <row r="448" spans="1:3" ht="12.75" customHeight="1" x14ac:dyDescent="0.2">
      <c r="A448" s="10"/>
      <c r="B448" s="1"/>
      <c r="C448" s="1"/>
    </row>
    <row r="449" spans="1:3" ht="12.75" customHeight="1" x14ac:dyDescent="0.2">
      <c r="A449" s="10"/>
      <c r="B449" s="1"/>
      <c r="C449" s="1"/>
    </row>
    <row r="450" spans="1:3" ht="12.75" customHeight="1" x14ac:dyDescent="0.2">
      <c r="A450" s="10"/>
      <c r="B450" s="1"/>
      <c r="C450" s="1"/>
    </row>
    <row r="451" spans="1:3" ht="12.75" customHeight="1" x14ac:dyDescent="0.2">
      <c r="A451" s="10"/>
      <c r="B451" s="1"/>
      <c r="C451" s="1"/>
    </row>
    <row r="452" spans="1:3" ht="12.75" customHeight="1" x14ac:dyDescent="0.2">
      <c r="A452" s="10"/>
      <c r="B452" s="1"/>
      <c r="C452" s="1"/>
    </row>
    <row r="453" spans="1:3" ht="12.75" customHeight="1" x14ac:dyDescent="0.2">
      <c r="A453" s="10"/>
      <c r="B453" s="1"/>
      <c r="C453" s="1"/>
    </row>
    <row r="454" spans="1:3" ht="12.75" customHeight="1" x14ac:dyDescent="0.2">
      <c r="A454" s="10"/>
      <c r="B454" s="1"/>
      <c r="C454" s="1"/>
    </row>
    <row r="455" spans="1:3" ht="12.75" customHeight="1" x14ac:dyDescent="0.2">
      <c r="A455" s="10"/>
      <c r="B455" s="1"/>
      <c r="C455" s="1"/>
    </row>
    <row r="456" spans="1:3" ht="12.75" customHeight="1" x14ac:dyDescent="0.2">
      <c r="A456" s="10"/>
      <c r="B456" s="1"/>
      <c r="C456" s="1"/>
    </row>
    <row r="457" spans="1:3" ht="12.75" customHeight="1" x14ac:dyDescent="0.2">
      <c r="A457" s="10"/>
      <c r="B457" s="1"/>
      <c r="C457" s="1"/>
    </row>
    <row r="458" spans="1:3" ht="12.75" customHeight="1" x14ac:dyDescent="0.2">
      <c r="A458" s="10"/>
      <c r="B458" s="1"/>
      <c r="C458" s="1"/>
    </row>
    <row r="459" spans="1:3" ht="12.75" customHeight="1" x14ac:dyDescent="0.2">
      <c r="A459" s="10"/>
      <c r="B459" s="1"/>
      <c r="C459" s="1"/>
    </row>
    <row r="460" spans="1:3" ht="12.75" customHeight="1" x14ac:dyDescent="0.2">
      <c r="A460" s="10"/>
      <c r="B460" s="1"/>
      <c r="C460" s="1"/>
    </row>
    <row r="461" spans="1:3" ht="12.75" customHeight="1" x14ac:dyDescent="0.2">
      <c r="A461" s="10"/>
      <c r="B461" s="1"/>
      <c r="C461" s="1"/>
    </row>
    <row r="462" spans="1:3" ht="12.75" customHeight="1" x14ac:dyDescent="0.2">
      <c r="A462" s="10"/>
      <c r="B462" s="1"/>
      <c r="C462" s="1"/>
    </row>
    <row r="463" spans="1:3" ht="12.75" customHeight="1" x14ac:dyDescent="0.2">
      <c r="A463" s="10"/>
      <c r="B463" s="1"/>
      <c r="C463" s="1"/>
    </row>
    <row r="464" spans="1:3" ht="12.75" customHeight="1" x14ac:dyDescent="0.2">
      <c r="A464" s="10"/>
      <c r="B464" s="1"/>
      <c r="C464" s="1"/>
    </row>
    <row r="465" spans="1:3" ht="12.75" customHeight="1" x14ac:dyDescent="0.2">
      <c r="A465" s="10"/>
      <c r="B465" s="1"/>
      <c r="C465" s="1"/>
    </row>
    <row r="466" spans="1:3" ht="12.75" customHeight="1" x14ac:dyDescent="0.2">
      <c r="A466" s="10"/>
      <c r="B466" s="1"/>
      <c r="C466" s="1"/>
    </row>
    <row r="467" spans="1:3" ht="12.75" customHeight="1" x14ac:dyDescent="0.2">
      <c r="A467" s="10"/>
      <c r="B467" s="1"/>
      <c r="C467" s="1"/>
    </row>
    <row r="468" spans="1:3" ht="12.75" customHeight="1" x14ac:dyDescent="0.2">
      <c r="A468" s="10"/>
      <c r="B468" s="1"/>
      <c r="C468" s="1"/>
    </row>
    <row r="469" spans="1:3" ht="12.75" customHeight="1" x14ac:dyDescent="0.2">
      <c r="A469" s="10"/>
      <c r="B469" s="1"/>
      <c r="C469" s="1"/>
    </row>
    <row r="470" spans="1:3" ht="12.75" customHeight="1" x14ac:dyDescent="0.2">
      <c r="A470" s="10"/>
      <c r="B470" s="1"/>
      <c r="C470" s="1"/>
    </row>
    <row r="471" spans="1:3" ht="12.75" customHeight="1" x14ac:dyDescent="0.2">
      <c r="A471" s="10"/>
      <c r="B471" s="1"/>
      <c r="C471" s="1"/>
    </row>
    <row r="472" spans="1:3" ht="12.75" customHeight="1" x14ac:dyDescent="0.2">
      <c r="A472" s="10"/>
      <c r="B472" s="1"/>
      <c r="C472" s="1"/>
    </row>
    <row r="473" spans="1:3" ht="12.75" customHeight="1" x14ac:dyDescent="0.2">
      <c r="A473" s="10"/>
      <c r="B473" s="1"/>
      <c r="C473" s="1"/>
    </row>
    <row r="474" spans="1:3" ht="12.75" customHeight="1" x14ac:dyDescent="0.2">
      <c r="A474" s="10"/>
      <c r="B474" s="1"/>
      <c r="C474" s="1"/>
    </row>
    <row r="475" spans="1:3" ht="12.75" customHeight="1" x14ac:dyDescent="0.2">
      <c r="A475" s="10"/>
      <c r="B475" s="1"/>
      <c r="C475" s="1"/>
    </row>
    <row r="476" spans="1:3" ht="12.75" customHeight="1" x14ac:dyDescent="0.2">
      <c r="A476" s="10"/>
      <c r="B476" s="1"/>
      <c r="C476" s="1"/>
    </row>
    <row r="477" spans="1:3" ht="12.75" customHeight="1" x14ac:dyDescent="0.2">
      <c r="A477" s="10"/>
      <c r="B477" s="1"/>
      <c r="C477" s="1"/>
    </row>
    <row r="478" spans="1:3" ht="12.75" customHeight="1" x14ac:dyDescent="0.2">
      <c r="A478" s="10"/>
      <c r="B478" s="1"/>
      <c r="C478" s="1"/>
    </row>
    <row r="479" spans="1:3" ht="12.75" customHeight="1" x14ac:dyDescent="0.2">
      <c r="A479" s="10"/>
      <c r="B479" s="1"/>
      <c r="C479" s="1"/>
    </row>
    <row r="480" spans="1:3" ht="12.75" customHeight="1" x14ac:dyDescent="0.2">
      <c r="A480" s="10"/>
      <c r="B480" s="1"/>
      <c r="C480" s="1"/>
    </row>
    <row r="481" spans="1:3" ht="12.75" customHeight="1" x14ac:dyDescent="0.2">
      <c r="A481" s="10"/>
      <c r="B481" s="1"/>
      <c r="C481" s="1"/>
    </row>
    <row r="482" spans="1:3" ht="12.75" customHeight="1" x14ac:dyDescent="0.2">
      <c r="A482" s="10"/>
      <c r="B482" s="1"/>
      <c r="C482" s="1"/>
    </row>
    <row r="483" spans="1:3" ht="12.75" customHeight="1" x14ac:dyDescent="0.2">
      <c r="A483" s="10"/>
      <c r="B483" s="1"/>
      <c r="C483" s="1"/>
    </row>
    <row r="484" spans="1:3" ht="12.75" customHeight="1" x14ac:dyDescent="0.2">
      <c r="A484" s="10"/>
      <c r="B484" s="1"/>
      <c r="C484" s="1"/>
    </row>
    <row r="485" spans="1:3" ht="12.75" customHeight="1" x14ac:dyDescent="0.2">
      <c r="A485" s="10"/>
      <c r="B485" s="1"/>
      <c r="C485" s="1"/>
    </row>
    <row r="486" spans="1:3" ht="12.75" customHeight="1" x14ac:dyDescent="0.2">
      <c r="A486" s="10"/>
      <c r="B486" s="1"/>
      <c r="C486" s="1"/>
    </row>
    <row r="487" spans="1:3" ht="12.75" customHeight="1" x14ac:dyDescent="0.2">
      <c r="A487" s="10"/>
      <c r="B487" s="1"/>
      <c r="C487" s="1"/>
    </row>
    <row r="488" spans="1:3" ht="12.75" customHeight="1" x14ac:dyDescent="0.2">
      <c r="A488" s="10"/>
      <c r="B488" s="1"/>
      <c r="C488" s="1"/>
    </row>
    <row r="489" spans="1:3" ht="12.75" customHeight="1" x14ac:dyDescent="0.2">
      <c r="A489" s="10"/>
      <c r="B489" s="1"/>
      <c r="C489" s="1"/>
    </row>
    <row r="490" spans="1:3" ht="12.75" customHeight="1" x14ac:dyDescent="0.2">
      <c r="A490" s="10"/>
      <c r="B490" s="1"/>
      <c r="C490" s="1"/>
    </row>
    <row r="491" spans="1:3" ht="12.75" customHeight="1" x14ac:dyDescent="0.2">
      <c r="A491" s="10"/>
      <c r="B491" s="1"/>
      <c r="C491" s="1"/>
    </row>
    <row r="492" spans="1:3" ht="12.75" customHeight="1" x14ac:dyDescent="0.2">
      <c r="A492" s="10"/>
      <c r="B492" s="1"/>
      <c r="C492" s="1"/>
    </row>
    <row r="493" spans="1:3" ht="12.75" customHeight="1" x14ac:dyDescent="0.2">
      <c r="A493" s="10"/>
      <c r="B493" s="1"/>
      <c r="C493" s="1"/>
    </row>
    <row r="494" spans="1:3" ht="12.75" customHeight="1" x14ac:dyDescent="0.2">
      <c r="A494" s="10"/>
      <c r="B494" s="1"/>
      <c r="C494" s="1"/>
    </row>
    <row r="495" spans="1:3" ht="12.75" customHeight="1" x14ac:dyDescent="0.2">
      <c r="A495" s="10"/>
      <c r="B495" s="1"/>
      <c r="C495" s="1"/>
    </row>
    <row r="496" spans="1:3" ht="12.75" customHeight="1" x14ac:dyDescent="0.2">
      <c r="A496" s="10"/>
      <c r="B496" s="1"/>
      <c r="C496" s="1"/>
    </row>
    <row r="497" spans="1:3" ht="12.75" customHeight="1" x14ac:dyDescent="0.2">
      <c r="A497" s="10"/>
      <c r="B497" s="1"/>
      <c r="C497" s="1"/>
    </row>
    <row r="498" spans="1:3" ht="12.75" customHeight="1" x14ac:dyDescent="0.2">
      <c r="A498" s="10"/>
      <c r="B498" s="1"/>
      <c r="C498" s="1"/>
    </row>
    <row r="499" spans="1:3" ht="12.75" customHeight="1" x14ac:dyDescent="0.2">
      <c r="A499" s="10"/>
      <c r="B499" s="1"/>
      <c r="C499" s="1"/>
    </row>
    <row r="500" spans="1:3" ht="12.75" customHeight="1" x14ac:dyDescent="0.2">
      <c r="A500" s="10"/>
      <c r="B500" s="1"/>
      <c r="C500" s="1"/>
    </row>
    <row r="501" spans="1:3" ht="12.75" customHeight="1" x14ac:dyDescent="0.2">
      <c r="A501" s="10"/>
      <c r="B501" s="1"/>
      <c r="C501" s="1"/>
    </row>
    <row r="502" spans="1:3" ht="12.75" customHeight="1" x14ac:dyDescent="0.2">
      <c r="A502" s="10"/>
      <c r="B502" s="1"/>
      <c r="C502" s="1"/>
    </row>
    <row r="503" spans="1:3" ht="12.75" customHeight="1" x14ac:dyDescent="0.2">
      <c r="A503" s="10"/>
      <c r="B503" s="1"/>
      <c r="C503" s="1"/>
    </row>
    <row r="504" spans="1:3" ht="12.75" customHeight="1" x14ac:dyDescent="0.2">
      <c r="A504" s="10"/>
      <c r="B504" s="1"/>
      <c r="C504" s="1"/>
    </row>
    <row r="505" spans="1:3" ht="12.75" customHeight="1" x14ac:dyDescent="0.2">
      <c r="A505" s="10"/>
      <c r="B505" s="1"/>
      <c r="C505" s="1"/>
    </row>
    <row r="506" spans="1:3" ht="12.75" customHeight="1" x14ac:dyDescent="0.2">
      <c r="A506" s="10"/>
      <c r="B506" s="1"/>
      <c r="C506" s="1"/>
    </row>
    <row r="507" spans="1:3" ht="12.75" customHeight="1" x14ac:dyDescent="0.2">
      <c r="A507" s="10"/>
      <c r="B507" s="1"/>
      <c r="C507" s="1"/>
    </row>
    <row r="508" spans="1:3" ht="12.75" customHeight="1" x14ac:dyDescent="0.2">
      <c r="A508" s="10"/>
      <c r="B508" s="1"/>
      <c r="C508" s="1"/>
    </row>
    <row r="509" spans="1:3" ht="12.75" customHeight="1" x14ac:dyDescent="0.2">
      <c r="A509" s="10"/>
      <c r="B509" s="1"/>
      <c r="C509" s="1"/>
    </row>
    <row r="510" spans="1:3" ht="12.75" customHeight="1" x14ac:dyDescent="0.2">
      <c r="A510" s="10"/>
      <c r="B510" s="1"/>
      <c r="C510" s="1"/>
    </row>
    <row r="511" spans="1:3" ht="12.75" customHeight="1" x14ac:dyDescent="0.2">
      <c r="A511" s="10"/>
      <c r="B511" s="1"/>
      <c r="C511" s="1"/>
    </row>
    <row r="512" spans="1:3" ht="12.75" customHeight="1" x14ac:dyDescent="0.2">
      <c r="A512" s="10"/>
      <c r="B512" s="1"/>
      <c r="C512" s="1"/>
    </row>
    <row r="513" spans="1:3" ht="12.75" customHeight="1" x14ac:dyDescent="0.2">
      <c r="A513" s="10"/>
      <c r="B513" s="1"/>
      <c r="C513" s="1"/>
    </row>
    <row r="514" spans="1:3" ht="12.75" customHeight="1" x14ac:dyDescent="0.2">
      <c r="A514" s="10"/>
      <c r="B514" s="1"/>
      <c r="C514" s="1"/>
    </row>
    <row r="515" spans="1:3" ht="12.75" customHeight="1" x14ac:dyDescent="0.2">
      <c r="A515" s="10"/>
      <c r="B515" s="1"/>
      <c r="C515" s="1"/>
    </row>
    <row r="516" spans="1:3" ht="12.75" customHeight="1" x14ac:dyDescent="0.2">
      <c r="A516" s="10"/>
      <c r="B516" s="1"/>
      <c r="C516" s="1"/>
    </row>
    <row r="517" spans="1:3" ht="12.75" customHeight="1" x14ac:dyDescent="0.2">
      <c r="A517" s="10"/>
      <c r="B517" s="1"/>
      <c r="C517" s="1"/>
    </row>
    <row r="518" spans="1:3" ht="12.75" customHeight="1" x14ac:dyDescent="0.2">
      <c r="A518" s="10"/>
      <c r="B518" s="1"/>
      <c r="C518" s="1"/>
    </row>
    <row r="519" spans="1:3" ht="12.75" customHeight="1" x14ac:dyDescent="0.2">
      <c r="A519" s="10"/>
      <c r="B519" s="1"/>
      <c r="C519" s="1"/>
    </row>
    <row r="520" spans="1:3" ht="12.75" customHeight="1" x14ac:dyDescent="0.2">
      <c r="A520" s="10"/>
      <c r="B520" s="1"/>
      <c r="C520" s="1"/>
    </row>
    <row r="521" spans="1:3" ht="12.75" customHeight="1" x14ac:dyDescent="0.2">
      <c r="A521" s="10"/>
      <c r="B521" s="1"/>
      <c r="C521" s="1"/>
    </row>
    <row r="522" spans="1:3" ht="12.75" customHeight="1" x14ac:dyDescent="0.2">
      <c r="A522" s="10"/>
      <c r="B522" s="1"/>
      <c r="C522" s="1"/>
    </row>
    <row r="523" spans="1:3" ht="12.75" customHeight="1" x14ac:dyDescent="0.2">
      <c r="A523" s="10"/>
      <c r="B523" s="1"/>
      <c r="C523" s="1"/>
    </row>
    <row r="524" spans="1:3" ht="12.75" customHeight="1" x14ac:dyDescent="0.2">
      <c r="A524" s="10"/>
      <c r="B524" s="1"/>
      <c r="C524" s="1"/>
    </row>
    <row r="525" spans="1:3" ht="12.75" customHeight="1" x14ac:dyDescent="0.2">
      <c r="A525" s="10"/>
      <c r="B525" s="1"/>
      <c r="C525" s="1"/>
    </row>
    <row r="526" spans="1:3" ht="12.75" customHeight="1" x14ac:dyDescent="0.2">
      <c r="A526" s="10"/>
      <c r="B526" s="1"/>
      <c r="C526" s="1"/>
    </row>
    <row r="527" spans="1:3" ht="12.75" customHeight="1" x14ac:dyDescent="0.2">
      <c r="A527" s="10"/>
      <c r="B527" s="1"/>
      <c r="C527" s="1"/>
    </row>
    <row r="528" spans="1:3" ht="12.75" customHeight="1" x14ac:dyDescent="0.2">
      <c r="A528" s="10"/>
      <c r="B528" s="1"/>
      <c r="C528" s="1"/>
    </row>
    <row r="529" spans="1:3" ht="12.75" customHeight="1" x14ac:dyDescent="0.2">
      <c r="A529" s="10"/>
      <c r="B529" s="1"/>
      <c r="C529" s="1"/>
    </row>
    <row r="530" spans="1:3" ht="12.75" customHeight="1" x14ac:dyDescent="0.2">
      <c r="A530" s="10"/>
      <c r="B530" s="1"/>
      <c r="C530" s="1"/>
    </row>
    <row r="531" spans="1:3" ht="12.75" customHeight="1" x14ac:dyDescent="0.2">
      <c r="A531" s="10"/>
      <c r="B531" s="1"/>
      <c r="C531" s="1"/>
    </row>
    <row r="532" spans="1:3" ht="12.75" customHeight="1" x14ac:dyDescent="0.2">
      <c r="A532" s="10"/>
      <c r="B532" s="1"/>
      <c r="C532" s="1"/>
    </row>
    <row r="533" spans="1:3" ht="12.75" customHeight="1" x14ac:dyDescent="0.2">
      <c r="A533" s="10"/>
      <c r="B533" s="1"/>
      <c r="C533" s="1"/>
    </row>
    <row r="534" spans="1:3" ht="12.75" customHeight="1" x14ac:dyDescent="0.2">
      <c r="A534" s="10"/>
      <c r="B534" s="1"/>
      <c r="C534" s="1"/>
    </row>
    <row r="535" spans="1:3" ht="12.75" customHeight="1" x14ac:dyDescent="0.2">
      <c r="A535" s="10"/>
      <c r="B535" s="1"/>
      <c r="C535" s="1"/>
    </row>
    <row r="536" spans="1:3" ht="12.75" customHeight="1" x14ac:dyDescent="0.2">
      <c r="A536" s="10"/>
      <c r="B536" s="1"/>
      <c r="C536" s="1"/>
    </row>
    <row r="537" spans="1:3" ht="12.75" customHeight="1" x14ac:dyDescent="0.2">
      <c r="A537" s="10"/>
      <c r="B537" s="1"/>
      <c r="C537" s="1"/>
    </row>
    <row r="538" spans="1:3" ht="12.75" customHeight="1" x14ac:dyDescent="0.2">
      <c r="A538" s="10"/>
      <c r="B538" s="1"/>
      <c r="C538" s="1"/>
    </row>
    <row r="539" spans="1:3" ht="12.75" customHeight="1" x14ac:dyDescent="0.2">
      <c r="A539" s="10"/>
      <c r="B539" s="1"/>
      <c r="C539" s="1"/>
    </row>
    <row r="540" spans="1:3" ht="12.75" customHeight="1" x14ac:dyDescent="0.2">
      <c r="A540" s="10"/>
      <c r="B540" s="1"/>
      <c r="C540" s="1"/>
    </row>
    <row r="541" spans="1:3" ht="12.75" customHeight="1" x14ac:dyDescent="0.2">
      <c r="A541" s="10"/>
      <c r="B541" s="1"/>
      <c r="C541" s="1"/>
    </row>
    <row r="542" spans="1:3" ht="12.75" customHeight="1" x14ac:dyDescent="0.2">
      <c r="A542" s="10"/>
      <c r="B542" s="1"/>
      <c r="C542" s="1"/>
    </row>
    <row r="543" spans="1:3" ht="12.75" customHeight="1" x14ac:dyDescent="0.2">
      <c r="A543" s="10"/>
      <c r="B543" s="1"/>
      <c r="C543" s="1"/>
    </row>
    <row r="544" spans="1:3" ht="12.75" customHeight="1" x14ac:dyDescent="0.2">
      <c r="A544" s="10"/>
      <c r="B544" s="1"/>
      <c r="C544" s="1"/>
    </row>
    <row r="545" spans="1:3" ht="12.75" customHeight="1" x14ac:dyDescent="0.2">
      <c r="A545" s="10"/>
      <c r="B545" s="1"/>
      <c r="C545" s="1"/>
    </row>
    <row r="546" spans="1:3" ht="12.75" customHeight="1" x14ac:dyDescent="0.2">
      <c r="A546" s="10"/>
      <c r="B546" s="1"/>
      <c r="C546" s="1"/>
    </row>
    <row r="547" spans="1:3" ht="12.75" customHeight="1" x14ac:dyDescent="0.2">
      <c r="A547" s="10"/>
      <c r="B547" s="1"/>
      <c r="C547" s="1"/>
    </row>
    <row r="548" spans="1:3" ht="12.75" customHeight="1" x14ac:dyDescent="0.2">
      <c r="A548" s="10"/>
      <c r="B548" s="1"/>
      <c r="C548" s="1"/>
    </row>
    <row r="549" spans="1:3" ht="12.75" customHeight="1" x14ac:dyDescent="0.2">
      <c r="A549" s="10"/>
      <c r="B549" s="1"/>
      <c r="C549" s="1"/>
    </row>
    <row r="550" spans="1:3" ht="12.75" customHeight="1" x14ac:dyDescent="0.2">
      <c r="A550" s="10"/>
      <c r="B550" s="1"/>
      <c r="C550" s="1"/>
    </row>
    <row r="551" spans="1:3" ht="12.75" customHeight="1" x14ac:dyDescent="0.2">
      <c r="A551" s="10"/>
      <c r="B551" s="1"/>
      <c r="C551" s="1"/>
    </row>
    <row r="552" spans="1:3" ht="12.75" customHeight="1" x14ac:dyDescent="0.2">
      <c r="A552" s="10"/>
      <c r="B552" s="1"/>
      <c r="C552" s="1"/>
    </row>
    <row r="553" spans="1:3" ht="12.75" customHeight="1" x14ac:dyDescent="0.2">
      <c r="A553" s="10"/>
      <c r="B553" s="1"/>
      <c r="C553" s="1"/>
    </row>
    <row r="554" spans="1:3" ht="12.75" customHeight="1" x14ac:dyDescent="0.2">
      <c r="A554" s="10"/>
      <c r="B554" s="1"/>
      <c r="C554" s="1"/>
    </row>
    <row r="555" spans="1:3" ht="12.75" customHeight="1" x14ac:dyDescent="0.2">
      <c r="A555" s="10"/>
      <c r="B555" s="1"/>
      <c r="C555" s="1"/>
    </row>
    <row r="556" spans="1:3" ht="12.75" customHeight="1" x14ac:dyDescent="0.2">
      <c r="A556" s="10"/>
      <c r="B556" s="1"/>
      <c r="C556" s="1"/>
    </row>
    <row r="557" spans="1:3" ht="12.75" customHeight="1" x14ac:dyDescent="0.2">
      <c r="A557" s="10"/>
      <c r="B557" s="1"/>
      <c r="C557" s="1"/>
    </row>
    <row r="558" spans="1:3" ht="12.75" customHeight="1" x14ac:dyDescent="0.2">
      <c r="A558" s="10"/>
      <c r="B558" s="1"/>
      <c r="C558" s="1"/>
    </row>
    <row r="559" spans="1:3" ht="12.75" customHeight="1" x14ac:dyDescent="0.2">
      <c r="A559" s="10"/>
      <c r="B559" s="1"/>
      <c r="C559" s="1"/>
    </row>
    <row r="560" spans="1:3" ht="12.75" customHeight="1" x14ac:dyDescent="0.2">
      <c r="A560" s="10"/>
      <c r="B560" s="1"/>
      <c r="C560" s="1"/>
    </row>
    <row r="561" spans="1:3" ht="12.75" customHeight="1" x14ac:dyDescent="0.2">
      <c r="A561" s="10"/>
      <c r="B561" s="1"/>
      <c r="C561" s="1"/>
    </row>
    <row r="562" spans="1:3" ht="12.75" customHeight="1" x14ac:dyDescent="0.2">
      <c r="A562" s="10"/>
      <c r="B562" s="1"/>
      <c r="C562" s="1"/>
    </row>
    <row r="563" spans="1:3" ht="12.75" customHeight="1" x14ac:dyDescent="0.2">
      <c r="A563" s="10"/>
      <c r="B563" s="1"/>
      <c r="C563" s="1"/>
    </row>
    <row r="564" spans="1:3" ht="12.75" customHeight="1" x14ac:dyDescent="0.2">
      <c r="A564" s="10"/>
      <c r="B564" s="1"/>
      <c r="C564" s="1"/>
    </row>
    <row r="565" spans="1:3" ht="12.75" customHeight="1" x14ac:dyDescent="0.2">
      <c r="A565" s="10"/>
      <c r="B565" s="1"/>
      <c r="C565" s="1"/>
    </row>
    <row r="566" spans="1:3" ht="12.75" customHeight="1" x14ac:dyDescent="0.2">
      <c r="A566" s="10"/>
      <c r="B566" s="1"/>
      <c r="C566" s="1"/>
    </row>
    <row r="567" spans="1:3" ht="12.75" customHeight="1" x14ac:dyDescent="0.2">
      <c r="A567" s="10"/>
      <c r="B567" s="1"/>
      <c r="C567" s="1"/>
    </row>
    <row r="568" spans="1:3" ht="12.75" customHeight="1" x14ac:dyDescent="0.2">
      <c r="A568" s="10"/>
      <c r="B568" s="1"/>
      <c r="C568" s="1"/>
    </row>
    <row r="569" spans="1:3" ht="12.75" customHeight="1" x14ac:dyDescent="0.2">
      <c r="A569" s="10"/>
      <c r="B569" s="1"/>
      <c r="C569" s="1"/>
    </row>
    <row r="570" spans="1:3" ht="12.75" customHeight="1" x14ac:dyDescent="0.2">
      <c r="A570" s="10"/>
      <c r="B570" s="1"/>
      <c r="C570" s="1"/>
    </row>
    <row r="571" spans="1:3" ht="12.75" customHeight="1" x14ac:dyDescent="0.2">
      <c r="A571" s="10"/>
      <c r="B571" s="1"/>
      <c r="C571" s="1"/>
    </row>
    <row r="572" spans="1:3" ht="12.75" customHeight="1" x14ac:dyDescent="0.2">
      <c r="A572" s="10"/>
      <c r="B572" s="1"/>
      <c r="C572" s="1"/>
    </row>
    <row r="573" spans="1:3" ht="12.75" customHeight="1" x14ac:dyDescent="0.2">
      <c r="A573" s="10"/>
      <c r="B573" s="1"/>
      <c r="C573" s="1"/>
    </row>
    <row r="574" spans="1:3" ht="12.75" customHeight="1" x14ac:dyDescent="0.2">
      <c r="A574" s="10"/>
      <c r="B574" s="1"/>
      <c r="C574" s="1"/>
    </row>
    <row r="575" spans="1:3" ht="12.75" customHeight="1" x14ac:dyDescent="0.2">
      <c r="A575" s="10"/>
      <c r="B575" s="1"/>
      <c r="C575" s="1"/>
    </row>
    <row r="576" spans="1:3" ht="12.75" customHeight="1" x14ac:dyDescent="0.2">
      <c r="A576" s="10"/>
      <c r="B576" s="1"/>
      <c r="C576" s="1"/>
    </row>
    <row r="577" spans="1:3" ht="12.75" customHeight="1" x14ac:dyDescent="0.2">
      <c r="A577" s="10"/>
      <c r="B577" s="1"/>
      <c r="C577" s="1"/>
    </row>
    <row r="578" spans="1:3" ht="12.75" customHeight="1" x14ac:dyDescent="0.2">
      <c r="A578" s="10"/>
      <c r="B578" s="1"/>
      <c r="C578" s="1"/>
    </row>
    <row r="579" spans="1:3" ht="12.75" customHeight="1" x14ac:dyDescent="0.2">
      <c r="A579" s="10"/>
      <c r="B579" s="1"/>
      <c r="C579" s="1"/>
    </row>
    <row r="580" spans="1:3" ht="12.75" customHeight="1" x14ac:dyDescent="0.2">
      <c r="A580" s="10"/>
      <c r="B580" s="1"/>
      <c r="C580" s="1"/>
    </row>
    <row r="581" spans="1:3" ht="12.75" customHeight="1" x14ac:dyDescent="0.2">
      <c r="A581" s="10"/>
      <c r="B581" s="1"/>
      <c r="C581" s="1"/>
    </row>
    <row r="582" spans="1:3" ht="12.75" customHeight="1" x14ac:dyDescent="0.2">
      <c r="A582" s="10"/>
      <c r="B582" s="1"/>
      <c r="C582" s="1"/>
    </row>
    <row r="583" spans="1:3" ht="12.75" customHeight="1" x14ac:dyDescent="0.2">
      <c r="A583" s="10"/>
      <c r="B583" s="1"/>
      <c r="C583" s="1"/>
    </row>
    <row r="584" spans="1:3" ht="12.75" customHeight="1" x14ac:dyDescent="0.2">
      <c r="A584" s="10"/>
      <c r="B584" s="1"/>
      <c r="C584" s="1"/>
    </row>
    <row r="585" spans="1:3" ht="12.75" customHeight="1" x14ac:dyDescent="0.2">
      <c r="A585" s="10"/>
      <c r="B585" s="1"/>
      <c r="C585" s="1"/>
    </row>
    <row r="586" spans="1:3" ht="12.75" customHeight="1" x14ac:dyDescent="0.2">
      <c r="A586" s="10"/>
      <c r="B586" s="1"/>
      <c r="C586" s="1"/>
    </row>
    <row r="587" spans="1:3" ht="12.75" customHeight="1" x14ac:dyDescent="0.2">
      <c r="A587" s="10"/>
      <c r="B587" s="1"/>
      <c r="C587" s="1"/>
    </row>
    <row r="588" spans="1:3" ht="12.75" customHeight="1" x14ac:dyDescent="0.2">
      <c r="A588" s="10"/>
      <c r="B588" s="1"/>
      <c r="C588" s="1"/>
    </row>
    <row r="589" spans="1:3" ht="12.75" customHeight="1" x14ac:dyDescent="0.2">
      <c r="A589" s="10"/>
      <c r="B589" s="1"/>
      <c r="C589" s="1"/>
    </row>
    <row r="590" spans="1:3" ht="12.75" customHeight="1" x14ac:dyDescent="0.2">
      <c r="A590" s="10"/>
      <c r="B590" s="1"/>
      <c r="C590" s="1"/>
    </row>
    <row r="591" spans="1:3" ht="12.75" customHeight="1" x14ac:dyDescent="0.2">
      <c r="A591" s="10"/>
      <c r="B591" s="1"/>
      <c r="C591" s="1"/>
    </row>
    <row r="592" spans="1:3" ht="12.75" customHeight="1" x14ac:dyDescent="0.2">
      <c r="A592" s="10"/>
      <c r="B592" s="1"/>
      <c r="C592" s="1"/>
    </row>
    <row r="593" spans="1:3" ht="12.75" customHeight="1" x14ac:dyDescent="0.2">
      <c r="A593" s="10"/>
      <c r="B593" s="1"/>
      <c r="C593" s="1"/>
    </row>
    <row r="594" spans="1:3" ht="12.75" customHeight="1" x14ac:dyDescent="0.2">
      <c r="A594" s="10"/>
      <c r="B594" s="1"/>
      <c r="C594" s="1"/>
    </row>
    <row r="595" spans="1:3" ht="12.75" customHeight="1" x14ac:dyDescent="0.2">
      <c r="A595" s="10"/>
      <c r="B595" s="1"/>
      <c r="C595" s="1"/>
    </row>
    <row r="596" spans="1:3" ht="12.75" customHeight="1" x14ac:dyDescent="0.2">
      <c r="A596" s="10"/>
      <c r="B596" s="1"/>
      <c r="C596" s="1"/>
    </row>
    <row r="597" spans="1:3" ht="12.75" customHeight="1" x14ac:dyDescent="0.2">
      <c r="A597" s="10"/>
      <c r="B597" s="1"/>
      <c r="C597" s="1"/>
    </row>
    <row r="598" spans="1:3" ht="12.75" customHeight="1" x14ac:dyDescent="0.2">
      <c r="A598" s="10"/>
      <c r="B598" s="1"/>
      <c r="C598" s="1"/>
    </row>
    <row r="599" spans="1:3" ht="12.75" customHeight="1" x14ac:dyDescent="0.2">
      <c r="A599" s="10"/>
      <c r="B599" s="1"/>
      <c r="C599" s="1"/>
    </row>
    <row r="600" spans="1:3" ht="12.75" customHeight="1" x14ac:dyDescent="0.2">
      <c r="A600" s="10"/>
      <c r="B600" s="1"/>
      <c r="C600" s="1"/>
    </row>
    <row r="601" spans="1:3" ht="12.75" customHeight="1" x14ac:dyDescent="0.2">
      <c r="A601" s="10"/>
      <c r="B601" s="1"/>
      <c r="C601" s="1"/>
    </row>
    <row r="602" spans="1:3" ht="12.75" customHeight="1" x14ac:dyDescent="0.2">
      <c r="A602" s="10"/>
      <c r="B602" s="1"/>
      <c r="C602" s="1"/>
    </row>
    <row r="603" spans="1:3" ht="12.75" customHeight="1" x14ac:dyDescent="0.2">
      <c r="A603" s="10"/>
      <c r="B603" s="1"/>
      <c r="C603" s="1"/>
    </row>
    <row r="604" spans="1:3" ht="12.75" customHeight="1" x14ac:dyDescent="0.2">
      <c r="A604" s="10"/>
      <c r="B604" s="1"/>
      <c r="C604" s="1"/>
    </row>
    <row r="605" spans="1:3" ht="12.75" customHeight="1" x14ac:dyDescent="0.2">
      <c r="A605" s="10"/>
      <c r="B605" s="1"/>
      <c r="C605" s="1"/>
    </row>
    <row r="606" spans="1:3" ht="12.75" customHeight="1" x14ac:dyDescent="0.2">
      <c r="A606" s="10"/>
      <c r="B606" s="1"/>
      <c r="C606" s="1"/>
    </row>
    <row r="607" spans="1:3" ht="12.75" customHeight="1" x14ac:dyDescent="0.2">
      <c r="A607" s="10"/>
      <c r="B607" s="1"/>
      <c r="C607" s="1"/>
    </row>
    <row r="608" spans="1:3" ht="12.75" customHeight="1" x14ac:dyDescent="0.2">
      <c r="A608" s="10"/>
      <c r="B608" s="1"/>
      <c r="C608" s="1"/>
    </row>
    <row r="609" spans="1:3" ht="12.75" customHeight="1" x14ac:dyDescent="0.2">
      <c r="A609" s="10"/>
      <c r="B609" s="1"/>
      <c r="C609" s="1"/>
    </row>
    <row r="610" spans="1:3" ht="12.75" customHeight="1" x14ac:dyDescent="0.2">
      <c r="A610" s="10"/>
      <c r="B610" s="1"/>
      <c r="C610" s="1"/>
    </row>
    <row r="611" spans="1:3" ht="12.75" customHeight="1" x14ac:dyDescent="0.2">
      <c r="A611" s="10"/>
      <c r="B611" s="1"/>
      <c r="C611" s="1"/>
    </row>
    <row r="612" spans="1:3" ht="12.75" customHeight="1" x14ac:dyDescent="0.2">
      <c r="A612" s="10"/>
      <c r="B612" s="1"/>
      <c r="C612" s="1"/>
    </row>
    <row r="613" spans="1:3" ht="12.75" customHeight="1" x14ac:dyDescent="0.2">
      <c r="A613" s="10"/>
      <c r="B613" s="1"/>
      <c r="C613" s="1"/>
    </row>
    <row r="614" spans="1:3" ht="12.75" customHeight="1" x14ac:dyDescent="0.2">
      <c r="A614" s="10"/>
      <c r="B614" s="1"/>
      <c r="C614" s="1"/>
    </row>
    <row r="615" spans="1:3" ht="12.75" customHeight="1" x14ac:dyDescent="0.2">
      <c r="A615" s="10"/>
      <c r="B615" s="1"/>
      <c r="C615" s="1"/>
    </row>
    <row r="616" spans="1:3" ht="12.75" customHeight="1" x14ac:dyDescent="0.2">
      <c r="A616" s="10"/>
      <c r="B616" s="1"/>
      <c r="C616" s="1"/>
    </row>
    <row r="617" spans="1:3" ht="12.75" customHeight="1" x14ac:dyDescent="0.2">
      <c r="A617" s="10"/>
      <c r="B617" s="1"/>
      <c r="C617" s="1"/>
    </row>
    <row r="618" spans="1:3" ht="12.75" customHeight="1" x14ac:dyDescent="0.2">
      <c r="A618" s="10"/>
      <c r="B618" s="1"/>
      <c r="C618" s="1"/>
    </row>
    <row r="619" spans="1:3" ht="12.75" customHeight="1" x14ac:dyDescent="0.2">
      <c r="A619" s="10"/>
      <c r="B619" s="1"/>
      <c r="C619" s="1"/>
    </row>
    <row r="620" spans="1:3" ht="12.75" customHeight="1" x14ac:dyDescent="0.2">
      <c r="A620" s="10"/>
      <c r="B620" s="1"/>
      <c r="C620" s="1"/>
    </row>
    <row r="621" spans="1:3" ht="12.75" customHeight="1" x14ac:dyDescent="0.2">
      <c r="A621" s="10"/>
      <c r="B621" s="1"/>
      <c r="C621" s="1"/>
    </row>
    <row r="622" spans="1:3" ht="12.75" customHeight="1" x14ac:dyDescent="0.2">
      <c r="A622" s="10"/>
      <c r="B622" s="1"/>
      <c r="C622" s="1"/>
    </row>
    <row r="623" spans="1:3" ht="12.75" customHeight="1" x14ac:dyDescent="0.2">
      <c r="A623" s="10"/>
      <c r="B623" s="1"/>
      <c r="C623" s="1"/>
    </row>
    <row r="624" spans="1:3" ht="12.75" customHeight="1" x14ac:dyDescent="0.2">
      <c r="A624" s="10"/>
      <c r="B624" s="1"/>
      <c r="C624" s="1"/>
    </row>
    <row r="625" spans="1:3" ht="12.75" customHeight="1" x14ac:dyDescent="0.2">
      <c r="A625" s="10"/>
      <c r="B625" s="1"/>
      <c r="C625" s="1"/>
    </row>
    <row r="626" spans="1:3" ht="12.75" customHeight="1" x14ac:dyDescent="0.2">
      <c r="A626" s="10"/>
      <c r="B626" s="1"/>
      <c r="C626" s="1"/>
    </row>
    <row r="627" spans="1:3" ht="12.75" customHeight="1" x14ac:dyDescent="0.2">
      <c r="A627" s="10"/>
      <c r="B627" s="1"/>
      <c r="C627" s="1"/>
    </row>
    <row r="628" spans="1:3" ht="12.75" customHeight="1" x14ac:dyDescent="0.2">
      <c r="A628" s="10"/>
      <c r="B628" s="1"/>
      <c r="C628" s="1"/>
    </row>
    <row r="629" spans="1:3" ht="12.75" customHeight="1" x14ac:dyDescent="0.2">
      <c r="A629" s="10"/>
      <c r="B629" s="1"/>
      <c r="C629" s="1"/>
    </row>
    <row r="630" spans="1:3" ht="12.75" customHeight="1" x14ac:dyDescent="0.2">
      <c r="A630" s="10"/>
      <c r="B630" s="1"/>
      <c r="C630" s="1"/>
    </row>
    <row r="631" spans="1:3" ht="12.75" customHeight="1" x14ac:dyDescent="0.2">
      <c r="A631" s="10"/>
      <c r="B631" s="1"/>
      <c r="C631" s="1"/>
    </row>
    <row r="632" spans="1:3" ht="12.75" customHeight="1" x14ac:dyDescent="0.2">
      <c r="A632" s="10"/>
      <c r="B632" s="1"/>
      <c r="C632" s="1"/>
    </row>
    <row r="633" spans="1:3" ht="12.75" customHeight="1" x14ac:dyDescent="0.2">
      <c r="A633" s="10"/>
      <c r="B633" s="1"/>
      <c r="C633" s="1"/>
    </row>
    <row r="634" spans="1:3" ht="12.75" customHeight="1" x14ac:dyDescent="0.2">
      <c r="A634" s="10"/>
      <c r="B634" s="1"/>
      <c r="C634" s="1"/>
    </row>
    <row r="635" spans="1:3" ht="12.75" customHeight="1" x14ac:dyDescent="0.2">
      <c r="A635" s="10"/>
      <c r="B635" s="1"/>
      <c r="C635" s="1"/>
    </row>
    <row r="636" spans="1:3" ht="12.75" customHeight="1" x14ac:dyDescent="0.2">
      <c r="A636" s="10"/>
      <c r="B636" s="1"/>
      <c r="C636" s="1"/>
    </row>
    <row r="637" spans="1:3" ht="12.75" customHeight="1" x14ac:dyDescent="0.2">
      <c r="A637" s="10"/>
      <c r="B637" s="1"/>
      <c r="C637" s="1"/>
    </row>
    <row r="638" spans="1:3" ht="12.75" customHeight="1" x14ac:dyDescent="0.2">
      <c r="A638" s="10"/>
      <c r="B638" s="1"/>
      <c r="C638" s="1"/>
    </row>
    <row r="639" spans="1:3" ht="12.75" customHeight="1" x14ac:dyDescent="0.2">
      <c r="A639" s="10"/>
      <c r="B639" s="1"/>
      <c r="C639" s="1"/>
    </row>
    <row r="640" spans="1:3" ht="12.75" customHeight="1" x14ac:dyDescent="0.2">
      <c r="A640" s="10"/>
      <c r="B640" s="1"/>
      <c r="C640" s="1"/>
    </row>
    <row r="641" spans="1:3" ht="12.75" customHeight="1" x14ac:dyDescent="0.2">
      <c r="A641" s="10"/>
      <c r="B641" s="1"/>
      <c r="C641" s="1"/>
    </row>
    <row r="642" spans="1:3" ht="12.75" customHeight="1" x14ac:dyDescent="0.2">
      <c r="A642" s="10"/>
      <c r="B642" s="1"/>
      <c r="C642" s="1"/>
    </row>
    <row r="643" spans="1:3" ht="12.75" customHeight="1" x14ac:dyDescent="0.2">
      <c r="A643" s="10"/>
      <c r="B643" s="1"/>
      <c r="C643" s="1"/>
    </row>
    <row r="644" spans="1:3" ht="12.75" customHeight="1" x14ac:dyDescent="0.2">
      <c r="A644" s="10"/>
      <c r="B644" s="1"/>
      <c r="C644" s="1"/>
    </row>
    <row r="645" spans="1:3" ht="12.75" customHeight="1" x14ac:dyDescent="0.2">
      <c r="A645" s="10"/>
      <c r="B645" s="1"/>
      <c r="C645" s="1"/>
    </row>
    <row r="646" spans="1:3" ht="12.75" customHeight="1" x14ac:dyDescent="0.2">
      <c r="A646" s="10"/>
      <c r="B646" s="1"/>
      <c r="C646" s="1"/>
    </row>
    <row r="647" spans="1:3" ht="12.75" customHeight="1" x14ac:dyDescent="0.2">
      <c r="A647" s="10"/>
      <c r="B647" s="1"/>
      <c r="C647" s="1"/>
    </row>
    <row r="648" spans="1:3" ht="12.75" customHeight="1" x14ac:dyDescent="0.2">
      <c r="A648" s="10"/>
      <c r="B648" s="1"/>
      <c r="C648" s="1"/>
    </row>
    <row r="649" spans="1:3" ht="12.75" customHeight="1" x14ac:dyDescent="0.2">
      <c r="A649" s="10"/>
      <c r="B649" s="1"/>
      <c r="C649" s="1"/>
    </row>
    <row r="650" spans="1:3" ht="12.75" customHeight="1" x14ac:dyDescent="0.2">
      <c r="A650" s="10"/>
      <c r="B650" s="1"/>
      <c r="C650" s="1"/>
    </row>
    <row r="651" spans="1:3" ht="12.75" customHeight="1" x14ac:dyDescent="0.2">
      <c r="A651" s="10"/>
      <c r="B651" s="1"/>
      <c r="C651" s="1"/>
    </row>
    <row r="652" spans="1:3" ht="12.75" customHeight="1" x14ac:dyDescent="0.2">
      <c r="A652" s="10"/>
      <c r="B652" s="1"/>
      <c r="C652" s="1"/>
    </row>
    <row r="653" spans="1:3" ht="12.75" customHeight="1" x14ac:dyDescent="0.2">
      <c r="A653" s="10"/>
      <c r="B653" s="1"/>
      <c r="C653" s="1"/>
    </row>
    <row r="654" spans="1:3" ht="12.75" customHeight="1" x14ac:dyDescent="0.2">
      <c r="A654" s="10"/>
      <c r="B654" s="1"/>
      <c r="C654" s="1"/>
    </row>
    <row r="655" spans="1:3" ht="12.75" customHeight="1" x14ac:dyDescent="0.2">
      <c r="A655" s="10"/>
      <c r="B655" s="1"/>
      <c r="C655" s="1"/>
    </row>
    <row r="656" spans="1:3" ht="12.75" customHeight="1" x14ac:dyDescent="0.2">
      <c r="A656" s="10"/>
      <c r="B656" s="1"/>
      <c r="C656" s="1"/>
    </row>
    <row r="657" spans="1:3" ht="12.75" customHeight="1" x14ac:dyDescent="0.2">
      <c r="A657" s="10"/>
      <c r="B657" s="1"/>
      <c r="C657" s="1"/>
    </row>
    <row r="658" spans="1:3" ht="12.75" customHeight="1" x14ac:dyDescent="0.2">
      <c r="A658" s="10"/>
      <c r="B658" s="1"/>
      <c r="C658" s="1"/>
    </row>
    <row r="659" spans="1:3" ht="12.75" customHeight="1" x14ac:dyDescent="0.2">
      <c r="A659" s="10"/>
      <c r="B659" s="1"/>
      <c r="C659" s="1"/>
    </row>
    <row r="660" spans="1:3" ht="12.75" customHeight="1" x14ac:dyDescent="0.2">
      <c r="A660" s="10"/>
      <c r="B660" s="1"/>
      <c r="C660" s="1"/>
    </row>
    <row r="661" spans="1:3" ht="12.75" customHeight="1" x14ac:dyDescent="0.2">
      <c r="A661" s="10"/>
      <c r="B661" s="1"/>
      <c r="C661" s="1"/>
    </row>
    <row r="662" spans="1:3" ht="12.75" customHeight="1" x14ac:dyDescent="0.2">
      <c r="A662" s="10"/>
      <c r="B662" s="1"/>
      <c r="C662" s="1"/>
    </row>
    <row r="663" spans="1:3" ht="12.75" customHeight="1" x14ac:dyDescent="0.2">
      <c r="A663" s="10"/>
      <c r="B663" s="1"/>
      <c r="C663" s="1"/>
    </row>
    <row r="664" spans="1:3" ht="12.75" customHeight="1" x14ac:dyDescent="0.2">
      <c r="A664" s="10"/>
      <c r="B664" s="1"/>
      <c r="C664" s="1"/>
    </row>
    <row r="665" spans="1:3" ht="12.75" customHeight="1" x14ac:dyDescent="0.2">
      <c r="A665" s="10"/>
      <c r="B665" s="1"/>
      <c r="C665" s="1"/>
    </row>
    <row r="666" spans="1:3" ht="12.75" customHeight="1" x14ac:dyDescent="0.2">
      <c r="A666" s="10"/>
      <c r="B666" s="1"/>
      <c r="C666" s="1"/>
    </row>
    <row r="667" spans="1:3" ht="12.75" customHeight="1" x14ac:dyDescent="0.2">
      <c r="A667" s="10"/>
      <c r="B667" s="1"/>
      <c r="C667" s="1"/>
    </row>
    <row r="668" spans="1:3" ht="12.75" customHeight="1" x14ac:dyDescent="0.2">
      <c r="A668" s="10"/>
      <c r="B668" s="1"/>
      <c r="C668" s="1"/>
    </row>
    <row r="669" spans="1:3" ht="12.75" customHeight="1" x14ac:dyDescent="0.2">
      <c r="A669" s="10"/>
      <c r="B669" s="1"/>
      <c r="C669" s="1"/>
    </row>
    <row r="670" spans="1:3" ht="12.75" customHeight="1" x14ac:dyDescent="0.2">
      <c r="A670" s="10"/>
      <c r="B670" s="1"/>
      <c r="C670" s="1"/>
    </row>
    <row r="671" spans="1:3" ht="12.75" customHeight="1" x14ac:dyDescent="0.2">
      <c r="A671" s="10"/>
      <c r="B671" s="1"/>
      <c r="C671" s="1"/>
    </row>
    <row r="672" spans="1:3" ht="12.75" customHeight="1" x14ac:dyDescent="0.2">
      <c r="A672" s="10"/>
      <c r="B672" s="1"/>
      <c r="C672" s="1"/>
    </row>
    <row r="673" spans="1:3" ht="12.75" customHeight="1" x14ac:dyDescent="0.2">
      <c r="A673" s="10"/>
      <c r="B673" s="1"/>
      <c r="C673" s="1"/>
    </row>
    <row r="674" spans="1:3" ht="12.75" customHeight="1" x14ac:dyDescent="0.2">
      <c r="A674" s="10"/>
      <c r="B674" s="1"/>
      <c r="C674" s="1"/>
    </row>
    <row r="675" spans="1:3" ht="12.75" customHeight="1" x14ac:dyDescent="0.2">
      <c r="A675" s="10"/>
      <c r="B675" s="1"/>
      <c r="C675" s="1"/>
    </row>
    <row r="676" spans="1:3" ht="12.75" customHeight="1" x14ac:dyDescent="0.2">
      <c r="A676" s="10"/>
      <c r="B676" s="1"/>
      <c r="C676" s="1"/>
    </row>
    <row r="677" spans="1:3" ht="12.75" customHeight="1" x14ac:dyDescent="0.2">
      <c r="A677" s="10"/>
      <c r="B677" s="1"/>
      <c r="C677" s="1"/>
    </row>
    <row r="678" spans="1:3" ht="12.75" customHeight="1" x14ac:dyDescent="0.2">
      <c r="A678" s="10"/>
      <c r="B678" s="1"/>
      <c r="C678" s="1"/>
    </row>
    <row r="679" spans="1:3" ht="12.75" customHeight="1" x14ac:dyDescent="0.2">
      <c r="A679" s="10"/>
      <c r="B679" s="1"/>
      <c r="C679" s="1"/>
    </row>
    <row r="680" spans="1:3" ht="12.75" customHeight="1" x14ac:dyDescent="0.2">
      <c r="A680" s="10"/>
      <c r="B680" s="1"/>
      <c r="C680" s="1"/>
    </row>
    <row r="681" spans="1:3" ht="12.75" customHeight="1" x14ac:dyDescent="0.2">
      <c r="A681" s="10"/>
      <c r="B681" s="1"/>
      <c r="C681" s="1"/>
    </row>
    <row r="682" spans="1:3" ht="12.75" customHeight="1" x14ac:dyDescent="0.2">
      <c r="A682" s="10"/>
      <c r="B682" s="1"/>
      <c r="C682" s="1"/>
    </row>
    <row r="683" spans="1:3" ht="12.75" customHeight="1" x14ac:dyDescent="0.2">
      <c r="A683" s="10"/>
      <c r="B683" s="1"/>
      <c r="C683" s="1"/>
    </row>
    <row r="684" spans="1:3" ht="12.75" customHeight="1" x14ac:dyDescent="0.2">
      <c r="A684" s="10"/>
      <c r="B684" s="1"/>
      <c r="C684" s="1"/>
    </row>
    <row r="685" spans="1:3" ht="12.75" customHeight="1" x14ac:dyDescent="0.2">
      <c r="A685" s="10"/>
      <c r="B685" s="1"/>
      <c r="C685" s="1"/>
    </row>
    <row r="686" spans="1:3" ht="12.75" customHeight="1" x14ac:dyDescent="0.2">
      <c r="A686" s="10"/>
      <c r="B686" s="1"/>
      <c r="C686" s="1"/>
    </row>
    <row r="687" spans="1:3" ht="12.75" customHeight="1" x14ac:dyDescent="0.2">
      <c r="A687" s="10"/>
      <c r="B687" s="1"/>
      <c r="C687" s="1"/>
    </row>
    <row r="688" spans="1:3" ht="12.75" customHeight="1" x14ac:dyDescent="0.2">
      <c r="A688" s="10"/>
      <c r="B688" s="1"/>
      <c r="C688" s="1"/>
    </row>
    <row r="689" spans="1:3" ht="12.75" customHeight="1" x14ac:dyDescent="0.2">
      <c r="A689" s="10"/>
      <c r="B689" s="1"/>
      <c r="C689" s="1"/>
    </row>
    <row r="690" spans="1:3" ht="12.75" customHeight="1" x14ac:dyDescent="0.2">
      <c r="A690" s="10"/>
      <c r="B690" s="1"/>
      <c r="C690" s="1"/>
    </row>
    <row r="691" spans="1:3" ht="12.75" customHeight="1" x14ac:dyDescent="0.2">
      <c r="A691" s="10"/>
      <c r="B691" s="1"/>
      <c r="C691" s="1"/>
    </row>
    <row r="692" spans="1:3" ht="12.75" customHeight="1" x14ac:dyDescent="0.2">
      <c r="A692" s="10"/>
      <c r="B692" s="1"/>
      <c r="C692" s="1"/>
    </row>
    <row r="693" spans="1:3" ht="12.75" customHeight="1" x14ac:dyDescent="0.2">
      <c r="A693" s="10"/>
      <c r="B693" s="1"/>
      <c r="C693" s="1"/>
    </row>
    <row r="694" spans="1:3" ht="12.75" customHeight="1" x14ac:dyDescent="0.2">
      <c r="A694" s="10"/>
      <c r="B694" s="1"/>
      <c r="C694" s="1"/>
    </row>
    <row r="695" spans="1:3" ht="12.75" customHeight="1" x14ac:dyDescent="0.2">
      <c r="A695" s="10"/>
      <c r="B695" s="1"/>
      <c r="C695" s="1"/>
    </row>
    <row r="696" spans="1:3" ht="12.75" customHeight="1" x14ac:dyDescent="0.2">
      <c r="A696" s="10"/>
      <c r="B696" s="1"/>
      <c r="C696" s="1"/>
    </row>
    <row r="697" spans="1:3" ht="12.75" customHeight="1" x14ac:dyDescent="0.2">
      <c r="A697" s="10"/>
      <c r="B697" s="1"/>
      <c r="C697" s="1"/>
    </row>
    <row r="698" spans="1:3" ht="12.75" customHeight="1" x14ac:dyDescent="0.2">
      <c r="A698" s="10"/>
      <c r="B698" s="1"/>
      <c r="C698" s="1"/>
    </row>
    <row r="699" spans="1:3" ht="12.75" customHeight="1" x14ac:dyDescent="0.2">
      <c r="A699" s="10"/>
      <c r="B699" s="1"/>
      <c r="C699" s="1"/>
    </row>
    <row r="700" spans="1:3" ht="12.75" customHeight="1" x14ac:dyDescent="0.2">
      <c r="A700" s="10"/>
      <c r="B700" s="1"/>
      <c r="C700" s="1"/>
    </row>
    <row r="701" spans="1:3" ht="12.75" customHeight="1" x14ac:dyDescent="0.2">
      <c r="A701" s="10"/>
      <c r="B701" s="1"/>
      <c r="C701" s="1"/>
    </row>
    <row r="702" spans="1:3" ht="12.75" customHeight="1" x14ac:dyDescent="0.2">
      <c r="A702" s="10"/>
      <c r="B702" s="1"/>
      <c r="C702" s="1"/>
    </row>
    <row r="703" spans="1:3" ht="12.75" customHeight="1" x14ac:dyDescent="0.2">
      <c r="A703" s="10"/>
      <c r="B703" s="1"/>
      <c r="C703" s="1"/>
    </row>
    <row r="704" spans="1:3" ht="12.75" customHeight="1" x14ac:dyDescent="0.2">
      <c r="A704" s="10"/>
      <c r="B704" s="1"/>
      <c r="C704" s="1"/>
    </row>
    <row r="705" spans="1:3" ht="12.75" customHeight="1" x14ac:dyDescent="0.2">
      <c r="A705" s="10"/>
      <c r="B705" s="1"/>
      <c r="C705" s="1"/>
    </row>
    <row r="706" spans="1:3" ht="12.75" customHeight="1" x14ac:dyDescent="0.2">
      <c r="A706" s="10"/>
      <c r="B706" s="1"/>
      <c r="C706" s="1"/>
    </row>
    <row r="707" spans="1:3" ht="12.75" customHeight="1" x14ac:dyDescent="0.2">
      <c r="A707" s="10"/>
      <c r="B707" s="1"/>
      <c r="C707" s="1"/>
    </row>
    <row r="708" spans="1:3" ht="12.75" customHeight="1" x14ac:dyDescent="0.2">
      <c r="A708" s="10"/>
      <c r="B708" s="1"/>
      <c r="C708" s="1"/>
    </row>
    <row r="709" spans="1:3" ht="12.75" customHeight="1" x14ac:dyDescent="0.2">
      <c r="A709" s="10"/>
      <c r="B709" s="1"/>
      <c r="C709" s="1"/>
    </row>
    <row r="710" spans="1:3" ht="12.75" customHeight="1" x14ac:dyDescent="0.2">
      <c r="A710" s="10"/>
      <c r="B710" s="1"/>
      <c r="C710" s="1"/>
    </row>
    <row r="711" spans="1:3" ht="12.75" customHeight="1" x14ac:dyDescent="0.2">
      <c r="A711" s="10"/>
      <c r="B711" s="1"/>
      <c r="C711" s="1"/>
    </row>
    <row r="712" spans="1:3" ht="12.75" customHeight="1" x14ac:dyDescent="0.2">
      <c r="A712" s="10"/>
      <c r="B712" s="1"/>
      <c r="C712" s="1"/>
    </row>
    <row r="713" spans="1:3" ht="12.75" customHeight="1" x14ac:dyDescent="0.2">
      <c r="A713" s="10"/>
      <c r="B713" s="1"/>
      <c r="C713" s="1"/>
    </row>
    <row r="714" spans="1:3" ht="12.75" customHeight="1" x14ac:dyDescent="0.2">
      <c r="A714" s="10"/>
      <c r="B714" s="1"/>
      <c r="C714" s="1"/>
    </row>
    <row r="715" spans="1:3" ht="12.75" customHeight="1" x14ac:dyDescent="0.2">
      <c r="A715" s="10"/>
      <c r="B715" s="1"/>
      <c r="C715" s="1"/>
    </row>
    <row r="716" spans="1:3" ht="12.75" customHeight="1" x14ac:dyDescent="0.2">
      <c r="A716" s="10"/>
      <c r="B716" s="1"/>
      <c r="C716" s="1"/>
    </row>
    <row r="717" spans="1:3" ht="12.75" customHeight="1" x14ac:dyDescent="0.2">
      <c r="A717" s="10"/>
      <c r="B717" s="1"/>
      <c r="C717" s="1"/>
    </row>
    <row r="718" spans="1:3" ht="12.75" customHeight="1" x14ac:dyDescent="0.2">
      <c r="A718" s="10"/>
      <c r="B718" s="1"/>
      <c r="C718" s="1"/>
    </row>
    <row r="719" spans="1:3" ht="12.75" customHeight="1" x14ac:dyDescent="0.2">
      <c r="A719" s="10"/>
      <c r="B719" s="1"/>
      <c r="C719" s="1"/>
    </row>
    <row r="720" spans="1:3" ht="12.75" customHeight="1" x14ac:dyDescent="0.2">
      <c r="A720" s="10"/>
      <c r="B720" s="1"/>
      <c r="C720" s="1"/>
    </row>
    <row r="721" spans="1:3" ht="12.75" customHeight="1" x14ac:dyDescent="0.2">
      <c r="A721" s="10"/>
      <c r="B721" s="1"/>
      <c r="C721" s="1"/>
    </row>
    <row r="722" spans="1:3" ht="12.75" customHeight="1" x14ac:dyDescent="0.2">
      <c r="A722" s="10"/>
      <c r="B722" s="1"/>
      <c r="C722" s="1"/>
    </row>
    <row r="723" spans="1:3" ht="12.75" customHeight="1" x14ac:dyDescent="0.2">
      <c r="A723" s="10"/>
      <c r="B723" s="1"/>
      <c r="C723" s="1"/>
    </row>
    <row r="724" spans="1:3" ht="12.75" customHeight="1" x14ac:dyDescent="0.2">
      <c r="A724" s="10"/>
      <c r="B724" s="1"/>
      <c r="C724" s="1"/>
    </row>
    <row r="725" spans="1:3" ht="12.75" customHeight="1" x14ac:dyDescent="0.2">
      <c r="A725" s="10"/>
      <c r="B725" s="1"/>
      <c r="C725" s="1"/>
    </row>
    <row r="726" spans="1:3" ht="12.75" customHeight="1" x14ac:dyDescent="0.2">
      <c r="A726" s="10"/>
      <c r="B726" s="1"/>
      <c r="C726" s="1"/>
    </row>
    <row r="727" spans="1:3" ht="12.75" customHeight="1" x14ac:dyDescent="0.2">
      <c r="A727" s="10"/>
      <c r="B727" s="1"/>
      <c r="C727" s="1"/>
    </row>
    <row r="728" spans="1:3" ht="12.75" customHeight="1" x14ac:dyDescent="0.2">
      <c r="A728" s="10"/>
      <c r="B728" s="1"/>
      <c r="C728" s="1"/>
    </row>
    <row r="729" spans="1:3" ht="12.75" customHeight="1" x14ac:dyDescent="0.2">
      <c r="A729" s="10"/>
      <c r="B729" s="1"/>
      <c r="C729" s="1"/>
    </row>
    <row r="730" spans="1:3" ht="12.75" customHeight="1" x14ac:dyDescent="0.2">
      <c r="A730" s="10"/>
      <c r="B730" s="1"/>
      <c r="C730" s="1"/>
    </row>
    <row r="731" spans="1:3" ht="12.75" customHeight="1" x14ac:dyDescent="0.2">
      <c r="A731" s="10"/>
      <c r="B731" s="1"/>
      <c r="C731" s="1"/>
    </row>
    <row r="732" spans="1:3" ht="12.75" customHeight="1" x14ac:dyDescent="0.2">
      <c r="A732" s="10"/>
      <c r="B732" s="1"/>
      <c r="C732" s="1"/>
    </row>
    <row r="733" spans="1:3" ht="12.75" customHeight="1" x14ac:dyDescent="0.2">
      <c r="A733" s="10"/>
      <c r="B733" s="1"/>
      <c r="C733" s="1"/>
    </row>
    <row r="734" spans="1:3" ht="12.75" customHeight="1" x14ac:dyDescent="0.2">
      <c r="A734" s="10"/>
      <c r="B734" s="1"/>
      <c r="C734" s="1"/>
    </row>
    <row r="735" spans="1:3" ht="12.75" customHeight="1" x14ac:dyDescent="0.2">
      <c r="A735" s="10"/>
      <c r="B735" s="1"/>
      <c r="C735" s="1"/>
    </row>
    <row r="736" spans="1:3" ht="12.75" customHeight="1" x14ac:dyDescent="0.2">
      <c r="A736" s="10"/>
      <c r="B736" s="1"/>
      <c r="C736" s="1"/>
    </row>
    <row r="737" spans="1:3" ht="12.75" customHeight="1" x14ac:dyDescent="0.2">
      <c r="A737" s="10"/>
      <c r="B737" s="1"/>
      <c r="C737" s="1"/>
    </row>
    <row r="738" spans="1:3" ht="12.75" customHeight="1" x14ac:dyDescent="0.2">
      <c r="A738" s="10"/>
      <c r="B738" s="1"/>
      <c r="C738" s="1"/>
    </row>
    <row r="739" spans="1:3" ht="12.75" customHeight="1" x14ac:dyDescent="0.2">
      <c r="A739" s="10"/>
      <c r="B739" s="1"/>
      <c r="C739" s="1"/>
    </row>
    <row r="740" spans="1:3" ht="12.75" customHeight="1" x14ac:dyDescent="0.2">
      <c r="A740" s="10"/>
      <c r="B740" s="1"/>
      <c r="C740" s="1"/>
    </row>
    <row r="741" spans="1:3" ht="12.75" customHeight="1" x14ac:dyDescent="0.2">
      <c r="A741" s="10"/>
      <c r="B741" s="1"/>
      <c r="C741" s="1"/>
    </row>
    <row r="742" spans="1:3" ht="12.75" customHeight="1" x14ac:dyDescent="0.2">
      <c r="A742" s="10"/>
      <c r="B742" s="1"/>
      <c r="C742" s="1"/>
    </row>
    <row r="743" spans="1:3" ht="12.75" customHeight="1" x14ac:dyDescent="0.2">
      <c r="A743" s="10"/>
      <c r="B743" s="1"/>
      <c r="C743" s="1"/>
    </row>
    <row r="744" spans="1:3" ht="12.75" customHeight="1" x14ac:dyDescent="0.2">
      <c r="A744" s="10"/>
      <c r="B744" s="1"/>
      <c r="C744" s="1"/>
    </row>
    <row r="745" spans="1:3" ht="12.75" customHeight="1" x14ac:dyDescent="0.2">
      <c r="A745" s="10"/>
      <c r="B745" s="1"/>
      <c r="C745" s="1"/>
    </row>
    <row r="746" spans="1:3" ht="12.75" customHeight="1" x14ac:dyDescent="0.2">
      <c r="A746" s="10"/>
      <c r="B746" s="1"/>
      <c r="C746" s="1"/>
    </row>
    <row r="747" spans="1:3" ht="12.75" customHeight="1" x14ac:dyDescent="0.2">
      <c r="A747" s="10"/>
      <c r="B747" s="1"/>
      <c r="C747" s="1"/>
    </row>
    <row r="748" spans="1:3" ht="12.75" customHeight="1" x14ac:dyDescent="0.2">
      <c r="A748" s="10"/>
      <c r="B748" s="1"/>
      <c r="C748" s="1"/>
    </row>
    <row r="749" spans="1:3" ht="12.75" customHeight="1" x14ac:dyDescent="0.2">
      <c r="A749" s="10"/>
      <c r="B749" s="1"/>
      <c r="C749" s="1"/>
    </row>
    <row r="750" spans="1:3" ht="12.75" customHeight="1" x14ac:dyDescent="0.2">
      <c r="A750" s="10"/>
      <c r="B750" s="1"/>
      <c r="C750" s="1"/>
    </row>
    <row r="751" spans="1:3" ht="12.75" customHeight="1" x14ac:dyDescent="0.2">
      <c r="A751" s="10"/>
      <c r="B751" s="1"/>
      <c r="C751" s="1"/>
    </row>
    <row r="752" spans="1:3" ht="12.75" customHeight="1" x14ac:dyDescent="0.2">
      <c r="A752" s="10"/>
      <c r="B752" s="1"/>
      <c r="C752" s="1"/>
    </row>
    <row r="753" spans="1:3" ht="12.75" customHeight="1" x14ac:dyDescent="0.2">
      <c r="A753" s="10"/>
      <c r="B753" s="1"/>
      <c r="C753" s="1"/>
    </row>
    <row r="754" spans="1:3" ht="12.75" customHeight="1" x14ac:dyDescent="0.2">
      <c r="A754" s="10"/>
      <c r="B754" s="1"/>
      <c r="C754" s="1"/>
    </row>
    <row r="755" spans="1:3" ht="12.75" customHeight="1" x14ac:dyDescent="0.2">
      <c r="A755" s="10"/>
      <c r="B755" s="1"/>
      <c r="C755" s="1"/>
    </row>
    <row r="756" spans="1:3" ht="12.75" customHeight="1" x14ac:dyDescent="0.2">
      <c r="A756" s="10"/>
      <c r="B756" s="1"/>
      <c r="C756" s="1"/>
    </row>
    <row r="757" spans="1:3" ht="12.75" customHeight="1" x14ac:dyDescent="0.2">
      <c r="A757" s="10"/>
      <c r="B757" s="1"/>
      <c r="C757" s="1"/>
    </row>
    <row r="758" spans="1:3" ht="12.75" customHeight="1" x14ac:dyDescent="0.2">
      <c r="A758" s="10"/>
      <c r="B758" s="1"/>
      <c r="C758" s="1"/>
    </row>
    <row r="759" spans="1:3" ht="12.75" customHeight="1" x14ac:dyDescent="0.2">
      <c r="A759" s="10"/>
      <c r="B759" s="1"/>
      <c r="C759" s="1"/>
    </row>
    <row r="760" spans="1:3" ht="12.75" customHeight="1" x14ac:dyDescent="0.2">
      <c r="A760" s="10"/>
      <c r="B760" s="1"/>
      <c r="C760" s="1"/>
    </row>
    <row r="761" spans="1:3" ht="12.75" customHeight="1" x14ac:dyDescent="0.2">
      <c r="A761" s="10"/>
      <c r="B761" s="1"/>
      <c r="C761" s="1"/>
    </row>
    <row r="762" spans="1:3" ht="12.75" customHeight="1" x14ac:dyDescent="0.2">
      <c r="A762" s="10"/>
      <c r="B762" s="1"/>
      <c r="C762" s="1"/>
    </row>
    <row r="763" spans="1:3" ht="12.75" customHeight="1" x14ac:dyDescent="0.2">
      <c r="A763" s="10"/>
      <c r="B763" s="1"/>
      <c r="C763" s="1"/>
    </row>
    <row r="764" spans="1:3" ht="12.75" customHeight="1" x14ac:dyDescent="0.2">
      <c r="A764" s="10"/>
      <c r="B764" s="1"/>
      <c r="C764" s="1"/>
    </row>
    <row r="765" spans="1:3" ht="12.75" customHeight="1" x14ac:dyDescent="0.2">
      <c r="A765" s="10"/>
      <c r="B765" s="1"/>
      <c r="C765" s="1"/>
    </row>
    <row r="766" spans="1:3" ht="12.75" customHeight="1" x14ac:dyDescent="0.2">
      <c r="A766" s="10"/>
      <c r="B766" s="1"/>
      <c r="C766" s="1"/>
    </row>
    <row r="767" spans="1:3" ht="12.75" customHeight="1" x14ac:dyDescent="0.2">
      <c r="A767" s="10"/>
      <c r="B767" s="1"/>
      <c r="C767" s="1"/>
    </row>
    <row r="768" spans="1:3" ht="12.75" customHeight="1" x14ac:dyDescent="0.2">
      <c r="A768" s="10"/>
      <c r="B768" s="1"/>
      <c r="C768" s="1"/>
    </row>
    <row r="769" spans="1:3" ht="12.75" customHeight="1" x14ac:dyDescent="0.2">
      <c r="A769" s="10"/>
      <c r="B769" s="1"/>
      <c r="C769" s="1"/>
    </row>
    <row r="770" spans="1:3" ht="12.75" customHeight="1" x14ac:dyDescent="0.2">
      <c r="A770" s="10"/>
      <c r="B770" s="1"/>
      <c r="C770" s="1"/>
    </row>
    <row r="771" spans="1:3" ht="12.75" customHeight="1" x14ac:dyDescent="0.2">
      <c r="A771" s="10"/>
      <c r="B771" s="1"/>
      <c r="C771" s="1"/>
    </row>
    <row r="772" spans="1:3" ht="12.75" customHeight="1" x14ac:dyDescent="0.2">
      <c r="A772" s="10"/>
      <c r="B772" s="1"/>
      <c r="C772" s="1"/>
    </row>
    <row r="773" spans="1:3" ht="12.75" customHeight="1" x14ac:dyDescent="0.2">
      <c r="A773" s="10"/>
      <c r="B773" s="1"/>
      <c r="C773" s="1"/>
    </row>
    <row r="774" spans="1:3" ht="12.75" customHeight="1" x14ac:dyDescent="0.2">
      <c r="A774" s="10"/>
      <c r="B774" s="1"/>
      <c r="C774" s="1"/>
    </row>
    <row r="775" spans="1:3" ht="12.75" customHeight="1" x14ac:dyDescent="0.2">
      <c r="A775" s="10"/>
      <c r="B775" s="1"/>
      <c r="C775" s="1"/>
    </row>
    <row r="776" spans="1:3" ht="12.75" customHeight="1" x14ac:dyDescent="0.2">
      <c r="A776" s="10"/>
      <c r="B776" s="1"/>
      <c r="C776" s="1"/>
    </row>
    <row r="777" spans="1:3" ht="12.75" customHeight="1" x14ac:dyDescent="0.2">
      <c r="A777" s="10"/>
      <c r="B777" s="1"/>
      <c r="C777" s="1"/>
    </row>
    <row r="778" spans="1:3" ht="12.75" customHeight="1" x14ac:dyDescent="0.2">
      <c r="A778" s="10"/>
      <c r="B778" s="1"/>
      <c r="C778" s="1"/>
    </row>
    <row r="779" spans="1:3" ht="12.75" customHeight="1" x14ac:dyDescent="0.2">
      <c r="A779" s="10"/>
      <c r="B779" s="1"/>
      <c r="C779" s="1"/>
    </row>
    <row r="780" spans="1:3" ht="12.75" customHeight="1" x14ac:dyDescent="0.2">
      <c r="A780" s="10"/>
      <c r="B780" s="1"/>
      <c r="C780" s="1"/>
    </row>
    <row r="781" spans="1:3" ht="12.75" customHeight="1" x14ac:dyDescent="0.2">
      <c r="A781" s="10"/>
      <c r="B781" s="1"/>
      <c r="C781" s="1"/>
    </row>
    <row r="782" spans="1:3" ht="12.75" customHeight="1" x14ac:dyDescent="0.2">
      <c r="A782" s="10"/>
      <c r="B782" s="1"/>
      <c r="C782" s="1"/>
    </row>
    <row r="783" spans="1:3" ht="12.75" customHeight="1" x14ac:dyDescent="0.2">
      <c r="A783" s="10"/>
      <c r="B783" s="1"/>
      <c r="C783" s="1"/>
    </row>
    <row r="784" spans="1:3" ht="12.75" customHeight="1" x14ac:dyDescent="0.2">
      <c r="A784" s="10"/>
      <c r="B784" s="1"/>
      <c r="C784" s="1"/>
    </row>
    <row r="785" spans="1:3" ht="12.75" customHeight="1" x14ac:dyDescent="0.2">
      <c r="A785" s="10"/>
      <c r="B785" s="1"/>
      <c r="C785" s="1"/>
    </row>
    <row r="786" spans="1:3" ht="12.75" customHeight="1" x14ac:dyDescent="0.2">
      <c r="A786" s="10"/>
      <c r="B786" s="1"/>
      <c r="C786" s="1"/>
    </row>
    <row r="787" spans="1:3" ht="12.75" customHeight="1" x14ac:dyDescent="0.2">
      <c r="A787" s="10"/>
      <c r="B787" s="1"/>
      <c r="C787" s="1"/>
    </row>
    <row r="788" spans="1:3" ht="12.75" customHeight="1" x14ac:dyDescent="0.2">
      <c r="A788" s="10"/>
      <c r="B788" s="1"/>
      <c r="C788" s="1"/>
    </row>
    <row r="789" spans="1:3" ht="12.75" customHeight="1" x14ac:dyDescent="0.2">
      <c r="A789" s="10"/>
      <c r="B789" s="1"/>
      <c r="C789" s="1"/>
    </row>
  </sheetData>
  <autoFilter ref="A2:C2" xr:uid="{4DFC6C7E-6CB6-4EA8-8D2F-007570F911F7}"/>
  <sortState xmlns:xlrd2="http://schemas.microsoft.com/office/spreadsheetml/2017/richdata2" ref="A3:C8">
    <sortCondition ref="B3:B8"/>
  </sortState>
  <mergeCells count="1">
    <mergeCell ref="B1:C1"/>
  </mergeCells>
  <pageMargins left="0.511811024" right="0.511811024" top="0.78740157499999996" bottom="0.78740157499999996" header="0.31496062000000002" footer="0.31496062000000002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07678-2896-4210-AF6D-61F1BBE7D8F1}">
  <sheetPr>
    <tabColor rgb="FF00FFFF"/>
    <pageSetUpPr fitToPage="1"/>
  </sheetPr>
  <dimension ref="A1:AA881"/>
  <sheetViews>
    <sheetView showGridLines="0" topLeftCell="A7" zoomScale="55" zoomScaleNormal="55" workbookViewId="0">
      <selection activeCell="B15" sqref="B15"/>
    </sheetView>
  </sheetViews>
  <sheetFormatPr defaultColWidth="14.42578125" defaultRowHeight="12.75" x14ac:dyDescent="0.2"/>
  <cols>
    <col min="1" max="1" width="34.5703125" style="15" customWidth="1"/>
    <col min="2" max="2" width="97.28515625" style="15" customWidth="1"/>
    <col min="3" max="3" width="40.85546875" style="9" customWidth="1"/>
    <col min="4" max="4" width="35.42578125" style="9" customWidth="1"/>
    <col min="5" max="5" width="30.42578125" style="9" customWidth="1"/>
    <col min="6" max="6" width="54.42578125" style="9" customWidth="1"/>
    <col min="7" max="7" width="71.5703125" style="15" customWidth="1"/>
    <col min="8" max="8" width="46.7109375" style="15" customWidth="1"/>
    <col min="9" max="9" width="35" style="15" customWidth="1"/>
    <col min="10" max="10" width="53" style="15" customWidth="1"/>
    <col min="11" max="11" width="42.140625" style="6" customWidth="1"/>
    <col min="12" max="12" width="47.42578125" style="12" customWidth="1"/>
    <col min="13" max="13" width="39.140625" style="12" customWidth="1"/>
    <col min="14" max="14" width="36.28515625" style="15" customWidth="1"/>
    <col min="15" max="15" width="32.42578125" style="9" customWidth="1"/>
    <col min="16" max="16" width="43.7109375" style="74" customWidth="1"/>
    <col min="17" max="17" width="26" style="73" customWidth="1"/>
    <col min="18" max="18" width="32.28515625" style="9" bestFit="1" customWidth="1"/>
    <col min="19" max="19" width="19" style="9" customWidth="1"/>
    <col min="20" max="20" width="34.7109375" style="9" bestFit="1" customWidth="1"/>
    <col min="21" max="21" width="21" style="9" customWidth="1"/>
    <col min="22" max="22" width="33.42578125" style="9" bestFit="1" customWidth="1"/>
    <col min="23" max="23" width="21.28515625" style="9" customWidth="1"/>
    <col min="24" max="24" width="30.140625" style="9" customWidth="1"/>
    <col min="25" max="25" width="21.85546875" style="9" customWidth="1"/>
    <col min="26" max="26" width="34.7109375" style="9" bestFit="1" customWidth="1"/>
    <col min="27" max="27" width="22" style="9" customWidth="1"/>
    <col min="28" max="16384" width="14.42578125" style="15"/>
  </cols>
  <sheetData>
    <row r="1" spans="1:27" ht="71.45" customHeight="1" x14ac:dyDescent="0.2">
      <c r="A1" s="3" t="s">
        <v>1</v>
      </c>
      <c r="B1" s="695" t="s">
        <v>1182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6"/>
      <c r="O1" s="697"/>
      <c r="P1" s="696"/>
      <c r="Q1" s="696"/>
      <c r="R1" s="696"/>
      <c r="S1" s="696"/>
      <c r="T1" s="696"/>
      <c r="U1" s="696"/>
      <c r="V1" s="696"/>
      <c r="W1" s="696"/>
      <c r="X1" s="696"/>
      <c r="Y1" s="696"/>
      <c r="Z1" s="245"/>
      <c r="AA1" s="245"/>
    </row>
    <row r="2" spans="1:27" s="8" customFormat="1" ht="159.6" customHeight="1" x14ac:dyDescent="0.2">
      <c r="A2" s="43" t="s">
        <v>460</v>
      </c>
      <c r="B2" s="43" t="s">
        <v>792</v>
      </c>
      <c r="C2" s="25" t="s">
        <v>18</v>
      </c>
      <c r="D2" s="25" t="s">
        <v>616</v>
      </c>
      <c r="E2" s="25" t="s">
        <v>127</v>
      </c>
      <c r="F2" s="93" t="s">
        <v>22</v>
      </c>
      <c r="G2" s="44" t="s">
        <v>0</v>
      </c>
      <c r="H2" s="23" t="s">
        <v>3</v>
      </c>
      <c r="I2" s="23" t="s">
        <v>7</v>
      </c>
      <c r="J2" s="45" t="s">
        <v>4</v>
      </c>
      <c r="K2" s="24" t="s">
        <v>1233</v>
      </c>
      <c r="L2" s="42" t="s">
        <v>14</v>
      </c>
      <c r="M2" s="46" t="s">
        <v>16</v>
      </c>
      <c r="N2" s="359" t="s">
        <v>806</v>
      </c>
      <c r="O2" s="82" t="s">
        <v>1232</v>
      </c>
      <c r="P2" s="359" t="s">
        <v>807</v>
      </c>
      <c r="Q2" s="72" t="s">
        <v>19</v>
      </c>
      <c r="R2" s="262" t="s">
        <v>621</v>
      </c>
      <c r="S2" s="262" t="s">
        <v>622</v>
      </c>
      <c r="T2" s="264" t="s">
        <v>977</v>
      </c>
      <c r="U2" s="264" t="s">
        <v>978</v>
      </c>
      <c r="V2" s="572" t="s">
        <v>607</v>
      </c>
      <c r="W2" s="572" t="s">
        <v>608</v>
      </c>
      <c r="X2" s="271" t="s">
        <v>609</v>
      </c>
      <c r="Y2" s="271" t="s">
        <v>610</v>
      </c>
      <c r="Z2" s="277" t="s">
        <v>618</v>
      </c>
      <c r="AA2" s="277" t="s">
        <v>619</v>
      </c>
    </row>
    <row r="3" spans="1:27" s="136" customFormat="1" ht="78" customHeight="1" x14ac:dyDescent="0.2">
      <c r="A3" s="170" t="s">
        <v>51</v>
      </c>
      <c r="B3" s="97" t="s">
        <v>34</v>
      </c>
      <c r="C3" s="333" t="s">
        <v>788</v>
      </c>
      <c r="D3" s="176" t="s">
        <v>624</v>
      </c>
      <c r="E3" s="176" t="s">
        <v>824</v>
      </c>
      <c r="F3" s="137"/>
      <c r="G3" s="144"/>
      <c r="H3" s="145"/>
      <c r="I3" s="145"/>
      <c r="J3" s="146"/>
      <c r="K3" s="141"/>
      <c r="L3" s="129"/>
      <c r="M3" s="130"/>
      <c r="N3" s="161">
        <v>500.85</v>
      </c>
      <c r="O3" s="131">
        <v>500.85</v>
      </c>
      <c r="P3" s="464" t="s">
        <v>975</v>
      </c>
      <c r="Q3" s="173">
        <v>4.45</v>
      </c>
      <c r="R3" s="132"/>
      <c r="S3" s="133"/>
      <c r="T3" s="466">
        <f>Q3*U3</f>
        <v>186.9</v>
      </c>
      <c r="U3" s="467">
        <v>42</v>
      </c>
      <c r="V3" s="573"/>
      <c r="W3" s="574"/>
      <c r="X3" s="157"/>
      <c r="Y3" s="158"/>
      <c r="Z3" s="278"/>
      <c r="AA3" s="279"/>
    </row>
    <row r="4" spans="1:27" s="136" customFormat="1" ht="73.5" customHeight="1" x14ac:dyDescent="0.2">
      <c r="A4" s="170">
        <v>1609001</v>
      </c>
      <c r="B4" s="97" t="s">
        <v>30</v>
      </c>
      <c r="C4" s="333" t="s">
        <v>788</v>
      </c>
      <c r="D4" s="333" t="s">
        <v>953</v>
      </c>
      <c r="E4" s="176" t="s">
        <v>824</v>
      </c>
      <c r="F4" s="137"/>
      <c r="G4" s="144"/>
      <c r="H4" s="145"/>
      <c r="I4" s="145"/>
      <c r="J4" s="146"/>
      <c r="K4" s="141"/>
      <c r="L4" s="129"/>
      <c r="M4" s="130"/>
      <c r="N4" s="161">
        <v>500.85</v>
      </c>
      <c r="O4" s="131">
        <v>500.85</v>
      </c>
      <c r="P4" s="172" t="s">
        <v>617</v>
      </c>
      <c r="Q4" s="173">
        <v>4.5</v>
      </c>
      <c r="R4" s="132"/>
      <c r="S4" s="133"/>
      <c r="T4" s="286"/>
      <c r="U4" s="287"/>
      <c r="V4" s="573"/>
      <c r="W4" s="574"/>
      <c r="X4" s="157"/>
      <c r="Y4" s="158"/>
      <c r="Z4" s="278">
        <f>Q4*AA4</f>
        <v>189</v>
      </c>
      <c r="AA4" s="279">
        <v>42</v>
      </c>
    </row>
    <row r="5" spans="1:27" s="150" customFormat="1" ht="60" customHeight="1" x14ac:dyDescent="0.2">
      <c r="A5" s="170" t="s">
        <v>52</v>
      </c>
      <c r="B5" s="97" t="s">
        <v>35</v>
      </c>
      <c r="C5" s="333" t="s">
        <v>788</v>
      </c>
      <c r="D5" s="176" t="s">
        <v>620</v>
      </c>
      <c r="E5" s="176" t="s">
        <v>824</v>
      </c>
      <c r="F5" s="137"/>
      <c r="G5" s="162"/>
      <c r="H5" s="163"/>
      <c r="I5" s="163"/>
      <c r="J5" s="164"/>
      <c r="K5" s="165"/>
      <c r="L5" s="166"/>
      <c r="M5" s="167"/>
      <c r="N5" s="161">
        <v>500.85</v>
      </c>
      <c r="O5" s="131">
        <v>500.85</v>
      </c>
      <c r="P5" s="148" t="s">
        <v>623</v>
      </c>
      <c r="Q5" s="149">
        <v>4</v>
      </c>
      <c r="R5" s="132">
        <f>S5*Q5</f>
        <v>168</v>
      </c>
      <c r="S5" s="133">
        <v>42</v>
      </c>
      <c r="T5" s="286"/>
      <c r="U5" s="287"/>
      <c r="V5" s="573"/>
      <c r="W5" s="574"/>
      <c r="X5" s="134"/>
      <c r="Y5" s="135"/>
      <c r="Z5" s="280"/>
      <c r="AA5" s="281"/>
    </row>
    <row r="6" spans="1:27" s="150" customFormat="1" ht="75" customHeight="1" x14ac:dyDescent="0.2">
      <c r="A6" s="329" t="s">
        <v>43</v>
      </c>
      <c r="B6" s="470" t="s">
        <v>26</v>
      </c>
      <c r="C6" s="242" t="s">
        <v>740</v>
      </c>
      <c r="D6" s="242"/>
      <c r="E6" s="183"/>
      <c r="F6" s="185" t="s">
        <v>60</v>
      </c>
      <c r="G6" s="177"/>
      <c r="H6" s="178"/>
      <c r="I6" s="178"/>
      <c r="J6" s="179"/>
      <c r="K6" s="180"/>
      <c r="L6" s="181"/>
      <c r="M6" s="182"/>
      <c r="N6" s="185" t="s">
        <v>60</v>
      </c>
      <c r="O6" s="185" t="s">
        <v>60</v>
      </c>
      <c r="P6" s="185" t="s">
        <v>60</v>
      </c>
      <c r="Q6" s="184"/>
      <c r="R6" s="185" t="s">
        <v>60</v>
      </c>
      <c r="S6" s="185" t="s">
        <v>60</v>
      </c>
      <c r="T6" s="185"/>
      <c r="U6" s="185"/>
      <c r="V6" s="185"/>
      <c r="W6" s="185"/>
      <c r="X6" s="185"/>
      <c r="Y6" s="185"/>
      <c r="Z6" s="185"/>
      <c r="AA6" s="185"/>
    </row>
    <row r="7" spans="1:27" s="150" customFormat="1" ht="62.25" customHeight="1" x14ac:dyDescent="0.2">
      <c r="A7" s="169" t="s">
        <v>56</v>
      </c>
      <c r="B7" s="610" t="s">
        <v>39</v>
      </c>
      <c r="C7" s="333" t="s">
        <v>788</v>
      </c>
      <c r="D7" s="333" t="s">
        <v>952</v>
      </c>
      <c r="E7" s="176" t="s">
        <v>824</v>
      </c>
      <c r="F7" s="124"/>
      <c r="G7" s="125"/>
      <c r="H7" s="126"/>
      <c r="I7" s="126"/>
      <c r="J7" s="127"/>
      <c r="K7" s="128"/>
      <c r="L7" s="129"/>
      <c r="M7" s="130"/>
      <c r="N7" s="161">
        <v>500.85</v>
      </c>
      <c r="O7" s="131">
        <v>500.85</v>
      </c>
      <c r="P7" s="155" t="s">
        <v>611</v>
      </c>
      <c r="Q7" s="156">
        <v>5.5</v>
      </c>
      <c r="R7" s="132"/>
      <c r="S7" s="133"/>
      <c r="T7" s="286"/>
      <c r="U7" s="287"/>
      <c r="V7" s="573">
        <f>W7*Q7</f>
        <v>231</v>
      </c>
      <c r="W7" s="574">
        <v>42</v>
      </c>
      <c r="X7" s="134"/>
      <c r="Y7" s="135"/>
      <c r="Z7" s="280"/>
      <c r="AA7" s="281"/>
    </row>
    <row r="8" spans="1:27" s="150" customFormat="1" ht="60" customHeight="1" x14ac:dyDescent="0.2">
      <c r="A8" s="169" t="s">
        <v>58</v>
      </c>
      <c r="B8" s="610" t="s">
        <v>41</v>
      </c>
      <c r="C8" s="333" t="s">
        <v>788</v>
      </c>
      <c r="D8" s="176" t="s">
        <v>624</v>
      </c>
      <c r="E8" s="176" t="s">
        <v>824</v>
      </c>
      <c r="F8" s="124"/>
      <c r="G8" s="144"/>
      <c r="H8" s="126"/>
      <c r="I8" s="126"/>
      <c r="J8" s="127"/>
      <c r="K8" s="128"/>
      <c r="L8" s="129"/>
      <c r="M8" s="130"/>
      <c r="N8" s="161">
        <v>500.85</v>
      </c>
      <c r="O8" s="131">
        <v>500.85</v>
      </c>
      <c r="P8" s="465" t="s">
        <v>976</v>
      </c>
      <c r="Q8" s="156">
        <v>4</v>
      </c>
      <c r="R8" s="132"/>
      <c r="S8" s="133"/>
      <c r="T8" s="286">
        <f>Q8*U8</f>
        <v>168</v>
      </c>
      <c r="U8" s="287">
        <v>42</v>
      </c>
      <c r="V8" s="573"/>
      <c r="W8" s="574"/>
      <c r="X8" s="174"/>
      <c r="Y8" s="175"/>
      <c r="Z8" s="282"/>
      <c r="AA8" s="283"/>
    </row>
    <row r="9" spans="1:27" s="171" customFormat="1" ht="60" customHeight="1" x14ac:dyDescent="0.2">
      <c r="A9" s="170" t="s">
        <v>50</v>
      </c>
      <c r="B9" s="97" t="s">
        <v>33</v>
      </c>
      <c r="C9" s="333" t="s">
        <v>788</v>
      </c>
      <c r="D9" s="333" t="s">
        <v>952</v>
      </c>
      <c r="E9" s="176" t="s">
        <v>824</v>
      </c>
      <c r="F9" s="124"/>
      <c r="G9" s="125"/>
      <c r="H9" s="126" t="s">
        <v>1314</v>
      </c>
      <c r="I9" s="126"/>
      <c r="J9" s="127"/>
      <c r="K9" s="128"/>
      <c r="L9" s="129"/>
      <c r="M9" s="130"/>
      <c r="N9" s="161">
        <v>500.85</v>
      </c>
      <c r="O9" s="131">
        <v>500.85</v>
      </c>
      <c r="P9" s="148" t="s">
        <v>928</v>
      </c>
      <c r="Q9" s="272">
        <v>5.5</v>
      </c>
      <c r="R9" s="132"/>
      <c r="S9" s="133"/>
      <c r="T9" s="286"/>
      <c r="U9" s="287"/>
      <c r="V9" s="573">
        <f>W9*Q9</f>
        <v>115.5</v>
      </c>
      <c r="W9" s="574">
        <v>21</v>
      </c>
      <c r="X9" s="153">
        <f>Y9*Q9</f>
        <v>115.5</v>
      </c>
      <c r="Y9" s="154">
        <v>21</v>
      </c>
      <c r="Z9" s="284"/>
      <c r="AA9" s="285"/>
    </row>
    <row r="10" spans="1:27" s="150" customFormat="1" ht="60" customHeight="1" x14ac:dyDescent="0.2">
      <c r="A10" s="243" t="s">
        <v>54</v>
      </c>
      <c r="B10" s="97" t="s">
        <v>37</v>
      </c>
      <c r="C10" s="333" t="s">
        <v>788</v>
      </c>
      <c r="D10" s="176" t="s">
        <v>910</v>
      </c>
      <c r="E10" s="176" t="s">
        <v>824</v>
      </c>
      <c r="F10" s="137"/>
      <c r="G10" s="138"/>
      <c r="H10" s="139"/>
      <c r="I10" s="139"/>
      <c r="J10" s="140"/>
      <c r="K10" s="141"/>
      <c r="L10" s="142"/>
      <c r="M10" s="143"/>
      <c r="N10" s="161">
        <v>500.85</v>
      </c>
      <c r="O10" s="131">
        <v>500.85</v>
      </c>
      <c r="P10" s="151" t="s">
        <v>580</v>
      </c>
      <c r="Q10" s="152"/>
      <c r="R10" s="159"/>
      <c r="S10" s="160"/>
      <c r="T10" s="288"/>
      <c r="U10" s="289"/>
      <c r="V10" s="575"/>
      <c r="W10" s="576"/>
      <c r="X10" s="153"/>
      <c r="Y10" s="154"/>
      <c r="Z10" s="284"/>
      <c r="AA10" s="285"/>
    </row>
    <row r="11" spans="1:27" s="150" customFormat="1" ht="60" customHeight="1" x14ac:dyDescent="0.2">
      <c r="A11" s="169" t="s">
        <v>57</v>
      </c>
      <c r="B11" s="610" t="s">
        <v>40</v>
      </c>
      <c r="C11" s="333" t="s">
        <v>788</v>
      </c>
      <c r="D11" s="333" t="s">
        <v>1013</v>
      </c>
      <c r="E11" s="176" t="s">
        <v>824</v>
      </c>
      <c r="F11" s="137"/>
      <c r="G11" s="168" t="s">
        <v>1273</v>
      </c>
      <c r="H11" s="139"/>
      <c r="I11" s="139"/>
      <c r="J11" s="140"/>
      <c r="K11" s="141"/>
      <c r="L11" s="142"/>
      <c r="M11" s="143"/>
      <c r="N11" s="161">
        <v>500.85</v>
      </c>
      <c r="O11" s="131">
        <v>500.85</v>
      </c>
      <c r="P11" s="151" t="s">
        <v>580</v>
      </c>
      <c r="Q11" s="152"/>
      <c r="R11" s="132"/>
      <c r="S11" s="133"/>
      <c r="T11" s="286"/>
      <c r="U11" s="287"/>
      <c r="V11" s="573"/>
      <c r="W11" s="574"/>
      <c r="X11" s="153"/>
      <c r="Y11" s="154"/>
      <c r="Z11" s="284"/>
      <c r="AA11" s="285"/>
    </row>
    <row r="12" spans="1:27" s="150" customFormat="1" ht="60" customHeight="1" x14ac:dyDescent="0.2">
      <c r="A12" s="243" t="s">
        <v>53</v>
      </c>
      <c r="B12" s="97" t="s">
        <v>36</v>
      </c>
      <c r="C12" s="333" t="s">
        <v>788</v>
      </c>
      <c r="D12" s="333" t="s">
        <v>952</v>
      </c>
      <c r="E12" s="176" t="s">
        <v>824</v>
      </c>
      <c r="F12" s="124"/>
      <c r="G12" s="125"/>
      <c r="H12" s="126"/>
      <c r="I12" s="126"/>
      <c r="J12" s="127"/>
      <c r="K12" s="128"/>
      <c r="L12" s="129"/>
      <c r="M12" s="130"/>
      <c r="N12" s="161">
        <v>500.85</v>
      </c>
      <c r="O12" s="131">
        <v>500.85</v>
      </c>
      <c r="P12" s="155" t="s">
        <v>612</v>
      </c>
      <c r="Q12" s="173">
        <v>5.5</v>
      </c>
      <c r="R12" s="132"/>
      <c r="S12" s="133"/>
      <c r="T12" s="286"/>
      <c r="U12" s="287"/>
      <c r="V12" s="573"/>
      <c r="W12" s="574"/>
      <c r="X12" s="134">
        <f>Q12*Y12</f>
        <v>231</v>
      </c>
      <c r="Y12" s="135">
        <v>42</v>
      </c>
      <c r="Z12" s="280"/>
      <c r="AA12" s="281"/>
    </row>
    <row r="13" spans="1:27" s="150" customFormat="1" ht="60" customHeight="1" x14ac:dyDescent="0.2">
      <c r="A13" s="243" t="s">
        <v>55</v>
      </c>
      <c r="B13" s="97" t="s">
        <v>38</v>
      </c>
      <c r="C13" s="333" t="s">
        <v>788</v>
      </c>
      <c r="D13" s="176" t="s">
        <v>910</v>
      </c>
      <c r="E13" s="176" t="s">
        <v>824</v>
      </c>
      <c r="F13" s="124"/>
      <c r="G13" s="144" t="s">
        <v>1276</v>
      </c>
      <c r="H13" s="126"/>
      <c r="I13" s="126"/>
      <c r="J13" s="127"/>
      <c r="K13" s="128"/>
      <c r="L13" s="129"/>
      <c r="M13" s="130"/>
      <c r="N13" s="155" t="s">
        <v>580</v>
      </c>
      <c r="O13" s="429" t="s">
        <v>580</v>
      </c>
      <c r="P13" s="155" t="s">
        <v>580</v>
      </c>
      <c r="Q13" s="149"/>
      <c r="R13" s="132"/>
      <c r="S13" s="133"/>
      <c r="T13" s="286"/>
      <c r="U13" s="287"/>
      <c r="V13" s="573"/>
      <c r="W13" s="574"/>
      <c r="X13" s="134"/>
      <c r="Y13" s="135"/>
      <c r="Z13" s="280"/>
      <c r="AA13" s="281"/>
    </row>
    <row r="14" spans="1:27" s="150" customFormat="1" ht="60" customHeight="1" x14ac:dyDescent="0.2">
      <c r="A14" s="170" t="s">
        <v>59</v>
      </c>
      <c r="B14" s="97" t="s">
        <v>42</v>
      </c>
      <c r="C14" s="333" t="s">
        <v>788</v>
      </c>
      <c r="D14" s="176" t="s">
        <v>620</v>
      </c>
      <c r="E14" s="176" t="s">
        <v>824</v>
      </c>
      <c r="F14" s="137"/>
      <c r="G14" s="162"/>
      <c r="H14" s="139"/>
      <c r="I14" s="139"/>
      <c r="J14" s="140"/>
      <c r="K14" s="141"/>
      <c r="L14" s="142"/>
      <c r="M14" s="143"/>
      <c r="N14" s="161">
        <v>500.85</v>
      </c>
      <c r="O14" s="131">
        <v>500.85</v>
      </c>
      <c r="P14" s="151" t="s">
        <v>623</v>
      </c>
      <c r="Q14" s="156">
        <v>4</v>
      </c>
      <c r="R14" s="132">
        <f>Q14*S14</f>
        <v>168</v>
      </c>
      <c r="S14" s="133">
        <v>42</v>
      </c>
      <c r="T14" s="286"/>
      <c r="U14" s="287"/>
      <c r="V14" s="573"/>
      <c r="W14" s="574"/>
      <c r="X14" s="134"/>
      <c r="Y14" s="135"/>
      <c r="Z14" s="280"/>
      <c r="AA14" s="281"/>
    </row>
    <row r="15" spans="1:27" s="150" customFormat="1" ht="60" customHeight="1" x14ac:dyDescent="0.2">
      <c r="A15" s="169" t="s">
        <v>44</v>
      </c>
      <c r="B15" s="610" t="s">
        <v>27</v>
      </c>
      <c r="C15" s="333" t="s">
        <v>788</v>
      </c>
      <c r="D15" s="333" t="s">
        <v>952</v>
      </c>
      <c r="E15" s="176" t="s">
        <v>824</v>
      </c>
      <c r="F15" s="137"/>
      <c r="G15" s="125"/>
      <c r="H15" s="139"/>
      <c r="I15" s="139"/>
      <c r="J15" s="140"/>
      <c r="K15" s="141"/>
      <c r="L15" s="142"/>
      <c r="M15" s="143"/>
      <c r="N15" s="161">
        <v>500.85</v>
      </c>
      <c r="O15" s="131">
        <v>500.85</v>
      </c>
      <c r="P15" s="151" t="s">
        <v>611</v>
      </c>
      <c r="Q15" s="272">
        <v>5.5</v>
      </c>
      <c r="R15" s="132"/>
      <c r="S15" s="133"/>
      <c r="T15" s="286"/>
      <c r="U15" s="287"/>
      <c r="V15" s="573">
        <f>W15*Q15</f>
        <v>231</v>
      </c>
      <c r="W15" s="574">
        <v>42</v>
      </c>
      <c r="X15" s="134"/>
      <c r="Y15" s="135"/>
      <c r="Z15" s="280"/>
      <c r="AA15" s="281"/>
    </row>
    <row r="16" spans="1:27" s="150" customFormat="1" ht="60" customHeight="1" x14ac:dyDescent="0.2">
      <c r="A16" s="170" t="s">
        <v>48</v>
      </c>
      <c r="B16" s="97" t="s">
        <v>32</v>
      </c>
      <c r="C16" s="333" t="s">
        <v>788</v>
      </c>
      <c r="D16" s="333" t="s">
        <v>1014</v>
      </c>
      <c r="E16" s="176" t="s">
        <v>824</v>
      </c>
      <c r="F16" s="137"/>
      <c r="G16" s="168" t="s">
        <v>1274</v>
      </c>
      <c r="H16" s="139"/>
      <c r="I16" s="139"/>
      <c r="J16" s="140"/>
      <c r="K16" s="141"/>
      <c r="L16" s="142"/>
      <c r="M16" s="143"/>
      <c r="N16" s="161">
        <v>500.85</v>
      </c>
      <c r="O16" s="131">
        <v>500.85</v>
      </c>
      <c r="P16" s="151" t="s">
        <v>580</v>
      </c>
      <c r="Q16" s="152"/>
      <c r="R16" s="132"/>
      <c r="S16" s="133"/>
      <c r="T16" s="286"/>
      <c r="U16" s="287"/>
      <c r="V16" s="573"/>
      <c r="W16" s="574"/>
      <c r="X16" s="134"/>
      <c r="Y16" s="135"/>
      <c r="Z16" s="280"/>
      <c r="AA16" s="281"/>
    </row>
    <row r="17" spans="1:27" s="150" customFormat="1" ht="60" customHeight="1" x14ac:dyDescent="0.2">
      <c r="A17" s="243" t="s">
        <v>45</v>
      </c>
      <c r="B17" s="97" t="s">
        <v>28</v>
      </c>
      <c r="C17" s="333" t="s">
        <v>788</v>
      </c>
      <c r="D17" s="333" t="s">
        <v>953</v>
      </c>
      <c r="E17" s="176" t="s">
        <v>824</v>
      </c>
      <c r="F17" s="137"/>
      <c r="G17" s="144"/>
      <c r="H17" s="145"/>
      <c r="I17" s="145"/>
      <c r="J17" s="146"/>
      <c r="K17" s="141"/>
      <c r="L17" s="147"/>
      <c r="M17" s="130"/>
      <c r="N17" s="161">
        <v>500.85</v>
      </c>
      <c r="O17" s="131">
        <v>500.85</v>
      </c>
      <c r="P17" s="151" t="s">
        <v>580</v>
      </c>
      <c r="Q17" s="149"/>
      <c r="R17" s="132"/>
      <c r="S17" s="133"/>
      <c r="T17" s="286"/>
      <c r="U17" s="287"/>
      <c r="V17" s="573"/>
      <c r="W17" s="574"/>
      <c r="X17" s="134"/>
      <c r="Y17" s="135"/>
      <c r="Z17" s="280"/>
      <c r="AA17" s="281"/>
    </row>
    <row r="18" spans="1:27" s="150" customFormat="1" ht="60" customHeight="1" x14ac:dyDescent="0.2">
      <c r="A18" s="169" t="s">
        <v>46</v>
      </c>
      <c r="B18" s="610" t="s">
        <v>29</v>
      </c>
      <c r="C18" s="333" t="s">
        <v>788</v>
      </c>
      <c r="D18" s="176" t="s">
        <v>823</v>
      </c>
      <c r="E18" s="176" t="s">
        <v>824</v>
      </c>
      <c r="F18" s="137"/>
      <c r="G18" s="144"/>
      <c r="H18" s="139"/>
      <c r="I18" s="139"/>
      <c r="J18" s="140"/>
      <c r="K18" s="141"/>
      <c r="L18" s="142"/>
      <c r="M18" s="143"/>
      <c r="N18" s="161">
        <v>500.85</v>
      </c>
      <c r="O18" s="131">
        <v>500.85</v>
      </c>
      <c r="P18" s="151" t="s">
        <v>465</v>
      </c>
      <c r="Q18" s="152"/>
      <c r="R18" s="132"/>
      <c r="S18" s="133"/>
      <c r="T18" s="286"/>
      <c r="U18" s="287"/>
      <c r="V18" s="573"/>
      <c r="W18" s="574"/>
      <c r="X18" s="134"/>
      <c r="Y18" s="135"/>
      <c r="Z18" s="280"/>
      <c r="AA18" s="281"/>
    </row>
    <row r="19" spans="1:27" s="150" customFormat="1" ht="60" customHeight="1" x14ac:dyDescent="0.2">
      <c r="A19" s="169"/>
      <c r="B19" s="610" t="s">
        <v>394</v>
      </c>
      <c r="C19" s="333" t="s">
        <v>788</v>
      </c>
      <c r="D19" s="333" t="s">
        <v>953</v>
      </c>
      <c r="E19" s="176" t="s">
        <v>824</v>
      </c>
      <c r="F19" s="137"/>
      <c r="G19" s="144" t="s">
        <v>1276</v>
      </c>
      <c r="H19" s="139"/>
      <c r="I19" s="139"/>
      <c r="J19" s="140"/>
      <c r="K19" s="141"/>
      <c r="L19" s="142"/>
      <c r="M19" s="143"/>
      <c r="N19" s="155" t="s">
        <v>580</v>
      </c>
      <c r="O19" s="429" t="s">
        <v>580</v>
      </c>
      <c r="P19" s="155" t="s">
        <v>580</v>
      </c>
      <c r="Q19" s="152"/>
      <c r="R19" s="159"/>
      <c r="S19" s="160"/>
      <c r="T19" s="288"/>
      <c r="U19" s="289"/>
      <c r="V19" s="575"/>
      <c r="W19" s="576"/>
      <c r="X19" s="153"/>
      <c r="Y19" s="154"/>
      <c r="Z19" s="284"/>
      <c r="AA19" s="285"/>
    </row>
    <row r="20" spans="1:27" s="150" customFormat="1" ht="60" customHeight="1" thickBot="1" x14ac:dyDescent="0.25">
      <c r="A20" s="243" t="s">
        <v>47</v>
      </c>
      <c r="B20" s="97" t="s">
        <v>31</v>
      </c>
      <c r="C20" s="333" t="s">
        <v>788</v>
      </c>
      <c r="D20" s="176" t="s">
        <v>620</v>
      </c>
      <c r="E20" s="176" t="s">
        <v>824</v>
      </c>
      <c r="F20" s="124"/>
      <c r="G20" s="162"/>
      <c r="H20" s="126"/>
      <c r="I20" s="126"/>
      <c r="J20" s="127"/>
      <c r="K20" s="128"/>
      <c r="L20" s="129"/>
      <c r="M20" s="130"/>
      <c r="N20" s="161">
        <v>500.85</v>
      </c>
      <c r="O20" s="131">
        <v>500.85</v>
      </c>
      <c r="P20" s="155" t="s">
        <v>623</v>
      </c>
      <c r="Q20" s="156">
        <v>4</v>
      </c>
      <c r="R20" s="132">
        <f>Q20*S20</f>
        <v>168</v>
      </c>
      <c r="S20" s="133">
        <v>42</v>
      </c>
      <c r="T20" s="286"/>
      <c r="U20" s="287"/>
      <c r="V20" s="573"/>
      <c r="W20" s="574"/>
      <c r="X20" s="134"/>
      <c r="Y20" s="135"/>
      <c r="Z20" s="280"/>
      <c r="AA20" s="281"/>
    </row>
    <row r="21" spans="1:27" ht="42.75" customHeight="1" thickBot="1" x14ac:dyDescent="0.25">
      <c r="A21" s="590"/>
      <c r="B21" s="1"/>
      <c r="C21" s="1"/>
      <c r="D21" s="1"/>
      <c r="E21" s="1"/>
      <c r="F21" s="1"/>
      <c r="G21" s="1"/>
      <c r="H21" s="10"/>
      <c r="I21" s="10"/>
      <c r="J21" s="10"/>
      <c r="K21" s="4"/>
      <c r="L21" s="11"/>
      <c r="M21" s="11"/>
      <c r="N21" s="5"/>
      <c r="O21" s="391">
        <f>SUM(O3:O20)</f>
        <v>7512.7500000000018</v>
      </c>
      <c r="P21" s="2"/>
      <c r="Q21" s="7"/>
      <c r="R21" s="391">
        <f>SUM(R3:R20)</f>
        <v>504</v>
      </c>
      <c r="S21" s="2"/>
      <c r="T21" s="391">
        <f>SUM(T3:T20)</f>
        <v>354.9</v>
      </c>
      <c r="U21" s="2"/>
      <c r="V21" s="391">
        <f>SUM(V3:V20)</f>
        <v>577.5</v>
      </c>
      <c r="W21" s="2"/>
      <c r="X21" s="391">
        <f>SUM(X3:X20)</f>
        <v>346.5</v>
      </c>
      <c r="Y21" s="2"/>
      <c r="Z21" s="391">
        <f>SUM(Z3:Z20)</f>
        <v>189</v>
      </c>
      <c r="AA21" s="2"/>
    </row>
    <row r="22" spans="1:27" ht="81" customHeight="1" x14ac:dyDescent="0.2">
      <c r="A22" s="10"/>
      <c r="B22" s="1"/>
      <c r="C22" s="1"/>
      <c r="D22" s="1"/>
      <c r="E22" s="1"/>
      <c r="F22" s="1"/>
      <c r="G22" s="1"/>
      <c r="H22" s="10"/>
      <c r="I22" s="10"/>
      <c r="J22" s="10"/>
      <c r="K22" s="4"/>
      <c r="L22" s="11"/>
      <c r="M22" s="11"/>
      <c r="N22" s="5"/>
      <c r="O22" s="196" t="s">
        <v>80</v>
      </c>
      <c r="P22" s="2"/>
      <c r="Q22" s="7"/>
      <c r="R22" s="196" t="s">
        <v>623</v>
      </c>
      <c r="S22" s="2"/>
      <c r="T22" s="533" t="s">
        <v>1286</v>
      </c>
      <c r="U22" s="2"/>
      <c r="V22" s="196" t="s">
        <v>611</v>
      </c>
      <c r="W22" s="2"/>
      <c r="X22" s="196" t="s">
        <v>612</v>
      </c>
      <c r="Y22" s="2"/>
      <c r="Z22" s="196" t="s">
        <v>1287</v>
      </c>
      <c r="AA22" s="2"/>
    </row>
    <row r="23" spans="1:27" ht="12.75" customHeight="1" x14ac:dyDescent="0.2">
      <c r="A23" s="10"/>
      <c r="B23" s="1"/>
      <c r="C23" s="1"/>
      <c r="D23" s="1"/>
      <c r="E23" s="1"/>
      <c r="F23" s="1"/>
      <c r="G23" s="1"/>
      <c r="H23" s="10"/>
      <c r="I23" s="10"/>
      <c r="J23" s="10"/>
      <c r="K23" s="4"/>
      <c r="L23" s="11"/>
      <c r="M23" s="11"/>
      <c r="N23" s="5"/>
      <c r="O23" s="5"/>
      <c r="P23" s="2"/>
      <c r="Q23" s="7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2.75" customHeight="1" x14ac:dyDescent="0.2">
      <c r="A24" s="10"/>
      <c r="B24" s="1"/>
      <c r="C24" s="1"/>
      <c r="D24" s="1"/>
      <c r="E24" s="1"/>
      <c r="F24" s="1"/>
      <c r="G24" s="1"/>
      <c r="H24" s="10"/>
      <c r="I24" s="10"/>
      <c r="J24" s="10"/>
      <c r="K24" s="4"/>
      <c r="L24" s="11"/>
      <c r="M24" s="11"/>
      <c r="N24" s="5"/>
      <c r="O24" s="5"/>
      <c r="P24" s="2"/>
      <c r="Q24" s="7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2.75" customHeight="1" x14ac:dyDescent="0.2">
      <c r="A25" s="10"/>
      <c r="B25" s="1"/>
      <c r="C25" s="1"/>
      <c r="D25" s="1"/>
      <c r="E25" s="1"/>
      <c r="F25" s="1"/>
      <c r="G25" s="1"/>
      <c r="H25" s="10"/>
      <c r="I25" s="10"/>
      <c r="J25" s="10"/>
      <c r="K25" s="4"/>
      <c r="L25" s="11"/>
      <c r="M25" s="11"/>
      <c r="N25" s="5"/>
      <c r="O25" s="5"/>
      <c r="P25" s="2"/>
      <c r="Q25" s="7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2.75" customHeight="1" x14ac:dyDescent="0.2">
      <c r="A26" s="10"/>
      <c r="B26" s="1"/>
      <c r="C26" s="1"/>
      <c r="D26" s="1"/>
      <c r="E26" s="1"/>
      <c r="F26" s="1"/>
      <c r="G26" s="1"/>
      <c r="H26" s="10"/>
      <c r="I26" s="10"/>
      <c r="J26" s="10"/>
      <c r="K26" s="4"/>
      <c r="L26" s="11"/>
      <c r="M26" s="11"/>
      <c r="N26" s="5"/>
      <c r="O26" s="5"/>
      <c r="P26" s="2"/>
      <c r="Q26" s="7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2.75" customHeight="1" x14ac:dyDescent="0.2">
      <c r="A27" s="10"/>
      <c r="B27" s="1"/>
      <c r="C27" s="1"/>
      <c r="D27" s="1"/>
      <c r="E27" s="1"/>
      <c r="F27" s="1"/>
      <c r="G27" s="1"/>
      <c r="H27" s="10"/>
      <c r="I27" s="10"/>
      <c r="J27" s="10"/>
      <c r="K27" s="4"/>
      <c r="L27" s="11"/>
      <c r="M27" s="11"/>
      <c r="N27" s="5"/>
      <c r="O27" s="5"/>
      <c r="P27" s="2"/>
      <c r="Q27" s="7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2.75" customHeight="1" x14ac:dyDescent="0.2">
      <c r="A28" s="10"/>
      <c r="B28" s="1"/>
      <c r="C28" s="1"/>
      <c r="D28" s="1"/>
      <c r="E28" s="1"/>
      <c r="F28" s="1"/>
      <c r="G28" s="1"/>
      <c r="H28" s="10"/>
      <c r="I28" s="10"/>
      <c r="J28" s="10"/>
      <c r="K28" s="4"/>
      <c r="L28" s="11"/>
      <c r="M28" s="11"/>
      <c r="N28" s="5"/>
      <c r="O28" s="5"/>
      <c r="P28" s="2"/>
      <c r="Q28" s="7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2.75" customHeight="1" x14ac:dyDescent="0.2">
      <c r="A29" s="10"/>
      <c r="B29" s="1"/>
      <c r="C29" s="1"/>
      <c r="D29" s="1"/>
      <c r="E29" s="1"/>
      <c r="F29" s="1"/>
      <c r="G29" s="1"/>
      <c r="H29" s="10"/>
      <c r="I29" s="10"/>
      <c r="J29" s="10"/>
      <c r="K29" s="4"/>
      <c r="L29" s="11"/>
      <c r="M29" s="11"/>
      <c r="N29" s="5"/>
      <c r="O29" s="5"/>
      <c r="P29" s="2"/>
      <c r="Q29" s="7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2.75" customHeight="1" x14ac:dyDescent="0.2">
      <c r="A30" s="10"/>
      <c r="B30" s="1"/>
      <c r="C30" s="1"/>
      <c r="D30" s="1"/>
      <c r="E30" s="1"/>
      <c r="F30" s="1"/>
      <c r="G30" s="1"/>
      <c r="H30" s="10"/>
      <c r="I30" s="10"/>
      <c r="J30" s="10"/>
      <c r="K30" s="4"/>
      <c r="L30" s="11"/>
      <c r="M30" s="11"/>
      <c r="N30" s="5"/>
      <c r="O30" s="5"/>
      <c r="P30" s="2"/>
      <c r="Q30" s="7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2.75" customHeight="1" x14ac:dyDescent="0.2">
      <c r="A31" s="10"/>
      <c r="B31" s="1"/>
      <c r="C31" s="1"/>
      <c r="D31" s="1"/>
      <c r="E31" s="1"/>
      <c r="F31" s="1"/>
      <c r="G31" s="1"/>
      <c r="H31" s="10"/>
      <c r="I31" s="10"/>
      <c r="J31" s="10"/>
      <c r="K31" s="4"/>
      <c r="L31" s="11"/>
      <c r="M31" s="11"/>
      <c r="N31" s="5"/>
      <c r="O31" s="5"/>
      <c r="P31" s="2"/>
      <c r="Q31" s="7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2.75" customHeight="1" x14ac:dyDescent="0.2">
      <c r="A32" s="10"/>
      <c r="B32" s="1"/>
      <c r="C32" s="1"/>
      <c r="D32" s="1"/>
      <c r="E32" s="1"/>
      <c r="F32" s="1"/>
      <c r="G32" s="1"/>
      <c r="H32" s="10"/>
      <c r="I32" s="10"/>
      <c r="J32" s="10"/>
      <c r="K32" s="4"/>
      <c r="L32" s="11"/>
      <c r="M32" s="11"/>
      <c r="N32" s="5"/>
      <c r="O32" s="5"/>
      <c r="P32" s="2"/>
      <c r="Q32" s="7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2.75" customHeight="1" x14ac:dyDescent="0.2">
      <c r="A33" s="10"/>
      <c r="B33" s="1"/>
      <c r="C33" s="1"/>
      <c r="D33" s="1"/>
      <c r="E33" s="1"/>
      <c r="F33" s="1"/>
      <c r="G33" s="1"/>
      <c r="H33" s="10"/>
      <c r="I33" s="10"/>
      <c r="J33" s="10"/>
      <c r="K33" s="4"/>
      <c r="L33" s="11"/>
      <c r="M33" s="11"/>
      <c r="N33" s="5"/>
      <c r="O33" s="5"/>
      <c r="P33" s="2"/>
      <c r="Q33" s="7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2.75" customHeight="1" x14ac:dyDescent="0.2">
      <c r="A34" s="10"/>
      <c r="B34" s="1"/>
      <c r="C34" s="1"/>
      <c r="D34" s="1"/>
      <c r="E34" s="1"/>
      <c r="F34" s="1"/>
      <c r="G34" s="1"/>
      <c r="H34" s="10"/>
      <c r="I34" s="10"/>
      <c r="J34" s="10"/>
      <c r="K34" s="4"/>
      <c r="L34" s="11"/>
      <c r="M34" s="11"/>
      <c r="N34" s="5"/>
      <c r="O34" s="5"/>
      <c r="P34" s="2"/>
      <c r="Q34" s="7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2.75" customHeight="1" x14ac:dyDescent="0.2">
      <c r="A35" s="10"/>
      <c r="B35" s="1"/>
      <c r="C35" s="1"/>
      <c r="D35" s="1"/>
      <c r="E35" s="1"/>
      <c r="F35" s="1"/>
      <c r="G35" s="1"/>
      <c r="H35" s="10"/>
      <c r="I35" s="10"/>
      <c r="J35" s="10"/>
      <c r="K35" s="4"/>
      <c r="L35" s="11"/>
      <c r="M35" s="11"/>
      <c r="N35" s="5"/>
      <c r="O35" s="5"/>
      <c r="P35" s="2"/>
      <c r="Q35" s="7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2.75" customHeight="1" x14ac:dyDescent="0.2">
      <c r="A36" s="10"/>
      <c r="B36" s="1"/>
      <c r="C36" s="1"/>
      <c r="D36" s="1"/>
      <c r="E36" s="1"/>
      <c r="F36" s="1"/>
      <c r="G36" s="1"/>
      <c r="H36" s="10"/>
      <c r="I36" s="10"/>
      <c r="J36" s="10"/>
      <c r="K36" s="4"/>
      <c r="L36" s="11"/>
      <c r="M36" s="11"/>
      <c r="N36" s="5"/>
      <c r="O36" s="5"/>
      <c r="P36" s="2"/>
      <c r="Q36" s="7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2.75" customHeight="1" x14ac:dyDescent="0.2">
      <c r="A37" s="10"/>
      <c r="B37" s="1"/>
      <c r="C37" s="1"/>
      <c r="D37" s="1"/>
      <c r="E37" s="1"/>
      <c r="F37" s="1"/>
      <c r="G37" s="1"/>
      <c r="H37" s="10"/>
      <c r="I37" s="10"/>
      <c r="J37" s="10"/>
      <c r="K37" s="4"/>
      <c r="L37" s="11"/>
      <c r="M37" s="11"/>
      <c r="N37" s="5"/>
      <c r="O37" s="5"/>
      <c r="P37" s="2"/>
      <c r="Q37" s="7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2.75" customHeight="1" x14ac:dyDescent="0.2">
      <c r="A38" s="10"/>
      <c r="B38" s="1"/>
      <c r="C38" s="1"/>
      <c r="D38" s="1"/>
      <c r="E38" s="1"/>
      <c r="F38" s="1"/>
      <c r="G38" s="1"/>
      <c r="H38" s="10"/>
      <c r="I38" s="10"/>
      <c r="J38" s="10"/>
      <c r="K38" s="4"/>
      <c r="L38" s="11"/>
      <c r="M38" s="11"/>
      <c r="N38" s="5"/>
      <c r="O38" s="5"/>
      <c r="P38" s="2"/>
      <c r="Q38" s="7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2.75" customHeight="1" x14ac:dyDescent="0.2">
      <c r="A39" s="10"/>
      <c r="B39" s="1"/>
      <c r="C39" s="1"/>
      <c r="D39" s="1"/>
      <c r="E39" s="1"/>
      <c r="F39" s="1"/>
      <c r="G39" s="1"/>
      <c r="H39" s="10"/>
      <c r="I39" s="10"/>
      <c r="J39" s="10"/>
      <c r="K39" s="4"/>
      <c r="L39" s="11"/>
      <c r="M39" s="11"/>
      <c r="N39" s="5"/>
      <c r="O39" s="5"/>
      <c r="P39" s="2"/>
      <c r="Q39" s="7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2.75" customHeight="1" x14ac:dyDescent="0.2">
      <c r="A40" s="10"/>
      <c r="B40" s="1"/>
      <c r="C40" s="1"/>
      <c r="D40" s="1"/>
      <c r="E40" s="1"/>
      <c r="F40" s="1"/>
      <c r="G40" s="1"/>
      <c r="H40" s="10"/>
      <c r="I40" s="10"/>
      <c r="J40" s="10"/>
      <c r="K40" s="4"/>
      <c r="L40" s="11"/>
      <c r="M40" s="11"/>
      <c r="N40" s="5"/>
      <c r="O40" s="5"/>
      <c r="P40" s="2"/>
      <c r="Q40" s="7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2.75" customHeight="1" x14ac:dyDescent="0.2">
      <c r="A41" s="10"/>
      <c r="B41" s="1"/>
      <c r="C41" s="1"/>
      <c r="D41" s="1"/>
      <c r="E41" s="1"/>
      <c r="F41" s="1"/>
      <c r="G41" s="1"/>
      <c r="H41" s="10"/>
      <c r="I41" s="10"/>
      <c r="J41" s="10"/>
      <c r="K41" s="4"/>
      <c r="L41" s="11"/>
      <c r="M41" s="11"/>
      <c r="N41" s="5"/>
      <c r="O41" s="5"/>
      <c r="P41" s="2"/>
      <c r="Q41" s="7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2.75" customHeight="1" x14ac:dyDescent="0.2">
      <c r="A42" s="10"/>
      <c r="B42" s="1"/>
      <c r="C42" s="1"/>
      <c r="D42" s="1"/>
      <c r="E42" s="1"/>
      <c r="F42" s="1"/>
      <c r="G42" s="1"/>
      <c r="H42" s="10"/>
      <c r="I42" s="10"/>
      <c r="J42" s="10"/>
      <c r="K42" s="4"/>
      <c r="L42" s="11"/>
      <c r="M42" s="11"/>
      <c r="N42" s="5"/>
      <c r="O42" s="5"/>
      <c r="P42" s="2"/>
      <c r="Q42" s="7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2.75" customHeight="1" x14ac:dyDescent="0.2">
      <c r="A43" s="10"/>
      <c r="B43" s="1"/>
      <c r="C43" s="1"/>
      <c r="D43" s="1"/>
      <c r="E43" s="1"/>
      <c r="F43" s="1"/>
      <c r="G43" s="1"/>
      <c r="H43" s="10"/>
      <c r="I43" s="10"/>
      <c r="J43" s="10"/>
      <c r="K43" s="4"/>
      <c r="L43" s="11"/>
      <c r="M43" s="11"/>
      <c r="N43" s="5"/>
      <c r="O43" s="5"/>
      <c r="P43" s="2"/>
      <c r="Q43" s="7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2.75" customHeight="1" x14ac:dyDescent="0.2">
      <c r="A44" s="10"/>
      <c r="B44" s="1"/>
      <c r="C44" s="1"/>
      <c r="D44" s="1"/>
      <c r="E44" s="1"/>
      <c r="F44" s="1"/>
      <c r="G44" s="1"/>
      <c r="H44" s="10"/>
      <c r="I44" s="10"/>
      <c r="J44" s="10"/>
      <c r="K44" s="4"/>
      <c r="L44" s="11"/>
      <c r="M44" s="11"/>
      <c r="N44" s="5"/>
      <c r="O44" s="5"/>
      <c r="P44" s="2"/>
      <c r="Q44" s="7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2.75" customHeight="1" x14ac:dyDescent="0.2">
      <c r="A45" s="10"/>
      <c r="B45" s="1"/>
      <c r="C45" s="1"/>
      <c r="D45" s="1"/>
      <c r="E45" s="1"/>
      <c r="F45" s="1"/>
      <c r="G45" s="1"/>
      <c r="H45" s="10"/>
      <c r="I45" s="10"/>
      <c r="J45" s="10"/>
      <c r="K45" s="4"/>
      <c r="L45" s="11"/>
      <c r="M45" s="11"/>
      <c r="N45" s="5"/>
      <c r="O45" s="5"/>
      <c r="P45" s="2"/>
      <c r="Q45" s="7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2.75" customHeight="1" x14ac:dyDescent="0.2">
      <c r="A46" s="10"/>
      <c r="B46" s="1"/>
      <c r="C46" s="1"/>
      <c r="D46" s="1"/>
      <c r="E46" s="1"/>
      <c r="F46" s="1"/>
      <c r="G46" s="1"/>
      <c r="H46" s="10"/>
      <c r="I46" s="10"/>
      <c r="J46" s="10"/>
      <c r="K46" s="4"/>
      <c r="L46" s="11"/>
      <c r="M46" s="11"/>
      <c r="N46" s="5"/>
      <c r="O46" s="5"/>
      <c r="P46" s="2"/>
      <c r="Q46" s="7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2.75" customHeight="1" x14ac:dyDescent="0.2">
      <c r="A47" s="10"/>
      <c r="B47" s="1"/>
      <c r="C47" s="1"/>
      <c r="D47" s="1"/>
      <c r="E47" s="1"/>
      <c r="F47" s="1"/>
      <c r="G47" s="1"/>
      <c r="H47" s="10"/>
      <c r="I47" s="10"/>
      <c r="J47" s="10"/>
      <c r="K47" s="4"/>
      <c r="L47" s="11"/>
      <c r="M47" s="11"/>
      <c r="N47" s="5"/>
      <c r="O47" s="5"/>
      <c r="P47" s="2"/>
      <c r="Q47" s="7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2.75" customHeight="1" x14ac:dyDescent="0.2">
      <c r="A48" s="10"/>
      <c r="B48" s="1"/>
      <c r="C48" s="1"/>
      <c r="D48" s="1"/>
      <c r="E48" s="1"/>
      <c r="F48" s="1"/>
      <c r="G48" s="1"/>
      <c r="H48" s="10"/>
      <c r="I48" s="10"/>
      <c r="J48" s="10"/>
      <c r="K48" s="4"/>
      <c r="L48" s="11"/>
      <c r="M48" s="11"/>
      <c r="N48" s="5"/>
      <c r="O48" s="5"/>
      <c r="P48" s="2"/>
      <c r="Q48" s="7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2.75" customHeight="1" x14ac:dyDescent="0.2">
      <c r="A49" s="10"/>
      <c r="B49" s="1"/>
      <c r="C49" s="1"/>
      <c r="D49" s="1"/>
      <c r="E49" s="1"/>
      <c r="F49" s="1"/>
      <c r="G49" s="1"/>
      <c r="H49" s="10"/>
      <c r="I49" s="10"/>
      <c r="J49" s="10"/>
      <c r="K49" s="4"/>
      <c r="L49" s="11"/>
      <c r="M49" s="11"/>
      <c r="N49" s="5"/>
      <c r="O49" s="5"/>
      <c r="P49" s="2"/>
      <c r="Q49" s="7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2.75" customHeight="1" x14ac:dyDescent="0.2">
      <c r="A50" s="10"/>
      <c r="B50" s="1"/>
      <c r="C50" s="1"/>
      <c r="D50" s="1"/>
      <c r="E50" s="1"/>
      <c r="F50" s="1"/>
      <c r="G50" s="1"/>
      <c r="H50" s="10"/>
      <c r="I50" s="10"/>
      <c r="J50" s="10"/>
      <c r="K50" s="4"/>
      <c r="L50" s="11"/>
      <c r="M50" s="11"/>
      <c r="N50" s="5"/>
      <c r="O50" s="5"/>
      <c r="P50" s="2"/>
      <c r="Q50" s="7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2.75" customHeight="1" x14ac:dyDescent="0.2">
      <c r="A51" s="10"/>
      <c r="B51" s="1"/>
      <c r="C51" s="1"/>
      <c r="D51" s="1"/>
      <c r="E51" s="1"/>
      <c r="F51" s="1"/>
      <c r="G51" s="1"/>
      <c r="H51" s="10"/>
      <c r="I51" s="10"/>
      <c r="J51" s="10"/>
      <c r="K51" s="4"/>
      <c r="L51" s="11"/>
      <c r="M51" s="11"/>
      <c r="N51" s="5"/>
      <c r="O51" s="5"/>
      <c r="P51" s="2"/>
      <c r="Q51" s="7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2.75" customHeight="1" x14ac:dyDescent="0.2">
      <c r="A52" s="10"/>
      <c r="B52" s="1"/>
      <c r="C52" s="1"/>
      <c r="D52" s="1"/>
      <c r="E52" s="1"/>
      <c r="F52" s="1"/>
      <c r="G52" s="1"/>
      <c r="H52" s="10"/>
      <c r="I52" s="10"/>
      <c r="J52" s="10"/>
      <c r="K52" s="4"/>
      <c r="L52" s="11"/>
      <c r="M52" s="11"/>
      <c r="N52" s="5"/>
      <c r="O52" s="5"/>
      <c r="P52" s="2"/>
      <c r="Q52" s="7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2.75" customHeight="1" x14ac:dyDescent="0.2">
      <c r="A53" s="10"/>
      <c r="B53" s="1"/>
      <c r="C53" s="1"/>
      <c r="D53" s="1"/>
      <c r="E53" s="1"/>
      <c r="F53" s="1"/>
      <c r="G53" s="1"/>
      <c r="H53" s="10"/>
      <c r="I53" s="10"/>
      <c r="J53" s="10"/>
      <c r="K53" s="4"/>
      <c r="L53" s="11"/>
      <c r="M53" s="11"/>
      <c r="N53" s="5"/>
      <c r="O53" s="5"/>
      <c r="P53" s="2"/>
      <c r="Q53" s="7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2.75" customHeight="1" x14ac:dyDescent="0.2">
      <c r="A54" s="10"/>
      <c r="B54" s="1"/>
      <c r="C54" s="1"/>
      <c r="D54" s="1"/>
      <c r="E54" s="1"/>
      <c r="F54" s="1"/>
      <c r="G54" s="1"/>
      <c r="H54" s="10"/>
      <c r="I54" s="10"/>
      <c r="J54" s="10"/>
      <c r="K54" s="4"/>
      <c r="L54" s="11"/>
      <c r="M54" s="11"/>
      <c r="N54" s="5"/>
      <c r="O54" s="5"/>
      <c r="P54" s="2"/>
      <c r="Q54" s="7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2.75" customHeight="1" x14ac:dyDescent="0.2">
      <c r="A55" s="10"/>
      <c r="B55" s="1"/>
      <c r="C55" s="1"/>
      <c r="D55" s="1"/>
      <c r="E55" s="1"/>
      <c r="F55" s="1"/>
      <c r="G55" s="1"/>
      <c r="H55" s="10"/>
      <c r="I55" s="10"/>
      <c r="J55" s="10"/>
      <c r="K55" s="4"/>
      <c r="L55" s="11"/>
      <c r="M55" s="11"/>
      <c r="N55" s="5"/>
      <c r="O55" s="5"/>
      <c r="P55" s="2"/>
      <c r="Q55" s="7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2.75" customHeight="1" x14ac:dyDescent="0.2">
      <c r="A56" s="10"/>
      <c r="B56" s="1"/>
      <c r="C56" s="1"/>
      <c r="D56" s="1"/>
      <c r="E56" s="1"/>
      <c r="F56" s="1"/>
      <c r="G56" s="1"/>
      <c r="H56" s="10"/>
      <c r="I56" s="10"/>
      <c r="J56" s="10"/>
      <c r="K56" s="4"/>
      <c r="L56" s="11"/>
      <c r="M56" s="11"/>
      <c r="N56" s="5"/>
      <c r="O56" s="5"/>
      <c r="P56" s="2"/>
      <c r="Q56" s="7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2.75" customHeight="1" x14ac:dyDescent="0.2">
      <c r="A57" s="10"/>
      <c r="B57" s="1"/>
      <c r="C57" s="1"/>
      <c r="D57" s="1"/>
      <c r="E57" s="1"/>
      <c r="F57" s="1"/>
      <c r="G57" s="1"/>
      <c r="H57" s="10"/>
      <c r="I57" s="10"/>
      <c r="J57" s="10"/>
      <c r="K57" s="4"/>
      <c r="L57" s="11"/>
      <c r="M57" s="11"/>
      <c r="N57" s="5"/>
      <c r="O57" s="5"/>
      <c r="P57" s="2"/>
      <c r="Q57" s="7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2.75" customHeight="1" x14ac:dyDescent="0.2">
      <c r="A58" s="10"/>
      <c r="B58" s="1"/>
      <c r="C58" s="1"/>
      <c r="D58" s="1"/>
      <c r="E58" s="1"/>
      <c r="F58" s="1"/>
      <c r="G58" s="1"/>
      <c r="H58" s="10"/>
      <c r="I58" s="10"/>
      <c r="J58" s="10"/>
      <c r="K58" s="4"/>
      <c r="L58" s="11"/>
      <c r="M58" s="11"/>
      <c r="N58" s="5"/>
      <c r="O58" s="5"/>
      <c r="P58" s="2"/>
      <c r="Q58" s="7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2.75" customHeight="1" x14ac:dyDescent="0.2">
      <c r="A59" s="10"/>
      <c r="B59" s="1"/>
      <c r="C59" s="1"/>
      <c r="D59" s="1"/>
      <c r="E59" s="1"/>
      <c r="F59" s="1"/>
      <c r="G59" s="1"/>
      <c r="H59" s="10"/>
      <c r="I59" s="10"/>
      <c r="J59" s="10"/>
      <c r="K59" s="4"/>
      <c r="L59" s="11"/>
      <c r="M59" s="11"/>
      <c r="N59" s="5"/>
      <c r="O59" s="5"/>
      <c r="P59" s="2"/>
      <c r="Q59" s="7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2.75" customHeight="1" x14ac:dyDescent="0.2">
      <c r="A60" s="10"/>
      <c r="B60" s="1"/>
      <c r="C60" s="1"/>
      <c r="D60" s="1"/>
      <c r="E60" s="1"/>
      <c r="F60" s="1"/>
      <c r="G60" s="1"/>
      <c r="H60" s="10"/>
      <c r="I60" s="10"/>
      <c r="J60" s="10"/>
      <c r="K60" s="4"/>
      <c r="L60" s="11"/>
      <c r="M60" s="11"/>
      <c r="N60" s="5"/>
      <c r="O60" s="5"/>
      <c r="P60" s="2"/>
      <c r="Q60" s="7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2.75" customHeight="1" x14ac:dyDescent="0.2">
      <c r="A61" s="10"/>
      <c r="B61" s="1"/>
      <c r="C61" s="1"/>
      <c r="D61" s="1"/>
      <c r="E61" s="1"/>
      <c r="F61" s="1"/>
      <c r="G61" s="1"/>
      <c r="H61" s="10"/>
      <c r="I61" s="10"/>
      <c r="J61" s="10"/>
      <c r="K61" s="4"/>
      <c r="L61" s="11"/>
      <c r="M61" s="11"/>
      <c r="N61" s="5"/>
      <c r="O61" s="5"/>
      <c r="P61" s="2"/>
      <c r="Q61" s="7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2.75" customHeight="1" x14ac:dyDescent="0.2">
      <c r="A62" s="10"/>
      <c r="B62" s="1"/>
      <c r="C62" s="1"/>
      <c r="D62" s="1"/>
      <c r="E62" s="1"/>
      <c r="F62" s="1"/>
      <c r="G62" s="1"/>
      <c r="H62" s="10"/>
      <c r="I62" s="10"/>
      <c r="J62" s="10"/>
      <c r="K62" s="4"/>
      <c r="L62" s="11"/>
      <c r="M62" s="11"/>
      <c r="N62" s="5"/>
      <c r="O62" s="5"/>
      <c r="P62" s="2"/>
      <c r="Q62" s="7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2.75" customHeight="1" x14ac:dyDescent="0.2">
      <c r="A63" s="10"/>
      <c r="B63" s="1"/>
      <c r="C63" s="1"/>
      <c r="D63" s="1"/>
      <c r="E63" s="1"/>
      <c r="F63" s="1"/>
      <c r="G63" s="1"/>
      <c r="H63" s="10"/>
      <c r="I63" s="10"/>
      <c r="J63" s="10"/>
      <c r="K63" s="4"/>
      <c r="L63" s="11"/>
      <c r="M63" s="11"/>
      <c r="N63" s="5"/>
      <c r="O63" s="5"/>
      <c r="P63" s="2"/>
      <c r="Q63" s="7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2.75" customHeight="1" x14ac:dyDescent="0.2">
      <c r="A64" s="10"/>
      <c r="B64" s="1"/>
      <c r="C64" s="1"/>
      <c r="D64" s="1"/>
      <c r="E64" s="1"/>
      <c r="F64" s="1"/>
      <c r="G64" s="1"/>
      <c r="H64" s="10"/>
      <c r="I64" s="10"/>
      <c r="J64" s="10"/>
      <c r="K64" s="4"/>
      <c r="L64" s="11"/>
      <c r="M64" s="11"/>
      <c r="N64" s="5"/>
      <c r="O64" s="5"/>
      <c r="P64" s="2"/>
      <c r="Q64" s="7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2.75" customHeight="1" x14ac:dyDescent="0.2">
      <c r="A65" s="10"/>
      <c r="B65" s="1"/>
      <c r="C65" s="1"/>
      <c r="D65" s="1"/>
      <c r="E65" s="1"/>
      <c r="F65" s="1"/>
      <c r="G65" s="1"/>
      <c r="H65" s="10"/>
      <c r="I65" s="10"/>
      <c r="J65" s="10"/>
      <c r="K65" s="4"/>
      <c r="L65" s="11"/>
      <c r="M65" s="11"/>
      <c r="N65" s="5"/>
      <c r="O65" s="5"/>
      <c r="P65" s="2"/>
      <c r="Q65" s="7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2.75" customHeight="1" x14ac:dyDescent="0.2">
      <c r="A66" s="10"/>
      <c r="B66" s="1"/>
      <c r="C66" s="1"/>
      <c r="D66" s="1"/>
      <c r="E66" s="1"/>
      <c r="F66" s="1"/>
      <c r="G66" s="1"/>
      <c r="H66" s="10"/>
      <c r="I66" s="10"/>
      <c r="J66" s="10"/>
      <c r="K66" s="4"/>
      <c r="L66" s="11"/>
      <c r="M66" s="11"/>
      <c r="N66" s="5"/>
      <c r="O66" s="5"/>
      <c r="P66" s="2"/>
      <c r="Q66" s="7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2.75" customHeight="1" x14ac:dyDescent="0.2">
      <c r="A67" s="10"/>
      <c r="B67" s="1"/>
      <c r="C67" s="1"/>
      <c r="D67" s="1"/>
      <c r="E67" s="1"/>
      <c r="F67" s="1"/>
      <c r="G67" s="1"/>
      <c r="H67" s="10"/>
      <c r="I67" s="10"/>
      <c r="J67" s="10"/>
      <c r="K67" s="4"/>
      <c r="L67" s="11"/>
      <c r="M67" s="11"/>
      <c r="N67" s="5"/>
      <c r="O67" s="5"/>
      <c r="P67" s="2"/>
      <c r="Q67" s="7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2.75" customHeight="1" x14ac:dyDescent="0.2">
      <c r="A68" s="10"/>
      <c r="B68" s="1"/>
      <c r="C68" s="1"/>
      <c r="D68" s="1"/>
      <c r="E68" s="1"/>
      <c r="F68" s="1"/>
      <c r="G68" s="1"/>
      <c r="H68" s="10"/>
      <c r="I68" s="10"/>
      <c r="J68" s="10"/>
      <c r="K68" s="4"/>
      <c r="L68" s="11"/>
      <c r="M68" s="11"/>
      <c r="N68" s="5"/>
      <c r="O68" s="5"/>
      <c r="P68" s="2"/>
      <c r="Q68" s="7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2.75" customHeight="1" x14ac:dyDescent="0.2">
      <c r="A69" s="10"/>
      <c r="B69" s="1"/>
      <c r="C69" s="1"/>
      <c r="D69" s="1"/>
      <c r="E69" s="1"/>
      <c r="F69" s="1"/>
      <c r="G69" s="1"/>
      <c r="H69" s="10"/>
      <c r="I69" s="10"/>
      <c r="J69" s="10"/>
      <c r="K69" s="4"/>
      <c r="L69" s="11"/>
      <c r="M69" s="11"/>
      <c r="N69" s="5"/>
      <c r="O69" s="5"/>
      <c r="P69" s="2"/>
      <c r="Q69" s="7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2.75" customHeight="1" x14ac:dyDescent="0.2">
      <c r="A70" s="10"/>
      <c r="B70" s="1"/>
      <c r="C70" s="1"/>
      <c r="D70" s="1"/>
      <c r="E70" s="1"/>
      <c r="F70" s="1"/>
      <c r="G70" s="1"/>
      <c r="H70" s="10"/>
      <c r="I70" s="10"/>
      <c r="J70" s="10"/>
      <c r="K70" s="4"/>
      <c r="L70" s="11"/>
      <c r="M70" s="11"/>
      <c r="N70" s="5"/>
      <c r="O70" s="5"/>
      <c r="P70" s="2"/>
      <c r="Q70" s="7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2.75" customHeight="1" x14ac:dyDescent="0.2">
      <c r="A71" s="10"/>
      <c r="B71" s="1"/>
      <c r="C71" s="1"/>
      <c r="D71" s="1"/>
      <c r="E71" s="1"/>
      <c r="F71" s="1"/>
      <c r="G71" s="1"/>
      <c r="H71" s="10"/>
      <c r="I71" s="10"/>
      <c r="J71" s="10"/>
      <c r="K71" s="4"/>
      <c r="L71" s="11"/>
      <c r="M71" s="11"/>
      <c r="N71" s="5"/>
      <c r="O71" s="5"/>
      <c r="P71" s="2"/>
      <c r="Q71" s="7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2.75" customHeight="1" x14ac:dyDescent="0.2">
      <c r="A72" s="10"/>
      <c r="B72" s="1"/>
      <c r="C72" s="1"/>
      <c r="D72" s="1"/>
      <c r="E72" s="1"/>
      <c r="F72" s="1"/>
      <c r="G72" s="1"/>
      <c r="H72" s="10"/>
      <c r="I72" s="10"/>
      <c r="J72" s="10"/>
      <c r="K72" s="4"/>
      <c r="L72" s="11"/>
      <c r="M72" s="11"/>
      <c r="N72" s="5"/>
      <c r="O72" s="5"/>
      <c r="P72" s="2"/>
      <c r="Q72" s="7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2.75" customHeight="1" x14ac:dyDescent="0.2">
      <c r="A73" s="10"/>
      <c r="B73" s="1"/>
      <c r="C73" s="1"/>
      <c r="D73" s="1"/>
      <c r="E73" s="1"/>
      <c r="F73" s="1"/>
      <c r="G73" s="1"/>
      <c r="H73" s="10"/>
      <c r="I73" s="10"/>
      <c r="J73" s="10"/>
      <c r="K73" s="4"/>
      <c r="L73" s="11"/>
      <c r="M73" s="11"/>
      <c r="N73" s="5"/>
      <c r="O73" s="5"/>
      <c r="P73" s="2"/>
      <c r="Q73" s="7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2.75" customHeight="1" x14ac:dyDescent="0.2">
      <c r="A74" s="10"/>
      <c r="B74" s="1"/>
      <c r="C74" s="1"/>
      <c r="D74" s="1"/>
      <c r="E74" s="1"/>
      <c r="F74" s="1"/>
      <c r="G74" s="1"/>
      <c r="H74" s="10"/>
      <c r="I74" s="10"/>
      <c r="J74" s="10"/>
      <c r="K74" s="4"/>
      <c r="L74" s="11"/>
      <c r="M74" s="11"/>
      <c r="N74" s="5"/>
      <c r="O74" s="5"/>
      <c r="P74" s="2"/>
      <c r="Q74" s="7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2.75" customHeight="1" x14ac:dyDescent="0.2">
      <c r="A75" s="10"/>
      <c r="B75" s="1"/>
      <c r="C75" s="1"/>
      <c r="D75" s="1"/>
      <c r="E75" s="1"/>
      <c r="F75" s="1"/>
      <c r="G75" s="1"/>
      <c r="H75" s="10"/>
      <c r="I75" s="10"/>
      <c r="J75" s="10"/>
      <c r="K75" s="4"/>
      <c r="L75" s="11"/>
      <c r="M75" s="11"/>
      <c r="N75" s="5"/>
      <c r="O75" s="5"/>
      <c r="P75" s="2"/>
      <c r="Q75" s="7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2.75" customHeight="1" x14ac:dyDescent="0.2">
      <c r="A76" s="10"/>
      <c r="B76" s="1"/>
      <c r="C76" s="1"/>
      <c r="D76" s="1"/>
      <c r="E76" s="1"/>
      <c r="F76" s="1"/>
      <c r="G76" s="1"/>
      <c r="H76" s="10"/>
      <c r="I76" s="10"/>
      <c r="J76" s="10"/>
      <c r="K76" s="4"/>
      <c r="L76" s="11"/>
      <c r="M76" s="11"/>
      <c r="N76" s="5"/>
      <c r="O76" s="5"/>
      <c r="P76" s="2"/>
      <c r="Q76" s="7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2.75" customHeight="1" x14ac:dyDescent="0.2">
      <c r="A77" s="10"/>
      <c r="B77" s="1"/>
      <c r="C77" s="1"/>
      <c r="D77" s="1"/>
      <c r="E77" s="1"/>
      <c r="F77" s="1"/>
      <c r="G77" s="1"/>
      <c r="H77" s="10"/>
      <c r="I77" s="10"/>
      <c r="J77" s="10"/>
      <c r="K77" s="4"/>
      <c r="L77" s="11"/>
      <c r="M77" s="11"/>
      <c r="N77" s="5"/>
      <c r="O77" s="5"/>
      <c r="P77" s="2"/>
      <c r="Q77" s="7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2.75" customHeight="1" x14ac:dyDescent="0.2">
      <c r="A78" s="10"/>
      <c r="B78" s="1"/>
      <c r="C78" s="1"/>
      <c r="D78" s="1"/>
      <c r="E78" s="1"/>
      <c r="F78" s="1"/>
      <c r="G78" s="1"/>
      <c r="H78" s="10"/>
      <c r="I78" s="10"/>
      <c r="J78" s="10"/>
      <c r="K78" s="4"/>
      <c r="L78" s="11"/>
      <c r="M78" s="11"/>
      <c r="N78" s="5"/>
      <c r="O78" s="5"/>
      <c r="P78" s="2"/>
      <c r="Q78" s="7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2.75" customHeight="1" x14ac:dyDescent="0.2">
      <c r="A79" s="10"/>
      <c r="B79" s="1"/>
      <c r="C79" s="1"/>
      <c r="D79" s="1"/>
      <c r="E79" s="1"/>
      <c r="F79" s="1"/>
      <c r="G79" s="1"/>
      <c r="H79" s="10"/>
      <c r="I79" s="10"/>
      <c r="J79" s="10"/>
      <c r="K79" s="4"/>
      <c r="L79" s="11"/>
      <c r="M79" s="11"/>
      <c r="N79" s="5"/>
      <c r="O79" s="5"/>
      <c r="P79" s="2"/>
      <c r="Q79" s="7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2.75" customHeight="1" x14ac:dyDescent="0.2">
      <c r="A80" s="10"/>
      <c r="B80" s="1"/>
      <c r="C80" s="1"/>
      <c r="D80" s="1"/>
      <c r="E80" s="1"/>
      <c r="F80" s="1"/>
      <c r="G80" s="1"/>
      <c r="H80" s="10"/>
      <c r="I80" s="10"/>
      <c r="J80" s="10"/>
      <c r="K80" s="4"/>
      <c r="L80" s="11"/>
      <c r="M80" s="11"/>
      <c r="N80" s="5"/>
      <c r="O80" s="5"/>
      <c r="P80" s="2"/>
      <c r="Q80" s="7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2.75" customHeight="1" x14ac:dyDescent="0.2">
      <c r="A81" s="10"/>
      <c r="B81" s="1"/>
      <c r="C81" s="1"/>
      <c r="D81" s="1"/>
      <c r="E81" s="1"/>
      <c r="F81" s="1"/>
      <c r="G81" s="1"/>
      <c r="H81" s="10"/>
      <c r="I81" s="10"/>
      <c r="J81" s="10"/>
      <c r="K81" s="4"/>
      <c r="L81" s="11"/>
      <c r="M81" s="11"/>
      <c r="N81" s="5"/>
      <c r="O81" s="5"/>
      <c r="P81" s="2"/>
      <c r="Q81" s="7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2.75" customHeight="1" x14ac:dyDescent="0.2">
      <c r="A82" s="10"/>
      <c r="B82" s="1"/>
      <c r="C82" s="1"/>
      <c r="D82" s="1"/>
      <c r="E82" s="1"/>
      <c r="F82" s="1"/>
      <c r="G82" s="1"/>
      <c r="H82" s="10"/>
      <c r="I82" s="10"/>
      <c r="J82" s="10"/>
      <c r="K82" s="4"/>
      <c r="L82" s="11"/>
      <c r="M82" s="11"/>
      <c r="N82" s="5"/>
      <c r="O82" s="5"/>
      <c r="P82" s="2"/>
      <c r="Q82" s="7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2.75" customHeight="1" x14ac:dyDescent="0.2">
      <c r="A83" s="10"/>
      <c r="B83" s="1"/>
      <c r="C83" s="1"/>
      <c r="D83" s="1"/>
      <c r="E83" s="1"/>
      <c r="F83" s="1"/>
      <c r="G83" s="1"/>
      <c r="H83" s="10"/>
      <c r="I83" s="10"/>
      <c r="J83" s="10"/>
      <c r="K83" s="4"/>
      <c r="L83" s="11"/>
      <c r="M83" s="11"/>
      <c r="N83" s="5"/>
      <c r="O83" s="5"/>
      <c r="P83" s="2"/>
      <c r="Q83" s="7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2.75" customHeight="1" x14ac:dyDescent="0.2">
      <c r="A84" s="10"/>
      <c r="B84" s="1"/>
      <c r="C84" s="1"/>
      <c r="D84" s="1"/>
      <c r="E84" s="1"/>
      <c r="F84" s="1"/>
      <c r="G84" s="1"/>
      <c r="H84" s="10"/>
      <c r="I84" s="10"/>
      <c r="J84" s="10"/>
      <c r="K84" s="4"/>
      <c r="L84" s="11"/>
      <c r="M84" s="11"/>
      <c r="N84" s="5"/>
      <c r="O84" s="5"/>
      <c r="P84" s="2"/>
      <c r="Q84" s="7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2.75" customHeight="1" x14ac:dyDescent="0.2">
      <c r="A85" s="10"/>
      <c r="B85" s="1"/>
      <c r="C85" s="1"/>
      <c r="D85" s="1"/>
      <c r="E85" s="1"/>
      <c r="F85" s="1"/>
      <c r="G85" s="1"/>
      <c r="H85" s="10"/>
      <c r="I85" s="10"/>
      <c r="J85" s="10"/>
      <c r="K85" s="4"/>
      <c r="L85" s="11"/>
      <c r="M85" s="11"/>
      <c r="N85" s="5"/>
      <c r="O85" s="5"/>
      <c r="P85" s="2"/>
      <c r="Q85" s="7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2.75" customHeight="1" x14ac:dyDescent="0.2">
      <c r="A86" s="10"/>
      <c r="B86" s="1"/>
      <c r="C86" s="1"/>
      <c r="D86" s="1"/>
      <c r="E86" s="1"/>
      <c r="F86" s="1"/>
      <c r="G86" s="1"/>
      <c r="H86" s="10"/>
      <c r="I86" s="10"/>
      <c r="J86" s="10"/>
      <c r="K86" s="4"/>
      <c r="L86" s="11"/>
      <c r="M86" s="11"/>
      <c r="N86" s="5"/>
      <c r="O86" s="5"/>
      <c r="P86" s="2"/>
      <c r="Q86" s="7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2.75" customHeight="1" x14ac:dyDescent="0.2">
      <c r="A87" s="10"/>
      <c r="B87" s="1"/>
      <c r="C87" s="1"/>
      <c r="D87" s="1"/>
      <c r="E87" s="1"/>
      <c r="F87" s="1"/>
      <c r="G87" s="1"/>
      <c r="H87" s="10"/>
      <c r="I87" s="10"/>
      <c r="J87" s="10"/>
      <c r="K87" s="4"/>
      <c r="L87" s="11"/>
      <c r="M87" s="11"/>
      <c r="N87" s="5"/>
      <c r="O87" s="5"/>
      <c r="P87" s="2"/>
      <c r="Q87" s="7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2.75" customHeight="1" x14ac:dyDescent="0.2">
      <c r="A88" s="10"/>
      <c r="B88" s="1"/>
      <c r="C88" s="1"/>
      <c r="D88" s="1"/>
      <c r="E88" s="1"/>
      <c r="F88" s="1"/>
      <c r="G88" s="1"/>
      <c r="H88" s="10"/>
      <c r="I88" s="10"/>
      <c r="J88" s="10"/>
      <c r="K88" s="4"/>
      <c r="L88" s="11"/>
      <c r="M88" s="11"/>
      <c r="N88" s="5"/>
      <c r="O88" s="5"/>
      <c r="P88" s="2"/>
      <c r="Q88" s="7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2.75" customHeight="1" x14ac:dyDescent="0.2">
      <c r="A89" s="10"/>
      <c r="B89" s="1"/>
      <c r="C89" s="1"/>
      <c r="D89" s="1"/>
      <c r="E89" s="1"/>
      <c r="F89" s="1"/>
      <c r="G89" s="1"/>
      <c r="H89" s="10"/>
      <c r="I89" s="10"/>
      <c r="J89" s="10"/>
      <c r="K89" s="4"/>
      <c r="L89" s="11"/>
      <c r="M89" s="11"/>
      <c r="N89" s="5"/>
      <c r="O89" s="5"/>
      <c r="P89" s="2"/>
      <c r="Q89" s="7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2.75" customHeight="1" x14ac:dyDescent="0.2">
      <c r="A90" s="10"/>
      <c r="B90" s="1"/>
      <c r="C90" s="1"/>
      <c r="D90" s="1"/>
      <c r="E90" s="1"/>
      <c r="F90" s="1"/>
      <c r="G90" s="1"/>
      <c r="H90" s="10"/>
      <c r="I90" s="10"/>
      <c r="J90" s="10"/>
      <c r="K90" s="4"/>
      <c r="L90" s="11"/>
      <c r="M90" s="11"/>
      <c r="N90" s="5"/>
      <c r="O90" s="5"/>
      <c r="P90" s="2"/>
      <c r="Q90" s="7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2.75" customHeight="1" x14ac:dyDescent="0.2">
      <c r="A91" s="10"/>
      <c r="B91" s="1"/>
      <c r="C91" s="1"/>
      <c r="D91" s="1"/>
      <c r="E91" s="1"/>
      <c r="F91" s="1"/>
      <c r="G91" s="1"/>
      <c r="H91" s="10"/>
      <c r="I91" s="10"/>
      <c r="J91" s="10"/>
      <c r="K91" s="4"/>
      <c r="L91" s="11"/>
      <c r="M91" s="11"/>
      <c r="N91" s="5"/>
      <c r="O91" s="5"/>
      <c r="P91" s="2"/>
      <c r="Q91" s="7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2.75" customHeight="1" x14ac:dyDescent="0.2">
      <c r="A92" s="10"/>
      <c r="B92" s="1"/>
      <c r="C92" s="1"/>
      <c r="D92" s="1"/>
      <c r="E92" s="1"/>
      <c r="F92" s="1"/>
      <c r="G92" s="1"/>
      <c r="H92" s="10"/>
      <c r="I92" s="10"/>
      <c r="J92" s="10"/>
      <c r="K92" s="4"/>
      <c r="L92" s="11"/>
      <c r="M92" s="11"/>
      <c r="N92" s="5"/>
      <c r="O92" s="5"/>
      <c r="P92" s="2"/>
      <c r="Q92" s="7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2.75" customHeight="1" x14ac:dyDescent="0.2">
      <c r="A93" s="10"/>
      <c r="B93" s="1"/>
      <c r="C93" s="1"/>
      <c r="D93" s="1"/>
      <c r="E93" s="1"/>
      <c r="F93" s="1"/>
      <c r="G93" s="1"/>
      <c r="H93" s="10"/>
      <c r="I93" s="10"/>
      <c r="J93" s="10"/>
      <c r="K93" s="4"/>
      <c r="L93" s="11"/>
      <c r="M93" s="11"/>
      <c r="N93" s="5"/>
      <c r="O93" s="5"/>
      <c r="P93" s="2"/>
      <c r="Q93" s="7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2.75" customHeight="1" x14ac:dyDescent="0.2">
      <c r="A94" s="10"/>
      <c r="B94" s="1"/>
      <c r="C94" s="1"/>
      <c r="D94" s="1"/>
      <c r="E94" s="1"/>
      <c r="F94" s="1"/>
      <c r="G94" s="1"/>
      <c r="H94" s="10"/>
      <c r="I94" s="10"/>
      <c r="J94" s="10"/>
      <c r="K94" s="4"/>
      <c r="L94" s="11"/>
      <c r="M94" s="11"/>
      <c r="N94" s="5"/>
      <c r="O94" s="5"/>
      <c r="P94" s="2"/>
      <c r="Q94" s="7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2.75" customHeight="1" x14ac:dyDescent="0.2">
      <c r="A95" s="10"/>
      <c r="B95" s="1"/>
      <c r="C95" s="1"/>
      <c r="D95" s="1"/>
      <c r="E95" s="1"/>
      <c r="F95" s="1"/>
      <c r="G95" s="1"/>
      <c r="H95" s="10"/>
      <c r="I95" s="10"/>
      <c r="J95" s="10"/>
      <c r="K95" s="4"/>
      <c r="L95" s="11"/>
      <c r="M95" s="11"/>
      <c r="N95" s="5"/>
      <c r="O95" s="5"/>
      <c r="P95" s="2"/>
      <c r="Q95" s="7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2.75" customHeight="1" x14ac:dyDescent="0.2">
      <c r="A96" s="10"/>
      <c r="B96" s="1"/>
      <c r="C96" s="1"/>
      <c r="D96" s="1"/>
      <c r="E96" s="1"/>
      <c r="F96" s="1"/>
      <c r="G96" s="1"/>
      <c r="H96" s="10"/>
      <c r="I96" s="10"/>
      <c r="J96" s="10"/>
      <c r="K96" s="4"/>
      <c r="L96" s="11"/>
      <c r="M96" s="11"/>
      <c r="N96" s="5"/>
      <c r="O96" s="5"/>
      <c r="P96" s="2"/>
      <c r="Q96" s="7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2.75" customHeight="1" x14ac:dyDescent="0.2">
      <c r="A97" s="10"/>
      <c r="B97" s="1"/>
      <c r="C97" s="1"/>
      <c r="D97" s="1"/>
      <c r="E97" s="1"/>
      <c r="F97" s="1"/>
      <c r="G97" s="1"/>
      <c r="H97" s="10"/>
      <c r="I97" s="10"/>
      <c r="J97" s="10"/>
      <c r="K97" s="4"/>
      <c r="L97" s="11"/>
      <c r="M97" s="11"/>
      <c r="N97" s="5"/>
      <c r="O97" s="5"/>
      <c r="P97" s="2"/>
      <c r="Q97" s="7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2.75" customHeight="1" x14ac:dyDescent="0.2">
      <c r="A98" s="10"/>
      <c r="B98" s="1"/>
      <c r="C98" s="1"/>
      <c r="D98" s="1"/>
      <c r="E98" s="1"/>
      <c r="F98" s="1"/>
      <c r="G98" s="1"/>
      <c r="H98" s="10"/>
      <c r="I98" s="10"/>
      <c r="J98" s="10"/>
      <c r="K98" s="4"/>
      <c r="L98" s="11"/>
      <c r="M98" s="11"/>
      <c r="N98" s="5"/>
      <c r="O98" s="5"/>
      <c r="P98" s="2"/>
      <c r="Q98" s="7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2.75" customHeight="1" x14ac:dyDescent="0.2">
      <c r="A99" s="10"/>
      <c r="B99" s="1"/>
      <c r="C99" s="1"/>
      <c r="D99" s="1"/>
      <c r="E99" s="1"/>
      <c r="F99" s="1"/>
      <c r="G99" s="1"/>
      <c r="H99" s="10"/>
      <c r="I99" s="10"/>
      <c r="J99" s="10"/>
      <c r="K99" s="4"/>
      <c r="L99" s="11"/>
      <c r="M99" s="11"/>
      <c r="N99" s="5"/>
      <c r="O99" s="5"/>
      <c r="P99" s="2"/>
      <c r="Q99" s="7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2.75" customHeight="1" x14ac:dyDescent="0.2">
      <c r="A100" s="10"/>
      <c r="B100" s="1"/>
      <c r="C100" s="1"/>
      <c r="D100" s="1"/>
      <c r="E100" s="1"/>
      <c r="F100" s="1"/>
      <c r="G100" s="1"/>
      <c r="H100" s="10"/>
      <c r="I100" s="10"/>
      <c r="J100" s="10"/>
      <c r="K100" s="4"/>
      <c r="L100" s="11"/>
      <c r="M100" s="11"/>
      <c r="N100" s="5"/>
      <c r="O100" s="5"/>
      <c r="P100" s="2"/>
      <c r="Q100" s="7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2.75" customHeight="1" x14ac:dyDescent="0.2">
      <c r="A101" s="10"/>
      <c r="B101" s="1"/>
      <c r="C101" s="1"/>
      <c r="D101" s="1"/>
      <c r="E101" s="1"/>
      <c r="F101" s="1"/>
      <c r="G101" s="1"/>
      <c r="H101" s="10"/>
      <c r="I101" s="10"/>
      <c r="J101" s="10"/>
      <c r="K101" s="4"/>
      <c r="L101" s="11"/>
      <c r="M101" s="11"/>
      <c r="N101" s="5"/>
      <c r="O101" s="5"/>
      <c r="P101" s="2"/>
      <c r="Q101" s="7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2.75" customHeight="1" x14ac:dyDescent="0.2">
      <c r="A102" s="10"/>
      <c r="B102" s="1"/>
      <c r="C102" s="1"/>
      <c r="D102" s="1"/>
      <c r="E102" s="1"/>
      <c r="F102" s="1"/>
      <c r="G102" s="1"/>
      <c r="H102" s="10"/>
      <c r="I102" s="10"/>
      <c r="J102" s="10"/>
      <c r="K102" s="4"/>
      <c r="L102" s="11"/>
      <c r="M102" s="11"/>
      <c r="N102" s="5"/>
      <c r="O102" s="5"/>
      <c r="P102" s="2"/>
      <c r="Q102" s="7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2.75" customHeight="1" x14ac:dyDescent="0.2">
      <c r="A103" s="10"/>
      <c r="B103" s="1"/>
      <c r="C103" s="1"/>
      <c r="D103" s="1"/>
      <c r="E103" s="1"/>
      <c r="F103" s="1"/>
      <c r="G103" s="1"/>
      <c r="H103" s="10"/>
      <c r="I103" s="10"/>
      <c r="J103" s="10"/>
      <c r="K103" s="4"/>
      <c r="L103" s="11"/>
      <c r="M103" s="11"/>
      <c r="N103" s="5"/>
      <c r="O103" s="5"/>
      <c r="P103" s="2"/>
      <c r="Q103" s="7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2.75" customHeight="1" x14ac:dyDescent="0.2">
      <c r="A104" s="10"/>
      <c r="B104" s="1"/>
      <c r="C104" s="1"/>
      <c r="D104" s="1"/>
      <c r="E104" s="1"/>
      <c r="F104" s="1"/>
      <c r="G104" s="1"/>
      <c r="H104" s="10"/>
      <c r="I104" s="10"/>
      <c r="J104" s="10"/>
      <c r="K104" s="4"/>
      <c r="L104" s="11"/>
      <c r="M104" s="11"/>
      <c r="N104" s="5"/>
      <c r="O104" s="5"/>
      <c r="P104" s="2"/>
      <c r="Q104" s="7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2.75" customHeight="1" x14ac:dyDescent="0.2">
      <c r="A105" s="10"/>
      <c r="B105" s="1"/>
      <c r="C105" s="1"/>
      <c r="D105" s="1"/>
      <c r="E105" s="1"/>
      <c r="F105" s="1"/>
      <c r="G105" s="1"/>
      <c r="H105" s="10"/>
      <c r="I105" s="10"/>
      <c r="J105" s="10"/>
      <c r="K105" s="4"/>
      <c r="L105" s="11"/>
      <c r="M105" s="11"/>
      <c r="N105" s="5"/>
      <c r="O105" s="5"/>
      <c r="P105" s="2"/>
      <c r="Q105" s="7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2.75" customHeight="1" x14ac:dyDescent="0.2">
      <c r="A106" s="10"/>
      <c r="B106" s="1"/>
      <c r="C106" s="1"/>
      <c r="D106" s="1"/>
      <c r="E106" s="1"/>
      <c r="F106" s="1"/>
      <c r="G106" s="1"/>
      <c r="H106" s="10"/>
      <c r="I106" s="10"/>
      <c r="J106" s="10"/>
      <c r="K106" s="4"/>
      <c r="L106" s="11"/>
      <c r="M106" s="11"/>
      <c r="N106" s="5"/>
      <c r="O106" s="5"/>
      <c r="P106" s="2"/>
      <c r="Q106" s="7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2.75" customHeight="1" x14ac:dyDescent="0.2">
      <c r="A107" s="10"/>
      <c r="B107" s="1"/>
      <c r="C107" s="1"/>
      <c r="D107" s="1"/>
      <c r="E107" s="1"/>
      <c r="F107" s="1"/>
      <c r="G107" s="1"/>
      <c r="H107" s="10"/>
      <c r="I107" s="10"/>
      <c r="J107" s="10"/>
      <c r="K107" s="4"/>
      <c r="L107" s="11"/>
      <c r="M107" s="11"/>
      <c r="N107" s="5"/>
      <c r="O107" s="5"/>
      <c r="P107" s="2"/>
      <c r="Q107" s="7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2.75" customHeight="1" x14ac:dyDescent="0.2">
      <c r="A108" s="10"/>
      <c r="B108" s="1"/>
      <c r="C108" s="1"/>
      <c r="D108" s="1"/>
      <c r="E108" s="1"/>
      <c r="F108" s="1"/>
      <c r="G108" s="1"/>
      <c r="H108" s="10"/>
      <c r="I108" s="10"/>
      <c r="J108" s="10"/>
      <c r="K108" s="4"/>
      <c r="L108" s="11"/>
      <c r="M108" s="11"/>
      <c r="N108" s="5"/>
      <c r="O108" s="5"/>
      <c r="P108" s="2"/>
      <c r="Q108" s="7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2.75" customHeight="1" x14ac:dyDescent="0.2">
      <c r="A109" s="10"/>
      <c r="B109" s="1"/>
      <c r="C109" s="1"/>
      <c r="D109" s="1"/>
      <c r="E109" s="1"/>
      <c r="F109" s="1"/>
      <c r="G109" s="1"/>
      <c r="H109" s="10"/>
      <c r="I109" s="10"/>
      <c r="J109" s="10"/>
      <c r="K109" s="4"/>
      <c r="L109" s="11"/>
      <c r="M109" s="11"/>
      <c r="N109" s="5"/>
      <c r="O109" s="5"/>
      <c r="P109" s="2"/>
      <c r="Q109" s="7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2.75" customHeight="1" x14ac:dyDescent="0.2">
      <c r="A110" s="10"/>
      <c r="B110" s="1"/>
      <c r="C110" s="1"/>
      <c r="D110" s="1"/>
      <c r="E110" s="1"/>
      <c r="F110" s="1"/>
      <c r="G110" s="1"/>
      <c r="H110" s="10"/>
      <c r="I110" s="10"/>
      <c r="J110" s="10"/>
      <c r="K110" s="4"/>
      <c r="L110" s="11"/>
      <c r="M110" s="11"/>
      <c r="N110" s="5"/>
      <c r="O110" s="5"/>
      <c r="P110" s="2"/>
      <c r="Q110" s="7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2.75" customHeight="1" x14ac:dyDescent="0.2">
      <c r="A111" s="10"/>
      <c r="B111" s="1"/>
      <c r="C111" s="1"/>
      <c r="D111" s="1"/>
      <c r="E111" s="1"/>
      <c r="F111" s="1"/>
      <c r="G111" s="1"/>
      <c r="H111" s="10"/>
      <c r="I111" s="10"/>
      <c r="J111" s="10"/>
      <c r="K111" s="4"/>
      <c r="L111" s="11"/>
      <c r="M111" s="11"/>
      <c r="N111" s="5"/>
      <c r="O111" s="5"/>
      <c r="P111" s="2"/>
      <c r="Q111" s="7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2.75" customHeight="1" x14ac:dyDescent="0.2">
      <c r="A112" s="10"/>
      <c r="B112" s="1"/>
      <c r="C112" s="1"/>
      <c r="D112" s="1"/>
      <c r="E112" s="1"/>
      <c r="F112" s="1"/>
      <c r="G112" s="1"/>
      <c r="H112" s="10"/>
      <c r="I112" s="10"/>
      <c r="J112" s="10"/>
      <c r="K112" s="4"/>
      <c r="L112" s="11"/>
      <c r="M112" s="11"/>
      <c r="N112" s="5"/>
      <c r="O112" s="5"/>
      <c r="P112" s="2"/>
      <c r="Q112" s="7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2.75" customHeight="1" x14ac:dyDescent="0.2">
      <c r="A113" s="10"/>
      <c r="B113" s="1"/>
      <c r="C113" s="1"/>
      <c r="D113" s="1"/>
      <c r="E113" s="1"/>
      <c r="F113" s="1"/>
      <c r="G113" s="1"/>
      <c r="H113" s="10"/>
      <c r="I113" s="10"/>
      <c r="J113" s="10"/>
      <c r="K113" s="4"/>
      <c r="L113" s="11"/>
      <c r="M113" s="11"/>
      <c r="N113" s="5"/>
      <c r="O113" s="5"/>
      <c r="P113" s="2"/>
      <c r="Q113" s="7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2.75" customHeight="1" x14ac:dyDescent="0.2">
      <c r="A114" s="10"/>
      <c r="B114" s="1"/>
      <c r="C114" s="1"/>
      <c r="D114" s="1"/>
      <c r="E114" s="1"/>
      <c r="F114" s="1"/>
      <c r="G114" s="1"/>
      <c r="H114" s="10"/>
      <c r="I114" s="10"/>
      <c r="J114" s="10"/>
      <c r="K114" s="4"/>
      <c r="L114" s="11"/>
      <c r="M114" s="11"/>
      <c r="N114" s="5"/>
      <c r="O114" s="5"/>
      <c r="P114" s="2"/>
      <c r="Q114" s="7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2.75" customHeight="1" x14ac:dyDescent="0.2">
      <c r="A115" s="10"/>
      <c r="B115" s="1"/>
      <c r="C115" s="1"/>
      <c r="D115" s="1"/>
      <c r="E115" s="1"/>
      <c r="F115" s="1"/>
      <c r="G115" s="1"/>
      <c r="H115" s="10"/>
      <c r="I115" s="10"/>
      <c r="J115" s="10"/>
      <c r="K115" s="4"/>
      <c r="L115" s="11"/>
      <c r="M115" s="11"/>
      <c r="N115" s="5"/>
      <c r="O115" s="5"/>
      <c r="P115" s="2"/>
      <c r="Q115" s="7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2.75" customHeight="1" x14ac:dyDescent="0.2">
      <c r="A116" s="10"/>
      <c r="B116" s="1"/>
      <c r="C116" s="1"/>
      <c r="D116" s="1"/>
      <c r="E116" s="1"/>
      <c r="F116" s="1"/>
      <c r="G116" s="1"/>
      <c r="H116" s="10"/>
      <c r="I116" s="10"/>
      <c r="J116" s="10"/>
      <c r="K116" s="4"/>
      <c r="L116" s="11"/>
      <c r="M116" s="11"/>
      <c r="N116" s="5"/>
      <c r="O116" s="5"/>
      <c r="P116" s="2"/>
      <c r="Q116" s="7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2.75" customHeight="1" x14ac:dyDescent="0.2">
      <c r="A117" s="10"/>
      <c r="B117" s="1"/>
      <c r="C117" s="1"/>
      <c r="D117" s="1"/>
      <c r="E117" s="1"/>
      <c r="F117" s="1"/>
      <c r="G117" s="1"/>
      <c r="H117" s="10"/>
      <c r="I117" s="10"/>
      <c r="J117" s="10"/>
      <c r="K117" s="4"/>
      <c r="L117" s="11"/>
      <c r="M117" s="11"/>
      <c r="N117" s="5"/>
      <c r="O117" s="5"/>
      <c r="P117" s="2"/>
      <c r="Q117" s="7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2.75" customHeight="1" x14ac:dyDescent="0.2">
      <c r="A118" s="10"/>
      <c r="B118" s="1"/>
      <c r="C118" s="1"/>
      <c r="D118" s="1"/>
      <c r="E118" s="1"/>
      <c r="F118" s="1"/>
      <c r="G118" s="1"/>
      <c r="H118" s="10"/>
      <c r="I118" s="10"/>
      <c r="J118" s="10"/>
      <c r="K118" s="4"/>
      <c r="L118" s="11"/>
      <c r="M118" s="11"/>
      <c r="N118" s="5"/>
      <c r="O118" s="5"/>
      <c r="P118" s="2"/>
      <c r="Q118" s="7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2.75" customHeight="1" x14ac:dyDescent="0.2">
      <c r="A119" s="10"/>
      <c r="B119" s="1"/>
      <c r="C119" s="1"/>
      <c r="D119" s="1"/>
      <c r="E119" s="1"/>
      <c r="F119" s="1"/>
      <c r="G119" s="1"/>
      <c r="H119" s="10"/>
      <c r="I119" s="10"/>
      <c r="J119" s="10"/>
      <c r="K119" s="4"/>
      <c r="L119" s="11"/>
      <c r="M119" s="11"/>
      <c r="N119" s="5"/>
      <c r="O119" s="5"/>
      <c r="P119" s="2"/>
      <c r="Q119" s="7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2.75" customHeight="1" x14ac:dyDescent="0.2">
      <c r="A120" s="10"/>
      <c r="B120" s="1"/>
      <c r="C120" s="1"/>
      <c r="D120" s="1"/>
      <c r="E120" s="1"/>
      <c r="F120" s="1"/>
      <c r="G120" s="1"/>
      <c r="H120" s="10"/>
      <c r="I120" s="10"/>
      <c r="J120" s="10"/>
      <c r="K120" s="4"/>
      <c r="L120" s="11"/>
      <c r="M120" s="11"/>
      <c r="N120" s="5"/>
      <c r="O120" s="5"/>
      <c r="P120" s="2"/>
      <c r="Q120" s="7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2.75" customHeight="1" x14ac:dyDescent="0.2">
      <c r="A121" s="10"/>
      <c r="B121" s="1"/>
      <c r="C121" s="1"/>
      <c r="D121" s="1"/>
      <c r="E121" s="1"/>
      <c r="F121" s="1"/>
      <c r="G121" s="1"/>
      <c r="H121" s="10"/>
      <c r="I121" s="10"/>
      <c r="J121" s="10"/>
      <c r="K121" s="4"/>
      <c r="L121" s="11"/>
      <c r="M121" s="11"/>
      <c r="N121" s="5"/>
      <c r="O121" s="5"/>
      <c r="P121" s="2"/>
      <c r="Q121" s="7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2.75" customHeight="1" x14ac:dyDescent="0.2">
      <c r="A122" s="10"/>
      <c r="B122" s="1"/>
      <c r="C122" s="1"/>
      <c r="D122" s="1"/>
      <c r="E122" s="1"/>
      <c r="F122" s="1"/>
      <c r="G122" s="1"/>
      <c r="H122" s="10"/>
      <c r="I122" s="10"/>
      <c r="J122" s="10"/>
      <c r="K122" s="4"/>
      <c r="L122" s="11"/>
      <c r="M122" s="11"/>
      <c r="N122" s="5"/>
      <c r="O122" s="5"/>
      <c r="P122" s="2"/>
      <c r="Q122" s="7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2.75" customHeight="1" x14ac:dyDescent="0.2">
      <c r="A123" s="10"/>
      <c r="B123" s="1"/>
      <c r="C123" s="1"/>
      <c r="D123" s="1"/>
      <c r="E123" s="1"/>
      <c r="F123" s="1"/>
      <c r="G123" s="1"/>
      <c r="H123" s="10"/>
      <c r="I123" s="10"/>
      <c r="J123" s="10"/>
      <c r="K123" s="4"/>
      <c r="L123" s="11"/>
      <c r="M123" s="11"/>
      <c r="N123" s="5"/>
      <c r="O123" s="5"/>
      <c r="P123" s="2"/>
      <c r="Q123" s="7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2.75" customHeight="1" x14ac:dyDescent="0.2">
      <c r="A124" s="10"/>
      <c r="B124" s="1"/>
      <c r="C124" s="1"/>
      <c r="D124" s="1"/>
      <c r="E124" s="1"/>
      <c r="F124" s="1"/>
      <c r="G124" s="1"/>
      <c r="H124" s="10"/>
      <c r="I124" s="10"/>
      <c r="J124" s="10"/>
      <c r="K124" s="4"/>
      <c r="L124" s="11"/>
      <c r="M124" s="11"/>
      <c r="N124" s="5"/>
      <c r="O124" s="5"/>
      <c r="P124" s="2"/>
      <c r="Q124" s="7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2.75" customHeight="1" x14ac:dyDescent="0.2">
      <c r="A125" s="10"/>
      <c r="B125" s="1"/>
      <c r="C125" s="1"/>
      <c r="D125" s="1"/>
      <c r="E125" s="1"/>
      <c r="F125" s="1"/>
      <c r="G125" s="1"/>
      <c r="H125" s="10"/>
      <c r="I125" s="10"/>
      <c r="J125" s="10"/>
      <c r="K125" s="4"/>
      <c r="L125" s="11"/>
      <c r="M125" s="11"/>
      <c r="N125" s="5"/>
      <c r="O125" s="5"/>
      <c r="P125" s="2"/>
      <c r="Q125" s="7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2.75" customHeight="1" x14ac:dyDescent="0.2">
      <c r="A126" s="10"/>
      <c r="B126" s="1"/>
      <c r="C126" s="1"/>
      <c r="D126" s="1"/>
      <c r="E126" s="1"/>
      <c r="F126" s="1"/>
      <c r="G126" s="1"/>
      <c r="H126" s="10"/>
      <c r="I126" s="10"/>
      <c r="J126" s="10"/>
      <c r="K126" s="4"/>
      <c r="L126" s="11"/>
      <c r="M126" s="11"/>
      <c r="N126" s="5"/>
      <c r="O126" s="5"/>
      <c r="P126" s="2"/>
      <c r="Q126" s="7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2.75" customHeight="1" x14ac:dyDescent="0.2">
      <c r="A127" s="10"/>
      <c r="B127" s="1"/>
      <c r="C127" s="1"/>
      <c r="D127" s="1"/>
      <c r="E127" s="1"/>
      <c r="F127" s="1"/>
      <c r="G127" s="1"/>
      <c r="H127" s="10"/>
      <c r="I127" s="10"/>
      <c r="J127" s="10"/>
      <c r="K127" s="4"/>
      <c r="L127" s="11"/>
      <c r="M127" s="11"/>
      <c r="N127" s="5"/>
      <c r="O127" s="5"/>
      <c r="P127" s="2"/>
      <c r="Q127" s="7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2.75" customHeight="1" x14ac:dyDescent="0.2">
      <c r="A128" s="10"/>
      <c r="B128" s="1"/>
      <c r="C128" s="1"/>
      <c r="D128" s="1"/>
      <c r="E128" s="1"/>
      <c r="F128" s="1"/>
      <c r="G128" s="1"/>
      <c r="H128" s="10"/>
      <c r="I128" s="10"/>
      <c r="J128" s="10"/>
      <c r="K128" s="4"/>
      <c r="L128" s="11"/>
      <c r="M128" s="11"/>
      <c r="N128" s="5"/>
      <c r="O128" s="5"/>
      <c r="P128" s="2"/>
      <c r="Q128" s="7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2.75" customHeight="1" x14ac:dyDescent="0.2">
      <c r="A129" s="10"/>
      <c r="B129" s="1"/>
      <c r="C129" s="1"/>
      <c r="D129" s="1"/>
      <c r="E129" s="1"/>
      <c r="F129" s="1"/>
      <c r="G129" s="1"/>
      <c r="H129" s="10"/>
      <c r="I129" s="10"/>
      <c r="J129" s="10"/>
      <c r="K129" s="4"/>
      <c r="L129" s="11"/>
      <c r="M129" s="11"/>
      <c r="N129" s="5"/>
      <c r="O129" s="5"/>
      <c r="P129" s="2"/>
      <c r="Q129" s="7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2.75" customHeight="1" x14ac:dyDescent="0.2">
      <c r="A130" s="10"/>
      <c r="B130" s="1"/>
      <c r="C130" s="1"/>
      <c r="D130" s="1"/>
      <c r="E130" s="1"/>
      <c r="F130" s="1"/>
      <c r="G130" s="1"/>
      <c r="H130" s="10"/>
      <c r="I130" s="10"/>
      <c r="J130" s="10"/>
      <c r="K130" s="4"/>
      <c r="L130" s="11"/>
      <c r="M130" s="11"/>
      <c r="N130" s="5"/>
      <c r="O130" s="5"/>
      <c r="P130" s="2"/>
      <c r="Q130" s="7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2.75" customHeight="1" x14ac:dyDescent="0.2">
      <c r="A131" s="10"/>
      <c r="B131" s="1"/>
      <c r="C131" s="1"/>
      <c r="D131" s="1"/>
      <c r="E131" s="1"/>
      <c r="F131" s="1"/>
      <c r="G131" s="1"/>
      <c r="H131" s="10"/>
      <c r="I131" s="10"/>
      <c r="J131" s="10"/>
      <c r="K131" s="4"/>
      <c r="L131" s="11"/>
      <c r="M131" s="11"/>
      <c r="N131" s="5"/>
      <c r="O131" s="5"/>
      <c r="P131" s="2"/>
      <c r="Q131" s="7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2.75" customHeight="1" x14ac:dyDescent="0.2">
      <c r="A132" s="10"/>
      <c r="B132" s="1"/>
      <c r="C132" s="1"/>
      <c r="D132" s="1"/>
      <c r="E132" s="1"/>
      <c r="F132" s="1"/>
      <c r="G132" s="1"/>
      <c r="H132" s="10"/>
      <c r="I132" s="10"/>
      <c r="J132" s="10"/>
      <c r="K132" s="4"/>
      <c r="L132" s="11"/>
      <c r="M132" s="11"/>
      <c r="N132" s="5"/>
      <c r="O132" s="5"/>
      <c r="P132" s="2"/>
      <c r="Q132" s="7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2.75" customHeight="1" x14ac:dyDescent="0.2">
      <c r="A133" s="10"/>
      <c r="B133" s="1"/>
      <c r="C133" s="1"/>
      <c r="D133" s="1"/>
      <c r="E133" s="1"/>
      <c r="F133" s="1"/>
      <c r="G133" s="1"/>
      <c r="H133" s="10"/>
      <c r="I133" s="10"/>
      <c r="J133" s="10"/>
      <c r="K133" s="4"/>
      <c r="L133" s="11"/>
      <c r="M133" s="11"/>
      <c r="N133" s="5"/>
      <c r="O133" s="5"/>
      <c r="P133" s="2"/>
      <c r="Q133" s="7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2.75" customHeight="1" x14ac:dyDescent="0.2">
      <c r="A134" s="10"/>
      <c r="B134" s="1"/>
      <c r="C134" s="1"/>
      <c r="D134" s="1"/>
      <c r="E134" s="1"/>
      <c r="F134" s="1"/>
      <c r="G134" s="1"/>
      <c r="H134" s="10"/>
      <c r="I134" s="10"/>
      <c r="J134" s="10"/>
      <c r="K134" s="4"/>
      <c r="L134" s="11"/>
      <c r="M134" s="11"/>
      <c r="N134" s="5"/>
      <c r="O134" s="5"/>
      <c r="P134" s="2"/>
      <c r="Q134" s="7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2.75" customHeight="1" x14ac:dyDescent="0.2">
      <c r="A135" s="10"/>
      <c r="B135" s="1"/>
      <c r="C135" s="1"/>
      <c r="D135" s="1"/>
      <c r="E135" s="1"/>
      <c r="F135" s="1"/>
      <c r="G135" s="1"/>
      <c r="H135" s="10"/>
      <c r="I135" s="10"/>
      <c r="J135" s="10"/>
      <c r="K135" s="4"/>
      <c r="L135" s="11"/>
      <c r="M135" s="11"/>
      <c r="N135" s="5"/>
      <c r="O135" s="5"/>
      <c r="P135" s="2"/>
      <c r="Q135" s="7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2.75" customHeight="1" x14ac:dyDescent="0.2">
      <c r="A136" s="10"/>
      <c r="B136" s="1"/>
      <c r="C136" s="1"/>
      <c r="D136" s="1"/>
      <c r="E136" s="1"/>
      <c r="F136" s="1"/>
      <c r="G136" s="1"/>
      <c r="H136" s="10"/>
      <c r="I136" s="10"/>
      <c r="J136" s="10"/>
      <c r="K136" s="4"/>
      <c r="L136" s="11"/>
      <c r="M136" s="11"/>
      <c r="N136" s="5"/>
      <c r="O136" s="5"/>
      <c r="P136" s="2"/>
      <c r="Q136" s="7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2.75" customHeight="1" x14ac:dyDescent="0.2">
      <c r="A137" s="10"/>
      <c r="B137" s="1"/>
      <c r="C137" s="1"/>
      <c r="D137" s="1"/>
      <c r="E137" s="1"/>
      <c r="F137" s="1"/>
      <c r="G137" s="1"/>
      <c r="H137" s="10"/>
      <c r="I137" s="10"/>
      <c r="J137" s="10"/>
      <c r="K137" s="4"/>
      <c r="L137" s="11"/>
      <c r="M137" s="11"/>
      <c r="N137" s="5"/>
      <c r="O137" s="5"/>
      <c r="P137" s="2"/>
      <c r="Q137" s="7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2.75" customHeight="1" x14ac:dyDescent="0.2">
      <c r="A138" s="10"/>
      <c r="B138" s="1"/>
      <c r="C138" s="1"/>
      <c r="D138" s="1"/>
      <c r="E138" s="1"/>
      <c r="F138" s="1"/>
      <c r="G138" s="1"/>
      <c r="H138" s="10"/>
      <c r="I138" s="10"/>
      <c r="J138" s="10"/>
      <c r="K138" s="4"/>
      <c r="L138" s="11"/>
      <c r="M138" s="11"/>
      <c r="N138" s="5"/>
      <c r="O138" s="5"/>
      <c r="P138" s="2"/>
      <c r="Q138" s="7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2.75" customHeight="1" x14ac:dyDescent="0.2">
      <c r="A139" s="10"/>
      <c r="B139" s="1"/>
      <c r="C139" s="1"/>
      <c r="D139" s="1"/>
      <c r="E139" s="1"/>
      <c r="F139" s="1"/>
      <c r="G139" s="1"/>
      <c r="H139" s="10"/>
      <c r="I139" s="10"/>
      <c r="J139" s="10"/>
      <c r="K139" s="4"/>
      <c r="L139" s="11"/>
      <c r="M139" s="11"/>
      <c r="N139" s="5"/>
      <c r="O139" s="5"/>
      <c r="P139" s="2"/>
      <c r="Q139" s="7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2.75" customHeight="1" x14ac:dyDescent="0.2">
      <c r="A140" s="10"/>
      <c r="B140" s="1"/>
      <c r="C140" s="1"/>
      <c r="D140" s="1"/>
      <c r="E140" s="1"/>
      <c r="F140" s="1"/>
      <c r="G140" s="1"/>
      <c r="H140" s="10"/>
      <c r="I140" s="10"/>
      <c r="J140" s="10"/>
      <c r="K140" s="4"/>
      <c r="L140" s="11"/>
      <c r="M140" s="11"/>
      <c r="N140" s="5"/>
      <c r="O140" s="5"/>
      <c r="P140" s="2"/>
      <c r="Q140" s="7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2.75" customHeight="1" x14ac:dyDescent="0.2">
      <c r="A141" s="10"/>
      <c r="B141" s="1"/>
      <c r="C141" s="1"/>
      <c r="D141" s="1"/>
      <c r="E141" s="1"/>
      <c r="F141" s="1"/>
      <c r="G141" s="1"/>
      <c r="H141" s="10"/>
      <c r="I141" s="10"/>
      <c r="J141" s="10"/>
      <c r="K141" s="4"/>
      <c r="L141" s="11"/>
      <c r="M141" s="11"/>
      <c r="N141" s="5"/>
      <c r="O141" s="5"/>
      <c r="P141" s="2"/>
      <c r="Q141" s="7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2.75" customHeight="1" x14ac:dyDescent="0.2">
      <c r="A142" s="10"/>
      <c r="B142" s="1"/>
      <c r="C142" s="1"/>
      <c r="D142" s="1"/>
      <c r="E142" s="1"/>
      <c r="F142" s="1"/>
      <c r="G142" s="1"/>
      <c r="H142" s="10"/>
      <c r="I142" s="10"/>
      <c r="J142" s="10"/>
      <c r="K142" s="4"/>
      <c r="L142" s="11"/>
      <c r="M142" s="11"/>
      <c r="N142" s="5"/>
      <c r="O142" s="5"/>
      <c r="P142" s="2"/>
      <c r="Q142" s="7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2.75" customHeight="1" x14ac:dyDescent="0.2">
      <c r="A143" s="10"/>
      <c r="B143" s="1"/>
      <c r="C143" s="1"/>
      <c r="D143" s="1"/>
      <c r="E143" s="1"/>
      <c r="F143" s="1"/>
      <c r="G143" s="1"/>
      <c r="H143" s="10"/>
      <c r="I143" s="10"/>
      <c r="J143" s="10"/>
      <c r="K143" s="4"/>
      <c r="L143" s="11"/>
      <c r="M143" s="11"/>
      <c r="N143" s="5"/>
      <c r="O143" s="5"/>
      <c r="P143" s="2"/>
      <c r="Q143" s="7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2.75" customHeight="1" x14ac:dyDescent="0.2">
      <c r="A144" s="10"/>
      <c r="B144" s="1"/>
      <c r="C144" s="1"/>
      <c r="D144" s="1"/>
      <c r="E144" s="1"/>
      <c r="F144" s="1"/>
      <c r="G144" s="1"/>
      <c r="H144" s="10"/>
      <c r="I144" s="10"/>
      <c r="J144" s="10"/>
      <c r="K144" s="4"/>
      <c r="L144" s="11"/>
      <c r="M144" s="11"/>
      <c r="N144" s="5"/>
      <c r="O144" s="5"/>
      <c r="P144" s="2"/>
      <c r="Q144" s="7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2.75" customHeight="1" x14ac:dyDescent="0.2">
      <c r="A145" s="10"/>
      <c r="B145" s="1"/>
      <c r="C145" s="1"/>
      <c r="D145" s="1"/>
      <c r="E145" s="1"/>
      <c r="F145" s="1"/>
      <c r="G145" s="1"/>
      <c r="H145" s="10"/>
      <c r="I145" s="10"/>
      <c r="J145" s="10"/>
      <c r="K145" s="4"/>
      <c r="L145" s="11"/>
      <c r="M145" s="11"/>
      <c r="N145" s="5"/>
      <c r="O145" s="5"/>
      <c r="P145" s="2"/>
      <c r="Q145" s="7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2.75" customHeight="1" x14ac:dyDescent="0.2">
      <c r="A146" s="10"/>
      <c r="B146" s="1"/>
      <c r="C146" s="1"/>
      <c r="D146" s="1"/>
      <c r="E146" s="1"/>
      <c r="F146" s="1"/>
      <c r="G146" s="1"/>
      <c r="H146" s="10"/>
      <c r="I146" s="10"/>
      <c r="J146" s="10"/>
      <c r="K146" s="4"/>
      <c r="L146" s="11"/>
      <c r="M146" s="11"/>
      <c r="N146" s="5"/>
      <c r="O146" s="5"/>
      <c r="P146" s="2"/>
      <c r="Q146" s="7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2.75" customHeight="1" x14ac:dyDescent="0.2">
      <c r="A147" s="10"/>
      <c r="B147" s="1"/>
      <c r="C147" s="1"/>
      <c r="D147" s="1"/>
      <c r="E147" s="1"/>
      <c r="F147" s="1"/>
      <c r="G147" s="1"/>
      <c r="H147" s="10"/>
      <c r="I147" s="10"/>
      <c r="J147" s="10"/>
      <c r="K147" s="4"/>
      <c r="L147" s="11"/>
      <c r="M147" s="11"/>
      <c r="N147" s="5"/>
      <c r="O147" s="5"/>
      <c r="P147" s="2"/>
      <c r="Q147" s="7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2.75" customHeight="1" x14ac:dyDescent="0.2">
      <c r="A148" s="10"/>
      <c r="B148" s="1"/>
      <c r="C148" s="1"/>
      <c r="D148" s="1"/>
      <c r="E148" s="1"/>
      <c r="F148" s="1"/>
      <c r="G148" s="1"/>
      <c r="H148" s="10"/>
      <c r="I148" s="10"/>
      <c r="J148" s="10"/>
      <c r="K148" s="4"/>
      <c r="L148" s="11"/>
      <c r="M148" s="11"/>
      <c r="N148" s="5"/>
      <c r="O148" s="5"/>
      <c r="P148" s="2"/>
      <c r="Q148" s="7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2.75" customHeight="1" x14ac:dyDescent="0.2">
      <c r="A149" s="10"/>
      <c r="B149" s="1"/>
      <c r="C149" s="1"/>
      <c r="D149" s="1"/>
      <c r="E149" s="1"/>
      <c r="F149" s="1"/>
      <c r="G149" s="1"/>
      <c r="H149" s="10"/>
      <c r="I149" s="10"/>
      <c r="J149" s="10"/>
      <c r="K149" s="4"/>
      <c r="L149" s="11"/>
      <c r="M149" s="11"/>
      <c r="N149" s="5"/>
      <c r="O149" s="5"/>
      <c r="P149" s="2"/>
      <c r="Q149" s="7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2.75" customHeight="1" x14ac:dyDescent="0.2">
      <c r="A150" s="10"/>
      <c r="B150" s="1"/>
      <c r="C150" s="1"/>
      <c r="D150" s="1"/>
      <c r="E150" s="1"/>
      <c r="F150" s="1"/>
      <c r="G150" s="1"/>
      <c r="H150" s="10"/>
      <c r="I150" s="10"/>
      <c r="J150" s="10"/>
      <c r="K150" s="4"/>
      <c r="L150" s="11"/>
      <c r="M150" s="11"/>
      <c r="N150" s="5"/>
      <c r="O150" s="5"/>
      <c r="P150" s="2"/>
      <c r="Q150" s="7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2.75" customHeight="1" x14ac:dyDescent="0.2">
      <c r="A151" s="10"/>
      <c r="B151" s="1"/>
      <c r="C151" s="1"/>
      <c r="D151" s="1"/>
      <c r="E151" s="1"/>
      <c r="F151" s="1"/>
      <c r="G151" s="1"/>
      <c r="H151" s="10"/>
      <c r="I151" s="10"/>
      <c r="J151" s="10"/>
      <c r="K151" s="4"/>
      <c r="L151" s="11"/>
      <c r="M151" s="11"/>
      <c r="N151" s="5"/>
      <c r="O151" s="5"/>
      <c r="P151" s="2"/>
      <c r="Q151" s="7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2.75" customHeight="1" x14ac:dyDescent="0.2">
      <c r="A152" s="10"/>
      <c r="B152" s="1"/>
      <c r="C152" s="1"/>
      <c r="D152" s="1"/>
      <c r="E152" s="1"/>
      <c r="F152" s="1"/>
      <c r="G152" s="1"/>
      <c r="H152" s="10"/>
      <c r="I152" s="10"/>
      <c r="J152" s="10"/>
      <c r="K152" s="4"/>
      <c r="L152" s="11"/>
      <c r="M152" s="11"/>
      <c r="N152" s="5"/>
      <c r="O152" s="5"/>
      <c r="P152" s="2"/>
      <c r="Q152" s="7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2.75" customHeight="1" x14ac:dyDescent="0.2">
      <c r="A153" s="10"/>
      <c r="B153" s="1"/>
      <c r="C153" s="1"/>
      <c r="D153" s="1"/>
      <c r="E153" s="1"/>
      <c r="F153" s="1"/>
      <c r="G153" s="1"/>
      <c r="H153" s="10"/>
      <c r="I153" s="10"/>
      <c r="J153" s="10"/>
      <c r="K153" s="4"/>
      <c r="L153" s="11"/>
      <c r="M153" s="11"/>
      <c r="N153" s="5"/>
      <c r="O153" s="5"/>
      <c r="P153" s="2"/>
      <c r="Q153" s="7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2.75" customHeight="1" x14ac:dyDescent="0.2">
      <c r="A154" s="10"/>
      <c r="B154" s="1"/>
      <c r="C154" s="1"/>
      <c r="D154" s="1"/>
      <c r="E154" s="1"/>
      <c r="F154" s="1"/>
      <c r="G154" s="1"/>
      <c r="H154" s="10"/>
      <c r="I154" s="10"/>
      <c r="J154" s="10"/>
      <c r="K154" s="4"/>
      <c r="L154" s="11"/>
      <c r="M154" s="11"/>
      <c r="N154" s="5"/>
      <c r="O154" s="5"/>
      <c r="P154" s="2"/>
      <c r="Q154" s="7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2.75" customHeight="1" x14ac:dyDescent="0.2">
      <c r="A155" s="10"/>
      <c r="B155" s="1"/>
      <c r="C155" s="1"/>
      <c r="D155" s="1"/>
      <c r="E155" s="1"/>
      <c r="F155" s="1"/>
      <c r="G155" s="1"/>
      <c r="H155" s="10"/>
      <c r="I155" s="10"/>
      <c r="J155" s="10"/>
      <c r="K155" s="4"/>
      <c r="L155" s="11"/>
      <c r="M155" s="11"/>
      <c r="N155" s="5"/>
      <c r="O155" s="5"/>
      <c r="P155" s="2"/>
      <c r="Q155" s="7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2.75" customHeight="1" x14ac:dyDescent="0.2">
      <c r="A156" s="10"/>
      <c r="B156" s="1"/>
      <c r="C156" s="1"/>
      <c r="D156" s="1"/>
      <c r="E156" s="1"/>
      <c r="F156" s="1"/>
      <c r="G156" s="1"/>
      <c r="H156" s="10"/>
      <c r="I156" s="10"/>
      <c r="J156" s="10"/>
      <c r="K156" s="4"/>
      <c r="L156" s="11"/>
      <c r="M156" s="11"/>
      <c r="N156" s="5"/>
      <c r="O156" s="5"/>
      <c r="P156" s="2"/>
      <c r="Q156" s="7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2.75" customHeight="1" x14ac:dyDescent="0.2">
      <c r="A157" s="10"/>
      <c r="B157" s="1"/>
      <c r="C157" s="1"/>
      <c r="D157" s="1"/>
      <c r="E157" s="1"/>
      <c r="F157" s="1"/>
      <c r="G157" s="1"/>
      <c r="H157" s="10"/>
      <c r="I157" s="10"/>
      <c r="J157" s="10"/>
      <c r="K157" s="4"/>
      <c r="L157" s="11"/>
      <c r="M157" s="11"/>
      <c r="N157" s="5"/>
      <c r="O157" s="5"/>
      <c r="P157" s="2"/>
      <c r="Q157" s="7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2.75" customHeight="1" x14ac:dyDescent="0.2">
      <c r="A158" s="10"/>
      <c r="B158" s="1"/>
      <c r="C158" s="1"/>
      <c r="D158" s="1"/>
      <c r="E158" s="1"/>
      <c r="F158" s="1"/>
      <c r="G158" s="1"/>
      <c r="H158" s="10"/>
      <c r="I158" s="10"/>
      <c r="J158" s="10"/>
      <c r="K158" s="4"/>
      <c r="L158" s="11"/>
      <c r="M158" s="11"/>
      <c r="N158" s="5"/>
      <c r="O158" s="5"/>
      <c r="P158" s="2"/>
      <c r="Q158" s="7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2.75" customHeight="1" x14ac:dyDescent="0.2">
      <c r="A159" s="10"/>
      <c r="B159" s="1"/>
      <c r="C159" s="1"/>
      <c r="D159" s="1"/>
      <c r="E159" s="1"/>
      <c r="F159" s="1"/>
      <c r="G159" s="1"/>
      <c r="H159" s="10"/>
      <c r="I159" s="10"/>
      <c r="J159" s="10"/>
      <c r="K159" s="4"/>
      <c r="L159" s="11"/>
      <c r="M159" s="11"/>
      <c r="N159" s="5"/>
      <c r="O159" s="5"/>
      <c r="P159" s="2"/>
      <c r="Q159" s="7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2.75" customHeight="1" x14ac:dyDescent="0.2">
      <c r="A160" s="10"/>
      <c r="B160" s="1"/>
      <c r="C160" s="1"/>
      <c r="D160" s="1"/>
      <c r="E160" s="1"/>
      <c r="F160" s="1"/>
      <c r="G160" s="1"/>
      <c r="H160" s="10"/>
      <c r="I160" s="10"/>
      <c r="J160" s="10"/>
      <c r="K160" s="4"/>
      <c r="L160" s="11"/>
      <c r="M160" s="11"/>
      <c r="N160" s="5"/>
      <c r="O160" s="5"/>
      <c r="P160" s="2"/>
      <c r="Q160" s="7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2.75" customHeight="1" x14ac:dyDescent="0.2">
      <c r="A161" s="10"/>
      <c r="B161" s="1"/>
      <c r="C161" s="1"/>
      <c r="D161" s="1"/>
      <c r="E161" s="1"/>
      <c r="F161" s="1"/>
      <c r="G161" s="1"/>
      <c r="H161" s="10"/>
      <c r="I161" s="10"/>
      <c r="J161" s="10"/>
      <c r="K161" s="4"/>
      <c r="L161" s="11"/>
      <c r="M161" s="11"/>
      <c r="N161" s="5"/>
      <c r="O161" s="5"/>
      <c r="P161" s="2"/>
      <c r="Q161" s="7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2.75" customHeight="1" x14ac:dyDescent="0.2">
      <c r="A162" s="10"/>
      <c r="B162" s="1"/>
      <c r="C162" s="1"/>
      <c r="D162" s="1"/>
      <c r="E162" s="1"/>
      <c r="F162" s="1"/>
      <c r="G162" s="1"/>
      <c r="H162" s="10"/>
      <c r="I162" s="10"/>
      <c r="J162" s="10"/>
      <c r="K162" s="4"/>
      <c r="L162" s="11"/>
      <c r="M162" s="11"/>
      <c r="N162" s="5"/>
      <c r="O162" s="5"/>
      <c r="P162" s="2"/>
      <c r="Q162" s="7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2.75" customHeight="1" x14ac:dyDescent="0.2">
      <c r="A163" s="10"/>
      <c r="B163" s="1"/>
      <c r="C163" s="1"/>
      <c r="D163" s="1"/>
      <c r="E163" s="1"/>
      <c r="F163" s="1"/>
      <c r="G163" s="1"/>
      <c r="H163" s="10"/>
      <c r="I163" s="10"/>
      <c r="J163" s="10"/>
      <c r="K163" s="4"/>
      <c r="L163" s="11"/>
      <c r="M163" s="11"/>
      <c r="N163" s="5"/>
      <c r="O163" s="5"/>
      <c r="P163" s="2"/>
      <c r="Q163" s="7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2.75" customHeight="1" x14ac:dyDescent="0.2">
      <c r="A164" s="10"/>
      <c r="B164" s="1"/>
      <c r="C164" s="1"/>
      <c r="D164" s="1"/>
      <c r="E164" s="1"/>
      <c r="F164" s="1"/>
      <c r="G164" s="1"/>
      <c r="H164" s="10"/>
      <c r="I164" s="10"/>
      <c r="J164" s="10"/>
      <c r="K164" s="4"/>
      <c r="L164" s="11"/>
      <c r="M164" s="11"/>
      <c r="N164" s="5"/>
      <c r="O164" s="5"/>
      <c r="P164" s="2"/>
      <c r="Q164" s="7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2.75" customHeight="1" x14ac:dyDescent="0.2">
      <c r="A165" s="10"/>
      <c r="B165" s="1"/>
      <c r="C165" s="1"/>
      <c r="D165" s="1"/>
      <c r="E165" s="1"/>
      <c r="F165" s="1"/>
      <c r="G165" s="1"/>
      <c r="H165" s="10"/>
      <c r="I165" s="10"/>
      <c r="J165" s="10"/>
      <c r="K165" s="4"/>
      <c r="L165" s="11"/>
      <c r="M165" s="11"/>
      <c r="N165" s="5"/>
      <c r="O165" s="5"/>
      <c r="P165" s="2"/>
      <c r="Q165" s="7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2.75" customHeight="1" x14ac:dyDescent="0.2">
      <c r="A166" s="10"/>
      <c r="B166" s="1"/>
      <c r="C166" s="1"/>
      <c r="D166" s="1"/>
      <c r="E166" s="1"/>
      <c r="F166" s="1"/>
      <c r="G166" s="1"/>
      <c r="H166" s="10"/>
      <c r="I166" s="10"/>
      <c r="J166" s="10"/>
      <c r="K166" s="4"/>
      <c r="L166" s="11"/>
      <c r="M166" s="11"/>
      <c r="N166" s="5"/>
      <c r="O166" s="5"/>
      <c r="P166" s="2"/>
      <c r="Q166" s="7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2.75" customHeight="1" x14ac:dyDescent="0.2">
      <c r="A167" s="10"/>
      <c r="B167" s="1"/>
      <c r="C167" s="1"/>
      <c r="D167" s="1"/>
      <c r="E167" s="1"/>
      <c r="F167" s="1"/>
      <c r="G167" s="1"/>
      <c r="H167" s="10"/>
      <c r="I167" s="10"/>
      <c r="J167" s="10"/>
      <c r="K167" s="4"/>
      <c r="L167" s="11"/>
      <c r="M167" s="11"/>
      <c r="N167" s="5"/>
      <c r="O167" s="5"/>
      <c r="P167" s="2"/>
      <c r="Q167" s="7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2.75" customHeight="1" x14ac:dyDescent="0.2">
      <c r="A168" s="10"/>
      <c r="B168" s="1"/>
      <c r="C168" s="1"/>
      <c r="D168" s="1"/>
      <c r="E168" s="1"/>
      <c r="F168" s="1"/>
      <c r="G168" s="1"/>
      <c r="H168" s="10"/>
      <c r="I168" s="10"/>
      <c r="J168" s="10"/>
      <c r="K168" s="4"/>
      <c r="L168" s="11"/>
      <c r="M168" s="11"/>
      <c r="N168" s="5"/>
      <c r="O168" s="5"/>
      <c r="P168" s="2"/>
      <c r="Q168" s="7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2.75" customHeight="1" x14ac:dyDescent="0.2">
      <c r="A169" s="10"/>
      <c r="B169" s="1"/>
      <c r="C169" s="1"/>
      <c r="D169" s="1"/>
      <c r="E169" s="1"/>
      <c r="F169" s="1"/>
      <c r="G169" s="1"/>
      <c r="H169" s="10"/>
      <c r="I169" s="10"/>
      <c r="J169" s="10"/>
      <c r="K169" s="4"/>
      <c r="L169" s="11"/>
      <c r="M169" s="11"/>
      <c r="N169" s="5"/>
      <c r="O169" s="5"/>
      <c r="P169" s="2"/>
      <c r="Q169" s="7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2.75" customHeight="1" x14ac:dyDescent="0.2">
      <c r="A170" s="10"/>
      <c r="B170" s="1"/>
      <c r="C170" s="1"/>
      <c r="D170" s="1"/>
      <c r="E170" s="1"/>
      <c r="F170" s="1"/>
      <c r="G170" s="1"/>
      <c r="H170" s="10"/>
      <c r="I170" s="10"/>
      <c r="J170" s="10"/>
      <c r="K170" s="4"/>
      <c r="L170" s="11"/>
      <c r="M170" s="11"/>
      <c r="N170" s="5"/>
      <c r="O170" s="5"/>
      <c r="P170" s="2"/>
      <c r="Q170" s="7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2.75" customHeight="1" x14ac:dyDescent="0.2">
      <c r="A171" s="10"/>
      <c r="B171" s="1"/>
      <c r="C171" s="1"/>
      <c r="D171" s="1"/>
      <c r="E171" s="1"/>
      <c r="F171" s="1"/>
      <c r="G171" s="1"/>
      <c r="H171" s="10"/>
      <c r="I171" s="10"/>
      <c r="J171" s="10"/>
      <c r="K171" s="4"/>
      <c r="L171" s="11"/>
      <c r="M171" s="11"/>
      <c r="N171" s="5"/>
      <c r="O171" s="5"/>
      <c r="P171" s="2"/>
      <c r="Q171" s="7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2.75" customHeight="1" x14ac:dyDescent="0.2">
      <c r="A172" s="10"/>
      <c r="B172" s="1"/>
      <c r="C172" s="1"/>
      <c r="D172" s="1"/>
      <c r="E172" s="1"/>
      <c r="F172" s="1"/>
      <c r="G172" s="1"/>
      <c r="H172" s="10"/>
      <c r="I172" s="10"/>
      <c r="J172" s="10"/>
      <c r="K172" s="4"/>
      <c r="L172" s="11"/>
      <c r="M172" s="11"/>
      <c r="N172" s="5"/>
      <c r="O172" s="5"/>
      <c r="P172" s="2"/>
      <c r="Q172" s="7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2.75" customHeight="1" x14ac:dyDescent="0.2">
      <c r="A173" s="10"/>
      <c r="B173" s="1"/>
      <c r="C173" s="1"/>
      <c r="D173" s="1"/>
      <c r="E173" s="1"/>
      <c r="F173" s="1"/>
      <c r="G173" s="1"/>
      <c r="H173" s="10"/>
      <c r="I173" s="10"/>
      <c r="J173" s="10"/>
      <c r="K173" s="4"/>
      <c r="L173" s="11"/>
      <c r="M173" s="11"/>
      <c r="N173" s="5"/>
      <c r="O173" s="5"/>
      <c r="P173" s="2"/>
      <c r="Q173" s="7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2.75" customHeight="1" x14ac:dyDescent="0.2">
      <c r="A174" s="10"/>
      <c r="B174" s="1"/>
      <c r="C174" s="1"/>
      <c r="D174" s="1"/>
      <c r="E174" s="1"/>
      <c r="F174" s="1"/>
      <c r="G174" s="1"/>
      <c r="H174" s="10"/>
      <c r="I174" s="10"/>
      <c r="J174" s="10"/>
      <c r="K174" s="4"/>
      <c r="L174" s="11"/>
      <c r="M174" s="11"/>
      <c r="N174" s="5"/>
      <c r="O174" s="5"/>
      <c r="P174" s="2"/>
      <c r="Q174" s="7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2.75" customHeight="1" x14ac:dyDescent="0.2">
      <c r="A175" s="10"/>
      <c r="B175" s="1"/>
      <c r="C175" s="1"/>
      <c r="D175" s="1"/>
      <c r="E175" s="1"/>
      <c r="F175" s="1"/>
      <c r="G175" s="1"/>
      <c r="H175" s="10"/>
      <c r="I175" s="10"/>
      <c r="J175" s="10"/>
      <c r="K175" s="4"/>
      <c r="L175" s="11"/>
      <c r="M175" s="11"/>
      <c r="N175" s="5"/>
      <c r="O175" s="5"/>
      <c r="P175" s="2"/>
      <c r="Q175" s="7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2.75" customHeight="1" x14ac:dyDescent="0.2">
      <c r="A176" s="10"/>
      <c r="B176" s="1"/>
      <c r="C176" s="1"/>
      <c r="D176" s="1"/>
      <c r="E176" s="1"/>
      <c r="F176" s="1"/>
      <c r="G176" s="1"/>
      <c r="H176" s="10"/>
      <c r="I176" s="10"/>
      <c r="J176" s="10"/>
      <c r="K176" s="4"/>
      <c r="L176" s="11"/>
      <c r="M176" s="11"/>
      <c r="N176" s="5"/>
      <c r="O176" s="5"/>
      <c r="P176" s="2"/>
      <c r="Q176" s="7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2.75" customHeight="1" x14ac:dyDescent="0.2">
      <c r="A177" s="10"/>
      <c r="B177" s="1"/>
      <c r="C177" s="1"/>
      <c r="D177" s="1"/>
      <c r="E177" s="1"/>
      <c r="F177" s="1"/>
      <c r="G177" s="1"/>
      <c r="H177" s="10"/>
      <c r="I177" s="10"/>
      <c r="J177" s="10"/>
      <c r="K177" s="4"/>
      <c r="L177" s="11"/>
      <c r="M177" s="11"/>
      <c r="N177" s="5"/>
      <c r="O177" s="5"/>
      <c r="P177" s="2"/>
      <c r="Q177" s="7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2.75" customHeight="1" x14ac:dyDescent="0.2">
      <c r="A178" s="10"/>
      <c r="B178" s="1"/>
      <c r="C178" s="1"/>
      <c r="D178" s="1"/>
      <c r="E178" s="1"/>
      <c r="F178" s="1"/>
      <c r="G178" s="1"/>
      <c r="H178" s="10"/>
      <c r="I178" s="10"/>
      <c r="J178" s="10"/>
      <c r="K178" s="4"/>
      <c r="L178" s="11"/>
      <c r="M178" s="11"/>
      <c r="N178" s="5"/>
      <c r="O178" s="5"/>
      <c r="P178" s="2"/>
      <c r="Q178" s="7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2.75" customHeight="1" x14ac:dyDescent="0.2">
      <c r="A179" s="10"/>
      <c r="B179" s="1"/>
      <c r="C179" s="1"/>
      <c r="D179" s="1"/>
      <c r="E179" s="1"/>
      <c r="F179" s="1"/>
      <c r="G179" s="1"/>
      <c r="H179" s="10"/>
      <c r="I179" s="10"/>
      <c r="J179" s="10"/>
      <c r="K179" s="4"/>
      <c r="L179" s="11"/>
      <c r="M179" s="11"/>
      <c r="N179" s="5"/>
      <c r="O179" s="5"/>
      <c r="P179" s="2"/>
      <c r="Q179" s="7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2.75" customHeight="1" x14ac:dyDescent="0.2">
      <c r="A180" s="10"/>
      <c r="B180" s="1"/>
      <c r="C180" s="1"/>
      <c r="D180" s="1"/>
      <c r="E180" s="1"/>
      <c r="F180" s="1"/>
      <c r="G180" s="1"/>
      <c r="H180" s="10"/>
      <c r="I180" s="10"/>
      <c r="J180" s="10"/>
      <c r="K180" s="4"/>
      <c r="L180" s="11"/>
      <c r="M180" s="11"/>
      <c r="N180" s="5"/>
      <c r="O180" s="5"/>
      <c r="P180" s="2"/>
      <c r="Q180" s="7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2.75" customHeight="1" x14ac:dyDescent="0.2">
      <c r="A181" s="10"/>
      <c r="B181" s="1"/>
      <c r="C181" s="1"/>
      <c r="D181" s="1"/>
      <c r="E181" s="1"/>
      <c r="F181" s="1"/>
      <c r="G181" s="1"/>
      <c r="H181" s="10"/>
      <c r="I181" s="10"/>
      <c r="J181" s="10"/>
      <c r="K181" s="4"/>
      <c r="L181" s="11"/>
      <c r="M181" s="11"/>
      <c r="N181" s="5"/>
      <c r="O181" s="5"/>
      <c r="P181" s="2"/>
      <c r="Q181" s="7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2.75" customHeight="1" x14ac:dyDescent="0.2">
      <c r="A182" s="10"/>
      <c r="B182" s="1"/>
      <c r="C182" s="1"/>
      <c r="D182" s="1"/>
      <c r="E182" s="1"/>
      <c r="F182" s="1"/>
      <c r="G182" s="1"/>
      <c r="H182" s="10"/>
      <c r="I182" s="10"/>
      <c r="J182" s="10"/>
      <c r="K182" s="4"/>
      <c r="L182" s="11"/>
      <c r="M182" s="11"/>
      <c r="N182" s="5"/>
      <c r="O182" s="5"/>
      <c r="P182" s="2"/>
      <c r="Q182" s="7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2.75" customHeight="1" x14ac:dyDescent="0.2">
      <c r="A183" s="10"/>
      <c r="B183" s="1"/>
      <c r="C183" s="1"/>
      <c r="D183" s="1"/>
      <c r="E183" s="1"/>
      <c r="F183" s="1"/>
      <c r="G183" s="1"/>
      <c r="H183" s="10"/>
      <c r="I183" s="10"/>
      <c r="J183" s="10"/>
      <c r="K183" s="4"/>
      <c r="L183" s="11"/>
      <c r="M183" s="11"/>
      <c r="N183" s="5"/>
      <c r="O183" s="5"/>
      <c r="P183" s="2"/>
      <c r="Q183" s="7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2.75" customHeight="1" x14ac:dyDescent="0.2">
      <c r="A184" s="10"/>
      <c r="B184" s="1"/>
      <c r="C184" s="1"/>
      <c r="D184" s="1"/>
      <c r="E184" s="1"/>
      <c r="F184" s="1"/>
      <c r="G184" s="1"/>
      <c r="H184" s="10"/>
      <c r="I184" s="10"/>
      <c r="J184" s="10"/>
      <c r="K184" s="4"/>
      <c r="L184" s="11"/>
      <c r="M184" s="11"/>
      <c r="N184" s="5"/>
      <c r="O184" s="5"/>
      <c r="P184" s="2"/>
      <c r="Q184" s="7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2.75" customHeight="1" x14ac:dyDescent="0.2">
      <c r="A185" s="10"/>
      <c r="B185" s="1"/>
      <c r="C185" s="1"/>
      <c r="D185" s="1"/>
      <c r="E185" s="1"/>
      <c r="F185" s="1"/>
      <c r="G185" s="1"/>
      <c r="H185" s="10"/>
      <c r="I185" s="10"/>
      <c r="J185" s="10"/>
      <c r="K185" s="4"/>
      <c r="L185" s="11"/>
      <c r="M185" s="11"/>
      <c r="N185" s="5"/>
      <c r="O185" s="5"/>
      <c r="P185" s="2"/>
      <c r="Q185" s="7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2.75" customHeight="1" x14ac:dyDescent="0.2">
      <c r="A186" s="10"/>
      <c r="B186" s="1"/>
      <c r="C186" s="1"/>
      <c r="D186" s="1"/>
      <c r="E186" s="1"/>
      <c r="F186" s="1"/>
      <c r="G186" s="1"/>
      <c r="H186" s="10"/>
      <c r="I186" s="10"/>
      <c r="J186" s="10"/>
      <c r="K186" s="4"/>
      <c r="L186" s="11"/>
      <c r="M186" s="11"/>
      <c r="N186" s="5"/>
      <c r="O186" s="5"/>
      <c r="P186" s="2"/>
      <c r="Q186" s="7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2.75" customHeight="1" x14ac:dyDescent="0.2">
      <c r="A187" s="10"/>
      <c r="B187" s="1"/>
      <c r="C187" s="1"/>
      <c r="D187" s="1"/>
      <c r="E187" s="1"/>
      <c r="F187" s="1"/>
      <c r="G187" s="1"/>
      <c r="H187" s="10"/>
      <c r="I187" s="10"/>
      <c r="J187" s="10"/>
      <c r="K187" s="4"/>
      <c r="L187" s="11"/>
      <c r="M187" s="11"/>
      <c r="N187" s="5"/>
      <c r="O187" s="5"/>
      <c r="P187" s="2"/>
      <c r="Q187" s="7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2.75" customHeight="1" x14ac:dyDescent="0.2">
      <c r="A188" s="10"/>
      <c r="B188" s="1"/>
      <c r="C188" s="1"/>
      <c r="D188" s="1"/>
      <c r="E188" s="1"/>
      <c r="F188" s="1"/>
      <c r="G188" s="1"/>
      <c r="H188" s="10"/>
      <c r="I188" s="10"/>
      <c r="J188" s="10"/>
      <c r="K188" s="4"/>
      <c r="L188" s="11"/>
      <c r="M188" s="11"/>
      <c r="N188" s="5"/>
      <c r="O188" s="5"/>
      <c r="P188" s="2"/>
      <c r="Q188" s="7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2.75" customHeight="1" x14ac:dyDescent="0.2">
      <c r="A189" s="10"/>
      <c r="B189" s="1"/>
      <c r="C189" s="1"/>
      <c r="D189" s="1"/>
      <c r="E189" s="1"/>
      <c r="F189" s="1"/>
      <c r="G189" s="1"/>
      <c r="H189" s="10"/>
      <c r="I189" s="10"/>
      <c r="J189" s="10"/>
      <c r="K189" s="4"/>
      <c r="L189" s="11"/>
      <c r="M189" s="11"/>
      <c r="N189" s="5"/>
      <c r="O189" s="5"/>
      <c r="P189" s="2"/>
      <c r="Q189" s="7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2.75" customHeight="1" x14ac:dyDescent="0.2">
      <c r="A190" s="10"/>
      <c r="B190" s="1"/>
      <c r="C190" s="1"/>
      <c r="D190" s="1"/>
      <c r="E190" s="1"/>
      <c r="F190" s="1"/>
      <c r="G190" s="1"/>
      <c r="H190" s="10"/>
      <c r="I190" s="10"/>
      <c r="J190" s="10"/>
      <c r="K190" s="4"/>
      <c r="L190" s="11"/>
      <c r="M190" s="11"/>
      <c r="N190" s="5"/>
      <c r="O190" s="5"/>
      <c r="P190" s="2"/>
      <c r="Q190" s="7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2.75" customHeight="1" x14ac:dyDescent="0.2">
      <c r="A191" s="10"/>
      <c r="B191" s="1"/>
      <c r="C191" s="1"/>
      <c r="D191" s="1"/>
      <c r="E191" s="1"/>
      <c r="F191" s="1"/>
      <c r="G191" s="1"/>
      <c r="H191" s="10"/>
      <c r="I191" s="10"/>
      <c r="J191" s="10"/>
      <c r="K191" s="4"/>
      <c r="L191" s="11"/>
      <c r="M191" s="11"/>
      <c r="N191" s="5"/>
      <c r="O191" s="5"/>
      <c r="P191" s="2"/>
      <c r="Q191" s="7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2.75" customHeight="1" x14ac:dyDescent="0.2">
      <c r="A192" s="10"/>
      <c r="B192" s="1"/>
      <c r="C192" s="1"/>
      <c r="D192" s="1"/>
      <c r="E192" s="1"/>
      <c r="F192" s="1"/>
      <c r="G192" s="1"/>
      <c r="H192" s="10"/>
      <c r="I192" s="10"/>
      <c r="J192" s="10"/>
      <c r="K192" s="4"/>
      <c r="L192" s="11"/>
      <c r="M192" s="11"/>
      <c r="N192" s="5"/>
      <c r="O192" s="5"/>
      <c r="P192" s="2"/>
      <c r="Q192" s="7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2.75" customHeight="1" x14ac:dyDescent="0.2">
      <c r="A193" s="10"/>
      <c r="B193" s="1"/>
      <c r="C193" s="1"/>
      <c r="D193" s="1"/>
      <c r="E193" s="1"/>
      <c r="F193" s="1"/>
      <c r="G193" s="1"/>
      <c r="H193" s="10"/>
      <c r="I193" s="10"/>
      <c r="J193" s="10"/>
      <c r="K193" s="4"/>
      <c r="L193" s="11"/>
      <c r="M193" s="11"/>
      <c r="N193" s="5"/>
      <c r="O193" s="5"/>
      <c r="P193" s="2"/>
      <c r="Q193" s="7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2.75" customHeight="1" x14ac:dyDescent="0.2">
      <c r="A194" s="10"/>
      <c r="B194" s="1"/>
      <c r="C194" s="1"/>
      <c r="D194" s="1"/>
      <c r="E194" s="1"/>
      <c r="F194" s="1"/>
      <c r="G194" s="1"/>
      <c r="H194" s="10"/>
      <c r="I194" s="10"/>
      <c r="J194" s="10"/>
      <c r="K194" s="4"/>
      <c r="L194" s="11"/>
      <c r="M194" s="11"/>
      <c r="N194" s="5"/>
      <c r="O194" s="5"/>
      <c r="P194" s="2"/>
      <c r="Q194" s="7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2.75" customHeight="1" x14ac:dyDescent="0.2">
      <c r="A195" s="10"/>
      <c r="B195" s="1"/>
      <c r="C195" s="1"/>
      <c r="D195" s="1"/>
      <c r="E195" s="1"/>
      <c r="F195" s="1"/>
      <c r="G195" s="1"/>
      <c r="H195" s="10"/>
      <c r="I195" s="10"/>
      <c r="J195" s="10"/>
      <c r="K195" s="4"/>
      <c r="L195" s="11"/>
      <c r="M195" s="11"/>
      <c r="N195" s="5"/>
      <c r="O195" s="5"/>
      <c r="P195" s="2"/>
      <c r="Q195" s="7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2.75" customHeight="1" x14ac:dyDescent="0.2">
      <c r="A196" s="10"/>
      <c r="B196" s="1"/>
      <c r="C196" s="1"/>
      <c r="D196" s="1"/>
      <c r="E196" s="1"/>
      <c r="F196" s="1"/>
      <c r="G196" s="1"/>
      <c r="H196" s="10"/>
      <c r="I196" s="10"/>
      <c r="J196" s="10"/>
      <c r="K196" s="4"/>
      <c r="L196" s="11"/>
      <c r="M196" s="11"/>
      <c r="N196" s="5"/>
      <c r="O196" s="5"/>
      <c r="P196" s="2"/>
      <c r="Q196" s="7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2.75" customHeight="1" x14ac:dyDescent="0.2">
      <c r="A197" s="10"/>
      <c r="B197" s="1"/>
      <c r="C197" s="1"/>
      <c r="D197" s="1"/>
      <c r="E197" s="1"/>
      <c r="F197" s="1"/>
      <c r="G197" s="1"/>
      <c r="H197" s="10"/>
      <c r="I197" s="10"/>
      <c r="J197" s="10"/>
      <c r="K197" s="4"/>
      <c r="L197" s="11"/>
      <c r="M197" s="11"/>
      <c r="N197" s="5"/>
      <c r="O197" s="5"/>
      <c r="P197" s="2"/>
      <c r="Q197" s="7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2.75" customHeight="1" x14ac:dyDescent="0.2">
      <c r="A198" s="10"/>
      <c r="B198" s="1"/>
      <c r="C198" s="1"/>
      <c r="D198" s="1"/>
      <c r="E198" s="1"/>
      <c r="F198" s="1"/>
      <c r="G198" s="1"/>
      <c r="H198" s="10"/>
      <c r="I198" s="10"/>
      <c r="J198" s="10"/>
      <c r="K198" s="4"/>
      <c r="L198" s="11"/>
      <c r="M198" s="11"/>
      <c r="N198" s="5"/>
      <c r="O198" s="5"/>
      <c r="P198" s="2"/>
      <c r="Q198" s="7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2.75" customHeight="1" x14ac:dyDescent="0.2">
      <c r="A199" s="10"/>
      <c r="B199" s="1"/>
      <c r="C199" s="1"/>
      <c r="D199" s="1"/>
      <c r="E199" s="1"/>
      <c r="F199" s="1"/>
      <c r="G199" s="1"/>
      <c r="H199" s="10"/>
      <c r="I199" s="10"/>
      <c r="J199" s="10"/>
      <c r="K199" s="4"/>
      <c r="L199" s="11"/>
      <c r="M199" s="11"/>
      <c r="N199" s="5"/>
      <c r="O199" s="5"/>
      <c r="P199" s="2"/>
      <c r="Q199" s="7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2.75" customHeight="1" x14ac:dyDescent="0.2">
      <c r="A200" s="10"/>
      <c r="B200" s="1"/>
      <c r="C200" s="1"/>
      <c r="D200" s="1"/>
      <c r="E200" s="1"/>
      <c r="F200" s="1"/>
      <c r="G200" s="1"/>
      <c r="H200" s="10"/>
      <c r="I200" s="10"/>
      <c r="J200" s="10"/>
      <c r="K200" s="4"/>
      <c r="L200" s="11"/>
      <c r="M200" s="11"/>
      <c r="N200" s="5"/>
      <c r="O200" s="5"/>
      <c r="P200" s="2"/>
      <c r="Q200" s="7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2.75" customHeight="1" x14ac:dyDescent="0.2">
      <c r="A201" s="10"/>
      <c r="B201" s="1"/>
      <c r="C201" s="1"/>
      <c r="D201" s="1"/>
      <c r="E201" s="1"/>
      <c r="F201" s="1"/>
      <c r="G201" s="1"/>
      <c r="H201" s="10"/>
      <c r="I201" s="10"/>
      <c r="J201" s="10"/>
      <c r="K201" s="4"/>
      <c r="L201" s="11"/>
      <c r="M201" s="11"/>
      <c r="N201" s="5"/>
      <c r="O201" s="5"/>
      <c r="P201" s="2"/>
      <c r="Q201" s="7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2.75" customHeight="1" x14ac:dyDescent="0.2">
      <c r="A202" s="10"/>
      <c r="B202" s="1"/>
      <c r="C202" s="1"/>
      <c r="D202" s="1"/>
      <c r="E202" s="1"/>
      <c r="F202" s="1"/>
      <c r="G202" s="1"/>
      <c r="H202" s="10"/>
      <c r="I202" s="10"/>
      <c r="J202" s="10"/>
      <c r="K202" s="4"/>
      <c r="L202" s="11"/>
      <c r="M202" s="11"/>
      <c r="N202" s="5"/>
      <c r="O202" s="5"/>
      <c r="P202" s="2"/>
      <c r="Q202" s="7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2.75" customHeight="1" x14ac:dyDescent="0.2">
      <c r="A203" s="10"/>
      <c r="B203" s="1"/>
      <c r="C203" s="1"/>
      <c r="D203" s="1"/>
      <c r="E203" s="1"/>
      <c r="F203" s="1"/>
      <c r="G203" s="1"/>
      <c r="H203" s="10"/>
      <c r="I203" s="10"/>
      <c r="J203" s="10"/>
      <c r="K203" s="4"/>
      <c r="L203" s="11"/>
      <c r="M203" s="11"/>
      <c r="N203" s="5"/>
      <c r="O203" s="5"/>
      <c r="P203" s="2"/>
      <c r="Q203" s="7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2.75" customHeight="1" x14ac:dyDescent="0.2">
      <c r="A204" s="10"/>
      <c r="B204" s="1"/>
      <c r="C204" s="1"/>
      <c r="D204" s="1"/>
      <c r="E204" s="1"/>
      <c r="F204" s="1"/>
      <c r="G204" s="1"/>
      <c r="H204" s="10"/>
      <c r="I204" s="10"/>
      <c r="J204" s="10"/>
      <c r="K204" s="4"/>
      <c r="L204" s="11"/>
      <c r="M204" s="11"/>
      <c r="N204" s="5"/>
      <c r="O204" s="5"/>
      <c r="P204" s="2"/>
      <c r="Q204" s="7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2.75" customHeight="1" x14ac:dyDescent="0.2">
      <c r="A205" s="10"/>
      <c r="B205" s="1"/>
      <c r="C205" s="1"/>
      <c r="D205" s="1"/>
      <c r="E205" s="1"/>
      <c r="F205" s="1"/>
      <c r="G205" s="1"/>
      <c r="H205" s="10"/>
      <c r="I205" s="10"/>
      <c r="J205" s="10"/>
      <c r="K205" s="4"/>
      <c r="L205" s="11"/>
      <c r="M205" s="11"/>
      <c r="N205" s="5"/>
      <c r="O205" s="5"/>
      <c r="P205" s="2"/>
      <c r="Q205" s="7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2.75" customHeight="1" x14ac:dyDescent="0.2">
      <c r="A206" s="10"/>
      <c r="B206" s="1"/>
      <c r="C206" s="1"/>
      <c r="D206" s="1"/>
      <c r="E206" s="1"/>
      <c r="F206" s="1"/>
      <c r="G206" s="1"/>
      <c r="H206" s="10"/>
      <c r="I206" s="10"/>
      <c r="J206" s="10"/>
      <c r="K206" s="4"/>
      <c r="L206" s="11"/>
      <c r="M206" s="11"/>
      <c r="N206" s="5"/>
      <c r="O206" s="5"/>
      <c r="P206" s="2"/>
      <c r="Q206" s="7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2.75" customHeight="1" x14ac:dyDescent="0.2">
      <c r="A207" s="10"/>
      <c r="B207" s="1"/>
      <c r="C207" s="1"/>
      <c r="D207" s="1"/>
      <c r="E207" s="1"/>
      <c r="F207" s="1"/>
      <c r="G207" s="1"/>
      <c r="H207" s="10"/>
      <c r="I207" s="10"/>
      <c r="J207" s="10"/>
      <c r="K207" s="4"/>
      <c r="L207" s="11"/>
      <c r="M207" s="11"/>
      <c r="N207" s="5"/>
      <c r="O207" s="5"/>
      <c r="P207" s="2"/>
      <c r="Q207" s="7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2.75" customHeight="1" x14ac:dyDescent="0.2">
      <c r="A208" s="10"/>
      <c r="B208" s="1"/>
      <c r="C208" s="1"/>
      <c r="D208" s="1"/>
      <c r="E208" s="1"/>
      <c r="F208" s="1"/>
      <c r="G208" s="1"/>
      <c r="H208" s="10"/>
      <c r="I208" s="10"/>
      <c r="J208" s="10"/>
      <c r="K208" s="4"/>
      <c r="L208" s="11"/>
      <c r="M208" s="11"/>
      <c r="N208" s="5"/>
      <c r="O208" s="5"/>
      <c r="P208" s="2"/>
      <c r="Q208" s="7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2.75" customHeight="1" x14ac:dyDescent="0.2">
      <c r="A209" s="10"/>
      <c r="B209" s="1"/>
      <c r="C209" s="1"/>
      <c r="D209" s="1"/>
      <c r="E209" s="1"/>
      <c r="F209" s="1"/>
      <c r="G209" s="1"/>
      <c r="H209" s="10"/>
      <c r="I209" s="10"/>
      <c r="J209" s="10"/>
      <c r="K209" s="4"/>
      <c r="L209" s="11"/>
      <c r="M209" s="11"/>
      <c r="N209" s="5"/>
      <c r="O209" s="5"/>
      <c r="P209" s="2"/>
      <c r="Q209" s="7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2.75" customHeight="1" x14ac:dyDescent="0.2">
      <c r="A210" s="10"/>
      <c r="B210" s="1"/>
      <c r="C210" s="1"/>
      <c r="D210" s="1"/>
      <c r="E210" s="1"/>
      <c r="F210" s="1"/>
      <c r="G210" s="1"/>
      <c r="H210" s="10"/>
      <c r="I210" s="10"/>
      <c r="J210" s="10"/>
      <c r="K210" s="4"/>
      <c r="L210" s="11"/>
      <c r="M210" s="11"/>
      <c r="N210" s="5"/>
      <c r="O210" s="5"/>
      <c r="P210" s="2"/>
      <c r="Q210" s="7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2.75" customHeight="1" x14ac:dyDescent="0.2">
      <c r="A211" s="10"/>
      <c r="B211" s="1"/>
      <c r="C211" s="1"/>
      <c r="D211" s="1"/>
      <c r="E211" s="1"/>
      <c r="F211" s="1"/>
      <c r="G211" s="1"/>
      <c r="H211" s="10"/>
      <c r="I211" s="10"/>
      <c r="J211" s="10"/>
      <c r="K211" s="4"/>
      <c r="L211" s="11"/>
      <c r="M211" s="11"/>
      <c r="N211" s="5"/>
      <c r="O211" s="5"/>
      <c r="P211" s="2"/>
      <c r="Q211" s="7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2.75" customHeight="1" x14ac:dyDescent="0.2">
      <c r="A212" s="10"/>
      <c r="B212" s="1"/>
      <c r="C212" s="1"/>
      <c r="D212" s="1"/>
      <c r="E212" s="1"/>
      <c r="F212" s="1"/>
      <c r="G212" s="1"/>
      <c r="H212" s="10"/>
      <c r="I212" s="10"/>
      <c r="J212" s="10"/>
      <c r="K212" s="4"/>
      <c r="L212" s="11"/>
      <c r="M212" s="11"/>
      <c r="N212" s="5"/>
      <c r="O212" s="5"/>
      <c r="P212" s="2"/>
      <c r="Q212" s="7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2.75" customHeight="1" x14ac:dyDescent="0.2">
      <c r="A213" s="10"/>
      <c r="B213" s="1"/>
      <c r="C213" s="1"/>
      <c r="D213" s="1"/>
      <c r="E213" s="1"/>
      <c r="F213" s="1"/>
      <c r="G213" s="1"/>
      <c r="H213" s="10"/>
      <c r="I213" s="10"/>
      <c r="J213" s="10"/>
      <c r="K213" s="4"/>
      <c r="L213" s="11"/>
      <c r="M213" s="11"/>
      <c r="N213" s="5"/>
      <c r="O213" s="5"/>
      <c r="P213" s="2"/>
      <c r="Q213" s="7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2.75" customHeight="1" x14ac:dyDescent="0.2">
      <c r="A214" s="10"/>
      <c r="B214" s="1"/>
      <c r="C214" s="1"/>
      <c r="D214" s="1"/>
      <c r="E214" s="1"/>
      <c r="F214" s="1"/>
      <c r="G214" s="1"/>
      <c r="H214" s="10"/>
      <c r="I214" s="10"/>
      <c r="J214" s="10"/>
      <c r="K214" s="4"/>
      <c r="L214" s="11"/>
      <c r="M214" s="11"/>
      <c r="N214" s="5"/>
      <c r="O214" s="5"/>
      <c r="P214" s="2"/>
      <c r="Q214" s="7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2.75" customHeight="1" x14ac:dyDescent="0.2">
      <c r="A215" s="10"/>
      <c r="B215" s="1"/>
      <c r="C215" s="1"/>
      <c r="D215" s="1"/>
      <c r="E215" s="1"/>
      <c r="F215" s="1"/>
      <c r="G215" s="1"/>
      <c r="H215" s="10"/>
      <c r="I215" s="10"/>
      <c r="J215" s="10"/>
      <c r="K215" s="4"/>
      <c r="L215" s="11"/>
      <c r="M215" s="11"/>
      <c r="N215" s="5"/>
      <c r="O215" s="5"/>
      <c r="P215" s="2"/>
      <c r="Q215" s="7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2.75" customHeight="1" x14ac:dyDescent="0.2">
      <c r="A216" s="10"/>
      <c r="B216" s="1"/>
      <c r="C216" s="1"/>
      <c r="D216" s="1"/>
      <c r="E216" s="1"/>
      <c r="F216" s="1"/>
      <c r="G216" s="1"/>
      <c r="H216" s="10"/>
      <c r="I216" s="10"/>
      <c r="J216" s="10"/>
      <c r="K216" s="4"/>
      <c r="L216" s="11"/>
      <c r="M216" s="11"/>
      <c r="N216" s="5"/>
      <c r="O216" s="5"/>
      <c r="P216" s="2"/>
      <c r="Q216" s="7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2.75" customHeight="1" x14ac:dyDescent="0.2">
      <c r="A217" s="10"/>
      <c r="B217" s="1"/>
      <c r="C217" s="1"/>
      <c r="D217" s="1"/>
      <c r="E217" s="1"/>
      <c r="F217" s="1"/>
      <c r="G217" s="1"/>
      <c r="H217" s="10"/>
      <c r="I217" s="10"/>
      <c r="J217" s="10"/>
      <c r="K217" s="4"/>
      <c r="L217" s="11"/>
      <c r="M217" s="11"/>
      <c r="N217" s="5"/>
      <c r="O217" s="5"/>
      <c r="P217" s="2"/>
      <c r="Q217" s="7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2.75" customHeight="1" x14ac:dyDescent="0.2">
      <c r="A218" s="10"/>
      <c r="B218" s="1"/>
      <c r="C218" s="1"/>
      <c r="D218" s="1"/>
      <c r="E218" s="1"/>
      <c r="F218" s="1"/>
      <c r="G218" s="1"/>
      <c r="H218" s="10"/>
      <c r="I218" s="10"/>
      <c r="J218" s="10"/>
      <c r="K218" s="4"/>
      <c r="L218" s="11"/>
      <c r="M218" s="11"/>
      <c r="N218" s="5"/>
      <c r="O218" s="5"/>
      <c r="P218" s="2"/>
      <c r="Q218" s="7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2.75" customHeight="1" x14ac:dyDescent="0.2">
      <c r="A219" s="10"/>
      <c r="B219" s="1"/>
      <c r="C219" s="1"/>
      <c r="D219" s="1"/>
      <c r="E219" s="1"/>
      <c r="F219" s="1"/>
      <c r="G219" s="1"/>
      <c r="H219" s="10"/>
      <c r="I219" s="10"/>
      <c r="J219" s="10"/>
      <c r="K219" s="4"/>
      <c r="L219" s="11"/>
      <c r="M219" s="11"/>
      <c r="N219" s="5"/>
      <c r="O219" s="5"/>
      <c r="P219" s="2"/>
      <c r="Q219" s="7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2.75" customHeight="1" x14ac:dyDescent="0.2">
      <c r="A220" s="10"/>
      <c r="B220" s="1"/>
      <c r="C220" s="1"/>
      <c r="D220" s="1"/>
      <c r="E220" s="1"/>
      <c r="F220" s="1"/>
      <c r="G220" s="1"/>
      <c r="H220" s="10"/>
      <c r="I220" s="10"/>
      <c r="J220" s="10"/>
      <c r="K220" s="4"/>
      <c r="L220" s="11"/>
      <c r="M220" s="11"/>
      <c r="N220" s="5"/>
      <c r="O220" s="5"/>
      <c r="P220" s="2"/>
      <c r="Q220" s="7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2.75" customHeight="1" x14ac:dyDescent="0.2">
      <c r="A221" s="10"/>
      <c r="B221" s="1"/>
      <c r="C221" s="1"/>
      <c r="D221" s="1"/>
      <c r="E221" s="1"/>
      <c r="F221" s="1"/>
      <c r="G221" s="1"/>
      <c r="H221" s="10"/>
      <c r="I221" s="10"/>
      <c r="J221" s="10"/>
      <c r="K221" s="4"/>
      <c r="L221" s="11"/>
      <c r="M221" s="11"/>
      <c r="N221" s="5"/>
      <c r="O221" s="5"/>
      <c r="P221" s="2"/>
      <c r="Q221" s="7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2.75" customHeight="1" x14ac:dyDescent="0.2">
      <c r="A222" s="10"/>
      <c r="B222" s="1"/>
      <c r="C222" s="1"/>
      <c r="D222" s="1"/>
      <c r="E222" s="1"/>
      <c r="F222" s="1"/>
      <c r="G222" s="1"/>
      <c r="H222" s="10"/>
      <c r="I222" s="10"/>
      <c r="J222" s="10"/>
      <c r="K222" s="4"/>
      <c r="L222" s="11"/>
      <c r="M222" s="11"/>
      <c r="N222" s="5"/>
      <c r="O222" s="5"/>
      <c r="P222" s="2"/>
      <c r="Q222" s="7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2.75" customHeight="1" x14ac:dyDescent="0.2">
      <c r="A223" s="10"/>
      <c r="B223" s="1"/>
      <c r="C223" s="1"/>
      <c r="D223" s="1"/>
      <c r="E223" s="1"/>
      <c r="F223" s="1"/>
      <c r="G223" s="1"/>
      <c r="H223" s="10"/>
      <c r="I223" s="10"/>
      <c r="J223" s="10"/>
      <c r="K223" s="4"/>
      <c r="L223" s="11"/>
      <c r="M223" s="11"/>
      <c r="N223" s="5"/>
      <c r="O223" s="5"/>
      <c r="P223" s="2"/>
      <c r="Q223" s="7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2.75" customHeight="1" x14ac:dyDescent="0.2">
      <c r="A224" s="10"/>
      <c r="B224" s="1"/>
      <c r="C224" s="1"/>
      <c r="D224" s="1"/>
      <c r="E224" s="1"/>
      <c r="F224" s="1"/>
      <c r="G224" s="1"/>
      <c r="H224" s="10"/>
      <c r="I224" s="10"/>
      <c r="J224" s="10"/>
      <c r="K224" s="4"/>
      <c r="L224" s="11"/>
      <c r="M224" s="11"/>
      <c r="N224" s="5"/>
      <c r="O224" s="5"/>
      <c r="P224" s="2"/>
      <c r="Q224" s="7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2.75" customHeight="1" x14ac:dyDescent="0.2">
      <c r="A225" s="10"/>
      <c r="B225" s="1"/>
      <c r="C225" s="1"/>
      <c r="D225" s="1"/>
      <c r="E225" s="1"/>
      <c r="F225" s="1"/>
      <c r="G225" s="1"/>
      <c r="H225" s="10"/>
      <c r="I225" s="10"/>
      <c r="J225" s="10"/>
      <c r="K225" s="4"/>
      <c r="L225" s="11"/>
      <c r="M225" s="11"/>
      <c r="N225" s="5"/>
      <c r="O225" s="5"/>
      <c r="P225" s="2"/>
      <c r="Q225" s="7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2.75" customHeight="1" x14ac:dyDescent="0.2">
      <c r="A226" s="10"/>
      <c r="B226" s="1"/>
      <c r="C226" s="1"/>
      <c r="D226" s="1"/>
      <c r="E226" s="1"/>
      <c r="F226" s="1"/>
      <c r="G226" s="1"/>
      <c r="H226" s="10"/>
      <c r="I226" s="10"/>
      <c r="J226" s="10"/>
      <c r="K226" s="4"/>
      <c r="L226" s="11"/>
      <c r="M226" s="11"/>
      <c r="N226" s="5"/>
      <c r="O226" s="5"/>
      <c r="P226" s="2"/>
      <c r="Q226" s="7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2.75" customHeight="1" x14ac:dyDescent="0.2">
      <c r="A227" s="10"/>
      <c r="B227" s="1"/>
      <c r="C227" s="1"/>
      <c r="D227" s="1"/>
      <c r="E227" s="1"/>
      <c r="F227" s="1"/>
      <c r="G227" s="1"/>
      <c r="H227" s="10"/>
      <c r="I227" s="10"/>
      <c r="J227" s="10"/>
      <c r="K227" s="4"/>
      <c r="L227" s="11"/>
      <c r="M227" s="11"/>
      <c r="N227" s="5"/>
      <c r="O227" s="5"/>
      <c r="P227" s="2"/>
      <c r="Q227" s="7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2.75" customHeight="1" x14ac:dyDescent="0.2">
      <c r="A228" s="10"/>
      <c r="B228" s="1"/>
      <c r="C228" s="1"/>
      <c r="D228" s="1"/>
      <c r="E228" s="1"/>
      <c r="F228" s="1"/>
      <c r="G228" s="1"/>
      <c r="H228" s="10"/>
      <c r="I228" s="10"/>
      <c r="J228" s="10"/>
      <c r="K228" s="4"/>
      <c r="L228" s="11"/>
      <c r="M228" s="11"/>
      <c r="N228" s="5"/>
      <c r="O228" s="5"/>
      <c r="P228" s="2"/>
      <c r="Q228" s="7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2.75" customHeight="1" x14ac:dyDescent="0.2">
      <c r="A229" s="10"/>
      <c r="B229" s="1"/>
      <c r="C229" s="1"/>
      <c r="D229" s="1"/>
      <c r="E229" s="1"/>
      <c r="F229" s="1"/>
      <c r="G229" s="1"/>
      <c r="H229" s="10"/>
      <c r="I229" s="10"/>
      <c r="J229" s="10"/>
      <c r="K229" s="4"/>
      <c r="L229" s="11"/>
      <c r="M229" s="11"/>
      <c r="N229" s="5"/>
      <c r="O229" s="5"/>
      <c r="P229" s="2"/>
      <c r="Q229" s="7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2.75" customHeight="1" x14ac:dyDescent="0.2">
      <c r="A230" s="10"/>
      <c r="B230" s="1"/>
      <c r="C230" s="1"/>
      <c r="D230" s="1"/>
      <c r="E230" s="1"/>
      <c r="F230" s="1"/>
      <c r="G230" s="1"/>
      <c r="H230" s="10"/>
      <c r="I230" s="10"/>
      <c r="J230" s="10"/>
      <c r="K230" s="4"/>
      <c r="L230" s="11"/>
      <c r="M230" s="11"/>
      <c r="N230" s="5"/>
      <c r="O230" s="5"/>
      <c r="P230" s="2"/>
      <c r="Q230" s="7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2.75" customHeight="1" x14ac:dyDescent="0.2">
      <c r="A231" s="10"/>
      <c r="B231" s="1"/>
      <c r="C231" s="1"/>
      <c r="D231" s="1"/>
      <c r="E231" s="1"/>
      <c r="F231" s="1"/>
      <c r="G231" s="1"/>
      <c r="H231" s="10"/>
      <c r="I231" s="10"/>
      <c r="J231" s="10"/>
      <c r="K231" s="4"/>
      <c r="L231" s="11"/>
      <c r="M231" s="11"/>
      <c r="N231" s="5"/>
      <c r="O231" s="5"/>
      <c r="P231" s="2"/>
      <c r="Q231" s="7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2.75" customHeight="1" x14ac:dyDescent="0.2">
      <c r="A232" s="10"/>
      <c r="B232" s="1"/>
      <c r="C232" s="1"/>
      <c r="D232" s="1"/>
      <c r="E232" s="1"/>
      <c r="F232" s="1"/>
      <c r="G232" s="1"/>
      <c r="H232" s="10"/>
      <c r="I232" s="10"/>
      <c r="J232" s="10"/>
      <c r="K232" s="4"/>
      <c r="L232" s="11"/>
      <c r="M232" s="11"/>
      <c r="N232" s="5"/>
      <c r="O232" s="5"/>
      <c r="P232" s="2"/>
      <c r="Q232" s="7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2.75" customHeight="1" x14ac:dyDescent="0.2">
      <c r="A233" s="10"/>
      <c r="B233" s="1"/>
      <c r="C233" s="1"/>
      <c r="D233" s="1"/>
      <c r="E233" s="1"/>
      <c r="F233" s="1"/>
      <c r="G233" s="1"/>
      <c r="H233" s="10"/>
      <c r="I233" s="10"/>
      <c r="J233" s="10"/>
      <c r="K233" s="4"/>
      <c r="L233" s="11"/>
      <c r="M233" s="11"/>
      <c r="N233" s="5"/>
      <c r="O233" s="5"/>
      <c r="P233" s="2"/>
      <c r="Q233" s="7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2.75" customHeight="1" x14ac:dyDescent="0.2">
      <c r="A234" s="10"/>
      <c r="B234" s="1"/>
      <c r="C234" s="1"/>
      <c r="D234" s="1"/>
      <c r="E234" s="1"/>
      <c r="F234" s="1"/>
      <c r="G234" s="1"/>
      <c r="H234" s="10"/>
      <c r="I234" s="10"/>
      <c r="J234" s="10"/>
      <c r="K234" s="4"/>
      <c r="L234" s="11"/>
      <c r="M234" s="11"/>
      <c r="N234" s="5"/>
      <c r="O234" s="5"/>
      <c r="P234" s="2"/>
      <c r="Q234" s="7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2.75" customHeight="1" x14ac:dyDescent="0.2">
      <c r="A235" s="10"/>
      <c r="B235" s="1"/>
      <c r="C235" s="1"/>
      <c r="D235" s="1"/>
      <c r="E235" s="1"/>
      <c r="F235" s="1"/>
      <c r="G235" s="1"/>
      <c r="H235" s="10"/>
      <c r="I235" s="10"/>
      <c r="J235" s="10"/>
      <c r="K235" s="4"/>
      <c r="L235" s="11"/>
      <c r="M235" s="11"/>
      <c r="N235" s="5"/>
      <c r="O235" s="5"/>
      <c r="P235" s="2"/>
      <c r="Q235" s="7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2.75" customHeight="1" x14ac:dyDescent="0.2">
      <c r="A236" s="10"/>
      <c r="B236" s="1"/>
      <c r="C236" s="1"/>
      <c r="D236" s="1"/>
      <c r="E236" s="1"/>
      <c r="F236" s="1"/>
      <c r="G236" s="1"/>
      <c r="H236" s="10"/>
      <c r="I236" s="10"/>
      <c r="J236" s="10"/>
      <c r="K236" s="4"/>
      <c r="L236" s="11"/>
      <c r="M236" s="11"/>
      <c r="N236" s="5"/>
      <c r="O236" s="5"/>
      <c r="P236" s="2"/>
      <c r="Q236" s="7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2.75" customHeight="1" x14ac:dyDescent="0.2">
      <c r="A237" s="10"/>
      <c r="B237" s="1"/>
      <c r="C237" s="1"/>
      <c r="D237" s="1"/>
      <c r="E237" s="1"/>
      <c r="F237" s="1"/>
      <c r="G237" s="1"/>
      <c r="H237" s="10"/>
      <c r="I237" s="10"/>
      <c r="J237" s="10"/>
      <c r="K237" s="4"/>
      <c r="L237" s="11"/>
      <c r="M237" s="11"/>
      <c r="N237" s="5"/>
      <c r="O237" s="5"/>
      <c r="P237" s="2"/>
      <c r="Q237" s="7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2.75" customHeight="1" x14ac:dyDescent="0.2">
      <c r="A238" s="10"/>
      <c r="B238" s="1"/>
      <c r="C238" s="1"/>
      <c r="D238" s="1"/>
      <c r="E238" s="1"/>
      <c r="F238" s="1"/>
      <c r="G238" s="1"/>
      <c r="H238" s="10"/>
      <c r="I238" s="10"/>
      <c r="J238" s="10"/>
      <c r="K238" s="4"/>
      <c r="L238" s="11"/>
      <c r="M238" s="11"/>
      <c r="N238" s="5"/>
      <c r="O238" s="5"/>
      <c r="P238" s="2"/>
      <c r="Q238" s="7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2.75" customHeight="1" x14ac:dyDescent="0.2">
      <c r="A239" s="10"/>
      <c r="B239" s="1"/>
      <c r="C239" s="1"/>
      <c r="D239" s="1"/>
      <c r="E239" s="1"/>
      <c r="F239" s="1"/>
      <c r="G239" s="1"/>
      <c r="H239" s="10"/>
      <c r="I239" s="10"/>
      <c r="J239" s="10"/>
      <c r="K239" s="4"/>
      <c r="L239" s="11"/>
      <c r="M239" s="11"/>
      <c r="N239" s="5"/>
      <c r="O239" s="5"/>
      <c r="P239" s="2"/>
      <c r="Q239" s="7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2.75" customHeight="1" x14ac:dyDescent="0.2">
      <c r="A240" s="10"/>
      <c r="B240" s="1"/>
      <c r="C240" s="1"/>
      <c r="D240" s="1"/>
      <c r="E240" s="1"/>
      <c r="F240" s="1"/>
      <c r="G240" s="1"/>
      <c r="H240" s="10"/>
      <c r="I240" s="10"/>
      <c r="J240" s="10"/>
      <c r="K240" s="4"/>
      <c r="L240" s="11"/>
      <c r="M240" s="11"/>
      <c r="N240" s="5"/>
      <c r="O240" s="5"/>
      <c r="P240" s="2"/>
      <c r="Q240" s="7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2.75" customHeight="1" x14ac:dyDescent="0.2">
      <c r="A241" s="10"/>
      <c r="B241" s="1"/>
      <c r="C241" s="1"/>
      <c r="D241" s="1"/>
      <c r="E241" s="1"/>
      <c r="F241" s="1"/>
      <c r="G241" s="1"/>
      <c r="H241" s="10"/>
      <c r="I241" s="10"/>
      <c r="J241" s="10"/>
      <c r="K241" s="4"/>
      <c r="L241" s="11"/>
      <c r="M241" s="11"/>
      <c r="N241" s="5"/>
      <c r="O241" s="5"/>
      <c r="P241" s="2"/>
      <c r="Q241" s="7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2.75" customHeight="1" x14ac:dyDescent="0.2">
      <c r="A242" s="10"/>
      <c r="B242" s="1"/>
      <c r="C242" s="1"/>
      <c r="D242" s="1"/>
      <c r="E242" s="1"/>
      <c r="F242" s="1"/>
      <c r="G242" s="1"/>
      <c r="H242" s="10"/>
      <c r="I242" s="10"/>
      <c r="J242" s="10"/>
      <c r="K242" s="4"/>
      <c r="L242" s="11"/>
      <c r="M242" s="11"/>
      <c r="N242" s="5"/>
      <c r="O242" s="5"/>
      <c r="P242" s="2"/>
      <c r="Q242" s="7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2.75" customHeight="1" x14ac:dyDescent="0.2">
      <c r="A243" s="10"/>
      <c r="B243" s="1"/>
      <c r="C243" s="1"/>
      <c r="D243" s="1"/>
      <c r="E243" s="1"/>
      <c r="F243" s="1"/>
      <c r="G243" s="1"/>
      <c r="H243" s="10"/>
      <c r="I243" s="10"/>
      <c r="J243" s="10"/>
      <c r="K243" s="4"/>
      <c r="L243" s="11"/>
      <c r="M243" s="11"/>
      <c r="N243" s="5"/>
      <c r="O243" s="5"/>
      <c r="P243" s="2"/>
      <c r="Q243" s="7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2.75" customHeight="1" x14ac:dyDescent="0.2">
      <c r="A244" s="10"/>
      <c r="B244" s="1"/>
      <c r="C244" s="1"/>
      <c r="D244" s="1"/>
      <c r="E244" s="1"/>
      <c r="F244" s="1"/>
      <c r="G244" s="1"/>
      <c r="H244" s="10"/>
      <c r="I244" s="10"/>
      <c r="J244" s="10"/>
      <c r="K244" s="4"/>
      <c r="L244" s="11"/>
      <c r="M244" s="11"/>
      <c r="N244" s="5"/>
      <c r="O244" s="5"/>
      <c r="P244" s="2"/>
      <c r="Q244" s="7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2.75" customHeight="1" x14ac:dyDescent="0.2">
      <c r="A245" s="10"/>
      <c r="B245" s="1"/>
      <c r="C245" s="1"/>
      <c r="D245" s="1"/>
      <c r="E245" s="1"/>
      <c r="F245" s="1"/>
      <c r="G245" s="1"/>
      <c r="H245" s="10"/>
      <c r="I245" s="10"/>
      <c r="J245" s="10"/>
      <c r="K245" s="4"/>
      <c r="L245" s="11"/>
      <c r="M245" s="11"/>
      <c r="N245" s="5"/>
      <c r="O245" s="5"/>
      <c r="P245" s="2"/>
      <c r="Q245" s="7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2.75" customHeight="1" x14ac:dyDescent="0.2">
      <c r="A246" s="10"/>
      <c r="B246" s="1"/>
      <c r="C246" s="1"/>
      <c r="D246" s="1"/>
      <c r="E246" s="1"/>
      <c r="F246" s="1"/>
      <c r="G246" s="1"/>
      <c r="H246" s="10"/>
      <c r="I246" s="10"/>
      <c r="J246" s="10"/>
      <c r="K246" s="4"/>
      <c r="L246" s="11"/>
      <c r="M246" s="11"/>
      <c r="N246" s="5"/>
      <c r="O246" s="5"/>
      <c r="P246" s="2"/>
      <c r="Q246" s="7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2.75" customHeight="1" x14ac:dyDescent="0.2">
      <c r="A247" s="10"/>
      <c r="B247" s="1"/>
      <c r="C247" s="1"/>
      <c r="D247" s="1"/>
      <c r="E247" s="1"/>
      <c r="F247" s="1"/>
      <c r="G247" s="1"/>
      <c r="H247" s="10"/>
      <c r="I247" s="10"/>
      <c r="J247" s="10"/>
      <c r="K247" s="4"/>
      <c r="L247" s="11"/>
      <c r="M247" s="11"/>
      <c r="N247" s="5"/>
      <c r="O247" s="5"/>
      <c r="P247" s="2"/>
      <c r="Q247" s="7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2.75" customHeight="1" x14ac:dyDescent="0.2">
      <c r="A248" s="10"/>
      <c r="B248" s="1"/>
      <c r="C248" s="1"/>
      <c r="D248" s="1"/>
      <c r="E248" s="1"/>
      <c r="F248" s="1"/>
      <c r="G248" s="1"/>
      <c r="H248" s="10"/>
      <c r="I248" s="10"/>
      <c r="J248" s="10"/>
      <c r="K248" s="4"/>
      <c r="L248" s="11"/>
      <c r="M248" s="11"/>
      <c r="N248" s="5"/>
      <c r="O248" s="5"/>
      <c r="P248" s="2"/>
      <c r="Q248" s="7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2.75" customHeight="1" x14ac:dyDescent="0.2">
      <c r="A249" s="10"/>
      <c r="B249" s="1"/>
      <c r="C249" s="1"/>
      <c r="D249" s="1"/>
      <c r="E249" s="1"/>
      <c r="F249" s="1"/>
      <c r="G249" s="1"/>
      <c r="H249" s="10"/>
      <c r="I249" s="10"/>
      <c r="J249" s="10"/>
      <c r="K249" s="4"/>
      <c r="L249" s="11"/>
      <c r="M249" s="11"/>
      <c r="N249" s="5"/>
      <c r="O249" s="5"/>
      <c r="P249" s="2"/>
      <c r="Q249" s="7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2.75" customHeight="1" x14ac:dyDescent="0.2">
      <c r="A250" s="10"/>
      <c r="B250" s="1"/>
      <c r="C250" s="1"/>
      <c r="D250" s="1"/>
      <c r="E250" s="1"/>
      <c r="F250" s="1"/>
      <c r="G250" s="1"/>
      <c r="H250" s="10"/>
      <c r="I250" s="10"/>
      <c r="J250" s="10"/>
      <c r="K250" s="4"/>
      <c r="L250" s="11"/>
      <c r="M250" s="11"/>
      <c r="N250" s="5"/>
      <c r="O250" s="5"/>
      <c r="P250" s="2"/>
      <c r="Q250" s="7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2.75" customHeight="1" x14ac:dyDescent="0.2">
      <c r="A251" s="10"/>
      <c r="B251" s="1"/>
      <c r="C251" s="1"/>
      <c r="D251" s="1"/>
      <c r="E251" s="1"/>
      <c r="F251" s="1"/>
      <c r="G251" s="1"/>
      <c r="H251" s="10"/>
      <c r="I251" s="10"/>
      <c r="J251" s="10"/>
      <c r="K251" s="4"/>
      <c r="L251" s="11"/>
      <c r="M251" s="11"/>
      <c r="N251" s="5"/>
      <c r="O251" s="5"/>
      <c r="P251" s="2"/>
      <c r="Q251" s="7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2.75" customHeight="1" x14ac:dyDescent="0.2">
      <c r="A252" s="10"/>
      <c r="B252" s="1"/>
      <c r="C252" s="1"/>
      <c r="D252" s="1"/>
      <c r="E252" s="1"/>
      <c r="F252" s="1"/>
      <c r="G252" s="1"/>
      <c r="H252" s="10"/>
      <c r="I252" s="10"/>
      <c r="J252" s="10"/>
      <c r="K252" s="4"/>
      <c r="L252" s="11"/>
      <c r="M252" s="11"/>
      <c r="N252" s="5"/>
      <c r="O252" s="5"/>
      <c r="P252" s="2"/>
      <c r="Q252" s="7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2.75" customHeight="1" x14ac:dyDescent="0.2">
      <c r="A253" s="10"/>
      <c r="B253" s="1"/>
      <c r="C253" s="1"/>
      <c r="D253" s="1"/>
      <c r="E253" s="1"/>
      <c r="F253" s="1"/>
      <c r="G253" s="1"/>
      <c r="H253" s="10"/>
      <c r="I253" s="10"/>
      <c r="J253" s="10"/>
      <c r="K253" s="4"/>
      <c r="L253" s="11"/>
      <c r="M253" s="11"/>
      <c r="N253" s="5"/>
      <c r="O253" s="5"/>
      <c r="P253" s="2"/>
      <c r="Q253" s="7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2.75" customHeight="1" x14ac:dyDescent="0.2">
      <c r="A254" s="10"/>
      <c r="B254" s="1"/>
      <c r="C254" s="1"/>
      <c r="D254" s="1"/>
      <c r="E254" s="1"/>
      <c r="F254" s="1"/>
      <c r="G254" s="1"/>
      <c r="H254" s="10"/>
      <c r="I254" s="10"/>
      <c r="J254" s="10"/>
      <c r="K254" s="4"/>
      <c r="L254" s="11"/>
      <c r="M254" s="11"/>
      <c r="N254" s="5"/>
      <c r="O254" s="5"/>
      <c r="P254" s="2"/>
      <c r="Q254" s="7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2.75" customHeight="1" x14ac:dyDescent="0.2">
      <c r="A255" s="10"/>
      <c r="B255" s="1"/>
      <c r="C255" s="1"/>
      <c r="D255" s="1"/>
      <c r="E255" s="1"/>
      <c r="F255" s="1"/>
      <c r="G255" s="1"/>
      <c r="H255" s="10"/>
      <c r="I255" s="10"/>
      <c r="J255" s="10"/>
      <c r="K255" s="4"/>
      <c r="L255" s="11"/>
      <c r="M255" s="11"/>
      <c r="N255" s="5"/>
      <c r="O255" s="5"/>
      <c r="P255" s="2"/>
      <c r="Q255" s="7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2.75" customHeight="1" x14ac:dyDescent="0.2">
      <c r="A256" s="10"/>
      <c r="B256" s="1"/>
      <c r="C256" s="1"/>
      <c r="D256" s="1"/>
      <c r="E256" s="1"/>
      <c r="F256" s="1"/>
      <c r="G256" s="1"/>
      <c r="H256" s="10"/>
      <c r="I256" s="10"/>
      <c r="J256" s="10"/>
      <c r="K256" s="4"/>
      <c r="L256" s="11"/>
      <c r="M256" s="11"/>
      <c r="N256" s="5"/>
      <c r="O256" s="5"/>
      <c r="P256" s="2"/>
      <c r="Q256" s="7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2.75" customHeight="1" x14ac:dyDescent="0.2">
      <c r="A257" s="10"/>
      <c r="B257" s="1"/>
      <c r="C257" s="1"/>
      <c r="D257" s="1"/>
      <c r="E257" s="1"/>
      <c r="F257" s="1"/>
      <c r="G257" s="1"/>
      <c r="H257" s="10"/>
      <c r="I257" s="10"/>
      <c r="J257" s="10"/>
      <c r="K257" s="4"/>
      <c r="L257" s="11"/>
      <c r="M257" s="11"/>
      <c r="N257" s="5"/>
      <c r="O257" s="5"/>
      <c r="P257" s="2"/>
      <c r="Q257" s="7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2.75" customHeight="1" x14ac:dyDescent="0.2">
      <c r="A258" s="10"/>
      <c r="B258" s="1"/>
      <c r="C258" s="1"/>
      <c r="D258" s="1"/>
      <c r="E258" s="1"/>
      <c r="F258" s="1"/>
      <c r="G258" s="1"/>
      <c r="H258" s="10"/>
      <c r="I258" s="10"/>
      <c r="J258" s="10"/>
      <c r="K258" s="4"/>
      <c r="L258" s="11"/>
      <c r="M258" s="11"/>
      <c r="N258" s="5"/>
      <c r="O258" s="5"/>
      <c r="P258" s="2"/>
      <c r="Q258" s="7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2.75" customHeight="1" x14ac:dyDescent="0.2">
      <c r="A259" s="10"/>
      <c r="B259" s="1"/>
      <c r="C259" s="1"/>
      <c r="D259" s="1"/>
      <c r="E259" s="1"/>
      <c r="F259" s="1"/>
      <c r="G259" s="1"/>
      <c r="H259" s="10"/>
      <c r="I259" s="10"/>
      <c r="J259" s="10"/>
      <c r="K259" s="4"/>
      <c r="L259" s="11"/>
      <c r="M259" s="11"/>
      <c r="N259" s="5"/>
      <c r="O259" s="5"/>
      <c r="P259" s="2"/>
      <c r="Q259" s="7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2.75" customHeight="1" x14ac:dyDescent="0.2">
      <c r="A260" s="10"/>
      <c r="B260" s="1"/>
      <c r="C260" s="1"/>
      <c r="D260" s="1"/>
      <c r="E260" s="1"/>
      <c r="F260" s="1"/>
      <c r="G260" s="1"/>
      <c r="H260" s="10"/>
      <c r="I260" s="10"/>
      <c r="J260" s="10"/>
      <c r="K260" s="4"/>
      <c r="L260" s="11"/>
      <c r="M260" s="11"/>
      <c r="N260" s="5"/>
      <c r="O260" s="5"/>
      <c r="P260" s="2"/>
      <c r="Q260" s="7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2.75" customHeight="1" x14ac:dyDescent="0.2">
      <c r="A261" s="10"/>
      <c r="B261" s="1"/>
      <c r="C261" s="1"/>
      <c r="D261" s="1"/>
      <c r="E261" s="1"/>
      <c r="F261" s="1"/>
      <c r="G261" s="1"/>
      <c r="H261" s="10"/>
      <c r="I261" s="10"/>
      <c r="J261" s="10"/>
      <c r="K261" s="4"/>
      <c r="L261" s="11"/>
      <c r="M261" s="11"/>
      <c r="N261" s="5"/>
      <c r="O261" s="5"/>
      <c r="P261" s="2"/>
      <c r="Q261" s="7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2.75" customHeight="1" x14ac:dyDescent="0.2">
      <c r="A262" s="10"/>
      <c r="B262" s="1"/>
      <c r="C262" s="1"/>
      <c r="D262" s="1"/>
      <c r="E262" s="1"/>
      <c r="F262" s="1"/>
      <c r="G262" s="1"/>
      <c r="H262" s="10"/>
      <c r="I262" s="10"/>
      <c r="J262" s="10"/>
      <c r="K262" s="4"/>
      <c r="L262" s="11"/>
      <c r="M262" s="11"/>
      <c r="N262" s="5"/>
      <c r="O262" s="5"/>
      <c r="P262" s="2"/>
      <c r="Q262" s="7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2.75" customHeight="1" x14ac:dyDescent="0.2">
      <c r="A263" s="10"/>
      <c r="B263" s="1"/>
      <c r="C263" s="1"/>
      <c r="D263" s="1"/>
      <c r="E263" s="1"/>
      <c r="F263" s="1"/>
      <c r="G263" s="1"/>
      <c r="H263" s="10"/>
      <c r="I263" s="10"/>
      <c r="J263" s="10"/>
      <c r="K263" s="4"/>
      <c r="L263" s="11"/>
      <c r="M263" s="11"/>
      <c r="N263" s="5"/>
      <c r="O263" s="5"/>
      <c r="P263" s="2"/>
      <c r="Q263" s="7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2.75" customHeight="1" x14ac:dyDescent="0.2">
      <c r="A264" s="10"/>
      <c r="B264" s="1"/>
      <c r="C264" s="1"/>
      <c r="D264" s="1"/>
      <c r="E264" s="1"/>
      <c r="F264" s="1"/>
      <c r="G264" s="1"/>
      <c r="H264" s="10"/>
      <c r="I264" s="10"/>
      <c r="J264" s="10"/>
      <c r="K264" s="4"/>
      <c r="L264" s="11"/>
      <c r="M264" s="11"/>
      <c r="N264" s="5"/>
      <c r="O264" s="5"/>
      <c r="P264" s="2"/>
      <c r="Q264" s="7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2.75" customHeight="1" x14ac:dyDescent="0.2">
      <c r="A265" s="10"/>
      <c r="B265" s="1"/>
      <c r="C265" s="1"/>
      <c r="D265" s="1"/>
      <c r="E265" s="1"/>
      <c r="F265" s="1"/>
      <c r="G265" s="1"/>
      <c r="H265" s="10"/>
      <c r="I265" s="10"/>
      <c r="J265" s="10"/>
      <c r="K265" s="4"/>
      <c r="L265" s="11"/>
      <c r="M265" s="11"/>
      <c r="N265" s="5"/>
      <c r="O265" s="5"/>
      <c r="P265" s="2"/>
      <c r="Q265" s="7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2.75" customHeight="1" x14ac:dyDescent="0.2">
      <c r="A266" s="10"/>
      <c r="B266" s="1"/>
      <c r="C266" s="1"/>
      <c r="D266" s="1"/>
      <c r="E266" s="1"/>
      <c r="F266" s="1"/>
      <c r="G266" s="1"/>
      <c r="H266" s="10"/>
      <c r="I266" s="10"/>
      <c r="J266" s="10"/>
      <c r="K266" s="4"/>
      <c r="L266" s="11"/>
      <c r="M266" s="11"/>
      <c r="N266" s="5"/>
      <c r="O266" s="5"/>
      <c r="P266" s="2"/>
      <c r="Q266" s="7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2.75" customHeight="1" x14ac:dyDescent="0.2">
      <c r="A267" s="10"/>
      <c r="B267" s="1"/>
      <c r="C267" s="1"/>
      <c r="D267" s="1"/>
      <c r="E267" s="1"/>
      <c r="F267" s="1"/>
      <c r="G267" s="1"/>
      <c r="H267" s="10"/>
      <c r="I267" s="10"/>
      <c r="J267" s="10"/>
      <c r="K267" s="4"/>
      <c r="L267" s="11"/>
      <c r="M267" s="11"/>
      <c r="N267" s="5"/>
      <c r="O267" s="5"/>
      <c r="P267" s="2"/>
      <c r="Q267" s="7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2.75" customHeight="1" x14ac:dyDescent="0.2">
      <c r="A268" s="10"/>
      <c r="B268" s="1"/>
      <c r="C268" s="1"/>
      <c r="D268" s="1"/>
      <c r="E268" s="1"/>
      <c r="F268" s="1"/>
      <c r="G268" s="1"/>
      <c r="H268" s="10"/>
      <c r="I268" s="10"/>
      <c r="J268" s="10"/>
      <c r="K268" s="4"/>
      <c r="L268" s="11"/>
      <c r="M268" s="11"/>
      <c r="N268" s="5"/>
      <c r="O268" s="5"/>
      <c r="P268" s="2"/>
      <c r="Q268" s="7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2.75" customHeight="1" x14ac:dyDescent="0.2">
      <c r="A269" s="10"/>
      <c r="B269" s="1"/>
      <c r="C269" s="1"/>
      <c r="D269" s="1"/>
      <c r="E269" s="1"/>
      <c r="F269" s="1"/>
      <c r="G269" s="1"/>
      <c r="H269" s="10"/>
      <c r="I269" s="10"/>
      <c r="J269" s="10"/>
      <c r="K269" s="4"/>
      <c r="L269" s="11"/>
      <c r="M269" s="11"/>
      <c r="N269" s="5"/>
      <c r="O269" s="5"/>
      <c r="P269" s="2"/>
      <c r="Q269" s="7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2.75" customHeight="1" x14ac:dyDescent="0.2">
      <c r="A270" s="10"/>
      <c r="B270" s="1"/>
      <c r="C270" s="1"/>
      <c r="D270" s="1"/>
      <c r="E270" s="1"/>
      <c r="F270" s="1"/>
      <c r="G270" s="1"/>
      <c r="H270" s="10"/>
      <c r="I270" s="10"/>
      <c r="J270" s="10"/>
      <c r="K270" s="4"/>
      <c r="L270" s="11"/>
      <c r="M270" s="11"/>
      <c r="N270" s="5"/>
      <c r="O270" s="5"/>
      <c r="P270" s="2"/>
      <c r="Q270" s="7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2.75" customHeight="1" x14ac:dyDescent="0.2">
      <c r="A271" s="10"/>
      <c r="B271" s="1"/>
      <c r="C271" s="1"/>
      <c r="D271" s="1"/>
      <c r="E271" s="1"/>
      <c r="F271" s="1"/>
      <c r="G271" s="1"/>
      <c r="H271" s="10"/>
      <c r="I271" s="10"/>
      <c r="J271" s="10"/>
      <c r="K271" s="4"/>
      <c r="L271" s="11"/>
      <c r="M271" s="11"/>
      <c r="N271" s="5"/>
      <c r="O271" s="5"/>
      <c r="P271" s="2"/>
      <c r="Q271" s="7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2.75" customHeight="1" x14ac:dyDescent="0.2">
      <c r="A272" s="10"/>
      <c r="B272" s="1"/>
      <c r="C272" s="1"/>
      <c r="D272" s="1"/>
      <c r="E272" s="1"/>
      <c r="F272" s="1"/>
      <c r="G272" s="1"/>
      <c r="H272" s="10"/>
      <c r="I272" s="10"/>
      <c r="J272" s="10"/>
      <c r="K272" s="4"/>
      <c r="L272" s="11"/>
      <c r="M272" s="11"/>
      <c r="N272" s="5"/>
      <c r="O272" s="5"/>
      <c r="P272" s="2"/>
      <c r="Q272" s="7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2.75" customHeight="1" x14ac:dyDescent="0.2">
      <c r="A273" s="10"/>
      <c r="B273" s="1"/>
      <c r="C273" s="1"/>
      <c r="D273" s="1"/>
      <c r="E273" s="1"/>
      <c r="F273" s="1"/>
      <c r="G273" s="1"/>
      <c r="H273" s="10"/>
      <c r="I273" s="10"/>
      <c r="J273" s="10"/>
      <c r="K273" s="4"/>
      <c r="L273" s="11"/>
      <c r="M273" s="11"/>
      <c r="N273" s="5"/>
      <c r="O273" s="5"/>
      <c r="P273" s="2"/>
      <c r="Q273" s="7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2.75" customHeight="1" x14ac:dyDescent="0.2">
      <c r="A274" s="10"/>
      <c r="B274" s="1"/>
      <c r="C274" s="1"/>
      <c r="D274" s="1"/>
      <c r="E274" s="1"/>
      <c r="F274" s="1"/>
      <c r="G274" s="1"/>
      <c r="H274" s="10"/>
      <c r="I274" s="10"/>
      <c r="J274" s="10"/>
      <c r="K274" s="4"/>
      <c r="L274" s="11"/>
      <c r="M274" s="11"/>
      <c r="N274" s="5"/>
      <c r="O274" s="5"/>
      <c r="P274" s="2"/>
      <c r="Q274" s="7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2.75" customHeight="1" x14ac:dyDescent="0.2">
      <c r="A275" s="10"/>
      <c r="B275" s="1"/>
      <c r="C275" s="1"/>
      <c r="D275" s="1"/>
      <c r="E275" s="1"/>
      <c r="F275" s="1"/>
      <c r="G275" s="1"/>
      <c r="H275" s="10"/>
      <c r="I275" s="10"/>
      <c r="J275" s="10"/>
      <c r="K275" s="4"/>
      <c r="L275" s="11"/>
      <c r="M275" s="11"/>
      <c r="N275" s="5"/>
      <c r="O275" s="5"/>
      <c r="P275" s="2"/>
      <c r="Q275" s="7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2.75" customHeight="1" x14ac:dyDescent="0.2">
      <c r="A276" s="10"/>
      <c r="B276" s="1"/>
      <c r="C276" s="1"/>
      <c r="D276" s="1"/>
      <c r="E276" s="1"/>
      <c r="F276" s="1"/>
      <c r="G276" s="1"/>
      <c r="H276" s="10"/>
      <c r="I276" s="10"/>
      <c r="J276" s="10"/>
      <c r="K276" s="4"/>
      <c r="L276" s="11"/>
      <c r="M276" s="11"/>
      <c r="N276" s="5"/>
      <c r="O276" s="5"/>
      <c r="P276" s="2"/>
      <c r="Q276" s="7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2.75" customHeight="1" x14ac:dyDescent="0.2">
      <c r="A277" s="10"/>
      <c r="B277" s="1"/>
      <c r="C277" s="1"/>
      <c r="D277" s="1"/>
      <c r="E277" s="1"/>
      <c r="F277" s="1"/>
      <c r="G277" s="1"/>
      <c r="H277" s="10"/>
      <c r="I277" s="10"/>
      <c r="J277" s="10"/>
      <c r="K277" s="4"/>
      <c r="L277" s="11"/>
      <c r="M277" s="11"/>
      <c r="N277" s="5"/>
      <c r="O277" s="5"/>
      <c r="P277" s="2"/>
      <c r="Q277" s="7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2.75" customHeight="1" x14ac:dyDescent="0.2">
      <c r="A278" s="10"/>
      <c r="B278" s="1"/>
      <c r="C278" s="1"/>
      <c r="D278" s="1"/>
      <c r="E278" s="1"/>
      <c r="F278" s="1"/>
      <c r="G278" s="1"/>
      <c r="H278" s="10"/>
      <c r="I278" s="10"/>
      <c r="J278" s="10"/>
      <c r="K278" s="4"/>
      <c r="L278" s="11"/>
      <c r="M278" s="11"/>
      <c r="N278" s="5"/>
      <c r="O278" s="5"/>
      <c r="P278" s="2"/>
      <c r="Q278" s="7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2.75" customHeight="1" x14ac:dyDescent="0.2">
      <c r="A279" s="10"/>
      <c r="B279" s="1"/>
      <c r="C279" s="1"/>
      <c r="D279" s="1"/>
      <c r="E279" s="1"/>
      <c r="F279" s="1"/>
      <c r="G279" s="1"/>
      <c r="H279" s="10"/>
      <c r="I279" s="10"/>
      <c r="J279" s="10"/>
      <c r="K279" s="4"/>
      <c r="L279" s="11"/>
      <c r="M279" s="11"/>
      <c r="N279" s="5"/>
      <c r="O279" s="5"/>
      <c r="P279" s="2"/>
      <c r="Q279" s="7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2.75" customHeight="1" x14ac:dyDescent="0.2">
      <c r="A280" s="10"/>
      <c r="B280" s="1"/>
      <c r="C280" s="1"/>
      <c r="D280" s="1"/>
      <c r="E280" s="1"/>
      <c r="F280" s="1"/>
      <c r="G280" s="1"/>
      <c r="H280" s="10"/>
      <c r="I280" s="10"/>
      <c r="J280" s="10"/>
      <c r="K280" s="4"/>
      <c r="L280" s="11"/>
      <c r="M280" s="11"/>
      <c r="N280" s="5"/>
      <c r="O280" s="5"/>
      <c r="P280" s="2"/>
      <c r="Q280" s="7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2.75" customHeight="1" x14ac:dyDescent="0.2">
      <c r="A281" s="10"/>
      <c r="B281" s="1"/>
      <c r="C281" s="1"/>
      <c r="D281" s="1"/>
      <c r="E281" s="1"/>
      <c r="F281" s="1"/>
      <c r="G281" s="1"/>
      <c r="H281" s="10"/>
      <c r="I281" s="10"/>
      <c r="J281" s="10"/>
      <c r="K281" s="4"/>
      <c r="L281" s="11"/>
      <c r="M281" s="11"/>
      <c r="N281" s="5"/>
      <c r="O281" s="5"/>
      <c r="P281" s="2"/>
      <c r="Q281" s="7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2.75" customHeight="1" x14ac:dyDescent="0.2">
      <c r="A282" s="10"/>
      <c r="B282" s="1"/>
      <c r="C282" s="1"/>
      <c r="D282" s="1"/>
      <c r="E282" s="1"/>
      <c r="F282" s="1"/>
      <c r="G282" s="1"/>
      <c r="H282" s="10"/>
      <c r="I282" s="10"/>
      <c r="J282" s="10"/>
      <c r="K282" s="4"/>
      <c r="L282" s="11"/>
      <c r="M282" s="11"/>
      <c r="N282" s="5"/>
      <c r="O282" s="5"/>
      <c r="P282" s="2"/>
      <c r="Q282" s="7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2.75" customHeight="1" x14ac:dyDescent="0.2">
      <c r="A283" s="10"/>
      <c r="B283" s="1"/>
      <c r="C283" s="1"/>
      <c r="D283" s="1"/>
      <c r="E283" s="1"/>
      <c r="F283" s="1"/>
      <c r="G283" s="1"/>
      <c r="H283" s="10"/>
      <c r="I283" s="10"/>
      <c r="J283" s="10"/>
      <c r="K283" s="4"/>
      <c r="L283" s="11"/>
      <c r="M283" s="11"/>
      <c r="N283" s="5"/>
      <c r="O283" s="5"/>
      <c r="P283" s="2"/>
      <c r="Q283" s="7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2.75" customHeight="1" x14ac:dyDescent="0.2">
      <c r="A284" s="10"/>
      <c r="B284" s="1"/>
      <c r="C284" s="1"/>
      <c r="D284" s="1"/>
      <c r="E284" s="1"/>
      <c r="F284" s="1"/>
      <c r="G284" s="1"/>
      <c r="H284" s="10"/>
      <c r="I284" s="10"/>
      <c r="J284" s="10"/>
      <c r="K284" s="4"/>
      <c r="L284" s="11"/>
      <c r="M284" s="11"/>
      <c r="N284" s="5"/>
      <c r="O284" s="5"/>
      <c r="P284" s="2"/>
      <c r="Q284" s="7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2.75" customHeight="1" x14ac:dyDescent="0.2">
      <c r="A285" s="10"/>
      <c r="B285" s="1"/>
      <c r="C285" s="1"/>
      <c r="D285" s="1"/>
      <c r="E285" s="1"/>
      <c r="F285" s="1"/>
      <c r="G285" s="1"/>
      <c r="H285" s="10"/>
      <c r="I285" s="10"/>
      <c r="J285" s="10"/>
      <c r="K285" s="4"/>
      <c r="L285" s="11"/>
      <c r="M285" s="11"/>
      <c r="N285" s="5"/>
      <c r="O285" s="5"/>
      <c r="P285" s="2"/>
      <c r="Q285" s="7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2.75" customHeight="1" x14ac:dyDescent="0.2">
      <c r="A286" s="10"/>
      <c r="B286" s="1"/>
      <c r="C286" s="1"/>
      <c r="D286" s="1"/>
      <c r="E286" s="1"/>
      <c r="F286" s="1"/>
      <c r="G286" s="1"/>
      <c r="H286" s="10"/>
      <c r="I286" s="10"/>
      <c r="J286" s="10"/>
      <c r="K286" s="4"/>
      <c r="L286" s="11"/>
      <c r="M286" s="11"/>
      <c r="N286" s="5"/>
      <c r="O286" s="5"/>
      <c r="P286" s="2"/>
      <c r="Q286" s="7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2.75" customHeight="1" x14ac:dyDescent="0.2">
      <c r="A287" s="10"/>
      <c r="B287" s="1"/>
      <c r="C287" s="1"/>
      <c r="D287" s="1"/>
      <c r="E287" s="1"/>
      <c r="F287" s="1"/>
      <c r="G287" s="1"/>
      <c r="H287" s="10"/>
      <c r="I287" s="10"/>
      <c r="J287" s="10"/>
      <c r="K287" s="4"/>
      <c r="L287" s="11"/>
      <c r="M287" s="11"/>
      <c r="N287" s="5"/>
      <c r="O287" s="5"/>
      <c r="P287" s="2"/>
      <c r="Q287" s="7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2.75" customHeight="1" x14ac:dyDescent="0.2">
      <c r="A288" s="10"/>
      <c r="B288" s="1"/>
      <c r="C288" s="1"/>
      <c r="D288" s="1"/>
      <c r="E288" s="1"/>
      <c r="F288" s="1"/>
      <c r="G288" s="1"/>
      <c r="H288" s="10"/>
      <c r="I288" s="10"/>
      <c r="J288" s="10"/>
      <c r="K288" s="4"/>
      <c r="L288" s="11"/>
      <c r="M288" s="11"/>
      <c r="N288" s="5"/>
      <c r="O288" s="5"/>
      <c r="P288" s="2"/>
      <c r="Q288" s="7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2.75" customHeight="1" x14ac:dyDescent="0.2">
      <c r="A289" s="10"/>
      <c r="B289" s="1"/>
      <c r="C289" s="1"/>
      <c r="D289" s="1"/>
      <c r="E289" s="1"/>
      <c r="F289" s="1"/>
      <c r="G289" s="1"/>
      <c r="H289" s="10"/>
      <c r="I289" s="10"/>
      <c r="J289" s="10"/>
      <c r="K289" s="4"/>
      <c r="L289" s="11"/>
      <c r="M289" s="11"/>
      <c r="N289" s="5"/>
      <c r="O289" s="5"/>
      <c r="P289" s="2"/>
      <c r="Q289" s="7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2.75" customHeight="1" x14ac:dyDescent="0.2">
      <c r="A290" s="10"/>
      <c r="B290" s="1"/>
      <c r="C290" s="1"/>
      <c r="D290" s="1"/>
      <c r="E290" s="1"/>
      <c r="F290" s="1"/>
      <c r="G290" s="1"/>
      <c r="H290" s="10"/>
      <c r="I290" s="10"/>
      <c r="J290" s="10"/>
      <c r="K290" s="4"/>
      <c r="L290" s="11"/>
      <c r="M290" s="11"/>
      <c r="N290" s="5"/>
      <c r="O290" s="5"/>
      <c r="P290" s="2"/>
      <c r="Q290" s="7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2.75" customHeight="1" x14ac:dyDescent="0.2">
      <c r="A291" s="10"/>
      <c r="B291" s="1"/>
      <c r="C291" s="1"/>
      <c r="D291" s="1"/>
      <c r="E291" s="1"/>
      <c r="F291" s="1"/>
      <c r="G291" s="1"/>
      <c r="H291" s="10"/>
      <c r="I291" s="10"/>
      <c r="J291" s="10"/>
      <c r="K291" s="4"/>
      <c r="L291" s="11"/>
      <c r="M291" s="11"/>
      <c r="N291" s="5"/>
      <c r="O291" s="5"/>
      <c r="P291" s="2"/>
      <c r="Q291" s="7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2.75" customHeight="1" x14ac:dyDescent="0.2">
      <c r="A292" s="10"/>
      <c r="B292" s="1"/>
      <c r="C292" s="1"/>
      <c r="D292" s="1"/>
      <c r="E292" s="1"/>
      <c r="F292" s="1"/>
      <c r="G292" s="1"/>
      <c r="H292" s="10"/>
      <c r="I292" s="10"/>
      <c r="J292" s="10"/>
      <c r="K292" s="4"/>
      <c r="L292" s="11"/>
      <c r="M292" s="11"/>
      <c r="N292" s="5"/>
      <c r="O292" s="5"/>
      <c r="P292" s="2"/>
      <c r="Q292" s="7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2.75" customHeight="1" x14ac:dyDescent="0.2">
      <c r="A293" s="10"/>
      <c r="B293" s="1"/>
      <c r="C293" s="1"/>
      <c r="D293" s="1"/>
      <c r="E293" s="1"/>
      <c r="F293" s="1"/>
      <c r="G293" s="1"/>
      <c r="H293" s="10"/>
      <c r="I293" s="10"/>
      <c r="J293" s="10"/>
      <c r="K293" s="4"/>
      <c r="L293" s="11"/>
      <c r="M293" s="11"/>
      <c r="N293" s="5"/>
      <c r="O293" s="5"/>
      <c r="P293" s="2"/>
      <c r="Q293" s="7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2.75" customHeight="1" x14ac:dyDescent="0.2">
      <c r="A294" s="10"/>
      <c r="B294" s="1"/>
      <c r="C294" s="1"/>
      <c r="D294" s="1"/>
      <c r="E294" s="1"/>
      <c r="F294" s="1"/>
      <c r="G294" s="1"/>
      <c r="H294" s="10"/>
      <c r="I294" s="10"/>
      <c r="J294" s="10"/>
      <c r="K294" s="4"/>
      <c r="L294" s="11"/>
      <c r="M294" s="11"/>
      <c r="N294" s="5"/>
      <c r="O294" s="5"/>
      <c r="P294" s="2"/>
      <c r="Q294" s="7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2.75" customHeight="1" x14ac:dyDescent="0.2">
      <c r="A295" s="10"/>
      <c r="B295" s="1"/>
      <c r="C295" s="1"/>
      <c r="D295" s="1"/>
      <c r="E295" s="1"/>
      <c r="F295" s="1"/>
      <c r="G295" s="1"/>
      <c r="H295" s="10"/>
      <c r="I295" s="10"/>
      <c r="J295" s="10"/>
      <c r="K295" s="4"/>
      <c r="L295" s="11"/>
      <c r="M295" s="11"/>
      <c r="N295" s="5"/>
      <c r="O295" s="5"/>
      <c r="P295" s="2"/>
      <c r="Q295" s="7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2.75" customHeight="1" x14ac:dyDescent="0.2">
      <c r="A296" s="10"/>
      <c r="B296" s="1"/>
      <c r="C296" s="1"/>
      <c r="D296" s="1"/>
      <c r="E296" s="1"/>
      <c r="F296" s="1"/>
      <c r="G296" s="1"/>
      <c r="H296" s="10"/>
      <c r="I296" s="10"/>
      <c r="J296" s="10"/>
      <c r="K296" s="4"/>
      <c r="L296" s="11"/>
      <c r="M296" s="11"/>
      <c r="N296" s="5"/>
      <c r="O296" s="5"/>
      <c r="P296" s="2"/>
      <c r="Q296" s="7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2.75" customHeight="1" x14ac:dyDescent="0.2">
      <c r="A297" s="10"/>
      <c r="B297" s="1"/>
      <c r="C297" s="1"/>
      <c r="D297" s="1"/>
      <c r="E297" s="1"/>
      <c r="F297" s="1"/>
      <c r="G297" s="1"/>
      <c r="H297" s="10"/>
      <c r="I297" s="10"/>
      <c r="J297" s="10"/>
      <c r="K297" s="4"/>
      <c r="L297" s="11"/>
      <c r="M297" s="11"/>
      <c r="N297" s="5"/>
      <c r="O297" s="5"/>
      <c r="P297" s="2"/>
      <c r="Q297" s="7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2.75" customHeight="1" x14ac:dyDescent="0.2">
      <c r="A298" s="10"/>
      <c r="B298" s="1"/>
      <c r="C298" s="1"/>
      <c r="D298" s="1"/>
      <c r="E298" s="1"/>
      <c r="F298" s="1"/>
      <c r="G298" s="1"/>
      <c r="H298" s="10"/>
      <c r="I298" s="10"/>
      <c r="J298" s="10"/>
      <c r="K298" s="4"/>
      <c r="L298" s="11"/>
      <c r="M298" s="11"/>
      <c r="N298" s="5"/>
      <c r="O298" s="5"/>
      <c r="P298" s="2"/>
      <c r="Q298" s="7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2.75" customHeight="1" x14ac:dyDescent="0.2">
      <c r="A299" s="10"/>
      <c r="B299" s="1"/>
      <c r="C299" s="1"/>
      <c r="D299" s="1"/>
      <c r="E299" s="1"/>
      <c r="F299" s="1"/>
      <c r="G299" s="1"/>
      <c r="H299" s="10"/>
      <c r="I299" s="10"/>
      <c r="J299" s="10"/>
      <c r="K299" s="4"/>
      <c r="L299" s="11"/>
      <c r="M299" s="11"/>
      <c r="N299" s="5"/>
      <c r="O299" s="5"/>
      <c r="P299" s="2"/>
      <c r="Q299" s="7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2.75" customHeight="1" x14ac:dyDescent="0.2">
      <c r="A300" s="10"/>
      <c r="B300" s="1"/>
      <c r="C300" s="1"/>
      <c r="D300" s="1"/>
      <c r="E300" s="1"/>
      <c r="F300" s="1"/>
      <c r="G300" s="1"/>
      <c r="H300" s="10"/>
      <c r="I300" s="10"/>
      <c r="J300" s="10"/>
      <c r="K300" s="4"/>
      <c r="L300" s="11"/>
      <c r="M300" s="11"/>
      <c r="N300" s="5"/>
      <c r="O300" s="5"/>
      <c r="P300" s="2"/>
      <c r="Q300" s="7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2.75" customHeight="1" x14ac:dyDescent="0.2">
      <c r="A301" s="10"/>
      <c r="B301" s="1"/>
      <c r="C301" s="1"/>
      <c r="D301" s="1"/>
      <c r="E301" s="1"/>
      <c r="F301" s="1"/>
      <c r="G301" s="1"/>
      <c r="H301" s="10"/>
      <c r="I301" s="10"/>
      <c r="J301" s="10"/>
      <c r="K301" s="4"/>
      <c r="L301" s="11"/>
      <c r="M301" s="11"/>
      <c r="N301" s="5"/>
      <c r="O301" s="5"/>
      <c r="P301" s="2"/>
      <c r="Q301" s="7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2.75" customHeight="1" x14ac:dyDescent="0.2">
      <c r="A302" s="10"/>
      <c r="B302" s="1"/>
      <c r="C302" s="1"/>
      <c r="D302" s="1"/>
      <c r="E302" s="1"/>
      <c r="F302" s="1"/>
      <c r="G302" s="1"/>
      <c r="H302" s="10"/>
      <c r="I302" s="10"/>
      <c r="J302" s="10"/>
      <c r="K302" s="4"/>
      <c r="L302" s="11"/>
      <c r="M302" s="11"/>
      <c r="N302" s="5"/>
      <c r="O302" s="5"/>
      <c r="P302" s="2"/>
      <c r="Q302" s="7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2.75" customHeight="1" x14ac:dyDescent="0.2">
      <c r="A303" s="10"/>
      <c r="B303" s="1"/>
      <c r="C303" s="1"/>
      <c r="D303" s="1"/>
      <c r="E303" s="1"/>
      <c r="F303" s="1"/>
      <c r="G303" s="1"/>
      <c r="H303" s="10"/>
      <c r="I303" s="10"/>
      <c r="J303" s="10"/>
      <c r="K303" s="4"/>
      <c r="L303" s="11"/>
      <c r="M303" s="11"/>
      <c r="N303" s="5"/>
      <c r="O303" s="5"/>
      <c r="P303" s="2"/>
      <c r="Q303" s="7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2.75" customHeight="1" x14ac:dyDescent="0.2">
      <c r="A304" s="10"/>
      <c r="B304" s="1"/>
      <c r="C304" s="1"/>
      <c r="D304" s="1"/>
      <c r="E304" s="1"/>
      <c r="F304" s="1"/>
      <c r="G304" s="1"/>
      <c r="H304" s="10"/>
      <c r="I304" s="10"/>
      <c r="J304" s="10"/>
      <c r="K304" s="4"/>
      <c r="L304" s="11"/>
      <c r="M304" s="11"/>
      <c r="N304" s="5"/>
      <c r="O304" s="5"/>
      <c r="P304" s="2"/>
      <c r="Q304" s="7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2.75" customHeight="1" x14ac:dyDescent="0.2">
      <c r="A305" s="10"/>
      <c r="B305" s="1"/>
      <c r="C305" s="1"/>
      <c r="D305" s="1"/>
      <c r="E305" s="1"/>
      <c r="F305" s="1"/>
      <c r="G305" s="1"/>
      <c r="H305" s="10"/>
      <c r="I305" s="10"/>
      <c r="J305" s="10"/>
      <c r="K305" s="4"/>
      <c r="L305" s="11"/>
      <c r="M305" s="11"/>
      <c r="N305" s="5"/>
      <c r="O305" s="5"/>
      <c r="P305" s="2"/>
      <c r="Q305" s="7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2.75" customHeight="1" x14ac:dyDescent="0.2">
      <c r="A306" s="10"/>
      <c r="B306" s="1"/>
      <c r="C306" s="1"/>
      <c r="D306" s="1"/>
      <c r="E306" s="1"/>
      <c r="F306" s="1"/>
      <c r="G306" s="1"/>
      <c r="H306" s="10"/>
      <c r="I306" s="10"/>
      <c r="J306" s="10"/>
      <c r="K306" s="4"/>
      <c r="L306" s="11"/>
      <c r="M306" s="11"/>
      <c r="N306" s="5"/>
      <c r="O306" s="5"/>
      <c r="P306" s="2"/>
      <c r="Q306" s="7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2.75" customHeight="1" x14ac:dyDescent="0.2">
      <c r="A307" s="10"/>
      <c r="B307" s="1"/>
      <c r="C307" s="1"/>
      <c r="D307" s="1"/>
      <c r="E307" s="1"/>
      <c r="F307" s="1"/>
      <c r="G307" s="1"/>
      <c r="H307" s="10"/>
      <c r="I307" s="10"/>
      <c r="J307" s="10"/>
      <c r="K307" s="4"/>
      <c r="L307" s="11"/>
      <c r="M307" s="11"/>
      <c r="N307" s="5"/>
      <c r="O307" s="5"/>
      <c r="P307" s="2"/>
      <c r="Q307" s="7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2.75" customHeight="1" x14ac:dyDescent="0.2">
      <c r="A308" s="10"/>
      <c r="B308" s="1"/>
      <c r="C308" s="1"/>
      <c r="D308" s="1"/>
      <c r="E308" s="1"/>
      <c r="F308" s="1"/>
      <c r="G308" s="1"/>
      <c r="H308" s="10"/>
      <c r="I308" s="10"/>
      <c r="J308" s="10"/>
      <c r="K308" s="4"/>
      <c r="L308" s="11"/>
      <c r="M308" s="11"/>
      <c r="N308" s="5"/>
      <c r="O308" s="5"/>
      <c r="P308" s="2"/>
      <c r="Q308" s="7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2.75" customHeight="1" x14ac:dyDescent="0.2">
      <c r="A309" s="10"/>
      <c r="B309" s="1"/>
      <c r="C309" s="1"/>
      <c r="D309" s="1"/>
      <c r="E309" s="1"/>
      <c r="F309" s="1"/>
      <c r="G309" s="1"/>
      <c r="H309" s="10"/>
      <c r="I309" s="10"/>
      <c r="J309" s="10"/>
      <c r="K309" s="4"/>
      <c r="L309" s="11"/>
      <c r="M309" s="11"/>
      <c r="N309" s="5"/>
      <c r="O309" s="5"/>
      <c r="P309" s="2"/>
      <c r="Q309" s="7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2.75" customHeight="1" x14ac:dyDescent="0.2">
      <c r="A310" s="10"/>
      <c r="B310" s="1"/>
      <c r="C310" s="1"/>
      <c r="D310" s="1"/>
      <c r="E310" s="1"/>
      <c r="F310" s="1"/>
      <c r="G310" s="1"/>
      <c r="H310" s="10"/>
      <c r="I310" s="10"/>
      <c r="J310" s="10"/>
      <c r="K310" s="4"/>
      <c r="L310" s="11"/>
      <c r="M310" s="11"/>
      <c r="N310" s="5"/>
      <c r="O310" s="5"/>
      <c r="P310" s="2"/>
      <c r="Q310" s="7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2.75" customHeight="1" x14ac:dyDescent="0.2">
      <c r="A311" s="10"/>
      <c r="B311" s="1"/>
      <c r="C311" s="1"/>
      <c r="D311" s="1"/>
      <c r="E311" s="1"/>
      <c r="F311" s="1"/>
      <c r="G311" s="1"/>
      <c r="H311" s="10"/>
      <c r="I311" s="10"/>
      <c r="J311" s="10"/>
      <c r="K311" s="4"/>
      <c r="L311" s="11"/>
      <c r="M311" s="11"/>
      <c r="N311" s="5"/>
      <c r="O311" s="5"/>
      <c r="P311" s="2"/>
      <c r="Q311" s="7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2.75" customHeight="1" x14ac:dyDescent="0.2">
      <c r="A312" s="10"/>
      <c r="B312" s="1"/>
      <c r="C312" s="1"/>
      <c r="D312" s="1"/>
      <c r="E312" s="1"/>
      <c r="F312" s="1"/>
      <c r="G312" s="1"/>
      <c r="H312" s="10"/>
      <c r="I312" s="10"/>
      <c r="J312" s="10"/>
      <c r="K312" s="4"/>
      <c r="L312" s="11"/>
      <c r="M312" s="11"/>
      <c r="N312" s="5"/>
      <c r="O312" s="5"/>
      <c r="P312" s="2"/>
      <c r="Q312" s="7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2.75" customHeight="1" x14ac:dyDescent="0.2">
      <c r="A313" s="10"/>
      <c r="B313" s="1"/>
      <c r="C313" s="1"/>
      <c r="D313" s="1"/>
      <c r="E313" s="1"/>
      <c r="F313" s="1"/>
      <c r="G313" s="1"/>
      <c r="H313" s="10"/>
      <c r="I313" s="10"/>
      <c r="J313" s="10"/>
      <c r="K313" s="4"/>
      <c r="L313" s="11"/>
      <c r="M313" s="11"/>
      <c r="N313" s="5"/>
      <c r="O313" s="5"/>
      <c r="P313" s="2"/>
      <c r="Q313" s="7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2.75" customHeight="1" x14ac:dyDescent="0.2">
      <c r="A314" s="10"/>
      <c r="B314" s="1"/>
      <c r="C314" s="1"/>
      <c r="D314" s="1"/>
      <c r="E314" s="1"/>
      <c r="F314" s="1"/>
      <c r="G314" s="1"/>
      <c r="H314" s="10"/>
      <c r="I314" s="10"/>
      <c r="J314" s="10"/>
      <c r="K314" s="4"/>
      <c r="L314" s="11"/>
      <c r="M314" s="11"/>
      <c r="N314" s="5"/>
      <c r="O314" s="5"/>
      <c r="P314" s="2"/>
      <c r="Q314" s="7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2.75" customHeight="1" x14ac:dyDescent="0.2">
      <c r="A315" s="10"/>
      <c r="B315" s="1"/>
      <c r="C315" s="1"/>
      <c r="D315" s="1"/>
      <c r="E315" s="1"/>
      <c r="F315" s="1"/>
      <c r="G315" s="1"/>
      <c r="H315" s="10"/>
      <c r="I315" s="10"/>
      <c r="J315" s="10"/>
      <c r="K315" s="4"/>
      <c r="L315" s="11"/>
      <c r="M315" s="11"/>
      <c r="N315" s="5"/>
      <c r="O315" s="5"/>
      <c r="P315" s="2"/>
      <c r="Q315" s="7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2.75" customHeight="1" x14ac:dyDescent="0.2">
      <c r="A316" s="10"/>
      <c r="B316" s="1"/>
      <c r="C316" s="1"/>
      <c r="D316" s="1"/>
      <c r="E316" s="1"/>
      <c r="F316" s="1"/>
      <c r="G316" s="1"/>
      <c r="H316" s="10"/>
      <c r="I316" s="10"/>
      <c r="J316" s="10"/>
      <c r="K316" s="4"/>
      <c r="L316" s="11"/>
      <c r="M316" s="11"/>
      <c r="N316" s="5"/>
      <c r="O316" s="5"/>
      <c r="P316" s="2"/>
      <c r="Q316" s="7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2.75" customHeight="1" x14ac:dyDescent="0.2">
      <c r="A317" s="10"/>
      <c r="B317" s="1"/>
      <c r="C317" s="1"/>
      <c r="D317" s="1"/>
      <c r="E317" s="1"/>
      <c r="F317" s="1"/>
      <c r="G317" s="1"/>
      <c r="H317" s="10"/>
      <c r="I317" s="10"/>
      <c r="J317" s="10"/>
      <c r="K317" s="4"/>
      <c r="L317" s="11"/>
      <c r="M317" s="11"/>
      <c r="N317" s="5"/>
      <c r="O317" s="5"/>
      <c r="P317" s="2"/>
      <c r="Q317" s="7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2.75" customHeight="1" x14ac:dyDescent="0.2">
      <c r="A318" s="10"/>
      <c r="B318" s="1"/>
      <c r="C318" s="1"/>
      <c r="D318" s="1"/>
      <c r="E318" s="1"/>
      <c r="F318" s="1"/>
      <c r="G318" s="1"/>
      <c r="H318" s="10"/>
      <c r="I318" s="10"/>
      <c r="J318" s="10"/>
      <c r="K318" s="4"/>
      <c r="L318" s="11"/>
      <c r="M318" s="11"/>
      <c r="N318" s="5"/>
      <c r="O318" s="5"/>
      <c r="P318" s="2"/>
      <c r="Q318" s="7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2.75" customHeight="1" x14ac:dyDescent="0.2">
      <c r="A319" s="10"/>
      <c r="B319" s="1"/>
      <c r="C319" s="1"/>
      <c r="D319" s="1"/>
      <c r="E319" s="1"/>
      <c r="F319" s="1"/>
      <c r="G319" s="1"/>
      <c r="H319" s="10"/>
      <c r="I319" s="10"/>
      <c r="J319" s="10"/>
      <c r="K319" s="4"/>
      <c r="L319" s="11"/>
      <c r="M319" s="11"/>
      <c r="N319" s="5"/>
      <c r="O319" s="5"/>
      <c r="P319" s="2"/>
      <c r="Q319" s="7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2.75" customHeight="1" x14ac:dyDescent="0.2">
      <c r="A320" s="10"/>
      <c r="B320" s="1"/>
      <c r="C320" s="1"/>
      <c r="D320" s="1"/>
      <c r="E320" s="1"/>
      <c r="F320" s="1"/>
      <c r="G320" s="1"/>
      <c r="H320" s="10"/>
      <c r="I320" s="10"/>
      <c r="J320" s="10"/>
      <c r="K320" s="4"/>
      <c r="L320" s="11"/>
      <c r="M320" s="11"/>
      <c r="N320" s="5"/>
      <c r="O320" s="5"/>
      <c r="P320" s="2"/>
      <c r="Q320" s="7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2.75" customHeight="1" x14ac:dyDescent="0.2">
      <c r="A321" s="10"/>
      <c r="B321" s="1"/>
      <c r="C321" s="1"/>
      <c r="D321" s="1"/>
      <c r="E321" s="1"/>
      <c r="F321" s="1"/>
      <c r="G321" s="1"/>
      <c r="H321" s="10"/>
      <c r="I321" s="10"/>
      <c r="J321" s="10"/>
      <c r="K321" s="4"/>
      <c r="L321" s="11"/>
      <c r="M321" s="11"/>
      <c r="N321" s="5"/>
      <c r="O321" s="5"/>
      <c r="P321" s="2"/>
      <c r="Q321" s="7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2.75" customHeight="1" x14ac:dyDescent="0.2">
      <c r="A322" s="10"/>
      <c r="B322" s="1"/>
      <c r="C322" s="1"/>
      <c r="D322" s="1"/>
      <c r="E322" s="1"/>
      <c r="F322" s="1"/>
      <c r="G322" s="1"/>
      <c r="H322" s="10"/>
      <c r="I322" s="10"/>
      <c r="J322" s="10"/>
      <c r="K322" s="4"/>
      <c r="L322" s="11"/>
      <c r="M322" s="11"/>
      <c r="N322" s="5"/>
      <c r="O322" s="5"/>
      <c r="P322" s="2"/>
      <c r="Q322" s="7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2.75" customHeight="1" x14ac:dyDescent="0.2">
      <c r="A323" s="10"/>
      <c r="B323" s="1"/>
      <c r="C323" s="1"/>
      <c r="D323" s="1"/>
      <c r="E323" s="1"/>
      <c r="F323" s="1"/>
      <c r="G323" s="1"/>
      <c r="H323" s="10"/>
      <c r="I323" s="10"/>
      <c r="J323" s="10"/>
      <c r="K323" s="4"/>
      <c r="L323" s="11"/>
      <c r="M323" s="11"/>
      <c r="N323" s="5"/>
      <c r="O323" s="5"/>
      <c r="P323" s="2"/>
      <c r="Q323" s="7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2.75" customHeight="1" x14ac:dyDescent="0.2">
      <c r="A324" s="10"/>
      <c r="B324" s="1"/>
      <c r="C324" s="1"/>
      <c r="D324" s="1"/>
      <c r="E324" s="1"/>
      <c r="F324" s="1"/>
      <c r="G324" s="1"/>
      <c r="H324" s="10"/>
      <c r="I324" s="10"/>
      <c r="J324" s="10"/>
      <c r="K324" s="4"/>
      <c r="L324" s="11"/>
      <c r="M324" s="11"/>
      <c r="N324" s="5"/>
      <c r="O324" s="5"/>
      <c r="P324" s="2"/>
      <c r="Q324" s="7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2.75" customHeight="1" x14ac:dyDescent="0.2">
      <c r="A325" s="10"/>
      <c r="B325" s="1"/>
      <c r="C325" s="1"/>
      <c r="D325" s="1"/>
      <c r="E325" s="1"/>
      <c r="F325" s="1"/>
      <c r="G325" s="1"/>
      <c r="H325" s="10"/>
      <c r="I325" s="10"/>
      <c r="J325" s="10"/>
      <c r="K325" s="4"/>
      <c r="L325" s="11"/>
      <c r="M325" s="11"/>
      <c r="N325" s="5"/>
      <c r="O325" s="5"/>
      <c r="P325" s="2"/>
      <c r="Q325" s="7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2.75" customHeight="1" x14ac:dyDescent="0.2">
      <c r="A326" s="10"/>
      <c r="B326" s="1"/>
      <c r="C326" s="1"/>
      <c r="D326" s="1"/>
      <c r="E326" s="1"/>
      <c r="F326" s="1"/>
      <c r="G326" s="1"/>
      <c r="H326" s="10"/>
      <c r="I326" s="10"/>
      <c r="J326" s="10"/>
      <c r="K326" s="4"/>
      <c r="L326" s="11"/>
      <c r="M326" s="11"/>
      <c r="N326" s="5"/>
      <c r="O326" s="5"/>
      <c r="P326" s="2"/>
      <c r="Q326" s="7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2.75" customHeight="1" x14ac:dyDescent="0.2">
      <c r="A327" s="10"/>
      <c r="B327" s="1"/>
      <c r="C327" s="1"/>
      <c r="D327" s="1"/>
      <c r="E327" s="1"/>
      <c r="F327" s="1"/>
      <c r="G327" s="1"/>
      <c r="H327" s="10"/>
      <c r="I327" s="10"/>
      <c r="J327" s="10"/>
      <c r="K327" s="4"/>
      <c r="L327" s="11"/>
      <c r="M327" s="11"/>
      <c r="N327" s="5"/>
      <c r="O327" s="5"/>
      <c r="P327" s="2"/>
      <c r="Q327" s="7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2.75" customHeight="1" x14ac:dyDescent="0.2">
      <c r="A328" s="10"/>
      <c r="B328" s="1"/>
      <c r="C328" s="1"/>
      <c r="D328" s="1"/>
      <c r="E328" s="1"/>
      <c r="F328" s="1"/>
      <c r="G328" s="1"/>
      <c r="H328" s="10"/>
      <c r="I328" s="10"/>
      <c r="J328" s="10"/>
      <c r="K328" s="4"/>
      <c r="L328" s="11"/>
      <c r="M328" s="11"/>
      <c r="N328" s="5"/>
      <c r="O328" s="5"/>
      <c r="P328" s="2"/>
      <c r="Q328" s="7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2.75" customHeight="1" x14ac:dyDescent="0.2">
      <c r="A329" s="10"/>
      <c r="B329" s="1"/>
      <c r="C329" s="1"/>
      <c r="D329" s="1"/>
      <c r="E329" s="1"/>
      <c r="F329" s="1"/>
      <c r="G329" s="1"/>
      <c r="H329" s="10"/>
      <c r="I329" s="10"/>
      <c r="J329" s="10"/>
      <c r="K329" s="4"/>
      <c r="L329" s="11"/>
      <c r="M329" s="11"/>
      <c r="N329" s="5"/>
      <c r="O329" s="5"/>
      <c r="P329" s="2"/>
      <c r="Q329" s="7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2.75" customHeight="1" x14ac:dyDescent="0.2">
      <c r="A330" s="10"/>
      <c r="B330" s="1"/>
      <c r="C330" s="1"/>
      <c r="D330" s="1"/>
      <c r="E330" s="1"/>
      <c r="F330" s="1"/>
      <c r="G330" s="1"/>
      <c r="H330" s="10"/>
      <c r="I330" s="10"/>
      <c r="J330" s="10"/>
      <c r="K330" s="4"/>
      <c r="L330" s="11"/>
      <c r="M330" s="11"/>
      <c r="N330" s="5"/>
      <c r="O330" s="5"/>
      <c r="P330" s="2"/>
      <c r="Q330" s="7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2.75" customHeight="1" x14ac:dyDescent="0.2">
      <c r="A331" s="10"/>
      <c r="B331" s="1"/>
      <c r="C331" s="1"/>
      <c r="D331" s="1"/>
      <c r="E331" s="1"/>
      <c r="F331" s="1"/>
      <c r="G331" s="1"/>
      <c r="H331" s="10"/>
      <c r="I331" s="10"/>
      <c r="J331" s="10"/>
      <c r="K331" s="4"/>
      <c r="L331" s="11"/>
      <c r="M331" s="11"/>
      <c r="N331" s="5"/>
      <c r="O331" s="5"/>
      <c r="P331" s="2"/>
      <c r="Q331" s="7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2.75" customHeight="1" x14ac:dyDescent="0.2">
      <c r="A332" s="10"/>
      <c r="B332" s="1"/>
      <c r="C332" s="1"/>
      <c r="D332" s="1"/>
      <c r="E332" s="1"/>
      <c r="F332" s="1"/>
      <c r="G332" s="1"/>
      <c r="H332" s="10"/>
      <c r="I332" s="10"/>
      <c r="J332" s="10"/>
      <c r="K332" s="4"/>
      <c r="L332" s="11"/>
      <c r="M332" s="11"/>
      <c r="N332" s="5"/>
      <c r="O332" s="5"/>
      <c r="P332" s="2"/>
      <c r="Q332" s="7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2.75" customHeight="1" x14ac:dyDescent="0.2">
      <c r="A333" s="10"/>
      <c r="B333" s="1"/>
      <c r="C333" s="1"/>
      <c r="D333" s="1"/>
      <c r="E333" s="1"/>
      <c r="F333" s="1"/>
      <c r="G333" s="1"/>
      <c r="H333" s="10"/>
      <c r="I333" s="10"/>
      <c r="J333" s="10"/>
      <c r="K333" s="4"/>
      <c r="L333" s="11"/>
      <c r="M333" s="11"/>
      <c r="N333" s="5"/>
      <c r="O333" s="5"/>
      <c r="P333" s="2"/>
      <c r="Q333" s="7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2.75" customHeight="1" x14ac:dyDescent="0.2">
      <c r="A334" s="10"/>
      <c r="B334" s="1"/>
      <c r="C334" s="1"/>
      <c r="D334" s="1"/>
      <c r="E334" s="1"/>
      <c r="F334" s="1"/>
      <c r="G334" s="1"/>
      <c r="H334" s="10"/>
      <c r="I334" s="10"/>
      <c r="J334" s="10"/>
      <c r="K334" s="4"/>
      <c r="L334" s="11"/>
      <c r="M334" s="11"/>
      <c r="N334" s="5"/>
      <c r="O334" s="5"/>
      <c r="P334" s="2"/>
      <c r="Q334" s="7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2.75" customHeight="1" x14ac:dyDescent="0.2">
      <c r="A335" s="10"/>
      <c r="B335" s="1"/>
      <c r="C335" s="1"/>
      <c r="D335" s="1"/>
      <c r="E335" s="1"/>
      <c r="F335" s="1"/>
      <c r="G335" s="1"/>
      <c r="H335" s="10"/>
      <c r="I335" s="10"/>
      <c r="J335" s="10"/>
      <c r="K335" s="4"/>
      <c r="L335" s="11"/>
      <c r="M335" s="11"/>
      <c r="N335" s="5"/>
      <c r="O335" s="5"/>
      <c r="P335" s="2"/>
      <c r="Q335" s="7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2.75" customHeight="1" x14ac:dyDescent="0.2">
      <c r="A336" s="10"/>
      <c r="B336" s="1"/>
      <c r="C336" s="1"/>
      <c r="D336" s="1"/>
      <c r="E336" s="1"/>
      <c r="F336" s="1"/>
      <c r="G336" s="1"/>
      <c r="H336" s="10"/>
      <c r="I336" s="10"/>
      <c r="J336" s="10"/>
      <c r="K336" s="4"/>
      <c r="L336" s="11"/>
      <c r="M336" s="11"/>
      <c r="N336" s="5"/>
      <c r="O336" s="5"/>
      <c r="P336" s="2"/>
      <c r="Q336" s="7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2.75" customHeight="1" x14ac:dyDescent="0.2">
      <c r="A337" s="10"/>
      <c r="B337" s="1"/>
      <c r="C337" s="1"/>
      <c r="D337" s="1"/>
      <c r="E337" s="1"/>
      <c r="F337" s="1"/>
      <c r="G337" s="1"/>
      <c r="H337" s="10"/>
      <c r="I337" s="10"/>
      <c r="J337" s="10"/>
      <c r="K337" s="4"/>
      <c r="L337" s="11"/>
      <c r="M337" s="11"/>
      <c r="N337" s="5"/>
      <c r="O337" s="5"/>
      <c r="P337" s="2"/>
      <c r="Q337" s="7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2.75" customHeight="1" x14ac:dyDescent="0.2">
      <c r="A338" s="10"/>
      <c r="B338" s="1"/>
      <c r="C338" s="1"/>
      <c r="D338" s="1"/>
      <c r="E338" s="1"/>
      <c r="F338" s="1"/>
      <c r="G338" s="1"/>
      <c r="H338" s="10"/>
      <c r="I338" s="10"/>
      <c r="J338" s="10"/>
      <c r="K338" s="4"/>
      <c r="L338" s="11"/>
      <c r="M338" s="11"/>
      <c r="N338" s="5"/>
      <c r="O338" s="5"/>
      <c r="P338" s="2"/>
      <c r="Q338" s="7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2.75" customHeight="1" x14ac:dyDescent="0.2">
      <c r="A339" s="10"/>
      <c r="B339" s="1"/>
      <c r="C339" s="1"/>
      <c r="D339" s="1"/>
      <c r="E339" s="1"/>
      <c r="F339" s="1"/>
      <c r="G339" s="1"/>
      <c r="H339" s="10"/>
      <c r="I339" s="10"/>
      <c r="J339" s="10"/>
      <c r="K339" s="4"/>
      <c r="L339" s="11"/>
      <c r="M339" s="11"/>
      <c r="N339" s="5"/>
      <c r="O339" s="5"/>
      <c r="P339" s="2"/>
      <c r="Q339" s="7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2.75" customHeight="1" x14ac:dyDescent="0.2">
      <c r="A340" s="10"/>
      <c r="B340" s="1"/>
      <c r="C340" s="1"/>
      <c r="D340" s="1"/>
      <c r="E340" s="1"/>
      <c r="F340" s="1"/>
      <c r="G340" s="1"/>
      <c r="H340" s="10"/>
      <c r="I340" s="10"/>
      <c r="J340" s="10"/>
      <c r="K340" s="4"/>
      <c r="L340" s="11"/>
      <c r="M340" s="11"/>
      <c r="N340" s="5"/>
      <c r="O340" s="5"/>
      <c r="P340" s="2"/>
      <c r="Q340" s="7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2.75" customHeight="1" x14ac:dyDescent="0.2">
      <c r="A341" s="10"/>
      <c r="B341" s="1"/>
      <c r="C341" s="1"/>
      <c r="D341" s="1"/>
      <c r="E341" s="1"/>
      <c r="F341" s="1"/>
      <c r="G341" s="1"/>
      <c r="H341" s="10"/>
      <c r="I341" s="10"/>
      <c r="J341" s="10"/>
      <c r="K341" s="4"/>
      <c r="L341" s="11"/>
      <c r="M341" s="11"/>
      <c r="N341" s="5"/>
      <c r="O341" s="5"/>
      <c r="P341" s="2"/>
      <c r="Q341" s="7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2.75" customHeight="1" x14ac:dyDescent="0.2">
      <c r="A342" s="10"/>
      <c r="B342" s="1"/>
      <c r="C342" s="1"/>
      <c r="D342" s="1"/>
      <c r="E342" s="1"/>
      <c r="F342" s="1"/>
      <c r="G342" s="1"/>
      <c r="H342" s="10"/>
      <c r="I342" s="10"/>
      <c r="J342" s="10"/>
      <c r="K342" s="4"/>
      <c r="L342" s="11"/>
      <c r="M342" s="11"/>
      <c r="N342" s="5"/>
      <c r="O342" s="5"/>
      <c r="P342" s="2"/>
      <c r="Q342" s="7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2.75" customHeight="1" x14ac:dyDescent="0.2">
      <c r="A343" s="10"/>
      <c r="B343" s="1"/>
      <c r="C343" s="1"/>
      <c r="D343" s="1"/>
      <c r="E343" s="1"/>
      <c r="F343" s="1"/>
      <c r="G343" s="1"/>
      <c r="H343" s="10"/>
      <c r="I343" s="10"/>
      <c r="J343" s="10"/>
      <c r="K343" s="4"/>
      <c r="L343" s="11"/>
      <c r="M343" s="11"/>
      <c r="N343" s="5"/>
      <c r="O343" s="5"/>
      <c r="P343" s="2"/>
      <c r="Q343" s="7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2.75" customHeight="1" x14ac:dyDescent="0.2">
      <c r="A344" s="10"/>
      <c r="B344" s="1"/>
      <c r="C344" s="1"/>
      <c r="D344" s="1"/>
      <c r="E344" s="1"/>
      <c r="F344" s="1"/>
      <c r="G344" s="1"/>
      <c r="H344" s="10"/>
      <c r="I344" s="10"/>
      <c r="J344" s="10"/>
      <c r="K344" s="4"/>
      <c r="L344" s="11"/>
      <c r="M344" s="11"/>
      <c r="N344" s="5"/>
      <c r="O344" s="5"/>
      <c r="P344" s="2"/>
      <c r="Q344" s="7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2.75" customHeight="1" x14ac:dyDescent="0.2">
      <c r="A345" s="10"/>
      <c r="B345" s="1"/>
      <c r="C345" s="1"/>
      <c r="D345" s="1"/>
      <c r="E345" s="1"/>
      <c r="F345" s="1"/>
      <c r="G345" s="1"/>
      <c r="H345" s="10"/>
      <c r="I345" s="10"/>
      <c r="J345" s="10"/>
      <c r="K345" s="4"/>
      <c r="L345" s="11"/>
      <c r="M345" s="11"/>
      <c r="N345" s="5"/>
      <c r="O345" s="5"/>
      <c r="P345" s="2"/>
      <c r="Q345" s="7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2.75" customHeight="1" x14ac:dyDescent="0.2">
      <c r="A346" s="10"/>
      <c r="B346" s="1"/>
      <c r="C346" s="1"/>
      <c r="D346" s="1"/>
      <c r="E346" s="1"/>
      <c r="F346" s="1"/>
      <c r="G346" s="1"/>
      <c r="H346" s="10"/>
      <c r="I346" s="10"/>
      <c r="J346" s="10"/>
      <c r="K346" s="4"/>
      <c r="L346" s="11"/>
      <c r="M346" s="11"/>
      <c r="N346" s="5"/>
      <c r="O346" s="5"/>
      <c r="P346" s="2"/>
      <c r="Q346" s="7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2.75" customHeight="1" x14ac:dyDescent="0.2">
      <c r="A347" s="10"/>
      <c r="B347" s="1"/>
      <c r="C347" s="1"/>
      <c r="D347" s="1"/>
      <c r="E347" s="1"/>
      <c r="F347" s="1"/>
      <c r="G347" s="1"/>
      <c r="H347" s="10"/>
      <c r="I347" s="10"/>
      <c r="J347" s="10"/>
      <c r="K347" s="4"/>
      <c r="L347" s="11"/>
      <c r="M347" s="11"/>
      <c r="N347" s="5"/>
      <c r="O347" s="5"/>
      <c r="P347" s="2"/>
      <c r="Q347" s="7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2.75" customHeight="1" x14ac:dyDescent="0.2">
      <c r="A348" s="10"/>
      <c r="B348" s="1"/>
      <c r="C348" s="1"/>
      <c r="D348" s="1"/>
      <c r="E348" s="1"/>
      <c r="F348" s="1"/>
      <c r="G348" s="1"/>
      <c r="H348" s="10"/>
      <c r="I348" s="10"/>
      <c r="J348" s="10"/>
      <c r="K348" s="4"/>
      <c r="L348" s="11"/>
      <c r="M348" s="11"/>
      <c r="N348" s="5"/>
      <c r="O348" s="5"/>
      <c r="P348" s="2"/>
      <c r="Q348" s="7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2.75" customHeight="1" x14ac:dyDescent="0.2">
      <c r="A349" s="10"/>
      <c r="B349" s="1"/>
      <c r="C349" s="1"/>
      <c r="D349" s="1"/>
      <c r="E349" s="1"/>
      <c r="F349" s="1"/>
      <c r="G349" s="1"/>
      <c r="H349" s="10"/>
      <c r="I349" s="10"/>
      <c r="J349" s="10"/>
      <c r="K349" s="4"/>
      <c r="L349" s="11"/>
      <c r="M349" s="11"/>
      <c r="N349" s="5"/>
      <c r="O349" s="5"/>
      <c r="P349" s="2"/>
      <c r="Q349" s="7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2.75" customHeight="1" x14ac:dyDescent="0.2">
      <c r="A350" s="10"/>
      <c r="B350" s="1"/>
      <c r="C350" s="1"/>
      <c r="D350" s="1"/>
      <c r="E350" s="1"/>
      <c r="F350" s="1"/>
      <c r="G350" s="1"/>
      <c r="H350" s="10"/>
      <c r="I350" s="10"/>
      <c r="J350" s="10"/>
      <c r="K350" s="4"/>
      <c r="L350" s="11"/>
      <c r="M350" s="11"/>
      <c r="N350" s="5"/>
      <c r="O350" s="5"/>
      <c r="P350" s="2"/>
      <c r="Q350" s="7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2.75" customHeight="1" x14ac:dyDescent="0.2">
      <c r="A351" s="10"/>
      <c r="B351" s="1"/>
      <c r="C351" s="1"/>
      <c r="D351" s="1"/>
      <c r="E351" s="1"/>
      <c r="F351" s="1"/>
      <c r="G351" s="1"/>
      <c r="H351" s="10"/>
      <c r="I351" s="10"/>
      <c r="J351" s="10"/>
      <c r="K351" s="4"/>
      <c r="L351" s="11"/>
      <c r="M351" s="11"/>
      <c r="N351" s="5"/>
      <c r="O351" s="5"/>
      <c r="P351" s="2"/>
      <c r="Q351" s="7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2.75" customHeight="1" x14ac:dyDescent="0.2">
      <c r="A352" s="10"/>
      <c r="B352" s="1"/>
      <c r="C352" s="1"/>
      <c r="D352" s="1"/>
      <c r="E352" s="1"/>
      <c r="F352" s="1"/>
      <c r="G352" s="1"/>
      <c r="H352" s="10"/>
      <c r="I352" s="10"/>
      <c r="J352" s="10"/>
      <c r="K352" s="4"/>
      <c r="L352" s="11"/>
      <c r="M352" s="11"/>
      <c r="N352" s="5"/>
      <c r="O352" s="5"/>
      <c r="P352" s="2"/>
      <c r="Q352" s="7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2.75" customHeight="1" x14ac:dyDescent="0.2">
      <c r="A353" s="10"/>
      <c r="B353" s="1"/>
      <c r="C353" s="1"/>
      <c r="D353" s="1"/>
      <c r="E353" s="1"/>
      <c r="F353" s="1"/>
      <c r="G353" s="1"/>
      <c r="H353" s="10"/>
      <c r="I353" s="10"/>
      <c r="J353" s="10"/>
      <c r="K353" s="4"/>
      <c r="L353" s="11"/>
      <c r="M353" s="11"/>
      <c r="N353" s="5"/>
      <c r="O353" s="5"/>
      <c r="P353" s="2"/>
      <c r="Q353" s="7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2.75" customHeight="1" x14ac:dyDescent="0.2">
      <c r="A354" s="10"/>
      <c r="B354" s="1"/>
      <c r="C354" s="1"/>
      <c r="D354" s="1"/>
      <c r="E354" s="1"/>
      <c r="F354" s="1"/>
      <c r="G354" s="1"/>
      <c r="H354" s="10"/>
      <c r="I354" s="10"/>
      <c r="J354" s="10"/>
      <c r="K354" s="4"/>
      <c r="L354" s="11"/>
      <c r="M354" s="11"/>
      <c r="N354" s="5"/>
      <c r="O354" s="5"/>
      <c r="P354" s="2"/>
      <c r="Q354" s="7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2.75" customHeight="1" x14ac:dyDescent="0.2">
      <c r="A355" s="10"/>
      <c r="B355" s="1"/>
      <c r="C355" s="1"/>
      <c r="D355" s="1"/>
      <c r="E355" s="1"/>
      <c r="F355" s="1"/>
      <c r="G355" s="1"/>
      <c r="H355" s="10"/>
      <c r="I355" s="10"/>
      <c r="J355" s="10"/>
      <c r="K355" s="4"/>
      <c r="L355" s="11"/>
      <c r="M355" s="11"/>
      <c r="N355" s="5"/>
      <c r="O355" s="5"/>
      <c r="P355" s="2"/>
      <c r="Q355" s="7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2.75" customHeight="1" x14ac:dyDescent="0.2">
      <c r="A356" s="10"/>
      <c r="B356" s="1"/>
      <c r="C356" s="1"/>
      <c r="D356" s="1"/>
      <c r="E356" s="1"/>
      <c r="F356" s="1"/>
      <c r="G356" s="1"/>
      <c r="H356" s="10"/>
      <c r="I356" s="10"/>
      <c r="J356" s="10"/>
      <c r="K356" s="4"/>
      <c r="L356" s="11"/>
      <c r="M356" s="11"/>
      <c r="N356" s="5"/>
      <c r="O356" s="5"/>
      <c r="P356" s="2"/>
      <c r="Q356" s="7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2.75" customHeight="1" x14ac:dyDescent="0.2">
      <c r="A357" s="10"/>
      <c r="B357" s="1"/>
      <c r="C357" s="1"/>
      <c r="D357" s="1"/>
      <c r="E357" s="1"/>
      <c r="F357" s="1"/>
      <c r="G357" s="1"/>
      <c r="H357" s="10"/>
      <c r="I357" s="10"/>
      <c r="J357" s="10"/>
      <c r="K357" s="4"/>
      <c r="L357" s="11"/>
      <c r="M357" s="11"/>
      <c r="N357" s="5"/>
      <c r="O357" s="5"/>
      <c r="P357" s="2"/>
      <c r="Q357" s="7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2.75" customHeight="1" x14ac:dyDescent="0.2">
      <c r="A358" s="10"/>
      <c r="B358" s="1"/>
      <c r="C358" s="1"/>
      <c r="D358" s="1"/>
      <c r="E358" s="1"/>
      <c r="F358" s="1"/>
      <c r="G358" s="1"/>
      <c r="H358" s="10"/>
      <c r="I358" s="10"/>
      <c r="J358" s="10"/>
      <c r="K358" s="4"/>
      <c r="L358" s="11"/>
      <c r="M358" s="11"/>
      <c r="N358" s="5"/>
      <c r="O358" s="5"/>
      <c r="P358" s="2"/>
      <c r="Q358" s="7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2.75" customHeight="1" x14ac:dyDescent="0.2">
      <c r="A359" s="10"/>
      <c r="B359" s="1"/>
      <c r="C359" s="1"/>
      <c r="D359" s="1"/>
      <c r="E359" s="1"/>
      <c r="F359" s="1"/>
      <c r="G359" s="1"/>
      <c r="H359" s="10"/>
      <c r="I359" s="10"/>
      <c r="J359" s="10"/>
      <c r="K359" s="4"/>
      <c r="L359" s="11"/>
      <c r="M359" s="11"/>
      <c r="N359" s="5"/>
      <c r="O359" s="5"/>
      <c r="P359" s="2"/>
      <c r="Q359" s="7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2.75" customHeight="1" x14ac:dyDescent="0.2">
      <c r="A360" s="10"/>
      <c r="B360" s="1"/>
      <c r="C360" s="1"/>
      <c r="D360" s="1"/>
      <c r="E360" s="1"/>
      <c r="F360" s="1"/>
      <c r="G360" s="1"/>
      <c r="H360" s="10"/>
      <c r="I360" s="10"/>
      <c r="J360" s="10"/>
      <c r="K360" s="4"/>
      <c r="L360" s="11"/>
      <c r="M360" s="11"/>
      <c r="N360" s="5"/>
      <c r="O360" s="5"/>
      <c r="P360" s="2"/>
      <c r="Q360" s="7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2.75" customHeight="1" x14ac:dyDescent="0.2">
      <c r="A361" s="10"/>
      <c r="B361" s="1"/>
      <c r="C361" s="1"/>
      <c r="D361" s="1"/>
      <c r="E361" s="1"/>
      <c r="F361" s="1"/>
      <c r="G361" s="1"/>
      <c r="H361" s="10"/>
      <c r="I361" s="10"/>
      <c r="J361" s="10"/>
      <c r="K361" s="4"/>
      <c r="L361" s="11"/>
      <c r="M361" s="11"/>
      <c r="N361" s="5"/>
      <c r="O361" s="5"/>
      <c r="P361" s="2"/>
      <c r="Q361" s="7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2.75" customHeight="1" x14ac:dyDescent="0.2">
      <c r="A362" s="10"/>
      <c r="B362" s="1"/>
      <c r="C362" s="1"/>
      <c r="D362" s="1"/>
      <c r="E362" s="1"/>
      <c r="F362" s="1"/>
      <c r="G362" s="1"/>
      <c r="H362" s="10"/>
      <c r="I362" s="10"/>
      <c r="J362" s="10"/>
      <c r="K362" s="4"/>
      <c r="L362" s="11"/>
      <c r="M362" s="11"/>
      <c r="N362" s="5"/>
      <c r="O362" s="5"/>
      <c r="P362" s="2"/>
      <c r="Q362" s="7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2.75" customHeight="1" x14ac:dyDescent="0.2">
      <c r="A363" s="10"/>
      <c r="B363" s="1"/>
      <c r="C363" s="1"/>
      <c r="D363" s="1"/>
      <c r="E363" s="1"/>
      <c r="F363" s="1"/>
      <c r="G363" s="1"/>
      <c r="H363" s="10"/>
      <c r="I363" s="10"/>
      <c r="J363" s="10"/>
      <c r="K363" s="4"/>
      <c r="L363" s="11"/>
      <c r="M363" s="11"/>
      <c r="N363" s="5"/>
      <c r="O363" s="5"/>
      <c r="P363" s="2"/>
      <c r="Q363" s="7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2.75" customHeight="1" x14ac:dyDescent="0.2">
      <c r="A364" s="10"/>
      <c r="B364" s="1"/>
      <c r="C364" s="1"/>
      <c r="D364" s="1"/>
      <c r="E364" s="1"/>
      <c r="F364" s="1"/>
      <c r="G364" s="1"/>
      <c r="H364" s="10"/>
      <c r="I364" s="10"/>
      <c r="J364" s="10"/>
      <c r="K364" s="4"/>
      <c r="L364" s="11"/>
      <c r="M364" s="11"/>
      <c r="N364" s="5"/>
      <c r="O364" s="5"/>
      <c r="P364" s="2"/>
      <c r="Q364" s="7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2.75" customHeight="1" x14ac:dyDescent="0.2">
      <c r="A365" s="10"/>
      <c r="B365" s="1"/>
      <c r="C365" s="1"/>
      <c r="D365" s="1"/>
      <c r="E365" s="1"/>
      <c r="F365" s="1"/>
      <c r="G365" s="1"/>
      <c r="H365" s="10"/>
      <c r="I365" s="10"/>
      <c r="J365" s="10"/>
      <c r="K365" s="4"/>
      <c r="L365" s="11"/>
      <c r="M365" s="11"/>
      <c r="N365" s="5"/>
      <c r="O365" s="5"/>
      <c r="P365" s="2"/>
      <c r="Q365" s="7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2.75" customHeight="1" x14ac:dyDescent="0.2">
      <c r="A366" s="10"/>
      <c r="B366" s="1"/>
      <c r="C366" s="1"/>
      <c r="D366" s="1"/>
      <c r="E366" s="1"/>
      <c r="F366" s="1"/>
      <c r="G366" s="1"/>
      <c r="H366" s="10"/>
      <c r="I366" s="10"/>
      <c r="J366" s="10"/>
      <c r="K366" s="4"/>
      <c r="L366" s="11"/>
      <c r="M366" s="11"/>
      <c r="N366" s="5"/>
      <c r="O366" s="5"/>
      <c r="P366" s="2"/>
      <c r="Q366" s="7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2.75" customHeight="1" x14ac:dyDescent="0.2">
      <c r="A367" s="10"/>
      <c r="B367" s="1"/>
      <c r="C367" s="1"/>
      <c r="D367" s="1"/>
      <c r="E367" s="1"/>
      <c r="F367" s="1"/>
      <c r="G367" s="1"/>
      <c r="H367" s="10"/>
      <c r="I367" s="10"/>
      <c r="J367" s="10"/>
      <c r="K367" s="4"/>
      <c r="L367" s="11"/>
      <c r="M367" s="11"/>
      <c r="N367" s="5"/>
      <c r="O367" s="5"/>
      <c r="P367" s="2"/>
      <c r="Q367" s="7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2.75" customHeight="1" x14ac:dyDescent="0.2">
      <c r="A368" s="10"/>
      <c r="B368" s="1"/>
      <c r="C368" s="1"/>
      <c r="D368" s="1"/>
      <c r="E368" s="1"/>
      <c r="F368" s="1"/>
      <c r="G368" s="1"/>
      <c r="H368" s="10"/>
      <c r="I368" s="10"/>
      <c r="J368" s="10"/>
      <c r="K368" s="4"/>
      <c r="L368" s="11"/>
      <c r="M368" s="11"/>
      <c r="N368" s="5"/>
      <c r="O368" s="5"/>
      <c r="P368" s="2"/>
      <c r="Q368" s="7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2.75" customHeight="1" x14ac:dyDescent="0.2">
      <c r="A369" s="10"/>
      <c r="B369" s="1"/>
      <c r="C369" s="1"/>
      <c r="D369" s="1"/>
      <c r="E369" s="1"/>
      <c r="F369" s="1"/>
      <c r="G369" s="1"/>
      <c r="H369" s="10"/>
      <c r="I369" s="10"/>
      <c r="J369" s="10"/>
      <c r="K369" s="4"/>
      <c r="L369" s="11"/>
      <c r="M369" s="11"/>
      <c r="N369" s="5"/>
      <c r="O369" s="5"/>
      <c r="P369" s="2"/>
      <c r="Q369" s="7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2.75" customHeight="1" x14ac:dyDescent="0.2">
      <c r="A370" s="10"/>
      <c r="B370" s="1"/>
      <c r="C370" s="1"/>
      <c r="D370" s="1"/>
      <c r="E370" s="1"/>
      <c r="F370" s="1"/>
      <c r="G370" s="1"/>
      <c r="H370" s="10"/>
      <c r="I370" s="10"/>
      <c r="J370" s="10"/>
      <c r="K370" s="4"/>
      <c r="L370" s="11"/>
      <c r="M370" s="11"/>
      <c r="N370" s="5"/>
      <c r="O370" s="5"/>
      <c r="P370" s="2"/>
      <c r="Q370" s="7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2.75" customHeight="1" x14ac:dyDescent="0.2">
      <c r="A371" s="10"/>
      <c r="B371" s="1"/>
      <c r="C371" s="1"/>
      <c r="D371" s="1"/>
      <c r="E371" s="1"/>
      <c r="F371" s="1"/>
      <c r="G371" s="1"/>
      <c r="H371" s="10"/>
      <c r="I371" s="10"/>
      <c r="J371" s="10"/>
      <c r="K371" s="4"/>
      <c r="L371" s="11"/>
      <c r="M371" s="11"/>
      <c r="N371" s="5"/>
      <c r="O371" s="5"/>
      <c r="P371" s="2"/>
      <c r="Q371" s="7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2.75" customHeight="1" x14ac:dyDescent="0.2">
      <c r="A372" s="10"/>
      <c r="B372" s="1"/>
      <c r="C372" s="1"/>
      <c r="D372" s="1"/>
      <c r="E372" s="1"/>
      <c r="F372" s="1"/>
      <c r="G372" s="1"/>
      <c r="H372" s="10"/>
      <c r="I372" s="10"/>
      <c r="J372" s="10"/>
      <c r="K372" s="4"/>
      <c r="L372" s="11"/>
      <c r="M372" s="11"/>
      <c r="N372" s="5"/>
      <c r="O372" s="5"/>
      <c r="P372" s="2"/>
      <c r="Q372" s="7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2.75" customHeight="1" x14ac:dyDescent="0.2">
      <c r="A373" s="10"/>
      <c r="B373" s="1"/>
      <c r="C373" s="1"/>
      <c r="D373" s="1"/>
      <c r="E373" s="1"/>
      <c r="F373" s="1"/>
      <c r="G373" s="1"/>
      <c r="H373" s="10"/>
      <c r="I373" s="10"/>
      <c r="J373" s="10"/>
      <c r="K373" s="4"/>
      <c r="L373" s="11"/>
      <c r="M373" s="11"/>
      <c r="N373" s="5"/>
      <c r="O373" s="5"/>
      <c r="P373" s="2"/>
      <c r="Q373" s="7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2.75" customHeight="1" x14ac:dyDescent="0.2">
      <c r="A374" s="10"/>
      <c r="B374" s="1"/>
      <c r="C374" s="1"/>
      <c r="D374" s="1"/>
      <c r="E374" s="1"/>
      <c r="F374" s="1"/>
      <c r="G374" s="1"/>
      <c r="H374" s="10"/>
      <c r="I374" s="10"/>
      <c r="J374" s="10"/>
      <c r="K374" s="4"/>
      <c r="L374" s="11"/>
      <c r="M374" s="11"/>
      <c r="N374" s="5"/>
      <c r="O374" s="5"/>
      <c r="P374" s="2"/>
      <c r="Q374" s="7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2.75" customHeight="1" x14ac:dyDescent="0.2">
      <c r="A375" s="10"/>
      <c r="B375" s="1"/>
      <c r="C375" s="1"/>
      <c r="D375" s="1"/>
      <c r="E375" s="1"/>
      <c r="F375" s="1"/>
      <c r="G375" s="1"/>
      <c r="H375" s="10"/>
      <c r="I375" s="10"/>
      <c r="J375" s="10"/>
      <c r="K375" s="4"/>
      <c r="L375" s="11"/>
      <c r="M375" s="11"/>
      <c r="N375" s="5"/>
      <c r="O375" s="5"/>
      <c r="P375" s="2"/>
      <c r="Q375" s="7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2.75" customHeight="1" x14ac:dyDescent="0.2">
      <c r="A376" s="10"/>
      <c r="B376" s="1"/>
      <c r="C376" s="1"/>
      <c r="D376" s="1"/>
      <c r="E376" s="1"/>
      <c r="F376" s="1"/>
      <c r="G376" s="1"/>
      <c r="H376" s="10"/>
      <c r="I376" s="10"/>
      <c r="J376" s="10"/>
      <c r="K376" s="4"/>
      <c r="L376" s="11"/>
      <c r="M376" s="11"/>
      <c r="N376" s="5"/>
      <c r="O376" s="5"/>
      <c r="P376" s="2"/>
      <c r="Q376" s="7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2.75" customHeight="1" x14ac:dyDescent="0.2">
      <c r="A377" s="10"/>
      <c r="B377" s="1"/>
      <c r="C377" s="1"/>
      <c r="D377" s="1"/>
      <c r="E377" s="1"/>
      <c r="F377" s="1"/>
      <c r="G377" s="1"/>
      <c r="H377" s="10"/>
      <c r="I377" s="10"/>
      <c r="J377" s="10"/>
      <c r="K377" s="4"/>
      <c r="L377" s="11"/>
      <c r="M377" s="11"/>
      <c r="N377" s="5"/>
      <c r="O377" s="5"/>
      <c r="P377" s="2"/>
      <c r="Q377" s="7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2.75" customHeight="1" x14ac:dyDescent="0.2">
      <c r="A378" s="10"/>
      <c r="B378" s="1"/>
      <c r="C378" s="1"/>
      <c r="D378" s="1"/>
      <c r="E378" s="1"/>
      <c r="F378" s="1"/>
      <c r="G378" s="1"/>
      <c r="H378" s="10"/>
      <c r="I378" s="10"/>
      <c r="J378" s="10"/>
      <c r="K378" s="4"/>
      <c r="L378" s="11"/>
      <c r="M378" s="11"/>
      <c r="N378" s="5"/>
      <c r="O378" s="5"/>
      <c r="P378" s="2"/>
      <c r="Q378" s="7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2.75" customHeight="1" x14ac:dyDescent="0.2">
      <c r="A379" s="10"/>
      <c r="B379" s="1"/>
      <c r="C379" s="1"/>
      <c r="D379" s="1"/>
      <c r="E379" s="1"/>
      <c r="F379" s="1"/>
      <c r="G379" s="1"/>
      <c r="H379" s="10"/>
      <c r="I379" s="10"/>
      <c r="J379" s="10"/>
      <c r="K379" s="4"/>
      <c r="L379" s="11"/>
      <c r="M379" s="11"/>
      <c r="N379" s="5"/>
      <c r="O379" s="5"/>
      <c r="P379" s="2"/>
      <c r="Q379" s="7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2.75" customHeight="1" x14ac:dyDescent="0.2">
      <c r="A380" s="10"/>
      <c r="B380" s="1"/>
      <c r="C380" s="1"/>
      <c r="D380" s="1"/>
      <c r="E380" s="1"/>
      <c r="F380" s="1"/>
      <c r="G380" s="1"/>
      <c r="H380" s="10"/>
      <c r="I380" s="10"/>
      <c r="J380" s="10"/>
      <c r="K380" s="4"/>
      <c r="L380" s="11"/>
      <c r="M380" s="11"/>
      <c r="N380" s="5"/>
      <c r="O380" s="5"/>
      <c r="P380" s="2"/>
      <c r="Q380" s="7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2.75" customHeight="1" x14ac:dyDescent="0.2">
      <c r="A381" s="10"/>
      <c r="B381" s="1"/>
      <c r="C381" s="1"/>
      <c r="D381" s="1"/>
      <c r="E381" s="1"/>
      <c r="F381" s="1"/>
      <c r="G381" s="1"/>
      <c r="H381" s="10"/>
      <c r="I381" s="10"/>
      <c r="J381" s="10"/>
      <c r="K381" s="4"/>
      <c r="L381" s="11"/>
      <c r="M381" s="11"/>
      <c r="N381" s="5"/>
      <c r="O381" s="5"/>
      <c r="P381" s="2"/>
      <c r="Q381" s="7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2.75" customHeight="1" x14ac:dyDescent="0.2">
      <c r="A382" s="10"/>
      <c r="B382" s="1"/>
      <c r="C382" s="1"/>
      <c r="D382" s="1"/>
      <c r="E382" s="1"/>
      <c r="F382" s="1"/>
      <c r="G382" s="1"/>
      <c r="H382" s="10"/>
      <c r="I382" s="10"/>
      <c r="J382" s="10"/>
      <c r="K382" s="4"/>
      <c r="L382" s="11"/>
      <c r="M382" s="11"/>
      <c r="N382" s="5"/>
      <c r="O382" s="5"/>
      <c r="P382" s="2"/>
      <c r="Q382" s="7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2.75" customHeight="1" x14ac:dyDescent="0.2">
      <c r="A383" s="10"/>
      <c r="B383" s="1"/>
      <c r="C383" s="1"/>
      <c r="D383" s="1"/>
      <c r="E383" s="1"/>
      <c r="F383" s="1"/>
      <c r="G383" s="1"/>
      <c r="H383" s="10"/>
      <c r="I383" s="10"/>
      <c r="J383" s="10"/>
      <c r="K383" s="4"/>
      <c r="L383" s="11"/>
      <c r="M383" s="11"/>
      <c r="N383" s="5"/>
      <c r="O383" s="5"/>
      <c r="P383" s="2"/>
      <c r="Q383" s="7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2.75" customHeight="1" x14ac:dyDescent="0.2">
      <c r="A384" s="10"/>
      <c r="B384" s="1"/>
      <c r="C384" s="1"/>
      <c r="D384" s="1"/>
      <c r="E384" s="1"/>
      <c r="F384" s="1"/>
      <c r="G384" s="1"/>
      <c r="H384" s="10"/>
      <c r="I384" s="10"/>
      <c r="J384" s="10"/>
      <c r="K384" s="4"/>
      <c r="L384" s="11"/>
      <c r="M384" s="11"/>
      <c r="N384" s="5"/>
      <c r="O384" s="5"/>
      <c r="P384" s="2"/>
      <c r="Q384" s="7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2.75" customHeight="1" x14ac:dyDescent="0.2">
      <c r="A385" s="10"/>
      <c r="B385" s="1"/>
      <c r="C385" s="1"/>
      <c r="D385" s="1"/>
      <c r="E385" s="1"/>
      <c r="F385" s="1"/>
      <c r="G385" s="1"/>
      <c r="H385" s="10"/>
      <c r="I385" s="10"/>
      <c r="J385" s="10"/>
      <c r="K385" s="4"/>
      <c r="L385" s="11"/>
      <c r="M385" s="11"/>
      <c r="N385" s="5"/>
      <c r="O385" s="5"/>
      <c r="P385" s="2"/>
      <c r="Q385" s="7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2.75" customHeight="1" x14ac:dyDescent="0.2">
      <c r="A386" s="10"/>
      <c r="B386" s="1"/>
      <c r="C386" s="1"/>
      <c r="D386" s="1"/>
      <c r="E386" s="1"/>
      <c r="F386" s="1"/>
      <c r="G386" s="1"/>
      <c r="H386" s="10"/>
      <c r="I386" s="10"/>
      <c r="J386" s="10"/>
      <c r="K386" s="4"/>
      <c r="L386" s="11"/>
      <c r="M386" s="11"/>
      <c r="N386" s="5"/>
      <c r="O386" s="5"/>
      <c r="P386" s="2"/>
      <c r="Q386" s="7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2.75" customHeight="1" x14ac:dyDescent="0.2">
      <c r="A387" s="10"/>
      <c r="B387" s="1"/>
      <c r="C387" s="1"/>
      <c r="D387" s="1"/>
      <c r="E387" s="1"/>
      <c r="F387" s="1"/>
      <c r="G387" s="1"/>
      <c r="H387" s="10"/>
      <c r="I387" s="10"/>
      <c r="J387" s="10"/>
      <c r="K387" s="4"/>
      <c r="L387" s="11"/>
      <c r="M387" s="11"/>
      <c r="N387" s="5"/>
      <c r="O387" s="5"/>
      <c r="P387" s="2"/>
      <c r="Q387" s="7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2.75" customHeight="1" x14ac:dyDescent="0.2">
      <c r="A388" s="10"/>
      <c r="B388" s="1"/>
      <c r="C388" s="1"/>
      <c r="D388" s="1"/>
      <c r="E388" s="1"/>
      <c r="F388" s="1"/>
      <c r="G388" s="1"/>
      <c r="H388" s="10"/>
      <c r="I388" s="10"/>
      <c r="J388" s="10"/>
      <c r="K388" s="4"/>
      <c r="L388" s="11"/>
      <c r="M388" s="11"/>
      <c r="N388" s="5"/>
      <c r="O388" s="5"/>
      <c r="P388" s="2"/>
      <c r="Q388" s="7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2.75" customHeight="1" x14ac:dyDescent="0.2">
      <c r="A389" s="10"/>
      <c r="B389" s="1"/>
      <c r="C389" s="1"/>
      <c r="D389" s="1"/>
      <c r="E389" s="1"/>
      <c r="F389" s="1"/>
      <c r="G389" s="1"/>
      <c r="H389" s="10"/>
      <c r="I389" s="10"/>
      <c r="J389" s="10"/>
      <c r="K389" s="4"/>
      <c r="L389" s="11"/>
      <c r="M389" s="11"/>
      <c r="N389" s="5"/>
      <c r="O389" s="5"/>
      <c r="P389" s="2"/>
      <c r="Q389" s="7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2.75" customHeight="1" x14ac:dyDescent="0.2">
      <c r="A390" s="10"/>
      <c r="B390" s="1"/>
      <c r="C390" s="1"/>
      <c r="D390" s="1"/>
      <c r="E390" s="1"/>
      <c r="F390" s="1"/>
      <c r="G390" s="1"/>
      <c r="H390" s="10"/>
      <c r="I390" s="10"/>
      <c r="J390" s="10"/>
      <c r="K390" s="4"/>
      <c r="L390" s="11"/>
      <c r="M390" s="11"/>
      <c r="N390" s="5"/>
      <c r="O390" s="5"/>
      <c r="P390" s="2"/>
      <c r="Q390" s="7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2.75" customHeight="1" x14ac:dyDescent="0.2">
      <c r="A391" s="10"/>
      <c r="B391" s="1"/>
      <c r="C391" s="1"/>
      <c r="D391" s="1"/>
      <c r="E391" s="1"/>
      <c r="F391" s="1"/>
      <c r="G391" s="1"/>
      <c r="H391" s="10"/>
      <c r="I391" s="10"/>
      <c r="J391" s="10"/>
      <c r="K391" s="4"/>
      <c r="L391" s="11"/>
      <c r="M391" s="11"/>
      <c r="N391" s="5"/>
      <c r="O391" s="5"/>
      <c r="P391" s="2"/>
      <c r="Q391" s="7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2.75" customHeight="1" x14ac:dyDescent="0.2">
      <c r="A392" s="10"/>
      <c r="B392" s="1"/>
      <c r="C392" s="1"/>
      <c r="D392" s="1"/>
      <c r="E392" s="1"/>
      <c r="F392" s="1"/>
      <c r="G392" s="1"/>
      <c r="H392" s="10"/>
      <c r="I392" s="10"/>
      <c r="J392" s="10"/>
      <c r="K392" s="4"/>
      <c r="L392" s="11"/>
      <c r="M392" s="11"/>
      <c r="N392" s="5"/>
      <c r="O392" s="5"/>
      <c r="P392" s="2"/>
      <c r="Q392" s="7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2.75" customHeight="1" x14ac:dyDescent="0.2">
      <c r="A393" s="10"/>
      <c r="B393" s="1"/>
      <c r="C393" s="1"/>
      <c r="D393" s="1"/>
      <c r="E393" s="1"/>
      <c r="F393" s="1"/>
      <c r="G393" s="1"/>
      <c r="H393" s="10"/>
      <c r="I393" s="10"/>
      <c r="J393" s="10"/>
      <c r="K393" s="4"/>
      <c r="L393" s="11"/>
      <c r="M393" s="11"/>
      <c r="N393" s="5"/>
      <c r="O393" s="5"/>
      <c r="P393" s="2"/>
      <c r="Q393" s="7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2.75" customHeight="1" x14ac:dyDescent="0.2">
      <c r="A394" s="10"/>
      <c r="B394" s="1"/>
      <c r="C394" s="1"/>
      <c r="D394" s="1"/>
      <c r="E394" s="1"/>
      <c r="F394" s="1"/>
      <c r="G394" s="1"/>
      <c r="H394" s="10"/>
      <c r="I394" s="10"/>
      <c r="J394" s="10"/>
      <c r="K394" s="4"/>
      <c r="L394" s="11"/>
      <c r="M394" s="11"/>
      <c r="N394" s="5"/>
      <c r="O394" s="5"/>
      <c r="P394" s="2"/>
      <c r="Q394" s="7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2.75" customHeight="1" x14ac:dyDescent="0.2">
      <c r="A395" s="10"/>
      <c r="B395" s="1"/>
      <c r="C395" s="1"/>
      <c r="D395" s="1"/>
      <c r="E395" s="1"/>
      <c r="F395" s="1"/>
      <c r="G395" s="1"/>
      <c r="H395" s="10"/>
      <c r="I395" s="10"/>
      <c r="J395" s="10"/>
      <c r="K395" s="4"/>
      <c r="L395" s="11"/>
      <c r="M395" s="11"/>
      <c r="N395" s="5"/>
      <c r="O395" s="5"/>
      <c r="P395" s="2"/>
      <c r="Q395" s="7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2.75" customHeight="1" x14ac:dyDescent="0.2">
      <c r="A396" s="10"/>
      <c r="B396" s="1"/>
      <c r="C396" s="1"/>
      <c r="D396" s="1"/>
      <c r="E396" s="1"/>
      <c r="F396" s="1"/>
      <c r="G396" s="1"/>
      <c r="H396" s="10"/>
      <c r="I396" s="10"/>
      <c r="J396" s="10"/>
      <c r="K396" s="4"/>
      <c r="L396" s="11"/>
      <c r="M396" s="11"/>
      <c r="N396" s="5"/>
      <c r="O396" s="5"/>
      <c r="P396" s="2"/>
      <c r="Q396" s="7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2.75" customHeight="1" x14ac:dyDescent="0.2">
      <c r="A397" s="10"/>
      <c r="B397" s="1"/>
      <c r="C397" s="1"/>
      <c r="D397" s="1"/>
      <c r="E397" s="1"/>
      <c r="F397" s="1"/>
      <c r="G397" s="1"/>
      <c r="H397" s="10"/>
      <c r="I397" s="10"/>
      <c r="J397" s="10"/>
      <c r="K397" s="4"/>
      <c r="L397" s="11"/>
      <c r="M397" s="11"/>
      <c r="N397" s="5"/>
      <c r="O397" s="5"/>
      <c r="P397" s="2"/>
      <c r="Q397" s="7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2.75" customHeight="1" x14ac:dyDescent="0.2">
      <c r="A398" s="10"/>
      <c r="B398" s="1"/>
      <c r="C398" s="1"/>
      <c r="D398" s="1"/>
      <c r="E398" s="1"/>
      <c r="F398" s="1"/>
      <c r="G398" s="1"/>
      <c r="H398" s="10"/>
      <c r="I398" s="10"/>
      <c r="J398" s="10"/>
      <c r="K398" s="4"/>
      <c r="L398" s="11"/>
      <c r="M398" s="11"/>
      <c r="N398" s="5"/>
      <c r="O398" s="5"/>
      <c r="P398" s="2"/>
      <c r="Q398" s="7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2.75" customHeight="1" x14ac:dyDescent="0.2">
      <c r="A399" s="10"/>
      <c r="B399" s="1"/>
      <c r="C399" s="1"/>
      <c r="D399" s="1"/>
      <c r="E399" s="1"/>
      <c r="F399" s="1"/>
      <c r="G399" s="1"/>
      <c r="H399" s="10"/>
      <c r="I399" s="10"/>
      <c r="J399" s="10"/>
      <c r="K399" s="4"/>
      <c r="L399" s="11"/>
      <c r="M399" s="11"/>
      <c r="N399" s="5"/>
      <c r="O399" s="5"/>
      <c r="P399" s="2"/>
      <c r="Q399" s="7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2.75" customHeight="1" x14ac:dyDescent="0.2">
      <c r="A400" s="10"/>
      <c r="B400" s="1"/>
      <c r="C400" s="1"/>
      <c r="D400" s="1"/>
      <c r="E400" s="1"/>
      <c r="F400" s="1"/>
      <c r="G400" s="1"/>
      <c r="H400" s="10"/>
      <c r="I400" s="10"/>
      <c r="J400" s="10"/>
      <c r="K400" s="4"/>
      <c r="L400" s="11"/>
      <c r="M400" s="11"/>
      <c r="N400" s="5"/>
      <c r="O400" s="5"/>
      <c r="P400" s="2"/>
      <c r="Q400" s="7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2.75" customHeight="1" x14ac:dyDescent="0.2">
      <c r="A401" s="10"/>
      <c r="B401" s="1"/>
      <c r="C401" s="1"/>
      <c r="D401" s="1"/>
      <c r="E401" s="1"/>
      <c r="F401" s="1"/>
      <c r="G401" s="1"/>
      <c r="H401" s="10"/>
      <c r="I401" s="10"/>
      <c r="J401" s="10"/>
      <c r="K401" s="4"/>
      <c r="L401" s="11"/>
      <c r="M401" s="11"/>
      <c r="N401" s="5"/>
      <c r="O401" s="5"/>
      <c r="P401" s="2"/>
      <c r="Q401" s="7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2.75" customHeight="1" x14ac:dyDescent="0.2">
      <c r="A402" s="10"/>
      <c r="B402" s="1"/>
      <c r="C402" s="1"/>
      <c r="D402" s="1"/>
      <c r="E402" s="1"/>
      <c r="F402" s="1"/>
      <c r="G402" s="1"/>
      <c r="H402" s="10"/>
      <c r="I402" s="10"/>
      <c r="J402" s="10"/>
      <c r="K402" s="4"/>
      <c r="L402" s="11"/>
      <c r="M402" s="11"/>
      <c r="N402" s="5"/>
      <c r="O402" s="5"/>
      <c r="P402" s="2"/>
      <c r="Q402" s="7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2.75" customHeight="1" x14ac:dyDescent="0.2">
      <c r="A403" s="10"/>
      <c r="B403" s="1"/>
      <c r="C403" s="1"/>
      <c r="D403" s="1"/>
      <c r="E403" s="1"/>
      <c r="F403" s="1"/>
      <c r="G403" s="1"/>
      <c r="H403" s="10"/>
      <c r="I403" s="10"/>
      <c r="J403" s="10"/>
      <c r="K403" s="4"/>
      <c r="L403" s="11"/>
      <c r="M403" s="11"/>
      <c r="N403" s="5"/>
      <c r="O403" s="5"/>
      <c r="P403" s="2"/>
      <c r="Q403" s="7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2.75" customHeight="1" x14ac:dyDescent="0.2">
      <c r="A404" s="10"/>
      <c r="B404" s="1"/>
      <c r="C404" s="1"/>
      <c r="D404" s="1"/>
      <c r="E404" s="1"/>
      <c r="F404" s="1"/>
      <c r="G404" s="1"/>
      <c r="H404" s="10"/>
      <c r="I404" s="10"/>
      <c r="J404" s="10"/>
      <c r="K404" s="4"/>
      <c r="L404" s="11"/>
      <c r="M404" s="11"/>
      <c r="N404" s="5"/>
      <c r="O404" s="5"/>
      <c r="P404" s="2"/>
      <c r="Q404" s="7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2.75" customHeight="1" x14ac:dyDescent="0.2">
      <c r="A405" s="10"/>
      <c r="B405" s="1"/>
      <c r="C405" s="1"/>
      <c r="D405" s="1"/>
      <c r="E405" s="1"/>
      <c r="F405" s="1"/>
      <c r="G405" s="1"/>
      <c r="H405" s="10"/>
      <c r="I405" s="10"/>
      <c r="J405" s="10"/>
      <c r="K405" s="4"/>
      <c r="L405" s="11"/>
      <c r="M405" s="11"/>
      <c r="N405" s="5"/>
      <c r="O405" s="5"/>
      <c r="P405" s="2"/>
      <c r="Q405" s="7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2.75" customHeight="1" x14ac:dyDescent="0.2">
      <c r="A406" s="10"/>
      <c r="B406" s="1"/>
      <c r="C406" s="1"/>
      <c r="D406" s="1"/>
      <c r="E406" s="1"/>
      <c r="F406" s="1"/>
      <c r="G406" s="1"/>
      <c r="H406" s="10"/>
      <c r="I406" s="10"/>
      <c r="J406" s="10"/>
      <c r="K406" s="4"/>
      <c r="L406" s="11"/>
      <c r="M406" s="11"/>
      <c r="N406" s="5"/>
      <c r="O406" s="5"/>
      <c r="P406" s="2"/>
      <c r="Q406" s="7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2.75" customHeight="1" x14ac:dyDescent="0.2">
      <c r="A407" s="10"/>
      <c r="B407" s="1"/>
      <c r="C407" s="1"/>
      <c r="D407" s="1"/>
      <c r="E407" s="1"/>
      <c r="F407" s="1"/>
      <c r="G407" s="1"/>
      <c r="H407" s="10"/>
      <c r="I407" s="10"/>
      <c r="J407" s="10"/>
      <c r="K407" s="4"/>
      <c r="L407" s="11"/>
      <c r="M407" s="11"/>
      <c r="N407" s="5"/>
      <c r="O407" s="5"/>
      <c r="P407" s="2"/>
      <c r="Q407" s="7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2.75" customHeight="1" x14ac:dyDescent="0.2">
      <c r="A408" s="10"/>
      <c r="B408" s="1"/>
      <c r="C408" s="1"/>
      <c r="D408" s="1"/>
      <c r="E408" s="1"/>
      <c r="F408" s="1"/>
      <c r="G408" s="1"/>
      <c r="H408" s="10"/>
      <c r="I408" s="10"/>
      <c r="J408" s="10"/>
      <c r="K408" s="4"/>
      <c r="L408" s="11"/>
      <c r="M408" s="11"/>
      <c r="N408" s="5"/>
      <c r="O408" s="5"/>
      <c r="P408" s="2"/>
      <c r="Q408" s="7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2.75" customHeight="1" x14ac:dyDescent="0.2">
      <c r="A409" s="10"/>
      <c r="B409" s="1"/>
      <c r="C409" s="1"/>
      <c r="D409" s="1"/>
      <c r="E409" s="1"/>
      <c r="F409" s="1"/>
      <c r="G409" s="1"/>
      <c r="H409" s="10"/>
      <c r="I409" s="10"/>
      <c r="J409" s="10"/>
      <c r="K409" s="4"/>
      <c r="L409" s="11"/>
      <c r="M409" s="11"/>
      <c r="N409" s="5"/>
      <c r="O409" s="5"/>
      <c r="P409" s="2"/>
      <c r="Q409" s="7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2.75" customHeight="1" x14ac:dyDescent="0.2">
      <c r="A410" s="10"/>
      <c r="B410" s="1"/>
      <c r="C410" s="1"/>
      <c r="D410" s="1"/>
      <c r="E410" s="1"/>
      <c r="F410" s="1"/>
      <c r="G410" s="1"/>
      <c r="H410" s="10"/>
      <c r="I410" s="10"/>
      <c r="J410" s="10"/>
      <c r="K410" s="4"/>
      <c r="L410" s="11"/>
      <c r="M410" s="11"/>
      <c r="N410" s="5"/>
      <c r="O410" s="5"/>
      <c r="P410" s="2"/>
      <c r="Q410" s="7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2.75" customHeight="1" x14ac:dyDescent="0.2">
      <c r="A411" s="10"/>
      <c r="B411" s="1"/>
      <c r="C411" s="1"/>
      <c r="D411" s="1"/>
      <c r="E411" s="1"/>
      <c r="F411" s="1"/>
      <c r="G411" s="1"/>
      <c r="H411" s="10"/>
      <c r="I411" s="10"/>
      <c r="J411" s="10"/>
      <c r="K411" s="4"/>
      <c r="L411" s="11"/>
      <c r="M411" s="11"/>
      <c r="N411" s="5"/>
      <c r="O411" s="5"/>
      <c r="P411" s="2"/>
      <c r="Q411" s="7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2.75" customHeight="1" x14ac:dyDescent="0.2">
      <c r="A412" s="10"/>
      <c r="B412" s="1"/>
      <c r="C412" s="1"/>
      <c r="D412" s="1"/>
      <c r="E412" s="1"/>
      <c r="F412" s="1"/>
      <c r="G412" s="1"/>
      <c r="H412" s="10"/>
      <c r="I412" s="10"/>
      <c r="J412" s="10"/>
      <c r="K412" s="4"/>
      <c r="L412" s="11"/>
      <c r="M412" s="11"/>
      <c r="N412" s="5"/>
      <c r="O412" s="5"/>
      <c r="P412" s="2"/>
      <c r="Q412" s="7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2.75" customHeight="1" x14ac:dyDescent="0.2">
      <c r="A413" s="10"/>
      <c r="B413" s="1"/>
      <c r="C413" s="1"/>
      <c r="D413" s="1"/>
      <c r="E413" s="1"/>
      <c r="F413" s="1"/>
      <c r="G413" s="1"/>
      <c r="H413" s="10"/>
      <c r="I413" s="10"/>
      <c r="J413" s="10"/>
      <c r="K413" s="4"/>
      <c r="L413" s="11"/>
      <c r="M413" s="11"/>
      <c r="N413" s="5"/>
      <c r="O413" s="5"/>
      <c r="P413" s="2"/>
      <c r="Q413" s="7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2.75" customHeight="1" x14ac:dyDescent="0.2">
      <c r="A414" s="10"/>
      <c r="B414" s="1"/>
      <c r="C414" s="1"/>
      <c r="D414" s="1"/>
      <c r="E414" s="1"/>
      <c r="F414" s="1"/>
      <c r="G414" s="1"/>
      <c r="H414" s="10"/>
      <c r="I414" s="10"/>
      <c r="J414" s="10"/>
      <c r="K414" s="4"/>
      <c r="L414" s="11"/>
      <c r="M414" s="11"/>
      <c r="N414" s="5"/>
      <c r="O414" s="5"/>
      <c r="P414" s="2"/>
      <c r="Q414" s="7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2.75" customHeight="1" x14ac:dyDescent="0.2">
      <c r="A415" s="10"/>
      <c r="B415" s="1"/>
      <c r="C415" s="1"/>
      <c r="D415" s="1"/>
      <c r="E415" s="1"/>
      <c r="F415" s="1"/>
      <c r="G415" s="1"/>
      <c r="H415" s="10"/>
      <c r="I415" s="10"/>
      <c r="J415" s="10"/>
      <c r="K415" s="4"/>
      <c r="L415" s="11"/>
      <c r="M415" s="11"/>
      <c r="N415" s="5"/>
      <c r="O415" s="5"/>
      <c r="P415" s="2"/>
      <c r="Q415" s="7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2.75" customHeight="1" x14ac:dyDescent="0.2">
      <c r="A416" s="10"/>
      <c r="B416" s="1"/>
      <c r="C416" s="1"/>
      <c r="D416" s="1"/>
      <c r="E416" s="1"/>
      <c r="F416" s="1"/>
      <c r="G416" s="1"/>
      <c r="H416" s="10"/>
      <c r="I416" s="10"/>
      <c r="J416" s="10"/>
      <c r="K416" s="4"/>
      <c r="L416" s="11"/>
      <c r="M416" s="11"/>
      <c r="N416" s="5"/>
      <c r="O416" s="5"/>
      <c r="P416" s="2"/>
      <c r="Q416" s="7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2.75" customHeight="1" x14ac:dyDescent="0.2">
      <c r="A417" s="10"/>
      <c r="B417" s="1"/>
      <c r="C417" s="1"/>
      <c r="D417" s="1"/>
      <c r="E417" s="1"/>
      <c r="F417" s="1"/>
      <c r="G417" s="1"/>
      <c r="H417" s="10"/>
      <c r="I417" s="10"/>
      <c r="J417" s="10"/>
      <c r="K417" s="4"/>
      <c r="L417" s="11"/>
      <c r="M417" s="11"/>
      <c r="N417" s="5"/>
      <c r="O417" s="5"/>
      <c r="P417" s="2"/>
      <c r="Q417" s="7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2.75" customHeight="1" x14ac:dyDescent="0.2">
      <c r="A418" s="10"/>
      <c r="B418" s="1"/>
      <c r="C418" s="1"/>
      <c r="D418" s="1"/>
      <c r="E418" s="1"/>
      <c r="F418" s="1"/>
      <c r="G418" s="1"/>
      <c r="H418" s="10"/>
      <c r="I418" s="10"/>
      <c r="J418" s="10"/>
      <c r="K418" s="4"/>
      <c r="L418" s="11"/>
      <c r="M418" s="11"/>
      <c r="N418" s="5"/>
      <c r="O418" s="5"/>
      <c r="P418" s="2"/>
      <c r="Q418" s="7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2.75" customHeight="1" x14ac:dyDescent="0.2">
      <c r="A419" s="10"/>
      <c r="B419" s="1"/>
      <c r="C419" s="1"/>
      <c r="D419" s="1"/>
      <c r="E419" s="1"/>
      <c r="F419" s="1"/>
      <c r="G419" s="1"/>
      <c r="H419" s="10"/>
      <c r="I419" s="10"/>
      <c r="J419" s="10"/>
      <c r="K419" s="4"/>
      <c r="L419" s="11"/>
      <c r="M419" s="11"/>
      <c r="N419" s="5"/>
      <c r="O419" s="5"/>
      <c r="P419" s="2"/>
      <c r="Q419" s="7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2.75" customHeight="1" x14ac:dyDescent="0.2">
      <c r="A420" s="10"/>
      <c r="B420" s="1"/>
      <c r="C420" s="1"/>
      <c r="D420" s="1"/>
      <c r="E420" s="1"/>
      <c r="F420" s="1"/>
      <c r="G420" s="1"/>
      <c r="H420" s="10"/>
      <c r="I420" s="10"/>
      <c r="J420" s="10"/>
      <c r="K420" s="4"/>
      <c r="L420" s="11"/>
      <c r="M420" s="11"/>
      <c r="N420" s="5"/>
      <c r="O420" s="5"/>
      <c r="P420" s="2"/>
      <c r="Q420" s="7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2.75" customHeight="1" x14ac:dyDescent="0.2">
      <c r="A421" s="10"/>
      <c r="B421" s="1"/>
      <c r="C421" s="1"/>
      <c r="D421" s="1"/>
      <c r="E421" s="1"/>
      <c r="F421" s="1"/>
      <c r="G421" s="1"/>
      <c r="H421" s="10"/>
      <c r="I421" s="10"/>
      <c r="J421" s="10"/>
      <c r="K421" s="4"/>
      <c r="L421" s="11"/>
      <c r="M421" s="11"/>
      <c r="N421" s="5"/>
      <c r="O421" s="5"/>
      <c r="P421" s="2"/>
      <c r="Q421" s="7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2.75" customHeight="1" x14ac:dyDescent="0.2">
      <c r="A422" s="10"/>
      <c r="B422" s="1"/>
      <c r="C422" s="1"/>
      <c r="D422" s="1"/>
      <c r="E422" s="1"/>
      <c r="F422" s="1"/>
      <c r="G422" s="1"/>
      <c r="H422" s="10"/>
      <c r="I422" s="10"/>
      <c r="J422" s="10"/>
      <c r="K422" s="4"/>
      <c r="L422" s="11"/>
      <c r="M422" s="11"/>
      <c r="N422" s="5"/>
      <c r="O422" s="5"/>
      <c r="P422" s="2"/>
      <c r="Q422" s="7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2.75" customHeight="1" x14ac:dyDescent="0.2">
      <c r="A423" s="10"/>
      <c r="B423" s="1"/>
      <c r="C423" s="1"/>
      <c r="D423" s="1"/>
      <c r="E423" s="1"/>
      <c r="F423" s="1"/>
      <c r="G423" s="1"/>
      <c r="H423" s="10"/>
      <c r="I423" s="10"/>
      <c r="J423" s="10"/>
      <c r="K423" s="4"/>
      <c r="L423" s="11"/>
      <c r="M423" s="11"/>
      <c r="N423" s="5"/>
      <c r="O423" s="5"/>
      <c r="P423" s="2"/>
      <c r="Q423" s="7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2.75" customHeight="1" x14ac:dyDescent="0.2">
      <c r="A424" s="10"/>
      <c r="B424" s="1"/>
      <c r="C424" s="1"/>
      <c r="D424" s="1"/>
      <c r="E424" s="1"/>
      <c r="F424" s="1"/>
      <c r="G424" s="1"/>
      <c r="H424" s="10"/>
      <c r="I424" s="10"/>
      <c r="J424" s="10"/>
      <c r="K424" s="4"/>
      <c r="L424" s="11"/>
      <c r="M424" s="11"/>
      <c r="N424" s="5"/>
      <c r="O424" s="5"/>
      <c r="P424" s="2"/>
      <c r="Q424" s="7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2.75" customHeight="1" x14ac:dyDescent="0.2">
      <c r="A425" s="10"/>
      <c r="B425" s="1"/>
      <c r="C425" s="1"/>
      <c r="D425" s="1"/>
      <c r="E425" s="1"/>
      <c r="F425" s="1"/>
      <c r="G425" s="1"/>
      <c r="H425" s="10"/>
      <c r="I425" s="10"/>
      <c r="J425" s="10"/>
      <c r="K425" s="4"/>
      <c r="L425" s="11"/>
      <c r="M425" s="11"/>
      <c r="N425" s="5"/>
      <c r="O425" s="5"/>
      <c r="P425" s="2"/>
      <c r="Q425" s="7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2.75" customHeight="1" x14ac:dyDescent="0.2">
      <c r="A426" s="10"/>
      <c r="B426" s="1"/>
      <c r="C426" s="1"/>
      <c r="D426" s="1"/>
      <c r="E426" s="1"/>
      <c r="F426" s="1"/>
      <c r="G426" s="1"/>
      <c r="H426" s="10"/>
      <c r="I426" s="10"/>
      <c r="J426" s="10"/>
      <c r="K426" s="4"/>
      <c r="L426" s="11"/>
      <c r="M426" s="11"/>
      <c r="N426" s="5"/>
      <c r="O426" s="5"/>
      <c r="P426" s="2"/>
      <c r="Q426" s="7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2.75" customHeight="1" x14ac:dyDescent="0.2">
      <c r="A427" s="10"/>
      <c r="B427" s="1"/>
      <c r="C427" s="1"/>
      <c r="D427" s="1"/>
      <c r="E427" s="1"/>
      <c r="F427" s="1"/>
      <c r="G427" s="1"/>
      <c r="H427" s="10"/>
      <c r="I427" s="10"/>
      <c r="J427" s="10"/>
      <c r="K427" s="4"/>
      <c r="L427" s="11"/>
      <c r="M427" s="11"/>
      <c r="N427" s="5"/>
      <c r="O427" s="5"/>
      <c r="P427" s="2"/>
      <c r="Q427" s="7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2.75" customHeight="1" x14ac:dyDescent="0.2">
      <c r="A428" s="10"/>
      <c r="B428" s="1"/>
      <c r="C428" s="1"/>
      <c r="D428" s="1"/>
      <c r="E428" s="1"/>
      <c r="F428" s="1"/>
      <c r="G428" s="1"/>
      <c r="H428" s="10"/>
      <c r="I428" s="10"/>
      <c r="J428" s="10"/>
      <c r="K428" s="4"/>
      <c r="L428" s="11"/>
      <c r="M428" s="11"/>
      <c r="N428" s="5"/>
      <c r="O428" s="5"/>
      <c r="P428" s="2"/>
      <c r="Q428" s="7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2.75" customHeight="1" x14ac:dyDescent="0.2">
      <c r="A429" s="10"/>
      <c r="B429" s="1"/>
      <c r="C429" s="1"/>
      <c r="D429" s="1"/>
      <c r="E429" s="1"/>
      <c r="F429" s="1"/>
      <c r="G429" s="1"/>
      <c r="H429" s="10"/>
      <c r="I429" s="10"/>
      <c r="J429" s="10"/>
      <c r="K429" s="4"/>
      <c r="L429" s="11"/>
      <c r="M429" s="11"/>
      <c r="N429" s="5"/>
      <c r="O429" s="5"/>
      <c r="P429" s="2"/>
      <c r="Q429" s="7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2.75" customHeight="1" x14ac:dyDescent="0.2">
      <c r="A430" s="10"/>
      <c r="B430" s="1"/>
      <c r="C430" s="1"/>
      <c r="D430" s="1"/>
      <c r="E430" s="1"/>
      <c r="F430" s="1"/>
      <c r="G430" s="1"/>
      <c r="H430" s="10"/>
      <c r="I430" s="10"/>
      <c r="J430" s="10"/>
      <c r="K430" s="4"/>
      <c r="L430" s="11"/>
      <c r="M430" s="11"/>
      <c r="N430" s="5"/>
      <c r="O430" s="5"/>
      <c r="P430" s="2"/>
      <c r="Q430" s="7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2.75" customHeight="1" x14ac:dyDescent="0.2">
      <c r="A431" s="10"/>
      <c r="B431" s="1"/>
      <c r="C431" s="1"/>
      <c r="D431" s="1"/>
      <c r="E431" s="1"/>
      <c r="F431" s="1"/>
      <c r="G431" s="1"/>
      <c r="H431" s="10"/>
      <c r="I431" s="10"/>
      <c r="J431" s="10"/>
      <c r="K431" s="4"/>
      <c r="L431" s="11"/>
      <c r="M431" s="11"/>
      <c r="N431" s="5"/>
      <c r="O431" s="5"/>
      <c r="P431" s="2"/>
      <c r="Q431" s="7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2.75" customHeight="1" x14ac:dyDescent="0.2">
      <c r="A432" s="10"/>
      <c r="B432" s="1"/>
      <c r="C432" s="1"/>
      <c r="D432" s="1"/>
      <c r="E432" s="1"/>
      <c r="F432" s="1"/>
      <c r="G432" s="1"/>
      <c r="H432" s="10"/>
      <c r="I432" s="10"/>
      <c r="J432" s="10"/>
      <c r="K432" s="4"/>
      <c r="L432" s="11"/>
      <c r="M432" s="11"/>
      <c r="N432" s="5"/>
      <c r="O432" s="5"/>
      <c r="P432" s="2"/>
      <c r="Q432" s="7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2.75" customHeight="1" x14ac:dyDescent="0.2">
      <c r="A433" s="10"/>
      <c r="B433" s="1"/>
      <c r="C433" s="1"/>
      <c r="D433" s="1"/>
      <c r="E433" s="1"/>
      <c r="F433" s="1"/>
      <c r="G433" s="1"/>
      <c r="H433" s="10"/>
      <c r="I433" s="10"/>
      <c r="J433" s="10"/>
      <c r="K433" s="4"/>
      <c r="L433" s="11"/>
      <c r="M433" s="11"/>
      <c r="N433" s="5"/>
      <c r="O433" s="5"/>
      <c r="P433" s="2"/>
      <c r="Q433" s="7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2.75" customHeight="1" x14ac:dyDescent="0.2">
      <c r="A434" s="10"/>
      <c r="B434" s="1"/>
      <c r="C434" s="1"/>
      <c r="D434" s="1"/>
      <c r="E434" s="1"/>
      <c r="F434" s="1"/>
      <c r="G434" s="1"/>
      <c r="H434" s="10"/>
      <c r="I434" s="10"/>
      <c r="J434" s="10"/>
      <c r="K434" s="4"/>
      <c r="L434" s="11"/>
      <c r="M434" s="11"/>
      <c r="N434" s="5"/>
      <c r="O434" s="5"/>
      <c r="P434" s="2"/>
      <c r="Q434" s="7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2.75" customHeight="1" x14ac:dyDescent="0.2">
      <c r="A435" s="10"/>
      <c r="B435" s="1"/>
      <c r="C435" s="1"/>
      <c r="D435" s="1"/>
      <c r="E435" s="1"/>
      <c r="F435" s="1"/>
      <c r="G435" s="1"/>
      <c r="H435" s="10"/>
      <c r="I435" s="10"/>
      <c r="J435" s="10"/>
      <c r="K435" s="4"/>
      <c r="L435" s="11"/>
      <c r="M435" s="11"/>
      <c r="N435" s="5"/>
      <c r="O435" s="5"/>
      <c r="P435" s="2"/>
      <c r="Q435" s="7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2.75" customHeight="1" x14ac:dyDescent="0.2">
      <c r="A436" s="10"/>
      <c r="B436" s="1"/>
      <c r="C436" s="1"/>
      <c r="D436" s="1"/>
      <c r="E436" s="1"/>
      <c r="F436" s="1"/>
      <c r="G436" s="1"/>
      <c r="H436" s="10"/>
      <c r="I436" s="10"/>
      <c r="J436" s="10"/>
      <c r="K436" s="4"/>
      <c r="L436" s="11"/>
      <c r="M436" s="11"/>
      <c r="N436" s="5"/>
      <c r="O436" s="5"/>
      <c r="P436" s="2"/>
      <c r="Q436" s="7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2.75" customHeight="1" x14ac:dyDescent="0.2">
      <c r="A437" s="10"/>
      <c r="B437" s="1"/>
      <c r="C437" s="1"/>
      <c r="D437" s="1"/>
      <c r="E437" s="1"/>
      <c r="F437" s="1"/>
      <c r="G437" s="1"/>
      <c r="H437" s="10"/>
      <c r="I437" s="10"/>
      <c r="J437" s="10"/>
      <c r="K437" s="4"/>
      <c r="L437" s="11"/>
      <c r="M437" s="11"/>
      <c r="N437" s="5"/>
      <c r="O437" s="5"/>
      <c r="P437" s="2"/>
      <c r="Q437" s="7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2.75" customHeight="1" x14ac:dyDescent="0.2">
      <c r="A438" s="10"/>
      <c r="B438" s="1"/>
      <c r="C438" s="1"/>
      <c r="D438" s="1"/>
      <c r="E438" s="1"/>
      <c r="F438" s="1"/>
      <c r="G438" s="1"/>
      <c r="H438" s="10"/>
      <c r="I438" s="10"/>
      <c r="J438" s="10"/>
      <c r="K438" s="4"/>
      <c r="L438" s="11"/>
      <c r="M438" s="11"/>
      <c r="N438" s="5"/>
      <c r="O438" s="5"/>
      <c r="P438" s="2"/>
      <c r="Q438" s="7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2.75" customHeight="1" x14ac:dyDescent="0.2">
      <c r="A439" s="10"/>
      <c r="B439" s="1"/>
      <c r="C439" s="1"/>
      <c r="D439" s="1"/>
      <c r="E439" s="1"/>
      <c r="F439" s="1"/>
      <c r="G439" s="1"/>
      <c r="H439" s="10"/>
      <c r="I439" s="10"/>
      <c r="J439" s="10"/>
      <c r="K439" s="4"/>
      <c r="L439" s="11"/>
      <c r="M439" s="11"/>
      <c r="N439" s="5"/>
      <c r="O439" s="5"/>
      <c r="P439" s="2"/>
      <c r="Q439" s="7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2.75" customHeight="1" x14ac:dyDescent="0.2">
      <c r="A440" s="10"/>
      <c r="B440" s="1"/>
      <c r="C440" s="1"/>
      <c r="D440" s="1"/>
      <c r="E440" s="1"/>
      <c r="F440" s="1"/>
      <c r="G440" s="1"/>
      <c r="H440" s="10"/>
      <c r="I440" s="10"/>
      <c r="J440" s="10"/>
      <c r="K440" s="4"/>
      <c r="L440" s="11"/>
      <c r="M440" s="11"/>
      <c r="N440" s="5"/>
      <c r="O440" s="5"/>
      <c r="P440" s="2"/>
      <c r="Q440" s="7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2.75" customHeight="1" x14ac:dyDescent="0.2">
      <c r="A441" s="10"/>
      <c r="B441" s="1"/>
      <c r="C441" s="1"/>
      <c r="D441" s="1"/>
      <c r="E441" s="1"/>
      <c r="F441" s="1"/>
      <c r="G441" s="1"/>
      <c r="H441" s="10"/>
      <c r="I441" s="10"/>
      <c r="J441" s="10"/>
      <c r="K441" s="4"/>
      <c r="L441" s="11"/>
      <c r="M441" s="11"/>
      <c r="N441" s="5"/>
      <c r="O441" s="5"/>
      <c r="P441" s="2"/>
      <c r="Q441" s="7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2.75" customHeight="1" x14ac:dyDescent="0.2">
      <c r="A442" s="10"/>
      <c r="B442" s="1"/>
      <c r="C442" s="1"/>
      <c r="D442" s="1"/>
      <c r="E442" s="1"/>
      <c r="F442" s="1"/>
      <c r="G442" s="1"/>
      <c r="H442" s="10"/>
      <c r="I442" s="10"/>
      <c r="J442" s="10"/>
      <c r="K442" s="4"/>
      <c r="L442" s="11"/>
      <c r="M442" s="11"/>
      <c r="N442" s="5"/>
      <c r="O442" s="5"/>
      <c r="P442" s="2"/>
      <c r="Q442" s="7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2.75" customHeight="1" x14ac:dyDescent="0.2">
      <c r="A443" s="10"/>
      <c r="B443" s="1"/>
      <c r="C443" s="1"/>
      <c r="D443" s="1"/>
      <c r="E443" s="1"/>
      <c r="F443" s="1"/>
      <c r="G443" s="1"/>
      <c r="H443" s="10"/>
      <c r="I443" s="10"/>
      <c r="J443" s="10"/>
      <c r="K443" s="4"/>
      <c r="L443" s="11"/>
      <c r="M443" s="11"/>
      <c r="N443" s="5"/>
      <c r="O443" s="5"/>
      <c r="P443" s="2"/>
      <c r="Q443" s="7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2.75" customHeight="1" x14ac:dyDescent="0.2">
      <c r="A444" s="10"/>
      <c r="B444" s="1"/>
      <c r="C444" s="1"/>
      <c r="D444" s="1"/>
      <c r="E444" s="1"/>
      <c r="F444" s="1"/>
      <c r="G444" s="1"/>
      <c r="H444" s="10"/>
      <c r="I444" s="10"/>
      <c r="J444" s="10"/>
      <c r="K444" s="4"/>
      <c r="L444" s="11"/>
      <c r="M444" s="11"/>
      <c r="N444" s="5"/>
      <c r="O444" s="5"/>
      <c r="P444" s="2"/>
      <c r="Q444" s="7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2.75" customHeight="1" x14ac:dyDescent="0.2">
      <c r="A445" s="10"/>
      <c r="B445" s="1"/>
      <c r="C445" s="1"/>
      <c r="D445" s="1"/>
      <c r="E445" s="1"/>
      <c r="F445" s="1"/>
      <c r="G445" s="1"/>
      <c r="H445" s="10"/>
      <c r="I445" s="10"/>
      <c r="J445" s="10"/>
      <c r="K445" s="4"/>
      <c r="L445" s="11"/>
      <c r="M445" s="11"/>
      <c r="N445" s="5"/>
      <c r="O445" s="5"/>
      <c r="P445" s="2"/>
      <c r="Q445" s="7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2.75" customHeight="1" x14ac:dyDescent="0.2">
      <c r="A446" s="10"/>
      <c r="B446" s="1"/>
      <c r="C446" s="1"/>
      <c r="D446" s="1"/>
      <c r="E446" s="1"/>
      <c r="F446" s="1"/>
      <c r="G446" s="1"/>
      <c r="H446" s="10"/>
      <c r="I446" s="10"/>
      <c r="J446" s="10"/>
      <c r="K446" s="4"/>
      <c r="L446" s="11"/>
      <c r="M446" s="11"/>
      <c r="N446" s="5"/>
      <c r="O446" s="5"/>
      <c r="P446" s="2"/>
      <c r="Q446" s="7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2.75" customHeight="1" x14ac:dyDescent="0.2">
      <c r="A447" s="10"/>
      <c r="B447" s="1"/>
      <c r="C447" s="1"/>
      <c r="D447" s="1"/>
      <c r="E447" s="1"/>
      <c r="F447" s="1"/>
      <c r="G447" s="1"/>
      <c r="H447" s="10"/>
      <c r="I447" s="10"/>
      <c r="J447" s="10"/>
      <c r="K447" s="4"/>
      <c r="L447" s="11"/>
      <c r="M447" s="11"/>
      <c r="N447" s="5"/>
      <c r="O447" s="5"/>
      <c r="P447" s="2"/>
      <c r="Q447" s="7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2.75" customHeight="1" x14ac:dyDescent="0.2">
      <c r="A448" s="10"/>
      <c r="B448" s="1"/>
      <c r="C448" s="1"/>
      <c r="D448" s="1"/>
      <c r="E448" s="1"/>
      <c r="F448" s="1"/>
      <c r="G448" s="1"/>
      <c r="H448" s="10"/>
      <c r="I448" s="10"/>
      <c r="J448" s="10"/>
      <c r="K448" s="4"/>
      <c r="L448" s="11"/>
      <c r="M448" s="11"/>
      <c r="N448" s="5"/>
      <c r="O448" s="5"/>
      <c r="P448" s="2"/>
      <c r="Q448" s="7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2.75" customHeight="1" x14ac:dyDescent="0.2">
      <c r="A449" s="10"/>
      <c r="B449" s="1"/>
      <c r="C449" s="1"/>
      <c r="D449" s="1"/>
      <c r="E449" s="1"/>
      <c r="F449" s="1"/>
      <c r="G449" s="1"/>
      <c r="H449" s="10"/>
      <c r="I449" s="10"/>
      <c r="J449" s="10"/>
      <c r="K449" s="4"/>
      <c r="L449" s="11"/>
      <c r="M449" s="11"/>
      <c r="N449" s="5"/>
      <c r="O449" s="5"/>
      <c r="P449" s="2"/>
      <c r="Q449" s="7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2.75" customHeight="1" x14ac:dyDescent="0.2">
      <c r="A450" s="10"/>
      <c r="B450" s="1"/>
      <c r="C450" s="1"/>
      <c r="D450" s="1"/>
      <c r="E450" s="1"/>
      <c r="F450" s="1"/>
      <c r="G450" s="1"/>
      <c r="H450" s="10"/>
      <c r="I450" s="10"/>
      <c r="J450" s="10"/>
      <c r="K450" s="4"/>
      <c r="L450" s="11"/>
      <c r="M450" s="11"/>
      <c r="N450" s="5"/>
      <c r="O450" s="5"/>
      <c r="P450" s="2"/>
      <c r="Q450" s="7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2.75" customHeight="1" x14ac:dyDescent="0.2">
      <c r="A451" s="10"/>
      <c r="B451" s="1"/>
      <c r="C451" s="1"/>
      <c r="D451" s="1"/>
      <c r="E451" s="1"/>
      <c r="F451" s="1"/>
      <c r="G451" s="1"/>
      <c r="H451" s="10"/>
      <c r="I451" s="10"/>
      <c r="J451" s="10"/>
      <c r="K451" s="4"/>
      <c r="L451" s="11"/>
      <c r="M451" s="11"/>
      <c r="N451" s="5"/>
      <c r="O451" s="5"/>
      <c r="P451" s="2"/>
      <c r="Q451" s="7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2.75" customHeight="1" x14ac:dyDescent="0.2">
      <c r="A452" s="10"/>
      <c r="B452" s="1"/>
      <c r="C452" s="1"/>
      <c r="D452" s="1"/>
      <c r="E452" s="1"/>
      <c r="F452" s="1"/>
      <c r="G452" s="1"/>
      <c r="H452" s="10"/>
      <c r="I452" s="10"/>
      <c r="J452" s="10"/>
      <c r="K452" s="4"/>
      <c r="L452" s="11"/>
      <c r="M452" s="11"/>
      <c r="N452" s="5"/>
      <c r="O452" s="5"/>
      <c r="P452" s="2"/>
      <c r="Q452" s="7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2.75" customHeight="1" x14ac:dyDescent="0.2">
      <c r="A453" s="10"/>
      <c r="B453" s="1"/>
      <c r="C453" s="1"/>
      <c r="D453" s="1"/>
      <c r="E453" s="1"/>
      <c r="F453" s="1"/>
      <c r="G453" s="1"/>
      <c r="H453" s="10"/>
      <c r="I453" s="10"/>
      <c r="J453" s="10"/>
      <c r="K453" s="4"/>
      <c r="L453" s="11"/>
      <c r="M453" s="11"/>
      <c r="N453" s="5"/>
      <c r="O453" s="5"/>
      <c r="P453" s="2"/>
      <c r="Q453" s="7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2.75" customHeight="1" x14ac:dyDescent="0.2">
      <c r="A454" s="10"/>
      <c r="B454" s="1"/>
      <c r="C454" s="1"/>
      <c r="D454" s="1"/>
      <c r="E454" s="1"/>
      <c r="F454" s="1"/>
      <c r="G454" s="1"/>
      <c r="H454" s="10"/>
      <c r="I454" s="10"/>
      <c r="J454" s="10"/>
      <c r="K454" s="4"/>
      <c r="L454" s="11"/>
      <c r="M454" s="11"/>
      <c r="N454" s="5"/>
      <c r="O454" s="5"/>
      <c r="P454" s="2"/>
      <c r="Q454" s="7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2.75" customHeight="1" x14ac:dyDescent="0.2">
      <c r="A455" s="10"/>
      <c r="B455" s="1"/>
      <c r="C455" s="1"/>
      <c r="D455" s="1"/>
      <c r="E455" s="1"/>
      <c r="F455" s="1"/>
      <c r="G455" s="1"/>
      <c r="H455" s="10"/>
      <c r="I455" s="10"/>
      <c r="J455" s="10"/>
      <c r="K455" s="4"/>
      <c r="L455" s="11"/>
      <c r="M455" s="11"/>
      <c r="N455" s="5"/>
      <c r="O455" s="5"/>
      <c r="P455" s="2"/>
      <c r="Q455" s="7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2.75" customHeight="1" x14ac:dyDescent="0.2">
      <c r="A456" s="10"/>
      <c r="B456" s="1"/>
      <c r="C456" s="1"/>
      <c r="D456" s="1"/>
      <c r="E456" s="1"/>
      <c r="F456" s="1"/>
      <c r="G456" s="1"/>
      <c r="H456" s="10"/>
      <c r="I456" s="10"/>
      <c r="J456" s="10"/>
      <c r="K456" s="4"/>
      <c r="L456" s="11"/>
      <c r="M456" s="11"/>
      <c r="N456" s="5"/>
      <c r="O456" s="5"/>
      <c r="P456" s="2"/>
      <c r="Q456" s="7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2.75" customHeight="1" x14ac:dyDescent="0.2">
      <c r="A457" s="10"/>
      <c r="B457" s="1"/>
      <c r="C457" s="1"/>
      <c r="D457" s="1"/>
      <c r="E457" s="1"/>
      <c r="F457" s="1"/>
      <c r="G457" s="1"/>
      <c r="H457" s="10"/>
      <c r="I457" s="10"/>
      <c r="J457" s="10"/>
      <c r="K457" s="4"/>
      <c r="L457" s="11"/>
      <c r="M457" s="11"/>
      <c r="N457" s="5"/>
      <c r="O457" s="5"/>
      <c r="P457" s="2"/>
      <c r="Q457" s="7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2.75" customHeight="1" x14ac:dyDescent="0.2">
      <c r="A458" s="10"/>
      <c r="B458" s="1"/>
      <c r="C458" s="1"/>
      <c r="D458" s="1"/>
      <c r="E458" s="1"/>
      <c r="F458" s="1"/>
      <c r="G458" s="1"/>
      <c r="H458" s="10"/>
      <c r="I458" s="10"/>
      <c r="J458" s="10"/>
      <c r="K458" s="4"/>
      <c r="L458" s="11"/>
      <c r="M458" s="11"/>
      <c r="N458" s="5"/>
      <c r="O458" s="5"/>
      <c r="P458" s="2"/>
      <c r="Q458" s="7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2.75" customHeight="1" x14ac:dyDescent="0.2">
      <c r="A459" s="10"/>
      <c r="B459" s="1"/>
      <c r="C459" s="1"/>
      <c r="D459" s="1"/>
      <c r="E459" s="1"/>
      <c r="F459" s="1"/>
      <c r="G459" s="1"/>
      <c r="H459" s="10"/>
      <c r="I459" s="10"/>
      <c r="J459" s="10"/>
      <c r="K459" s="4"/>
      <c r="L459" s="11"/>
      <c r="M459" s="11"/>
      <c r="N459" s="5"/>
      <c r="O459" s="5"/>
      <c r="P459" s="2"/>
      <c r="Q459" s="7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2.75" customHeight="1" x14ac:dyDescent="0.2">
      <c r="A460" s="10"/>
      <c r="B460" s="1"/>
      <c r="C460" s="1"/>
      <c r="D460" s="1"/>
      <c r="E460" s="1"/>
      <c r="F460" s="1"/>
      <c r="G460" s="1"/>
      <c r="H460" s="10"/>
      <c r="I460" s="10"/>
      <c r="J460" s="10"/>
      <c r="K460" s="4"/>
      <c r="L460" s="11"/>
      <c r="M460" s="11"/>
      <c r="N460" s="5"/>
      <c r="O460" s="5"/>
      <c r="P460" s="2"/>
      <c r="Q460" s="7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2.75" customHeight="1" x14ac:dyDescent="0.2">
      <c r="A461" s="10"/>
      <c r="B461" s="1"/>
      <c r="C461" s="1"/>
      <c r="D461" s="1"/>
      <c r="E461" s="1"/>
      <c r="F461" s="1"/>
      <c r="G461" s="1"/>
      <c r="H461" s="10"/>
      <c r="I461" s="10"/>
      <c r="J461" s="10"/>
      <c r="K461" s="4"/>
      <c r="L461" s="11"/>
      <c r="M461" s="11"/>
      <c r="N461" s="5"/>
      <c r="O461" s="5"/>
      <c r="P461" s="2"/>
      <c r="Q461" s="7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2.75" customHeight="1" x14ac:dyDescent="0.2">
      <c r="A462" s="10"/>
      <c r="B462" s="1"/>
      <c r="C462" s="1"/>
      <c r="D462" s="1"/>
      <c r="E462" s="1"/>
      <c r="F462" s="1"/>
      <c r="G462" s="1"/>
      <c r="H462" s="10"/>
      <c r="I462" s="10"/>
      <c r="J462" s="10"/>
      <c r="K462" s="4"/>
      <c r="L462" s="11"/>
      <c r="M462" s="11"/>
      <c r="N462" s="5"/>
      <c r="O462" s="5"/>
      <c r="P462" s="2"/>
      <c r="Q462" s="7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2.75" customHeight="1" x14ac:dyDescent="0.2">
      <c r="A463" s="10"/>
      <c r="B463" s="1"/>
      <c r="C463" s="1"/>
      <c r="D463" s="1"/>
      <c r="E463" s="1"/>
      <c r="F463" s="1"/>
      <c r="G463" s="1"/>
      <c r="H463" s="10"/>
      <c r="I463" s="10"/>
      <c r="J463" s="10"/>
      <c r="K463" s="4"/>
      <c r="L463" s="11"/>
      <c r="M463" s="11"/>
      <c r="N463" s="5"/>
      <c r="O463" s="5"/>
      <c r="P463" s="2"/>
      <c r="Q463" s="7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2.75" customHeight="1" x14ac:dyDescent="0.2">
      <c r="A464" s="10"/>
      <c r="B464" s="1"/>
      <c r="C464" s="1"/>
      <c r="D464" s="1"/>
      <c r="E464" s="1"/>
      <c r="F464" s="1"/>
      <c r="G464" s="1"/>
      <c r="H464" s="10"/>
      <c r="I464" s="10"/>
      <c r="J464" s="10"/>
      <c r="K464" s="4"/>
      <c r="L464" s="11"/>
      <c r="M464" s="11"/>
      <c r="N464" s="5"/>
      <c r="O464" s="5"/>
      <c r="P464" s="2"/>
      <c r="Q464" s="7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2.75" customHeight="1" x14ac:dyDescent="0.2">
      <c r="A465" s="10"/>
      <c r="B465" s="1"/>
      <c r="C465" s="1"/>
      <c r="D465" s="1"/>
      <c r="E465" s="1"/>
      <c r="F465" s="1"/>
      <c r="G465" s="1"/>
      <c r="H465" s="10"/>
      <c r="I465" s="10"/>
      <c r="J465" s="10"/>
      <c r="K465" s="4"/>
      <c r="L465" s="11"/>
      <c r="M465" s="11"/>
      <c r="N465" s="5"/>
      <c r="O465" s="5"/>
      <c r="P465" s="2"/>
      <c r="Q465" s="7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2.75" customHeight="1" x14ac:dyDescent="0.2">
      <c r="A466" s="10"/>
      <c r="B466" s="1"/>
      <c r="C466" s="1"/>
      <c r="D466" s="1"/>
      <c r="E466" s="1"/>
      <c r="F466" s="1"/>
      <c r="G466" s="1"/>
      <c r="H466" s="10"/>
      <c r="I466" s="10"/>
      <c r="J466" s="10"/>
      <c r="K466" s="4"/>
      <c r="L466" s="11"/>
      <c r="M466" s="11"/>
      <c r="N466" s="5"/>
      <c r="O466" s="5"/>
      <c r="P466" s="2"/>
      <c r="Q466" s="7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2.75" customHeight="1" x14ac:dyDescent="0.2">
      <c r="A467" s="10"/>
      <c r="B467" s="1"/>
      <c r="C467" s="1"/>
      <c r="D467" s="1"/>
      <c r="E467" s="1"/>
      <c r="F467" s="1"/>
      <c r="G467" s="1"/>
      <c r="H467" s="10"/>
      <c r="I467" s="10"/>
      <c r="J467" s="10"/>
      <c r="K467" s="4"/>
      <c r="L467" s="11"/>
      <c r="M467" s="11"/>
      <c r="N467" s="5"/>
      <c r="O467" s="5"/>
      <c r="P467" s="2"/>
      <c r="Q467" s="7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2.75" customHeight="1" x14ac:dyDescent="0.2">
      <c r="A468" s="10"/>
      <c r="B468" s="1"/>
      <c r="C468" s="1"/>
      <c r="D468" s="1"/>
      <c r="E468" s="1"/>
      <c r="F468" s="1"/>
      <c r="G468" s="1"/>
      <c r="H468" s="10"/>
      <c r="I468" s="10"/>
      <c r="J468" s="10"/>
      <c r="K468" s="4"/>
      <c r="L468" s="11"/>
      <c r="M468" s="11"/>
      <c r="N468" s="5"/>
      <c r="O468" s="5"/>
      <c r="P468" s="2"/>
      <c r="Q468" s="7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2.75" customHeight="1" x14ac:dyDescent="0.2">
      <c r="A469" s="10"/>
      <c r="B469" s="1"/>
      <c r="C469" s="1"/>
      <c r="D469" s="1"/>
      <c r="E469" s="1"/>
      <c r="F469" s="1"/>
      <c r="G469" s="1"/>
      <c r="H469" s="10"/>
      <c r="I469" s="10"/>
      <c r="J469" s="10"/>
      <c r="K469" s="4"/>
      <c r="L469" s="11"/>
      <c r="M469" s="11"/>
      <c r="N469" s="5"/>
      <c r="O469" s="5"/>
      <c r="P469" s="2"/>
      <c r="Q469" s="7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2.75" customHeight="1" x14ac:dyDescent="0.2">
      <c r="A470" s="10"/>
      <c r="B470" s="1"/>
      <c r="C470" s="1"/>
      <c r="D470" s="1"/>
      <c r="E470" s="1"/>
      <c r="F470" s="1"/>
      <c r="G470" s="1"/>
      <c r="H470" s="10"/>
      <c r="I470" s="10"/>
      <c r="J470" s="10"/>
      <c r="K470" s="4"/>
      <c r="L470" s="11"/>
      <c r="M470" s="11"/>
      <c r="N470" s="5"/>
      <c r="O470" s="5"/>
      <c r="P470" s="2"/>
      <c r="Q470" s="7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2.75" customHeight="1" x14ac:dyDescent="0.2">
      <c r="A471" s="10"/>
      <c r="B471" s="1"/>
      <c r="C471" s="1"/>
      <c r="D471" s="1"/>
      <c r="E471" s="1"/>
      <c r="F471" s="1"/>
      <c r="G471" s="1"/>
      <c r="H471" s="10"/>
      <c r="I471" s="10"/>
      <c r="J471" s="10"/>
      <c r="K471" s="4"/>
      <c r="L471" s="11"/>
      <c r="M471" s="11"/>
      <c r="N471" s="5"/>
      <c r="O471" s="5"/>
      <c r="P471" s="2"/>
      <c r="Q471" s="7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2.75" customHeight="1" x14ac:dyDescent="0.2">
      <c r="A472" s="10"/>
      <c r="B472" s="1"/>
      <c r="C472" s="1"/>
      <c r="D472" s="1"/>
      <c r="E472" s="1"/>
      <c r="F472" s="1"/>
      <c r="G472" s="1"/>
      <c r="H472" s="10"/>
      <c r="I472" s="10"/>
      <c r="J472" s="10"/>
      <c r="K472" s="4"/>
      <c r="L472" s="11"/>
      <c r="M472" s="11"/>
      <c r="N472" s="5"/>
      <c r="O472" s="5"/>
      <c r="P472" s="2"/>
      <c r="Q472" s="7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2.75" customHeight="1" x14ac:dyDescent="0.2">
      <c r="A473" s="10"/>
      <c r="B473" s="1"/>
      <c r="C473" s="1"/>
      <c r="D473" s="1"/>
      <c r="E473" s="1"/>
      <c r="F473" s="1"/>
      <c r="G473" s="1"/>
      <c r="H473" s="10"/>
      <c r="I473" s="10"/>
      <c r="J473" s="10"/>
      <c r="K473" s="4"/>
      <c r="L473" s="11"/>
      <c r="M473" s="11"/>
      <c r="N473" s="5"/>
      <c r="O473" s="5"/>
      <c r="P473" s="2"/>
      <c r="Q473" s="7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2.75" customHeight="1" x14ac:dyDescent="0.2">
      <c r="A474" s="10"/>
      <c r="B474" s="1"/>
      <c r="C474" s="1"/>
      <c r="D474" s="1"/>
      <c r="E474" s="1"/>
      <c r="F474" s="1"/>
      <c r="G474" s="1"/>
      <c r="H474" s="10"/>
      <c r="I474" s="10"/>
      <c r="J474" s="10"/>
      <c r="K474" s="4"/>
      <c r="L474" s="11"/>
      <c r="M474" s="11"/>
      <c r="N474" s="5"/>
      <c r="O474" s="5"/>
      <c r="P474" s="2"/>
      <c r="Q474" s="7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2.75" customHeight="1" x14ac:dyDescent="0.2">
      <c r="A475" s="10"/>
      <c r="B475" s="1"/>
      <c r="C475" s="1"/>
      <c r="D475" s="1"/>
      <c r="E475" s="1"/>
      <c r="F475" s="1"/>
      <c r="G475" s="1"/>
      <c r="H475" s="10"/>
      <c r="I475" s="10"/>
      <c r="J475" s="10"/>
      <c r="K475" s="4"/>
      <c r="L475" s="11"/>
      <c r="M475" s="11"/>
      <c r="N475" s="5"/>
      <c r="O475" s="5"/>
      <c r="P475" s="2"/>
      <c r="Q475" s="7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2.75" customHeight="1" x14ac:dyDescent="0.2">
      <c r="A476" s="10"/>
      <c r="B476" s="1"/>
      <c r="C476" s="1"/>
      <c r="D476" s="1"/>
      <c r="E476" s="1"/>
      <c r="F476" s="1"/>
      <c r="G476" s="1"/>
      <c r="H476" s="10"/>
      <c r="I476" s="10"/>
      <c r="J476" s="10"/>
      <c r="K476" s="4"/>
      <c r="L476" s="11"/>
      <c r="M476" s="11"/>
      <c r="N476" s="5"/>
      <c r="O476" s="5"/>
      <c r="P476" s="2"/>
      <c r="Q476" s="7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2.75" customHeight="1" x14ac:dyDescent="0.2">
      <c r="A477" s="10"/>
      <c r="B477" s="1"/>
      <c r="C477" s="1"/>
      <c r="D477" s="1"/>
      <c r="E477" s="1"/>
      <c r="F477" s="1"/>
      <c r="G477" s="1"/>
      <c r="H477" s="10"/>
      <c r="I477" s="10"/>
      <c r="J477" s="10"/>
      <c r="K477" s="4"/>
      <c r="L477" s="11"/>
      <c r="M477" s="11"/>
      <c r="N477" s="5"/>
      <c r="O477" s="5"/>
      <c r="P477" s="2"/>
      <c r="Q477" s="7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2.75" customHeight="1" x14ac:dyDescent="0.2">
      <c r="A478" s="10"/>
      <c r="B478" s="1"/>
      <c r="C478" s="1"/>
      <c r="D478" s="1"/>
      <c r="E478" s="1"/>
      <c r="F478" s="1"/>
      <c r="G478" s="1"/>
      <c r="H478" s="10"/>
      <c r="I478" s="10"/>
      <c r="J478" s="10"/>
      <c r="K478" s="4"/>
      <c r="L478" s="11"/>
      <c r="M478" s="11"/>
      <c r="N478" s="5"/>
      <c r="O478" s="5"/>
      <c r="P478" s="2"/>
      <c r="Q478" s="7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2.75" customHeight="1" x14ac:dyDescent="0.2">
      <c r="A479" s="10"/>
      <c r="B479" s="1"/>
      <c r="C479" s="1"/>
      <c r="D479" s="1"/>
      <c r="E479" s="1"/>
      <c r="F479" s="1"/>
      <c r="G479" s="1"/>
      <c r="H479" s="10"/>
      <c r="I479" s="10"/>
      <c r="J479" s="10"/>
      <c r="K479" s="4"/>
      <c r="L479" s="11"/>
      <c r="M479" s="11"/>
      <c r="N479" s="5"/>
      <c r="O479" s="5"/>
      <c r="P479" s="2"/>
      <c r="Q479" s="7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2.75" customHeight="1" x14ac:dyDescent="0.2">
      <c r="A480" s="10"/>
      <c r="B480" s="1"/>
      <c r="C480" s="1"/>
      <c r="D480" s="1"/>
      <c r="E480" s="1"/>
      <c r="F480" s="1"/>
      <c r="G480" s="1"/>
      <c r="H480" s="10"/>
      <c r="I480" s="10"/>
      <c r="J480" s="10"/>
      <c r="K480" s="4"/>
      <c r="L480" s="11"/>
      <c r="M480" s="11"/>
      <c r="N480" s="5"/>
      <c r="O480" s="5"/>
      <c r="P480" s="2"/>
      <c r="Q480" s="7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2.75" customHeight="1" x14ac:dyDescent="0.2">
      <c r="A481" s="10"/>
      <c r="B481" s="1"/>
      <c r="C481" s="1"/>
      <c r="D481" s="1"/>
      <c r="E481" s="1"/>
      <c r="F481" s="1"/>
      <c r="G481" s="1"/>
      <c r="H481" s="10"/>
      <c r="I481" s="10"/>
      <c r="J481" s="10"/>
      <c r="K481" s="4"/>
      <c r="L481" s="11"/>
      <c r="M481" s="11"/>
      <c r="N481" s="5"/>
      <c r="O481" s="5"/>
      <c r="P481" s="2"/>
      <c r="Q481" s="7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2.75" customHeight="1" x14ac:dyDescent="0.2">
      <c r="A482" s="10"/>
      <c r="B482" s="1"/>
      <c r="C482" s="1"/>
      <c r="D482" s="1"/>
      <c r="E482" s="1"/>
      <c r="F482" s="1"/>
      <c r="G482" s="1"/>
      <c r="H482" s="10"/>
      <c r="I482" s="10"/>
      <c r="J482" s="10"/>
      <c r="K482" s="4"/>
      <c r="L482" s="11"/>
      <c r="M482" s="11"/>
      <c r="N482" s="5"/>
      <c r="O482" s="5"/>
      <c r="P482" s="2"/>
      <c r="Q482" s="7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2.75" customHeight="1" x14ac:dyDescent="0.2">
      <c r="A483" s="10"/>
      <c r="B483" s="1"/>
      <c r="C483" s="1"/>
      <c r="D483" s="1"/>
      <c r="E483" s="1"/>
      <c r="F483" s="1"/>
      <c r="G483" s="1"/>
      <c r="H483" s="10"/>
      <c r="I483" s="10"/>
      <c r="J483" s="10"/>
      <c r="K483" s="4"/>
      <c r="L483" s="11"/>
      <c r="M483" s="11"/>
      <c r="N483" s="5"/>
      <c r="O483" s="5"/>
      <c r="P483" s="2"/>
      <c r="Q483" s="7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2.75" customHeight="1" x14ac:dyDescent="0.2">
      <c r="A484" s="10"/>
      <c r="B484" s="1"/>
      <c r="C484" s="1"/>
      <c r="D484" s="1"/>
      <c r="E484" s="1"/>
      <c r="F484" s="1"/>
      <c r="G484" s="1"/>
      <c r="H484" s="10"/>
      <c r="I484" s="10"/>
      <c r="J484" s="10"/>
      <c r="K484" s="4"/>
      <c r="L484" s="11"/>
      <c r="M484" s="11"/>
      <c r="N484" s="5"/>
      <c r="O484" s="5"/>
      <c r="P484" s="2"/>
      <c r="Q484" s="7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2.75" customHeight="1" x14ac:dyDescent="0.2">
      <c r="A485" s="10"/>
      <c r="B485" s="1"/>
      <c r="C485" s="1"/>
      <c r="D485" s="1"/>
      <c r="E485" s="1"/>
      <c r="F485" s="1"/>
      <c r="G485" s="1"/>
      <c r="H485" s="10"/>
      <c r="I485" s="10"/>
      <c r="J485" s="10"/>
      <c r="K485" s="4"/>
      <c r="L485" s="11"/>
      <c r="M485" s="11"/>
      <c r="N485" s="5"/>
      <c r="O485" s="5"/>
      <c r="P485" s="2"/>
      <c r="Q485" s="7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2.75" customHeight="1" x14ac:dyDescent="0.2">
      <c r="A486" s="10"/>
      <c r="B486" s="1"/>
      <c r="C486" s="1"/>
      <c r="D486" s="1"/>
      <c r="E486" s="1"/>
      <c r="F486" s="1"/>
      <c r="G486" s="1"/>
      <c r="H486" s="10"/>
      <c r="I486" s="10"/>
      <c r="J486" s="10"/>
      <c r="K486" s="4"/>
      <c r="L486" s="11"/>
      <c r="M486" s="11"/>
      <c r="N486" s="5"/>
      <c r="O486" s="5"/>
      <c r="P486" s="2"/>
      <c r="Q486" s="7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2.75" customHeight="1" x14ac:dyDescent="0.2">
      <c r="A487" s="10"/>
      <c r="B487" s="1"/>
      <c r="C487" s="1"/>
      <c r="D487" s="1"/>
      <c r="E487" s="1"/>
      <c r="F487" s="1"/>
      <c r="G487" s="1"/>
      <c r="H487" s="10"/>
      <c r="I487" s="10"/>
      <c r="J487" s="10"/>
      <c r="K487" s="4"/>
      <c r="L487" s="11"/>
      <c r="M487" s="11"/>
      <c r="N487" s="5"/>
      <c r="O487" s="5"/>
      <c r="P487" s="2"/>
      <c r="Q487" s="7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2.75" customHeight="1" x14ac:dyDescent="0.2">
      <c r="A488" s="10"/>
      <c r="B488" s="1"/>
      <c r="C488" s="1"/>
      <c r="D488" s="1"/>
      <c r="E488" s="1"/>
      <c r="F488" s="1"/>
      <c r="G488" s="1"/>
      <c r="H488" s="10"/>
      <c r="I488" s="10"/>
      <c r="J488" s="10"/>
      <c r="K488" s="4"/>
      <c r="L488" s="11"/>
      <c r="M488" s="11"/>
      <c r="N488" s="5"/>
      <c r="O488" s="5"/>
      <c r="P488" s="2"/>
      <c r="Q488" s="7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2.75" customHeight="1" x14ac:dyDescent="0.2">
      <c r="A489" s="10"/>
      <c r="B489" s="1"/>
      <c r="C489" s="1"/>
      <c r="D489" s="1"/>
      <c r="E489" s="1"/>
      <c r="F489" s="1"/>
      <c r="G489" s="1"/>
      <c r="H489" s="10"/>
      <c r="I489" s="10"/>
      <c r="J489" s="10"/>
      <c r="K489" s="4"/>
      <c r="L489" s="11"/>
      <c r="M489" s="11"/>
      <c r="N489" s="5"/>
      <c r="O489" s="5"/>
      <c r="P489" s="2"/>
      <c r="Q489" s="7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2.75" customHeight="1" x14ac:dyDescent="0.2">
      <c r="A490" s="10"/>
      <c r="B490" s="1"/>
      <c r="C490" s="1"/>
      <c r="D490" s="1"/>
      <c r="E490" s="1"/>
      <c r="F490" s="1"/>
      <c r="G490" s="1"/>
      <c r="H490" s="10"/>
      <c r="I490" s="10"/>
      <c r="J490" s="10"/>
      <c r="K490" s="4"/>
      <c r="L490" s="11"/>
      <c r="M490" s="11"/>
      <c r="N490" s="5"/>
      <c r="O490" s="5"/>
      <c r="P490" s="2"/>
      <c r="Q490" s="7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2.75" customHeight="1" x14ac:dyDescent="0.2">
      <c r="A491" s="10"/>
      <c r="B491" s="1"/>
      <c r="C491" s="1"/>
      <c r="D491" s="1"/>
      <c r="E491" s="1"/>
      <c r="F491" s="1"/>
      <c r="G491" s="1"/>
      <c r="H491" s="10"/>
      <c r="I491" s="10"/>
      <c r="J491" s="10"/>
      <c r="K491" s="4"/>
      <c r="L491" s="11"/>
      <c r="M491" s="11"/>
      <c r="N491" s="5"/>
      <c r="O491" s="5"/>
      <c r="P491" s="2"/>
      <c r="Q491" s="7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2.75" customHeight="1" x14ac:dyDescent="0.2">
      <c r="A492" s="10"/>
      <c r="B492" s="1"/>
      <c r="C492" s="1"/>
      <c r="D492" s="1"/>
      <c r="E492" s="1"/>
      <c r="F492" s="1"/>
      <c r="G492" s="1"/>
      <c r="H492" s="10"/>
      <c r="I492" s="10"/>
      <c r="J492" s="10"/>
      <c r="K492" s="4"/>
      <c r="L492" s="11"/>
      <c r="M492" s="11"/>
      <c r="N492" s="5"/>
      <c r="O492" s="5"/>
      <c r="P492" s="2"/>
      <c r="Q492" s="7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2.75" customHeight="1" x14ac:dyDescent="0.2">
      <c r="A493" s="10"/>
      <c r="B493" s="1"/>
      <c r="C493" s="1"/>
      <c r="D493" s="1"/>
      <c r="E493" s="1"/>
      <c r="F493" s="1"/>
      <c r="G493" s="1"/>
      <c r="H493" s="10"/>
      <c r="I493" s="10"/>
      <c r="J493" s="10"/>
      <c r="K493" s="4"/>
      <c r="L493" s="11"/>
      <c r="M493" s="11"/>
      <c r="N493" s="5"/>
      <c r="O493" s="5"/>
      <c r="P493" s="2"/>
      <c r="Q493" s="7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2.75" customHeight="1" x14ac:dyDescent="0.2">
      <c r="A494" s="10"/>
      <c r="B494" s="1"/>
      <c r="C494" s="1"/>
      <c r="D494" s="1"/>
      <c r="E494" s="1"/>
      <c r="F494" s="1"/>
      <c r="G494" s="1"/>
      <c r="H494" s="10"/>
      <c r="I494" s="10"/>
      <c r="J494" s="10"/>
      <c r="K494" s="4"/>
      <c r="L494" s="11"/>
      <c r="M494" s="11"/>
      <c r="N494" s="5"/>
      <c r="O494" s="5"/>
      <c r="P494" s="2"/>
      <c r="Q494" s="7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2.75" customHeight="1" x14ac:dyDescent="0.2">
      <c r="A495" s="10"/>
      <c r="B495" s="1"/>
      <c r="C495" s="1"/>
      <c r="D495" s="1"/>
      <c r="E495" s="1"/>
      <c r="F495" s="1"/>
      <c r="G495" s="1"/>
      <c r="H495" s="10"/>
      <c r="I495" s="10"/>
      <c r="J495" s="10"/>
      <c r="K495" s="4"/>
      <c r="L495" s="11"/>
      <c r="M495" s="11"/>
      <c r="N495" s="5"/>
      <c r="O495" s="5"/>
      <c r="P495" s="2"/>
      <c r="Q495" s="7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2.75" customHeight="1" x14ac:dyDescent="0.2">
      <c r="A496" s="10"/>
      <c r="B496" s="1"/>
      <c r="C496" s="1"/>
      <c r="D496" s="1"/>
      <c r="E496" s="1"/>
      <c r="F496" s="1"/>
      <c r="G496" s="1"/>
      <c r="H496" s="10"/>
      <c r="I496" s="10"/>
      <c r="J496" s="10"/>
      <c r="K496" s="4"/>
      <c r="L496" s="11"/>
      <c r="M496" s="11"/>
      <c r="N496" s="5"/>
      <c r="O496" s="5"/>
      <c r="P496" s="2"/>
      <c r="Q496" s="7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2.75" customHeight="1" x14ac:dyDescent="0.2">
      <c r="A497" s="10"/>
      <c r="B497" s="1"/>
      <c r="C497" s="1"/>
      <c r="D497" s="1"/>
      <c r="E497" s="1"/>
      <c r="F497" s="1"/>
      <c r="G497" s="1"/>
      <c r="H497" s="10"/>
      <c r="I497" s="10"/>
      <c r="J497" s="10"/>
      <c r="K497" s="4"/>
      <c r="L497" s="11"/>
      <c r="M497" s="11"/>
      <c r="N497" s="5"/>
      <c r="O497" s="5"/>
      <c r="P497" s="2"/>
      <c r="Q497" s="7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2.75" customHeight="1" x14ac:dyDescent="0.2">
      <c r="A498" s="10"/>
      <c r="B498" s="1"/>
      <c r="C498" s="1"/>
      <c r="D498" s="1"/>
      <c r="E498" s="1"/>
      <c r="F498" s="1"/>
      <c r="G498" s="1"/>
      <c r="H498" s="10"/>
      <c r="I498" s="10"/>
      <c r="J498" s="10"/>
      <c r="K498" s="4"/>
      <c r="L498" s="11"/>
      <c r="M498" s="11"/>
      <c r="N498" s="5"/>
      <c r="O498" s="5"/>
      <c r="P498" s="2"/>
      <c r="Q498" s="7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2.75" customHeight="1" x14ac:dyDescent="0.2">
      <c r="A499" s="10"/>
      <c r="B499" s="1"/>
      <c r="C499" s="1"/>
      <c r="D499" s="1"/>
      <c r="E499" s="1"/>
      <c r="F499" s="1"/>
      <c r="G499" s="1"/>
      <c r="H499" s="10"/>
      <c r="I499" s="10"/>
      <c r="J499" s="10"/>
      <c r="K499" s="4"/>
      <c r="L499" s="11"/>
      <c r="M499" s="11"/>
      <c r="N499" s="5"/>
      <c r="O499" s="5"/>
      <c r="P499" s="2"/>
      <c r="Q499" s="7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2.75" customHeight="1" x14ac:dyDescent="0.2">
      <c r="A500" s="10"/>
      <c r="B500" s="1"/>
      <c r="C500" s="1"/>
      <c r="D500" s="1"/>
      <c r="E500" s="1"/>
      <c r="F500" s="1"/>
      <c r="G500" s="1"/>
      <c r="H500" s="10"/>
      <c r="I500" s="10"/>
      <c r="J500" s="10"/>
      <c r="K500" s="4"/>
      <c r="L500" s="11"/>
      <c r="M500" s="11"/>
      <c r="N500" s="5"/>
      <c r="O500" s="5"/>
      <c r="P500" s="2"/>
      <c r="Q500" s="7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2.75" customHeight="1" x14ac:dyDescent="0.2">
      <c r="A501" s="10"/>
      <c r="B501" s="1"/>
      <c r="C501" s="1"/>
      <c r="D501" s="1"/>
      <c r="E501" s="1"/>
      <c r="F501" s="1"/>
      <c r="G501" s="1"/>
      <c r="H501" s="10"/>
      <c r="I501" s="10"/>
      <c r="J501" s="10"/>
      <c r="K501" s="4"/>
      <c r="L501" s="11"/>
      <c r="M501" s="11"/>
      <c r="N501" s="5"/>
      <c r="O501" s="5"/>
      <c r="P501" s="2"/>
      <c r="Q501" s="7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2.75" customHeight="1" x14ac:dyDescent="0.2">
      <c r="A502" s="10"/>
      <c r="B502" s="1"/>
      <c r="C502" s="1"/>
      <c r="D502" s="1"/>
      <c r="E502" s="1"/>
      <c r="F502" s="1"/>
      <c r="G502" s="1"/>
      <c r="H502" s="10"/>
      <c r="I502" s="10"/>
      <c r="J502" s="10"/>
      <c r="K502" s="4"/>
      <c r="L502" s="11"/>
      <c r="M502" s="11"/>
      <c r="N502" s="5"/>
      <c r="O502" s="5"/>
      <c r="P502" s="2"/>
      <c r="Q502" s="7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2.75" customHeight="1" x14ac:dyDescent="0.2">
      <c r="A503" s="10"/>
      <c r="B503" s="1"/>
      <c r="C503" s="1"/>
      <c r="D503" s="1"/>
      <c r="E503" s="1"/>
      <c r="F503" s="1"/>
      <c r="G503" s="1"/>
      <c r="H503" s="10"/>
      <c r="I503" s="10"/>
      <c r="J503" s="10"/>
      <c r="K503" s="4"/>
      <c r="L503" s="11"/>
      <c r="M503" s="11"/>
      <c r="N503" s="5"/>
      <c r="O503" s="5"/>
      <c r="P503" s="2"/>
      <c r="Q503" s="7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2.75" customHeight="1" x14ac:dyDescent="0.2">
      <c r="A504" s="10"/>
      <c r="B504" s="1"/>
      <c r="C504" s="1"/>
      <c r="D504" s="1"/>
      <c r="E504" s="1"/>
      <c r="F504" s="1"/>
      <c r="G504" s="1"/>
      <c r="H504" s="10"/>
      <c r="I504" s="10"/>
      <c r="J504" s="10"/>
      <c r="K504" s="4"/>
      <c r="L504" s="11"/>
      <c r="M504" s="11"/>
      <c r="N504" s="5"/>
      <c r="O504" s="5"/>
      <c r="P504" s="2"/>
      <c r="Q504" s="7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2.75" customHeight="1" x14ac:dyDescent="0.2">
      <c r="A505" s="10"/>
      <c r="B505" s="1"/>
      <c r="C505" s="1"/>
      <c r="D505" s="1"/>
      <c r="E505" s="1"/>
      <c r="F505" s="1"/>
      <c r="G505" s="1"/>
      <c r="H505" s="10"/>
      <c r="I505" s="10"/>
      <c r="J505" s="10"/>
      <c r="K505" s="4"/>
      <c r="L505" s="11"/>
      <c r="M505" s="11"/>
      <c r="N505" s="5"/>
      <c r="O505" s="5"/>
      <c r="P505" s="2"/>
      <c r="Q505" s="7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2.75" customHeight="1" x14ac:dyDescent="0.2">
      <c r="A506" s="10"/>
      <c r="B506" s="1"/>
      <c r="C506" s="1"/>
      <c r="D506" s="1"/>
      <c r="E506" s="1"/>
      <c r="F506" s="1"/>
      <c r="G506" s="1"/>
      <c r="H506" s="10"/>
      <c r="I506" s="10"/>
      <c r="J506" s="10"/>
      <c r="K506" s="4"/>
      <c r="L506" s="11"/>
      <c r="M506" s="11"/>
      <c r="N506" s="5"/>
      <c r="O506" s="5"/>
      <c r="P506" s="2"/>
      <c r="Q506" s="7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2.75" customHeight="1" x14ac:dyDescent="0.2">
      <c r="A507" s="10"/>
      <c r="B507" s="1"/>
      <c r="C507" s="1"/>
      <c r="D507" s="1"/>
      <c r="E507" s="1"/>
      <c r="F507" s="1"/>
      <c r="G507" s="1"/>
      <c r="H507" s="10"/>
      <c r="I507" s="10"/>
      <c r="J507" s="10"/>
      <c r="K507" s="4"/>
      <c r="L507" s="11"/>
      <c r="M507" s="11"/>
      <c r="N507" s="5"/>
      <c r="O507" s="5"/>
      <c r="P507" s="2"/>
      <c r="Q507" s="7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2.75" customHeight="1" x14ac:dyDescent="0.2">
      <c r="A508" s="10"/>
      <c r="B508" s="1"/>
      <c r="C508" s="1"/>
      <c r="D508" s="1"/>
      <c r="E508" s="1"/>
      <c r="F508" s="1"/>
      <c r="G508" s="1"/>
      <c r="H508" s="10"/>
      <c r="I508" s="10"/>
      <c r="J508" s="10"/>
      <c r="K508" s="4"/>
      <c r="L508" s="11"/>
      <c r="M508" s="11"/>
      <c r="N508" s="5"/>
      <c r="O508" s="5"/>
      <c r="P508" s="2"/>
      <c r="Q508" s="7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2.75" customHeight="1" x14ac:dyDescent="0.2">
      <c r="A509" s="10"/>
      <c r="B509" s="1"/>
      <c r="C509" s="1"/>
      <c r="D509" s="1"/>
      <c r="E509" s="1"/>
      <c r="F509" s="1"/>
      <c r="G509" s="1"/>
      <c r="H509" s="10"/>
      <c r="I509" s="10"/>
      <c r="J509" s="10"/>
      <c r="K509" s="4"/>
      <c r="L509" s="11"/>
      <c r="M509" s="11"/>
      <c r="N509" s="5"/>
      <c r="O509" s="5"/>
      <c r="P509" s="2"/>
      <c r="Q509" s="7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2.75" customHeight="1" x14ac:dyDescent="0.2">
      <c r="A510" s="10"/>
      <c r="B510" s="1"/>
      <c r="C510" s="1"/>
      <c r="D510" s="1"/>
      <c r="E510" s="1"/>
      <c r="F510" s="1"/>
      <c r="G510" s="1"/>
      <c r="H510" s="10"/>
      <c r="I510" s="10"/>
      <c r="J510" s="10"/>
      <c r="K510" s="4"/>
      <c r="L510" s="11"/>
      <c r="M510" s="11"/>
      <c r="N510" s="5"/>
      <c r="O510" s="5"/>
      <c r="P510" s="2"/>
      <c r="Q510" s="7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2.75" customHeight="1" x14ac:dyDescent="0.2">
      <c r="A511" s="10"/>
      <c r="B511" s="1"/>
      <c r="C511" s="1"/>
      <c r="D511" s="1"/>
      <c r="E511" s="1"/>
      <c r="F511" s="1"/>
      <c r="G511" s="1"/>
      <c r="H511" s="10"/>
      <c r="I511" s="10"/>
      <c r="J511" s="10"/>
      <c r="K511" s="4"/>
      <c r="L511" s="11"/>
      <c r="M511" s="11"/>
      <c r="N511" s="5"/>
      <c r="O511" s="5"/>
      <c r="P511" s="2"/>
      <c r="Q511" s="7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2.75" customHeight="1" x14ac:dyDescent="0.2">
      <c r="A512" s="10"/>
      <c r="B512" s="1"/>
      <c r="C512" s="1"/>
      <c r="D512" s="1"/>
      <c r="E512" s="1"/>
      <c r="F512" s="1"/>
      <c r="G512" s="1"/>
      <c r="H512" s="10"/>
      <c r="I512" s="10"/>
      <c r="J512" s="10"/>
      <c r="K512" s="4"/>
      <c r="L512" s="11"/>
      <c r="M512" s="11"/>
      <c r="N512" s="5"/>
      <c r="O512" s="5"/>
      <c r="P512" s="2"/>
      <c r="Q512" s="7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2.75" customHeight="1" x14ac:dyDescent="0.2">
      <c r="A513" s="10"/>
      <c r="B513" s="1"/>
      <c r="C513" s="1"/>
      <c r="D513" s="1"/>
      <c r="E513" s="1"/>
      <c r="F513" s="1"/>
      <c r="G513" s="1"/>
      <c r="H513" s="10"/>
      <c r="I513" s="10"/>
      <c r="J513" s="10"/>
      <c r="K513" s="4"/>
      <c r="L513" s="11"/>
      <c r="M513" s="11"/>
      <c r="N513" s="5"/>
      <c r="O513" s="5"/>
      <c r="P513" s="2"/>
      <c r="Q513" s="7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2.75" customHeight="1" x14ac:dyDescent="0.2">
      <c r="A514" s="10"/>
      <c r="B514" s="1"/>
      <c r="C514" s="1"/>
      <c r="D514" s="1"/>
      <c r="E514" s="1"/>
      <c r="F514" s="1"/>
      <c r="G514" s="1"/>
      <c r="H514" s="10"/>
      <c r="I514" s="10"/>
      <c r="J514" s="10"/>
      <c r="K514" s="4"/>
      <c r="L514" s="11"/>
      <c r="M514" s="11"/>
      <c r="N514" s="5"/>
      <c r="O514" s="5"/>
      <c r="P514" s="2"/>
      <c r="Q514" s="7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2.75" customHeight="1" x14ac:dyDescent="0.2">
      <c r="A515" s="10"/>
      <c r="B515" s="1"/>
      <c r="C515" s="1"/>
      <c r="D515" s="1"/>
      <c r="E515" s="1"/>
      <c r="F515" s="1"/>
      <c r="G515" s="1"/>
      <c r="H515" s="10"/>
      <c r="I515" s="10"/>
      <c r="J515" s="10"/>
      <c r="K515" s="4"/>
      <c r="L515" s="11"/>
      <c r="M515" s="11"/>
      <c r="N515" s="5"/>
      <c r="O515" s="5"/>
      <c r="P515" s="2"/>
      <c r="Q515" s="7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2.75" customHeight="1" x14ac:dyDescent="0.2">
      <c r="A516" s="10"/>
      <c r="B516" s="1"/>
      <c r="C516" s="1"/>
      <c r="D516" s="1"/>
      <c r="E516" s="1"/>
      <c r="F516" s="1"/>
      <c r="G516" s="1"/>
      <c r="H516" s="10"/>
      <c r="I516" s="10"/>
      <c r="J516" s="10"/>
      <c r="K516" s="4"/>
      <c r="L516" s="11"/>
      <c r="M516" s="11"/>
      <c r="N516" s="5"/>
      <c r="O516" s="5"/>
      <c r="P516" s="2"/>
      <c r="Q516" s="7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2.75" customHeight="1" x14ac:dyDescent="0.2">
      <c r="A517" s="10"/>
      <c r="B517" s="1"/>
      <c r="C517" s="1"/>
      <c r="D517" s="1"/>
      <c r="E517" s="1"/>
      <c r="F517" s="1"/>
      <c r="G517" s="1"/>
      <c r="H517" s="10"/>
      <c r="I517" s="10"/>
      <c r="J517" s="10"/>
      <c r="K517" s="4"/>
      <c r="L517" s="11"/>
      <c r="M517" s="11"/>
      <c r="N517" s="5"/>
      <c r="O517" s="5"/>
      <c r="P517" s="2"/>
      <c r="Q517" s="7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2.75" customHeight="1" x14ac:dyDescent="0.2">
      <c r="A518" s="10"/>
      <c r="B518" s="1"/>
      <c r="C518" s="1"/>
      <c r="D518" s="1"/>
      <c r="E518" s="1"/>
      <c r="F518" s="1"/>
      <c r="G518" s="1"/>
      <c r="H518" s="10"/>
      <c r="I518" s="10"/>
      <c r="J518" s="10"/>
      <c r="K518" s="4"/>
      <c r="L518" s="11"/>
      <c r="M518" s="11"/>
      <c r="N518" s="5"/>
      <c r="O518" s="5"/>
      <c r="P518" s="2"/>
      <c r="Q518" s="7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2.75" customHeight="1" x14ac:dyDescent="0.2">
      <c r="A519" s="10"/>
      <c r="B519" s="1"/>
      <c r="C519" s="1"/>
      <c r="D519" s="1"/>
      <c r="E519" s="1"/>
      <c r="F519" s="1"/>
      <c r="G519" s="1"/>
      <c r="H519" s="10"/>
      <c r="I519" s="10"/>
      <c r="J519" s="10"/>
      <c r="K519" s="4"/>
      <c r="L519" s="11"/>
      <c r="M519" s="11"/>
      <c r="N519" s="5"/>
      <c r="O519" s="5"/>
      <c r="P519" s="2"/>
      <c r="Q519" s="7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2.75" customHeight="1" x14ac:dyDescent="0.2">
      <c r="A520" s="10"/>
      <c r="B520" s="1"/>
      <c r="C520" s="1"/>
      <c r="D520" s="1"/>
      <c r="E520" s="1"/>
      <c r="F520" s="1"/>
      <c r="G520" s="1"/>
      <c r="H520" s="10"/>
      <c r="I520" s="10"/>
      <c r="J520" s="10"/>
      <c r="K520" s="4"/>
      <c r="L520" s="11"/>
      <c r="M520" s="11"/>
      <c r="N520" s="5"/>
      <c r="O520" s="5"/>
      <c r="P520" s="2"/>
      <c r="Q520" s="7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2.75" customHeight="1" x14ac:dyDescent="0.2">
      <c r="A521" s="10"/>
      <c r="B521" s="1"/>
      <c r="C521" s="1"/>
      <c r="D521" s="1"/>
      <c r="E521" s="1"/>
      <c r="F521" s="1"/>
      <c r="G521" s="1"/>
      <c r="H521" s="10"/>
      <c r="I521" s="10"/>
      <c r="J521" s="10"/>
      <c r="K521" s="4"/>
      <c r="L521" s="11"/>
      <c r="M521" s="11"/>
      <c r="N521" s="5"/>
      <c r="O521" s="5"/>
      <c r="P521" s="2"/>
      <c r="Q521" s="7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2.75" customHeight="1" x14ac:dyDescent="0.2">
      <c r="A522" s="10"/>
      <c r="B522" s="1"/>
      <c r="C522" s="1"/>
      <c r="D522" s="1"/>
      <c r="E522" s="1"/>
      <c r="F522" s="1"/>
      <c r="G522" s="1"/>
      <c r="H522" s="10"/>
      <c r="I522" s="10"/>
      <c r="J522" s="10"/>
      <c r="K522" s="4"/>
      <c r="L522" s="11"/>
      <c r="M522" s="11"/>
      <c r="N522" s="5"/>
      <c r="O522" s="5"/>
      <c r="P522" s="2"/>
      <c r="Q522" s="7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2.75" customHeight="1" x14ac:dyDescent="0.2">
      <c r="A523" s="10"/>
      <c r="B523" s="1"/>
      <c r="C523" s="1"/>
      <c r="D523" s="1"/>
      <c r="E523" s="1"/>
      <c r="F523" s="1"/>
      <c r="G523" s="1"/>
      <c r="H523" s="10"/>
      <c r="I523" s="10"/>
      <c r="J523" s="10"/>
      <c r="K523" s="4"/>
      <c r="L523" s="11"/>
      <c r="M523" s="11"/>
      <c r="N523" s="5"/>
      <c r="O523" s="5"/>
      <c r="P523" s="2"/>
      <c r="Q523" s="7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2.75" customHeight="1" x14ac:dyDescent="0.2">
      <c r="A524" s="10"/>
      <c r="B524" s="1"/>
      <c r="C524" s="1"/>
      <c r="D524" s="1"/>
      <c r="E524" s="1"/>
      <c r="F524" s="1"/>
      <c r="G524" s="1"/>
      <c r="H524" s="10"/>
      <c r="I524" s="10"/>
      <c r="J524" s="10"/>
      <c r="K524" s="4"/>
      <c r="L524" s="11"/>
      <c r="M524" s="11"/>
      <c r="N524" s="5"/>
      <c r="O524" s="5"/>
      <c r="P524" s="2"/>
      <c r="Q524" s="7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2.75" customHeight="1" x14ac:dyDescent="0.2">
      <c r="A525" s="10"/>
      <c r="B525" s="1"/>
      <c r="C525" s="1"/>
      <c r="D525" s="1"/>
      <c r="E525" s="1"/>
      <c r="F525" s="1"/>
      <c r="G525" s="1"/>
      <c r="H525" s="10"/>
      <c r="I525" s="10"/>
      <c r="J525" s="10"/>
      <c r="K525" s="4"/>
      <c r="L525" s="11"/>
      <c r="M525" s="11"/>
      <c r="N525" s="5"/>
      <c r="O525" s="5"/>
      <c r="P525" s="2"/>
      <c r="Q525" s="7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2.75" customHeight="1" x14ac:dyDescent="0.2">
      <c r="A526" s="10"/>
      <c r="B526" s="1"/>
      <c r="C526" s="1"/>
      <c r="D526" s="1"/>
      <c r="E526" s="1"/>
      <c r="F526" s="1"/>
      <c r="G526" s="1"/>
      <c r="H526" s="10"/>
      <c r="I526" s="10"/>
      <c r="J526" s="10"/>
      <c r="K526" s="4"/>
      <c r="L526" s="11"/>
      <c r="M526" s="11"/>
      <c r="N526" s="5"/>
      <c r="O526" s="5"/>
      <c r="P526" s="2"/>
      <c r="Q526" s="7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2.75" customHeight="1" x14ac:dyDescent="0.2">
      <c r="A527" s="10"/>
      <c r="B527" s="1"/>
      <c r="C527" s="1"/>
      <c r="D527" s="1"/>
      <c r="E527" s="1"/>
      <c r="F527" s="1"/>
      <c r="G527" s="1"/>
      <c r="H527" s="10"/>
      <c r="I527" s="10"/>
      <c r="J527" s="10"/>
      <c r="K527" s="4"/>
      <c r="L527" s="11"/>
      <c r="M527" s="11"/>
      <c r="N527" s="5"/>
      <c r="O527" s="5"/>
      <c r="P527" s="2"/>
      <c r="Q527" s="7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2.75" customHeight="1" x14ac:dyDescent="0.2">
      <c r="A528" s="10"/>
      <c r="B528" s="1"/>
      <c r="C528" s="1"/>
      <c r="D528" s="1"/>
      <c r="E528" s="1"/>
      <c r="F528" s="1"/>
      <c r="G528" s="1"/>
      <c r="H528" s="10"/>
      <c r="I528" s="10"/>
      <c r="J528" s="10"/>
      <c r="K528" s="4"/>
      <c r="L528" s="11"/>
      <c r="M528" s="11"/>
      <c r="N528" s="5"/>
      <c r="O528" s="5"/>
      <c r="P528" s="2"/>
      <c r="Q528" s="7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2.75" customHeight="1" x14ac:dyDescent="0.2">
      <c r="A529" s="10"/>
      <c r="B529" s="1"/>
      <c r="C529" s="1"/>
      <c r="D529" s="1"/>
      <c r="E529" s="1"/>
      <c r="F529" s="1"/>
      <c r="G529" s="1"/>
      <c r="H529" s="10"/>
      <c r="I529" s="10"/>
      <c r="J529" s="10"/>
      <c r="K529" s="4"/>
      <c r="L529" s="11"/>
      <c r="M529" s="11"/>
      <c r="N529" s="5"/>
      <c r="O529" s="5"/>
      <c r="P529" s="2"/>
      <c r="Q529" s="7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2.75" customHeight="1" x14ac:dyDescent="0.2">
      <c r="A530" s="10"/>
      <c r="B530" s="1"/>
      <c r="C530" s="1"/>
      <c r="D530" s="1"/>
      <c r="E530" s="1"/>
      <c r="F530" s="1"/>
      <c r="G530" s="1"/>
      <c r="H530" s="10"/>
      <c r="I530" s="10"/>
      <c r="J530" s="10"/>
      <c r="K530" s="4"/>
      <c r="L530" s="11"/>
      <c r="M530" s="11"/>
      <c r="N530" s="5"/>
      <c r="O530" s="5"/>
      <c r="P530" s="2"/>
      <c r="Q530" s="7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2.75" customHeight="1" x14ac:dyDescent="0.2">
      <c r="A531" s="10"/>
      <c r="B531" s="1"/>
      <c r="C531" s="1"/>
      <c r="D531" s="1"/>
      <c r="E531" s="1"/>
      <c r="F531" s="1"/>
      <c r="G531" s="1"/>
      <c r="H531" s="10"/>
      <c r="I531" s="10"/>
      <c r="J531" s="10"/>
      <c r="K531" s="4"/>
      <c r="L531" s="11"/>
      <c r="M531" s="11"/>
      <c r="N531" s="5"/>
      <c r="O531" s="5"/>
      <c r="P531" s="2"/>
      <c r="Q531" s="7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2.75" customHeight="1" x14ac:dyDescent="0.2">
      <c r="A532" s="10"/>
      <c r="B532" s="1"/>
      <c r="C532" s="1"/>
      <c r="D532" s="1"/>
      <c r="E532" s="1"/>
      <c r="F532" s="1"/>
      <c r="G532" s="1"/>
      <c r="H532" s="10"/>
      <c r="I532" s="10"/>
      <c r="J532" s="10"/>
      <c r="K532" s="4"/>
      <c r="L532" s="11"/>
      <c r="M532" s="11"/>
      <c r="N532" s="5"/>
      <c r="O532" s="5"/>
      <c r="P532" s="2"/>
      <c r="Q532" s="7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2.75" customHeight="1" x14ac:dyDescent="0.2">
      <c r="A533" s="10"/>
      <c r="B533" s="1"/>
      <c r="C533" s="1"/>
      <c r="D533" s="1"/>
      <c r="E533" s="1"/>
      <c r="F533" s="1"/>
      <c r="G533" s="1"/>
      <c r="H533" s="10"/>
      <c r="I533" s="10"/>
      <c r="J533" s="10"/>
      <c r="K533" s="4"/>
      <c r="L533" s="11"/>
      <c r="M533" s="11"/>
      <c r="N533" s="5"/>
      <c r="O533" s="5"/>
      <c r="P533" s="2"/>
      <c r="Q533" s="7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2.75" customHeight="1" x14ac:dyDescent="0.2">
      <c r="A534" s="10"/>
      <c r="B534" s="1"/>
      <c r="C534" s="1"/>
      <c r="D534" s="1"/>
      <c r="E534" s="1"/>
      <c r="F534" s="1"/>
      <c r="G534" s="1"/>
      <c r="H534" s="10"/>
      <c r="I534" s="10"/>
      <c r="J534" s="10"/>
      <c r="K534" s="4"/>
      <c r="L534" s="11"/>
      <c r="M534" s="11"/>
      <c r="N534" s="5"/>
      <c r="O534" s="5"/>
      <c r="P534" s="2"/>
      <c r="Q534" s="7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2.75" customHeight="1" x14ac:dyDescent="0.2">
      <c r="A535" s="10"/>
      <c r="B535" s="1"/>
      <c r="C535" s="1"/>
      <c r="D535" s="1"/>
      <c r="E535" s="1"/>
      <c r="F535" s="1"/>
      <c r="G535" s="1"/>
      <c r="H535" s="10"/>
      <c r="I535" s="10"/>
      <c r="J535" s="10"/>
      <c r="K535" s="4"/>
      <c r="L535" s="11"/>
      <c r="M535" s="11"/>
      <c r="N535" s="5"/>
      <c r="O535" s="5"/>
      <c r="P535" s="2"/>
      <c r="Q535" s="7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2.75" customHeight="1" x14ac:dyDescent="0.2">
      <c r="A536" s="10"/>
      <c r="B536" s="1"/>
      <c r="C536" s="1"/>
      <c r="D536" s="1"/>
      <c r="E536" s="1"/>
      <c r="F536" s="1"/>
      <c r="G536" s="1"/>
      <c r="H536" s="10"/>
      <c r="I536" s="10"/>
      <c r="J536" s="10"/>
      <c r="K536" s="4"/>
      <c r="L536" s="11"/>
      <c r="M536" s="11"/>
      <c r="N536" s="5"/>
      <c r="O536" s="5"/>
      <c r="P536" s="2"/>
      <c r="Q536" s="7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2.75" customHeight="1" x14ac:dyDescent="0.2">
      <c r="A537" s="10"/>
      <c r="B537" s="1"/>
      <c r="C537" s="1"/>
      <c r="D537" s="1"/>
      <c r="E537" s="1"/>
      <c r="F537" s="1"/>
      <c r="G537" s="1"/>
      <c r="H537" s="10"/>
      <c r="I537" s="10"/>
      <c r="J537" s="10"/>
      <c r="K537" s="4"/>
      <c r="L537" s="11"/>
      <c r="M537" s="11"/>
      <c r="N537" s="5"/>
      <c r="O537" s="5"/>
      <c r="P537" s="2"/>
      <c r="Q537" s="7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2.75" customHeight="1" x14ac:dyDescent="0.2">
      <c r="A538" s="10"/>
      <c r="B538" s="1"/>
      <c r="C538" s="1"/>
      <c r="D538" s="1"/>
      <c r="E538" s="1"/>
      <c r="F538" s="1"/>
      <c r="G538" s="1"/>
      <c r="H538" s="10"/>
      <c r="I538" s="10"/>
      <c r="J538" s="10"/>
      <c r="K538" s="4"/>
      <c r="L538" s="11"/>
      <c r="M538" s="11"/>
      <c r="N538" s="5"/>
      <c r="O538" s="5"/>
      <c r="P538" s="2"/>
      <c r="Q538" s="7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2.75" customHeight="1" x14ac:dyDescent="0.2">
      <c r="A539" s="10"/>
      <c r="B539" s="1"/>
      <c r="C539" s="1"/>
      <c r="D539" s="1"/>
      <c r="E539" s="1"/>
      <c r="F539" s="1"/>
      <c r="G539" s="1"/>
      <c r="H539" s="10"/>
      <c r="I539" s="10"/>
      <c r="J539" s="10"/>
      <c r="K539" s="4"/>
      <c r="L539" s="11"/>
      <c r="M539" s="11"/>
      <c r="N539" s="5"/>
      <c r="O539" s="5"/>
      <c r="P539" s="2"/>
      <c r="Q539" s="7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2.75" customHeight="1" x14ac:dyDescent="0.2">
      <c r="A540" s="10"/>
      <c r="B540" s="1"/>
      <c r="C540" s="1"/>
      <c r="D540" s="1"/>
      <c r="E540" s="1"/>
      <c r="F540" s="1"/>
      <c r="G540" s="1"/>
      <c r="H540" s="10"/>
      <c r="I540" s="10"/>
      <c r="J540" s="10"/>
      <c r="K540" s="4"/>
      <c r="L540" s="11"/>
      <c r="M540" s="11"/>
      <c r="N540" s="5"/>
      <c r="O540" s="5"/>
      <c r="P540" s="2"/>
      <c r="Q540" s="7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2.75" customHeight="1" x14ac:dyDescent="0.2">
      <c r="A541" s="10"/>
      <c r="B541" s="1"/>
      <c r="C541" s="1"/>
      <c r="D541" s="1"/>
      <c r="E541" s="1"/>
      <c r="F541" s="1"/>
      <c r="G541" s="1"/>
      <c r="H541" s="10"/>
      <c r="I541" s="10"/>
      <c r="J541" s="10"/>
      <c r="K541" s="4"/>
      <c r="L541" s="11"/>
      <c r="M541" s="11"/>
      <c r="N541" s="5"/>
      <c r="O541" s="5"/>
      <c r="P541" s="2"/>
      <c r="Q541" s="7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2.75" customHeight="1" x14ac:dyDescent="0.2">
      <c r="A542" s="10"/>
      <c r="B542" s="1"/>
      <c r="C542" s="1"/>
      <c r="D542" s="1"/>
      <c r="E542" s="1"/>
      <c r="F542" s="1"/>
      <c r="G542" s="1"/>
      <c r="H542" s="10"/>
      <c r="I542" s="10"/>
      <c r="J542" s="10"/>
      <c r="K542" s="4"/>
      <c r="L542" s="11"/>
      <c r="M542" s="11"/>
      <c r="N542" s="5"/>
      <c r="O542" s="5"/>
      <c r="P542" s="2"/>
      <c r="Q542" s="7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2.75" customHeight="1" x14ac:dyDescent="0.2">
      <c r="A543" s="10"/>
      <c r="B543" s="1"/>
      <c r="C543" s="1"/>
      <c r="D543" s="1"/>
      <c r="E543" s="1"/>
      <c r="F543" s="1"/>
      <c r="G543" s="1"/>
      <c r="H543" s="10"/>
      <c r="I543" s="10"/>
      <c r="J543" s="10"/>
      <c r="K543" s="4"/>
      <c r="L543" s="11"/>
      <c r="M543" s="11"/>
      <c r="N543" s="5"/>
      <c r="O543" s="5"/>
      <c r="P543" s="2"/>
      <c r="Q543" s="7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2.75" customHeight="1" x14ac:dyDescent="0.2">
      <c r="A544" s="10"/>
      <c r="B544" s="1"/>
      <c r="C544" s="1"/>
      <c r="D544" s="1"/>
      <c r="E544" s="1"/>
      <c r="F544" s="1"/>
      <c r="G544" s="1"/>
      <c r="H544" s="10"/>
      <c r="I544" s="10"/>
      <c r="J544" s="10"/>
      <c r="K544" s="4"/>
      <c r="L544" s="11"/>
      <c r="M544" s="11"/>
      <c r="N544" s="5"/>
      <c r="O544" s="5"/>
      <c r="P544" s="2"/>
      <c r="Q544" s="7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2.75" customHeight="1" x14ac:dyDescent="0.2">
      <c r="A545" s="10"/>
      <c r="B545" s="1"/>
      <c r="C545" s="1"/>
      <c r="D545" s="1"/>
      <c r="E545" s="1"/>
      <c r="F545" s="1"/>
      <c r="G545" s="1"/>
      <c r="H545" s="10"/>
      <c r="I545" s="10"/>
      <c r="J545" s="10"/>
      <c r="K545" s="4"/>
      <c r="L545" s="11"/>
      <c r="M545" s="11"/>
      <c r="N545" s="5"/>
      <c r="O545" s="5"/>
      <c r="P545" s="2"/>
      <c r="Q545" s="7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2.75" customHeight="1" x14ac:dyDescent="0.2">
      <c r="A546" s="10"/>
      <c r="B546" s="1"/>
      <c r="C546" s="1"/>
      <c r="D546" s="1"/>
      <c r="E546" s="1"/>
      <c r="F546" s="1"/>
      <c r="G546" s="1"/>
      <c r="H546" s="10"/>
      <c r="I546" s="10"/>
      <c r="J546" s="10"/>
      <c r="K546" s="4"/>
      <c r="L546" s="11"/>
      <c r="M546" s="11"/>
      <c r="N546" s="5"/>
      <c r="O546" s="5"/>
      <c r="P546" s="2"/>
      <c r="Q546" s="7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2.75" customHeight="1" x14ac:dyDescent="0.2">
      <c r="A547" s="10"/>
      <c r="B547" s="1"/>
      <c r="C547" s="1"/>
      <c r="D547" s="1"/>
      <c r="E547" s="1"/>
      <c r="F547" s="1"/>
      <c r="G547" s="1"/>
      <c r="H547" s="10"/>
      <c r="I547" s="10"/>
      <c r="J547" s="10"/>
      <c r="K547" s="4"/>
      <c r="L547" s="11"/>
      <c r="M547" s="11"/>
      <c r="N547" s="5"/>
      <c r="O547" s="5"/>
      <c r="P547" s="2"/>
      <c r="Q547" s="7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2.75" customHeight="1" x14ac:dyDescent="0.2">
      <c r="A548" s="10"/>
      <c r="B548" s="1"/>
      <c r="C548" s="1"/>
      <c r="D548" s="1"/>
      <c r="E548" s="1"/>
      <c r="F548" s="1"/>
      <c r="G548" s="1"/>
      <c r="H548" s="10"/>
      <c r="I548" s="10"/>
      <c r="J548" s="10"/>
      <c r="K548" s="4"/>
      <c r="L548" s="11"/>
      <c r="M548" s="11"/>
      <c r="N548" s="5"/>
      <c r="O548" s="5"/>
      <c r="P548" s="2"/>
      <c r="Q548" s="7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2.75" customHeight="1" x14ac:dyDescent="0.2">
      <c r="A549" s="10"/>
      <c r="B549" s="1"/>
      <c r="C549" s="1"/>
      <c r="D549" s="1"/>
      <c r="E549" s="1"/>
      <c r="F549" s="1"/>
      <c r="G549" s="1"/>
      <c r="H549" s="10"/>
      <c r="I549" s="10"/>
      <c r="J549" s="10"/>
      <c r="K549" s="4"/>
      <c r="L549" s="11"/>
      <c r="M549" s="11"/>
      <c r="N549" s="5"/>
      <c r="O549" s="5"/>
      <c r="P549" s="2"/>
      <c r="Q549" s="7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2.75" customHeight="1" x14ac:dyDescent="0.2">
      <c r="A550" s="10"/>
      <c r="B550" s="1"/>
      <c r="C550" s="1"/>
      <c r="D550" s="1"/>
      <c r="E550" s="1"/>
      <c r="F550" s="1"/>
      <c r="G550" s="1"/>
      <c r="H550" s="10"/>
      <c r="I550" s="10"/>
      <c r="J550" s="10"/>
      <c r="K550" s="4"/>
      <c r="L550" s="11"/>
      <c r="M550" s="11"/>
      <c r="N550" s="5"/>
      <c r="O550" s="5"/>
      <c r="P550" s="2"/>
      <c r="Q550" s="7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2.75" customHeight="1" x14ac:dyDescent="0.2">
      <c r="A551" s="10"/>
      <c r="B551" s="1"/>
      <c r="C551" s="1"/>
      <c r="D551" s="1"/>
      <c r="E551" s="1"/>
      <c r="F551" s="1"/>
      <c r="G551" s="1"/>
      <c r="H551" s="10"/>
      <c r="I551" s="10"/>
      <c r="J551" s="10"/>
      <c r="K551" s="4"/>
      <c r="L551" s="11"/>
      <c r="M551" s="11"/>
      <c r="N551" s="5"/>
      <c r="O551" s="5"/>
      <c r="P551" s="2"/>
      <c r="Q551" s="7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2.75" customHeight="1" x14ac:dyDescent="0.2">
      <c r="A552" s="10"/>
      <c r="B552" s="1"/>
      <c r="C552" s="1"/>
      <c r="D552" s="1"/>
      <c r="E552" s="1"/>
      <c r="F552" s="1"/>
      <c r="G552" s="1"/>
      <c r="H552" s="10"/>
      <c r="I552" s="10"/>
      <c r="J552" s="10"/>
      <c r="K552" s="4"/>
      <c r="L552" s="11"/>
      <c r="M552" s="11"/>
      <c r="N552" s="5"/>
      <c r="O552" s="5"/>
      <c r="P552" s="2"/>
      <c r="Q552" s="7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2.75" customHeight="1" x14ac:dyDescent="0.2">
      <c r="A553" s="10"/>
      <c r="B553" s="1"/>
      <c r="C553" s="1"/>
      <c r="D553" s="1"/>
      <c r="E553" s="1"/>
      <c r="F553" s="1"/>
      <c r="G553" s="1"/>
      <c r="H553" s="10"/>
      <c r="I553" s="10"/>
      <c r="J553" s="10"/>
      <c r="K553" s="4"/>
      <c r="L553" s="11"/>
      <c r="M553" s="11"/>
      <c r="N553" s="5"/>
      <c r="O553" s="5"/>
      <c r="P553" s="2"/>
      <c r="Q553" s="7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2.75" customHeight="1" x14ac:dyDescent="0.2">
      <c r="A554" s="10"/>
      <c r="B554" s="1"/>
      <c r="C554" s="1"/>
      <c r="D554" s="1"/>
      <c r="E554" s="1"/>
      <c r="F554" s="1"/>
      <c r="G554" s="1"/>
      <c r="H554" s="10"/>
      <c r="I554" s="10"/>
      <c r="J554" s="10"/>
      <c r="K554" s="4"/>
      <c r="L554" s="11"/>
      <c r="M554" s="11"/>
      <c r="N554" s="5"/>
      <c r="O554" s="5"/>
      <c r="P554" s="2"/>
      <c r="Q554" s="7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2.75" customHeight="1" x14ac:dyDescent="0.2">
      <c r="A555" s="10"/>
      <c r="B555" s="1"/>
      <c r="C555" s="1"/>
      <c r="D555" s="1"/>
      <c r="E555" s="1"/>
      <c r="F555" s="1"/>
      <c r="G555" s="1"/>
      <c r="H555" s="10"/>
      <c r="I555" s="10"/>
      <c r="J555" s="10"/>
      <c r="K555" s="4"/>
      <c r="L555" s="11"/>
      <c r="M555" s="11"/>
      <c r="N555" s="5"/>
      <c r="O555" s="5"/>
      <c r="P555" s="2"/>
      <c r="Q555" s="7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2.75" customHeight="1" x14ac:dyDescent="0.2">
      <c r="A556" s="10"/>
      <c r="B556" s="1"/>
      <c r="C556" s="1"/>
      <c r="D556" s="1"/>
      <c r="E556" s="1"/>
      <c r="F556" s="1"/>
      <c r="G556" s="1"/>
      <c r="H556" s="10"/>
      <c r="I556" s="10"/>
      <c r="J556" s="10"/>
      <c r="K556" s="4"/>
      <c r="L556" s="11"/>
      <c r="M556" s="11"/>
      <c r="N556" s="5"/>
      <c r="O556" s="5"/>
      <c r="P556" s="2"/>
      <c r="Q556" s="7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2.75" customHeight="1" x14ac:dyDescent="0.2">
      <c r="A557" s="10"/>
      <c r="B557" s="1"/>
      <c r="C557" s="1"/>
      <c r="D557" s="1"/>
      <c r="E557" s="1"/>
      <c r="F557" s="1"/>
      <c r="G557" s="1"/>
      <c r="H557" s="10"/>
      <c r="I557" s="10"/>
      <c r="J557" s="10"/>
      <c r="K557" s="4"/>
      <c r="L557" s="11"/>
      <c r="M557" s="11"/>
      <c r="N557" s="5"/>
      <c r="O557" s="5"/>
      <c r="P557" s="2"/>
      <c r="Q557" s="7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2.75" customHeight="1" x14ac:dyDescent="0.2">
      <c r="A558" s="10"/>
      <c r="B558" s="1"/>
      <c r="C558" s="1"/>
      <c r="D558" s="1"/>
      <c r="E558" s="1"/>
      <c r="F558" s="1"/>
      <c r="G558" s="1"/>
      <c r="H558" s="10"/>
      <c r="I558" s="10"/>
      <c r="J558" s="10"/>
      <c r="K558" s="4"/>
      <c r="L558" s="11"/>
      <c r="M558" s="11"/>
      <c r="N558" s="5"/>
      <c r="O558" s="5"/>
      <c r="P558" s="2"/>
      <c r="Q558" s="7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2.75" customHeight="1" x14ac:dyDescent="0.2">
      <c r="A559" s="10"/>
      <c r="B559" s="1"/>
      <c r="C559" s="1"/>
      <c r="D559" s="1"/>
      <c r="E559" s="1"/>
      <c r="F559" s="1"/>
      <c r="G559" s="1"/>
      <c r="H559" s="10"/>
      <c r="I559" s="10"/>
      <c r="J559" s="10"/>
      <c r="K559" s="4"/>
      <c r="L559" s="11"/>
      <c r="M559" s="11"/>
      <c r="N559" s="5"/>
      <c r="O559" s="5"/>
      <c r="P559" s="2"/>
      <c r="Q559" s="7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2.75" customHeight="1" x14ac:dyDescent="0.2">
      <c r="A560" s="10"/>
      <c r="B560" s="1"/>
      <c r="C560" s="1"/>
      <c r="D560" s="1"/>
      <c r="E560" s="1"/>
      <c r="F560" s="1"/>
      <c r="G560" s="1"/>
      <c r="H560" s="10"/>
      <c r="I560" s="10"/>
      <c r="J560" s="10"/>
      <c r="K560" s="4"/>
      <c r="L560" s="11"/>
      <c r="M560" s="11"/>
      <c r="N560" s="5"/>
      <c r="O560" s="5"/>
      <c r="P560" s="2"/>
      <c r="Q560" s="7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2.75" customHeight="1" x14ac:dyDescent="0.2">
      <c r="A561" s="10"/>
      <c r="B561" s="1"/>
      <c r="C561" s="1"/>
      <c r="D561" s="1"/>
      <c r="E561" s="1"/>
      <c r="F561" s="1"/>
      <c r="G561" s="1"/>
      <c r="H561" s="10"/>
      <c r="I561" s="10"/>
      <c r="J561" s="10"/>
      <c r="K561" s="4"/>
      <c r="L561" s="11"/>
      <c r="M561" s="11"/>
      <c r="N561" s="5"/>
      <c r="O561" s="5"/>
      <c r="P561" s="2"/>
      <c r="Q561" s="7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2.75" customHeight="1" x14ac:dyDescent="0.2">
      <c r="A562" s="10"/>
      <c r="B562" s="1"/>
      <c r="C562" s="1"/>
      <c r="D562" s="1"/>
      <c r="E562" s="1"/>
      <c r="F562" s="1"/>
      <c r="G562" s="1"/>
      <c r="H562" s="10"/>
      <c r="I562" s="10"/>
      <c r="J562" s="10"/>
      <c r="K562" s="4"/>
      <c r="L562" s="11"/>
      <c r="M562" s="11"/>
      <c r="N562" s="5"/>
      <c r="O562" s="5"/>
      <c r="P562" s="2"/>
      <c r="Q562" s="7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2.75" customHeight="1" x14ac:dyDescent="0.2">
      <c r="A563" s="10"/>
      <c r="B563" s="1"/>
      <c r="C563" s="1"/>
      <c r="D563" s="1"/>
      <c r="E563" s="1"/>
      <c r="F563" s="1"/>
      <c r="G563" s="1"/>
      <c r="H563" s="10"/>
      <c r="I563" s="10"/>
      <c r="J563" s="10"/>
      <c r="K563" s="4"/>
      <c r="L563" s="11"/>
      <c r="M563" s="11"/>
      <c r="N563" s="5"/>
      <c r="O563" s="5"/>
      <c r="P563" s="2"/>
      <c r="Q563" s="7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2.75" customHeight="1" x14ac:dyDescent="0.2">
      <c r="A564" s="10"/>
      <c r="B564" s="1"/>
      <c r="C564" s="1"/>
      <c r="D564" s="1"/>
      <c r="E564" s="1"/>
      <c r="F564" s="1"/>
      <c r="G564" s="1"/>
      <c r="H564" s="10"/>
      <c r="I564" s="10"/>
      <c r="J564" s="10"/>
      <c r="K564" s="4"/>
      <c r="L564" s="11"/>
      <c r="M564" s="11"/>
      <c r="N564" s="5"/>
      <c r="O564" s="5"/>
      <c r="P564" s="2"/>
      <c r="Q564" s="7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2.75" customHeight="1" x14ac:dyDescent="0.2">
      <c r="A565" s="10"/>
      <c r="B565" s="1"/>
      <c r="C565" s="1"/>
      <c r="D565" s="1"/>
      <c r="E565" s="1"/>
      <c r="F565" s="1"/>
      <c r="G565" s="1"/>
      <c r="H565" s="10"/>
      <c r="I565" s="10"/>
      <c r="J565" s="10"/>
      <c r="K565" s="4"/>
      <c r="L565" s="11"/>
      <c r="M565" s="11"/>
      <c r="N565" s="5"/>
      <c r="O565" s="5"/>
      <c r="P565" s="2"/>
      <c r="Q565" s="7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2.75" customHeight="1" x14ac:dyDescent="0.2">
      <c r="A566" s="10"/>
      <c r="B566" s="1"/>
      <c r="C566" s="1"/>
      <c r="D566" s="1"/>
      <c r="E566" s="1"/>
      <c r="F566" s="1"/>
      <c r="G566" s="1"/>
      <c r="H566" s="10"/>
      <c r="I566" s="10"/>
      <c r="J566" s="10"/>
      <c r="K566" s="4"/>
      <c r="L566" s="11"/>
      <c r="M566" s="11"/>
      <c r="N566" s="5"/>
      <c r="O566" s="5"/>
      <c r="P566" s="2"/>
      <c r="Q566" s="7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2.75" customHeight="1" x14ac:dyDescent="0.2">
      <c r="A567" s="10"/>
      <c r="B567" s="1"/>
      <c r="C567" s="1"/>
      <c r="D567" s="1"/>
      <c r="E567" s="1"/>
      <c r="F567" s="1"/>
      <c r="G567" s="1"/>
      <c r="H567" s="10"/>
      <c r="I567" s="10"/>
      <c r="J567" s="10"/>
      <c r="K567" s="4"/>
      <c r="L567" s="11"/>
      <c r="M567" s="11"/>
      <c r="N567" s="5"/>
      <c r="O567" s="5"/>
      <c r="P567" s="2"/>
      <c r="Q567" s="7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2.75" customHeight="1" x14ac:dyDescent="0.2">
      <c r="A568" s="10"/>
      <c r="B568" s="1"/>
      <c r="C568" s="1"/>
      <c r="D568" s="1"/>
      <c r="E568" s="1"/>
      <c r="F568" s="1"/>
      <c r="G568" s="1"/>
      <c r="H568" s="10"/>
      <c r="I568" s="10"/>
      <c r="J568" s="10"/>
      <c r="K568" s="4"/>
      <c r="L568" s="11"/>
      <c r="M568" s="11"/>
      <c r="N568" s="5"/>
      <c r="O568" s="5"/>
      <c r="P568" s="2"/>
      <c r="Q568" s="7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2.75" customHeight="1" x14ac:dyDescent="0.2">
      <c r="A569" s="10"/>
      <c r="B569" s="1"/>
      <c r="C569" s="1"/>
      <c r="D569" s="1"/>
      <c r="E569" s="1"/>
      <c r="F569" s="1"/>
      <c r="G569" s="1"/>
      <c r="H569" s="10"/>
      <c r="I569" s="10"/>
      <c r="J569" s="10"/>
      <c r="K569" s="4"/>
      <c r="L569" s="11"/>
      <c r="M569" s="11"/>
      <c r="N569" s="5"/>
      <c r="O569" s="5"/>
      <c r="P569" s="2"/>
      <c r="Q569" s="7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2.75" customHeight="1" x14ac:dyDescent="0.2">
      <c r="A570" s="10"/>
      <c r="B570" s="1"/>
      <c r="C570" s="1"/>
      <c r="D570" s="1"/>
      <c r="E570" s="1"/>
      <c r="F570" s="1"/>
      <c r="G570" s="1"/>
      <c r="H570" s="10"/>
      <c r="I570" s="10"/>
      <c r="J570" s="10"/>
      <c r="K570" s="4"/>
      <c r="L570" s="11"/>
      <c r="M570" s="11"/>
      <c r="N570" s="5"/>
      <c r="O570" s="5"/>
      <c r="P570" s="2"/>
      <c r="Q570" s="7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2.75" customHeight="1" x14ac:dyDescent="0.2">
      <c r="A571" s="10"/>
      <c r="B571" s="1"/>
      <c r="C571" s="1"/>
      <c r="D571" s="1"/>
      <c r="E571" s="1"/>
      <c r="F571" s="1"/>
      <c r="G571" s="1"/>
      <c r="H571" s="10"/>
      <c r="I571" s="10"/>
      <c r="J571" s="10"/>
      <c r="K571" s="4"/>
      <c r="L571" s="11"/>
      <c r="M571" s="11"/>
      <c r="N571" s="5"/>
      <c r="O571" s="5"/>
      <c r="P571" s="2"/>
      <c r="Q571" s="7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2.75" customHeight="1" x14ac:dyDescent="0.2">
      <c r="A572" s="10"/>
      <c r="B572" s="1"/>
      <c r="C572" s="1"/>
      <c r="D572" s="1"/>
      <c r="E572" s="1"/>
      <c r="F572" s="1"/>
      <c r="G572" s="1"/>
      <c r="H572" s="10"/>
      <c r="I572" s="10"/>
      <c r="J572" s="10"/>
      <c r="K572" s="4"/>
      <c r="L572" s="11"/>
      <c r="M572" s="11"/>
      <c r="N572" s="5"/>
      <c r="O572" s="5"/>
      <c r="P572" s="2"/>
      <c r="Q572" s="7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2.75" customHeight="1" x14ac:dyDescent="0.2">
      <c r="A573" s="10"/>
      <c r="B573" s="1"/>
      <c r="C573" s="1"/>
      <c r="D573" s="1"/>
      <c r="E573" s="1"/>
      <c r="F573" s="1"/>
      <c r="G573" s="1"/>
      <c r="H573" s="10"/>
      <c r="I573" s="10"/>
      <c r="J573" s="10"/>
      <c r="K573" s="4"/>
      <c r="L573" s="11"/>
      <c r="M573" s="11"/>
      <c r="N573" s="5"/>
      <c r="O573" s="5"/>
      <c r="P573" s="2"/>
      <c r="Q573" s="7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2.75" customHeight="1" x14ac:dyDescent="0.2">
      <c r="A574" s="10"/>
      <c r="B574" s="1"/>
      <c r="C574" s="1"/>
      <c r="D574" s="1"/>
      <c r="E574" s="1"/>
      <c r="F574" s="1"/>
      <c r="G574" s="1"/>
      <c r="H574" s="10"/>
      <c r="I574" s="10"/>
      <c r="J574" s="10"/>
      <c r="K574" s="4"/>
      <c r="L574" s="11"/>
      <c r="M574" s="11"/>
      <c r="N574" s="5"/>
      <c r="O574" s="5"/>
      <c r="P574" s="2"/>
      <c r="Q574" s="7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2.75" customHeight="1" x14ac:dyDescent="0.2">
      <c r="A575" s="10"/>
      <c r="B575" s="1"/>
      <c r="C575" s="1"/>
      <c r="D575" s="1"/>
      <c r="E575" s="1"/>
      <c r="F575" s="1"/>
      <c r="G575" s="1"/>
      <c r="H575" s="10"/>
      <c r="I575" s="10"/>
      <c r="J575" s="10"/>
      <c r="K575" s="4"/>
      <c r="L575" s="11"/>
      <c r="M575" s="11"/>
      <c r="N575" s="5"/>
      <c r="O575" s="5"/>
      <c r="P575" s="2"/>
      <c r="Q575" s="7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2.75" customHeight="1" x14ac:dyDescent="0.2">
      <c r="A576" s="10"/>
      <c r="B576" s="1"/>
      <c r="C576" s="1"/>
      <c r="D576" s="1"/>
      <c r="E576" s="1"/>
      <c r="F576" s="1"/>
      <c r="G576" s="1"/>
      <c r="H576" s="10"/>
      <c r="I576" s="10"/>
      <c r="J576" s="10"/>
      <c r="K576" s="4"/>
      <c r="L576" s="11"/>
      <c r="M576" s="11"/>
      <c r="N576" s="5"/>
      <c r="O576" s="5"/>
      <c r="P576" s="2"/>
      <c r="Q576" s="7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2.75" customHeight="1" x14ac:dyDescent="0.2">
      <c r="A577" s="10"/>
      <c r="B577" s="1"/>
      <c r="C577" s="1"/>
      <c r="D577" s="1"/>
      <c r="E577" s="1"/>
      <c r="F577" s="1"/>
      <c r="G577" s="1"/>
      <c r="H577" s="10"/>
      <c r="I577" s="10"/>
      <c r="J577" s="10"/>
      <c r="K577" s="4"/>
      <c r="L577" s="11"/>
      <c r="M577" s="11"/>
      <c r="N577" s="5"/>
      <c r="O577" s="5"/>
      <c r="P577" s="2"/>
      <c r="Q577" s="7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2.75" customHeight="1" x14ac:dyDescent="0.2">
      <c r="A578" s="10"/>
      <c r="B578" s="1"/>
      <c r="C578" s="1"/>
      <c r="D578" s="1"/>
      <c r="E578" s="1"/>
      <c r="F578" s="1"/>
      <c r="G578" s="1"/>
      <c r="H578" s="10"/>
      <c r="I578" s="10"/>
      <c r="J578" s="10"/>
      <c r="K578" s="4"/>
      <c r="L578" s="11"/>
      <c r="M578" s="11"/>
      <c r="N578" s="5"/>
      <c r="O578" s="5"/>
      <c r="P578" s="2"/>
      <c r="Q578" s="7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2.75" customHeight="1" x14ac:dyDescent="0.2">
      <c r="A579" s="10"/>
      <c r="B579" s="1"/>
      <c r="C579" s="1"/>
      <c r="D579" s="1"/>
      <c r="E579" s="1"/>
      <c r="F579" s="1"/>
      <c r="G579" s="1"/>
      <c r="H579" s="10"/>
      <c r="I579" s="10"/>
      <c r="J579" s="10"/>
      <c r="K579" s="4"/>
      <c r="L579" s="11"/>
      <c r="M579" s="11"/>
      <c r="N579" s="5"/>
      <c r="O579" s="5"/>
      <c r="P579" s="2"/>
      <c r="Q579" s="7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2.75" customHeight="1" x14ac:dyDescent="0.2">
      <c r="A580" s="10"/>
      <c r="B580" s="1"/>
      <c r="C580" s="1"/>
      <c r="D580" s="1"/>
      <c r="E580" s="1"/>
      <c r="F580" s="1"/>
      <c r="G580" s="1"/>
      <c r="H580" s="10"/>
      <c r="I580" s="10"/>
      <c r="J580" s="10"/>
      <c r="K580" s="4"/>
      <c r="L580" s="11"/>
      <c r="M580" s="11"/>
      <c r="N580" s="5"/>
      <c r="O580" s="5"/>
      <c r="P580" s="2"/>
      <c r="Q580" s="7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2.75" customHeight="1" x14ac:dyDescent="0.2">
      <c r="A581" s="10"/>
      <c r="B581" s="1"/>
      <c r="C581" s="1"/>
      <c r="D581" s="1"/>
      <c r="E581" s="1"/>
      <c r="F581" s="1"/>
      <c r="G581" s="1"/>
      <c r="H581" s="10"/>
      <c r="I581" s="10"/>
      <c r="J581" s="10"/>
      <c r="K581" s="4"/>
      <c r="L581" s="11"/>
      <c r="M581" s="11"/>
      <c r="N581" s="5"/>
      <c r="O581" s="5"/>
      <c r="P581" s="2"/>
      <c r="Q581" s="7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2.75" customHeight="1" x14ac:dyDescent="0.2">
      <c r="A582" s="10"/>
      <c r="B582" s="1"/>
      <c r="C582" s="1"/>
      <c r="D582" s="1"/>
      <c r="E582" s="1"/>
      <c r="F582" s="1"/>
      <c r="G582" s="1"/>
      <c r="H582" s="10"/>
      <c r="I582" s="10"/>
      <c r="J582" s="10"/>
      <c r="K582" s="4"/>
      <c r="L582" s="11"/>
      <c r="M582" s="11"/>
      <c r="N582" s="5"/>
      <c r="O582" s="5"/>
      <c r="P582" s="2"/>
      <c r="Q582" s="7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2.75" customHeight="1" x14ac:dyDescent="0.2">
      <c r="A583" s="10"/>
      <c r="B583" s="1"/>
      <c r="C583" s="1"/>
      <c r="D583" s="1"/>
      <c r="E583" s="1"/>
      <c r="F583" s="1"/>
      <c r="G583" s="1"/>
      <c r="H583" s="10"/>
      <c r="I583" s="10"/>
      <c r="J583" s="10"/>
      <c r="K583" s="4"/>
      <c r="L583" s="11"/>
      <c r="M583" s="11"/>
      <c r="N583" s="5"/>
      <c r="O583" s="5"/>
      <c r="P583" s="2"/>
      <c r="Q583" s="7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2.75" customHeight="1" x14ac:dyDescent="0.2">
      <c r="A584" s="10"/>
      <c r="B584" s="1"/>
      <c r="C584" s="1"/>
      <c r="D584" s="1"/>
      <c r="E584" s="1"/>
      <c r="F584" s="1"/>
      <c r="G584" s="1"/>
      <c r="H584" s="10"/>
      <c r="I584" s="10"/>
      <c r="J584" s="10"/>
      <c r="K584" s="4"/>
      <c r="L584" s="11"/>
      <c r="M584" s="11"/>
      <c r="N584" s="5"/>
      <c r="O584" s="5"/>
      <c r="P584" s="2"/>
      <c r="Q584" s="7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2.75" customHeight="1" x14ac:dyDescent="0.2">
      <c r="A585" s="10"/>
      <c r="B585" s="1"/>
      <c r="C585" s="1"/>
      <c r="D585" s="1"/>
      <c r="E585" s="1"/>
      <c r="F585" s="1"/>
      <c r="G585" s="1"/>
      <c r="H585" s="10"/>
      <c r="I585" s="10"/>
      <c r="J585" s="10"/>
      <c r="K585" s="4"/>
      <c r="L585" s="11"/>
      <c r="M585" s="11"/>
      <c r="N585" s="5"/>
      <c r="O585" s="5"/>
      <c r="P585" s="2"/>
      <c r="Q585" s="7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2.75" customHeight="1" x14ac:dyDescent="0.2">
      <c r="A586" s="10"/>
      <c r="B586" s="1"/>
      <c r="C586" s="1"/>
      <c r="D586" s="1"/>
      <c r="E586" s="1"/>
      <c r="F586" s="1"/>
      <c r="G586" s="1"/>
      <c r="H586" s="10"/>
      <c r="I586" s="10"/>
      <c r="J586" s="10"/>
      <c r="K586" s="4"/>
      <c r="L586" s="11"/>
      <c r="M586" s="11"/>
      <c r="N586" s="5"/>
      <c r="O586" s="5"/>
      <c r="P586" s="2"/>
      <c r="Q586" s="7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2.75" customHeight="1" x14ac:dyDescent="0.2">
      <c r="A587" s="10"/>
      <c r="B587" s="1"/>
      <c r="C587" s="1"/>
      <c r="D587" s="1"/>
      <c r="E587" s="1"/>
      <c r="F587" s="1"/>
      <c r="G587" s="1"/>
      <c r="H587" s="10"/>
      <c r="I587" s="10"/>
      <c r="J587" s="10"/>
      <c r="K587" s="4"/>
      <c r="L587" s="11"/>
      <c r="M587" s="11"/>
      <c r="N587" s="5"/>
      <c r="O587" s="5"/>
      <c r="P587" s="2"/>
      <c r="Q587" s="7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2.75" customHeight="1" x14ac:dyDescent="0.2">
      <c r="A588" s="10"/>
      <c r="B588" s="1"/>
      <c r="C588" s="1"/>
      <c r="D588" s="1"/>
      <c r="E588" s="1"/>
      <c r="F588" s="1"/>
      <c r="G588" s="1"/>
      <c r="H588" s="10"/>
      <c r="I588" s="10"/>
      <c r="J588" s="10"/>
      <c r="K588" s="4"/>
      <c r="L588" s="11"/>
      <c r="M588" s="11"/>
      <c r="N588" s="5"/>
      <c r="O588" s="5"/>
      <c r="P588" s="2"/>
      <c r="Q588" s="7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2.75" customHeight="1" x14ac:dyDescent="0.2">
      <c r="A589" s="10"/>
      <c r="B589" s="1"/>
      <c r="C589" s="1"/>
      <c r="D589" s="1"/>
      <c r="E589" s="1"/>
      <c r="F589" s="1"/>
      <c r="G589" s="1"/>
      <c r="H589" s="10"/>
      <c r="I589" s="10"/>
      <c r="J589" s="10"/>
      <c r="K589" s="4"/>
      <c r="L589" s="11"/>
      <c r="M589" s="11"/>
      <c r="N589" s="5"/>
      <c r="O589" s="5"/>
      <c r="P589" s="2"/>
      <c r="Q589" s="7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2.75" customHeight="1" x14ac:dyDescent="0.2">
      <c r="A590" s="10"/>
      <c r="B590" s="1"/>
      <c r="C590" s="1"/>
      <c r="D590" s="1"/>
      <c r="E590" s="1"/>
      <c r="F590" s="1"/>
      <c r="G590" s="1"/>
      <c r="H590" s="10"/>
      <c r="I590" s="10"/>
      <c r="J590" s="10"/>
      <c r="K590" s="4"/>
      <c r="L590" s="11"/>
      <c r="M590" s="11"/>
      <c r="N590" s="5"/>
      <c r="O590" s="5"/>
      <c r="P590" s="2"/>
      <c r="Q590" s="7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2.75" customHeight="1" x14ac:dyDescent="0.2">
      <c r="A591" s="10"/>
      <c r="B591" s="1"/>
      <c r="C591" s="1"/>
      <c r="D591" s="1"/>
      <c r="E591" s="1"/>
      <c r="F591" s="1"/>
      <c r="G591" s="1"/>
      <c r="H591" s="10"/>
      <c r="I591" s="10"/>
      <c r="J591" s="10"/>
      <c r="K591" s="4"/>
      <c r="L591" s="11"/>
      <c r="M591" s="11"/>
      <c r="N591" s="5"/>
      <c r="O591" s="5"/>
      <c r="P591" s="2"/>
      <c r="Q591" s="7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2.75" customHeight="1" x14ac:dyDescent="0.2">
      <c r="A592" s="10"/>
      <c r="B592" s="1"/>
      <c r="C592" s="1"/>
      <c r="D592" s="1"/>
      <c r="E592" s="1"/>
      <c r="F592" s="1"/>
      <c r="G592" s="1"/>
      <c r="H592" s="10"/>
      <c r="I592" s="10"/>
      <c r="J592" s="10"/>
      <c r="K592" s="4"/>
      <c r="L592" s="11"/>
      <c r="M592" s="11"/>
      <c r="N592" s="5"/>
      <c r="O592" s="5"/>
      <c r="P592" s="2"/>
      <c r="Q592" s="7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2.75" customHeight="1" x14ac:dyDescent="0.2">
      <c r="A593" s="10"/>
      <c r="B593" s="1"/>
      <c r="C593" s="1"/>
      <c r="D593" s="1"/>
      <c r="E593" s="1"/>
      <c r="F593" s="1"/>
      <c r="G593" s="1"/>
      <c r="H593" s="10"/>
      <c r="I593" s="10"/>
      <c r="J593" s="10"/>
      <c r="K593" s="4"/>
      <c r="L593" s="11"/>
      <c r="M593" s="11"/>
      <c r="N593" s="5"/>
      <c r="O593" s="5"/>
      <c r="P593" s="2"/>
      <c r="Q593" s="7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2.75" customHeight="1" x14ac:dyDescent="0.2">
      <c r="A594" s="10"/>
      <c r="B594" s="1"/>
      <c r="C594" s="1"/>
      <c r="D594" s="1"/>
      <c r="E594" s="1"/>
      <c r="F594" s="1"/>
      <c r="G594" s="1"/>
      <c r="H594" s="10"/>
      <c r="I594" s="10"/>
      <c r="J594" s="10"/>
      <c r="K594" s="4"/>
      <c r="L594" s="11"/>
      <c r="M594" s="11"/>
      <c r="N594" s="5"/>
      <c r="O594" s="5"/>
      <c r="P594" s="2"/>
      <c r="Q594" s="7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2.75" customHeight="1" x14ac:dyDescent="0.2">
      <c r="A595" s="10"/>
      <c r="B595" s="1"/>
      <c r="C595" s="1"/>
      <c r="D595" s="1"/>
      <c r="E595" s="1"/>
      <c r="F595" s="1"/>
      <c r="G595" s="1"/>
      <c r="H595" s="10"/>
      <c r="I595" s="10"/>
      <c r="J595" s="10"/>
      <c r="K595" s="4"/>
      <c r="L595" s="11"/>
      <c r="M595" s="11"/>
      <c r="N595" s="5"/>
      <c r="O595" s="5"/>
      <c r="P595" s="2"/>
      <c r="Q595" s="7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2.75" customHeight="1" x14ac:dyDescent="0.2">
      <c r="A596" s="10"/>
      <c r="B596" s="1"/>
      <c r="C596" s="1"/>
      <c r="D596" s="1"/>
      <c r="E596" s="1"/>
      <c r="F596" s="1"/>
      <c r="G596" s="1"/>
      <c r="H596" s="10"/>
      <c r="I596" s="10"/>
      <c r="J596" s="10"/>
      <c r="K596" s="4"/>
      <c r="L596" s="11"/>
      <c r="M596" s="11"/>
      <c r="N596" s="5"/>
      <c r="O596" s="5"/>
      <c r="P596" s="2"/>
      <c r="Q596" s="7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2.75" customHeight="1" x14ac:dyDescent="0.2">
      <c r="A597" s="10"/>
      <c r="B597" s="1"/>
      <c r="C597" s="1"/>
      <c r="D597" s="1"/>
      <c r="E597" s="1"/>
      <c r="F597" s="1"/>
      <c r="G597" s="1"/>
      <c r="H597" s="10"/>
      <c r="I597" s="10"/>
      <c r="J597" s="10"/>
      <c r="K597" s="4"/>
      <c r="L597" s="11"/>
      <c r="M597" s="11"/>
      <c r="N597" s="5"/>
      <c r="O597" s="5"/>
      <c r="P597" s="2"/>
      <c r="Q597" s="7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2.75" customHeight="1" x14ac:dyDescent="0.2">
      <c r="A598" s="10"/>
      <c r="B598" s="1"/>
      <c r="C598" s="1"/>
      <c r="D598" s="1"/>
      <c r="E598" s="1"/>
      <c r="F598" s="1"/>
      <c r="G598" s="1"/>
      <c r="H598" s="10"/>
      <c r="I598" s="10"/>
      <c r="J598" s="10"/>
      <c r="K598" s="4"/>
      <c r="L598" s="11"/>
      <c r="M598" s="11"/>
      <c r="N598" s="5"/>
      <c r="O598" s="5"/>
      <c r="P598" s="2"/>
      <c r="Q598" s="7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2.75" customHeight="1" x14ac:dyDescent="0.2">
      <c r="A599" s="10"/>
      <c r="B599" s="1"/>
      <c r="C599" s="1"/>
      <c r="D599" s="1"/>
      <c r="E599" s="1"/>
      <c r="F599" s="1"/>
      <c r="G599" s="1"/>
      <c r="H599" s="10"/>
      <c r="I599" s="10"/>
      <c r="J599" s="10"/>
      <c r="K599" s="4"/>
      <c r="L599" s="11"/>
      <c r="M599" s="11"/>
      <c r="N599" s="5"/>
      <c r="O599" s="5"/>
      <c r="P599" s="2"/>
      <c r="Q599" s="7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2.75" customHeight="1" x14ac:dyDescent="0.2">
      <c r="A600" s="10"/>
      <c r="B600" s="1"/>
      <c r="C600" s="1"/>
      <c r="D600" s="1"/>
      <c r="E600" s="1"/>
      <c r="F600" s="1"/>
      <c r="G600" s="1"/>
      <c r="H600" s="10"/>
      <c r="I600" s="10"/>
      <c r="J600" s="10"/>
      <c r="K600" s="4"/>
      <c r="L600" s="11"/>
      <c r="M600" s="11"/>
      <c r="N600" s="5"/>
      <c r="O600" s="5"/>
      <c r="P600" s="2"/>
      <c r="Q600" s="7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2.75" customHeight="1" x14ac:dyDescent="0.2">
      <c r="A601" s="10"/>
      <c r="B601" s="1"/>
      <c r="C601" s="1"/>
      <c r="D601" s="1"/>
      <c r="E601" s="1"/>
      <c r="F601" s="1"/>
      <c r="G601" s="1"/>
      <c r="H601" s="10"/>
      <c r="I601" s="10"/>
      <c r="J601" s="10"/>
      <c r="K601" s="4"/>
      <c r="L601" s="11"/>
      <c r="M601" s="11"/>
      <c r="N601" s="5"/>
      <c r="O601" s="5"/>
      <c r="P601" s="2"/>
      <c r="Q601" s="7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2.75" customHeight="1" x14ac:dyDescent="0.2">
      <c r="A602" s="10"/>
      <c r="B602" s="1"/>
      <c r="C602" s="1"/>
      <c r="D602" s="1"/>
      <c r="E602" s="1"/>
      <c r="F602" s="1"/>
      <c r="G602" s="1"/>
      <c r="H602" s="10"/>
      <c r="I602" s="10"/>
      <c r="J602" s="10"/>
      <c r="K602" s="4"/>
      <c r="L602" s="11"/>
      <c r="M602" s="11"/>
      <c r="N602" s="5"/>
      <c r="O602" s="5"/>
      <c r="P602" s="2"/>
      <c r="Q602" s="7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2.75" customHeight="1" x14ac:dyDescent="0.2">
      <c r="A603" s="10"/>
      <c r="B603" s="1"/>
      <c r="C603" s="1"/>
      <c r="D603" s="1"/>
      <c r="E603" s="1"/>
      <c r="F603" s="1"/>
      <c r="G603" s="1"/>
      <c r="H603" s="10"/>
      <c r="I603" s="10"/>
      <c r="J603" s="10"/>
      <c r="K603" s="4"/>
      <c r="L603" s="11"/>
      <c r="M603" s="11"/>
      <c r="N603" s="5"/>
      <c r="O603" s="5"/>
      <c r="P603" s="2"/>
      <c r="Q603" s="7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2.75" customHeight="1" x14ac:dyDescent="0.2">
      <c r="A604" s="10"/>
      <c r="B604" s="1"/>
      <c r="C604" s="1"/>
      <c r="D604" s="1"/>
      <c r="E604" s="1"/>
      <c r="F604" s="1"/>
      <c r="G604" s="1"/>
      <c r="H604" s="10"/>
      <c r="I604" s="10"/>
      <c r="J604" s="10"/>
      <c r="K604" s="4"/>
      <c r="L604" s="11"/>
      <c r="M604" s="11"/>
      <c r="N604" s="5"/>
      <c r="O604" s="5"/>
      <c r="P604" s="2"/>
      <c r="Q604" s="7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2.75" customHeight="1" x14ac:dyDescent="0.2">
      <c r="A605" s="10"/>
      <c r="B605" s="1"/>
      <c r="C605" s="1"/>
      <c r="D605" s="1"/>
      <c r="E605" s="1"/>
      <c r="F605" s="1"/>
      <c r="G605" s="1"/>
      <c r="H605" s="10"/>
      <c r="I605" s="10"/>
      <c r="J605" s="10"/>
      <c r="K605" s="4"/>
      <c r="L605" s="11"/>
      <c r="M605" s="11"/>
      <c r="N605" s="5"/>
      <c r="O605" s="5"/>
      <c r="P605" s="2"/>
      <c r="Q605" s="7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2.75" customHeight="1" x14ac:dyDescent="0.2">
      <c r="A606" s="10"/>
      <c r="B606" s="1"/>
      <c r="C606" s="1"/>
      <c r="D606" s="1"/>
      <c r="E606" s="1"/>
      <c r="F606" s="1"/>
      <c r="G606" s="1"/>
      <c r="H606" s="10"/>
      <c r="I606" s="10"/>
      <c r="J606" s="10"/>
      <c r="K606" s="4"/>
      <c r="L606" s="11"/>
      <c r="M606" s="11"/>
      <c r="N606" s="5"/>
      <c r="O606" s="5"/>
      <c r="P606" s="2"/>
      <c r="Q606" s="7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2.75" customHeight="1" x14ac:dyDescent="0.2">
      <c r="A607" s="10"/>
      <c r="B607" s="1"/>
      <c r="C607" s="1"/>
      <c r="D607" s="1"/>
      <c r="E607" s="1"/>
      <c r="F607" s="1"/>
      <c r="G607" s="1"/>
      <c r="H607" s="10"/>
      <c r="I607" s="10"/>
      <c r="J607" s="10"/>
      <c r="K607" s="4"/>
      <c r="L607" s="11"/>
      <c r="M607" s="11"/>
      <c r="N607" s="5"/>
      <c r="O607" s="5"/>
      <c r="P607" s="2"/>
      <c r="Q607" s="7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2.75" customHeight="1" x14ac:dyDescent="0.2">
      <c r="A608" s="10"/>
      <c r="B608" s="1"/>
      <c r="C608" s="1"/>
      <c r="D608" s="1"/>
      <c r="E608" s="1"/>
      <c r="F608" s="1"/>
      <c r="G608" s="1"/>
      <c r="H608" s="10"/>
      <c r="I608" s="10"/>
      <c r="J608" s="10"/>
      <c r="K608" s="4"/>
      <c r="L608" s="11"/>
      <c r="M608" s="11"/>
      <c r="N608" s="5"/>
      <c r="O608" s="5"/>
      <c r="P608" s="2"/>
      <c r="Q608" s="7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2.75" customHeight="1" x14ac:dyDescent="0.2">
      <c r="A609" s="10"/>
      <c r="B609" s="1"/>
      <c r="C609" s="1"/>
      <c r="D609" s="1"/>
      <c r="E609" s="1"/>
      <c r="F609" s="1"/>
      <c r="G609" s="1"/>
      <c r="H609" s="10"/>
      <c r="I609" s="10"/>
      <c r="J609" s="10"/>
      <c r="K609" s="4"/>
      <c r="L609" s="11"/>
      <c r="M609" s="11"/>
      <c r="N609" s="5"/>
      <c r="O609" s="5"/>
      <c r="P609" s="2"/>
      <c r="Q609" s="7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2.75" customHeight="1" x14ac:dyDescent="0.2">
      <c r="A610" s="10"/>
      <c r="B610" s="1"/>
      <c r="C610" s="1"/>
      <c r="D610" s="1"/>
      <c r="E610" s="1"/>
      <c r="F610" s="1"/>
      <c r="G610" s="1"/>
      <c r="H610" s="10"/>
      <c r="I610" s="10"/>
      <c r="J610" s="10"/>
      <c r="K610" s="4"/>
      <c r="L610" s="11"/>
      <c r="M610" s="11"/>
      <c r="N610" s="5"/>
      <c r="O610" s="5"/>
      <c r="P610" s="2"/>
      <c r="Q610" s="7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2.75" customHeight="1" x14ac:dyDescent="0.2">
      <c r="A611" s="10"/>
      <c r="B611" s="1"/>
      <c r="C611" s="1"/>
      <c r="D611" s="1"/>
      <c r="E611" s="1"/>
      <c r="F611" s="1"/>
      <c r="G611" s="1"/>
      <c r="H611" s="10"/>
      <c r="I611" s="10"/>
      <c r="J611" s="10"/>
      <c r="K611" s="4"/>
      <c r="L611" s="11"/>
      <c r="M611" s="11"/>
      <c r="N611" s="5"/>
      <c r="O611" s="5"/>
      <c r="P611" s="2"/>
      <c r="Q611" s="7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2.75" customHeight="1" x14ac:dyDescent="0.2">
      <c r="A612" s="10"/>
      <c r="B612" s="1"/>
      <c r="C612" s="1"/>
      <c r="D612" s="1"/>
      <c r="E612" s="1"/>
      <c r="F612" s="1"/>
      <c r="G612" s="1"/>
      <c r="H612" s="10"/>
      <c r="I612" s="10"/>
      <c r="J612" s="10"/>
      <c r="K612" s="4"/>
      <c r="L612" s="11"/>
      <c r="M612" s="11"/>
      <c r="N612" s="5"/>
      <c r="O612" s="5"/>
      <c r="P612" s="2"/>
      <c r="Q612" s="7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2.75" customHeight="1" x14ac:dyDescent="0.2">
      <c r="A613" s="10"/>
      <c r="B613" s="1"/>
      <c r="C613" s="1"/>
      <c r="D613" s="1"/>
      <c r="E613" s="1"/>
      <c r="F613" s="1"/>
      <c r="G613" s="1"/>
      <c r="H613" s="10"/>
      <c r="I613" s="10"/>
      <c r="J613" s="10"/>
      <c r="K613" s="4"/>
      <c r="L613" s="11"/>
      <c r="M613" s="11"/>
      <c r="N613" s="5"/>
      <c r="O613" s="5"/>
      <c r="P613" s="2"/>
      <c r="Q613" s="7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2.75" customHeight="1" x14ac:dyDescent="0.2">
      <c r="A614" s="10"/>
      <c r="B614" s="1"/>
      <c r="C614" s="1"/>
      <c r="D614" s="1"/>
      <c r="E614" s="1"/>
      <c r="F614" s="1"/>
      <c r="G614" s="1"/>
      <c r="H614" s="10"/>
      <c r="I614" s="10"/>
      <c r="J614" s="10"/>
      <c r="K614" s="4"/>
      <c r="L614" s="11"/>
      <c r="M614" s="11"/>
      <c r="N614" s="5"/>
      <c r="O614" s="5"/>
      <c r="P614" s="2"/>
      <c r="Q614" s="7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2.75" customHeight="1" x14ac:dyDescent="0.2">
      <c r="A615" s="10"/>
      <c r="B615" s="1"/>
      <c r="C615" s="1"/>
      <c r="D615" s="1"/>
      <c r="E615" s="1"/>
      <c r="F615" s="1"/>
      <c r="G615" s="1"/>
      <c r="H615" s="10"/>
      <c r="I615" s="10"/>
      <c r="J615" s="10"/>
      <c r="K615" s="4"/>
      <c r="L615" s="11"/>
      <c r="M615" s="11"/>
      <c r="N615" s="5"/>
      <c r="O615" s="5"/>
      <c r="P615" s="2"/>
      <c r="Q615" s="7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2.75" customHeight="1" x14ac:dyDescent="0.2">
      <c r="A616" s="10"/>
      <c r="B616" s="1"/>
      <c r="C616" s="1"/>
      <c r="D616" s="1"/>
      <c r="E616" s="1"/>
      <c r="F616" s="1"/>
      <c r="G616" s="1"/>
      <c r="H616" s="10"/>
      <c r="I616" s="10"/>
      <c r="J616" s="10"/>
      <c r="K616" s="4"/>
      <c r="L616" s="11"/>
      <c r="M616" s="11"/>
      <c r="N616" s="5"/>
      <c r="O616" s="5"/>
      <c r="P616" s="2"/>
      <c r="Q616" s="7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2.75" customHeight="1" x14ac:dyDescent="0.2">
      <c r="A617" s="10"/>
      <c r="B617" s="1"/>
      <c r="C617" s="1"/>
      <c r="D617" s="1"/>
      <c r="E617" s="1"/>
      <c r="F617" s="1"/>
      <c r="G617" s="1"/>
      <c r="H617" s="10"/>
      <c r="I617" s="10"/>
      <c r="J617" s="10"/>
      <c r="K617" s="4"/>
      <c r="L617" s="11"/>
      <c r="M617" s="11"/>
      <c r="N617" s="5"/>
      <c r="O617" s="5"/>
      <c r="P617" s="2"/>
      <c r="Q617" s="7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2.75" customHeight="1" x14ac:dyDescent="0.2">
      <c r="A618" s="10"/>
      <c r="B618" s="1"/>
      <c r="C618" s="1"/>
      <c r="D618" s="1"/>
      <c r="E618" s="1"/>
      <c r="F618" s="1"/>
      <c r="G618" s="1"/>
      <c r="H618" s="10"/>
      <c r="I618" s="10"/>
      <c r="J618" s="10"/>
      <c r="K618" s="4"/>
      <c r="L618" s="11"/>
      <c r="M618" s="11"/>
      <c r="N618" s="5"/>
      <c r="O618" s="5"/>
      <c r="P618" s="2"/>
      <c r="Q618" s="7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2.75" customHeight="1" x14ac:dyDescent="0.2">
      <c r="A619" s="10"/>
      <c r="B619" s="1"/>
      <c r="C619" s="1"/>
      <c r="D619" s="1"/>
      <c r="E619" s="1"/>
      <c r="F619" s="1"/>
      <c r="G619" s="1"/>
      <c r="H619" s="10"/>
      <c r="I619" s="10"/>
      <c r="J619" s="10"/>
      <c r="K619" s="4"/>
      <c r="L619" s="11"/>
      <c r="M619" s="11"/>
      <c r="N619" s="5"/>
      <c r="O619" s="5"/>
      <c r="P619" s="2"/>
      <c r="Q619" s="7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2.75" customHeight="1" x14ac:dyDescent="0.2">
      <c r="A620" s="10"/>
      <c r="B620" s="1"/>
      <c r="C620" s="1"/>
      <c r="D620" s="1"/>
      <c r="E620" s="1"/>
      <c r="F620" s="1"/>
      <c r="G620" s="1"/>
      <c r="H620" s="10"/>
      <c r="I620" s="10"/>
      <c r="J620" s="10"/>
      <c r="K620" s="4"/>
      <c r="L620" s="11"/>
      <c r="M620" s="11"/>
      <c r="N620" s="5"/>
      <c r="O620" s="5"/>
      <c r="P620" s="2"/>
      <c r="Q620" s="7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2.75" customHeight="1" x14ac:dyDescent="0.2">
      <c r="A621" s="10"/>
      <c r="B621" s="1"/>
      <c r="C621" s="1"/>
      <c r="D621" s="1"/>
      <c r="E621" s="1"/>
      <c r="F621" s="1"/>
      <c r="G621" s="1"/>
      <c r="H621" s="10"/>
      <c r="I621" s="10"/>
      <c r="J621" s="10"/>
      <c r="K621" s="4"/>
      <c r="L621" s="11"/>
      <c r="M621" s="11"/>
      <c r="N621" s="5"/>
      <c r="O621" s="5"/>
      <c r="P621" s="2"/>
      <c r="Q621" s="7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2.75" customHeight="1" x14ac:dyDescent="0.2">
      <c r="A622" s="10"/>
      <c r="B622" s="1"/>
      <c r="C622" s="1"/>
      <c r="D622" s="1"/>
      <c r="E622" s="1"/>
      <c r="F622" s="1"/>
      <c r="G622" s="1"/>
      <c r="H622" s="10"/>
      <c r="I622" s="10"/>
      <c r="J622" s="10"/>
      <c r="K622" s="4"/>
      <c r="L622" s="11"/>
      <c r="M622" s="11"/>
      <c r="N622" s="5"/>
      <c r="O622" s="5"/>
      <c r="P622" s="2"/>
      <c r="Q622" s="7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2.75" customHeight="1" x14ac:dyDescent="0.2">
      <c r="A623" s="10"/>
      <c r="B623" s="1"/>
      <c r="C623" s="1"/>
      <c r="D623" s="1"/>
      <c r="E623" s="1"/>
      <c r="F623" s="1"/>
      <c r="G623" s="1"/>
      <c r="H623" s="10"/>
      <c r="I623" s="10"/>
      <c r="J623" s="10"/>
      <c r="K623" s="4"/>
      <c r="L623" s="11"/>
      <c r="M623" s="11"/>
      <c r="N623" s="5"/>
      <c r="O623" s="5"/>
      <c r="P623" s="2"/>
      <c r="Q623" s="7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2.75" customHeight="1" x14ac:dyDescent="0.2">
      <c r="A624" s="10"/>
      <c r="B624" s="1"/>
      <c r="C624" s="1"/>
      <c r="D624" s="1"/>
      <c r="E624" s="1"/>
      <c r="F624" s="1"/>
      <c r="G624" s="1"/>
      <c r="H624" s="10"/>
      <c r="I624" s="10"/>
      <c r="J624" s="10"/>
      <c r="K624" s="4"/>
      <c r="L624" s="11"/>
      <c r="M624" s="11"/>
      <c r="N624" s="5"/>
      <c r="O624" s="5"/>
      <c r="P624" s="2"/>
      <c r="Q624" s="7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2.75" customHeight="1" x14ac:dyDescent="0.2">
      <c r="A625" s="10"/>
      <c r="B625" s="1"/>
      <c r="C625" s="1"/>
      <c r="D625" s="1"/>
      <c r="E625" s="1"/>
      <c r="F625" s="1"/>
      <c r="G625" s="1"/>
      <c r="H625" s="10"/>
      <c r="I625" s="10"/>
      <c r="J625" s="10"/>
      <c r="K625" s="4"/>
      <c r="L625" s="11"/>
      <c r="M625" s="11"/>
      <c r="N625" s="5"/>
      <c r="O625" s="5"/>
      <c r="P625" s="2"/>
      <c r="Q625" s="7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2.75" customHeight="1" x14ac:dyDescent="0.2">
      <c r="A626" s="10"/>
      <c r="B626" s="1"/>
      <c r="C626" s="1"/>
      <c r="D626" s="1"/>
      <c r="E626" s="1"/>
      <c r="F626" s="1"/>
      <c r="G626" s="1"/>
      <c r="H626" s="10"/>
      <c r="I626" s="10"/>
      <c r="J626" s="10"/>
      <c r="K626" s="4"/>
      <c r="L626" s="11"/>
      <c r="M626" s="11"/>
      <c r="N626" s="5"/>
      <c r="O626" s="5"/>
      <c r="P626" s="2"/>
      <c r="Q626" s="7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2.75" customHeight="1" x14ac:dyDescent="0.2">
      <c r="A627" s="10"/>
      <c r="B627" s="1"/>
      <c r="C627" s="1"/>
      <c r="D627" s="1"/>
      <c r="E627" s="1"/>
      <c r="F627" s="1"/>
      <c r="G627" s="1"/>
      <c r="H627" s="10"/>
      <c r="I627" s="10"/>
      <c r="J627" s="10"/>
      <c r="K627" s="4"/>
      <c r="L627" s="11"/>
      <c r="M627" s="11"/>
      <c r="N627" s="5"/>
      <c r="O627" s="5"/>
      <c r="P627" s="2"/>
      <c r="Q627" s="7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2.75" customHeight="1" x14ac:dyDescent="0.2">
      <c r="A628" s="10"/>
      <c r="B628" s="1"/>
      <c r="C628" s="1"/>
      <c r="D628" s="1"/>
      <c r="E628" s="1"/>
      <c r="F628" s="1"/>
      <c r="G628" s="1"/>
      <c r="H628" s="10"/>
      <c r="I628" s="10"/>
      <c r="J628" s="10"/>
      <c r="K628" s="4"/>
      <c r="L628" s="11"/>
      <c r="M628" s="11"/>
      <c r="N628" s="5"/>
      <c r="O628" s="5"/>
      <c r="P628" s="2"/>
      <c r="Q628" s="7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2.75" customHeight="1" x14ac:dyDescent="0.2">
      <c r="A629" s="10"/>
      <c r="B629" s="1"/>
      <c r="C629" s="1"/>
      <c r="D629" s="1"/>
      <c r="E629" s="1"/>
      <c r="F629" s="1"/>
      <c r="G629" s="1"/>
      <c r="H629" s="10"/>
      <c r="I629" s="10"/>
      <c r="J629" s="10"/>
      <c r="K629" s="4"/>
      <c r="L629" s="11"/>
      <c r="M629" s="11"/>
      <c r="N629" s="5"/>
      <c r="O629" s="5"/>
      <c r="P629" s="2"/>
      <c r="Q629" s="7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2.75" customHeight="1" x14ac:dyDescent="0.2">
      <c r="A630" s="10"/>
      <c r="B630" s="1"/>
      <c r="C630" s="1"/>
      <c r="D630" s="1"/>
      <c r="E630" s="1"/>
      <c r="F630" s="1"/>
      <c r="G630" s="1"/>
      <c r="H630" s="10"/>
      <c r="I630" s="10"/>
      <c r="J630" s="10"/>
      <c r="K630" s="4"/>
      <c r="L630" s="11"/>
      <c r="M630" s="11"/>
      <c r="N630" s="5"/>
      <c r="O630" s="5"/>
      <c r="P630" s="2"/>
      <c r="Q630" s="7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2.75" customHeight="1" x14ac:dyDescent="0.2">
      <c r="A631" s="10"/>
      <c r="B631" s="1"/>
      <c r="C631" s="1"/>
      <c r="D631" s="1"/>
      <c r="E631" s="1"/>
      <c r="F631" s="1"/>
      <c r="G631" s="1"/>
      <c r="H631" s="10"/>
      <c r="I631" s="10"/>
      <c r="J631" s="10"/>
      <c r="K631" s="4"/>
      <c r="L631" s="11"/>
      <c r="M631" s="11"/>
      <c r="N631" s="5"/>
      <c r="O631" s="5"/>
      <c r="P631" s="2"/>
      <c r="Q631" s="7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2.75" customHeight="1" x14ac:dyDescent="0.2">
      <c r="A632" s="10"/>
      <c r="B632" s="1"/>
      <c r="C632" s="1"/>
      <c r="D632" s="1"/>
      <c r="E632" s="1"/>
      <c r="F632" s="1"/>
      <c r="G632" s="1"/>
      <c r="H632" s="10"/>
      <c r="I632" s="10"/>
      <c r="J632" s="10"/>
      <c r="K632" s="4"/>
      <c r="L632" s="11"/>
      <c r="M632" s="11"/>
      <c r="N632" s="5"/>
      <c r="O632" s="5"/>
      <c r="P632" s="2"/>
      <c r="Q632" s="7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2.75" customHeight="1" x14ac:dyDescent="0.2">
      <c r="A633" s="10"/>
      <c r="B633" s="1"/>
      <c r="C633" s="1"/>
      <c r="D633" s="1"/>
      <c r="E633" s="1"/>
      <c r="F633" s="1"/>
      <c r="G633" s="1"/>
      <c r="H633" s="10"/>
      <c r="I633" s="10"/>
      <c r="J633" s="10"/>
      <c r="K633" s="4"/>
      <c r="L633" s="11"/>
      <c r="M633" s="11"/>
      <c r="N633" s="5"/>
      <c r="O633" s="5"/>
      <c r="P633" s="2"/>
      <c r="Q633" s="7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2.75" customHeight="1" x14ac:dyDescent="0.2">
      <c r="A634" s="10"/>
      <c r="B634" s="1"/>
      <c r="C634" s="1"/>
      <c r="D634" s="1"/>
      <c r="E634" s="1"/>
      <c r="F634" s="1"/>
      <c r="G634" s="1"/>
      <c r="H634" s="10"/>
      <c r="I634" s="10"/>
      <c r="J634" s="10"/>
      <c r="K634" s="4"/>
      <c r="L634" s="11"/>
      <c r="M634" s="11"/>
      <c r="N634" s="5"/>
      <c r="O634" s="5"/>
      <c r="P634" s="2"/>
      <c r="Q634" s="7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2.75" customHeight="1" x14ac:dyDescent="0.2">
      <c r="A635" s="10"/>
      <c r="B635" s="1"/>
      <c r="C635" s="1"/>
      <c r="D635" s="1"/>
      <c r="E635" s="1"/>
      <c r="F635" s="1"/>
      <c r="G635" s="1"/>
      <c r="H635" s="10"/>
      <c r="I635" s="10"/>
      <c r="J635" s="10"/>
      <c r="K635" s="4"/>
      <c r="L635" s="11"/>
      <c r="M635" s="11"/>
      <c r="N635" s="5"/>
      <c r="O635" s="5"/>
      <c r="P635" s="2"/>
      <c r="Q635" s="7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2.75" customHeight="1" x14ac:dyDescent="0.2">
      <c r="A636" s="10"/>
      <c r="B636" s="1"/>
      <c r="C636" s="1"/>
      <c r="D636" s="1"/>
      <c r="E636" s="1"/>
      <c r="F636" s="1"/>
      <c r="G636" s="1"/>
      <c r="H636" s="10"/>
      <c r="I636" s="10"/>
      <c r="J636" s="10"/>
      <c r="K636" s="4"/>
      <c r="L636" s="11"/>
      <c r="M636" s="11"/>
      <c r="N636" s="5"/>
      <c r="O636" s="5"/>
      <c r="P636" s="2"/>
      <c r="Q636" s="7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2.75" customHeight="1" x14ac:dyDescent="0.2">
      <c r="A637" s="10"/>
      <c r="B637" s="1"/>
      <c r="C637" s="1"/>
      <c r="D637" s="1"/>
      <c r="E637" s="1"/>
      <c r="F637" s="1"/>
      <c r="G637" s="1"/>
      <c r="H637" s="10"/>
      <c r="I637" s="10"/>
      <c r="J637" s="10"/>
      <c r="K637" s="4"/>
      <c r="L637" s="11"/>
      <c r="M637" s="11"/>
      <c r="N637" s="5"/>
      <c r="O637" s="5"/>
      <c r="P637" s="2"/>
      <c r="Q637" s="7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2.75" customHeight="1" x14ac:dyDescent="0.2">
      <c r="A638" s="10"/>
      <c r="B638" s="1"/>
      <c r="C638" s="1"/>
      <c r="D638" s="1"/>
      <c r="E638" s="1"/>
      <c r="F638" s="1"/>
      <c r="G638" s="1"/>
      <c r="H638" s="10"/>
      <c r="I638" s="10"/>
      <c r="J638" s="10"/>
      <c r="K638" s="4"/>
      <c r="L638" s="11"/>
      <c r="M638" s="11"/>
      <c r="N638" s="5"/>
      <c r="O638" s="5"/>
      <c r="P638" s="2"/>
      <c r="Q638" s="7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2.75" customHeight="1" x14ac:dyDescent="0.2">
      <c r="A639" s="10"/>
      <c r="B639" s="1"/>
      <c r="C639" s="1"/>
      <c r="D639" s="1"/>
      <c r="E639" s="1"/>
      <c r="F639" s="1"/>
      <c r="G639" s="1"/>
      <c r="H639" s="10"/>
      <c r="I639" s="10"/>
      <c r="J639" s="10"/>
      <c r="K639" s="4"/>
      <c r="L639" s="11"/>
      <c r="M639" s="11"/>
      <c r="N639" s="5"/>
      <c r="O639" s="5"/>
      <c r="P639" s="2"/>
      <c r="Q639" s="7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2.75" customHeight="1" x14ac:dyDescent="0.2">
      <c r="A640" s="10"/>
      <c r="B640" s="1"/>
      <c r="C640" s="1"/>
      <c r="D640" s="1"/>
      <c r="E640" s="1"/>
      <c r="F640" s="1"/>
      <c r="G640" s="1"/>
      <c r="H640" s="10"/>
      <c r="I640" s="10"/>
      <c r="J640" s="10"/>
      <c r="K640" s="4"/>
      <c r="L640" s="11"/>
      <c r="M640" s="11"/>
      <c r="N640" s="5"/>
      <c r="O640" s="5"/>
      <c r="P640" s="2"/>
      <c r="Q640" s="7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2.75" customHeight="1" x14ac:dyDescent="0.2">
      <c r="A641" s="10"/>
      <c r="B641" s="1"/>
      <c r="C641" s="1"/>
      <c r="D641" s="1"/>
      <c r="E641" s="1"/>
      <c r="F641" s="1"/>
      <c r="G641" s="1"/>
      <c r="H641" s="10"/>
      <c r="I641" s="10"/>
      <c r="J641" s="10"/>
      <c r="K641" s="4"/>
      <c r="L641" s="11"/>
      <c r="M641" s="11"/>
      <c r="N641" s="5"/>
      <c r="O641" s="5"/>
      <c r="P641" s="2"/>
      <c r="Q641" s="7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2.75" customHeight="1" x14ac:dyDescent="0.2">
      <c r="A642" s="10"/>
      <c r="B642" s="1"/>
      <c r="C642" s="1"/>
      <c r="D642" s="1"/>
      <c r="E642" s="1"/>
      <c r="F642" s="1"/>
      <c r="G642" s="1"/>
      <c r="H642" s="10"/>
      <c r="I642" s="10"/>
      <c r="J642" s="10"/>
      <c r="K642" s="4"/>
      <c r="L642" s="11"/>
      <c r="M642" s="11"/>
      <c r="N642" s="5"/>
      <c r="O642" s="5"/>
      <c r="P642" s="2"/>
      <c r="Q642" s="7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2.75" customHeight="1" x14ac:dyDescent="0.2">
      <c r="A643" s="10"/>
      <c r="B643" s="1"/>
      <c r="C643" s="1"/>
      <c r="D643" s="1"/>
      <c r="E643" s="1"/>
      <c r="F643" s="1"/>
      <c r="G643" s="1"/>
      <c r="H643" s="10"/>
      <c r="I643" s="10"/>
      <c r="J643" s="10"/>
      <c r="K643" s="4"/>
      <c r="L643" s="11"/>
      <c r="M643" s="11"/>
      <c r="N643" s="5"/>
      <c r="O643" s="5"/>
      <c r="P643" s="2"/>
      <c r="Q643" s="7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2.75" customHeight="1" x14ac:dyDescent="0.2">
      <c r="A644" s="10"/>
      <c r="B644" s="1"/>
      <c r="C644" s="1"/>
      <c r="D644" s="1"/>
      <c r="E644" s="1"/>
      <c r="F644" s="1"/>
      <c r="G644" s="1"/>
      <c r="H644" s="10"/>
      <c r="I644" s="10"/>
      <c r="J644" s="10"/>
      <c r="K644" s="4"/>
      <c r="L644" s="11"/>
      <c r="M644" s="11"/>
      <c r="N644" s="5"/>
      <c r="O644" s="5"/>
      <c r="P644" s="2"/>
      <c r="Q644" s="7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2.75" customHeight="1" x14ac:dyDescent="0.2">
      <c r="A645" s="10"/>
      <c r="B645" s="1"/>
      <c r="C645" s="1"/>
      <c r="D645" s="1"/>
      <c r="E645" s="1"/>
      <c r="F645" s="1"/>
      <c r="G645" s="1"/>
      <c r="H645" s="10"/>
      <c r="I645" s="10"/>
      <c r="J645" s="10"/>
      <c r="K645" s="4"/>
      <c r="L645" s="11"/>
      <c r="M645" s="11"/>
      <c r="N645" s="5"/>
      <c r="O645" s="5"/>
      <c r="P645" s="2"/>
      <c r="Q645" s="7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2.75" customHeight="1" x14ac:dyDescent="0.2">
      <c r="A646" s="10"/>
      <c r="B646" s="1"/>
      <c r="C646" s="1"/>
      <c r="D646" s="1"/>
      <c r="E646" s="1"/>
      <c r="F646" s="1"/>
      <c r="G646" s="1"/>
      <c r="H646" s="10"/>
      <c r="I646" s="10"/>
      <c r="J646" s="10"/>
      <c r="K646" s="4"/>
      <c r="L646" s="11"/>
      <c r="M646" s="11"/>
      <c r="N646" s="5"/>
      <c r="O646" s="5"/>
      <c r="P646" s="2"/>
      <c r="Q646" s="7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2.75" customHeight="1" x14ac:dyDescent="0.2">
      <c r="A647" s="10"/>
      <c r="B647" s="1"/>
      <c r="C647" s="1"/>
      <c r="D647" s="1"/>
      <c r="E647" s="1"/>
      <c r="F647" s="1"/>
      <c r="G647" s="1"/>
      <c r="H647" s="10"/>
      <c r="I647" s="10"/>
      <c r="J647" s="10"/>
      <c r="K647" s="4"/>
      <c r="L647" s="11"/>
      <c r="M647" s="11"/>
      <c r="N647" s="5"/>
      <c r="O647" s="5"/>
      <c r="P647" s="2"/>
      <c r="Q647" s="7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2.75" customHeight="1" x14ac:dyDescent="0.2">
      <c r="A648" s="10"/>
      <c r="B648" s="1"/>
      <c r="C648" s="1"/>
      <c r="D648" s="1"/>
      <c r="E648" s="1"/>
      <c r="F648" s="1"/>
      <c r="G648" s="1"/>
      <c r="H648" s="10"/>
      <c r="I648" s="10"/>
      <c r="J648" s="10"/>
      <c r="K648" s="4"/>
      <c r="L648" s="11"/>
      <c r="M648" s="11"/>
      <c r="N648" s="5"/>
      <c r="O648" s="5"/>
      <c r="P648" s="2"/>
      <c r="Q648" s="7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2.75" customHeight="1" x14ac:dyDescent="0.2">
      <c r="A649" s="10"/>
      <c r="B649" s="1"/>
      <c r="C649" s="1"/>
      <c r="D649" s="1"/>
      <c r="E649" s="1"/>
      <c r="F649" s="1"/>
      <c r="G649" s="1"/>
      <c r="H649" s="10"/>
      <c r="I649" s="10"/>
      <c r="J649" s="10"/>
      <c r="K649" s="4"/>
      <c r="L649" s="11"/>
      <c r="M649" s="11"/>
      <c r="N649" s="5"/>
      <c r="O649" s="5"/>
      <c r="P649" s="2"/>
      <c r="Q649" s="7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2.75" customHeight="1" x14ac:dyDescent="0.2">
      <c r="A650" s="10"/>
      <c r="B650" s="1"/>
      <c r="C650" s="1"/>
      <c r="D650" s="1"/>
      <c r="E650" s="1"/>
      <c r="F650" s="1"/>
      <c r="G650" s="1"/>
      <c r="H650" s="10"/>
      <c r="I650" s="10"/>
      <c r="J650" s="10"/>
      <c r="K650" s="4"/>
      <c r="L650" s="11"/>
      <c r="M650" s="11"/>
      <c r="N650" s="5"/>
      <c r="O650" s="5"/>
      <c r="P650" s="2"/>
      <c r="Q650" s="7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2.75" customHeight="1" x14ac:dyDescent="0.2">
      <c r="A651" s="10"/>
      <c r="B651" s="1"/>
      <c r="C651" s="1"/>
      <c r="D651" s="1"/>
      <c r="E651" s="1"/>
      <c r="F651" s="1"/>
      <c r="G651" s="1"/>
      <c r="H651" s="10"/>
      <c r="I651" s="10"/>
      <c r="J651" s="10"/>
      <c r="K651" s="4"/>
      <c r="L651" s="11"/>
      <c r="M651" s="11"/>
      <c r="N651" s="5"/>
      <c r="O651" s="5"/>
      <c r="P651" s="2"/>
      <c r="Q651" s="7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2.75" customHeight="1" x14ac:dyDescent="0.2">
      <c r="A652" s="10"/>
      <c r="B652" s="1"/>
      <c r="C652" s="1"/>
      <c r="D652" s="1"/>
      <c r="E652" s="1"/>
      <c r="F652" s="1"/>
      <c r="G652" s="1"/>
      <c r="H652" s="10"/>
      <c r="I652" s="10"/>
      <c r="J652" s="10"/>
      <c r="K652" s="4"/>
      <c r="L652" s="11"/>
      <c r="M652" s="11"/>
      <c r="N652" s="5"/>
      <c r="O652" s="5"/>
      <c r="P652" s="2"/>
      <c r="Q652" s="7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2.75" customHeight="1" x14ac:dyDescent="0.2">
      <c r="A653" s="10"/>
      <c r="B653" s="1"/>
      <c r="C653" s="1"/>
      <c r="D653" s="1"/>
      <c r="E653" s="1"/>
      <c r="F653" s="1"/>
      <c r="G653" s="1"/>
      <c r="H653" s="10"/>
      <c r="I653" s="10"/>
      <c r="J653" s="10"/>
      <c r="K653" s="4"/>
      <c r="L653" s="11"/>
      <c r="M653" s="11"/>
      <c r="N653" s="5"/>
      <c r="O653" s="5"/>
      <c r="P653" s="2"/>
      <c r="Q653" s="7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2.75" customHeight="1" x14ac:dyDescent="0.2">
      <c r="A654" s="10"/>
      <c r="B654" s="1"/>
      <c r="C654" s="1"/>
      <c r="D654" s="1"/>
      <c r="E654" s="1"/>
      <c r="F654" s="1"/>
      <c r="G654" s="1"/>
      <c r="H654" s="10"/>
      <c r="I654" s="10"/>
      <c r="J654" s="10"/>
      <c r="K654" s="4"/>
      <c r="L654" s="11"/>
      <c r="M654" s="11"/>
      <c r="N654" s="5"/>
      <c r="O654" s="5"/>
      <c r="P654" s="2"/>
      <c r="Q654" s="7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2.75" customHeight="1" x14ac:dyDescent="0.2">
      <c r="A655" s="10"/>
      <c r="B655" s="1"/>
      <c r="C655" s="1"/>
      <c r="D655" s="1"/>
      <c r="E655" s="1"/>
      <c r="F655" s="1"/>
      <c r="G655" s="1"/>
      <c r="H655" s="10"/>
      <c r="I655" s="10"/>
      <c r="J655" s="10"/>
      <c r="K655" s="4"/>
      <c r="L655" s="11"/>
      <c r="M655" s="11"/>
      <c r="N655" s="5"/>
      <c r="O655" s="5"/>
      <c r="P655" s="2"/>
      <c r="Q655" s="7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2.75" customHeight="1" x14ac:dyDescent="0.2">
      <c r="A656" s="10"/>
      <c r="B656" s="1"/>
      <c r="C656" s="1"/>
      <c r="D656" s="1"/>
      <c r="E656" s="1"/>
      <c r="F656" s="1"/>
      <c r="G656" s="1"/>
      <c r="H656" s="10"/>
      <c r="I656" s="10"/>
      <c r="J656" s="10"/>
      <c r="K656" s="4"/>
      <c r="L656" s="11"/>
      <c r="M656" s="11"/>
      <c r="N656" s="5"/>
      <c r="O656" s="5"/>
      <c r="P656" s="2"/>
      <c r="Q656" s="7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2.75" customHeight="1" x14ac:dyDescent="0.2">
      <c r="A657" s="10"/>
      <c r="B657" s="1"/>
      <c r="C657" s="1"/>
      <c r="D657" s="1"/>
      <c r="E657" s="1"/>
      <c r="F657" s="1"/>
      <c r="G657" s="1"/>
      <c r="H657" s="10"/>
      <c r="I657" s="10"/>
      <c r="J657" s="10"/>
      <c r="K657" s="4"/>
      <c r="L657" s="11"/>
      <c r="M657" s="11"/>
      <c r="N657" s="5"/>
      <c r="O657" s="5"/>
      <c r="P657" s="2"/>
      <c r="Q657" s="7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2.75" customHeight="1" x14ac:dyDescent="0.2">
      <c r="A658" s="10"/>
      <c r="B658" s="1"/>
      <c r="C658" s="1"/>
      <c r="D658" s="1"/>
      <c r="E658" s="1"/>
      <c r="F658" s="1"/>
      <c r="G658" s="1"/>
      <c r="H658" s="10"/>
      <c r="I658" s="10"/>
      <c r="J658" s="10"/>
      <c r="K658" s="4"/>
      <c r="L658" s="11"/>
      <c r="M658" s="11"/>
      <c r="N658" s="5"/>
      <c r="O658" s="5"/>
      <c r="P658" s="2"/>
      <c r="Q658" s="7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2.75" customHeight="1" x14ac:dyDescent="0.2">
      <c r="A659" s="10"/>
      <c r="B659" s="1"/>
      <c r="C659" s="1"/>
      <c r="D659" s="1"/>
      <c r="E659" s="1"/>
      <c r="F659" s="1"/>
      <c r="G659" s="1"/>
      <c r="H659" s="10"/>
      <c r="I659" s="10"/>
      <c r="J659" s="10"/>
      <c r="K659" s="4"/>
      <c r="L659" s="11"/>
      <c r="M659" s="11"/>
      <c r="N659" s="5"/>
      <c r="O659" s="5"/>
      <c r="P659" s="2"/>
      <c r="Q659" s="7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2.75" customHeight="1" x14ac:dyDescent="0.2">
      <c r="A660" s="10"/>
      <c r="B660" s="1"/>
      <c r="C660" s="1"/>
      <c r="D660" s="1"/>
      <c r="E660" s="1"/>
      <c r="F660" s="1"/>
      <c r="G660" s="1"/>
      <c r="H660" s="10"/>
      <c r="I660" s="10"/>
      <c r="J660" s="10"/>
      <c r="K660" s="4"/>
      <c r="L660" s="11"/>
      <c r="M660" s="11"/>
      <c r="N660" s="5"/>
      <c r="O660" s="5"/>
      <c r="P660" s="2"/>
      <c r="Q660" s="7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2.75" customHeight="1" x14ac:dyDescent="0.2">
      <c r="A661" s="10"/>
      <c r="B661" s="1"/>
      <c r="C661" s="1"/>
      <c r="D661" s="1"/>
      <c r="E661" s="1"/>
      <c r="F661" s="1"/>
      <c r="G661" s="1"/>
      <c r="H661" s="10"/>
      <c r="I661" s="10"/>
      <c r="J661" s="10"/>
      <c r="K661" s="4"/>
      <c r="L661" s="11"/>
      <c r="M661" s="11"/>
      <c r="N661" s="5"/>
      <c r="O661" s="5"/>
      <c r="P661" s="2"/>
      <c r="Q661" s="7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2.75" customHeight="1" x14ac:dyDescent="0.2">
      <c r="A662" s="10"/>
      <c r="B662" s="1"/>
      <c r="C662" s="1"/>
      <c r="D662" s="1"/>
      <c r="E662" s="1"/>
      <c r="F662" s="1"/>
      <c r="G662" s="1"/>
      <c r="H662" s="10"/>
      <c r="I662" s="10"/>
      <c r="J662" s="10"/>
      <c r="K662" s="4"/>
      <c r="L662" s="11"/>
      <c r="M662" s="11"/>
      <c r="N662" s="5"/>
      <c r="O662" s="5"/>
      <c r="P662" s="2"/>
      <c r="Q662" s="7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2.75" customHeight="1" x14ac:dyDescent="0.2">
      <c r="A663" s="10"/>
      <c r="B663" s="1"/>
      <c r="C663" s="1"/>
      <c r="D663" s="1"/>
      <c r="E663" s="1"/>
      <c r="F663" s="1"/>
      <c r="G663" s="1"/>
      <c r="H663" s="10"/>
      <c r="I663" s="10"/>
      <c r="J663" s="10"/>
      <c r="K663" s="4"/>
      <c r="L663" s="11"/>
      <c r="M663" s="11"/>
      <c r="N663" s="5"/>
      <c r="O663" s="5"/>
      <c r="P663" s="2"/>
      <c r="Q663" s="7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2.75" customHeight="1" x14ac:dyDescent="0.2">
      <c r="A664" s="10"/>
      <c r="B664" s="1"/>
      <c r="C664" s="1"/>
      <c r="D664" s="1"/>
      <c r="E664" s="1"/>
      <c r="F664" s="1"/>
      <c r="G664" s="1"/>
      <c r="H664" s="10"/>
      <c r="I664" s="10"/>
      <c r="J664" s="10"/>
      <c r="K664" s="4"/>
      <c r="L664" s="11"/>
      <c r="M664" s="11"/>
      <c r="N664" s="5"/>
      <c r="O664" s="5"/>
      <c r="P664" s="2"/>
      <c r="Q664" s="7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2.75" customHeight="1" x14ac:dyDescent="0.2">
      <c r="A665" s="10"/>
      <c r="B665" s="1"/>
      <c r="C665" s="1"/>
      <c r="D665" s="1"/>
      <c r="E665" s="1"/>
      <c r="F665" s="1"/>
      <c r="G665" s="1"/>
      <c r="H665" s="10"/>
      <c r="I665" s="10"/>
      <c r="J665" s="10"/>
      <c r="K665" s="4"/>
      <c r="L665" s="11"/>
      <c r="M665" s="11"/>
      <c r="N665" s="5"/>
      <c r="O665" s="5"/>
      <c r="P665" s="2"/>
      <c r="Q665" s="7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2.75" customHeight="1" x14ac:dyDescent="0.2">
      <c r="A666" s="10"/>
      <c r="B666" s="1"/>
      <c r="C666" s="1"/>
      <c r="D666" s="1"/>
      <c r="E666" s="1"/>
      <c r="F666" s="1"/>
      <c r="G666" s="1"/>
      <c r="H666" s="10"/>
      <c r="I666" s="10"/>
      <c r="J666" s="10"/>
      <c r="K666" s="4"/>
      <c r="L666" s="11"/>
      <c r="M666" s="11"/>
      <c r="N666" s="5"/>
      <c r="O666" s="5"/>
      <c r="P666" s="2"/>
      <c r="Q666" s="7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2.75" customHeight="1" x14ac:dyDescent="0.2">
      <c r="A667" s="10"/>
      <c r="B667" s="1"/>
      <c r="C667" s="1"/>
      <c r="D667" s="1"/>
      <c r="E667" s="1"/>
      <c r="F667" s="1"/>
      <c r="G667" s="1"/>
      <c r="H667" s="10"/>
      <c r="I667" s="10"/>
      <c r="J667" s="10"/>
      <c r="K667" s="4"/>
      <c r="L667" s="11"/>
      <c r="M667" s="11"/>
      <c r="N667" s="5"/>
      <c r="O667" s="5"/>
      <c r="P667" s="2"/>
      <c r="Q667" s="7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2.75" customHeight="1" x14ac:dyDescent="0.2">
      <c r="A668" s="10"/>
      <c r="B668" s="1"/>
      <c r="C668" s="1"/>
      <c r="D668" s="1"/>
      <c r="E668" s="1"/>
      <c r="F668" s="1"/>
      <c r="G668" s="1"/>
      <c r="H668" s="10"/>
      <c r="I668" s="10"/>
      <c r="J668" s="10"/>
      <c r="K668" s="4"/>
      <c r="L668" s="11"/>
      <c r="M668" s="11"/>
      <c r="N668" s="5"/>
      <c r="O668" s="5"/>
      <c r="P668" s="2"/>
      <c r="Q668" s="7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2.75" customHeight="1" x14ac:dyDescent="0.2">
      <c r="A669" s="10"/>
      <c r="B669" s="1"/>
      <c r="C669" s="1"/>
      <c r="D669" s="1"/>
      <c r="E669" s="1"/>
      <c r="F669" s="1"/>
      <c r="G669" s="1"/>
      <c r="H669" s="10"/>
      <c r="I669" s="10"/>
      <c r="J669" s="10"/>
      <c r="K669" s="4"/>
      <c r="L669" s="11"/>
      <c r="M669" s="11"/>
      <c r="N669" s="5"/>
      <c r="O669" s="5"/>
      <c r="P669" s="2"/>
      <c r="Q669" s="7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2.75" customHeight="1" x14ac:dyDescent="0.2">
      <c r="A670" s="10"/>
      <c r="B670" s="1"/>
      <c r="C670" s="1"/>
      <c r="D670" s="1"/>
      <c r="E670" s="1"/>
      <c r="F670" s="1"/>
      <c r="G670" s="1"/>
      <c r="H670" s="10"/>
      <c r="I670" s="10"/>
      <c r="J670" s="10"/>
      <c r="K670" s="4"/>
      <c r="L670" s="11"/>
      <c r="M670" s="11"/>
      <c r="N670" s="5"/>
      <c r="O670" s="5"/>
      <c r="P670" s="2"/>
      <c r="Q670" s="7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2.75" customHeight="1" x14ac:dyDescent="0.2">
      <c r="A671" s="10"/>
      <c r="B671" s="1"/>
      <c r="C671" s="1"/>
      <c r="D671" s="1"/>
      <c r="E671" s="1"/>
      <c r="F671" s="1"/>
      <c r="G671" s="1"/>
      <c r="H671" s="10"/>
      <c r="I671" s="10"/>
      <c r="J671" s="10"/>
      <c r="K671" s="4"/>
      <c r="L671" s="11"/>
      <c r="M671" s="11"/>
      <c r="N671" s="5"/>
      <c r="O671" s="5"/>
      <c r="P671" s="2"/>
      <c r="Q671" s="7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2.75" customHeight="1" x14ac:dyDescent="0.2">
      <c r="A672" s="10"/>
      <c r="B672" s="1"/>
      <c r="C672" s="1"/>
      <c r="D672" s="1"/>
      <c r="E672" s="1"/>
      <c r="F672" s="1"/>
      <c r="G672" s="1"/>
      <c r="H672" s="10"/>
      <c r="I672" s="10"/>
      <c r="J672" s="10"/>
      <c r="K672" s="4"/>
      <c r="L672" s="11"/>
      <c r="M672" s="11"/>
      <c r="N672" s="5"/>
      <c r="O672" s="5"/>
      <c r="P672" s="2"/>
      <c r="Q672" s="7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2.75" customHeight="1" x14ac:dyDescent="0.2">
      <c r="A673" s="10"/>
      <c r="B673" s="1"/>
      <c r="C673" s="1"/>
      <c r="D673" s="1"/>
      <c r="E673" s="1"/>
      <c r="F673" s="1"/>
      <c r="G673" s="1"/>
      <c r="H673" s="10"/>
      <c r="I673" s="10"/>
      <c r="J673" s="10"/>
      <c r="K673" s="4"/>
      <c r="L673" s="11"/>
      <c r="M673" s="11"/>
      <c r="N673" s="5"/>
      <c r="O673" s="5"/>
      <c r="P673" s="2"/>
      <c r="Q673" s="7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2.75" customHeight="1" x14ac:dyDescent="0.2">
      <c r="A674" s="10"/>
      <c r="B674" s="1"/>
      <c r="C674" s="1"/>
      <c r="D674" s="1"/>
      <c r="E674" s="1"/>
      <c r="F674" s="1"/>
      <c r="G674" s="1"/>
      <c r="H674" s="10"/>
      <c r="I674" s="10"/>
      <c r="J674" s="10"/>
      <c r="K674" s="4"/>
      <c r="L674" s="11"/>
      <c r="M674" s="11"/>
      <c r="N674" s="5"/>
      <c r="O674" s="5"/>
      <c r="P674" s="2"/>
      <c r="Q674" s="7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2.75" customHeight="1" x14ac:dyDescent="0.2">
      <c r="A675" s="10"/>
      <c r="B675" s="1"/>
      <c r="C675" s="1"/>
      <c r="D675" s="1"/>
      <c r="E675" s="1"/>
      <c r="F675" s="1"/>
      <c r="G675" s="1"/>
      <c r="H675" s="10"/>
      <c r="I675" s="10"/>
      <c r="J675" s="10"/>
      <c r="K675" s="4"/>
      <c r="L675" s="11"/>
      <c r="M675" s="11"/>
      <c r="N675" s="5"/>
      <c r="O675" s="5"/>
      <c r="P675" s="2"/>
      <c r="Q675" s="7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2.75" customHeight="1" x14ac:dyDescent="0.2">
      <c r="A676" s="10"/>
      <c r="B676" s="1"/>
      <c r="C676" s="1"/>
      <c r="D676" s="1"/>
      <c r="E676" s="1"/>
      <c r="F676" s="1"/>
      <c r="G676" s="1"/>
      <c r="H676" s="10"/>
      <c r="I676" s="10"/>
      <c r="J676" s="10"/>
      <c r="K676" s="4"/>
      <c r="L676" s="11"/>
      <c r="M676" s="11"/>
      <c r="N676" s="5"/>
      <c r="O676" s="5"/>
      <c r="P676" s="2"/>
      <c r="Q676" s="7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2.75" customHeight="1" x14ac:dyDescent="0.2">
      <c r="A677" s="10"/>
      <c r="B677" s="1"/>
      <c r="C677" s="1"/>
      <c r="D677" s="1"/>
      <c r="E677" s="1"/>
      <c r="F677" s="1"/>
      <c r="G677" s="1"/>
      <c r="H677" s="10"/>
      <c r="I677" s="10"/>
      <c r="J677" s="10"/>
      <c r="K677" s="4"/>
      <c r="L677" s="11"/>
      <c r="M677" s="11"/>
      <c r="N677" s="5"/>
      <c r="O677" s="5"/>
      <c r="P677" s="2"/>
      <c r="Q677" s="7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2.75" customHeight="1" x14ac:dyDescent="0.2">
      <c r="A678" s="10"/>
      <c r="B678" s="1"/>
      <c r="C678" s="1"/>
      <c r="D678" s="1"/>
      <c r="E678" s="1"/>
      <c r="F678" s="1"/>
      <c r="G678" s="1"/>
      <c r="H678" s="10"/>
      <c r="I678" s="10"/>
      <c r="J678" s="10"/>
      <c r="K678" s="4"/>
      <c r="L678" s="11"/>
      <c r="M678" s="11"/>
      <c r="N678" s="5"/>
      <c r="O678" s="5"/>
      <c r="P678" s="2"/>
      <c r="Q678" s="7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2.75" customHeight="1" x14ac:dyDescent="0.2">
      <c r="A679" s="10"/>
      <c r="B679" s="1"/>
      <c r="C679" s="1"/>
      <c r="D679" s="1"/>
      <c r="E679" s="1"/>
      <c r="F679" s="1"/>
      <c r="G679" s="1"/>
      <c r="H679" s="10"/>
      <c r="I679" s="10"/>
      <c r="J679" s="10"/>
      <c r="K679" s="4"/>
      <c r="L679" s="11"/>
      <c r="M679" s="11"/>
      <c r="N679" s="5"/>
      <c r="O679" s="5"/>
      <c r="P679" s="2"/>
      <c r="Q679" s="7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2.75" customHeight="1" x14ac:dyDescent="0.2">
      <c r="A680" s="10"/>
      <c r="B680" s="1"/>
      <c r="C680" s="1"/>
      <c r="D680" s="1"/>
      <c r="E680" s="1"/>
      <c r="F680" s="1"/>
      <c r="G680" s="1"/>
      <c r="H680" s="10"/>
      <c r="I680" s="10"/>
      <c r="J680" s="10"/>
      <c r="K680" s="4"/>
      <c r="L680" s="11"/>
      <c r="M680" s="11"/>
      <c r="N680" s="5"/>
      <c r="O680" s="5"/>
      <c r="P680" s="2"/>
      <c r="Q680" s="7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2.75" customHeight="1" x14ac:dyDescent="0.2">
      <c r="A681" s="10"/>
      <c r="B681" s="1"/>
      <c r="C681" s="1"/>
      <c r="D681" s="1"/>
      <c r="E681" s="1"/>
      <c r="F681" s="1"/>
      <c r="G681" s="1"/>
      <c r="H681" s="10"/>
      <c r="I681" s="10"/>
      <c r="J681" s="10"/>
      <c r="K681" s="4"/>
      <c r="L681" s="11"/>
      <c r="M681" s="11"/>
      <c r="N681" s="5"/>
      <c r="O681" s="5"/>
      <c r="P681" s="2"/>
      <c r="Q681" s="7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2.75" customHeight="1" x14ac:dyDescent="0.2">
      <c r="A682" s="10"/>
      <c r="B682" s="1"/>
      <c r="C682" s="1"/>
      <c r="D682" s="1"/>
      <c r="E682" s="1"/>
      <c r="F682" s="1"/>
      <c r="G682" s="1"/>
      <c r="H682" s="10"/>
      <c r="I682" s="10"/>
      <c r="J682" s="10"/>
      <c r="K682" s="4"/>
      <c r="L682" s="11"/>
      <c r="M682" s="11"/>
      <c r="N682" s="5"/>
      <c r="O682" s="5"/>
      <c r="P682" s="2"/>
      <c r="Q682" s="7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2.75" customHeight="1" x14ac:dyDescent="0.2">
      <c r="A683" s="10"/>
      <c r="B683" s="1"/>
      <c r="C683" s="1"/>
      <c r="D683" s="1"/>
      <c r="E683" s="1"/>
      <c r="F683" s="1"/>
      <c r="G683" s="1"/>
      <c r="H683" s="10"/>
      <c r="I683" s="10"/>
      <c r="J683" s="10"/>
      <c r="K683" s="4"/>
      <c r="L683" s="11"/>
      <c r="M683" s="11"/>
      <c r="N683" s="5"/>
      <c r="O683" s="5"/>
      <c r="P683" s="2"/>
      <c r="Q683" s="7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2.75" customHeight="1" x14ac:dyDescent="0.2">
      <c r="A684" s="10"/>
      <c r="B684" s="1"/>
      <c r="C684" s="1"/>
      <c r="D684" s="1"/>
      <c r="E684" s="1"/>
      <c r="F684" s="1"/>
      <c r="G684" s="1"/>
      <c r="H684" s="10"/>
      <c r="I684" s="10"/>
      <c r="J684" s="10"/>
      <c r="K684" s="4"/>
      <c r="L684" s="11"/>
      <c r="M684" s="11"/>
      <c r="N684" s="5"/>
      <c r="O684" s="5"/>
      <c r="P684" s="2"/>
      <c r="Q684" s="7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2.75" customHeight="1" x14ac:dyDescent="0.2">
      <c r="A685" s="10"/>
      <c r="B685" s="1"/>
      <c r="C685" s="1"/>
      <c r="D685" s="1"/>
      <c r="E685" s="1"/>
      <c r="F685" s="1"/>
      <c r="G685" s="1"/>
      <c r="H685" s="10"/>
      <c r="I685" s="10"/>
      <c r="J685" s="10"/>
      <c r="K685" s="4"/>
      <c r="L685" s="11"/>
      <c r="M685" s="11"/>
      <c r="N685" s="5"/>
      <c r="O685" s="5"/>
      <c r="P685" s="2"/>
      <c r="Q685" s="7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2.75" customHeight="1" x14ac:dyDescent="0.2">
      <c r="A686" s="10"/>
      <c r="B686" s="1"/>
      <c r="C686" s="1"/>
      <c r="D686" s="1"/>
      <c r="E686" s="1"/>
      <c r="F686" s="1"/>
      <c r="G686" s="1"/>
      <c r="H686" s="10"/>
      <c r="I686" s="10"/>
      <c r="J686" s="10"/>
      <c r="K686" s="4"/>
      <c r="L686" s="11"/>
      <c r="M686" s="11"/>
      <c r="N686" s="5"/>
      <c r="O686" s="5"/>
      <c r="P686" s="2"/>
      <c r="Q686" s="7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2.75" customHeight="1" x14ac:dyDescent="0.2">
      <c r="A687" s="10"/>
      <c r="B687" s="1"/>
      <c r="C687" s="1"/>
      <c r="D687" s="1"/>
      <c r="E687" s="1"/>
      <c r="F687" s="1"/>
      <c r="G687" s="1"/>
      <c r="H687" s="10"/>
      <c r="I687" s="10"/>
      <c r="J687" s="10"/>
      <c r="K687" s="4"/>
      <c r="L687" s="11"/>
      <c r="M687" s="11"/>
      <c r="N687" s="5"/>
      <c r="O687" s="5"/>
      <c r="P687" s="2"/>
      <c r="Q687" s="7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2.75" customHeight="1" x14ac:dyDescent="0.2">
      <c r="A688" s="10"/>
      <c r="B688" s="1"/>
      <c r="C688" s="1"/>
      <c r="D688" s="1"/>
      <c r="E688" s="1"/>
      <c r="F688" s="1"/>
      <c r="G688" s="1"/>
      <c r="H688" s="10"/>
      <c r="I688" s="10"/>
      <c r="J688" s="10"/>
      <c r="K688" s="4"/>
      <c r="L688" s="11"/>
      <c r="M688" s="11"/>
      <c r="N688" s="5"/>
      <c r="O688" s="5"/>
      <c r="P688" s="2"/>
      <c r="Q688" s="7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2.75" customHeight="1" x14ac:dyDescent="0.2">
      <c r="A689" s="10"/>
      <c r="B689" s="1"/>
      <c r="C689" s="1"/>
      <c r="D689" s="1"/>
      <c r="E689" s="1"/>
      <c r="F689" s="1"/>
      <c r="G689" s="1"/>
      <c r="H689" s="10"/>
      <c r="I689" s="10"/>
      <c r="J689" s="10"/>
      <c r="K689" s="4"/>
      <c r="L689" s="11"/>
      <c r="M689" s="11"/>
      <c r="N689" s="5"/>
      <c r="O689" s="5"/>
      <c r="P689" s="2"/>
      <c r="Q689" s="7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2.75" customHeight="1" x14ac:dyDescent="0.2">
      <c r="A690" s="10"/>
      <c r="B690" s="1"/>
      <c r="C690" s="1"/>
      <c r="D690" s="1"/>
      <c r="E690" s="1"/>
      <c r="F690" s="1"/>
      <c r="G690" s="1"/>
      <c r="H690" s="10"/>
      <c r="I690" s="10"/>
      <c r="J690" s="10"/>
      <c r="K690" s="4"/>
      <c r="L690" s="11"/>
      <c r="M690" s="11"/>
      <c r="N690" s="5"/>
      <c r="O690" s="5"/>
      <c r="P690" s="2"/>
      <c r="Q690" s="7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2.75" customHeight="1" x14ac:dyDescent="0.2">
      <c r="A691" s="10"/>
      <c r="B691" s="1"/>
      <c r="C691" s="1"/>
      <c r="D691" s="1"/>
      <c r="E691" s="1"/>
      <c r="F691" s="1"/>
      <c r="G691" s="1"/>
      <c r="H691" s="10"/>
      <c r="I691" s="10"/>
      <c r="J691" s="10"/>
      <c r="K691" s="4"/>
      <c r="L691" s="11"/>
      <c r="M691" s="11"/>
      <c r="N691" s="5"/>
      <c r="O691" s="5"/>
      <c r="P691" s="2"/>
      <c r="Q691" s="7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2.75" customHeight="1" x14ac:dyDescent="0.2">
      <c r="A692" s="10"/>
      <c r="B692" s="1"/>
      <c r="C692" s="1"/>
      <c r="D692" s="1"/>
      <c r="E692" s="1"/>
      <c r="F692" s="1"/>
      <c r="G692" s="1"/>
      <c r="H692" s="10"/>
      <c r="I692" s="10"/>
      <c r="J692" s="10"/>
      <c r="K692" s="4"/>
      <c r="L692" s="11"/>
      <c r="M692" s="11"/>
      <c r="N692" s="5"/>
      <c r="O692" s="5"/>
      <c r="P692" s="2"/>
      <c r="Q692" s="7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2.75" customHeight="1" x14ac:dyDescent="0.2">
      <c r="A693" s="10"/>
      <c r="B693" s="1"/>
      <c r="C693" s="1"/>
      <c r="D693" s="1"/>
      <c r="E693" s="1"/>
      <c r="F693" s="1"/>
      <c r="G693" s="1"/>
      <c r="H693" s="10"/>
      <c r="I693" s="10"/>
      <c r="J693" s="10"/>
      <c r="K693" s="4"/>
      <c r="L693" s="11"/>
      <c r="M693" s="11"/>
      <c r="N693" s="5"/>
      <c r="O693" s="5"/>
      <c r="P693" s="2"/>
      <c r="Q693" s="7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2.75" customHeight="1" x14ac:dyDescent="0.2">
      <c r="A694" s="10"/>
      <c r="B694" s="1"/>
      <c r="C694" s="1"/>
      <c r="D694" s="1"/>
      <c r="E694" s="1"/>
      <c r="F694" s="1"/>
      <c r="G694" s="1"/>
      <c r="H694" s="10"/>
      <c r="I694" s="10"/>
      <c r="J694" s="10"/>
      <c r="K694" s="4"/>
      <c r="L694" s="11"/>
      <c r="M694" s="11"/>
      <c r="N694" s="5"/>
      <c r="O694" s="5"/>
      <c r="P694" s="2"/>
      <c r="Q694" s="7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2.75" customHeight="1" x14ac:dyDescent="0.2">
      <c r="A695" s="10"/>
      <c r="B695" s="1"/>
      <c r="C695" s="1"/>
      <c r="D695" s="1"/>
      <c r="E695" s="1"/>
      <c r="F695" s="1"/>
      <c r="G695" s="1"/>
      <c r="H695" s="10"/>
      <c r="I695" s="10"/>
      <c r="J695" s="10"/>
      <c r="K695" s="4"/>
      <c r="L695" s="11"/>
      <c r="M695" s="11"/>
      <c r="N695" s="5"/>
      <c r="O695" s="5"/>
      <c r="P695" s="2"/>
      <c r="Q695" s="7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2.75" customHeight="1" x14ac:dyDescent="0.2">
      <c r="A696" s="10"/>
      <c r="B696" s="1"/>
      <c r="C696" s="1"/>
      <c r="D696" s="1"/>
      <c r="E696" s="1"/>
      <c r="F696" s="1"/>
      <c r="G696" s="1"/>
      <c r="H696" s="10"/>
      <c r="I696" s="10"/>
      <c r="J696" s="10"/>
      <c r="K696" s="4"/>
      <c r="L696" s="11"/>
      <c r="M696" s="11"/>
      <c r="N696" s="5"/>
      <c r="O696" s="5"/>
      <c r="P696" s="2"/>
      <c r="Q696" s="7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2.75" customHeight="1" x14ac:dyDescent="0.2">
      <c r="A697" s="10"/>
      <c r="B697" s="1"/>
      <c r="C697" s="1"/>
      <c r="D697" s="1"/>
      <c r="E697" s="1"/>
      <c r="F697" s="1"/>
      <c r="G697" s="1"/>
      <c r="H697" s="10"/>
      <c r="I697" s="10"/>
      <c r="J697" s="10"/>
      <c r="K697" s="4"/>
      <c r="L697" s="11"/>
      <c r="M697" s="11"/>
      <c r="N697" s="5"/>
      <c r="O697" s="5"/>
      <c r="P697" s="2"/>
      <c r="Q697" s="7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2.75" customHeight="1" x14ac:dyDescent="0.2">
      <c r="A698" s="10"/>
      <c r="B698" s="1"/>
      <c r="C698" s="1"/>
      <c r="D698" s="1"/>
      <c r="E698" s="1"/>
      <c r="F698" s="1"/>
      <c r="G698" s="1"/>
      <c r="H698" s="10"/>
      <c r="I698" s="10"/>
      <c r="J698" s="10"/>
      <c r="K698" s="4"/>
      <c r="L698" s="11"/>
      <c r="M698" s="11"/>
      <c r="N698" s="5"/>
      <c r="O698" s="5"/>
      <c r="P698" s="2"/>
      <c r="Q698" s="7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2.75" customHeight="1" x14ac:dyDescent="0.2">
      <c r="A699" s="10"/>
      <c r="B699" s="1"/>
      <c r="C699" s="1"/>
      <c r="D699" s="1"/>
      <c r="E699" s="1"/>
      <c r="F699" s="1"/>
      <c r="G699" s="1"/>
      <c r="H699" s="10"/>
      <c r="I699" s="10"/>
      <c r="J699" s="10"/>
      <c r="K699" s="4"/>
      <c r="L699" s="11"/>
      <c r="M699" s="11"/>
      <c r="N699" s="5"/>
      <c r="O699" s="5"/>
      <c r="P699" s="2"/>
      <c r="Q699" s="7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2.75" customHeight="1" x14ac:dyDescent="0.2">
      <c r="A700" s="10"/>
      <c r="B700" s="1"/>
      <c r="C700" s="1"/>
      <c r="D700" s="1"/>
      <c r="E700" s="1"/>
      <c r="F700" s="1"/>
      <c r="G700" s="1"/>
      <c r="H700" s="10"/>
      <c r="I700" s="10"/>
      <c r="J700" s="10"/>
      <c r="K700" s="4"/>
      <c r="L700" s="11"/>
      <c r="M700" s="11"/>
      <c r="N700" s="5"/>
      <c r="O700" s="5"/>
      <c r="P700" s="2"/>
      <c r="Q700" s="7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2.75" customHeight="1" x14ac:dyDescent="0.2">
      <c r="A701" s="10"/>
      <c r="B701" s="1"/>
      <c r="C701" s="1"/>
      <c r="D701" s="1"/>
      <c r="E701" s="1"/>
      <c r="F701" s="1"/>
      <c r="G701" s="1"/>
      <c r="H701" s="10"/>
      <c r="I701" s="10"/>
      <c r="J701" s="10"/>
      <c r="K701" s="4"/>
      <c r="L701" s="11"/>
      <c r="M701" s="11"/>
      <c r="N701" s="5"/>
      <c r="O701" s="5"/>
      <c r="P701" s="2"/>
      <c r="Q701" s="7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2.75" customHeight="1" x14ac:dyDescent="0.2">
      <c r="A702" s="10"/>
      <c r="B702" s="1"/>
      <c r="C702" s="1"/>
      <c r="D702" s="1"/>
      <c r="E702" s="1"/>
      <c r="F702" s="1"/>
      <c r="G702" s="1"/>
      <c r="H702" s="10"/>
      <c r="I702" s="10"/>
      <c r="J702" s="10"/>
      <c r="K702" s="4"/>
      <c r="L702" s="11"/>
      <c r="M702" s="11"/>
      <c r="N702" s="5"/>
      <c r="O702" s="5"/>
      <c r="P702" s="2"/>
      <c r="Q702" s="7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2.75" customHeight="1" x14ac:dyDescent="0.2">
      <c r="A703" s="10"/>
      <c r="B703" s="1"/>
      <c r="C703" s="1"/>
      <c r="D703" s="1"/>
      <c r="E703" s="1"/>
      <c r="F703" s="1"/>
      <c r="G703" s="1"/>
      <c r="H703" s="10"/>
      <c r="I703" s="10"/>
      <c r="J703" s="10"/>
      <c r="K703" s="4"/>
      <c r="L703" s="11"/>
      <c r="M703" s="11"/>
      <c r="N703" s="5"/>
      <c r="O703" s="5"/>
      <c r="P703" s="2"/>
      <c r="Q703" s="7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2.75" customHeight="1" x14ac:dyDescent="0.2">
      <c r="A704" s="10"/>
      <c r="B704" s="1"/>
      <c r="C704" s="1"/>
      <c r="D704" s="1"/>
      <c r="E704" s="1"/>
      <c r="F704" s="1"/>
      <c r="G704" s="1"/>
      <c r="H704" s="10"/>
      <c r="I704" s="10"/>
      <c r="J704" s="10"/>
      <c r="K704" s="4"/>
      <c r="L704" s="11"/>
      <c r="M704" s="11"/>
      <c r="N704" s="5"/>
      <c r="O704" s="5"/>
      <c r="P704" s="2"/>
      <c r="Q704" s="7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2.75" customHeight="1" x14ac:dyDescent="0.2">
      <c r="A705" s="10"/>
      <c r="B705" s="1"/>
      <c r="C705" s="1"/>
      <c r="D705" s="1"/>
      <c r="E705" s="1"/>
      <c r="F705" s="1"/>
      <c r="G705" s="1"/>
      <c r="H705" s="10"/>
      <c r="I705" s="10"/>
      <c r="J705" s="10"/>
      <c r="K705" s="4"/>
      <c r="L705" s="11"/>
      <c r="M705" s="11"/>
      <c r="N705" s="5"/>
      <c r="O705" s="5"/>
      <c r="P705" s="2"/>
      <c r="Q705" s="7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2.75" customHeight="1" x14ac:dyDescent="0.2">
      <c r="A706" s="10"/>
      <c r="B706" s="1"/>
      <c r="C706" s="1"/>
      <c r="D706" s="1"/>
      <c r="E706" s="1"/>
      <c r="F706" s="1"/>
      <c r="G706" s="1"/>
      <c r="H706" s="10"/>
      <c r="I706" s="10"/>
      <c r="J706" s="10"/>
      <c r="K706" s="4"/>
      <c r="L706" s="11"/>
      <c r="M706" s="11"/>
      <c r="N706" s="5"/>
      <c r="O706" s="5"/>
      <c r="P706" s="2"/>
      <c r="Q706" s="7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2.75" customHeight="1" x14ac:dyDescent="0.2">
      <c r="A707" s="10"/>
      <c r="B707" s="1"/>
      <c r="C707" s="1"/>
      <c r="D707" s="1"/>
      <c r="E707" s="1"/>
      <c r="F707" s="1"/>
      <c r="G707" s="1"/>
      <c r="H707" s="10"/>
      <c r="I707" s="10"/>
      <c r="J707" s="10"/>
      <c r="K707" s="4"/>
      <c r="L707" s="11"/>
      <c r="M707" s="11"/>
      <c r="N707" s="5"/>
      <c r="O707" s="5"/>
      <c r="P707" s="2"/>
      <c r="Q707" s="7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2.75" customHeight="1" x14ac:dyDescent="0.2">
      <c r="A708" s="10"/>
      <c r="B708" s="1"/>
      <c r="C708" s="1"/>
      <c r="D708" s="1"/>
      <c r="E708" s="1"/>
      <c r="F708" s="1"/>
      <c r="G708" s="1"/>
      <c r="H708" s="10"/>
      <c r="I708" s="10"/>
      <c r="J708" s="10"/>
      <c r="K708" s="4"/>
      <c r="L708" s="11"/>
      <c r="M708" s="11"/>
      <c r="N708" s="5"/>
      <c r="O708" s="5"/>
      <c r="P708" s="2"/>
      <c r="Q708" s="7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2.75" customHeight="1" x14ac:dyDescent="0.2">
      <c r="A709" s="10"/>
      <c r="B709" s="1"/>
      <c r="C709" s="1"/>
      <c r="D709" s="1"/>
      <c r="E709" s="1"/>
      <c r="F709" s="1"/>
      <c r="G709" s="1"/>
      <c r="H709" s="10"/>
      <c r="I709" s="10"/>
      <c r="J709" s="10"/>
      <c r="K709" s="4"/>
      <c r="L709" s="11"/>
      <c r="M709" s="11"/>
      <c r="N709" s="5"/>
      <c r="O709" s="5"/>
      <c r="P709" s="2"/>
      <c r="Q709" s="7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2.75" customHeight="1" x14ac:dyDescent="0.2">
      <c r="A710" s="10"/>
      <c r="B710" s="1"/>
      <c r="C710" s="1"/>
      <c r="D710" s="1"/>
      <c r="E710" s="1"/>
      <c r="F710" s="1"/>
      <c r="G710" s="1"/>
      <c r="H710" s="10"/>
      <c r="I710" s="10"/>
      <c r="J710" s="10"/>
      <c r="K710" s="4"/>
      <c r="L710" s="11"/>
      <c r="M710" s="11"/>
      <c r="N710" s="5"/>
      <c r="O710" s="5"/>
      <c r="P710" s="2"/>
      <c r="Q710" s="7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2.75" customHeight="1" x14ac:dyDescent="0.2">
      <c r="A711" s="10"/>
      <c r="B711" s="1"/>
      <c r="C711" s="1"/>
      <c r="D711" s="1"/>
      <c r="E711" s="1"/>
      <c r="F711" s="1"/>
      <c r="G711" s="1"/>
      <c r="H711" s="10"/>
      <c r="I711" s="10"/>
      <c r="J711" s="10"/>
      <c r="K711" s="4"/>
      <c r="L711" s="11"/>
      <c r="M711" s="11"/>
      <c r="N711" s="5"/>
      <c r="O711" s="5"/>
      <c r="P711" s="2"/>
      <c r="Q711" s="7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2.75" customHeight="1" x14ac:dyDescent="0.2">
      <c r="A712" s="10"/>
      <c r="B712" s="1"/>
      <c r="C712" s="1"/>
      <c r="D712" s="1"/>
      <c r="E712" s="1"/>
      <c r="F712" s="1"/>
      <c r="G712" s="1"/>
      <c r="H712" s="10"/>
      <c r="I712" s="10"/>
      <c r="J712" s="10"/>
      <c r="K712" s="4"/>
      <c r="L712" s="11"/>
      <c r="M712" s="11"/>
      <c r="N712" s="5"/>
      <c r="O712" s="5"/>
      <c r="P712" s="2"/>
      <c r="Q712" s="7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2.75" customHeight="1" x14ac:dyDescent="0.2">
      <c r="A713" s="10"/>
      <c r="B713" s="1"/>
      <c r="C713" s="1"/>
      <c r="D713" s="1"/>
      <c r="E713" s="1"/>
      <c r="F713" s="1"/>
      <c r="G713" s="1"/>
      <c r="H713" s="10"/>
      <c r="I713" s="10"/>
      <c r="J713" s="10"/>
      <c r="K713" s="4"/>
      <c r="L713" s="11"/>
      <c r="M713" s="11"/>
      <c r="N713" s="5"/>
      <c r="O713" s="5"/>
      <c r="P713" s="2"/>
      <c r="Q713" s="7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2.75" customHeight="1" x14ac:dyDescent="0.2">
      <c r="A714" s="10"/>
      <c r="B714" s="1"/>
      <c r="C714" s="1"/>
      <c r="D714" s="1"/>
      <c r="E714" s="1"/>
      <c r="F714" s="1"/>
      <c r="G714" s="1"/>
      <c r="H714" s="10"/>
      <c r="I714" s="10"/>
      <c r="J714" s="10"/>
      <c r="K714" s="4"/>
      <c r="L714" s="11"/>
      <c r="M714" s="11"/>
      <c r="N714" s="5"/>
      <c r="O714" s="5"/>
      <c r="P714" s="2"/>
      <c r="Q714" s="7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2.75" customHeight="1" x14ac:dyDescent="0.2">
      <c r="A715" s="10"/>
      <c r="B715" s="1"/>
      <c r="C715" s="1"/>
      <c r="D715" s="1"/>
      <c r="E715" s="1"/>
      <c r="F715" s="1"/>
      <c r="G715" s="1"/>
      <c r="H715" s="10"/>
      <c r="I715" s="10"/>
      <c r="J715" s="10"/>
      <c r="K715" s="4"/>
      <c r="L715" s="11"/>
      <c r="M715" s="11"/>
      <c r="N715" s="5"/>
      <c r="O715" s="5"/>
      <c r="P715" s="2"/>
      <c r="Q715" s="7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2.75" customHeight="1" x14ac:dyDescent="0.2">
      <c r="A716" s="10"/>
      <c r="B716" s="1"/>
      <c r="C716" s="1"/>
      <c r="D716" s="1"/>
      <c r="E716" s="1"/>
      <c r="F716" s="1"/>
      <c r="G716" s="1"/>
      <c r="H716" s="10"/>
      <c r="I716" s="10"/>
      <c r="J716" s="10"/>
      <c r="K716" s="4"/>
      <c r="L716" s="11"/>
      <c r="M716" s="11"/>
      <c r="N716" s="5"/>
      <c r="O716" s="5"/>
      <c r="P716" s="2"/>
      <c r="Q716" s="7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2.75" customHeight="1" x14ac:dyDescent="0.2">
      <c r="A717" s="10"/>
      <c r="B717" s="1"/>
      <c r="C717" s="1"/>
      <c r="D717" s="1"/>
      <c r="E717" s="1"/>
      <c r="F717" s="1"/>
      <c r="G717" s="1"/>
      <c r="H717" s="10"/>
      <c r="I717" s="10"/>
      <c r="J717" s="10"/>
      <c r="K717" s="4"/>
      <c r="L717" s="11"/>
      <c r="M717" s="11"/>
      <c r="N717" s="5"/>
      <c r="O717" s="5"/>
      <c r="P717" s="2"/>
      <c r="Q717" s="7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2.75" customHeight="1" x14ac:dyDescent="0.2">
      <c r="A718" s="10"/>
      <c r="B718" s="1"/>
      <c r="C718" s="1"/>
      <c r="D718" s="1"/>
      <c r="E718" s="1"/>
      <c r="F718" s="1"/>
      <c r="G718" s="1"/>
      <c r="H718" s="10"/>
      <c r="I718" s="10"/>
      <c r="J718" s="10"/>
      <c r="K718" s="4"/>
      <c r="L718" s="11"/>
      <c r="M718" s="11"/>
      <c r="N718" s="5"/>
      <c r="O718" s="5"/>
      <c r="P718" s="2"/>
      <c r="Q718" s="7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2.75" customHeight="1" x14ac:dyDescent="0.2">
      <c r="A719" s="10"/>
      <c r="B719" s="1"/>
      <c r="C719" s="1"/>
      <c r="D719" s="1"/>
      <c r="E719" s="1"/>
      <c r="F719" s="1"/>
      <c r="G719" s="1"/>
      <c r="H719" s="10"/>
      <c r="I719" s="10"/>
      <c r="J719" s="10"/>
      <c r="K719" s="4"/>
      <c r="L719" s="11"/>
      <c r="M719" s="11"/>
      <c r="N719" s="5"/>
      <c r="O719" s="5"/>
      <c r="P719" s="2"/>
      <c r="Q719" s="7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2.75" customHeight="1" x14ac:dyDescent="0.2">
      <c r="A720" s="10"/>
      <c r="B720" s="1"/>
      <c r="C720" s="1"/>
      <c r="D720" s="1"/>
      <c r="E720" s="1"/>
      <c r="F720" s="1"/>
      <c r="G720" s="1"/>
      <c r="H720" s="10"/>
      <c r="I720" s="10"/>
      <c r="J720" s="10"/>
      <c r="K720" s="4"/>
      <c r="L720" s="11"/>
      <c r="M720" s="11"/>
      <c r="N720" s="5"/>
      <c r="O720" s="5"/>
      <c r="P720" s="2"/>
      <c r="Q720" s="7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2.75" customHeight="1" x14ac:dyDescent="0.2">
      <c r="A721" s="10"/>
      <c r="B721" s="1"/>
      <c r="C721" s="1"/>
      <c r="D721" s="1"/>
      <c r="E721" s="1"/>
      <c r="F721" s="1"/>
      <c r="G721" s="1"/>
      <c r="H721" s="10"/>
      <c r="I721" s="10"/>
      <c r="J721" s="10"/>
      <c r="K721" s="4"/>
      <c r="L721" s="11"/>
      <c r="M721" s="11"/>
      <c r="N721" s="5"/>
      <c r="O721" s="5"/>
      <c r="P721" s="2"/>
      <c r="Q721" s="7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2.75" customHeight="1" x14ac:dyDescent="0.2">
      <c r="A722" s="10"/>
      <c r="B722" s="1"/>
      <c r="C722" s="1"/>
      <c r="D722" s="1"/>
      <c r="E722" s="1"/>
      <c r="F722" s="1"/>
      <c r="G722" s="1"/>
      <c r="H722" s="10"/>
      <c r="I722" s="10"/>
      <c r="J722" s="10"/>
      <c r="K722" s="4"/>
      <c r="L722" s="11"/>
      <c r="M722" s="11"/>
      <c r="N722" s="5"/>
      <c r="O722" s="5"/>
      <c r="P722" s="2"/>
      <c r="Q722" s="7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2.75" customHeight="1" x14ac:dyDescent="0.2">
      <c r="A723" s="10"/>
      <c r="B723" s="1"/>
      <c r="C723" s="1"/>
      <c r="D723" s="1"/>
      <c r="E723" s="1"/>
      <c r="F723" s="1"/>
      <c r="G723" s="1"/>
      <c r="H723" s="10"/>
      <c r="I723" s="10"/>
      <c r="J723" s="10"/>
      <c r="K723" s="4"/>
      <c r="L723" s="11"/>
      <c r="M723" s="11"/>
      <c r="N723" s="5"/>
      <c r="O723" s="5"/>
      <c r="P723" s="2"/>
      <c r="Q723" s="7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2.75" customHeight="1" x14ac:dyDescent="0.2">
      <c r="A724" s="10"/>
      <c r="B724" s="1"/>
      <c r="C724" s="1"/>
      <c r="D724" s="1"/>
      <c r="E724" s="1"/>
      <c r="F724" s="1"/>
      <c r="G724" s="1"/>
      <c r="H724" s="10"/>
      <c r="I724" s="10"/>
      <c r="J724" s="10"/>
      <c r="K724" s="4"/>
      <c r="L724" s="11"/>
      <c r="M724" s="11"/>
      <c r="N724" s="5"/>
      <c r="O724" s="5"/>
      <c r="P724" s="2"/>
      <c r="Q724" s="7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2.75" customHeight="1" x14ac:dyDescent="0.2">
      <c r="A725" s="10"/>
      <c r="B725" s="1"/>
      <c r="C725" s="1"/>
      <c r="D725" s="1"/>
      <c r="E725" s="1"/>
      <c r="F725" s="1"/>
      <c r="G725" s="1"/>
      <c r="H725" s="10"/>
      <c r="I725" s="10"/>
      <c r="J725" s="10"/>
      <c r="K725" s="4"/>
      <c r="L725" s="11"/>
      <c r="M725" s="11"/>
      <c r="N725" s="5"/>
      <c r="O725" s="5"/>
      <c r="P725" s="2"/>
      <c r="Q725" s="7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2.75" customHeight="1" x14ac:dyDescent="0.2">
      <c r="A726" s="10"/>
      <c r="B726" s="1"/>
      <c r="C726" s="1"/>
      <c r="D726" s="1"/>
      <c r="E726" s="1"/>
      <c r="F726" s="1"/>
      <c r="G726" s="1"/>
      <c r="H726" s="10"/>
      <c r="I726" s="10"/>
      <c r="J726" s="10"/>
      <c r="K726" s="4"/>
      <c r="L726" s="11"/>
      <c r="M726" s="11"/>
      <c r="N726" s="5"/>
      <c r="O726" s="5"/>
      <c r="P726" s="2"/>
      <c r="Q726" s="7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2.75" customHeight="1" x14ac:dyDescent="0.2">
      <c r="A727" s="10"/>
      <c r="B727" s="1"/>
      <c r="C727" s="1"/>
      <c r="D727" s="1"/>
      <c r="E727" s="1"/>
      <c r="F727" s="1"/>
      <c r="G727" s="1"/>
      <c r="H727" s="10"/>
      <c r="I727" s="10"/>
      <c r="J727" s="10"/>
      <c r="K727" s="4"/>
      <c r="L727" s="11"/>
      <c r="M727" s="11"/>
      <c r="N727" s="5"/>
      <c r="O727" s="5"/>
      <c r="P727" s="2"/>
      <c r="Q727" s="7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2.75" customHeight="1" x14ac:dyDescent="0.2">
      <c r="A728" s="10"/>
      <c r="B728" s="1"/>
      <c r="C728" s="1"/>
      <c r="D728" s="1"/>
      <c r="E728" s="1"/>
      <c r="F728" s="1"/>
      <c r="G728" s="1"/>
      <c r="H728" s="10"/>
      <c r="I728" s="10"/>
      <c r="J728" s="10"/>
      <c r="K728" s="4"/>
      <c r="L728" s="11"/>
      <c r="M728" s="11"/>
      <c r="N728" s="5"/>
      <c r="O728" s="5"/>
      <c r="P728" s="2"/>
      <c r="Q728" s="7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2.75" customHeight="1" x14ac:dyDescent="0.2">
      <c r="A729" s="10"/>
      <c r="B729" s="1"/>
      <c r="C729" s="1"/>
      <c r="D729" s="1"/>
      <c r="E729" s="1"/>
      <c r="F729" s="1"/>
      <c r="G729" s="1"/>
      <c r="H729" s="10"/>
      <c r="I729" s="10"/>
      <c r="J729" s="10"/>
      <c r="K729" s="4"/>
      <c r="L729" s="11"/>
      <c r="M729" s="11"/>
      <c r="N729" s="5"/>
      <c r="O729" s="5"/>
      <c r="P729" s="2"/>
      <c r="Q729" s="7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2.75" customHeight="1" x14ac:dyDescent="0.2">
      <c r="A730" s="10"/>
      <c r="B730" s="1"/>
      <c r="C730" s="1"/>
      <c r="D730" s="1"/>
      <c r="E730" s="1"/>
      <c r="F730" s="1"/>
      <c r="G730" s="1"/>
      <c r="H730" s="10"/>
      <c r="I730" s="10"/>
      <c r="J730" s="10"/>
      <c r="K730" s="4"/>
      <c r="L730" s="11"/>
      <c r="M730" s="11"/>
      <c r="N730" s="5"/>
      <c r="O730" s="5"/>
      <c r="P730" s="2"/>
      <c r="Q730" s="7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2.75" customHeight="1" x14ac:dyDescent="0.2">
      <c r="A731" s="10"/>
      <c r="B731" s="1"/>
      <c r="C731" s="1"/>
      <c r="D731" s="1"/>
      <c r="E731" s="1"/>
      <c r="F731" s="1"/>
      <c r="G731" s="1"/>
      <c r="H731" s="10"/>
      <c r="I731" s="10"/>
      <c r="J731" s="10"/>
      <c r="K731" s="4"/>
      <c r="L731" s="11"/>
      <c r="M731" s="11"/>
      <c r="N731" s="5"/>
      <c r="O731" s="5"/>
      <c r="P731" s="2"/>
      <c r="Q731" s="7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2.75" customHeight="1" x14ac:dyDescent="0.2">
      <c r="A732" s="10"/>
      <c r="B732" s="1"/>
      <c r="C732" s="1"/>
      <c r="D732" s="1"/>
      <c r="E732" s="1"/>
      <c r="F732" s="1"/>
      <c r="G732" s="1"/>
      <c r="H732" s="10"/>
      <c r="I732" s="10"/>
      <c r="J732" s="10"/>
      <c r="K732" s="4"/>
      <c r="L732" s="11"/>
      <c r="M732" s="11"/>
      <c r="N732" s="5"/>
      <c r="O732" s="5"/>
      <c r="P732" s="2"/>
      <c r="Q732" s="7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2.75" customHeight="1" x14ac:dyDescent="0.2">
      <c r="A733" s="10"/>
      <c r="B733" s="1"/>
      <c r="C733" s="1"/>
      <c r="D733" s="1"/>
      <c r="E733" s="1"/>
      <c r="F733" s="1"/>
      <c r="G733" s="1"/>
      <c r="H733" s="10"/>
      <c r="I733" s="10"/>
      <c r="J733" s="10"/>
      <c r="K733" s="4"/>
      <c r="L733" s="11"/>
      <c r="M733" s="11"/>
      <c r="N733" s="5"/>
      <c r="O733" s="5"/>
      <c r="P733" s="2"/>
      <c r="Q733" s="7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2.75" customHeight="1" x14ac:dyDescent="0.2">
      <c r="A734" s="10"/>
      <c r="B734" s="1"/>
      <c r="C734" s="1"/>
      <c r="D734" s="1"/>
      <c r="E734" s="1"/>
      <c r="F734" s="1"/>
      <c r="G734" s="1"/>
      <c r="H734" s="10"/>
      <c r="I734" s="10"/>
      <c r="J734" s="10"/>
      <c r="K734" s="4"/>
      <c r="L734" s="11"/>
      <c r="M734" s="11"/>
      <c r="N734" s="5"/>
      <c r="O734" s="5"/>
      <c r="P734" s="2"/>
      <c r="Q734" s="7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2.75" customHeight="1" x14ac:dyDescent="0.2">
      <c r="A735" s="10"/>
      <c r="B735" s="1"/>
      <c r="C735" s="1"/>
      <c r="D735" s="1"/>
      <c r="E735" s="1"/>
      <c r="F735" s="1"/>
      <c r="G735" s="1"/>
      <c r="H735" s="10"/>
      <c r="I735" s="10"/>
      <c r="J735" s="10"/>
      <c r="K735" s="4"/>
      <c r="L735" s="11"/>
      <c r="M735" s="11"/>
      <c r="N735" s="5"/>
      <c r="O735" s="5"/>
      <c r="P735" s="2"/>
      <c r="Q735" s="7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2.75" customHeight="1" x14ac:dyDescent="0.2">
      <c r="A736" s="10"/>
      <c r="B736" s="1"/>
      <c r="C736" s="1"/>
      <c r="D736" s="1"/>
      <c r="E736" s="1"/>
      <c r="F736" s="1"/>
      <c r="G736" s="1"/>
      <c r="H736" s="10"/>
      <c r="I736" s="10"/>
      <c r="J736" s="10"/>
      <c r="K736" s="4"/>
      <c r="L736" s="11"/>
      <c r="M736" s="11"/>
      <c r="N736" s="5"/>
      <c r="O736" s="5"/>
      <c r="P736" s="2"/>
      <c r="Q736" s="7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2.75" customHeight="1" x14ac:dyDescent="0.2">
      <c r="A737" s="10"/>
      <c r="B737" s="1"/>
      <c r="C737" s="1"/>
      <c r="D737" s="1"/>
      <c r="E737" s="1"/>
      <c r="F737" s="1"/>
      <c r="G737" s="1"/>
      <c r="H737" s="10"/>
      <c r="I737" s="10"/>
      <c r="J737" s="10"/>
      <c r="K737" s="4"/>
      <c r="L737" s="11"/>
      <c r="M737" s="11"/>
      <c r="N737" s="5"/>
      <c r="O737" s="5"/>
      <c r="P737" s="2"/>
      <c r="Q737" s="7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2.75" customHeight="1" x14ac:dyDescent="0.2">
      <c r="A738" s="10"/>
      <c r="B738" s="1"/>
      <c r="C738" s="1"/>
      <c r="D738" s="1"/>
      <c r="E738" s="1"/>
      <c r="F738" s="1"/>
      <c r="G738" s="1"/>
      <c r="H738" s="10"/>
      <c r="I738" s="10"/>
      <c r="J738" s="10"/>
      <c r="K738" s="4"/>
      <c r="L738" s="11"/>
      <c r="M738" s="11"/>
      <c r="N738" s="5"/>
      <c r="O738" s="5"/>
      <c r="P738" s="2"/>
      <c r="Q738" s="7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2.75" customHeight="1" x14ac:dyDescent="0.2">
      <c r="A739" s="10"/>
      <c r="B739" s="1"/>
      <c r="C739" s="1"/>
      <c r="D739" s="1"/>
      <c r="E739" s="1"/>
      <c r="F739" s="1"/>
      <c r="G739" s="1"/>
      <c r="H739" s="10"/>
      <c r="I739" s="10"/>
      <c r="J739" s="10"/>
      <c r="K739" s="4"/>
      <c r="L739" s="11"/>
      <c r="M739" s="11"/>
      <c r="N739" s="5"/>
      <c r="O739" s="5"/>
      <c r="P739" s="2"/>
      <c r="Q739" s="7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2.75" customHeight="1" x14ac:dyDescent="0.2">
      <c r="A740" s="10"/>
      <c r="B740" s="1"/>
      <c r="C740" s="1"/>
      <c r="D740" s="1"/>
      <c r="E740" s="1"/>
      <c r="F740" s="1"/>
      <c r="G740" s="1"/>
      <c r="H740" s="10"/>
      <c r="I740" s="10"/>
      <c r="J740" s="10"/>
      <c r="K740" s="4"/>
      <c r="L740" s="11"/>
      <c r="M740" s="11"/>
      <c r="N740" s="5"/>
      <c r="O740" s="5"/>
      <c r="P740" s="2"/>
      <c r="Q740" s="7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2.75" customHeight="1" x14ac:dyDescent="0.2">
      <c r="A741" s="10"/>
      <c r="B741" s="1"/>
      <c r="C741" s="1"/>
      <c r="D741" s="1"/>
      <c r="E741" s="1"/>
      <c r="F741" s="1"/>
      <c r="G741" s="1"/>
      <c r="H741" s="10"/>
      <c r="I741" s="10"/>
      <c r="J741" s="10"/>
      <c r="K741" s="4"/>
      <c r="L741" s="11"/>
      <c r="M741" s="11"/>
      <c r="N741" s="5"/>
      <c r="O741" s="5"/>
      <c r="P741" s="2"/>
      <c r="Q741" s="7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2.75" customHeight="1" x14ac:dyDescent="0.2">
      <c r="A742" s="10"/>
      <c r="B742" s="1"/>
      <c r="C742" s="1"/>
      <c r="D742" s="1"/>
      <c r="E742" s="1"/>
      <c r="F742" s="1"/>
      <c r="G742" s="1"/>
      <c r="H742" s="10"/>
      <c r="I742" s="10"/>
      <c r="J742" s="10"/>
      <c r="K742" s="4"/>
      <c r="L742" s="11"/>
      <c r="M742" s="11"/>
      <c r="N742" s="5"/>
      <c r="O742" s="5"/>
      <c r="P742" s="2"/>
      <c r="Q742" s="7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2.75" customHeight="1" x14ac:dyDescent="0.2">
      <c r="A743" s="10"/>
      <c r="B743" s="1"/>
      <c r="C743" s="1"/>
      <c r="D743" s="1"/>
      <c r="E743" s="1"/>
      <c r="F743" s="1"/>
      <c r="G743" s="1"/>
      <c r="H743" s="10"/>
      <c r="I743" s="10"/>
      <c r="J743" s="10"/>
      <c r="K743" s="4"/>
      <c r="L743" s="11"/>
      <c r="M743" s="11"/>
      <c r="N743" s="5"/>
      <c r="O743" s="5"/>
      <c r="P743" s="2"/>
      <c r="Q743" s="7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2.75" customHeight="1" x14ac:dyDescent="0.2">
      <c r="A744" s="10"/>
      <c r="B744" s="1"/>
      <c r="C744" s="1"/>
      <c r="D744" s="1"/>
      <c r="E744" s="1"/>
      <c r="F744" s="1"/>
      <c r="G744" s="1"/>
      <c r="H744" s="10"/>
      <c r="I744" s="10"/>
      <c r="J744" s="10"/>
      <c r="K744" s="4"/>
      <c r="L744" s="11"/>
      <c r="M744" s="11"/>
      <c r="N744" s="5"/>
      <c r="O744" s="5"/>
      <c r="P744" s="2"/>
      <c r="Q744" s="7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2.75" customHeight="1" x14ac:dyDescent="0.2">
      <c r="A745" s="10"/>
      <c r="B745" s="1"/>
      <c r="C745" s="1"/>
      <c r="D745" s="1"/>
      <c r="E745" s="1"/>
      <c r="F745" s="1"/>
      <c r="G745" s="1"/>
      <c r="H745" s="10"/>
      <c r="I745" s="10"/>
      <c r="J745" s="10"/>
      <c r="K745" s="4"/>
      <c r="L745" s="11"/>
      <c r="M745" s="11"/>
      <c r="N745" s="5"/>
      <c r="O745" s="5"/>
      <c r="P745" s="2"/>
      <c r="Q745" s="7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2.75" customHeight="1" x14ac:dyDescent="0.2">
      <c r="A746" s="10"/>
      <c r="B746" s="1"/>
      <c r="C746" s="1"/>
      <c r="D746" s="1"/>
      <c r="E746" s="1"/>
      <c r="F746" s="1"/>
      <c r="G746" s="1"/>
      <c r="H746" s="10"/>
      <c r="I746" s="10"/>
      <c r="J746" s="10"/>
      <c r="K746" s="4"/>
      <c r="L746" s="11"/>
      <c r="M746" s="11"/>
      <c r="N746" s="5"/>
      <c r="O746" s="5"/>
      <c r="P746" s="2"/>
      <c r="Q746" s="7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2.75" customHeight="1" x14ac:dyDescent="0.2">
      <c r="A747" s="10"/>
      <c r="B747" s="1"/>
      <c r="C747" s="1"/>
      <c r="D747" s="1"/>
      <c r="E747" s="1"/>
      <c r="F747" s="1"/>
      <c r="G747" s="1"/>
      <c r="H747" s="10"/>
      <c r="I747" s="10"/>
      <c r="J747" s="10"/>
      <c r="K747" s="4"/>
      <c r="L747" s="11"/>
      <c r="M747" s="11"/>
      <c r="N747" s="5"/>
      <c r="O747" s="5"/>
      <c r="P747" s="2"/>
      <c r="Q747" s="7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2.75" customHeight="1" x14ac:dyDescent="0.2">
      <c r="A748" s="10"/>
      <c r="B748" s="1"/>
      <c r="C748" s="1"/>
      <c r="D748" s="1"/>
      <c r="E748" s="1"/>
      <c r="F748" s="1"/>
      <c r="G748" s="1"/>
      <c r="H748" s="10"/>
      <c r="I748" s="10"/>
      <c r="J748" s="10"/>
      <c r="K748" s="4"/>
      <c r="L748" s="11"/>
      <c r="M748" s="11"/>
      <c r="N748" s="5"/>
      <c r="O748" s="5"/>
      <c r="P748" s="2"/>
      <c r="Q748" s="7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2.75" customHeight="1" x14ac:dyDescent="0.2">
      <c r="A749" s="10"/>
      <c r="B749" s="1"/>
      <c r="C749" s="1"/>
      <c r="D749" s="1"/>
      <c r="E749" s="1"/>
      <c r="F749" s="1"/>
      <c r="G749" s="1"/>
      <c r="H749" s="10"/>
      <c r="I749" s="10"/>
      <c r="J749" s="10"/>
      <c r="K749" s="4"/>
      <c r="L749" s="11"/>
      <c r="M749" s="11"/>
      <c r="N749" s="5"/>
      <c r="O749" s="5"/>
      <c r="P749" s="2"/>
      <c r="Q749" s="7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2.75" customHeight="1" x14ac:dyDescent="0.2">
      <c r="A750" s="10"/>
      <c r="B750" s="1"/>
      <c r="C750" s="1"/>
      <c r="D750" s="1"/>
      <c r="E750" s="1"/>
      <c r="F750" s="1"/>
      <c r="G750" s="1"/>
      <c r="H750" s="10"/>
      <c r="I750" s="10"/>
      <c r="J750" s="10"/>
      <c r="K750" s="4"/>
      <c r="L750" s="11"/>
      <c r="M750" s="11"/>
      <c r="N750" s="5"/>
      <c r="O750" s="5"/>
      <c r="P750" s="2"/>
      <c r="Q750" s="7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2.75" customHeight="1" x14ac:dyDescent="0.2">
      <c r="A751" s="10"/>
      <c r="B751" s="1"/>
      <c r="C751" s="1"/>
      <c r="D751" s="1"/>
      <c r="E751" s="1"/>
      <c r="F751" s="1"/>
      <c r="G751" s="1"/>
      <c r="H751" s="10"/>
      <c r="I751" s="10"/>
      <c r="J751" s="10"/>
      <c r="K751" s="4"/>
      <c r="L751" s="11"/>
      <c r="M751" s="11"/>
      <c r="N751" s="5"/>
      <c r="O751" s="5"/>
      <c r="P751" s="2"/>
      <c r="Q751" s="7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2.75" customHeight="1" x14ac:dyDescent="0.2">
      <c r="A752" s="10"/>
      <c r="B752" s="1"/>
      <c r="C752" s="1"/>
      <c r="D752" s="1"/>
      <c r="E752" s="1"/>
      <c r="F752" s="1"/>
      <c r="G752" s="1"/>
      <c r="H752" s="10"/>
      <c r="I752" s="10"/>
      <c r="J752" s="10"/>
      <c r="K752" s="4"/>
      <c r="L752" s="11"/>
      <c r="M752" s="11"/>
      <c r="N752" s="5"/>
      <c r="O752" s="5"/>
      <c r="P752" s="2"/>
      <c r="Q752" s="7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2.75" customHeight="1" x14ac:dyDescent="0.2">
      <c r="A753" s="10"/>
      <c r="B753" s="1"/>
      <c r="C753" s="1"/>
      <c r="D753" s="1"/>
      <c r="E753" s="1"/>
      <c r="F753" s="1"/>
      <c r="G753" s="1"/>
      <c r="H753" s="10"/>
      <c r="I753" s="10"/>
      <c r="J753" s="10"/>
      <c r="K753" s="4"/>
      <c r="L753" s="11"/>
      <c r="M753" s="11"/>
      <c r="N753" s="5"/>
      <c r="O753" s="5"/>
      <c r="P753" s="2"/>
      <c r="Q753" s="7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2.75" customHeight="1" x14ac:dyDescent="0.2">
      <c r="A754" s="10"/>
      <c r="B754" s="1"/>
      <c r="C754" s="1"/>
      <c r="D754" s="1"/>
      <c r="E754" s="1"/>
      <c r="F754" s="1"/>
      <c r="G754" s="1"/>
      <c r="H754" s="10"/>
      <c r="I754" s="10"/>
      <c r="J754" s="10"/>
      <c r="K754" s="4"/>
      <c r="L754" s="11"/>
      <c r="M754" s="11"/>
      <c r="N754" s="5"/>
      <c r="O754" s="5"/>
      <c r="P754" s="2"/>
      <c r="Q754" s="7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2.75" customHeight="1" x14ac:dyDescent="0.2">
      <c r="A755" s="10"/>
      <c r="B755" s="1"/>
      <c r="C755" s="1"/>
      <c r="D755" s="1"/>
      <c r="E755" s="1"/>
      <c r="F755" s="1"/>
      <c r="G755" s="1"/>
      <c r="H755" s="10"/>
      <c r="I755" s="10"/>
      <c r="J755" s="10"/>
      <c r="K755" s="4"/>
      <c r="L755" s="11"/>
      <c r="M755" s="11"/>
      <c r="N755" s="5"/>
      <c r="O755" s="5"/>
      <c r="P755" s="2"/>
      <c r="Q755" s="7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2.75" customHeight="1" x14ac:dyDescent="0.2">
      <c r="A756" s="10"/>
      <c r="B756" s="1"/>
      <c r="C756" s="1"/>
      <c r="D756" s="1"/>
      <c r="E756" s="1"/>
      <c r="F756" s="1"/>
      <c r="G756" s="1"/>
      <c r="H756" s="10"/>
      <c r="I756" s="10"/>
      <c r="J756" s="10"/>
      <c r="K756" s="4"/>
      <c r="L756" s="11"/>
      <c r="M756" s="11"/>
      <c r="N756" s="5"/>
      <c r="O756" s="5"/>
      <c r="P756" s="2"/>
      <c r="Q756" s="7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2.75" customHeight="1" x14ac:dyDescent="0.2">
      <c r="A757" s="10"/>
      <c r="B757" s="1"/>
      <c r="C757" s="1"/>
      <c r="D757" s="1"/>
      <c r="E757" s="1"/>
      <c r="F757" s="1"/>
      <c r="G757" s="1"/>
      <c r="H757" s="10"/>
      <c r="I757" s="10"/>
      <c r="J757" s="10"/>
      <c r="K757" s="4"/>
      <c r="L757" s="11"/>
      <c r="M757" s="11"/>
      <c r="N757" s="5"/>
      <c r="O757" s="5"/>
      <c r="P757" s="2"/>
      <c r="Q757" s="7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2.75" customHeight="1" x14ac:dyDescent="0.2">
      <c r="A758" s="10"/>
      <c r="B758" s="1"/>
      <c r="C758" s="1"/>
      <c r="D758" s="1"/>
      <c r="E758" s="1"/>
      <c r="F758" s="1"/>
      <c r="G758" s="1"/>
      <c r="H758" s="10"/>
      <c r="I758" s="10"/>
      <c r="J758" s="10"/>
      <c r="K758" s="4"/>
      <c r="L758" s="11"/>
      <c r="M758" s="11"/>
      <c r="N758" s="5"/>
      <c r="O758" s="5"/>
      <c r="P758" s="2"/>
      <c r="Q758" s="7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2.75" customHeight="1" x14ac:dyDescent="0.2">
      <c r="A759" s="10"/>
      <c r="B759" s="1"/>
      <c r="C759" s="1"/>
      <c r="D759" s="1"/>
      <c r="E759" s="1"/>
      <c r="F759" s="1"/>
      <c r="G759" s="1"/>
      <c r="H759" s="10"/>
      <c r="I759" s="10"/>
      <c r="J759" s="10"/>
      <c r="K759" s="4"/>
      <c r="L759" s="11"/>
      <c r="M759" s="11"/>
      <c r="N759" s="5"/>
      <c r="O759" s="5"/>
      <c r="P759" s="2"/>
      <c r="Q759" s="7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2.75" customHeight="1" x14ac:dyDescent="0.2">
      <c r="A760" s="10"/>
      <c r="B760" s="1"/>
      <c r="C760" s="1"/>
      <c r="D760" s="1"/>
      <c r="E760" s="1"/>
      <c r="F760" s="1"/>
      <c r="G760" s="1"/>
      <c r="H760" s="10"/>
      <c r="I760" s="10"/>
      <c r="J760" s="10"/>
      <c r="K760" s="4"/>
      <c r="L760" s="11"/>
      <c r="M760" s="11"/>
      <c r="N760" s="5"/>
      <c r="O760" s="5"/>
      <c r="P760" s="2"/>
      <c r="Q760" s="7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2.75" customHeight="1" x14ac:dyDescent="0.2">
      <c r="A761" s="10"/>
      <c r="B761" s="1"/>
      <c r="C761" s="1"/>
      <c r="D761" s="1"/>
      <c r="E761" s="1"/>
      <c r="F761" s="1"/>
      <c r="G761" s="1"/>
      <c r="H761" s="10"/>
      <c r="I761" s="10"/>
      <c r="J761" s="10"/>
      <c r="K761" s="4"/>
      <c r="L761" s="11"/>
      <c r="M761" s="11"/>
      <c r="N761" s="5"/>
      <c r="O761" s="5"/>
      <c r="P761" s="2"/>
      <c r="Q761" s="7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2.75" customHeight="1" x14ac:dyDescent="0.2">
      <c r="A762" s="10"/>
      <c r="B762" s="1"/>
      <c r="C762" s="1"/>
      <c r="D762" s="1"/>
      <c r="E762" s="1"/>
      <c r="F762" s="1"/>
      <c r="G762" s="1"/>
      <c r="H762" s="10"/>
      <c r="I762" s="10"/>
      <c r="J762" s="10"/>
      <c r="K762" s="4"/>
      <c r="L762" s="11"/>
      <c r="M762" s="11"/>
      <c r="N762" s="5"/>
      <c r="O762" s="5"/>
      <c r="P762" s="2"/>
      <c r="Q762" s="7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2.75" customHeight="1" x14ac:dyDescent="0.2">
      <c r="A763" s="10"/>
      <c r="B763" s="1"/>
      <c r="C763" s="1"/>
      <c r="D763" s="1"/>
      <c r="E763" s="1"/>
      <c r="F763" s="1"/>
      <c r="G763" s="1"/>
      <c r="H763" s="10"/>
      <c r="I763" s="10"/>
      <c r="J763" s="10"/>
      <c r="K763" s="4"/>
      <c r="L763" s="11"/>
      <c r="M763" s="11"/>
      <c r="N763" s="5"/>
      <c r="O763" s="5"/>
      <c r="P763" s="2"/>
      <c r="Q763" s="7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2.75" customHeight="1" x14ac:dyDescent="0.2">
      <c r="A764" s="10"/>
      <c r="B764" s="1"/>
      <c r="C764" s="1"/>
      <c r="D764" s="1"/>
      <c r="E764" s="1"/>
      <c r="F764" s="1"/>
      <c r="G764" s="1"/>
      <c r="H764" s="10"/>
      <c r="I764" s="10"/>
      <c r="J764" s="10"/>
      <c r="K764" s="4"/>
      <c r="L764" s="11"/>
      <c r="M764" s="11"/>
      <c r="N764" s="5"/>
      <c r="O764" s="5"/>
      <c r="P764" s="2"/>
      <c r="Q764" s="7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2.75" customHeight="1" x14ac:dyDescent="0.2">
      <c r="A765" s="10"/>
      <c r="B765" s="1"/>
      <c r="C765" s="1"/>
      <c r="D765" s="1"/>
      <c r="E765" s="1"/>
      <c r="F765" s="1"/>
      <c r="G765" s="1"/>
      <c r="H765" s="10"/>
      <c r="I765" s="10"/>
      <c r="J765" s="10"/>
      <c r="K765" s="4"/>
      <c r="L765" s="11"/>
      <c r="M765" s="11"/>
      <c r="N765" s="5"/>
      <c r="O765" s="5"/>
      <c r="P765" s="2"/>
      <c r="Q765" s="7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2.75" customHeight="1" x14ac:dyDescent="0.2">
      <c r="A766" s="10"/>
      <c r="B766" s="1"/>
      <c r="C766" s="1"/>
      <c r="D766" s="1"/>
      <c r="E766" s="1"/>
      <c r="F766" s="1"/>
      <c r="G766" s="1"/>
      <c r="H766" s="10"/>
      <c r="I766" s="10"/>
      <c r="J766" s="10"/>
      <c r="K766" s="4"/>
      <c r="L766" s="11"/>
      <c r="M766" s="11"/>
      <c r="N766" s="5"/>
      <c r="O766" s="5"/>
      <c r="P766" s="2"/>
      <c r="Q766" s="7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2.75" customHeight="1" x14ac:dyDescent="0.2">
      <c r="A767" s="10"/>
      <c r="B767" s="1"/>
      <c r="C767" s="1"/>
      <c r="D767" s="1"/>
      <c r="E767" s="1"/>
      <c r="F767" s="1"/>
      <c r="G767" s="1"/>
      <c r="H767" s="10"/>
      <c r="I767" s="10"/>
      <c r="J767" s="10"/>
      <c r="K767" s="4"/>
      <c r="L767" s="11"/>
      <c r="M767" s="11"/>
      <c r="N767" s="5"/>
      <c r="O767" s="5"/>
      <c r="P767" s="2"/>
      <c r="Q767" s="7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2.75" customHeight="1" x14ac:dyDescent="0.2">
      <c r="A768" s="10"/>
      <c r="B768" s="1"/>
      <c r="C768" s="1"/>
      <c r="D768" s="1"/>
      <c r="E768" s="1"/>
      <c r="F768" s="1"/>
      <c r="G768" s="1"/>
      <c r="H768" s="10"/>
      <c r="I768" s="10"/>
      <c r="J768" s="10"/>
      <c r="K768" s="4"/>
      <c r="L768" s="11"/>
      <c r="M768" s="11"/>
      <c r="N768" s="5"/>
      <c r="O768" s="5"/>
      <c r="P768" s="2"/>
      <c r="Q768" s="7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2.75" customHeight="1" x14ac:dyDescent="0.2">
      <c r="A769" s="10"/>
      <c r="B769" s="1"/>
      <c r="C769" s="1"/>
      <c r="D769" s="1"/>
      <c r="E769" s="1"/>
      <c r="F769" s="1"/>
      <c r="G769" s="1"/>
      <c r="H769" s="10"/>
      <c r="I769" s="10"/>
      <c r="J769" s="10"/>
      <c r="K769" s="4"/>
      <c r="L769" s="11"/>
      <c r="M769" s="11"/>
      <c r="N769" s="5"/>
      <c r="O769" s="5"/>
      <c r="P769" s="2"/>
      <c r="Q769" s="7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2.75" customHeight="1" x14ac:dyDescent="0.2">
      <c r="A770" s="10"/>
      <c r="B770" s="1"/>
      <c r="C770" s="1"/>
      <c r="D770" s="1"/>
      <c r="E770" s="1"/>
      <c r="F770" s="1"/>
      <c r="G770" s="1"/>
      <c r="H770" s="10"/>
      <c r="I770" s="10"/>
      <c r="J770" s="10"/>
      <c r="K770" s="4"/>
      <c r="L770" s="11"/>
      <c r="M770" s="11"/>
      <c r="N770" s="5"/>
      <c r="O770" s="5"/>
      <c r="P770" s="2"/>
      <c r="Q770" s="7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2.75" customHeight="1" x14ac:dyDescent="0.2">
      <c r="A771" s="10"/>
      <c r="B771" s="1"/>
      <c r="C771" s="1"/>
      <c r="D771" s="1"/>
      <c r="E771" s="1"/>
      <c r="F771" s="1"/>
      <c r="G771" s="1"/>
      <c r="H771" s="10"/>
      <c r="I771" s="10"/>
      <c r="J771" s="10"/>
      <c r="K771" s="4"/>
      <c r="L771" s="11"/>
      <c r="M771" s="11"/>
      <c r="N771" s="5"/>
      <c r="O771" s="5"/>
      <c r="P771" s="2"/>
      <c r="Q771" s="7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2.75" customHeight="1" x14ac:dyDescent="0.2">
      <c r="A772" s="10"/>
      <c r="B772" s="1"/>
      <c r="C772" s="1"/>
      <c r="D772" s="1"/>
      <c r="E772" s="1"/>
      <c r="F772" s="1"/>
      <c r="G772" s="1"/>
      <c r="H772" s="10"/>
      <c r="I772" s="10"/>
      <c r="J772" s="10"/>
      <c r="K772" s="4"/>
      <c r="L772" s="11"/>
      <c r="M772" s="11"/>
      <c r="N772" s="5"/>
      <c r="O772" s="5"/>
      <c r="P772" s="2"/>
      <c r="Q772" s="7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2.75" customHeight="1" x14ac:dyDescent="0.2">
      <c r="A773" s="10"/>
      <c r="B773" s="1"/>
      <c r="C773" s="1"/>
      <c r="D773" s="1"/>
      <c r="E773" s="1"/>
      <c r="F773" s="1"/>
      <c r="G773" s="1"/>
      <c r="H773" s="10"/>
      <c r="I773" s="10"/>
      <c r="J773" s="10"/>
      <c r="K773" s="4"/>
      <c r="L773" s="11"/>
      <c r="M773" s="11"/>
      <c r="N773" s="5"/>
      <c r="O773" s="5"/>
      <c r="P773" s="2"/>
      <c r="Q773" s="7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2.75" customHeight="1" x14ac:dyDescent="0.2">
      <c r="A774" s="10"/>
      <c r="B774" s="1"/>
      <c r="C774" s="1"/>
      <c r="D774" s="1"/>
      <c r="E774" s="1"/>
      <c r="F774" s="1"/>
      <c r="G774" s="1"/>
      <c r="H774" s="10"/>
      <c r="I774" s="10"/>
      <c r="J774" s="10"/>
      <c r="K774" s="4"/>
      <c r="L774" s="11"/>
      <c r="M774" s="11"/>
      <c r="N774" s="5"/>
      <c r="O774" s="5"/>
      <c r="P774" s="2"/>
      <c r="Q774" s="7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2.75" customHeight="1" x14ac:dyDescent="0.2">
      <c r="A775" s="10"/>
      <c r="B775" s="1"/>
      <c r="C775" s="1"/>
      <c r="D775" s="1"/>
      <c r="E775" s="1"/>
      <c r="F775" s="1"/>
      <c r="G775" s="1"/>
      <c r="H775" s="10"/>
      <c r="I775" s="10"/>
      <c r="J775" s="10"/>
      <c r="K775" s="4"/>
      <c r="L775" s="11"/>
      <c r="M775" s="11"/>
      <c r="N775" s="5"/>
      <c r="O775" s="5"/>
      <c r="P775" s="2"/>
      <c r="Q775" s="7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2.75" customHeight="1" x14ac:dyDescent="0.2">
      <c r="A776" s="10"/>
      <c r="B776" s="1"/>
      <c r="C776" s="1"/>
      <c r="D776" s="1"/>
      <c r="E776" s="1"/>
      <c r="F776" s="1"/>
      <c r="G776" s="1"/>
      <c r="H776" s="10"/>
      <c r="I776" s="10"/>
      <c r="J776" s="10"/>
      <c r="K776" s="4"/>
      <c r="L776" s="11"/>
      <c r="M776" s="11"/>
      <c r="N776" s="5"/>
      <c r="O776" s="5"/>
      <c r="P776" s="2"/>
      <c r="Q776" s="7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2.75" customHeight="1" x14ac:dyDescent="0.2">
      <c r="A777" s="10"/>
      <c r="B777" s="1"/>
      <c r="C777" s="1"/>
      <c r="D777" s="1"/>
      <c r="E777" s="1"/>
      <c r="F777" s="1"/>
      <c r="G777" s="1"/>
      <c r="H777" s="10"/>
      <c r="I777" s="10"/>
      <c r="J777" s="10"/>
      <c r="K777" s="4"/>
      <c r="L777" s="11"/>
      <c r="M777" s="11"/>
      <c r="N777" s="5"/>
      <c r="O777" s="5"/>
      <c r="P777" s="2"/>
      <c r="Q777" s="7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2.75" customHeight="1" x14ac:dyDescent="0.2">
      <c r="A778" s="10"/>
      <c r="B778" s="1"/>
      <c r="C778" s="1"/>
      <c r="D778" s="1"/>
      <c r="E778" s="1"/>
      <c r="F778" s="1"/>
      <c r="G778" s="1"/>
      <c r="H778" s="10"/>
      <c r="I778" s="10"/>
      <c r="J778" s="10"/>
      <c r="K778" s="4"/>
      <c r="L778" s="11"/>
      <c r="M778" s="11"/>
      <c r="N778" s="5"/>
      <c r="O778" s="5"/>
      <c r="P778" s="2"/>
      <c r="Q778" s="7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2.75" customHeight="1" x14ac:dyDescent="0.2">
      <c r="A779" s="10"/>
      <c r="B779" s="1"/>
      <c r="C779" s="1"/>
      <c r="D779" s="1"/>
      <c r="E779" s="1"/>
      <c r="F779" s="1"/>
      <c r="G779" s="1"/>
      <c r="H779" s="10"/>
      <c r="I779" s="10"/>
      <c r="J779" s="10"/>
      <c r="K779" s="4"/>
      <c r="L779" s="11"/>
      <c r="M779" s="11"/>
      <c r="N779" s="5"/>
      <c r="O779" s="5"/>
      <c r="P779" s="2"/>
      <c r="Q779" s="7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2.75" customHeight="1" x14ac:dyDescent="0.2">
      <c r="A780" s="10"/>
      <c r="B780" s="1"/>
      <c r="C780" s="1"/>
      <c r="D780" s="1"/>
      <c r="E780" s="1"/>
      <c r="F780" s="1"/>
      <c r="G780" s="1"/>
      <c r="H780" s="10"/>
      <c r="I780" s="10"/>
      <c r="J780" s="10"/>
      <c r="K780" s="4"/>
      <c r="L780" s="11"/>
      <c r="M780" s="11"/>
      <c r="N780" s="5"/>
      <c r="O780" s="5"/>
      <c r="P780" s="2"/>
      <c r="Q780" s="7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2.75" customHeight="1" x14ac:dyDescent="0.2">
      <c r="A781" s="10"/>
      <c r="B781" s="1"/>
      <c r="C781" s="1"/>
      <c r="D781" s="1"/>
      <c r="E781" s="1"/>
      <c r="F781" s="1"/>
      <c r="G781" s="1"/>
      <c r="H781" s="10"/>
      <c r="I781" s="10"/>
      <c r="J781" s="10"/>
      <c r="K781" s="4"/>
      <c r="L781" s="11"/>
      <c r="M781" s="11"/>
      <c r="N781" s="5"/>
      <c r="O781" s="5"/>
      <c r="P781" s="2"/>
      <c r="Q781" s="7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2.75" customHeight="1" x14ac:dyDescent="0.2">
      <c r="A782" s="10"/>
      <c r="B782" s="1"/>
      <c r="C782" s="1"/>
      <c r="D782" s="1"/>
      <c r="E782" s="1"/>
      <c r="F782" s="1"/>
      <c r="G782" s="1"/>
      <c r="H782" s="10"/>
      <c r="I782" s="10"/>
      <c r="J782" s="10"/>
      <c r="K782" s="4"/>
      <c r="L782" s="11"/>
      <c r="M782" s="11"/>
      <c r="N782" s="5"/>
      <c r="O782" s="5"/>
      <c r="P782" s="2"/>
      <c r="Q782" s="7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2.75" customHeight="1" x14ac:dyDescent="0.2">
      <c r="A783" s="10"/>
      <c r="B783" s="1"/>
      <c r="C783" s="1"/>
      <c r="D783" s="1"/>
      <c r="E783" s="1"/>
      <c r="F783" s="1"/>
      <c r="G783" s="1"/>
      <c r="H783" s="10"/>
      <c r="I783" s="10"/>
      <c r="J783" s="10"/>
      <c r="K783" s="4"/>
      <c r="L783" s="11"/>
      <c r="M783" s="11"/>
      <c r="N783" s="5"/>
      <c r="O783" s="5"/>
      <c r="P783" s="2"/>
      <c r="Q783" s="7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2.75" customHeight="1" x14ac:dyDescent="0.2">
      <c r="A784" s="10"/>
      <c r="B784" s="1"/>
      <c r="C784" s="1"/>
      <c r="D784" s="1"/>
      <c r="E784" s="1"/>
      <c r="F784" s="1"/>
      <c r="G784" s="1"/>
      <c r="H784" s="10"/>
      <c r="I784" s="10"/>
      <c r="J784" s="10"/>
      <c r="K784" s="4"/>
      <c r="L784" s="11"/>
      <c r="M784" s="11"/>
      <c r="N784" s="5"/>
      <c r="O784" s="5"/>
      <c r="P784" s="2"/>
      <c r="Q784" s="7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2.75" customHeight="1" x14ac:dyDescent="0.2">
      <c r="A785" s="10"/>
      <c r="B785" s="1"/>
      <c r="C785" s="1"/>
      <c r="D785" s="1"/>
      <c r="E785" s="1"/>
      <c r="F785" s="1"/>
      <c r="G785" s="1"/>
      <c r="H785" s="10"/>
      <c r="I785" s="10"/>
      <c r="J785" s="10"/>
      <c r="K785" s="4"/>
      <c r="L785" s="11"/>
      <c r="M785" s="11"/>
      <c r="N785" s="5"/>
      <c r="O785" s="5"/>
      <c r="P785" s="2"/>
      <c r="Q785" s="7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2.75" customHeight="1" x14ac:dyDescent="0.2">
      <c r="A786" s="10"/>
      <c r="B786" s="1"/>
      <c r="C786" s="1"/>
      <c r="D786" s="1"/>
      <c r="E786" s="1"/>
      <c r="F786" s="1"/>
      <c r="G786" s="1"/>
      <c r="H786" s="10"/>
      <c r="I786" s="10"/>
      <c r="J786" s="10"/>
      <c r="K786" s="4"/>
      <c r="L786" s="11"/>
      <c r="M786" s="11"/>
      <c r="N786" s="5"/>
      <c r="O786" s="5"/>
      <c r="P786" s="2"/>
      <c r="Q786" s="7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2.75" customHeight="1" x14ac:dyDescent="0.2">
      <c r="A787" s="10"/>
      <c r="B787" s="1"/>
      <c r="C787" s="1"/>
      <c r="D787" s="1"/>
      <c r="E787" s="1"/>
      <c r="F787" s="1"/>
      <c r="G787" s="1"/>
      <c r="H787" s="10"/>
      <c r="I787" s="10"/>
      <c r="J787" s="10"/>
      <c r="K787" s="4"/>
      <c r="L787" s="11"/>
      <c r="M787" s="11"/>
      <c r="N787" s="5"/>
      <c r="O787" s="5"/>
      <c r="P787" s="2"/>
      <c r="Q787" s="7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2.75" customHeight="1" x14ac:dyDescent="0.2">
      <c r="A788" s="10"/>
      <c r="B788" s="1"/>
      <c r="C788" s="1"/>
      <c r="D788" s="1"/>
      <c r="E788" s="1"/>
      <c r="F788" s="1"/>
      <c r="G788" s="1"/>
      <c r="H788" s="10"/>
      <c r="I788" s="10"/>
      <c r="J788" s="10"/>
      <c r="K788" s="4"/>
      <c r="L788" s="11"/>
      <c r="M788" s="11"/>
      <c r="N788" s="5"/>
      <c r="O788" s="5"/>
      <c r="P788" s="2"/>
      <c r="Q788" s="7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2.75" customHeight="1" x14ac:dyDescent="0.2">
      <c r="A789" s="10"/>
      <c r="B789" s="1"/>
      <c r="C789" s="1"/>
      <c r="D789" s="1"/>
      <c r="E789" s="1"/>
      <c r="F789" s="1"/>
      <c r="G789" s="1"/>
      <c r="H789" s="10"/>
      <c r="I789" s="10"/>
      <c r="J789" s="10"/>
      <c r="K789" s="4"/>
      <c r="L789" s="11"/>
      <c r="M789" s="11"/>
      <c r="N789" s="5"/>
      <c r="O789" s="5"/>
      <c r="P789" s="2"/>
      <c r="Q789" s="7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2.75" customHeight="1" x14ac:dyDescent="0.2">
      <c r="A790" s="10"/>
      <c r="B790" s="1"/>
      <c r="C790" s="1"/>
      <c r="D790" s="1"/>
      <c r="E790" s="1"/>
      <c r="F790" s="1"/>
      <c r="G790" s="1"/>
      <c r="H790" s="10"/>
      <c r="I790" s="10"/>
      <c r="J790" s="10"/>
      <c r="K790" s="4"/>
      <c r="L790" s="11"/>
      <c r="M790" s="11"/>
      <c r="N790" s="5"/>
      <c r="O790" s="5"/>
      <c r="P790" s="2"/>
      <c r="Q790" s="7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2.75" customHeight="1" x14ac:dyDescent="0.2">
      <c r="A791" s="10"/>
      <c r="B791" s="1"/>
      <c r="C791" s="1"/>
      <c r="D791" s="1"/>
      <c r="E791" s="1"/>
      <c r="F791" s="1"/>
      <c r="G791" s="1"/>
      <c r="H791" s="10"/>
      <c r="I791" s="10"/>
      <c r="J791" s="10"/>
      <c r="K791" s="4"/>
      <c r="L791" s="11"/>
      <c r="M791" s="11"/>
      <c r="N791" s="5"/>
      <c r="O791" s="5"/>
      <c r="P791" s="2"/>
      <c r="Q791" s="7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2.75" customHeight="1" x14ac:dyDescent="0.2">
      <c r="A792" s="10"/>
      <c r="B792" s="1"/>
      <c r="C792" s="1"/>
      <c r="D792" s="1"/>
      <c r="E792" s="1"/>
      <c r="F792" s="1"/>
      <c r="G792" s="1"/>
      <c r="H792" s="10"/>
      <c r="I792" s="10"/>
      <c r="J792" s="10"/>
      <c r="K792" s="4"/>
      <c r="L792" s="11"/>
      <c r="M792" s="11"/>
      <c r="N792" s="5"/>
      <c r="O792" s="5"/>
      <c r="P792" s="2"/>
      <c r="Q792" s="7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2.75" customHeight="1" x14ac:dyDescent="0.2">
      <c r="A793" s="10"/>
      <c r="B793" s="1"/>
      <c r="C793" s="1"/>
      <c r="D793" s="1"/>
      <c r="E793" s="1"/>
      <c r="F793" s="1"/>
      <c r="G793" s="1"/>
      <c r="H793" s="10"/>
      <c r="I793" s="10"/>
      <c r="J793" s="10"/>
      <c r="K793" s="4"/>
      <c r="L793" s="11"/>
      <c r="M793" s="11"/>
      <c r="N793" s="5"/>
      <c r="O793" s="5"/>
      <c r="P793" s="2"/>
      <c r="Q793" s="7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2.75" customHeight="1" x14ac:dyDescent="0.2">
      <c r="A794" s="10"/>
      <c r="B794" s="1"/>
      <c r="C794" s="1"/>
      <c r="D794" s="1"/>
      <c r="E794" s="1"/>
      <c r="F794" s="1"/>
      <c r="G794" s="1"/>
      <c r="H794" s="10"/>
      <c r="I794" s="10"/>
      <c r="J794" s="10"/>
      <c r="K794" s="4"/>
      <c r="L794" s="11"/>
      <c r="M794" s="11"/>
      <c r="N794" s="5"/>
      <c r="O794" s="5"/>
      <c r="P794" s="2"/>
      <c r="Q794" s="7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2.75" customHeight="1" x14ac:dyDescent="0.2">
      <c r="A795" s="10"/>
      <c r="B795" s="1"/>
      <c r="C795" s="1"/>
      <c r="D795" s="1"/>
      <c r="E795" s="1"/>
      <c r="F795" s="1"/>
      <c r="G795" s="1"/>
      <c r="H795" s="10"/>
      <c r="I795" s="10"/>
      <c r="J795" s="10"/>
      <c r="K795" s="4"/>
      <c r="L795" s="11"/>
      <c r="M795" s="11"/>
      <c r="N795" s="5"/>
      <c r="O795" s="5"/>
      <c r="P795" s="2"/>
      <c r="Q795" s="7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2.75" customHeight="1" x14ac:dyDescent="0.2">
      <c r="A796" s="10"/>
      <c r="B796" s="1"/>
      <c r="C796" s="1"/>
      <c r="D796" s="1"/>
      <c r="E796" s="1"/>
      <c r="F796" s="1"/>
      <c r="G796" s="1"/>
      <c r="H796" s="10"/>
      <c r="I796" s="10"/>
      <c r="J796" s="10"/>
      <c r="K796" s="4"/>
      <c r="L796" s="11"/>
      <c r="M796" s="11"/>
      <c r="N796" s="5"/>
      <c r="O796" s="5"/>
      <c r="P796" s="2"/>
      <c r="Q796" s="7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2.75" customHeight="1" x14ac:dyDescent="0.2">
      <c r="A797" s="10"/>
      <c r="B797" s="1"/>
      <c r="C797" s="1"/>
      <c r="D797" s="1"/>
      <c r="E797" s="1"/>
      <c r="F797" s="1"/>
      <c r="G797" s="1"/>
      <c r="H797" s="10"/>
      <c r="I797" s="10"/>
      <c r="J797" s="10"/>
      <c r="K797" s="4"/>
      <c r="L797" s="11"/>
      <c r="M797" s="11"/>
      <c r="N797" s="5"/>
      <c r="O797" s="5"/>
      <c r="P797" s="2"/>
      <c r="Q797" s="7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2.75" customHeight="1" x14ac:dyDescent="0.2">
      <c r="A798" s="10"/>
      <c r="B798" s="1"/>
      <c r="C798" s="1"/>
      <c r="D798" s="1"/>
      <c r="E798" s="1"/>
      <c r="F798" s="1"/>
      <c r="G798" s="1"/>
      <c r="H798" s="10"/>
      <c r="I798" s="10"/>
      <c r="J798" s="10"/>
      <c r="K798" s="4"/>
      <c r="L798" s="11"/>
      <c r="M798" s="11"/>
      <c r="N798" s="5"/>
      <c r="O798" s="5"/>
      <c r="P798" s="2"/>
      <c r="Q798" s="7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2.75" customHeight="1" x14ac:dyDescent="0.2">
      <c r="A799" s="10"/>
      <c r="B799" s="1"/>
      <c r="C799" s="1"/>
      <c r="D799" s="1"/>
      <c r="E799" s="1"/>
      <c r="F799" s="1"/>
      <c r="G799" s="1"/>
      <c r="H799" s="10"/>
      <c r="I799" s="10"/>
      <c r="J799" s="10"/>
      <c r="K799" s="4"/>
      <c r="L799" s="11"/>
      <c r="M799" s="11"/>
      <c r="N799" s="5"/>
      <c r="O799" s="5"/>
      <c r="P799" s="2"/>
      <c r="Q799" s="7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2.75" customHeight="1" x14ac:dyDescent="0.2">
      <c r="A800" s="10"/>
      <c r="B800" s="1"/>
      <c r="C800" s="1"/>
      <c r="D800" s="1"/>
      <c r="E800" s="1"/>
      <c r="F800" s="1"/>
      <c r="G800" s="1"/>
      <c r="H800" s="10"/>
      <c r="I800" s="10"/>
      <c r="J800" s="10"/>
      <c r="K800" s="4"/>
      <c r="L800" s="11"/>
      <c r="M800" s="11"/>
      <c r="N800" s="5"/>
      <c r="O800" s="5"/>
      <c r="P800" s="2"/>
      <c r="Q800" s="7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2.75" customHeight="1" x14ac:dyDescent="0.2">
      <c r="A801" s="10"/>
      <c r="B801" s="1"/>
      <c r="C801" s="1"/>
      <c r="D801" s="1"/>
      <c r="E801" s="1"/>
      <c r="F801" s="1"/>
      <c r="G801" s="1"/>
      <c r="H801" s="10"/>
      <c r="I801" s="10"/>
      <c r="J801" s="10"/>
      <c r="K801" s="4"/>
      <c r="L801" s="11"/>
      <c r="M801" s="11"/>
      <c r="N801" s="5"/>
      <c r="O801" s="5"/>
      <c r="P801" s="2"/>
      <c r="Q801" s="7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2.75" customHeight="1" x14ac:dyDescent="0.2">
      <c r="A802" s="10"/>
      <c r="B802" s="1"/>
      <c r="C802" s="1"/>
      <c r="D802" s="1"/>
      <c r="E802" s="1"/>
      <c r="F802" s="1"/>
      <c r="G802" s="1"/>
      <c r="H802" s="10"/>
      <c r="I802" s="10"/>
      <c r="J802" s="10"/>
      <c r="K802" s="4"/>
      <c r="L802" s="11"/>
      <c r="M802" s="11"/>
      <c r="N802" s="5"/>
      <c r="O802" s="5"/>
      <c r="P802" s="2"/>
      <c r="Q802" s="7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2.75" customHeight="1" x14ac:dyDescent="0.2">
      <c r="A803" s="10"/>
      <c r="B803" s="1"/>
      <c r="C803" s="1"/>
      <c r="D803" s="1"/>
      <c r="E803" s="1"/>
      <c r="F803" s="1"/>
      <c r="G803" s="1"/>
      <c r="H803" s="10"/>
      <c r="I803" s="10"/>
      <c r="J803" s="10"/>
      <c r="K803" s="4"/>
      <c r="L803" s="11"/>
      <c r="M803" s="11"/>
      <c r="N803" s="5"/>
      <c r="O803" s="5"/>
      <c r="P803" s="2"/>
      <c r="Q803" s="7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2.75" customHeight="1" x14ac:dyDescent="0.2">
      <c r="A804" s="10"/>
      <c r="B804" s="1"/>
      <c r="C804" s="1"/>
      <c r="D804" s="1"/>
      <c r="E804" s="1"/>
      <c r="F804" s="1"/>
      <c r="G804" s="1"/>
      <c r="H804" s="10"/>
      <c r="I804" s="10"/>
      <c r="J804" s="10"/>
      <c r="K804" s="4"/>
      <c r="L804" s="11"/>
      <c r="M804" s="11"/>
      <c r="N804" s="5"/>
      <c r="O804" s="5"/>
      <c r="P804" s="2"/>
      <c r="Q804" s="7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2.75" customHeight="1" x14ac:dyDescent="0.2">
      <c r="A805" s="10"/>
      <c r="B805" s="1"/>
      <c r="C805" s="1"/>
      <c r="D805" s="1"/>
      <c r="E805" s="1"/>
      <c r="F805" s="1"/>
      <c r="G805" s="1"/>
      <c r="H805" s="10"/>
      <c r="I805" s="10"/>
      <c r="J805" s="10"/>
      <c r="K805" s="4"/>
      <c r="L805" s="11"/>
      <c r="M805" s="11"/>
      <c r="N805" s="5"/>
      <c r="O805" s="5"/>
      <c r="P805" s="2"/>
      <c r="Q805" s="7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2.75" customHeight="1" x14ac:dyDescent="0.2">
      <c r="A806" s="10"/>
      <c r="B806" s="1"/>
      <c r="C806" s="1"/>
      <c r="D806" s="1"/>
      <c r="E806" s="1"/>
      <c r="F806" s="1"/>
      <c r="G806" s="1"/>
      <c r="H806" s="10"/>
      <c r="I806" s="10"/>
      <c r="J806" s="10"/>
      <c r="K806" s="4"/>
      <c r="L806" s="11"/>
      <c r="M806" s="11"/>
      <c r="N806" s="5"/>
      <c r="O806" s="5"/>
      <c r="P806" s="2"/>
      <c r="Q806" s="7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2.75" customHeight="1" x14ac:dyDescent="0.2">
      <c r="A807" s="10"/>
      <c r="B807" s="1"/>
      <c r="C807" s="1"/>
      <c r="D807" s="1"/>
      <c r="E807" s="1"/>
      <c r="F807" s="1"/>
      <c r="G807" s="1"/>
      <c r="H807" s="10"/>
      <c r="I807" s="10"/>
      <c r="J807" s="10"/>
      <c r="K807" s="4"/>
      <c r="L807" s="11"/>
      <c r="M807" s="11"/>
      <c r="N807" s="5"/>
      <c r="O807" s="5"/>
      <c r="P807" s="2"/>
      <c r="Q807" s="7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2.75" customHeight="1" x14ac:dyDescent="0.2">
      <c r="A808" s="10"/>
      <c r="B808" s="1"/>
      <c r="C808" s="1"/>
      <c r="D808" s="1"/>
      <c r="E808" s="1"/>
      <c r="F808" s="1"/>
      <c r="G808" s="1"/>
      <c r="H808" s="10"/>
      <c r="I808" s="10"/>
      <c r="J808" s="10"/>
      <c r="K808" s="4"/>
      <c r="L808" s="11"/>
      <c r="M808" s="11"/>
      <c r="N808" s="5"/>
      <c r="O808" s="5"/>
      <c r="P808" s="2"/>
      <c r="Q808" s="7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2.75" customHeight="1" x14ac:dyDescent="0.2">
      <c r="A809" s="10"/>
      <c r="B809" s="1"/>
      <c r="C809" s="1"/>
      <c r="D809" s="1"/>
      <c r="E809" s="1"/>
      <c r="F809" s="1"/>
      <c r="G809" s="1"/>
      <c r="H809" s="10"/>
      <c r="I809" s="10"/>
      <c r="J809" s="10"/>
      <c r="K809" s="4"/>
      <c r="L809" s="11"/>
      <c r="M809" s="11"/>
      <c r="N809" s="5"/>
      <c r="O809" s="5"/>
      <c r="P809" s="2"/>
      <c r="Q809" s="7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2.75" customHeight="1" x14ac:dyDescent="0.2">
      <c r="A810" s="10"/>
      <c r="B810" s="1"/>
      <c r="C810" s="1"/>
      <c r="D810" s="1"/>
      <c r="E810" s="1"/>
      <c r="F810" s="1"/>
      <c r="G810" s="1"/>
      <c r="H810" s="10"/>
      <c r="I810" s="10"/>
      <c r="J810" s="10"/>
      <c r="K810" s="4"/>
      <c r="L810" s="11"/>
      <c r="M810" s="11"/>
      <c r="N810" s="5"/>
      <c r="O810" s="5"/>
      <c r="P810" s="2"/>
      <c r="Q810" s="7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2.75" customHeight="1" x14ac:dyDescent="0.2">
      <c r="A811" s="10"/>
      <c r="B811" s="1"/>
      <c r="C811" s="1"/>
      <c r="D811" s="1"/>
      <c r="E811" s="1"/>
      <c r="F811" s="1"/>
      <c r="G811" s="1"/>
      <c r="H811" s="10"/>
      <c r="I811" s="10"/>
      <c r="J811" s="10"/>
      <c r="K811" s="4"/>
      <c r="L811" s="11"/>
      <c r="M811" s="11"/>
      <c r="N811" s="5"/>
      <c r="O811" s="5"/>
      <c r="P811" s="2"/>
      <c r="Q811" s="7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2.75" customHeight="1" x14ac:dyDescent="0.2">
      <c r="A812" s="10"/>
      <c r="B812" s="1"/>
      <c r="C812" s="1"/>
      <c r="D812" s="1"/>
      <c r="E812" s="1"/>
      <c r="F812" s="1"/>
      <c r="G812" s="1"/>
      <c r="H812" s="10"/>
      <c r="I812" s="10"/>
      <c r="J812" s="10"/>
      <c r="K812" s="4"/>
      <c r="L812" s="11"/>
      <c r="M812" s="11"/>
      <c r="N812" s="5"/>
      <c r="O812" s="5"/>
      <c r="P812" s="2"/>
      <c r="Q812" s="7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2.75" customHeight="1" x14ac:dyDescent="0.2">
      <c r="A813" s="10"/>
      <c r="B813" s="1"/>
      <c r="C813" s="1"/>
      <c r="D813" s="1"/>
      <c r="E813" s="1"/>
      <c r="F813" s="1"/>
      <c r="G813" s="1"/>
      <c r="H813" s="10"/>
      <c r="I813" s="10"/>
      <c r="J813" s="10"/>
      <c r="K813" s="4"/>
      <c r="L813" s="11"/>
      <c r="M813" s="11"/>
      <c r="N813" s="5"/>
      <c r="O813" s="5"/>
      <c r="P813" s="2"/>
      <c r="Q813" s="7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2.75" customHeight="1" x14ac:dyDescent="0.2">
      <c r="A814" s="10"/>
      <c r="B814" s="1"/>
      <c r="C814" s="1"/>
      <c r="D814" s="1"/>
      <c r="E814" s="1"/>
      <c r="F814" s="1"/>
      <c r="G814" s="1"/>
      <c r="H814" s="10"/>
      <c r="I814" s="10"/>
      <c r="J814" s="10"/>
      <c r="K814" s="4"/>
      <c r="L814" s="11"/>
      <c r="M814" s="11"/>
      <c r="N814" s="5"/>
      <c r="O814" s="5"/>
      <c r="P814" s="2"/>
      <c r="Q814" s="7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2.75" customHeight="1" x14ac:dyDescent="0.2">
      <c r="A815" s="10"/>
      <c r="B815" s="1"/>
      <c r="C815" s="1"/>
      <c r="D815" s="1"/>
      <c r="E815" s="1"/>
      <c r="F815" s="1"/>
      <c r="G815" s="1"/>
      <c r="H815" s="10"/>
      <c r="I815" s="10"/>
      <c r="J815" s="10"/>
      <c r="K815" s="4"/>
      <c r="L815" s="11"/>
      <c r="M815" s="11"/>
      <c r="N815" s="5"/>
      <c r="O815" s="5"/>
      <c r="P815" s="2"/>
      <c r="Q815" s="7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2.75" customHeight="1" x14ac:dyDescent="0.2">
      <c r="A816" s="10"/>
      <c r="B816" s="1"/>
      <c r="C816" s="1"/>
      <c r="D816" s="1"/>
      <c r="E816" s="1"/>
      <c r="F816" s="1"/>
      <c r="G816" s="1"/>
      <c r="H816" s="10"/>
      <c r="I816" s="10"/>
      <c r="J816" s="10"/>
      <c r="K816" s="4"/>
      <c r="L816" s="11"/>
      <c r="M816" s="11"/>
      <c r="N816" s="5"/>
      <c r="O816" s="5"/>
      <c r="P816" s="2"/>
      <c r="Q816" s="7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2.75" customHeight="1" x14ac:dyDescent="0.2">
      <c r="A817" s="10"/>
      <c r="B817" s="1"/>
      <c r="C817" s="1"/>
      <c r="D817" s="1"/>
      <c r="E817" s="1"/>
      <c r="F817" s="1"/>
      <c r="G817" s="1"/>
      <c r="H817" s="10"/>
      <c r="I817" s="10"/>
      <c r="J817" s="10"/>
      <c r="K817" s="4"/>
      <c r="L817" s="11"/>
      <c r="M817" s="11"/>
      <c r="N817" s="5"/>
      <c r="O817" s="5"/>
      <c r="P817" s="2"/>
      <c r="Q817" s="7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2.75" customHeight="1" x14ac:dyDescent="0.2">
      <c r="A818" s="10"/>
      <c r="B818" s="1"/>
      <c r="C818" s="1"/>
      <c r="D818" s="1"/>
      <c r="E818" s="1"/>
      <c r="F818" s="1"/>
      <c r="G818" s="1"/>
      <c r="H818" s="10"/>
      <c r="I818" s="10"/>
      <c r="J818" s="10"/>
      <c r="K818" s="4"/>
      <c r="L818" s="11"/>
      <c r="M818" s="11"/>
      <c r="N818" s="5"/>
      <c r="O818" s="5"/>
      <c r="P818" s="2"/>
      <c r="Q818" s="7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2.75" customHeight="1" x14ac:dyDescent="0.2">
      <c r="A819" s="10"/>
      <c r="B819" s="1"/>
      <c r="C819" s="1"/>
      <c r="D819" s="1"/>
      <c r="E819" s="1"/>
      <c r="F819" s="1"/>
      <c r="G819" s="1"/>
      <c r="H819" s="10"/>
      <c r="I819" s="10"/>
      <c r="J819" s="10"/>
      <c r="K819" s="4"/>
      <c r="L819" s="11"/>
      <c r="M819" s="11"/>
      <c r="N819" s="5"/>
      <c r="O819" s="5"/>
      <c r="P819" s="2"/>
      <c r="Q819" s="7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2.75" customHeight="1" x14ac:dyDescent="0.2">
      <c r="A820" s="10"/>
      <c r="B820" s="1"/>
      <c r="C820" s="1"/>
      <c r="D820" s="1"/>
      <c r="E820" s="1"/>
      <c r="F820" s="1"/>
      <c r="G820" s="1"/>
      <c r="H820" s="10"/>
      <c r="I820" s="10"/>
      <c r="J820" s="10"/>
      <c r="K820" s="4"/>
      <c r="L820" s="11"/>
      <c r="M820" s="11"/>
      <c r="N820" s="5"/>
      <c r="O820" s="5"/>
      <c r="P820" s="2"/>
      <c r="Q820" s="7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2.75" customHeight="1" x14ac:dyDescent="0.2">
      <c r="A821" s="10"/>
      <c r="B821" s="1"/>
      <c r="C821" s="1"/>
      <c r="D821" s="1"/>
      <c r="E821" s="1"/>
      <c r="F821" s="1"/>
      <c r="G821" s="1"/>
      <c r="H821" s="10"/>
      <c r="I821" s="10"/>
      <c r="J821" s="10"/>
      <c r="K821" s="4"/>
      <c r="L821" s="11"/>
      <c r="M821" s="11"/>
      <c r="N821" s="5"/>
      <c r="O821" s="5"/>
      <c r="P821" s="2"/>
      <c r="Q821" s="7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2.75" customHeight="1" x14ac:dyDescent="0.2">
      <c r="A822" s="10"/>
      <c r="B822" s="1"/>
      <c r="C822" s="1"/>
      <c r="D822" s="1"/>
      <c r="E822" s="1"/>
      <c r="F822" s="1"/>
      <c r="G822" s="1"/>
      <c r="H822" s="10"/>
      <c r="I822" s="10"/>
      <c r="J822" s="10"/>
      <c r="K822" s="4"/>
      <c r="L822" s="11"/>
      <c r="M822" s="11"/>
      <c r="N822" s="5"/>
      <c r="O822" s="5"/>
      <c r="P822" s="2"/>
      <c r="Q822" s="7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2.75" customHeight="1" x14ac:dyDescent="0.2">
      <c r="A823" s="10"/>
      <c r="B823" s="1"/>
      <c r="C823" s="1"/>
      <c r="D823" s="1"/>
      <c r="E823" s="1"/>
      <c r="F823" s="1"/>
      <c r="G823" s="1"/>
      <c r="H823" s="10"/>
      <c r="I823" s="10"/>
      <c r="J823" s="10"/>
      <c r="K823" s="4"/>
      <c r="L823" s="11"/>
      <c r="M823" s="11"/>
      <c r="N823" s="5"/>
      <c r="O823" s="5"/>
      <c r="P823" s="2"/>
      <c r="Q823" s="7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2.75" customHeight="1" x14ac:dyDescent="0.2">
      <c r="A824" s="10"/>
      <c r="B824" s="1"/>
      <c r="C824" s="1"/>
      <c r="D824" s="1"/>
      <c r="E824" s="1"/>
      <c r="F824" s="1"/>
      <c r="G824" s="1"/>
      <c r="H824" s="10"/>
      <c r="I824" s="10"/>
      <c r="J824" s="10"/>
      <c r="K824" s="4"/>
      <c r="L824" s="11"/>
      <c r="M824" s="11"/>
      <c r="N824" s="5"/>
      <c r="O824" s="5"/>
      <c r="P824" s="2"/>
      <c r="Q824" s="7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2.75" customHeight="1" x14ac:dyDescent="0.2">
      <c r="A825" s="10"/>
      <c r="B825" s="1"/>
      <c r="C825" s="1"/>
      <c r="D825" s="1"/>
      <c r="E825" s="1"/>
      <c r="F825" s="1"/>
      <c r="G825" s="1"/>
      <c r="H825" s="10"/>
      <c r="I825" s="10"/>
      <c r="J825" s="10"/>
      <c r="K825" s="4"/>
      <c r="L825" s="11"/>
      <c r="M825" s="11"/>
      <c r="N825" s="5"/>
      <c r="O825" s="5"/>
      <c r="P825" s="2"/>
      <c r="Q825" s="7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2.75" customHeight="1" x14ac:dyDescent="0.2">
      <c r="A826" s="10"/>
      <c r="B826" s="1"/>
      <c r="C826" s="1"/>
      <c r="D826" s="1"/>
      <c r="E826" s="1"/>
      <c r="F826" s="1"/>
      <c r="G826" s="1"/>
      <c r="H826" s="10"/>
      <c r="I826" s="10"/>
      <c r="J826" s="10"/>
      <c r="K826" s="4"/>
      <c r="L826" s="11"/>
      <c r="M826" s="11"/>
      <c r="N826" s="5"/>
      <c r="O826" s="5"/>
      <c r="P826" s="2"/>
      <c r="Q826" s="7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2.75" customHeight="1" x14ac:dyDescent="0.2">
      <c r="A827" s="10"/>
      <c r="B827" s="1"/>
      <c r="C827" s="1"/>
      <c r="D827" s="1"/>
      <c r="E827" s="1"/>
      <c r="F827" s="1"/>
      <c r="G827" s="1"/>
      <c r="H827" s="10"/>
      <c r="I827" s="10"/>
      <c r="J827" s="10"/>
      <c r="K827" s="4"/>
      <c r="L827" s="11"/>
      <c r="M827" s="11"/>
      <c r="N827" s="5"/>
      <c r="O827" s="5"/>
      <c r="P827" s="2"/>
      <c r="Q827" s="7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2.75" customHeight="1" x14ac:dyDescent="0.2">
      <c r="A828" s="10"/>
      <c r="B828" s="1"/>
      <c r="C828" s="1"/>
      <c r="D828" s="1"/>
      <c r="E828" s="1"/>
      <c r="F828" s="1"/>
      <c r="G828" s="1"/>
      <c r="H828" s="10"/>
      <c r="I828" s="10"/>
      <c r="J828" s="10"/>
      <c r="K828" s="4"/>
      <c r="L828" s="11"/>
      <c r="M828" s="11"/>
      <c r="N828" s="5"/>
      <c r="O828" s="5"/>
      <c r="P828" s="2"/>
      <c r="Q828" s="7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2.75" customHeight="1" x14ac:dyDescent="0.2">
      <c r="A829" s="10"/>
      <c r="B829" s="1"/>
      <c r="C829" s="1"/>
      <c r="D829" s="1"/>
      <c r="E829" s="1"/>
      <c r="F829" s="1"/>
      <c r="G829" s="1"/>
      <c r="H829" s="10"/>
      <c r="I829" s="10"/>
      <c r="J829" s="10"/>
      <c r="K829" s="4"/>
      <c r="L829" s="11"/>
      <c r="M829" s="11"/>
      <c r="N829" s="5"/>
      <c r="O829" s="5"/>
      <c r="P829" s="2"/>
      <c r="Q829" s="7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2.75" customHeight="1" x14ac:dyDescent="0.2">
      <c r="A830" s="10"/>
      <c r="B830" s="1"/>
      <c r="C830" s="1"/>
      <c r="D830" s="1"/>
      <c r="E830" s="1"/>
      <c r="F830" s="1"/>
      <c r="G830" s="1"/>
      <c r="H830" s="10"/>
      <c r="I830" s="10"/>
      <c r="J830" s="10"/>
      <c r="K830" s="4"/>
      <c r="L830" s="11"/>
      <c r="M830" s="11"/>
      <c r="N830" s="5"/>
      <c r="O830" s="5"/>
      <c r="P830" s="2"/>
      <c r="Q830" s="7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2.75" customHeight="1" x14ac:dyDescent="0.2">
      <c r="A831" s="10"/>
      <c r="B831" s="1"/>
      <c r="C831" s="1"/>
      <c r="D831" s="1"/>
      <c r="E831" s="1"/>
      <c r="F831" s="1"/>
      <c r="G831" s="1"/>
      <c r="H831" s="10"/>
      <c r="I831" s="10"/>
      <c r="J831" s="10"/>
      <c r="K831" s="4"/>
      <c r="L831" s="11"/>
      <c r="M831" s="11"/>
      <c r="N831" s="5"/>
      <c r="O831" s="5"/>
      <c r="P831" s="2"/>
      <c r="Q831" s="7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2.75" customHeight="1" x14ac:dyDescent="0.2">
      <c r="A832" s="10"/>
      <c r="B832" s="1"/>
      <c r="C832" s="1"/>
      <c r="D832" s="1"/>
      <c r="E832" s="1"/>
      <c r="F832" s="1"/>
      <c r="G832" s="1"/>
      <c r="H832" s="10"/>
      <c r="I832" s="10"/>
      <c r="J832" s="10"/>
      <c r="K832" s="4"/>
      <c r="L832" s="11"/>
      <c r="M832" s="11"/>
      <c r="N832" s="5"/>
      <c r="O832" s="5"/>
      <c r="P832" s="2"/>
      <c r="Q832" s="7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2.75" customHeight="1" x14ac:dyDescent="0.2">
      <c r="A833" s="10"/>
      <c r="B833" s="1"/>
      <c r="C833" s="1"/>
      <c r="D833" s="1"/>
      <c r="E833" s="1"/>
      <c r="F833" s="1"/>
      <c r="G833" s="1"/>
      <c r="H833" s="10"/>
      <c r="I833" s="10"/>
      <c r="J833" s="10"/>
      <c r="K833" s="4"/>
      <c r="L833" s="11"/>
      <c r="M833" s="11"/>
      <c r="N833" s="5"/>
      <c r="O833" s="5"/>
      <c r="P833" s="2"/>
      <c r="Q833" s="7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2.75" customHeight="1" x14ac:dyDescent="0.2">
      <c r="A834" s="10"/>
      <c r="B834" s="1"/>
      <c r="C834" s="1"/>
      <c r="D834" s="1"/>
      <c r="E834" s="1"/>
      <c r="F834" s="1"/>
      <c r="G834" s="1"/>
      <c r="H834" s="10"/>
      <c r="I834" s="10"/>
      <c r="J834" s="10"/>
      <c r="K834" s="4"/>
      <c r="L834" s="11"/>
      <c r="M834" s="11"/>
      <c r="N834" s="5"/>
      <c r="O834" s="5"/>
      <c r="P834" s="2"/>
      <c r="Q834" s="7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2.75" customHeight="1" x14ac:dyDescent="0.2">
      <c r="A835" s="10"/>
      <c r="B835" s="1"/>
      <c r="C835" s="1"/>
      <c r="D835" s="1"/>
      <c r="E835" s="1"/>
      <c r="F835" s="1"/>
      <c r="G835" s="1"/>
      <c r="H835" s="10"/>
      <c r="I835" s="10"/>
      <c r="J835" s="10"/>
      <c r="K835" s="4"/>
      <c r="L835" s="11"/>
      <c r="M835" s="11"/>
      <c r="N835" s="5"/>
      <c r="O835" s="5"/>
      <c r="P835" s="2"/>
      <c r="Q835" s="7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2.75" customHeight="1" x14ac:dyDescent="0.2">
      <c r="A836" s="10"/>
      <c r="B836" s="1"/>
      <c r="C836" s="1"/>
      <c r="D836" s="1"/>
      <c r="E836" s="1"/>
      <c r="F836" s="1"/>
      <c r="G836" s="1"/>
      <c r="H836" s="10"/>
      <c r="I836" s="10"/>
      <c r="J836" s="10"/>
      <c r="K836" s="4"/>
      <c r="L836" s="11"/>
      <c r="M836" s="11"/>
      <c r="N836" s="5"/>
      <c r="O836" s="5"/>
      <c r="P836" s="2"/>
      <c r="Q836" s="7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2.75" customHeight="1" x14ac:dyDescent="0.2">
      <c r="A837" s="10"/>
      <c r="B837" s="1"/>
      <c r="C837" s="1"/>
      <c r="D837" s="1"/>
      <c r="E837" s="1"/>
      <c r="F837" s="1"/>
      <c r="G837" s="1"/>
      <c r="H837" s="10"/>
      <c r="I837" s="10"/>
      <c r="J837" s="10"/>
      <c r="K837" s="4"/>
      <c r="L837" s="11"/>
      <c r="M837" s="11"/>
      <c r="N837" s="5"/>
      <c r="O837" s="5"/>
      <c r="P837" s="2"/>
      <c r="Q837" s="7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2.75" customHeight="1" x14ac:dyDescent="0.2">
      <c r="A838" s="10"/>
      <c r="B838" s="1"/>
      <c r="C838" s="1"/>
      <c r="D838" s="1"/>
      <c r="E838" s="1"/>
      <c r="F838" s="1"/>
      <c r="G838" s="1"/>
      <c r="H838" s="10"/>
      <c r="I838" s="10"/>
      <c r="J838" s="10"/>
      <c r="K838" s="4"/>
      <c r="L838" s="11"/>
      <c r="M838" s="11"/>
      <c r="N838" s="5"/>
      <c r="O838" s="5"/>
      <c r="P838" s="2"/>
      <c r="Q838" s="7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2.75" customHeight="1" x14ac:dyDescent="0.2">
      <c r="A839" s="10"/>
      <c r="B839" s="1"/>
      <c r="C839" s="1"/>
      <c r="D839" s="1"/>
      <c r="E839" s="1"/>
      <c r="F839" s="1"/>
      <c r="G839" s="1"/>
      <c r="H839" s="10"/>
      <c r="I839" s="10"/>
      <c r="J839" s="10"/>
      <c r="K839" s="4"/>
      <c r="L839" s="11"/>
      <c r="M839" s="11"/>
      <c r="N839" s="5"/>
      <c r="O839" s="5"/>
      <c r="P839" s="2"/>
      <c r="Q839" s="7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2.75" customHeight="1" x14ac:dyDescent="0.2">
      <c r="A840" s="10"/>
      <c r="B840" s="1"/>
      <c r="C840" s="1"/>
      <c r="D840" s="1"/>
      <c r="E840" s="1"/>
      <c r="F840" s="1"/>
      <c r="G840" s="1"/>
      <c r="H840" s="10"/>
      <c r="I840" s="10"/>
      <c r="J840" s="10"/>
      <c r="K840" s="4"/>
      <c r="L840" s="11"/>
      <c r="M840" s="11"/>
      <c r="N840" s="5"/>
      <c r="O840" s="5"/>
      <c r="P840" s="2"/>
      <c r="Q840" s="7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2.75" customHeight="1" x14ac:dyDescent="0.2">
      <c r="A841" s="10"/>
      <c r="B841" s="1"/>
      <c r="C841" s="1"/>
      <c r="D841" s="1"/>
      <c r="E841" s="1"/>
      <c r="F841" s="1"/>
      <c r="G841" s="1"/>
      <c r="H841" s="10"/>
      <c r="I841" s="10"/>
      <c r="J841" s="10"/>
      <c r="K841" s="4"/>
      <c r="L841" s="11"/>
      <c r="M841" s="11"/>
      <c r="N841" s="5"/>
      <c r="O841" s="5"/>
      <c r="P841" s="2"/>
      <c r="Q841" s="7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2.75" customHeight="1" x14ac:dyDescent="0.2">
      <c r="A842" s="10"/>
      <c r="B842" s="1"/>
      <c r="C842" s="1"/>
      <c r="D842" s="1"/>
      <c r="E842" s="1"/>
      <c r="F842" s="1"/>
      <c r="G842" s="1"/>
      <c r="H842" s="10"/>
      <c r="I842" s="10"/>
      <c r="J842" s="10"/>
      <c r="K842" s="4"/>
      <c r="L842" s="11"/>
      <c r="M842" s="11"/>
      <c r="N842" s="5"/>
      <c r="O842" s="5"/>
      <c r="P842" s="2"/>
      <c r="Q842" s="7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2.75" customHeight="1" x14ac:dyDescent="0.2">
      <c r="A843" s="10"/>
      <c r="B843" s="1"/>
      <c r="C843" s="1"/>
      <c r="D843" s="1"/>
      <c r="E843" s="1"/>
      <c r="F843" s="1"/>
      <c r="G843" s="1"/>
      <c r="H843" s="10"/>
      <c r="I843" s="10"/>
      <c r="J843" s="10"/>
      <c r="K843" s="4"/>
      <c r="L843" s="11"/>
      <c r="M843" s="11"/>
      <c r="N843" s="5"/>
      <c r="O843" s="5"/>
      <c r="P843" s="2"/>
      <c r="Q843" s="7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2.75" customHeight="1" x14ac:dyDescent="0.2">
      <c r="A844" s="10"/>
      <c r="B844" s="1"/>
      <c r="C844" s="1"/>
      <c r="D844" s="1"/>
      <c r="E844" s="1"/>
      <c r="F844" s="1"/>
      <c r="G844" s="1"/>
      <c r="H844" s="10"/>
      <c r="I844" s="10"/>
      <c r="J844" s="10"/>
      <c r="K844" s="4"/>
      <c r="L844" s="11"/>
      <c r="M844" s="11"/>
      <c r="N844" s="5"/>
      <c r="O844" s="5"/>
      <c r="P844" s="2"/>
      <c r="Q844" s="7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2.75" customHeight="1" x14ac:dyDescent="0.2">
      <c r="A845" s="10"/>
      <c r="B845" s="1"/>
      <c r="C845" s="1"/>
      <c r="D845" s="1"/>
      <c r="E845" s="1"/>
      <c r="F845" s="1"/>
      <c r="G845" s="1"/>
      <c r="H845" s="10"/>
      <c r="I845" s="10"/>
      <c r="J845" s="10"/>
      <c r="K845" s="4"/>
      <c r="L845" s="11"/>
      <c r="M845" s="11"/>
      <c r="N845" s="5"/>
      <c r="O845" s="5"/>
      <c r="P845" s="2"/>
      <c r="Q845" s="7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2.75" customHeight="1" x14ac:dyDescent="0.2">
      <c r="A846" s="10"/>
      <c r="B846" s="1"/>
      <c r="C846" s="1"/>
      <c r="D846" s="1"/>
      <c r="E846" s="1"/>
      <c r="F846" s="1"/>
      <c r="G846" s="1"/>
      <c r="H846" s="10"/>
      <c r="I846" s="10"/>
      <c r="J846" s="10"/>
      <c r="K846" s="4"/>
      <c r="L846" s="11"/>
      <c r="M846" s="11"/>
      <c r="N846" s="5"/>
      <c r="O846" s="5"/>
      <c r="P846" s="2"/>
      <c r="Q846" s="7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2.75" customHeight="1" x14ac:dyDescent="0.2">
      <c r="A847" s="10"/>
      <c r="B847" s="1"/>
      <c r="C847" s="1"/>
      <c r="D847" s="1"/>
      <c r="E847" s="1"/>
      <c r="F847" s="1"/>
      <c r="G847" s="1"/>
      <c r="H847" s="10"/>
      <c r="I847" s="10"/>
      <c r="J847" s="10"/>
      <c r="K847" s="4"/>
      <c r="L847" s="11"/>
      <c r="M847" s="11"/>
      <c r="N847" s="5"/>
      <c r="O847" s="5"/>
      <c r="P847" s="2"/>
      <c r="Q847" s="7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2.75" customHeight="1" x14ac:dyDescent="0.2">
      <c r="A848" s="10"/>
      <c r="B848" s="1"/>
      <c r="C848" s="1"/>
      <c r="D848" s="1"/>
      <c r="E848" s="1"/>
      <c r="F848" s="1"/>
      <c r="G848" s="1"/>
      <c r="H848" s="10"/>
      <c r="I848" s="10"/>
      <c r="J848" s="10"/>
      <c r="K848" s="4"/>
      <c r="L848" s="11"/>
      <c r="M848" s="11"/>
      <c r="N848" s="5"/>
      <c r="O848" s="5"/>
      <c r="P848" s="2"/>
      <c r="Q848" s="7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2.75" customHeight="1" x14ac:dyDescent="0.2">
      <c r="A849" s="10"/>
      <c r="B849" s="1"/>
      <c r="C849" s="1"/>
      <c r="D849" s="1"/>
      <c r="E849" s="1"/>
      <c r="F849" s="1"/>
      <c r="G849" s="1"/>
      <c r="H849" s="10"/>
      <c r="I849" s="10"/>
      <c r="J849" s="10"/>
      <c r="K849" s="4"/>
      <c r="L849" s="11"/>
      <c r="M849" s="11"/>
      <c r="N849" s="5"/>
      <c r="O849" s="5"/>
      <c r="P849" s="2"/>
      <c r="Q849" s="7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2.75" customHeight="1" x14ac:dyDescent="0.2">
      <c r="A850" s="10"/>
      <c r="B850" s="1"/>
      <c r="C850" s="1"/>
      <c r="D850" s="1"/>
      <c r="E850" s="1"/>
      <c r="F850" s="1"/>
      <c r="G850" s="1"/>
      <c r="H850" s="10"/>
      <c r="I850" s="10"/>
      <c r="J850" s="10"/>
      <c r="K850" s="4"/>
      <c r="L850" s="11"/>
      <c r="M850" s="11"/>
      <c r="N850" s="5"/>
      <c r="O850" s="5"/>
      <c r="P850" s="2"/>
      <c r="Q850" s="7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2.75" customHeight="1" x14ac:dyDescent="0.2">
      <c r="A851" s="10"/>
      <c r="B851" s="1"/>
      <c r="C851" s="1"/>
      <c r="D851" s="1"/>
      <c r="E851" s="1"/>
      <c r="F851" s="1"/>
      <c r="G851" s="1"/>
      <c r="H851" s="10"/>
      <c r="I851" s="10"/>
      <c r="J851" s="10"/>
      <c r="K851" s="4"/>
      <c r="L851" s="11"/>
      <c r="M851" s="11"/>
      <c r="N851" s="5"/>
      <c r="O851" s="5"/>
      <c r="P851" s="2"/>
      <c r="Q851" s="7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2.75" customHeight="1" x14ac:dyDescent="0.2">
      <c r="A852" s="10"/>
      <c r="B852" s="1"/>
      <c r="C852" s="1"/>
      <c r="D852" s="1"/>
      <c r="E852" s="1"/>
      <c r="F852" s="1"/>
      <c r="G852" s="1"/>
      <c r="H852" s="10"/>
      <c r="I852" s="10"/>
      <c r="J852" s="10"/>
      <c r="K852" s="4"/>
      <c r="L852" s="11"/>
      <c r="M852" s="11"/>
      <c r="N852" s="5"/>
      <c r="O852" s="5"/>
      <c r="P852" s="2"/>
      <c r="Q852" s="7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2.75" customHeight="1" x14ac:dyDescent="0.2">
      <c r="A853" s="10"/>
      <c r="B853" s="1"/>
      <c r="C853" s="1"/>
      <c r="D853" s="1"/>
      <c r="E853" s="1"/>
      <c r="F853" s="1"/>
      <c r="G853" s="1"/>
      <c r="H853" s="10"/>
      <c r="I853" s="10"/>
      <c r="J853" s="10"/>
      <c r="K853" s="4"/>
      <c r="L853" s="11"/>
      <c r="M853" s="11"/>
      <c r="N853" s="5"/>
      <c r="O853" s="5"/>
      <c r="P853" s="2"/>
      <c r="Q853" s="7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2.75" customHeight="1" x14ac:dyDescent="0.2">
      <c r="A854" s="10"/>
      <c r="B854" s="1"/>
      <c r="C854" s="1"/>
      <c r="D854" s="1"/>
      <c r="E854" s="1"/>
      <c r="F854" s="1"/>
      <c r="G854" s="1"/>
      <c r="H854" s="10"/>
      <c r="I854" s="10"/>
      <c r="J854" s="10"/>
      <c r="K854" s="4"/>
      <c r="L854" s="11"/>
      <c r="M854" s="11"/>
      <c r="N854" s="5"/>
      <c r="O854" s="5"/>
      <c r="P854" s="2"/>
      <c r="Q854" s="7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2.75" customHeight="1" x14ac:dyDescent="0.2">
      <c r="A855" s="10"/>
      <c r="B855" s="1"/>
      <c r="C855" s="1"/>
      <c r="D855" s="1"/>
      <c r="E855" s="1"/>
      <c r="F855" s="1"/>
      <c r="G855" s="1"/>
      <c r="H855" s="10"/>
      <c r="I855" s="10"/>
      <c r="J855" s="10"/>
      <c r="K855" s="4"/>
      <c r="L855" s="11"/>
      <c r="M855" s="11"/>
      <c r="N855" s="5"/>
      <c r="O855" s="5"/>
      <c r="P855" s="2"/>
      <c r="Q855" s="7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2.75" customHeight="1" x14ac:dyDescent="0.2">
      <c r="A856" s="10"/>
      <c r="B856" s="1"/>
      <c r="C856" s="1"/>
      <c r="D856" s="1"/>
      <c r="E856" s="1"/>
      <c r="F856" s="1"/>
      <c r="G856" s="1"/>
      <c r="H856" s="10"/>
      <c r="I856" s="10"/>
      <c r="J856" s="10"/>
      <c r="K856" s="4"/>
      <c r="L856" s="11"/>
      <c r="M856" s="11"/>
      <c r="N856" s="5"/>
      <c r="O856" s="5"/>
      <c r="P856" s="2"/>
      <c r="Q856" s="7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2.75" customHeight="1" x14ac:dyDescent="0.2">
      <c r="A857" s="10"/>
      <c r="B857" s="1"/>
      <c r="C857" s="1"/>
      <c r="D857" s="1"/>
      <c r="E857" s="1"/>
      <c r="F857" s="1"/>
      <c r="G857" s="1"/>
      <c r="H857" s="10"/>
      <c r="I857" s="10"/>
      <c r="J857" s="10"/>
      <c r="K857" s="4"/>
      <c r="L857" s="11"/>
      <c r="M857" s="11"/>
      <c r="N857" s="5"/>
      <c r="O857" s="5"/>
      <c r="P857" s="2"/>
      <c r="Q857" s="7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2.75" customHeight="1" x14ac:dyDescent="0.2">
      <c r="A858" s="10"/>
      <c r="B858" s="1"/>
      <c r="C858" s="1"/>
      <c r="D858" s="1"/>
      <c r="E858" s="1"/>
      <c r="F858" s="1"/>
      <c r="G858" s="1"/>
      <c r="H858" s="10"/>
      <c r="I858" s="10"/>
      <c r="J858" s="10"/>
      <c r="K858" s="4"/>
      <c r="L858" s="11"/>
      <c r="M858" s="11"/>
      <c r="N858" s="5"/>
      <c r="O858" s="5"/>
      <c r="P858" s="2"/>
      <c r="Q858" s="7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2.75" customHeight="1" x14ac:dyDescent="0.2">
      <c r="A859" s="10"/>
      <c r="B859" s="1"/>
      <c r="C859" s="1"/>
      <c r="D859" s="1"/>
      <c r="E859" s="1"/>
      <c r="F859" s="1"/>
      <c r="G859" s="1"/>
      <c r="H859" s="10"/>
      <c r="I859" s="10"/>
      <c r="J859" s="10"/>
      <c r="K859" s="4"/>
      <c r="L859" s="11"/>
      <c r="M859" s="11"/>
      <c r="N859" s="5"/>
      <c r="O859" s="5"/>
      <c r="P859" s="2"/>
      <c r="Q859" s="7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2.75" customHeight="1" x14ac:dyDescent="0.2">
      <c r="A860" s="10"/>
      <c r="B860" s="1"/>
      <c r="C860" s="1"/>
      <c r="D860" s="1"/>
      <c r="E860" s="1"/>
      <c r="F860" s="1"/>
      <c r="G860" s="1"/>
      <c r="H860" s="10"/>
      <c r="I860" s="10"/>
      <c r="J860" s="10"/>
      <c r="K860" s="4"/>
      <c r="L860" s="11"/>
      <c r="M860" s="11"/>
      <c r="N860" s="5"/>
      <c r="O860" s="5"/>
      <c r="P860" s="2"/>
      <c r="Q860" s="7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2.75" customHeight="1" x14ac:dyDescent="0.2">
      <c r="A861" s="10"/>
      <c r="B861" s="1"/>
      <c r="C861" s="1"/>
      <c r="D861" s="1"/>
      <c r="E861" s="1"/>
      <c r="F861" s="1"/>
      <c r="G861" s="1"/>
      <c r="H861" s="10"/>
      <c r="I861" s="10"/>
      <c r="J861" s="10"/>
      <c r="K861" s="4"/>
      <c r="L861" s="11"/>
      <c r="M861" s="11"/>
      <c r="N861" s="5"/>
      <c r="O861" s="5"/>
      <c r="P861" s="2"/>
      <c r="Q861" s="7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2.75" customHeight="1" x14ac:dyDescent="0.2">
      <c r="A862" s="10"/>
      <c r="B862" s="1"/>
      <c r="C862" s="1"/>
      <c r="D862" s="1"/>
      <c r="E862" s="1"/>
      <c r="F862" s="1"/>
      <c r="G862" s="1"/>
      <c r="H862" s="10"/>
      <c r="I862" s="10"/>
      <c r="J862" s="10"/>
      <c r="K862" s="4"/>
      <c r="L862" s="11"/>
      <c r="M862" s="11"/>
      <c r="N862" s="5"/>
      <c r="O862" s="5"/>
      <c r="P862" s="2"/>
      <c r="Q862" s="7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2.75" customHeight="1" x14ac:dyDescent="0.2">
      <c r="A863" s="10"/>
      <c r="B863" s="1"/>
      <c r="C863" s="1"/>
      <c r="D863" s="1"/>
      <c r="E863" s="1"/>
      <c r="F863" s="1"/>
      <c r="G863" s="1"/>
      <c r="H863" s="10"/>
      <c r="I863" s="10"/>
      <c r="J863" s="10"/>
      <c r="K863" s="4"/>
      <c r="L863" s="11"/>
      <c r="M863" s="11"/>
      <c r="N863" s="5"/>
      <c r="O863" s="5"/>
      <c r="P863" s="2"/>
      <c r="Q863" s="7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2.75" customHeight="1" x14ac:dyDescent="0.2">
      <c r="A864" s="10"/>
      <c r="B864" s="1"/>
      <c r="C864" s="1"/>
      <c r="D864" s="1"/>
      <c r="E864" s="1"/>
      <c r="F864" s="1"/>
      <c r="G864" s="1"/>
      <c r="H864" s="10"/>
      <c r="I864" s="10"/>
      <c r="J864" s="10"/>
      <c r="K864" s="4"/>
      <c r="L864" s="11"/>
      <c r="M864" s="11"/>
      <c r="N864" s="5"/>
      <c r="O864" s="5"/>
      <c r="P864" s="2"/>
      <c r="Q864" s="7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2.75" customHeight="1" x14ac:dyDescent="0.2">
      <c r="A865" s="10"/>
      <c r="B865" s="1"/>
      <c r="C865" s="1"/>
      <c r="D865" s="1"/>
      <c r="E865" s="1"/>
      <c r="F865" s="1"/>
      <c r="G865" s="1"/>
      <c r="H865" s="10"/>
      <c r="I865" s="10"/>
      <c r="J865" s="10"/>
      <c r="K865" s="4"/>
      <c r="L865" s="11"/>
      <c r="M865" s="11"/>
      <c r="N865" s="5"/>
      <c r="O865" s="5"/>
      <c r="P865" s="2"/>
      <c r="Q865" s="7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2.75" customHeight="1" x14ac:dyDescent="0.2">
      <c r="A866" s="10"/>
      <c r="B866" s="1"/>
      <c r="C866" s="1"/>
      <c r="D866" s="1"/>
      <c r="E866" s="1"/>
      <c r="F866" s="1"/>
      <c r="G866" s="1"/>
      <c r="H866" s="10"/>
      <c r="I866" s="10"/>
      <c r="J866" s="10"/>
      <c r="K866" s="4"/>
      <c r="L866" s="11"/>
      <c r="M866" s="11"/>
      <c r="N866" s="5"/>
      <c r="O866" s="5"/>
      <c r="P866" s="2"/>
      <c r="Q866" s="7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2.75" customHeight="1" x14ac:dyDescent="0.2">
      <c r="A867" s="10"/>
      <c r="B867" s="1"/>
      <c r="C867" s="1"/>
      <c r="D867" s="1"/>
      <c r="E867" s="1"/>
      <c r="F867" s="1"/>
      <c r="G867" s="1"/>
      <c r="H867" s="10"/>
      <c r="I867" s="10"/>
      <c r="J867" s="10"/>
      <c r="K867" s="4"/>
      <c r="L867" s="11"/>
      <c r="M867" s="11"/>
      <c r="N867" s="5"/>
      <c r="O867" s="5"/>
      <c r="P867" s="2"/>
      <c r="Q867" s="7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2.75" customHeight="1" x14ac:dyDescent="0.2">
      <c r="A868" s="10"/>
      <c r="B868" s="1"/>
      <c r="C868" s="1"/>
      <c r="D868" s="1"/>
      <c r="E868" s="1"/>
      <c r="F868" s="1"/>
      <c r="G868" s="1"/>
      <c r="H868" s="10"/>
      <c r="I868" s="10"/>
      <c r="J868" s="10"/>
      <c r="K868" s="4"/>
      <c r="L868" s="11"/>
      <c r="M868" s="11"/>
      <c r="N868" s="5"/>
      <c r="O868" s="5"/>
      <c r="P868" s="2"/>
      <c r="Q868" s="7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2.75" customHeight="1" x14ac:dyDescent="0.2">
      <c r="A869" s="10"/>
      <c r="B869" s="1"/>
      <c r="C869" s="1"/>
      <c r="D869" s="1"/>
      <c r="E869" s="1"/>
      <c r="F869" s="1"/>
      <c r="G869" s="1"/>
      <c r="H869" s="10"/>
      <c r="I869" s="10"/>
      <c r="J869" s="10"/>
      <c r="K869" s="4"/>
      <c r="L869" s="11"/>
      <c r="M869" s="11"/>
      <c r="N869" s="5"/>
      <c r="O869" s="5"/>
      <c r="P869" s="2"/>
      <c r="Q869" s="7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2.75" customHeight="1" x14ac:dyDescent="0.2">
      <c r="A870" s="10"/>
      <c r="B870" s="1"/>
      <c r="C870" s="1"/>
      <c r="D870" s="1"/>
      <c r="E870" s="1"/>
      <c r="F870" s="1"/>
      <c r="G870" s="1"/>
      <c r="H870" s="10"/>
      <c r="I870" s="10"/>
      <c r="J870" s="10"/>
      <c r="K870" s="4"/>
      <c r="L870" s="11"/>
      <c r="M870" s="11"/>
      <c r="N870" s="5"/>
      <c r="O870" s="5"/>
      <c r="P870" s="2"/>
      <c r="Q870" s="7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2.75" customHeight="1" x14ac:dyDescent="0.2">
      <c r="A871" s="10"/>
      <c r="B871" s="1"/>
      <c r="C871" s="1"/>
      <c r="D871" s="1"/>
      <c r="E871" s="1"/>
      <c r="F871" s="1"/>
      <c r="G871" s="1"/>
      <c r="H871" s="10"/>
      <c r="I871" s="10"/>
      <c r="J871" s="10"/>
      <c r="K871" s="4"/>
      <c r="L871" s="11"/>
      <c r="M871" s="11"/>
      <c r="N871" s="5"/>
      <c r="O871" s="5"/>
      <c r="P871" s="2"/>
      <c r="Q871" s="7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2.75" customHeight="1" x14ac:dyDescent="0.2">
      <c r="A872" s="10"/>
      <c r="B872" s="1"/>
      <c r="C872" s="1"/>
      <c r="D872" s="1"/>
      <c r="E872" s="1"/>
      <c r="F872" s="1"/>
      <c r="G872" s="1"/>
      <c r="H872" s="10"/>
      <c r="I872" s="10"/>
      <c r="J872" s="10"/>
      <c r="K872" s="4"/>
      <c r="L872" s="11"/>
      <c r="M872" s="11"/>
      <c r="N872" s="5"/>
      <c r="O872" s="5"/>
      <c r="P872" s="2"/>
      <c r="Q872" s="7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2.75" customHeight="1" x14ac:dyDescent="0.2">
      <c r="A873" s="10"/>
      <c r="B873" s="1"/>
      <c r="C873" s="1"/>
      <c r="D873" s="1"/>
      <c r="E873" s="1"/>
      <c r="F873" s="1"/>
      <c r="G873" s="1"/>
      <c r="H873" s="10"/>
      <c r="I873" s="10"/>
      <c r="J873" s="10"/>
      <c r="K873" s="4"/>
      <c r="L873" s="11"/>
      <c r="M873" s="11"/>
      <c r="N873" s="5"/>
      <c r="O873" s="5"/>
      <c r="P873" s="2"/>
      <c r="Q873" s="7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2.75" customHeight="1" x14ac:dyDescent="0.2">
      <c r="A874" s="10"/>
      <c r="B874" s="1"/>
      <c r="C874" s="1"/>
      <c r="D874" s="1"/>
      <c r="E874" s="1"/>
      <c r="F874" s="1"/>
      <c r="G874" s="1"/>
      <c r="H874" s="10"/>
      <c r="I874" s="10"/>
      <c r="J874" s="10"/>
      <c r="K874" s="4"/>
      <c r="L874" s="11"/>
      <c r="M874" s="11"/>
      <c r="N874" s="5"/>
      <c r="O874" s="5"/>
      <c r="P874" s="2"/>
      <c r="Q874" s="7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2.75" customHeight="1" x14ac:dyDescent="0.2">
      <c r="A875" s="10"/>
      <c r="B875" s="1"/>
      <c r="C875" s="1"/>
      <c r="D875" s="1"/>
      <c r="E875" s="1"/>
      <c r="F875" s="1"/>
      <c r="G875" s="1"/>
      <c r="H875" s="10"/>
      <c r="I875" s="10"/>
      <c r="J875" s="10"/>
      <c r="K875" s="4"/>
      <c r="L875" s="11"/>
      <c r="M875" s="11"/>
      <c r="N875" s="5"/>
      <c r="O875" s="5"/>
      <c r="P875" s="2"/>
      <c r="Q875" s="7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2.75" customHeight="1" x14ac:dyDescent="0.2">
      <c r="A876" s="10"/>
      <c r="B876" s="1"/>
      <c r="C876" s="1"/>
      <c r="D876" s="1"/>
      <c r="E876" s="1"/>
      <c r="F876" s="1"/>
      <c r="G876" s="1"/>
      <c r="H876" s="10"/>
      <c r="I876" s="10"/>
      <c r="J876" s="10"/>
      <c r="K876" s="4"/>
      <c r="L876" s="11"/>
      <c r="M876" s="11"/>
      <c r="N876" s="5"/>
      <c r="O876" s="5"/>
      <c r="P876" s="2"/>
      <c r="Q876" s="7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2.75" customHeight="1" x14ac:dyDescent="0.2">
      <c r="A877" s="10"/>
      <c r="B877" s="1"/>
      <c r="C877" s="1"/>
      <c r="D877" s="1"/>
      <c r="E877" s="1"/>
      <c r="F877" s="1"/>
      <c r="G877" s="1"/>
      <c r="H877" s="10"/>
      <c r="I877" s="10"/>
      <c r="J877" s="10"/>
      <c r="K877" s="4"/>
      <c r="L877" s="11"/>
      <c r="M877" s="11"/>
      <c r="N877" s="5"/>
      <c r="O877" s="5"/>
      <c r="P877" s="2"/>
      <c r="Q877" s="7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2.75" customHeight="1" x14ac:dyDescent="0.2">
      <c r="A878" s="10"/>
      <c r="B878" s="1"/>
      <c r="C878" s="1"/>
      <c r="D878" s="1"/>
      <c r="E878" s="1"/>
      <c r="F878" s="1"/>
      <c r="G878" s="1"/>
      <c r="H878" s="10"/>
      <c r="I878" s="10"/>
      <c r="J878" s="10"/>
      <c r="K878" s="4"/>
      <c r="L878" s="11"/>
      <c r="M878" s="11"/>
      <c r="N878" s="5"/>
      <c r="O878" s="5"/>
      <c r="P878" s="2"/>
      <c r="Q878" s="7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2.75" customHeight="1" x14ac:dyDescent="0.2">
      <c r="A879" s="10"/>
      <c r="B879" s="1"/>
      <c r="C879" s="1"/>
      <c r="D879" s="1"/>
      <c r="E879" s="1"/>
      <c r="F879" s="1"/>
      <c r="G879" s="1"/>
      <c r="H879" s="10"/>
      <c r="I879" s="10"/>
      <c r="J879" s="10"/>
      <c r="K879" s="4"/>
      <c r="L879" s="11"/>
      <c r="M879" s="11"/>
      <c r="N879" s="5"/>
      <c r="O879" s="5"/>
      <c r="P879" s="2"/>
      <c r="Q879" s="7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2.75" customHeight="1" x14ac:dyDescent="0.2">
      <c r="A880" s="10"/>
      <c r="B880" s="1"/>
      <c r="C880" s="1"/>
      <c r="D880" s="1"/>
      <c r="E880" s="1"/>
      <c r="F880" s="1"/>
      <c r="G880" s="1"/>
      <c r="H880" s="10"/>
      <c r="I880" s="10"/>
      <c r="J880" s="10"/>
      <c r="K880" s="4"/>
      <c r="L880" s="11"/>
      <c r="M880" s="11"/>
      <c r="N880" s="5"/>
      <c r="O880" s="5"/>
      <c r="P880" s="2"/>
      <c r="Q880" s="7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2.75" customHeight="1" x14ac:dyDescent="0.2">
      <c r="A881" s="10"/>
      <c r="B881" s="1"/>
      <c r="C881" s="1"/>
      <c r="D881" s="1"/>
      <c r="E881" s="1"/>
      <c r="F881" s="1"/>
      <c r="G881" s="1"/>
      <c r="H881" s="10"/>
      <c r="I881" s="10"/>
      <c r="J881" s="10"/>
      <c r="K881" s="4"/>
      <c r="L881" s="11"/>
      <c r="M881" s="11"/>
      <c r="N881" s="5"/>
      <c r="O881" s="5"/>
      <c r="P881" s="2"/>
      <c r="Q881" s="7"/>
      <c r="R881" s="2"/>
      <c r="S881" s="2"/>
      <c r="T881" s="2"/>
      <c r="U881" s="2"/>
      <c r="V881" s="2"/>
      <c r="W881" s="2"/>
      <c r="X881" s="2"/>
      <c r="Y881" s="2"/>
      <c r="Z881" s="2"/>
      <c r="AA881" s="2"/>
    </row>
  </sheetData>
  <autoFilter ref="A2:AA22" xr:uid="{E0707678-2896-4210-AF6D-61F1BBE7D8F1}">
    <sortState xmlns:xlrd2="http://schemas.microsoft.com/office/spreadsheetml/2017/richdata2" ref="A3:AA21">
      <sortCondition ref="B2:B21"/>
    </sortState>
  </autoFilter>
  <sortState xmlns:xlrd2="http://schemas.microsoft.com/office/spreadsheetml/2017/richdata2" ref="A3:Y20">
    <sortCondition ref="B3:B20"/>
  </sortState>
  <mergeCells count="1">
    <mergeCell ref="B1:Y1"/>
  </mergeCells>
  <pageMargins left="0.511811024" right="0.511811024" top="0.78740157499999996" bottom="0.78740157499999996" header="0.31496062000000002" footer="0.31496062000000002"/>
  <pageSetup paperSize="9" scale="13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2859-3734-4844-B9FB-E2D7DE861CCF}">
  <sheetPr filterMode="1">
    <tabColor rgb="FF00FFFF"/>
    <pageSetUpPr fitToPage="1"/>
  </sheetPr>
  <dimension ref="A1:V888"/>
  <sheetViews>
    <sheetView showGridLines="0" zoomScale="55" zoomScaleNormal="55" workbookViewId="0">
      <selection activeCell="B33" sqref="B33"/>
    </sheetView>
  </sheetViews>
  <sheetFormatPr defaultColWidth="14.42578125" defaultRowHeight="27" x14ac:dyDescent="0.2"/>
  <cols>
    <col min="1" max="1" width="19.85546875" style="15" bestFit="1" customWidth="1"/>
    <col min="2" max="2" width="93.5703125" style="15" bestFit="1" customWidth="1"/>
    <col min="3" max="3" width="37" style="74" customWidth="1"/>
    <col min="4" max="4" width="32.85546875" style="9" customWidth="1"/>
    <col min="5" max="5" width="36" style="74" customWidth="1"/>
    <col min="6" max="6" width="50.28515625" style="15" customWidth="1"/>
    <col min="7" max="7" width="46.7109375" style="15" customWidth="1"/>
    <col min="8" max="8" width="35" style="15" customWidth="1"/>
    <col min="9" max="9" width="53" style="15" customWidth="1"/>
    <col min="10" max="10" width="52.85546875" style="6" customWidth="1"/>
    <col min="11" max="11" width="47.42578125" style="12" customWidth="1"/>
    <col min="12" max="12" width="39.140625" style="12" customWidth="1"/>
    <col min="13" max="13" width="36.28515625" style="15" customWidth="1"/>
    <col min="14" max="14" width="40" style="9" customWidth="1"/>
    <col min="15" max="15" width="36.7109375" style="276" customWidth="1"/>
    <col min="16" max="16" width="30.140625" style="269" customWidth="1"/>
    <col min="17" max="17" width="37.85546875" style="9" bestFit="1" customWidth="1"/>
    <col min="18" max="18" width="29" style="9" customWidth="1"/>
    <col min="19" max="19" width="37.85546875" style="9" bestFit="1" customWidth="1"/>
    <col min="20" max="20" width="26.140625" style="9" customWidth="1"/>
    <col min="21" max="21" width="32.28515625" style="9" bestFit="1" customWidth="1"/>
    <col min="22" max="22" width="26.140625" style="9" customWidth="1"/>
    <col min="23" max="23" width="14.42578125" style="15" customWidth="1"/>
    <col min="24" max="16384" width="14.42578125" style="15"/>
  </cols>
  <sheetData>
    <row r="1" spans="1:22" ht="71.25" customHeight="1" x14ac:dyDescent="0.2">
      <c r="A1" s="3" t="s">
        <v>1</v>
      </c>
      <c r="B1" s="695" t="s">
        <v>1183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7"/>
      <c r="O1" s="696"/>
      <c r="P1" s="696"/>
      <c r="Q1" s="696"/>
      <c r="R1" s="696"/>
      <c r="S1" s="696"/>
      <c r="T1" s="696"/>
      <c r="U1" s="530"/>
      <c r="V1" s="530"/>
    </row>
    <row r="2" spans="1:22" s="8" customFormat="1" ht="152.25" customHeight="1" x14ac:dyDescent="0.2">
      <c r="A2" s="43" t="s">
        <v>460</v>
      </c>
      <c r="B2" s="43" t="s">
        <v>17</v>
      </c>
      <c r="C2" s="25" t="s">
        <v>18</v>
      </c>
      <c r="D2" s="25" t="s">
        <v>127</v>
      </c>
      <c r="E2" s="93" t="s">
        <v>22</v>
      </c>
      <c r="F2" s="194" t="s">
        <v>1289</v>
      </c>
      <c r="G2" s="23" t="s">
        <v>3</v>
      </c>
      <c r="H2" s="23" t="s">
        <v>7</v>
      </c>
      <c r="I2" s="45" t="s">
        <v>4</v>
      </c>
      <c r="J2" s="24" t="s">
        <v>1233</v>
      </c>
      <c r="K2" s="42" t="s">
        <v>14</v>
      </c>
      <c r="L2" s="46" t="s">
        <v>16</v>
      </c>
      <c r="M2" s="359" t="s">
        <v>806</v>
      </c>
      <c r="N2" s="82" t="s">
        <v>1232</v>
      </c>
      <c r="O2" s="359" t="s">
        <v>807</v>
      </c>
      <c r="P2" s="215" t="s">
        <v>19</v>
      </c>
      <c r="Q2" s="262" t="s">
        <v>607</v>
      </c>
      <c r="R2" s="262" t="s">
        <v>608</v>
      </c>
      <c r="S2" s="271" t="s">
        <v>609</v>
      </c>
      <c r="T2" s="271" t="s">
        <v>610</v>
      </c>
      <c r="U2" s="409" t="s">
        <v>613</v>
      </c>
      <c r="V2" s="409" t="s">
        <v>614</v>
      </c>
    </row>
    <row r="3" spans="1:22" s="49" customFormat="1" ht="49.9" customHeight="1" x14ac:dyDescent="0.2">
      <c r="A3" s="97" t="s">
        <v>133</v>
      </c>
      <c r="B3" s="322" t="s">
        <v>134</v>
      </c>
      <c r="C3" s="209" t="s">
        <v>739</v>
      </c>
      <c r="D3" s="366" t="s">
        <v>2</v>
      </c>
      <c r="E3" s="205"/>
      <c r="F3" s="16"/>
      <c r="G3" s="27"/>
      <c r="H3" s="27"/>
      <c r="I3" s="67"/>
      <c r="J3" s="38"/>
      <c r="K3" s="68"/>
      <c r="L3" s="28"/>
      <c r="M3" s="29">
        <v>500.85</v>
      </c>
      <c r="N3" s="30">
        <v>500.85</v>
      </c>
      <c r="O3" s="85" t="s">
        <v>611</v>
      </c>
      <c r="P3" s="117">
        <v>5.5</v>
      </c>
      <c r="Q3" s="76">
        <f>R3*P3</f>
        <v>286</v>
      </c>
      <c r="R3" s="77">
        <v>52</v>
      </c>
      <c r="S3" s="78"/>
      <c r="T3" s="80"/>
      <c r="U3" s="410"/>
      <c r="V3" s="411"/>
    </row>
    <row r="4" spans="1:22" s="49" customFormat="1" ht="49.9" customHeight="1" x14ac:dyDescent="0.2">
      <c r="A4" s="97" t="s">
        <v>135</v>
      </c>
      <c r="B4" s="322" t="s">
        <v>136</v>
      </c>
      <c r="C4" s="209" t="s">
        <v>739</v>
      </c>
      <c r="D4" s="366" t="s">
        <v>2</v>
      </c>
      <c r="E4" s="205"/>
      <c r="F4" s="16"/>
      <c r="G4" s="27"/>
      <c r="H4" s="27"/>
      <c r="I4" s="67"/>
      <c r="J4" s="38"/>
      <c r="K4" s="68"/>
      <c r="L4" s="28"/>
      <c r="M4" s="29">
        <v>500.85</v>
      </c>
      <c r="N4" s="30">
        <v>500.85</v>
      </c>
      <c r="O4" s="85" t="s">
        <v>612</v>
      </c>
      <c r="P4" s="117">
        <v>5.5</v>
      </c>
      <c r="Q4" s="62"/>
      <c r="R4" s="63"/>
      <c r="S4" s="60">
        <f>T4*P4</f>
        <v>286</v>
      </c>
      <c r="T4" s="61">
        <v>52</v>
      </c>
      <c r="U4" s="412"/>
      <c r="V4" s="413"/>
    </row>
    <row r="5" spans="1:22" s="49" customFormat="1" ht="49.9" customHeight="1" x14ac:dyDescent="0.2">
      <c r="A5" s="97" t="s">
        <v>137</v>
      </c>
      <c r="B5" s="322" t="s">
        <v>138</v>
      </c>
      <c r="C5" s="209" t="s">
        <v>739</v>
      </c>
      <c r="D5" s="366" t="s">
        <v>2</v>
      </c>
      <c r="E5" s="236"/>
      <c r="F5" s="36"/>
      <c r="G5" s="58"/>
      <c r="H5" s="58"/>
      <c r="I5" s="37"/>
      <c r="J5" s="33"/>
      <c r="K5" s="34"/>
      <c r="L5" s="35"/>
      <c r="M5" s="29">
        <v>500.85</v>
      </c>
      <c r="N5" s="30">
        <v>500.85</v>
      </c>
      <c r="O5" s="452" t="s">
        <v>612</v>
      </c>
      <c r="P5" s="117">
        <v>5.5</v>
      </c>
      <c r="Q5" s="76"/>
      <c r="R5" s="77"/>
      <c r="S5" s="78">
        <f>T5*P5</f>
        <v>286</v>
      </c>
      <c r="T5" s="61">
        <v>52</v>
      </c>
      <c r="U5" s="410"/>
      <c r="V5" s="411"/>
    </row>
    <row r="6" spans="1:22" ht="60" customHeight="1" x14ac:dyDescent="0.2">
      <c r="A6" s="97" t="s">
        <v>139</v>
      </c>
      <c r="B6" s="322" t="s">
        <v>140</v>
      </c>
      <c r="C6" s="209" t="s">
        <v>739</v>
      </c>
      <c r="D6" s="366" t="s">
        <v>2</v>
      </c>
      <c r="E6" s="205"/>
      <c r="F6" s="98"/>
      <c r="G6" s="27"/>
      <c r="H6" s="27"/>
      <c r="I6" s="67"/>
      <c r="J6" s="38"/>
      <c r="K6" s="68"/>
      <c r="L6" s="28"/>
      <c r="M6" s="29">
        <v>500.85</v>
      </c>
      <c r="N6" s="30">
        <v>500.85</v>
      </c>
      <c r="O6" s="84" t="s">
        <v>611</v>
      </c>
      <c r="P6" s="117">
        <v>5.5</v>
      </c>
      <c r="Q6" s="76">
        <f>R6*P6</f>
        <v>286</v>
      </c>
      <c r="R6" s="77">
        <v>52</v>
      </c>
      <c r="S6" s="78"/>
      <c r="T6" s="80"/>
      <c r="U6" s="410"/>
      <c r="V6" s="411"/>
    </row>
    <row r="7" spans="1:22" ht="57" customHeight="1" x14ac:dyDescent="0.2">
      <c r="A7" s="97" t="s">
        <v>188</v>
      </c>
      <c r="B7" s="611" t="s">
        <v>956</v>
      </c>
      <c r="C7" s="209" t="s">
        <v>739</v>
      </c>
      <c r="D7" s="366" t="s">
        <v>2</v>
      </c>
      <c r="E7" s="205"/>
      <c r="F7" s="16"/>
      <c r="G7" s="27"/>
      <c r="H7" s="27"/>
      <c r="I7" s="67"/>
      <c r="J7" s="38"/>
      <c r="K7" s="68"/>
      <c r="L7" s="28"/>
      <c r="M7" s="29">
        <v>500.85</v>
      </c>
      <c r="N7" s="30">
        <v>500.85</v>
      </c>
      <c r="O7" s="84" t="s">
        <v>611</v>
      </c>
      <c r="P7" s="117">
        <v>5.5</v>
      </c>
      <c r="Q7" s="76">
        <f>R7*P7</f>
        <v>286</v>
      </c>
      <c r="R7" s="77">
        <v>52</v>
      </c>
      <c r="S7" s="60"/>
      <c r="T7" s="61"/>
      <c r="U7" s="412"/>
      <c r="V7" s="413"/>
    </row>
    <row r="8" spans="1:22" ht="60" customHeight="1" x14ac:dyDescent="0.2">
      <c r="A8" s="97" t="s">
        <v>141</v>
      </c>
      <c r="B8" s="97" t="s">
        <v>142</v>
      </c>
      <c r="C8" s="209" t="s">
        <v>739</v>
      </c>
      <c r="D8" s="366" t="s">
        <v>824</v>
      </c>
      <c r="E8" s="205"/>
      <c r="F8" s="16"/>
      <c r="G8" s="27"/>
      <c r="H8" s="27"/>
      <c r="I8" s="67"/>
      <c r="J8" s="38"/>
      <c r="K8" s="68"/>
      <c r="L8" s="28"/>
      <c r="M8" s="29">
        <v>500.85</v>
      </c>
      <c r="N8" s="30">
        <v>500.85</v>
      </c>
      <c r="O8" s="84" t="s">
        <v>612</v>
      </c>
      <c r="P8" s="117">
        <v>5.5</v>
      </c>
      <c r="Q8" s="76"/>
      <c r="R8" s="77"/>
      <c r="S8" s="78">
        <f>T8*P8</f>
        <v>286</v>
      </c>
      <c r="T8" s="61">
        <v>52</v>
      </c>
      <c r="U8" s="410"/>
      <c r="V8" s="411"/>
    </row>
    <row r="9" spans="1:22" ht="60" customHeight="1" x14ac:dyDescent="0.2">
      <c r="A9" s="97" t="s">
        <v>143</v>
      </c>
      <c r="B9" s="322" t="s">
        <v>144</v>
      </c>
      <c r="C9" s="209" t="s">
        <v>739</v>
      </c>
      <c r="D9" s="366" t="s">
        <v>2</v>
      </c>
      <c r="E9" s="205"/>
      <c r="F9" s="16"/>
      <c r="G9" s="27"/>
      <c r="H9" s="27"/>
      <c r="I9" s="67"/>
      <c r="J9" s="38"/>
      <c r="K9" s="68"/>
      <c r="L9" s="28"/>
      <c r="M9" s="29">
        <v>500.85</v>
      </c>
      <c r="N9" s="30">
        <f>500.85-K9-L9</f>
        <v>500.85</v>
      </c>
      <c r="O9" s="84" t="s">
        <v>611</v>
      </c>
      <c r="P9" s="117">
        <v>5.5</v>
      </c>
      <c r="Q9" s="76">
        <f t="shared" ref="Q9:Q14" si="0">R9*P9</f>
        <v>286</v>
      </c>
      <c r="R9" s="77">
        <v>52</v>
      </c>
      <c r="S9" s="60"/>
      <c r="T9" s="61"/>
      <c r="U9" s="412"/>
      <c r="V9" s="413"/>
    </row>
    <row r="10" spans="1:22" ht="60" customHeight="1" x14ac:dyDescent="0.2">
      <c r="A10" s="97"/>
      <c r="B10" s="322" t="s">
        <v>842</v>
      </c>
      <c r="C10" s="209" t="s">
        <v>739</v>
      </c>
      <c r="D10" s="366" t="s">
        <v>2</v>
      </c>
      <c r="E10" s="205"/>
      <c r="F10" s="16"/>
      <c r="G10" s="27"/>
      <c r="H10" s="27"/>
      <c r="I10" s="67"/>
      <c r="J10" s="38"/>
      <c r="K10" s="68"/>
      <c r="L10" s="28"/>
      <c r="M10" s="29">
        <v>500.85</v>
      </c>
      <c r="N10" s="30">
        <v>500.85</v>
      </c>
      <c r="O10" s="84" t="s">
        <v>611</v>
      </c>
      <c r="P10" s="117">
        <v>5.5</v>
      </c>
      <c r="Q10" s="76">
        <f t="shared" si="0"/>
        <v>286</v>
      </c>
      <c r="R10" s="77">
        <v>52</v>
      </c>
      <c r="S10" s="60"/>
      <c r="T10" s="61"/>
      <c r="U10" s="412"/>
      <c r="V10" s="413"/>
    </row>
    <row r="11" spans="1:22" ht="60" customHeight="1" x14ac:dyDescent="0.2">
      <c r="A11" s="97" t="s">
        <v>48</v>
      </c>
      <c r="B11" s="322" t="s">
        <v>145</v>
      </c>
      <c r="C11" s="209" t="s">
        <v>739</v>
      </c>
      <c r="D11" s="366" t="s">
        <v>2</v>
      </c>
      <c r="E11" s="236"/>
      <c r="F11" s="36"/>
      <c r="G11" s="58"/>
      <c r="H11" s="58"/>
      <c r="I11" s="37"/>
      <c r="J11" s="33"/>
      <c r="K11" s="34"/>
      <c r="L11" s="35"/>
      <c r="M11" s="29">
        <v>500.85</v>
      </c>
      <c r="N11" s="30">
        <v>500.85</v>
      </c>
      <c r="O11" s="273" t="s">
        <v>611</v>
      </c>
      <c r="P11" s="117">
        <v>5.5</v>
      </c>
      <c r="Q11" s="76">
        <f t="shared" si="0"/>
        <v>286</v>
      </c>
      <c r="R11" s="77">
        <v>52</v>
      </c>
      <c r="S11" s="60"/>
      <c r="T11" s="61"/>
      <c r="U11" s="412"/>
      <c r="V11" s="413"/>
    </row>
    <row r="12" spans="1:22" ht="60" customHeight="1" x14ac:dyDescent="0.2">
      <c r="A12" s="97"/>
      <c r="B12" s="322" t="s">
        <v>413</v>
      </c>
      <c r="C12" s="209" t="s">
        <v>774</v>
      </c>
      <c r="D12" s="366" t="s">
        <v>824</v>
      </c>
      <c r="E12" s="205"/>
      <c r="F12" s="16"/>
      <c r="G12" s="27"/>
      <c r="H12" s="27"/>
      <c r="I12" s="67"/>
      <c r="J12" s="38"/>
      <c r="K12" s="68"/>
      <c r="L12" s="28"/>
      <c r="M12" s="29">
        <v>500.85</v>
      </c>
      <c r="N12" s="30">
        <v>500.85</v>
      </c>
      <c r="O12" s="84" t="s">
        <v>611</v>
      </c>
      <c r="P12" s="117">
        <v>5.5</v>
      </c>
      <c r="Q12" s="76">
        <f t="shared" si="0"/>
        <v>286</v>
      </c>
      <c r="R12" s="77">
        <v>52</v>
      </c>
      <c r="S12" s="60"/>
      <c r="T12" s="61"/>
      <c r="U12" s="412"/>
      <c r="V12" s="413"/>
    </row>
    <row r="13" spans="1:22" ht="60" customHeight="1" x14ac:dyDescent="0.2">
      <c r="A13" s="97" t="s">
        <v>146</v>
      </c>
      <c r="B13" s="322" t="s">
        <v>147</v>
      </c>
      <c r="C13" s="209" t="s">
        <v>739</v>
      </c>
      <c r="D13" s="366" t="s">
        <v>824</v>
      </c>
      <c r="E13" s="236"/>
      <c r="F13" s="36"/>
      <c r="G13" s="58"/>
      <c r="H13" s="58"/>
      <c r="I13" s="37"/>
      <c r="J13" s="33"/>
      <c r="K13" s="34"/>
      <c r="L13" s="35"/>
      <c r="M13" s="29">
        <v>500.85</v>
      </c>
      <c r="N13" s="30">
        <v>500.85</v>
      </c>
      <c r="O13" s="273" t="s">
        <v>929</v>
      </c>
      <c r="P13" s="117">
        <v>5.5</v>
      </c>
      <c r="Q13" s="62">
        <f t="shared" si="0"/>
        <v>143</v>
      </c>
      <c r="R13" s="77">
        <v>26</v>
      </c>
      <c r="S13" s="70">
        <f>P13*T13</f>
        <v>143</v>
      </c>
      <c r="T13" s="71">
        <v>26</v>
      </c>
      <c r="U13" s="453"/>
      <c r="V13" s="454"/>
    </row>
    <row r="14" spans="1:22" ht="60" customHeight="1" x14ac:dyDescent="0.2">
      <c r="A14" s="97" t="s">
        <v>148</v>
      </c>
      <c r="B14" s="612" t="s">
        <v>867</v>
      </c>
      <c r="C14" s="209" t="s">
        <v>739</v>
      </c>
      <c r="D14" s="366" t="s">
        <v>2</v>
      </c>
      <c r="E14" s="236"/>
      <c r="F14" s="36"/>
      <c r="G14" s="58"/>
      <c r="H14" s="58"/>
      <c r="I14" s="37"/>
      <c r="J14" s="33"/>
      <c r="K14" s="34"/>
      <c r="L14" s="35"/>
      <c r="M14" s="29">
        <v>500.85</v>
      </c>
      <c r="N14" s="30">
        <v>500.85</v>
      </c>
      <c r="O14" s="274" t="s">
        <v>611</v>
      </c>
      <c r="P14" s="267">
        <v>5.5</v>
      </c>
      <c r="Q14" s="76">
        <f t="shared" si="0"/>
        <v>286</v>
      </c>
      <c r="R14" s="77">
        <v>52</v>
      </c>
      <c r="S14" s="78"/>
      <c r="T14" s="80"/>
      <c r="U14" s="410"/>
      <c r="V14" s="411"/>
    </row>
    <row r="15" spans="1:22" ht="60" customHeight="1" x14ac:dyDescent="0.2">
      <c r="A15" s="97" t="s">
        <v>149</v>
      </c>
      <c r="B15" s="322" t="s">
        <v>737</v>
      </c>
      <c r="C15" s="209" t="s">
        <v>739</v>
      </c>
      <c r="D15" s="366" t="s">
        <v>824</v>
      </c>
      <c r="E15" s="205"/>
      <c r="F15" s="17"/>
      <c r="G15" s="26"/>
      <c r="H15" s="26"/>
      <c r="I15" s="32"/>
      <c r="J15" s="38"/>
      <c r="K15" s="39"/>
      <c r="L15" s="35"/>
      <c r="M15" s="29">
        <v>500.85</v>
      </c>
      <c r="N15" s="30">
        <v>500.85</v>
      </c>
      <c r="O15" s="273" t="s">
        <v>612</v>
      </c>
      <c r="P15" s="267">
        <v>5.5</v>
      </c>
      <c r="Q15" s="76"/>
      <c r="R15" s="77"/>
      <c r="S15" s="78">
        <f>T15*P15</f>
        <v>286</v>
      </c>
      <c r="T15" s="61">
        <v>52</v>
      </c>
      <c r="U15" s="410"/>
      <c r="V15" s="411"/>
    </row>
    <row r="16" spans="1:22" ht="139.5" customHeight="1" x14ac:dyDescent="0.2">
      <c r="A16" s="97" t="s">
        <v>150</v>
      </c>
      <c r="B16" s="322" t="s">
        <v>151</v>
      </c>
      <c r="C16" s="209" t="s">
        <v>739</v>
      </c>
      <c r="D16" s="366" t="s">
        <v>824</v>
      </c>
      <c r="E16" s="205"/>
      <c r="F16" s="50"/>
      <c r="G16" s="26"/>
      <c r="H16" s="26"/>
      <c r="I16" s="32"/>
      <c r="J16" s="38"/>
      <c r="K16" s="34"/>
      <c r="L16" s="35"/>
      <c r="M16" s="29">
        <v>500.85</v>
      </c>
      <c r="N16" s="662" t="s">
        <v>1489</v>
      </c>
      <c r="O16" s="273" t="s">
        <v>612</v>
      </c>
      <c r="P16" s="267">
        <v>5.5</v>
      </c>
      <c r="Q16" s="76"/>
      <c r="R16" s="77"/>
      <c r="S16" s="192">
        <f>T16*P16</f>
        <v>286</v>
      </c>
      <c r="T16" s="395">
        <v>52</v>
      </c>
      <c r="U16" s="410"/>
      <c r="V16" s="411"/>
    </row>
    <row r="17" spans="1:22" ht="60" customHeight="1" x14ac:dyDescent="0.2">
      <c r="A17" s="97" t="s">
        <v>152</v>
      </c>
      <c r="B17" s="322" t="s">
        <v>153</v>
      </c>
      <c r="C17" s="209" t="s">
        <v>739</v>
      </c>
      <c r="D17" s="366" t="s">
        <v>2</v>
      </c>
      <c r="E17" s="205"/>
      <c r="F17" s="51"/>
      <c r="G17" s="52"/>
      <c r="H17" s="52"/>
      <c r="I17" s="53"/>
      <c r="J17" s="54"/>
      <c r="K17" s="55"/>
      <c r="L17" s="56"/>
      <c r="M17" s="29">
        <v>500.85</v>
      </c>
      <c r="N17" s="30">
        <v>500.85</v>
      </c>
      <c r="O17" s="273" t="s">
        <v>611</v>
      </c>
      <c r="P17" s="267">
        <v>5.5</v>
      </c>
      <c r="Q17" s="76">
        <f t="shared" ref="Q17:Q21" si="1">R17*P17</f>
        <v>286</v>
      </c>
      <c r="R17" s="77">
        <v>52</v>
      </c>
      <c r="S17" s="78"/>
      <c r="T17" s="80"/>
      <c r="U17" s="410"/>
      <c r="V17" s="411"/>
    </row>
    <row r="18" spans="1:22" ht="60" customHeight="1" x14ac:dyDescent="0.2">
      <c r="A18" s="322" t="s">
        <v>154</v>
      </c>
      <c r="B18" s="322" t="s">
        <v>155</v>
      </c>
      <c r="C18" s="209" t="s">
        <v>739</v>
      </c>
      <c r="D18" s="366" t="s">
        <v>2</v>
      </c>
      <c r="E18" s="236"/>
      <c r="F18" s="36"/>
      <c r="G18" s="58"/>
      <c r="H18" s="58"/>
      <c r="I18" s="37"/>
      <c r="J18" s="33"/>
      <c r="K18" s="34"/>
      <c r="L18" s="35"/>
      <c r="M18" s="29">
        <v>500.85</v>
      </c>
      <c r="N18" s="30">
        <v>500.85</v>
      </c>
      <c r="O18" s="69" t="s">
        <v>611</v>
      </c>
      <c r="P18" s="117">
        <v>5.5</v>
      </c>
      <c r="Q18" s="76">
        <f t="shared" si="1"/>
        <v>286</v>
      </c>
      <c r="R18" s="77">
        <v>52</v>
      </c>
      <c r="S18" s="78"/>
      <c r="T18" s="80"/>
      <c r="U18" s="410"/>
      <c r="V18" s="411"/>
    </row>
    <row r="19" spans="1:22" ht="60" customHeight="1" x14ac:dyDescent="0.2">
      <c r="A19" s="322" t="s">
        <v>104</v>
      </c>
      <c r="B19" s="322" t="s">
        <v>156</v>
      </c>
      <c r="C19" s="209" t="s">
        <v>739</v>
      </c>
      <c r="D19" s="366" t="s">
        <v>2</v>
      </c>
      <c r="E19" s="236"/>
      <c r="F19" s="36"/>
      <c r="G19" s="58"/>
      <c r="H19" s="58"/>
      <c r="I19" s="37"/>
      <c r="J19" s="33"/>
      <c r="K19" s="34"/>
      <c r="L19" s="35"/>
      <c r="M19" s="29">
        <v>500.85</v>
      </c>
      <c r="N19" s="30">
        <v>500.85</v>
      </c>
      <c r="O19" s="69" t="s">
        <v>611</v>
      </c>
      <c r="P19" s="117">
        <v>5.5</v>
      </c>
      <c r="Q19" s="76">
        <f t="shared" si="1"/>
        <v>286</v>
      </c>
      <c r="R19" s="77">
        <v>52</v>
      </c>
      <c r="S19" s="78"/>
      <c r="T19" s="80"/>
      <c r="U19" s="410"/>
      <c r="V19" s="411"/>
    </row>
    <row r="20" spans="1:22" ht="60" customHeight="1" x14ac:dyDescent="0.2">
      <c r="A20" s="322" t="s">
        <v>157</v>
      </c>
      <c r="B20" s="322" t="s">
        <v>158</v>
      </c>
      <c r="C20" s="209" t="s">
        <v>739</v>
      </c>
      <c r="D20" s="366" t="s">
        <v>2</v>
      </c>
      <c r="E20" s="236"/>
      <c r="F20" s="36"/>
      <c r="G20" s="58"/>
      <c r="H20" s="58"/>
      <c r="I20" s="37"/>
      <c r="J20" s="33"/>
      <c r="K20" s="34"/>
      <c r="L20" s="35"/>
      <c r="M20" s="29">
        <v>500.85</v>
      </c>
      <c r="N20" s="30">
        <v>500.85</v>
      </c>
      <c r="O20" s="69" t="s">
        <v>611</v>
      </c>
      <c r="P20" s="117">
        <v>5.5</v>
      </c>
      <c r="Q20" s="76">
        <f t="shared" si="1"/>
        <v>286</v>
      </c>
      <c r="R20" s="77">
        <v>52</v>
      </c>
      <c r="S20" s="78"/>
      <c r="T20" s="80"/>
      <c r="U20" s="410"/>
      <c r="V20" s="411"/>
    </row>
    <row r="21" spans="1:22" ht="60" customHeight="1" x14ac:dyDescent="0.2">
      <c r="A21" s="97" t="s">
        <v>192</v>
      </c>
      <c r="B21" s="322" t="s">
        <v>1066</v>
      </c>
      <c r="C21" s="209" t="s">
        <v>739</v>
      </c>
      <c r="D21" s="366" t="s">
        <v>2</v>
      </c>
      <c r="E21" s="205"/>
      <c r="F21" s="16" t="s">
        <v>1067</v>
      </c>
      <c r="G21" s="27"/>
      <c r="H21" s="27"/>
      <c r="I21" s="67"/>
      <c r="J21" s="38"/>
      <c r="K21" s="68"/>
      <c r="L21" s="28"/>
      <c r="M21" s="29">
        <v>500.85</v>
      </c>
      <c r="N21" s="30">
        <v>500.85</v>
      </c>
      <c r="O21" s="84" t="s">
        <v>611</v>
      </c>
      <c r="P21" s="117">
        <v>5.5</v>
      </c>
      <c r="Q21" s="76">
        <f t="shared" si="1"/>
        <v>286</v>
      </c>
      <c r="R21" s="77">
        <v>52</v>
      </c>
      <c r="S21" s="60"/>
      <c r="T21" s="61"/>
      <c r="U21" s="412"/>
      <c r="V21" s="413"/>
    </row>
    <row r="22" spans="1:22" ht="60" customHeight="1" x14ac:dyDescent="0.2">
      <c r="A22" s="322" t="s">
        <v>154</v>
      </c>
      <c r="B22" s="612" t="s">
        <v>1132</v>
      </c>
      <c r="C22" s="209" t="s">
        <v>739</v>
      </c>
      <c r="D22" s="366" t="s">
        <v>824</v>
      </c>
      <c r="E22" s="236"/>
      <c r="F22" s="36"/>
      <c r="G22" s="58"/>
      <c r="H22" s="58"/>
      <c r="I22" s="37"/>
      <c r="J22" s="33"/>
      <c r="K22" s="34"/>
      <c r="L22" s="35"/>
      <c r="M22" s="29">
        <v>500.85</v>
      </c>
      <c r="N22" s="30">
        <v>500.85</v>
      </c>
      <c r="O22" s="69" t="s">
        <v>611</v>
      </c>
      <c r="P22" s="117">
        <v>5.5</v>
      </c>
      <c r="Q22" s="76">
        <f>R22*P22</f>
        <v>286</v>
      </c>
      <c r="R22" s="77">
        <v>52</v>
      </c>
      <c r="S22" s="78"/>
      <c r="T22" s="80"/>
      <c r="U22" s="410"/>
      <c r="V22" s="411"/>
    </row>
    <row r="23" spans="1:22" ht="60" customHeight="1" x14ac:dyDescent="0.2">
      <c r="A23" s="322" t="s">
        <v>159</v>
      </c>
      <c r="B23" s="322" t="s">
        <v>160</v>
      </c>
      <c r="C23" s="209" t="s">
        <v>739</v>
      </c>
      <c r="D23" s="366" t="s">
        <v>2</v>
      </c>
      <c r="E23" s="236"/>
      <c r="F23" s="36"/>
      <c r="G23" s="58"/>
      <c r="H23" s="58"/>
      <c r="I23" s="37"/>
      <c r="J23" s="33"/>
      <c r="K23" s="34"/>
      <c r="L23" s="35"/>
      <c r="M23" s="29">
        <v>500.85</v>
      </c>
      <c r="N23" s="30">
        <v>500.85</v>
      </c>
      <c r="O23" s="69" t="s">
        <v>612</v>
      </c>
      <c r="P23" s="117">
        <v>5.5</v>
      </c>
      <c r="Q23" s="76"/>
      <c r="R23" s="77"/>
      <c r="S23" s="78">
        <f>T23*P23</f>
        <v>286</v>
      </c>
      <c r="T23" s="61">
        <v>52</v>
      </c>
      <c r="U23" s="410"/>
      <c r="V23" s="411"/>
    </row>
    <row r="24" spans="1:22" ht="60" customHeight="1" x14ac:dyDescent="0.2">
      <c r="A24" s="322" t="s">
        <v>161</v>
      </c>
      <c r="B24" s="322" t="s">
        <v>162</v>
      </c>
      <c r="C24" s="209" t="s">
        <v>739</v>
      </c>
      <c r="D24" s="366" t="s">
        <v>2</v>
      </c>
      <c r="E24" s="236"/>
      <c r="F24" s="36"/>
      <c r="G24" s="58"/>
      <c r="H24" s="58"/>
      <c r="I24" s="37"/>
      <c r="J24" s="33"/>
      <c r="K24" s="34"/>
      <c r="L24" s="35"/>
      <c r="M24" s="29">
        <v>500.85</v>
      </c>
      <c r="N24" s="30">
        <f>500.85-K24-L24</f>
        <v>500.85</v>
      </c>
      <c r="O24" s="69" t="s">
        <v>611</v>
      </c>
      <c r="P24" s="117">
        <v>5.5</v>
      </c>
      <c r="Q24" s="76">
        <f>R24*P24</f>
        <v>286</v>
      </c>
      <c r="R24" s="77">
        <v>52</v>
      </c>
      <c r="S24" s="78"/>
      <c r="T24" s="80"/>
      <c r="U24" s="410"/>
      <c r="V24" s="411"/>
    </row>
    <row r="25" spans="1:22" ht="60" customHeight="1" x14ac:dyDescent="0.2">
      <c r="A25" s="322" t="s">
        <v>163</v>
      </c>
      <c r="B25" s="322" t="s">
        <v>164</v>
      </c>
      <c r="C25" s="209" t="s">
        <v>739</v>
      </c>
      <c r="D25" s="366" t="s">
        <v>824</v>
      </c>
      <c r="E25" s="236"/>
      <c r="F25" s="36"/>
      <c r="G25" s="58"/>
      <c r="H25" s="58"/>
      <c r="I25" s="37"/>
      <c r="J25" s="33"/>
      <c r="K25" s="34"/>
      <c r="L25" s="35"/>
      <c r="M25" s="29">
        <v>500.85</v>
      </c>
      <c r="N25" s="30">
        <v>500.85</v>
      </c>
      <c r="O25" s="69" t="s">
        <v>612</v>
      </c>
      <c r="P25" s="117">
        <v>5.5</v>
      </c>
      <c r="Q25" s="76"/>
      <c r="R25" s="77"/>
      <c r="S25" s="78">
        <f>T25*P25</f>
        <v>286</v>
      </c>
      <c r="T25" s="61">
        <v>52</v>
      </c>
      <c r="U25" s="410"/>
      <c r="V25" s="411"/>
    </row>
    <row r="26" spans="1:22" ht="60" customHeight="1" x14ac:dyDescent="0.2">
      <c r="A26" s="322" t="s">
        <v>165</v>
      </c>
      <c r="B26" s="322" t="s">
        <v>166</v>
      </c>
      <c r="C26" s="209" t="s">
        <v>739</v>
      </c>
      <c r="D26" s="366" t="s">
        <v>2</v>
      </c>
      <c r="E26" s="236"/>
      <c r="F26" s="36"/>
      <c r="G26" s="58"/>
      <c r="H26" s="58"/>
      <c r="I26" s="37"/>
      <c r="J26" s="33"/>
      <c r="K26" s="34"/>
      <c r="L26" s="35"/>
      <c r="M26" s="29">
        <v>500.85</v>
      </c>
      <c r="N26" s="30">
        <v>500.85</v>
      </c>
      <c r="O26" s="69" t="s">
        <v>611</v>
      </c>
      <c r="P26" s="117">
        <v>5.5</v>
      </c>
      <c r="Q26" s="76">
        <f>R26*P26</f>
        <v>286</v>
      </c>
      <c r="R26" s="77">
        <v>52</v>
      </c>
      <c r="S26" s="78"/>
      <c r="T26" s="80"/>
      <c r="U26" s="410"/>
      <c r="V26" s="411"/>
    </row>
    <row r="27" spans="1:22" ht="60" customHeight="1" x14ac:dyDescent="0.2">
      <c r="A27" s="322" t="s">
        <v>117</v>
      </c>
      <c r="B27" s="322" t="s">
        <v>1038</v>
      </c>
      <c r="C27" s="209" t="s">
        <v>739</v>
      </c>
      <c r="D27" s="366" t="s">
        <v>824</v>
      </c>
      <c r="E27" s="236"/>
      <c r="F27" s="36"/>
      <c r="G27" s="58"/>
      <c r="H27" s="58"/>
      <c r="I27" s="37"/>
      <c r="J27" s="33"/>
      <c r="K27" s="34"/>
      <c r="L27" s="35"/>
      <c r="M27" s="29">
        <v>500.85</v>
      </c>
      <c r="N27" s="30">
        <v>500.85</v>
      </c>
      <c r="O27" s="69" t="s">
        <v>612</v>
      </c>
      <c r="P27" s="117">
        <v>5.5</v>
      </c>
      <c r="Q27" s="76"/>
      <c r="R27" s="77"/>
      <c r="S27" s="78">
        <f>T27*P27</f>
        <v>286</v>
      </c>
      <c r="T27" s="61">
        <v>52</v>
      </c>
      <c r="U27" s="412"/>
      <c r="V27" s="413"/>
    </row>
    <row r="28" spans="1:22" s="113" customFormat="1" ht="60" hidden="1" customHeight="1" x14ac:dyDescent="0.2">
      <c r="A28" s="170"/>
      <c r="B28" s="613" t="s">
        <v>721</v>
      </c>
      <c r="C28" s="239" t="s">
        <v>1003</v>
      </c>
      <c r="D28" s="366" t="s">
        <v>824</v>
      </c>
      <c r="E28" s="218"/>
      <c r="F28" s="110" t="s">
        <v>722</v>
      </c>
      <c r="G28" s="23"/>
      <c r="H28" s="23"/>
      <c r="I28" s="314"/>
      <c r="J28" s="101"/>
      <c r="K28" s="315"/>
      <c r="L28" s="316"/>
      <c r="M28" s="29">
        <v>500.85</v>
      </c>
      <c r="N28" s="30">
        <v>500.85</v>
      </c>
      <c r="O28" s="116" t="s">
        <v>580</v>
      </c>
      <c r="P28" s="112"/>
      <c r="Q28" s="120"/>
      <c r="R28" s="121"/>
      <c r="S28" s="296"/>
      <c r="T28" s="61"/>
      <c r="U28" s="410"/>
      <c r="V28" s="411"/>
    </row>
    <row r="29" spans="1:22" ht="60" customHeight="1" x14ac:dyDescent="0.2">
      <c r="A29" s="322"/>
      <c r="B29" s="322" t="s">
        <v>453</v>
      </c>
      <c r="C29" s="209" t="s">
        <v>739</v>
      </c>
      <c r="D29" s="366" t="s">
        <v>824</v>
      </c>
      <c r="E29" s="236"/>
      <c r="F29" s="36" t="s">
        <v>900</v>
      </c>
      <c r="G29" s="58"/>
      <c r="H29" s="58"/>
      <c r="I29" s="37"/>
      <c r="J29" s="33"/>
      <c r="K29" s="34"/>
      <c r="L29" s="35"/>
      <c r="M29" s="29">
        <v>500.85</v>
      </c>
      <c r="N29" s="30">
        <v>500.85</v>
      </c>
      <c r="O29" s="69" t="s">
        <v>611</v>
      </c>
      <c r="P29" s="117">
        <v>5.5</v>
      </c>
      <c r="Q29" s="76">
        <f t="shared" ref="Q29:Q37" si="2">R29*P29</f>
        <v>286</v>
      </c>
      <c r="R29" s="77">
        <v>52</v>
      </c>
      <c r="S29" s="60"/>
      <c r="T29" s="61"/>
      <c r="U29" s="412"/>
      <c r="V29" s="413"/>
    </row>
    <row r="30" spans="1:22" ht="78" x14ac:dyDescent="0.2">
      <c r="A30" s="322" t="s">
        <v>167</v>
      </c>
      <c r="B30" s="322" t="s">
        <v>168</v>
      </c>
      <c r="C30" s="209" t="s">
        <v>739</v>
      </c>
      <c r="D30" s="366" t="s">
        <v>2</v>
      </c>
      <c r="E30" s="236"/>
      <c r="F30" s="36"/>
      <c r="G30" s="58"/>
      <c r="H30" s="58"/>
      <c r="I30" s="37"/>
      <c r="J30" s="33"/>
      <c r="K30" s="34"/>
      <c r="L30" s="35"/>
      <c r="M30" s="29">
        <v>500.85</v>
      </c>
      <c r="N30" s="30">
        <f>500.85-K30-L30</f>
        <v>500.85</v>
      </c>
      <c r="O30" s="69" t="s">
        <v>611</v>
      </c>
      <c r="P30" s="117">
        <v>5.5</v>
      </c>
      <c r="Q30" s="76">
        <f t="shared" si="2"/>
        <v>286</v>
      </c>
      <c r="R30" s="77">
        <v>52</v>
      </c>
      <c r="S30" s="78"/>
      <c r="T30" s="80"/>
      <c r="U30" s="410"/>
      <c r="V30" s="411"/>
    </row>
    <row r="31" spans="1:22" ht="60" customHeight="1" x14ac:dyDescent="0.2">
      <c r="A31" s="322" t="s">
        <v>63</v>
      </c>
      <c r="B31" s="322" t="s">
        <v>169</v>
      </c>
      <c r="C31" s="209" t="s">
        <v>739</v>
      </c>
      <c r="D31" s="366" t="s">
        <v>2</v>
      </c>
      <c r="E31" s="236"/>
      <c r="F31" s="36"/>
      <c r="G31" s="58"/>
      <c r="H31" s="58"/>
      <c r="I31" s="37"/>
      <c r="J31" s="33"/>
      <c r="K31" s="34"/>
      <c r="L31" s="35"/>
      <c r="M31" s="29">
        <v>500.85</v>
      </c>
      <c r="N31" s="30">
        <v>500.85</v>
      </c>
      <c r="O31" s="69" t="s">
        <v>611</v>
      </c>
      <c r="P31" s="117">
        <v>5.5</v>
      </c>
      <c r="Q31" s="76">
        <f t="shared" si="2"/>
        <v>286</v>
      </c>
      <c r="R31" s="77">
        <v>52</v>
      </c>
      <c r="S31" s="78"/>
      <c r="T31" s="80"/>
      <c r="U31" s="410"/>
      <c r="V31" s="411"/>
    </row>
    <row r="32" spans="1:22" ht="60" customHeight="1" x14ac:dyDescent="0.2">
      <c r="A32" s="322" t="s">
        <v>170</v>
      </c>
      <c r="B32" s="322" t="s">
        <v>171</v>
      </c>
      <c r="C32" s="209" t="s">
        <v>739</v>
      </c>
      <c r="D32" s="366" t="s">
        <v>2</v>
      </c>
      <c r="E32" s="236"/>
      <c r="F32" s="36"/>
      <c r="G32" s="58"/>
      <c r="H32" s="58"/>
      <c r="I32" s="37"/>
      <c r="J32" s="33"/>
      <c r="K32" s="34"/>
      <c r="L32" s="35"/>
      <c r="M32" s="29">
        <v>500.85</v>
      </c>
      <c r="N32" s="30">
        <v>500.85</v>
      </c>
      <c r="O32" s="69" t="s">
        <v>611</v>
      </c>
      <c r="P32" s="117">
        <v>5.5</v>
      </c>
      <c r="Q32" s="76">
        <f t="shared" si="2"/>
        <v>286</v>
      </c>
      <c r="R32" s="77">
        <v>52</v>
      </c>
      <c r="S32" s="78"/>
      <c r="T32" s="80"/>
      <c r="U32" s="410"/>
      <c r="V32" s="411"/>
    </row>
    <row r="33" spans="1:22" s="485" customFormat="1" ht="60" customHeight="1" x14ac:dyDescent="0.2">
      <c r="A33" s="640" t="s">
        <v>1482</v>
      </c>
      <c r="B33" s="640" t="s">
        <v>1483</v>
      </c>
      <c r="C33" s="475" t="s">
        <v>739</v>
      </c>
      <c r="D33" s="646" t="s">
        <v>2</v>
      </c>
      <c r="E33" s="236"/>
      <c r="F33" s="36"/>
      <c r="G33" s="58"/>
      <c r="H33" s="58"/>
      <c r="I33" s="37"/>
      <c r="J33" s="33"/>
      <c r="K33" s="482"/>
      <c r="L33" s="483"/>
      <c r="M33" s="22">
        <v>500.85</v>
      </c>
      <c r="N33" s="30">
        <v>500.85</v>
      </c>
      <c r="O33" s="69" t="s">
        <v>611</v>
      </c>
      <c r="P33" s="641">
        <v>5.5</v>
      </c>
      <c r="Q33" s="62">
        <f t="shared" si="2"/>
        <v>286</v>
      </c>
      <c r="R33" s="77">
        <v>52</v>
      </c>
      <c r="S33" s="60"/>
      <c r="T33" s="61"/>
      <c r="U33" s="412"/>
      <c r="V33" s="413"/>
    </row>
    <row r="34" spans="1:22" ht="60" customHeight="1" x14ac:dyDescent="0.2">
      <c r="A34" s="322" t="s">
        <v>172</v>
      </c>
      <c r="B34" s="322" t="s">
        <v>173</v>
      </c>
      <c r="C34" s="209" t="s">
        <v>739</v>
      </c>
      <c r="D34" s="366" t="s">
        <v>2</v>
      </c>
      <c r="E34" s="236"/>
      <c r="F34" s="36"/>
      <c r="G34" s="58"/>
      <c r="H34" s="58"/>
      <c r="I34" s="37"/>
      <c r="J34" s="33"/>
      <c r="K34" s="34"/>
      <c r="L34" s="35"/>
      <c r="M34" s="29">
        <v>500.85</v>
      </c>
      <c r="N34" s="30">
        <v>500.85</v>
      </c>
      <c r="O34" s="273" t="s">
        <v>929</v>
      </c>
      <c r="P34" s="117">
        <v>5.5</v>
      </c>
      <c r="Q34" s="76">
        <f t="shared" si="2"/>
        <v>143</v>
      </c>
      <c r="R34" s="77">
        <v>26</v>
      </c>
      <c r="S34" s="78">
        <f>P34*T34</f>
        <v>143</v>
      </c>
      <c r="T34" s="80">
        <v>26</v>
      </c>
      <c r="U34" s="410"/>
      <c r="V34" s="411"/>
    </row>
    <row r="35" spans="1:22" ht="60" customHeight="1" x14ac:dyDescent="0.2">
      <c r="A35" s="322" t="s">
        <v>174</v>
      </c>
      <c r="B35" s="322" t="s">
        <v>175</v>
      </c>
      <c r="C35" s="209" t="s">
        <v>774</v>
      </c>
      <c r="D35" s="366" t="s">
        <v>824</v>
      </c>
      <c r="E35" s="236"/>
      <c r="F35" s="36" t="s">
        <v>897</v>
      </c>
      <c r="G35" s="58" t="s">
        <v>1314</v>
      </c>
      <c r="H35" s="58"/>
      <c r="I35" s="37"/>
      <c r="J35" s="33"/>
      <c r="K35" s="34"/>
      <c r="L35" s="35"/>
      <c r="M35" s="29">
        <v>500.85</v>
      </c>
      <c r="N35" s="30">
        <v>500.85</v>
      </c>
      <c r="O35" s="69" t="s">
        <v>611</v>
      </c>
      <c r="P35" s="117">
        <v>5.5</v>
      </c>
      <c r="Q35" s="76">
        <f t="shared" si="2"/>
        <v>286</v>
      </c>
      <c r="R35" s="77">
        <v>52</v>
      </c>
      <c r="S35" s="78"/>
      <c r="T35" s="80"/>
      <c r="U35" s="410"/>
      <c r="V35" s="411"/>
    </row>
    <row r="36" spans="1:22" ht="60" customHeight="1" x14ac:dyDescent="0.2">
      <c r="A36" s="322" t="s">
        <v>113</v>
      </c>
      <c r="B36" s="322" t="s">
        <v>176</v>
      </c>
      <c r="C36" s="209" t="s">
        <v>739</v>
      </c>
      <c r="D36" s="366" t="s">
        <v>2</v>
      </c>
      <c r="E36" s="236"/>
      <c r="F36" s="36"/>
      <c r="G36" s="58"/>
      <c r="H36" s="58"/>
      <c r="I36" s="37"/>
      <c r="J36" s="33"/>
      <c r="K36" s="34"/>
      <c r="L36" s="35"/>
      <c r="M36" s="29">
        <v>500.85</v>
      </c>
      <c r="N36" s="30">
        <f>500.85-L36</f>
        <v>500.85</v>
      </c>
      <c r="O36" s="69" t="s">
        <v>611</v>
      </c>
      <c r="P36" s="117">
        <v>5.5</v>
      </c>
      <c r="Q36" s="76">
        <f t="shared" si="2"/>
        <v>286</v>
      </c>
      <c r="R36" s="77">
        <v>52</v>
      </c>
      <c r="S36" s="78"/>
      <c r="T36" s="80"/>
      <c r="U36" s="410"/>
      <c r="V36" s="411"/>
    </row>
    <row r="37" spans="1:22" ht="60" customHeight="1" x14ac:dyDescent="0.2">
      <c r="A37" s="322" t="s">
        <v>177</v>
      </c>
      <c r="B37" s="322" t="s">
        <v>178</v>
      </c>
      <c r="C37" s="209" t="s">
        <v>739</v>
      </c>
      <c r="D37" s="366" t="s">
        <v>2</v>
      </c>
      <c r="E37" s="236"/>
      <c r="F37" s="36"/>
      <c r="G37" s="58"/>
      <c r="H37" s="58"/>
      <c r="I37" s="37"/>
      <c r="J37" s="33"/>
      <c r="K37" s="34"/>
      <c r="L37" s="35"/>
      <c r="M37" s="29">
        <v>500.85</v>
      </c>
      <c r="N37" s="30">
        <v>500.85</v>
      </c>
      <c r="O37" s="69" t="s">
        <v>611</v>
      </c>
      <c r="P37" s="117">
        <v>5.5</v>
      </c>
      <c r="Q37" s="76">
        <f t="shared" si="2"/>
        <v>286</v>
      </c>
      <c r="R37" s="77">
        <v>52</v>
      </c>
      <c r="S37" s="78"/>
      <c r="T37" s="80"/>
      <c r="U37" s="410"/>
      <c r="V37" s="411"/>
    </row>
    <row r="38" spans="1:22" ht="60" customHeight="1" x14ac:dyDescent="0.2">
      <c r="A38" s="322" t="s">
        <v>179</v>
      </c>
      <c r="B38" s="322" t="s">
        <v>180</v>
      </c>
      <c r="C38" s="209" t="s">
        <v>739</v>
      </c>
      <c r="D38" s="366" t="s">
        <v>2</v>
      </c>
      <c r="E38" s="236"/>
      <c r="F38" s="36"/>
      <c r="G38" s="58"/>
      <c r="H38" s="58"/>
      <c r="I38" s="37"/>
      <c r="J38" s="33"/>
      <c r="K38" s="34"/>
      <c r="L38" s="35"/>
      <c r="M38" s="29">
        <v>500.85</v>
      </c>
      <c r="N38" s="30">
        <v>500.85</v>
      </c>
      <c r="O38" s="69" t="s">
        <v>612</v>
      </c>
      <c r="P38" s="117">
        <v>5.5</v>
      </c>
      <c r="Q38" s="76"/>
      <c r="R38" s="77"/>
      <c r="S38" s="78">
        <f>T38*P38</f>
        <v>286</v>
      </c>
      <c r="T38" s="80">
        <v>52</v>
      </c>
      <c r="U38" s="410"/>
      <c r="V38" s="411"/>
    </row>
    <row r="39" spans="1:22" ht="78" x14ac:dyDescent="0.2">
      <c r="A39" s="322" t="s">
        <v>181</v>
      </c>
      <c r="B39" s="322" t="s">
        <v>182</v>
      </c>
      <c r="C39" s="209" t="s">
        <v>739</v>
      </c>
      <c r="D39" s="366" t="s">
        <v>2</v>
      </c>
      <c r="E39" s="236">
        <v>2124</v>
      </c>
      <c r="F39" s="36"/>
      <c r="G39" s="58"/>
      <c r="H39" s="58"/>
      <c r="I39" s="37"/>
      <c r="J39" s="33" t="s">
        <v>1398</v>
      </c>
      <c r="K39" s="34">
        <v>36.29</v>
      </c>
      <c r="L39" s="35">
        <f>16.69*2</f>
        <v>33.380000000000003</v>
      </c>
      <c r="M39" s="29">
        <v>500.85</v>
      </c>
      <c r="N39" s="414">
        <f>500.85-K39-L39</f>
        <v>431.18</v>
      </c>
      <c r="O39" s="69" t="s">
        <v>611</v>
      </c>
      <c r="P39" s="117">
        <v>5.5</v>
      </c>
      <c r="Q39" s="472">
        <f>R39*P39</f>
        <v>264</v>
      </c>
      <c r="R39" s="434">
        <v>48</v>
      </c>
      <c r="S39" s="78"/>
      <c r="T39" s="80"/>
      <c r="U39" s="410"/>
      <c r="V39" s="411"/>
    </row>
    <row r="40" spans="1:22" ht="60" customHeight="1" x14ac:dyDescent="0.2">
      <c r="A40" s="322" t="s">
        <v>179</v>
      </c>
      <c r="B40" s="322" t="s">
        <v>183</v>
      </c>
      <c r="C40" s="209" t="s">
        <v>739</v>
      </c>
      <c r="D40" s="366" t="s">
        <v>2</v>
      </c>
      <c r="E40" s="236"/>
      <c r="F40" s="36"/>
      <c r="G40" s="58"/>
      <c r="H40" s="58"/>
      <c r="I40" s="37"/>
      <c r="J40" s="33"/>
      <c r="K40" s="34"/>
      <c r="L40" s="35"/>
      <c r="M40" s="29">
        <v>500.85</v>
      </c>
      <c r="N40" s="30">
        <v>500.85</v>
      </c>
      <c r="O40" s="69" t="s">
        <v>612</v>
      </c>
      <c r="P40" s="117">
        <v>5.5</v>
      </c>
      <c r="Q40" s="76"/>
      <c r="R40" s="77"/>
      <c r="S40" s="78">
        <f>T40*P40</f>
        <v>286</v>
      </c>
      <c r="T40" s="80">
        <v>52</v>
      </c>
      <c r="U40" s="410"/>
      <c r="V40" s="411"/>
    </row>
    <row r="41" spans="1:22" ht="60" customHeight="1" x14ac:dyDescent="0.2">
      <c r="A41" s="322" t="s">
        <v>184</v>
      </c>
      <c r="B41" s="322" t="s">
        <v>185</v>
      </c>
      <c r="C41" s="209" t="s">
        <v>739</v>
      </c>
      <c r="D41" s="366" t="s">
        <v>824</v>
      </c>
      <c r="E41" s="236"/>
      <c r="F41" s="36"/>
      <c r="G41" s="58"/>
      <c r="H41" s="58"/>
      <c r="I41" s="37"/>
      <c r="J41" s="33"/>
      <c r="K41" s="34"/>
      <c r="L41" s="35"/>
      <c r="M41" s="29">
        <v>500.85</v>
      </c>
      <c r="N41" s="30">
        <v>500.85</v>
      </c>
      <c r="O41" s="69" t="s">
        <v>612</v>
      </c>
      <c r="P41" s="117">
        <v>5.5</v>
      </c>
      <c r="Q41" s="76"/>
      <c r="R41" s="77"/>
      <c r="S41" s="78">
        <f>T41*P41</f>
        <v>286</v>
      </c>
      <c r="T41" s="80">
        <v>52</v>
      </c>
      <c r="U41" s="410"/>
      <c r="V41" s="411"/>
    </row>
    <row r="42" spans="1:22" ht="60" customHeight="1" x14ac:dyDescent="0.2">
      <c r="A42" s="322" t="s">
        <v>186</v>
      </c>
      <c r="B42" s="322" t="s">
        <v>187</v>
      </c>
      <c r="C42" s="209" t="s">
        <v>739</v>
      </c>
      <c r="D42" s="366" t="s">
        <v>824</v>
      </c>
      <c r="E42" s="236"/>
      <c r="F42" s="36"/>
      <c r="G42" s="58"/>
      <c r="H42" s="58"/>
      <c r="I42" s="37"/>
      <c r="J42" s="33"/>
      <c r="K42" s="34"/>
      <c r="L42" s="35"/>
      <c r="M42" s="29">
        <v>500.85</v>
      </c>
      <c r="N42" s="30">
        <v>500.85</v>
      </c>
      <c r="O42" s="69" t="s">
        <v>612</v>
      </c>
      <c r="P42" s="117">
        <v>5.5</v>
      </c>
      <c r="Q42" s="76"/>
      <c r="R42" s="77"/>
      <c r="S42" s="78">
        <f>T42*P42</f>
        <v>286</v>
      </c>
      <c r="T42" s="80">
        <v>52</v>
      </c>
      <c r="U42" s="410"/>
      <c r="V42" s="411"/>
    </row>
    <row r="43" spans="1:22" ht="60" customHeight="1" x14ac:dyDescent="0.2">
      <c r="A43" s="322" t="s">
        <v>188</v>
      </c>
      <c r="B43" s="322" t="s">
        <v>189</v>
      </c>
      <c r="C43" s="209" t="s">
        <v>739</v>
      </c>
      <c r="D43" s="366" t="s">
        <v>2</v>
      </c>
      <c r="E43" s="236"/>
      <c r="F43" s="36"/>
      <c r="G43" s="58"/>
      <c r="H43" s="58"/>
      <c r="I43" s="37"/>
      <c r="J43" s="33"/>
      <c r="K43" s="34"/>
      <c r="L43" s="35"/>
      <c r="M43" s="29">
        <v>500.85</v>
      </c>
      <c r="N43" s="30">
        <v>500.85</v>
      </c>
      <c r="O43" s="69" t="s">
        <v>611</v>
      </c>
      <c r="P43" s="117">
        <v>5.5</v>
      </c>
      <c r="Q43" s="76">
        <f>R43*P43</f>
        <v>286</v>
      </c>
      <c r="R43" s="77">
        <v>52</v>
      </c>
      <c r="S43" s="78"/>
      <c r="T43" s="80"/>
      <c r="U43" s="410"/>
      <c r="V43" s="411"/>
    </row>
    <row r="44" spans="1:22" ht="108" x14ac:dyDescent="0.2">
      <c r="A44" s="322" t="s">
        <v>190</v>
      </c>
      <c r="B44" s="322" t="s">
        <v>191</v>
      </c>
      <c r="C44" s="209" t="s">
        <v>739</v>
      </c>
      <c r="D44" s="366" t="s">
        <v>824</v>
      </c>
      <c r="E44" s="236"/>
      <c r="F44" s="36"/>
      <c r="G44" s="58"/>
      <c r="H44" s="58"/>
      <c r="I44" s="37"/>
      <c r="J44" s="33"/>
      <c r="K44" s="34"/>
      <c r="L44" s="35"/>
      <c r="M44" s="29">
        <v>500.85</v>
      </c>
      <c r="N44" s="30">
        <v>500.85</v>
      </c>
      <c r="O44" s="69" t="s">
        <v>615</v>
      </c>
      <c r="P44" s="267" t="s">
        <v>1059</v>
      </c>
      <c r="Q44" s="76"/>
      <c r="R44" s="77"/>
      <c r="S44" s="78">
        <f>5.5*T44</f>
        <v>143</v>
      </c>
      <c r="T44" s="80">
        <v>26</v>
      </c>
      <c r="U44" s="410">
        <f>1.5*V44</f>
        <v>39</v>
      </c>
      <c r="V44" s="411">
        <v>26</v>
      </c>
    </row>
    <row r="45" spans="1:22" ht="111.75" customHeight="1" x14ac:dyDescent="0.2">
      <c r="A45" s="97" t="s">
        <v>957</v>
      </c>
      <c r="B45" s="322" t="s">
        <v>958</v>
      </c>
      <c r="C45" s="209" t="s">
        <v>739</v>
      </c>
      <c r="D45" s="366" t="s">
        <v>2</v>
      </c>
      <c r="E45" s="205"/>
      <c r="F45" s="507"/>
      <c r="G45" s="27"/>
      <c r="H45" s="27"/>
      <c r="I45" s="67"/>
      <c r="J45" s="38"/>
      <c r="K45" s="68"/>
      <c r="L45" s="28"/>
      <c r="M45" s="29">
        <v>500.85</v>
      </c>
      <c r="N45" s="30">
        <v>500.85</v>
      </c>
      <c r="O45" s="84" t="s">
        <v>611</v>
      </c>
      <c r="P45" s="117">
        <v>5.5</v>
      </c>
      <c r="Q45" s="76">
        <f>R45*P45</f>
        <v>286</v>
      </c>
      <c r="R45" s="77">
        <v>52</v>
      </c>
      <c r="S45" s="60"/>
      <c r="T45" s="61"/>
      <c r="U45" s="412"/>
      <c r="V45" s="413"/>
    </row>
    <row r="46" spans="1:22" s="485" customFormat="1" ht="60" customHeight="1" x14ac:dyDescent="0.2">
      <c r="A46" s="640" t="s">
        <v>1399</v>
      </c>
      <c r="B46" s="322" t="s">
        <v>1400</v>
      </c>
      <c r="C46" s="209" t="s">
        <v>739</v>
      </c>
      <c r="D46" s="366" t="s">
        <v>824</v>
      </c>
      <c r="E46" s="236"/>
      <c r="F46" s="36" t="s">
        <v>1401</v>
      </c>
      <c r="G46" s="58"/>
      <c r="H46" s="58"/>
      <c r="I46" s="37"/>
      <c r="J46" s="33"/>
      <c r="K46" s="482"/>
      <c r="L46" s="483"/>
      <c r="M46" s="22">
        <v>500.85</v>
      </c>
      <c r="N46" s="30">
        <v>500.85</v>
      </c>
      <c r="O46" s="69" t="s">
        <v>611</v>
      </c>
      <c r="P46" s="641">
        <v>5.5</v>
      </c>
      <c r="Q46" s="62">
        <f>R46*P46</f>
        <v>286</v>
      </c>
      <c r="R46" s="77">
        <v>52</v>
      </c>
      <c r="S46" s="60"/>
      <c r="T46" s="61"/>
      <c r="U46" s="412"/>
      <c r="V46" s="413"/>
    </row>
    <row r="47" spans="1:22" ht="60" customHeight="1" x14ac:dyDescent="0.2">
      <c r="A47" s="322" t="s">
        <v>193</v>
      </c>
      <c r="B47" s="322" t="s">
        <v>194</v>
      </c>
      <c r="C47" s="209" t="s">
        <v>739</v>
      </c>
      <c r="D47" s="366" t="s">
        <v>2</v>
      </c>
      <c r="E47" s="236"/>
      <c r="F47" s="36"/>
      <c r="G47" s="58"/>
      <c r="H47" s="58"/>
      <c r="I47" s="37"/>
      <c r="J47" s="33"/>
      <c r="K47" s="34"/>
      <c r="L47" s="35"/>
      <c r="M47" s="29">
        <v>500.85</v>
      </c>
      <c r="N47" s="30">
        <v>500.85</v>
      </c>
      <c r="O47" s="69" t="s">
        <v>612</v>
      </c>
      <c r="P47" s="117">
        <v>5.5</v>
      </c>
      <c r="Q47" s="76"/>
      <c r="R47" s="77"/>
      <c r="S47" s="78">
        <f>T47*P47</f>
        <v>286</v>
      </c>
      <c r="T47" s="80">
        <v>52</v>
      </c>
      <c r="U47" s="410"/>
      <c r="V47" s="411"/>
    </row>
    <row r="48" spans="1:22" ht="60" customHeight="1" thickBot="1" x14ac:dyDescent="0.25">
      <c r="A48" s="322" t="s">
        <v>195</v>
      </c>
      <c r="B48" s="322" t="s">
        <v>196</v>
      </c>
      <c r="C48" s="209" t="s">
        <v>739</v>
      </c>
      <c r="D48" s="366" t="s">
        <v>824</v>
      </c>
      <c r="E48" s="236"/>
      <c r="F48" s="36"/>
      <c r="G48" s="58"/>
      <c r="H48" s="58"/>
      <c r="I48" s="37"/>
      <c r="J48" s="33"/>
      <c r="K48" s="34"/>
      <c r="L48" s="35"/>
      <c r="M48" s="29">
        <v>500.85</v>
      </c>
      <c r="N48" s="30">
        <v>500.85</v>
      </c>
      <c r="O48" s="69" t="s">
        <v>612</v>
      </c>
      <c r="P48" s="117">
        <v>5.5</v>
      </c>
      <c r="Q48" s="76"/>
      <c r="R48" s="77"/>
      <c r="S48" s="78">
        <f>T48*P48</f>
        <v>286</v>
      </c>
      <c r="T48" s="80">
        <v>52</v>
      </c>
      <c r="U48" s="410"/>
      <c r="V48" s="411"/>
    </row>
    <row r="49" spans="1:22" ht="58.5" customHeight="1" thickBot="1" x14ac:dyDescent="0.25">
      <c r="A49" s="10"/>
      <c r="B49" s="1"/>
      <c r="C49" s="2"/>
      <c r="D49" s="1"/>
      <c r="E49" s="2"/>
      <c r="F49" s="1"/>
      <c r="G49" s="10"/>
      <c r="H49" s="10"/>
      <c r="I49" s="10"/>
      <c r="J49" s="4"/>
      <c r="K49" s="11"/>
      <c r="L49" s="11"/>
      <c r="M49" s="5"/>
      <c r="N49" s="206">
        <f>SUM(N3:N48)</f>
        <v>22468.579999999991</v>
      </c>
      <c r="O49" s="275"/>
      <c r="P49" s="226"/>
      <c r="Q49" s="206">
        <f>SUM(Q3:Q48)</f>
        <v>8272</v>
      </c>
      <c r="R49" s="10"/>
      <c r="S49" s="206">
        <f>SUM(S3:S48)</f>
        <v>4433</v>
      </c>
      <c r="T49" s="10"/>
      <c r="U49" s="206">
        <f>SUM(U3:U48)</f>
        <v>39</v>
      </c>
      <c r="V49" s="2"/>
    </row>
    <row r="50" spans="1:22" ht="63.75" customHeight="1" x14ac:dyDescent="0.2">
      <c r="A50" s="10"/>
      <c r="B50" s="1"/>
      <c r="C50" s="2"/>
      <c r="D50" s="1"/>
      <c r="E50" s="2"/>
      <c r="F50" s="1"/>
      <c r="G50" s="10"/>
      <c r="H50" s="10"/>
      <c r="I50" s="10"/>
      <c r="J50" s="4"/>
      <c r="K50" s="11"/>
      <c r="L50" s="11"/>
      <c r="M50" s="5"/>
      <c r="N50" s="207" t="s">
        <v>80</v>
      </c>
      <c r="O50" s="275"/>
      <c r="P50" s="226"/>
      <c r="Q50" s="207" t="s">
        <v>611</v>
      </c>
      <c r="R50" s="10"/>
      <c r="S50" s="207" t="s">
        <v>612</v>
      </c>
      <c r="T50" s="10"/>
      <c r="U50" s="207" t="s">
        <v>1288</v>
      </c>
      <c r="V50" s="2"/>
    </row>
    <row r="51" spans="1:22" ht="12.75" customHeight="1" x14ac:dyDescent="0.2">
      <c r="A51" s="10"/>
      <c r="B51" s="1"/>
      <c r="C51" s="2"/>
      <c r="D51" s="1"/>
      <c r="E51" s="2"/>
      <c r="F51" s="1"/>
      <c r="G51" s="10"/>
      <c r="H51" s="10"/>
      <c r="I51" s="10"/>
      <c r="J51" s="4"/>
      <c r="K51" s="11"/>
      <c r="L51" s="11"/>
      <c r="M51" s="5"/>
      <c r="N51" s="5"/>
      <c r="O51" s="275"/>
      <c r="P51" s="226"/>
      <c r="Q51" s="2"/>
      <c r="R51" s="2"/>
      <c r="S51" s="2"/>
      <c r="T51" s="2"/>
      <c r="U51" s="2"/>
      <c r="V51" s="2"/>
    </row>
    <row r="52" spans="1:22" ht="12.75" customHeight="1" x14ac:dyDescent="0.2">
      <c r="A52" s="10"/>
      <c r="B52" s="1"/>
      <c r="C52" s="2"/>
      <c r="D52" s="1"/>
      <c r="E52" s="2"/>
      <c r="F52" s="1"/>
      <c r="G52" s="10"/>
      <c r="H52" s="10"/>
      <c r="I52" s="10"/>
      <c r="J52" s="4"/>
      <c r="K52" s="11"/>
      <c r="L52" s="11"/>
      <c r="M52" s="5"/>
      <c r="N52" s="5"/>
      <c r="O52" s="275"/>
      <c r="P52" s="226"/>
      <c r="Q52" s="2"/>
      <c r="R52" s="2"/>
      <c r="S52" s="2"/>
      <c r="T52" s="2"/>
      <c r="U52" s="2"/>
      <c r="V52" s="2"/>
    </row>
    <row r="53" spans="1:22" ht="12.75" customHeight="1" x14ac:dyDescent="0.2">
      <c r="A53" s="10"/>
      <c r="B53" s="1"/>
      <c r="C53" s="2"/>
      <c r="D53" s="1"/>
      <c r="E53" s="2"/>
      <c r="F53" s="1"/>
      <c r="G53" s="10"/>
      <c r="H53" s="10"/>
      <c r="I53" s="10"/>
      <c r="J53" s="4"/>
      <c r="K53" s="11"/>
      <c r="L53" s="11"/>
      <c r="M53" s="5"/>
      <c r="N53" s="5"/>
      <c r="O53" s="275"/>
      <c r="P53" s="226"/>
      <c r="Q53" s="2"/>
      <c r="R53" s="2"/>
      <c r="S53" s="2"/>
      <c r="T53" s="2"/>
      <c r="U53" s="2"/>
      <c r="V53" s="2"/>
    </row>
    <row r="54" spans="1:22" ht="12.75" customHeight="1" x14ac:dyDescent="0.2">
      <c r="A54" s="10"/>
      <c r="B54" s="1"/>
      <c r="C54" s="2"/>
      <c r="D54" s="1"/>
      <c r="E54" s="2"/>
      <c r="F54" s="1"/>
      <c r="G54" s="10"/>
      <c r="H54" s="10"/>
      <c r="I54" s="10"/>
      <c r="J54" s="4"/>
      <c r="K54" s="11"/>
      <c r="L54" s="11"/>
      <c r="M54" s="5"/>
      <c r="N54" s="5"/>
      <c r="O54" s="275"/>
      <c r="P54" s="226"/>
      <c r="Q54" s="2"/>
      <c r="R54" s="2"/>
      <c r="S54" s="2"/>
      <c r="T54" s="2"/>
      <c r="U54" s="2"/>
      <c r="V54" s="2"/>
    </row>
    <row r="55" spans="1:22" ht="12.75" customHeight="1" x14ac:dyDescent="0.2">
      <c r="A55" s="10"/>
      <c r="B55" s="1"/>
      <c r="C55" s="2"/>
      <c r="D55" s="1"/>
      <c r="E55" s="2"/>
      <c r="F55" s="1"/>
      <c r="G55" s="10"/>
      <c r="H55" s="10"/>
      <c r="I55" s="10"/>
      <c r="J55" s="4"/>
      <c r="K55" s="11"/>
      <c r="L55" s="11"/>
      <c r="M55" s="5"/>
      <c r="N55" s="5"/>
      <c r="O55" s="275"/>
      <c r="P55" s="226"/>
      <c r="Q55" s="2"/>
      <c r="R55" s="2"/>
      <c r="S55" s="2"/>
      <c r="T55" s="2"/>
      <c r="U55" s="2"/>
      <c r="V55" s="2"/>
    </row>
    <row r="56" spans="1:22" ht="12.75" customHeight="1" x14ac:dyDescent="0.2">
      <c r="A56" s="10"/>
      <c r="B56" s="1"/>
      <c r="C56" s="2"/>
      <c r="D56" s="1"/>
      <c r="E56" s="2"/>
      <c r="F56" s="1"/>
      <c r="G56" s="10"/>
      <c r="H56" s="10"/>
      <c r="I56" s="10"/>
      <c r="J56" s="4"/>
      <c r="K56" s="11"/>
      <c r="L56" s="11"/>
      <c r="M56" s="5"/>
      <c r="N56" s="5"/>
      <c r="O56" s="275"/>
      <c r="P56" s="226"/>
      <c r="Q56" s="2"/>
      <c r="R56" s="2"/>
      <c r="S56" s="2"/>
      <c r="T56" s="2"/>
      <c r="U56" s="2"/>
      <c r="V56" s="2"/>
    </row>
    <row r="57" spans="1:22" ht="12.75" customHeight="1" x14ac:dyDescent="0.2">
      <c r="A57" s="10"/>
      <c r="B57" s="1"/>
      <c r="C57" s="2"/>
      <c r="D57" s="1"/>
      <c r="E57" s="2"/>
      <c r="F57" s="1"/>
      <c r="G57" s="10"/>
      <c r="H57" s="10"/>
      <c r="I57" s="10"/>
      <c r="J57" s="4"/>
      <c r="K57" s="11"/>
      <c r="L57" s="11"/>
      <c r="M57" s="5"/>
      <c r="N57" s="5"/>
      <c r="O57" s="275"/>
      <c r="P57" s="226"/>
      <c r="Q57" s="2"/>
      <c r="R57" s="2"/>
      <c r="S57" s="2"/>
      <c r="T57" s="2"/>
      <c r="U57" s="2"/>
      <c r="V57" s="2"/>
    </row>
    <row r="58" spans="1:22" ht="12.75" customHeight="1" x14ac:dyDescent="0.2">
      <c r="A58" s="10"/>
      <c r="B58" s="1"/>
      <c r="C58" s="2"/>
      <c r="D58" s="1"/>
      <c r="E58" s="2"/>
      <c r="F58" s="1"/>
      <c r="G58" s="10"/>
      <c r="H58" s="10"/>
      <c r="I58" s="10"/>
      <c r="J58" s="4"/>
      <c r="K58" s="11"/>
      <c r="L58" s="11"/>
      <c r="M58" s="5"/>
      <c r="N58" s="5"/>
      <c r="O58" s="275"/>
      <c r="P58" s="226"/>
      <c r="Q58" s="2"/>
      <c r="R58" s="2"/>
      <c r="S58" s="2"/>
      <c r="T58" s="2"/>
      <c r="U58" s="2"/>
      <c r="V58" s="2"/>
    </row>
    <row r="59" spans="1:22" ht="12.75" customHeight="1" x14ac:dyDescent="0.2">
      <c r="A59" s="10"/>
      <c r="B59" s="1"/>
      <c r="C59" s="2"/>
      <c r="D59" s="1"/>
      <c r="E59" s="2"/>
      <c r="F59" s="1"/>
      <c r="G59" s="10"/>
      <c r="H59" s="10"/>
      <c r="I59" s="10"/>
      <c r="J59" s="4"/>
      <c r="K59" s="11"/>
      <c r="L59" s="11"/>
      <c r="M59" s="5"/>
      <c r="N59" s="5"/>
      <c r="O59" s="275"/>
      <c r="P59" s="226"/>
      <c r="Q59" s="2"/>
      <c r="R59" s="2"/>
      <c r="S59" s="2"/>
      <c r="T59" s="2"/>
      <c r="U59" s="2"/>
      <c r="V59" s="2"/>
    </row>
    <row r="60" spans="1:22" ht="12.75" customHeight="1" x14ac:dyDescent="0.2">
      <c r="A60" s="10"/>
      <c r="B60" s="1"/>
      <c r="C60" s="2"/>
      <c r="D60" s="1"/>
      <c r="E60" s="2"/>
      <c r="F60" s="1"/>
      <c r="G60" s="10"/>
      <c r="H60" s="10"/>
      <c r="I60" s="10"/>
      <c r="J60" s="4"/>
      <c r="K60" s="11"/>
      <c r="L60" s="11"/>
      <c r="M60" s="5"/>
      <c r="N60" s="5"/>
      <c r="O60" s="275"/>
      <c r="P60" s="226"/>
      <c r="Q60" s="2"/>
      <c r="R60" s="2"/>
      <c r="S60" s="2"/>
      <c r="T60" s="2"/>
      <c r="U60" s="2"/>
      <c r="V60" s="2"/>
    </row>
    <row r="61" spans="1:22" ht="12.75" customHeight="1" x14ac:dyDescent="0.2">
      <c r="A61" s="10"/>
      <c r="B61" s="1"/>
      <c r="C61" s="2"/>
      <c r="D61" s="1"/>
      <c r="E61" s="2"/>
      <c r="F61" s="1"/>
      <c r="G61" s="10"/>
      <c r="H61" s="10"/>
      <c r="I61" s="10"/>
      <c r="J61" s="4"/>
      <c r="K61" s="11"/>
      <c r="L61" s="11"/>
      <c r="M61" s="5"/>
      <c r="N61" s="5"/>
      <c r="O61" s="275"/>
      <c r="P61" s="226"/>
      <c r="Q61" s="2"/>
      <c r="R61" s="2"/>
      <c r="S61" s="2"/>
      <c r="T61" s="2"/>
      <c r="U61" s="2"/>
      <c r="V61" s="2"/>
    </row>
    <row r="62" spans="1:22" ht="12.75" customHeight="1" x14ac:dyDescent="0.2">
      <c r="A62" s="10"/>
      <c r="B62" s="1"/>
      <c r="C62" s="2"/>
      <c r="D62" s="1"/>
      <c r="E62" s="2"/>
      <c r="F62" s="1"/>
      <c r="G62" s="10"/>
      <c r="H62" s="10"/>
      <c r="I62" s="10"/>
      <c r="J62" s="4"/>
      <c r="K62" s="11"/>
      <c r="L62" s="11"/>
      <c r="M62" s="5"/>
      <c r="N62" s="5"/>
      <c r="O62" s="275"/>
      <c r="P62" s="226"/>
      <c r="Q62" s="2"/>
      <c r="R62" s="2"/>
      <c r="S62" s="2"/>
      <c r="T62" s="2"/>
      <c r="U62" s="2"/>
      <c r="V62" s="2"/>
    </row>
    <row r="63" spans="1:22" ht="12.75" customHeight="1" x14ac:dyDescent="0.2">
      <c r="A63" s="10"/>
      <c r="B63" s="1"/>
      <c r="C63" s="2"/>
      <c r="D63" s="1"/>
      <c r="E63" s="2"/>
      <c r="F63" s="1"/>
      <c r="G63" s="10"/>
      <c r="H63" s="10"/>
      <c r="I63" s="10"/>
      <c r="J63" s="4"/>
      <c r="K63" s="11"/>
      <c r="L63" s="11"/>
      <c r="M63" s="5"/>
      <c r="N63" s="5"/>
      <c r="O63" s="275"/>
      <c r="P63" s="226"/>
      <c r="Q63" s="2"/>
      <c r="R63" s="2"/>
      <c r="S63" s="2"/>
      <c r="T63" s="2"/>
      <c r="U63" s="2"/>
      <c r="V63" s="2"/>
    </row>
    <row r="64" spans="1:22" ht="12.75" customHeight="1" x14ac:dyDescent="0.2">
      <c r="A64" s="10"/>
      <c r="B64" s="1"/>
      <c r="C64" s="2"/>
      <c r="D64" s="1"/>
      <c r="E64" s="2"/>
      <c r="F64" s="1"/>
      <c r="G64" s="10"/>
      <c r="H64" s="10"/>
      <c r="I64" s="10"/>
      <c r="J64" s="4"/>
      <c r="K64" s="11"/>
      <c r="L64" s="11"/>
      <c r="M64" s="5"/>
      <c r="N64" s="5"/>
      <c r="O64" s="275"/>
      <c r="P64" s="226"/>
      <c r="Q64" s="2"/>
      <c r="R64" s="2"/>
      <c r="S64" s="2"/>
      <c r="T64" s="2"/>
      <c r="U64" s="2"/>
      <c r="V64" s="2"/>
    </row>
    <row r="65" spans="1:22" ht="12.75" customHeight="1" x14ac:dyDescent="0.2">
      <c r="A65" s="10"/>
      <c r="B65" s="1"/>
      <c r="C65" s="2"/>
      <c r="D65" s="1"/>
      <c r="E65" s="2"/>
      <c r="F65" s="1"/>
      <c r="G65" s="10"/>
      <c r="H65" s="10"/>
      <c r="I65" s="10"/>
      <c r="J65" s="4"/>
      <c r="K65" s="11"/>
      <c r="L65" s="11"/>
      <c r="M65" s="5"/>
      <c r="N65" s="5"/>
      <c r="O65" s="275"/>
      <c r="P65" s="226"/>
      <c r="Q65" s="2"/>
      <c r="R65" s="2"/>
      <c r="S65" s="2"/>
      <c r="T65" s="2"/>
      <c r="U65" s="2"/>
      <c r="V65" s="2"/>
    </row>
    <row r="66" spans="1:22" ht="12.75" customHeight="1" x14ac:dyDescent="0.2">
      <c r="A66" s="10"/>
      <c r="B66" s="1"/>
      <c r="C66" s="2"/>
      <c r="D66" s="1"/>
      <c r="E66" s="2"/>
      <c r="F66" s="1"/>
      <c r="G66" s="10"/>
      <c r="H66" s="10"/>
      <c r="I66" s="10"/>
      <c r="J66" s="4"/>
      <c r="K66" s="11"/>
      <c r="L66" s="11"/>
      <c r="M66" s="5"/>
      <c r="N66" s="5"/>
      <c r="O66" s="275"/>
      <c r="P66" s="226"/>
      <c r="Q66" s="2"/>
      <c r="R66" s="2"/>
      <c r="S66" s="2"/>
      <c r="T66" s="2"/>
      <c r="U66" s="2"/>
      <c r="V66" s="2"/>
    </row>
    <row r="67" spans="1:22" ht="12.75" customHeight="1" x14ac:dyDescent="0.2">
      <c r="A67" s="10"/>
      <c r="B67" s="1"/>
      <c r="C67" s="2"/>
      <c r="D67" s="1"/>
      <c r="E67" s="2"/>
      <c r="F67" s="1"/>
      <c r="G67" s="10"/>
      <c r="H67" s="10"/>
      <c r="I67" s="10"/>
      <c r="J67" s="4"/>
      <c r="K67" s="11"/>
      <c r="L67" s="11"/>
      <c r="M67" s="5"/>
      <c r="N67" s="5"/>
      <c r="O67" s="275"/>
      <c r="P67" s="226"/>
      <c r="Q67" s="2"/>
      <c r="R67" s="2"/>
      <c r="S67" s="2"/>
      <c r="T67" s="2"/>
      <c r="U67" s="2"/>
      <c r="V67" s="2"/>
    </row>
    <row r="68" spans="1:22" ht="12.75" customHeight="1" x14ac:dyDescent="0.2">
      <c r="A68" s="10"/>
      <c r="B68" s="1"/>
      <c r="C68" s="2"/>
      <c r="D68" s="1"/>
      <c r="E68" s="2"/>
      <c r="F68" s="1"/>
      <c r="G68" s="10"/>
      <c r="H68" s="10"/>
      <c r="I68" s="10"/>
      <c r="J68" s="4"/>
      <c r="K68" s="11"/>
      <c r="L68" s="11"/>
      <c r="M68" s="5"/>
      <c r="N68" s="5"/>
      <c r="O68" s="275"/>
      <c r="P68" s="226"/>
      <c r="Q68" s="2"/>
      <c r="R68" s="2"/>
      <c r="S68" s="2"/>
      <c r="T68" s="2"/>
      <c r="U68" s="2"/>
      <c r="V68" s="2"/>
    </row>
    <row r="69" spans="1:22" ht="12.75" customHeight="1" x14ac:dyDescent="0.2">
      <c r="A69" s="10"/>
      <c r="B69" s="1"/>
      <c r="C69" s="2"/>
      <c r="D69" s="1"/>
      <c r="E69" s="2"/>
      <c r="F69" s="1"/>
      <c r="G69" s="10"/>
      <c r="H69" s="10"/>
      <c r="I69" s="10"/>
      <c r="J69" s="4"/>
      <c r="K69" s="11"/>
      <c r="L69" s="11"/>
      <c r="M69" s="5"/>
      <c r="N69" s="5"/>
      <c r="O69" s="275"/>
      <c r="P69" s="226"/>
      <c r="Q69" s="2"/>
      <c r="R69" s="2"/>
      <c r="S69" s="2"/>
      <c r="T69" s="2"/>
      <c r="U69" s="2"/>
      <c r="V69" s="2"/>
    </row>
    <row r="70" spans="1:22" ht="12.75" customHeight="1" x14ac:dyDescent="0.2">
      <c r="A70" s="10"/>
      <c r="B70" s="1"/>
      <c r="C70" s="2"/>
      <c r="D70" s="1"/>
      <c r="E70" s="2"/>
      <c r="F70" s="1"/>
      <c r="G70" s="10"/>
      <c r="H70" s="10"/>
      <c r="I70" s="10"/>
      <c r="J70" s="4"/>
      <c r="K70" s="11"/>
      <c r="L70" s="11"/>
      <c r="M70" s="5"/>
      <c r="N70" s="5"/>
      <c r="O70" s="275"/>
      <c r="P70" s="226"/>
      <c r="Q70" s="2"/>
      <c r="R70" s="2"/>
      <c r="S70" s="2"/>
      <c r="T70" s="2"/>
      <c r="U70" s="2"/>
      <c r="V70" s="2"/>
    </row>
    <row r="71" spans="1:22" ht="12.75" customHeight="1" x14ac:dyDescent="0.2">
      <c r="A71" s="10"/>
      <c r="B71" s="1"/>
      <c r="C71" s="2"/>
      <c r="D71" s="1"/>
      <c r="E71" s="2"/>
      <c r="F71" s="1"/>
      <c r="G71" s="10"/>
      <c r="H71" s="10"/>
      <c r="I71" s="10"/>
      <c r="J71" s="4"/>
      <c r="K71" s="11"/>
      <c r="L71" s="11"/>
      <c r="M71" s="5"/>
      <c r="N71" s="5"/>
      <c r="O71" s="275"/>
      <c r="P71" s="226"/>
      <c r="Q71" s="2"/>
      <c r="R71" s="2"/>
      <c r="S71" s="2"/>
      <c r="T71" s="2"/>
      <c r="U71" s="2"/>
      <c r="V71" s="2"/>
    </row>
    <row r="72" spans="1:22" ht="12.75" customHeight="1" x14ac:dyDescent="0.2">
      <c r="A72" s="10"/>
      <c r="B72" s="1"/>
      <c r="C72" s="2"/>
      <c r="D72" s="1"/>
      <c r="E72" s="2"/>
      <c r="F72" s="1"/>
      <c r="G72" s="10"/>
      <c r="H72" s="10"/>
      <c r="I72" s="10"/>
      <c r="J72" s="4"/>
      <c r="K72" s="11"/>
      <c r="L72" s="11"/>
      <c r="M72" s="5"/>
      <c r="N72" s="5"/>
      <c r="O72" s="275"/>
      <c r="P72" s="226"/>
      <c r="Q72" s="2"/>
      <c r="R72" s="2"/>
      <c r="S72" s="2"/>
      <c r="T72" s="2"/>
      <c r="U72" s="2"/>
      <c r="V72" s="2"/>
    </row>
    <row r="73" spans="1:22" ht="12.75" customHeight="1" x14ac:dyDescent="0.2">
      <c r="A73" s="10"/>
      <c r="B73" s="1"/>
      <c r="C73" s="2"/>
      <c r="D73" s="1"/>
      <c r="E73" s="2"/>
      <c r="F73" s="1"/>
      <c r="G73" s="10"/>
      <c r="H73" s="10"/>
      <c r="I73" s="10"/>
      <c r="J73" s="4"/>
      <c r="K73" s="11"/>
      <c r="L73" s="11"/>
      <c r="M73" s="5"/>
      <c r="N73" s="5"/>
      <c r="O73" s="275"/>
      <c r="P73" s="226"/>
      <c r="Q73" s="2"/>
      <c r="R73" s="2"/>
      <c r="S73" s="2"/>
      <c r="T73" s="2"/>
      <c r="U73" s="2"/>
      <c r="V73" s="2"/>
    </row>
    <row r="74" spans="1:22" ht="12.75" customHeight="1" x14ac:dyDescent="0.2">
      <c r="A74" s="10"/>
      <c r="B74" s="1"/>
      <c r="C74" s="2"/>
      <c r="D74" s="1"/>
      <c r="E74" s="2"/>
      <c r="F74" s="1"/>
      <c r="G74" s="10"/>
      <c r="H74" s="10"/>
      <c r="I74" s="10"/>
      <c r="J74" s="4"/>
      <c r="K74" s="11"/>
      <c r="L74" s="11"/>
      <c r="M74" s="5"/>
      <c r="N74" s="5"/>
      <c r="O74" s="275"/>
      <c r="P74" s="226"/>
      <c r="Q74" s="2"/>
      <c r="R74" s="2"/>
      <c r="S74" s="2"/>
      <c r="T74" s="2"/>
      <c r="U74" s="2"/>
      <c r="V74" s="2"/>
    </row>
    <row r="75" spans="1:22" ht="12.75" customHeight="1" x14ac:dyDescent="0.2">
      <c r="A75" s="10"/>
      <c r="B75" s="1"/>
      <c r="C75" s="2"/>
      <c r="D75" s="1"/>
      <c r="E75" s="2"/>
      <c r="F75" s="1"/>
      <c r="G75" s="10"/>
      <c r="H75" s="10"/>
      <c r="I75" s="10"/>
      <c r="J75" s="4"/>
      <c r="K75" s="11"/>
      <c r="L75" s="11"/>
      <c r="M75" s="5"/>
      <c r="N75" s="5"/>
      <c r="O75" s="275"/>
      <c r="P75" s="226"/>
      <c r="Q75" s="2"/>
      <c r="R75" s="2"/>
      <c r="S75" s="2"/>
      <c r="T75" s="2"/>
      <c r="U75" s="2"/>
      <c r="V75" s="2"/>
    </row>
    <row r="76" spans="1:22" ht="12.75" customHeight="1" x14ac:dyDescent="0.2">
      <c r="A76" s="10"/>
      <c r="B76" s="1"/>
      <c r="C76" s="2"/>
      <c r="D76" s="1"/>
      <c r="E76" s="2"/>
      <c r="F76" s="1"/>
      <c r="G76" s="10"/>
      <c r="H76" s="10"/>
      <c r="I76" s="10"/>
      <c r="J76" s="4"/>
      <c r="K76" s="11"/>
      <c r="L76" s="11"/>
      <c r="M76" s="5"/>
      <c r="N76" s="5"/>
      <c r="O76" s="275"/>
      <c r="P76" s="226"/>
      <c r="Q76" s="2"/>
      <c r="R76" s="2"/>
      <c r="S76" s="2"/>
      <c r="T76" s="2"/>
      <c r="U76" s="2"/>
      <c r="V76" s="2"/>
    </row>
    <row r="77" spans="1:22" ht="12.75" customHeight="1" x14ac:dyDescent="0.2">
      <c r="A77" s="10"/>
      <c r="B77" s="1"/>
      <c r="C77" s="2"/>
      <c r="D77" s="1"/>
      <c r="E77" s="2"/>
      <c r="F77" s="1"/>
      <c r="G77" s="10"/>
      <c r="H77" s="10"/>
      <c r="I77" s="10"/>
      <c r="J77" s="4"/>
      <c r="K77" s="11"/>
      <c r="L77" s="11"/>
      <c r="M77" s="5"/>
      <c r="N77" s="5"/>
      <c r="O77" s="275"/>
      <c r="P77" s="226"/>
      <c r="Q77" s="2"/>
      <c r="R77" s="2"/>
      <c r="S77" s="2"/>
      <c r="T77" s="2"/>
      <c r="U77" s="2"/>
      <c r="V77" s="2"/>
    </row>
    <row r="78" spans="1:22" ht="12.75" customHeight="1" x14ac:dyDescent="0.2">
      <c r="A78" s="10"/>
      <c r="B78" s="1"/>
      <c r="C78" s="2"/>
      <c r="D78" s="1"/>
      <c r="E78" s="2"/>
      <c r="F78" s="1"/>
      <c r="G78" s="10"/>
      <c r="H78" s="10"/>
      <c r="I78" s="10"/>
      <c r="J78" s="4"/>
      <c r="K78" s="11"/>
      <c r="L78" s="11"/>
      <c r="M78" s="5"/>
      <c r="N78" s="5"/>
      <c r="O78" s="275"/>
      <c r="P78" s="226"/>
      <c r="Q78" s="2"/>
      <c r="R78" s="2"/>
      <c r="S78" s="2"/>
      <c r="T78" s="2"/>
      <c r="U78" s="2"/>
      <c r="V78" s="2"/>
    </row>
    <row r="79" spans="1:22" ht="12.75" customHeight="1" x14ac:dyDescent="0.2">
      <c r="A79" s="10"/>
      <c r="B79" s="1"/>
      <c r="C79" s="2"/>
      <c r="D79" s="1"/>
      <c r="E79" s="2"/>
      <c r="F79" s="1"/>
      <c r="G79" s="10"/>
      <c r="H79" s="10"/>
      <c r="I79" s="10"/>
      <c r="J79" s="4"/>
      <c r="K79" s="11"/>
      <c r="L79" s="11"/>
      <c r="M79" s="5"/>
      <c r="N79" s="5"/>
      <c r="O79" s="275"/>
      <c r="P79" s="226"/>
      <c r="Q79" s="2"/>
      <c r="R79" s="2"/>
      <c r="S79" s="2"/>
      <c r="T79" s="2"/>
      <c r="U79" s="2"/>
      <c r="V79" s="2"/>
    </row>
    <row r="80" spans="1:22" ht="12.75" customHeight="1" x14ac:dyDescent="0.2">
      <c r="A80" s="10"/>
      <c r="B80" s="1"/>
      <c r="C80" s="2"/>
      <c r="D80" s="1"/>
      <c r="E80" s="2"/>
      <c r="F80" s="1"/>
      <c r="G80" s="10"/>
      <c r="H80" s="10"/>
      <c r="I80" s="10"/>
      <c r="J80" s="4"/>
      <c r="K80" s="11"/>
      <c r="L80" s="11"/>
      <c r="M80" s="5"/>
      <c r="N80" s="5"/>
      <c r="O80" s="275"/>
      <c r="P80" s="226"/>
      <c r="Q80" s="2"/>
      <c r="R80" s="2"/>
      <c r="S80" s="2"/>
      <c r="T80" s="2"/>
      <c r="U80" s="2"/>
      <c r="V80" s="2"/>
    </row>
    <row r="81" spans="1:22" ht="12.75" customHeight="1" x14ac:dyDescent="0.2">
      <c r="A81" s="10"/>
      <c r="B81" s="1"/>
      <c r="C81" s="2"/>
      <c r="D81" s="1"/>
      <c r="E81" s="2"/>
      <c r="F81" s="1"/>
      <c r="G81" s="10"/>
      <c r="H81" s="10"/>
      <c r="I81" s="10"/>
      <c r="J81" s="4"/>
      <c r="K81" s="11"/>
      <c r="L81" s="11"/>
      <c r="M81" s="5"/>
      <c r="N81" s="5"/>
      <c r="O81" s="275"/>
      <c r="P81" s="226"/>
      <c r="Q81" s="2"/>
      <c r="R81" s="2"/>
      <c r="S81" s="2"/>
      <c r="T81" s="2"/>
      <c r="U81" s="2"/>
      <c r="V81" s="2"/>
    </row>
    <row r="82" spans="1:22" ht="12.75" customHeight="1" x14ac:dyDescent="0.2">
      <c r="A82" s="10"/>
      <c r="B82" s="1"/>
      <c r="C82" s="2"/>
      <c r="D82" s="1"/>
      <c r="E82" s="2"/>
      <c r="F82" s="1"/>
      <c r="G82" s="10"/>
      <c r="H82" s="10"/>
      <c r="I82" s="10"/>
      <c r="J82" s="4"/>
      <c r="K82" s="11"/>
      <c r="L82" s="11"/>
      <c r="M82" s="5"/>
      <c r="N82" s="5"/>
      <c r="O82" s="275"/>
      <c r="P82" s="226"/>
      <c r="Q82" s="2"/>
      <c r="R82" s="2"/>
      <c r="S82" s="2"/>
      <c r="T82" s="2"/>
      <c r="U82" s="2"/>
      <c r="V82" s="2"/>
    </row>
    <row r="83" spans="1:22" ht="12.75" customHeight="1" x14ac:dyDescent="0.2">
      <c r="A83" s="10"/>
      <c r="B83" s="1"/>
      <c r="C83" s="2"/>
      <c r="D83" s="1"/>
      <c r="E83" s="2"/>
      <c r="F83" s="1"/>
      <c r="G83" s="10"/>
      <c r="H83" s="10"/>
      <c r="I83" s="10"/>
      <c r="J83" s="4"/>
      <c r="K83" s="11"/>
      <c r="L83" s="11"/>
      <c r="M83" s="5"/>
      <c r="N83" s="5"/>
      <c r="O83" s="275"/>
      <c r="P83" s="226"/>
      <c r="Q83" s="2"/>
      <c r="R83" s="2"/>
      <c r="S83" s="2"/>
      <c r="T83" s="2"/>
      <c r="U83" s="2"/>
      <c r="V83" s="2"/>
    </row>
    <row r="84" spans="1:22" ht="12.75" customHeight="1" x14ac:dyDescent="0.2">
      <c r="A84" s="10"/>
      <c r="B84" s="1"/>
      <c r="C84" s="2"/>
      <c r="D84" s="1"/>
      <c r="E84" s="2"/>
      <c r="F84" s="1"/>
      <c r="G84" s="10"/>
      <c r="H84" s="10"/>
      <c r="I84" s="10"/>
      <c r="J84" s="4"/>
      <c r="K84" s="11"/>
      <c r="L84" s="11"/>
      <c r="M84" s="5"/>
      <c r="N84" s="5"/>
      <c r="O84" s="275"/>
      <c r="P84" s="226"/>
      <c r="Q84" s="2"/>
      <c r="R84" s="2"/>
      <c r="S84" s="2"/>
      <c r="T84" s="2"/>
      <c r="U84" s="2"/>
      <c r="V84" s="2"/>
    </row>
    <row r="85" spans="1:22" ht="12.75" customHeight="1" x14ac:dyDescent="0.2">
      <c r="A85" s="10"/>
      <c r="B85" s="1"/>
      <c r="C85" s="2"/>
      <c r="D85" s="1"/>
      <c r="E85" s="2"/>
      <c r="F85" s="1"/>
      <c r="G85" s="10"/>
      <c r="H85" s="10"/>
      <c r="I85" s="10"/>
      <c r="J85" s="4"/>
      <c r="K85" s="11"/>
      <c r="L85" s="11"/>
      <c r="M85" s="5"/>
      <c r="N85" s="5"/>
      <c r="O85" s="275"/>
      <c r="P85" s="226"/>
      <c r="Q85" s="2"/>
      <c r="R85" s="2"/>
      <c r="S85" s="2"/>
      <c r="T85" s="2"/>
      <c r="U85" s="2"/>
      <c r="V85" s="2"/>
    </row>
    <row r="86" spans="1:22" ht="12.75" customHeight="1" x14ac:dyDescent="0.2">
      <c r="A86" s="10"/>
      <c r="B86" s="1"/>
      <c r="C86" s="2"/>
      <c r="D86" s="1"/>
      <c r="E86" s="2"/>
      <c r="F86" s="1"/>
      <c r="G86" s="10"/>
      <c r="H86" s="10"/>
      <c r="I86" s="10"/>
      <c r="J86" s="4"/>
      <c r="K86" s="11"/>
      <c r="L86" s="11"/>
      <c r="M86" s="5"/>
      <c r="N86" s="5"/>
      <c r="O86" s="275"/>
      <c r="P86" s="226"/>
      <c r="Q86" s="2"/>
      <c r="R86" s="2"/>
      <c r="S86" s="2"/>
      <c r="T86" s="2"/>
      <c r="U86" s="2"/>
      <c r="V86" s="2"/>
    </row>
    <row r="87" spans="1:22" ht="12.75" customHeight="1" x14ac:dyDescent="0.2">
      <c r="A87" s="10"/>
      <c r="B87" s="1"/>
      <c r="C87" s="2"/>
      <c r="D87" s="1"/>
      <c r="E87" s="2"/>
      <c r="F87" s="1"/>
      <c r="G87" s="10"/>
      <c r="H87" s="10"/>
      <c r="I87" s="10"/>
      <c r="J87" s="4"/>
      <c r="K87" s="11"/>
      <c r="L87" s="11"/>
      <c r="M87" s="5"/>
      <c r="N87" s="5"/>
      <c r="O87" s="275"/>
      <c r="P87" s="226"/>
      <c r="Q87" s="2"/>
      <c r="R87" s="2"/>
      <c r="S87" s="2"/>
      <c r="T87" s="2"/>
      <c r="U87" s="2"/>
      <c r="V87" s="2"/>
    </row>
    <row r="88" spans="1:22" ht="12.75" customHeight="1" x14ac:dyDescent="0.2">
      <c r="A88" s="10"/>
      <c r="B88" s="1"/>
      <c r="C88" s="2"/>
      <c r="D88" s="1"/>
      <c r="E88" s="2"/>
      <c r="F88" s="1"/>
      <c r="G88" s="10"/>
      <c r="H88" s="10"/>
      <c r="I88" s="10"/>
      <c r="J88" s="4"/>
      <c r="K88" s="11"/>
      <c r="L88" s="11"/>
      <c r="M88" s="5"/>
      <c r="N88" s="5"/>
      <c r="O88" s="275"/>
      <c r="P88" s="226"/>
      <c r="Q88" s="2"/>
      <c r="R88" s="2"/>
      <c r="S88" s="2"/>
      <c r="T88" s="2"/>
      <c r="U88" s="2"/>
      <c r="V88" s="2"/>
    </row>
    <row r="89" spans="1:22" ht="12.75" customHeight="1" x14ac:dyDescent="0.2">
      <c r="A89" s="10"/>
      <c r="B89" s="1"/>
      <c r="C89" s="2"/>
      <c r="D89" s="1"/>
      <c r="E89" s="2"/>
      <c r="F89" s="1"/>
      <c r="G89" s="10"/>
      <c r="H89" s="10"/>
      <c r="I89" s="10"/>
      <c r="J89" s="4"/>
      <c r="K89" s="11"/>
      <c r="L89" s="11"/>
      <c r="M89" s="5"/>
      <c r="N89" s="5"/>
      <c r="O89" s="275"/>
      <c r="P89" s="226"/>
      <c r="Q89" s="2"/>
      <c r="R89" s="2"/>
      <c r="S89" s="2"/>
      <c r="T89" s="2"/>
      <c r="U89" s="2"/>
      <c r="V89" s="2"/>
    </row>
    <row r="90" spans="1:22" ht="12.75" customHeight="1" x14ac:dyDescent="0.2">
      <c r="A90" s="10"/>
      <c r="B90" s="1"/>
      <c r="C90" s="2"/>
      <c r="D90" s="1"/>
      <c r="E90" s="2"/>
      <c r="F90" s="1"/>
      <c r="G90" s="10"/>
      <c r="H90" s="10"/>
      <c r="I90" s="10"/>
      <c r="J90" s="4"/>
      <c r="K90" s="11"/>
      <c r="L90" s="11"/>
      <c r="M90" s="5"/>
      <c r="N90" s="5"/>
      <c r="O90" s="275"/>
      <c r="P90" s="226"/>
      <c r="Q90" s="2"/>
      <c r="R90" s="2"/>
      <c r="S90" s="2"/>
      <c r="T90" s="2"/>
      <c r="U90" s="2"/>
      <c r="V90" s="2"/>
    </row>
    <row r="91" spans="1:22" ht="12.75" customHeight="1" x14ac:dyDescent="0.2">
      <c r="A91" s="10"/>
      <c r="B91" s="1"/>
      <c r="C91" s="2"/>
      <c r="D91" s="1"/>
      <c r="E91" s="2"/>
      <c r="F91" s="1"/>
      <c r="G91" s="10"/>
      <c r="H91" s="10"/>
      <c r="I91" s="10"/>
      <c r="J91" s="4"/>
      <c r="K91" s="11"/>
      <c r="L91" s="11"/>
      <c r="M91" s="5"/>
      <c r="N91" s="5"/>
      <c r="O91" s="275"/>
      <c r="P91" s="226"/>
      <c r="Q91" s="2"/>
      <c r="R91" s="2"/>
      <c r="S91" s="2"/>
      <c r="T91" s="2"/>
      <c r="U91" s="2"/>
      <c r="V91" s="2"/>
    </row>
    <row r="92" spans="1:22" ht="12.75" customHeight="1" x14ac:dyDescent="0.2">
      <c r="A92" s="10"/>
      <c r="B92" s="1"/>
      <c r="C92" s="2"/>
      <c r="D92" s="1"/>
      <c r="E92" s="2"/>
      <c r="F92" s="1"/>
      <c r="G92" s="10"/>
      <c r="H92" s="10"/>
      <c r="I92" s="10"/>
      <c r="J92" s="4"/>
      <c r="K92" s="11"/>
      <c r="L92" s="11"/>
      <c r="M92" s="5"/>
      <c r="N92" s="5"/>
      <c r="O92" s="275"/>
      <c r="P92" s="226"/>
      <c r="Q92" s="2"/>
      <c r="R92" s="2"/>
      <c r="S92" s="2"/>
      <c r="T92" s="2"/>
      <c r="U92" s="2"/>
      <c r="V92" s="2"/>
    </row>
    <row r="93" spans="1:22" ht="12.75" customHeight="1" x14ac:dyDescent="0.2">
      <c r="A93" s="10"/>
      <c r="B93" s="1"/>
      <c r="C93" s="2"/>
      <c r="D93" s="1"/>
      <c r="E93" s="2"/>
      <c r="F93" s="1"/>
      <c r="G93" s="10"/>
      <c r="H93" s="10"/>
      <c r="I93" s="10"/>
      <c r="J93" s="4"/>
      <c r="K93" s="11"/>
      <c r="L93" s="11"/>
      <c r="M93" s="5"/>
      <c r="N93" s="5"/>
      <c r="O93" s="275"/>
      <c r="P93" s="226"/>
      <c r="Q93" s="2"/>
      <c r="R93" s="2"/>
      <c r="S93" s="2"/>
      <c r="T93" s="2"/>
      <c r="U93" s="2"/>
      <c r="V93" s="2"/>
    </row>
    <row r="94" spans="1:22" ht="12.75" customHeight="1" x14ac:dyDescent="0.2">
      <c r="A94" s="10"/>
      <c r="B94" s="1"/>
      <c r="C94" s="2"/>
      <c r="D94" s="1"/>
      <c r="E94" s="2"/>
      <c r="F94" s="1"/>
      <c r="G94" s="10"/>
      <c r="H94" s="10"/>
      <c r="I94" s="10"/>
      <c r="J94" s="4"/>
      <c r="K94" s="11"/>
      <c r="L94" s="11"/>
      <c r="M94" s="5"/>
      <c r="N94" s="5"/>
      <c r="O94" s="275"/>
      <c r="P94" s="226"/>
      <c r="Q94" s="2"/>
      <c r="R94" s="2"/>
      <c r="S94" s="2"/>
      <c r="T94" s="2"/>
      <c r="U94" s="2"/>
      <c r="V94" s="2"/>
    </row>
    <row r="95" spans="1:22" ht="12.75" customHeight="1" x14ac:dyDescent="0.2">
      <c r="A95" s="10"/>
      <c r="B95" s="1"/>
      <c r="C95" s="2"/>
      <c r="D95" s="1"/>
      <c r="E95" s="2"/>
      <c r="F95" s="1"/>
      <c r="G95" s="10"/>
      <c r="H95" s="10"/>
      <c r="I95" s="10"/>
      <c r="J95" s="4"/>
      <c r="K95" s="11"/>
      <c r="L95" s="11"/>
      <c r="M95" s="5"/>
      <c r="N95" s="5"/>
      <c r="O95" s="275"/>
      <c r="P95" s="226"/>
      <c r="Q95" s="2"/>
      <c r="R95" s="2"/>
      <c r="S95" s="2"/>
      <c r="T95" s="2"/>
      <c r="U95" s="2"/>
      <c r="V95" s="2"/>
    </row>
    <row r="96" spans="1:22" ht="12.75" customHeight="1" x14ac:dyDescent="0.2">
      <c r="A96" s="10"/>
      <c r="B96" s="1"/>
      <c r="C96" s="2"/>
      <c r="D96" s="1"/>
      <c r="E96" s="2"/>
      <c r="F96" s="1"/>
      <c r="G96" s="10"/>
      <c r="H96" s="10"/>
      <c r="I96" s="10"/>
      <c r="J96" s="4"/>
      <c r="K96" s="11"/>
      <c r="L96" s="11"/>
      <c r="M96" s="5"/>
      <c r="N96" s="5"/>
      <c r="O96" s="275"/>
      <c r="P96" s="226"/>
      <c r="Q96" s="2"/>
      <c r="R96" s="2"/>
      <c r="S96" s="2"/>
      <c r="T96" s="2"/>
      <c r="U96" s="2"/>
      <c r="V96" s="2"/>
    </row>
    <row r="97" spans="1:22" ht="12.75" customHeight="1" x14ac:dyDescent="0.2">
      <c r="A97" s="10"/>
      <c r="B97" s="1"/>
      <c r="C97" s="2"/>
      <c r="D97" s="1"/>
      <c r="E97" s="2"/>
      <c r="F97" s="1"/>
      <c r="G97" s="10"/>
      <c r="H97" s="10"/>
      <c r="I97" s="10"/>
      <c r="J97" s="4"/>
      <c r="K97" s="11"/>
      <c r="L97" s="11"/>
      <c r="M97" s="5"/>
      <c r="N97" s="5"/>
      <c r="O97" s="275"/>
      <c r="P97" s="226"/>
      <c r="Q97" s="2"/>
      <c r="R97" s="2"/>
      <c r="S97" s="2"/>
      <c r="T97" s="2"/>
      <c r="U97" s="2"/>
      <c r="V97" s="2"/>
    </row>
    <row r="98" spans="1:22" ht="12.75" customHeight="1" x14ac:dyDescent="0.2">
      <c r="A98" s="10"/>
      <c r="B98" s="1"/>
      <c r="C98" s="2"/>
      <c r="D98" s="1"/>
      <c r="E98" s="2"/>
      <c r="F98" s="1"/>
      <c r="G98" s="10"/>
      <c r="H98" s="10"/>
      <c r="I98" s="10"/>
      <c r="J98" s="4"/>
      <c r="K98" s="11"/>
      <c r="L98" s="11"/>
      <c r="M98" s="5"/>
      <c r="N98" s="5"/>
      <c r="O98" s="275"/>
      <c r="P98" s="226"/>
      <c r="Q98" s="2"/>
      <c r="R98" s="2"/>
      <c r="S98" s="2"/>
      <c r="T98" s="2"/>
      <c r="U98" s="2"/>
      <c r="V98" s="2"/>
    </row>
    <row r="99" spans="1:22" ht="12.75" customHeight="1" x14ac:dyDescent="0.2">
      <c r="A99" s="10"/>
      <c r="B99" s="1"/>
      <c r="C99" s="2"/>
      <c r="D99" s="1"/>
      <c r="E99" s="2"/>
      <c r="F99" s="1"/>
      <c r="G99" s="10"/>
      <c r="H99" s="10"/>
      <c r="I99" s="10"/>
      <c r="J99" s="4"/>
      <c r="K99" s="11"/>
      <c r="L99" s="11"/>
      <c r="M99" s="5"/>
      <c r="N99" s="5"/>
      <c r="O99" s="275"/>
      <c r="P99" s="226"/>
      <c r="Q99" s="2"/>
      <c r="R99" s="2"/>
      <c r="S99" s="2"/>
      <c r="T99" s="2"/>
      <c r="U99" s="2"/>
      <c r="V99" s="2"/>
    </row>
    <row r="100" spans="1:22" ht="12.75" customHeight="1" x14ac:dyDescent="0.2">
      <c r="A100" s="10"/>
      <c r="B100" s="1"/>
      <c r="C100" s="2"/>
      <c r="D100" s="1"/>
      <c r="E100" s="2"/>
      <c r="F100" s="1"/>
      <c r="G100" s="10"/>
      <c r="H100" s="10"/>
      <c r="I100" s="10"/>
      <c r="J100" s="4"/>
      <c r="K100" s="11"/>
      <c r="L100" s="11"/>
      <c r="M100" s="5"/>
      <c r="N100" s="5"/>
      <c r="O100" s="275"/>
      <c r="P100" s="226"/>
      <c r="Q100" s="2"/>
      <c r="R100" s="2"/>
      <c r="S100" s="2"/>
      <c r="T100" s="2"/>
      <c r="U100" s="2"/>
      <c r="V100" s="2"/>
    </row>
    <row r="101" spans="1:22" ht="12.75" customHeight="1" x14ac:dyDescent="0.2">
      <c r="A101" s="10"/>
      <c r="B101" s="1"/>
      <c r="C101" s="2"/>
      <c r="D101" s="1"/>
      <c r="E101" s="2"/>
      <c r="F101" s="1"/>
      <c r="G101" s="10"/>
      <c r="H101" s="10"/>
      <c r="I101" s="10"/>
      <c r="J101" s="4"/>
      <c r="K101" s="11"/>
      <c r="L101" s="11"/>
      <c r="M101" s="5"/>
      <c r="N101" s="5"/>
      <c r="O101" s="275"/>
      <c r="P101" s="226"/>
      <c r="Q101" s="2"/>
      <c r="R101" s="2"/>
      <c r="S101" s="2"/>
      <c r="T101" s="2"/>
      <c r="U101" s="2"/>
      <c r="V101" s="2"/>
    </row>
    <row r="102" spans="1:22" ht="12.75" customHeight="1" x14ac:dyDescent="0.2">
      <c r="A102" s="10"/>
      <c r="B102" s="1"/>
      <c r="C102" s="2"/>
      <c r="D102" s="1"/>
      <c r="E102" s="2"/>
      <c r="F102" s="1"/>
      <c r="G102" s="10"/>
      <c r="H102" s="10"/>
      <c r="I102" s="10"/>
      <c r="J102" s="4"/>
      <c r="K102" s="11"/>
      <c r="L102" s="11"/>
      <c r="M102" s="5"/>
      <c r="N102" s="5"/>
      <c r="O102" s="275"/>
      <c r="P102" s="226"/>
      <c r="Q102" s="2"/>
      <c r="R102" s="2"/>
      <c r="S102" s="2"/>
      <c r="T102" s="2"/>
      <c r="U102" s="2"/>
      <c r="V102" s="2"/>
    </row>
    <row r="103" spans="1:22" ht="12.75" customHeight="1" x14ac:dyDescent="0.2">
      <c r="A103" s="10"/>
      <c r="B103" s="1"/>
      <c r="C103" s="2"/>
      <c r="D103" s="1"/>
      <c r="E103" s="2"/>
      <c r="F103" s="1"/>
      <c r="G103" s="10"/>
      <c r="H103" s="10"/>
      <c r="I103" s="10"/>
      <c r="J103" s="4"/>
      <c r="K103" s="11"/>
      <c r="L103" s="11"/>
      <c r="M103" s="5"/>
      <c r="N103" s="5"/>
      <c r="O103" s="275"/>
      <c r="P103" s="226"/>
      <c r="Q103" s="2"/>
      <c r="R103" s="2"/>
      <c r="S103" s="2"/>
      <c r="T103" s="2"/>
      <c r="U103" s="2"/>
      <c r="V103" s="2"/>
    </row>
    <row r="104" spans="1:22" ht="12.75" customHeight="1" x14ac:dyDescent="0.2">
      <c r="A104" s="10"/>
      <c r="B104" s="1"/>
      <c r="C104" s="2"/>
      <c r="D104" s="1"/>
      <c r="E104" s="2"/>
      <c r="F104" s="1"/>
      <c r="G104" s="10"/>
      <c r="H104" s="10"/>
      <c r="I104" s="10"/>
      <c r="J104" s="4"/>
      <c r="K104" s="11"/>
      <c r="L104" s="11"/>
      <c r="M104" s="5"/>
      <c r="N104" s="5"/>
      <c r="O104" s="275"/>
      <c r="P104" s="226"/>
      <c r="Q104" s="2"/>
      <c r="R104" s="2"/>
      <c r="S104" s="2"/>
      <c r="T104" s="2"/>
      <c r="U104" s="2"/>
      <c r="V104" s="2"/>
    </row>
    <row r="105" spans="1:22" ht="12.75" customHeight="1" x14ac:dyDescent="0.2">
      <c r="A105" s="10"/>
      <c r="B105" s="1"/>
      <c r="C105" s="2"/>
      <c r="D105" s="1"/>
      <c r="E105" s="2"/>
      <c r="F105" s="1"/>
      <c r="G105" s="10"/>
      <c r="H105" s="10"/>
      <c r="I105" s="10"/>
      <c r="J105" s="4"/>
      <c r="K105" s="11"/>
      <c r="L105" s="11"/>
      <c r="M105" s="5"/>
      <c r="N105" s="5"/>
      <c r="O105" s="275"/>
      <c r="P105" s="226"/>
      <c r="Q105" s="2"/>
      <c r="R105" s="2"/>
      <c r="S105" s="2"/>
      <c r="T105" s="2"/>
      <c r="U105" s="2"/>
      <c r="V105" s="2"/>
    </row>
    <row r="106" spans="1:22" ht="12.75" customHeight="1" x14ac:dyDescent="0.2">
      <c r="A106" s="10"/>
      <c r="B106" s="1"/>
      <c r="C106" s="2"/>
      <c r="D106" s="1"/>
      <c r="E106" s="2"/>
      <c r="F106" s="1"/>
      <c r="G106" s="10"/>
      <c r="H106" s="10"/>
      <c r="I106" s="10"/>
      <c r="J106" s="4"/>
      <c r="K106" s="11"/>
      <c r="L106" s="11"/>
      <c r="M106" s="5"/>
      <c r="N106" s="5"/>
      <c r="O106" s="275"/>
      <c r="P106" s="226"/>
      <c r="Q106" s="2"/>
      <c r="R106" s="2"/>
      <c r="S106" s="2"/>
      <c r="T106" s="2"/>
      <c r="U106" s="2"/>
      <c r="V106" s="2"/>
    </row>
    <row r="107" spans="1:22" ht="12.75" customHeight="1" x14ac:dyDescent="0.2">
      <c r="A107" s="10"/>
      <c r="B107" s="1"/>
      <c r="C107" s="2"/>
      <c r="D107" s="1"/>
      <c r="E107" s="2"/>
      <c r="F107" s="1"/>
      <c r="G107" s="10"/>
      <c r="H107" s="10"/>
      <c r="I107" s="10"/>
      <c r="J107" s="4"/>
      <c r="K107" s="11"/>
      <c r="L107" s="11"/>
      <c r="M107" s="5"/>
      <c r="N107" s="5"/>
      <c r="O107" s="275"/>
      <c r="P107" s="226"/>
      <c r="Q107" s="2"/>
      <c r="R107" s="2"/>
      <c r="S107" s="2"/>
      <c r="T107" s="2"/>
      <c r="U107" s="2"/>
      <c r="V107" s="2"/>
    </row>
    <row r="108" spans="1:22" ht="12.75" customHeight="1" x14ac:dyDescent="0.2">
      <c r="A108" s="10"/>
      <c r="B108" s="1"/>
      <c r="C108" s="2"/>
      <c r="D108" s="1"/>
      <c r="E108" s="2"/>
      <c r="F108" s="1"/>
      <c r="G108" s="10"/>
      <c r="H108" s="10"/>
      <c r="I108" s="10"/>
      <c r="J108" s="4"/>
      <c r="K108" s="11"/>
      <c r="L108" s="11"/>
      <c r="M108" s="5"/>
      <c r="N108" s="5"/>
      <c r="O108" s="275"/>
      <c r="P108" s="226"/>
      <c r="Q108" s="2"/>
      <c r="R108" s="2"/>
      <c r="S108" s="2"/>
      <c r="T108" s="2"/>
      <c r="U108" s="2"/>
      <c r="V108" s="2"/>
    </row>
    <row r="109" spans="1:22" ht="12.75" customHeight="1" x14ac:dyDescent="0.2">
      <c r="A109" s="10"/>
      <c r="B109" s="1"/>
      <c r="C109" s="2"/>
      <c r="D109" s="1"/>
      <c r="E109" s="2"/>
      <c r="F109" s="1"/>
      <c r="G109" s="10"/>
      <c r="H109" s="10"/>
      <c r="I109" s="10"/>
      <c r="J109" s="4"/>
      <c r="K109" s="11"/>
      <c r="L109" s="11"/>
      <c r="M109" s="5"/>
      <c r="N109" s="5"/>
      <c r="O109" s="275"/>
      <c r="P109" s="226"/>
      <c r="Q109" s="2"/>
      <c r="R109" s="2"/>
      <c r="S109" s="2"/>
      <c r="T109" s="2"/>
      <c r="U109" s="2"/>
      <c r="V109" s="2"/>
    </row>
    <row r="110" spans="1:22" ht="12.75" customHeight="1" x14ac:dyDescent="0.2">
      <c r="A110" s="10"/>
      <c r="B110" s="1"/>
      <c r="C110" s="2"/>
      <c r="D110" s="1"/>
      <c r="E110" s="2"/>
      <c r="F110" s="1"/>
      <c r="G110" s="10"/>
      <c r="H110" s="10"/>
      <c r="I110" s="10"/>
      <c r="J110" s="4"/>
      <c r="K110" s="11"/>
      <c r="L110" s="11"/>
      <c r="M110" s="5"/>
      <c r="N110" s="5"/>
      <c r="O110" s="275"/>
      <c r="P110" s="226"/>
      <c r="Q110" s="2"/>
      <c r="R110" s="2"/>
      <c r="S110" s="2"/>
      <c r="T110" s="2"/>
      <c r="U110" s="2"/>
      <c r="V110" s="2"/>
    </row>
    <row r="111" spans="1:22" ht="12.75" customHeight="1" x14ac:dyDescent="0.2">
      <c r="A111" s="10"/>
      <c r="B111" s="1"/>
      <c r="C111" s="2"/>
      <c r="D111" s="1"/>
      <c r="E111" s="2"/>
      <c r="F111" s="1"/>
      <c r="G111" s="10"/>
      <c r="H111" s="10"/>
      <c r="I111" s="10"/>
      <c r="J111" s="4"/>
      <c r="K111" s="11"/>
      <c r="L111" s="11"/>
      <c r="M111" s="5"/>
      <c r="N111" s="5"/>
      <c r="O111" s="275"/>
      <c r="P111" s="226"/>
      <c r="Q111" s="2"/>
      <c r="R111" s="2"/>
      <c r="S111" s="2"/>
      <c r="T111" s="2"/>
      <c r="U111" s="2"/>
      <c r="V111" s="2"/>
    </row>
    <row r="112" spans="1:22" ht="12.75" customHeight="1" x14ac:dyDescent="0.2">
      <c r="A112" s="10"/>
      <c r="B112" s="1"/>
      <c r="C112" s="2"/>
      <c r="D112" s="1"/>
      <c r="E112" s="2"/>
      <c r="F112" s="1"/>
      <c r="G112" s="10"/>
      <c r="H112" s="10"/>
      <c r="I112" s="10"/>
      <c r="J112" s="4"/>
      <c r="K112" s="11"/>
      <c r="L112" s="11"/>
      <c r="M112" s="5"/>
      <c r="N112" s="5"/>
      <c r="O112" s="275"/>
      <c r="P112" s="226"/>
      <c r="Q112" s="2"/>
      <c r="R112" s="2"/>
      <c r="S112" s="2"/>
      <c r="T112" s="2"/>
      <c r="U112" s="2"/>
      <c r="V112" s="2"/>
    </row>
    <row r="113" spans="1:22" ht="12.75" customHeight="1" x14ac:dyDescent="0.2">
      <c r="A113" s="10"/>
      <c r="B113" s="1"/>
      <c r="C113" s="2"/>
      <c r="D113" s="1"/>
      <c r="E113" s="2"/>
      <c r="F113" s="1"/>
      <c r="G113" s="10"/>
      <c r="H113" s="10"/>
      <c r="I113" s="10"/>
      <c r="J113" s="4"/>
      <c r="K113" s="11"/>
      <c r="L113" s="11"/>
      <c r="M113" s="5"/>
      <c r="N113" s="5"/>
      <c r="O113" s="275"/>
      <c r="P113" s="226"/>
      <c r="Q113" s="2"/>
      <c r="R113" s="2"/>
      <c r="S113" s="2"/>
      <c r="T113" s="2"/>
      <c r="U113" s="2"/>
      <c r="V113" s="2"/>
    </row>
    <row r="114" spans="1:22" ht="12.75" customHeight="1" x14ac:dyDescent="0.2">
      <c r="A114" s="10"/>
      <c r="B114" s="1"/>
      <c r="C114" s="2"/>
      <c r="D114" s="1"/>
      <c r="E114" s="2"/>
      <c r="F114" s="1"/>
      <c r="G114" s="10"/>
      <c r="H114" s="10"/>
      <c r="I114" s="10"/>
      <c r="J114" s="4"/>
      <c r="K114" s="11"/>
      <c r="L114" s="11"/>
      <c r="M114" s="5"/>
      <c r="N114" s="5"/>
      <c r="O114" s="275"/>
      <c r="P114" s="226"/>
      <c r="Q114" s="2"/>
      <c r="R114" s="2"/>
      <c r="S114" s="2"/>
      <c r="T114" s="2"/>
      <c r="U114" s="2"/>
      <c r="V114" s="2"/>
    </row>
    <row r="115" spans="1:22" ht="12.75" customHeight="1" x14ac:dyDescent="0.2">
      <c r="A115" s="10"/>
      <c r="B115" s="1"/>
      <c r="C115" s="2"/>
      <c r="D115" s="1"/>
      <c r="E115" s="2"/>
      <c r="F115" s="1"/>
      <c r="G115" s="10"/>
      <c r="H115" s="10"/>
      <c r="I115" s="10"/>
      <c r="J115" s="4"/>
      <c r="K115" s="11"/>
      <c r="L115" s="11"/>
      <c r="M115" s="5"/>
      <c r="N115" s="5"/>
      <c r="O115" s="275"/>
      <c r="P115" s="226"/>
      <c r="Q115" s="2"/>
      <c r="R115" s="2"/>
      <c r="S115" s="2"/>
      <c r="T115" s="2"/>
      <c r="U115" s="2"/>
      <c r="V115" s="2"/>
    </row>
    <row r="116" spans="1:22" ht="12.75" customHeight="1" x14ac:dyDescent="0.2">
      <c r="A116" s="10"/>
      <c r="B116" s="1"/>
      <c r="C116" s="2"/>
      <c r="D116" s="1"/>
      <c r="E116" s="2"/>
      <c r="F116" s="1"/>
      <c r="G116" s="10"/>
      <c r="H116" s="10"/>
      <c r="I116" s="10"/>
      <c r="J116" s="4"/>
      <c r="K116" s="11"/>
      <c r="L116" s="11"/>
      <c r="M116" s="5"/>
      <c r="N116" s="5"/>
      <c r="O116" s="275"/>
      <c r="P116" s="226"/>
      <c r="Q116" s="2"/>
      <c r="R116" s="2"/>
      <c r="S116" s="2"/>
      <c r="T116" s="2"/>
      <c r="U116" s="2"/>
      <c r="V116" s="2"/>
    </row>
    <row r="117" spans="1:22" ht="12.75" customHeight="1" x14ac:dyDescent="0.2">
      <c r="A117" s="10"/>
      <c r="B117" s="1"/>
      <c r="C117" s="2"/>
      <c r="D117" s="1"/>
      <c r="E117" s="2"/>
      <c r="F117" s="1"/>
      <c r="G117" s="10"/>
      <c r="H117" s="10"/>
      <c r="I117" s="10"/>
      <c r="J117" s="4"/>
      <c r="K117" s="11"/>
      <c r="L117" s="11"/>
      <c r="M117" s="5"/>
      <c r="N117" s="5"/>
      <c r="O117" s="275"/>
      <c r="P117" s="226"/>
      <c r="Q117" s="2"/>
      <c r="R117" s="2"/>
      <c r="S117" s="2"/>
      <c r="T117" s="2"/>
      <c r="U117" s="2"/>
      <c r="V117" s="2"/>
    </row>
    <row r="118" spans="1:22" ht="12.75" customHeight="1" x14ac:dyDescent="0.2">
      <c r="A118" s="10"/>
      <c r="B118" s="1"/>
      <c r="C118" s="2"/>
      <c r="D118" s="1"/>
      <c r="E118" s="2"/>
      <c r="F118" s="1"/>
      <c r="G118" s="10"/>
      <c r="H118" s="10"/>
      <c r="I118" s="10"/>
      <c r="J118" s="4"/>
      <c r="K118" s="11"/>
      <c r="L118" s="11"/>
      <c r="M118" s="5"/>
      <c r="N118" s="5"/>
      <c r="O118" s="275"/>
      <c r="P118" s="226"/>
      <c r="Q118" s="2"/>
      <c r="R118" s="2"/>
      <c r="S118" s="2"/>
      <c r="T118" s="2"/>
      <c r="U118" s="2"/>
      <c r="V118" s="2"/>
    </row>
    <row r="119" spans="1:22" ht="12.75" customHeight="1" x14ac:dyDescent="0.2">
      <c r="A119" s="10"/>
      <c r="B119" s="1"/>
      <c r="C119" s="2"/>
      <c r="D119" s="1"/>
      <c r="E119" s="2"/>
      <c r="F119" s="1"/>
      <c r="G119" s="10"/>
      <c r="H119" s="10"/>
      <c r="I119" s="10"/>
      <c r="J119" s="4"/>
      <c r="K119" s="11"/>
      <c r="L119" s="11"/>
      <c r="M119" s="5"/>
      <c r="N119" s="5"/>
      <c r="O119" s="275"/>
      <c r="P119" s="226"/>
      <c r="Q119" s="2"/>
      <c r="R119" s="2"/>
      <c r="S119" s="2"/>
      <c r="T119" s="2"/>
      <c r="U119" s="2"/>
      <c r="V119" s="2"/>
    </row>
    <row r="120" spans="1:22" ht="12.75" customHeight="1" x14ac:dyDescent="0.2">
      <c r="A120" s="10"/>
      <c r="B120" s="1"/>
      <c r="C120" s="2"/>
      <c r="D120" s="1"/>
      <c r="E120" s="2"/>
      <c r="F120" s="1"/>
      <c r="G120" s="10"/>
      <c r="H120" s="10"/>
      <c r="I120" s="10"/>
      <c r="J120" s="4"/>
      <c r="K120" s="11"/>
      <c r="L120" s="11"/>
      <c r="M120" s="5"/>
      <c r="N120" s="5"/>
      <c r="O120" s="275"/>
      <c r="P120" s="226"/>
      <c r="Q120" s="2"/>
      <c r="R120" s="2"/>
      <c r="S120" s="2"/>
      <c r="T120" s="2"/>
      <c r="U120" s="2"/>
      <c r="V120" s="2"/>
    </row>
    <row r="121" spans="1:22" ht="12.75" customHeight="1" x14ac:dyDescent="0.2">
      <c r="A121" s="10"/>
      <c r="B121" s="1"/>
      <c r="C121" s="2"/>
      <c r="D121" s="1"/>
      <c r="E121" s="2"/>
      <c r="F121" s="1"/>
      <c r="G121" s="10"/>
      <c r="H121" s="10"/>
      <c r="I121" s="10"/>
      <c r="J121" s="4"/>
      <c r="K121" s="11"/>
      <c r="L121" s="11"/>
      <c r="M121" s="5"/>
      <c r="N121" s="5"/>
      <c r="O121" s="275"/>
      <c r="P121" s="226"/>
      <c r="Q121" s="2"/>
      <c r="R121" s="2"/>
      <c r="S121" s="2"/>
      <c r="T121" s="2"/>
      <c r="U121" s="2"/>
      <c r="V121" s="2"/>
    </row>
    <row r="122" spans="1:22" ht="12.75" customHeight="1" x14ac:dyDescent="0.2">
      <c r="A122" s="10"/>
      <c r="B122" s="1"/>
      <c r="C122" s="2"/>
      <c r="D122" s="1"/>
      <c r="E122" s="2"/>
      <c r="F122" s="1"/>
      <c r="G122" s="10"/>
      <c r="H122" s="10"/>
      <c r="I122" s="10"/>
      <c r="J122" s="4"/>
      <c r="K122" s="11"/>
      <c r="L122" s="11"/>
      <c r="M122" s="5"/>
      <c r="N122" s="5"/>
      <c r="O122" s="275"/>
      <c r="P122" s="226"/>
      <c r="Q122" s="2"/>
      <c r="R122" s="2"/>
      <c r="S122" s="2"/>
      <c r="T122" s="2"/>
      <c r="U122" s="2"/>
      <c r="V122" s="2"/>
    </row>
    <row r="123" spans="1:22" ht="12.75" customHeight="1" x14ac:dyDescent="0.2">
      <c r="A123" s="10"/>
      <c r="B123" s="1"/>
      <c r="C123" s="2"/>
      <c r="D123" s="1"/>
      <c r="E123" s="2"/>
      <c r="F123" s="1"/>
      <c r="G123" s="10"/>
      <c r="H123" s="10"/>
      <c r="I123" s="10"/>
      <c r="J123" s="4"/>
      <c r="K123" s="11"/>
      <c r="L123" s="11"/>
      <c r="M123" s="5"/>
      <c r="N123" s="5"/>
      <c r="O123" s="275"/>
      <c r="P123" s="226"/>
      <c r="Q123" s="2"/>
      <c r="R123" s="2"/>
      <c r="S123" s="2"/>
      <c r="T123" s="2"/>
      <c r="U123" s="2"/>
      <c r="V123" s="2"/>
    </row>
    <row r="124" spans="1:22" ht="12.75" customHeight="1" x14ac:dyDescent="0.2">
      <c r="A124" s="10"/>
      <c r="B124" s="1"/>
      <c r="C124" s="2"/>
      <c r="D124" s="1"/>
      <c r="E124" s="2"/>
      <c r="F124" s="1"/>
      <c r="G124" s="10"/>
      <c r="H124" s="10"/>
      <c r="I124" s="10"/>
      <c r="J124" s="4"/>
      <c r="K124" s="11"/>
      <c r="L124" s="11"/>
      <c r="M124" s="5"/>
      <c r="N124" s="5"/>
      <c r="O124" s="275"/>
      <c r="P124" s="226"/>
      <c r="Q124" s="2"/>
      <c r="R124" s="2"/>
      <c r="S124" s="2"/>
      <c r="T124" s="2"/>
      <c r="U124" s="2"/>
      <c r="V124" s="2"/>
    </row>
    <row r="125" spans="1:22" ht="12.75" customHeight="1" x14ac:dyDescent="0.2">
      <c r="A125" s="10"/>
      <c r="B125" s="1"/>
      <c r="C125" s="2"/>
      <c r="D125" s="1"/>
      <c r="E125" s="2"/>
      <c r="F125" s="1"/>
      <c r="G125" s="10"/>
      <c r="H125" s="10"/>
      <c r="I125" s="10"/>
      <c r="J125" s="4"/>
      <c r="K125" s="11"/>
      <c r="L125" s="11"/>
      <c r="M125" s="5"/>
      <c r="N125" s="5"/>
      <c r="O125" s="275"/>
      <c r="P125" s="226"/>
      <c r="Q125" s="2"/>
      <c r="R125" s="2"/>
      <c r="S125" s="2"/>
      <c r="T125" s="2"/>
      <c r="U125" s="2"/>
      <c r="V125" s="2"/>
    </row>
    <row r="126" spans="1:22" ht="12.75" customHeight="1" x14ac:dyDescent="0.2">
      <c r="A126" s="10"/>
      <c r="B126" s="1"/>
      <c r="C126" s="2"/>
      <c r="D126" s="1"/>
      <c r="E126" s="2"/>
      <c r="F126" s="1"/>
      <c r="G126" s="10"/>
      <c r="H126" s="10"/>
      <c r="I126" s="10"/>
      <c r="J126" s="4"/>
      <c r="K126" s="11"/>
      <c r="L126" s="11"/>
      <c r="M126" s="5"/>
      <c r="N126" s="5"/>
      <c r="O126" s="275"/>
      <c r="P126" s="226"/>
      <c r="Q126" s="2"/>
      <c r="R126" s="2"/>
      <c r="S126" s="2"/>
      <c r="T126" s="2"/>
      <c r="U126" s="2"/>
      <c r="V126" s="2"/>
    </row>
    <row r="127" spans="1:22" ht="12.75" customHeight="1" x14ac:dyDescent="0.2">
      <c r="A127" s="10"/>
      <c r="B127" s="1"/>
      <c r="C127" s="2"/>
      <c r="D127" s="1"/>
      <c r="E127" s="2"/>
      <c r="F127" s="1"/>
      <c r="G127" s="10"/>
      <c r="H127" s="10"/>
      <c r="I127" s="10"/>
      <c r="J127" s="4"/>
      <c r="K127" s="11"/>
      <c r="L127" s="11"/>
      <c r="M127" s="5"/>
      <c r="N127" s="5"/>
      <c r="O127" s="275"/>
      <c r="P127" s="226"/>
      <c r="Q127" s="2"/>
      <c r="R127" s="2"/>
      <c r="S127" s="2"/>
      <c r="T127" s="2"/>
      <c r="U127" s="2"/>
      <c r="V127" s="2"/>
    </row>
    <row r="128" spans="1:22" ht="12.75" customHeight="1" x14ac:dyDescent="0.2">
      <c r="A128" s="10"/>
      <c r="B128" s="1"/>
      <c r="C128" s="2"/>
      <c r="D128" s="1"/>
      <c r="E128" s="2"/>
      <c r="F128" s="1"/>
      <c r="G128" s="10"/>
      <c r="H128" s="10"/>
      <c r="I128" s="10"/>
      <c r="J128" s="4"/>
      <c r="K128" s="11"/>
      <c r="L128" s="11"/>
      <c r="M128" s="5"/>
      <c r="N128" s="5"/>
      <c r="O128" s="275"/>
      <c r="P128" s="226"/>
      <c r="Q128" s="2"/>
      <c r="R128" s="2"/>
      <c r="S128" s="2"/>
      <c r="T128" s="2"/>
      <c r="U128" s="2"/>
      <c r="V128" s="2"/>
    </row>
    <row r="129" spans="1:22" ht="12.75" customHeight="1" x14ac:dyDescent="0.2">
      <c r="A129" s="10"/>
      <c r="B129" s="1"/>
      <c r="C129" s="2"/>
      <c r="D129" s="1"/>
      <c r="E129" s="2"/>
      <c r="F129" s="1"/>
      <c r="G129" s="10"/>
      <c r="H129" s="10"/>
      <c r="I129" s="10"/>
      <c r="J129" s="4"/>
      <c r="K129" s="11"/>
      <c r="L129" s="11"/>
      <c r="M129" s="5"/>
      <c r="N129" s="5"/>
      <c r="O129" s="275"/>
      <c r="P129" s="226"/>
      <c r="Q129" s="2"/>
      <c r="R129" s="2"/>
      <c r="S129" s="2"/>
      <c r="T129" s="2"/>
      <c r="U129" s="2"/>
      <c r="V129" s="2"/>
    </row>
    <row r="130" spans="1:22" ht="12.75" customHeight="1" x14ac:dyDescent="0.2">
      <c r="A130" s="10"/>
      <c r="B130" s="1"/>
      <c r="C130" s="2"/>
      <c r="D130" s="1"/>
      <c r="E130" s="2"/>
      <c r="F130" s="1"/>
      <c r="G130" s="10"/>
      <c r="H130" s="10"/>
      <c r="I130" s="10"/>
      <c r="J130" s="4"/>
      <c r="K130" s="11"/>
      <c r="L130" s="11"/>
      <c r="M130" s="5"/>
      <c r="N130" s="5"/>
      <c r="O130" s="275"/>
      <c r="P130" s="226"/>
      <c r="Q130" s="2"/>
      <c r="R130" s="2"/>
      <c r="S130" s="2"/>
      <c r="T130" s="2"/>
      <c r="U130" s="2"/>
      <c r="V130" s="2"/>
    </row>
    <row r="131" spans="1:22" ht="12.75" customHeight="1" x14ac:dyDescent="0.2">
      <c r="A131" s="10"/>
      <c r="B131" s="1"/>
      <c r="C131" s="2"/>
      <c r="D131" s="1"/>
      <c r="E131" s="2"/>
      <c r="F131" s="1"/>
      <c r="G131" s="10"/>
      <c r="H131" s="10"/>
      <c r="I131" s="10"/>
      <c r="J131" s="4"/>
      <c r="K131" s="11"/>
      <c r="L131" s="11"/>
      <c r="M131" s="5"/>
      <c r="N131" s="5"/>
      <c r="O131" s="275"/>
      <c r="P131" s="226"/>
      <c r="Q131" s="2"/>
      <c r="R131" s="2"/>
      <c r="S131" s="2"/>
      <c r="T131" s="2"/>
      <c r="U131" s="2"/>
      <c r="V131" s="2"/>
    </row>
    <row r="132" spans="1:22" ht="12.75" customHeight="1" x14ac:dyDescent="0.2">
      <c r="A132" s="10"/>
      <c r="B132" s="1"/>
      <c r="C132" s="2"/>
      <c r="D132" s="1"/>
      <c r="E132" s="2"/>
      <c r="F132" s="1"/>
      <c r="G132" s="10"/>
      <c r="H132" s="10"/>
      <c r="I132" s="10"/>
      <c r="J132" s="4"/>
      <c r="K132" s="11"/>
      <c r="L132" s="11"/>
      <c r="M132" s="5"/>
      <c r="N132" s="5"/>
      <c r="O132" s="275"/>
      <c r="P132" s="226"/>
      <c r="Q132" s="2"/>
      <c r="R132" s="2"/>
      <c r="S132" s="2"/>
      <c r="T132" s="2"/>
      <c r="U132" s="2"/>
      <c r="V132" s="2"/>
    </row>
    <row r="133" spans="1:22" ht="12.75" customHeight="1" x14ac:dyDescent="0.2">
      <c r="A133" s="10"/>
      <c r="B133" s="1"/>
      <c r="C133" s="2"/>
      <c r="D133" s="1"/>
      <c r="E133" s="2"/>
      <c r="F133" s="1"/>
      <c r="G133" s="10"/>
      <c r="H133" s="10"/>
      <c r="I133" s="10"/>
      <c r="J133" s="4"/>
      <c r="K133" s="11"/>
      <c r="L133" s="11"/>
      <c r="M133" s="5"/>
      <c r="N133" s="5"/>
      <c r="O133" s="275"/>
      <c r="P133" s="226"/>
      <c r="Q133" s="2"/>
      <c r="R133" s="2"/>
      <c r="S133" s="2"/>
      <c r="T133" s="2"/>
      <c r="U133" s="2"/>
      <c r="V133" s="2"/>
    </row>
    <row r="134" spans="1:22" ht="12.75" customHeight="1" x14ac:dyDescent="0.2">
      <c r="A134" s="10"/>
      <c r="B134" s="1"/>
      <c r="C134" s="2"/>
      <c r="D134" s="1"/>
      <c r="E134" s="2"/>
      <c r="F134" s="1"/>
      <c r="G134" s="10"/>
      <c r="H134" s="10"/>
      <c r="I134" s="10"/>
      <c r="J134" s="4"/>
      <c r="K134" s="11"/>
      <c r="L134" s="11"/>
      <c r="M134" s="5"/>
      <c r="N134" s="5"/>
      <c r="O134" s="275"/>
      <c r="P134" s="226"/>
      <c r="Q134" s="2"/>
      <c r="R134" s="2"/>
      <c r="S134" s="2"/>
      <c r="T134" s="2"/>
      <c r="U134" s="2"/>
      <c r="V134" s="2"/>
    </row>
    <row r="135" spans="1:22" ht="12.75" customHeight="1" x14ac:dyDescent="0.2">
      <c r="A135" s="10"/>
      <c r="B135" s="1"/>
      <c r="C135" s="2"/>
      <c r="D135" s="1"/>
      <c r="E135" s="2"/>
      <c r="F135" s="1"/>
      <c r="G135" s="10"/>
      <c r="H135" s="10"/>
      <c r="I135" s="10"/>
      <c r="J135" s="4"/>
      <c r="K135" s="11"/>
      <c r="L135" s="11"/>
      <c r="M135" s="5"/>
      <c r="N135" s="5"/>
      <c r="O135" s="275"/>
      <c r="P135" s="226"/>
      <c r="Q135" s="2"/>
      <c r="R135" s="2"/>
      <c r="S135" s="2"/>
      <c r="T135" s="2"/>
      <c r="U135" s="2"/>
      <c r="V135" s="2"/>
    </row>
    <row r="136" spans="1:22" ht="12.75" customHeight="1" x14ac:dyDescent="0.2">
      <c r="A136" s="10"/>
      <c r="B136" s="1"/>
      <c r="C136" s="2"/>
      <c r="D136" s="1"/>
      <c r="E136" s="2"/>
      <c r="F136" s="1"/>
      <c r="G136" s="10"/>
      <c r="H136" s="10"/>
      <c r="I136" s="10"/>
      <c r="J136" s="4"/>
      <c r="K136" s="11"/>
      <c r="L136" s="11"/>
      <c r="M136" s="5"/>
      <c r="N136" s="5"/>
      <c r="O136" s="275"/>
      <c r="P136" s="226"/>
      <c r="Q136" s="2"/>
      <c r="R136" s="2"/>
      <c r="S136" s="2"/>
      <c r="T136" s="2"/>
      <c r="U136" s="2"/>
      <c r="V136" s="2"/>
    </row>
    <row r="137" spans="1:22" ht="12.75" customHeight="1" x14ac:dyDescent="0.2">
      <c r="A137" s="10"/>
      <c r="B137" s="1"/>
      <c r="C137" s="2"/>
      <c r="D137" s="1"/>
      <c r="E137" s="2"/>
      <c r="F137" s="1"/>
      <c r="G137" s="10"/>
      <c r="H137" s="10"/>
      <c r="I137" s="10"/>
      <c r="J137" s="4"/>
      <c r="K137" s="11"/>
      <c r="L137" s="11"/>
      <c r="M137" s="5"/>
      <c r="N137" s="5"/>
      <c r="O137" s="275"/>
      <c r="P137" s="226"/>
      <c r="Q137" s="2"/>
      <c r="R137" s="2"/>
      <c r="S137" s="2"/>
      <c r="T137" s="2"/>
      <c r="U137" s="2"/>
      <c r="V137" s="2"/>
    </row>
    <row r="138" spans="1:22" ht="12.75" customHeight="1" x14ac:dyDescent="0.2">
      <c r="A138" s="10"/>
      <c r="B138" s="1"/>
      <c r="C138" s="2"/>
      <c r="D138" s="1"/>
      <c r="E138" s="2"/>
      <c r="F138" s="1"/>
      <c r="G138" s="10"/>
      <c r="H138" s="10"/>
      <c r="I138" s="10"/>
      <c r="J138" s="4"/>
      <c r="K138" s="11"/>
      <c r="L138" s="11"/>
      <c r="M138" s="5"/>
      <c r="N138" s="5"/>
      <c r="O138" s="275"/>
      <c r="P138" s="226"/>
      <c r="Q138" s="2"/>
      <c r="R138" s="2"/>
      <c r="S138" s="2"/>
      <c r="T138" s="2"/>
      <c r="U138" s="2"/>
      <c r="V138" s="2"/>
    </row>
    <row r="139" spans="1:22" ht="12.75" customHeight="1" x14ac:dyDescent="0.2">
      <c r="A139" s="10"/>
      <c r="B139" s="1"/>
      <c r="C139" s="2"/>
      <c r="D139" s="1"/>
      <c r="E139" s="2"/>
      <c r="F139" s="1"/>
      <c r="G139" s="10"/>
      <c r="H139" s="10"/>
      <c r="I139" s="10"/>
      <c r="J139" s="4"/>
      <c r="K139" s="11"/>
      <c r="L139" s="11"/>
      <c r="M139" s="5"/>
      <c r="N139" s="5"/>
      <c r="O139" s="275"/>
      <c r="P139" s="226"/>
      <c r="Q139" s="2"/>
      <c r="R139" s="2"/>
      <c r="S139" s="2"/>
      <c r="T139" s="2"/>
      <c r="U139" s="2"/>
      <c r="V139" s="2"/>
    </row>
    <row r="140" spans="1:22" ht="12.75" customHeight="1" x14ac:dyDescent="0.2">
      <c r="A140" s="10"/>
      <c r="B140" s="1"/>
      <c r="C140" s="2"/>
      <c r="D140" s="1"/>
      <c r="E140" s="2"/>
      <c r="F140" s="1"/>
      <c r="G140" s="10"/>
      <c r="H140" s="10"/>
      <c r="I140" s="10"/>
      <c r="J140" s="4"/>
      <c r="K140" s="11"/>
      <c r="L140" s="11"/>
      <c r="M140" s="5"/>
      <c r="N140" s="5"/>
      <c r="O140" s="275"/>
      <c r="P140" s="226"/>
      <c r="Q140" s="2"/>
      <c r="R140" s="2"/>
      <c r="S140" s="2"/>
      <c r="T140" s="2"/>
      <c r="U140" s="2"/>
      <c r="V140" s="2"/>
    </row>
    <row r="141" spans="1:22" ht="12.75" customHeight="1" x14ac:dyDescent="0.2">
      <c r="A141" s="10"/>
      <c r="B141" s="1"/>
      <c r="C141" s="2"/>
      <c r="D141" s="1"/>
      <c r="E141" s="2"/>
      <c r="F141" s="1"/>
      <c r="G141" s="10"/>
      <c r="H141" s="10"/>
      <c r="I141" s="10"/>
      <c r="J141" s="4"/>
      <c r="K141" s="11"/>
      <c r="L141" s="11"/>
      <c r="M141" s="5"/>
      <c r="N141" s="5"/>
      <c r="O141" s="275"/>
      <c r="P141" s="226"/>
      <c r="Q141" s="2"/>
      <c r="R141" s="2"/>
      <c r="S141" s="2"/>
      <c r="T141" s="2"/>
      <c r="U141" s="2"/>
      <c r="V141" s="2"/>
    </row>
    <row r="142" spans="1:22" ht="12.75" customHeight="1" x14ac:dyDescent="0.2">
      <c r="A142" s="10"/>
      <c r="B142" s="1"/>
      <c r="C142" s="2"/>
      <c r="D142" s="1"/>
      <c r="E142" s="2"/>
      <c r="F142" s="1"/>
      <c r="G142" s="10"/>
      <c r="H142" s="10"/>
      <c r="I142" s="10"/>
      <c r="J142" s="4"/>
      <c r="K142" s="11"/>
      <c r="L142" s="11"/>
      <c r="M142" s="5"/>
      <c r="N142" s="5"/>
      <c r="O142" s="275"/>
      <c r="P142" s="226"/>
      <c r="Q142" s="2"/>
      <c r="R142" s="2"/>
      <c r="S142" s="2"/>
      <c r="T142" s="2"/>
      <c r="U142" s="2"/>
      <c r="V142" s="2"/>
    </row>
    <row r="143" spans="1:22" ht="12.75" customHeight="1" x14ac:dyDescent="0.2">
      <c r="A143" s="10"/>
      <c r="B143" s="1"/>
      <c r="C143" s="2"/>
      <c r="D143" s="1"/>
      <c r="E143" s="2"/>
      <c r="F143" s="1"/>
      <c r="G143" s="10"/>
      <c r="H143" s="10"/>
      <c r="I143" s="10"/>
      <c r="J143" s="4"/>
      <c r="K143" s="11"/>
      <c r="L143" s="11"/>
      <c r="M143" s="5"/>
      <c r="N143" s="5"/>
      <c r="O143" s="275"/>
      <c r="P143" s="226"/>
      <c r="Q143" s="2"/>
      <c r="R143" s="2"/>
      <c r="S143" s="2"/>
      <c r="T143" s="2"/>
      <c r="U143" s="2"/>
      <c r="V143" s="2"/>
    </row>
    <row r="144" spans="1:22" ht="12.75" customHeight="1" x14ac:dyDescent="0.2">
      <c r="A144" s="10"/>
      <c r="B144" s="1"/>
      <c r="C144" s="2"/>
      <c r="D144" s="1"/>
      <c r="E144" s="2"/>
      <c r="F144" s="1"/>
      <c r="G144" s="10"/>
      <c r="H144" s="10"/>
      <c r="I144" s="10"/>
      <c r="J144" s="4"/>
      <c r="K144" s="11"/>
      <c r="L144" s="11"/>
      <c r="M144" s="5"/>
      <c r="N144" s="5"/>
      <c r="O144" s="275"/>
      <c r="P144" s="226"/>
      <c r="Q144" s="2"/>
      <c r="R144" s="2"/>
      <c r="S144" s="2"/>
      <c r="T144" s="2"/>
      <c r="U144" s="2"/>
      <c r="V144" s="2"/>
    </row>
    <row r="145" spans="1:22" ht="12.75" customHeight="1" x14ac:dyDescent="0.2">
      <c r="A145" s="10"/>
      <c r="B145" s="1"/>
      <c r="C145" s="2"/>
      <c r="D145" s="1"/>
      <c r="E145" s="2"/>
      <c r="F145" s="1"/>
      <c r="G145" s="10"/>
      <c r="H145" s="10"/>
      <c r="I145" s="10"/>
      <c r="J145" s="4"/>
      <c r="K145" s="11"/>
      <c r="L145" s="11"/>
      <c r="M145" s="5"/>
      <c r="N145" s="5"/>
      <c r="O145" s="275"/>
      <c r="P145" s="226"/>
      <c r="Q145" s="2"/>
      <c r="R145" s="2"/>
      <c r="S145" s="2"/>
      <c r="T145" s="2"/>
      <c r="U145" s="2"/>
      <c r="V145" s="2"/>
    </row>
    <row r="146" spans="1:22" ht="12.75" customHeight="1" x14ac:dyDescent="0.2">
      <c r="A146" s="10"/>
      <c r="B146" s="1"/>
      <c r="C146" s="2"/>
      <c r="D146" s="1"/>
      <c r="E146" s="2"/>
      <c r="F146" s="1"/>
      <c r="G146" s="10"/>
      <c r="H146" s="10"/>
      <c r="I146" s="10"/>
      <c r="J146" s="4"/>
      <c r="K146" s="11"/>
      <c r="L146" s="11"/>
      <c r="M146" s="5"/>
      <c r="N146" s="5"/>
      <c r="O146" s="275"/>
      <c r="P146" s="226"/>
      <c r="Q146" s="2"/>
      <c r="R146" s="2"/>
      <c r="S146" s="2"/>
      <c r="T146" s="2"/>
      <c r="U146" s="2"/>
      <c r="V146" s="2"/>
    </row>
    <row r="147" spans="1:22" ht="12.75" customHeight="1" x14ac:dyDescent="0.2">
      <c r="A147" s="10"/>
      <c r="B147" s="1"/>
      <c r="C147" s="2"/>
      <c r="D147" s="1"/>
      <c r="E147" s="2"/>
      <c r="F147" s="1"/>
      <c r="G147" s="10"/>
      <c r="H147" s="10"/>
      <c r="I147" s="10"/>
      <c r="J147" s="4"/>
      <c r="K147" s="11"/>
      <c r="L147" s="11"/>
      <c r="M147" s="5"/>
      <c r="N147" s="5"/>
      <c r="O147" s="275"/>
      <c r="P147" s="226"/>
      <c r="Q147" s="2"/>
      <c r="R147" s="2"/>
      <c r="S147" s="2"/>
      <c r="T147" s="2"/>
      <c r="U147" s="2"/>
      <c r="V147" s="2"/>
    </row>
    <row r="148" spans="1:22" ht="12.75" customHeight="1" x14ac:dyDescent="0.2">
      <c r="A148" s="10"/>
      <c r="B148" s="1"/>
      <c r="C148" s="2"/>
      <c r="D148" s="1"/>
      <c r="E148" s="2"/>
      <c r="F148" s="1"/>
      <c r="G148" s="10"/>
      <c r="H148" s="10"/>
      <c r="I148" s="10"/>
      <c r="J148" s="4"/>
      <c r="K148" s="11"/>
      <c r="L148" s="11"/>
      <c r="M148" s="5"/>
      <c r="N148" s="5"/>
      <c r="O148" s="275"/>
      <c r="P148" s="226"/>
      <c r="Q148" s="2"/>
      <c r="R148" s="2"/>
      <c r="S148" s="2"/>
      <c r="T148" s="2"/>
      <c r="U148" s="2"/>
      <c r="V148" s="2"/>
    </row>
    <row r="149" spans="1:22" ht="12.75" customHeight="1" x14ac:dyDescent="0.2">
      <c r="A149" s="10"/>
      <c r="B149" s="1"/>
      <c r="C149" s="2"/>
      <c r="D149" s="1"/>
      <c r="E149" s="2"/>
      <c r="F149" s="1"/>
      <c r="G149" s="10"/>
      <c r="H149" s="10"/>
      <c r="I149" s="10"/>
      <c r="J149" s="4"/>
      <c r="K149" s="11"/>
      <c r="L149" s="11"/>
      <c r="M149" s="5"/>
      <c r="N149" s="5"/>
      <c r="O149" s="275"/>
      <c r="P149" s="226"/>
      <c r="Q149" s="2"/>
      <c r="R149" s="2"/>
      <c r="S149" s="2"/>
      <c r="T149" s="2"/>
      <c r="U149" s="2"/>
      <c r="V149" s="2"/>
    </row>
    <row r="150" spans="1:22" ht="12.75" customHeight="1" x14ac:dyDescent="0.2">
      <c r="A150" s="10"/>
      <c r="B150" s="1"/>
      <c r="C150" s="2"/>
      <c r="D150" s="1"/>
      <c r="E150" s="2"/>
      <c r="F150" s="1"/>
      <c r="G150" s="10"/>
      <c r="H150" s="10"/>
      <c r="I150" s="10"/>
      <c r="J150" s="4"/>
      <c r="K150" s="11"/>
      <c r="L150" s="11"/>
      <c r="M150" s="5"/>
      <c r="N150" s="5"/>
      <c r="O150" s="275"/>
      <c r="P150" s="226"/>
      <c r="Q150" s="2"/>
      <c r="R150" s="2"/>
      <c r="S150" s="2"/>
      <c r="T150" s="2"/>
      <c r="U150" s="2"/>
      <c r="V150" s="2"/>
    </row>
    <row r="151" spans="1:22" ht="12.75" customHeight="1" x14ac:dyDescent="0.2">
      <c r="A151" s="10"/>
      <c r="B151" s="1"/>
      <c r="C151" s="2"/>
      <c r="D151" s="1"/>
      <c r="E151" s="2"/>
      <c r="F151" s="1"/>
      <c r="G151" s="10"/>
      <c r="H151" s="10"/>
      <c r="I151" s="10"/>
      <c r="J151" s="4"/>
      <c r="K151" s="11"/>
      <c r="L151" s="11"/>
      <c r="M151" s="5"/>
      <c r="N151" s="5"/>
      <c r="O151" s="275"/>
      <c r="P151" s="226"/>
      <c r="Q151" s="2"/>
      <c r="R151" s="2"/>
      <c r="S151" s="2"/>
      <c r="T151" s="2"/>
      <c r="U151" s="2"/>
      <c r="V151" s="2"/>
    </row>
    <row r="152" spans="1:22" ht="12.75" customHeight="1" x14ac:dyDescent="0.2">
      <c r="A152" s="10"/>
      <c r="B152" s="1"/>
      <c r="C152" s="2"/>
      <c r="D152" s="1"/>
      <c r="E152" s="2"/>
      <c r="F152" s="1"/>
      <c r="G152" s="10"/>
      <c r="H152" s="10"/>
      <c r="I152" s="10"/>
      <c r="J152" s="4"/>
      <c r="K152" s="11"/>
      <c r="L152" s="11"/>
      <c r="M152" s="5"/>
      <c r="N152" s="5"/>
      <c r="O152" s="275"/>
      <c r="P152" s="226"/>
      <c r="Q152" s="2"/>
      <c r="R152" s="2"/>
      <c r="S152" s="2"/>
      <c r="T152" s="2"/>
      <c r="U152" s="2"/>
      <c r="V152" s="2"/>
    </row>
    <row r="153" spans="1:22" ht="12.75" customHeight="1" x14ac:dyDescent="0.2">
      <c r="A153" s="10"/>
      <c r="B153" s="1"/>
      <c r="C153" s="2"/>
      <c r="D153" s="1"/>
      <c r="E153" s="2"/>
      <c r="F153" s="1"/>
      <c r="G153" s="10"/>
      <c r="H153" s="10"/>
      <c r="I153" s="10"/>
      <c r="J153" s="4"/>
      <c r="K153" s="11"/>
      <c r="L153" s="11"/>
      <c r="M153" s="5"/>
      <c r="N153" s="5"/>
      <c r="O153" s="275"/>
      <c r="P153" s="226"/>
      <c r="Q153" s="2"/>
      <c r="R153" s="2"/>
      <c r="S153" s="2"/>
      <c r="T153" s="2"/>
      <c r="U153" s="2"/>
      <c r="V153" s="2"/>
    </row>
    <row r="154" spans="1:22" ht="12.75" customHeight="1" x14ac:dyDescent="0.2">
      <c r="A154" s="10"/>
      <c r="B154" s="1"/>
      <c r="C154" s="2"/>
      <c r="D154" s="1"/>
      <c r="E154" s="2"/>
      <c r="F154" s="1"/>
      <c r="G154" s="10"/>
      <c r="H154" s="10"/>
      <c r="I154" s="10"/>
      <c r="J154" s="4"/>
      <c r="K154" s="11"/>
      <c r="L154" s="11"/>
      <c r="M154" s="5"/>
      <c r="N154" s="5"/>
      <c r="O154" s="275"/>
      <c r="P154" s="226"/>
      <c r="Q154" s="2"/>
      <c r="R154" s="2"/>
      <c r="S154" s="2"/>
      <c r="T154" s="2"/>
      <c r="U154" s="2"/>
      <c r="V154" s="2"/>
    </row>
    <row r="155" spans="1:22" ht="12.75" customHeight="1" x14ac:dyDescent="0.2">
      <c r="A155" s="10"/>
      <c r="B155" s="1"/>
      <c r="C155" s="2"/>
      <c r="D155" s="1"/>
      <c r="E155" s="2"/>
      <c r="F155" s="1"/>
      <c r="G155" s="10"/>
      <c r="H155" s="10"/>
      <c r="I155" s="10"/>
      <c r="J155" s="4"/>
      <c r="K155" s="11"/>
      <c r="L155" s="11"/>
      <c r="M155" s="5"/>
      <c r="N155" s="5"/>
      <c r="O155" s="275"/>
      <c r="P155" s="226"/>
      <c r="Q155" s="2"/>
      <c r="R155" s="2"/>
      <c r="S155" s="2"/>
      <c r="T155" s="2"/>
      <c r="U155" s="2"/>
      <c r="V155" s="2"/>
    </row>
    <row r="156" spans="1:22" ht="12.75" customHeight="1" x14ac:dyDescent="0.2">
      <c r="A156" s="10"/>
      <c r="B156" s="1"/>
      <c r="C156" s="2"/>
      <c r="D156" s="1"/>
      <c r="E156" s="2"/>
      <c r="F156" s="1"/>
      <c r="G156" s="10"/>
      <c r="H156" s="10"/>
      <c r="I156" s="10"/>
      <c r="J156" s="4"/>
      <c r="K156" s="11"/>
      <c r="L156" s="11"/>
      <c r="M156" s="5"/>
      <c r="N156" s="5"/>
      <c r="O156" s="275"/>
      <c r="P156" s="226"/>
      <c r="Q156" s="2"/>
      <c r="R156" s="2"/>
      <c r="S156" s="2"/>
      <c r="T156" s="2"/>
      <c r="U156" s="2"/>
      <c r="V156" s="2"/>
    </row>
    <row r="157" spans="1:22" ht="12.75" customHeight="1" x14ac:dyDescent="0.2">
      <c r="A157" s="10"/>
      <c r="B157" s="1"/>
      <c r="C157" s="2"/>
      <c r="D157" s="1"/>
      <c r="E157" s="2"/>
      <c r="F157" s="1"/>
      <c r="G157" s="10"/>
      <c r="H157" s="10"/>
      <c r="I157" s="10"/>
      <c r="J157" s="4"/>
      <c r="K157" s="11"/>
      <c r="L157" s="11"/>
      <c r="M157" s="5"/>
      <c r="N157" s="5"/>
      <c r="O157" s="275"/>
      <c r="P157" s="226"/>
      <c r="Q157" s="2"/>
      <c r="R157" s="2"/>
      <c r="S157" s="2"/>
      <c r="T157" s="2"/>
      <c r="U157" s="2"/>
      <c r="V157" s="2"/>
    </row>
    <row r="158" spans="1:22" ht="12.75" customHeight="1" x14ac:dyDescent="0.2">
      <c r="A158" s="10"/>
      <c r="B158" s="1"/>
      <c r="C158" s="2"/>
      <c r="D158" s="1"/>
      <c r="E158" s="2"/>
      <c r="F158" s="1"/>
      <c r="G158" s="10"/>
      <c r="H158" s="10"/>
      <c r="I158" s="10"/>
      <c r="J158" s="4"/>
      <c r="K158" s="11"/>
      <c r="L158" s="11"/>
      <c r="M158" s="5"/>
      <c r="N158" s="5"/>
      <c r="O158" s="275"/>
      <c r="P158" s="226"/>
      <c r="Q158" s="2"/>
      <c r="R158" s="2"/>
      <c r="S158" s="2"/>
      <c r="T158" s="2"/>
      <c r="U158" s="2"/>
      <c r="V158" s="2"/>
    </row>
    <row r="159" spans="1:22" ht="12.75" customHeight="1" x14ac:dyDescent="0.2">
      <c r="A159" s="10"/>
      <c r="B159" s="1"/>
      <c r="C159" s="2"/>
      <c r="D159" s="1"/>
      <c r="E159" s="2"/>
      <c r="F159" s="1"/>
      <c r="G159" s="10"/>
      <c r="H159" s="10"/>
      <c r="I159" s="10"/>
      <c r="J159" s="4"/>
      <c r="K159" s="11"/>
      <c r="L159" s="11"/>
      <c r="M159" s="5"/>
      <c r="N159" s="5"/>
      <c r="O159" s="275"/>
      <c r="P159" s="226"/>
      <c r="Q159" s="2"/>
      <c r="R159" s="2"/>
      <c r="S159" s="2"/>
      <c r="T159" s="2"/>
      <c r="U159" s="2"/>
      <c r="V159" s="2"/>
    </row>
    <row r="160" spans="1:22" ht="12.75" customHeight="1" x14ac:dyDescent="0.2">
      <c r="A160" s="10"/>
      <c r="B160" s="1"/>
      <c r="C160" s="2"/>
      <c r="D160" s="1"/>
      <c r="E160" s="2"/>
      <c r="F160" s="1"/>
      <c r="G160" s="10"/>
      <c r="H160" s="10"/>
      <c r="I160" s="10"/>
      <c r="J160" s="4"/>
      <c r="K160" s="11"/>
      <c r="L160" s="11"/>
      <c r="M160" s="5"/>
      <c r="N160" s="5"/>
      <c r="O160" s="275"/>
      <c r="P160" s="226"/>
      <c r="Q160" s="2"/>
      <c r="R160" s="2"/>
      <c r="S160" s="2"/>
      <c r="T160" s="2"/>
      <c r="U160" s="2"/>
      <c r="V160" s="2"/>
    </row>
    <row r="161" spans="1:22" ht="12.75" customHeight="1" x14ac:dyDescent="0.2">
      <c r="A161" s="10"/>
      <c r="B161" s="1"/>
      <c r="C161" s="2"/>
      <c r="D161" s="1"/>
      <c r="E161" s="2"/>
      <c r="F161" s="1"/>
      <c r="G161" s="10"/>
      <c r="H161" s="10"/>
      <c r="I161" s="10"/>
      <c r="J161" s="4"/>
      <c r="K161" s="11"/>
      <c r="L161" s="11"/>
      <c r="M161" s="5"/>
      <c r="N161" s="5"/>
      <c r="O161" s="275"/>
      <c r="P161" s="226"/>
      <c r="Q161" s="2"/>
      <c r="R161" s="2"/>
      <c r="S161" s="2"/>
      <c r="T161" s="2"/>
      <c r="U161" s="2"/>
      <c r="V161" s="2"/>
    </row>
    <row r="162" spans="1:22" ht="12.75" customHeight="1" x14ac:dyDescent="0.2">
      <c r="A162" s="10"/>
      <c r="B162" s="1"/>
      <c r="C162" s="2"/>
      <c r="D162" s="1"/>
      <c r="E162" s="2"/>
      <c r="F162" s="1"/>
      <c r="G162" s="10"/>
      <c r="H162" s="10"/>
      <c r="I162" s="10"/>
      <c r="J162" s="4"/>
      <c r="K162" s="11"/>
      <c r="L162" s="11"/>
      <c r="M162" s="5"/>
      <c r="N162" s="5"/>
      <c r="O162" s="275"/>
      <c r="P162" s="226"/>
      <c r="Q162" s="2"/>
      <c r="R162" s="2"/>
      <c r="S162" s="2"/>
      <c r="T162" s="2"/>
      <c r="U162" s="2"/>
      <c r="V162" s="2"/>
    </row>
    <row r="163" spans="1:22" ht="12.75" customHeight="1" x14ac:dyDescent="0.2">
      <c r="A163" s="10"/>
      <c r="B163" s="1"/>
      <c r="C163" s="2"/>
      <c r="D163" s="1"/>
      <c r="E163" s="2"/>
      <c r="F163" s="1"/>
      <c r="G163" s="10"/>
      <c r="H163" s="10"/>
      <c r="I163" s="10"/>
      <c r="J163" s="4"/>
      <c r="K163" s="11"/>
      <c r="L163" s="11"/>
      <c r="M163" s="5"/>
      <c r="N163" s="5"/>
      <c r="O163" s="275"/>
      <c r="P163" s="226"/>
      <c r="Q163" s="2"/>
      <c r="R163" s="2"/>
      <c r="S163" s="2"/>
      <c r="T163" s="2"/>
      <c r="U163" s="2"/>
      <c r="V163" s="2"/>
    </row>
    <row r="164" spans="1:22" ht="12.75" customHeight="1" x14ac:dyDescent="0.2">
      <c r="A164" s="10"/>
      <c r="B164" s="1"/>
      <c r="C164" s="2"/>
      <c r="D164" s="1"/>
      <c r="E164" s="2"/>
      <c r="F164" s="1"/>
      <c r="G164" s="10"/>
      <c r="H164" s="10"/>
      <c r="I164" s="10"/>
      <c r="J164" s="4"/>
      <c r="K164" s="11"/>
      <c r="L164" s="11"/>
      <c r="M164" s="5"/>
      <c r="N164" s="5"/>
      <c r="O164" s="275"/>
      <c r="P164" s="226"/>
      <c r="Q164" s="2"/>
      <c r="R164" s="2"/>
      <c r="S164" s="2"/>
      <c r="T164" s="2"/>
      <c r="U164" s="2"/>
      <c r="V164" s="2"/>
    </row>
    <row r="165" spans="1:22" ht="12.75" customHeight="1" x14ac:dyDescent="0.2">
      <c r="A165" s="10"/>
      <c r="B165" s="1"/>
      <c r="C165" s="2"/>
      <c r="D165" s="1"/>
      <c r="E165" s="2"/>
      <c r="F165" s="1"/>
      <c r="G165" s="10"/>
      <c r="H165" s="10"/>
      <c r="I165" s="10"/>
      <c r="J165" s="4"/>
      <c r="K165" s="11"/>
      <c r="L165" s="11"/>
      <c r="M165" s="5"/>
      <c r="N165" s="5"/>
      <c r="O165" s="275"/>
      <c r="P165" s="226"/>
      <c r="Q165" s="2"/>
      <c r="R165" s="2"/>
      <c r="S165" s="2"/>
      <c r="T165" s="2"/>
      <c r="U165" s="2"/>
      <c r="V165" s="2"/>
    </row>
    <row r="166" spans="1:22" ht="12.75" customHeight="1" x14ac:dyDescent="0.2">
      <c r="A166" s="10"/>
      <c r="B166" s="1"/>
      <c r="C166" s="2"/>
      <c r="D166" s="1"/>
      <c r="E166" s="2"/>
      <c r="F166" s="1"/>
      <c r="G166" s="10"/>
      <c r="H166" s="10"/>
      <c r="I166" s="10"/>
      <c r="J166" s="4"/>
      <c r="K166" s="11"/>
      <c r="L166" s="11"/>
      <c r="M166" s="5"/>
      <c r="N166" s="5"/>
      <c r="O166" s="275"/>
      <c r="P166" s="226"/>
      <c r="Q166" s="2"/>
      <c r="R166" s="2"/>
      <c r="S166" s="2"/>
      <c r="T166" s="2"/>
      <c r="U166" s="2"/>
      <c r="V166" s="2"/>
    </row>
    <row r="167" spans="1:22" ht="12.75" customHeight="1" x14ac:dyDescent="0.2">
      <c r="A167" s="10"/>
      <c r="B167" s="1"/>
      <c r="C167" s="2"/>
      <c r="D167" s="1"/>
      <c r="E167" s="2"/>
      <c r="F167" s="1"/>
      <c r="G167" s="10"/>
      <c r="H167" s="10"/>
      <c r="I167" s="10"/>
      <c r="J167" s="4"/>
      <c r="K167" s="11"/>
      <c r="L167" s="11"/>
      <c r="M167" s="5"/>
      <c r="N167" s="5"/>
      <c r="O167" s="275"/>
      <c r="P167" s="226"/>
      <c r="Q167" s="2"/>
      <c r="R167" s="2"/>
      <c r="S167" s="2"/>
      <c r="T167" s="2"/>
      <c r="U167" s="2"/>
      <c r="V167" s="2"/>
    </row>
    <row r="168" spans="1:22" ht="12.75" customHeight="1" x14ac:dyDescent="0.2">
      <c r="A168" s="10"/>
      <c r="B168" s="1"/>
      <c r="C168" s="2"/>
      <c r="D168" s="1"/>
      <c r="E168" s="2"/>
      <c r="F168" s="1"/>
      <c r="G168" s="10"/>
      <c r="H168" s="10"/>
      <c r="I168" s="10"/>
      <c r="J168" s="4"/>
      <c r="K168" s="11"/>
      <c r="L168" s="11"/>
      <c r="M168" s="5"/>
      <c r="N168" s="5"/>
      <c r="O168" s="275"/>
      <c r="P168" s="226"/>
      <c r="Q168" s="2"/>
      <c r="R168" s="2"/>
      <c r="S168" s="2"/>
      <c r="T168" s="2"/>
      <c r="U168" s="2"/>
      <c r="V168" s="2"/>
    </row>
    <row r="169" spans="1:22" ht="12.75" customHeight="1" x14ac:dyDescent="0.2">
      <c r="A169" s="10"/>
      <c r="B169" s="1"/>
      <c r="C169" s="2"/>
      <c r="D169" s="1"/>
      <c r="E169" s="2"/>
      <c r="F169" s="1"/>
      <c r="G169" s="10"/>
      <c r="H169" s="10"/>
      <c r="I169" s="10"/>
      <c r="J169" s="4"/>
      <c r="K169" s="11"/>
      <c r="L169" s="11"/>
      <c r="M169" s="5"/>
      <c r="N169" s="5"/>
      <c r="O169" s="275"/>
      <c r="P169" s="226"/>
      <c r="Q169" s="2"/>
      <c r="R169" s="2"/>
      <c r="S169" s="2"/>
      <c r="T169" s="2"/>
      <c r="U169" s="2"/>
      <c r="V169" s="2"/>
    </row>
    <row r="170" spans="1:22" ht="12.75" customHeight="1" x14ac:dyDescent="0.2">
      <c r="A170" s="10"/>
      <c r="B170" s="1"/>
      <c r="C170" s="2"/>
      <c r="D170" s="1"/>
      <c r="E170" s="2"/>
      <c r="F170" s="1"/>
      <c r="G170" s="10"/>
      <c r="H170" s="10"/>
      <c r="I170" s="10"/>
      <c r="J170" s="4"/>
      <c r="K170" s="11"/>
      <c r="L170" s="11"/>
      <c r="M170" s="5"/>
      <c r="N170" s="5"/>
      <c r="O170" s="275"/>
      <c r="P170" s="226"/>
      <c r="Q170" s="2"/>
      <c r="R170" s="2"/>
      <c r="S170" s="2"/>
      <c r="T170" s="2"/>
      <c r="U170" s="2"/>
      <c r="V170" s="2"/>
    </row>
    <row r="171" spans="1:22" ht="12.75" customHeight="1" x14ac:dyDescent="0.2">
      <c r="A171" s="10"/>
      <c r="B171" s="1"/>
      <c r="C171" s="2"/>
      <c r="D171" s="1"/>
      <c r="E171" s="2"/>
      <c r="F171" s="1"/>
      <c r="G171" s="10"/>
      <c r="H171" s="10"/>
      <c r="I171" s="10"/>
      <c r="J171" s="4"/>
      <c r="K171" s="11"/>
      <c r="L171" s="11"/>
      <c r="M171" s="5"/>
      <c r="N171" s="5"/>
      <c r="O171" s="275"/>
      <c r="P171" s="226"/>
      <c r="Q171" s="2"/>
      <c r="R171" s="2"/>
      <c r="S171" s="2"/>
      <c r="T171" s="2"/>
      <c r="U171" s="2"/>
      <c r="V171" s="2"/>
    </row>
    <row r="172" spans="1:22" ht="12.75" customHeight="1" x14ac:dyDescent="0.2">
      <c r="A172" s="10"/>
      <c r="B172" s="1"/>
      <c r="C172" s="2"/>
      <c r="D172" s="1"/>
      <c r="E172" s="2"/>
      <c r="F172" s="1"/>
      <c r="G172" s="10"/>
      <c r="H172" s="10"/>
      <c r="I172" s="10"/>
      <c r="J172" s="4"/>
      <c r="K172" s="11"/>
      <c r="L172" s="11"/>
      <c r="M172" s="5"/>
      <c r="N172" s="5"/>
      <c r="O172" s="275"/>
      <c r="P172" s="226"/>
      <c r="Q172" s="2"/>
      <c r="R172" s="2"/>
      <c r="S172" s="2"/>
      <c r="T172" s="2"/>
      <c r="U172" s="2"/>
      <c r="V172" s="2"/>
    </row>
    <row r="173" spans="1:22" ht="12.75" customHeight="1" x14ac:dyDescent="0.2">
      <c r="A173" s="10"/>
      <c r="B173" s="1"/>
      <c r="C173" s="2"/>
      <c r="D173" s="1"/>
      <c r="E173" s="2"/>
      <c r="F173" s="1"/>
      <c r="G173" s="10"/>
      <c r="H173" s="10"/>
      <c r="I173" s="10"/>
      <c r="J173" s="4"/>
      <c r="K173" s="11"/>
      <c r="L173" s="11"/>
      <c r="M173" s="5"/>
      <c r="N173" s="5"/>
      <c r="O173" s="275"/>
      <c r="P173" s="226"/>
      <c r="Q173" s="2"/>
      <c r="R173" s="2"/>
      <c r="S173" s="2"/>
      <c r="T173" s="2"/>
      <c r="U173" s="2"/>
      <c r="V173" s="2"/>
    </row>
    <row r="174" spans="1:22" ht="12.75" customHeight="1" x14ac:dyDescent="0.2">
      <c r="A174" s="10"/>
      <c r="B174" s="1"/>
      <c r="C174" s="2"/>
      <c r="D174" s="1"/>
      <c r="E174" s="2"/>
      <c r="F174" s="1"/>
      <c r="G174" s="10"/>
      <c r="H174" s="10"/>
      <c r="I174" s="10"/>
      <c r="J174" s="4"/>
      <c r="K174" s="11"/>
      <c r="L174" s="11"/>
      <c r="M174" s="5"/>
      <c r="N174" s="5"/>
      <c r="O174" s="275"/>
      <c r="P174" s="226"/>
      <c r="Q174" s="2"/>
      <c r="R174" s="2"/>
      <c r="S174" s="2"/>
      <c r="T174" s="2"/>
      <c r="U174" s="2"/>
      <c r="V174" s="2"/>
    </row>
    <row r="175" spans="1:22" ht="12.75" customHeight="1" x14ac:dyDescent="0.2">
      <c r="A175" s="10"/>
      <c r="B175" s="1"/>
      <c r="C175" s="2"/>
      <c r="D175" s="1"/>
      <c r="E175" s="2"/>
      <c r="F175" s="1"/>
      <c r="G175" s="10"/>
      <c r="H175" s="10"/>
      <c r="I175" s="10"/>
      <c r="J175" s="4"/>
      <c r="K175" s="11"/>
      <c r="L175" s="11"/>
      <c r="M175" s="5"/>
      <c r="N175" s="5"/>
      <c r="O175" s="275"/>
      <c r="P175" s="226"/>
      <c r="Q175" s="2"/>
      <c r="R175" s="2"/>
      <c r="S175" s="2"/>
      <c r="T175" s="2"/>
      <c r="U175" s="2"/>
      <c r="V175" s="2"/>
    </row>
    <row r="176" spans="1:22" ht="12.75" customHeight="1" x14ac:dyDescent="0.2">
      <c r="A176" s="10"/>
      <c r="B176" s="1"/>
      <c r="C176" s="2"/>
      <c r="D176" s="1"/>
      <c r="E176" s="2"/>
      <c r="F176" s="1"/>
      <c r="G176" s="10"/>
      <c r="H176" s="10"/>
      <c r="I176" s="10"/>
      <c r="J176" s="4"/>
      <c r="K176" s="11"/>
      <c r="L176" s="11"/>
      <c r="M176" s="5"/>
      <c r="N176" s="5"/>
      <c r="O176" s="275"/>
      <c r="P176" s="226"/>
      <c r="Q176" s="2"/>
      <c r="R176" s="2"/>
      <c r="S176" s="2"/>
      <c r="T176" s="2"/>
      <c r="U176" s="2"/>
      <c r="V176" s="2"/>
    </row>
    <row r="177" spans="1:22" ht="12.75" customHeight="1" x14ac:dyDescent="0.2">
      <c r="A177" s="10"/>
      <c r="B177" s="1"/>
      <c r="C177" s="2"/>
      <c r="D177" s="1"/>
      <c r="E177" s="2"/>
      <c r="F177" s="1"/>
      <c r="G177" s="10"/>
      <c r="H177" s="10"/>
      <c r="I177" s="10"/>
      <c r="J177" s="4"/>
      <c r="K177" s="11"/>
      <c r="L177" s="11"/>
      <c r="M177" s="5"/>
      <c r="N177" s="5"/>
      <c r="O177" s="275"/>
      <c r="P177" s="226"/>
      <c r="Q177" s="2"/>
      <c r="R177" s="2"/>
      <c r="S177" s="2"/>
      <c r="T177" s="2"/>
      <c r="U177" s="2"/>
      <c r="V177" s="2"/>
    </row>
    <row r="178" spans="1:22" ht="12.75" customHeight="1" x14ac:dyDescent="0.2">
      <c r="A178" s="10"/>
      <c r="B178" s="1"/>
      <c r="C178" s="2"/>
      <c r="D178" s="1"/>
      <c r="E178" s="2"/>
      <c r="F178" s="1"/>
      <c r="G178" s="10"/>
      <c r="H178" s="10"/>
      <c r="I178" s="10"/>
      <c r="J178" s="4"/>
      <c r="K178" s="11"/>
      <c r="L178" s="11"/>
      <c r="M178" s="5"/>
      <c r="N178" s="5"/>
      <c r="O178" s="275"/>
      <c r="P178" s="226"/>
      <c r="Q178" s="2"/>
      <c r="R178" s="2"/>
      <c r="S178" s="2"/>
      <c r="T178" s="2"/>
      <c r="U178" s="2"/>
      <c r="V178" s="2"/>
    </row>
    <row r="179" spans="1:22" ht="12.75" customHeight="1" x14ac:dyDescent="0.2">
      <c r="A179" s="10"/>
      <c r="B179" s="1"/>
      <c r="C179" s="2"/>
      <c r="D179" s="1"/>
      <c r="E179" s="2"/>
      <c r="F179" s="1"/>
      <c r="G179" s="10"/>
      <c r="H179" s="10"/>
      <c r="I179" s="10"/>
      <c r="J179" s="4"/>
      <c r="K179" s="11"/>
      <c r="L179" s="11"/>
      <c r="M179" s="5"/>
      <c r="N179" s="5"/>
      <c r="O179" s="275"/>
      <c r="P179" s="226"/>
      <c r="Q179" s="2"/>
      <c r="R179" s="2"/>
      <c r="S179" s="2"/>
      <c r="T179" s="2"/>
      <c r="U179" s="2"/>
      <c r="V179" s="2"/>
    </row>
    <row r="180" spans="1:22" ht="12.75" customHeight="1" x14ac:dyDescent="0.2">
      <c r="A180" s="10"/>
      <c r="B180" s="1"/>
      <c r="C180" s="2"/>
      <c r="D180" s="1"/>
      <c r="E180" s="2"/>
      <c r="F180" s="1"/>
      <c r="G180" s="10"/>
      <c r="H180" s="10"/>
      <c r="I180" s="10"/>
      <c r="J180" s="4"/>
      <c r="K180" s="11"/>
      <c r="L180" s="11"/>
      <c r="M180" s="5"/>
      <c r="N180" s="5"/>
      <c r="O180" s="275"/>
      <c r="P180" s="226"/>
      <c r="Q180" s="2"/>
      <c r="R180" s="2"/>
      <c r="S180" s="2"/>
      <c r="T180" s="2"/>
      <c r="U180" s="2"/>
      <c r="V180" s="2"/>
    </row>
    <row r="181" spans="1:22" ht="12.75" customHeight="1" x14ac:dyDescent="0.2">
      <c r="A181" s="10"/>
      <c r="B181" s="1"/>
      <c r="C181" s="2"/>
      <c r="D181" s="1"/>
      <c r="E181" s="2"/>
      <c r="F181" s="1"/>
      <c r="G181" s="10"/>
      <c r="H181" s="10"/>
      <c r="I181" s="10"/>
      <c r="J181" s="4"/>
      <c r="K181" s="11"/>
      <c r="L181" s="11"/>
      <c r="M181" s="5"/>
      <c r="N181" s="5"/>
      <c r="O181" s="275"/>
      <c r="P181" s="226"/>
      <c r="Q181" s="2"/>
      <c r="R181" s="2"/>
      <c r="S181" s="2"/>
      <c r="T181" s="2"/>
      <c r="U181" s="2"/>
      <c r="V181" s="2"/>
    </row>
    <row r="182" spans="1:22" ht="12.75" customHeight="1" x14ac:dyDescent="0.2">
      <c r="A182" s="10"/>
      <c r="B182" s="1"/>
      <c r="C182" s="2"/>
      <c r="D182" s="1"/>
      <c r="E182" s="2"/>
      <c r="F182" s="1"/>
      <c r="G182" s="10"/>
      <c r="H182" s="10"/>
      <c r="I182" s="10"/>
      <c r="J182" s="4"/>
      <c r="K182" s="11"/>
      <c r="L182" s="11"/>
      <c r="M182" s="5"/>
      <c r="N182" s="5"/>
      <c r="O182" s="275"/>
      <c r="P182" s="226"/>
      <c r="Q182" s="2"/>
      <c r="R182" s="2"/>
      <c r="S182" s="2"/>
      <c r="T182" s="2"/>
      <c r="U182" s="2"/>
      <c r="V182" s="2"/>
    </row>
    <row r="183" spans="1:22" ht="12.75" customHeight="1" x14ac:dyDescent="0.2">
      <c r="A183" s="10"/>
      <c r="B183" s="1"/>
      <c r="C183" s="2"/>
      <c r="D183" s="1"/>
      <c r="E183" s="2"/>
      <c r="F183" s="1"/>
      <c r="G183" s="10"/>
      <c r="H183" s="10"/>
      <c r="I183" s="10"/>
      <c r="J183" s="4"/>
      <c r="K183" s="11"/>
      <c r="L183" s="11"/>
      <c r="M183" s="5"/>
      <c r="N183" s="5"/>
      <c r="O183" s="275"/>
      <c r="P183" s="226"/>
      <c r="Q183" s="2"/>
      <c r="R183" s="2"/>
      <c r="S183" s="2"/>
      <c r="T183" s="2"/>
      <c r="U183" s="2"/>
      <c r="V183" s="2"/>
    </row>
    <row r="184" spans="1:22" ht="12.75" customHeight="1" x14ac:dyDescent="0.2">
      <c r="A184" s="10"/>
      <c r="B184" s="1"/>
      <c r="C184" s="2"/>
      <c r="D184" s="1"/>
      <c r="E184" s="2"/>
      <c r="F184" s="1"/>
      <c r="G184" s="10"/>
      <c r="H184" s="10"/>
      <c r="I184" s="10"/>
      <c r="J184" s="4"/>
      <c r="K184" s="11"/>
      <c r="L184" s="11"/>
      <c r="M184" s="5"/>
      <c r="N184" s="5"/>
      <c r="O184" s="275"/>
      <c r="P184" s="226"/>
      <c r="Q184" s="2"/>
      <c r="R184" s="2"/>
      <c r="S184" s="2"/>
      <c r="T184" s="2"/>
      <c r="U184" s="2"/>
      <c r="V184" s="2"/>
    </row>
    <row r="185" spans="1:22" ht="12.75" customHeight="1" x14ac:dyDescent="0.2">
      <c r="A185" s="10"/>
      <c r="B185" s="1"/>
      <c r="C185" s="2"/>
      <c r="D185" s="1"/>
      <c r="E185" s="2"/>
      <c r="F185" s="1"/>
      <c r="G185" s="10"/>
      <c r="H185" s="10"/>
      <c r="I185" s="10"/>
      <c r="J185" s="4"/>
      <c r="K185" s="11"/>
      <c r="L185" s="11"/>
      <c r="M185" s="5"/>
      <c r="N185" s="5"/>
      <c r="O185" s="275"/>
      <c r="P185" s="226"/>
      <c r="Q185" s="2"/>
      <c r="R185" s="2"/>
      <c r="S185" s="2"/>
      <c r="T185" s="2"/>
      <c r="U185" s="2"/>
      <c r="V185" s="2"/>
    </row>
    <row r="186" spans="1:22" ht="12.75" customHeight="1" x14ac:dyDescent="0.2">
      <c r="A186" s="10"/>
      <c r="B186" s="1"/>
      <c r="C186" s="2"/>
      <c r="D186" s="1"/>
      <c r="E186" s="2"/>
      <c r="F186" s="1"/>
      <c r="G186" s="10"/>
      <c r="H186" s="10"/>
      <c r="I186" s="10"/>
      <c r="J186" s="4"/>
      <c r="K186" s="11"/>
      <c r="L186" s="11"/>
      <c r="M186" s="5"/>
      <c r="N186" s="5"/>
      <c r="O186" s="275"/>
      <c r="P186" s="226"/>
      <c r="Q186" s="2"/>
      <c r="R186" s="2"/>
      <c r="S186" s="2"/>
      <c r="T186" s="2"/>
      <c r="U186" s="2"/>
      <c r="V186" s="2"/>
    </row>
    <row r="187" spans="1:22" ht="12.75" customHeight="1" x14ac:dyDescent="0.2">
      <c r="A187" s="10"/>
      <c r="B187" s="1"/>
      <c r="C187" s="2"/>
      <c r="D187" s="1"/>
      <c r="E187" s="2"/>
      <c r="F187" s="1"/>
      <c r="G187" s="10"/>
      <c r="H187" s="10"/>
      <c r="I187" s="10"/>
      <c r="J187" s="4"/>
      <c r="K187" s="11"/>
      <c r="L187" s="11"/>
      <c r="M187" s="5"/>
      <c r="N187" s="5"/>
      <c r="O187" s="275"/>
      <c r="P187" s="226"/>
      <c r="Q187" s="2"/>
      <c r="R187" s="2"/>
      <c r="S187" s="2"/>
      <c r="T187" s="2"/>
      <c r="U187" s="2"/>
      <c r="V187" s="2"/>
    </row>
    <row r="188" spans="1:22" ht="12.75" customHeight="1" x14ac:dyDescent="0.2">
      <c r="A188" s="10"/>
      <c r="B188" s="1"/>
      <c r="C188" s="2"/>
      <c r="D188" s="1"/>
      <c r="E188" s="2"/>
      <c r="F188" s="1"/>
      <c r="G188" s="10"/>
      <c r="H188" s="10"/>
      <c r="I188" s="10"/>
      <c r="J188" s="4"/>
      <c r="K188" s="11"/>
      <c r="L188" s="11"/>
      <c r="M188" s="5"/>
      <c r="N188" s="5"/>
      <c r="O188" s="275"/>
      <c r="P188" s="226"/>
      <c r="Q188" s="2"/>
      <c r="R188" s="2"/>
      <c r="S188" s="2"/>
      <c r="T188" s="2"/>
      <c r="U188" s="2"/>
      <c r="V188" s="2"/>
    </row>
    <row r="189" spans="1:22" ht="12.75" customHeight="1" x14ac:dyDescent="0.2">
      <c r="A189" s="10"/>
      <c r="B189" s="1"/>
      <c r="C189" s="2"/>
      <c r="D189" s="1"/>
      <c r="E189" s="2"/>
      <c r="F189" s="1"/>
      <c r="G189" s="10"/>
      <c r="H189" s="10"/>
      <c r="I189" s="10"/>
      <c r="J189" s="4"/>
      <c r="K189" s="11"/>
      <c r="L189" s="11"/>
      <c r="M189" s="5"/>
      <c r="N189" s="5"/>
      <c r="O189" s="275"/>
      <c r="P189" s="226"/>
      <c r="Q189" s="2"/>
      <c r="R189" s="2"/>
      <c r="S189" s="2"/>
      <c r="T189" s="2"/>
      <c r="U189" s="2"/>
      <c r="V189" s="2"/>
    </row>
    <row r="190" spans="1:22" ht="12.75" customHeight="1" x14ac:dyDescent="0.2">
      <c r="A190" s="10"/>
      <c r="B190" s="1"/>
      <c r="C190" s="2"/>
      <c r="D190" s="1"/>
      <c r="E190" s="2"/>
      <c r="F190" s="1"/>
      <c r="G190" s="10"/>
      <c r="H190" s="10"/>
      <c r="I190" s="10"/>
      <c r="J190" s="4"/>
      <c r="K190" s="11"/>
      <c r="L190" s="11"/>
      <c r="M190" s="5"/>
      <c r="N190" s="5"/>
      <c r="O190" s="275"/>
      <c r="P190" s="226"/>
      <c r="Q190" s="2"/>
      <c r="R190" s="2"/>
      <c r="S190" s="2"/>
      <c r="T190" s="2"/>
      <c r="U190" s="2"/>
      <c r="V190" s="2"/>
    </row>
    <row r="191" spans="1:22" ht="12.75" customHeight="1" x14ac:dyDescent="0.2">
      <c r="A191" s="10"/>
      <c r="B191" s="1"/>
      <c r="C191" s="2"/>
      <c r="D191" s="1"/>
      <c r="E191" s="2"/>
      <c r="F191" s="1"/>
      <c r="G191" s="10"/>
      <c r="H191" s="10"/>
      <c r="I191" s="10"/>
      <c r="J191" s="4"/>
      <c r="K191" s="11"/>
      <c r="L191" s="11"/>
      <c r="M191" s="5"/>
      <c r="N191" s="5"/>
      <c r="O191" s="275"/>
      <c r="P191" s="226"/>
      <c r="Q191" s="2"/>
      <c r="R191" s="2"/>
      <c r="S191" s="2"/>
      <c r="T191" s="2"/>
      <c r="U191" s="2"/>
      <c r="V191" s="2"/>
    </row>
    <row r="192" spans="1:22" ht="12.75" customHeight="1" x14ac:dyDescent="0.2">
      <c r="A192" s="10"/>
      <c r="B192" s="1"/>
      <c r="C192" s="2"/>
      <c r="D192" s="1"/>
      <c r="E192" s="2"/>
      <c r="F192" s="1"/>
      <c r="G192" s="10"/>
      <c r="H192" s="10"/>
      <c r="I192" s="10"/>
      <c r="J192" s="4"/>
      <c r="K192" s="11"/>
      <c r="L192" s="11"/>
      <c r="M192" s="5"/>
      <c r="N192" s="5"/>
      <c r="O192" s="275"/>
      <c r="P192" s="226"/>
      <c r="Q192" s="2"/>
      <c r="R192" s="2"/>
      <c r="S192" s="2"/>
      <c r="T192" s="2"/>
      <c r="U192" s="2"/>
      <c r="V192" s="2"/>
    </row>
    <row r="193" spans="1:22" ht="12.75" customHeight="1" x14ac:dyDescent="0.2">
      <c r="A193" s="10"/>
      <c r="B193" s="1"/>
      <c r="C193" s="2"/>
      <c r="D193" s="1"/>
      <c r="E193" s="2"/>
      <c r="F193" s="1"/>
      <c r="G193" s="10"/>
      <c r="H193" s="10"/>
      <c r="I193" s="10"/>
      <c r="J193" s="4"/>
      <c r="K193" s="11"/>
      <c r="L193" s="11"/>
      <c r="M193" s="5"/>
      <c r="N193" s="5"/>
      <c r="O193" s="275"/>
      <c r="P193" s="226"/>
      <c r="Q193" s="2"/>
      <c r="R193" s="2"/>
      <c r="S193" s="2"/>
      <c r="T193" s="2"/>
      <c r="U193" s="2"/>
      <c r="V193" s="2"/>
    </row>
    <row r="194" spans="1:22" ht="12.75" customHeight="1" x14ac:dyDescent="0.2">
      <c r="A194" s="10"/>
      <c r="B194" s="1"/>
      <c r="C194" s="2"/>
      <c r="D194" s="1"/>
      <c r="E194" s="2"/>
      <c r="F194" s="1"/>
      <c r="G194" s="10"/>
      <c r="H194" s="10"/>
      <c r="I194" s="10"/>
      <c r="J194" s="4"/>
      <c r="K194" s="11"/>
      <c r="L194" s="11"/>
      <c r="M194" s="5"/>
      <c r="N194" s="5"/>
      <c r="O194" s="275"/>
      <c r="P194" s="226"/>
      <c r="Q194" s="2"/>
      <c r="R194" s="2"/>
      <c r="S194" s="2"/>
      <c r="T194" s="2"/>
      <c r="U194" s="2"/>
      <c r="V194" s="2"/>
    </row>
    <row r="195" spans="1:22" ht="12.75" customHeight="1" x14ac:dyDescent="0.2">
      <c r="A195" s="10"/>
      <c r="B195" s="1"/>
      <c r="C195" s="2"/>
      <c r="D195" s="1"/>
      <c r="E195" s="2"/>
      <c r="F195" s="1"/>
      <c r="G195" s="10"/>
      <c r="H195" s="10"/>
      <c r="I195" s="10"/>
      <c r="J195" s="4"/>
      <c r="K195" s="11"/>
      <c r="L195" s="11"/>
      <c r="M195" s="5"/>
      <c r="N195" s="5"/>
      <c r="O195" s="275"/>
      <c r="P195" s="226"/>
      <c r="Q195" s="2"/>
      <c r="R195" s="2"/>
      <c r="S195" s="2"/>
      <c r="T195" s="2"/>
      <c r="U195" s="2"/>
      <c r="V195" s="2"/>
    </row>
    <row r="196" spans="1:22" ht="12.75" customHeight="1" x14ac:dyDescent="0.2">
      <c r="A196" s="10"/>
      <c r="B196" s="1"/>
      <c r="C196" s="2"/>
      <c r="D196" s="1"/>
      <c r="E196" s="2"/>
      <c r="F196" s="1"/>
      <c r="G196" s="10"/>
      <c r="H196" s="10"/>
      <c r="I196" s="10"/>
      <c r="J196" s="4"/>
      <c r="K196" s="11"/>
      <c r="L196" s="11"/>
      <c r="M196" s="5"/>
      <c r="N196" s="5"/>
      <c r="O196" s="275"/>
      <c r="P196" s="226"/>
      <c r="Q196" s="2"/>
      <c r="R196" s="2"/>
      <c r="S196" s="2"/>
      <c r="T196" s="2"/>
      <c r="U196" s="2"/>
      <c r="V196" s="2"/>
    </row>
    <row r="197" spans="1:22" ht="12.75" customHeight="1" x14ac:dyDescent="0.2">
      <c r="A197" s="10"/>
      <c r="B197" s="1"/>
      <c r="C197" s="2"/>
      <c r="D197" s="1"/>
      <c r="E197" s="2"/>
      <c r="F197" s="1"/>
      <c r="G197" s="10"/>
      <c r="H197" s="10"/>
      <c r="I197" s="10"/>
      <c r="J197" s="4"/>
      <c r="K197" s="11"/>
      <c r="L197" s="11"/>
      <c r="M197" s="5"/>
      <c r="N197" s="5"/>
      <c r="O197" s="275"/>
      <c r="P197" s="226"/>
      <c r="Q197" s="2"/>
      <c r="R197" s="2"/>
      <c r="S197" s="2"/>
      <c r="T197" s="2"/>
      <c r="U197" s="2"/>
      <c r="V197" s="2"/>
    </row>
    <row r="198" spans="1:22" ht="12.75" customHeight="1" x14ac:dyDescent="0.2">
      <c r="A198" s="10"/>
      <c r="B198" s="1"/>
      <c r="C198" s="2"/>
      <c r="D198" s="1"/>
      <c r="E198" s="2"/>
      <c r="F198" s="1"/>
      <c r="G198" s="10"/>
      <c r="H198" s="10"/>
      <c r="I198" s="10"/>
      <c r="J198" s="4"/>
      <c r="K198" s="11"/>
      <c r="L198" s="11"/>
      <c r="M198" s="5"/>
      <c r="N198" s="5"/>
      <c r="O198" s="275"/>
      <c r="P198" s="226"/>
      <c r="Q198" s="2"/>
      <c r="R198" s="2"/>
      <c r="S198" s="2"/>
      <c r="T198" s="2"/>
      <c r="U198" s="2"/>
      <c r="V198" s="2"/>
    </row>
    <row r="199" spans="1:22" ht="12.75" customHeight="1" x14ac:dyDescent="0.2">
      <c r="A199" s="10"/>
      <c r="B199" s="1"/>
      <c r="C199" s="2"/>
      <c r="D199" s="1"/>
      <c r="E199" s="2"/>
      <c r="F199" s="1"/>
      <c r="G199" s="10"/>
      <c r="H199" s="10"/>
      <c r="I199" s="10"/>
      <c r="J199" s="4"/>
      <c r="K199" s="11"/>
      <c r="L199" s="11"/>
      <c r="M199" s="5"/>
      <c r="N199" s="5"/>
      <c r="O199" s="275"/>
      <c r="P199" s="226"/>
      <c r="Q199" s="2"/>
      <c r="R199" s="2"/>
      <c r="S199" s="2"/>
      <c r="T199" s="2"/>
      <c r="U199" s="2"/>
      <c r="V199" s="2"/>
    </row>
    <row r="200" spans="1:22" ht="12.75" customHeight="1" x14ac:dyDescent="0.2">
      <c r="A200" s="10"/>
      <c r="B200" s="1"/>
      <c r="C200" s="2"/>
      <c r="D200" s="1"/>
      <c r="E200" s="2"/>
      <c r="F200" s="1"/>
      <c r="G200" s="10"/>
      <c r="H200" s="10"/>
      <c r="I200" s="10"/>
      <c r="J200" s="4"/>
      <c r="K200" s="11"/>
      <c r="L200" s="11"/>
      <c r="M200" s="5"/>
      <c r="N200" s="5"/>
      <c r="O200" s="275"/>
      <c r="P200" s="226"/>
      <c r="Q200" s="2"/>
      <c r="R200" s="2"/>
      <c r="S200" s="2"/>
      <c r="T200" s="2"/>
      <c r="U200" s="2"/>
      <c r="V200" s="2"/>
    </row>
    <row r="201" spans="1:22" ht="12.75" customHeight="1" x14ac:dyDescent="0.2">
      <c r="A201" s="10"/>
      <c r="B201" s="1"/>
      <c r="C201" s="2"/>
      <c r="D201" s="1"/>
      <c r="E201" s="2"/>
      <c r="F201" s="1"/>
      <c r="G201" s="10"/>
      <c r="H201" s="10"/>
      <c r="I201" s="10"/>
      <c r="J201" s="4"/>
      <c r="K201" s="11"/>
      <c r="L201" s="11"/>
      <c r="M201" s="5"/>
      <c r="N201" s="5"/>
      <c r="O201" s="275"/>
      <c r="P201" s="226"/>
      <c r="Q201" s="2"/>
      <c r="R201" s="2"/>
      <c r="S201" s="2"/>
      <c r="T201" s="2"/>
      <c r="U201" s="2"/>
      <c r="V201" s="2"/>
    </row>
    <row r="202" spans="1:22" ht="12.75" customHeight="1" x14ac:dyDescent="0.2">
      <c r="A202" s="10"/>
      <c r="B202" s="1"/>
      <c r="C202" s="2"/>
      <c r="D202" s="1"/>
      <c r="E202" s="2"/>
      <c r="F202" s="1"/>
      <c r="G202" s="10"/>
      <c r="H202" s="10"/>
      <c r="I202" s="10"/>
      <c r="J202" s="4"/>
      <c r="K202" s="11"/>
      <c r="L202" s="11"/>
      <c r="M202" s="5"/>
      <c r="N202" s="5"/>
      <c r="O202" s="275"/>
      <c r="P202" s="226"/>
      <c r="Q202" s="2"/>
      <c r="R202" s="2"/>
      <c r="S202" s="2"/>
      <c r="T202" s="2"/>
      <c r="U202" s="2"/>
      <c r="V202" s="2"/>
    </row>
    <row r="203" spans="1:22" ht="12.75" customHeight="1" x14ac:dyDescent="0.2">
      <c r="A203" s="10"/>
      <c r="B203" s="1"/>
      <c r="C203" s="2"/>
      <c r="D203" s="1"/>
      <c r="E203" s="2"/>
      <c r="F203" s="1"/>
      <c r="G203" s="10"/>
      <c r="H203" s="10"/>
      <c r="I203" s="10"/>
      <c r="J203" s="4"/>
      <c r="K203" s="11"/>
      <c r="L203" s="11"/>
      <c r="M203" s="5"/>
      <c r="N203" s="5"/>
      <c r="O203" s="275"/>
      <c r="P203" s="226"/>
      <c r="Q203" s="2"/>
      <c r="R203" s="2"/>
      <c r="S203" s="2"/>
      <c r="T203" s="2"/>
      <c r="U203" s="2"/>
      <c r="V203" s="2"/>
    </row>
    <row r="204" spans="1:22" ht="12.75" customHeight="1" x14ac:dyDescent="0.2">
      <c r="A204" s="10"/>
      <c r="B204" s="1"/>
      <c r="C204" s="2"/>
      <c r="D204" s="1"/>
      <c r="E204" s="2"/>
      <c r="F204" s="1"/>
      <c r="G204" s="10"/>
      <c r="H204" s="10"/>
      <c r="I204" s="10"/>
      <c r="J204" s="4"/>
      <c r="K204" s="11"/>
      <c r="L204" s="11"/>
      <c r="M204" s="5"/>
      <c r="N204" s="5"/>
      <c r="O204" s="275"/>
      <c r="P204" s="226"/>
      <c r="Q204" s="2"/>
      <c r="R204" s="2"/>
      <c r="S204" s="2"/>
      <c r="T204" s="2"/>
      <c r="U204" s="2"/>
      <c r="V204" s="2"/>
    </row>
    <row r="205" spans="1:22" ht="12.75" customHeight="1" x14ac:dyDescent="0.2">
      <c r="A205" s="10"/>
      <c r="B205" s="1"/>
      <c r="C205" s="2"/>
      <c r="D205" s="1"/>
      <c r="E205" s="2"/>
      <c r="F205" s="1"/>
      <c r="G205" s="10"/>
      <c r="H205" s="10"/>
      <c r="I205" s="10"/>
      <c r="J205" s="4"/>
      <c r="K205" s="11"/>
      <c r="L205" s="11"/>
      <c r="M205" s="5"/>
      <c r="N205" s="5"/>
      <c r="O205" s="275"/>
      <c r="P205" s="226"/>
      <c r="Q205" s="2"/>
      <c r="R205" s="2"/>
      <c r="S205" s="2"/>
      <c r="T205" s="2"/>
      <c r="U205" s="2"/>
      <c r="V205" s="2"/>
    </row>
    <row r="206" spans="1:22" ht="12.75" customHeight="1" x14ac:dyDescent="0.2">
      <c r="A206" s="10"/>
      <c r="B206" s="1"/>
      <c r="C206" s="2"/>
      <c r="D206" s="1"/>
      <c r="E206" s="2"/>
      <c r="F206" s="1"/>
      <c r="G206" s="10"/>
      <c r="H206" s="10"/>
      <c r="I206" s="10"/>
      <c r="J206" s="4"/>
      <c r="K206" s="11"/>
      <c r="L206" s="11"/>
      <c r="M206" s="5"/>
      <c r="N206" s="5"/>
      <c r="O206" s="275"/>
      <c r="P206" s="226"/>
      <c r="Q206" s="2"/>
      <c r="R206" s="2"/>
      <c r="S206" s="2"/>
      <c r="T206" s="2"/>
      <c r="U206" s="2"/>
      <c r="V206" s="2"/>
    </row>
    <row r="207" spans="1:22" ht="12.75" customHeight="1" x14ac:dyDescent="0.2">
      <c r="A207" s="10"/>
      <c r="B207" s="1"/>
      <c r="C207" s="2"/>
      <c r="D207" s="1"/>
      <c r="E207" s="2"/>
      <c r="F207" s="1"/>
      <c r="G207" s="10"/>
      <c r="H207" s="10"/>
      <c r="I207" s="10"/>
      <c r="J207" s="4"/>
      <c r="K207" s="11"/>
      <c r="L207" s="11"/>
      <c r="M207" s="5"/>
      <c r="N207" s="5"/>
      <c r="O207" s="275"/>
      <c r="P207" s="226"/>
      <c r="Q207" s="2"/>
      <c r="R207" s="2"/>
      <c r="S207" s="2"/>
      <c r="T207" s="2"/>
      <c r="U207" s="2"/>
      <c r="V207" s="2"/>
    </row>
    <row r="208" spans="1:22" ht="12.75" customHeight="1" x14ac:dyDescent="0.2">
      <c r="A208" s="10"/>
      <c r="B208" s="1"/>
      <c r="C208" s="2"/>
      <c r="D208" s="1"/>
      <c r="E208" s="2"/>
      <c r="F208" s="1"/>
      <c r="G208" s="10"/>
      <c r="H208" s="10"/>
      <c r="I208" s="10"/>
      <c r="J208" s="4"/>
      <c r="K208" s="11"/>
      <c r="L208" s="11"/>
      <c r="M208" s="5"/>
      <c r="N208" s="5"/>
      <c r="O208" s="275"/>
      <c r="P208" s="226"/>
      <c r="Q208" s="2"/>
      <c r="R208" s="2"/>
      <c r="S208" s="2"/>
      <c r="T208" s="2"/>
      <c r="U208" s="2"/>
      <c r="V208" s="2"/>
    </row>
    <row r="209" spans="1:22" ht="12.75" customHeight="1" x14ac:dyDescent="0.2">
      <c r="A209" s="10"/>
      <c r="B209" s="1"/>
      <c r="C209" s="2"/>
      <c r="D209" s="1"/>
      <c r="E209" s="2"/>
      <c r="F209" s="1"/>
      <c r="G209" s="10"/>
      <c r="H209" s="10"/>
      <c r="I209" s="10"/>
      <c r="J209" s="4"/>
      <c r="K209" s="11"/>
      <c r="L209" s="11"/>
      <c r="M209" s="5"/>
      <c r="N209" s="5"/>
      <c r="O209" s="275"/>
      <c r="P209" s="226"/>
      <c r="Q209" s="2"/>
      <c r="R209" s="2"/>
      <c r="S209" s="2"/>
      <c r="T209" s="2"/>
      <c r="U209" s="2"/>
      <c r="V209" s="2"/>
    </row>
    <row r="210" spans="1:22" ht="12.75" customHeight="1" x14ac:dyDescent="0.2">
      <c r="A210" s="10"/>
      <c r="B210" s="1"/>
      <c r="C210" s="2"/>
      <c r="D210" s="1"/>
      <c r="E210" s="2"/>
      <c r="F210" s="1"/>
      <c r="G210" s="10"/>
      <c r="H210" s="10"/>
      <c r="I210" s="10"/>
      <c r="J210" s="4"/>
      <c r="K210" s="11"/>
      <c r="L210" s="11"/>
      <c r="M210" s="5"/>
      <c r="N210" s="5"/>
      <c r="O210" s="275"/>
      <c r="P210" s="226"/>
      <c r="Q210" s="2"/>
      <c r="R210" s="2"/>
      <c r="S210" s="2"/>
      <c r="T210" s="2"/>
      <c r="U210" s="2"/>
      <c r="V210" s="2"/>
    </row>
    <row r="211" spans="1:22" ht="12.75" customHeight="1" x14ac:dyDescent="0.2">
      <c r="A211" s="10"/>
      <c r="B211" s="1"/>
      <c r="C211" s="2"/>
      <c r="D211" s="1"/>
      <c r="E211" s="2"/>
      <c r="F211" s="1"/>
      <c r="G211" s="10"/>
      <c r="H211" s="10"/>
      <c r="I211" s="10"/>
      <c r="J211" s="4"/>
      <c r="K211" s="11"/>
      <c r="L211" s="11"/>
      <c r="M211" s="5"/>
      <c r="N211" s="5"/>
      <c r="O211" s="275"/>
      <c r="P211" s="226"/>
      <c r="Q211" s="2"/>
      <c r="R211" s="2"/>
      <c r="S211" s="2"/>
      <c r="T211" s="2"/>
      <c r="U211" s="2"/>
      <c r="V211" s="2"/>
    </row>
    <row r="212" spans="1:22" ht="12.75" customHeight="1" x14ac:dyDescent="0.2">
      <c r="A212" s="10"/>
      <c r="B212" s="1"/>
      <c r="C212" s="2"/>
      <c r="D212" s="1"/>
      <c r="E212" s="2"/>
      <c r="F212" s="1"/>
      <c r="G212" s="10"/>
      <c r="H212" s="10"/>
      <c r="I212" s="10"/>
      <c r="J212" s="4"/>
      <c r="K212" s="11"/>
      <c r="L212" s="11"/>
      <c r="M212" s="5"/>
      <c r="N212" s="5"/>
      <c r="O212" s="275"/>
      <c r="P212" s="226"/>
      <c r="Q212" s="2"/>
      <c r="R212" s="2"/>
      <c r="S212" s="2"/>
      <c r="T212" s="2"/>
      <c r="U212" s="2"/>
      <c r="V212" s="2"/>
    </row>
    <row r="213" spans="1:22" ht="12.75" customHeight="1" x14ac:dyDescent="0.2">
      <c r="A213" s="10"/>
      <c r="B213" s="1"/>
      <c r="C213" s="2"/>
      <c r="D213" s="1"/>
      <c r="E213" s="2"/>
      <c r="F213" s="1"/>
      <c r="G213" s="10"/>
      <c r="H213" s="10"/>
      <c r="I213" s="10"/>
      <c r="J213" s="4"/>
      <c r="K213" s="11"/>
      <c r="L213" s="11"/>
      <c r="M213" s="5"/>
      <c r="N213" s="5"/>
      <c r="O213" s="275"/>
      <c r="P213" s="226"/>
      <c r="Q213" s="2"/>
      <c r="R213" s="2"/>
      <c r="S213" s="2"/>
      <c r="T213" s="2"/>
      <c r="U213" s="2"/>
      <c r="V213" s="2"/>
    </row>
    <row r="214" spans="1:22" ht="12.75" customHeight="1" x14ac:dyDescent="0.2">
      <c r="A214" s="10"/>
      <c r="B214" s="1"/>
      <c r="C214" s="2"/>
      <c r="D214" s="1"/>
      <c r="E214" s="2"/>
      <c r="F214" s="1"/>
      <c r="G214" s="10"/>
      <c r="H214" s="10"/>
      <c r="I214" s="10"/>
      <c r="J214" s="4"/>
      <c r="K214" s="11"/>
      <c r="L214" s="11"/>
      <c r="M214" s="5"/>
      <c r="N214" s="5"/>
      <c r="O214" s="275"/>
      <c r="P214" s="226"/>
      <c r="Q214" s="2"/>
      <c r="R214" s="2"/>
      <c r="S214" s="2"/>
      <c r="T214" s="2"/>
      <c r="U214" s="2"/>
      <c r="V214" s="2"/>
    </row>
    <row r="215" spans="1:22" ht="12.75" customHeight="1" x14ac:dyDescent="0.2">
      <c r="A215" s="10"/>
      <c r="B215" s="1"/>
      <c r="C215" s="2"/>
      <c r="D215" s="1"/>
      <c r="E215" s="2"/>
      <c r="F215" s="1"/>
      <c r="G215" s="10"/>
      <c r="H215" s="10"/>
      <c r="I215" s="10"/>
      <c r="J215" s="4"/>
      <c r="K215" s="11"/>
      <c r="L215" s="11"/>
      <c r="M215" s="5"/>
      <c r="N215" s="5"/>
      <c r="O215" s="275"/>
      <c r="P215" s="226"/>
      <c r="Q215" s="2"/>
      <c r="R215" s="2"/>
      <c r="S215" s="2"/>
      <c r="T215" s="2"/>
      <c r="U215" s="2"/>
      <c r="V215" s="2"/>
    </row>
    <row r="216" spans="1:22" ht="12.75" customHeight="1" x14ac:dyDescent="0.2">
      <c r="A216" s="10"/>
      <c r="B216" s="1"/>
      <c r="C216" s="2"/>
      <c r="D216" s="1"/>
      <c r="E216" s="2"/>
      <c r="F216" s="1"/>
      <c r="G216" s="10"/>
      <c r="H216" s="10"/>
      <c r="I216" s="10"/>
      <c r="J216" s="4"/>
      <c r="K216" s="11"/>
      <c r="L216" s="11"/>
      <c r="M216" s="5"/>
      <c r="N216" s="5"/>
      <c r="O216" s="275"/>
      <c r="P216" s="226"/>
      <c r="Q216" s="2"/>
      <c r="R216" s="2"/>
      <c r="S216" s="2"/>
      <c r="T216" s="2"/>
      <c r="U216" s="2"/>
      <c r="V216" s="2"/>
    </row>
    <row r="217" spans="1:22" ht="12.75" customHeight="1" x14ac:dyDescent="0.2">
      <c r="A217" s="10"/>
      <c r="B217" s="1"/>
      <c r="C217" s="2"/>
      <c r="D217" s="1"/>
      <c r="E217" s="2"/>
      <c r="F217" s="1"/>
      <c r="G217" s="10"/>
      <c r="H217" s="10"/>
      <c r="I217" s="10"/>
      <c r="J217" s="4"/>
      <c r="K217" s="11"/>
      <c r="L217" s="11"/>
      <c r="M217" s="5"/>
      <c r="N217" s="5"/>
      <c r="O217" s="275"/>
      <c r="P217" s="226"/>
      <c r="Q217" s="2"/>
      <c r="R217" s="2"/>
      <c r="S217" s="2"/>
      <c r="T217" s="2"/>
      <c r="U217" s="2"/>
      <c r="V217" s="2"/>
    </row>
    <row r="218" spans="1:22" ht="12.75" customHeight="1" x14ac:dyDescent="0.2">
      <c r="A218" s="10"/>
      <c r="B218" s="1"/>
      <c r="C218" s="2"/>
      <c r="D218" s="1"/>
      <c r="E218" s="2"/>
      <c r="F218" s="1"/>
      <c r="G218" s="10"/>
      <c r="H218" s="10"/>
      <c r="I218" s="10"/>
      <c r="J218" s="4"/>
      <c r="K218" s="11"/>
      <c r="L218" s="11"/>
      <c r="M218" s="5"/>
      <c r="N218" s="5"/>
      <c r="O218" s="275"/>
      <c r="P218" s="226"/>
      <c r="Q218" s="2"/>
      <c r="R218" s="2"/>
      <c r="S218" s="2"/>
      <c r="T218" s="2"/>
      <c r="U218" s="2"/>
      <c r="V218" s="2"/>
    </row>
    <row r="219" spans="1:22" ht="12.75" customHeight="1" x14ac:dyDescent="0.2">
      <c r="A219" s="10"/>
      <c r="B219" s="1"/>
      <c r="C219" s="2"/>
      <c r="D219" s="1"/>
      <c r="E219" s="2"/>
      <c r="F219" s="1"/>
      <c r="G219" s="10"/>
      <c r="H219" s="10"/>
      <c r="I219" s="10"/>
      <c r="J219" s="4"/>
      <c r="K219" s="11"/>
      <c r="L219" s="11"/>
      <c r="M219" s="5"/>
      <c r="N219" s="5"/>
      <c r="O219" s="275"/>
      <c r="P219" s="226"/>
      <c r="Q219" s="2"/>
      <c r="R219" s="2"/>
      <c r="S219" s="2"/>
      <c r="T219" s="2"/>
      <c r="U219" s="2"/>
      <c r="V219" s="2"/>
    </row>
    <row r="220" spans="1:22" ht="12.75" customHeight="1" x14ac:dyDescent="0.2">
      <c r="A220" s="10"/>
      <c r="B220" s="1"/>
      <c r="C220" s="2"/>
      <c r="D220" s="1"/>
      <c r="E220" s="2"/>
      <c r="F220" s="1"/>
      <c r="G220" s="10"/>
      <c r="H220" s="10"/>
      <c r="I220" s="10"/>
      <c r="J220" s="4"/>
      <c r="K220" s="11"/>
      <c r="L220" s="11"/>
      <c r="M220" s="5"/>
      <c r="N220" s="5"/>
      <c r="O220" s="275"/>
      <c r="P220" s="226"/>
      <c r="Q220" s="2"/>
      <c r="R220" s="2"/>
      <c r="S220" s="2"/>
      <c r="T220" s="2"/>
      <c r="U220" s="2"/>
      <c r="V220" s="2"/>
    </row>
    <row r="221" spans="1:22" ht="12.75" customHeight="1" x14ac:dyDescent="0.2">
      <c r="A221" s="10"/>
      <c r="B221" s="1"/>
      <c r="C221" s="2"/>
      <c r="D221" s="1"/>
      <c r="E221" s="2"/>
      <c r="F221" s="1"/>
      <c r="G221" s="10"/>
      <c r="H221" s="10"/>
      <c r="I221" s="10"/>
      <c r="J221" s="4"/>
      <c r="K221" s="11"/>
      <c r="L221" s="11"/>
      <c r="M221" s="5"/>
      <c r="N221" s="5"/>
      <c r="O221" s="275"/>
      <c r="P221" s="226"/>
      <c r="Q221" s="2"/>
      <c r="R221" s="2"/>
      <c r="S221" s="2"/>
      <c r="T221" s="2"/>
      <c r="U221" s="2"/>
      <c r="V221" s="2"/>
    </row>
    <row r="222" spans="1:22" ht="12.75" customHeight="1" x14ac:dyDescent="0.2">
      <c r="A222" s="10"/>
      <c r="B222" s="1"/>
      <c r="C222" s="2"/>
      <c r="D222" s="1"/>
      <c r="E222" s="2"/>
      <c r="F222" s="1"/>
      <c r="G222" s="10"/>
      <c r="H222" s="10"/>
      <c r="I222" s="10"/>
      <c r="J222" s="4"/>
      <c r="K222" s="11"/>
      <c r="L222" s="11"/>
      <c r="M222" s="5"/>
      <c r="N222" s="5"/>
      <c r="O222" s="275"/>
      <c r="P222" s="226"/>
      <c r="Q222" s="2"/>
      <c r="R222" s="2"/>
      <c r="S222" s="2"/>
      <c r="T222" s="2"/>
      <c r="U222" s="2"/>
      <c r="V222" s="2"/>
    </row>
    <row r="223" spans="1:22" ht="12.75" customHeight="1" x14ac:dyDescent="0.2">
      <c r="A223" s="10"/>
      <c r="B223" s="1"/>
      <c r="C223" s="2"/>
      <c r="D223" s="1"/>
      <c r="E223" s="2"/>
      <c r="F223" s="1"/>
      <c r="G223" s="10"/>
      <c r="H223" s="10"/>
      <c r="I223" s="10"/>
      <c r="J223" s="4"/>
      <c r="K223" s="11"/>
      <c r="L223" s="11"/>
      <c r="M223" s="5"/>
      <c r="N223" s="5"/>
      <c r="O223" s="275"/>
      <c r="P223" s="226"/>
      <c r="Q223" s="2"/>
      <c r="R223" s="2"/>
      <c r="S223" s="2"/>
      <c r="T223" s="2"/>
      <c r="U223" s="2"/>
      <c r="V223" s="2"/>
    </row>
    <row r="224" spans="1:22" ht="12.75" customHeight="1" x14ac:dyDescent="0.2">
      <c r="A224" s="10"/>
      <c r="B224" s="1"/>
      <c r="C224" s="2"/>
      <c r="D224" s="1"/>
      <c r="E224" s="2"/>
      <c r="F224" s="1"/>
      <c r="G224" s="10"/>
      <c r="H224" s="10"/>
      <c r="I224" s="10"/>
      <c r="J224" s="4"/>
      <c r="K224" s="11"/>
      <c r="L224" s="11"/>
      <c r="M224" s="5"/>
      <c r="N224" s="5"/>
      <c r="O224" s="275"/>
      <c r="P224" s="226"/>
      <c r="Q224" s="2"/>
      <c r="R224" s="2"/>
      <c r="S224" s="2"/>
      <c r="T224" s="2"/>
      <c r="U224" s="2"/>
      <c r="V224" s="2"/>
    </row>
    <row r="225" spans="1:22" ht="12.75" customHeight="1" x14ac:dyDescent="0.2">
      <c r="A225" s="10"/>
      <c r="B225" s="1"/>
      <c r="C225" s="2"/>
      <c r="D225" s="1"/>
      <c r="E225" s="2"/>
      <c r="F225" s="1"/>
      <c r="G225" s="10"/>
      <c r="H225" s="10"/>
      <c r="I225" s="10"/>
      <c r="J225" s="4"/>
      <c r="K225" s="11"/>
      <c r="L225" s="11"/>
      <c r="M225" s="5"/>
      <c r="N225" s="5"/>
      <c r="O225" s="275"/>
      <c r="P225" s="226"/>
      <c r="Q225" s="2"/>
      <c r="R225" s="2"/>
      <c r="S225" s="2"/>
      <c r="T225" s="2"/>
      <c r="U225" s="2"/>
      <c r="V225" s="2"/>
    </row>
    <row r="226" spans="1:22" ht="12.75" customHeight="1" x14ac:dyDescent="0.2">
      <c r="A226" s="10"/>
      <c r="B226" s="1"/>
      <c r="C226" s="2"/>
      <c r="D226" s="1"/>
      <c r="E226" s="2"/>
      <c r="F226" s="1"/>
      <c r="G226" s="10"/>
      <c r="H226" s="10"/>
      <c r="I226" s="10"/>
      <c r="J226" s="4"/>
      <c r="K226" s="11"/>
      <c r="L226" s="11"/>
      <c r="M226" s="5"/>
      <c r="N226" s="5"/>
      <c r="O226" s="275"/>
      <c r="P226" s="226"/>
      <c r="Q226" s="2"/>
      <c r="R226" s="2"/>
      <c r="S226" s="2"/>
      <c r="T226" s="2"/>
      <c r="U226" s="2"/>
      <c r="V226" s="2"/>
    </row>
    <row r="227" spans="1:22" ht="12.75" customHeight="1" x14ac:dyDescent="0.2">
      <c r="A227" s="10"/>
      <c r="B227" s="1"/>
      <c r="C227" s="2"/>
      <c r="D227" s="1"/>
      <c r="E227" s="2"/>
      <c r="F227" s="1"/>
      <c r="G227" s="10"/>
      <c r="H227" s="10"/>
      <c r="I227" s="10"/>
      <c r="J227" s="4"/>
      <c r="K227" s="11"/>
      <c r="L227" s="11"/>
      <c r="M227" s="5"/>
      <c r="N227" s="5"/>
      <c r="O227" s="275"/>
      <c r="P227" s="226"/>
      <c r="Q227" s="2"/>
      <c r="R227" s="2"/>
      <c r="S227" s="2"/>
      <c r="T227" s="2"/>
      <c r="U227" s="2"/>
      <c r="V227" s="2"/>
    </row>
    <row r="228" spans="1:22" ht="12.75" customHeight="1" x14ac:dyDescent="0.2">
      <c r="A228" s="10"/>
      <c r="B228" s="1"/>
      <c r="C228" s="2"/>
      <c r="D228" s="1"/>
      <c r="E228" s="2"/>
      <c r="F228" s="1"/>
      <c r="G228" s="10"/>
      <c r="H228" s="10"/>
      <c r="I228" s="10"/>
      <c r="J228" s="4"/>
      <c r="K228" s="11"/>
      <c r="L228" s="11"/>
      <c r="M228" s="5"/>
      <c r="N228" s="5"/>
      <c r="O228" s="275"/>
      <c r="P228" s="226"/>
      <c r="Q228" s="2"/>
      <c r="R228" s="2"/>
      <c r="S228" s="2"/>
      <c r="T228" s="2"/>
      <c r="U228" s="2"/>
      <c r="V228" s="2"/>
    </row>
    <row r="229" spans="1:22" ht="12.75" customHeight="1" x14ac:dyDescent="0.2">
      <c r="A229" s="10"/>
      <c r="B229" s="1"/>
      <c r="C229" s="2"/>
      <c r="D229" s="1"/>
      <c r="E229" s="2"/>
      <c r="F229" s="1"/>
      <c r="G229" s="10"/>
      <c r="H229" s="10"/>
      <c r="I229" s="10"/>
      <c r="J229" s="4"/>
      <c r="K229" s="11"/>
      <c r="L229" s="11"/>
      <c r="M229" s="5"/>
      <c r="N229" s="5"/>
      <c r="O229" s="275"/>
      <c r="P229" s="226"/>
      <c r="Q229" s="2"/>
      <c r="R229" s="2"/>
      <c r="S229" s="2"/>
      <c r="T229" s="2"/>
      <c r="U229" s="2"/>
      <c r="V229" s="2"/>
    </row>
    <row r="230" spans="1:22" ht="12.75" customHeight="1" x14ac:dyDescent="0.2">
      <c r="A230" s="10"/>
      <c r="B230" s="1"/>
      <c r="C230" s="2"/>
      <c r="D230" s="1"/>
      <c r="E230" s="2"/>
      <c r="F230" s="1"/>
      <c r="G230" s="10"/>
      <c r="H230" s="10"/>
      <c r="I230" s="10"/>
      <c r="J230" s="4"/>
      <c r="K230" s="11"/>
      <c r="L230" s="11"/>
      <c r="M230" s="5"/>
      <c r="N230" s="5"/>
      <c r="O230" s="275"/>
      <c r="P230" s="226"/>
      <c r="Q230" s="2"/>
      <c r="R230" s="2"/>
      <c r="S230" s="2"/>
      <c r="T230" s="2"/>
      <c r="U230" s="2"/>
      <c r="V230" s="2"/>
    </row>
    <row r="231" spans="1:22" ht="12.75" customHeight="1" x14ac:dyDescent="0.2">
      <c r="A231" s="10"/>
      <c r="B231" s="1"/>
      <c r="C231" s="2"/>
      <c r="D231" s="1"/>
      <c r="E231" s="2"/>
      <c r="F231" s="1"/>
      <c r="G231" s="10"/>
      <c r="H231" s="10"/>
      <c r="I231" s="10"/>
      <c r="J231" s="4"/>
      <c r="K231" s="11"/>
      <c r="L231" s="11"/>
      <c r="M231" s="5"/>
      <c r="N231" s="5"/>
      <c r="O231" s="275"/>
      <c r="P231" s="226"/>
      <c r="Q231" s="2"/>
      <c r="R231" s="2"/>
      <c r="S231" s="2"/>
      <c r="T231" s="2"/>
      <c r="U231" s="2"/>
      <c r="V231" s="2"/>
    </row>
    <row r="232" spans="1:22" ht="12.75" customHeight="1" x14ac:dyDescent="0.2">
      <c r="A232" s="10"/>
      <c r="B232" s="1"/>
      <c r="C232" s="2"/>
      <c r="D232" s="1"/>
      <c r="E232" s="2"/>
      <c r="F232" s="1"/>
      <c r="G232" s="10"/>
      <c r="H232" s="10"/>
      <c r="I232" s="10"/>
      <c r="J232" s="4"/>
      <c r="K232" s="11"/>
      <c r="L232" s="11"/>
      <c r="M232" s="5"/>
      <c r="N232" s="5"/>
      <c r="O232" s="275"/>
      <c r="P232" s="226"/>
      <c r="Q232" s="2"/>
      <c r="R232" s="2"/>
      <c r="S232" s="2"/>
      <c r="T232" s="2"/>
      <c r="U232" s="2"/>
      <c r="V232" s="2"/>
    </row>
    <row r="233" spans="1:22" ht="12.75" customHeight="1" x14ac:dyDescent="0.2">
      <c r="A233" s="10"/>
      <c r="B233" s="1"/>
      <c r="C233" s="2"/>
      <c r="D233" s="1"/>
      <c r="E233" s="2"/>
      <c r="F233" s="1"/>
      <c r="G233" s="10"/>
      <c r="H233" s="10"/>
      <c r="I233" s="10"/>
      <c r="J233" s="4"/>
      <c r="K233" s="11"/>
      <c r="L233" s="11"/>
      <c r="M233" s="5"/>
      <c r="N233" s="5"/>
      <c r="O233" s="275"/>
      <c r="P233" s="226"/>
      <c r="Q233" s="2"/>
      <c r="R233" s="2"/>
      <c r="S233" s="2"/>
      <c r="T233" s="2"/>
      <c r="U233" s="2"/>
      <c r="V233" s="2"/>
    </row>
    <row r="234" spans="1:22" ht="12.75" customHeight="1" x14ac:dyDescent="0.2">
      <c r="A234" s="10"/>
      <c r="B234" s="1"/>
      <c r="C234" s="2"/>
      <c r="D234" s="1"/>
      <c r="E234" s="2"/>
      <c r="F234" s="1"/>
      <c r="G234" s="10"/>
      <c r="H234" s="10"/>
      <c r="I234" s="10"/>
      <c r="J234" s="4"/>
      <c r="K234" s="11"/>
      <c r="L234" s="11"/>
      <c r="M234" s="5"/>
      <c r="N234" s="5"/>
      <c r="O234" s="275"/>
      <c r="P234" s="226"/>
      <c r="Q234" s="2"/>
      <c r="R234" s="2"/>
      <c r="S234" s="2"/>
      <c r="T234" s="2"/>
      <c r="U234" s="2"/>
      <c r="V234" s="2"/>
    </row>
    <row r="235" spans="1:22" ht="12.75" customHeight="1" x14ac:dyDescent="0.2">
      <c r="A235" s="10"/>
      <c r="B235" s="1"/>
      <c r="C235" s="2"/>
      <c r="D235" s="1"/>
      <c r="E235" s="2"/>
      <c r="F235" s="1"/>
      <c r="G235" s="10"/>
      <c r="H235" s="10"/>
      <c r="I235" s="10"/>
      <c r="J235" s="4"/>
      <c r="K235" s="11"/>
      <c r="L235" s="11"/>
      <c r="M235" s="5"/>
      <c r="N235" s="5"/>
      <c r="O235" s="275"/>
      <c r="P235" s="226"/>
      <c r="Q235" s="2"/>
      <c r="R235" s="2"/>
      <c r="S235" s="2"/>
      <c r="T235" s="2"/>
      <c r="U235" s="2"/>
      <c r="V235" s="2"/>
    </row>
    <row r="236" spans="1:22" ht="12.75" customHeight="1" x14ac:dyDescent="0.2">
      <c r="A236" s="10"/>
      <c r="B236" s="1"/>
      <c r="C236" s="2"/>
      <c r="D236" s="1"/>
      <c r="E236" s="2"/>
      <c r="F236" s="1"/>
      <c r="G236" s="10"/>
      <c r="H236" s="10"/>
      <c r="I236" s="10"/>
      <c r="J236" s="4"/>
      <c r="K236" s="11"/>
      <c r="L236" s="11"/>
      <c r="M236" s="5"/>
      <c r="N236" s="5"/>
      <c r="O236" s="275"/>
      <c r="P236" s="226"/>
      <c r="Q236" s="2"/>
      <c r="R236" s="2"/>
      <c r="S236" s="2"/>
      <c r="T236" s="2"/>
      <c r="U236" s="2"/>
      <c r="V236" s="2"/>
    </row>
    <row r="237" spans="1:22" ht="12.75" customHeight="1" x14ac:dyDescent="0.2">
      <c r="A237" s="10"/>
      <c r="B237" s="1"/>
      <c r="C237" s="2"/>
      <c r="D237" s="1"/>
      <c r="E237" s="2"/>
      <c r="F237" s="1"/>
      <c r="G237" s="10"/>
      <c r="H237" s="10"/>
      <c r="I237" s="10"/>
      <c r="J237" s="4"/>
      <c r="K237" s="11"/>
      <c r="L237" s="11"/>
      <c r="M237" s="5"/>
      <c r="N237" s="5"/>
      <c r="O237" s="275"/>
      <c r="P237" s="226"/>
      <c r="Q237" s="2"/>
      <c r="R237" s="2"/>
      <c r="S237" s="2"/>
      <c r="T237" s="2"/>
      <c r="U237" s="2"/>
      <c r="V237" s="2"/>
    </row>
    <row r="238" spans="1:22" ht="12.75" customHeight="1" x14ac:dyDescent="0.2">
      <c r="A238" s="10"/>
      <c r="B238" s="1"/>
      <c r="C238" s="2"/>
      <c r="D238" s="1"/>
      <c r="E238" s="2"/>
      <c r="F238" s="1"/>
      <c r="G238" s="10"/>
      <c r="H238" s="10"/>
      <c r="I238" s="10"/>
      <c r="J238" s="4"/>
      <c r="K238" s="11"/>
      <c r="L238" s="11"/>
      <c r="M238" s="5"/>
      <c r="N238" s="5"/>
      <c r="O238" s="275"/>
      <c r="P238" s="226"/>
      <c r="Q238" s="2"/>
      <c r="R238" s="2"/>
      <c r="S238" s="2"/>
      <c r="T238" s="2"/>
      <c r="U238" s="2"/>
      <c r="V238" s="2"/>
    </row>
    <row r="239" spans="1:22" ht="12.75" customHeight="1" x14ac:dyDescent="0.2">
      <c r="A239" s="10"/>
      <c r="B239" s="1"/>
      <c r="C239" s="2"/>
      <c r="D239" s="1"/>
      <c r="E239" s="2"/>
      <c r="F239" s="1"/>
      <c r="G239" s="10"/>
      <c r="H239" s="10"/>
      <c r="I239" s="10"/>
      <c r="J239" s="4"/>
      <c r="K239" s="11"/>
      <c r="L239" s="11"/>
      <c r="M239" s="5"/>
      <c r="N239" s="5"/>
      <c r="O239" s="275"/>
      <c r="P239" s="226"/>
      <c r="Q239" s="2"/>
      <c r="R239" s="2"/>
      <c r="S239" s="2"/>
      <c r="T239" s="2"/>
      <c r="U239" s="2"/>
      <c r="V239" s="2"/>
    </row>
    <row r="240" spans="1:22" ht="12.75" customHeight="1" x14ac:dyDescent="0.2">
      <c r="A240" s="10"/>
      <c r="B240" s="1"/>
      <c r="C240" s="2"/>
      <c r="D240" s="1"/>
      <c r="E240" s="2"/>
      <c r="F240" s="1"/>
      <c r="G240" s="10"/>
      <c r="H240" s="10"/>
      <c r="I240" s="10"/>
      <c r="J240" s="4"/>
      <c r="K240" s="11"/>
      <c r="L240" s="11"/>
      <c r="M240" s="5"/>
      <c r="N240" s="5"/>
      <c r="O240" s="275"/>
      <c r="P240" s="226"/>
      <c r="Q240" s="2"/>
      <c r="R240" s="2"/>
      <c r="S240" s="2"/>
      <c r="T240" s="2"/>
      <c r="U240" s="2"/>
      <c r="V240" s="2"/>
    </row>
    <row r="241" spans="1:22" ht="12.75" customHeight="1" x14ac:dyDescent="0.2">
      <c r="A241" s="10"/>
      <c r="B241" s="1"/>
      <c r="C241" s="2"/>
      <c r="D241" s="1"/>
      <c r="E241" s="2"/>
      <c r="F241" s="1"/>
      <c r="G241" s="10"/>
      <c r="H241" s="10"/>
      <c r="I241" s="10"/>
      <c r="J241" s="4"/>
      <c r="K241" s="11"/>
      <c r="L241" s="11"/>
      <c r="M241" s="5"/>
      <c r="N241" s="5"/>
      <c r="O241" s="275"/>
      <c r="P241" s="226"/>
      <c r="Q241" s="2"/>
      <c r="R241" s="2"/>
      <c r="S241" s="2"/>
      <c r="T241" s="2"/>
      <c r="U241" s="2"/>
      <c r="V241" s="2"/>
    </row>
    <row r="242" spans="1:22" ht="12.75" customHeight="1" x14ac:dyDescent="0.2">
      <c r="A242" s="10"/>
      <c r="B242" s="1"/>
      <c r="C242" s="2"/>
      <c r="D242" s="1"/>
      <c r="E242" s="2"/>
      <c r="F242" s="1"/>
      <c r="G242" s="10"/>
      <c r="H242" s="10"/>
      <c r="I242" s="10"/>
      <c r="J242" s="4"/>
      <c r="K242" s="11"/>
      <c r="L242" s="11"/>
      <c r="M242" s="5"/>
      <c r="N242" s="5"/>
      <c r="O242" s="275"/>
      <c r="P242" s="226"/>
      <c r="Q242" s="2"/>
      <c r="R242" s="2"/>
      <c r="S242" s="2"/>
      <c r="T242" s="2"/>
      <c r="U242" s="2"/>
      <c r="V242" s="2"/>
    </row>
    <row r="243" spans="1:22" ht="12.75" customHeight="1" x14ac:dyDescent="0.2">
      <c r="A243" s="10"/>
      <c r="B243" s="1"/>
      <c r="C243" s="2"/>
      <c r="D243" s="1"/>
      <c r="E243" s="2"/>
      <c r="F243" s="1"/>
      <c r="G243" s="10"/>
      <c r="H243" s="10"/>
      <c r="I243" s="10"/>
      <c r="J243" s="4"/>
      <c r="K243" s="11"/>
      <c r="L243" s="11"/>
      <c r="M243" s="5"/>
      <c r="N243" s="5"/>
      <c r="O243" s="275"/>
      <c r="P243" s="226"/>
      <c r="Q243" s="2"/>
      <c r="R243" s="2"/>
      <c r="S243" s="2"/>
      <c r="T243" s="2"/>
      <c r="U243" s="2"/>
      <c r="V243" s="2"/>
    </row>
    <row r="244" spans="1:22" ht="12.75" customHeight="1" x14ac:dyDescent="0.2">
      <c r="A244" s="10"/>
      <c r="B244" s="1"/>
      <c r="C244" s="2"/>
      <c r="D244" s="1"/>
      <c r="E244" s="2"/>
      <c r="F244" s="1"/>
      <c r="G244" s="10"/>
      <c r="H244" s="10"/>
      <c r="I244" s="10"/>
      <c r="J244" s="4"/>
      <c r="K244" s="11"/>
      <c r="L244" s="11"/>
      <c r="M244" s="5"/>
      <c r="N244" s="5"/>
      <c r="O244" s="275"/>
      <c r="P244" s="226"/>
      <c r="Q244" s="2"/>
      <c r="R244" s="2"/>
      <c r="S244" s="2"/>
      <c r="T244" s="2"/>
      <c r="U244" s="2"/>
      <c r="V244" s="2"/>
    </row>
    <row r="245" spans="1:22" ht="12.75" customHeight="1" x14ac:dyDescent="0.2">
      <c r="A245" s="10"/>
      <c r="B245" s="1"/>
      <c r="C245" s="2"/>
      <c r="D245" s="1"/>
      <c r="E245" s="2"/>
      <c r="F245" s="1"/>
      <c r="G245" s="10"/>
      <c r="H245" s="10"/>
      <c r="I245" s="10"/>
      <c r="J245" s="4"/>
      <c r="K245" s="11"/>
      <c r="L245" s="11"/>
      <c r="M245" s="5"/>
      <c r="N245" s="5"/>
      <c r="O245" s="275"/>
      <c r="P245" s="226"/>
      <c r="Q245" s="2"/>
      <c r="R245" s="2"/>
      <c r="S245" s="2"/>
      <c r="T245" s="2"/>
      <c r="U245" s="2"/>
      <c r="V245" s="2"/>
    </row>
    <row r="246" spans="1:22" ht="12.75" customHeight="1" x14ac:dyDescent="0.2">
      <c r="A246" s="10"/>
      <c r="B246" s="1"/>
      <c r="C246" s="2"/>
      <c r="D246" s="1"/>
      <c r="E246" s="2"/>
      <c r="F246" s="1"/>
      <c r="G246" s="10"/>
      <c r="H246" s="10"/>
      <c r="I246" s="10"/>
      <c r="J246" s="4"/>
      <c r="K246" s="11"/>
      <c r="L246" s="11"/>
      <c r="M246" s="5"/>
      <c r="N246" s="5"/>
      <c r="O246" s="275"/>
      <c r="P246" s="226"/>
      <c r="Q246" s="2"/>
      <c r="R246" s="2"/>
      <c r="S246" s="2"/>
      <c r="T246" s="2"/>
      <c r="U246" s="2"/>
      <c r="V246" s="2"/>
    </row>
    <row r="247" spans="1:22" ht="12.75" customHeight="1" x14ac:dyDescent="0.2">
      <c r="A247" s="10"/>
      <c r="B247" s="1"/>
      <c r="C247" s="2"/>
      <c r="D247" s="1"/>
      <c r="E247" s="2"/>
      <c r="F247" s="1"/>
      <c r="G247" s="10"/>
      <c r="H247" s="10"/>
      <c r="I247" s="10"/>
      <c r="J247" s="4"/>
      <c r="K247" s="11"/>
      <c r="L247" s="11"/>
      <c r="M247" s="5"/>
      <c r="N247" s="5"/>
      <c r="O247" s="275"/>
      <c r="P247" s="226"/>
      <c r="Q247" s="2"/>
      <c r="R247" s="2"/>
      <c r="S247" s="2"/>
      <c r="T247" s="2"/>
      <c r="U247" s="2"/>
      <c r="V247" s="2"/>
    </row>
    <row r="248" spans="1:22" ht="12.75" customHeight="1" x14ac:dyDescent="0.2">
      <c r="A248" s="10"/>
      <c r="B248" s="1"/>
      <c r="C248" s="2"/>
      <c r="D248" s="1"/>
      <c r="E248" s="2"/>
      <c r="F248" s="1"/>
      <c r="G248" s="10"/>
      <c r="H248" s="10"/>
      <c r="I248" s="10"/>
      <c r="J248" s="4"/>
      <c r="K248" s="11"/>
      <c r="L248" s="11"/>
      <c r="M248" s="5"/>
      <c r="N248" s="5"/>
      <c r="O248" s="275"/>
      <c r="P248" s="226"/>
      <c r="Q248" s="2"/>
      <c r="R248" s="2"/>
      <c r="S248" s="2"/>
      <c r="T248" s="2"/>
      <c r="U248" s="2"/>
      <c r="V248" s="2"/>
    </row>
    <row r="249" spans="1:22" ht="12.75" customHeight="1" x14ac:dyDescent="0.2">
      <c r="A249" s="10"/>
      <c r="B249" s="1"/>
      <c r="C249" s="2"/>
      <c r="D249" s="1"/>
      <c r="E249" s="2"/>
      <c r="F249" s="1"/>
      <c r="G249" s="10"/>
      <c r="H249" s="10"/>
      <c r="I249" s="10"/>
      <c r="J249" s="4"/>
      <c r="K249" s="11"/>
      <c r="L249" s="11"/>
      <c r="M249" s="5"/>
      <c r="N249" s="5"/>
      <c r="O249" s="275"/>
      <c r="P249" s="226"/>
      <c r="Q249" s="2"/>
      <c r="R249" s="2"/>
      <c r="S249" s="2"/>
      <c r="T249" s="2"/>
      <c r="U249" s="2"/>
      <c r="V249" s="2"/>
    </row>
    <row r="250" spans="1:22" ht="12.75" customHeight="1" x14ac:dyDescent="0.2">
      <c r="A250" s="10"/>
      <c r="B250" s="1"/>
      <c r="C250" s="2"/>
      <c r="D250" s="1"/>
      <c r="E250" s="2"/>
      <c r="F250" s="1"/>
      <c r="G250" s="10"/>
      <c r="H250" s="10"/>
      <c r="I250" s="10"/>
      <c r="J250" s="4"/>
      <c r="K250" s="11"/>
      <c r="L250" s="11"/>
      <c r="M250" s="5"/>
      <c r="N250" s="5"/>
      <c r="O250" s="275"/>
      <c r="P250" s="226"/>
      <c r="Q250" s="2"/>
      <c r="R250" s="2"/>
      <c r="S250" s="2"/>
      <c r="T250" s="2"/>
      <c r="U250" s="2"/>
      <c r="V250" s="2"/>
    </row>
    <row r="251" spans="1:22" ht="12.75" customHeight="1" x14ac:dyDescent="0.2">
      <c r="A251" s="10"/>
      <c r="B251" s="1"/>
      <c r="C251" s="2"/>
      <c r="D251" s="1"/>
      <c r="E251" s="2"/>
      <c r="F251" s="1"/>
      <c r="G251" s="10"/>
      <c r="H251" s="10"/>
      <c r="I251" s="10"/>
      <c r="J251" s="4"/>
      <c r="K251" s="11"/>
      <c r="L251" s="11"/>
      <c r="M251" s="5"/>
      <c r="N251" s="5"/>
      <c r="O251" s="275"/>
      <c r="P251" s="226"/>
      <c r="Q251" s="2"/>
      <c r="R251" s="2"/>
      <c r="S251" s="2"/>
      <c r="T251" s="2"/>
      <c r="U251" s="2"/>
      <c r="V251" s="2"/>
    </row>
    <row r="252" spans="1:22" ht="12.75" customHeight="1" x14ac:dyDescent="0.2">
      <c r="A252" s="10"/>
      <c r="B252" s="1"/>
      <c r="C252" s="2"/>
      <c r="D252" s="1"/>
      <c r="E252" s="2"/>
      <c r="F252" s="1"/>
      <c r="G252" s="10"/>
      <c r="H252" s="10"/>
      <c r="I252" s="10"/>
      <c r="J252" s="4"/>
      <c r="K252" s="11"/>
      <c r="L252" s="11"/>
      <c r="M252" s="5"/>
      <c r="N252" s="5"/>
      <c r="O252" s="275"/>
      <c r="P252" s="226"/>
      <c r="Q252" s="2"/>
      <c r="R252" s="2"/>
      <c r="S252" s="2"/>
      <c r="T252" s="2"/>
      <c r="U252" s="2"/>
      <c r="V252" s="2"/>
    </row>
    <row r="253" spans="1:22" ht="12.75" customHeight="1" x14ac:dyDescent="0.2">
      <c r="A253" s="10"/>
      <c r="B253" s="1"/>
      <c r="C253" s="2"/>
      <c r="D253" s="1"/>
      <c r="E253" s="2"/>
      <c r="F253" s="1"/>
      <c r="G253" s="10"/>
      <c r="H253" s="10"/>
      <c r="I253" s="10"/>
      <c r="J253" s="4"/>
      <c r="K253" s="11"/>
      <c r="L253" s="11"/>
      <c r="M253" s="5"/>
      <c r="N253" s="5"/>
      <c r="O253" s="275"/>
      <c r="P253" s="226"/>
      <c r="Q253" s="2"/>
      <c r="R253" s="2"/>
      <c r="S253" s="2"/>
      <c r="T253" s="2"/>
      <c r="U253" s="2"/>
      <c r="V253" s="2"/>
    </row>
    <row r="254" spans="1:22" ht="12.75" customHeight="1" x14ac:dyDescent="0.2">
      <c r="A254" s="10"/>
      <c r="B254" s="1"/>
      <c r="C254" s="2"/>
      <c r="D254" s="1"/>
      <c r="E254" s="2"/>
      <c r="F254" s="1"/>
      <c r="G254" s="10"/>
      <c r="H254" s="10"/>
      <c r="I254" s="10"/>
      <c r="J254" s="4"/>
      <c r="K254" s="11"/>
      <c r="L254" s="11"/>
      <c r="M254" s="5"/>
      <c r="N254" s="5"/>
      <c r="O254" s="275"/>
      <c r="P254" s="226"/>
      <c r="Q254" s="2"/>
      <c r="R254" s="2"/>
      <c r="S254" s="2"/>
      <c r="T254" s="2"/>
      <c r="U254" s="2"/>
      <c r="V254" s="2"/>
    </row>
    <row r="255" spans="1:22" ht="12.75" customHeight="1" x14ac:dyDescent="0.2">
      <c r="A255" s="10"/>
      <c r="B255" s="1"/>
      <c r="C255" s="2"/>
      <c r="D255" s="1"/>
      <c r="E255" s="2"/>
      <c r="F255" s="1"/>
      <c r="G255" s="10"/>
      <c r="H255" s="10"/>
      <c r="I255" s="10"/>
      <c r="J255" s="4"/>
      <c r="K255" s="11"/>
      <c r="L255" s="11"/>
      <c r="M255" s="5"/>
      <c r="N255" s="5"/>
      <c r="O255" s="275"/>
      <c r="P255" s="226"/>
      <c r="Q255" s="2"/>
      <c r="R255" s="2"/>
      <c r="S255" s="2"/>
      <c r="T255" s="2"/>
      <c r="U255" s="2"/>
      <c r="V255" s="2"/>
    </row>
    <row r="256" spans="1:22" ht="12.75" customHeight="1" x14ac:dyDescent="0.2">
      <c r="A256" s="10"/>
      <c r="B256" s="1"/>
      <c r="C256" s="2"/>
      <c r="D256" s="1"/>
      <c r="E256" s="2"/>
      <c r="F256" s="1"/>
      <c r="G256" s="10"/>
      <c r="H256" s="10"/>
      <c r="I256" s="10"/>
      <c r="J256" s="4"/>
      <c r="K256" s="11"/>
      <c r="L256" s="11"/>
      <c r="M256" s="5"/>
      <c r="N256" s="5"/>
      <c r="O256" s="275"/>
      <c r="P256" s="226"/>
      <c r="Q256" s="2"/>
      <c r="R256" s="2"/>
      <c r="S256" s="2"/>
      <c r="T256" s="2"/>
      <c r="U256" s="2"/>
      <c r="V256" s="2"/>
    </row>
    <row r="257" spans="1:22" ht="12.75" customHeight="1" x14ac:dyDescent="0.2">
      <c r="A257" s="10"/>
      <c r="B257" s="1"/>
      <c r="C257" s="2"/>
      <c r="D257" s="1"/>
      <c r="E257" s="2"/>
      <c r="F257" s="1"/>
      <c r="G257" s="10"/>
      <c r="H257" s="10"/>
      <c r="I257" s="10"/>
      <c r="J257" s="4"/>
      <c r="K257" s="11"/>
      <c r="L257" s="11"/>
      <c r="M257" s="5"/>
      <c r="N257" s="5"/>
      <c r="O257" s="275"/>
      <c r="P257" s="226"/>
      <c r="Q257" s="2"/>
      <c r="R257" s="2"/>
      <c r="S257" s="2"/>
      <c r="T257" s="2"/>
      <c r="U257" s="2"/>
      <c r="V257" s="2"/>
    </row>
    <row r="258" spans="1:22" ht="12.75" customHeight="1" x14ac:dyDescent="0.2">
      <c r="A258" s="10"/>
      <c r="B258" s="1"/>
      <c r="C258" s="2"/>
      <c r="D258" s="1"/>
      <c r="E258" s="2"/>
      <c r="F258" s="1"/>
      <c r="G258" s="10"/>
      <c r="H258" s="10"/>
      <c r="I258" s="10"/>
      <c r="J258" s="4"/>
      <c r="K258" s="11"/>
      <c r="L258" s="11"/>
      <c r="M258" s="5"/>
      <c r="N258" s="5"/>
      <c r="O258" s="275"/>
      <c r="P258" s="226"/>
      <c r="Q258" s="2"/>
      <c r="R258" s="2"/>
      <c r="S258" s="2"/>
      <c r="T258" s="2"/>
      <c r="U258" s="2"/>
      <c r="V258" s="2"/>
    </row>
    <row r="259" spans="1:22" ht="12.75" customHeight="1" x14ac:dyDescent="0.2">
      <c r="A259" s="10"/>
      <c r="B259" s="1"/>
      <c r="C259" s="2"/>
      <c r="D259" s="1"/>
      <c r="E259" s="2"/>
      <c r="F259" s="1"/>
      <c r="G259" s="10"/>
      <c r="H259" s="10"/>
      <c r="I259" s="10"/>
      <c r="J259" s="4"/>
      <c r="K259" s="11"/>
      <c r="L259" s="11"/>
      <c r="M259" s="5"/>
      <c r="N259" s="5"/>
      <c r="O259" s="275"/>
      <c r="P259" s="226"/>
      <c r="Q259" s="2"/>
      <c r="R259" s="2"/>
      <c r="S259" s="2"/>
      <c r="T259" s="2"/>
      <c r="U259" s="2"/>
      <c r="V259" s="2"/>
    </row>
    <row r="260" spans="1:22" ht="12.75" customHeight="1" x14ac:dyDescent="0.2">
      <c r="A260" s="10"/>
      <c r="B260" s="1"/>
      <c r="C260" s="2"/>
      <c r="D260" s="1"/>
      <c r="E260" s="2"/>
      <c r="F260" s="1"/>
      <c r="G260" s="10"/>
      <c r="H260" s="10"/>
      <c r="I260" s="10"/>
      <c r="J260" s="4"/>
      <c r="K260" s="11"/>
      <c r="L260" s="11"/>
      <c r="M260" s="5"/>
      <c r="N260" s="5"/>
      <c r="O260" s="275"/>
      <c r="P260" s="226"/>
      <c r="Q260" s="2"/>
      <c r="R260" s="2"/>
      <c r="S260" s="2"/>
      <c r="T260" s="2"/>
      <c r="U260" s="2"/>
      <c r="V260" s="2"/>
    </row>
    <row r="261" spans="1:22" ht="12.75" customHeight="1" x14ac:dyDescent="0.2">
      <c r="A261" s="10"/>
      <c r="B261" s="1"/>
      <c r="C261" s="2"/>
      <c r="D261" s="1"/>
      <c r="E261" s="2"/>
      <c r="F261" s="1"/>
      <c r="G261" s="10"/>
      <c r="H261" s="10"/>
      <c r="I261" s="10"/>
      <c r="J261" s="4"/>
      <c r="K261" s="11"/>
      <c r="L261" s="11"/>
      <c r="M261" s="5"/>
      <c r="N261" s="5"/>
      <c r="O261" s="275"/>
      <c r="P261" s="226"/>
      <c r="Q261" s="2"/>
      <c r="R261" s="2"/>
      <c r="S261" s="2"/>
      <c r="T261" s="2"/>
      <c r="U261" s="2"/>
      <c r="V261" s="2"/>
    </row>
    <row r="262" spans="1:22" ht="12.75" customHeight="1" x14ac:dyDescent="0.2">
      <c r="A262" s="10"/>
      <c r="B262" s="1"/>
      <c r="C262" s="2"/>
      <c r="D262" s="1"/>
      <c r="E262" s="2"/>
      <c r="F262" s="1"/>
      <c r="G262" s="10"/>
      <c r="H262" s="10"/>
      <c r="I262" s="10"/>
      <c r="J262" s="4"/>
      <c r="K262" s="11"/>
      <c r="L262" s="11"/>
      <c r="M262" s="5"/>
      <c r="N262" s="5"/>
      <c r="O262" s="275"/>
      <c r="P262" s="226"/>
      <c r="Q262" s="2"/>
      <c r="R262" s="2"/>
      <c r="S262" s="2"/>
      <c r="T262" s="2"/>
      <c r="U262" s="2"/>
      <c r="V262" s="2"/>
    </row>
    <row r="263" spans="1:22" ht="12.75" customHeight="1" x14ac:dyDescent="0.2">
      <c r="A263" s="10"/>
      <c r="B263" s="1"/>
      <c r="C263" s="2"/>
      <c r="D263" s="1"/>
      <c r="E263" s="2"/>
      <c r="F263" s="1"/>
      <c r="G263" s="10"/>
      <c r="H263" s="10"/>
      <c r="I263" s="10"/>
      <c r="J263" s="4"/>
      <c r="K263" s="11"/>
      <c r="L263" s="11"/>
      <c r="M263" s="5"/>
      <c r="N263" s="5"/>
      <c r="O263" s="275"/>
      <c r="P263" s="226"/>
      <c r="Q263" s="2"/>
      <c r="R263" s="2"/>
      <c r="S263" s="2"/>
      <c r="T263" s="2"/>
      <c r="U263" s="2"/>
      <c r="V263" s="2"/>
    </row>
    <row r="264" spans="1:22" ht="12.75" customHeight="1" x14ac:dyDescent="0.2">
      <c r="A264" s="10"/>
      <c r="B264" s="1"/>
      <c r="C264" s="2"/>
      <c r="D264" s="1"/>
      <c r="E264" s="2"/>
      <c r="F264" s="1"/>
      <c r="G264" s="10"/>
      <c r="H264" s="10"/>
      <c r="I264" s="10"/>
      <c r="J264" s="4"/>
      <c r="K264" s="11"/>
      <c r="L264" s="11"/>
      <c r="M264" s="5"/>
      <c r="N264" s="5"/>
      <c r="O264" s="275"/>
      <c r="P264" s="226"/>
      <c r="Q264" s="2"/>
      <c r="R264" s="2"/>
      <c r="S264" s="2"/>
      <c r="T264" s="2"/>
      <c r="U264" s="2"/>
      <c r="V264" s="2"/>
    </row>
    <row r="265" spans="1:22" ht="12.75" customHeight="1" x14ac:dyDescent="0.2">
      <c r="A265" s="10"/>
      <c r="B265" s="1"/>
      <c r="C265" s="2"/>
      <c r="D265" s="1"/>
      <c r="E265" s="2"/>
      <c r="F265" s="1"/>
      <c r="G265" s="10"/>
      <c r="H265" s="10"/>
      <c r="I265" s="10"/>
      <c r="J265" s="4"/>
      <c r="K265" s="11"/>
      <c r="L265" s="11"/>
      <c r="M265" s="5"/>
      <c r="N265" s="5"/>
      <c r="O265" s="275"/>
      <c r="P265" s="226"/>
      <c r="Q265" s="2"/>
      <c r="R265" s="2"/>
      <c r="S265" s="2"/>
      <c r="T265" s="2"/>
      <c r="U265" s="2"/>
      <c r="V265" s="2"/>
    </row>
    <row r="266" spans="1:22" ht="12.75" customHeight="1" x14ac:dyDescent="0.2">
      <c r="A266" s="10"/>
      <c r="B266" s="1"/>
      <c r="C266" s="2"/>
      <c r="D266" s="1"/>
      <c r="E266" s="2"/>
      <c r="F266" s="1"/>
      <c r="G266" s="10"/>
      <c r="H266" s="10"/>
      <c r="I266" s="10"/>
      <c r="J266" s="4"/>
      <c r="K266" s="11"/>
      <c r="L266" s="11"/>
      <c r="M266" s="5"/>
      <c r="N266" s="5"/>
      <c r="O266" s="275"/>
      <c r="P266" s="226"/>
      <c r="Q266" s="2"/>
      <c r="R266" s="2"/>
      <c r="S266" s="2"/>
      <c r="T266" s="2"/>
      <c r="U266" s="2"/>
      <c r="V266" s="2"/>
    </row>
    <row r="267" spans="1:22" ht="12.75" customHeight="1" x14ac:dyDescent="0.2">
      <c r="A267" s="10"/>
      <c r="B267" s="1"/>
      <c r="C267" s="2"/>
      <c r="D267" s="1"/>
      <c r="E267" s="2"/>
      <c r="F267" s="1"/>
      <c r="G267" s="10"/>
      <c r="H267" s="10"/>
      <c r="I267" s="10"/>
      <c r="J267" s="4"/>
      <c r="K267" s="11"/>
      <c r="L267" s="11"/>
      <c r="M267" s="5"/>
      <c r="N267" s="5"/>
      <c r="O267" s="275"/>
      <c r="P267" s="226"/>
      <c r="Q267" s="2"/>
      <c r="R267" s="2"/>
      <c r="S267" s="2"/>
      <c r="T267" s="2"/>
      <c r="U267" s="2"/>
      <c r="V267" s="2"/>
    </row>
    <row r="268" spans="1:22" ht="12.75" customHeight="1" x14ac:dyDescent="0.2">
      <c r="A268" s="10"/>
      <c r="B268" s="1"/>
      <c r="C268" s="2"/>
      <c r="D268" s="1"/>
      <c r="E268" s="2"/>
      <c r="F268" s="1"/>
      <c r="G268" s="10"/>
      <c r="H268" s="10"/>
      <c r="I268" s="10"/>
      <c r="J268" s="4"/>
      <c r="K268" s="11"/>
      <c r="L268" s="11"/>
      <c r="M268" s="5"/>
      <c r="N268" s="5"/>
      <c r="O268" s="275"/>
      <c r="P268" s="226"/>
      <c r="Q268" s="2"/>
      <c r="R268" s="2"/>
      <c r="S268" s="2"/>
      <c r="T268" s="2"/>
      <c r="U268" s="2"/>
      <c r="V268" s="2"/>
    </row>
    <row r="269" spans="1:22" ht="12.75" customHeight="1" x14ac:dyDescent="0.2">
      <c r="A269" s="10"/>
      <c r="B269" s="1"/>
      <c r="C269" s="2"/>
      <c r="D269" s="1"/>
      <c r="E269" s="2"/>
      <c r="F269" s="1"/>
      <c r="G269" s="10"/>
      <c r="H269" s="10"/>
      <c r="I269" s="10"/>
      <c r="J269" s="4"/>
      <c r="K269" s="11"/>
      <c r="L269" s="11"/>
      <c r="M269" s="5"/>
      <c r="N269" s="5"/>
      <c r="O269" s="275"/>
      <c r="P269" s="226"/>
      <c r="Q269" s="2"/>
      <c r="R269" s="2"/>
      <c r="S269" s="2"/>
      <c r="T269" s="2"/>
      <c r="U269" s="2"/>
      <c r="V269" s="2"/>
    </row>
    <row r="270" spans="1:22" ht="12.75" customHeight="1" x14ac:dyDescent="0.2">
      <c r="A270" s="10"/>
      <c r="B270" s="1"/>
      <c r="C270" s="2"/>
      <c r="D270" s="1"/>
      <c r="E270" s="2"/>
      <c r="F270" s="1"/>
      <c r="G270" s="10"/>
      <c r="H270" s="10"/>
      <c r="I270" s="10"/>
      <c r="J270" s="4"/>
      <c r="K270" s="11"/>
      <c r="L270" s="11"/>
      <c r="M270" s="5"/>
      <c r="N270" s="5"/>
      <c r="O270" s="275"/>
      <c r="P270" s="226"/>
      <c r="Q270" s="2"/>
      <c r="R270" s="2"/>
      <c r="S270" s="2"/>
      <c r="T270" s="2"/>
      <c r="U270" s="2"/>
      <c r="V270" s="2"/>
    </row>
    <row r="271" spans="1:22" ht="12.75" customHeight="1" x14ac:dyDescent="0.2">
      <c r="A271" s="10"/>
      <c r="B271" s="1"/>
      <c r="C271" s="2"/>
      <c r="D271" s="1"/>
      <c r="E271" s="2"/>
      <c r="F271" s="1"/>
      <c r="G271" s="10"/>
      <c r="H271" s="10"/>
      <c r="I271" s="10"/>
      <c r="J271" s="4"/>
      <c r="K271" s="11"/>
      <c r="L271" s="11"/>
      <c r="M271" s="5"/>
      <c r="N271" s="5"/>
      <c r="O271" s="275"/>
      <c r="P271" s="226"/>
      <c r="Q271" s="2"/>
      <c r="R271" s="2"/>
      <c r="S271" s="2"/>
      <c r="T271" s="2"/>
      <c r="U271" s="2"/>
      <c r="V271" s="2"/>
    </row>
    <row r="272" spans="1:22" ht="12.75" customHeight="1" x14ac:dyDescent="0.2">
      <c r="A272" s="10"/>
      <c r="B272" s="1"/>
      <c r="C272" s="2"/>
      <c r="D272" s="1"/>
      <c r="E272" s="2"/>
      <c r="F272" s="1"/>
      <c r="G272" s="10"/>
      <c r="H272" s="10"/>
      <c r="I272" s="10"/>
      <c r="J272" s="4"/>
      <c r="K272" s="11"/>
      <c r="L272" s="11"/>
      <c r="M272" s="5"/>
      <c r="N272" s="5"/>
      <c r="O272" s="275"/>
      <c r="P272" s="226"/>
      <c r="Q272" s="2"/>
      <c r="R272" s="2"/>
      <c r="S272" s="2"/>
      <c r="T272" s="2"/>
      <c r="U272" s="2"/>
      <c r="V272" s="2"/>
    </row>
    <row r="273" spans="1:22" ht="12.75" customHeight="1" x14ac:dyDescent="0.2">
      <c r="A273" s="10"/>
      <c r="B273" s="1"/>
      <c r="C273" s="2"/>
      <c r="D273" s="1"/>
      <c r="E273" s="2"/>
      <c r="F273" s="1"/>
      <c r="G273" s="10"/>
      <c r="H273" s="10"/>
      <c r="I273" s="10"/>
      <c r="J273" s="4"/>
      <c r="K273" s="11"/>
      <c r="L273" s="11"/>
      <c r="M273" s="5"/>
      <c r="N273" s="5"/>
      <c r="O273" s="275"/>
      <c r="P273" s="226"/>
      <c r="Q273" s="2"/>
      <c r="R273" s="2"/>
      <c r="S273" s="2"/>
      <c r="T273" s="2"/>
      <c r="U273" s="2"/>
      <c r="V273" s="2"/>
    </row>
    <row r="274" spans="1:22" ht="12.75" customHeight="1" x14ac:dyDescent="0.2">
      <c r="A274" s="10"/>
      <c r="B274" s="1"/>
      <c r="C274" s="2"/>
      <c r="D274" s="1"/>
      <c r="E274" s="2"/>
      <c r="F274" s="1"/>
      <c r="G274" s="10"/>
      <c r="H274" s="10"/>
      <c r="I274" s="10"/>
      <c r="J274" s="4"/>
      <c r="K274" s="11"/>
      <c r="L274" s="11"/>
      <c r="M274" s="5"/>
      <c r="N274" s="5"/>
      <c r="O274" s="275"/>
      <c r="P274" s="226"/>
      <c r="Q274" s="2"/>
      <c r="R274" s="2"/>
      <c r="S274" s="2"/>
      <c r="T274" s="2"/>
      <c r="U274" s="2"/>
      <c r="V274" s="2"/>
    </row>
    <row r="275" spans="1:22" ht="12.75" customHeight="1" x14ac:dyDescent="0.2">
      <c r="A275" s="10"/>
      <c r="B275" s="1"/>
      <c r="C275" s="2"/>
      <c r="D275" s="1"/>
      <c r="E275" s="2"/>
      <c r="F275" s="1"/>
      <c r="G275" s="10"/>
      <c r="H275" s="10"/>
      <c r="I275" s="10"/>
      <c r="J275" s="4"/>
      <c r="K275" s="11"/>
      <c r="L275" s="11"/>
      <c r="M275" s="5"/>
      <c r="N275" s="5"/>
      <c r="O275" s="275"/>
      <c r="P275" s="226"/>
      <c r="Q275" s="2"/>
      <c r="R275" s="2"/>
      <c r="S275" s="2"/>
      <c r="T275" s="2"/>
      <c r="U275" s="2"/>
      <c r="V275" s="2"/>
    </row>
    <row r="276" spans="1:22" ht="12.75" customHeight="1" x14ac:dyDescent="0.2">
      <c r="A276" s="10"/>
      <c r="B276" s="1"/>
      <c r="C276" s="2"/>
      <c r="D276" s="1"/>
      <c r="E276" s="2"/>
      <c r="F276" s="1"/>
      <c r="G276" s="10"/>
      <c r="H276" s="10"/>
      <c r="I276" s="10"/>
      <c r="J276" s="4"/>
      <c r="K276" s="11"/>
      <c r="L276" s="11"/>
      <c r="M276" s="5"/>
      <c r="N276" s="5"/>
      <c r="O276" s="275"/>
      <c r="P276" s="226"/>
      <c r="Q276" s="2"/>
      <c r="R276" s="2"/>
      <c r="S276" s="2"/>
      <c r="T276" s="2"/>
      <c r="U276" s="2"/>
      <c r="V276" s="2"/>
    </row>
    <row r="277" spans="1:22" ht="12.75" customHeight="1" x14ac:dyDescent="0.2">
      <c r="A277" s="10"/>
      <c r="B277" s="1"/>
      <c r="C277" s="2"/>
      <c r="D277" s="1"/>
      <c r="E277" s="2"/>
      <c r="F277" s="1"/>
      <c r="G277" s="10"/>
      <c r="H277" s="10"/>
      <c r="I277" s="10"/>
      <c r="J277" s="4"/>
      <c r="K277" s="11"/>
      <c r="L277" s="11"/>
      <c r="M277" s="5"/>
      <c r="N277" s="5"/>
      <c r="O277" s="275"/>
      <c r="P277" s="226"/>
      <c r="Q277" s="2"/>
      <c r="R277" s="2"/>
      <c r="S277" s="2"/>
      <c r="T277" s="2"/>
      <c r="U277" s="2"/>
      <c r="V277" s="2"/>
    </row>
    <row r="278" spans="1:22" ht="12.75" customHeight="1" x14ac:dyDescent="0.2">
      <c r="A278" s="10"/>
      <c r="B278" s="1"/>
      <c r="C278" s="2"/>
      <c r="D278" s="1"/>
      <c r="E278" s="2"/>
      <c r="F278" s="1"/>
      <c r="G278" s="10"/>
      <c r="H278" s="10"/>
      <c r="I278" s="10"/>
      <c r="J278" s="4"/>
      <c r="K278" s="11"/>
      <c r="L278" s="11"/>
      <c r="M278" s="5"/>
      <c r="N278" s="5"/>
      <c r="O278" s="275"/>
      <c r="P278" s="226"/>
      <c r="Q278" s="2"/>
      <c r="R278" s="2"/>
      <c r="S278" s="2"/>
      <c r="T278" s="2"/>
      <c r="U278" s="2"/>
      <c r="V278" s="2"/>
    </row>
    <row r="279" spans="1:22" ht="12.75" customHeight="1" x14ac:dyDescent="0.2">
      <c r="A279" s="10"/>
      <c r="B279" s="1"/>
      <c r="C279" s="2"/>
      <c r="D279" s="1"/>
      <c r="E279" s="2"/>
      <c r="F279" s="1"/>
      <c r="G279" s="10"/>
      <c r="H279" s="10"/>
      <c r="I279" s="10"/>
      <c r="J279" s="4"/>
      <c r="K279" s="11"/>
      <c r="L279" s="11"/>
      <c r="M279" s="5"/>
      <c r="N279" s="5"/>
      <c r="O279" s="275"/>
      <c r="P279" s="226"/>
      <c r="Q279" s="2"/>
      <c r="R279" s="2"/>
      <c r="S279" s="2"/>
      <c r="T279" s="2"/>
      <c r="U279" s="2"/>
      <c r="V279" s="2"/>
    </row>
    <row r="280" spans="1:22" ht="12.75" customHeight="1" x14ac:dyDescent="0.2">
      <c r="A280" s="10"/>
      <c r="B280" s="1"/>
      <c r="C280" s="2"/>
      <c r="D280" s="1"/>
      <c r="E280" s="2"/>
      <c r="F280" s="1"/>
      <c r="G280" s="10"/>
      <c r="H280" s="10"/>
      <c r="I280" s="10"/>
      <c r="J280" s="4"/>
      <c r="K280" s="11"/>
      <c r="L280" s="11"/>
      <c r="M280" s="5"/>
      <c r="N280" s="5"/>
      <c r="O280" s="275"/>
      <c r="P280" s="226"/>
      <c r="Q280" s="2"/>
      <c r="R280" s="2"/>
      <c r="S280" s="2"/>
      <c r="T280" s="2"/>
      <c r="U280" s="2"/>
      <c r="V280" s="2"/>
    </row>
    <row r="281" spans="1:22" ht="12.75" customHeight="1" x14ac:dyDescent="0.2">
      <c r="A281" s="10"/>
      <c r="B281" s="1"/>
      <c r="C281" s="2"/>
      <c r="D281" s="1"/>
      <c r="E281" s="2"/>
      <c r="F281" s="1"/>
      <c r="G281" s="10"/>
      <c r="H281" s="10"/>
      <c r="I281" s="10"/>
      <c r="J281" s="4"/>
      <c r="K281" s="11"/>
      <c r="L281" s="11"/>
      <c r="M281" s="5"/>
      <c r="N281" s="5"/>
      <c r="O281" s="275"/>
      <c r="P281" s="226"/>
      <c r="Q281" s="2"/>
      <c r="R281" s="2"/>
      <c r="S281" s="2"/>
      <c r="T281" s="2"/>
      <c r="U281" s="2"/>
      <c r="V281" s="2"/>
    </row>
    <row r="282" spans="1:22" ht="12.75" customHeight="1" x14ac:dyDescent="0.2">
      <c r="A282" s="10"/>
      <c r="B282" s="1"/>
      <c r="C282" s="2"/>
      <c r="D282" s="1"/>
      <c r="E282" s="2"/>
      <c r="F282" s="1"/>
      <c r="G282" s="10"/>
      <c r="H282" s="10"/>
      <c r="I282" s="10"/>
      <c r="J282" s="4"/>
      <c r="K282" s="11"/>
      <c r="L282" s="11"/>
      <c r="M282" s="5"/>
      <c r="N282" s="5"/>
      <c r="O282" s="275"/>
      <c r="P282" s="226"/>
      <c r="Q282" s="2"/>
      <c r="R282" s="2"/>
      <c r="S282" s="2"/>
      <c r="T282" s="2"/>
      <c r="U282" s="2"/>
      <c r="V282" s="2"/>
    </row>
    <row r="283" spans="1:22" ht="12.75" customHeight="1" x14ac:dyDescent="0.2">
      <c r="A283" s="10"/>
      <c r="B283" s="1"/>
      <c r="C283" s="2"/>
      <c r="D283" s="1"/>
      <c r="E283" s="2"/>
      <c r="F283" s="1"/>
      <c r="G283" s="10"/>
      <c r="H283" s="10"/>
      <c r="I283" s="10"/>
      <c r="J283" s="4"/>
      <c r="K283" s="11"/>
      <c r="L283" s="11"/>
      <c r="M283" s="5"/>
      <c r="N283" s="5"/>
      <c r="O283" s="275"/>
      <c r="P283" s="226"/>
      <c r="Q283" s="2"/>
      <c r="R283" s="2"/>
      <c r="S283" s="2"/>
      <c r="T283" s="2"/>
      <c r="U283" s="2"/>
      <c r="V283" s="2"/>
    </row>
    <row r="284" spans="1:22" ht="12.75" customHeight="1" x14ac:dyDescent="0.2">
      <c r="A284" s="10"/>
      <c r="B284" s="1"/>
      <c r="C284" s="2"/>
      <c r="D284" s="1"/>
      <c r="E284" s="2"/>
      <c r="F284" s="1"/>
      <c r="G284" s="10"/>
      <c r="H284" s="10"/>
      <c r="I284" s="10"/>
      <c r="J284" s="4"/>
      <c r="K284" s="11"/>
      <c r="L284" s="11"/>
      <c r="M284" s="5"/>
      <c r="N284" s="5"/>
      <c r="O284" s="275"/>
      <c r="P284" s="226"/>
      <c r="Q284" s="2"/>
      <c r="R284" s="2"/>
      <c r="S284" s="2"/>
      <c r="T284" s="2"/>
      <c r="U284" s="2"/>
      <c r="V284" s="2"/>
    </row>
    <row r="285" spans="1:22" ht="12.75" customHeight="1" x14ac:dyDescent="0.2">
      <c r="A285" s="10"/>
      <c r="B285" s="1"/>
      <c r="C285" s="2"/>
      <c r="D285" s="1"/>
      <c r="E285" s="2"/>
      <c r="F285" s="1"/>
      <c r="G285" s="10"/>
      <c r="H285" s="10"/>
      <c r="I285" s="10"/>
      <c r="J285" s="4"/>
      <c r="K285" s="11"/>
      <c r="L285" s="11"/>
      <c r="M285" s="5"/>
      <c r="N285" s="5"/>
      <c r="O285" s="275"/>
      <c r="P285" s="226"/>
      <c r="Q285" s="2"/>
      <c r="R285" s="2"/>
      <c r="S285" s="2"/>
      <c r="T285" s="2"/>
      <c r="U285" s="2"/>
      <c r="V285" s="2"/>
    </row>
    <row r="286" spans="1:22" ht="12.75" customHeight="1" x14ac:dyDescent="0.2">
      <c r="A286" s="10"/>
      <c r="B286" s="1"/>
      <c r="C286" s="2"/>
      <c r="D286" s="1"/>
      <c r="E286" s="2"/>
      <c r="F286" s="1"/>
      <c r="G286" s="10"/>
      <c r="H286" s="10"/>
      <c r="I286" s="10"/>
      <c r="J286" s="4"/>
      <c r="K286" s="11"/>
      <c r="L286" s="11"/>
      <c r="M286" s="5"/>
      <c r="N286" s="5"/>
      <c r="O286" s="275"/>
      <c r="P286" s="226"/>
      <c r="Q286" s="2"/>
      <c r="R286" s="2"/>
      <c r="S286" s="2"/>
      <c r="T286" s="2"/>
      <c r="U286" s="2"/>
      <c r="V286" s="2"/>
    </row>
    <row r="287" spans="1:22" ht="12.75" customHeight="1" x14ac:dyDescent="0.2">
      <c r="A287" s="10"/>
      <c r="B287" s="1"/>
      <c r="C287" s="2"/>
      <c r="D287" s="1"/>
      <c r="E287" s="2"/>
      <c r="F287" s="1"/>
      <c r="G287" s="10"/>
      <c r="H287" s="10"/>
      <c r="I287" s="10"/>
      <c r="J287" s="4"/>
      <c r="K287" s="11"/>
      <c r="L287" s="11"/>
      <c r="M287" s="5"/>
      <c r="N287" s="5"/>
      <c r="O287" s="275"/>
      <c r="P287" s="226"/>
      <c r="Q287" s="2"/>
      <c r="R287" s="2"/>
      <c r="S287" s="2"/>
      <c r="T287" s="2"/>
      <c r="U287" s="2"/>
      <c r="V287" s="2"/>
    </row>
    <row r="288" spans="1:22" ht="12.75" customHeight="1" x14ac:dyDescent="0.2">
      <c r="A288" s="10"/>
      <c r="B288" s="1"/>
      <c r="C288" s="2"/>
      <c r="D288" s="1"/>
      <c r="E288" s="2"/>
      <c r="F288" s="1"/>
      <c r="G288" s="10"/>
      <c r="H288" s="10"/>
      <c r="I288" s="10"/>
      <c r="J288" s="4"/>
      <c r="K288" s="11"/>
      <c r="L288" s="11"/>
      <c r="M288" s="5"/>
      <c r="N288" s="5"/>
      <c r="O288" s="275"/>
      <c r="P288" s="226"/>
      <c r="Q288" s="2"/>
      <c r="R288" s="2"/>
      <c r="S288" s="2"/>
      <c r="T288" s="2"/>
      <c r="U288" s="2"/>
      <c r="V288" s="2"/>
    </row>
    <row r="289" spans="1:22" ht="12.75" customHeight="1" x14ac:dyDescent="0.2">
      <c r="A289" s="10"/>
      <c r="B289" s="1"/>
      <c r="C289" s="2"/>
      <c r="D289" s="1"/>
      <c r="E289" s="2"/>
      <c r="F289" s="1"/>
      <c r="G289" s="10"/>
      <c r="H289" s="10"/>
      <c r="I289" s="10"/>
      <c r="J289" s="4"/>
      <c r="K289" s="11"/>
      <c r="L289" s="11"/>
      <c r="M289" s="5"/>
      <c r="N289" s="5"/>
      <c r="O289" s="275"/>
      <c r="P289" s="226"/>
      <c r="Q289" s="2"/>
      <c r="R289" s="2"/>
      <c r="S289" s="2"/>
      <c r="T289" s="2"/>
      <c r="U289" s="2"/>
      <c r="V289" s="2"/>
    </row>
    <row r="290" spans="1:22" ht="12.75" customHeight="1" x14ac:dyDescent="0.2">
      <c r="A290" s="10"/>
      <c r="B290" s="1"/>
      <c r="C290" s="2"/>
      <c r="D290" s="1"/>
      <c r="E290" s="2"/>
      <c r="F290" s="1"/>
      <c r="G290" s="10"/>
      <c r="H290" s="10"/>
      <c r="I290" s="10"/>
      <c r="J290" s="4"/>
      <c r="K290" s="11"/>
      <c r="L290" s="11"/>
      <c r="M290" s="5"/>
      <c r="N290" s="5"/>
      <c r="O290" s="275"/>
      <c r="P290" s="226"/>
      <c r="Q290" s="2"/>
      <c r="R290" s="2"/>
      <c r="S290" s="2"/>
      <c r="T290" s="2"/>
      <c r="U290" s="2"/>
      <c r="V290" s="2"/>
    </row>
    <row r="291" spans="1:22" ht="12.75" customHeight="1" x14ac:dyDescent="0.2">
      <c r="A291" s="10"/>
      <c r="B291" s="1"/>
      <c r="C291" s="2"/>
      <c r="D291" s="1"/>
      <c r="E291" s="2"/>
      <c r="F291" s="1"/>
      <c r="G291" s="10"/>
      <c r="H291" s="10"/>
      <c r="I291" s="10"/>
      <c r="J291" s="4"/>
      <c r="K291" s="11"/>
      <c r="L291" s="11"/>
      <c r="M291" s="5"/>
      <c r="N291" s="5"/>
      <c r="O291" s="275"/>
      <c r="P291" s="226"/>
      <c r="Q291" s="2"/>
      <c r="R291" s="2"/>
      <c r="S291" s="2"/>
      <c r="T291" s="2"/>
      <c r="U291" s="2"/>
      <c r="V291" s="2"/>
    </row>
    <row r="292" spans="1:22" ht="12.75" customHeight="1" x14ac:dyDescent="0.2">
      <c r="A292" s="10"/>
      <c r="B292" s="1"/>
      <c r="C292" s="2"/>
      <c r="D292" s="1"/>
      <c r="E292" s="2"/>
      <c r="F292" s="1"/>
      <c r="G292" s="10"/>
      <c r="H292" s="10"/>
      <c r="I292" s="10"/>
      <c r="J292" s="4"/>
      <c r="K292" s="11"/>
      <c r="L292" s="11"/>
      <c r="M292" s="5"/>
      <c r="N292" s="5"/>
      <c r="O292" s="275"/>
      <c r="P292" s="226"/>
      <c r="Q292" s="2"/>
      <c r="R292" s="2"/>
      <c r="S292" s="2"/>
      <c r="T292" s="2"/>
      <c r="U292" s="2"/>
      <c r="V292" s="2"/>
    </row>
    <row r="293" spans="1:22" ht="12.75" customHeight="1" x14ac:dyDescent="0.2">
      <c r="A293" s="10"/>
      <c r="B293" s="1"/>
      <c r="C293" s="2"/>
      <c r="D293" s="1"/>
      <c r="E293" s="2"/>
      <c r="F293" s="1"/>
      <c r="G293" s="10"/>
      <c r="H293" s="10"/>
      <c r="I293" s="10"/>
      <c r="J293" s="4"/>
      <c r="K293" s="11"/>
      <c r="L293" s="11"/>
      <c r="M293" s="5"/>
      <c r="N293" s="5"/>
      <c r="O293" s="275"/>
      <c r="P293" s="226"/>
      <c r="Q293" s="2"/>
      <c r="R293" s="2"/>
      <c r="S293" s="2"/>
      <c r="T293" s="2"/>
      <c r="U293" s="2"/>
      <c r="V293" s="2"/>
    </row>
    <row r="294" spans="1:22" ht="12.75" customHeight="1" x14ac:dyDescent="0.2">
      <c r="A294" s="10"/>
      <c r="B294" s="1"/>
      <c r="C294" s="2"/>
      <c r="D294" s="1"/>
      <c r="E294" s="2"/>
      <c r="F294" s="1"/>
      <c r="G294" s="10"/>
      <c r="H294" s="10"/>
      <c r="I294" s="10"/>
      <c r="J294" s="4"/>
      <c r="K294" s="11"/>
      <c r="L294" s="11"/>
      <c r="M294" s="5"/>
      <c r="N294" s="5"/>
      <c r="O294" s="275"/>
      <c r="P294" s="226"/>
      <c r="Q294" s="2"/>
      <c r="R294" s="2"/>
      <c r="S294" s="2"/>
      <c r="T294" s="2"/>
      <c r="U294" s="2"/>
      <c r="V294" s="2"/>
    </row>
    <row r="295" spans="1:22" ht="12.75" customHeight="1" x14ac:dyDescent="0.2">
      <c r="A295" s="10"/>
      <c r="B295" s="1"/>
      <c r="C295" s="2"/>
      <c r="D295" s="1"/>
      <c r="E295" s="2"/>
      <c r="F295" s="1"/>
      <c r="G295" s="10"/>
      <c r="H295" s="10"/>
      <c r="I295" s="10"/>
      <c r="J295" s="4"/>
      <c r="K295" s="11"/>
      <c r="L295" s="11"/>
      <c r="M295" s="5"/>
      <c r="N295" s="5"/>
      <c r="O295" s="275"/>
      <c r="P295" s="226"/>
      <c r="Q295" s="2"/>
      <c r="R295" s="2"/>
      <c r="S295" s="2"/>
      <c r="T295" s="2"/>
      <c r="U295" s="2"/>
      <c r="V295" s="2"/>
    </row>
    <row r="296" spans="1:22" ht="12.75" customHeight="1" x14ac:dyDescent="0.2">
      <c r="A296" s="10"/>
      <c r="B296" s="1"/>
      <c r="C296" s="2"/>
      <c r="D296" s="1"/>
      <c r="E296" s="2"/>
      <c r="F296" s="1"/>
      <c r="G296" s="10"/>
      <c r="H296" s="10"/>
      <c r="I296" s="10"/>
      <c r="J296" s="4"/>
      <c r="K296" s="11"/>
      <c r="L296" s="11"/>
      <c r="M296" s="5"/>
      <c r="N296" s="5"/>
      <c r="O296" s="275"/>
      <c r="P296" s="226"/>
      <c r="Q296" s="2"/>
      <c r="R296" s="2"/>
      <c r="S296" s="2"/>
      <c r="T296" s="2"/>
      <c r="U296" s="2"/>
      <c r="V296" s="2"/>
    </row>
    <row r="297" spans="1:22" ht="12.75" customHeight="1" x14ac:dyDescent="0.2">
      <c r="A297" s="10"/>
      <c r="B297" s="1"/>
      <c r="C297" s="2"/>
      <c r="D297" s="1"/>
      <c r="E297" s="2"/>
      <c r="F297" s="1"/>
      <c r="G297" s="10"/>
      <c r="H297" s="10"/>
      <c r="I297" s="10"/>
      <c r="J297" s="4"/>
      <c r="K297" s="11"/>
      <c r="L297" s="11"/>
      <c r="M297" s="5"/>
      <c r="N297" s="5"/>
      <c r="O297" s="275"/>
      <c r="P297" s="226"/>
      <c r="Q297" s="2"/>
      <c r="R297" s="2"/>
      <c r="S297" s="2"/>
      <c r="T297" s="2"/>
      <c r="U297" s="2"/>
      <c r="V297" s="2"/>
    </row>
    <row r="298" spans="1:22" ht="12.75" customHeight="1" x14ac:dyDescent="0.2">
      <c r="A298" s="10"/>
      <c r="B298" s="1"/>
      <c r="C298" s="2"/>
      <c r="D298" s="1"/>
      <c r="E298" s="2"/>
      <c r="F298" s="1"/>
      <c r="G298" s="10"/>
      <c r="H298" s="10"/>
      <c r="I298" s="10"/>
      <c r="J298" s="4"/>
      <c r="K298" s="11"/>
      <c r="L298" s="11"/>
      <c r="M298" s="5"/>
      <c r="N298" s="5"/>
      <c r="O298" s="275"/>
      <c r="P298" s="226"/>
      <c r="Q298" s="2"/>
      <c r="R298" s="2"/>
      <c r="S298" s="2"/>
      <c r="T298" s="2"/>
      <c r="U298" s="2"/>
      <c r="V298" s="2"/>
    </row>
    <row r="299" spans="1:22" ht="12.75" customHeight="1" x14ac:dyDescent="0.2">
      <c r="A299" s="10"/>
      <c r="B299" s="1"/>
      <c r="C299" s="2"/>
      <c r="D299" s="1"/>
      <c r="E299" s="2"/>
      <c r="F299" s="1"/>
      <c r="G299" s="10"/>
      <c r="H299" s="10"/>
      <c r="I299" s="10"/>
      <c r="J299" s="4"/>
      <c r="K299" s="11"/>
      <c r="L299" s="11"/>
      <c r="M299" s="5"/>
      <c r="N299" s="5"/>
      <c r="O299" s="275"/>
      <c r="P299" s="226"/>
      <c r="Q299" s="2"/>
      <c r="R299" s="2"/>
      <c r="S299" s="2"/>
      <c r="T299" s="2"/>
      <c r="U299" s="2"/>
      <c r="V299" s="2"/>
    </row>
    <row r="300" spans="1:22" ht="12.75" customHeight="1" x14ac:dyDescent="0.2">
      <c r="A300" s="10"/>
      <c r="B300" s="1"/>
      <c r="C300" s="2"/>
      <c r="D300" s="1"/>
      <c r="E300" s="2"/>
      <c r="F300" s="1"/>
      <c r="G300" s="10"/>
      <c r="H300" s="10"/>
      <c r="I300" s="10"/>
      <c r="J300" s="4"/>
      <c r="K300" s="11"/>
      <c r="L300" s="11"/>
      <c r="M300" s="5"/>
      <c r="N300" s="5"/>
      <c r="O300" s="275"/>
      <c r="P300" s="226"/>
      <c r="Q300" s="2"/>
      <c r="R300" s="2"/>
      <c r="S300" s="2"/>
      <c r="T300" s="2"/>
      <c r="U300" s="2"/>
      <c r="V300" s="2"/>
    </row>
    <row r="301" spans="1:22" ht="12.75" customHeight="1" x14ac:dyDescent="0.2">
      <c r="A301" s="10"/>
      <c r="B301" s="1"/>
      <c r="C301" s="2"/>
      <c r="D301" s="1"/>
      <c r="E301" s="2"/>
      <c r="F301" s="1"/>
      <c r="G301" s="10"/>
      <c r="H301" s="10"/>
      <c r="I301" s="10"/>
      <c r="J301" s="4"/>
      <c r="K301" s="11"/>
      <c r="L301" s="11"/>
      <c r="M301" s="5"/>
      <c r="N301" s="5"/>
      <c r="O301" s="275"/>
      <c r="P301" s="226"/>
      <c r="Q301" s="2"/>
      <c r="R301" s="2"/>
      <c r="S301" s="2"/>
      <c r="T301" s="2"/>
      <c r="U301" s="2"/>
      <c r="V301" s="2"/>
    </row>
    <row r="302" spans="1:22" ht="12.75" customHeight="1" x14ac:dyDescent="0.2">
      <c r="A302" s="10"/>
      <c r="B302" s="1"/>
      <c r="C302" s="2"/>
      <c r="D302" s="1"/>
      <c r="E302" s="2"/>
      <c r="F302" s="1"/>
      <c r="G302" s="10"/>
      <c r="H302" s="10"/>
      <c r="I302" s="10"/>
      <c r="J302" s="4"/>
      <c r="K302" s="11"/>
      <c r="L302" s="11"/>
      <c r="M302" s="5"/>
      <c r="N302" s="5"/>
      <c r="O302" s="275"/>
      <c r="P302" s="226"/>
      <c r="Q302" s="2"/>
      <c r="R302" s="2"/>
      <c r="S302" s="2"/>
      <c r="T302" s="2"/>
      <c r="U302" s="2"/>
      <c r="V302" s="2"/>
    </row>
    <row r="303" spans="1:22" ht="12.75" customHeight="1" x14ac:dyDescent="0.2">
      <c r="A303" s="10"/>
      <c r="B303" s="1"/>
      <c r="C303" s="2"/>
      <c r="D303" s="1"/>
      <c r="E303" s="2"/>
      <c r="F303" s="1"/>
      <c r="G303" s="10"/>
      <c r="H303" s="10"/>
      <c r="I303" s="10"/>
      <c r="J303" s="4"/>
      <c r="K303" s="11"/>
      <c r="L303" s="11"/>
      <c r="M303" s="5"/>
      <c r="N303" s="5"/>
      <c r="O303" s="275"/>
      <c r="P303" s="226"/>
      <c r="Q303" s="2"/>
      <c r="R303" s="2"/>
      <c r="S303" s="2"/>
      <c r="T303" s="2"/>
      <c r="U303" s="2"/>
      <c r="V303" s="2"/>
    </row>
    <row r="304" spans="1:22" ht="12.75" customHeight="1" x14ac:dyDescent="0.2">
      <c r="A304" s="10"/>
      <c r="B304" s="1"/>
      <c r="C304" s="2"/>
      <c r="D304" s="1"/>
      <c r="E304" s="2"/>
      <c r="F304" s="1"/>
      <c r="G304" s="10"/>
      <c r="H304" s="10"/>
      <c r="I304" s="10"/>
      <c r="J304" s="4"/>
      <c r="K304" s="11"/>
      <c r="L304" s="11"/>
      <c r="M304" s="5"/>
      <c r="N304" s="5"/>
      <c r="O304" s="275"/>
      <c r="P304" s="226"/>
      <c r="Q304" s="2"/>
      <c r="R304" s="2"/>
      <c r="S304" s="2"/>
      <c r="T304" s="2"/>
      <c r="U304" s="2"/>
      <c r="V304" s="2"/>
    </row>
    <row r="305" spans="1:22" ht="12.75" customHeight="1" x14ac:dyDescent="0.2">
      <c r="A305" s="10"/>
      <c r="B305" s="1"/>
      <c r="C305" s="2"/>
      <c r="D305" s="1"/>
      <c r="E305" s="2"/>
      <c r="F305" s="1"/>
      <c r="G305" s="10"/>
      <c r="H305" s="10"/>
      <c r="I305" s="10"/>
      <c r="J305" s="4"/>
      <c r="K305" s="11"/>
      <c r="L305" s="11"/>
      <c r="M305" s="5"/>
      <c r="N305" s="5"/>
      <c r="O305" s="275"/>
      <c r="P305" s="226"/>
      <c r="Q305" s="2"/>
      <c r="R305" s="2"/>
      <c r="S305" s="2"/>
      <c r="T305" s="2"/>
      <c r="U305" s="2"/>
      <c r="V305" s="2"/>
    </row>
    <row r="306" spans="1:22" ht="12.75" customHeight="1" x14ac:dyDescent="0.2">
      <c r="A306" s="10"/>
      <c r="B306" s="1"/>
      <c r="C306" s="2"/>
      <c r="D306" s="1"/>
      <c r="E306" s="2"/>
      <c r="F306" s="1"/>
      <c r="G306" s="10"/>
      <c r="H306" s="10"/>
      <c r="I306" s="10"/>
      <c r="J306" s="4"/>
      <c r="K306" s="11"/>
      <c r="L306" s="11"/>
      <c r="M306" s="5"/>
      <c r="N306" s="5"/>
      <c r="O306" s="275"/>
      <c r="P306" s="226"/>
      <c r="Q306" s="2"/>
      <c r="R306" s="2"/>
      <c r="S306" s="2"/>
      <c r="T306" s="2"/>
      <c r="U306" s="2"/>
      <c r="V306" s="2"/>
    </row>
    <row r="307" spans="1:22" ht="12.75" customHeight="1" x14ac:dyDescent="0.2">
      <c r="A307" s="10"/>
      <c r="B307" s="1"/>
      <c r="C307" s="2"/>
      <c r="D307" s="1"/>
      <c r="E307" s="2"/>
      <c r="F307" s="1"/>
      <c r="G307" s="10"/>
      <c r="H307" s="10"/>
      <c r="I307" s="10"/>
      <c r="J307" s="4"/>
      <c r="K307" s="11"/>
      <c r="L307" s="11"/>
      <c r="M307" s="5"/>
      <c r="N307" s="5"/>
      <c r="O307" s="275"/>
      <c r="P307" s="226"/>
      <c r="Q307" s="2"/>
      <c r="R307" s="2"/>
      <c r="S307" s="2"/>
      <c r="T307" s="2"/>
      <c r="U307" s="2"/>
      <c r="V307" s="2"/>
    </row>
    <row r="308" spans="1:22" ht="12.75" customHeight="1" x14ac:dyDescent="0.2">
      <c r="A308" s="10"/>
      <c r="B308" s="1"/>
      <c r="C308" s="2"/>
      <c r="D308" s="1"/>
      <c r="E308" s="2"/>
      <c r="F308" s="1"/>
      <c r="G308" s="10"/>
      <c r="H308" s="10"/>
      <c r="I308" s="10"/>
      <c r="J308" s="4"/>
      <c r="K308" s="11"/>
      <c r="L308" s="11"/>
      <c r="M308" s="5"/>
      <c r="N308" s="5"/>
      <c r="O308" s="275"/>
      <c r="P308" s="226"/>
      <c r="Q308" s="2"/>
      <c r="R308" s="2"/>
      <c r="S308" s="2"/>
      <c r="T308" s="2"/>
      <c r="U308" s="2"/>
      <c r="V308" s="2"/>
    </row>
    <row r="309" spans="1:22" ht="12.75" customHeight="1" x14ac:dyDescent="0.2">
      <c r="A309" s="10"/>
      <c r="B309" s="1"/>
      <c r="C309" s="2"/>
      <c r="D309" s="1"/>
      <c r="E309" s="2"/>
      <c r="F309" s="1"/>
      <c r="G309" s="10"/>
      <c r="H309" s="10"/>
      <c r="I309" s="10"/>
      <c r="J309" s="4"/>
      <c r="K309" s="11"/>
      <c r="L309" s="11"/>
      <c r="M309" s="5"/>
      <c r="N309" s="5"/>
      <c r="O309" s="275"/>
      <c r="P309" s="226"/>
      <c r="Q309" s="2"/>
      <c r="R309" s="2"/>
      <c r="S309" s="2"/>
      <c r="T309" s="2"/>
      <c r="U309" s="2"/>
      <c r="V309" s="2"/>
    </row>
    <row r="310" spans="1:22" ht="12.75" customHeight="1" x14ac:dyDescent="0.2">
      <c r="A310" s="10"/>
      <c r="B310" s="1"/>
      <c r="C310" s="2"/>
      <c r="D310" s="1"/>
      <c r="E310" s="2"/>
      <c r="F310" s="1"/>
      <c r="G310" s="10"/>
      <c r="H310" s="10"/>
      <c r="I310" s="10"/>
      <c r="J310" s="4"/>
      <c r="K310" s="11"/>
      <c r="L310" s="11"/>
      <c r="M310" s="5"/>
      <c r="N310" s="5"/>
      <c r="O310" s="275"/>
      <c r="P310" s="226"/>
      <c r="Q310" s="2"/>
      <c r="R310" s="2"/>
      <c r="S310" s="2"/>
      <c r="T310" s="2"/>
      <c r="U310" s="2"/>
      <c r="V310" s="2"/>
    </row>
    <row r="311" spans="1:22" ht="12.75" customHeight="1" x14ac:dyDescent="0.2">
      <c r="A311" s="10"/>
      <c r="B311" s="1"/>
      <c r="C311" s="2"/>
      <c r="D311" s="1"/>
      <c r="E311" s="2"/>
      <c r="F311" s="1"/>
      <c r="G311" s="10"/>
      <c r="H311" s="10"/>
      <c r="I311" s="10"/>
      <c r="J311" s="4"/>
      <c r="K311" s="11"/>
      <c r="L311" s="11"/>
      <c r="M311" s="5"/>
      <c r="N311" s="5"/>
      <c r="O311" s="275"/>
      <c r="P311" s="226"/>
      <c r="Q311" s="2"/>
      <c r="R311" s="2"/>
      <c r="S311" s="2"/>
      <c r="T311" s="2"/>
      <c r="U311" s="2"/>
      <c r="V311" s="2"/>
    </row>
    <row r="312" spans="1:22" ht="12.75" customHeight="1" x14ac:dyDescent="0.2">
      <c r="A312" s="10"/>
      <c r="B312" s="1"/>
      <c r="C312" s="2"/>
      <c r="D312" s="1"/>
      <c r="E312" s="2"/>
      <c r="F312" s="1"/>
      <c r="G312" s="10"/>
      <c r="H312" s="10"/>
      <c r="I312" s="10"/>
      <c r="J312" s="4"/>
      <c r="K312" s="11"/>
      <c r="L312" s="11"/>
      <c r="M312" s="5"/>
      <c r="N312" s="5"/>
      <c r="O312" s="275"/>
      <c r="P312" s="226"/>
      <c r="Q312" s="2"/>
      <c r="R312" s="2"/>
      <c r="S312" s="2"/>
      <c r="T312" s="2"/>
      <c r="U312" s="2"/>
      <c r="V312" s="2"/>
    </row>
    <row r="313" spans="1:22" ht="12.75" customHeight="1" x14ac:dyDescent="0.2">
      <c r="A313" s="10"/>
      <c r="B313" s="1"/>
      <c r="C313" s="2"/>
      <c r="D313" s="1"/>
      <c r="E313" s="2"/>
      <c r="F313" s="1"/>
      <c r="G313" s="10"/>
      <c r="H313" s="10"/>
      <c r="I313" s="10"/>
      <c r="J313" s="4"/>
      <c r="K313" s="11"/>
      <c r="L313" s="11"/>
      <c r="M313" s="5"/>
      <c r="N313" s="5"/>
      <c r="O313" s="275"/>
      <c r="P313" s="226"/>
      <c r="Q313" s="2"/>
      <c r="R313" s="2"/>
      <c r="S313" s="2"/>
      <c r="T313" s="2"/>
      <c r="U313" s="2"/>
      <c r="V313" s="2"/>
    </row>
    <row r="314" spans="1:22" ht="12.75" customHeight="1" x14ac:dyDescent="0.2">
      <c r="A314" s="10"/>
      <c r="B314" s="1"/>
      <c r="C314" s="2"/>
      <c r="D314" s="1"/>
      <c r="E314" s="2"/>
      <c r="F314" s="1"/>
      <c r="G314" s="10"/>
      <c r="H314" s="10"/>
      <c r="I314" s="10"/>
      <c r="J314" s="4"/>
      <c r="K314" s="11"/>
      <c r="L314" s="11"/>
      <c r="M314" s="5"/>
      <c r="N314" s="5"/>
      <c r="O314" s="275"/>
      <c r="P314" s="226"/>
      <c r="Q314" s="2"/>
      <c r="R314" s="2"/>
      <c r="S314" s="2"/>
      <c r="T314" s="2"/>
      <c r="U314" s="2"/>
      <c r="V314" s="2"/>
    </row>
    <row r="315" spans="1:22" ht="12.75" customHeight="1" x14ac:dyDescent="0.2">
      <c r="A315" s="10"/>
      <c r="B315" s="1"/>
      <c r="C315" s="2"/>
      <c r="D315" s="1"/>
      <c r="E315" s="2"/>
      <c r="F315" s="1"/>
      <c r="G315" s="10"/>
      <c r="H315" s="10"/>
      <c r="I315" s="10"/>
      <c r="J315" s="4"/>
      <c r="K315" s="11"/>
      <c r="L315" s="11"/>
      <c r="M315" s="5"/>
      <c r="N315" s="5"/>
      <c r="O315" s="275"/>
      <c r="P315" s="226"/>
      <c r="Q315" s="2"/>
      <c r="R315" s="2"/>
      <c r="S315" s="2"/>
      <c r="T315" s="2"/>
      <c r="U315" s="2"/>
      <c r="V315" s="2"/>
    </row>
    <row r="316" spans="1:22" ht="12.75" customHeight="1" x14ac:dyDescent="0.2">
      <c r="A316" s="10"/>
      <c r="B316" s="1"/>
      <c r="C316" s="2"/>
      <c r="D316" s="1"/>
      <c r="E316" s="2"/>
      <c r="F316" s="1"/>
      <c r="G316" s="10"/>
      <c r="H316" s="10"/>
      <c r="I316" s="10"/>
      <c r="J316" s="4"/>
      <c r="K316" s="11"/>
      <c r="L316" s="11"/>
      <c r="M316" s="5"/>
      <c r="N316" s="5"/>
      <c r="O316" s="275"/>
      <c r="P316" s="226"/>
      <c r="Q316" s="2"/>
      <c r="R316" s="2"/>
      <c r="S316" s="2"/>
      <c r="T316" s="2"/>
      <c r="U316" s="2"/>
      <c r="V316" s="2"/>
    </row>
    <row r="317" spans="1:22" ht="12.75" customHeight="1" x14ac:dyDescent="0.2">
      <c r="A317" s="10"/>
      <c r="B317" s="1"/>
      <c r="C317" s="2"/>
      <c r="D317" s="1"/>
      <c r="E317" s="2"/>
      <c r="F317" s="1"/>
      <c r="G317" s="10"/>
      <c r="H317" s="10"/>
      <c r="I317" s="10"/>
      <c r="J317" s="4"/>
      <c r="K317" s="11"/>
      <c r="L317" s="11"/>
      <c r="M317" s="5"/>
      <c r="N317" s="5"/>
      <c r="O317" s="275"/>
      <c r="P317" s="226"/>
      <c r="Q317" s="2"/>
      <c r="R317" s="2"/>
      <c r="S317" s="2"/>
      <c r="T317" s="2"/>
      <c r="U317" s="2"/>
      <c r="V317" s="2"/>
    </row>
    <row r="318" spans="1:22" ht="12.75" customHeight="1" x14ac:dyDescent="0.2">
      <c r="A318" s="10"/>
      <c r="B318" s="1"/>
      <c r="C318" s="2"/>
      <c r="D318" s="1"/>
      <c r="E318" s="2"/>
      <c r="F318" s="1"/>
      <c r="G318" s="10"/>
      <c r="H318" s="10"/>
      <c r="I318" s="10"/>
      <c r="J318" s="4"/>
      <c r="K318" s="11"/>
      <c r="L318" s="11"/>
      <c r="M318" s="5"/>
      <c r="N318" s="5"/>
      <c r="O318" s="275"/>
      <c r="P318" s="226"/>
      <c r="Q318" s="2"/>
      <c r="R318" s="2"/>
      <c r="S318" s="2"/>
      <c r="T318" s="2"/>
      <c r="U318" s="2"/>
      <c r="V318" s="2"/>
    </row>
    <row r="319" spans="1:22" ht="12.75" customHeight="1" x14ac:dyDescent="0.2">
      <c r="A319" s="10"/>
      <c r="B319" s="1"/>
      <c r="C319" s="2"/>
      <c r="D319" s="1"/>
      <c r="E319" s="2"/>
      <c r="F319" s="1"/>
      <c r="G319" s="10"/>
      <c r="H319" s="10"/>
      <c r="I319" s="10"/>
      <c r="J319" s="4"/>
      <c r="K319" s="11"/>
      <c r="L319" s="11"/>
      <c r="M319" s="5"/>
      <c r="N319" s="5"/>
      <c r="O319" s="275"/>
      <c r="P319" s="226"/>
      <c r="Q319" s="2"/>
      <c r="R319" s="2"/>
      <c r="S319" s="2"/>
      <c r="T319" s="2"/>
      <c r="U319" s="2"/>
      <c r="V319" s="2"/>
    </row>
    <row r="320" spans="1:22" ht="12.75" customHeight="1" x14ac:dyDescent="0.2">
      <c r="A320" s="10"/>
      <c r="B320" s="1"/>
      <c r="C320" s="2"/>
      <c r="D320" s="1"/>
      <c r="E320" s="2"/>
      <c r="F320" s="1"/>
      <c r="G320" s="10"/>
      <c r="H320" s="10"/>
      <c r="I320" s="10"/>
      <c r="J320" s="4"/>
      <c r="K320" s="11"/>
      <c r="L320" s="11"/>
      <c r="M320" s="5"/>
      <c r="N320" s="5"/>
      <c r="O320" s="275"/>
      <c r="P320" s="226"/>
      <c r="Q320" s="2"/>
      <c r="R320" s="2"/>
      <c r="S320" s="2"/>
      <c r="T320" s="2"/>
      <c r="U320" s="2"/>
      <c r="V320" s="2"/>
    </row>
    <row r="321" spans="1:22" ht="12.75" customHeight="1" x14ac:dyDescent="0.2">
      <c r="A321" s="10"/>
      <c r="B321" s="1"/>
      <c r="C321" s="2"/>
      <c r="D321" s="1"/>
      <c r="E321" s="2"/>
      <c r="F321" s="1"/>
      <c r="G321" s="10"/>
      <c r="H321" s="10"/>
      <c r="I321" s="10"/>
      <c r="J321" s="4"/>
      <c r="K321" s="11"/>
      <c r="L321" s="11"/>
      <c r="M321" s="5"/>
      <c r="N321" s="5"/>
      <c r="O321" s="275"/>
      <c r="P321" s="226"/>
      <c r="Q321" s="2"/>
      <c r="R321" s="2"/>
      <c r="S321" s="2"/>
      <c r="T321" s="2"/>
      <c r="U321" s="2"/>
      <c r="V321" s="2"/>
    </row>
    <row r="322" spans="1:22" ht="12.75" customHeight="1" x14ac:dyDescent="0.2">
      <c r="A322" s="10"/>
      <c r="B322" s="1"/>
      <c r="C322" s="2"/>
      <c r="D322" s="1"/>
      <c r="E322" s="2"/>
      <c r="F322" s="1"/>
      <c r="G322" s="10"/>
      <c r="H322" s="10"/>
      <c r="I322" s="10"/>
      <c r="J322" s="4"/>
      <c r="K322" s="11"/>
      <c r="L322" s="11"/>
      <c r="M322" s="5"/>
      <c r="N322" s="5"/>
      <c r="O322" s="275"/>
      <c r="P322" s="226"/>
      <c r="Q322" s="2"/>
      <c r="R322" s="2"/>
      <c r="S322" s="2"/>
      <c r="T322" s="2"/>
      <c r="U322" s="2"/>
      <c r="V322" s="2"/>
    </row>
    <row r="323" spans="1:22" ht="12.75" customHeight="1" x14ac:dyDescent="0.2">
      <c r="A323" s="10"/>
      <c r="B323" s="1"/>
      <c r="C323" s="2"/>
      <c r="D323" s="1"/>
      <c r="E323" s="2"/>
      <c r="F323" s="1"/>
      <c r="G323" s="10"/>
      <c r="H323" s="10"/>
      <c r="I323" s="10"/>
      <c r="J323" s="4"/>
      <c r="K323" s="11"/>
      <c r="L323" s="11"/>
      <c r="M323" s="5"/>
      <c r="N323" s="5"/>
      <c r="O323" s="275"/>
      <c r="P323" s="226"/>
      <c r="Q323" s="2"/>
      <c r="R323" s="2"/>
      <c r="S323" s="2"/>
      <c r="T323" s="2"/>
      <c r="U323" s="2"/>
      <c r="V323" s="2"/>
    </row>
    <row r="324" spans="1:22" ht="12.75" customHeight="1" x14ac:dyDescent="0.2">
      <c r="A324" s="10"/>
      <c r="B324" s="1"/>
      <c r="C324" s="2"/>
      <c r="D324" s="1"/>
      <c r="E324" s="2"/>
      <c r="F324" s="1"/>
      <c r="G324" s="10"/>
      <c r="H324" s="10"/>
      <c r="I324" s="10"/>
      <c r="J324" s="4"/>
      <c r="K324" s="11"/>
      <c r="L324" s="11"/>
      <c r="M324" s="5"/>
      <c r="N324" s="5"/>
      <c r="O324" s="275"/>
      <c r="P324" s="226"/>
      <c r="Q324" s="2"/>
      <c r="R324" s="2"/>
      <c r="S324" s="2"/>
      <c r="T324" s="2"/>
      <c r="U324" s="2"/>
      <c r="V324" s="2"/>
    </row>
    <row r="325" spans="1:22" ht="12.75" customHeight="1" x14ac:dyDescent="0.2">
      <c r="A325" s="10"/>
      <c r="B325" s="1"/>
      <c r="C325" s="2"/>
      <c r="D325" s="1"/>
      <c r="E325" s="2"/>
      <c r="F325" s="1"/>
      <c r="G325" s="10"/>
      <c r="H325" s="10"/>
      <c r="I325" s="10"/>
      <c r="J325" s="4"/>
      <c r="K325" s="11"/>
      <c r="L325" s="11"/>
      <c r="M325" s="5"/>
      <c r="N325" s="5"/>
      <c r="O325" s="275"/>
      <c r="P325" s="226"/>
      <c r="Q325" s="2"/>
      <c r="R325" s="2"/>
      <c r="S325" s="2"/>
      <c r="T325" s="2"/>
      <c r="U325" s="2"/>
      <c r="V325" s="2"/>
    </row>
    <row r="326" spans="1:22" ht="12.75" customHeight="1" x14ac:dyDescent="0.2">
      <c r="A326" s="10"/>
      <c r="B326" s="1"/>
      <c r="C326" s="2"/>
      <c r="D326" s="1"/>
      <c r="E326" s="2"/>
      <c r="F326" s="1"/>
      <c r="G326" s="10"/>
      <c r="H326" s="10"/>
      <c r="I326" s="10"/>
      <c r="J326" s="4"/>
      <c r="K326" s="11"/>
      <c r="L326" s="11"/>
      <c r="M326" s="5"/>
      <c r="N326" s="5"/>
      <c r="O326" s="275"/>
      <c r="P326" s="226"/>
      <c r="Q326" s="2"/>
      <c r="R326" s="2"/>
      <c r="S326" s="2"/>
      <c r="T326" s="2"/>
      <c r="U326" s="2"/>
      <c r="V326" s="2"/>
    </row>
    <row r="327" spans="1:22" ht="12.75" customHeight="1" x14ac:dyDescent="0.2">
      <c r="A327" s="10"/>
      <c r="B327" s="1"/>
      <c r="C327" s="2"/>
      <c r="D327" s="1"/>
      <c r="E327" s="2"/>
      <c r="F327" s="1"/>
      <c r="G327" s="10"/>
      <c r="H327" s="10"/>
      <c r="I327" s="10"/>
      <c r="J327" s="4"/>
      <c r="K327" s="11"/>
      <c r="L327" s="11"/>
      <c r="M327" s="5"/>
      <c r="N327" s="5"/>
      <c r="O327" s="275"/>
      <c r="P327" s="226"/>
      <c r="Q327" s="2"/>
      <c r="R327" s="2"/>
      <c r="S327" s="2"/>
      <c r="T327" s="2"/>
      <c r="U327" s="2"/>
      <c r="V327" s="2"/>
    </row>
    <row r="328" spans="1:22" ht="12.75" customHeight="1" x14ac:dyDescent="0.2">
      <c r="A328" s="10"/>
      <c r="B328" s="1"/>
      <c r="C328" s="2"/>
      <c r="D328" s="1"/>
      <c r="E328" s="2"/>
      <c r="F328" s="1"/>
      <c r="G328" s="10"/>
      <c r="H328" s="10"/>
      <c r="I328" s="10"/>
      <c r="J328" s="4"/>
      <c r="K328" s="11"/>
      <c r="L328" s="11"/>
      <c r="M328" s="5"/>
      <c r="N328" s="5"/>
      <c r="O328" s="275"/>
      <c r="P328" s="226"/>
      <c r="Q328" s="2"/>
      <c r="R328" s="2"/>
      <c r="S328" s="2"/>
      <c r="T328" s="2"/>
      <c r="U328" s="2"/>
      <c r="V328" s="2"/>
    </row>
    <row r="329" spans="1:22" ht="12.75" customHeight="1" x14ac:dyDescent="0.2">
      <c r="A329" s="10"/>
      <c r="B329" s="1"/>
      <c r="C329" s="2"/>
      <c r="D329" s="1"/>
      <c r="E329" s="2"/>
      <c r="F329" s="1"/>
      <c r="G329" s="10"/>
      <c r="H329" s="10"/>
      <c r="I329" s="10"/>
      <c r="J329" s="4"/>
      <c r="K329" s="11"/>
      <c r="L329" s="11"/>
      <c r="M329" s="5"/>
      <c r="N329" s="5"/>
      <c r="O329" s="275"/>
      <c r="P329" s="226"/>
      <c r="Q329" s="2"/>
      <c r="R329" s="2"/>
      <c r="S329" s="2"/>
      <c r="T329" s="2"/>
      <c r="U329" s="2"/>
      <c r="V329" s="2"/>
    </row>
    <row r="330" spans="1:22" ht="12.75" customHeight="1" x14ac:dyDescent="0.2">
      <c r="A330" s="10"/>
      <c r="B330" s="1"/>
      <c r="C330" s="2"/>
      <c r="D330" s="1"/>
      <c r="E330" s="2"/>
      <c r="F330" s="1"/>
      <c r="G330" s="10"/>
      <c r="H330" s="10"/>
      <c r="I330" s="10"/>
      <c r="J330" s="4"/>
      <c r="K330" s="11"/>
      <c r="L330" s="11"/>
      <c r="M330" s="5"/>
      <c r="N330" s="5"/>
      <c r="O330" s="275"/>
      <c r="P330" s="226"/>
      <c r="Q330" s="2"/>
      <c r="R330" s="2"/>
      <c r="S330" s="2"/>
      <c r="T330" s="2"/>
      <c r="U330" s="2"/>
      <c r="V330" s="2"/>
    </row>
    <row r="331" spans="1:22" ht="12.75" customHeight="1" x14ac:dyDescent="0.2">
      <c r="A331" s="10"/>
      <c r="B331" s="1"/>
      <c r="C331" s="2"/>
      <c r="D331" s="1"/>
      <c r="E331" s="2"/>
      <c r="F331" s="1"/>
      <c r="G331" s="10"/>
      <c r="H331" s="10"/>
      <c r="I331" s="10"/>
      <c r="J331" s="4"/>
      <c r="K331" s="11"/>
      <c r="L331" s="11"/>
      <c r="M331" s="5"/>
      <c r="N331" s="5"/>
      <c r="O331" s="275"/>
      <c r="P331" s="226"/>
      <c r="Q331" s="2"/>
      <c r="R331" s="2"/>
      <c r="S331" s="2"/>
      <c r="T331" s="2"/>
      <c r="U331" s="2"/>
      <c r="V331" s="2"/>
    </row>
    <row r="332" spans="1:22" ht="12.75" customHeight="1" x14ac:dyDescent="0.2">
      <c r="A332" s="10"/>
      <c r="B332" s="1"/>
      <c r="C332" s="2"/>
      <c r="D332" s="1"/>
      <c r="E332" s="2"/>
      <c r="F332" s="1"/>
      <c r="G332" s="10"/>
      <c r="H332" s="10"/>
      <c r="I332" s="10"/>
      <c r="J332" s="4"/>
      <c r="K332" s="11"/>
      <c r="L332" s="11"/>
      <c r="M332" s="5"/>
      <c r="N332" s="5"/>
      <c r="O332" s="275"/>
      <c r="P332" s="226"/>
      <c r="Q332" s="2"/>
      <c r="R332" s="2"/>
      <c r="S332" s="2"/>
      <c r="T332" s="2"/>
      <c r="U332" s="2"/>
      <c r="V332" s="2"/>
    </row>
    <row r="333" spans="1:22" ht="12.75" customHeight="1" x14ac:dyDescent="0.2">
      <c r="A333" s="10"/>
      <c r="B333" s="1"/>
      <c r="C333" s="2"/>
      <c r="D333" s="1"/>
      <c r="E333" s="2"/>
      <c r="F333" s="1"/>
      <c r="G333" s="10"/>
      <c r="H333" s="10"/>
      <c r="I333" s="10"/>
      <c r="J333" s="4"/>
      <c r="K333" s="11"/>
      <c r="L333" s="11"/>
      <c r="M333" s="5"/>
      <c r="N333" s="5"/>
      <c r="O333" s="275"/>
      <c r="P333" s="226"/>
      <c r="Q333" s="2"/>
      <c r="R333" s="2"/>
      <c r="S333" s="2"/>
      <c r="T333" s="2"/>
      <c r="U333" s="2"/>
      <c r="V333" s="2"/>
    </row>
    <row r="334" spans="1:22" ht="12.75" customHeight="1" x14ac:dyDescent="0.2">
      <c r="A334" s="10"/>
      <c r="B334" s="1"/>
      <c r="C334" s="2"/>
      <c r="D334" s="1"/>
      <c r="E334" s="2"/>
      <c r="F334" s="1"/>
      <c r="G334" s="10"/>
      <c r="H334" s="10"/>
      <c r="I334" s="10"/>
      <c r="J334" s="4"/>
      <c r="K334" s="11"/>
      <c r="L334" s="11"/>
      <c r="M334" s="5"/>
      <c r="N334" s="5"/>
      <c r="O334" s="275"/>
      <c r="P334" s="226"/>
      <c r="Q334" s="2"/>
      <c r="R334" s="2"/>
      <c r="S334" s="2"/>
      <c r="T334" s="2"/>
      <c r="U334" s="2"/>
      <c r="V334" s="2"/>
    </row>
    <row r="335" spans="1:22" ht="12.75" customHeight="1" x14ac:dyDescent="0.2">
      <c r="A335" s="10"/>
      <c r="B335" s="1"/>
      <c r="C335" s="2"/>
      <c r="D335" s="1"/>
      <c r="E335" s="2"/>
      <c r="F335" s="1"/>
      <c r="G335" s="10"/>
      <c r="H335" s="10"/>
      <c r="I335" s="10"/>
      <c r="J335" s="4"/>
      <c r="K335" s="11"/>
      <c r="L335" s="11"/>
      <c r="M335" s="5"/>
      <c r="N335" s="5"/>
      <c r="O335" s="275"/>
      <c r="P335" s="226"/>
      <c r="Q335" s="2"/>
      <c r="R335" s="2"/>
      <c r="S335" s="2"/>
      <c r="T335" s="2"/>
      <c r="U335" s="2"/>
      <c r="V335" s="2"/>
    </row>
    <row r="336" spans="1:22" ht="12.75" customHeight="1" x14ac:dyDescent="0.2">
      <c r="A336" s="10"/>
      <c r="B336" s="1"/>
      <c r="C336" s="2"/>
      <c r="D336" s="1"/>
      <c r="E336" s="2"/>
      <c r="F336" s="1"/>
      <c r="G336" s="10"/>
      <c r="H336" s="10"/>
      <c r="I336" s="10"/>
      <c r="J336" s="4"/>
      <c r="K336" s="11"/>
      <c r="L336" s="11"/>
      <c r="M336" s="5"/>
      <c r="N336" s="5"/>
      <c r="O336" s="275"/>
      <c r="P336" s="226"/>
      <c r="Q336" s="2"/>
      <c r="R336" s="2"/>
      <c r="S336" s="2"/>
      <c r="T336" s="2"/>
      <c r="U336" s="2"/>
      <c r="V336" s="2"/>
    </row>
    <row r="337" spans="1:22" ht="12.75" customHeight="1" x14ac:dyDescent="0.2">
      <c r="A337" s="10"/>
      <c r="B337" s="1"/>
      <c r="C337" s="2"/>
      <c r="D337" s="1"/>
      <c r="E337" s="2"/>
      <c r="F337" s="1"/>
      <c r="G337" s="10"/>
      <c r="H337" s="10"/>
      <c r="I337" s="10"/>
      <c r="J337" s="4"/>
      <c r="K337" s="11"/>
      <c r="L337" s="11"/>
      <c r="M337" s="5"/>
      <c r="N337" s="5"/>
      <c r="O337" s="275"/>
      <c r="P337" s="226"/>
      <c r="Q337" s="2"/>
      <c r="R337" s="2"/>
      <c r="S337" s="2"/>
      <c r="T337" s="2"/>
      <c r="U337" s="2"/>
      <c r="V337" s="2"/>
    </row>
    <row r="338" spans="1:22" ht="12.75" customHeight="1" x14ac:dyDescent="0.2">
      <c r="A338" s="10"/>
      <c r="B338" s="1"/>
      <c r="C338" s="2"/>
      <c r="D338" s="1"/>
      <c r="E338" s="2"/>
      <c r="F338" s="1"/>
      <c r="G338" s="10"/>
      <c r="H338" s="10"/>
      <c r="I338" s="10"/>
      <c r="J338" s="4"/>
      <c r="K338" s="11"/>
      <c r="L338" s="11"/>
      <c r="M338" s="5"/>
      <c r="N338" s="5"/>
      <c r="O338" s="275"/>
      <c r="P338" s="226"/>
      <c r="Q338" s="2"/>
      <c r="R338" s="2"/>
      <c r="S338" s="2"/>
      <c r="T338" s="2"/>
      <c r="U338" s="2"/>
      <c r="V338" s="2"/>
    </row>
    <row r="339" spans="1:22" ht="12.75" customHeight="1" x14ac:dyDescent="0.2">
      <c r="A339" s="10"/>
      <c r="B339" s="1"/>
      <c r="C339" s="2"/>
      <c r="D339" s="1"/>
      <c r="E339" s="2"/>
      <c r="F339" s="1"/>
      <c r="G339" s="10"/>
      <c r="H339" s="10"/>
      <c r="I339" s="10"/>
      <c r="J339" s="4"/>
      <c r="K339" s="11"/>
      <c r="L339" s="11"/>
      <c r="M339" s="5"/>
      <c r="N339" s="5"/>
      <c r="O339" s="275"/>
      <c r="P339" s="226"/>
      <c r="Q339" s="2"/>
      <c r="R339" s="2"/>
      <c r="S339" s="2"/>
      <c r="T339" s="2"/>
      <c r="U339" s="2"/>
      <c r="V339" s="2"/>
    </row>
    <row r="340" spans="1:22" ht="12.75" customHeight="1" x14ac:dyDescent="0.2">
      <c r="A340" s="10"/>
      <c r="B340" s="1"/>
      <c r="C340" s="2"/>
      <c r="D340" s="1"/>
      <c r="E340" s="2"/>
      <c r="F340" s="1"/>
      <c r="G340" s="10"/>
      <c r="H340" s="10"/>
      <c r="I340" s="10"/>
      <c r="J340" s="4"/>
      <c r="K340" s="11"/>
      <c r="L340" s="11"/>
      <c r="M340" s="5"/>
      <c r="N340" s="5"/>
      <c r="O340" s="275"/>
      <c r="P340" s="226"/>
      <c r="Q340" s="2"/>
      <c r="R340" s="2"/>
      <c r="S340" s="2"/>
      <c r="T340" s="2"/>
      <c r="U340" s="2"/>
      <c r="V340" s="2"/>
    </row>
    <row r="341" spans="1:22" ht="12.75" customHeight="1" x14ac:dyDescent="0.2">
      <c r="A341" s="10"/>
      <c r="B341" s="1"/>
      <c r="C341" s="2"/>
      <c r="D341" s="1"/>
      <c r="E341" s="2"/>
      <c r="F341" s="1"/>
      <c r="G341" s="10"/>
      <c r="H341" s="10"/>
      <c r="I341" s="10"/>
      <c r="J341" s="4"/>
      <c r="K341" s="11"/>
      <c r="L341" s="11"/>
      <c r="M341" s="5"/>
      <c r="N341" s="5"/>
      <c r="O341" s="275"/>
      <c r="P341" s="226"/>
      <c r="Q341" s="2"/>
      <c r="R341" s="2"/>
      <c r="S341" s="2"/>
      <c r="T341" s="2"/>
      <c r="U341" s="2"/>
      <c r="V341" s="2"/>
    </row>
    <row r="342" spans="1:22" ht="12.75" customHeight="1" x14ac:dyDescent="0.2">
      <c r="A342" s="10"/>
      <c r="B342" s="1"/>
      <c r="C342" s="2"/>
      <c r="D342" s="1"/>
      <c r="E342" s="2"/>
      <c r="F342" s="1"/>
      <c r="G342" s="10"/>
      <c r="H342" s="10"/>
      <c r="I342" s="10"/>
      <c r="J342" s="4"/>
      <c r="K342" s="11"/>
      <c r="L342" s="11"/>
      <c r="M342" s="5"/>
      <c r="N342" s="5"/>
      <c r="O342" s="275"/>
      <c r="P342" s="226"/>
      <c r="Q342" s="2"/>
      <c r="R342" s="2"/>
      <c r="S342" s="2"/>
      <c r="T342" s="2"/>
      <c r="U342" s="2"/>
      <c r="V342" s="2"/>
    </row>
    <row r="343" spans="1:22" ht="12.75" customHeight="1" x14ac:dyDescent="0.2">
      <c r="A343" s="10"/>
      <c r="B343" s="1"/>
      <c r="C343" s="2"/>
      <c r="D343" s="1"/>
      <c r="E343" s="2"/>
      <c r="F343" s="1"/>
      <c r="G343" s="10"/>
      <c r="H343" s="10"/>
      <c r="I343" s="10"/>
      <c r="J343" s="4"/>
      <c r="K343" s="11"/>
      <c r="L343" s="11"/>
      <c r="M343" s="5"/>
      <c r="N343" s="5"/>
      <c r="O343" s="275"/>
      <c r="P343" s="226"/>
      <c r="Q343" s="2"/>
      <c r="R343" s="2"/>
      <c r="S343" s="2"/>
      <c r="T343" s="2"/>
      <c r="U343" s="2"/>
      <c r="V343" s="2"/>
    </row>
    <row r="344" spans="1:22" ht="12.75" customHeight="1" x14ac:dyDescent="0.2">
      <c r="A344" s="10"/>
      <c r="B344" s="1"/>
      <c r="C344" s="2"/>
      <c r="D344" s="1"/>
      <c r="E344" s="2"/>
      <c r="F344" s="1"/>
      <c r="G344" s="10"/>
      <c r="H344" s="10"/>
      <c r="I344" s="10"/>
      <c r="J344" s="4"/>
      <c r="K344" s="11"/>
      <c r="L344" s="11"/>
      <c r="M344" s="5"/>
      <c r="N344" s="5"/>
      <c r="O344" s="275"/>
      <c r="P344" s="226"/>
      <c r="Q344" s="2"/>
      <c r="R344" s="2"/>
      <c r="S344" s="2"/>
      <c r="T344" s="2"/>
      <c r="U344" s="2"/>
      <c r="V344" s="2"/>
    </row>
    <row r="345" spans="1:22" ht="12.75" customHeight="1" x14ac:dyDescent="0.2">
      <c r="A345" s="10"/>
      <c r="B345" s="1"/>
      <c r="C345" s="2"/>
      <c r="D345" s="1"/>
      <c r="E345" s="2"/>
      <c r="F345" s="1"/>
      <c r="G345" s="10"/>
      <c r="H345" s="10"/>
      <c r="I345" s="10"/>
      <c r="J345" s="4"/>
      <c r="K345" s="11"/>
      <c r="L345" s="11"/>
      <c r="M345" s="5"/>
      <c r="N345" s="5"/>
      <c r="O345" s="275"/>
      <c r="P345" s="226"/>
      <c r="Q345" s="2"/>
      <c r="R345" s="2"/>
      <c r="S345" s="2"/>
      <c r="T345" s="2"/>
      <c r="U345" s="2"/>
      <c r="V345" s="2"/>
    </row>
    <row r="346" spans="1:22" ht="12.75" customHeight="1" x14ac:dyDescent="0.2">
      <c r="A346" s="10"/>
      <c r="B346" s="1"/>
      <c r="C346" s="2"/>
      <c r="D346" s="1"/>
      <c r="E346" s="2"/>
      <c r="F346" s="1"/>
      <c r="G346" s="10"/>
      <c r="H346" s="10"/>
      <c r="I346" s="10"/>
      <c r="J346" s="4"/>
      <c r="K346" s="11"/>
      <c r="L346" s="11"/>
      <c r="M346" s="5"/>
      <c r="N346" s="5"/>
      <c r="O346" s="275"/>
      <c r="P346" s="226"/>
      <c r="Q346" s="2"/>
      <c r="R346" s="2"/>
      <c r="S346" s="2"/>
      <c r="T346" s="2"/>
      <c r="U346" s="2"/>
      <c r="V346" s="2"/>
    </row>
    <row r="347" spans="1:22" ht="12.75" customHeight="1" x14ac:dyDescent="0.2">
      <c r="A347" s="10"/>
      <c r="B347" s="1"/>
      <c r="C347" s="2"/>
      <c r="D347" s="1"/>
      <c r="E347" s="2"/>
      <c r="F347" s="1"/>
      <c r="G347" s="10"/>
      <c r="H347" s="10"/>
      <c r="I347" s="10"/>
      <c r="J347" s="4"/>
      <c r="K347" s="11"/>
      <c r="L347" s="11"/>
      <c r="M347" s="5"/>
      <c r="N347" s="5"/>
      <c r="O347" s="275"/>
      <c r="P347" s="226"/>
      <c r="Q347" s="2"/>
      <c r="R347" s="2"/>
      <c r="S347" s="2"/>
      <c r="T347" s="2"/>
      <c r="U347" s="2"/>
      <c r="V347" s="2"/>
    </row>
    <row r="348" spans="1:22" ht="12.75" customHeight="1" x14ac:dyDescent="0.2">
      <c r="A348" s="10"/>
      <c r="B348" s="1"/>
      <c r="C348" s="2"/>
      <c r="D348" s="1"/>
      <c r="E348" s="2"/>
      <c r="F348" s="1"/>
      <c r="G348" s="10"/>
      <c r="H348" s="10"/>
      <c r="I348" s="10"/>
      <c r="J348" s="4"/>
      <c r="K348" s="11"/>
      <c r="L348" s="11"/>
      <c r="M348" s="5"/>
      <c r="N348" s="5"/>
      <c r="O348" s="275"/>
      <c r="P348" s="226"/>
      <c r="Q348" s="2"/>
      <c r="R348" s="2"/>
      <c r="S348" s="2"/>
      <c r="T348" s="2"/>
      <c r="U348" s="2"/>
      <c r="V348" s="2"/>
    </row>
    <row r="349" spans="1:22" ht="12.75" customHeight="1" x14ac:dyDescent="0.2">
      <c r="A349" s="10"/>
      <c r="B349" s="1"/>
      <c r="C349" s="2"/>
      <c r="D349" s="1"/>
      <c r="E349" s="2"/>
      <c r="F349" s="1"/>
      <c r="G349" s="10"/>
      <c r="H349" s="10"/>
      <c r="I349" s="10"/>
      <c r="J349" s="4"/>
      <c r="K349" s="11"/>
      <c r="L349" s="11"/>
      <c r="M349" s="5"/>
      <c r="N349" s="5"/>
      <c r="O349" s="275"/>
      <c r="P349" s="226"/>
      <c r="Q349" s="2"/>
      <c r="R349" s="2"/>
      <c r="S349" s="2"/>
      <c r="T349" s="2"/>
      <c r="U349" s="2"/>
      <c r="V349" s="2"/>
    </row>
    <row r="350" spans="1:22" ht="12.75" customHeight="1" x14ac:dyDescent="0.2">
      <c r="A350" s="10"/>
      <c r="B350" s="1"/>
      <c r="C350" s="2"/>
      <c r="D350" s="1"/>
      <c r="E350" s="2"/>
      <c r="F350" s="1"/>
      <c r="G350" s="10"/>
      <c r="H350" s="10"/>
      <c r="I350" s="10"/>
      <c r="J350" s="4"/>
      <c r="K350" s="11"/>
      <c r="L350" s="11"/>
      <c r="M350" s="5"/>
      <c r="N350" s="5"/>
      <c r="O350" s="275"/>
      <c r="P350" s="226"/>
      <c r="Q350" s="2"/>
      <c r="R350" s="2"/>
      <c r="S350" s="2"/>
      <c r="T350" s="2"/>
      <c r="U350" s="2"/>
      <c r="V350" s="2"/>
    </row>
    <row r="351" spans="1:22" ht="12.75" customHeight="1" x14ac:dyDescent="0.2">
      <c r="A351" s="10"/>
      <c r="B351" s="1"/>
      <c r="C351" s="2"/>
      <c r="D351" s="1"/>
      <c r="E351" s="2"/>
      <c r="F351" s="1"/>
      <c r="G351" s="10"/>
      <c r="H351" s="10"/>
      <c r="I351" s="10"/>
      <c r="J351" s="4"/>
      <c r="K351" s="11"/>
      <c r="L351" s="11"/>
      <c r="M351" s="5"/>
      <c r="N351" s="5"/>
      <c r="O351" s="275"/>
      <c r="P351" s="226"/>
      <c r="Q351" s="2"/>
      <c r="R351" s="2"/>
      <c r="S351" s="2"/>
      <c r="T351" s="2"/>
      <c r="U351" s="2"/>
      <c r="V351" s="2"/>
    </row>
    <row r="352" spans="1:22" ht="12.75" customHeight="1" x14ac:dyDescent="0.2">
      <c r="A352" s="10"/>
      <c r="B352" s="1"/>
      <c r="C352" s="2"/>
      <c r="D352" s="1"/>
      <c r="E352" s="2"/>
      <c r="F352" s="1"/>
      <c r="G352" s="10"/>
      <c r="H352" s="10"/>
      <c r="I352" s="10"/>
      <c r="J352" s="4"/>
      <c r="K352" s="11"/>
      <c r="L352" s="11"/>
      <c r="M352" s="5"/>
      <c r="N352" s="5"/>
      <c r="O352" s="275"/>
      <c r="P352" s="226"/>
      <c r="Q352" s="2"/>
      <c r="R352" s="2"/>
      <c r="S352" s="2"/>
      <c r="T352" s="2"/>
      <c r="U352" s="2"/>
      <c r="V352" s="2"/>
    </row>
    <row r="353" spans="1:22" ht="12.75" customHeight="1" x14ac:dyDescent="0.2">
      <c r="A353" s="10"/>
      <c r="B353" s="1"/>
      <c r="C353" s="2"/>
      <c r="D353" s="1"/>
      <c r="E353" s="2"/>
      <c r="F353" s="1"/>
      <c r="G353" s="10"/>
      <c r="H353" s="10"/>
      <c r="I353" s="10"/>
      <c r="J353" s="4"/>
      <c r="K353" s="11"/>
      <c r="L353" s="11"/>
      <c r="M353" s="5"/>
      <c r="N353" s="5"/>
      <c r="O353" s="275"/>
      <c r="P353" s="226"/>
      <c r="Q353" s="2"/>
      <c r="R353" s="2"/>
      <c r="S353" s="2"/>
      <c r="T353" s="2"/>
      <c r="U353" s="2"/>
      <c r="V353" s="2"/>
    </row>
    <row r="354" spans="1:22" ht="12.75" customHeight="1" x14ac:dyDescent="0.2">
      <c r="A354" s="10"/>
      <c r="B354" s="1"/>
      <c r="C354" s="2"/>
      <c r="D354" s="1"/>
      <c r="E354" s="2"/>
      <c r="F354" s="1"/>
      <c r="G354" s="10"/>
      <c r="H354" s="10"/>
      <c r="I354" s="10"/>
      <c r="J354" s="4"/>
      <c r="K354" s="11"/>
      <c r="L354" s="11"/>
      <c r="M354" s="5"/>
      <c r="N354" s="5"/>
      <c r="O354" s="275"/>
      <c r="P354" s="226"/>
      <c r="Q354" s="2"/>
      <c r="R354" s="2"/>
      <c r="S354" s="2"/>
      <c r="T354" s="2"/>
      <c r="U354" s="2"/>
      <c r="V354" s="2"/>
    </row>
    <row r="355" spans="1:22" ht="12.75" customHeight="1" x14ac:dyDescent="0.2">
      <c r="A355" s="10"/>
      <c r="B355" s="1"/>
      <c r="C355" s="2"/>
      <c r="D355" s="1"/>
      <c r="E355" s="2"/>
      <c r="F355" s="1"/>
      <c r="G355" s="10"/>
      <c r="H355" s="10"/>
      <c r="I355" s="10"/>
      <c r="J355" s="4"/>
      <c r="K355" s="11"/>
      <c r="L355" s="11"/>
      <c r="M355" s="5"/>
      <c r="N355" s="5"/>
      <c r="O355" s="275"/>
      <c r="P355" s="226"/>
      <c r="Q355" s="2"/>
      <c r="R355" s="2"/>
      <c r="S355" s="2"/>
      <c r="T355" s="2"/>
      <c r="U355" s="2"/>
      <c r="V355" s="2"/>
    </row>
    <row r="356" spans="1:22" ht="12.75" customHeight="1" x14ac:dyDescent="0.2">
      <c r="A356" s="10"/>
      <c r="B356" s="1"/>
      <c r="C356" s="2"/>
      <c r="D356" s="1"/>
      <c r="E356" s="2"/>
      <c r="F356" s="1"/>
      <c r="G356" s="10"/>
      <c r="H356" s="10"/>
      <c r="I356" s="10"/>
      <c r="J356" s="4"/>
      <c r="K356" s="11"/>
      <c r="L356" s="11"/>
      <c r="M356" s="5"/>
      <c r="N356" s="5"/>
      <c r="O356" s="275"/>
      <c r="P356" s="226"/>
      <c r="Q356" s="2"/>
      <c r="R356" s="2"/>
      <c r="S356" s="2"/>
      <c r="T356" s="2"/>
      <c r="U356" s="2"/>
      <c r="V356" s="2"/>
    </row>
    <row r="357" spans="1:22" ht="12.75" customHeight="1" x14ac:dyDescent="0.2">
      <c r="A357" s="10"/>
      <c r="B357" s="1"/>
      <c r="C357" s="2"/>
      <c r="D357" s="1"/>
      <c r="E357" s="2"/>
      <c r="F357" s="1"/>
      <c r="G357" s="10"/>
      <c r="H357" s="10"/>
      <c r="I357" s="10"/>
      <c r="J357" s="4"/>
      <c r="K357" s="11"/>
      <c r="L357" s="11"/>
      <c r="M357" s="5"/>
      <c r="N357" s="5"/>
      <c r="O357" s="275"/>
      <c r="P357" s="226"/>
      <c r="Q357" s="2"/>
      <c r="R357" s="2"/>
      <c r="S357" s="2"/>
      <c r="T357" s="2"/>
      <c r="U357" s="2"/>
      <c r="V357" s="2"/>
    </row>
    <row r="358" spans="1:22" ht="12.75" customHeight="1" x14ac:dyDescent="0.2">
      <c r="A358" s="10"/>
      <c r="B358" s="1"/>
      <c r="C358" s="2"/>
      <c r="D358" s="1"/>
      <c r="E358" s="2"/>
      <c r="F358" s="1"/>
      <c r="G358" s="10"/>
      <c r="H358" s="10"/>
      <c r="I358" s="10"/>
      <c r="J358" s="4"/>
      <c r="K358" s="11"/>
      <c r="L358" s="11"/>
      <c r="M358" s="5"/>
      <c r="N358" s="5"/>
      <c r="O358" s="275"/>
      <c r="P358" s="226"/>
      <c r="Q358" s="2"/>
      <c r="R358" s="2"/>
      <c r="S358" s="2"/>
      <c r="T358" s="2"/>
      <c r="U358" s="2"/>
      <c r="V358" s="2"/>
    </row>
    <row r="359" spans="1:22" ht="12.75" customHeight="1" x14ac:dyDescent="0.2">
      <c r="A359" s="10"/>
      <c r="B359" s="1"/>
      <c r="C359" s="2"/>
      <c r="D359" s="1"/>
      <c r="E359" s="2"/>
      <c r="F359" s="1"/>
      <c r="G359" s="10"/>
      <c r="H359" s="10"/>
      <c r="I359" s="10"/>
      <c r="J359" s="4"/>
      <c r="K359" s="11"/>
      <c r="L359" s="11"/>
      <c r="M359" s="5"/>
      <c r="N359" s="5"/>
      <c r="O359" s="275"/>
      <c r="P359" s="226"/>
      <c r="Q359" s="2"/>
      <c r="R359" s="2"/>
      <c r="S359" s="2"/>
      <c r="T359" s="2"/>
      <c r="U359" s="2"/>
      <c r="V359" s="2"/>
    </row>
    <row r="360" spans="1:22" ht="12.75" customHeight="1" x14ac:dyDescent="0.2">
      <c r="A360" s="10"/>
      <c r="B360" s="1"/>
      <c r="C360" s="2"/>
      <c r="D360" s="1"/>
      <c r="E360" s="2"/>
      <c r="F360" s="1"/>
      <c r="G360" s="10"/>
      <c r="H360" s="10"/>
      <c r="I360" s="10"/>
      <c r="J360" s="4"/>
      <c r="K360" s="11"/>
      <c r="L360" s="11"/>
      <c r="M360" s="5"/>
      <c r="N360" s="5"/>
      <c r="O360" s="275"/>
      <c r="P360" s="226"/>
      <c r="Q360" s="2"/>
      <c r="R360" s="2"/>
      <c r="S360" s="2"/>
      <c r="T360" s="2"/>
      <c r="U360" s="2"/>
      <c r="V360" s="2"/>
    </row>
    <row r="361" spans="1:22" ht="12.75" customHeight="1" x14ac:dyDescent="0.2">
      <c r="A361" s="10"/>
      <c r="B361" s="1"/>
      <c r="C361" s="2"/>
      <c r="D361" s="1"/>
      <c r="E361" s="2"/>
      <c r="F361" s="1"/>
      <c r="G361" s="10"/>
      <c r="H361" s="10"/>
      <c r="I361" s="10"/>
      <c r="J361" s="4"/>
      <c r="K361" s="11"/>
      <c r="L361" s="11"/>
      <c r="M361" s="5"/>
      <c r="N361" s="5"/>
      <c r="O361" s="275"/>
      <c r="P361" s="226"/>
      <c r="Q361" s="2"/>
      <c r="R361" s="2"/>
      <c r="S361" s="2"/>
      <c r="T361" s="2"/>
      <c r="U361" s="2"/>
      <c r="V361" s="2"/>
    </row>
    <row r="362" spans="1:22" ht="12.75" customHeight="1" x14ac:dyDescent="0.2">
      <c r="A362" s="10"/>
      <c r="B362" s="1"/>
      <c r="C362" s="2"/>
      <c r="D362" s="1"/>
      <c r="E362" s="2"/>
      <c r="F362" s="1"/>
      <c r="G362" s="10"/>
      <c r="H362" s="10"/>
      <c r="I362" s="10"/>
      <c r="J362" s="4"/>
      <c r="K362" s="11"/>
      <c r="L362" s="11"/>
      <c r="M362" s="5"/>
      <c r="N362" s="5"/>
      <c r="O362" s="275"/>
      <c r="P362" s="226"/>
      <c r="Q362" s="2"/>
      <c r="R362" s="2"/>
      <c r="S362" s="2"/>
      <c r="T362" s="2"/>
      <c r="U362" s="2"/>
      <c r="V362" s="2"/>
    </row>
    <row r="363" spans="1:22" ht="12.75" customHeight="1" x14ac:dyDescent="0.2">
      <c r="A363" s="10"/>
      <c r="B363" s="1"/>
      <c r="C363" s="2"/>
      <c r="D363" s="1"/>
      <c r="E363" s="2"/>
      <c r="F363" s="1"/>
      <c r="G363" s="10"/>
      <c r="H363" s="10"/>
      <c r="I363" s="10"/>
      <c r="J363" s="4"/>
      <c r="K363" s="11"/>
      <c r="L363" s="11"/>
      <c r="M363" s="5"/>
      <c r="N363" s="5"/>
      <c r="O363" s="275"/>
      <c r="P363" s="226"/>
      <c r="Q363" s="2"/>
      <c r="R363" s="2"/>
      <c r="S363" s="2"/>
      <c r="T363" s="2"/>
      <c r="U363" s="2"/>
      <c r="V363" s="2"/>
    </row>
    <row r="364" spans="1:22" ht="12.75" customHeight="1" x14ac:dyDescent="0.2">
      <c r="A364" s="10"/>
      <c r="B364" s="1"/>
      <c r="C364" s="2"/>
      <c r="D364" s="1"/>
      <c r="E364" s="2"/>
      <c r="F364" s="1"/>
      <c r="G364" s="10"/>
      <c r="H364" s="10"/>
      <c r="I364" s="10"/>
      <c r="J364" s="4"/>
      <c r="K364" s="11"/>
      <c r="L364" s="11"/>
      <c r="M364" s="5"/>
      <c r="N364" s="5"/>
      <c r="O364" s="275"/>
      <c r="P364" s="226"/>
      <c r="Q364" s="2"/>
      <c r="R364" s="2"/>
      <c r="S364" s="2"/>
      <c r="T364" s="2"/>
      <c r="U364" s="2"/>
      <c r="V364" s="2"/>
    </row>
    <row r="365" spans="1:22" ht="12.75" customHeight="1" x14ac:dyDescent="0.2">
      <c r="A365" s="10"/>
      <c r="B365" s="1"/>
      <c r="C365" s="2"/>
      <c r="D365" s="1"/>
      <c r="E365" s="2"/>
      <c r="F365" s="1"/>
      <c r="G365" s="10"/>
      <c r="H365" s="10"/>
      <c r="I365" s="10"/>
      <c r="J365" s="4"/>
      <c r="K365" s="11"/>
      <c r="L365" s="11"/>
      <c r="M365" s="5"/>
      <c r="N365" s="5"/>
      <c r="O365" s="275"/>
      <c r="P365" s="226"/>
      <c r="Q365" s="2"/>
      <c r="R365" s="2"/>
      <c r="S365" s="2"/>
      <c r="T365" s="2"/>
      <c r="U365" s="2"/>
      <c r="V365" s="2"/>
    </row>
    <row r="366" spans="1:22" ht="12.75" customHeight="1" x14ac:dyDescent="0.2">
      <c r="A366" s="10"/>
      <c r="B366" s="1"/>
      <c r="C366" s="2"/>
      <c r="D366" s="1"/>
      <c r="E366" s="2"/>
      <c r="F366" s="1"/>
      <c r="G366" s="10"/>
      <c r="H366" s="10"/>
      <c r="I366" s="10"/>
      <c r="J366" s="4"/>
      <c r="K366" s="11"/>
      <c r="L366" s="11"/>
      <c r="M366" s="5"/>
      <c r="N366" s="5"/>
      <c r="O366" s="275"/>
      <c r="P366" s="226"/>
      <c r="Q366" s="2"/>
      <c r="R366" s="2"/>
      <c r="S366" s="2"/>
      <c r="T366" s="2"/>
      <c r="U366" s="2"/>
      <c r="V366" s="2"/>
    </row>
    <row r="367" spans="1:22" ht="12.75" customHeight="1" x14ac:dyDescent="0.2">
      <c r="A367" s="10"/>
      <c r="B367" s="1"/>
      <c r="C367" s="2"/>
      <c r="D367" s="1"/>
      <c r="E367" s="2"/>
      <c r="F367" s="1"/>
      <c r="G367" s="10"/>
      <c r="H367" s="10"/>
      <c r="I367" s="10"/>
      <c r="J367" s="4"/>
      <c r="K367" s="11"/>
      <c r="L367" s="11"/>
      <c r="M367" s="5"/>
      <c r="N367" s="5"/>
      <c r="O367" s="275"/>
      <c r="P367" s="226"/>
      <c r="Q367" s="2"/>
      <c r="R367" s="2"/>
      <c r="S367" s="2"/>
      <c r="T367" s="2"/>
      <c r="U367" s="2"/>
      <c r="V367" s="2"/>
    </row>
    <row r="368" spans="1:22" ht="12.75" customHeight="1" x14ac:dyDescent="0.2">
      <c r="A368" s="10"/>
      <c r="B368" s="1"/>
      <c r="C368" s="2"/>
      <c r="D368" s="1"/>
      <c r="E368" s="2"/>
      <c r="F368" s="1"/>
      <c r="G368" s="10"/>
      <c r="H368" s="10"/>
      <c r="I368" s="10"/>
      <c r="J368" s="4"/>
      <c r="K368" s="11"/>
      <c r="L368" s="11"/>
      <c r="M368" s="5"/>
      <c r="N368" s="5"/>
      <c r="O368" s="275"/>
      <c r="P368" s="226"/>
      <c r="Q368" s="2"/>
      <c r="R368" s="2"/>
      <c r="S368" s="2"/>
      <c r="T368" s="2"/>
      <c r="U368" s="2"/>
      <c r="V368" s="2"/>
    </row>
    <row r="369" spans="1:22" ht="12.75" customHeight="1" x14ac:dyDescent="0.2">
      <c r="A369" s="10"/>
      <c r="B369" s="1"/>
      <c r="C369" s="2"/>
      <c r="D369" s="1"/>
      <c r="E369" s="2"/>
      <c r="F369" s="1"/>
      <c r="G369" s="10"/>
      <c r="H369" s="10"/>
      <c r="I369" s="10"/>
      <c r="J369" s="4"/>
      <c r="K369" s="11"/>
      <c r="L369" s="11"/>
      <c r="M369" s="5"/>
      <c r="N369" s="5"/>
      <c r="O369" s="275"/>
      <c r="P369" s="226"/>
      <c r="Q369" s="2"/>
      <c r="R369" s="2"/>
      <c r="S369" s="2"/>
      <c r="T369" s="2"/>
      <c r="U369" s="2"/>
      <c r="V369" s="2"/>
    </row>
    <row r="370" spans="1:22" ht="12.75" customHeight="1" x14ac:dyDescent="0.2">
      <c r="A370" s="10"/>
      <c r="B370" s="1"/>
      <c r="C370" s="2"/>
      <c r="D370" s="1"/>
      <c r="E370" s="2"/>
      <c r="F370" s="1"/>
      <c r="G370" s="10"/>
      <c r="H370" s="10"/>
      <c r="I370" s="10"/>
      <c r="J370" s="4"/>
      <c r="K370" s="11"/>
      <c r="L370" s="11"/>
      <c r="M370" s="5"/>
      <c r="N370" s="5"/>
      <c r="O370" s="275"/>
      <c r="P370" s="226"/>
      <c r="Q370" s="2"/>
      <c r="R370" s="2"/>
      <c r="S370" s="2"/>
      <c r="T370" s="2"/>
      <c r="U370" s="2"/>
      <c r="V370" s="2"/>
    </row>
    <row r="371" spans="1:22" ht="12.75" customHeight="1" x14ac:dyDescent="0.2">
      <c r="A371" s="10"/>
      <c r="B371" s="1"/>
      <c r="C371" s="2"/>
      <c r="D371" s="1"/>
      <c r="E371" s="2"/>
      <c r="F371" s="1"/>
      <c r="G371" s="10"/>
      <c r="H371" s="10"/>
      <c r="I371" s="10"/>
      <c r="J371" s="4"/>
      <c r="K371" s="11"/>
      <c r="L371" s="11"/>
      <c r="M371" s="5"/>
      <c r="N371" s="5"/>
      <c r="O371" s="275"/>
      <c r="P371" s="226"/>
      <c r="Q371" s="2"/>
      <c r="R371" s="2"/>
      <c r="S371" s="2"/>
      <c r="T371" s="2"/>
      <c r="U371" s="2"/>
      <c r="V371" s="2"/>
    </row>
    <row r="372" spans="1:22" ht="12.75" customHeight="1" x14ac:dyDescent="0.2">
      <c r="A372" s="10"/>
      <c r="B372" s="1"/>
      <c r="C372" s="2"/>
      <c r="D372" s="1"/>
      <c r="E372" s="2"/>
      <c r="F372" s="1"/>
      <c r="G372" s="10"/>
      <c r="H372" s="10"/>
      <c r="I372" s="10"/>
      <c r="J372" s="4"/>
      <c r="K372" s="11"/>
      <c r="L372" s="11"/>
      <c r="M372" s="5"/>
      <c r="N372" s="5"/>
      <c r="O372" s="275"/>
      <c r="P372" s="226"/>
      <c r="Q372" s="2"/>
      <c r="R372" s="2"/>
      <c r="S372" s="2"/>
      <c r="T372" s="2"/>
      <c r="U372" s="2"/>
      <c r="V372" s="2"/>
    </row>
    <row r="373" spans="1:22" ht="12.75" customHeight="1" x14ac:dyDescent="0.2">
      <c r="A373" s="10"/>
      <c r="B373" s="1"/>
      <c r="C373" s="2"/>
      <c r="D373" s="1"/>
      <c r="E373" s="2"/>
      <c r="F373" s="1"/>
      <c r="G373" s="10"/>
      <c r="H373" s="10"/>
      <c r="I373" s="10"/>
      <c r="J373" s="4"/>
      <c r="K373" s="11"/>
      <c r="L373" s="11"/>
      <c r="M373" s="5"/>
      <c r="N373" s="5"/>
      <c r="O373" s="275"/>
      <c r="P373" s="226"/>
      <c r="Q373" s="2"/>
      <c r="R373" s="2"/>
      <c r="S373" s="2"/>
      <c r="T373" s="2"/>
      <c r="U373" s="2"/>
      <c r="V373" s="2"/>
    </row>
    <row r="374" spans="1:22" ht="12.75" customHeight="1" x14ac:dyDescent="0.2">
      <c r="A374" s="10"/>
      <c r="B374" s="1"/>
      <c r="C374" s="2"/>
      <c r="D374" s="1"/>
      <c r="E374" s="2"/>
      <c r="F374" s="1"/>
      <c r="G374" s="10"/>
      <c r="H374" s="10"/>
      <c r="I374" s="10"/>
      <c r="J374" s="4"/>
      <c r="K374" s="11"/>
      <c r="L374" s="11"/>
      <c r="M374" s="5"/>
      <c r="N374" s="5"/>
      <c r="O374" s="275"/>
      <c r="P374" s="226"/>
      <c r="Q374" s="2"/>
      <c r="R374" s="2"/>
      <c r="S374" s="2"/>
      <c r="T374" s="2"/>
      <c r="U374" s="2"/>
      <c r="V374" s="2"/>
    </row>
    <row r="375" spans="1:22" ht="12.75" customHeight="1" x14ac:dyDescent="0.2">
      <c r="A375" s="10"/>
      <c r="B375" s="1"/>
      <c r="C375" s="2"/>
      <c r="D375" s="1"/>
      <c r="E375" s="2"/>
      <c r="F375" s="1"/>
      <c r="G375" s="10"/>
      <c r="H375" s="10"/>
      <c r="I375" s="10"/>
      <c r="J375" s="4"/>
      <c r="K375" s="11"/>
      <c r="L375" s="11"/>
      <c r="M375" s="5"/>
      <c r="N375" s="5"/>
      <c r="O375" s="275"/>
      <c r="P375" s="226"/>
      <c r="Q375" s="2"/>
      <c r="R375" s="2"/>
      <c r="S375" s="2"/>
      <c r="T375" s="2"/>
      <c r="U375" s="2"/>
      <c r="V375" s="2"/>
    </row>
    <row r="376" spans="1:22" ht="12.75" customHeight="1" x14ac:dyDescent="0.2">
      <c r="A376" s="10"/>
      <c r="B376" s="1"/>
      <c r="C376" s="2"/>
      <c r="D376" s="1"/>
      <c r="E376" s="2"/>
      <c r="F376" s="1"/>
      <c r="G376" s="10"/>
      <c r="H376" s="10"/>
      <c r="I376" s="10"/>
      <c r="J376" s="4"/>
      <c r="K376" s="11"/>
      <c r="L376" s="11"/>
      <c r="M376" s="5"/>
      <c r="N376" s="5"/>
      <c r="O376" s="275"/>
      <c r="P376" s="226"/>
      <c r="Q376" s="2"/>
      <c r="R376" s="2"/>
      <c r="S376" s="2"/>
      <c r="T376" s="2"/>
      <c r="U376" s="2"/>
      <c r="V376" s="2"/>
    </row>
    <row r="377" spans="1:22" ht="12.75" customHeight="1" x14ac:dyDescent="0.2">
      <c r="A377" s="10"/>
      <c r="B377" s="1"/>
      <c r="C377" s="2"/>
      <c r="D377" s="1"/>
      <c r="E377" s="2"/>
      <c r="F377" s="1"/>
      <c r="G377" s="10"/>
      <c r="H377" s="10"/>
      <c r="I377" s="10"/>
      <c r="J377" s="4"/>
      <c r="K377" s="11"/>
      <c r="L377" s="11"/>
      <c r="M377" s="5"/>
      <c r="N377" s="5"/>
      <c r="O377" s="275"/>
      <c r="P377" s="226"/>
      <c r="Q377" s="2"/>
      <c r="R377" s="2"/>
      <c r="S377" s="2"/>
      <c r="T377" s="2"/>
      <c r="U377" s="2"/>
      <c r="V377" s="2"/>
    </row>
    <row r="378" spans="1:22" ht="12.75" customHeight="1" x14ac:dyDescent="0.2">
      <c r="A378" s="10"/>
      <c r="B378" s="1"/>
      <c r="C378" s="2"/>
      <c r="D378" s="1"/>
      <c r="E378" s="2"/>
      <c r="F378" s="1"/>
      <c r="G378" s="10"/>
      <c r="H378" s="10"/>
      <c r="I378" s="10"/>
      <c r="J378" s="4"/>
      <c r="K378" s="11"/>
      <c r="L378" s="11"/>
      <c r="M378" s="5"/>
      <c r="N378" s="5"/>
      <c r="O378" s="275"/>
      <c r="P378" s="226"/>
      <c r="Q378" s="2"/>
      <c r="R378" s="2"/>
      <c r="S378" s="2"/>
      <c r="T378" s="2"/>
      <c r="U378" s="2"/>
      <c r="V378" s="2"/>
    </row>
    <row r="379" spans="1:22" ht="12.75" customHeight="1" x14ac:dyDescent="0.2">
      <c r="A379" s="10"/>
      <c r="B379" s="1"/>
      <c r="C379" s="2"/>
      <c r="D379" s="1"/>
      <c r="E379" s="2"/>
      <c r="F379" s="1"/>
      <c r="G379" s="10"/>
      <c r="H379" s="10"/>
      <c r="I379" s="10"/>
      <c r="J379" s="4"/>
      <c r="K379" s="11"/>
      <c r="L379" s="11"/>
      <c r="M379" s="5"/>
      <c r="N379" s="5"/>
      <c r="O379" s="275"/>
      <c r="P379" s="226"/>
      <c r="Q379" s="2"/>
      <c r="R379" s="2"/>
      <c r="S379" s="2"/>
      <c r="T379" s="2"/>
      <c r="U379" s="2"/>
      <c r="V379" s="2"/>
    </row>
    <row r="380" spans="1:22" ht="12.75" customHeight="1" x14ac:dyDescent="0.2">
      <c r="A380" s="10"/>
      <c r="B380" s="1"/>
      <c r="C380" s="2"/>
      <c r="D380" s="1"/>
      <c r="E380" s="2"/>
      <c r="F380" s="1"/>
      <c r="G380" s="10"/>
      <c r="H380" s="10"/>
      <c r="I380" s="10"/>
      <c r="J380" s="4"/>
      <c r="K380" s="11"/>
      <c r="L380" s="11"/>
      <c r="M380" s="5"/>
      <c r="N380" s="5"/>
      <c r="O380" s="275"/>
      <c r="P380" s="226"/>
      <c r="Q380" s="2"/>
      <c r="R380" s="2"/>
      <c r="S380" s="2"/>
      <c r="T380" s="2"/>
      <c r="U380" s="2"/>
      <c r="V380" s="2"/>
    </row>
    <row r="381" spans="1:22" ht="12.75" customHeight="1" x14ac:dyDescent="0.2">
      <c r="A381" s="10"/>
      <c r="B381" s="1"/>
      <c r="C381" s="2"/>
      <c r="D381" s="1"/>
      <c r="E381" s="2"/>
      <c r="F381" s="1"/>
      <c r="G381" s="10"/>
      <c r="H381" s="10"/>
      <c r="I381" s="10"/>
      <c r="J381" s="4"/>
      <c r="K381" s="11"/>
      <c r="L381" s="11"/>
      <c r="M381" s="5"/>
      <c r="N381" s="5"/>
      <c r="O381" s="275"/>
      <c r="P381" s="226"/>
      <c r="Q381" s="2"/>
      <c r="R381" s="2"/>
      <c r="S381" s="2"/>
      <c r="T381" s="2"/>
      <c r="U381" s="2"/>
      <c r="V381" s="2"/>
    </row>
    <row r="382" spans="1:22" ht="12.75" customHeight="1" x14ac:dyDescent="0.2">
      <c r="A382" s="10"/>
      <c r="B382" s="1"/>
      <c r="C382" s="2"/>
      <c r="D382" s="1"/>
      <c r="E382" s="2"/>
      <c r="F382" s="1"/>
      <c r="G382" s="10"/>
      <c r="H382" s="10"/>
      <c r="I382" s="10"/>
      <c r="J382" s="4"/>
      <c r="K382" s="11"/>
      <c r="L382" s="11"/>
      <c r="M382" s="5"/>
      <c r="N382" s="5"/>
      <c r="O382" s="275"/>
      <c r="P382" s="226"/>
      <c r="Q382" s="2"/>
      <c r="R382" s="2"/>
      <c r="S382" s="2"/>
      <c r="T382" s="2"/>
      <c r="U382" s="2"/>
      <c r="V382" s="2"/>
    </row>
    <row r="383" spans="1:22" ht="12.75" customHeight="1" x14ac:dyDescent="0.2">
      <c r="A383" s="10"/>
      <c r="B383" s="1"/>
      <c r="C383" s="2"/>
      <c r="D383" s="1"/>
      <c r="E383" s="2"/>
      <c r="F383" s="1"/>
      <c r="G383" s="10"/>
      <c r="H383" s="10"/>
      <c r="I383" s="10"/>
      <c r="J383" s="4"/>
      <c r="K383" s="11"/>
      <c r="L383" s="11"/>
      <c r="M383" s="5"/>
      <c r="N383" s="5"/>
      <c r="O383" s="275"/>
      <c r="P383" s="226"/>
      <c r="Q383" s="2"/>
      <c r="R383" s="2"/>
      <c r="S383" s="2"/>
      <c r="T383" s="2"/>
      <c r="U383" s="2"/>
      <c r="V383" s="2"/>
    </row>
    <row r="384" spans="1:22" ht="12.75" customHeight="1" x14ac:dyDescent="0.2">
      <c r="A384" s="10"/>
      <c r="B384" s="1"/>
      <c r="C384" s="2"/>
      <c r="D384" s="1"/>
      <c r="E384" s="2"/>
      <c r="F384" s="1"/>
      <c r="G384" s="10"/>
      <c r="H384" s="10"/>
      <c r="I384" s="10"/>
      <c r="J384" s="4"/>
      <c r="K384" s="11"/>
      <c r="L384" s="11"/>
      <c r="M384" s="5"/>
      <c r="N384" s="5"/>
      <c r="O384" s="275"/>
      <c r="P384" s="226"/>
      <c r="Q384" s="2"/>
      <c r="R384" s="2"/>
      <c r="S384" s="2"/>
      <c r="T384" s="2"/>
      <c r="U384" s="2"/>
      <c r="V384" s="2"/>
    </row>
    <row r="385" spans="1:22" ht="12.75" customHeight="1" x14ac:dyDescent="0.2">
      <c r="A385" s="10"/>
      <c r="B385" s="1"/>
      <c r="C385" s="2"/>
      <c r="D385" s="1"/>
      <c r="E385" s="2"/>
      <c r="F385" s="1"/>
      <c r="G385" s="10"/>
      <c r="H385" s="10"/>
      <c r="I385" s="10"/>
      <c r="J385" s="4"/>
      <c r="K385" s="11"/>
      <c r="L385" s="11"/>
      <c r="M385" s="5"/>
      <c r="N385" s="5"/>
      <c r="O385" s="275"/>
      <c r="P385" s="226"/>
      <c r="Q385" s="2"/>
      <c r="R385" s="2"/>
      <c r="S385" s="2"/>
      <c r="T385" s="2"/>
      <c r="U385" s="2"/>
      <c r="V385" s="2"/>
    </row>
    <row r="386" spans="1:22" ht="12.75" customHeight="1" x14ac:dyDescent="0.2">
      <c r="A386" s="10"/>
      <c r="B386" s="1"/>
      <c r="C386" s="2"/>
      <c r="D386" s="1"/>
      <c r="E386" s="2"/>
      <c r="F386" s="1"/>
      <c r="G386" s="10"/>
      <c r="H386" s="10"/>
      <c r="I386" s="10"/>
      <c r="J386" s="4"/>
      <c r="K386" s="11"/>
      <c r="L386" s="11"/>
      <c r="M386" s="5"/>
      <c r="N386" s="5"/>
      <c r="O386" s="275"/>
      <c r="P386" s="226"/>
      <c r="Q386" s="2"/>
      <c r="R386" s="2"/>
      <c r="S386" s="2"/>
      <c r="T386" s="2"/>
      <c r="U386" s="2"/>
      <c r="V386" s="2"/>
    </row>
    <row r="387" spans="1:22" ht="12.75" customHeight="1" x14ac:dyDescent="0.2">
      <c r="A387" s="10"/>
      <c r="B387" s="1"/>
      <c r="C387" s="2"/>
      <c r="D387" s="1"/>
      <c r="E387" s="2"/>
      <c r="F387" s="1"/>
      <c r="G387" s="10"/>
      <c r="H387" s="10"/>
      <c r="I387" s="10"/>
      <c r="J387" s="4"/>
      <c r="K387" s="11"/>
      <c r="L387" s="11"/>
      <c r="M387" s="5"/>
      <c r="N387" s="5"/>
      <c r="O387" s="275"/>
      <c r="P387" s="226"/>
      <c r="Q387" s="2"/>
      <c r="R387" s="2"/>
      <c r="S387" s="2"/>
      <c r="T387" s="2"/>
      <c r="U387" s="2"/>
      <c r="V387" s="2"/>
    </row>
    <row r="388" spans="1:22" ht="12.75" customHeight="1" x14ac:dyDescent="0.2">
      <c r="A388" s="10"/>
      <c r="B388" s="1"/>
      <c r="C388" s="2"/>
      <c r="D388" s="1"/>
      <c r="E388" s="2"/>
      <c r="F388" s="1"/>
      <c r="G388" s="10"/>
      <c r="H388" s="10"/>
      <c r="I388" s="10"/>
      <c r="J388" s="4"/>
      <c r="K388" s="11"/>
      <c r="L388" s="11"/>
      <c r="M388" s="5"/>
      <c r="N388" s="5"/>
      <c r="O388" s="275"/>
      <c r="P388" s="226"/>
      <c r="Q388" s="2"/>
      <c r="R388" s="2"/>
      <c r="S388" s="2"/>
      <c r="T388" s="2"/>
      <c r="U388" s="2"/>
      <c r="V388" s="2"/>
    </row>
    <row r="389" spans="1:22" ht="12.75" customHeight="1" x14ac:dyDescent="0.2">
      <c r="A389" s="10"/>
      <c r="B389" s="1"/>
      <c r="C389" s="2"/>
      <c r="D389" s="1"/>
      <c r="E389" s="2"/>
      <c r="F389" s="1"/>
      <c r="G389" s="10"/>
      <c r="H389" s="10"/>
      <c r="I389" s="10"/>
      <c r="J389" s="4"/>
      <c r="K389" s="11"/>
      <c r="L389" s="11"/>
      <c r="M389" s="5"/>
      <c r="N389" s="5"/>
      <c r="O389" s="275"/>
      <c r="P389" s="226"/>
      <c r="Q389" s="2"/>
      <c r="R389" s="2"/>
      <c r="S389" s="2"/>
      <c r="T389" s="2"/>
      <c r="U389" s="2"/>
      <c r="V389" s="2"/>
    </row>
    <row r="390" spans="1:22" ht="12.75" customHeight="1" x14ac:dyDescent="0.2">
      <c r="A390" s="10"/>
      <c r="B390" s="1"/>
      <c r="C390" s="2"/>
      <c r="D390" s="1"/>
      <c r="E390" s="2"/>
      <c r="F390" s="1"/>
      <c r="G390" s="10"/>
      <c r="H390" s="10"/>
      <c r="I390" s="10"/>
      <c r="J390" s="4"/>
      <c r="K390" s="11"/>
      <c r="L390" s="11"/>
      <c r="M390" s="5"/>
      <c r="N390" s="5"/>
      <c r="O390" s="275"/>
      <c r="P390" s="226"/>
      <c r="Q390" s="2"/>
      <c r="R390" s="2"/>
      <c r="S390" s="2"/>
      <c r="T390" s="2"/>
      <c r="U390" s="2"/>
      <c r="V390" s="2"/>
    </row>
    <row r="391" spans="1:22" ht="12.75" customHeight="1" x14ac:dyDescent="0.2">
      <c r="A391" s="10"/>
      <c r="B391" s="1"/>
      <c r="C391" s="2"/>
      <c r="D391" s="1"/>
      <c r="E391" s="2"/>
      <c r="F391" s="1"/>
      <c r="G391" s="10"/>
      <c r="H391" s="10"/>
      <c r="I391" s="10"/>
      <c r="J391" s="4"/>
      <c r="K391" s="11"/>
      <c r="L391" s="11"/>
      <c r="M391" s="5"/>
      <c r="N391" s="5"/>
      <c r="O391" s="275"/>
      <c r="P391" s="226"/>
      <c r="Q391" s="2"/>
      <c r="R391" s="2"/>
      <c r="S391" s="2"/>
      <c r="T391" s="2"/>
      <c r="U391" s="2"/>
      <c r="V391" s="2"/>
    </row>
    <row r="392" spans="1:22" ht="12.75" customHeight="1" x14ac:dyDescent="0.2">
      <c r="A392" s="10"/>
      <c r="B392" s="1"/>
      <c r="C392" s="2"/>
      <c r="D392" s="1"/>
      <c r="E392" s="2"/>
      <c r="F392" s="1"/>
      <c r="G392" s="10"/>
      <c r="H392" s="10"/>
      <c r="I392" s="10"/>
      <c r="J392" s="4"/>
      <c r="K392" s="11"/>
      <c r="L392" s="11"/>
      <c r="M392" s="5"/>
      <c r="N392" s="5"/>
      <c r="O392" s="275"/>
      <c r="P392" s="226"/>
      <c r="Q392" s="2"/>
      <c r="R392" s="2"/>
      <c r="S392" s="2"/>
      <c r="T392" s="2"/>
      <c r="U392" s="2"/>
      <c r="V392" s="2"/>
    </row>
    <row r="393" spans="1:22" ht="12.75" customHeight="1" x14ac:dyDescent="0.2">
      <c r="A393" s="10"/>
      <c r="B393" s="1"/>
      <c r="C393" s="2"/>
      <c r="D393" s="1"/>
      <c r="E393" s="2"/>
      <c r="F393" s="1"/>
      <c r="G393" s="10"/>
      <c r="H393" s="10"/>
      <c r="I393" s="10"/>
      <c r="J393" s="4"/>
      <c r="K393" s="11"/>
      <c r="L393" s="11"/>
      <c r="M393" s="5"/>
      <c r="N393" s="5"/>
      <c r="O393" s="275"/>
      <c r="P393" s="226"/>
      <c r="Q393" s="2"/>
      <c r="R393" s="2"/>
      <c r="S393" s="2"/>
      <c r="T393" s="2"/>
      <c r="U393" s="2"/>
      <c r="V393" s="2"/>
    </row>
    <row r="394" spans="1:22" ht="12.75" customHeight="1" x14ac:dyDescent="0.2">
      <c r="A394" s="10"/>
      <c r="B394" s="1"/>
      <c r="C394" s="2"/>
      <c r="D394" s="1"/>
      <c r="E394" s="2"/>
      <c r="F394" s="1"/>
      <c r="G394" s="10"/>
      <c r="H394" s="10"/>
      <c r="I394" s="10"/>
      <c r="J394" s="4"/>
      <c r="K394" s="11"/>
      <c r="L394" s="11"/>
      <c r="M394" s="5"/>
      <c r="N394" s="5"/>
      <c r="O394" s="275"/>
      <c r="P394" s="226"/>
      <c r="Q394" s="2"/>
      <c r="R394" s="2"/>
      <c r="S394" s="2"/>
      <c r="T394" s="2"/>
      <c r="U394" s="2"/>
      <c r="V394" s="2"/>
    </row>
    <row r="395" spans="1:22" ht="12.75" customHeight="1" x14ac:dyDescent="0.2">
      <c r="A395" s="10"/>
      <c r="B395" s="1"/>
      <c r="C395" s="2"/>
      <c r="D395" s="1"/>
      <c r="E395" s="2"/>
      <c r="F395" s="1"/>
      <c r="G395" s="10"/>
      <c r="H395" s="10"/>
      <c r="I395" s="10"/>
      <c r="J395" s="4"/>
      <c r="K395" s="11"/>
      <c r="L395" s="11"/>
      <c r="M395" s="5"/>
      <c r="N395" s="5"/>
      <c r="O395" s="275"/>
      <c r="P395" s="226"/>
      <c r="Q395" s="2"/>
      <c r="R395" s="2"/>
      <c r="S395" s="2"/>
      <c r="T395" s="2"/>
      <c r="U395" s="2"/>
      <c r="V395" s="2"/>
    </row>
    <row r="396" spans="1:22" ht="12.75" customHeight="1" x14ac:dyDescent="0.2">
      <c r="A396" s="10"/>
      <c r="B396" s="1"/>
      <c r="C396" s="2"/>
      <c r="D396" s="1"/>
      <c r="E396" s="2"/>
      <c r="F396" s="1"/>
      <c r="G396" s="10"/>
      <c r="H396" s="10"/>
      <c r="I396" s="10"/>
      <c r="J396" s="4"/>
      <c r="K396" s="11"/>
      <c r="L396" s="11"/>
      <c r="M396" s="5"/>
      <c r="N396" s="5"/>
      <c r="O396" s="275"/>
      <c r="P396" s="226"/>
      <c r="Q396" s="2"/>
      <c r="R396" s="2"/>
      <c r="S396" s="2"/>
      <c r="T396" s="2"/>
      <c r="U396" s="2"/>
      <c r="V396" s="2"/>
    </row>
    <row r="397" spans="1:22" ht="12.75" customHeight="1" x14ac:dyDescent="0.2">
      <c r="A397" s="10"/>
      <c r="B397" s="1"/>
      <c r="C397" s="2"/>
      <c r="D397" s="1"/>
      <c r="E397" s="2"/>
      <c r="F397" s="1"/>
      <c r="G397" s="10"/>
      <c r="H397" s="10"/>
      <c r="I397" s="10"/>
      <c r="J397" s="4"/>
      <c r="K397" s="11"/>
      <c r="L397" s="11"/>
      <c r="M397" s="5"/>
      <c r="N397" s="5"/>
      <c r="O397" s="275"/>
      <c r="P397" s="226"/>
      <c r="Q397" s="2"/>
      <c r="R397" s="2"/>
      <c r="S397" s="2"/>
      <c r="T397" s="2"/>
      <c r="U397" s="2"/>
      <c r="V397" s="2"/>
    </row>
    <row r="398" spans="1:22" ht="12.75" customHeight="1" x14ac:dyDescent="0.2">
      <c r="A398" s="10"/>
      <c r="B398" s="1"/>
      <c r="C398" s="2"/>
      <c r="D398" s="1"/>
      <c r="E398" s="2"/>
      <c r="F398" s="1"/>
      <c r="G398" s="10"/>
      <c r="H398" s="10"/>
      <c r="I398" s="10"/>
      <c r="J398" s="4"/>
      <c r="K398" s="11"/>
      <c r="L398" s="11"/>
      <c r="M398" s="5"/>
      <c r="N398" s="5"/>
      <c r="O398" s="275"/>
      <c r="P398" s="226"/>
      <c r="Q398" s="2"/>
      <c r="R398" s="2"/>
      <c r="S398" s="2"/>
      <c r="T398" s="2"/>
      <c r="U398" s="2"/>
      <c r="V398" s="2"/>
    </row>
    <row r="399" spans="1:22" ht="12.75" customHeight="1" x14ac:dyDescent="0.2">
      <c r="A399" s="10"/>
      <c r="B399" s="1"/>
      <c r="C399" s="2"/>
      <c r="D399" s="1"/>
      <c r="E399" s="2"/>
      <c r="F399" s="1"/>
      <c r="G399" s="10"/>
      <c r="H399" s="10"/>
      <c r="I399" s="10"/>
      <c r="J399" s="4"/>
      <c r="K399" s="11"/>
      <c r="L399" s="11"/>
      <c r="M399" s="5"/>
      <c r="N399" s="5"/>
      <c r="O399" s="275"/>
      <c r="P399" s="226"/>
      <c r="Q399" s="2"/>
      <c r="R399" s="2"/>
      <c r="S399" s="2"/>
      <c r="T399" s="2"/>
      <c r="U399" s="2"/>
      <c r="V399" s="2"/>
    </row>
    <row r="400" spans="1:22" ht="12.75" customHeight="1" x14ac:dyDescent="0.2">
      <c r="A400" s="10"/>
      <c r="B400" s="1"/>
      <c r="C400" s="2"/>
      <c r="D400" s="1"/>
      <c r="E400" s="2"/>
      <c r="F400" s="1"/>
      <c r="G400" s="10"/>
      <c r="H400" s="10"/>
      <c r="I400" s="10"/>
      <c r="J400" s="4"/>
      <c r="K400" s="11"/>
      <c r="L400" s="11"/>
      <c r="M400" s="5"/>
      <c r="N400" s="5"/>
      <c r="O400" s="275"/>
      <c r="P400" s="226"/>
      <c r="Q400" s="2"/>
      <c r="R400" s="2"/>
      <c r="S400" s="2"/>
      <c r="T400" s="2"/>
      <c r="U400" s="2"/>
      <c r="V400" s="2"/>
    </row>
    <row r="401" spans="1:22" ht="12.75" customHeight="1" x14ac:dyDescent="0.2">
      <c r="A401" s="10"/>
      <c r="B401" s="1"/>
      <c r="C401" s="2"/>
      <c r="D401" s="1"/>
      <c r="E401" s="2"/>
      <c r="F401" s="1"/>
      <c r="G401" s="10"/>
      <c r="H401" s="10"/>
      <c r="I401" s="10"/>
      <c r="J401" s="4"/>
      <c r="K401" s="11"/>
      <c r="L401" s="11"/>
      <c r="M401" s="5"/>
      <c r="N401" s="5"/>
      <c r="O401" s="275"/>
      <c r="P401" s="226"/>
      <c r="Q401" s="2"/>
      <c r="R401" s="2"/>
      <c r="S401" s="2"/>
      <c r="T401" s="2"/>
      <c r="U401" s="2"/>
      <c r="V401" s="2"/>
    </row>
    <row r="402" spans="1:22" ht="12.75" customHeight="1" x14ac:dyDescent="0.2">
      <c r="A402" s="10"/>
      <c r="B402" s="1"/>
      <c r="C402" s="2"/>
      <c r="D402" s="1"/>
      <c r="E402" s="2"/>
      <c r="F402" s="1"/>
      <c r="G402" s="10"/>
      <c r="H402" s="10"/>
      <c r="I402" s="10"/>
      <c r="J402" s="4"/>
      <c r="K402" s="11"/>
      <c r="L402" s="11"/>
      <c r="M402" s="5"/>
      <c r="N402" s="5"/>
      <c r="O402" s="275"/>
      <c r="P402" s="226"/>
      <c r="Q402" s="2"/>
      <c r="R402" s="2"/>
      <c r="S402" s="2"/>
      <c r="T402" s="2"/>
      <c r="U402" s="2"/>
      <c r="V402" s="2"/>
    </row>
    <row r="403" spans="1:22" ht="12.75" customHeight="1" x14ac:dyDescent="0.2">
      <c r="A403" s="10"/>
      <c r="B403" s="1"/>
      <c r="C403" s="2"/>
      <c r="D403" s="1"/>
      <c r="E403" s="2"/>
      <c r="F403" s="1"/>
      <c r="G403" s="10"/>
      <c r="H403" s="10"/>
      <c r="I403" s="10"/>
      <c r="J403" s="4"/>
      <c r="K403" s="11"/>
      <c r="L403" s="11"/>
      <c r="M403" s="5"/>
      <c r="N403" s="5"/>
      <c r="O403" s="275"/>
      <c r="P403" s="226"/>
      <c r="Q403" s="2"/>
      <c r="R403" s="2"/>
      <c r="S403" s="2"/>
      <c r="T403" s="2"/>
      <c r="U403" s="2"/>
      <c r="V403" s="2"/>
    </row>
    <row r="404" spans="1:22" ht="12.75" customHeight="1" x14ac:dyDescent="0.2">
      <c r="A404" s="10"/>
      <c r="B404" s="1"/>
      <c r="C404" s="2"/>
      <c r="D404" s="1"/>
      <c r="E404" s="2"/>
      <c r="F404" s="1"/>
      <c r="G404" s="10"/>
      <c r="H404" s="10"/>
      <c r="I404" s="10"/>
      <c r="J404" s="4"/>
      <c r="K404" s="11"/>
      <c r="L404" s="11"/>
      <c r="M404" s="5"/>
      <c r="N404" s="5"/>
      <c r="O404" s="275"/>
      <c r="P404" s="226"/>
      <c r="Q404" s="2"/>
      <c r="R404" s="2"/>
      <c r="S404" s="2"/>
      <c r="T404" s="2"/>
      <c r="U404" s="2"/>
      <c r="V404" s="2"/>
    </row>
    <row r="405" spans="1:22" ht="12.75" customHeight="1" x14ac:dyDescent="0.2">
      <c r="A405" s="10"/>
      <c r="B405" s="1"/>
      <c r="C405" s="2"/>
      <c r="D405" s="1"/>
      <c r="E405" s="2"/>
      <c r="F405" s="1"/>
      <c r="G405" s="10"/>
      <c r="H405" s="10"/>
      <c r="I405" s="10"/>
      <c r="J405" s="4"/>
      <c r="K405" s="11"/>
      <c r="L405" s="11"/>
      <c r="M405" s="5"/>
      <c r="N405" s="5"/>
      <c r="O405" s="275"/>
      <c r="P405" s="226"/>
      <c r="Q405" s="2"/>
      <c r="R405" s="2"/>
      <c r="S405" s="2"/>
      <c r="T405" s="2"/>
      <c r="U405" s="2"/>
      <c r="V405" s="2"/>
    </row>
    <row r="406" spans="1:22" ht="12.75" customHeight="1" x14ac:dyDescent="0.2">
      <c r="A406" s="10"/>
      <c r="B406" s="1"/>
      <c r="C406" s="2"/>
      <c r="D406" s="1"/>
      <c r="E406" s="2"/>
      <c r="F406" s="1"/>
      <c r="G406" s="10"/>
      <c r="H406" s="10"/>
      <c r="I406" s="10"/>
      <c r="J406" s="4"/>
      <c r="K406" s="11"/>
      <c r="L406" s="11"/>
      <c r="M406" s="5"/>
      <c r="N406" s="5"/>
      <c r="O406" s="275"/>
      <c r="P406" s="226"/>
      <c r="Q406" s="2"/>
      <c r="R406" s="2"/>
      <c r="S406" s="2"/>
      <c r="T406" s="2"/>
      <c r="U406" s="2"/>
      <c r="V406" s="2"/>
    </row>
    <row r="407" spans="1:22" ht="12.75" customHeight="1" x14ac:dyDescent="0.2">
      <c r="A407" s="10"/>
      <c r="B407" s="1"/>
      <c r="C407" s="2"/>
      <c r="D407" s="1"/>
      <c r="E407" s="2"/>
      <c r="F407" s="1"/>
      <c r="G407" s="10"/>
      <c r="H407" s="10"/>
      <c r="I407" s="10"/>
      <c r="J407" s="4"/>
      <c r="K407" s="11"/>
      <c r="L407" s="11"/>
      <c r="M407" s="5"/>
      <c r="N407" s="5"/>
      <c r="O407" s="275"/>
      <c r="P407" s="226"/>
      <c r="Q407" s="2"/>
      <c r="R407" s="2"/>
      <c r="S407" s="2"/>
      <c r="T407" s="2"/>
      <c r="U407" s="2"/>
      <c r="V407" s="2"/>
    </row>
    <row r="408" spans="1:22" ht="12.75" customHeight="1" x14ac:dyDescent="0.2">
      <c r="A408" s="10"/>
      <c r="B408" s="1"/>
      <c r="C408" s="2"/>
      <c r="D408" s="1"/>
      <c r="E408" s="2"/>
      <c r="F408" s="1"/>
      <c r="G408" s="10"/>
      <c r="H408" s="10"/>
      <c r="I408" s="10"/>
      <c r="J408" s="4"/>
      <c r="K408" s="11"/>
      <c r="L408" s="11"/>
      <c r="M408" s="5"/>
      <c r="N408" s="5"/>
      <c r="O408" s="275"/>
      <c r="P408" s="226"/>
      <c r="Q408" s="2"/>
      <c r="R408" s="2"/>
      <c r="S408" s="2"/>
      <c r="T408" s="2"/>
      <c r="U408" s="2"/>
      <c r="V408" s="2"/>
    </row>
    <row r="409" spans="1:22" ht="12.75" customHeight="1" x14ac:dyDescent="0.2">
      <c r="A409" s="10"/>
      <c r="B409" s="1"/>
      <c r="C409" s="2"/>
      <c r="D409" s="1"/>
      <c r="E409" s="2"/>
      <c r="F409" s="1"/>
      <c r="G409" s="10"/>
      <c r="H409" s="10"/>
      <c r="I409" s="10"/>
      <c r="J409" s="4"/>
      <c r="K409" s="11"/>
      <c r="L409" s="11"/>
      <c r="M409" s="5"/>
      <c r="N409" s="5"/>
      <c r="O409" s="275"/>
      <c r="P409" s="226"/>
      <c r="Q409" s="2"/>
      <c r="R409" s="2"/>
      <c r="S409" s="2"/>
      <c r="T409" s="2"/>
      <c r="U409" s="2"/>
      <c r="V409" s="2"/>
    </row>
    <row r="410" spans="1:22" ht="12.75" customHeight="1" x14ac:dyDescent="0.2">
      <c r="A410" s="10"/>
      <c r="B410" s="1"/>
      <c r="C410" s="2"/>
      <c r="D410" s="1"/>
      <c r="E410" s="2"/>
      <c r="F410" s="1"/>
      <c r="G410" s="10"/>
      <c r="H410" s="10"/>
      <c r="I410" s="10"/>
      <c r="J410" s="4"/>
      <c r="K410" s="11"/>
      <c r="L410" s="11"/>
      <c r="M410" s="5"/>
      <c r="N410" s="5"/>
      <c r="O410" s="275"/>
      <c r="P410" s="226"/>
      <c r="Q410" s="2"/>
      <c r="R410" s="2"/>
      <c r="S410" s="2"/>
      <c r="T410" s="2"/>
      <c r="U410" s="2"/>
      <c r="V410" s="2"/>
    </row>
    <row r="411" spans="1:22" ht="12.75" customHeight="1" x14ac:dyDescent="0.2">
      <c r="A411" s="10"/>
      <c r="B411" s="1"/>
      <c r="C411" s="2"/>
      <c r="D411" s="1"/>
      <c r="E411" s="2"/>
      <c r="F411" s="1"/>
      <c r="G411" s="10"/>
      <c r="H411" s="10"/>
      <c r="I411" s="10"/>
      <c r="J411" s="4"/>
      <c r="K411" s="11"/>
      <c r="L411" s="11"/>
      <c r="M411" s="5"/>
      <c r="N411" s="5"/>
      <c r="O411" s="275"/>
      <c r="P411" s="226"/>
      <c r="Q411" s="2"/>
      <c r="R411" s="2"/>
      <c r="S411" s="2"/>
      <c r="T411" s="2"/>
      <c r="U411" s="2"/>
      <c r="V411" s="2"/>
    </row>
    <row r="412" spans="1:22" ht="12.75" customHeight="1" x14ac:dyDescent="0.2">
      <c r="A412" s="10"/>
      <c r="B412" s="1"/>
      <c r="C412" s="2"/>
      <c r="D412" s="1"/>
      <c r="E412" s="2"/>
      <c r="F412" s="1"/>
      <c r="G412" s="10"/>
      <c r="H412" s="10"/>
      <c r="I412" s="10"/>
      <c r="J412" s="4"/>
      <c r="K412" s="11"/>
      <c r="L412" s="11"/>
      <c r="M412" s="5"/>
      <c r="N412" s="5"/>
      <c r="O412" s="275"/>
      <c r="P412" s="226"/>
      <c r="Q412" s="2"/>
      <c r="R412" s="2"/>
      <c r="S412" s="2"/>
      <c r="T412" s="2"/>
      <c r="U412" s="2"/>
      <c r="V412" s="2"/>
    </row>
    <row r="413" spans="1:22" ht="12.75" customHeight="1" x14ac:dyDescent="0.2">
      <c r="A413" s="10"/>
      <c r="B413" s="1"/>
      <c r="C413" s="2"/>
      <c r="D413" s="1"/>
      <c r="E413" s="2"/>
      <c r="F413" s="1"/>
      <c r="G413" s="10"/>
      <c r="H413" s="10"/>
      <c r="I413" s="10"/>
      <c r="J413" s="4"/>
      <c r="K413" s="11"/>
      <c r="L413" s="11"/>
      <c r="M413" s="5"/>
      <c r="N413" s="5"/>
      <c r="O413" s="275"/>
      <c r="P413" s="226"/>
      <c r="Q413" s="2"/>
      <c r="R413" s="2"/>
      <c r="S413" s="2"/>
      <c r="T413" s="2"/>
      <c r="U413" s="2"/>
      <c r="V413" s="2"/>
    </row>
    <row r="414" spans="1:22" ht="12.75" customHeight="1" x14ac:dyDescent="0.2">
      <c r="A414" s="10"/>
      <c r="B414" s="1"/>
      <c r="C414" s="2"/>
      <c r="D414" s="1"/>
      <c r="E414" s="2"/>
      <c r="F414" s="1"/>
      <c r="G414" s="10"/>
      <c r="H414" s="10"/>
      <c r="I414" s="10"/>
      <c r="J414" s="4"/>
      <c r="K414" s="11"/>
      <c r="L414" s="11"/>
      <c r="M414" s="5"/>
      <c r="N414" s="5"/>
      <c r="O414" s="275"/>
      <c r="P414" s="226"/>
      <c r="Q414" s="2"/>
      <c r="R414" s="2"/>
      <c r="S414" s="2"/>
      <c r="T414" s="2"/>
      <c r="U414" s="2"/>
      <c r="V414" s="2"/>
    </row>
    <row r="415" spans="1:22" ht="12.75" customHeight="1" x14ac:dyDescent="0.2">
      <c r="A415" s="10"/>
      <c r="B415" s="1"/>
      <c r="C415" s="2"/>
      <c r="D415" s="1"/>
      <c r="E415" s="2"/>
      <c r="F415" s="1"/>
      <c r="G415" s="10"/>
      <c r="H415" s="10"/>
      <c r="I415" s="10"/>
      <c r="J415" s="4"/>
      <c r="K415" s="11"/>
      <c r="L415" s="11"/>
      <c r="M415" s="5"/>
      <c r="N415" s="5"/>
      <c r="O415" s="275"/>
      <c r="P415" s="226"/>
      <c r="Q415" s="2"/>
      <c r="R415" s="2"/>
      <c r="S415" s="2"/>
      <c r="T415" s="2"/>
      <c r="U415" s="2"/>
      <c r="V415" s="2"/>
    </row>
    <row r="416" spans="1:22" ht="12.75" customHeight="1" x14ac:dyDescent="0.2">
      <c r="A416" s="10"/>
      <c r="B416" s="1"/>
      <c r="C416" s="2"/>
      <c r="D416" s="1"/>
      <c r="E416" s="2"/>
      <c r="F416" s="1"/>
      <c r="G416" s="10"/>
      <c r="H416" s="10"/>
      <c r="I416" s="10"/>
      <c r="J416" s="4"/>
      <c r="K416" s="11"/>
      <c r="L416" s="11"/>
      <c r="M416" s="5"/>
      <c r="N416" s="5"/>
      <c r="O416" s="275"/>
      <c r="P416" s="226"/>
      <c r="Q416" s="2"/>
      <c r="R416" s="2"/>
      <c r="S416" s="2"/>
      <c r="T416" s="2"/>
      <c r="U416" s="2"/>
      <c r="V416" s="2"/>
    </row>
    <row r="417" spans="1:22" ht="12.75" customHeight="1" x14ac:dyDescent="0.2">
      <c r="A417" s="10"/>
      <c r="B417" s="1"/>
      <c r="C417" s="2"/>
      <c r="D417" s="1"/>
      <c r="E417" s="2"/>
      <c r="F417" s="1"/>
      <c r="G417" s="10"/>
      <c r="H417" s="10"/>
      <c r="I417" s="10"/>
      <c r="J417" s="4"/>
      <c r="K417" s="11"/>
      <c r="L417" s="11"/>
      <c r="M417" s="5"/>
      <c r="N417" s="5"/>
      <c r="O417" s="275"/>
      <c r="P417" s="226"/>
      <c r="Q417" s="2"/>
      <c r="R417" s="2"/>
      <c r="S417" s="2"/>
      <c r="T417" s="2"/>
      <c r="U417" s="2"/>
      <c r="V417" s="2"/>
    </row>
    <row r="418" spans="1:22" ht="12.75" customHeight="1" x14ac:dyDescent="0.2">
      <c r="A418" s="10"/>
      <c r="B418" s="1"/>
      <c r="C418" s="2"/>
      <c r="D418" s="1"/>
      <c r="E418" s="2"/>
      <c r="F418" s="1"/>
      <c r="G418" s="10"/>
      <c r="H418" s="10"/>
      <c r="I418" s="10"/>
      <c r="J418" s="4"/>
      <c r="K418" s="11"/>
      <c r="L418" s="11"/>
      <c r="M418" s="5"/>
      <c r="N418" s="5"/>
      <c r="O418" s="275"/>
      <c r="P418" s="226"/>
      <c r="Q418" s="2"/>
      <c r="R418" s="2"/>
      <c r="S418" s="2"/>
      <c r="T418" s="2"/>
      <c r="U418" s="2"/>
      <c r="V418" s="2"/>
    </row>
    <row r="419" spans="1:22" ht="12.75" customHeight="1" x14ac:dyDescent="0.2">
      <c r="A419" s="10"/>
      <c r="B419" s="1"/>
      <c r="C419" s="2"/>
      <c r="D419" s="1"/>
      <c r="E419" s="2"/>
      <c r="F419" s="1"/>
      <c r="G419" s="10"/>
      <c r="H419" s="10"/>
      <c r="I419" s="10"/>
      <c r="J419" s="4"/>
      <c r="K419" s="11"/>
      <c r="L419" s="11"/>
      <c r="M419" s="5"/>
      <c r="N419" s="5"/>
      <c r="O419" s="275"/>
      <c r="P419" s="226"/>
      <c r="Q419" s="2"/>
      <c r="R419" s="2"/>
      <c r="S419" s="2"/>
      <c r="T419" s="2"/>
      <c r="U419" s="2"/>
      <c r="V419" s="2"/>
    </row>
    <row r="420" spans="1:22" ht="12.75" customHeight="1" x14ac:dyDescent="0.2">
      <c r="A420" s="10"/>
      <c r="B420" s="1"/>
      <c r="C420" s="2"/>
      <c r="D420" s="1"/>
      <c r="E420" s="2"/>
      <c r="F420" s="1"/>
      <c r="G420" s="10"/>
      <c r="H420" s="10"/>
      <c r="I420" s="10"/>
      <c r="J420" s="4"/>
      <c r="K420" s="11"/>
      <c r="L420" s="11"/>
      <c r="M420" s="5"/>
      <c r="N420" s="5"/>
      <c r="O420" s="275"/>
      <c r="P420" s="226"/>
      <c r="Q420" s="2"/>
      <c r="R420" s="2"/>
      <c r="S420" s="2"/>
      <c r="T420" s="2"/>
      <c r="U420" s="2"/>
      <c r="V420" s="2"/>
    </row>
    <row r="421" spans="1:22" ht="12.75" customHeight="1" x14ac:dyDescent="0.2">
      <c r="A421" s="10"/>
      <c r="B421" s="1"/>
      <c r="C421" s="2"/>
      <c r="D421" s="1"/>
      <c r="E421" s="2"/>
      <c r="F421" s="1"/>
      <c r="G421" s="10"/>
      <c r="H421" s="10"/>
      <c r="I421" s="10"/>
      <c r="J421" s="4"/>
      <c r="K421" s="11"/>
      <c r="L421" s="11"/>
      <c r="M421" s="5"/>
      <c r="N421" s="5"/>
      <c r="O421" s="275"/>
      <c r="P421" s="226"/>
      <c r="Q421" s="2"/>
      <c r="R421" s="2"/>
      <c r="S421" s="2"/>
      <c r="T421" s="2"/>
      <c r="U421" s="2"/>
      <c r="V421" s="2"/>
    </row>
    <row r="422" spans="1:22" ht="12.75" customHeight="1" x14ac:dyDescent="0.2">
      <c r="A422" s="10"/>
      <c r="B422" s="1"/>
      <c r="C422" s="2"/>
      <c r="D422" s="1"/>
      <c r="E422" s="2"/>
      <c r="F422" s="1"/>
      <c r="G422" s="10"/>
      <c r="H422" s="10"/>
      <c r="I422" s="10"/>
      <c r="J422" s="4"/>
      <c r="K422" s="11"/>
      <c r="L422" s="11"/>
      <c r="M422" s="5"/>
      <c r="N422" s="5"/>
      <c r="O422" s="275"/>
      <c r="P422" s="226"/>
      <c r="Q422" s="2"/>
      <c r="R422" s="2"/>
      <c r="S422" s="2"/>
      <c r="T422" s="2"/>
      <c r="U422" s="2"/>
      <c r="V422" s="2"/>
    </row>
    <row r="423" spans="1:22" ht="12.75" customHeight="1" x14ac:dyDescent="0.2">
      <c r="A423" s="10"/>
      <c r="B423" s="1"/>
      <c r="C423" s="2"/>
      <c r="D423" s="1"/>
      <c r="E423" s="2"/>
      <c r="F423" s="1"/>
      <c r="G423" s="10"/>
      <c r="H423" s="10"/>
      <c r="I423" s="10"/>
      <c r="J423" s="4"/>
      <c r="K423" s="11"/>
      <c r="L423" s="11"/>
      <c r="M423" s="5"/>
      <c r="N423" s="5"/>
      <c r="O423" s="275"/>
      <c r="P423" s="226"/>
      <c r="Q423" s="2"/>
      <c r="R423" s="2"/>
      <c r="S423" s="2"/>
      <c r="T423" s="2"/>
      <c r="U423" s="2"/>
      <c r="V423" s="2"/>
    </row>
    <row r="424" spans="1:22" ht="12.75" customHeight="1" x14ac:dyDescent="0.2">
      <c r="A424" s="10"/>
      <c r="B424" s="1"/>
      <c r="C424" s="2"/>
      <c r="D424" s="1"/>
      <c r="E424" s="2"/>
      <c r="F424" s="1"/>
      <c r="G424" s="10"/>
      <c r="H424" s="10"/>
      <c r="I424" s="10"/>
      <c r="J424" s="4"/>
      <c r="K424" s="11"/>
      <c r="L424" s="11"/>
      <c r="M424" s="5"/>
      <c r="N424" s="5"/>
      <c r="O424" s="275"/>
      <c r="P424" s="226"/>
      <c r="Q424" s="2"/>
      <c r="R424" s="2"/>
      <c r="S424" s="2"/>
      <c r="T424" s="2"/>
      <c r="U424" s="2"/>
      <c r="V424" s="2"/>
    </row>
    <row r="425" spans="1:22" ht="12.75" customHeight="1" x14ac:dyDescent="0.2">
      <c r="A425" s="10"/>
      <c r="B425" s="1"/>
      <c r="C425" s="2"/>
      <c r="D425" s="1"/>
      <c r="E425" s="2"/>
      <c r="F425" s="1"/>
      <c r="G425" s="10"/>
      <c r="H425" s="10"/>
      <c r="I425" s="10"/>
      <c r="J425" s="4"/>
      <c r="K425" s="11"/>
      <c r="L425" s="11"/>
      <c r="M425" s="5"/>
      <c r="N425" s="5"/>
      <c r="O425" s="275"/>
      <c r="P425" s="226"/>
      <c r="Q425" s="2"/>
      <c r="R425" s="2"/>
      <c r="S425" s="2"/>
      <c r="T425" s="2"/>
      <c r="U425" s="2"/>
      <c r="V425" s="2"/>
    </row>
    <row r="426" spans="1:22" ht="12.75" customHeight="1" x14ac:dyDescent="0.2">
      <c r="A426" s="10"/>
      <c r="B426" s="1"/>
      <c r="C426" s="2"/>
      <c r="D426" s="1"/>
      <c r="E426" s="2"/>
      <c r="F426" s="1"/>
      <c r="G426" s="10"/>
      <c r="H426" s="10"/>
      <c r="I426" s="10"/>
      <c r="J426" s="4"/>
      <c r="K426" s="11"/>
      <c r="L426" s="11"/>
      <c r="M426" s="5"/>
      <c r="N426" s="5"/>
      <c r="O426" s="275"/>
      <c r="P426" s="226"/>
      <c r="Q426" s="2"/>
      <c r="R426" s="2"/>
      <c r="S426" s="2"/>
      <c r="T426" s="2"/>
      <c r="U426" s="2"/>
      <c r="V426" s="2"/>
    </row>
    <row r="427" spans="1:22" ht="12.75" customHeight="1" x14ac:dyDescent="0.2">
      <c r="A427" s="10"/>
      <c r="B427" s="1"/>
      <c r="C427" s="2"/>
      <c r="D427" s="1"/>
      <c r="E427" s="2"/>
      <c r="F427" s="1"/>
      <c r="G427" s="10"/>
      <c r="H427" s="10"/>
      <c r="I427" s="10"/>
      <c r="J427" s="4"/>
      <c r="K427" s="11"/>
      <c r="L427" s="11"/>
      <c r="M427" s="5"/>
      <c r="N427" s="5"/>
      <c r="O427" s="275"/>
      <c r="P427" s="226"/>
      <c r="Q427" s="2"/>
      <c r="R427" s="2"/>
      <c r="S427" s="2"/>
      <c r="T427" s="2"/>
      <c r="U427" s="2"/>
      <c r="V427" s="2"/>
    </row>
    <row r="428" spans="1:22" ht="12.75" customHeight="1" x14ac:dyDescent="0.2">
      <c r="A428" s="10"/>
      <c r="B428" s="1"/>
      <c r="C428" s="2"/>
      <c r="D428" s="1"/>
      <c r="E428" s="2"/>
      <c r="F428" s="1"/>
      <c r="G428" s="10"/>
      <c r="H428" s="10"/>
      <c r="I428" s="10"/>
      <c r="J428" s="4"/>
      <c r="K428" s="11"/>
      <c r="L428" s="11"/>
      <c r="M428" s="5"/>
      <c r="N428" s="5"/>
      <c r="O428" s="275"/>
      <c r="P428" s="226"/>
      <c r="Q428" s="2"/>
      <c r="R428" s="2"/>
      <c r="S428" s="2"/>
      <c r="T428" s="2"/>
      <c r="U428" s="2"/>
      <c r="V428" s="2"/>
    </row>
    <row r="429" spans="1:22" ht="12.75" customHeight="1" x14ac:dyDescent="0.2">
      <c r="A429" s="10"/>
      <c r="B429" s="1"/>
      <c r="C429" s="2"/>
      <c r="D429" s="1"/>
      <c r="E429" s="2"/>
      <c r="F429" s="1"/>
      <c r="G429" s="10"/>
      <c r="H429" s="10"/>
      <c r="I429" s="10"/>
      <c r="J429" s="4"/>
      <c r="K429" s="11"/>
      <c r="L429" s="11"/>
      <c r="M429" s="5"/>
      <c r="N429" s="5"/>
      <c r="O429" s="275"/>
      <c r="P429" s="226"/>
      <c r="Q429" s="2"/>
      <c r="R429" s="2"/>
      <c r="S429" s="2"/>
      <c r="T429" s="2"/>
      <c r="U429" s="2"/>
      <c r="V429" s="2"/>
    </row>
    <row r="430" spans="1:22" ht="12.75" customHeight="1" x14ac:dyDescent="0.2">
      <c r="A430" s="10"/>
      <c r="B430" s="1"/>
      <c r="C430" s="2"/>
      <c r="D430" s="1"/>
      <c r="E430" s="2"/>
      <c r="F430" s="1"/>
      <c r="G430" s="10"/>
      <c r="H430" s="10"/>
      <c r="I430" s="10"/>
      <c r="J430" s="4"/>
      <c r="K430" s="11"/>
      <c r="L430" s="11"/>
      <c r="M430" s="5"/>
      <c r="N430" s="5"/>
      <c r="O430" s="275"/>
      <c r="P430" s="226"/>
      <c r="Q430" s="2"/>
      <c r="R430" s="2"/>
      <c r="S430" s="2"/>
      <c r="T430" s="2"/>
      <c r="U430" s="2"/>
      <c r="V430" s="2"/>
    </row>
    <row r="431" spans="1:22" ht="12.75" customHeight="1" x14ac:dyDescent="0.2">
      <c r="A431" s="10"/>
      <c r="B431" s="1"/>
      <c r="C431" s="2"/>
      <c r="D431" s="1"/>
      <c r="E431" s="2"/>
      <c r="F431" s="1"/>
      <c r="G431" s="10"/>
      <c r="H431" s="10"/>
      <c r="I431" s="10"/>
      <c r="J431" s="4"/>
      <c r="K431" s="11"/>
      <c r="L431" s="11"/>
      <c r="M431" s="5"/>
      <c r="N431" s="5"/>
      <c r="O431" s="275"/>
      <c r="P431" s="226"/>
      <c r="Q431" s="2"/>
      <c r="R431" s="2"/>
      <c r="S431" s="2"/>
      <c r="T431" s="2"/>
      <c r="U431" s="2"/>
      <c r="V431" s="2"/>
    </row>
    <row r="432" spans="1:22" ht="12.75" customHeight="1" x14ac:dyDescent="0.2">
      <c r="A432" s="10"/>
      <c r="B432" s="1"/>
      <c r="C432" s="2"/>
      <c r="D432" s="1"/>
      <c r="E432" s="2"/>
      <c r="F432" s="1"/>
      <c r="G432" s="10"/>
      <c r="H432" s="10"/>
      <c r="I432" s="10"/>
      <c r="J432" s="4"/>
      <c r="K432" s="11"/>
      <c r="L432" s="11"/>
      <c r="M432" s="5"/>
      <c r="N432" s="5"/>
      <c r="O432" s="275"/>
      <c r="P432" s="226"/>
      <c r="Q432" s="2"/>
      <c r="R432" s="2"/>
      <c r="S432" s="2"/>
      <c r="T432" s="2"/>
      <c r="U432" s="2"/>
      <c r="V432" s="2"/>
    </row>
    <row r="433" spans="1:22" ht="12.75" customHeight="1" x14ac:dyDescent="0.2">
      <c r="A433" s="10"/>
      <c r="B433" s="1"/>
      <c r="C433" s="2"/>
      <c r="D433" s="1"/>
      <c r="E433" s="2"/>
      <c r="F433" s="1"/>
      <c r="G433" s="10"/>
      <c r="H433" s="10"/>
      <c r="I433" s="10"/>
      <c r="J433" s="4"/>
      <c r="K433" s="11"/>
      <c r="L433" s="11"/>
      <c r="M433" s="5"/>
      <c r="N433" s="5"/>
      <c r="O433" s="275"/>
      <c r="P433" s="226"/>
      <c r="Q433" s="2"/>
      <c r="R433" s="2"/>
      <c r="S433" s="2"/>
      <c r="T433" s="2"/>
      <c r="U433" s="2"/>
      <c r="V433" s="2"/>
    </row>
    <row r="434" spans="1:22" ht="12.75" customHeight="1" x14ac:dyDescent="0.2">
      <c r="A434" s="10"/>
      <c r="B434" s="1"/>
      <c r="C434" s="2"/>
      <c r="D434" s="1"/>
      <c r="E434" s="2"/>
      <c r="F434" s="1"/>
      <c r="G434" s="10"/>
      <c r="H434" s="10"/>
      <c r="I434" s="10"/>
      <c r="J434" s="4"/>
      <c r="K434" s="11"/>
      <c r="L434" s="11"/>
      <c r="M434" s="5"/>
      <c r="N434" s="5"/>
      <c r="O434" s="275"/>
      <c r="P434" s="226"/>
      <c r="Q434" s="2"/>
      <c r="R434" s="2"/>
      <c r="S434" s="2"/>
      <c r="T434" s="2"/>
      <c r="U434" s="2"/>
      <c r="V434" s="2"/>
    </row>
    <row r="435" spans="1:22" ht="12.75" customHeight="1" x14ac:dyDescent="0.2">
      <c r="A435" s="10"/>
      <c r="B435" s="1"/>
      <c r="C435" s="2"/>
      <c r="D435" s="1"/>
      <c r="E435" s="2"/>
      <c r="F435" s="1"/>
      <c r="G435" s="10"/>
      <c r="H435" s="10"/>
      <c r="I435" s="10"/>
      <c r="J435" s="4"/>
      <c r="K435" s="11"/>
      <c r="L435" s="11"/>
      <c r="M435" s="5"/>
      <c r="N435" s="5"/>
      <c r="O435" s="275"/>
      <c r="P435" s="226"/>
      <c r="Q435" s="2"/>
      <c r="R435" s="2"/>
      <c r="S435" s="2"/>
      <c r="T435" s="2"/>
      <c r="U435" s="2"/>
      <c r="V435" s="2"/>
    </row>
    <row r="436" spans="1:22" ht="12.75" customHeight="1" x14ac:dyDescent="0.2">
      <c r="A436" s="10"/>
      <c r="B436" s="1"/>
      <c r="C436" s="2"/>
      <c r="D436" s="1"/>
      <c r="E436" s="2"/>
      <c r="F436" s="1"/>
      <c r="G436" s="10"/>
      <c r="H436" s="10"/>
      <c r="I436" s="10"/>
      <c r="J436" s="4"/>
      <c r="K436" s="11"/>
      <c r="L436" s="11"/>
      <c r="M436" s="5"/>
      <c r="N436" s="5"/>
      <c r="O436" s="275"/>
      <c r="P436" s="226"/>
      <c r="Q436" s="2"/>
      <c r="R436" s="2"/>
      <c r="S436" s="2"/>
      <c r="T436" s="2"/>
      <c r="U436" s="2"/>
      <c r="V436" s="2"/>
    </row>
    <row r="437" spans="1:22" ht="12.75" customHeight="1" x14ac:dyDescent="0.2">
      <c r="A437" s="10"/>
      <c r="B437" s="1"/>
      <c r="C437" s="2"/>
      <c r="D437" s="1"/>
      <c r="E437" s="2"/>
      <c r="F437" s="1"/>
      <c r="G437" s="10"/>
      <c r="H437" s="10"/>
      <c r="I437" s="10"/>
      <c r="J437" s="4"/>
      <c r="K437" s="11"/>
      <c r="L437" s="11"/>
      <c r="M437" s="5"/>
      <c r="N437" s="5"/>
      <c r="O437" s="275"/>
      <c r="P437" s="226"/>
      <c r="Q437" s="2"/>
      <c r="R437" s="2"/>
      <c r="S437" s="2"/>
      <c r="T437" s="2"/>
      <c r="U437" s="2"/>
      <c r="V437" s="2"/>
    </row>
    <row r="438" spans="1:22" ht="12.75" customHeight="1" x14ac:dyDescent="0.2">
      <c r="A438" s="10"/>
      <c r="B438" s="1"/>
      <c r="C438" s="2"/>
      <c r="D438" s="1"/>
      <c r="E438" s="2"/>
      <c r="F438" s="1"/>
      <c r="G438" s="10"/>
      <c r="H438" s="10"/>
      <c r="I438" s="10"/>
      <c r="J438" s="4"/>
      <c r="K438" s="11"/>
      <c r="L438" s="11"/>
      <c r="M438" s="5"/>
      <c r="N438" s="5"/>
      <c r="O438" s="275"/>
      <c r="P438" s="226"/>
      <c r="Q438" s="2"/>
      <c r="R438" s="2"/>
      <c r="S438" s="2"/>
      <c r="T438" s="2"/>
      <c r="U438" s="2"/>
      <c r="V438" s="2"/>
    </row>
    <row r="439" spans="1:22" ht="12.75" customHeight="1" x14ac:dyDescent="0.2">
      <c r="A439" s="10"/>
      <c r="B439" s="1"/>
      <c r="C439" s="2"/>
      <c r="D439" s="1"/>
      <c r="E439" s="2"/>
      <c r="F439" s="1"/>
      <c r="G439" s="10"/>
      <c r="H439" s="10"/>
      <c r="I439" s="10"/>
      <c r="J439" s="4"/>
      <c r="K439" s="11"/>
      <c r="L439" s="11"/>
      <c r="M439" s="5"/>
      <c r="N439" s="5"/>
      <c r="O439" s="275"/>
      <c r="P439" s="226"/>
      <c r="Q439" s="2"/>
      <c r="R439" s="2"/>
      <c r="S439" s="2"/>
      <c r="T439" s="2"/>
      <c r="U439" s="2"/>
      <c r="V439" s="2"/>
    </row>
    <row r="440" spans="1:22" ht="12.75" customHeight="1" x14ac:dyDescent="0.2">
      <c r="A440" s="10"/>
      <c r="B440" s="1"/>
      <c r="C440" s="2"/>
      <c r="D440" s="1"/>
      <c r="E440" s="2"/>
      <c r="F440" s="1"/>
      <c r="G440" s="10"/>
      <c r="H440" s="10"/>
      <c r="I440" s="10"/>
      <c r="J440" s="4"/>
      <c r="K440" s="11"/>
      <c r="L440" s="11"/>
      <c r="M440" s="5"/>
      <c r="N440" s="5"/>
      <c r="O440" s="275"/>
      <c r="P440" s="226"/>
      <c r="Q440" s="2"/>
      <c r="R440" s="2"/>
      <c r="S440" s="2"/>
      <c r="T440" s="2"/>
      <c r="U440" s="2"/>
      <c r="V440" s="2"/>
    </row>
    <row r="441" spans="1:22" ht="12.75" customHeight="1" x14ac:dyDescent="0.2">
      <c r="A441" s="10"/>
      <c r="B441" s="1"/>
      <c r="C441" s="2"/>
      <c r="D441" s="1"/>
      <c r="E441" s="2"/>
      <c r="F441" s="1"/>
      <c r="G441" s="10"/>
      <c r="H441" s="10"/>
      <c r="I441" s="10"/>
      <c r="J441" s="4"/>
      <c r="K441" s="11"/>
      <c r="L441" s="11"/>
      <c r="M441" s="5"/>
      <c r="N441" s="5"/>
      <c r="O441" s="275"/>
      <c r="P441" s="226"/>
      <c r="Q441" s="2"/>
      <c r="R441" s="2"/>
      <c r="S441" s="2"/>
      <c r="T441" s="2"/>
      <c r="U441" s="2"/>
      <c r="V441" s="2"/>
    </row>
    <row r="442" spans="1:22" ht="12.75" customHeight="1" x14ac:dyDescent="0.2">
      <c r="A442" s="10"/>
      <c r="B442" s="1"/>
      <c r="C442" s="2"/>
      <c r="D442" s="1"/>
      <c r="E442" s="2"/>
      <c r="F442" s="1"/>
      <c r="G442" s="10"/>
      <c r="H442" s="10"/>
      <c r="I442" s="10"/>
      <c r="J442" s="4"/>
      <c r="K442" s="11"/>
      <c r="L442" s="11"/>
      <c r="M442" s="5"/>
      <c r="N442" s="5"/>
      <c r="O442" s="275"/>
      <c r="P442" s="226"/>
      <c r="Q442" s="2"/>
      <c r="R442" s="2"/>
      <c r="S442" s="2"/>
      <c r="T442" s="2"/>
      <c r="U442" s="2"/>
      <c r="V442" s="2"/>
    </row>
    <row r="443" spans="1:22" ht="12.75" customHeight="1" x14ac:dyDescent="0.2">
      <c r="A443" s="10"/>
      <c r="B443" s="1"/>
      <c r="C443" s="2"/>
      <c r="D443" s="1"/>
      <c r="E443" s="2"/>
      <c r="F443" s="1"/>
      <c r="G443" s="10"/>
      <c r="H443" s="10"/>
      <c r="I443" s="10"/>
      <c r="J443" s="4"/>
      <c r="K443" s="11"/>
      <c r="L443" s="11"/>
      <c r="M443" s="5"/>
      <c r="N443" s="5"/>
      <c r="O443" s="275"/>
      <c r="P443" s="226"/>
      <c r="Q443" s="2"/>
      <c r="R443" s="2"/>
      <c r="S443" s="2"/>
      <c r="T443" s="2"/>
      <c r="U443" s="2"/>
      <c r="V443" s="2"/>
    </row>
    <row r="444" spans="1:22" ht="12.75" customHeight="1" x14ac:dyDescent="0.2">
      <c r="A444" s="10"/>
      <c r="B444" s="1"/>
      <c r="C444" s="2"/>
      <c r="D444" s="1"/>
      <c r="E444" s="2"/>
      <c r="F444" s="1"/>
      <c r="G444" s="10"/>
      <c r="H444" s="10"/>
      <c r="I444" s="10"/>
      <c r="J444" s="4"/>
      <c r="K444" s="11"/>
      <c r="L444" s="11"/>
      <c r="M444" s="5"/>
      <c r="N444" s="5"/>
      <c r="O444" s="275"/>
      <c r="P444" s="226"/>
      <c r="Q444" s="2"/>
      <c r="R444" s="2"/>
      <c r="S444" s="2"/>
      <c r="T444" s="2"/>
      <c r="U444" s="2"/>
      <c r="V444" s="2"/>
    </row>
    <row r="445" spans="1:22" ht="12.75" customHeight="1" x14ac:dyDescent="0.2">
      <c r="A445" s="10"/>
      <c r="B445" s="1"/>
      <c r="C445" s="2"/>
      <c r="D445" s="1"/>
      <c r="E445" s="2"/>
      <c r="F445" s="1"/>
      <c r="G445" s="10"/>
      <c r="H445" s="10"/>
      <c r="I445" s="10"/>
      <c r="J445" s="4"/>
      <c r="K445" s="11"/>
      <c r="L445" s="11"/>
      <c r="M445" s="5"/>
      <c r="N445" s="5"/>
      <c r="O445" s="275"/>
      <c r="P445" s="226"/>
      <c r="Q445" s="2"/>
      <c r="R445" s="2"/>
      <c r="S445" s="2"/>
      <c r="T445" s="2"/>
      <c r="U445" s="2"/>
      <c r="V445" s="2"/>
    </row>
    <row r="446" spans="1:22" ht="12.75" customHeight="1" x14ac:dyDescent="0.2">
      <c r="A446" s="10"/>
      <c r="B446" s="1"/>
      <c r="C446" s="2"/>
      <c r="D446" s="1"/>
      <c r="E446" s="2"/>
      <c r="F446" s="1"/>
      <c r="G446" s="10"/>
      <c r="H446" s="10"/>
      <c r="I446" s="10"/>
      <c r="J446" s="4"/>
      <c r="K446" s="11"/>
      <c r="L446" s="11"/>
      <c r="M446" s="5"/>
      <c r="N446" s="5"/>
      <c r="O446" s="275"/>
      <c r="P446" s="226"/>
      <c r="Q446" s="2"/>
      <c r="R446" s="2"/>
      <c r="S446" s="2"/>
      <c r="T446" s="2"/>
      <c r="U446" s="2"/>
      <c r="V446" s="2"/>
    </row>
    <row r="447" spans="1:22" ht="12.75" customHeight="1" x14ac:dyDescent="0.2">
      <c r="A447" s="10"/>
      <c r="B447" s="1"/>
      <c r="C447" s="2"/>
      <c r="D447" s="1"/>
      <c r="E447" s="2"/>
      <c r="F447" s="1"/>
      <c r="G447" s="10"/>
      <c r="H447" s="10"/>
      <c r="I447" s="10"/>
      <c r="J447" s="4"/>
      <c r="K447" s="11"/>
      <c r="L447" s="11"/>
      <c r="M447" s="5"/>
      <c r="N447" s="5"/>
      <c r="O447" s="275"/>
      <c r="P447" s="226"/>
      <c r="Q447" s="2"/>
      <c r="R447" s="2"/>
      <c r="S447" s="2"/>
      <c r="T447" s="2"/>
      <c r="U447" s="2"/>
      <c r="V447" s="2"/>
    </row>
    <row r="448" spans="1:22" ht="12.75" customHeight="1" x14ac:dyDescent="0.2">
      <c r="A448" s="10"/>
      <c r="B448" s="1"/>
      <c r="C448" s="2"/>
      <c r="D448" s="1"/>
      <c r="E448" s="2"/>
      <c r="F448" s="1"/>
      <c r="G448" s="10"/>
      <c r="H448" s="10"/>
      <c r="I448" s="10"/>
      <c r="J448" s="4"/>
      <c r="K448" s="11"/>
      <c r="L448" s="11"/>
      <c r="M448" s="5"/>
      <c r="N448" s="5"/>
      <c r="O448" s="275"/>
      <c r="P448" s="226"/>
      <c r="Q448" s="2"/>
      <c r="R448" s="2"/>
      <c r="S448" s="2"/>
      <c r="T448" s="2"/>
      <c r="U448" s="2"/>
      <c r="V448" s="2"/>
    </row>
    <row r="449" spans="1:22" ht="12.75" customHeight="1" x14ac:dyDescent="0.2">
      <c r="A449" s="10"/>
      <c r="B449" s="1"/>
      <c r="C449" s="2"/>
      <c r="D449" s="1"/>
      <c r="E449" s="2"/>
      <c r="F449" s="1"/>
      <c r="G449" s="10"/>
      <c r="H449" s="10"/>
      <c r="I449" s="10"/>
      <c r="J449" s="4"/>
      <c r="K449" s="11"/>
      <c r="L449" s="11"/>
      <c r="M449" s="5"/>
      <c r="N449" s="5"/>
      <c r="O449" s="275"/>
      <c r="P449" s="226"/>
      <c r="Q449" s="2"/>
      <c r="R449" s="2"/>
      <c r="S449" s="2"/>
      <c r="T449" s="2"/>
      <c r="U449" s="2"/>
      <c r="V449" s="2"/>
    </row>
    <row r="450" spans="1:22" ht="12.75" customHeight="1" x14ac:dyDescent="0.2">
      <c r="A450" s="10"/>
      <c r="B450" s="1"/>
      <c r="C450" s="2"/>
      <c r="D450" s="1"/>
      <c r="E450" s="2"/>
      <c r="F450" s="1"/>
      <c r="G450" s="10"/>
      <c r="H450" s="10"/>
      <c r="I450" s="10"/>
      <c r="J450" s="4"/>
      <c r="K450" s="11"/>
      <c r="L450" s="11"/>
      <c r="M450" s="5"/>
      <c r="N450" s="5"/>
      <c r="O450" s="275"/>
      <c r="P450" s="226"/>
      <c r="Q450" s="2"/>
      <c r="R450" s="2"/>
      <c r="S450" s="2"/>
      <c r="T450" s="2"/>
      <c r="U450" s="2"/>
      <c r="V450" s="2"/>
    </row>
    <row r="451" spans="1:22" ht="12.75" customHeight="1" x14ac:dyDescent="0.2">
      <c r="A451" s="10"/>
      <c r="B451" s="1"/>
      <c r="C451" s="2"/>
      <c r="D451" s="1"/>
      <c r="E451" s="2"/>
      <c r="F451" s="1"/>
      <c r="G451" s="10"/>
      <c r="H451" s="10"/>
      <c r="I451" s="10"/>
      <c r="J451" s="4"/>
      <c r="K451" s="11"/>
      <c r="L451" s="11"/>
      <c r="M451" s="5"/>
      <c r="N451" s="5"/>
      <c r="O451" s="275"/>
      <c r="P451" s="226"/>
      <c r="Q451" s="2"/>
      <c r="R451" s="2"/>
      <c r="S451" s="2"/>
      <c r="T451" s="2"/>
      <c r="U451" s="2"/>
      <c r="V451" s="2"/>
    </row>
    <row r="452" spans="1:22" ht="12.75" customHeight="1" x14ac:dyDescent="0.2">
      <c r="A452" s="10"/>
      <c r="B452" s="1"/>
      <c r="C452" s="2"/>
      <c r="D452" s="1"/>
      <c r="E452" s="2"/>
      <c r="F452" s="1"/>
      <c r="G452" s="10"/>
      <c r="H452" s="10"/>
      <c r="I452" s="10"/>
      <c r="J452" s="4"/>
      <c r="K452" s="11"/>
      <c r="L452" s="11"/>
      <c r="M452" s="5"/>
      <c r="N452" s="5"/>
      <c r="O452" s="275"/>
      <c r="P452" s="226"/>
      <c r="Q452" s="2"/>
      <c r="R452" s="2"/>
      <c r="S452" s="2"/>
      <c r="T452" s="2"/>
      <c r="U452" s="2"/>
      <c r="V452" s="2"/>
    </row>
    <row r="453" spans="1:22" ht="12.75" customHeight="1" x14ac:dyDescent="0.2">
      <c r="A453" s="10"/>
      <c r="B453" s="1"/>
      <c r="C453" s="2"/>
      <c r="D453" s="1"/>
      <c r="E453" s="2"/>
      <c r="F453" s="1"/>
      <c r="G453" s="10"/>
      <c r="H453" s="10"/>
      <c r="I453" s="10"/>
      <c r="J453" s="4"/>
      <c r="K453" s="11"/>
      <c r="L453" s="11"/>
      <c r="M453" s="5"/>
      <c r="N453" s="5"/>
      <c r="O453" s="275"/>
      <c r="P453" s="226"/>
      <c r="Q453" s="2"/>
      <c r="R453" s="2"/>
      <c r="S453" s="2"/>
      <c r="T453" s="2"/>
      <c r="U453" s="2"/>
      <c r="V453" s="2"/>
    </row>
    <row r="454" spans="1:22" ht="12.75" customHeight="1" x14ac:dyDescent="0.2">
      <c r="A454" s="10"/>
      <c r="B454" s="1"/>
      <c r="C454" s="2"/>
      <c r="D454" s="1"/>
      <c r="E454" s="2"/>
      <c r="F454" s="1"/>
      <c r="G454" s="10"/>
      <c r="H454" s="10"/>
      <c r="I454" s="10"/>
      <c r="J454" s="4"/>
      <c r="K454" s="11"/>
      <c r="L454" s="11"/>
      <c r="M454" s="5"/>
      <c r="N454" s="5"/>
      <c r="O454" s="275"/>
      <c r="P454" s="226"/>
      <c r="Q454" s="2"/>
      <c r="R454" s="2"/>
      <c r="S454" s="2"/>
      <c r="T454" s="2"/>
      <c r="U454" s="2"/>
      <c r="V454" s="2"/>
    </row>
    <row r="455" spans="1:22" ht="12.75" customHeight="1" x14ac:dyDescent="0.2">
      <c r="A455" s="10"/>
      <c r="B455" s="1"/>
      <c r="C455" s="2"/>
      <c r="D455" s="1"/>
      <c r="E455" s="2"/>
      <c r="F455" s="1"/>
      <c r="G455" s="10"/>
      <c r="H455" s="10"/>
      <c r="I455" s="10"/>
      <c r="J455" s="4"/>
      <c r="K455" s="11"/>
      <c r="L455" s="11"/>
      <c r="M455" s="5"/>
      <c r="N455" s="5"/>
      <c r="O455" s="275"/>
      <c r="P455" s="226"/>
      <c r="Q455" s="2"/>
      <c r="R455" s="2"/>
      <c r="S455" s="2"/>
      <c r="T455" s="2"/>
      <c r="U455" s="2"/>
      <c r="V455" s="2"/>
    </row>
    <row r="456" spans="1:22" ht="12.75" customHeight="1" x14ac:dyDescent="0.2">
      <c r="A456" s="10"/>
      <c r="B456" s="1"/>
      <c r="C456" s="2"/>
      <c r="D456" s="1"/>
      <c r="E456" s="2"/>
      <c r="F456" s="1"/>
      <c r="G456" s="10"/>
      <c r="H456" s="10"/>
      <c r="I456" s="10"/>
      <c r="J456" s="4"/>
      <c r="K456" s="11"/>
      <c r="L456" s="11"/>
      <c r="M456" s="5"/>
      <c r="N456" s="5"/>
      <c r="O456" s="275"/>
      <c r="P456" s="226"/>
      <c r="Q456" s="2"/>
      <c r="R456" s="2"/>
      <c r="S456" s="2"/>
      <c r="T456" s="2"/>
      <c r="U456" s="2"/>
      <c r="V456" s="2"/>
    </row>
    <row r="457" spans="1:22" ht="12.75" customHeight="1" x14ac:dyDescent="0.2">
      <c r="A457" s="10"/>
      <c r="B457" s="1"/>
      <c r="C457" s="2"/>
      <c r="D457" s="1"/>
      <c r="E457" s="2"/>
      <c r="F457" s="1"/>
      <c r="G457" s="10"/>
      <c r="H457" s="10"/>
      <c r="I457" s="10"/>
      <c r="J457" s="4"/>
      <c r="K457" s="11"/>
      <c r="L457" s="11"/>
      <c r="M457" s="5"/>
      <c r="N457" s="5"/>
      <c r="O457" s="275"/>
      <c r="P457" s="226"/>
      <c r="Q457" s="2"/>
      <c r="R457" s="2"/>
      <c r="S457" s="2"/>
      <c r="T457" s="2"/>
      <c r="U457" s="2"/>
      <c r="V457" s="2"/>
    </row>
    <row r="458" spans="1:22" ht="12.75" customHeight="1" x14ac:dyDescent="0.2">
      <c r="A458" s="10"/>
      <c r="B458" s="1"/>
      <c r="C458" s="2"/>
      <c r="D458" s="1"/>
      <c r="E458" s="2"/>
      <c r="F458" s="1"/>
      <c r="G458" s="10"/>
      <c r="H458" s="10"/>
      <c r="I458" s="10"/>
      <c r="J458" s="4"/>
      <c r="K458" s="11"/>
      <c r="L458" s="11"/>
      <c r="M458" s="5"/>
      <c r="N458" s="5"/>
      <c r="O458" s="275"/>
      <c r="P458" s="226"/>
      <c r="Q458" s="2"/>
      <c r="R458" s="2"/>
      <c r="S458" s="2"/>
      <c r="T458" s="2"/>
      <c r="U458" s="2"/>
      <c r="V458" s="2"/>
    </row>
    <row r="459" spans="1:22" ht="12.75" customHeight="1" x14ac:dyDescent="0.2">
      <c r="A459" s="10"/>
      <c r="B459" s="1"/>
      <c r="C459" s="2"/>
      <c r="D459" s="1"/>
      <c r="E459" s="2"/>
      <c r="F459" s="1"/>
      <c r="G459" s="10"/>
      <c r="H459" s="10"/>
      <c r="I459" s="10"/>
      <c r="J459" s="4"/>
      <c r="K459" s="11"/>
      <c r="L459" s="11"/>
      <c r="M459" s="5"/>
      <c r="N459" s="5"/>
      <c r="O459" s="275"/>
      <c r="P459" s="226"/>
      <c r="Q459" s="2"/>
      <c r="R459" s="2"/>
      <c r="S459" s="2"/>
      <c r="T459" s="2"/>
      <c r="U459" s="2"/>
      <c r="V459" s="2"/>
    </row>
    <row r="460" spans="1:22" ht="12.75" customHeight="1" x14ac:dyDescent="0.2">
      <c r="A460" s="10"/>
      <c r="B460" s="1"/>
      <c r="C460" s="2"/>
      <c r="D460" s="1"/>
      <c r="E460" s="2"/>
      <c r="F460" s="1"/>
      <c r="G460" s="10"/>
      <c r="H460" s="10"/>
      <c r="I460" s="10"/>
      <c r="J460" s="4"/>
      <c r="K460" s="11"/>
      <c r="L460" s="11"/>
      <c r="M460" s="5"/>
      <c r="N460" s="5"/>
      <c r="O460" s="275"/>
      <c r="P460" s="226"/>
      <c r="Q460" s="2"/>
      <c r="R460" s="2"/>
      <c r="S460" s="2"/>
      <c r="T460" s="2"/>
      <c r="U460" s="2"/>
      <c r="V460" s="2"/>
    </row>
    <row r="461" spans="1:22" ht="12.75" customHeight="1" x14ac:dyDescent="0.2">
      <c r="A461" s="10"/>
      <c r="B461" s="1"/>
      <c r="C461" s="2"/>
      <c r="D461" s="1"/>
      <c r="E461" s="2"/>
      <c r="F461" s="1"/>
      <c r="G461" s="10"/>
      <c r="H461" s="10"/>
      <c r="I461" s="10"/>
      <c r="J461" s="4"/>
      <c r="K461" s="11"/>
      <c r="L461" s="11"/>
      <c r="M461" s="5"/>
      <c r="N461" s="5"/>
      <c r="O461" s="275"/>
      <c r="P461" s="226"/>
      <c r="Q461" s="2"/>
      <c r="R461" s="2"/>
      <c r="S461" s="2"/>
      <c r="T461" s="2"/>
      <c r="U461" s="2"/>
      <c r="V461" s="2"/>
    </row>
    <row r="462" spans="1:22" ht="12.75" customHeight="1" x14ac:dyDescent="0.2">
      <c r="A462" s="10"/>
      <c r="B462" s="1"/>
      <c r="C462" s="2"/>
      <c r="D462" s="1"/>
      <c r="E462" s="2"/>
      <c r="F462" s="1"/>
      <c r="G462" s="10"/>
      <c r="H462" s="10"/>
      <c r="I462" s="10"/>
      <c r="J462" s="4"/>
      <c r="K462" s="11"/>
      <c r="L462" s="11"/>
      <c r="M462" s="5"/>
      <c r="N462" s="5"/>
      <c r="O462" s="275"/>
      <c r="P462" s="226"/>
      <c r="Q462" s="2"/>
      <c r="R462" s="2"/>
      <c r="S462" s="2"/>
      <c r="T462" s="2"/>
      <c r="U462" s="2"/>
      <c r="V462" s="2"/>
    </row>
    <row r="463" spans="1:22" ht="12.75" customHeight="1" x14ac:dyDescent="0.2">
      <c r="A463" s="10"/>
      <c r="B463" s="1"/>
      <c r="C463" s="2"/>
      <c r="D463" s="1"/>
      <c r="E463" s="2"/>
      <c r="F463" s="1"/>
      <c r="G463" s="10"/>
      <c r="H463" s="10"/>
      <c r="I463" s="10"/>
      <c r="J463" s="4"/>
      <c r="K463" s="11"/>
      <c r="L463" s="11"/>
      <c r="M463" s="5"/>
      <c r="N463" s="5"/>
      <c r="O463" s="275"/>
      <c r="P463" s="226"/>
      <c r="Q463" s="2"/>
      <c r="R463" s="2"/>
      <c r="S463" s="2"/>
      <c r="T463" s="2"/>
      <c r="U463" s="2"/>
      <c r="V463" s="2"/>
    </row>
    <row r="464" spans="1:22" ht="12.75" customHeight="1" x14ac:dyDescent="0.2">
      <c r="A464" s="10"/>
      <c r="B464" s="1"/>
      <c r="C464" s="2"/>
      <c r="D464" s="1"/>
      <c r="E464" s="2"/>
      <c r="F464" s="1"/>
      <c r="G464" s="10"/>
      <c r="H464" s="10"/>
      <c r="I464" s="10"/>
      <c r="J464" s="4"/>
      <c r="K464" s="11"/>
      <c r="L464" s="11"/>
      <c r="M464" s="5"/>
      <c r="N464" s="5"/>
      <c r="O464" s="275"/>
      <c r="P464" s="226"/>
      <c r="Q464" s="2"/>
      <c r="R464" s="2"/>
      <c r="S464" s="2"/>
      <c r="T464" s="2"/>
      <c r="U464" s="2"/>
      <c r="V464" s="2"/>
    </row>
    <row r="465" spans="1:22" ht="12.75" customHeight="1" x14ac:dyDescent="0.2">
      <c r="A465" s="10"/>
      <c r="B465" s="1"/>
      <c r="C465" s="2"/>
      <c r="D465" s="1"/>
      <c r="E465" s="2"/>
      <c r="F465" s="1"/>
      <c r="G465" s="10"/>
      <c r="H465" s="10"/>
      <c r="I465" s="10"/>
      <c r="J465" s="4"/>
      <c r="K465" s="11"/>
      <c r="L465" s="11"/>
      <c r="M465" s="5"/>
      <c r="N465" s="5"/>
      <c r="O465" s="275"/>
      <c r="P465" s="226"/>
      <c r="Q465" s="2"/>
      <c r="R465" s="2"/>
      <c r="S465" s="2"/>
      <c r="T465" s="2"/>
      <c r="U465" s="2"/>
      <c r="V465" s="2"/>
    </row>
    <row r="466" spans="1:22" ht="12.75" customHeight="1" x14ac:dyDescent="0.2">
      <c r="A466" s="10"/>
      <c r="B466" s="1"/>
      <c r="C466" s="2"/>
      <c r="D466" s="1"/>
      <c r="E466" s="2"/>
      <c r="F466" s="1"/>
      <c r="G466" s="10"/>
      <c r="H466" s="10"/>
      <c r="I466" s="10"/>
      <c r="J466" s="4"/>
      <c r="K466" s="11"/>
      <c r="L466" s="11"/>
      <c r="M466" s="5"/>
      <c r="N466" s="5"/>
      <c r="O466" s="275"/>
      <c r="P466" s="226"/>
      <c r="Q466" s="2"/>
      <c r="R466" s="2"/>
      <c r="S466" s="2"/>
      <c r="T466" s="2"/>
      <c r="U466" s="2"/>
      <c r="V466" s="2"/>
    </row>
    <row r="467" spans="1:22" ht="12.75" customHeight="1" x14ac:dyDescent="0.2">
      <c r="A467" s="10"/>
      <c r="B467" s="1"/>
      <c r="C467" s="2"/>
      <c r="D467" s="1"/>
      <c r="E467" s="2"/>
      <c r="F467" s="1"/>
      <c r="G467" s="10"/>
      <c r="H467" s="10"/>
      <c r="I467" s="10"/>
      <c r="J467" s="4"/>
      <c r="K467" s="11"/>
      <c r="L467" s="11"/>
      <c r="M467" s="5"/>
      <c r="N467" s="5"/>
      <c r="O467" s="275"/>
      <c r="P467" s="226"/>
      <c r="Q467" s="2"/>
      <c r="R467" s="2"/>
      <c r="S467" s="2"/>
      <c r="T467" s="2"/>
      <c r="U467" s="2"/>
      <c r="V467" s="2"/>
    </row>
    <row r="468" spans="1:22" ht="12.75" customHeight="1" x14ac:dyDescent="0.2">
      <c r="A468" s="10"/>
      <c r="B468" s="1"/>
      <c r="C468" s="2"/>
      <c r="D468" s="1"/>
      <c r="E468" s="2"/>
      <c r="F468" s="1"/>
      <c r="G468" s="10"/>
      <c r="H468" s="10"/>
      <c r="I468" s="10"/>
      <c r="J468" s="4"/>
      <c r="K468" s="11"/>
      <c r="L468" s="11"/>
      <c r="M468" s="5"/>
      <c r="N468" s="5"/>
      <c r="O468" s="275"/>
      <c r="P468" s="226"/>
      <c r="Q468" s="2"/>
      <c r="R468" s="2"/>
      <c r="S468" s="2"/>
      <c r="T468" s="2"/>
      <c r="U468" s="2"/>
      <c r="V468" s="2"/>
    </row>
    <row r="469" spans="1:22" ht="12.75" customHeight="1" x14ac:dyDescent="0.2">
      <c r="A469" s="10"/>
      <c r="B469" s="1"/>
      <c r="C469" s="2"/>
      <c r="D469" s="1"/>
      <c r="E469" s="2"/>
      <c r="F469" s="1"/>
      <c r="G469" s="10"/>
      <c r="H469" s="10"/>
      <c r="I469" s="10"/>
      <c r="J469" s="4"/>
      <c r="K469" s="11"/>
      <c r="L469" s="11"/>
      <c r="M469" s="5"/>
      <c r="N469" s="5"/>
      <c r="O469" s="275"/>
      <c r="P469" s="226"/>
      <c r="Q469" s="2"/>
      <c r="R469" s="2"/>
      <c r="S469" s="2"/>
      <c r="T469" s="2"/>
      <c r="U469" s="2"/>
      <c r="V469" s="2"/>
    </row>
    <row r="470" spans="1:22" ht="12.75" customHeight="1" x14ac:dyDescent="0.2">
      <c r="A470" s="10"/>
      <c r="B470" s="1"/>
      <c r="C470" s="2"/>
      <c r="D470" s="1"/>
      <c r="E470" s="2"/>
      <c r="F470" s="1"/>
      <c r="G470" s="10"/>
      <c r="H470" s="10"/>
      <c r="I470" s="10"/>
      <c r="J470" s="4"/>
      <c r="K470" s="11"/>
      <c r="L470" s="11"/>
      <c r="M470" s="5"/>
      <c r="N470" s="5"/>
      <c r="O470" s="275"/>
      <c r="P470" s="226"/>
      <c r="Q470" s="2"/>
      <c r="R470" s="2"/>
      <c r="S470" s="2"/>
      <c r="T470" s="2"/>
      <c r="U470" s="2"/>
      <c r="V470" s="2"/>
    </row>
    <row r="471" spans="1:22" ht="12.75" customHeight="1" x14ac:dyDescent="0.2">
      <c r="A471" s="10"/>
      <c r="B471" s="1"/>
      <c r="C471" s="2"/>
      <c r="D471" s="1"/>
      <c r="E471" s="2"/>
      <c r="F471" s="1"/>
      <c r="G471" s="10"/>
      <c r="H471" s="10"/>
      <c r="I471" s="10"/>
      <c r="J471" s="4"/>
      <c r="K471" s="11"/>
      <c r="L471" s="11"/>
      <c r="M471" s="5"/>
      <c r="N471" s="5"/>
      <c r="O471" s="275"/>
      <c r="P471" s="226"/>
      <c r="Q471" s="2"/>
      <c r="R471" s="2"/>
      <c r="S471" s="2"/>
      <c r="T471" s="2"/>
      <c r="U471" s="2"/>
      <c r="V471" s="2"/>
    </row>
    <row r="472" spans="1:22" ht="12.75" customHeight="1" x14ac:dyDescent="0.2">
      <c r="A472" s="10"/>
      <c r="B472" s="1"/>
      <c r="C472" s="2"/>
      <c r="D472" s="1"/>
      <c r="E472" s="2"/>
      <c r="F472" s="1"/>
      <c r="G472" s="10"/>
      <c r="H472" s="10"/>
      <c r="I472" s="10"/>
      <c r="J472" s="4"/>
      <c r="K472" s="11"/>
      <c r="L472" s="11"/>
      <c r="M472" s="5"/>
      <c r="N472" s="5"/>
      <c r="O472" s="275"/>
      <c r="P472" s="226"/>
      <c r="Q472" s="2"/>
      <c r="R472" s="2"/>
      <c r="S472" s="2"/>
      <c r="T472" s="2"/>
      <c r="U472" s="2"/>
      <c r="V472" s="2"/>
    </row>
    <row r="473" spans="1:22" ht="12.75" customHeight="1" x14ac:dyDescent="0.2">
      <c r="A473" s="10"/>
      <c r="B473" s="1"/>
      <c r="C473" s="2"/>
      <c r="D473" s="1"/>
      <c r="E473" s="2"/>
      <c r="F473" s="1"/>
      <c r="G473" s="10"/>
      <c r="H473" s="10"/>
      <c r="I473" s="10"/>
      <c r="J473" s="4"/>
      <c r="K473" s="11"/>
      <c r="L473" s="11"/>
      <c r="M473" s="5"/>
      <c r="N473" s="5"/>
      <c r="O473" s="275"/>
      <c r="P473" s="226"/>
      <c r="Q473" s="2"/>
      <c r="R473" s="2"/>
      <c r="S473" s="2"/>
      <c r="T473" s="2"/>
      <c r="U473" s="2"/>
      <c r="V473" s="2"/>
    </row>
    <row r="474" spans="1:22" ht="12.75" customHeight="1" x14ac:dyDescent="0.2">
      <c r="A474" s="10"/>
      <c r="B474" s="1"/>
      <c r="C474" s="2"/>
      <c r="D474" s="1"/>
      <c r="E474" s="2"/>
      <c r="F474" s="1"/>
      <c r="G474" s="10"/>
      <c r="H474" s="10"/>
      <c r="I474" s="10"/>
      <c r="J474" s="4"/>
      <c r="K474" s="11"/>
      <c r="L474" s="11"/>
      <c r="M474" s="5"/>
      <c r="N474" s="5"/>
      <c r="O474" s="275"/>
      <c r="P474" s="226"/>
      <c r="Q474" s="2"/>
      <c r="R474" s="2"/>
      <c r="S474" s="2"/>
      <c r="T474" s="2"/>
      <c r="U474" s="2"/>
      <c r="V474" s="2"/>
    </row>
    <row r="475" spans="1:22" ht="12.75" customHeight="1" x14ac:dyDescent="0.2">
      <c r="A475" s="10"/>
      <c r="B475" s="1"/>
      <c r="C475" s="2"/>
      <c r="D475" s="1"/>
      <c r="E475" s="2"/>
      <c r="F475" s="1"/>
      <c r="G475" s="10"/>
      <c r="H475" s="10"/>
      <c r="I475" s="10"/>
      <c r="J475" s="4"/>
      <c r="K475" s="11"/>
      <c r="L475" s="11"/>
      <c r="M475" s="5"/>
      <c r="N475" s="5"/>
      <c r="O475" s="275"/>
      <c r="P475" s="226"/>
      <c r="Q475" s="2"/>
      <c r="R475" s="2"/>
      <c r="S475" s="2"/>
      <c r="T475" s="2"/>
      <c r="U475" s="2"/>
      <c r="V475" s="2"/>
    </row>
    <row r="476" spans="1:22" ht="12.75" customHeight="1" x14ac:dyDescent="0.2">
      <c r="A476" s="10"/>
      <c r="B476" s="1"/>
      <c r="C476" s="2"/>
      <c r="D476" s="1"/>
      <c r="E476" s="2"/>
      <c r="F476" s="1"/>
      <c r="G476" s="10"/>
      <c r="H476" s="10"/>
      <c r="I476" s="10"/>
      <c r="J476" s="4"/>
      <c r="K476" s="11"/>
      <c r="L476" s="11"/>
      <c r="M476" s="5"/>
      <c r="N476" s="5"/>
      <c r="O476" s="275"/>
      <c r="P476" s="226"/>
      <c r="Q476" s="2"/>
      <c r="R476" s="2"/>
      <c r="S476" s="2"/>
      <c r="T476" s="2"/>
      <c r="U476" s="2"/>
      <c r="V476" s="2"/>
    </row>
    <row r="477" spans="1:22" ht="12.75" customHeight="1" x14ac:dyDescent="0.2">
      <c r="A477" s="10"/>
      <c r="B477" s="1"/>
      <c r="C477" s="2"/>
      <c r="D477" s="1"/>
      <c r="E477" s="2"/>
      <c r="F477" s="1"/>
      <c r="G477" s="10"/>
      <c r="H477" s="10"/>
      <c r="I477" s="10"/>
      <c r="J477" s="4"/>
      <c r="K477" s="11"/>
      <c r="L477" s="11"/>
      <c r="M477" s="5"/>
      <c r="N477" s="5"/>
      <c r="O477" s="275"/>
      <c r="P477" s="226"/>
      <c r="Q477" s="2"/>
      <c r="R477" s="2"/>
      <c r="S477" s="2"/>
      <c r="T477" s="2"/>
      <c r="U477" s="2"/>
      <c r="V477" s="2"/>
    </row>
    <row r="478" spans="1:22" ht="12.75" customHeight="1" x14ac:dyDescent="0.2">
      <c r="A478" s="10"/>
      <c r="B478" s="1"/>
      <c r="C478" s="2"/>
      <c r="D478" s="1"/>
      <c r="E478" s="2"/>
      <c r="F478" s="1"/>
      <c r="G478" s="10"/>
      <c r="H478" s="10"/>
      <c r="I478" s="10"/>
      <c r="J478" s="4"/>
      <c r="K478" s="11"/>
      <c r="L478" s="11"/>
      <c r="M478" s="5"/>
      <c r="N478" s="5"/>
      <c r="O478" s="275"/>
      <c r="P478" s="226"/>
      <c r="Q478" s="2"/>
      <c r="R478" s="2"/>
      <c r="S478" s="2"/>
      <c r="T478" s="2"/>
      <c r="U478" s="2"/>
      <c r="V478" s="2"/>
    </row>
    <row r="479" spans="1:22" ht="12.75" customHeight="1" x14ac:dyDescent="0.2">
      <c r="A479" s="10"/>
      <c r="B479" s="1"/>
      <c r="C479" s="2"/>
      <c r="D479" s="1"/>
      <c r="E479" s="2"/>
      <c r="F479" s="1"/>
      <c r="G479" s="10"/>
      <c r="H479" s="10"/>
      <c r="I479" s="10"/>
      <c r="J479" s="4"/>
      <c r="K479" s="11"/>
      <c r="L479" s="11"/>
      <c r="M479" s="5"/>
      <c r="N479" s="5"/>
      <c r="O479" s="275"/>
      <c r="P479" s="226"/>
      <c r="Q479" s="2"/>
      <c r="R479" s="2"/>
      <c r="S479" s="2"/>
      <c r="T479" s="2"/>
      <c r="U479" s="2"/>
      <c r="V479" s="2"/>
    </row>
    <row r="480" spans="1:22" ht="12.75" customHeight="1" x14ac:dyDescent="0.2">
      <c r="A480" s="10"/>
      <c r="B480" s="1"/>
      <c r="C480" s="2"/>
      <c r="D480" s="1"/>
      <c r="E480" s="2"/>
      <c r="F480" s="1"/>
      <c r="G480" s="10"/>
      <c r="H480" s="10"/>
      <c r="I480" s="10"/>
      <c r="J480" s="4"/>
      <c r="K480" s="11"/>
      <c r="L480" s="11"/>
      <c r="M480" s="5"/>
      <c r="N480" s="5"/>
      <c r="O480" s="275"/>
      <c r="P480" s="226"/>
      <c r="Q480" s="2"/>
      <c r="R480" s="2"/>
      <c r="S480" s="2"/>
      <c r="T480" s="2"/>
      <c r="U480" s="2"/>
      <c r="V480" s="2"/>
    </row>
    <row r="481" spans="1:22" ht="12.75" customHeight="1" x14ac:dyDescent="0.2">
      <c r="A481" s="10"/>
      <c r="B481" s="1"/>
      <c r="C481" s="2"/>
      <c r="D481" s="1"/>
      <c r="E481" s="2"/>
      <c r="F481" s="1"/>
      <c r="G481" s="10"/>
      <c r="H481" s="10"/>
      <c r="I481" s="10"/>
      <c r="J481" s="4"/>
      <c r="K481" s="11"/>
      <c r="L481" s="11"/>
      <c r="M481" s="5"/>
      <c r="N481" s="5"/>
      <c r="O481" s="275"/>
      <c r="P481" s="226"/>
      <c r="Q481" s="2"/>
      <c r="R481" s="2"/>
      <c r="S481" s="2"/>
      <c r="T481" s="2"/>
      <c r="U481" s="2"/>
      <c r="V481" s="2"/>
    </row>
    <row r="482" spans="1:22" ht="12.75" customHeight="1" x14ac:dyDescent="0.2">
      <c r="A482" s="10"/>
      <c r="B482" s="1"/>
      <c r="C482" s="2"/>
      <c r="D482" s="1"/>
      <c r="E482" s="2"/>
      <c r="F482" s="1"/>
      <c r="G482" s="10"/>
      <c r="H482" s="10"/>
      <c r="I482" s="10"/>
      <c r="J482" s="4"/>
      <c r="K482" s="11"/>
      <c r="L482" s="11"/>
      <c r="M482" s="5"/>
      <c r="N482" s="5"/>
      <c r="O482" s="275"/>
      <c r="P482" s="226"/>
      <c r="Q482" s="2"/>
      <c r="R482" s="2"/>
      <c r="S482" s="2"/>
      <c r="T482" s="2"/>
      <c r="U482" s="2"/>
      <c r="V482" s="2"/>
    </row>
    <row r="483" spans="1:22" ht="12.75" customHeight="1" x14ac:dyDescent="0.2">
      <c r="A483" s="10"/>
      <c r="B483" s="1"/>
      <c r="C483" s="2"/>
      <c r="D483" s="1"/>
      <c r="E483" s="2"/>
      <c r="F483" s="1"/>
      <c r="G483" s="10"/>
      <c r="H483" s="10"/>
      <c r="I483" s="10"/>
      <c r="J483" s="4"/>
      <c r="K483" s="11"/>
      <c r="L483" s="11"/>
      <c r="M483" s="5"/>
      <c r="N483" s="5"/>
      <c r="O483" s="275"/>
      <c r="P483" s="226"/>
      <c r="Q483" s="2"/>
      <c r="R483" s="2"/>
      <c r="S483" s="2"/>
      <c r="T483" s="2"/>
      <c r="U483" s="2"/>
      <c r="V483" s="2"/>
    </row>
    <row r="484" spans="1:22" ht="12.75" customHeight="1" x14ac:dyDescent="0.2">
      <c r="A484" s="10"/>
      <c r="B484" s="1"/>
      <c r="C484" s="2"/>
      <c r="D484" s="1"/>
      <c r="E484" s="2"/>
      <c r="F484" s="1"/>
      <c r="G484" s="10"/>
      <c r="H484" s="10"/>
      <c r="I484" s="10"/>
      <c r="J484" s="4"/>
      <c r="K484" s="11"/>
      <c r="L484" s="11"/>
      <c r="M484" s="5"/>
      <c r="N484" s="5"/>
      <c r="O484" s="275"/>
      <c r="P484" s="226"/>
      <c r="Q484" s="2"/>
      <c r="R484" s="2"/>
      <c r="S484" s="2"/>
      <c r="T484" s="2"/>
      <c r="U484" s="2"/>
      <c r="V484" s="2"/>
    </row>
    <row r="485" spans="1:22" ht="12.75" customHeight="1" x14ac:dyDescent="0.2">
      <c r="A485" s="10"/>
      <c r="B485" s="1"/>
      <c r="C485" s="2"/>
      <c r="D485" s="1"/>
      <c r="E485" s="2"/>
      <c r="F485" s="1"/>
      <c r="G485" s="10"/>
      <c r="H485" s="10"/>
      <c r="I485" s="10"/>
      <c r="J485" s="4"/>
      <c r="K485" s="11"/>
      <c r="L485" s="11"/>
      <c r="M485" s="5"/>
      <c r="N485" s="5"/>
      <c r="O485" s="275"/>
      <c r="P485" s="226"/>
      <c r="Q485" s="2"/>
      <c r="R485" s="2"/>
      <c r="S485" s="2"/>
      <c r="T485" s="2"/>
      <c r="U485" s="2"/>
      <c r="V485" s="2"/>
    </row>
    <row r="486" spans="1:22" ht="12.75" customHeight="1" x14ac:dyDescent="0.2">
      <c r="A486" s="10"/>
      <c r="B486" s="1"/>
      <c r="C486" s="2"/>
      <c r="D486" s="1"/>
      <c r="E486" s="2"/>
      <c r="F486" s="1"/>
      <c r="G486" s="10"/>
      <c r="H486" s="10"/>
      <c r="I486" s="10"/>
      <c r="J486" s="4"/>
      <c r="K486" s="11"/>
      <c r="L486" s="11"/>
      <c r="M486" s="5"/>
      <c r="N486" s="5"/>
      <c r="O486" s="275"/>
      <c r="P486" s="226"/>
      <c r="Q486" s="2"/>
      <c r="R486" s="2"/>
      <c r="S486" s="2"/>
      <c r="T486" s="2"/>
      <c r="U486" s="2"/>
      <c r="V486" s="2"/>
    </row>
    <row r="487" spans="1:22" ht="12.75" customHeight="1" x14ac:dyDescent="0.2">
      <c r="A487" s="10"/>
      <c r="B487" s="1"/>
      <c r="C487" s="2"/>
      <c r="D487" s="1"/>
      <c r="E487" s="2"/>
      <c r="F487" s="1"/>
      <c r="G487" s="10"/>
      <c r="H487" s="10"/>
      <c r="I487" s="10"/>
      <c r="J487" s="4"/>
      <c r="K487" s="11"/>
      <c r="L487" s="11"/>
      <c r="M487" s="5"/>
      <c r="N487" s="5"/>
      <c r="O487" s="275"/>
      <c r="P487" s="226"/>
      <c r="Q487" s="2"/>
      <c r="R487" s="2"/>
      <c r="S487" s="2"/>
      <c r="T487" s="2"/>
      <c r="U487" s="2"/>
      <c r="V487" s="2"/>
    </row>
    <row r="488" spans="1:22" ht="12.75" customHeight="1" x14ac:dyDescent="0.2">
      <c r="A488" s="10"/>
      <c r="B488" s="1"/>
      <c r="C488" s="2"/>
      <c r="D488" s="1"/>
      <c r="E488" s="2"/>
      <c r="F488" s="1"/>
      <c r="G488" s="10"/>
      <c r="H488" s="10"/>
      <c r="I488" s="10"/>
      <c r="J488" s="4"/>
      <c r="K488" s="11"/>
      <c r="L488" s="11"/>
      <c r="M488" s="5"/>
      <c r="N488" s="5"/>
      <c r="O488" s="275"/>
      <c r="P488" s="226"/>
      <c r="Q488" s="2"/>
      <c r="R488" s="2"/>
      <c r="S488" s="2"/>
      <c r="T488" s="2"/>
      <c r="U488" s="2"/>
      <c r="V488" s="2"/>
    </row>
    <row r="489" spans="1:22" ht="12.75" customHeight="1" x14ac:dyDescent="0.2">
      <c r="A489" s="10"/>
      <c r="B489" s="1"/>
      <c r="C489" s="2"/>
      <c r="D489" s="1"/>
      <c r="E489" s="2"/>
      <c r="F489" s="1"/>
      <c r="G489" s="10"/>
      <c r="H489" s="10"/>
      <c r="I489" s="10"/>
      <c r="J489" s="4"/>
      <c r="K489" s="11"/>
      <c r="L489" s="11"/>
      <c r="M489" s="5"/>
      <c r="N489" s="5"/>
      <c r="O489" s="275"/>
      <c r="P489" s="226"/>
      <c r="Q489" s="2"/>
      <c r="R489" s="2"/>
      <c r="S489" s="2"/>
      <c r="T489" s="2"/>
      <c r="U489" s="2"/>
      <c r="V489" s="2"/>
    </row>
    <row r="490" spans="1:22" ht="12.75" customHeight="1" x14ac:dyDescent="0.2">
      <c r="A490" s="10"/>
      <c r="B490" s="1"/>
      <c r="C490" s="2"/>
      <c r="D490" s="1"/>
      <c r="E490" s="2"/>
      <c r="F490" s="1"/>
      <c r="G490" s="10"/>
      <c r="H490" s="10"/>
      <c r="I490" s="10"/>
      <c r="J490" s="4"/>
      <c r="K490" s="11"/>
      <c r="L490" s="11"/>
      <c r="M490" s="5"/>
      <c r="N490" s="5"/>
      <c r="O490" s="275"/>
      <c r="P490" s="226"/>
      <c r="Q490" s="2"/>
      <c r="R490" s="2"/>
      <c r="S490" s="2"/>
      <c r="T490" s="2"/>
      <c r="U490" s="2"/>
      <c r="V490" s="2"/>
    </row>
    <row r="491" spans="1:22" ht="12.75" customHeight="1" x14ac:dyDescent="0.2">
      <c r="A491" s="10"/>
      <c r="B491" s="1"/>
      <c r="C491" s="2"/>
      <c r="D491" s="1"/>
      <c r="E491" s="2"/>
      <c r="F491" s="1"/>
      <c r="G491" s="10"/>
      <c r="H491" s="10"/>
      <c r="I491" s="10"/>
      <c r="J491" s="4"/>
      <c r="K491" s="11"/>
      <c r="L491" s="11"/>
      <c r="M491" s="5"/>
      <c r="N491" s="5"/>
      <c r="O491" s="275"/>
      <c r="P491" s="226"/>
      <c r="Q491" s="2"/>
      <c r="R491" s="2"/>
      <c r="S491" s="2"/>
      <c r="T491" s="2"/>
      <c r="U491" s="2"/>
      <c r="V491" s="2"/>
    </row>
    <row r="492" spans="1:22" ht="12.75" customHeight="1" x14ac:dyDescent="0.2">
      <c r="A492" s="10"/>
      <c r="B492" s="1"/>
      <c r="C492" s="2"/>
      <c r="D492" s="1"/>
      <c r="E492" s="2"/>
      <c r="F492" s="1"/>
      <c r="G492" s="10"/>
      <c r="H492" s="10"/>
      <c r="I492" s="10"/>
      <c r="J492" s="4"/>
      <c r="K492" s="11"/>
      <c r="L492" s="11"/>
      <c r="M492" s="5"/>
      <c r="N492" s="5"/>
      <c r="O492" s="275"/>
      <c r="P492" s="226"/>
      <c r="Q492" s="2"/>
      <c r="R492" s="2"/>
      <c r="S492" s="2"/>
      <c r="T492" s="2"/>
      <c r="U492" s="2"/>
      <c r="V492" s="2"/>
    </row>
    <row r="493" spans="1:22" ht="12.75" customHeight="1" x14ac:dyDescent="0.2">
      <c r="A493" s="10"/>
      <c r="B493" s="1"/>
      <c r="C493" s="2"/>
      <c r="D493" s="1"/>
      <c r="E493" s="2"/>
      <c r="F493" s="1"/>
      <c r="G493" s="10"/>
      <c r="H493" s="10"/>
      <c r="I493" s="10"/>
      <c r="J493" s="4"/>
      <c r="K493" s="11"/>
      <c r="L493" s="11"/>
      <c r="M493" s="5"/>
      <c r="N493" s="5"/>
      <c r="O493" s="275"/>
      <c r="P493" s="226"/>
      <c r="Q493" s="2"/>
      <c r="R493" s="2"/>
      <c r="S493" s="2"/>
      <c r="T493" s="2"/>
      <c r="U493" s="2"/>
      <c r="V493" s="2"/>
    </row>
    <row r="494" spans="1:22" ht="12.75" customHeight="1" x14ac:dyDescent="0.2">
      <c r="A494" s="10"/>
      <c r="B494" s="1"/>
      <c r="C494" s="2"/>
      <c r="D494" s="1"/>
      <c r="E494" s="2"/>
      <c r="F494" s="1"/>
      <c r="G494" s="10"/>
      <c r="H494" s="10"/>
      <c r="I494" s="10"/>
      <c r="J494" s="4"/>
      <c r="K494" s="11"/>
      <c r="L494" s="11"/>
      <c r="M494" s="5"/>
      <c r="N494" s="5"/>
      <c r="O494" s="275"/>
      <c r="P494" s="226"/>
      <c r="Q494" s="2"/>
      <c r="R494" s="2"/>
      <c r="S494" s="2"/>
      <c r="T494" s="2"/>
      <c r="U494" s="2"/>
      <c r="V494" s="2"/>
    </row>
    <row r="495" spans="1:22" ht="12.75" customHeight="1" x14ac:dyDescent="0.2">
      <c r="A495" s="10"/>
      <c r="B495" s="1"/>
      <c r="C495" s="2"/>
      <c r="D495" s="1"/>
      <c r="E495" s="2"/>
      <c r="F495" s="1"/>
      <c r="G495" s="10"/>
      <c r="H495" s="10"/>
      <c r="I495" s="10"/>
      <c r="J495" s="4"/>
      <c r="K495" s="11"/>
      <c r="L495" s="11"/>
      <c r="M495" s="5"/>
      <c r="N495" s="5"/>
      <c r="O495" s="275"/>
      <c r="P495" s="226"/>
      <c r="Q495" s="2"/>
      <c r="R495" s="2"/>
      <c r="S495" s="2"/>
      <c r="T495" s="2"/>
      <c r="U495" s="2"/>
      <c r="V495" s="2"/>
    </row>
    <row r="496" spans="1:22" ht="12.75" customHeight="1" x14ac:dyDescent="0.2">
      <c r="A496" s="10"/>
      <c r="B496" s="1"/>
      <c r="C496" s="2"/>
      <c r="D496" s="1"/>
      <c r="E496" s="2"/>
      <c r="F496" s="1"/>
      <c r="G496" s="10"/>
      <c r="H496" s="10"/>
      <c r="I496" s="10"/>
      <c r="J496" s="4"/>
      <c r="K496" s="11"/>
      <c r="L496" s="11"/>
      <c r="M496" s="5"/>
      <c r="N496" s="5"/>
      <c r="O496" s="275"/>
      <c r="P496" s="226"/>
      <c r="Q496" s="2"/>
      <c r="R496" s="2"/>
      <c r="S496" s="2"/>
      <c r="T496" s="2"/>
      <c r="U496" s="2"/>
      <c r="V496" s="2"/>
    </row>
    <row r="497" spans="1:22" ht="12.75" customHeight="1" x14ac:dyDescent="0.2">
      <c r="A497" s="10"/>
      <c r="B497" s="1"/>
      <c r="C497" s="2"/>
      <c r="D497" s="1"/>
      <c r="E497" s="2"/>
      <c r="F497" s="1"/>
      <c r="G497" s="10"/>
      <c r="H497" s="10"/>
      <c r="I497" s="10"/>
      <c r="J497" s="4"/>
      <c r="K497" s="11"/>
      <c r="L497" s="11"/>
      <c r="M497" s="5"/>
      <c r="N497" s="5"/>
      <c r="O497" s="275"/>
      <c r="P497" s="226"/>
      <c r="Q497" s="2"/>
      <c r="R497" s="2"/>
      <c r="S497" s="2"/>
      <c r="T497" s="2"/>
      <c r="U497" s="2"/>
      <c r="V497" s="2"/>
    </row>
    <row r="498" spans="1:22" ht="12.75" customHeight="1" x14ac:dyDescent="0.2">
      <c r="A498" s="10"/>
      <c r="B498" s="1"/>
      <c r="C498" s="2"/>
      <c r="D498" s="1"/>
      <c r="E498" s="2"/>
      <c r="F498" s="1"/>
      <c r="G498" s="10"/>
      <c r="H498" s="10"/>
      <c r="I498" s="10"/>
      <c r="J498" s="4"/>
      <c r="K498" s="11"/>
      <c r="L498" s="11"/>
      <c r="M498" s="5"/>
      <c r="N498" s="5"/>
      <c r="O498" s="275"/>
      <c r="P498" s="226"/>
      <c r="Q498" s="2"/>
      <c r="R498" s="2"/>
      <c r="S498" s="2"/>
      <c r="T498" s="2"/>
      <c r="U498" s="2"/>
      <c r="V498" s="2"/>
    </row>
    <row r="499" spans="1:22" ht="12.75" customHeight="1" x14ac:dyDescent="0.2">
      <c r="A499" s="10"/>
      <c r="B499" s="1"/>
      <c r="C499" s="2"/>
      <c r="D499" s="1"/>
      <c r="E499" s="2"/>
      <c r="F499" s="1"/>
      <c r="G499" s="10"/>
      <c r="H499" s="10"/>
      <c r="I499" s="10"/>
      <c r="J499" s="4"/>
      <c r="K499" s="11"/>
      <c r="L499" s="11"/>
      <c r="M499" s="5"/>
      <c r="N499" s="5"/>
      <c r="O499" s="275"/>
      <c r="P499" s="226"/>
      <c r="Q499" s="2"/>
      <c r="R499" s="2"/>
      <c r="S499" s="2"/>
      <c r="T499" s="2"/>
      <c r="U499" s="2"/>
      <c r="V499" s="2"/>
    </row>
    <row r="500" spans="1:22" ht="12.75" customHeight="1" x14ac:dyDescent="0.2">
      <c r="A500" s="10"/>
      <c r="B500" s="1"/>
      <c r="C500" s="2"/>
      <c r="D500" s="1"/>
      <c r="E500" s="2"/>
      <c r="F500" s="1"/>
      <c r="G500" s="10"/>
      <c r="H500" s="10"/>
      <c r="I500" s="10"/>
      <c r="J500" s="4"/>
      <c r="K500" s="11"/>
      <c r="L500" s="11"/>
      <c r="M500" s="5"/>
      <c r="N500" s="5"/>
      <c r="O500" s="275"/>
      <c r="P500" s="226"/>
      <c r="Q500" s="2"/>
      <c r="R500" s="2"/>
      <c r="S500" s="2"/>
      <c r="T500" s="2"/>
      <c r="U500" s="2"/>
      <c r="V500" s="2"/>
    </row>
    <row r="501" spans="1:22" ht="12.75" customHeight="1" x14ac:dyDescent="0.2">
      <c r="A501" s="10"/>
      <c r="B501" s="1"/>
      <c r="C501" s="2"/>
      <c r="D501" s="1"/>
      <c r="E501" s="2"/>
      <c r="F501" s="1"/>
      <c r="G501" s="10"/>
      <c r="H501" s="10"/>
      <c r="I501" s="10"/>
      <c r="J501" s="4"/>
      <c r="K501" s="11"/>
      <c r="L501" s="11"/>
      <c r="M501" s="5"/>
      <c r="N501" s="5"/>
      <c r="O501" s="275"/>
      <c r="P501" s="226"/>
      <c r="Q501" s="2"/>
      <c r="R501" s="2"/>
      <c r="S501" s="2"/>
      <c r="T501" s="2"/>
      <c r="U501" s="2"/>
      <c r="V501" s="2"/>
    </row>
    <row r="502" spans="1:22" ht="12.75" customHeight="1" x14ac:dyDescent="0.2">
      <c r="A502" s="10"/>
      <c r="B502" s="1"/>
      <c r="C502" s="2"/>
      <c r="D502" s="1"/>
      <c r="E502" s="2"/>
      <c r="F502" s="1"/>
      <c r="G502" s="10"/>
      <c r="H502" s="10"/>
      <c r="I502" s="10"/>
      <c r="J502" s="4"/>
      <c r="K502" s="11"/>
      <c r="L502" s="11"/>
      <c r="M502" s="5"/>
      <c r="N502" s="5"/>
      <c r="O502" s="275"/>
      <c r="P502" s="226"/>
      <c r="Q502" s="2"/>
      <c r="R502" s="2"/>
      <c r="S502" s="2"/>
      <c r="T502" s="2"/>
      <c r="U502" s="2"/>
      <c r="V502" s="2"/>
    </row>
    <row r="503" spans="1:22" ht="12.75" customHeight="1" x14ac:dyDescent="0.2">
      <c r="A503" s="10"/>
      <c r="B503" s="1"/>
      <c r="C503" s="2"/>
      <c r="D503" s="1"/>
      <c r="E503" s="2"/>
      <c r="F503" s="1"/>
      <c r="G503" s="10"/>
      <c r="H503" s="10"/>
      <c r="I503" s="10"/>
      <c r="J503" s="4"/>
      <c r="K503" s="11"/>
      <c r="L503" s="11"/>
      <c r="M503" s="5"/>
      <c r="N503" s="5"/>
      <c r="O503" s="275"/>
      <c r="P503" s="226"/>
      <c r="Q503" s="2"/>
      <c r="R503" s="2"/>
      <c r="S503" s="2"/>
      <c r="T503" s="2"/>
      <c r="U503" s="2"/>
      <c r="V503" s="2"/>
    </row>
    <row r="504" spans="1:22" ht="12.75" customHeight="1" x14ac:dyDescent="0.2">
      <c r="A504" s="10"/>
      <c r="B504" s="1"/>
      <c r="C504" s="2"/>
      <c r="D504" s="1"/>
      <c r="E504" s="2"/>
      <c r="F504" s="1"/>
      <c r="G504" s="10"/>
      <c r="H504" s="10"/>
      <c r="I504" s="10"/>
      <c r="J504" s="4"/>
      <c r="K504" s="11"/>
      <c r="L504" s="11"/>
      <c r="M504" s="5"/>
      <c r="N504" s="5"/>
      <c r="O504" s="275"/>
      <c r="P504" s="226"/>
      <c r="Q504" s="2"/>
      <c r="R504" s="2"/>
      <c r="S504" s="2"/>
      <c r="T504" s="2"/>
      <c r="U504" s="2"/>
      <c r="V504" s="2"/>
    </row>
    <row r="505" spans="1:22" ht="12.75" customHeight="1" x14ac:dyDescent="0.2">
      <c r="A505" s="10"/>
      <c r="B505" s="1"/>
      <c r="C505" s="2"/>
      <c r="D505" s="1"/>
      <c r="E505" s="2"/>
      <c r="F505" s="1"/>
      <c r="G505" s="10"/>
      <c r="H505" s="10"/>
      <c r="I505" s="10"/>
      <c r="J505" s="4"/>
      <c r="K505" s="11"/>
      <c r="L505" s="11"/>
      <c r="M505" s="5"/>
      <c r="N505" s="5"/>
      <c r="O505" s="275"/>
      <c r="P505" s="226"/>
      <c r="Q505" s="2"/>
      <c r="R505" s="2"/>
      <c r="S505" s="2"/>
      <c r="T505" s="2"/>
      <c r="U505" s="2"/>
      <c r="V505" s="2"/>
    </row>
    <row r="506" spans="1:22" ht="12.75" customHeight="1" x14ac:dyDescent="0.2">
      <c r="A506" s="10"/>
      <c r="B506" s="1"/>
      <c r="C506" s="2"/>
      <c r="D506" s="1"/>
      <c r="E506" s="2"/>
      <c r="F506" s="1"/>
      <c r="G506" s="10"/>
      <c r="H506" s="10"/>
      <c r="I506" s="10"/>
      <c r="J506" s="4"/>
      <c r="K506" s="11"/>
      <c r="L506" s="11"/>
      <c r="M506" s="5"/>
      <c r="N506" s="5"/>
      <c r="O506" s="275"/>
      <c r="P506" s="226"/>
      <c r="Q506" s="2"/>
      <c r="R506" s="2"/>
      <c r="S506" s="2"/>
      <c r="T506" s="2"/>
      <c r="U506" s="2"/>
      <c r="V506" s="2"/>
    </row>
    <row r="507" spans="1:22" ht="12.75" customHeight="1" x14ac:dyDescent="0.2">
      <c r="A507" s="10"/>
      <c r="B507" s="1"/>
      <c r="C507" s="2"/>
      <c r="D507" s="1"/>
      <c r="E507" s="2"/>
      <c r="F507" s="1"/>
      <c r="G507" s="10"/>
      <c r="H507" s="10"/>
      <c r="I507" s="10"/>
      <c r="J507" s="4"/>
      <c r="K507" s="11"/>
      <c r="L507" s="11"/>
      <c r="M507" s="5"/>
      <c r="N507" s="5"/>
      <c r="O507" s="275"/>
      <c r="P507" s="226"/>
      <c r="Q507" s="2"/>
      <c r="R507" s="2"/>
      <c r="S507" s="2"/>
      <c r="T507" s="2"/>
      <c r="U507" s="2"/>
      <c r="V507" s="2"/>
    </row>
    <row r="508" spans="1:22" ht="12.75" customHeight="1" x14ac:dyDescent="0.2">
      <c r="A508" s="10"/>
      <c r="B508" s="1"/>
      <c r="C508" s="2"/>
      <c r="D508" s="1"/>
      <c r="E508" s="2"/>
      <c r="F508" s="1"/>
      <c r="G508" s="10"/>
      <c r="H508" s="10"/>
      <c r="I508" s="10"/>
      <c r="J508" s="4"/>
      <c r="K508" s="11"/>
      <c r="L508" s="11"/>
      <c r="M508" s="5"/>
      <c r="N508" s="5"/>
      <c r="O508" s="275"/>
      <c r="P508" s="226"/>
      <c r="Q508" s="2"/>
      <c r="R508" s="2"/>
      <c r="S508" s="2"/>
      <c r="T508" s="2"/>
      <c r="U508" s="2"/>
      <c r="V508" s="2"/>
    </row>
    <row r="509" spans="1:22" ht="12.75" customHeight="1" x14ac:dyDescent="0.2">
      <c r="A509" s="10"/>
      <c r="B509" s="1"/>
      <c r="C509" s="2"/>
      <c r="D509" s="1"/>
      <c r="E509" s="2"/>
      <c r="F509" s="1"/>
      <c r="G509" s="10"/>
      <c r="H509" s="10"/>
      <c r="I509" s="10"/>
      <c r="J509" s="4"/>
      <c r="K509" s="11"/>
      <c r="L509" s="11"/>
      <c r="M509" s="5"/>
      <c r="N509" s="5"/>
      <c r="O509" s="275"/>
      <c r="P509" s="226"/>
      <c r="Q509" s="2"/>
      <c r="R509" s="2"/>
      <c r="S509" s="2"/>
      <c r="T509" s="2"/>
      <c r="U509" s="2"/>
      <c r="V509" s="2"/>
    </row>
    <row r="510" spans="1:22" ht="12.75" customHeight="1" x14ac:dyDescent="0.2">
      <c r="A510" s="10"/>
      <c r="B510" s="1"/>
      <c r="C510" s="2"/>
      <c r="D510" s="1"/>
      <c r="E510" s="2"/>
      <c r="F510" s="1"/>
      <c r="G510" s="10"/>
      <c r="H510" s="10"/>
      <c r="I510" s="10"/>
      <c r="J510" s="4"/>
      <c r="K510" s="11"/>
      <c r="L510" s="11"/>
      <c r="M510" s="5"/>
      <c r="N510" s="5"/>
      <c r="O510" s="275"/>
      <c r="P510" s="226"/>
      <c r="Q510" s="2"/>
      <c r="R510" s="2"/>
      <c r="S510" s="2"/>
      <c r="T510" s="2"/>
      <c r="U510" s="2"/>
      <c r="V510" s="2"/>
    </row>
    <row r="511" spans="1:22" ht="12.75" customHeight="1" x14ac:dyDescent="0.2">
      <c r="A511" s="10"/>
      <c r="B511" s="1"/>
      <c r="C511" s="2"/>
      <c r="D511" s="1"/>
      <c r="E511" s="2"/>
      <c r="F511" s="1"/>
      <c r="G511" s="10"/>
      <c r="H511" s="10"/>
      <c r="I511" s="10"/>
      <c r="J511" s="4"/>
      <c r="K511" s="11"/>
      <c r="L511" s="11"/>
      <c r="M511" s="5"/>
      <c r="N511" s="5"/>
      <c r="O511" s="275"/>
      <c r="P511" s="226"/>
      <c r="Q511" s="2"/>
      <c r="R511" s="2"/>
      <c r="S511" s="2"/>
      <c r="T511" s="2"/>
      <c r="U511" s="2"/>
      <c r="V511" s="2"/>
    </row>
    <row r="512" spans="1:22" ht="12.75" customHeight="1" x14ac:dyDescent="0.2">
      <c r="A512" s="10"/>
      <c r="B512" s="1"/>
      <c r="C512" s="2"/>
      <c r="D512" s="1"/>
      <c r="E512" s="2"/>
      <c r="F512" s="1"/>
      <c r="G512" s="10"/>
      <c r="H512" s="10"/>
      <c r="I512" s="10"/>
      <c r="J512" s="4"/>
      <c r="K512" s="11"/>
      <c r="L512" s="11"/>
      <c r="M512" s="5"/>
      <c r="N512" s="5"/>
      <c r="O512" s="275"/>
      <c r="P512" s="226"/>
      <c r="Q512" s="2"/>
      <c r="R512" s="2"/>
      <c r="S512" s="2"/>
      <c r="T512" s="2"/>
      <c r="U512" s="2"/>
      <c r="V512" s="2"/>
    </row>
    <row r="513" spans="1:22" ht="12.75" customHeight="1" x14ac:dyDescent="0.2">
      <c r="A513" s="10"/>
      <c r="B513" s="1"/>
      <c r="C513" s="2"/>
      <c r="D513" s="1"/>
      <c r="E513" s="2"/>
      <c r="F513" s="1"/>
      <c r="G513" s="10"/>
      <c r="H513" s="10"/>
      <c r="I513" s="10"/>
      <c r="J513" s="4"/>
      <c r="K513" s="11"/>
      <c r="L513" s="11"/>
      <c r="M513" s="5"/>
      <c r="N513" s="5"/>
      <c r="O513" s="275"/>
      <c r="P513" s="226"/>
      <c r="Q513" s="2"/>
      <c r="R513" s="2"/>
      <c r="S513" s="2"/>
      <c r="T513" s="2"/>
      <c r="U513" s="2"/>
      <c r="V513" s="2"/>
    </row>
    <row r="514" spans="1:22" ht="12.75" customHeight="1" x14ac:dyDescent="0.2">
      <c r="A514" s="10"/>
      <c r="B514" s="1"/>
      <c r="C514" s="2"/>
      <c r="D514" s="1"/>
      <c r="E514" s="2"/>
      <c r="F514" s="1"/>
      <c r="G514" s="10"/>
      <c r="H514" s="10"/>
      <c r="I514" s="10"/>
      <c r="J514" s="4"/>
      <c r="K514" s="11"/>
      <c r="L514" s="11"/>
      <c r="M514" s="5"/>
      <c r="N514" s="5"/>
      <c r="O514" s="275"/>
      <c r="P514" s="226"/>
      <c r="Q514" s="2"/>
      <c r="R514" s="2"/>
      <c r="S514" s="2"/>
      <c r="T514" s="2"/>
      <c r="U514" s="2"/>
      <c r="V514" s="2"/>
    </row>
    <row r="515" spans="1:22" ht="12.75" customHeight="1" x14ac:dyDescent="0.2">
      <c r="A515" s="10"/>
      <c r="B515" s="1"/>
      <c r="C515" s="2"/>
      <c r="D515" s="1"/>
      <c r="E515" s="2"/>
      <c r="F515" s="1"/>
      <c r="G515" s="10"/>
      <c r="H515" s="10"/>
      <c r="I515" s="10"/>
      <c r="J515" s="4"/>
      <c r="K515" s="11"/>
      <c r="L515" s="11"/>
      <c r="M515" s="5"/>
      <c r="N515" s="5"/>
      <c r="O515" s="275"/>
      <c r="P515" s="226"/>
      <c r="Q515" s="2"/>
      <c r="R515" s="2"/>
      <c r="S515" s="2"/>
      <c r="T515" s="2"/>
      <c r="U515" s="2"/>
      <c r="V515" s="2"/>
    </row>
    <row r="516" spans="1:22" ht="12.75" customHeight="1" x14ac:dyDescent="0.2">
      <c r="A516" s="10"/>
      <c r="B516" s="1"/>
      <c r="C516" s="2"/>
      <c r="D516" s="1"/>
      <c r="E516" s="2"/>
      <c r="F516" s="1"/>
      <c r="G516" s="10"/>
      <c r="H516" s="10"/>
      <c r="I516" s="10"/>
      <c r="J516" s="4"/>
      <c r="K516" s="11"/>
      <c r="L516" s="11"/>
      <c r="M516" s="5"/>
      <c r="N516" s="5"/>
      <c r="O516" s="275"/>
      <c r="P516" s="226"/>
      <c r="Q516" s="2"/>
      <c r="R516" s="2"/>
      <c r="S516" s="2"/>
      <c r="T516" s="2"/>
      <c r="U516" s="2"/>
      <c r="V516" s="2"/>
    </row>
    <row r="517" spans="1:22" ht="12.75" customHeight="1" x14ac:dyDescent="0.2">
      <c r="A517" s="10"/>
      <c r="B517" s="1"/>
      <c r="C517" s="2"/>
      <c r="D517" s="1"/>
      <c r="E517" s="2"/>
      <c r="F517" s="1"/>
      <c r="G517" s="10"/>
      <c r="H517" s="10"/>
      <c r="I517" s="10"/>
      <c r="J517" s="4"/>
      <c r="K517" s="11"/>
      <c r="L517" s="11"/>
      <c r="M517" s="5"/>
      <c r="N517" s="5"/>
      <c r="O517" s="275"/>
      <c r="P517" s="226"/>
      <c r="Q517" s="2"/>
      <c r="R517" s="2"/>
      <c r="S517" s="2"/>
      <c r="T517" s="2"/>
      <c r="U517" s="2"/>
      <c r="V517" s="2"/>
    </row>
    <row r="518" spans="1:22" ht="12.75" customHeight="1" x14ac:dyDescent="0.2">
      <c r="A518" s="10"/>
      <c r="B518" s="1"/>
      <c r="C518" s="2"/>
      <c r="D518" s="1"/>
      <c r="E518" s="2"/>
      <c r="F518" s="1"/>
      <c r="G518" s="10"/>
      <c r="H518" s="10"/>
      <c r="I518" s="10"/>
      <c r="J518" s="4"/>
      <c r="K518" s="11"/>
      <c r="L518" s="11"/>
      <c r="M518" s="5"/>
      <c r="N518" s="5"/>
      <c r="O518" s="275"/>
      <c r="P518" s="226"/>
      <c r="Q518" s="2"/>
      <c r="R518" s="2"/>
      <c r="S518" s="2"/>
      <c r="T518" s="2"/>
      <c r="U518" s="2"/>
      <c r="V518" s="2"/>
    </row>
    <row r="519" spans="1:22" ht="12.75" customHeight="1" x14ac:dyDescent="0.2">
      <c r="A519" s="10"/>
      <c r="B519" s="1"/>
      <c r="C519" s="2"/>
      <c r="D519" s="1"/>
      <c r="E519" s="2"/>
      <c r="F519" s="1"/>
      <c r="G519" s="10"/>
      <c r="H519" s="10"/>
      <c r="I519" s="10"/>
      <c r="J519" s="4"/>
      <c r="K519" s="11"/>
      <c r="L519" s="11"/>
      <c r="M519" s="5"/>
      <c r="N519" s="5"/>
      <c r="O519" s="275"/>
      <c r="P519" s="226"/>
      <c r="Q519" s="2"/>
      <c r="R519" s="2"/>
      <c r="S519" s="2"/>
      <c r="T519" s="2"/>
      <c r="U519" s="2"/>
      <c r="V519" s="2"/>
    </row>
    <row r="520" spans="1:22" ht="12.75" customHeight="1" x14ac:dyDescent="0.2">
      <c r="A520" s="10"/>
      <c r="B520" s="1"/>
      <c r="C520" s="2"/>
      <c r="D520" s="1"/>
      <c r="E520" s="2"/>
      <c r="F520" s="1"/>
      <c r="G520" s="10"/>
      <c r="H520" s="10"/>
      <c r="I520" s="10"/>
      <c r="J520" s="4"/>
      <c r="K520" s="11"/>
      <c r="L520" s="11"/>
      <c r="M520" s="5"/>
      <c r="N520" s="5"/>
      <c r="O520" s="275"/>
      <c r="P520" s="226"/>
      <c r="Q520" s="2"/>
      <c r="R520" s="2"/>
      <c r="S520" s="2"/>
      <c r="T520" s="2"/>
      <c r="U520" s="2"/>
      <c r="V520" s="2"/>
    </row>
    <row r="521" spans="1:22" ht="12.75" customHeight="1" x14ac:dyDescent="0.2">
      <c r="A521" s="10"/>
      <c r="B521" s="1"/>
      <c r="C521" s="2"/>
      <c r="D521" s="1"/>
      <c r="E521" s="2"/>
      <c r="F521" s="1"/>
      <c r="G521" s="10"/>
      <c r="H521" s="10"/>
      <c r="I521" s="10"/>
      <c r="J521" s="4"/>
      <c r="K521" s="11"/>
      <c r="L521" s="11"/>
      <c r="M521" s="5"/>
      <c r="N521" s="5"/>
      <c r="O521" s="275"/>
      <c r="P521" s="226"/>
      <c r="Q521" s="2"/>
      <c r="R521" s="2"/>
      <c r="S521" s="2"/>
      <c r="T521" s="2"/>
      <c r="U521" s="2"/>
      <c r="V521" s="2"/>
    </row>
    <row r="522" spans="1:22" ht="12.75" customHeight="1" x14ac:dyDescent="0.2">
      <c r="A522" s="10"/>
      <c r="B522" s="1"/>
      <c r="C522" s="2"/>
      <c r="D522" s="1"/>
      <c r="E522" s="2"/>
      <c r="F522" s="1"/>
      <c r="G522" s="10"/>
      <c r="H522" s="10"/>
      <c r="I522" s="10"/>
      <c r="J522" s="4"/>
      <c r="K522" s="11"/>
      <c r="L522" s="11"/>
      <c r="M522" s="5"/>
      <c r="N522" s="5"/>
      <c r="O522" s="275"/>
      <c r="P522" s="226"/>
      <c r="Q522" s="2"/>
      <c r="R522" s="2"/>
      <c r="S522" s="2"/>
      <c r="T522" s="2"/>
      <c r="U522" s="2"/>
      <c r="V522" s="2"/>
    </row>
    <row r="523" spans="1:22" ht="12.75" customHeight="1" x14ac:dyDescent="0.2">
      <c r="A523" s="10"/>
      <c r="B523" s="1"/>
      <c r="C523" s="2"/>
      <c r="D523" s="1"/>
      <c r="E523" s="2"/>
      <c r="F523" s="1"/>
      <c r="G523" s="10"/>
      <c r="H523" s="10"/>
      <c r="I523" s="10"/>
      <c r="J523" s="4"/>
      <c r="K523" s="11"/>
      <c r="L523" s="11"/>
      <c r="M523" s="5"/>
      <c r="N523" s="5"/>
      <c r="O523" s="275"/>
      <c r="P523" s="226"/>
      <c r="Q523" s="2"/>
      <c r="R523" s="2"/>
      <c r="S523" s="2"/>
      <c r="T523" s="2"/>
      <c r="U523" s="2"/>
      <c r="V523" s="2"/>
    </row>
    <row r="524" spans="1:22" ht="12.75" customHeight="1" x14ac:dyDescent="0.2">
      <c r="A524" s="10"/>
      <c r="B524" s="1"/>
      <c r="C524" s="2"/>
      <c r="D524" s="1"/>
      <c r="E524" s="2"/>
      <c r="F524" s="1"/>
      <c r="G524" s="10"/>
      <c r="H524" s="10"/>
      <c r="I524" s="10"/>
      <c r="J524" s="4"/>
      <c r="K524" s="11"/>
      <c r="L524" s="11"/>
      <c r="M524" s="5"/>
      <c r="N524" s="5"/>
      <c r="O524" s="275"/>
      <c r="P524" s="226"/>
      <c r="Q524" s="2"/>
      <c r="R524" s="2"/>
      <c r="S524" s="2"/>
      <c r="T524" s="2"/>
      <c r="U524" s="2"/>
      <c r="V524" s="2"/>
    </row>
    <row r="525" spans="1:22" ht="12.75" customHeight="1" x14ac:dyDescent="0.2">
      <c r="A525" s="10"/>
      <c r="B525" s="1"/>
      <c r="C525" s="2"/>
      <c r="D525" s="1"/>
      <c r="E525" s="2"/>
      <c r="F525" s="1"/>
      <c r="G525" s="10"/>
      <c r="H525" s="10"/>
      <c r="I525" s="10"/>
      <c r="J525" s="4"/>
      <c r="K525" s="11"/>
      <c r="L525" s="11"/>
      <c r="M525" s="5"/>
      <c r="N525" s="5"/>
      <c r="O525" s="275"/>
      <c r="P525" s="226"/>
      <c r="Q525" s="2"/>
      <c r="R525" s="2"/>
      <c r="S525" s="2"/>
      <c r="T525" s="2"/>
      <c r="U525" s="2"/>
      <c r="V525" s="2"/>
    </row>
    <row r="526" spans="1:22" ht="12.75" customHeight="1" x14ac:dyDescent="0.2">
      <c r="A526" s="10"/>
      <c r="B526" s="1"/>
      <c r="C526" s="2"/>
      <c r="D526" s="1"/>
      <c r="E526" s="2"/>
      <c r="F526" s="1"/>
      <c r="G526" s="10"/>
      <c r="H526" s="10"/>
      <c r="I526" s="10"/>
      <c r="J526" s="4"/>
      <c r="K526" s="11"/>
      <c r="L526" s="11"/>
      <c r="M526" s="5"/>
      <c r="N526" s="5"/>
      <c r="O526" s="275"/>
      <c r="P526" s="226"/>
      <c r="Q526" s="2"/>
      <c r="R526" s="2"/>
      <c r="S526" s="2"/>
      <c r="T526" s="2"/>
      <c r="U526" s="2"/>
      <c r="V526" s="2"/>
    </row>
    <row r="527" spans="1:22" ht="12.75" customHeight="1" x14ac:dyDescent="0.2">
      <c r="A527" s="10"/>
      <c r="B527" s="1"/>
      <c r="C527" s="2"/>
      <c r="D527" s="1"/>
      <c r="E527" s="2"/>
      <c r="F527" s="1"/>
      <c r="G527" s="10"/>
      <c r="H527" s="10"/>
      <c r="I527" s="10"/>
      <c r="J527" s="4"/>
      <c r="K527" s="11"/>
      <c r="L527" s="11"/>
      <c r="M527" s="5"/>
      <c r="N527" s="5"/>
      <c r="O527" s="275"/>
      <c r="P527" s="226"/>
      <c r="Q527" s="2"/>
      <c r="R527" s="2"/>
      <c r="S527" s="2"/>
      <c r="T527" s="2"/>
      <c r="U527" s="2"/>
      <c r="V527" s="2"/>
    </row>
    <row r="528" spans="1:22" ht="12.75" customHeight="1" x14ac:dyDescent="0.2">
      <c r="A528" s="10"/>
      <c r="B528" s="1"/>
      <c r="C528" s="2"/>
      <c r="D528" s="1"/>
      <c r="E528" s="2"/>
      <c r="F528" s="1"/>
      <c r="G528" s="10"/>
      <c r="H528" s="10"/>
      <c r="I528" s="10"/>
      <c r="J528" s="4"/>
      <c r="K528" s="11"/>
      <c r="L528" s="11"/>
      <c r="M528" s="5"/>
      <c r="N528" s="5"/>
      <c r="O528" s="275"/>
      <c r="P528" s="226"/>
      <c r="Q528" s="2"/>
      <c r="R528" s="2"/>
      <c r="S528" s="2"/>
      <c r="T528" s="2"/>
      <c r="U528" s="2"/>
      <c r="V528" s="2"/>
    </row>
    <row r="529" spans="1:22" ht="12.75" customHeight="1" x14ac:dyDescent="0.2">
      <c r="A529" s="10"/>
      <c r="B529" s="1"/>
      <c r="C529" s="2"/>
      <c r="D529" s="1"/>
      <c r="E529" s="2"/>
      <c r="F529" s="1"/>
      <c r="G529" s="10"/>
      <c r="H529" s="10"/>
      <c r="I529" s="10"/>
      <c r="J529" s="4"/>
      <c r="K529" s="11"/>
      <c r="L529" s="11"/>
      <c r="M529" s="5"/>
      <c r="N529" s="5"/>
      <c r="O529" s="275"/>
      <c r="P529" s="226"/>
      <c r="Q529" s="2"/>
      <c r="R529" s="2"/>
      <c r="S529" s="2"/>
      <c r="T529" s="2"/>
      <c r="U529" s="2"/>
      <c r="V529" s="2"/>
    </row>
    <row r="530" spans="1:22" ht="12.75" customHeight="1" x14ac:dyDescent="0.2">
      <c r="A530" s="10"/>
      <c r="B530" s="1"/>
      <c r="C530" s="2"/>
      <c r="D530" s="1"/>
      <c r="E530" s="2"/>
      <c r="F530" s="1"/>
      <c r="G530" s="10"/>
      <c r="H530" s="10"/>
      <c r="I530" s="10"/>
      <c r="J530" s="4"/>
      <c r="K530" s="11"/>
      <c r="L530" s="11"/>
      <c r="M530" s="5"/>
      <c r="N530" s="5"/>
      <c r="O530" s="275"/>
      <c r="P530" s="226"/>
      <c r="Q530" s="2"/>
      <c r="R530" s="2"/>
      <c r="S530" s="2"/>
      <c r="T530" s="2"/>
      <c r="U530" s="2"/>
      <c r="V530" s="2"/>
    </row>
    <row r="531" spans="1:22" ht="12.75" customHeight="1" x14ac:dyDescent="0.2">
      <c r="A531" s="10"/>
      <c r="B531" s="1"/>
      <c r="C531" s="2"/>
      <c r="D531" s="1"/>
      <c r="E531" s="2"/>
      <c r="F531" s="1"/>
      <c r="G531" s="10"/>
      <c r="H531" s="10"/>
      <c r="I531" s="10"/>
      <c r="J531" s="4"/>
      <c r="K531" s="11"/>
      <c r="L531" s="11"/>
      <c r="M531" s="5"/>
      <c r="N531" s="5"/>
      <c r="O531" s="275"/>
      <c r="P531" s="226"/>
      <c r="Q531" s="2"/>
      <c r="R531" s="2"/>
      <c r="S531" s="2"/>
      <c r="T531" s="2"/>
      <c r="U531" s="2"/>
      <c r="V531" s="2"/>
    </row>
    <row r="532" spans="1:22" ht="12.75" customHeight="1" x14ac:dyDescent="0.2">
      <c r="A532" s="10"/>
      <c r="B532" s="1"/>
      <c r="C532" s="2"/>
      <c r="D532" s="1"/>
      <c r="E532" s="2"/>
      <c r="F532" s="1"/>
      <c r="G532" s="10"/>
      <c r="H532" s="10"/>
      <c r="I532" s="10"/>
      <c r="J532" s="4"/>
      <c r="K532" s="11"/>
      <c r="L532" s="11"/>
      <c r="M532" s="5"/>
      <c r="N532" s="5"/>
      <c r="O532" s="275"/>
      <c r="P532" s="226"/>
      <c r="Q532" s="2"/>
      <c r="R532" s="2"/>
      <c r="S532" s="2"/>
      <c r="T532" s="2"/>
      <c r="U532" s="2"/>
      <c r="V532" s="2"/>
    </row>
    <row r="533" spans="1:22" ht="12.75" customHeight="1" x14ac:dyDescent="0.2">
      <c r="A533" s="10"/>
      <c r="B533" s="1"/>
      <c r="C533" s="2"/>
      <c r="D533" s="1"/>
      <c r="E533" s="2"/>
      <c r="F533" s="1"/>
      <c r="G533" s="10"/>
      <c r="H533" s="10"/>
      <c r="I533" s="10"/>
      <c r="J533" s="4"/>
      <c r="K533" s="11"/>
      <c r="L533" s="11"/>
      <c r="M533" s="5"/>
      <c r="N533" s="5"/>
      <c r="O533" s="275"/>
      <c r="P533" s="226"/>
      <c r="Q533" s="2"/>
      <c r="R533" s="2"/>
      <c r="S533" s="2"/>
      <c r="T533" s="2"/>
      <c r="U533" s="2"/>
      <c r="V533" s="2"/>
    </row>
    <row r="534" spans="1:22" ht="12.75" customHeight="1" x14ac:dyDescent="0.2">
      <c r="A534" s="10"/>
      <c r="B534" s="1"/>
      <c r="C534" s="2"/>
      <c r="D534" s="1"/>
      <c r="E534" s="2"/>
      <c r="F534" s="1"/>
      <c r="G534" s="10"/>
      <c r="H534" s="10"/>
      <c r="I534" s="10"/>
      <c r="J534" s="4"/>
      <c r="K534" s="11"/>
      <c r="L534" s="11"/>
      <c r="M534" s="5"/>
      <c r="N534" s="5"/>
      <c r="O534" s="275"/>
      <c r="P534" s="226"/>
      <c r="Q534" s="2"/>
      <c r="R534" s="2"/>
      <c r="S534" s="2"/>
      <c r="T534" s="2"/>
      <c r="U534" s="2"/>
      <c r="V534" s="2"/>
    </row>
    <row r="535" spans="1:22" ht="12.75" customHeight="1" x14ac:dyDescent="0.2">
      <c r="A535" s="10"/>
      <c r="B535" s="1"/>
      <c r="C535" s="2"/>
      <c r="D535" s="1"/>
      <c r="E535" s="2"/>
      <c r="F535" s="1"/>
      <c r="G535" s="10"/>
      <c r="H535" s="10"/>
      <c r="I535" s="10"/>
      <c r="J535" s="4"/>
      <c r="K535" s="11"/>
      <c r="L535" s="11"/>
      <c r="M535" s="5"/>
      <c r="N535" s="5"/>
      <c r="O535" s="275"/>
      <c r="P535" s="226"/>
      <c r="Q535" s="2"/>
      <c r="R535" s="2"/>
      <c r="S535" s="2"/>
      <c r="T535" s="2"/>
      <c r="U535" s="2"/>
      <c r="V535" s="2"/>
    </row>
    <row r="536" spans="1:22" ht="12.75" customHeight="1" x14ac:dyDescent="0.2">
      <c r="A536" s="10"/>
      <c r="B536" s="1"/>
      <c r="C536" s="2"/>
      <c r="D536" s="1"/>
      <c r="E536" s="2"/>
      <c r="F536" s="1"/>
      <c r="G536" s="10"/>
      <c r="H536" s="10"/>
      <c r="I536" s="10"/>
      <c r="J536" s="4"/>
      <c r="K536" s="11"/>
      <c r="L536" s="11"/>
      <c r="M536" s="5"/>
      <c r="N536" s="5"/>
      <c r="O536" s="275"/>
      <c r="P536" s="226"/>
      <c r="Q536" s="2"/>
      <c r="R536" s="2"/>
      <c r="S536" s="2"/>
      <c r="T536" s="2"/>
      <c r="U536" s="2"/>
      <c r="V536" s="2"/>
    </row>
    <row r="537" spans="1:22" ht="12.75" customHeight="1" x14ac:dyDescent="0.2">
      <c r="A537" s="10"/>
      <c r="B537" s="1"/>
      <c r="C537" s="2"/>
      <c r="D537" s="1"/>
      <c r="E537" s="2"/>
      <c r="F537" s="1"/>
      <c r="G537" s="10"/>
      <c r="H537" s="10"/>
      <c r="I537" s="10"/>
      <c r="J537" s="4"/>
      <c r="K537" s="11"/>
      <c r="L537" s="11"/>
      <c r="M537" s="5"/>
      <c r="N537" s="5"/>
      <c r="O537" s="275"/>
      <c r="P537" s="226"/>
      <c r="Q537" s="2"/>
      <c r="R537" s="2"/>
      <c r="S537" s="2"/>
      <c r="T537" s="2"/>
      <c r="U537" s="2"/>
      <c r="V537" s="2"/>
    </row>
    <row r="538" spans="1:22" ht="12.75" customHeight="1" x14ac:dyDescent="0.2">
      <c r="A538" s="10"/>
      <c r="B538" s="1"/>
      <c r="C538" s="2"/>
      <c r="D538" s="1"/>
      <c r="E538" s="2"/>
      <c r="F538" s="1"/>
      <c r="G538" s="10"/>
      <c r="H538" s="10"/>
      <c r="I538" s="10"/>
      <c r="J538" s="4"/>
      <c r="K538" s="11"/>
      <c r="L538" s="11"/>
      <c r="M538" s="5"/>
      <c r="N538" s="5"/>
      <c r="O538" s="275"/>
      <c r="P538" s="226"/>
      <c r="Q538" s="2"/>
      <c r="R538" s="2"/>
      <c r="S538" s="2"/>
      <c r="T538" s="2"/>
      <c r="U538" s="2"/>
      <c r="V538" s="2"/>
    </row>
    <row r="539" spans="1:22" ht="12.75" customHeight="1" x14ac:dyDescent="0.2">
      <c r="A539" s="10"/>
      <c r="B539" s="1"/>
      <c r="C539" s="2"/>
      <c r="D539" s="1"/>
      <c r="E539" s="2"/>
      <c r="F539" s="1"/>
      <c r="G539" s="10"/>
      <c r="H539" s="10"/>
      <c r="I539" s="10"/>
      <c r="J539" s="4"/>
      <c r="K539" s="11"/>
      <c r="L539" s="11"/>
      <c r="M539" s="5"/>
      <c r="N539" s="5"/>
      <c r="O539" s="275"/>
      <c r="P539" s="226"/>
      <c r="Q539" s="2"/>
      <c r="R539" s="2"/>
      <c r="S539" s="2"/>
      <c r="T539" s="2"/>
      <c r="U539" s="2"/>
      <c r="V539" s="2"/>
    </row>
    <row r="540" spans="1:22" ht="12.75" customHeight="1" x14ac:dyDescent="0.2">
      <c r="A540" s="10"/>
      <c r="B540" s="1"/>
      <c r="C540" s="2"/>
      <c r="D540" s="1"/>
      <c r="E540" s="2"/>
      <c r="F540" s="1"/>
      <c r="G540" s="10"/>
      <c r="H540" s="10"/>
      <c r="I540" s="10"/>
      <c r="J540" s="4"/>
      <c r="K540" s="11"/>
      <c r="L540" s="11"/>
      <c r="M540" s="5"/>
      <c r="N540" s="5"/>
      <c r="O540" s="275"/>
      <c r="P540" s="226"/>
      <c r="Q540" s="2"/>
      <c r="R540" s="2"/>
      <c r="S540" s="2"/>
      <c r="T540" s="2"/>
      <c r="U540" s="2"/>
      <c r="V540" s="2"/>
    </row>
    <row r="541" spans="1:22" ht="12.75" customHeight="1" x14ac:dyDescent="0.2">
      <c r="A541" s="10"/>
      <c r="B541" s="1"/>
      <c r="C541" s="2"/>
      <c r="D541" s="1"/>
      <c r="E541" s="2"/>
      <c r="F541" s="1"/>
      <c r="G541" s="10"/>
      <c r="H541" s="10"/>
      <c r="I541" s="10"/>
      <c r="J541" s="4"/>
      <c r="K541" s="11"/>
      <c r="L541" s="11"/>
      <c r="M541" s="5"/>
      <c r="N541" s="5"/>
      <c r="O541" s="275"/>
      <c r="P541" s="226"/>
      <c r="Q541" s="2"/>
      <c r="R541" s="2"/>
      <c r="S541" s="2"/>
      <c r="T541" s="2"/>
      <c r="U541" s="2"/>
      <c r="V541" s="2"/>
    </row>
    <row r="542" spans="1:22" ht="12.75" customHeight="1" x14ac:dyDescent="0.2">
      <c r="A542" s="10"/>
      <c r="B542" s="1"/>
      <c r="C542" s="2"/>
      <c r="D542" s="1"/>
      <c r="E542" s="2"/>
      <c r="F542" s="1"/>
      <c r="G542" s="10"/>
      <c r="H542" s="10"/>
      <c r="I542" s="10"/>
      <c r="J542" s="4"/>
      <c r="K542" s="11"/>
      <c r="L542" s="11"/>
      <c r="M542" s="5"/>
      <c r="N542" s="5"/>
      <c r="O542" s="275"/>
      <c r="P542" s="226"/>
      <c r="Q542" s="2"/>
      <c r="R542" s="2"/>
      <c r="S542" s="2"/>
      <c r="T542" s="2"/>
      <c r="U542" s="2"/>
      <c r="V542" s="2"/>
    </row>
    <row r="543" spans="1:22" ht="12.75" customHeight="1" x14ac:dyDescent="0.2">
      <c r="A543" s="10"/>
      <c r="B543" s="1"/>
      <c r="C543" s="2"/>
      <c r="D543" s="1"/>
      <c r="E543" s="2"/>
      <c r="F543" s="1"/>
      <c r="G543" s="10"/>
      <c r="H543" s="10"/>
      <c r="I543" s="10"/>
      <c r="J543" s="4"/>
      <c r="K543" s="11"/>
      <c r="L543" s="11"/>
      <c r="M543" s="5"/>
      <c r="N543" s="5"/>
      <c r="O543" s="275"/>
      <c r="P543" s="226"/>
      <c r="Q543" s="2"/>
      <c r="R543" s="2"/>
      <c r="S543" s="2"/>
      <c r="T543" s="2"/>
      <c r="U543" s="2"/>
      <c r="V543" s="2"/>
    </row>
    <row r="544" spans="1:22" ht="12.75" customHeight="1" x14ac:dyDescent="0.2">
      <c r="A544" s="10"/>
      <c r="B544" s="1"/>
      <c r="C544" s="2"/>
      <c r="D544" s="1"/>
      <c r="E544" s="2"/>
      <c r="F544" s="1"/>
      <c r="G544" s="10"/>
      <c r="H544" s="10"/>
      <c r="I544" s="10"/>
      <c r="J544" s="4"/>
      <c r="K544" s="11"/>
      <c r="L544" s="11"/>
      <c r="M544" s="5"/>
      <c r="N544" s="5"/>
      <c r="O544" s="275"/>
      <c r="P544" s="226"/>
      <c r="Q544" s="2"/>
      <c r="R544" s="2"/>
      <c r="S544" s="2"/>
      <c r="T544" s="2"/>
      <c r="U544" s="2"/>
      <c r="V544" s="2"/>
    </row>
    <row r="545" spans="1:22" ht="12.75" customHeight="1" x14ac:dyDescent="0.2">
      <c r="A545" s="10"/>
      <c r="B545" s="1"/>
      <c r="C545" s="2"/>
      <c r="D545" s="1"/>
      <c r="E545" s="2"/>
      <c r="F545" s="1"/>
      <c r="G545" s="10"/>
      <c r="H545" s="10"/>
      <c r="I545" s="10"/>
      <c r="J545" s="4"/>
      <c r="K545" s="11"/>
      <c r="L545" s="11"/>
      <c r="M545" s="5"/>
      <c r="N545" s="5"/>
      <c r="O545" s="275"/>
      <c r="P545" s="226"/>
      <c r="Q545" s="2"/>
      <c r="R545" s="2"/>
      <c r="S545" s="2"/>
      <c r="T545" s="2"/>
      <c r="U545" s="2"/>
      <c r="V545" s="2"/>
    </row>
    <row r="546" spans="1:22" ht="12.75" customHeight="1" x14ac:dyDescent="0.2">
      <c r="A546" s="10"/>
      <c r="B546" s="1"/>
      <c r="C546" s="2"/>
      <c r="D546" s="1"/>
      <c r="E546" s="2"/>
      <c r="F546" s="1"/>
      <c r="G546" s="10"/>
      <c r="H546" s="10"/>
      <c r="I546" s="10"/>
      <c r="J546" s="4"/>
      <c r="K546" s="11"/>
      <c r="L546" s="11"/>
      <c r="M546" s="5"/>
      <c r="N546" s="5"/>
      <c r="O546" s="275"/>
      <c r="P546" s="226"/>
      <c r="Q546" s="2"/>
      <c r="R546" s="2"/>
      <c r="S546" s="2"/>
      <c r="T546" s="2"/>
      <c r="U546" s="2"/>
      <c r="V546" s="2"/>
    </row>
    <row r="547" spans="1:22" ht="12.75" customHeight="1" x14ac:dyDescent="0.2">
      <c r="A547" s="10"/>
      <c r="B547" s="1"/>
      <c r="C547" s="2"/>
      <c r="D547" s="1"/>
      <c r="E547" s="2"/>
      <c r="F547" s="1"/>
      <c r="G547" s="10"/>
      <c r="H547" s="10"/>
      <c r="I547" s="10"/>
      <c r="J547" s="4"/>
      <c r="K547" s="11"/>
      <c r="L547" s="11"/>
      <c r="M547" s="5"/>
      <c r="N547" s="5"/>
      <c r="O547" s="275"/>
      <c r="P547" s="226"/>
      <c r="Q547" s="2"/>
      <c r="R547" s="2"/>
      <c r="S547" s="2"/>
      <c r="T547" s="2"/>
      <c r="U547" s="2"/>
      <c r="V547" s="2"/>
    </row>
    <row r="548" spans="1:22" ht="12.75" customHeight="1" x14ac:dyDescent="0.2">
      <c r="A548" s="10"/>
      <c r="B548" s="1"/>
      <c r="C548" s="2"/>
      <c r="D548" s="1"/>
      <c r="E548" s="2"/>
      <c r="F548" s="1"/>
      <c r="G548" s="10"/>
      <c r="H548" s="10"/>
      <c r="I548" s="10"/>
      <c r="J548" s="4"/>
      <c r="K548" s="11"/>
      <c r="L548" s="11"/>
      <c r="M548" s="5"/>
      <c r="N548" s="5"/>
      <c r="O548" s="275"/>
      <c r="P548" s="226"/>
      <c r="Q548" s="2"/>
      <c r="R548" s="2"/>
      <c r="S548" s="2"/>
      <c r="T548" s="2"/>
      <c r="U548" s="2"/>
      <c r="V548" s="2"/>
    </row>
    <row r="549" spans="1:22" ht="12.75" customHeight="1" x14ac:dyDescent="0.2">
      <c r="A549" s="10"/>
      <c r="B549" s="1"/>
      <c r="C549" s="2"/>
      <c r="D549" s="1"/>
      <c r="E549" s="2"/>
      <c r="F549" s="1"/>
      <c r="G549" s="10"/>
      <c r="H549" s="10"/>
      <c r="I549" s="10"/>
      <c r="J549" s="4"/>
      <c r="K549" s="11"/>
      <c r="L549" s="11"/>
      <c r="M549" s="5"/>
      <c r="N549" s="5"/>
      <c r="O549" s="275"/>
      <c r="P549" s="226"/>
      <c r="Q549" s="2"/>
      <c r="R549" s="2"/>
      <c r="S549" s="2"/>
      <c r="T549" s="2"/>
      <c r="U549" s="2"/>
      <c r="V549" s="2"/>
    </row>
    <row r="550" spans="1:22" ht="12.75" customHeight="1" x14ac:dyDescent="0.2">
      <c r="A550" s="10"/>
      <c r="B550" s="1"/>
      <c r="C550" s="2"/>
      <c r="D550" s="1"/>
      <c r="E550" s="2"/>
      <c r="F550" s="1"/>
      <c r="G550" s="10"/>
      <c r="H550" s="10"/>
      <c r="I550" s="10"/>
      <c r="J550" s="4"/>
      <c r="K550" s="11"/>
      <c r="L550" s="11"/>
      <c r="M550" s="5"/>
      <c r="N550" s="5"/>
      <c r="O550" s="275"/>
      <c r="P550" s="226"/>
      <c r="Q550" s="2"/>
      <c r="R550" s="2"/>
      <c r="S550" s="2"/>
      <c r="T550" s="2"/>
      <c r="U550" s="2"/>
      <c r="V550" s="2"/>
    </row>
    <row r="551" spans="1:22" ht="12.75" customHeight="1" x14ac:dyDescent="0.2">
      <c r="A551" s="10"/>
      <c r="B551" s="1"/>
      <c r="C551" s="2"/>
      <c r="D551" s="1"/>
      <c r="E551" s="2"/>
      <c r="F551" s="1"/>
      <c r="G551" s="10"/>
      <c r="H551" s="10"/>
      <c r="I551" s="10"/>
      <c r="J551" s="4"/>
      <c r="K551" s="11"/>
      <c r="L551" s="11"/>
      <c r="M551" s="5"/>
      <c r="N551" s="5"/>
      <c r="O551" s="275"/>
      <c r="P551" s="226"/>
      <c r="Q551" s="2"/>
      <c r="R551" s="2"/>
      <c r="S551" s="2"/>
      <c r="T551" s="2"/>
      <c r="U551" s="2"/>
      <c r="V551" s="2"/>
    </row>
    <row r="552" spans="1:22" ht="12.75" customHeight="1" x14ac:dyDescent="0.2">
      <c r="A552" s="10"/>
      <c r="B552" s="1"/>
      <c r="C552" s="2"/>
      <c r="D552" s="1"/>
      <c r="E552" s="2"/>
      <c r="F552" s="1"/>
      <c r="G552" s="10"/>
      <c r="H552" s="10"/>
      <c r="I552" s="10"/>
      <c r="J552" s="4"/>
      <c r="K552" s="11"/>
      <c r="L552" s="11"/>
      <c r="M552" s="5"/>
      <c r="N552" s="5"/>
      <c r="O552" s="275"/>
      <c r="P552" s="226"/>
      <c r="Q552" s="2"/>
      <c r="R552" s="2"/>
      <c r="S552" s="2"/>
      <c r="T552" s="2"/>
      <c r="U552" s="2"/>
      <c r="V552" s="2"/>
    </row>
    <row r="553" spans="1:22" ht="12.75" customHeight="1" x14ac:dyDescent="0.2">
      <c r="A553" s="10"/>
      <c r="B553" s="1"/>
      <c r="C553" s="2"/>
      <c r="D553" s="1"/>
      <c r="E553" s="2"/>
      <c r="F553" s="1"/>
      <c r="G553" s="10"/>
      <c r="H553" s="10"/>
      <c r="I553" s="10"/>
      <c r="J553" s="4"/>
      <c r="K553" s="11"/>
      <c r="L553" s="11"/>
      <c r="M553" s="5"/>
      <c r="N553" s="5"/>
      <c r="O553" s="275"/>
      <c r="P553" s="226"/>
      <c r="Q553" s="2"/>
      <c r="R553" s="2"/>
      <c r="S553" s="2"/>
      <c r="T553" s="2"/>
      <c r="U553" s="2"/>
      <c r="V553" s="2"/>
    </row>
    <row r="554" spans="1:22" ht="12.75" customHeight="1" x14ac:dyDescent="0.2">
      <c r="A554" s="10"/>
      <c r="B554" s="1"/>
      <c r="C554" s="2"/>
      <c r="D554" s="1"/>
      <c r="E554" s="2"/>
      <c r="F554" s="1"/>
      <c r="G554" s="10"/>
      <c r="H554" s="10"/>
      <c r="I554" s="10"/>
      <c r="J554" s="4"/>
      <c r="K554" s="11"/>
      <c r="L554" s="11"/>
      <c r="M554" s="5"/>
      <c r="N554" s="5"/>
      <c r="O554" s="275"/>
      <c r="P554" s="226"/>
      <c r="Q554" s="2"/>
      <c r="R554" s="2"/>
      <c r="S554" s="2"/>
      <c r="T554" s="2"/>
      <c r="U554" s="2"/>
      <c r="V554" s="2"/>
    </row>
    <row r="555" spans="1:22" ht="12.75" customHeight="1" x14ac:dyDescent="0.2">
      <c r="A555" s="10"/>
      <c r="B555" s="1"/>
      <c r="C555" s="2"/>
      <c r="D555" s="1"/>
      <c r="E555" s="2"/>
      <c r="F555" s="1"/>
      <c r="G555" s="10"/>
      <c r="H555" s="10"/>
      <c r="I555" s="10"/>
      <c r="J555" s="4"/>
      <c r="K555" s="11"/>
      <c r="L555" s="11"/>
      <c r="M555" s="5"/>
      <c r="N555" s="5"/>
      <c r="O555" s="275"/>
      <c r="P555" s="226"/>
      <c r="Q555" s="2"/>
      <c r="R555" s="2"/>
      <c r="S555" s="2"/>
      <c r="T555" s="2"/>
      <c r="U555" s="2"/>
      <c r="V555" s="2"/>
    </row>
    <row r="556" spans="1:22" ht="12.75" customHeight="1" x14ac:dyDescent="0.2">
      <c r="A556" s="10"/>
      <c r="B556" s="1"/>
      <c r="C556" s="2"/>
      <c r="D556" s="1"/>
      <c r="E556" s="2"/>
      <c r="F556" s="1"/>
      <c r="G556" s="10"/>
      <c r="H556" s="10"/>
      <c r="I556" s="10"/>
      <c r="J556" s="4"/>
      <c r="K556" s="11"/>
      <c r="L556" s="11"/>
      <c r="M556" s="5"/>
      <c r="N556" s="5"/>
      <c r="O556" s="275"/>
      <c r="P556" s="226"/>
      <c r="Q556" s="2"/>
      <c r="R556" s="2"/>
      <c r="S556" s="2"/>
      <c r="T556" s="2"/>
      <c r="U556" s="2"/>
      <c r="V556" s="2"/>
    </row>
    <row r="557" spans="1:22" ht="12.75" customHeight="1" x14ac:dyDescent="0.2">
      <c r="A557" s="10"/>
      <c r="B557" s="1"/>
      <c r="C557" s="2"/>
      <c r="D557" s="1"/>
      <c r="E557" s="2"/>
      <c r="F557" s="1"/>
      <c r="G557" s="10"/>
      <c r="H557" s="10"/>
      <c r="I557" s="10"/>
      <c r="J557" s="4"/>
      <c r="K557" s="11"/>
      <c r="L557" s="11"/>
      <c r="M557" s="5"/>
      <c r="N557" s="5"/>
      <c r="O557" s="275"/>
      <c r="P557" s="226"/>
      <c r="Q557" s="2"/>
      <c r="R557" s="2"/>
      <c r="S557" s="2"/>
      <c r="T557" s="2"/>
      <c r="U557" s="2"/>
      <c r="V557" s="2"/>
    </row>
    <row r="558" spans="1:22" ht="12.75" customHeight="1" x14ac:dyDescent="0.2">
      <c r="A558" s="10"/>
      <c r="B558" s="1"/>
      <c r="C558" s="2"/>
      <c r="D558" s="1"/>
      <c r="E558" s="2"/>
      <c r="F558" s="1"/>
      <c r="G558" s="10"/>
      <c r="H558" s="10"/>
      <c r="I558" s="10"/>
      <c r="J558" s="4"/>
      <c r="K558" s="11"/>
      <c r="L558" s="11"/>
      <c r="M558" s="5"/>
      <c r="N558" s="5"/>
      <c r="O558" s="275"/>
      <c r="P558" s="226"/>
      <c r="Q558" s="2"/>
      <c r="R558" s="2"/>
      <c r="S558" s="2"/>
      <c r="T558" s="2"/>
      <c r="U558" s="2"/>
      <c r="V558" s="2"/>
    </row>
    <row r="559" spans="1:22" ht="12.75" customHeight="1" x14ac:dyDescent="0.2">
      <c r="A559" s="10"/>
      <c r="B559" s="1"/>
      <c r="C559" s="2"/>
      <c r="D559" s="1"/>
      <c r="E559" s="2"/>
      <c r="F559" s="1"/>
      <c r="G559" s="10"/>
      <c r="H559" s="10"/>
      <c r="I559" s="10"/>
      <c r="J559" s="4"/>
      <c r="K559" s="11"/>
      <c r="L559" s="11"/>
      <c r="M559" s="5"/>
      <c r="N559" s="5"/>
      <c r="O559" s="275"/>
      <c r="P559" s="226"/>
      <c r="Q559" s="2"/>
      <c r="R559" s="2"/>
      <c r="S559" s="2"/>
      <c r="T559" s="2"/>
      <c r="U559" s="2"/>
      <c r="V559" s="2"/>
    </row>
    <row r="560" spans="1:22" ht="12.75" customHeight="1" x14ac:dyDescent="0.2">
      <c r="A560" s="10"/>
      <c r="B560" s="1"/>
      <c r="C560" s="2"/>
      <c r="D560" s="1"/>
      <c r="E560" s="2"/>
      <c r="F560" s="1"/>
      <c r="G560" s="10"/>
      <c r="H560" s="10"/>
      <c r="I560" s="10"/>
      <c r="J560" s="4"/>
      <c r="K560" s="11"/>
      <c r="L560" s="11"/>
      <c r="M560" s="5"/>
      <c r="N560" s="5"/>
      <c r="O560" s="275"/>
      <c r="P560" s="226"/>
      <c r="Q560" s="2"/>
      <c r="R560" s="2"/>
      <c r="S560" s="2"/>
      <c r="T560" s="2"/>
      <c r="U560" s="2"/>
      <c r="V560" s="2"/>
    </row>
    <row r="561" spans="1:22" ht="12.75" customHeight="1" x14ac:dyDescent="0.2">
      <c r="A561" s="10"/>
      <c r="B561" s="1"/>
      <c r="C561" s="2"/>
      <c r="D561" s="1"/>
      <c r="E561" s="2"/>
      <c r="F561" s="1"/>
      <c r="G561" s="10"/>
      <c r="H561" s="10"/>
      <c r="I561" s="10"/>
      <c r="J561" s="4"/>
      <c r="K561" s="11"/>
      <c r="L561" s="11"/>
      <c r="M561" s="5"/>
      <c r="N561" s="5"/>
      <c r="O561" s="275"/>
      <c r="P561" s="226"/>
      <c r="Q561" s="2"/>
      <c r="R561" s="2"/>
      <c r="S561" s="2"/>
      <c r="T561" s="2"/>
      <c r="U561" s="2"/>
      <c r="V561" s="2"/>
    </row>
    <row r="562" spans="1:22" ht="12.75" customHeight="1" x14ac:dyDescent="0.2">
      <c r="A562" s="10"/>
      <c r="B562" s="1"/>
      <c r="C562" s="2"/>
      <c r="D562" s="1"/>
      <c r="E562" s="2"/>
      <c r="F562" s="1"/>
      <c r="G562" s="10"/>
      <c r="H562" s="10"/>
      <c r="I562" s="10"/>
      <c r="J562" s="4"/>
      <c r="K562" s="11"/>
      <c r="L562" s="11"/>
      <c r="M562" s="5"/>
      <c r="N562" s="5"/>
      <c r="O562" s="275"/>
      <c r="P562" s="226"/>
      <c r="Q562" s="2"/>
      <c r="R562" s="2"/>
      <c r="S562" s="2"/>
      <c r="T562" s="2"/>
      <c r="U562" s="2"/>
      <c r="V562" s="2"/>
    </row>
    <row r="563" spans="1:22" ht="12.75" customHeight="1" x14ac:dyDescent="0.2">
      <c r="A563" s="10"/>
      <c r="B563" s="1"/>
      <c r="C563" s="2"/>
      <c r="D563" s="1"/>
      <c r="E563" s="2"/>
      <c r="F563" s="1"/>
      <c r="G563" s="10"/>
      <c r="H563" s="10"/>
      <c r="I563" s="10"/>
      <c r="J563" s="4"/>
      <c r="K563" s="11"/>
      <c r="L563" s="11"/>
      <c r="M563" s="5"/>
      <c r="N563" s="5"/>
      <c r="O563" s="275"/>
      <c r="P563" s="226"/>
      <c r="Q563" s="2"/>
      <c r="R563" s="2"/>
      <c r="S563" s="2"/>
      <c r="T563" s="2"/>
      <c r="U563" s="2"/>
      <c r="V563" s="2"/>
    </row>
    <row r="564" spans="1:22" ht="12.75" customHeight="1" x14ac:dyDescent="0.2">
      <c r="A564" s="10"/>
      <c r="B564" s="1"/>
      <c r="C564" s="2"/>
      <c r="D564" s="1"/>
      <c r="E564" s="2"/>
      <c r="F564" s="1"/>
      <c r="G564" s="10"/>
      <c r="H564" s="10"/>
      <c r="I564" s="10"/>
      <c r="J564" s="4"/>
      <c r="K564" s="11"/>
      <c r="L564" s="11"/>
      <c r="M564" s="5"/>
      <c r="N564" s="5"/>
      <c r="O564" s="275"/>
      <c r="P564" s="226"/>
      <c r="Q564" s="2"/>
      <c r="R564" s="2"/>
      <c r="S564" s="2"/>
      <c r="T564" s="2"/>
      <c r="U564" s="2"/>
      <c r="V564" s="2"/>
    </row>
    <row r="565" spans="1:22" ht="12.75" customHeight="1" x14ac:dyDescent="0.2">
      <c r="A565" s="10"/>
      <c r="B565" s="1"/>
      <c r="C565" s="2"/>
      <c r="D565" s="1"/>
      <c r="E565" s="2"/>
      <c r="F565" s="1"/>
      <c r="G565" s="10"/>
      <c r="H565" s="10"/>
      <c r="I565" s="10"/>
      <c r="J565" s="4"/>
      <c r="K565" s="11"/>
      <c r="L565" s="11"/>
      <c r="M565" s="5"/>
      <c r="N565" s="5"/>
      <c r="O565" s="275"/>
      <c r="P565" s="226"/>
      <c r="Q565" s="2"/>
      <c r="R565" s="2"/>
      <c r="S565" s="2"/>
      <c r="T565" s="2"/>
      <c r="U565" s="2"/>
      <c r="V565" s="2"/>
    </row>
    <row r="566" spans="1:22" ht="12.75" customHeight="1" x14ac:dyDescent="0.2">
      <c r="A566" s="10"/>
      <c r="B566" s="1"/>
      <c r="C566" s="2"/>
      <c r="D566" s="1"/>
      <c r="E566" s="2"/>
      <c r="F566" s="1"/>
      <c r="G566" s="10"/>
      <c r="H566" s="10"/>
      <c r="I566" s="10"/>
      <c r="J566" s="4"/>
      <c r="K566" s="11"/>
      <c r="L566" s="11"/>
      <c r="M566" s="5"/>
      <c r="N566" s="5"/>
      <c r="O566" s="275"/>
      <c r="P566" s="226"/>
      <c r="Q566" s="2"/>
      <c r="R566" s="2"/>
      <c r="S566" s="2"/>
      <c r="T566" s="2"/>
      <c r="U566" s="2"/>
      <c r="V566" s="2"/>
    </row>
    <row r="567" spans="1:22" ht="12.75" customHeight="1" x14ac:dyDescent="0.2">
      <c r="A567" s="10"/>
      <c r="B567" s="1"/>
      <c r="C567" s="2"/>
      <c r="D567" s="1"/>
      <c r="E567" s="2"/>
      <c r="F567" s="1"/>
      <c r="G567" s="10"/>
      <c r="H567" s="10"/>
      <c r="I567" s="10"/>
      <c r="J567" s="4"/>
      <c r="K567" s="11"/>
      <c r="L567" s="11"/>
      <c r="M567" s="5"/>
      <c r="N567" s="5"/>
      <c r="O567" s="275"/>
      <c r="P567" s="226"/>
      <c r="Q567" s="2"/>
      <c r="R567" s="2"/>
      <c r="S567" s="2"/>
      <c r="T567" s="2"/>
      <c r="U567" s="2"/>
      <c r="V567" s="2"/>
    </row>
    <row r="568" spans="1:22" ht="12.75" customHeight="1" x14ac:dyDescent="0.2">
      <c r="A568" s="10"/>
      <c r="B568" s="1"/>
      <c r="C568" s="2"/>
      <c r="D568" s="1"/>
      <c r="E568" s="2"/>
      <c r="F568" s="1"/>
      <c r="G568" s="10"/>
      <c r="H568" s="10"/>
      <c r="I568" s="10"/>
      <c r="J568" s="4"/>
      <c r="K568" s="11"/>
      <c r="L568" s="11"/>
      <c r="M568" s="5"/>
      <c r="N568" s="5"/>
      <c r="O568" s="275"/>
      <c r="P568" s="226"/>
      <c r="Q568" s="2"/>
      <c r="R568" s="2"/>
      <c r="S568" s="2"/>
      <c r="T568" s="2"/>
      <c r="U568" s="2"/>
      <c r="V568" s="2"/>
    </row>
    <row r="569" spans="1:22" ht="12.75" customHeight="1" x14ac:dyDescent="0.2">
      <c r="A569" s="10"/>
      <c r="B569" s="1"/>
      <c r="C569" s="2"/>
      <c r="D569" s="1"/>
      <c r="E569" s="2"/>
      <c r="F569" s="1"/>
      <c r="G569" s="10"/>
      <c r="H569" s="10"/>
      <c r="I569" s="10"/>
      <c r="J569" s="4"/>
      <c r="K569" s="11"/>
      <c r="L569" s="11"/>
      <c r="M569" s="5"/>
      <c r="N569" s="5"/>
      <c r="O569" s="275"/>
      <c r="P569" s="226"/>
      <c r="Q569" s="2"/>
      <c r="R569" s="2"/>
      <c r="S569" s="2"/>
      <c r="T569" s="2"/>
      <c r="U569" s="2"/>
      <c r="V569" s="2"/>
    </row>
    <row r="570" spans="1:22" ht="12.75" customHeight="1" x14ac:dyDescent="0.2">
      <c r="A570" s="10"/>
      <c r="B570" s="1"/>
      <c r="C570" s="2"/>
      <c r="D570" s="1"/>
      <c r="E570" s="2"/>
      <c r="F570" s="1"/>
      <c r="G570" s="10"/>
      <c r="H570" s="10"/>
      <c r="I570" s="10"/>
      <c r="J570" s="4"/>
      <c r="K570" s="11"/>
      <c r="L570" s="11"/>
      <c r="M570" s="5"/>
      <c r="N570" s="5"/>
      <c r="O570" s="275"/>
      <c r="P570" s="226"/>
      <c r="Q570" s="2"/>
      <c r="R570" s="2"/>
      <c r="S570" s="2"/>
      <c r="T570" s="2"/>
      <c r="U570" s="2"/>
      <c r="V570" s="2"/>
    </row>
    <row r="571" spans="1:22" ht="12.75" customHeight="1" x14ac:dyDescent="0.2">
      <c r="A571" s="10"/>
      <c r="B571" s="1"/>
      <c r="C571" s="2"/>
      <c r="D571" s="1"/>
      <c r="E571" s="2"/>
      <c r="F571" s="1"/>
      <c r="G571" s="10"/>
      <c r="H571" s="10"/>
      <c r="I571" s="10"/>
      <c r="J571" s="4"/>
      <c r="K571" s="11"/>
      <c r="L571" s="11"/>
      <c r="M571" s="5"/>
      <c r="N571" s="5"/>
      <c r="O571" s="275"/>
      <c r="P571" s="226"/>
      <c r="Q571" s="2"/>
      <c r="R571" s="2"/>
      <c r="S571" s="2"/>
      <c r="T571" s="2"/>
      <c r="U571" s="2"/>
      <c r="V571" s="2"/>
    </row>
    <row r="572" spans="1:22" ht="12.75" customHeight="1" x14ac:dyDescent="0.2">
      <c r="A572" s="10"/>
      <c r="B572" s="1"/>
      <c r="C572" s="2"/>
      <c r="D572" s="1"/>
      <c r="E572" s="2"/>
      <c r="F572" s="1"/>
      <c r="G572" s="10"/>
      <c r="H572" s="10"/>
      <c r="I572" s="10"/>
      <c r="J572" s="4"/>
      <c r="K572" s="11"/>
      <c r="L572" s="11"/>
      <c r="M572" s="5"/>
      <c r="N572" s="5"/>
      <c r="O572" s="275"/>
      <c r="P572" s="226"/>
      <c r="Q572" s="2"/>
      <c r="R572" s="2"/>
      <c r="S572" s="2"/>
      <c r="T572" s="2"/>
      <c r="U572" s="2"/>
      <c r="V572" s="2"/>
    </row>
    <row r="573" spans="1:22" ht="12.75" customHeight="1" x14ac:dyDescent="0.2">
      <c r="A573" s="10"/>
      <c r="B573" s="1"/>
      <c r="C573" s="2"/>
      <c r="D573" s="1"/>
      <c r="E573" s="2"/>
      <c r="F573" s="1"/>
      <c r="G573" s="10"/>
      <c r="H573" s="10"/>
      <c r="I573" s="10"/>
      <c r="J573" s="4"/>
      <c r="K573" s="11"/>
      <c r="L573" s="11"/>
      <c r="M573" s="5"/>
      <c r="N573" s="5"/>
      <c r="O573" s="275"/>
      <c r="P573" s="226"/>
      <c r="Q573" s="2"/>
      <c r="R573" s="2"/>
      <c r="S573" s="2"/>
      <c r="T573" s="2"/>
      <c r="U573" s="2"/>
      <c r="V573" s="2"/>
    </row>
    <row r="574" spans="1:22" ht="12.75" customHeight="1" x14ac:dyDescent="0.2">
      <c r="A574" s="10"/>
      <c r="B574" s="1"/>
      <c r="C574" s="2"/>
      <c r="D574" s="1"/>
      <c r="E574" s="2"/>
      <c r="F574" s="1"/>
      <c r="G574" s="10"/>
      <c r="H574" s="10"/>
      <c r="I574" s="10"/>
      <c r="J574" s="4"/>
      <c r="K574" s="11"/>
      <c r="L574" s="11"/>
      <c r="M574" s="5"/>
      <c r="N574" s="5"/>
      <c r="O574" s="275"/>
      <c r="P574" s="226"/>
      <c r="Q574" s="2"/>
      <c r="R574" s="2"/>
      <c r="S574" s="2"/>
      <c r="T574" s="2"/>
      <c r="U574" s="2"/>
      <c r="V574" s="2"/>
    </row>
    <row r="575" spans="1:22" ht="12.75" customHeight="1" x14ac:dyDescent="0.2">
      <c r="A575" s="10"/>
      <c r="B575" s="1"/>
      <c r="C575" s="2"/>
      <c r="D575" s="1"/>
      <c r="E575" s="2"/>
      <c r="F575" s="1"/>
      <c r="G575" s="10"/>
      <c r="H575" s="10"/>
      <c r="I575" s="10"/>
      <c r="J575" s="4"/>
      <c r="K575" s="11"/>
      <c r="L575" s="11"/>
      <c r="M575" s="5"/>
      <c r="N575" s="5"/>
      <c r="O575" s="275"/>
      <c r="P575" s="226"/>
      <c r="Q575" s="2"/>
      <c r="R575" s="2"/>
      <c r="S575" s="2"/>
      <c r="T575" s="2"/>
      <c r="U575" s="2"/>
      <c r="V575" s="2"/>
    </row>
    <row r="576" spans="1:22" ht="12.75" customHeight="1" x14ac:dyDescent="0.2">
      <c r="A576" s="10"/>
      <c r="B576" s="1"/>
      <c r="C576" s="2"/>
      <c r="D576" s="1"/>
      <c r="E576" s="2"/>
      <c r="F576" s="1"/>
      <c r="G576" s="10"/>
      <c r="H576" s="10"/>
      <c r="I576" s="10"/>
      <c r="J576" s="4"/>
      <c r="K576" s="11"/>
      <c r="L576" s="11"/>
      <c r="M576" s="5"/>
      <c r="N576" s="5"/>
      <c r="O576" s="275"/>
      <c r="P576" s="226"/>
      <c r="Q576" s="2"/>
      <c r="R576" s="2"/>
      <c r="S576" s="2"/>
      <c r="T576" s="2"/>
      <c r="U576" s="2"/>
      <c r="V576" s="2"/>
    </row>
    <row r="577" spans="1:22" ht="12.75" customHeight="1" x14ac:dyDescent="0.2">
      <c r="A577" s="10"/>
      <c r="B577" s="1"/>
      <c r="C577" s="2"/>
      <c r="D577" s="1"/>
      <c r="E577" s="2"/>
      <c r="F577" s="1"/>
      <c r="G577" s="10"/>
      <c r="H577" s="10"/>
      <c r="I577" s="10"/>
      <c r="J577" s="4"/>
      <c r="K577" s="11"/>
      <c r="L577" s="11"/>
      <c r="M577" s="5"/>
      <c r="N577" s="5"/>
      <c r="O577" s="275"/>
      <c r="P577" s="226"/>
      <c r="Q577" s="2"/>
      <c r="R577" s="2"/>
      <c r="S577" s="2"/>
      <c r="T577" s="2"/>
      <c r="U577" s="2"/>
      <c r="V577" s="2"/>
    </row>
    <row r="578" spans="1:22" ht="12.75" customHeight="1" x14ac:dyDescent="0.2">
      <c r="A578" s="10"/>
      <c r="B578" s="1"/>
      <c r="C578" s="2"/>
      <c r="D578" s="1"/>
      <c r="E578" s="2"/>
      <c r="F578" s="1"/>
      <c r="G578" s="10"/>
      <c r="H578" s="10"/>
      <c r="I578" s="10"/>
      <c r="J578" s="4"/>
      <c r="K578" s="11"/>
      <c r="L578" s="11"/>
      <c r="M578" s="5"/>
      <c r="N578" s="5"/>
      <c r="O578" s="275"/>
      <c r="P578" s="226"/>
      <c r="Q578" s="2"/>
      <c r="R578" s="2"/>
      <c r="S578" s="2"/>
      <c r="T578" s="2"/>
      <c r="U578" s="2"/>
      <c r="V578" s="2"/>
    </row>
    <row r="579" spans="1:22" ht="12.75" customHeight="1" x14ac:dyDescent="0.2">
      <c r="A579" s="10"/>
      <c r="B579" s="1"/>
      <c r="C579" s="2"/>
      <c r="D579" s="1"/>
      <c r="E579" s="2"/>
      <c r="F579" s="1"/>
      <c r="G579" s="10"/>
      <c r="H579" s="10"/>
      <c r="I579" s="10"/>
      <c r="J579" s="4"/>
      <c r="K579" s="11"/>
      <c r="L579" s="11"/>
      <c r="M579" s="5"/>
      <c r="N579" s="5"/>
      <c r="O579" s="275"/>
      <c r="P579" s="226"/>
      <c r="Q579" s="2"/>
      <c r="R579" s="2"/>
      <c r="S579" s="2"/>
      <c r="T579" s="2"/>
      <c r="U579" s="2"/>
      <c r="V579" s="2"/>
    </row>
    <row r="580" spans="1:22" ht="12.75" customHeight="1" x14ac:dyDescent="0.2">
      <c r="A580" s="10"/>
      <c r="B580" s="1"/>
      <c r="C580" s="2"/>
      <c r="D580" s="1"/>
      <c r="E580" s="2"/>
      <c r="F580" s="1"/>
      <c r="G580" s="10"/>
      <c r="H580" s="10"/>
      <c r="I580" s="10"/>
      <c r="J580" s="4"/>
      <c r="K580" s="11"/>
      <c r="L580" s="11"/>
      <c r="M580" s="5"/>
      <c r="N580" s="5"/>
      <c r="O580" s="275"/>
      <c r="P580" s="226"/>
      <c r="Q580" s="2"/>
      <c r="R580" s="2"/>
      <c r="S580" s="2"/>
      <c r="T580" s="2"/>
      <c r="U580" s="2"/>
      <c r="V580" s="2"/>
    </row>
    <row r="581" spans="1:22" ht="12.75" customHeight="1" x14ac:dyDescent="0.2">
      <c r="A581" s="10"/>
      <c r="B581" s="1"/>
      <c r="C581" s="2"/>
      <c r="D581" s="1"/>
      <c r="E581" s="2"/>
      <c r="F581" s="1"/>
      <c r="G581" s="10"/>
      <c r="H581" s="10"/>
      <c r="I581" s="10"/>
      <c r="J581" s="4"/>
      <c r="K581" s="11"/>
      <c r="L581" s="11"/>
      <c r="M581" s="5"/>
      <c r="N581" s="5"/>
      <c r="O581" s="275"/>
      <c r="P581" s="226"/>
      <c r="Q581" s="2"/>
      <c r="R581" s="2"/>
      <c r="S581" s="2"/>
      <c r="T581" s="2"/>
      <c r="U581" s="2"/>
      <c r="V581" s="2"/>
    </row>
    <row r="582" spans="1:22" ht="12.75" customHeight="1" x14ac:dyDescent="0.2">
      <c r="A582" s="10"/>
      <c r="B582" s="1"/>
      <c r="C582" s="2"/>
      <c r="D582" s="1"/>
      <c r="E582" s="2"/>
      <c r="F582" s="1"/>
      <c r="G582" s="10"/>
      <c r="H582" s="10"/>
      <c r="I582" s="10"/>
      <c r="J582" s="4"/>
      <c r="K582" s="11"/>
      <c r="L582" s="11"/>
      <c r="M582" s="5"/>
      <c r="N582" s="5"/>
      <c r="O582" s="275"/>
      <c r="P582" s="226"/>
      <c r="Q582" s="2"/>
      <c r="R582" s="2"/>
      <c r="S582" s="2"/>
      <c r="T582" s="2"/>
      <c r="U582" s="2"/>
      <c r="V582" s="2"/>
    </row>
    <row r="583" spans="1:22" ht="12.75" customHeight="1" x14ac:dyDescent="0.2">
      <c r="A583" s="10"/>
      <c r="B583" s="1"/>
      <c r="C583" s="2"/>
      <c r="D583" s="1"/>
      <c r="E583" s="2"/>
      <c r="F583" s="1"/>
      <c r="G583" s="10"/>
      <c r="H583" s="10"/>
      <c r="I583" s="10"/>
      <c r="J583" s="4"/>
      <c r="K583" s="11"/>
      <c r="L583" s="11"/>
      <c r="M583" s="5"/>
      <c r="N583" s="5"/>
      <c r="O583" s="275"/>
      <c r="P583" s="226"/>
      <c r="Q583" s="2"/>
      <c r="R583" s="2"/>
      <c r="S583" s="2"/>
      <c r="T583" s="2"/>
      <c r="U583" s="2"/>
      <c r="V583" s="2"/>
    </row>
    <row r="584" spans="1:22" ht="12.75" customHeight="1" x14ac:dyDescent="0.2">
      <c r="A584" s="10"/>
      <c r="B584" s="1"/>
      <c r="C584" s="2"/>
      <c r="D584" s="1"/>
      <c r="E584" s="2"/>
      <c r="F584" s="1"/>
      <c r="G584" s="10"/>
      <c r="H584" s="10"/>
      <c r="I584" s="10"/>
      <c r="J584" s="4"/>
      <c r="K584" s="11"/>
      <c r="L584" s="11"/>
      <c r="M584" s="5"/>
      <c r="N584" s="5"/>
      <c r="O584" s="275"/>
      <c r="P584" s="226"/>
      <c r="Q584" s="2"/>
      <c r="R584" s="2"/>
      <c r="S584" s="2"/>
      <c r="T584" s="2"/>
      <c r="U584" s="2"/>
      <c r="V584" s="2"/>
    </row>
    <row r="585" spans="1:22" ht="12.75" customHeight="1" x14ac:dyDescent="0.2">
      <c r="A585" s="10"/>
      <c r="B585" s="1"/>
      <c r="C585" s="2"/>
      <c r="D585" s="1"/>
      <c r="E585" s="2"/>
      <c r="F585" s="1"/>
      <c r="G585" s="10"/>
      <c r="H585" s="10"/>
      <c r="I585" s="10"/>
      <c r="J585" s="4"/>
      <c r="K585" s="11"/>
      <c r="L585" s="11"/>
      <c r="M585" s="5"/>
      <c r="N585" s="5"/>
      <c r="O585" s="275"/>
      <c r="P585" s="226"/>
      <c r="Q585" s="2"/>
      <c r="R585" s="2"/>
      <c r="S585" s="2"/>
      <c r="T585" s="2"/>
      <c r="U585" s="2"/>
      <c r="V585" s="2"/>
    </row>
    <row r="586" spans="1:22" ht="12.75" customHeight="1" x14ac:dyDescent="0.2">
      <c r="A586" s="10"/>
      <c r="B586" s="1"/>
      <c r="C586" s="2"/>
      <c r="D586" s="1"/>
      <c r="E586" s="2"/>
      <c r="F586" s="1"/>
      <c r="G586" s="10"/>
      <c r="H586" s="10"/>
      <c r="I586" s="10"/>
      <c r="J586" s="4"/>
      <c r="K586" s="11"/>
      <c r="L586" s="11"/>
      <c r="M586" s="5"/>
      <c r="N586" s="5"/>
      <c r="O586" s="275"/>
      <c r="P586" s="226"/>
      <c r="Q586" s="2"/>
      <c r="R586" s="2"/>
      <c r="S586" s="2"/>
      <c r="T586" s="2"/>
      <c r="U586" s="2"/>
      <c r="V586" s="2"/>
    </row>
    <row r="587" spans="1:22" ht="12.75" customHeight="1" x14ac:dyDescent="0.2">
      <c r="A587" s="10"/>
      <c r="B587" s="1"/>
      <c r="C587" s="2"/>
      <c r="D587" s="1"/>
      <c r="E587" s="2"/>
      <c r="F587" s="1"/>
      <c r="G587" s="10"/>
      <c r="H587" s="10"/>
      <c r="I587" s="10"/>
      <c r="J587" s="4"/>
      <c r="K587" s="11"/>
      <c r="L587" s="11"/>
      <c r="M587" s="5"/>
      <c r="N587" s="5"/>
      <c r="O587" s="275"/>
      <c r="P587" s="226"/>
      <c r="Q587" s="2"/>
      <c r="R587" s="2"/>
      <c r="S587" s="2"/>
      <c r="T587" s="2"/>
      <c r="U587" s="2"/>
      <c r="V587" s="2"/>
    </row>
    <row r="588" spans="1:22" ht="12.75" customHeight="1" x14ac:dyDescent="0.2">
      <c r="A588" s="10"/>
      <c r="B588" s="1"/>
      <c r="C588" s="2"/>
      <c r="D588" s="1"/>
      <c r="E588" s="2"/>
      <c r="F588" s="1"/>
      <c r="G588" s="10"/>
      <c r="H588" s="10"/>
      <c r="I588" s="10"/>
      <c r="J588" s="4"/>
      <c r="K588" s="11"/>
      <c r="L588" s="11"/>
      <c r="M588" s="5"/>
      <c r="N588" s="5"/>
      <c r="O588" s="275"/>
      <c r="P588" s="226"/>
      <c r="Q588" s="2"/>
      <c r="R588" s="2"/>
      <c r="S588" s="2"/>
      <c r="T588" s="2"/>
      <c r="U588" s="2"/>
      <c r="V588" s="2"/>
    </row>
    <row r="589" spans="1:22" ht="12.75" customHeight="1" x14ac:dyDescent="0.2">
      <c r="A589" s="10"/>
      <c r="B589" s="1"/>
      <c r="C589" s="2"/>
      <c r="D589" s="1"/>
      <c r="E589" s="2"/>
      <c r="F589" s="1"/>
      <c r="G589" s="10"/>
      <c r="H589" s="10"/>
      <c r="I589" s="10"/>
      <c r="J589" s="4"/>
      <c r="K589" s="11"/>
      <c r="L589" s="11"/>
      <c r="M589" s="5"/>
      <c r="N589" s="5"/>
      <c r="O589" s="275"/>
      <c r="P589" s="226"/>
      <c r="Q589" s="2"/>
      <c r="R589" s="2"/>
      <c r="S589" s="2"/>
      <c r="T589" s="2"/>
      <c r="U589" s="2"/>
      <c r="V589" s="2"/>
    </row>
    <row r="590" spans="1:22" ht="12.75" customHeight="1" x14ac:dyDescent="0.2">
      <c r="A590" s="10"/>
      <c r="B590" s="1"/>
      <c r="C590" s="2"/>
      <c r="D590" s="1"/>
      <c r="E590" s="2"/>
      <c r="F590" s="1"/>
      <c r="G590" s="10"/>
      <c r="H590" s="10"/>
      <c r="I590" s="10"/>
      <c r="J590" s="4"/>
      <c r="K590" s="11"/>
      <c r="L590" s="11"/>
      <c r="M590" s="5"/>
      <c r="N590" s="5"/>
      <c r="O590" s="275"/>
      <c r="P590" s="226"/>
      <c r="Q590" s="2"/>
      <c r="R590" s="2"/>
      <c r="S590" s="2"/>
      <c r="T590" s="2"/>
      <c r="U590" s="2"/>
      <c r="V590" s="2"/>
    </row>
    <row r="591" spans="1:22" ht="12.75" customHeight="1" x14ac:dyDescent="0.2">
      <c r="A591" s="10"/>
      <c r="B591" s="1"/>
      <c r="C591" s="2"/>
      <c r="D591" s="1"/>
      <c r="E591" s="2"/>
      <c r="F591" s="1"/>
      <c r="G591" s="10"/>
      <c r="H591" s="10"/>
      <c r="I591" s="10"/>
      <c r="J591" s="4"/>
      <c r="K591" s="11"/>
      <c r="L591" s="11"/>
      <c r="M591" s="5"/>
      <c r="N591" s="5"/>
      <c r="O591" s="275"/>
      <c r="P591" s="226"/>
      <c r="Q591" s="2"/>
      <c r="R591" s="2"/>
      <c r="S591" s="2"/>
      <c r="T591" s="2"/>
      <c r="U591" s="2"/>
      <c r="V591" s="2"/>
    </row>
    <row r="592" spans="1:22" ht="12.75" customHeight="1" x14ac:dyDescent="0.2">
      <c r="A592" s="10"/>
      <c r="B592" s="1"/>
      <c r="C592" s="2"/>
      <c r="D592" s="1"/>
      <c r="E592" s="2"/>
      <c r="F592" s="1"/>
      <c r="G592" s="10"/>
      <c r="H592" s="10"/>
      <c r="I592" s="10"/>
      <c r="J592" s="4"/>
      <c r="K592" s="11"/>
      <c r="L592" s="11"/>
      <c r="M592" s="5"/>
      <c r="N592" s="5"/>
      <c r="O592" s="275"/>
      <c r="P592" s="226"/>
      <c r="Q592" s="2"/>
      <c r="R592" s="2"/>
      <c r="S592" s="2"/>
      <c r="T592" s="2"/>
      <c r="U592" s="2"/>
      <c r="V592" s="2"/>
    </row>
    <row r="593" spans="1:22" ht="12.75" customHeight="1" x14ac:dyDescent="0.2">
      <c r="A593" s="10"/>
      <c r="B593" s="1"/>
      <c r="C593" s="2"/>
      <c r="D593" s="1"/>
      <c r="E593" s="2"/>
      <c r="F593" s="1"/>
      <c r="G593" s="10"/>
      <c r="H593" s="10"/>
      <c r="I593" s="10"/>
      <c r="J593" s="4"/>
      <c r="K593" s="11"/>
      <c r="L593" s="11"/>
      <c r="M593" s="5"/>
      <c r="N593" s="5"/>
      <c r="O593" s="275"/>
      <c r="P593" s="226"/>
      <c r="Q593" s="2"/>
      <c r="R593" s="2"/>
      <c r="S593" s="2"/>
      <c r="T593" s="2"/>
      <c r="U593" s="2"/>
      <c r="V593" s="2"/>
    </row>
    <row r="594" spans="1:22" ht="12.75" customHeight="1" x14ac:dyDescent="0.2">
      <c r="A594" s="10"/>
      <c r="B594" s="1"/>
      <c r="C594" s="2"/>
      <c r="D594" s="1"/>
      <c r="E594" s="2"/>
      <c r="F594" s="1"/>
      <c r="G594" s="10"/>
      <c r="H594" s="10"/>
      <c r="I594" s="10"/>
      <c r="J594" s="4"/>
      <c r="K594" s="11"/>
      <c r="L594" s="11"/>
      <c r="M594" s="5"/>
      <c r="N594" s="5"/>
      <c r="O594" s="275"/>
      <c r="P594" s="226"/>
      <c r="Q594" s="2"/>
      <c r="R594" s="2"/>
      <c r="S594" s="2"/>
      <c r="T594" s="2"/>
      <c r="U594" s="2"/>
      <c r="V594" s="2"/>
    </row>
    <row r="595" spans="1:22" ht="12.75" customHeight="1" x14ac:dyDescent="0.2">
      <c r="A595" s="10"/>
      <c r="B595" s="1"/>
      <c r="C595" s="2"/>
      <c r="D595" s="1"/>
      <c r="E595" s="2"/>
      <c r="F595" s="1"/>
      <c r="G595" s="10"/>
      <c r="H595" s="10"/>
      <c r="I595" s="10"/>
      <c r="J595" s="4"/>
      <c r="K595" s="11"/>
      <c r="L595" s="11"/>
      <c r="M595" s="5"/>
      <c r="N595" s="5"/>
      <c r="O595" s="275"/>
      <c r="P595" s="226"/>
      <c r="Q595" s="2"/>
      <c r="R595" s="2"/>
      <c r="S595" s="2"/>
      <c r="T595" s="2"/>
      <c r="U595" s="2"/>
      <c r="V595" s="2"/>
    </row>
    <row r="596" spans="1:22" ht="12.75" customHeight="1" x14ac:dyDescent="0.2">
      <c r="A596" s="10"/>
      <c r="B596" s="1"/>
      <c r="C596" s="2"/>
      <c r="D596" s="1"/>
      <c r="E596" s="2"/>
      <c r="F596" s="1"/>
      <c r="G596" s="10"/>
      <c r="H596" s="10"/>
      <c r="I596" s="10"/>
      <c r="J596" s="4"/>
      <c r="K596" s="11"/>
      <c r="L596" s="11"/>
      <c r="M596" s="5"/>
      <c r="N596" s="5"/>
      <c r="O596" s="275"/>
      <c r="P596" s="226"/>
      <c r="Q596" s="2"/>
      <c r="R596" s="2"/>
      <c r="S596" s="2"/>
      <c r="T596" s="2"/>
      <c r="U596" s="2"/>
      <c r="V596" s="2"/>
    </row>
    <row r="597" spans="1:22" ht="12.75" customHeight="1" x14ac:dyDescent="0.2">
      <c r="A597" s="10"/>
      <c r="B597" s="1"/>
      <c r="C597" s="2"/>
      <c r="D597" s="1"/>
      <c r="E597" s="2"/>
      <c r="F597" s="1"/>
      <c r="G597" s="10"/>
      <c r="H597" s="10"/>
      <c r="I597" s="10"/>
      <c r="J597" s="4"/>
      <c r="K597" s="11"/>
      <c r="L597" s="11"/>
      <c r="M597" s="5"/>
      <c r="N597" s="5"/>
      <c r="O597" s="275"/>
      <c r="P597" s="226"/>
      <c r="Q597" s="2"/>
      <c r="R597" s="2"/>
      <c r="S597" s="2"/>
      <c r="T597" s="2"/>
      <c r="U597" s="2"/>
      <c r="V597" s="2"/>
    </row>
    <row r="598" spans="1:22" ht="12.75" customHeight="1" x14ac:dyDescent="0.2">
      <c r="A598" s="10"/>
      <c r="B598" s="1"/>
      <c r="C598" s="2"/>
      <c r="D598" s="1"/>
      <c r="E598" s="2"/>
      <c r="F598" s="1"/>
      <c r="G598" s="10"/>
      <c r="H598" s="10"/>
      <c r="I598" s="10"/>
      <c r="J598" s="4"/>
      <c r="K598" s="11"/>
      <c r="L598" s="11"/>
      <c r="M598" s="5"/>
      <c r="N598" s="5"/>
      <c r="O598" s="275"/>
      <c r="P598" s="226"/>
      <c r="Q598" s="2"/>
      <c r="R598" s="2"/>
      <c r="S598" s="2"/>
      <c r="T598" s="2"/>
      <c r="U598" s="2"/>
      <c r="V598" s="2"/>
    </row>
    <row r="599" spans="1:22" ht="12.75" customHeight="1" x14ac:dyDescent="0.2">
      <c r="A599" s="10"/>
      <c r="B599" s="1"/>
      <c r="C599" s="2"/>
      <c r="D599" s="1"/>
      <c r="E599" s="2"/>
      <c r="F599" s="1"/>
      <c r="G599" s="10"/>
      <c r="H599" s="10"/>
      <c r="I599" s="10"/>
      <c r="J599" s="4"/>
      <c r="K599" s="11"/>
      <c r="L599" s="11"/>
      <c r="M599" s="5"/>
      <c r="N599" s="5"/>
      <c r="O599" s="275"/>
      <c r="P599" s="226"/>
      <c r="Q599" s="2"/>
      <c r="R599" s="2"/>
      <c r="S599" s="2"/>
      <c r="T599" s="2"/>
      <c r="U599" s="2"/>
      <c r="V599" s="2"/>
    </row>
    <row r="600" spans="1:22" ht="12.75" customHeight="1" x14ac:dyDescent="0.2">
      <c r="A600" s="10"/>
      <c r="B600" s="1"/>
      <c r="C600" s="2"/>
      <c r="D600" s="1"/>
      <c r="E600" s="2"/>
      <c r="F600" s="1"/>
      <c r="G600" s="10"/>
      <c r="H600" s="10"/>
      <c r="I600" s="10"/>
      <c r="J600" s="4"/>
      <c r="K600" s="11"/>
      <c r="L600" s="11"/>
      <c r="M600" s="5"/>
      <c r="N600" s="5"/>
      <c r="O600" s="275"/>
      <c r="P600" s="226"/>
      <c r="Q600" s="2"/>
      <c r="R600" s="2"/>
      <c r="S600" s="2"/>
      <c r="T600" s="2"/>
      <c r="U600" s="2"/>
      <c r="V600" s="2"/>
    </row>
    <row r="601" spans="1:22" ht="12.75" customHeight="1" x14ac:dyDescent="0.2">
      <c r="A601" s="10"/>
      <c r="B601" s="1"/>
      <c r="C601" s="2"/>
      <c r="D601" s="1"/>
      <c r="E601" s="2"/>
      <c r="F601" s="1"/>
      <c r="G601" s="10"/>
      <c r="H601" s="10"/>
      <c r="I601" s="10"/>
      <c r="J601" s="4"/>
      <c r="K601" s="11"/>
      <c r="L601" s="11"/>
      <c r="M601" s="5"/>
      <c r="N601" s="5"/>
      <c r="O601" s="275"/>
      <c r="P601" s="226"/>
      <c r="Q601" s="2"/>
      <c r="R601" s="2"/>
      <c r="S601" s="2"/>
      <c r="T601" s="2"/>
      <c r="U601" s="2"/>
      <c r="V601" s="2"/>
    </row>
    <row r="602" spans="1:22" ht="12.75" customHeight="1" x14ac:dyDescent="0.2">
      <c r="A602" s="10"/>
      <c r="B602" s="1"/>
      <c r="C602" s="2"/>
      <c r="D602" s="1"/>
      <c r="E602" s="2"/>
      <c r="F602" s="1"/>
      <c r="G602" s="10"/>
      <c r="H602" s="10"/>
      <c r="I602" s="10"/>
      <c r="J602" s="4"/>
      <c r="K602" s="11"/>
      <c r="L602" s="11"/>
      <c r="M602" s="5"/>
      <c r="N602" s="5"/>
      <c r="O602" s="275"/>
      <c r="P602" s="226"/>
      <c r="Q602" s="2"/>
      <c r="R602" s="2"/>
      <c r="S602" s="2"/>
      <c r="T602" s="2"/>
      <c r="U602" s="2"/>
      <c r="V602" s="2"/>
    </row>
    <row r="603" spans="1:22" ht="12.75" customHeight="1" x14ac:dyDescent="0.2">
      <c r="A603" s="10"/>
      <c r="B603" s="1"/>
      <c r="C603" s="2"/>
      <c r="D603" s="1"/>
      <c r="E603" s="2"/>
      <c r="F603" s="1"/>
      <c r="G603" s="10"/>
      <c r="H603" s="10"/>
      <c r="I603" s="10"/>
      <c r="J603" s="4"/>
      <c r="K603" s="11"/>
      <c r="L603" s="11"/>
      <c r="M603" s="5"/>
      <c r="N603" s="5"/>
      <c r="O603" s="275"/>
      <c r="P603" s="226"/>
      <c r="Q603" s="2"/>
      <c r="R603" s="2"/>
      <c r="S603" s="2"/>
      <c r="T603" s="2"/>
      <c r="U603" s="2"/>
      <c r="V603" s="2"/>
    </row>
    <row r="604" spans="1:22" ht="12.75" customHeight="1" x14ac:dyDescent="0.2">
      <c r="A604" s="10"/>
      <c r="B604" s="1"/>
      <c r="C604" s="2"/>
      <c r="D604" s="1"/>
      <c r="E604" s="2"/>
      <c r="F604" s="1"/>
      <c r="G604" s="10"/>
      <c r="H604" s="10"/>
      <c r="I604" s="10"/>
      <c r="J604" s="4"/>
      <c r="K604" s="11"/>
      <c r="L604" s="11"/>
      <c r="M604" s="5"/>
      <c r="N604" s="5"/>
      <c r="O604" s="275"/>
      <c r="P604" s="226"/>
      <c r="Q604" s="2"/>
      <c r="R604" s="2"/>
      <c r="S604" s="2"/>
      <c r="T604" s="2"/>
      <c r="U604" s="2"/>
      <c r="V604" s="2"/>
    </row>
    <row r="605" spans="1:22" ht="12.75" customHeight="1" x14ac:dyDescent="0.2">
      <c r="A605" s="10"/>
      <c r="B605" s="1"/>
      <c r="C605" s="2"/>
      <c r="D605" s="1"/>
      <c r="E605" s="2"/>
      <c r="F605" s="1"/>
      <c r="G605" s="10"/>
      <c r="H605" s="10"/>
      <c r="I605" s="10"/>
      <c r="J605" s="4"/>
      <c r="K605" s="11"/>
      <c r="L605" s="11"/>
      <c r="M605" s="5"/>
      <c r="N605" s="5"/>
      <c r="O605" s="275"/>
      <c r="P605" s="226"/>
      <c r="Q605" s="2"/>
      <c r="R605" s="2"/>
      <c r="S605" s="2"/>
      <c r="T605" s="2"/>
      <c r="U605" s="2"/>
      <c r="V605" s="2"/>
    </row>
    <row r="606" spans="1:22" ht="12.75" customHeight="1" x14ac:dyDescent="0.2">
      <c r="A606" s="10"/>
      <c r="B606" s="1"/>
      <c r="C606" s="2"/>
      <c r="D606" s="1"/>
      <c r="E606" s="2"/>
      <c r="F606" s="1"/>
      <c r="G606" s="10"/>
      <c r="H606" s="10"/>
      <c r="I606" s="10"/>
      <c r="J606" s="4"/>
      <c r="K606" s="11"/>
      <c r="L606" s="11"/>
      <c r="M606" s="5"/>
      <c r="N606" s="5"/>
      <c r="O606" s="275"/>
      <c r="P606" s="226"/>
      <c r="Q606" s="2"/>
      <c r="R606" s="2"/>
      <c r="S606" s="2"/>
      <c r="T606" s="2"/>
      <c r="U606" s="2"/>
      <c r="V606" s="2"/>
    </row>
    <row r="607" spans="1:22" ht="12.75" customHeight="1" x14ac:dyDescent="0.2">
      <c r="A607" s="10"/>
      <c r="B607" s="1"/>
      <c r="C607" s="2"/>
      <c r="D607" s="1"/>
      <c r="E607" s="2"/>
      <c r="F607" s="1"/>
      <c r="G607" s="10"/>
      <c r="H607" s="10"/>
      <c r="I607" s="10"/>
      <c r="J607" s="4"/>
      <c r="K607" s="11"/>
      <c r="L607" s="11"/>
      <c r="M607" s="5"/>
      <c r="N607" s="5"/>
      <c r="O607" s="275"/>
      <c r="P607" s="226"/>
      <c r="Q607" s="2"/>
      <c r="R607" s="2"/>
      <c r="S607" s="2"/>
      <c r="T607" s="2"/>
      <c r="U607" s="2"/>
      <c r="V607" s="2"/>
    </row>
    <row r="608" spans="1:22" ht="12.75" customHeight="1" x14ac:dyDescent="0.2">
      <c r="A608" s="10"/>
      <c r="B608" s="1"/>
      <c r="C608" s="2"/>
      <c r="D608" s="1"/>
      <c r="E608" s="2"/>
      <c r="F608" s="1"/>
      <c r="G608" s="10"/>
      <c r="H608" s="10"/>
      <c r="I608" s="10"/>
      <c r="J608" s="4"/>
      <c r="K608" s="11"/>
      <c r="L608" s="11"/>
      <c r="M608" s="5"/>
      <c r="N608" s="5"/>
      <c r="O608" s="275"/>
      <c r="P608" s="226"/>
      <c r="Q608" s="2"/>
      <c r="R608" s="2"/>
      <c r="S608" s="2"/>
      <c r="T608" s="2"/>
      <c r="U608" s="2"/>
      <c r="V608" s="2"/>
    </row>
    <row r="609" spans="1:22" ht="12.75" customHeight="1" x14ac:dyDescent="0.2">
      <c r="A609" s="10"/>
      <c r="B609" s="1"/>
      <c r="C609" s="2"/>
      <c r="D609" s="1"/>
      <c r="E609" s="2"/>
      <c r="F609" s="1"/>
      <c r="G609" s="10"/>
      <c r="H609" s="10"/>
      <c r="I609" s="10"/>
      <c r="J609" s="4"/>
      <c r="K609" s="11"/>
      <c r="L609" s="11"/>
      <c r="M609" s="5"/>
      <c r="N609" s="5"/>
      <c r="O609" s="275"/>
      <c r="P609" s="226"/>
      <c r="Q609" s="2"/>
      <c r="R609" s="2"/>
      <c r="S609" s="2"/>
      <c r="T609" s="2"/>
      <c r="U609" s="2"/>
      <c r="V609" s="2"/>
    </row>
    <row r="610" spans="1:22" ht="12.75" customHeight="1" x14ac:dyDescent="0.2">
      <c r="A610" s="10"/>
      <c r="B610" s="1"/>
      <c r="C610" s="2"/>
      <c r="D610" s="1"/>
      <c r="E610" s="2"/>
      <c r="F610" s="1"/>
      <c r="G610" s="10"/>
      <c r="H610" s="10"/>
      <c r="I610" s="10"/>
      <c r="J610" s="4"/>
      <c r="K610" s="11"/>
      <c r="L610" s="11"/>
      <c r="M610" s="5"/>
      <c r="N610" s="5"/>
      <c r="O610" s="275"/>
      <c r="P610" s="226"/>
      <c r="Q610" s="2"/>
      <c r="R610" s="2"/>
      <c r="S610" s="2"/>
      <c r="T610" s="2"/>
      <c r="U610" s="2"/>
      <c r="V610" s="2"/>
    </row>
    <row r="611" spans="1:22" ht="12.75" customHeight="1" x14ac:dyDescent="0.2">
      <c r="A611" s="10"/>
      <c r="B611" s="1"/>
      <c r="C611" s="2"/>
      <c r="D611" s="1"/>
      <c r="E611" s="2"/>
      <c r="F611" s="1"/>
      <c r="G611" s="10"/>
      <c r="H611" s="10"/>
      <c r="I611" s="10"/>
      <c r="J611" s="4"/>
      <c r="K611" s="11"/>
      <c r="L611" s="11"/>
      <c r="M611" s="5"/>
      <c r="N611" s="5"/>
      <c r="O611" s="275"/>
      <c r="P611" s="226"/>
      <c r="Q611" s="2"/>
      <c r="R611" s="2"/>
      <c r="S611" s="2"/>
      <c r="T611" s="2"/>
      <c r="U611" s="2"/>
      <c r="V611" s="2"/>
    </row>
    <row r="612" spans="1:22" ht="12.75" customHeight="1" x14ac:dyDescent="0.2">
      <c r="A612" s="10"/>
      <c r="B612" s="1"/>
      <c r="C612" s="2"/>
      <c r="D612" s="1"/>
      <c r="E612" s="2"/>
      <c r="F612" s="1"/>
      <c r="G612" s="10"/>
      <c r="H612" s="10"/>
      <c r="I612" s="10"/>
      <c r="J612" s="4"/>
      <c r="K612" s="11"/>
      <c r="L612" s="11"/>
      <c r="M612" s="5"/>
      <c r="N612" s="5"/>
      <c r="O612" s="275"/>
      <c r="P612" s="226"/>
      <c r="Q612" s="2"/>
      <c r="R612" s="2"/>
      <c r="S612" s="2"/>
      <c r="T612" s="2"/>
      <c r="U612" s="2"/>
      <c r="V612" s="2"/>
    </row>
    <row r="613" spans="1:22" ht="12.75" customHeight="1" x14ac:dyDescent="0.2">
      <c r="A613" s="10"/>
      <c r="B613" s="1"/>
      <c r="C613" s="2"/>
      <c r="D613" s="1"/>
      <c r="E613" s="2"/>
      <c r="F613" s="1"/>
      <c r="G613" s="10"/>
      <c r="H613" s="10"/>
      <c r="I613" s="10"/>
      <c r="J613" s="4"/>
      <c r="K613" s="11"/>
      <c r="L613" s="11"/>
      <c r="M613" s="5"/>
      <c r="N613" s="5"/>
      <c r="O613" s="275"/>
      <c r="P613" s="226"/>
      <c r="Q613" s="2"/>
      <c r="R613" s="2"/>
      <c r="S613" s="2"/>
      <c r="T613" s="2"/>
      <c r="U613" s="2"/>
      <c r="V613" s="2"/>
    </row>
    <row r="614" spans="1:22" ht="12.75" customHeight="1" x14ac:dyDescent="0.2">
      <c r="A614" s="10"/>
      <c r="B614" s="1"/>
      <c r="C614" s="2"/>
      <c r="D614" s="1"/>
      <c r="E614" s="2"/>
      <c r="F614" s="1"/>
      <c r="G614" s="10"/>
      <c r="H614" s="10"/>
      <c r="I614" s="10"/>
      <c r="J614" s="4"/>
      <c r="K614" s="11"/>
      <c r="L614" s="11"/>
      <c r="M614" s="5"/>
      <c r="N614" s="5"/>
      <c r="O614" s="275"/>
      <c r="P614" s="226"/>
      <c r="Q614" s="2"/>
      <c r="R614" s="2"/>
      <c r="S614" s="2"/>
      <c r="T614" s="2"/>
      <c r="U614" s="2"/>
      <c r="V614" s="2"/>
    </row>
    <row r="615" spans="1:22" ht="12.75" customHeight="1" x14ac:dyDescent="0.2">
      <c r="A615" s="10"/>
      <c r="B615" s="1"/>
      <c r="C615" s="2"/>
      <c r="D615" s="1"/>
      <c r="E615" s="2"/>
      <c r="F615" s="1"/>
      <c r="G615" s="10"/>
      <c r="H615" s="10"/>
      <c r="I615" s="10"/>
      <c r="J615" s="4"/>
      <c r="K615" s="11"/>
      <c r="L615" s="11"/>
      <c r="M615" s="5"/>
      <c r="N615" s="5"/>
      <c r="O615" s="275"/>
      <c r="P615" s="226"/>
      <c r="Q615" s="2"/>
      <c r="R615" s="2"/>
      <c r="S615" s="2"/>
      <c r="T615" s="2"/>
      <c r="U615" s="2"/>
      <c r="V615" s="2"/>
    </row>
    <row r="616" spans="1:22" ht="12.75" customHeight="1" x14ac:dyDescent="0.2">
      <c r="A616" s="10"/>
      <c r="B616" s="1"/>
      <c r="C616" s="2"/>
      <c r="D616" s="1"/>
      <c r="E616" s="2"/>
      <c r="F616" s="1"/>
      <c r="G616" s="10"/>
      <c r="H616" s="10"/>
      <c r="I616" s="10"/>
      <c r="J616" s="4"/>
      <c r="K616" s="11"/>
      <c r="L616" s="11"/>
      <c r="M616" s="5"/>
      <c r="N616" s="5"/>
      <c r="O616" s="275"/>
      <c r="P616" s="226"/>
      <c r="Q616" s="2"/>
      <c r="R616" s="2"/>
      <c r="S616" s="2"/>
      <c r="T616" s="2"/>
      <c r="U616" s="2"/>
      <c r="V616" s="2"/>
    </row>
    <row r="617" spans="1:22" ht="12.75" customHeight="1" x14ac:dyDescent="0.2">
      <c r="A617" s="10"/>
      <c r="B617" s="1"/>
      <c r="C617" s="2"/>
      <c r="D617" s="1"/>
      <c r="E617" s="2"/>
      <c r="F617" s="1"/>
      <c r="G617" s="10"/>
      <c r="H617" s="10"/>
      <c r="I617" s="10"/>
      <c r="J617" s="4"/>
      <c r="K617" s="11"/>
      <c r="L617" s="11"/>
      <c r="M617" s="5"/>
      <c r="N617" s="5"/>
      <c r="O617" s="275"/>
      <c r="P617" s="226"/>
      <c r="Q617" s="2"/>
      <c r="R617" s="2"/>
      <c r="S617" s="2"/>
      <c r="T617" s="2"/>
      <c r="U617" s="2"/>
      <c r="V617" s="2"/>
    </row>
    <row r="618" spans="1:22" ht="12.75" customHeight="1" x14ac:dyDescent="0.2">
      <c r="A618" s="10"/>
      <c r="B618" s="1"/>
      <c r="C618" s="2"/>
      <c r="D618" s="1"/>
      <c r="E618" s="2"/>
      <c r="F618" s="1"/>
      <c r="G618" s="10"/>
      <c r="H618" s="10"/>
      <c r="I618" s="10"/>
      <c r="J618" s="4"/>
      <c r="K618" s="11"/>
      <c r="L618" s="11"/>
      <c r="M618" s="5"/>
      <c r="N618" s="5"/>
      <c r="O618" s="275"/>
      <c r="P618" s="226"/>
      <c r="Q618" s="2"/>
      <c r="R618" s="2"/>
      <c r="S618" s="2"/>
      <c r="T618" s="2"/>
      <c r="U618" s="2"/>
      <c r="V618" s="2"/>
    </row>
    <row r="619" spans="1:22" ht="12.75" customHeight="1" x14ac:dyDescent="0.2">
      <c r="A619" s="10"/>
      <c r="B619" s="1"/>
      <c r="C619" s="2"/>
      <c r="D619" s="1"/>
      <c r="E619" s="2"/>
      <c r="F619" s="1"/>
      <c r="G619" s="10"/>
      <c r="H619" s="10"/>
      <c r="I619" s="10"/>
      <c r="J619" s="4"/>
      <c r="K619" s="11"/>
      <c r="L619" s="11"/>
      <c r="M619" s="5"/>
      <c r="N619" s="5"/>
      <c r="O619" s="275"/>
      <c r="P619" s="226"/>
      <c r="Q619" s="2"/>
      <c r="R619" s="2"/>
      <c r="S619" s="2"/>
      <c r="T619" s="2"/>
      <c r="U619" s="2"/>
      <c r="V619" s="2"/>
    </row>
    <row r="620" spans="1:22" ht="12.75" customHeight="1" x14ac:dyDescent="0.2">
      <c r="A620" s="10"/>
      <c r="B620" s="1"/>
      <c r="C620" s="2"/>
      <c r="D620" s="1"/>
      <c r="E620" s="2"/>
      <c r="F620" s="1"/>
      <c r="G620" s="10"/>
      <c r="H620" s="10"/>
      <c r="I620" s="10"/>
      <c r="J620" s="4"/>
      <c r="K620" s="11"/>
      <c r="L620" s="11"/>
      <c r="M620" s="5"/>
      <c r="N620" s="5"/>
      <c r="O620" s="275"/>
      <c r="P620" s="226"/>
      <c r="Q620" s="2"/>
      <c r="R620" s="2"/>
      <c r="S620" s="2"/>
      <c r="T620" s="2"/>
      <c r="U620" s="2"/>
      <c r="V620" s="2"/>
    </row>
    <row r="621" spans="1:22" ht="12.75" customHeight="1" x14ac:dyDescent="0.2">
      <c r="A621" s="10"/>
      <c r="B621" s="1"/>
      <c r="C621" s="2"/>
      <c r="D621" s="1"/>
      <c r="E621" s="2"/>
      <c r="F621" s="1"/>
      <c r="G621" s="10"/>
      <c r="H621" s="10"/>
      <c r="I621" s="10"/>
      <c r="J621" s="4"/>
      <c r="K621" s="11"/>
      <c r="L621" s="11"/>
      <c r="M621" s="5"/>
      <c r="N621" s="5"/>
      <c r="O621" s="275"/>
      <c r="P621" s="226"/>
      <c r="Q621" s="2"/>
      <c r="R621" s="2"/>
      <c r="S621" s="2"/>
      <c r="T621" s="2"/>
      <c r="U621" s="2"/>
      <c r="V621" s="2"/>
    </row>
    <row r="622" spans="1:22" ht="12.75" customHeight="1" x14ac:dyDescent="0.2">
      <c r="A622" s="10"/>
      <c r="B622" s="1"/>
      <c r="C622" s="2"/>
      <c r="D622" s="1"/>
      <c r="E622" s="2"/>
      <c r="F622" s="1"/>
      <c r="G622" s="10"/>
      <c r="H622" s="10"/>
      <c r="I622" s="10"/>
      <c r="J622" s="4"/>
      <c r="K622" s="11"/>
      <c r="L622" s="11"/>
      <c r="M622" s="5"/>
      <c r="N622" s="5"/>
      <c r="O622" s="275"/>
      <c r="P622" s="226"/>
      <c r="Q622" s="2"/>
      <c r="R622" s="2"/>
      <c r="S622" s="2"/>
      <c r="T622" s="2"/>
      <c r="U622" s="2"/>
      <c r="V622" s="2"/>
    </row>
    <row r="623" spans="1:22" ht="12.75" customHeight="1" x14ac:dyDescent="0.2">
      <c r="A623" s="10"/>
      <c r="B623" s="1"/>
      <c r="C623" s="2"/>
      <c r="D623" s="1"/>
      <c r="E623" s="2"/>
      <c r="F623" s="1"/>
      <c r="G623" s="10"/>
      <c r="H623" s="10"/>
      <c r="I623" s="10"/>
      <c r="J623" s="4"/>
      <c r="K623" s="11"/>
      <c r="L623" s="11"/>
      <c r="M623" s="5"/>
      <c r="N623" s="5"/>
      <c r="O623" s="275"/>
      <c r="P623" s="226"/>
      <c r="Q623" s="2"/>
      <c r="R623" s="2"/>
      <c r="S623" s="2"/>
      <c r="T623" s="2"/>
      <c r="U623" s="2"/>
      <c r="V623" s="2"/>
    </row>
    <row r="624" spans="1:22" ht="12.75" customHeight="1" x14ac:dyDescent="0.2">
      <c r="A624" s="10"/>
      <c r="B624" s="1"/>
      <c r="C624" s="2"/>
      <c r="D624" s="1"/>
      <c r="E624" s="2"/>
      <c r="F624" s="1"/>
      <c r="G624" s="10"/>
      <c r="H624" s="10"/>
      <c r="I624" s="10"/>
      <c r="J624" s="4"/>
      <c r="K624" s="11"/>
      <c r="L624" s="11"/>
      <c r="M624" s="5"/>
      <c r="N624" s="5"/>
      <c r="O624" s="275"/>
      <c r="P624" s="226"/>
      <c r="Q624" s="2"/>
      <c r="R624" s="2"/>
      <c r="S624" s="2"/>
      <c r="T624" s="2"/>
      <c r="U624" s="2"/>
      <c r="V624" s="2"/>
    </row>
    <row r="625" spans="1:22" ht="12.75" customHeight="1" x14ac:dyDescent="0.2">
      <c r="A625" s="10"/>
      <c r="B625" s="1"/>
      <c r="C625" s="2"/>
      <c r="D625" s="1"/>
      <c r="E625" s="2"/>
      <c r="F625" s="1"/>
      <c r="G625" s="10"/>
      <c r="H625" s="10"/>
      <c r="I625" s="10"/>
      <c r="J625" s="4"/>
      <c r="K625" s="11"/>
      <c r="L625" s="11"/>
      <c r="M625" s="5"/>
      <c r="N625" s="5"/>
      <c r="O625" s="275"/>
      <c r="P625" s="226"/>
      <c r="Q625" s="2"/>
      <c r="R625" s="2"/>
      <c r="S625" s="2"/>
      <c r="T625" s="2"/>
      <c r="U625" s="2"/>
      <c r="V625" s="2"/>
    </row>
    <row r="626" spans="1:22" ht="12.75" customHeight="1" x14ac:dyDescent="0.2">
      <c r="A626" s="10"/>
      <c r="B626" s="1"/>
      <c r="C626" s="2"/>
      <c r="D626" s="1"/>
      <c r="E626" s="2"/>
      <c r="F626" s="1"/>
      <c r="G626" s="10"/>
      <c r="H626" s="10"/>
      <c r="I626" s="10"/>
      <c r="J626" s="4"/>
      <c r="K626" s="11"/>
      <c r="L626" s="11"/>
      <c r="M626" s="5"/>
      <c r="N626" s="5"/>
      <c r="O626" s="275"/>
      <c r="P626" s="226"/>
      <c r="Q626" s="2"/>
      <c r="R626" s="2"/>
      <c r="S626" s="2"/>
      <c r="T626" s="2"/>
      <c r="U626" s="2"/>
      <c r="V626" s="2"/>
    </row>
    <row r="627" spans="1:22" ht="12.75" customHeight="1" x14ac:dyDescent="0.2">
      <c r="A627" s="10"/>
      <c r="B627" s="1"/>
      <c r="C627" s="2"/>
      <c r="D627" s="1"/>
      <c r="E627" s="2"/>
      <c r="F627" s="1"/>
      <c r="G627" s="10"/>
      <c r="H627" s="10"/>
      <c r="I627" s="10"/>
      <c r="J627" s="4"/>
      <c r="K627" s="11"/>
      <c r="L627" s="11"/>
      <c r="M627" s="5"/>
      <c r="N627" s="5"/>
      <c r="O627" s="275"/>
      <c r="P627" s="226"/>
      <c r="Q627" s="2"/>
      <c r="R627" s="2"/>
      <c r="S627" s="2"/>
      <c r="T627" s="2"/>
      <c r="U627" s="2"/>
      <c r="V627" s="2"/>
    </row>
    <row r="628" spans="1:22" ht="12.75" customHeight="1" x14ac:dyDescent="0.2">
      <c r="A628" s="10"/>
      <c r="B628" s="1"/>
      <c r="C628" s="2"/>
      <c r="D628" s="1"/>
      <c r="E628" s="2"/>
      <c r="F628" s="1"/>
      <c r="G628" s="10"/>
      <c r="H628" s="10"/>
      <c r="I628" s="10"/>
      <c r="J628" s="4"/>
      <c r="K628" s="11"/>
      <c r="L628" s="11"/>
      <c r="M628" s="5"/>
      <c r="N628" s="5"/>
      <c r="O628" s="275"/>
      <c r="P628" s="226"/>
      <c r="Q628" s="2"/>
      <c r="R628" s="2"/>
      <c r="S628" s="2"/>
      <c r="T628" s="2"/>
      <c r="U628" s="2"/>
      <c r="V628" s="2"/>
    </row>
    <row r="629" spans="1:22" ht="12.75" customHeight="1" x14ac:dyDescent="0.2">
      <c r="A629" s="10"/>
      <c r="B629" s="1"/>
      <c r="C629" s="2"/>
      <c r="D629" s="1"/>
      <c r="E629" s="2"/>
      <c r="F629" s="1"/>
      <c r="G629" s="10"/>
      <c r="H629" s="10"/>
      <c r="I629" s="10"/>
      <c r="J629" s="4"/>
      <c r="K629" s="11"/>
      <c r="L629" s="11"/>
      <c r="M629" s="5"/>
      <c r="N629" s="5"/>
      <c r="O629" s="275"/>
      <c r="P629" s="226"/>
      <c r="Q629" s="2"/>
      <c r="R629" s="2"/>
      <c r="S629" s="2"/>
      <c r="T629" s="2"/>
      <c r="U629" s="2"/>
      <c r="V629" s="2"/>
    </row>
    <row r="630" spans="1:22" ht="12.75" customHeight="1" x14ac:dyDescent="0.2">
      <c r="A630" s="10"/>
      <c r="B630" s="1"/>
      <c r="C630" s="2"/>
      <c r="D630" s="1"/>
      <c r="E630" s="2"/>
      <c r="F630" s="1"/>
      <c r="G630" s="10"/>
      <c r="H630" s="10"/>
      <c r="I630" s="10"/>
      <c r="J630" s="4"/>
      <c r="K630" s="11"/>
      <c r="L630" s="11"/>
      <c r="M630" s="5"/>
      <c r="N630" s="5"/>
      <c r="O630" s="275"/>
      <c r="P630" s="226"/>
      <c r="Q630" s="2"/>
      <c r="R630" s="2"/>
      <c r="S630" s="2"/>
      <c r="T630" s="2"/>
      <c r="U630" s="2"/>
      <c r="V630" s="2"/>
    </row>
    <row r="631" spans="1:22" ht="12.75" customHeight="1" x14ac:dyDescent="0.2">
      <c r="A631" s="10"/>
      <c r="B631" s="1"/>
      <c r="C631" s="2"/>
      <c r="D631" s="1"/>
      <c r="E631" s="2"/>
      <c r="F631" s="1"/>
      <c r="G631" s="10"/>
      <c r="H631" s="10"/>
      <c r="I631" s="10"/>
      <c r="J631" s="4"/>
      <c r="K631" s="11"/>
      <c r="L631" s="11"/>
      <c r="M631" s="5"/>
      <c r="N631" s="5"/>
      <c r="O631" s="275"/>
      <c r="P631" s="226"/>
      <c r="Q631" s="2"/>
      <c r="R631" s="2"/>
      <c r="S631" s="2"/>
      <c r="T631" s="2"/>
      <c r="U631" s="2"/>
      <c r="V631" s="2"/>
    </row>
    <row r="632" spans="1:22" ht="12.75" customHeight="1" x14ac:dyDescent="0.2">
      <c r="A632" s="10"/>
      <c r="B632" s="1"/>
      <c r="C632" s="2"/>
      <c r="D632" s="1"/>
      <c r="E632" s="2"/>
      <c r="F632" s="1"/>
      <c r="G632" s="10"/>
      <c r="H632" s="10"/>
      <c r="I632" s="10"/>
      <c r="J632" s="4"/>
      <c r="K632" s="11"/>
      <c r="L632" s="11"/>
      <c r="M632" s="5"/>
      <c r="N632" s="5"/>
      <c r="O632" s="275"/>
      <c r="P632" s="226"/>
      <c r="Q632" s="2"/>
      <c r="R632" s="2"/>
      <c r="S632" s="2"/>
      <c r="T632" s="2"/>
      <c r="U632" s="2"/>
      <c r="V632" s="2"/>
    </row>
    <row r="633" spans="1:22" ht="12.75" customHeight="1" x14ac:dyDescent="0.2">
      <c r="A633" s="10"/>
      <c r="B633" s="1"/>
      <c r="C633" s="2"/>
      <c r="D633" s="1"/>
      <c r="E633" s="2"/>
      <c r="F633" s="1"/>
      <c r="G633" s="10"/>
      <c r="H633" s="10"/>
      <c r="I633" s="10"/>
      <c r="J633" s="4"/>
      <c r="K633" s="11"/>
      <c r="L633" s="11"/>
      <c r="M633" s="5"/>
      <c r="N633" s="5"/>
      <c r="O633" s="275"/>
      <c r="P633" s="226"/>
      <c r="Q633" s="2"/>
      <c r="R633" s="2"/>
      <c r="S633" s="2"/>
      <c r="T633" s="2"/>
      <c r="U633" s="2"/>
      <c r="V633" s="2"/>
    </row>
    <row r="634" spans="1:22" ht="12.75" customHeight="1" x14ac:dyDescent="0.2">
      <c r="A634" s="10"/>
      <c r="B634" s="1"/>
      <c r="C634" s="2"/>
      <c r="D634" s="1"/>
      <c r="E634" s="2"/>
      <c r="F634" s="1"/>
      <c r="G634" s="10"/>
      <c r="H634" s="10"/>
      <c r="I634" s="10"/>
      <c r="J634" s="4"/>
      <c r="K634" s="11"/>
      <c r="L634" s="11"/>
      <c r="M634" s="5"/>
      <c r="N634" s="5"/>
      <c r="O634" s="275"/>
      <c r="P634" s="226"/>
      <c r="Q634" s="2"/>
      <c r="R634" s="2"/>
      <c r="S634" s="2"/>
      <c r="T634" s="2"/>
      <c r="U634" s="2"/>
      <c r="V634" s="2"/>
    </row>
    <row r="635" spans="1:22" ht="12.75" customHeight="1" x14ac:dyDescent="0.2">
      <c r="A635" s="10"/>
      <c r="B635" s="1"/>
      <c r="C635" s="2"/>
      <c r="D635" s="1"/>
      <c r="E635" s="2"/>
      <c r="F635" s="1"/>
      <c r="G635" s="10"/>
      <c r="H635" s="10"/>
      <c r="I635" s="10"/>
      <c r="J635" s="4"/>
      <c r="K635" s="11"/>
      <c r="L635" s="11"/>
      <c r="M635" s="5"/>
      <c r="N635" s="5"/>
      <c r="O635" s="275"/>
      <c r="P635" s="226"/>
      <c r="Q635" s="2"/>
      <c r="R635" s="2"/>
      <c r="S635" s="2"/>
      <c r="T635" s="2"/>
      <c r="U635" s="2"/>
      <c r="V635" s="2"/>
    </row>
    <row r="636" spans="1:22" ht="12.75" customHeight="1" x14ac:dyDescent="0.2">
      <c r="A636" s="10"/>
      <c r="B636" s="1"/>
      <c r="C636" s="2"/>
      <c r="D636" s="1"/>
      <c r="E636" s="2"/>
      <c r="F636" s="1"/>
      <c r="G636" s="10"/>
      <c r="H636" s="10"/>
      <c r="I636" s="10"/>
      <c r="J636" s="4"/>
      <c r="K636" s="11"/>
      <c r="L636" s="11"/>
      <c r="M636" s="5"/>
      <c r="N636" s="5"/>
      <c r="O636" s="275"/>
      <c r="P636" s="226"/>
      <c r="Q636" s="2"/>
      <c r="R636" s="2"/>
      <c r="S636" s="2"/>
      <c r="T636" s="2"/>
      <c r="U636" s="2"/>
      <c r="V636" s="2"/>
    </row>
    <row r="637" spans="1:22" ht="12.75" customHeight="1" x14ac:dyDescent="0.2">
      <c r="A637" s="10"/>
      <c r="B637" s="1"/>
      <c r="C637" s="2"/>
      <c r="D637" s="1"/>
      <c r="E637" s="2"/>
      <c r="F637" s="1"/>
      <c r="G637" s="10"/>
      <c r="H637" s="10"/>
      <c r="I637" s="10"/>
      <c r="J637" s="4"/>
      <c r="K637" s="11"/>
      <c r="L637" s="11"/>
      <c r="M637" s="5"/>
      <c r="N637" s="5"/>
      <c r="O637" s="275"/>
      <c r="P637" s="226"/>
      <c r="Q637" s="2"/>
      <c r="R637" s="2"/>
      <c r="S637" s="2"/>
      <c r="T637" s="2"/>
      <c r="U637" s="2"/>
      <c r="V637" s="2"/>
    </row>
    <row r="638" spans="1:22" ht="12.75" customHeight="1" x14ac:dyDescent="0.2">
      <c r="A638" s="10"/>
      <c r="B638" s="1"/>
      <c r="C638" s="2"/>
      <c r="D638" s="1"/>
      <c r="E638" s="2"/>
      <c r="F638" s="1"/>
      <c r="G638" s="10"/>
      <c r="H638" s="10"/>
      <c r="I638" s="10"/>
      <c r="J638" s="4"/>
      <c r="K638" s="11"/>
      <c r="L638" s="11"/>
      <c r="M638" s="5"/>
      <c r="N638" s="5"/>
      <c r="O638" s="275"/>
      <c r="P638" s="226"/>
      <c r="Q638" s="2"/>
      <c r="R638" s="2"/>
      <c r="S638" s="2"/>
      <c r="T638" s="2"/>
      <c r="U638" s="2"/>
      <c r="V638" s="2"/>
    </row>
    <row r="639" spans="1:22" ht="12.75" customHeight="1" x14ac:dyDescent="0.2">
      <c r="A639" s="10"/>
      <c r="B639" s="1"/>
      <c r="C639" s="2"/>
      <c r="D639" s="1"/>
      <c r="E639" s="2"/>
      <c r="F639" s="1"/>
      <c r="G639" s="10"/>
      <c r="H639" s="10"/>
      <c r="I639" s="10"/>
      <c r="J639" s="4"/>
      <c r="K639" s="11"/>
      <c r="L639" s="11"/>
      <c r="M639" s="5"/>
      <c r="N639" s="5"/>
      <c r="O639" s="275"/>
      <c r="P639" s="226"/>
      <c r="Q639" s="2"/>
      <c r="R639" s="2"/>
      <c r="S639" s="2"/>
      <c r="T639" s="2"/>
      <c r="U639" s="2"/>
      <c r="V639" s="2"/>
    </row>
    <row r="640" spans="1:22" ht="12.75" customHeight="1" x14ac:dyDescent="0.2">
      <c r="A640" s="10"/>
      <c r="B640" s="1"/>
      <c r="C640" s="2"/>
      <c r="D640" s="1"/>
      <c r="E640" s="2"/>
      <c r="F640" s="1"/>
      <c r="G640" s="10"/>
      <c r="H640" s="10"/>
      <c r="I640" s="10"/>
      <c r="J640" s="4"/>
      <c r="K640" s="11"/>
      <c r="L640" s="11"/>
      <c r="M640" s="5"/>
      <c r="N640" s="5"/>
      <c r="O640" s="275"/>
      <c r="P640" s="226"/>
      <c r="Q640" s="2"/>
      <c r="R640" s="2"/>
      <c r="S640" s="2"/>
      <c r="T640" s="2"/>
      <c r="U640" s="2"/>
      <c r="V640" s="2"/>
    </row>
    <row r="641" spans="1:22" ht="12.75" customHeight="1" x14ac:dyDescent="0.2">
      <c r="A641" s="10"/>
      <c r="B641" s="1"/>
      <c r="C641" s="2"/>
      <c r="D641" s="1"/>
      <c r="E641" s="2"/>
      <c r="F641" s="1"/>
      <c r="G641" s="10"/>
      <c r="H641" s="10"/>
      <c r="I641" s="10"/>
      <c r="J641" s="4"/>
      <c r="K641" s="11"/>
      <c r="L641" s="11"/>
      <c r="M641" s="5"/>
      <c r="N641" s="5"/>
      <c r="O641" s="275"/>
      <c r="P641" s="226"/>
      <c r="Q641" s="2"/>
      <c r="R641" s="2"/>
      <c r="S641" s="2"/>
      <c r="T641" s="2"/>
      <c r="U641" s="2"/>
      <c r="V641" s="2"/>
    </row>
    <row r="642" spans="1:22" ht="12.75" customHeight="1" x14ac:dyDescent="0.2">
      <c r="A642" s="10"/>
      <c r="B642" s="1"/>
      <c r="C642" s="2"/>
      <c r="D642" s="1"/>
      <c r="E642" s="2"/>
      <c r="F642" s="1"/>
      <c r="G642" s="10"/>
      <c r="H642" s="10"/>
      <c r="I642" s="10"/>
      <c r="J642" s="4"/>
      <c r="K642" s="11"/>
      <c r="L642" s="11"/>
      <c r="M642" s="5"/>
      <c r="N642" s="5"/>
      <c r="O642" s="275"/>
      <c r="P642" s="226"/>
      <c r="Q642" s="2"/>
      <c r="R642" s="2"/>
      <c r="S642" s="2"/>
      <c r="T642" s="2"/>
      <c r="U642" s="2"/>
      <c r="V642" s="2"/>
    </row>
    <row r="643" spans="1:22" ht="12.75" customHeight="1" x14ac:dyDescent="0.2">
      <c r="A643" s="10"/>
      <c r="B643" s="1"/>
      <c r="C643" s="2"/>
      <c r="D643" s="1"/>
      <c r="E643" s="2"/>
      <c r="F643" s="1"/>
      <c r="G643" s="10"/>
      <c r="H643" s="10"/>
      <c r="I643" s="10"/>
      <c r="J643" s="4"/>
      <c r="K643" s="11"/>
      <c r="L643" s="11"/>
      <c r="M643" s="5"/>
      <c r="N643" s="5"/>
      <c r="O643" s="275"/>
      <c r="P643" s="226"/>
      <c r="Q643" s="2"/>
      <c r="R643" s="2"/>
      <c r="S643" s="2"/>
      <c r="T643" s="2"/>
      <c r="U643" s="2"/>
      <c r="V643" s="2"/>
    </row>
    <row r="644" spans="1:22" ht="12.75" customHeight="1" x14ac:dyDescent="0.2">
      <c r="A644" s="10"/>
      <c r="B644" s="1"/>
      <c r="C644" s="2"/>
      <c r="D644" s="1"/>
      <c r="E644" s="2"/>
      <c r="F644" s="1"/>
      <c r="G644" s="10"/>
      <c r="H644" s="10"/>
      <c r="I644" s="10"/>
      <c r="J644" s="4"/>
      <c r="K644" s="11"/>
      <c r="L644" s="11"/>
      <c r="M644" s="5"/>
      <c r="N644" s="5"/>
      <c r="O644" s="275"/>
      <c r="P644" s="226"/>
      <c r="Q644" s="2"/>
      <c r="R644" s="2"/>
      <c r="S644" s="2"/>
      <c r="T644" s="2"/>
      <c r="U644" s="2"/>
      <c r="V644" s="2"/>
    </row>
    <row r="645" spans="1:22" ht="12.75" customHeight="1" x14ac:dyDescent="0.2">
      <c r="A645" s="10"/>
      <c r="B645" s="1"/>
      <c r="C645" s="2"/>
      <c r="D645" s="1"/>
      <c r="E645" s="2"/>
      <c r="F645" s="1"/>
      <c r="G645" s="10"/>
      <c r="H645" s="10"/>
      <c r="I645" s="10"/>
      <c r="J645" s="4"/>
      <c r="K645" s="11"/>
      <c r="L645" s="11"/>
      <c r="M645" s="5"/>
      <c r="N645" s="5"/>
      <c r="O645" s="275"/>
      <c r="P645" s="226"/>
      <c r="Q645" s="2"/>
      <c r="R645" s="2"/>
      <c r="S645" s="2"/>
      <c r="T645" s="2"/>
      <c r="U645" s="2"/>
      <c r="V645" s="2"/>
    </row>
    <row r="646" spans="1:22" ht="12.75" customHeight="1" x14ac:dyDescent="0.2">
      <c r="A646" s="10"/>
      <c r="B646" s="1"/>
      <c r="C646" s="2"/>
      <c r="D646" s="1"/>
      <c r="E646" s="2"/>
      <c r="F646" s="1"/>
      <c r="G646" s="10"/>
      <c r="H646" s="10"/>
      <c r="I646" s="10"/>
      <c r="J646" s="4"/>
      <c r="K646" s="11"/>
      <c r="L646" s="11"/>
      <c r="M646" s="5"/>
      <c r="N646" s="5"/>
      <c r="O646" s="275"/>
      <c r="P646" s="226"/>
      <c r="Q646" s="2"/>
      <c r="R646" s="2"/>
      <c r="S646" s="2"/>
      <c r="T646" s="2"/>
      <c r="U646" s="2"/>
      <c r="V646" s="2"/>
    </row>
    <row r="647" spans="1:22" ht="12.75" customHeight="1" x14ac:dyDescent="0.2">
      <c r="A647" s="10"/>
      <c r="B647" s="1"/>
      <c r="C647" s="2"/>
      <c r="D647" s="1"/>
      <c r="E647" s="2"/>
      <c r="F647" s="1"/>
      <c r="G647" s="10"/>
      <c r="H647" s="10"/>
      <c r="I647" s="10"/>
      <c r="J647" s="4"/>
      <c r="K647" s="11"/>
      <c r="L647" s="11"/>
      <c r="M647" s="5"/>
      <c r="N647" s="5"/>
      <c r="O647" s="275"/>
      <c r="P647" s="226"/>
      <c r="Q647" s="2"/>
      <c r="R647" s="2"/>
      <c r="S647" s="2"/>
      <c r="T647" s="2"/>
      <c r="U647" s="2"/>
      <c r="V647" s="2"/>
    </row>
    <row r="648" spans="1:22" ht="12.75" customHeight="1" x14ac:dyDescent="0.2">
      <c r="A648" s="10"/>
      <c r="B648" s="1"/>
      <c r="C648" s="2"/>
      <c r="D648" s="1"/>
      <c r="E648" s="2"/>
      <c r="F648" s="1"/>
      <c r="G648" s="10"/>
      <c r="H648" s="10"/>
      <c r="I648" s="10"/>
      <c r="J648" s="4"/>
      <c r="K648" s="11"/>
      <c r="L648" s="11"/>
      <c r="M648" s="5"/>
      <c r="N648" s="5"/>
      <c r="O648" s="275"/>
      <c r="P648" s="226"/>
      <c r="Q648" s="2"/>
      <c r="R648" s="2"/>
      <c r="S648" s="2"/>
      <c r="T648" s="2"/>
      <c r="U648" s="2"/>
      <c r="V648" s="2"/>
    </row>
    <row r="649" spans="1:22" ht="12.75" customHeight="1" x14ac:dyDescent="0.2">
      <c r="A649" s="10"/>
      <c r="B649" s="1"/>
      <c r="C649" s="2"/>
      <c r="D649" s="1"/>
      <c r="E649" s="2"/>
      <c r="F649" s="1"/>
      <c r="G649" s="10"/>
      <c r="H649" s="10"/>
      <c r="I649" s="10"/>
      <c r="J649" s="4"/>
      <c r="K649" s="11"/>
      <c r="L649" s="11"/>
      <c r="M649" s="5"/>
      <c r="N649" s="5"/>
      <c r="O649" s="275"/>
      <c r="P649" s="226"/>
      <c r="Q649" s="2"/>
      <c r="R649" s="2"/>
      <c r="S649" s="2"/>
      <c r="T649" s="2"/>
      <c r="U649" s="2"/>
      <c r="V649" s="2"/>
    </row>
    <row r="650" spans="1:22" ht="12.75" customHeight="1" x14ac:dyDescent="0.2">
      <c r="A650" s="10"/>
      <c r="B650" s="1"/>
      <c r="C650" s="2"/>
      <c r="D650" s="1"/>
      <c r="E650" s="2"/>
      <c r="F650" s="1"/>
      <c r="G650" s="10"/>
      <c r="H650" s="10"/>
      <c r="I650" s="10"/>
      <c r="J650" s="4"/>
      <c r="K650" s="11"/>
      <c r="L650" s="11"/>
      <c r="M650" s="5"/>
      <c r="N650" s="5"/>
      <c r="O650" s="275"/>
      <c r="P650" s="226"/>
      <c r="Q650" s="2"/>
      <c r="R650" s="2"/>
      <c r="S650" s="2"/>
      <c r="T650" s="2"/>
      <c r="U650" s="2"/>
      <c r="V650" s="2"/>
    </row>
    <row r="651" spans="1:22" ht="12.75" customHeight="1" x14ac:dyDescent="0.2">
      <c r="A651" s="10"/>
      <c r="B651" s="1"/>
      <c r="C651" s="2"/>
      <c r="D651" s="1"/>
      <c r="E651" s="2"/>
      <c r="F651" s="1"/>
      <c r="G651" s="10"/>
      <c r="H651" s="10"/>
      <c r="I651" s="10"/>
      <c r="J651" s="4"/>
      <c r="K651" s="11"/>
      <c r="L651" s="11"/>
      <c r="M651" s="5"/>
      <c r="N651" s="5"/>
      <c r="O651" s="275"/>
      <c r="P651" s="226"/>
      <c r="Q651" s="2"/>
      <c r="R651" s="2"/>
      <c r="S651" s="2"/>
      <c r="T651" s="2"/>
      <c r="U651" s="2"/>
      <c r="V651" s="2"/>
    </row>
    <row r="652" spans="1:22" ht="12.75" customHeight="1" x14ac:dyDescent="0.2">
      <c r="A652" s="10"/>
      <c r="B652" s="1"/>
      <c r="C652" s="2"/>
      <c r="D652" s="1"/>
      <c r="E652" s="2"/>
      <c r="F652" s="1"/>
      <c r="G652" s="10"/>
      <c r="H652" s="10"/>
      <c r="I652" s="10"/>
      <c r="J652" s="4"/>
      <c r="K652" s="11"/>
      <c r="L652" s="11"/>
      <c r="M652" s="5"/>
      <c r="N652" s="5"/>
      <c r="O652" s="275"/>
      <c r="P652" s="226"/>
      <c r="Q652" s="2"/>
      <c r="R652" s="2"/>
      <c r="S652" s="2"/>
      <c r="T652" s="2"/>
      <c r="U652" s="2"/>
      <c r="V652" s="2"/>
    </row>
    <row r="653" spans="1:22" ht="12.75" customHeight="1" x14ac:dyDescent="0.2">
      <c r="A653" s="10"/>
      <c r="B653" s="1"/>
      <c r="C653" s="2"/>
      <c r="D653" s="1"/>
      <c r="E653" s="2"/>
      <c r="F653" s="1"/>
      <c r="G653" s="10"/>
      <c r="H653" s="10"/>
      <c r="I653" s="10"/>
      <c r="J653" s="4"/>
      <c r="K653" s="11"/>
      <c r="L653" s="11"/>
      <c r="M653" s="5"/>
      <c r="N653" s="5"/>
      <c r="O653" s="275"/>
      <c r="P653" s="226"/>
      <c r="Q653" s="2"/>
      <c r="R653" s="2"/>
      <c r="S653" s="2"/>
      <c r="T653" s="2"/>
      <c r="U653" s="2"/>
      <c r="V653" s="2"/>
    </row>
    <row r="654" spans="1:22" ht="12.75" customHeight="1" x14ac:dyDescent="0.2">
      <c r="A654" s="10"/>
      <c r="B654" s="1"/>
      <c r="C654" s="2"/>
      <c r="D654" s="1"/>
      <c r="E654" s="2"/>
      <c r="F654" s="1"/>
      <c r="G654" s="10"/>
      <c r="H654" s="10"/>
      <c r="I654" s="10"/>
      <c r="J654" s="4"/>
      <c r="K654" s="11"/>
      <c r="L654" s="11"/>
      <c r="M654" s="5"/>
      <c r="N654" s="5"/>
      <c r="O654" s="275"/>
      <c r="P654" s="226"/>
      <c r="Q654" s="2"/>
      <c r="R654" s="2"/>
      <c r="S654" s="2"/>
      <c r="T654" s="2"/>
      <c r="U654" s="2"/>
      <c r="V654" s="2"/>
    </row>
    <row r="655" spans="1:22" ht="12.75" customHeight="1" x14ac:dyDescent="0.2">
      <c r="A655" s="10"/>
      <c r="B655" s="1"/>
      <c r="C655" s="2"/>
      <c r="D655" s="1"/>
      <c r="E655" s="2"/>
      <c r="F655" s="1"/>
      <c r="G655" s="10"/>
      <c r="H655" s="10"/>
      <c r="I655" s="10"/>
      <c r="J655" s="4"/>
      <c r="K655" s="11"/>
      <c r="L655" s="11"/>
      <c r="M655" s="5"/>
      <c r="N655" s="5"/>
      <c r="O655" s="275"/>
      <c r="P655" s="226"/>
      <c r="Q655" s="2"/>
      <c r="R655" s="2"/>
      <c r="S655" s="2"/>
      <c r="T655" s="2"/>
      <c r="U655" s="2"/>
      <c r="V655" s="2"/>
    </row>
    <row r="656" spans="1:22" ht="12.75" customHeight="1" x14ac:dyDescent="0.2">
      <c r="A656" s="10"/>
      <c r="B656" s="1"/>
      <c r="C656" s="2"/>
      <c r="D656" s="1"/>
      <c r="E656" s="2"/>
      <c r="F656" s="1"/>
      <c r="G656" s="10"/>
      <c r="H656" s="10"/>
      <c r="I656" s="10"/>
      <c r="J656" s="4"/>
      <c r="K656" s="11"/>
      <c r="L656" s="11"/>
      <c r="M656" s="5"/>
      <c r="N656" s="5"/>
      <c r="O656" s="275"/>
      <c r="P656" s="226"/>
      <c r="Q656" s="2"/>
      <c r="R656" s="2"/>
      <c r="S656" s="2"/>
      <c r="T656" s="2"/>
      <c r="U656" s="2"/>
      <c r="V656" s="2"/>
    </row>
    <row r="657" spans="1:22" ht="12.75" customHeight="1" x14ac:dyDescent="0.2">
      <c r="A657" s="10"/>
      <c r="B657" s="1"/>
      <c r="C657" s="2"/>
      <c r="D657" s="1"/>
      <c r="E657" s="2"/>
      <c r="F657" s="1"/>
      <c r="G657" s="10"/>
      <c r="H657" s="10"/>
      <c r="I657" s="10"/>
      <c r="J657" s="4"/>
      <c r="K657" s="11"/>
      <c r="L657" s="11"/>
      <c r="M657" s="5"/>
      <c r="N657" s="5"/>
      <c r="O657" s="275"/>
      <c r="P657" s="226"/>
      <c r="Q657" s="2"/>
      <c r="R657" s="2"/>
      <c r="S657" s="2"/>
      <c r="T657" s="2"/>
      <c r="U657" s="2"/>
      <c r="V657" s="2"/>
    </row>
    <row r="658" spans="1:22" ht="12.75" customHeight="1" x14ac:dyDescent="0.2">
      <c r="A658" s="10"/>
      <c r="B658" s="1"/>
      <c r="C658" s="2"/>
      <c r="D658" s="1"/>
      <c r="E658" s="2"/>
      <c r="F658" s="1"/>
      <c r="G658" s="10"/>
      <c r="H658" s="10"/>
      <c r="I658" s="10"/>
      <c r="J658" s="4"/>
      <c r="K658" s="11"/>
      <c r="L658" s="11"/>
      <c r="M658" s="5"/>
      <c r="N658" s="5"/>
      <c r="O658" s="275"/>
      <c r="P658" s="226"/>
      <c r="Q658" s="2"/>
      <c r="R658" s="2"/>
      <c r="S658" s="2"/>
      <c r="T658" s="2"/>
      <c r="U658" s="2"/>
      <c r="V658" s="2"/>
    </row>
    <row r="659" spans="1:22" ht="12.75" customHeight="1" x14ac:dyDescent="0.2">
      <c r="A659" s="10"/>
      <c r="B659" s="1"/>
      <c r="C659" s="2"/>
      <c r="D659" s="1"/>
      <c r="E659" s="2"/>
      <c r="F659" s="1"/>
      <c r="G659" s="10"/>
      <c r="H659" s="10"/>
      <c r="I659" s="10"/>
      <c r="J659" s="4"/>
      <c r="K659" s="11"/>
      <c r="L659" s="11"/>
      <c r="M659" s="5"/>
      <c r="N659" s="5"/>
      <c r="O659" s="275"/>
      <c r="P659" s="226"/>
      <c r="Q659" s="2"/>
      <c r="R659" s="2"/>
      <c r="S659" s="2"/>
      <c r="T659" s="2"/>
      <c r="U659" s="2"/>
      <c r="V659" s="2"/>
    </row>
    <row r="660" spans="1:22" ht="12.75" customHeight="1" x14ac:dyDescent="0.2">
      <c r="A660" s="10"/>
      <c r="B660" s="1"/>
      <c r="C660" s="2"/>
      <c r="D660" s="1"/>
      <c r="E660" s="2"/>
      <c r="F660" s="1"/>
      <c r="G660" s="10"/>
      <c r="H660" s="10"/>
      <c r="I660" s="10"/>
      <c r="J660" s="4"/>
      <c r="K660" s="11"/>
      <c r="L660" s="11"/>
      <c r="M660" s="5"/>
      <c r="N660" s="5"/>
      <c r="O660" s="275"/>
      <c r="P660" s="226"/>
      <c r="Q660" s="2"/>
      <c r="R660" s="2"/>
      <c r="S660" s="2"/>
      <c r="T660" s="2"/>
      <c r="U660" s="2"/>
      <c r="V660" s="2"/>
    </row>
    <row r="661" spans="1:22" ht="12.75" customHeight="1" x14ac:dyDescent="0.2">
      <c r="A661" s="10"/>
      <c r="B661" s="1"/>
      <c r="C661" s="2"/>
      <c r="D661" s="1"/>
      <c r="E661" s="2"/>
      <c r="F661" s="1"/>
      <c r="G661" s="10"/>
      <c r="H661" s="10"/>
      <c r="I661" s="10"/>
      <c r="J661" s="4"/>
      <c r="K661" s="11"/>
      <c r="L661" s="11"/>
      <c r="M661" s="5"/>
      <c r="N661" s="5"/>
      <c r="O661" s="275"/>
      <c r="P661" s="226"/>
      <c r="Q661" s="2"/>
      <c r="R661" s="2"/>
      <c r="S661" s="2"/>
      <c r="T661" s="2"/>
      <c r="U661" s="2"/>
      <c r="V661" s="2"/>
    </row>
    <row r="662" spans="1:22" ht="12.75" customHeight="1" x14ac:dyDescent="0.2">
      <c r="A662" s="10"/>
      <c r="B662" s="1"/>
      <c r="C662" s="2"/>
      <c r="D662" s="1"/>
      <c r="E662" s="2"/>
      <c r="F662" s="1"/>
      <c r="G662" s="10"/>
      <c r="H662" s="10"/>
      <c r="I662" s="10"/>
      <c r="J662" s="4"/>
      <c r="K662" s="11"/>
      <c r="L662" s="11"/>
      <c r="M662" s="5"/>
      <c r="N662" s="5"/>
      <c r="O662" s="275"/>
      <c r="P662" s="226"/>
      <c r="Q662" s="2"/>
      <c r="R662" s="2"/>
      <c r="S662" s="2"/>
      <c r="T662" s="2"/>
      <c r="U662" s="2"/>
      <c r="V662" s="2"/>
    </row>
    <row r="663" spans="1:22" ht="12.75" customHeight="1" x14ac:dyDescent="0.2">
      <c r="A663" s="10"/>
      <c r="B663" s="1"/>
      <c r="C663" s="2"/>
      <c r="D663" s="1"/>
      <c r="E663" s="2"/>
      <c r="F663" s="1"/>
      <c r="G663" s="10"/>
      <c r="H663" s="10"/>
      <c r="I663" s="10"/>
      <c r="J663" s="4"/>
      <c r="K663" s="11"/>
      <c r="L663" s="11"/>
      <c r="M663" s="5"/>
      <c r="N663" s="5"/>
      <c r="O663" s="275"/>
      <c r="P663" s="226"/>
      <c r="Q663" s="2"/>
      <c r="R663" s="2"/>
      <c r="S663" s="2"/>
      <c r="T663" s="2"/>
      <c r="U663" s="2"/>
      <c r="V663" s="2"/>
    </row>
    <row r="664" spans="1:22" ht="12.75" customHeight="1" x14ac:dyDescent="0.2">
      <c r="A664" s="10"/>
      <c r="B664" s="1"/>
      <c r="C664" s="2"/>
      <c r="D664" s="1"/>
      <c r="E664" s="2"/>
      <c r="F664" s="1"/>
      <c r="G664" s="10"/>
      <c r="H664" s="10"/>
      <c r="I664" s="10"/>
      <c r="J664" s="4"/>
      <c r="K664" s="11"/>
      <c r="L664" s="11"/>
      <c r="M664" s="5"/>
      <c r="N664" s="5"/>
      <c r="O664" s="275"/>
      <c r="P664" s="226"/>
      <c r="Q664" s="2"/>
      <c r="R664" s="2"/>
      <c r="S664" s="2"/>
      <c r="T664" s="2"/>
      <c r="U664" s="2"/>
      <c r="V664" s="2"/>
    </row>
    <row r="665" spans="1:22" ht="12.75" customHeight="1" x14ac:dyDescent="0.2">
      <c r="A665" s="10"/>
      <c r="B665" s="1"/>
      <c r="C665" s="2"/>
      <c r="D665" s="1"/>
      <c r="E665" s="2"/>
      <c r="F665" s="1"/>
      <c r="G665" s="10"/>
      <c r="H665" s="10"/>
      <c r="I665" s="10"/>
      <c r="J665" s="4"/>
      <c r="K665" s="11"/>
      <c r="L665" s="11"/>
      <c r="M665" s="5"/>
      <c r="N665" s="5"/>
      <c r="O665" s="275"/>
      <c r="P665" s="226"/>
      <c r="Q665" s="2"/>
      <c r="R665" s="2"/>
      <c r="S665" s="2"/>
      <c r="T665" s="2"/>
      <c r="U665" s="2"/>
      <c r="V665" s="2"/>
    </row>
    <row r="666" spans="1:22" ht="12.75" customHeight="1" x14ac:dyDescent="0.2">
      <c r="A666" s="10"/>
      <c r="B666" s="1"/>
      <c r="C666" s="2"/>
      <c r="D666" s="1"/>
      <c r="E666" s="2"/>
      <c r="F666" s="1"/>
      <c r="G666" s="10"/>
      <c r="H666" s="10"/>
      <c r="I666" s="10"/>
      <c r="J666" s="4"/>
      <c r="K666" s="11"/>
      <c r="L666" s="11"/>
      <c r="M666" s="5"/>
      <c r="N666" s="5"/>
      <c r="O666" s="275"/>
      <c r="P666" s="226"/>
      <c r="Q666" s="2"/>
      <c r="R666" s="2"/>
      <c r="S666" s="2"/>
      <c r="T666" s="2"/>
      <c r="U666" s="2"/>
      <c r="V666" s="2"/>
    </row>
    <row r="667" spans="1:22" ht="12.75" customHeight="1" x14ac:dyDescent="0.2">
      <c r="A667" s="10"/>
      <c r="B667" s="1"/>
      <c r="C667" s="2"/>
      <c r="D667" s="1"/>
      <c r="E667" s="2"/>
      <c r="F667" s="1"/>
      <c r="G667" s="10"/>
      <c r="H667" s="10"/>
      <c r="I667" s="10"/>
      <c r="J667" s="4"/>
      <c r="K667" s="11"/>
      <c r="L667" s="11"/>
      <c r="M667" s="5"/>
      <c r="N667" s="5"/>
      <c r="O667" s="275"/>
      <c r="P667" s="226"/>
      <c r="Q667" s="2"/>
      <c r="R667" s="2"/>
      <c r="S667" s="2"/>
      <c r="T667" s="2"/>
      <c r="U667" s="2"/>
      <c r="V667" s="2"/>
    </row>
    <row r="668" spans="1:22" ht="12.75" customHeight="1" x14ac:dyDescent="0.2">
      <c r="A668" s="10"/>
      <c r="B668" s="1"/>
      <c r="C668" s="2"/>
      <c r="D668" s="1"/>
      <c r="E668" s="2"/>
      <c r="F668" s="1"/>
      <c r="G668" s="10"/>
      <c r="H668" s="10"/>
      <c r="I668" s="10"/>
      <c r="J668" s="4"/>
      <c r="K668" s="11"/>
      <c r="L668" s="11"/>
      <c r="M668" s="5"/>
      <c r="N668" s="5"/>
      <c r="O668" s="275"/>
      <c r="P668" s="226"/>
      <c r="Q668" s="2"/>
      <c r="R668" s="2"/>
      <c r="S668" s="2"/>
      <c r="T668" s="2"/>
      <c r="U668" s="2"/>
      <c r="V668" s="2"/>
    </row>
    <row r="669" spans="1:22" ht="12.75" customHeight="1" x14ac:dyDescent="0.2">
      <c r="A669" s="10"/>
      <c r="B669" s="1"/>
      <c r="C669" s="2"/>
      <c r="D669" s="1"/>
      <c r="E669" s="2"/>
      <c r="F669" s="1"/>
      <c r="G669" s="10"/>
      <c r="H669" s="10"/>
      <c r="I669" s="10"/>
      <c r="J669" s="4"/>
      <c r="K669" s="11"/>
      <c r="L669" s="11"/>
      <c r="M669" s="5"/>
      <c r="N669" s="5"/>
      <c r="O669" s="275"/>
      <c r="P669" s="226"/>
      <c r="Q669" s="2"/>
      <c r="R669" s="2"/>
      <c r="S669" s="2"/>
      <c r="T669" s="2"/>
      <c r="U669" s="2"/>
      <c r="V669" s="2"/>
    </row>
    <row r="670" spans="1:22" ht="12.75" customHeight="1" x14ac:dyDescent="0.2">
      <c r="A670" s="10"/>
      <c r="B670" s="1"/>
      <c r="C670" s="2"/>
      <c r="D670" s="1"/>
      <c r="E670" s="2"/>
      <c r="F670" s="1"/>
      <c r="G670" s="10"/>
      <c r="H670" s="10"/>
      <c r="I670" s="10"/>
      <c r="J670" s="4"/>
      <c r="K670" s="11"/>
      <c r="L670" s="11"/>
      <c r="M670" s="5"/>
      <c r="N670" s="5"/>
      <c r="O670" s="275"/>
      <c r="P670" s="226"/>
      <c r="Q670" s="2"/>
      <c r="R670" s="2"/>
      <c r="S670" s="2"/>
      <c r="T670" s="2"/>
      <c r="U670" s="2"/>
      <c r="V670" s="2"/>
    </row>
    <row r="671" spans="1:22" ht="12.75" customHeight="1" x14ac:dyDescent="0.2">
      <c r="A671" s="10"/>
      <c r="B671" s="1"/>
      <c r="C671" s="2"/>
      <c r="D671" s="1"/>
      <c r="E671" s="2"/>
      <c r="F671" s="1"/>
      <c r="G671" s="10"/>
      <c r="H671" s="10"/>
      <c r="I671" s="10"/>
      <c r="J671" s="4"/>
      <c r="K671" s="11"/>
      <c r="L671" s="11"/>
      <c r="M671" s="5"/>
      <c r="N671" s="5"/>
      <c r="O671" s="275"/>
      <c r="P671" s="226"/>
      <c r="Q671" s="2"/>
      <c r="R671" s="2"/>
      <c r="S671" s="2"/>
      <c r="T671" s="2"/>
      <c r="U671" s="2"/>
      <c r="V671" s="2"/>
    </row>
    <row r="672" spans="1:22" ht="12.75" customHeight="1" x14ac:dyDescent="0.2">
      <c r="A672" s="10"/>
      <c r="B672" s="1"/>
      <c r="C672" s="2"/>
      <c r="D672" s="1"/>
      <c r="E672" s="2"/>
      <c r="F672" s="1"/>
      <c r="G672" s="10"/>
      <c r="H672" s="10"/>
      <c r="I672" s="10"/>
      <c r="J672" s="4"/>
      <c r="K672" s="11"/>
      <c r="L672" s="11"/>
      <c r="M672" s="5"/>
      <c r="N672" s="5"/>
      <c r="O672" s="275"/>
      <c r="P672" s="226"/>
      <c r="Q672" s="2"/>
      <c r="R672" s="2"/>
      <c r="S672" s="2"/>
      <c r="T672" s="2"/>
      <c r="U672" s="2"/>
      <c r="V672" s="2"/>
    </row>
    <row r="673" spans="1:22" ht="12.75" customHeight="1" x14ac:dyDescent="0.2">
      <c r="A673" s="10"/>
      <c r="B673" s="1"/>
      <c r="C673" s="2"/>
      <c r="D673" s="1"/>
      <c r="E673" s="2"/>
      <c r="F673" s="1"/>
      <c r="G673" s="10"/>
      <c r="H673" s="10"/>
      <c r="I673" s="10"/>
      <c r="J673" s="4"/>
      <c r="K673" s="11"/>
      <c r="L673" s="11"/>
      <c r="M673" s="5"/>
      <c r="N673" s="5"/>
      <c r="O673" s="275"/>
      <c r="P673" s="226"/>
      <c r="Q673" s="2"/>
      <c r="R673" s="2"/>
      <c r="S673" s="2"/>
      <c r="T673" s="2"/>
      <c r="U673" s="2"/>
      <c r="V673" s="2"/>
    </row>
    <row r="674" spans="1:22" ht="12.75" customHeight="1" x14ac:dyDescent="0.2">
      <c r="A674" s="10"/>
      <c r="B674" s="1"/>
      <c r="C674" s="2"/>
      <c r="D674" s="1"/>
      <c r="E674" s="2"/>
      <c r="F674" s="1"/>
      <c r="G674" s="10"/>
      <c r="H674" s="10"/>
      <c r="I674" s="10"/>
      <c r="J674" s="4"/>
      <c r="K674" s="11"/>
      <c r="L674" s="11"/>
      <c r="M674" s="5"/>
      <c r="N674" s="5"/>
      <c r="O674" s="275"/>
      <c r="P674" s="226"/>
      <c r="Q674" s="2"/>
      <c r="R674" s="2"/>
      <c r="S674" s="2"/>
      <c r="T674" s="2"/>
      <c r="U674" s="2"/>
      <c r="V674" s="2"/>
    </row>
    <row r="675" spans="1:22" ht="12.75" customHeight="1" x14ac:dyDescent="0.2">
      <c r="A675" s="10"/>
      <c r="B675" s="1"/>
      <c r="C675" s="2"/>
      <c r="D675" s="1"/>
      <c r="E675" s="2"/>
      <c r="F675" s="1"/>
      <c r="G675" s="10"/>
      <c r="H675" s="10"/>
      <c r="I675" s="10"/>
      <c r="J675" s="4"/>
      <c r="K675" s="11"/>
      <c r="L675" s="11"/>
      <c r="M675" s="5"/>
      <c r="N675" s="5"/>
      <c r="O675" s="275"/>
      <c r="P675" s="226"/>
      <c r="Q675" s="2"/>
      <c r="R675" s="2"/>
      <c r="S675" s="2"/>
      <c r="T675" s="2"/>
      <c r="U675" s="2"/>
      <c r="V675" s="2"/>
    </row>
    <row r="676" spans="1:22" ht="12.75" customHeight="1" x14ac:dyDescent="0.2">
      <c r="A676" s="10"/>
      <c r="B676" s="1"/>
      <c r="C676" s="2"/>
      <c r="D676" s="1"/>
      <c r="E676" s="2"/>
      <c r="F676" s="1"/>
      <c r="G676" s="10"/>
      <c r="H676" s="10"/>
      <c r="I676" s="10"/>
      <c r="J676" s="4"/>
      <c r="K676" s="11"/>
      <c r="L676" s="11"/>
      <c r="M676" s="5"/>
      <c r="N676" s="5"/>
      <c r="O676" s="275"/>
      <c r="P676" s="226"/>
      <c r="Q676" s="2"/>
      <c r="R676" s="2"/>
      <c r="S676" s="2"/>
      <c r="T676" s="2"/>
      <c r="U676" s="2"/>
      <c r="V676" s="2"/>
    </row>
    <row r="677" spans="1:22" ht="12.75" customHeight="1" x14ac:dyDescent="0.2">
      <c r="A677" s="10"/>
      <c r="B677" s="1"/>
      <c r="C677" s="2"/>
      <c r="D677" s="1"/>
      <c r="E677" s="2"/>
      <c r="F677" s="1"/>
      <c r="G677" s="10"/>
      <c r="H677" s="10"/>
      <c r="I677" s="10"/>
      <c r="J677" s="4"/>
      <c r="K677" s="11"/>
      <c r="L677" s="11"/>
      <c r="M677" s="5"/>
      <c r="N677" s="5"/>
      <c r="O677" s="275"/>
      <c r="P677" s="226"/>
      <c r="Q677" s="2"/>
      <c r="R677" s="2"/>
      <c r="S677" s="2"/>
      <c r="T677" s="2"/>
      <c r="U677" s="2"/>
      <c r="V677" s="2"/>
    </row>
    <row r="678" spans="1:22" ht="12.75" customHeight="1" x14ac:dyDescent="0.2">
      <c r="A678" s="10"/>
      <c r="B678" s="1"/>
      <c r="C678" s="2"/>
      <c r="D678" s="1"/>
      <c r="E678" s="2"/>
      <c r="F678" s="1"/>
      <c r="G678" s="10"/>
      <c r="H678" s="10"/>
      <c r="I678" s="10"/>
      <c r="J678" s="4"/>
      <c r="K678" s="11"/>
      <c r="L678" s="11"/>
      <c r="M678" s="5"/>
      <c r="N678" s="5"/>
      <c r="O678" s="275"/>
      <c r="P678" s="226"/>
      <c r="Q678" s="2"/>
      <c r="R678" s="2"/>
      <c r="S678" s="2"/>
      <c r="T678" s="2"/>
      <c r="U678" s="2"/>
      <c r="V678" s="2"/>
    </row>
    <row r="679" spans="1:22" ht="12.75" customHeight="1" x14ac:dyDescent="0.2">
      <c r="A679" s="10"/>
      <c r="B679" s="1"/>
      <c r="C679" s="2"/>
      <c r="D679" s="1"/>
      <c r="E679" s="2"/>
      <c r="F679" s="1"/>
      <c r="G679" s="10"/>
      <c r="H679" s="10"/>
      <c r="I679" s="10"/>
      <c r="J679" s="4"/>
      <c r="K679" s="11"/>
      <c r="L679" s="11"/>
      <c r="M679" s="5"/>
      <c r="N679" s="5"/>
      <c r="O679" s="275"/>
      <c r="P679" s="226"/>
      <c r="Q679" s="2"/>
      <c r="R679" s="2"/>
      <c r="S679" s="2"/>
      <c r="T679" s="2"/>
      <c r="U679" s="2"/>
      <c r="V679" s="2"/>
    </row>
    <row r="680" spans="1:22" ht="12.75" customHeight="1" x14ac:dyDescent="0.2">
      <c r="A680" s="10"/>
      <c r="B680" s="1"/>
      <c r="C680" s="2"/>
      <c r="D680" s="1"/>
      <c r="E680" s="2"/>
      <c r="F680" s="1"/>
      <c r="G680" s="10"/>
      <c r="H680" s="10"/>
      <c r="I680" s="10"/>
      <c r="J680" s="4"/>
      <c r="K680" s="11"/>
      <c r="L680" s="11"/>
      <c r="M680" s="5"/>
      <c r="N680" s="5"/>
      <c r="O680" s="275"/>
      <c r="P680" s="226"/>
      <c r="Q680" s="2"/>
      <c r="R680" s="2"/>
      <c r="S680" s="2"/>
      <c r="T680" s="2"/>
      <c r="U680" s="2"/>
      <c r="V680" s="2"/>
    </row>
    <row r="681" spans="1:22" ht="12.75" customHeight="1" x14ac:dyDescent="0.2">
      <c r="A681" s="10"/>
      <c r="B681" s="1"/>
      <c r="C681" s="2"/>
      <c r="D681" s="1"/>
      <c r="E681" s="2"/>
      <c r="F681" s="1"/>
      <c r="G681" s="10"/>
      <c r="H681" s="10"/>
      <c r="I681" s="10"/>
      <c r="J681" s="4"/>
      <c r="K681" s="11"/>
      <c r="L681" s="11"/>
      <c r="M681" s="5"/>
      <c r="N681" s="5"/>
      <c r="O681" s="275"/>
      <c r="P681" s="226"/>
      <c r="Q681" s="2"/>
      <c r="R681" s="2"/>
      <c r="S681" s="2"/>
      <c r="T681" s="2"/>
      <c r="U681" s="2"/>
      <c r="V681" s="2"/>
    </row>
    <row r="682" spans="1:22" ht="12.75" customHeight="1" x14ac:dyDescent="0.2">
      <c r="A682" s="10"/>
      <c r="B682" s="1"/>
      <c r="C682" s="2"/>
      <c r="D682" s="1"/>
      <c r="E682" s="2"/>
      <c r="F682" s="1"/>
      <c r="G682" s="10"/>
      <c r="H682" s="10"/>
      <c r="I682" s="10"/>
      <c r="J682" s="4"/>
      <c r="K682" s="11"/>
      <c r="L682" s="11"/>
      <c r="M682" s="5"/>
      <c r="N682" s="5"/>
      <c r="O682" s="275"/>
      <c r="P682" s="226"/>
      <c r="Q682" s="2"/>
      <c r="R682" s="2"/>
      <c r="S682" s="2"/>
      <c r="T682" s="2"/>
      <c r="U682" s="2"/>
      <c r="V682" s="2"/>
    </row>
    <row r="683" spans="1:22" ht="12.75" customHeight="1" x14ac:dyDescent="0.2">
      <c r="A683" s="10"/>
      <c r="B683" s="1"/>
      <c r="C683" s="2"/>
      <c r="D683" s="1"/>
      <c r="E683" s="2"/>
      <c r="F683" s="1"/>
      <c r="G683" s="10"/>
      <c r="H683" s="10"/>
      <c r="I683" s="10"/>
      <c r="J683" s="4"/>
      <c r="K683" s="11"/>
      <c r="L683" s="11"/>
      <c r="M683" s="5"/>
      <c r="N683" s="5"/>
      <c r="O683" s="275"/>
      <c r="P683" s="226"/>
      <c r="Q683" s="2"/>
      <c r="R683" s="2"/>
      <c r="S683" s="2"/>
      <c r="T683" s="2"/>
      <c r="U683" s="2"/>
      <c r="V683" s="2"/>
    </row>
    <row r="684" spans="1:22" ht="12.75" customHeight="1" x14ac:dyDescent="0.2">
      <c r="A684" s="10"/>
      <c r="B684" s="1"/>
      <c r="C684" s="2"/>
      <c r="D684" s="1"/>
      <c r="E684" s="2"/>
      <c r="F684" s="1"/>
      <c r="G684" s="10"/>
      <c r="H684" s="10"/>
      <c r="I684" s="10"/>
      <c r="J684" s="4"/>
      <c r="K684" s="11"/>
      <c r="L684" s="11"/>
      <c r="M684" s="5"/>
      <c r="N684" s="5"/>
      <c r="O684" s="275"/>
      <c r="P684" s="226"/>
      <c r="Q684" s="2"/>
      <c r="R684" s="2"/>
      <c r="S684" s="2"/>
      <c r="T684" s="2"/>
      <c r="U684" s="2"/>
      <c r="V684" s="2"/>
    </row>
    <row r="685" spans="1:22" ht="12.75" customHeight="1" x14ac:dyDescent="0.2">
      <c r="A685" s="10"/>
      <c r="B685" s="1"/>
      <c r="C685" s="2"/>
      <c r="D685" s="1"/>
      <c r="E685" s="2"/>
      <c r="F685" s="1"/>
      <c r="G685" s="10"/>
      <c r="H685" s="10"/>
      <c r="I685" s="10"/>
      <c r="J685" s="4"/>
      <c r="K685" s="11"/>
      <c r="L685" s="11"/>
      <c r="M685" s="5"/>
      <c r="N685" s="5"/>
      <c r="O685" s="275"/>
      <c r="P685" s="226"/>
      <c r="Q685" s="2"/>
      <c r="R685" s="2"/>
      <c r="S685" s="2"/>
      <c r="T685" s="2"/>
      <c r="U685" s="2"/>
      <c r="V685" s="2"/>
    </row>
    <row r="686" spans="1:22" ht="12.75" customHeight="1" x14ac:dyDescent="0.2">
      <c r="A686" s="10"/>
      <c r="B686" s="1"/>
      <c r="C686" s="2"/>
      <c r="D686" s="1"/>
      <c r="E686" s="2"/>
      <c r="F686" s="1"/>
      <c r="G686" s="10"/>
      <c r="H686" s="10"/>
      <c r="I686" s="10"/>
      <c r="J686" s="4"/>
      <c r="K686" s="11"/>
      <c r="L686" s="11"/>
      <c r="M686" s="5"/>
      <c r="N686" s="5"/>
      <c r="O686" s="275"/>
      <c r="P686" s="226"/>
      <c r="Q686" s="2"/>
      <c r="R686" s="2"/>
      <c r="S686" s="2"/>
      <c r="T686" s="2"/>
      <c r="U686" s="2"/>
      <c r="V686" s="2"/>
    </row>
    <row r="687" spans="1:22" ht="12.75" customHeight="1" x14ac:dyDescent="0.2">
      <c r="A687" s="10"/>
      <c r="B687" s="1"/>
      <c r="C687" s="2"/>
      <c r="D687" s="1"/>
      <c r="E687" s="2"/>
      <c r="F687" s="1"/>
      <c r="G687" s="10"/>
      <c r="H687" s="10"/>
      <c r="I687" s="10"/>
      <c r="J687" s="4"/>
      <c r="K687" s="11"/>
      <c r="L687" s="11"/>
      <c r="M687" s="5"/>
      <c r="N687" s="5"/>
      <c r="O687" s="275"/>
      <c r="P687" s="226"/>
      <c r="Q687" s="2"/>
      <c r="R687" s="2"/>
      <c r="S687" s="2"/>
      <c r="T687" s="2"/>
      <c r="U687" s="2"/>
      <c r="V687" s="2"/>
    </row>
    <row r="688" spans="1:22" ht="12.75" customHeight="1" x14ac:dyDescent="0.2">
      <c r="A688" s="10"/>
      <c r="B688" s="1"/>
      <c r="C688" s="2"/>
      <c r="D688" s="1"/>
      <c r="E688" s="2"/>
      <c r="F688" s="1"/>
      <c r="G688" s="10"/>
      <c r="H688" s="10"/>
      <c r="I688" s="10"/>
      <c r="J688" s="4"/>
      <c r="K688" s="11"/>
      <c r="L688" s="11"/>
      <c r="M688" s="5"/>
      <c r="N688" s="5"/>
      <c r="O688" s="275"/>
      <c r="P688" s="226"/>
      <c r="Q688" s="2"/>
      <c r="R688" s="2"/>
      <c r="S688" s="2"/>
      <c r="T688" s="2"/>
      <c r="U688" s="2"/>
      <c r="V688" s="2"/>
    </row>
    <row r="689" spans="1:22" ht="12.75" customHeight="1" x14ac:dyDescent="0.2">
      <c r="A689" s="10"/>
      <c r="B689" s="1"/>
      <c r="C689" s="2"/>
      <c r="D689" s="1"/>
      <c r="E689" s="2"/>
      <c r="F689" s="1"/>
      <c r="G689" s="10"/>
      <c r="H689" s="10"/>
      <c r="I689" s="10"/>
      <c r="J689" s="4"/>
      <c r="K689" s="11"/>
      <c r="L689" s="11"/>
      <c r="M689" s="5"/>
      <c r="N689" s="5"/>
      <c r="O689" s="275"/>
      <c r="P689" s="226"/>
      <c r="Q689" s="2"/>
      <c r="R689" s="2"/>
      <c r="S689" s="2"/>
      <c r="T689" s="2"/>
      <c r="U689" s="2"/>
      <c r="V689" s="2"/>
    </row>
    <row r="690" spans="1:22" ht="12.75" customHeight="1" x14ac:dyDescent="0.2">
      <c r="A690" s="10"/>
      <c r="B690" s="1"/>
      <c r="C690" s="2"/>
      <c r="D690" s="1"/>
      <c r="E690" s="2"/>
      <c r="F690" s="1"/>
      <c r="G690" s="10"/>
      <c r="H690" s="10"/>
      <c r="I690" s="10"/>
      <c r="J690" s="4"/>
      <c r="K690" s="11"/>
      <c r="L690" s="11"/>
      <c r="M690" s="5"/>
      <c r="N690" s="5"/>
      <c r="O690" s="275"/>
      <c r="P690" s="226"/>
      <c r="Q690" s="2"/>
      <c r="R690" s="2"/>
      <c r="S690" s="2"/>
      <c r="T690" s="2"/>
      <c r="U690" s="2"/>
      <c r="V690" s="2"/>
    </row>
    <row r="691" spans="1:22" ht="12.75" customHeight="1" x14ac:dyDescent="0.2">
      <c r="A691" s="10"/>
      <c r="B691" s="1"/>
      <c r="C691" s="2"/>
      <c r="D691" s="1"/>
      <c r="E691" s="2"/>
      <c r="F691" s="1"/>
      <c r="G691" s="10"/>
      <c r="H691" s="10"/>
      <c r="I691" s="10"/>
      <c r="J691" s="4"/>
      <c r="K691" s="11"/>
      <c r="L691" s="11"/>
      <c r="M691" s="5"/>
      <c r="N691" s="5"/>
      <c r="O691" s="275"/>
      <c r="P691" s="226"/>
      <c r="Q691" s="2"/>
      <c r="R691" s="2"/>
      <c r="S691" s="2"/>
      <c r="T691" s="2"/>
      <c r="U691" s="2"/>
      <c r="V691" s="2"/>
    </row>
    <row r="692" spans="1:22" ht="12.75" customHeight="1" x14ac:dyDescent="0.2">
      <c r="A692" s="10"/>
      <c r="B692" s="1"/>
      <c r="C692" s="2"/>
      <c r="D692" s="1"/>
      <c r="E692" s="2"/>
      <c r="F692" s="1"/>
      <c r="G692" s="10"/>
      <c r="H692" s="10"/>
      <c r="I692" s="10"/>
      <c r="J692" s="4"/>
      <c r="K692" s="11"/>
      <c r="L692" s="11"/>
      <c r="M692" s="5"/>
      <c r="N692" s="5"/>
      <c r="O692" s="275"/>
      <c r="P692" s="226"/>
      <c r="Q692" s="2"/>
      <c r="R692" s="2"/>
      <c r="S692" s="2"/>
      <c r="T692" s="2"/>
      <c r="U692" s="2"/>
      <c r="V692" s="2"/>
    </row>
    <row r="693" spans="1:22" ht="12.75" customHeight="1" x14ac:dyDescent="0.2">
      <c r="A693" s="10"/>
      <c r="B693" s="1"/>
      <c r="C693" s="2"/>
      <c r="D693" s="1"/>
      <c r="E693" s="2"/>
      <c r="F693" s="1"/>
      <c r="G693" s="10"/>
      <c r="H693" s="10"/>
      <c r="I693" s="10"/>
      <c r="J693" s="4"/>
      <c r="K693" s="11"/>
      <c r="L693" s="11"/>
      <c r="M693" s="5"/>
      <c r="N693" s="5"/>
      <c r="O693" s="275"/>
      <c r="P693" s="226"/>
      <c r="Q693" s="2"/>
      <c r="R693" s="2"/>
      <c r="S693" s="2"/>
      <c r="T693" s="2"/>
      <c r="U693" s="2"/>
      <c r="V693" s="2"/>
    </row>
    <row r="694" spans="1:22" ht="12.75" customHeight="1" x14ac:dyDescent="0.2">
      <c r="A694" s="10"/>
      <c r="B694" s="1"/>
      <c r="C694" s="2"/>
      <c r="D694" s="1"/>
      <c r="E694" s="2"/>
      <c r="F694" s="1"/>
      <c r="G694" s="10"/>
      <c r="H694" s="10"/>
      <c r="I694" s="10"/>
      <c r="J694" s="4"/>
      <c r="K694" s="11"/>
      <c r="L694" s="11"/>
      <c r="M694" s="5"/>
      <c r="N694" s="5"/>
      <c r="O694" s="275"/>
      <c r="P694" s="226"/>
      <c r="Q694" s="2"/>
      <c r="R694" s="2"/>
      <c r="S694" s="2"/>
      <c r="T694" s="2"/>
      <c r="U694" s="2"/>
      <c r="V694" s="2"/>
    </row>
    <row r="695" spans="1:22" ht="12.75" customHeight="1" x14ac:dyDescent="0.2">
      <c r="A695" s="10"/>
      <c r="B695" s="1"/>
      <c r="C695" s="2"/>
      <c r="D695" s="1"/>
      <c r="E695" s="2"/>
      <c r="F695" s="1"/>
      <c r="G695" s="10"/>
      <c r="H695" s="10"/>
      <c r="I695" s="10"/>
      <c r="J695" s="4"/>
      <c r="K695" s="11"/>
      <c r="L695" s="11"/>
      <c r="M695" s="5"/>
      <c r="N695" s="5"/>
      <c r="O695" s="275"/>
      <c r="P695" s="226"/>
      <c r="Q695" s="2"/>
      <c r="R695" s="2"/>
      <c r="S695" s="2"/>
      <c r="T695" s="2"/>
      <c r="U695" s="2"/>
      <c r="V695" s="2"/>
    </row>
    <row r="696" spans="1:22" ht="12.75" customHeight="1" x14ac:dyDescent="0.2">
      <c r="A696" s="10"/>
      <c r="B696" s="1"/>
      <c r="C696" s="2"/>
      <c r="D696" s="1"/>
      <c r="E696" s="2"/>
      <c r="F696" s="1"/>
      <c r="G696" s="10"/>
      <c r="H696" s="10"/>
      <c r="I696" s="10"/>
      <c r="J696" s="4"/>
      <c r="K696" s="11"/>
      <c r="L696" s="11"/>
      <c r="M696" s="5"/>
      <c r="N696" s="5"/>
      <c r="O696" s="275"/>
      <c r="P696" s="226"/>
      <c r="Q696" s="2"/>
      <c r="R696" s="2"/>
      <c r="S696" s="2"/>
      <c r="T696" s="2"/>
      <c r="U696" s="2"/>
      <c r="V696" s="2"/>
    </row>
    <row r="697" spans="1:22" ht="12.75" customHeight="1" x14ac:dyDescent="0.2">
      <c r="A697" s="10"/>
      <c r="B697" s="1"/>
      <c r="C697" s="2"/>
      <c r="D697" s="1"/>
      <c r="E697" s="2"/>
      <c r="F697" s="1"/>
      <c r="G697" s="10"/>
      <c r="H697" s="10"/>
      <c r="I697" s="10"/>
      <c r="J697" s="4"/>
      <c r="K697" s="11"/>
      <c r="L697" s="11"/>
      <c r="M697" s="5"/>
      <c r="N697" s="5"/>
      <c r="O697" s="275"/>
      <c r="P697" s="226"/>
      <c r="Q697" s="2"/>
      <c r="R697" s="2"/>
      <c r="S697" s="2"/>
      <c r="T697" s="2"/>
      <c r="U697" s="2"/>
      <c r="V697" s="2"/>
    </row>
    <row r="698" spans="1:22" ht="12.75" customHeight="1" x14ac:dyDescent="0.2">
      <c r="A698" s="10"/>
      <c r="B698" s="1"/>
      <c r="C698" s="2"/>
      <c r="D698" s="1"/>
      <c r="E698" s="2"/>
      <c r="F698" s="1"/>
      <c r="G698" s="10"/>
      <c r="H698" s="10"/>
      <c r="I698" s="10"/>
      <c r="J698" s="4"/>
      <c r="K698" s="11"/>
      <c r="L698" s="11"/>
      <c r="M698" s="5"/>
      <c r="N698" s="5"/>
      <c r="O698" s="275"/>
      <c r="P698" s="226"/>
      <c r="Q698" s="2"/>
      <c r="R698" s="2"/>
      <c r="S698" s="2"/>
      <c r="T698" s="2"/>
      <c r="U698" s="2"/>
      <c r="V698" s="2"/>
    </row>
    <row r="699" spans="1:22" ht="12.75" customHeight="1" x14ac:dyDescent="0.2">
      <c r="A699" s="10"/>
      <c r="B699" s="1"/>
      <c r="C699" s="2"/>
      <c r="D699" s="1"/>
      <c r="E699" s="2"/>
      <c r="F699" s="1"/>
      <c r="G699" s="10"/>
      <c r="H699" s="10"/>
      <c r="I699" s="10"/>
      <c r="J699" s="4"/>
      <c r="K699" s="11"/>
      <c r="L699" s="11"/>
      <c r="M699" s="5"/>
      <c r="N699" s="5"/>
      <c r="O699" s="275"/>
      <c r="P699" s="226"/>
      <c r="Q699" s="2"/>
      <c r="R699" s="2"/>
      <c r="S699" s="2"/>
      <c r="T699" s="2"/>
      <c r="U699" s="2"/>
      <c r="V699" s="2"/>
    </row>
    <row r="700" spans="1:22" ht="12.75" customHeight="1" x14ac:dyDescent="0.2">
      <c r="A700" s="10"/>
      <c r="B700" s="1"/>
      <c r="C700" s="2"/>
      <c r="D700" s="1"/>
      <c r="E700" s="2"/>
      <c r="F700" s="1"/>
      <c r="G700" s="10"/>
      <c r="H700" s="10"/>
      <c r="I700" s="10"/>
      <c r="J700" s="4"/>
      <c r="K700" s="11"/>
      <c r="L700" s="11"/>
      <c r="M700" s="5"/>
      <c r="N700" s="5"/>
      <c r="O700" s="275"/>
      <c r="P700" s="226"/>
      <c r="Q700" s="2"/>
      <c r="R700" s="2"/>
      <c r="S700" s="2"/>
      <c r="T700" s="2"/>
      <c r="U700" s="2"/>
      <c r="V700" s="2"/>
    </row>
    <row r="701" spans="1:22" ht="12.75" customHeight="1" x14ac:dyDescent="0.2">
      <c r="A701" s="10"/>
      <c r="B701" s="1"/>
      <c r="C701" s="2"/>
      <c r="D701" s="1"/>
      <c r="E701" s="2"/>
      <c r="F701" s="1"/>
      <c r="G701" s="10"/>
      <c r="H701" s="10"/>
      <c r="I701" s="10"/>
      <c r="J701" s="4"/>
      <c r="K701" s="11"/>
      <c r="L701" s="11"/>
      <c r="M701" s="5"/>
      <c r="N701" s="5"/>
      <c r="O701" s="275"/>
      <c r="P701" s="226"/>
      <c r="Q701" s="2"/>
      <c r="R701" s="2"/>
      <c r="S701" s="2"/>
      <c r="T701" s="2"/>
      <c r="U701" s="2"/>
      <c r="V701" s="2"/>
    </row>
    <row r="702" spans="1:22" ht="12.75" customHeight="1" x14ac:dyDescent="0.2">
      <c r="A702" s="10"/>
      <c r="B702" s="1"/>
      <c r="C702" s="2"/>
      <c r="D702" s="1"/>
      <c r="E702" s="2"/>
      <c r="F702" s="1"/>
      <c r="G702" s="10"/>
      <c r="H702" s="10"/>
      <c r="I702" s="10"/>
      <c r="J702" s="4"/>
      <c r="K702" s="11"/>
      <c r="L702" s="11"/>
      <c r="M702" s="5"/>
      <c r="N702" s="5"/>
      <c r="O702" s="275"/>
      <c r="P702" s="226"/>
      <c r="Q702" s="2"/>
      <c r="R702" s="2"/>
      <c r="S702" s="2"/>
      <c r="T702" s="2"/>
      <c r="U702" s="2"/>
      <c r="V702" s="2"/>
    </row>
    <row r="703" spans="1:22" ht="12.75" customHeight="1" x14ac:dyDescent="0.2">
      <c r="A703" s="10"/>
      <c r="B703" s="1"/>
      <c r="C703" s="2"/>
      <c r="D703" s="1"/>
      <c r="E703" s="2"/>
      <c r="F703" s="1"/>
      <c r="G703" s="10"/>
      <c r="H703" s="10"/>
      <c r="I703" s="10"/>
      <c r="J703" s="4"/>
      <c r="K703" s="11"/>
      <c r="L703" s="11"/>
      <c r="M703" s="5"/>
      <c r="N703" s="5"/>
      <c r="O703" s="275"/>
      <c r="P703" s="226"/>
      <c r="Q703" s="2"/>
      <c r="R703" s="2"/>
      <c r="S703" s="2"/>
      <c r="T703" s="2"/>
      <c r="U703" s="2"/>
      <c r="V703" s="2"/>
    </row>
    <row r="704" spans="1:22" ht="12.75" customHeight="1" x14ac:dyDescent="0.2">
      <c r="A704" s="10"/>
      <c r="B704" s="1"/>
      <c r="C704" s="2"/>
      <c r="D704" s="1"/>
      <c r="E704" s="2"/>
      <c r="F704" s="1"/>
      <c r="G704" s="10"/>
      <c r="H704" s="10"/>
      <c r="I704" s="10"/>
      <c r="J704" s="4"/>
      <c r="K704" s="11"/>
      <c r="L704" s="11"/>
      <c r="M704" s="5"/>
      <c r="N704" s="5"/>
      <c r="O704" s="275"/>
      <c r="P704" s="226"/>
      <c r="Q704" s="2"/>
      <c r="R704" s="2"/>
      <c r="S704" s="2"/>
      <c r="T704" s="2"/>
      <c r="U704" s="2"/>
      <c r="V704" s="2"/>
    </row>
    <row r="705" spans="1:22" ht="12.75" customHeight="1" x14ac:dyDescent="0.2">
      <c r="A705" s="10"/>
      <c r="B705" s="1"/>
      <c r="C705" s="2"/>
      <c r="D705" s="1"/>
      <c r="E705" s="2"/>
      <c r="F705" s="1"/>
      <c r="G705" s="10"/>
      <c r="H705" s="10"/>
      <c r="I705" s="10"/>
      <c r="J705" s="4"/>
      <c r="K705" s="11"/>
      <c r="L705" s="11"/>
      <c r="M705" s="5"/>
      <c r="N705" s="5"/>
      <c r="O705" s="275"/>
      <c r="P705" s="226"/>
      <c r="Q705" s="2"/>
      <c r="R705" s="2"/>
      <c r="S705" s="2"/>
      <c r="T705" s="2"/>
      <c r="U705" s="2"/>
      <c r="V705" s="2"/>
    </row>
    <row r="706" spans="1:22" ht="12.75" customHeight="1" x14ac:dyDescent="0.2">
      <c r="A706" s="10"/>
      <c r="B706" s="1"/>
      <c r="C706" s="2"/>
      <c r="D706" s="1"/>
      <c r="E706" s="2"/>
      <c r="F706" s="1"/>
      <c r="G706" s="10"/>
      <c r="H706" s="10"/>
      <c r="I706" s="10"/>
      <c r="J706" s="4"/>
      <c r="K706" s="11"/>
      <c r="L706" s="11"/>
      <c r="M706" s="5"/>
      <c r="N706" s="5"/>
      <c r="O706" s="275"/>
      <c r="P706" s="226"/>
      <c r="Q706" s="2"/>
      <c r="R706" s="2"/>
      <c r="S706" s="2"/>
      <c r="T706" s="2"/>
      <c r="U706" s="2"/>
      <c r="V706" s="2"/>
    </row>
    <row r="707" spans="1:22" ht="12.75" customHeight="1" x14ac:dyDescent="0.2">
      <c r="A707" s="10"/>
      <c r="B707" s="1"/>
      <c r="C707" s="2"/>
      <c r="D707" s="1"/>
      <c r="E707" s="2"/>
      <c r="F707" s="1"/>
      <c r="G707" s="10"/>
      <c r="H707" s="10"/>
      <c r="I707" s="10"/>
      <c r="J707" s="4"/>
      <c r="K707" s="11"/>
      <c r="L707" s="11"/>
      <c r="M707" s="5"/>
      <c r="N707" s="5"/>
      <c r="O707" s="275"/>
      <c r="P707" s="226"/>
      <c r="Q707" s="2"/>
      <c r="R707" s="2"/>
      <c r="S707" s="2"/>
      <c r="T707" s="2"/>
      <c r="U707" s="2"/>
      <c r="V707" s="2"/>
    </row>
    <row r="708" spans="1:22" ht="12.75" customHeight="1" x14ac:dyDescent="0.2">
      <c r="A708" s="10"/>
      <c r="B708" s="1"/>
      <c r="C708" s="2"/>
      <c r="D708" s="1"/>
      <c r="E708" s="2"/>
      <c r="F708" s="1"/>
      <c r="G708" s="10"/>
      <c r="H708" s="10"/>
      <c r="I708" s="10"/>
      <c r="J708" s="4"/>
      <c r="K708" s="11"/>
      <c r="L708" s="11"/>
      <c r="M708" s="5"/>
      <c r="N708" s="5"/>
      <c r="O708" s="275"/>
      <c r="P708" s="226"/>
      <c r="Q708" s="2"/>
      <c r="R708" s="2"/>
      <c r="S708" s="2"/>
      <c r="T708" s="2"/>
      <c r="U708" s="2"/>
      <c r="V708" s="2"/>
    </row>
    <row r="709" spans="1:22" ht="12.75" customHeight="1" x14ac:dyDescent="0.2">
      <c r="A709" s="10"/>
      <c r="B709" s="1"/>
      <c r="C709" s="2"/>
      <c r="D709" s="1"/>
      <c r="E709" s="2"/>
      <c r="F709" s="1"/>
      <c r="G709" s="10"/>
      <c r="H709" s="10"/>
      <c r="I709" s="10"/>
      <c r="J709" s="4"/>
      <c r="K709" s="11"/>
      <c r="L709" s="11"/>
      <c r="M709" s="5"/>
      <c r="N709" s="5"/>
      <c r="O709" s="275"/>
      <c r="P709" s="226"/>
      <c r="Q709" s="2"/>
      <c r="R709" s="2"/>
      <c r="S709" s="2"/>
      <c r="T709" s="2"/>
      <c r="U709" s="2"/>
      <c r="V709" s="2"/>
    </row>
    <row r="710" spans="1:22" ht="12.75" customHeight="1" x14ac:dyDescent="0.2">
      <c r="A710" s="10"/>
      <c r="B710" s="1"/>
      <c r="C710" s="2"/>
      <c r="D710" s="1"/>
      <c r="E710" s="2"/>
      <c r="F710" s="1"/>
      <c r="G710" s="10"/>
      <c r="H710" s="10"/>
      <c r="I710" s="10"/>
      <c r="J710" s="4"/>
      <c r="K710" s="11"/>
      <c r="L710" s="11"/>
      <c r="M710" s="5"/>
      <c r="N710" s="5"/>
      <c r="O710" s="275"/>
      <c r="P710" s="226"/>
      <c r="Q710" s="2"/>
      <c r="R710" s="2"/>
      <c r="S710" s="2"/>
      <c r="T710" s="2"/>
      <c r="U710" s="2"/>
      <c r="V710" s="2"/>
    </row>
    <row r="711" spans="1:22" ht="12.75" customHeight="1" x14ac:dyDescent="0.2">
      <c r="A711" s="10"/>
      <c r="B711" s="1"/>
      <c r="C711" s="2"/>
      <c r="D711" s="1"/>
      <c r="E711" s="2"/>
      <c r="F711" s="1"/>
      <c r="G711" s="10"/>
      <c r="H711" s="10"/>
      <c r="I711" s="10"/>
      <c r="J711" s="4"/>
      <c r="K711" s="11"/>
      <c r="L711" s="11"/>
      <c r="M711" s="5"/>
      <c r="N711" s="5"/>
      <c r="O711" s="275"/>
      <c r="P711" s="226"/>
      <c r="Q711" s="2"/>
      <c r="R711" s="2"/>
      <c r="S711" s="2"/>
      <c r="T711" s="2"/>
      <c r="U711" s="2"/>
      <c r="V711" s="2"/>
    </row>
    <row r="712" spans="1:22" ht="12.75" customHeight="1" x14ac:dyDescent="0.2">
      <c r="A712" s="10"/>
      <c r="B712" s="1"/>
      <c r="C712" s="2"/>
      <c r="D712" s="1"/>
      <c r="E712" s="2"/>
      <c r="F712" s="1"/>
      <c r="G712" s="10"/>
      <c r="H712" s="10"/>
      <c r="I712" s="10"/>
      <c r="J712" s="4"/>
      <c r="K712" s="11"/>
      <c r="L712" s="11"/>
      <c r="M712" s="5"/>
      <c r="N712" s="5"/>
      <c r="O712" s="275"/>
      <c r="P712" s="226"/>
      <c r="Q712" s="2"/>
      <c r="R712" s="2"/>
      <c r="S712" s="2"/>
      <c r="T712" s="2"/>
      <c r="U712" s="2"/>
      <c r="V712" s="2"/>
    </row>
    <row r="713" spans="1:22" ht="12.75" customHeight="1" x14ac:dyDescent="0.2">
      <c r="A713" s="10"/>
      <c r="B713" s="1"/>
      <c r="C713" s="2"/>
      <c r="D713" s="1"/>
      <c r="E713" s="2"/>
      <c r="F713" s="1"/>
      <c r="G713" s="10"/>
      <c r="H713" s="10"/>
      <c r="I713" s="10"/>
      <c r="J713" s="4"/>
      <c r="K713" s="11"/>
      <c r="L713" s="11"/>
      <c r="M713" s="5"/>
      <c r="N713" s="5"/>
      <c r="O713" s="275"/>
      <c r="P713" s="226"/>
      <c r="Q713" s="2"/>
      <c r="R713" s="2"/>
      <c r="S713" s="2"/>
      <c r="T713" s="2"/>
      <c r="U713" s="2"/>
      <c r="V713" s="2"/>
    </row>
    <row r="714" spans="1:22" ht="12.75" customHeight="1" x14ac:dyDescent="0.2">
      <c r="A714" s="10"/>
      <c r="B714" s="1"/>
      <c r="C714" s="2"/>
      <c r="D714" s="1"/>
      <c r="E714" s="2"/>
      <c r="F714" s="1"/>
      <c r="G714" s="10"/>
      <c r="H714" s="10"/>
      <c r="I714" s="10"/>
      <c r="J714" s="4"/>
      <c r="K714" s="11"/>
      <c r="L714" s="11"/>
      <c r="M714" s="5"/>
      <c r="N714" s="5"/>
      <c r="O714" s="275"/>
      <c r="P714" s="226"/>
      <c r="Q714" s="2"/>
      <c r="R714" s="2"/>
      <c r="S714" s="2"/>
      <c r="T714" s="2"/>
      <c r="U714" s="2"/>
      <c r="V714" s="2"/>
    </row>
    <row r="715" spans="1:22" ht="12.75" customHeight="1" x14ac:dyDescent="0.2">
      <c r="A715" s="10"/>
      <c r="B715" s="1"/>
      <c r="C715" s="2"/>
      <c r="D715" s="1"/>
      <c r="E715" s="2"/>
      <c r="F715" s="1"/>
      <c r="G715" s="10"/>
      <c r="H715" s="10"/>
      <c r="I715" s="10"/>
      <c r="J715" s="4"/>
      <c r="K715" s="11"/>
      <c r="L715" s="11"/>
      <c r="M715" s="5"/>
      <c r="N715" s="5"/>
      <c r="O715" s="275"/>
      <c r="P715" s="226"/>
      <c r="Q715" s="2"/>
      <c r="R715" s="2"/>
      <c r="S715" s="2"/>
      <c r="T715" s="2"/>
      <c r="U715" s="2"/>
      <c r="V715" s="2"/>
    </row>
    <row r="716" spans="1:22" ht="12.75" customHeight="1" x14ac:dyDescent="0.2">
      <c r="A716" s="10"/>
      <c r="B716" s="1"/>
      <c r="C716" s="2"/>
      <c r="D716" s="1"/>
      <c r="E716" s="2"/>
      <c r="F716" s="1"/>
      <c r="G716" s="10"/>
      <c r="H716" s="10"/>
      <c r="I716" s="10"/>
      <c r="J716" s="4"/>
      <c r="K716" s="11"/>
      <c r="L716" s="11"/>
      <c r="M716" s="5"/>
      <c r="N716" s="5"/>
      <c r="O716" s="275"/>
      <c r="P716" s="226"/>
      <c r="Q716" s="2"/>
      <c r="R716" s="2"/>
      <c r="S716" s="2"/>
      <c r="T716" s="2"/>
      <c r="U716" s="2"/>
      <c r="V716" s="2"/>
    </row>
    <row r="717" spans="1:22" ht="12.75" customHeight="1" x14ac:dyDescent="0.2">
      <c r="A717" s="10"/>
      <c r="B717" s="1"/>
      <c r="C717" s="2"/>
      <c r="D717" s="1"/>
      <c r="E717" s="2"/>
      <c r="F717" s="1"/>
      <c r="G717" s="10"/>
      <c r="H717" s="10"/>
      <c r="I717" s="10"/>
      <c r="J717" s="4"/>
      <c r="K717" s="11"/>
      <c r="L717" s="11"/>
      <c r="M717" s="5"/>
      <c r="N717" s="5"/>
      <c r="O717" s="275"/>
      <c r="P717" s="226"/>
      <c r="Q717" s="2"/>
      <c r="R717" s="2"/>
      <c r="S717" s="2"/>
      <c r="T717" s="2"/>
      <c r="U717" s="2"/>
      <c r="V717" s="2"/>
    </row>
    <row r="718" spans="1:22" ht="12.75" customHeight="1" x14ac:dyDescent="0.2">
      <c r="A718" s="10"/>
      <c r="B718" s="1"/>
      <c r="C718" s="2"/>
      <c r="D718" s="1"/>
      <c r="E718" s="2"/>
      <c r="F718" s="1"/>
      <c r="G718" s="10"/>
      <c r="H718" s="10"/>
      <c r="I718" s="10"/>
      <c r="J718" s="4"/>
      <c r="K718" s="11"/>
      <c r="L718" s="11"/>
      <c r="M718" s="5"/>
      <c r="N718" s="5"/>
      <c r="O718" s="275"/>
      <c r="P718" s="226"/>
      <c r="Q718" s="2"/>
      <c r="R718" s="2"/>
      <c r="S718" s="2"/>
      <c r="T718" s="2"/>
      <c r="U718" s="2"/>
      <c r="V718" s="2"/>
    </row>
    <row r="719" spans="1:22" ht="12.75" customHeight="1" x14ac:dyDescent="0.2">
      <c r="A719" s="10"/>
      <c r="B719" s="1"/>
      <c r="C719" s="2"/>
      <c r="D719" s="1"/>
      <c r="E719" s="2"/>
      <c r="F719" s="1"/>
      <c r="G719" s="10"/>
      <c r="H719" s="10"/>
      <c r="I719" s="10"/>
      <c r="J719" s="4"/>
      <c r="K719" s="11"/>
      <c r="L719" s="11"/>
      <c r="M719" s="5"/>
      <c r="N719" s="5"/>
      <c r="O719" s="275"/>
      <c r="P719" s="226"/>
      <c r="Q719" s="2"/>
      <c r="R719" s="2"/>
      <c r="S719" s="2"/>
      <c r="T719" s="2"/>
      <c r="U719" s="2"/>
      <c r="V719" s="2"/>
    </row>
    <row r="720" spans="1:22" ht="12.75" customHeight="1" x14ac:dyDescent="0.2">
      <c r="A720" s="10"/>
      <c r="B720" s="1"/>
      <c r="C720" s="2"/>
      <c r="D720" s="1"/>
      <c r="E720" s="2"/>
      <c r="F720" s="1"/>
      <c r="G720" s="10"/>
      <c r="H720" s="10"/>
      <c r="I720" s="10"/>
      <c r="J720" s="4"/>
      <c r="K720" s="11"/>
      <c r="L720" s="11"/>
      <c r="M720" s="5"/>
      <c r="N720" s="5"/>
      <c r="O720" s="275"/>
      <c r="P720" s="226"/>
      <c r="Q720" s="2"/>
      <c r="R720" s="2"/>
      <c r="S720" s="2"/>
      <c r="T720" s="2"/>
      <c r="U720" s="2"/>
      <c r="V720" s="2"/>
    </row>
    <row r="721" spans="1:22" ht="12.75" customHeight="1" x14ac:dyDescent="0.2">
      <c r="A721" s="10"/>
      <c r="B721" s="1"/>
      <c r="C721" s="2"/>
      <c r="D721" s="1"/>
      <c r="E721" s="2"/>
      <c r="F721" s="1"/>
      <c r="G721" s="10"/>
      <c r="H721" s="10"/>
      <c r="I721" s="10"/>
      <c r="J721" s="4"/>
      <c r="K721" s="11"/>
      <c r="L721" s="11"/>
      <c r="M721" s="5"/>
      <c r="N721" s="5"/>
      <c r="O721" s="275"/>
      <c r="P721" s="226"/>
      <c r="Q721" s="2"/>
      <c r="R721" s="2"/>
      <c r="S721" s="2"/>
      <c r="T721" s="2"/>
      <c r="U721" s="2"/>
      <c r="V721" s="2"/>
    </row>
    <row r="722" spans="1:22" ht="12.75" customHeight="1" x14ac:dyDescent="0.2">
      <c r="A722" s="10"/>
      <c r="B722" s="1"/>
      <c r="C722" s="2"/>
      <c r="D722" s="1"/>
      <c r="E722" s="2"/>
      <c r="F722" s="1"/>
      <c r="G722" s="10"/>
      <c r="H722" s="10"/>
      <c r="I722" s="10"/>
      <c r="J722" s="4"/>
      <c r="K722" s="11"/>
      <c r="L722" s="11"/>
      <c r="M722" s="5"/>
      <c r="N722" s="5"/>
      <c r="O722" s="275"/>
      <c r="P722" s="226"/>
      <c r="Q722" s="2"/>
      <c r="R722" s="2"/>
      <c r="S722" s="2"/>
      <c r="T722" s="2"/>
      <c r="U722" s="2"/>
      <c r="V722" s="2"/>
    </row>
    <row r="723" spans="1:22" ht="12.75" customHeight="1" x14ac:dyDescent="0.2">
      <c r="A723" s="10"/>
      <c r="B723" s="1"/>
      <c r="C723" s="2"/>
      <c r="D723" s="1"/>
      <c r="E723" s="2"/>
      <c r="F723" s="1"/>
      <c r="G723" s="10"/>
      <c r="H723" s="10"/>
      <c r="I723" s="10"/>
      <c r="J723" s="4"/>
      <c r="K723" s="11"/>
      <c r="L723" s="11"/>
      <c r="M723" s="5"/>
      <c r="N723" s="5"/>
      <c r="O723" s="275"/>
      <c r="P723" s="226"/>
      <c r="Q723" s="2"/>
      <c r="R723" s="2"/>
      <c r="S723" s="2"/>
      <c r="T723" s="2"/>
      <c r="U723" s="2"/>
      <c r="V723" s="2"/>
    </row>
    <row r="724" spans="1:22" ht="12.75" customHeight="1" x14ac:dyDescent="0.2">
      <c r="A724" s="10"/>
      <c r="B724" s="1"/>
      <c r="C724" s="2"/>
      <c r="D724" s="1"/>
      <c r="E724" s="2"/>
      <c r="F724" s="1"/>
      <c r="G724" s="10"/>
      <c r="H724" s="10"/>
      <c r="I724" s="10"/>
      <c r="J724" s="4"/>
      <c r="K724" s="11"/>
      <c r="L724" s="11"/>
      <c r="M724" s="5"/>
      <c r="N724" s="5"/>
      <c r="O724" s="275"/>
      <c r="P724" s="226"/>
      <c r="Q724" s="2"/>
      <c r="R724" s="2"/>
      <c r="S724" s="2"/>
      <c r="T724" s="2"/>
      <c r="U724" s="2"/>
      <c r="V724" s="2"/>
    </row>
    <row r="725" spans="1:22" ht="12.75" customHeight="1" x14ac:dyDescent="0.2">
      <c r="A725" s="10"/>
      <c r="B725" s="1"/>
      <c r="C725" s="2"/>
      <c r="D725" s="1"/>
      <c r="E725" s="2"/>
      <c r="F725" s="1"/>
      <c r="G725" s="10"/>
      <c r="H725" s="10"/>
      <c r="I725" s="10"/>
      <c r="J725" s="4"/>
      <c r="K725" s="11"/>
      <c r="L725" s="11"/>
      <c r="M725" s="5"/>
      <c r="N725" s="5"/>
      <c r="O725" s="275"/>
      <c r="P725" s="226"/>
      <c r="Q725" s="2"/>
      <c r="R725" s="2"/>
      <c r="S725" s="2"/>
      <c r="T725" s="2"/>
      <c r="U725" s="2"/>
      <c r="V725" s="2"/>
    </row>
    <row r="726" spans="1:22" ht="12.75" customHeight="1" x14ac:dyDescent="0.2">
      <c r="A726" s="10"/>
      <c r="B726" s="1"/>
      <c r="C726" s="2"/>
      <c r="D726" s="1"/>
      <c r="E726" s="2"/>
      <c r="F726" s="1"/>
      <c r="G726" s="10"/>
      <c r="H726" s="10"/>
      <c r="I726" s="10"/>
      <c r="J726" s="4"/>
      <c r="K726" s="11"/>
      <c r="L726" s="11"/>
      <c r="M726" s="5"/>
      <c r="N726" s="5"/>
      <c r="O726" s="275"/>
      <c r="P726" s="226"/>
      <c r="Q726" s="2"/>
      <c r="R726" s="2"/>
      <c r="S726" s="2"/>
      <c r="T726" s="2"/>
      <c r="U726" s="2"/>
      <c r="V726" s="2"/>
    </row>
    <row r="727" spans="1:22" ht="12.75" customHeight="1" x14ac:dyDescent="0.2">
      <c r="A727" s="10"/>
      <c r="B727" s="1"/>
      <c r="C727" s="2"/>
      <c r="D727" s="1"/>
      <c r="E727" s="2"/>
      <c r="F727" s="1"/>
      <c r="G727" s="10"/>
      <c r="H727" s="10"/>
      <c r="I727" s="10"/>
      <c r="J727" s="4"/>
      <c r="K727" s="11"/>
      <c r="L727" s="11"/>
      <c r="M727" s="5"/>
      <c r="N727" s="5"/>
      <c r="O727" s="275"/>
      <c r="P727" s="226"/>
      <c r="Q727" s="2"/>
      <c r="R727" s="2"/>
      <c r="S727" s="2"/>
      <c r="T727" s="2"/>
      <c r="U727" s="2"/>
      <c r="V727" s="2"/>
    </row>
    <row r="728" spans="1:22" ht="12.75" customHeight="1" x14ac:dyDescent="0.2">
      <c r="A728" s="10"/>
      <c r="B728" s="1"/>
      <c r="C728" s="2"/>
      <c r="D728" s="1"/>
      <c r="E728" s="2"/>
      <c r="F728" s="1"/>
      <c r="G728" s="10"/>
      <c r="H728" s="10"/>
      <c r="I728" s="10"/>
      <c r="J728" s="4"/>
      <c r="K728" s="11"/>
      <c r="L728" s="11"/>
      <c r="M728" s="5"/>
      <c r="N728" s="5"/>
      <c r="O728" s="275"/>
      <c r="P728" s="226"/>
      <c r="Q728" s="2"/>
      <c r="R728" s="2"/>
      <c r="S728" s="2"/>
      <c r="T728" s="2"/>
      <c r="U728" s="2"/>
      <c r="V728" s="2"/>
    </row>
    <row r="729" spans="1:22" ht="12.75" customHeight="1" x14ac:dyDescent="0.2">
      <c r="A729" s="10"/>
      <c r="B729" s="1"/>
      <c r="C729" s="2"/>
      <c r="D729" s="1"/>
      <c r="E729" s="2"/>
      <c r="F729" s="1"/>
      <c r="G729" s="10"/>
      <c r="H729" s="10"/>
      <c r="I729" s="10"/>
      <c r="J729" s="4"/>
      <c r="K729" s="11"/>
      <c r="L729" s="11"/>
      <c r="M729" s="5"/>
      <c r="N729" s="5"/>
      <c r="O729" s="275"/>
      <c r="P729" s="226"/>
      <c r="Q729" s="2"/>
      <c r="R729" s="2"/>
      <c r="S729" s="2"/>
      <c r="T729" s="2"/>
      <c r="U729" s="2"/>
      <c r="V729" s="2"/>
    </row>
    <row r="730" spans="1:22" ht="12.75" customHeight="1" x14ac:dyDescent="0.2">
      <c r="A730" s="10"/>
      <c r="B730" s="1"/>
      <c r="C730" s="2"/>
      <c r="D730" s="1"/>
      <c r="E730" s="2"/>
      <c r="F730" s="1"/>
      <c r="G730" s="10"/>
      <c r="H730" s="10"/>
      <c r="I730" s="10"/>
      <c r="J730" s="4"/>
      <c r="K730" s="11"/>
      <c r="L730" s="11"/>
      <c r="M730" s="5"/>
      <c r="N730" s="5"/>
      <c r="O730" s="275"/>
      <c r="P730" s="226"/>
      <c r="Q730" s="2"/>
      <c r="R730" s="2"/>
      <c r="S730" s="2"/>
      <c r="T730" s="2"/>
      <c r="U730" s="2"/>
      <c r="V730" s="2"/>
    </row>
    <row r="731" spans="1:22" ht="12.75" customHeight="1" x14ac:dyDescent="0.2">
      <c r="A731" s="10"/>
      <c r="B731" s="1"/>
      <c r="C731" s="2"/>
      <c r="D731" s="1"/>
      <c r="E731" s="2"/>
      <c r="F731" s="1"/>
      <c r="G731" s="10"/>
      <c r="H731" s="10"/>
      <c r="I731" s="10"/>
      <c r="J731" s="4"/>
      <c r="K731" s="11"/>
      <c r="L731" s="11"/>
      <c r="M731" s="5"/>
      <c r="N731" s="5"/>
      <c r="O731" s="275"/>
      <c r="P731" s="226"/>
      <c r="Q731" s="2"/>
      <c r="R731" s="2"/>
      <c r="S731" s="2"/>
      <c r="T731" s="2"/>
      <c r="U731" s="2"/>
      <c r="V731" s="2"/>
    </row>
    <row r="732" spans="1:22" ht="12.75" customHeight="1" x14ac:dyDescent="0.2">
      <c r="A732" s="10"/>
      <c r="B732" s="1"/>
      <c r="C732" s="2"/>
      <c r="D732" s="1"/>
      <c r="E732" s="2"/>
      <c r="F732" s="1"/>
      <c r="G732" s="10"/>
      <c r="H732" s="10"/>
      <c r="I732" s="10"/>
      <c r="J732" s="4"/>
      <c r="K732" s="11"/>
      <c r="L732" s="11"/>
      <c r="M732" s="5"/>
      <c r="N732" s="5"/>
      <c r="O732" s="275"/>
      <c r="P732" s="226"/>
      <c r="Q732" s="2"/>
      <c r="R732" s="2"/>
      <c r="S732" s="2"/>
      <c r="T732" s="2"/>
      <c r="U732" s="2"/>
      <c r="V732" s="2"/>
    </row>
    <row r="733" spans="1:22" ht="12.75" customHeight="1" x14ac:dyDescent="0.2">
      <c r="A733" s="10"/>
      <c r="B733" s="1"/>
      <c r="C733" s="2"/>
      <c r="D733" s="1"/>
      <c r="E733" s="2"/>
      <c r="F733" s="1"/>
      <c r="G733" s="10"/>
      <c r="H733" s="10"/>
      <c r="I733" s="10"/>
      <c r="J733" s="4"/>
      <c r="K733" s="11"/>
      <c r="L733" s="11"/>
      <c r="M733" s="5"/>
      <c r="N733" s="5"/>
      <c r="O733" s="275"/>
      <c r="P733" s="226"/>
      <c r="Q733" s="2"/>
      <c r="R733" s="2"/>
      <c r="S733" s="2"/>
      <c r="T733" s="2"/>
      <c r="U733" s="2"/>
      <c r="V733" s="2"/>
    </row>
    <row r="734" spans="1:22" ht="12.75" customHeight="1" x14ac:dyDescent="0.2">
      <c r="A734" s="10"/>
      <c r="B734" s="1"/>
      <c r="C734" s="2"/>
      <c r="D734" s="1"/>
      <c r="E734" s="2"/>
      <c r="F734" s="1"/>
      <c r="G734" s="10"/>
      <c r="H734" s="10"/>
      <c r="I734" s="10"/>
      <c r="J734" s="4"/>
      <c r="K734" s="11"/>
      <c r="L734" s="11"/>
      <c r="M734" s="5"/>
      <c r="N734" s="5"/>
      <c r="O734" s="275"/>
      <c r="P734" s="226"/>
      <c r="Q734" s="2"/>
      <c r="R734" s="2"/>
      <c r="S734" s="2"/>
      <c r="T734" s="2"/>
      <c r="U734" s="2"/>
      <c r="V734" s="2"/>
    </row>
    <row r="735" spans="1:22" ht="12.75" customHeight="1" x14ac:dyDescent="0.2">
      <c r="A735" s="10"/>
      <c r="B735" s="1"/>
      <c r="C735" s="2"/>
      <c r="D735" s="1"/>
      <c r="E735" s="2"/>
      <c r="F735" s="1"/>
      <c r="G735" s="10"/>
      <c r="H735" s="10"/>
      <c r="I735" s="10"/>
      <c r="J735" s="4"/>
      <c r="K735" s="11"/>
      <c r="L735" s="11"/>
      <c r="M735" s="5"/>
      <c r="N735" s="5"/>
      <c r="O735" s="275"/>
      <c r="P735" s="226"/>
      <c r="Q735" s="2"/>
      <c r="R735" s="2"/>
      <c r="S735" s="2"/>
      <c r="T735" s="2"/>
      <c r="U735" s="2"/>
      <c r="V735" s="2"/>
    </row>
    <row r="736" spans="1:22" ht="12.75" customHeight="1" x14ac:dyDescent="0.2">
      <c r="A736" s="10"/>
      <c r="B736" s="1"/>
      <c r="C736" s="2"/>
      <c r="D736" s="1"/>
      <c r="E736" s="2"/>
      <c r="F736" s="1"/>
      <c r="G736" s="10"/>
      <c r="H736" s="10"/>
      <c r="I736" s="10"/>
      <c r="J736" s="4"/>
      <c r="K736" s="11"/>
      <c r="L736" s="11"/>
      <c r="M736" s="5"/>
      <c r="N736" s="5"/>
      <c r="O736" s="275"/>
      <c r="P736" s="226"/>
      <c r="Q736" s="2"/>
      <c r="R736" s="2"/>
      <c r="S736" s="2"/>
      <c r="T736" s="2"/>
      <c r="U736" s="2"/>
      <c r="V736" s="2"/>
    </row>
    <row r="737" spans="1:22" ht="12.75" customHeight="1" x14ac:dyDescent="0.2">
      <c r="A737" s="10"/>
      <c r="B737" s="1"/>
      <c r="C737" s="2"/>
      <c r="D737" s="1"/>
      <c r="E737" s="2"/>
      <c r="F737" s="1"/>
      <c r="G737" s="10"/>
      <c r="H737" s="10"/>
      <c r="I737" s="10"/>
      <c r="J737" s="4"/>
      <c r="K737" s="11"/>
      <c r="L737" s="11"/>
      <c r="M737" s="5"/>
      <c r="N737" s="5"/>
      <c r="O737" s="275"/>
      <c r="P737" s="226"/>
      <c r="Q737" s="2"/>
      <c r="R737" s="2"/>
      <c r="S737" s="2"/>
      <c r="T737" s="2"/>
      <c r="U737" s="2"/>
      <c r="V737" s="2"/>
    </row>
    <row r="738" spans="1:22" ht="12.75" customHeight="1" x14ac:dyDescent="0.2">
      <c r="A738" s="10"/>
      <c r="B738" s="1"/>
      <c r="C738" s="2"/>
      <c r="D738" s="1"/>
      <c r="E738" s="2"/>
      <c r="F738" s="1"/>
      <c r="G738" s="10"/>
      <c r="H738" s="10"/>
      <c r="I738" s="10"/>
      <c r="J738" s="4"/>
      <c r="K738" s="11"/>
      <c r="L738" s="11"/>
      <c r="M738" s="5"/>
      <c r="N738" s="5"/>
      <c r="O738" s="275"/>
      <c r="P738" s="226"/>
      <c r="Q738" s="2"/>
      <c r="R738" s="2"/>
      <c r="S738" s="2"/>
      <c r="T738" s="2"/>
      <c r="U738" s="2"/>
      <c r="V738" s="2"/>
    </row>
    <row r="739" spans="1:22" ht="12.75" customHeight="1" x14ac:dyDescent="0.2">
      <c r="A739" s="10"/>
      <c r="B739" s="1"/>
      <c r="C739" s="2"/>
      <c r="D739" s="1"/>
      <c r="E739" s="2"/>
      <c r="F739" s="1"/>
      <c r="G739" s="10"/>
      <c r="H739" s="10"/>
      <c r="I739" s="10"/>
      <c r="J739" s="4"/>
      <c r="K739" s="11"/>
      <c r="L739" s="11"/>
      <c r="M739" s="5"/>
      <c r="N739" s="5"/>
      <c r="O739" s="275"/>
      <c r="P739" s="226"/>
      <c r="Q739" s="2"/>
      <c r="R739" s="2"/>
      <c r="S739" s="2"/>
      <c r="T739" s="2"/>
      <c r="U739" s="2"/>
      <c r="V739" s="2"/>
    </row>
    <row r="740" spans="1:22" ht="12.75" customHeight="1" x14ac:dyDescent="0.2">
      <c r="A740" s="10"/>
      <c r="B740" s="1"/>
      <c r="C740" s="2"/>
      <c r="D740" s="1"/>
      <c r="E740" s="2"/>
      <c r="F740" s="1"/>
      <c r="G740" s="10"/>
      <c r="H740" s="10"/>
      <c r="I740" s="10"/>
      <c r="J740" s="4"/>
      <c r="K740" s="11"/>
      <c r="L740" s="11"/>
      <c r="M740" s="5"/>
      <c r="N740" s="5"/>
      <c r="O740" s="275"/>
      <c r="P740" s="226"/>
      <c r="Q740" s="2"/>
      <c r="R740" s="2"/>
      <c r="S740" s="2"/>
      <c r="T740" s="2"/>
      <c r="U740" s="2"/>
      <c r="V740" s="2"/>
    </row>
    <row r="741" spans="1:22" ht="12.75" customHeight="1" x14ac:dyDescent="0.2">
      <c r="A741" s="10"/>
      <c r="B741" s="1"/>
      <c r="C741" s="2"/>
      <c r="D741" s="1"/>
      <c r="E741" s="2"/>
      <c r="F741" s="1"/>
      <c r="G741" s="10"/>
      <c r="H741" s="10"/>
      <c r="I741" s="10"/>
      <c r="J741" s="4"/>
      <c r="K741" s="11"/>
      <c r="L741" s="11"/>
      <c r="M741" s="5"/>
      <c r="N741" s="5"/>
      <c r="O741" s="275"/>
      <c r="P741" s="226"/>
      <c r="Q741" s="2"/>
      <c r="R741" s="2"/>
      <c r="S741" s="2"/>
      <c r="T741" s="2"/>
      <c r="U741" s="2"/>
      <c r="V741" s="2"/>
    </row>
    <row r="742" spans="1:22" ht="12.75" customHeight="1" x14ac:dyDescent="0.2">
      <c r="A742" s="10"/>
      <c r="B742" s="1"/>
      <c r="C742" s="2"/>
      <c r="D742" s="1"/>
      <c r="E742" s="2"/>
      <c r="F742" s="1"/>
      <c r="G742" s="10"/>
      <c r="H742" s="10"/>
      <c r="I742" s="10"/>
      <c r="J742" s="4"/>
      <c r="K742" s="11"/>
      <c r="L742" s="11"/>
      <c r="M742" s="5"/>
      <c r="N742" s="5"/>
      <c r="O742" s="275"/>
      <c r="P742" s="226"/>
      <c r="Q742" s="2"/>
      <c r="R742" s="2"/>
      <c r="S742" s="2"/>
      <c r="T742" s="2"/>
      <c r="U742" s="2"/>
      <c r="V742" s="2"/>
    </row>
    <row r="743" spans="1:22" ht="12.75" customHeight="1" x14ac:dyDescent="0.2">
      <c r="A743" s="10"/>
      <c r="B743" s="1"/>
      <c r="C743" s="2"/>
      <c r="D743" s="1"/>
      <c r="E743" s="2"/>
      <c r="F743" s="1"/>
      <c r="G743" s="10"/>
      <c r="H743" s="10"/>
      <c r="I743" s="10"/>
      <c r="J743" s="4"/>
      <c r="K743" s="11"/>
      <c r="L743" s="11"/>
      <c r="M743" s="5"/>
      <c r="N743" s="5"/>
      <c r="O743" s="275"/>
      <c r="P743" s="226"/>
      <c r="Q743" s="2"/>
      <c r="R743" s="2"/>
      <c r="S743" s="2"/>
      <c r="T743" s="2"/>
      <c r="U743" s="2"/>
      <c r="V743" s="2"/>
    </row>
    <row r="744" spans="1:22" ht="12.75" customHeight="1" x14ac:dyDescent="0.2">
      <c r="A744" s="10"/>
      <c r="B744" s="1"/>
      <c r="C744" s="2"/>
      <c r="D744" s="1"/>
      <c r="E744" s="2"/>
      <c r="F744" s="1"/>
      <c r="G744" s="10"/>
      <c r="H744" s="10"/>
      <c r="I744" s="10"/>
      <c r="J744" s="4"/>
      <c r="K744" s="11"/>
      <c r="L744" s="11"/>
      <c r="M744" s="5"/>
      <c r="N744" s="5"/>
      <c r="O744" s="275"/>
      <c r="P744" s="226"/>
      <c r="Q744" s="2"/>
      <c r="R744" s="2"/>
      <c r="S744" s="2"/>
      <c r="T744" s="2"/>
      <c r="U744" s="2"/>
      <c r="V744" s="2"/>
    </row>
    <row r="745" spans="1:22" ht="12.75" customHeight="1" x14ac:dyDescent="0.2">
      <c r="A745" s="10"/>
      <c r="B745" s="1"/>
      <c r="C745" s="2"/>
      <c r="D745" s="1"/>
      <c r="E745" s="2"/>
      <c r="F745" s="1"/>
      <c r="G745" s="10"/>
      <c r="H745" s="10"/>
      <c r="I745" s="10"/>
      <c r="J745" s="4"/>
      <c r="K745" s="11"/>
      <c r="L745" s="11"/>
      <c r="M745" s="5"/>
      <c r="N745" s="5"/>
      <c r="O745" s="275"/>
      <c r="P745" s="226"/>
      <c r="Q745" s="2"/>
      <c r="R745" s="2"/>
      <c r="S745" s="2"/>
      <c r="T745" s="2"/>
      <c r="U745" s="2"/>
      <c r="V745" s="2"/>
    </row>
    <row r="746" spans="1:22" ht="12.75" customHeight="1" x14ac:dyDescent="0.2">
      <c r="A746" s="10"/>
      <c r="B746" s="1"/>
      <c r="C746" s="2"/>
      <c r="D746" s="1"/>
      <c r="E746" s="2"/>
      <c r="F746" s="1"/>
      <c r="G746" s="10"/>
      <c r="H746" s="10"/>
      <c r="I746" s="10"/>
      <c r="J746" s="4"/>
      <c r="K746" s="11"/>
      <c r="L746" s="11"/>
      <c r="M746" s="5"/>
      <c r="N746" s="5"/>
      <c r="O746" s="275"/>
      <c r="P746" s="226"/>
      <c r="Q746" s="2"/>
      <c r="R746" s="2"/>
      <c r="S746" s="2"/>
      <c r="T746" s="2"/>
      <c r="U746" s="2"/>
      <c r="V746" s="2"/>
    </row>
    <row r="747" spans="1:22" ht="12.75" customHeight="1" x14ac:dyDescent="0.2">
      <c r="A747" s="10"/>
      <c r="B747" s="1"/>
      <c r="C747" s="2"/>
      <c r="D747" s="1"/>
      <c r="E747" s="2"/>
      <c r="F747" s="1"/>
      <c r="G747" s="10"/>
      <c r="H747" s="10"/>
      <c r="I747" s="10"/>
      <c r="J747" s="4"/>
      <c r="K747" s="11"/>
      <c r="L747" s="11"/>
      <c r="M747" s="5"/>
      <c r="N747" s="5"/>
      <c r="O747" s="275"/>
      <c r="P747" s="226"/>
      <c r="Q747" s="2"/>
      <c r="R747" s="2"/>
      <c r="S747" s="2"/>
      <c r="T747" s="2"/>
      <c r="U747" s="2"/>
      <c r="V747" s="2"/>
    </row>
    <row r="748" spans="1:22" ht="12.75" customHeight="1" x14ac:dyDescent="0.2">
      <c r="A748" s="10"/>
      <c r="B748" s="1"/>
      <c r="C748" s="2"/>
      <c r="D748" s="1"/>
      <c r="E748" s="2"/>
      <c r="F748" s="1"/>
      <c r="G748" s="10"/>
      <c r="H748" s="10"/>
      <c r="I748" s="10"/>
      <c r="J748" s="4"/>
      <c r="K748" s="11"/>
      <c r="L748" s="11"/>
      <c r="M748" s="5"/>
      <c r="N748" s="5"/>
      <c r="O748" s="275"/>
      <c r="P748" s="226"/>
      <c r="Q748" s="2"/>
      <c r="R748" s="2"/>
      <c r="S748" s="2"/>
      <c r="T748" s="2"/>
      <c r="U748" s="2"/>
      <c r="V748" s="2"/>
    </row>
    <row r="749" spans="1:22" ht="12.75" customHeight="1" x14ac:dyDescent="0.2">
      <c r="A749" s="10"/>
      <c r="B749" s="1"/>
      <c r="C749" s="2"/>
      <c r="D749" s="1"/>
      <c r="E749" s="2"/>
      <c r="F749" s="1"/>
      <c r="G749" s="10"/>
      <c r="H749" s="10"/>
      <c r="I749" s="10"/>
      <c r="J749" s="4"/>
      <c r="K749" s="11"/>
      <c r="L749" s="11"/>
      <c r="M749" s="5"/>
      <c r="N749" s="5"/>
      <c r="O749" s="275"/>
      <c r="P749" s="226"/>
      <c r="Q749" s="2"/>
      <c r="R749" s="2"/>
      <c r="S749" s="2"/>
      <c r="T749" s="2"/>
      <c r="U749" s="2"/>
      <c r="V749" s="2"/>
    </row>
    <row r="750" spans="1:22" ht="12.75" customHeight="1" x14ac:dyDescent="0.2">
      <c r="A750" s="10"/>
      <c r="B750" s="1"/>
      <c r="C750" s="2"/>
      <c r="D750" s="1"/>
      <c r="E750" s="2"/>
      <c r="F750" s="1"/>
      <c r="G750" s="10"/>
      <c r="H750" s="10"/>
      <c r="I750" s="10"/>
      <c r="J750" s="4"/>
      <c r="K750" s="11"/>
      <c r="L750" s="11"/>
      <c r="M750" s="5"/>
      <c r="N750" s="5"/>
      <c r="O750" s="275"/>
      <c r="P750" s="226"/>
      <c r="Q750" s="2"/>
      <c r="R750" s="2"/>
      <c r="S750" s="2"/>
      <c r="T750" s="2"/>
      <c r="U750" s="2"/>
      <c r="V750" s="2"/>
    </row>
    <row r="751" spans="1:22" ht="12.75" customHeight="1" x14ac:dyDescent="0.2">
      <c r="A751" s="10"/>
      <c r="B751" s="1"/>
      <c r="C751" s="2"/>
      <c r="D751" s="1"/>
      <c r="E751" s="2"/>
      <c r="F751" s="1"/>
      <c r="G751" s="10"/>
      <c r="H751" s="10"/>
      <c r="I751" s="10"/>
      <c r="J751" s="4"/>
      <c r="K751" s="11"/>
      <c r="L751" s="11"/>
      <c r="M751" s="5"/>
      <c r="N751" s="5"/>
      <c r="O751" s="275"/>
      <c r="P751" s="226"/>
      <c r="Q751" s="2"/>
      <c r="R751" s="2"/>
      <c r="S751" s="2"/>
      <c r="T751" s="2"/>
      <c r="U751" s="2"/>
      <c r="V751" s="2"/>
    </row>
    <row r="752" spans="1:22" ht="12.75" customHeight="1" x14ac:dyDescent="0.2">
      <c r="A752" s="10"/>
      <c r="B752" s="1"/>
      <c r="C752" s="2"/>
      <c r="D752" s="1"/>
      <c r="E752" s="2"/>
      <c r="F752" s="1"/>
      <c r="G752" s="10"/>
      <c r="H752" s="10"/>
      <c r="I752" s="10"/>
      <c r="J752" s="4"/>
      <c r="K752" s="11"/>
      <c r="L752" s="11"/>
      <c r="M752" s="5"/>
      <c r="N752" s="5"/>
      <c r="O752" s="275"/>
      <c r="P752" s="226"/>
      <c r="Q752" s="2"/>
      <c r="R752" s="2"/>
      <c r="S752" s="2"/>
      <c r="T752" s="2"/>
      <c r="U752" s="2"/>
      <c r="V752" s="2"/>
    </row>
    <row r="753" spans="1:22" ht="12.75" customHeight="1" x14ac:dyDescent="0.2">
      <c r="A753" s="10"/>
      <c r="B753" s="1"/>
      <c r="C753" s="2"/>
      <c r="D753" s="1"/>
      <c r="E753" s="2"/>
      <c r="F753" s="1"/>
      <c r="G753" s="10"/>
      <c r="H753" s="10"/>
      <c r="I753" s="10"/>
      <c r="J753" s="4"/>
      <c r="K753" s="11"/>
      <c r="L753" s="11"/>
      <c r="M753" s="5"/>
      <c r="N753" s="5"/>
      <c r="O753" s="275"/>
      <c r="P753" s="226"/>
      <c r="Q753" s="2"/>
      <c r="R753" s="2"/>
      <c r="S753" s="2"/>
      <c r="T753" s="2"/>
      <c r="U753" s="2"/>
      <c r="V753" s="2"/>
    </row>
    <row r="754" spans="1:22" ht="12.75" customHeight="1" x14ac:dyDescent="0.2">
      <c r="A754" s="10"/>
      <c r="B754" s="1"/>
      <c r="C754" s="2"/>
      <c r="D754" s="1"/>
      <c r="E754" s="2"/>
      <c r="F754" s="1"/>
      <c r="G754" s="10"/>
      <c r="H754" s="10"/>
      <c r="I754" s="10"/>
      <c r="J754" s="4"/>
      <c r="K754" s="11"/>
      <c r="L754" s="11"/>
      <c r="M754" s="5"/>
      <c r="N754" s="5"/>
      <c r="O754" s="275"/>
      <c r="P754" s="226"/>
      <c r="Q754" s="2"/>
      <c r="R754" s="2"/>
      <c r="S754" s="2"/>
      <c r="T754" s="2"/>
      <c r="U754" s="2"/>
      <c r="V754" s="2"/>
    </row>
    <row r="755" spans="1:22" ht="12.75" customHeight="1" x14ac:dyDescent="0.2">
      <c r="A755" s="10"/>
      <c r="B755" s="1"/>
      <c r="C755" s="2"/>
      <c r="D755" s="1"/>
      <c r="E755" s="2"/>
      <c r="F755" s="1"/>
      <c r="G755" s="10"/>
      <c r="H755" s="10"/>
      <c r="I755" s="10"/>
      <c r="J755" s="4"/>
      <c r="K755" s="11"/>
      <c r="L755" s="11"/>
      <c r="M755" s="5"/>
      <c r="N755" s="5"/>
      <c r="O755" s="275"/>
      <c r="P755" s="226"/>
      <c r="Q755" s="2"/>
      <c r="R755" s="2"/>
      <c r="S755" s="2"/>
      <c r="T755" s="2"/>
      <c r="U755" s="2"/>
      <c r="V755" s="2"/>
    </row>
    <row r="756" spans="1:22" ht="12.75" customHeight="1" x14ac:dyDescent="0.2">
      <c r="A756" s="10"/>
      <c r="B756" s="1"/>
      <c r="C756" s="2"/>
      <c r="D756" s="1"/>
      <c r="E756" s="2"/>
      <c r="F756" s="1"/>
      <c r="G756" s="10"/>
      <c r="H756" s="10"/>
      <c r="I756" s="10"/>
      <c r="J756" s="4"/>
      <c r="K756" s="11"/>
      <c r="L756" s="11"/>
      <c r="M756" s="5"/>
      <c r="N756" s="5"/>
      <c r="O756" s="275"/>
      <c r="P756" s="226"/>
      <c r="Q756" s="2"/>
      <c r="R756" s="2"/>
      <c r="S756" s="2"/>
      <c r="T756" s="2"/>
      <c r="U756" s="2"/>
      <c r="V756" s="2"/>
    </row>
    <row r="757" spans="1:22" ht="12.75" customHeight="1" x14ac:dyDescent="0.2">
      <c r="A757" s="10"/>
      <c r="B757" s="1"/>
      <c r="C757" s="2"/>
      <c r="D757" s="1"/>
      <c r="E757" s="2"/>
      <c r="F757" s="1"/>
      <c r="G757" s="10"/>
      <c r="H757" s="10"/>
      <c r="I757" s="10"/>
      <c r="J757" s="4"/>
      <c r="K757" s="11"/>
      <c r="L757" s="11"/>
      <c r="M757" s="5"/>
      <c r="N757" s="5"/>
      <c r="O757" s="275"/>
      <c r="P757" s="226"/>
      <c r="Q757" s="2"/>
      <c r="R757" s="2"/>
      <c r="S757" s="2"/>
      <c r="T757" s="2"/>
      <c r="U757" s="2"/>
      <c r="V757" s="2"/>
    </row>
    <row r="758" spans="1:22" ht="12.75" customHeight="1" x14ac:dyDescent="0.2">
      <c r="A758" s="10"/>
      <c r="B758" s="1"/>
      <c r="C758" s="2"/>
      <c r="D758" s="1"/>
      <c r="E758" s="2"/>
      <c r="F758" s="1"/>
      <c r="G758" s="10"/>
      <c r="H758" s="10"/>
      <c r="I758" s="10"/>
      <c r="J758" s="4"/>
      <c r="K758" s="11"/>
      <c r="L758" s="11"/>
      <c r="M758" s="5"/>
      <c r="N758" s="5"/>
      <c r="O758" s="275"/>
      <c r="P758" s="226"/>
      <c r="Q758" s="2"/>
      <c r="R758" s="2"/>
      <c r="S758" s="2"/>
      <c r="T758" s="2"/>
      <c r="U758" s="2"/>
      <c r="V758" s="2"/>
    </row>
    <row r="759" spans="1:22" ht="12.75" customHeight="1" x14ac:dyDescent="0.2">
      <c r="A759" s="10"/>
      <c r="B759" s="1"/>
      <c r="C759" s="2"/>
      <c r="D759" s="1"/>
      <c r="E759" s="2"/>
      <c r="F759" s="1"/>
      <c r="G759" s="10"/>
      <c r="H759" s="10"/>
      <c r="I759" s="10"/>
      <c r="J759" s="4"/>
      <c r="K759" s="11"/>
      <c r="L759" s="11"/>
      <c r="M759" s="5"/>
      <c r="N759" s="5"/>
      <c r="O759" s="275"/>
      <c r="P759" s="226"/>
      <c r="Q759" s="2"/>
      <c r="R759" s="2"/>
      <c r="S759" s="2"/>
      <c r="T759" s="2"/>
      <c r="U759" s="2"/>
      <c r="V759" s="2"/>
    </row>
    <row r="760" spans="1:22" ht="12.75" customHeight="1" x14ac:dyDescent="0.2">
      <c r="A760" s="10"/>
      <c r="B760" s="1"/>
      <c r="C760" s="2"/>
      <c r="D760" s="1"/>
      <c r="E760" s="2"/>
      <c r="F760" s="1"/>
      <c r="G760" s="10"/>
      <c r="H760" s="10"/>
      <c r="I760" s="10"/>
      <c r="J760" s="4"/>
      <c r="K760" s="11"/>
      <c r="L760" s="11"/>
      <c r="M760" s="5"/>
      <c r="N760" s="5"/>
      <c r="O760" s="275"/>
      <c r="P760" s="226"/>
      <c r="Q760" s="2"/>
      <c r="R760" s="2"/>
      <c r="S760" s="2"/>
      <c r="T760" s="2"/>
      <c r="U760" s="2"/>
      <c r="V760" s="2"/>
    </row>
    <row r="761" spans="1:22" ht="12.75" customHeight="1" x14ac:dyDescent="0.2">
      <c r="A761" s="10"/>
      <c r="B761" s="1"/>
      <c r="C761" s="2"/>
      <c r="D761" s="1"/>
      <c r="E761" s="2"/>
      <c r="F761" s="1"/>
      <c r="G761" s="10"/>
      <c r="H761" s="10"/>
      <c r="I761" s="10"/>
      <c r="J761" s="4"/>
      <c r="K761" s="11"/>
      <c r="L761" s="11"/>
      <c r="M761" s="5"/>
      <c r="N761" s="5"/>
      <c r="O761" s="275"/>
      <c r="P761" s="226"/>
      <c r="Q761" s="2"/>
      <c r="R761" s="2"/>
      <c r="S761" s="2"/>
      <c r="T761" s="2"/>
      <c r="U761" s="2"/>
      <c r="V761" s="2"/>
    </row>
    <row r="762" spans="1:22" ht="12.75" customHeight="1" x14ac:dyDescent="0.2">
      <c r="A762" s="10"/>
      <c r="B762" s="1"/>
      <c r="C762" s="2"/>
      <c r="D762" s="1"/>
      <c r="E762" s="2"/>
      <c r="F762" s="1"/>
      <c r="G762" s="10"/>
      <c r="H762" s="10"/>
      <c r="I762" s="10"/>
      <c r="J762" s="4"/>
      <c r="K762" s="11"/>
      <c r="L762" s="11"/>
      <c r="M762" s="5"/>
      <c r="N762" s="5"/>
      <c r="O762" s="275"/>
      <c r="P762" s="226"/>
      <c r="Q762" s="2"/>
      <c r="R762" s="2"/>
      <c r="S762" s="2"/>
      <c r="T762" s="2"/>
      <c r="U762" s="2"/>
      <c r="V762" s="2"/>
    </row>
    <row r="763" spans="1:22" ht="12.75" customHeight="1" x14ac:dyDescent="0.2">
      <c r="A763" s="10"/>
      <c r="B763" s="1"/>
      <c r="C763" s="2"/>
      <c r="D763" s="1"/>
      <c r="E763" s="2"/>
      <c r="F763" s="1"/>
      <c r="G763" s="10"/>
      <c r="H763" s="10"/>
      <c r="I763" s="10"/>
      <c r="J763" s="4"/>
      <c r="K763" s="11"/>
      <c r="L763" s="11"/>
      <c r="M763" s="5"/>
      <c r="N763" s="5"/>
      <c r="O763" s="275"/>
      <c r="P763" s="226"/>
      <c r="Q763" s="2"/>
      <c r="R763" s="2"/>
      <c r="S763" s="2"/>
      <c r="T763" s="2"/>
      <c r="U763" s="2"/>
      <c r="V763" s="2"/>
    </row>
    <row r="764" spans="1:22" ht="12.75" customHeight="1" x14ac:dyDescent="0.2">
      <c r="A764" s="10"/>
      <c r="B764" s="1"/>
      <c r="C764" s="2"/>
      <c r="D764" s="1"/>
      <c r="E764" s="2"/>
      <c r="F764" s="1"/>
      <c r="G764" s="10"/>
      <c r="H764" s="10"/>
      <c r="I764" s="10"/>
      <c r="J764" s="4"/>
      <c r="K764" s="11"/>
      <c r="L764" s="11"/>
      <c r="M764" s="5"/>
      <c r="N764" s="5"/>
      <c r="O764" s="275"/>
      <c r="P764" s="226"/>
      <c r="Q764" s="2"/>
      <c r="R764" s="2"/>
      <c r="S764" s="2"/>
      <c r="T764" s="2"/>
      <c r="U764" s="2"/>
      <c r="V764" s="2"/>
    </row>
    <row r="765" spans="1:22" ht="12.75" customHeight="1" x14ac:dyDescent="0.2">
      <c r="A765" s="10"/>
      <c r="B765" s="1"/>
      <c r="C765" s="2"/>
      <c r="D765" s="1"/>
      <c r="E765" s="2"/>
      <c r="F765" s="1"/>
      <c r="G765" s="10"/>
      <c r="H765" s="10"/>
      <c r="I765" s="10"/>
      <c r="J765" s="4"/>
      <c r="K765" s="11"/>
      <c r="L765" s="11"/>
      <c r="M765" s="5"/>
      <c r="N765" s="5"/>
      <c r="O765" s="275"/>
      <c r="P765" s="226"/>
      <c r="Q765" s="2"/>
      <c r="R765" s="2"/>
      <c r="S765" s="2"/>
      <c r="T765" s="2"/>
      <c r="U765" s="2"/>
      <c r="V765" s="2"/>
    </row>
    <row r="766" spans="1:22" ht="12.75" customHeight="1" x14ac:dyDescent="0.2">
      <c r="A766" s="10"/>
      <c r="B766" s="1"/>
      <c r="C766" s="2"/>
      <c r="D766" s="1"/>
      <c r="E766" s="2"/>
      <c r="F766" s="1"/>
      <c r="G766" s="10"/>
      <c r="H766" s="10"/>
      <c r="I766" s="10"/>
      <c r="J766" s="4"/>
      <c r="K766" s="11"/>
      <c r="L766" s="11"/>
      <c r="M766" s="5"/>
      <c r="N766" s="5"/>
      <c r="O766" s="275"/>
      <c r="P766" s="226"/>
      <c r="Q766" s="2"/>
      <c r="R766" s="2"/>
      <c r="S766" s="2"/>
      <c r="T766" s="2"/>
      <c r="U766" s="2"/>
      <c r="V766" s="2"/>
    </row>
    <row r="767" spans="1:22" ht="12.75" customHeight="1" x14ac:dyDescent="0.2">
      <c r="A767" s="10"/>
      <c r="B767" s="1"/>
      <c r="C767" s="2"/>
      <c r="D767" s="1"/>
      <c r="E767" s="2"/>
      <c r="F767" s="1"/>
      <c r="G767" s="10"/>
      <c r="H767" s="10"/>
      <c r="I767" s="10"/>
      <c r="J767" s="4"/>
      <c r="K767" s="11"/>
      <c r="L767" s="11"/>
      <c r="M767" s="5"/>
      <c r="N767" s="5"/>
      <c r="O767" s="275"/>
      <c r="P767" s="226"/>
      <c r="Q767" s="2"/>
      <c r="R767" s="2"/>
      <c r="S767" s="2"/>
      <c r="T767" s="2"/>
      <c r="U767" s="2"/>
      <c r="V767" s="2"/>
    </row>
    <row r="768" spans="1:22" ht="12.75" customHeight="1" x14ac:dyDescent="0.2">
      <c r="A768" s="10"/>
      <c r="B768" s="1"/>
      <c r="C768" s="2"/>
      <c r="D768" s="1"/>
      <c r="E768" s="2"/>
      <c r="F768" s="1"/>
      <c r="G768" s="10"/>
      <c r="H768" s="10"/>
      <c r="I768" s="10"/>
      <c r="J768" s="4"/>
      <c r="K768" s="11"/>
      <c r="L768" s="11"/>
      <c r="M768" s="5"/>
      <c r="N768" s="5"/>
      <c r="O768" s="275"/>
      <c r="P768" s="226"/>
      <c r="Q768" s="2"/>
      <c r="R768" s="2"/>
      <c r="S768" s="2"/>
      <c r="T768" s="2"/>
      <c r="U768" s="2"/>
      <c r="V768" s="2"/>
    </row>
    <row r="769" spans="1:22" ht="12.75" customHeight="1" x14ac:dyDescent="0.2">
      <c r="A769" s="10"/>
      <c r="B769" s="1"/>
      <c r="C769" s="2"/>
      <c r="D769" s="1"/>
      <c r="E769" s="2"/>
      <c r="F769" s="1"/>
      <c r="G769" s="10"/>
      <c r="H769" s="10"/>
      <c r="I769" s="10"/>
      <c r="J769" s="4"/>
      <c r="K769" s="11"/>
      <c r="L769" s="11"/>
      <c r="M769" s="5"/>
      <c r="N769" s="5"/>
      <c r="O769" s="275"/>
      <c r="P769" s="226"/>
      <c r="Q769" s="2"/>
      <c r="R769" s="2"/>
      <c r="S769" s="2"/>
      <c r="T769" s="2"/>
      <c r="U769" s="2"/>
      <c r="V769" s="2"/>
    </row>
    <row r="770" spans="1:22" ht="12.75" customHeight="1" x14ac:dyDescent="0.2">
      <c r="A770" s="10"/>
      <c r="B770" s="1"/>
      <c r="C770" s="2"/>
      <c r="D770" s="1"/>
      <c r="E770" s="2"/>
      <c r="F770" s="1"/>
      <c r="G770" s="10"/>
      <c r="H770" s="10"/>
      <c r="I770" s="10"/>
      <c r="J770" s="4"/>
      <c r="K770" s="11"/>
      <c r="L770" s="11"/>
      <c r="M770" s="5"/>
      <c r="N770" s="5"/>
      <c r="O770" s="275"/>
      <c r="P770" s="226"/>
      <c r="Q770" s="2"/>
      <c r="R770" s="2"/>
      <c r="S770" s="2"/>
      <c r="T770" s="2"/>
      <c r="U770" s="2"/>
      <c r="V770" s="2"/>
    </row>
    <row r="771" spans="1:22" ht="12.75" customHeight="1" x14ac:dyDescent="0.2">
      <c r="A771" s="10"/>
      <c r="B771" s="1"/>
      <c r="C771" s="2"/>
      <c r="D771" s="1"/>
      <c r="E771" s="2"/>
      <c r="F771" s="1"/>
      <c r="G771" s="10"/>
      <c r="H771" s="10"/>
      <c r="I771" s="10"/>
      <c r="J771" s="4"/>
      <c r="K771" s="11"/>
      <c r="L771" s="11"/>
      <c r="M771" s="5"/>
      <c r="N771" s="5"/>
      <c r="O771" s="275"/>
      <c r="P771" s="226"/>
      <c r="Q771" s="2"/>
      <c r="R771" s="2"/>
      <c r="S771" s="2"/>
      <c r="T771" s="2"/>
      <c r="U771" s="2"/>
      <c r="V771" s="2"/>
    </row>
    <row r="772" spans="1:22" ht="12.75" customHeight="1" x14ac:dyDescent="0.2">
      <c r="A772" s="10"/>
      <c r="B772" s="1"/>
      <c r="C772" s="2"/>
      <c r="D772" s="1"/>
      <c r="E772" s="2"/>
      <c r="F772" s="1"/>
      <c r="G772" s="10"/>
      <c r="H772" s="10"/>
      <c r="I772" s="10"/>
      <c r="J772" s="4"/>
      <c r="K772" s="11"/>
      <c r="L772" s="11"/>
      <c r="M772" s="5"/>
      <c r="N772" s="5"/>
      <c r="O772" s="275"/>
      <c r="P772" s="226"/>
      <c r="Q772" s="2"/>
      <c r="R772" s="2"/>
      <c r="S772" s="2"/>
      <c r="T772" s="2"/>
      <c r="U772" s="2"/>
      <c r="V772" s="2"/>
    </row>
    <row r="773" spans="1:22" ht="12.75" customHeight="1" x14ac:dyDescent="0.2">
      <c r="A773" s="10"/>
      <c r="B773" s="1"/>
      <c r="C773" s="2"/>
      <c r="D773" s="1"/>
      <c r="E773" s="2"/>
      <c r="F773" s="1"/>
      <c r="G773" s="10"/>
      <c r="H773" s="10"/>
      <c r="I773" s="10"/>
      <c r="J773" s="4"/>
      <c r="K773" s="11"/>
      <c r="L773" s="11"/>
      <c r="M773" s="5"/>
      <c r="N773" s="5"/>
      <c r="O773" s="275"/>
      <c r="P773" s="226"/>
      <c r="Q773" s="2"/>
      <c r="R773" s="2"/>
      <c r="S773" s="2"/>
      <c r="T773" s="2"/>
      <c r="U773" s="2"/>
      <c r="V773" s="2"/>
    </row>
    <row r="774" spans="1:22" ht="12.75" customHeight="1" x14ac:dyDescent="0.2">
      <c r="A774" s="10"/>
      <c r="B774" s="1"/>
      <c r="C774" s="2"/>
      <c r="D774" s="1"/>
      <c r="E774" s="2"/>
      <c r="F774" s="1"/>
      <c r="G774" s="10"/>
      <c r="H774" s="10"/>
      <c r="I774" s="10"/>
      <c r="J774" s="4"/>
      <c r="K774" s="11"/>
      <c r="L774" s="11"/>
      <c r="M774" s="5"/>
      <c r="N774" s="5"/>
      <c r="O774" s="275"/>
      <c r="P774" s="226"/>
      <c r="Q774" s="2"/>
      <c r="R774" s="2"/>
      <c r="S774" s="2"/>
      <c r="T774" s="2"/>
      <c r="U774" s="2"/>
      <c r="V774" s="2"/>
    </row>
    <row r="775" spans="1:22" ht="12.75" customHeight="1" x14ac:dyDescent="0.2">
      <c r="A775" s="10"/>
      <c r="B775" s="1"/>
      <c r="C775" s="2"/>
      <c r="D775" s="1"/>
      <c r="E775" s="2"/>
      <c r="F775" s="1"/>
      <c r="G775" s="10"/>
      <c r="H775" s="10"/>
      <c r="I775" s="10"/>
      <c r="J775" s="4"/>
      <c r="K775" s="11"/>
      <c r="L775" s="11"/>
      <c r="M775" s="5"/>
      <c r="N775" s="5"/>
      <c r="O775" s="275"/>
      <c r="P775" s="226"/>
      <c r="Q775" s="2"/>
      <c r="R775" s="2"/>
      <c r="S775" s="2"/>
      <c r="T775" s="2"/>
      <c r="U775" s="2"/>
      <c r="V775" s="2"/>
    </row>
    <row r="776" spans="1:22" ht="12.75" customHeight="1" x14ac:dyDescent="0.2">
      <c r="A776" s="10"/>
      <c r="B776" s="1"/>
      <c r="C776" s="2"/>
      <c r="D776" s="1"/>
      <c r="E776" s="2"/>
      <c r="F776" s="1"/>
      <c r="G776" s="10"/>
      <c r="H776" s="10"/>
      <c r="I776" s="10"/>
      <c r="J776" s="4"/>
      <c r="K776" s="11"/>
      <c r="L776" s="11"/>
      <c r="M776" s="5"/>
      <c r="N776" s="5"/>
      <c r="O776" s="275"/>
      <c r="P776" s="226"/>
      <c r="Q776" s="2"/>
      <c r="R776" s="2"/>
      <c r="S776" s="2"/>
      <c r="T776" s="2"/>
      <c r="U776" s="2"/>
      <c r="V776" s="2"/>
    </row>
    <row r="777" spans="1:22" ht="12.75" customHeight="1" x14ac:dyDescent="0.2">
      <c r="A777" s="10"/>
      <c r="B777" s="1"/>
      <c r="C777" s="2"/>
      <c r="D777" s="1"/>
      <c r="E777" s="2"/>
      <c r="F777" s="1"/>
      <c r="G777" s="10"/>
      <c r="H777" s="10"/>
      <c r="I777" s="10"/>
      <c r="J777" s="4"/>
      <c r="K777" s="11"/>
      <c r="L777" s="11"/>
      <c r="M777" s="5"/>
      <c r="N777" s="5"/>
      <c r="O777" s="275"/>
      <c r="P777" s="226"/>
      <c r="Q777" s="2"/>
      <c r="R777" s="2"/>
      <c r="S777" s="2"/>
      <c r="T777" s="2"/>
      <c r="U777" s="2"/>
      <c r="V777" s="2"/>
    </row>
    <row r="778" spans="1:22" ht="12.75" customHeight="1" x14ac:dyDescent="0.2">
      <c r="A778" s="10"/>
      <c r="B778" s="1"/>
      <c r="C778" s="2"/>
      <c r="D778" s="1"/>
      <c r="E778" s="2"/>
      <c r="F778" s="1"/>
      <c r="G778" s="10"/>
      <c r="H778" s="10"/>
      <c r="I778" s="10"/>
      <c r="J778" s="4"/>
      <c r="K778" s="11"/>
      <c r="L778" s="11"/>
      <c r="M778" s="5"/>
      <c r="N778" s="5"/>
      <c r="O778" s="275"/>
      <c r="P778" s="226"/>
      <c r="Q778" s="2"/>
      <c r="R778" s="2"/>
      <c r="S778" s="2"/>
      <c r="T778" s="2"/>
      <c r="U778" s="2"/>
      <c r="V778" s="2"/>
    </row>
    <row r="779" spans="1:22" ht="12.75" customHeight="1" x14ac:dyDescent="0.2">
      <c r="A779" s="10"/>
      <c r="B779" s="1"/>
      <c r="C779" s="2"/>
      <c r="D779" s="1"/>
      <c r="E779" s="2"/>
      <c r="F779" s="1"/>
      <c r="G779" s="10"/>
      <c r="H779" s="10"/>
      <c r="I779" s="10"/>
      <c r="J779" s="4"/>
      <c r="K779" s="11"/>
      <c r="L779" s="11"/>
      <c r="M779" s="5"/>
      <c r="N779" s="5"/>
      <c r="O779" s="275"/>
      <c r="P779" s="226"/>
      <c r="Q779" s="2"/>
      <c r="R779" s="2"/>
      <c r="S779" s="2"/>
      <c r="T779" s="2"/>
      <c r="U779" s="2"/>
      <c r="V779" s="2"/>
    </row>
    <row r="780" spans="1:22" ht="12.75" customHeight="1" x14ac:dyDescent="0.2">
      <c r="A780" s="10"/>
      <c r="B780" s="1"/>
      <c r="C780" s="2"/>
      <c r="D780" s="1"/>
      <c r="E780" s="2"/>
      <c r="F780" s="1"/>
      <c r="G780" s="10"/>
      <c r="H780" s="10"/>
      <c r="I780" s="10"/>
      <c r="J780" s="4"/>
      <c r="K780" s="11"/>
      <c r="L780" s="11"/>
      <c r="M780" s="5"/>
      <c r="N780" s="5"/>
      <c r="O780" s="275"/>
      <c r="P780" s="226"/>
      <c r="Q780" s="2"/>
      <c r="R780" s="2"/>
      <c r="S780" s="2"/>
      <c r="T780" s="2"/>
      <c r="U780" s="2"/>
      <c r="V780" s="2"/>
    </row>
    <row r="781" spans="1:22" ht="12.75" customHeight="1" x14ac:dyDescent="0.2">
      <c r="A781" s="10"/>
      <c r="B781" s="1"/>
      <c r="C781" s="2"/>
      <c r="D781" s="1"/>
      <c r="E781" s="2"/>
      <c r="F781" s="1"/>
      <c r="G781" s="10"/>
      <c r="H781" s="10"/>
      <c r="I781" s="10"/>
      <c r="J781" s="4"/>
      <c r="K781" s="11"/>
      <c r="L781" s="11"/>
      <c r="M781" s="5"/>
      <c r="N781" s="5"/>
      <c r="O781" s="275"/>
      <c r="P781" s="226"/>
      <c r="Q781" s="2"/>
      <c r="R781" s="2"/>
      <c r="S781" s="2"/>
      <c r="T781" s="2"/>
      <c r="U781" s="2"/>
      <c r="V781" s="2"/>
    </row>
    <row r="782" spans="1:22" ht="12.75" customHeight="1" x14ac:dyDescent="0.2">
      <c r="A782" s="10"/>
      <c r="B782" s="1"/>
      <c r="C782" s="2"/>
      <c r="D782" s="1"/>
      <c r="E782" s="2"/>
      <c r="F782" s="1"/>
      <c r="G782" s="10"/>
      <c r="H782" s="10"/>
      <c r="I782" s="10"/>
      <c r="J782" s="4"/>
      <c r="K782" s="11"/>
      <c r="L782" s="11"/>
      <c r="M782" s="5"/>
      <c r="N782" s="5"/>
      <c r="O782" s="275"/>
      <c r="P782" s="226"/>
      <c r="Q782" s="2"/>
      <c r="R782" s="2"/>
      <c r="S782" s="2"/>
      <c r="T782" s="2"/>
      <c r="U782" s="2"/>
      <c r="V782" s="2"/>
    </row>
    <row r="783" spans="1:22" ht="12.75" customHeight="1" x14ac:dyDescent="0.2">
      <c r="A783" s="10"/>
      <c r="B783" s="1"/>
      <c r="C783" s="2"/>
      <c r="D783" s="1"/>
      <c r="E783" s="2"/>
      <c r="F783" s="1"/>
      <c r="G783" s="10"/>
      <c r="H783" s="10"/>
      <c r="I783" s="10"/>
      <c r="J783" s="4"/>
      <c r="K783" s="11"/>
      <c r="L783" s="11"/>
      <c r="M783" s="5"/>
      <c r="N783" s="5"/>
      <c r="O783" s="275"/>
      <c r="P783" s="226"/>
      <c r="Q783" s="2"/>
      <c r="R783" s="2"/>
      <c r="S783" s="2"/>
      <c r="T783" s="2"/>
      <c r="U783" s="2"/>
      <c r="V783" s="2"/>
    </row>
    <row r="784" spans="1:22" ht="12.75" customHeight="1" x14ac:dyDescent="0.2">
      <c r="A784" s="10"/>
      <c r="B784" s="1"/>
      <c r="C784" s="2"/>
      <c r="D784" s="1"/>
      <c r="E784" s="2"/>
      <c r="F784" s="1"/>
      <c r="G784" s="10"/>
      <c r="H784" s="10"/>
      <c r="I784" s="10"/>
      <c r="J784" s="4"/>
      <c r="K784" s="11"/>
      <c r="L784" s="11"/>
      <c r="M784" s="5"/>
      <c r="N784" s="5"/>
      <c r="O784" s="275"/>
      <c r="P784" s="226"/>
      <c r="Q784" s="2"/>
      <c r="R784" s="2"/>
      <c r="S784" s="2"/>
      <c r="T784" s="2"/>
      <c r="U784" s="2"/>
      <c r="V784" s="2"/>
    </row>
    <row r="785" spans="1:22" ht="12.75" customHeight="1" x14ac:dyDescent="0.2">
      <c r="A785" s="10"/>
      <c r="B785" s="1"/>
      <c r="C785" s="2"/>
      <c r="D785" s="1"/>
      <c r="E785" s="2"/>
      <c r="F785" s="1"/>
      <c r="G785" s="10"/>
      <c r="H785" s="10"/>
      <c r="I785" s="10"/>
      <c r="J785" s="4"/>
      <c r="K785" s="11"/>
      <c r="L785" s="11"/>
      <c r="M785" s="5"/>
      <c r="N785" s="5"/>
      <c r="O785" s="275"/>
      <c r="P785" s="226"/>
      <c r="Q785" s="2"/>
      <c r="R785" s="2"/>
      <c r="S785" s="2"/>
      <c r="T785" s="2"/>
      <c r="U785" s="2"/>
      <c r="V785" s="2"/>
    </row>
    <row r="786" spans="1:22" ht="12.75" customHeight="1" x14ac:dyDescent="0.2">
      <c r="A786" s="10"/>
      <c r="B786" s="1"/>
      <c r="C786" s="2"/>
      <c r="D786" s="1"/>
      <c r="E786" s="2"/>
      <c r="F786" s="1"/>
      <c r="G786" s="10"/>
      <c r="H786" s="10"/>
      <c r="I786" s="10"/>
      <c r="J786" s="4"/>
      <c r="K786" s="11"/>
      <c r="L786" s="11"/>
      <c r="M786" s="5"/>
      <c r="N786" s="5"/>
      <c r="O786" s="275"/>
      <c r="P786" s="226"/>
      <c r="Q786" s="2"/>
      <c r="R786" s="2"/>
      <c r="S786" s="2"/>
      <c r="T786" s="2"/>
      <c r="U786" s="2"/>
      <c r="V786" s="2"/>
    </row>
    <row r="787" spans="1:22" ht="12.75" customHeight="1" x14ac:dyDescent="0.2">
      <c r="A787" s="10"/>
      <c r="B787" s="1"/>
      <c r="C787" s="2"/>
      <c r="D787" s="1"/>
      <c r="E787" s="2"/>
      <c r="F787" s="1"/>
      <c r="G787" s="10"/>
      <c r="H787" s="10"/>
      <c r="I787" s="10"/>
      <c r="J787" s="4"/>
      <c r="K787" s="11"/>
      <c r="L787" s="11"/>
      <c r="M787" s="5"/>
      <c r="N787" s="5"/>
      <c r="O787" s="275"/>
      <c r="P787" s="226"/>
      <c r="Q787" s="2"/>
      <c r="R787" s="2"/>
      <c r="S787" s="2"/>
      <c r="T787" s="2"/>
      <c r="U787" s="2"/>
      <c r="V787" s="2"/>
    </row>
    <row r="788" spans="1:22" ht="12.75" customHeight="1" x14ac:dyDescent="0.2">
      <c r="A788" s="10"/>
      <c r="B788" s="1"/>
      <c r="C788" s="2"/>
      <c r="D788" s="1"/>
      <c r="E788" s="2"/>
      <c r="F788" s="1"/>
      <c r="G788" s="10"/>
      <c r="H788" s="10"/>
      <c r="I788" s="10"/>
      <c r="J788" s="4"/>
      <c r="K788" s="11"/>
      <c r="L788" s="11"/>
      <c r="M788" s="5"/>
      <c r="N788" s="5"/>
      <c r="O788" s="275"/>
      <c r="P788" s="226"/>
      <c r="Q788" s="2"/>
      <c r="R788" s="2"/>
      <c r="S788" s="2"/>
      <c r="T788" s="2"/>
      <c r="U788" s="2"/>
      <c r="V788" s="2"/>
    </row>
    <row r="789" spans="1:22" ht="12.75" customHeight="1" x14ac:dyDescent="0.2">
      <c r="A789" s="10"/>
      <c r="B789" s="1"/>
      <c r="C789" s="2"/>
      <c r="D789" s="1"/>
      <c r="E789" s="2"/>
      <c r="F789" s="1"/>
      <c r="G789" s="10"/>
      <c r="H789" s="10"/>
      <c r="I789" s="10"/>
      <c r="J789" s="4"/>
      <c r="K789" s="11"/>
      <c r="L789" s="11"/>
      <c r="M789" s="5"/>
      <c r="N789" s="5"/>
      <c r="O789" s="275"/>
      <c r="P789" s="226"/>
      <c r="Q789" s="2"/>
      <c r="R789" s="2"/>
      <c r="S789" s="2"/>
      <c r="T789" s="2"/>
      <c r="U789" s="2"/>
      <c r="V789" s="2"/>
    </row>
    <row r="790" spans="1:22" ht="12.75" customHeight="1" x14ac:dyDescent="0.2">
      <c r="A790" s="10"/>
      <c r="B790" s="1"/>
      <c r="C790" s="2"/>
      <c r="D790" s="1"/>
      <c r="E790" s="2"/>
      <c r="F790" s="1"/>
      <c r="G790" s="10"/>
      <c r="H790" s="10"/>
      <c r="I790" s="10"/>
      <c r="J790" s="4"/>
      <c r="K790" s="11"/>
      <c r="L790" s="11"/>
      <c r="M790" s="5"/>
      <c r="N790" s="5"/>
      <c r="O790" s="275"/>
      <c r="P790" s="226"/>
      <c r="Q790" s="2"/>
      <c r="R790" s="2"/>
      <c r="S790" s="2"/>
      <c r="T790" s="2"/>
      <c r="U790" s="2"/>
      <c r="V790" s="2"/>
    </row>
    <row r="791" spans="1:22" ht="12.75" customHeight="1" x14ac:dyDescent="0.2">
      <c r="A791" s="10"/>
      <c r="B791" s="1"/>
      <c r="C791" s="2"/>
      <c r="D791" s="1"/>
      <c r="E791" s="2"/>
      <c r="F791" s="1"/>
      <c r="G791" s="10"/>
      <c r="H791" s="10"/>
      <c r="I791" s="10"/>
      <c r="J791" s="4"/>
      <c r="K791" s="11"/>
      <c r="L791" s="11"/>
      <c r="M791" s="5"/>
      <c r="N791" s="5"/>
      <c r="O791" s="275"/>
      <c r="P791" s="226"/>
      <c r="Q791" s="2"/>
      <c r="R791" s="2"/>
      <c r="S791" s="2"/>
      <c r="T791" s="2"/>
      <c r="U791" s="2"/>
      <c r="V791" s="2"/>
    </row>
    <row r="792" spans="1:22" ht="12.75" customHeight="1" x14ac:dyDescent="0.2">
      <c r="A792" s="10"/>
      <c r="B792" s="1"/>
      <c r="C792" s="2"/>
      <c r="D792" s="1"/>
      <c r="E792" s="2"/>
      <c r="F792" s="1"/>
      <c r="G792" s="10"/>
      <c r="H792" s="10"/>
      <c r="I792" s="10"/>
      <c r="J792" s="4"/>
      <c r="K792" s="11"/>
      <c r="L792" s="11"/>
      <c r="M792" s="5"/>
      <c r="N792" s="5"/>
      <c r="O792" s="275"/>
      <c r="P792" s="226"/>
      <c r="Q792" s="2"/>
      <c r="R792" s="2"/>
      <c r="S792" s="2"/>
      <c r="T792" s="2"/>
      <c r="U792" s="2"/>
      <c r="V792" s="2"/>
    </row>
    <row r="793" spans="1:22" ht="12.75" customHeight="1" x14ac:dyDescent="0.2">
      <c r="A793" s="10"/>
      <c r="B793" s="1"/>
      <c r="C793" s="2"/>
      <c r="D793" s="1"/>
      <c r="E793" s="2"/>
      <c r="F793" s="1"/>
      <c r="G793" s="10"/>
      <c r="H793" s="10"/>
      <c r="I793" s="10"/>
      <c r="J793" s="4"/>
      <c r="K793" s="11"/>
      <c r="L793" s="11"/>
      <c r="M793" s="5"/>
      <c r="N793" s="5"/>
      <c r="O793" s="275"/>
      <c r="P793" s="226"/>
      <c r="Q793" s="2"/>
      <c r="R793" s="2"/>
      <c r="S793" s="2"/>
      <c r="T793" s="2"/>
      <c r="U793" s="2"/>
      <c r="V793" s="2"/>
    </row>
    <row r="794" spans="1:22" ht="12.75" customHeight="1" x14ac:dyDescent="0.2">
      <c r="A794" s="10"/>
      <c r="B794" s="1"/>
      <c r="C794" s="2"/>
      <c r="D794" s="1"/>
      <c r="E794" s="2"/>
      <c r="F794" s="1"/>
      <c r="G794" s="10"/>
      <c r="H794" s="10"/>
      <c r="I794" s="10"/>
      <c r="J794" s="4"/>
      <c r="K794" s="11"/>
      <c r="L794" s="11"/>
      <c r="M794" s="5"/>
      <c r="N794" s="5"/>
      <c r="O794" s="275"/>
      <c r="P794" s="226"/>
      <c r="Q794" s="2"/>
      <c r="R794" s="2"/>
      <c r="S794" s="2"/>
      <c r="T794" s="2"/>
      <c r="U794" s="2"/>
      <c r="V794" s="2"/>
    </row>
    <row r="795" spans="1:22" ht="12.75" customHeight="1" x14ac:dyDescent="0.2">
      <c r="A795" s="10"/>
      <c r="B795" s="1"/>
      <c r="C795" s="2"/>
      <c r="D795" s="1"/>
      <c r="E795" s="2"/>
      <c r="F795" s="1"/>
      <c r="G795" s="10"/>
      <c r="H795" s="10"/>
      <c r="I795" s="10"/>
      <c r="J795" s="4"/>
      <c r="K795" s="11"/>
      <c r="L795" s="11"/>
      <c r="M795" s="5"/>
      <c r="N795" s="5"/>
      <c r="O795" s="275"/>
      <c r="P795" s="226"/>
      <c r="Q795" s="2"/>
      <c r="R795" s="2"/>
      <c r="S795" s="2"/>
      <c r="T795" s="2"/>
      <c r="U795" s="2"/>
      <c r="V795" s="2"/>
    </row>
    <row r="796" spans="1:22" ht="12.75" customHeight="1" x14ac:dyDescent="0.2">
      <c r="A796" s="10"/>
      <c r="B796" s="1"/>
      <c r="C796" s="2"/>
      <c r="D796" s="1"/>
      <c r="E796" s="2"/>
      <c r="F796" s="1"/>
      <c r="G796" s="10"/>
      <c r="H796" s="10"/>
      <c r="I796" s="10"/>
      <c r="J796" s="4"/>
      <c r="K796" s="11"/>
      <c r="L796" s="11"/>
      <c r="M796" s="5"/>
      <c r="N796" s="5"/>
      <c r="O796" s="275"/>
      <c r="P796" s="226"/>
      <c r="Q796" s="2"/>
      <c r="R796" s="2"/>
      <c r="S796" s="2"/>
      <c r="T796" s="2"/>
      <c r="U796" s="2"/>
      <c r="V796" s="2"/>
    </row>
    <row r="797" spans="1:22" ht="12.75" customHeight="1" x14ac:dyDescent="0.2">
      <c r="A797" s="10"/>
      <c r="B797" s="1"/>
      <c r="C797" s="2"/>
      <c r="D797" s="1"/>
      <c r="E797" s="2"/>
      <c r="F797" s="1"/>
      <c r="G797" s="10"/>
      <c r="H797" s="10"/>
      <c r="I797" s="10"/>
      <c r="J797" s="4"/>
      <c r="K797" s="11"/>
      <c r="L797" s="11"/>
      <c r="M797" s="5"/>
      <c r="N797" s="5"/>
      <c r="O797" s="275"/>
      <c r="P797" s="226"/>
      <c r="Q797" s="2"/>
      <c r="R797" s="2"/>
      <c r="S797" s="2"/>
      <c r="T797" s="2"/>
      <c r="U797" s="2"/>
      <c r="V797" s="2"/>
    </row>
    <row r="798" spans="1:22" ht="12.75" customHeight="1" x14ac:dyDescent="0.2">
      <c r="A798" s="10"/>
      <c r="B798" s="1"/>
      <c r="C798" s="2"/>
      <c r="D798" s="1"/>
      <c r="E798" s="2"/>
      <c r="F798" s="1"/>
      <c r="G798" s="10"/>
      <c r="H798" s="10"/>
      <c r="I798" s="10"/>
      <c r="J798" s="4"/>
      <c r="K798" s="11"/>
      <c r="L798" s="11"/>
      <c r="M798" s="5"/>
      <c r="N798" s="5"/>
      <c r="O798" s="275"/>
      <c r="P798" s="226"/>
      <c r="Q798" s="2"/>
      <c r="R798" s="2"/>
      <c r="S798" s="2"/>
      <c r="T798" s="2"/>
      <c r="U798" s="2"/>
      <c r="V798" s="2"/>
    </row>
    <row r="799" spans="1:22" ht="12.75" customHeight="1" x14ac:dyDescent="0.2">
      <c r="A799" s="10"/>
      <c r="B799" s="1"/>
      <c r="C799" s="2"/>
      <c r="D799" s="1"/>
      <c r="E799" s="2"/>
      <c r="F799" s="1"/>
      <c r="G799" s="10"/>
      <c r="H799" s="10"/>
      <c r="I799" s="10"/>
      <c r="J799" s="4"/>
      <c r="K799" s="11"/>
      <c r="L799" s="11"/>
      <c r="M799" s="5"/>
      <c r="N799" s="5"/>
      <c r="O799" s="275"/>
      <c r="P799" s="226"/>
      <c r="Q799" s="2"/>
      <c r="R799" s="2"/>
      <c r="S799" s="2"/>
      <c r="T799" s="2"/>
      <c r="U799" s="2"/>
      <c r="V799" s="2"/>
    </row>
    <row r="800" spans="1:22" ht="12.75" customHeight="1" x14ac:dyDescent="0.2">
      <c r="A800" s="10"/>
      <c r="B800" s="1"/>
      <c r="C800" s="2"/>
      <c r="D800" s="1"/>
      <c r="E800" s="2"/>
      <c r="F800" s="1"/>
      <c r="G800" s="10"/>
      <c r="H800" s="10"/>
      <c r="I800" s="10"/>
      <c r="J800" s="4"/>
      <c r="K800" s="11"/>
      <c r="L800" s="11"/>
      <c r="M800" s="5"/>
      <c r="N800" s="5"/>
      <c r="O800" s="275"/>
      <c r="P800" s="226"/>
      <c r="Q800" s="2"/>
      <c r="R800" s="2"/>
      <c r="S800" s="2"/>
      <c r="T800" s="2"/>
      <c r="U800" s="2"/>
      <c r="V800" s="2"/>
    </row>
    <row r="801" spans="1:22" ht="12.75" customHeight="1" x14ac:dyDescent="0.2">
      <c r="A801" s="10"/>
      <c r="B801" s="1"/>
      <c r="C801" s="2"/>
      <c r="D801" s="1"/>
      <c r="E801" s="2"/>
      <c r="F801" s="1"/>
      <c r="G801" s="10"/>
      <c r="H801" s="10"/>
      <c r="I801" s="10"/>
      <c r="J801" s="4"/>
      <c r="K801" s="11"/>
      <c r="L801" s="11"/>
      <c r="M801" s="5"/>
      <c r="N801" s="5"/>
      <c r="O801" s="275"/>
      <c r="P801" s="226"/>
      <c r="Q801" s="2"/>
      <c r="R801" s="2"/>
      <c r="S801" s="2"/>
      <c r="T801" s="2"/>
      <c r="U801" s="2"/>
      <c r="V801" s="2"/>
    </row>
    <row r="802" spans="1:22" ht="12.75" customHeight="1" x14ac:dyDescent="0.2">
      <c r="A802" s="10"/>
      <c r="B802" s="1"/>
      <c r="C802" s="2"/>
      <c r="D802" s="1"/>
      <c r="E802" s="2"/>
      <c r="F802" s="1"/>
      <c r="G802" s="10"/>
      <c r="H802" s="10"/>
      <c r="I802" s="10"/>
      <c r="J802" s="4"/>
      <c r="K802" s="11"/>
      <c r="L802" s="11"/>
      <c r="M802" s="5"/>
      <c r="N802" s="5"/>
      <c r="O802" s="275"/>
      <c r="P802" s="226"/>
      <c r="Q802" s="2"/>
      <c r="R802" s="2"/>
      <c r="S802" s="2"/>
      <c r="T802" s="2"/>
      <c r="U802" s="2"/>
      <c r="V802" s="2"/>
    </row>
    <row r="803" spans="1:22" ht="12.75" customHeight="1" x14ac:dyDescent="0.2">
      <c r="A803" s="10"/>
      <c r="B803" s="1"/>
      <c r="C803" s="2"/>
      <c r="D803" s="1"/>
      <c r="E803" s="2"/>
      <c r="F803" s="1"/>
      <c r="G803" s="10"/>
      <c r="H803" s="10"/>
      <c r="I803" s="10"/>
      <c r="J803" s="4"/>
      <c r="K803" s="11"/>
      <c r="L803" s="11"/>
      <c r="M803" s="5"/>
      <c r="N803" s="5"/>
      <c r="O803" s="275"/>
      <c r="P803" s="226"/>
      <c r="Q803" s="2"/>
      <c r="R803" s="2"/>
      <c r="S803" s="2"/>
      <c r="T803" s="2"/>
      <c r="U803" s="2"/>
      <c r="V803" s="2"/>
    </row>
    <row r="804" spans="1:22" ht="12.75" customHeight="1" x14ac:dyDescent="0.2">
      <c r="A804" s="10"/>
      <c r="B804" s="1"/>
      <c r="C804" s="2"/>
      <c r="D804" s="1"/>
      <c r="E804" s="2"/>
      <c r="F804" s="1"/>
      <c r="G804" s="10"/>
      <c r="H804" s="10"/>
      <c r="I804" s="10"/>
      <c r="J804" s="4"/>
      <c r="K804" s="11"/>
      <c r="L804" s="11"/>
      <c r="M804" s="5"/>
      <c r="N804" s="5"/>
      <c r="O804" s="275"/>
      <c r="P804" s="226"/>
      <c r="Q804" s="2"/>
      <c r="R804" s="2"/>
      <c r="S804" s="2"/>
      <c r="T804" s="2"/>
      <c r="U804" s="2"/>
      <c r="V804" s="2"/>
    </row>
    <row r="805" spans="1:22" ht="12.75" customHeight="1" x14ac:dyDescent="0.2">
      <c r="A805" s="10"/>
      <c r="B805" s="1"/>
      <c r="C805" s="2"/>
      <c r="D805" s="1"/>
      <c r="E805" s="2"/>
      <c r="F805" s="1"/>
      <c r="G805" s="10"/>
      <c r="H805" s="10"/>
      <c r="I805" s="10"/>
      <c r="J805" s="4"/>
      <c r="K805" s="11"/>
      <c r="L805" s="11"/>
      <c r="M805" s="5"/>
      <c r="N805" s="5"/>
      <c r="O805" s="275"/>
      <c r="P805" s="226"/>
      <c r="Q805" s="2"/>
      <c r="R805" s="2"/>
      <c r="S805" s="2"/>
      <c r="T805" s="2"/>
      <c r="U805" s="2"/>
      <c r="V805" s="2"/>
    </row>
    <row r="806" spans="1:22" ht="12.75" customHeight="1" x14ac:dyDescent="0.2">
      <c r="A806" s="10"/>
      <c r="B806" s="1"/>
      <c r="C806" s="2"/>
      <c r="D806" s="1"/>
      <c r="E806" s="2"/>
      <c r="F806" s="1"/>
      <c r="G806" s="10"/>
      <c r="H806" s="10"/>
      <c r="I806" s="10"/>
      <c r="J806" s="4"/>
      <c r="K806" s="11"/>
      <c r="L806" s="11"/>
      <c r="M806" s="5"/>
      <c r="N806" s="5"/>
      <c r="O806" s="275"/>
      <c r="P806" s="226"/>
      <c r="Q806" s="2"/>
      <c r="R806" s="2"/>
      <c r="S806" s="2"/>
      <c r="T806" s="2"/>
      <c r="U806" s="2"/>
      <c r="V806" s="2"/>
    </row>
    <row r="807" spans="1:22" ht="12.75" customHeight="1" x14ac:dyDescent="0.2">
      <c r="A807" s="10"/>
      <c r="B807" s="1"/>
      <c r="C807" s="2"/>
      <c r="D807" s="1"/>
      <c r="E807" s="2"/>
      <c r="F807" s="1"/>
      <c r="G807" s="10"/>
      <c r="H807" s="10"/>
      <c r="I807" s="10"/>
      <c r="J807" s="4"/>
      <c r="K807" s="11"/>
      <c r="L807" s="11"/>
      <c r="M807" s="5"/>
      <c r="N807" s="5"/>
      <c r="O807" s="275"/>
      <c r="P807" s="226"/>
      <c r="Q807" s="2"/>
      <c r="R807" s="2"/>
      <c r="S807" s="2"/>
      <c r="T807" s="2"/>
      <c r="U807" s="2"/>
      <c r="V807" s="2"/>
    </row>
    <row r="808" spans="1:22" ht="12.75" customHeight="1" x14ac:dyDescent="0.2">
      <c r="A808" s="10"/>
      <c r="B808" s="1"/>
      <c r="C808" s="2"/>
      <c r="D808" s="1"/>
      <c r="E808" s="2"/>
      <c r="F808" s="1"/>
      <c r="G808" s="10"/>
      <c r="H808" s="10"/>
      <c r="I808" s="10"/>
      <c r="J808" s="4"/>
      <c r="K808" s="11"/>
      <c r="L808" s="11"/>
      <c r="M808" s="5"/>
      <c r="N808" s="5"/>
      <c r="O808" s="275"/>
      <c r="P808" s="226"/>
      <c r="Q808" s="2"/>
      <c r="R808" s="2"/>
      <c r="S808" s="2"/>
      <c r="T808" s="2"/>
      <c r="U808" s="2"/>
      <c r="V808" s="2"/>
    </row>
    <row r="809" spans="1:22" ht="12.75" customHeight="1" x14ac:dyDescent="0.2">
      <c r="A809" s="10"/>
      <c r="B809" s="1"/>
      <c r="C809" s="2"/>
      <c r="D809" s="1"/>
      <c r="E809" s="2"/>
      <c r="F809" s="1"/>
      <c r="G809" s="10"/>
      <c r="H809" s="10"/>
      <c r="I809" s="10"/>
      <c r="J809" s="4"/>
      <c r="K809" s="11"/>
      <c r="L809" s="11"/>
      <c r="M809" s="5"/>
      <c r="N809" s="5"/>
      <c r="O809" s="275"/>
      <c r="P809" s="226"/>
      <c r="Q809" s="2"/>
      <c r="R809" s="2"/>
      <c r="S809" s="2"/>
      <c r="T809" s="2"/>
      <c r="U809" s="2"/>
      <c r="V809" s="2"/>
    </row>
    <row r="810" spans="1:22" ht="12.75" customHeight="1" x14ac:dyDescent="0.2">
      <c r="A810" s="10"/>
      <c r="B810" s="1"/>
      <c r="C810" s="2"/>
      <c r="D810" s="1"/>
      <c r="E810" s="2"/>
      <c r="F810" s="1"/>
      <c r="G810" s="10"/>
      <c r="H810" s="10"/>
      <c r="I810" s="10"/>
      <c r="J810" s="4"/>
      <c r="K810" s="11"/>
      <c r="L810" s="11"/>
      <c r="M810" s="5"/>
      <c r="N810" s="5"/>
      <c r="O810" s="275"/>
      <c r="P810" s="226"/>
      <c r="Q810" s="2"/>
      <c r="R810" s="2"/>
      <c r="S810" s="2"/>
      <c r="T810" s="2"/>
      <c r="U810" s="2"/>
      <c r="V810" s="2"/>
    </row>
    <row r="811" spans="1:22" ht="12.75" customHeight="1" x14ac:dyDescent="0.2">
      <c r="A811" s="10"/>
      <c r="B811" s="1"/>
      <c r="C811" s="2"/>
      <c r="D811" s="1"/>
      <c r="E811" s="2"/>
      <c r="F811" s="1"/>
      <c r="G811" s="10"/>
      <c r="H811" s="10"/>
      <c r="I811" s="10"/>
      <c r="J811" s="4"/>
      <c r="K811" s="11"/>
      <c r="L811" s="11"/>
      <c r="M811" s="5"/>
      <c r="N811" s="5"/>
      <c r="O811" s="275"/>
      <c r="P811" s="226"/>
      <c r="Q811" s="2"/>
      <c r="R811" s="2"/>
      <c r="S811" s="2"/>
      <c r="T811" s="2"/>
      <c r="U811" s="2"/>
      <c r="V811" s="2"/>
    </row>
    <row r="812" spans="1:22" ht="12.75" customHeight="1" x14ac:dyDescent="0.2">
      <c r="A812" s="10"/>
      <c r="B812" s="1"/>
      <c r="C812" s="2"/>
      <c r="D812" s="1"/>
      <c r="E812" s="2"/>
      <c r="F812" s="1"/>
      <c r="G812" s="10"/>
      <c r="H812" s="10"/>
      <c r="I812" s="10"/>
      <c r="J812" s="4"/>
      <c r="K812" s="11"/>
      <c r="L812" s="11"/>
      <c r="M812" s="5"/>
      <c r="N812" s="5"/>
      <c r="O812" s="275"/>
      <c r="P812" s="226"/>
      <c r="Q812" s="2"/>
      <c r="R812" s="2"/>
      <c r="S812" s="2"/>
      <c r="T812" s="2"/>
      <c r="U812" s="2"/>
      <c r="V812" s="2"/>
    </row>
    <row r="813" spans="1:22" ht="12.75" customHeight="1" x14ac:dyDescent="0.2">
      <c r="A813" s="10"/>
      <c r="B813" s="1"/>
      <c r="C813" s="2"/>
      <c r="D813" s="1"/>
      <c r="E813" s="2"/>
      <c r="F813" s="1"/>
      <c r="G813" s="10"/>
      <c r="H813" s="10"/>
      <c r="I813" s="10"/>
      <c r="J813" s="4"/>
      <c r="K813" s="11"/>
      <c r="L813" s="11"/>
      <c r="M813" s="5"/>
      <c r="N813" s="5"/>
      <c r="O813" s="275"/>
      <c r="P813" s="226"/>
      <c r="Q813" s="2"/>
      <c r="R813" s="2"/>
      <c r="S813" s="2"/>
      <c r="T813" s="2"/>
      <c r="U813" s="2"/>
      <c r="V813" s="2"/>
    </row>
    <row r="814" spans="1:22" ht="12.75" customHeight="1" x14ac:dyDescent="0.2">
      <c r="A814" s="10"/>
      <c r="B814" s="1"/>
      <c r="C814" s="2"/>
      <c r="D814" s="1"/>
      <c r="E814" s="2"/>
      <c r="F814" s="1"/>
      <c r="G814" s="10"/>
      <c r="H814" s="10"/>
      <c r="I814" s="10"/>
      <c r="J814" s="4"/>
      <c r="K814" s="11"/>
      <c r="L814" s="11"/>
      <c r="M814" s="5"/>
      <c r="N814" s="5"/>
      <c r="O814" s="275"/>
      <c r="P814" s="226"/>
      <c r="Q814" s="2"/>
      <c r="R814" s="2"/>
      <c r="S814" s="2"/>
      <c r="T814" s="2"/>
      <c r="U814" s="2"/>
      <c r="V814" s="2"/>
    </row>
    <row r="815" spans="1:22" ht="12.75" customHeight="1" x14ac:dyDescent="0.2">
      <c r="A815" s="10"/>
      <c r="B815" s="1"/>
      <c r="C815" s="2"/>
      <c r="D815" s="1"/>
      <c r="E815" s="2"/>
      <c r="F815" s="1"/>
      <c r="G815" s="10"/>
      <c r="H815" s="10"/>
      <c r="I815" s="10"/>
      <c r="J815" s="4"/>
      <c r="K815" s="11"/>
      <c r="L815" s="11"/>
      <c r="M815" s="5"/>
      <c r="N815" s="5"/>
      <c r="O815" s="275"/>
      <c r="P815" s="226"/>
      <c r="Q815" s="2"/>
      <c r="R815" s="2"/>
      <c r="S815" s="2"/>
      <c r="T815" s="2"/>
      <c r="U815" s="2"/>
      <c r="V815" s="2"/>
    </row>
    <row r="816" spans="1:22" ht="12.75" customHeight="1" x14ac:dyDescent="0.2">
      <c r="A816" s="10"/>
      <c r="B816" s="1"/>
      <c r="C816" s="2"/>
      <c r="D816" s="1"/>
      <c r="E816" s="2"/>
      <c r="F816" s="1"/>
      <c r="G816" s="10"/>
      <c r="H816" s="10"/>
      <c r="I816" s="10"/>
      <c r="J816" s="4"/>
      <c r="K816" s="11"/>
      <c r="L816" s="11"/>
      <c r="M816" s="5"/>
      <c r="N816" s="5"/>
      <c r="O816" s="275"/>
      <c r="P816" s="226"/>
      <c r="Q816" s="2"/>
      <c r="R816" s="2"/>
      <c r="S816" s="2"/>
      <c r="T816" s="2"/>
      <c r="U816" s="2"/>
      <c r="V816" s="2"/>
    </row>
    <row r="817" spans="1:22" ht="12.75" customHeight="1" x14ac:dyDescent="0.2">
      <c r="A817" s="10"/>
      <c r="B817" s="1"/>
      <c r="C817" s="2"/>
      <c r="D817" s="1"/>
      <c r="E817" s="2"/>
      <c r="F817" s="1"/>
      <c r="G817" s="10"/>
      <c r="H817" s="10"/>
      <c r="I817" s="10"/>
      <c r="J817" s="4"/>
      <c r="K817" s="11"/>
      <c r="L817" s="11"/>
      <c r="M817" s="5"/>
      <c r="N817" s="5"/>
      <c r="O817" s="275"/>
      <c r="P817" s="226"/>
      <c r="Q817" s="2"/>
      <c r="R817" s="2"/>
      <c r="S817" s="2"/>
      <c r="T817" s="2"/>
      <c r="U817" s="2"/>
      <c r="V817" s="2"/>
    </row>
    <row r="818" spans="1:22" ht="12.75" customHeight="1" x14ac:dyDescent="0.2">
      <c r="A818" s="10"/>
      <c r="B818" s="1"/>
      <c r="C818" s="2"/>
      <c r="D818" s="1"/>
      <c r="E818" s="2"/>
      <c r="F818" s="1"/>
      <c r="G818" s="10"/>
      <c r="H818" s="10"/>
      <c r="I818" s="10"/>
      <c r="J818" s="4"/>
      <c r="K818" s="11"/>
      <c r="L818" s="11"/>
      <c r="M818" s="5"/>
      <c r="N818" s="5"/>
      <c r="O818" s="275"/>
      <c r="P818" s="226"/>
      <c r="Q818" s="2"/>
      <c r="R818" s="2"/>
      <c r="S818" s="2"/>
      <c r="T818" s="2"/>
      <c r="U818" s="2"/>
      <c r="V818" s="2"/>
    </row>
    <row r="819" spans="1:22" ht="12.75" customHeight="1" x14ac:dyDescent="0.2">
      <c r="A819" s="10"/>
      <c r="B819" s="1"/>
      <c r="C819" s="2"/>
      <c r="D819" s="1"/>
      <c r="E819" s="2"/>
      <c r="F819" s="1"/>
      <c r="G819" s="10"/>
      <c r="H819" s="10"/>
      <c r="I819" s="10"/>
      <c r="J819" s="4"/>
      <c r="K819" s="11"/>
      <c r="L819" s="11"/>
      <c r="M819" s="5"/>
      <c r="N819" s="5"/>
      <c r="O819" s="275"/>
      <c r="P819" s="226"/>
      <c r="Q819" s="2"/>
      <c r="R819" s="2"/>
      <c r="S819" s="2"/>
      <c r="T819" s="2"/>
      <c r="U819" s="2"/>
      <c r="V819" s="2"/>
    </row>
    <row r="820" spans="1:22" ht="12.75" customHeight="1" x14ac:dyDescent="0.2">
      <c r="A820" s="10"/>
      <c r="B820" s="1"/>
      <c r="C820" s="2"/>
      <c r="D820" s="1"/>
      <c r="E820" s="2"/>
      <c r="F820" s="1"/>
      <c r="G820" s="10"/>
      <c r="H820" s="10"/>
      <c r="I820" s="10"/>
      <c r="J820" s="4"/>
      <c r="K820" s="11"/>
      <c r="L820" s="11"/>
      <c r="M820" s="5"/>
      <c r="N820" s="5"/>
      <c r="O820" s="275"/>
      <c r="P820" s="226"/>
      <c r="Q820" s="2"/>
      <c r="R820" s="2"/>
      <c r="S820" s="2"/>
      <c r="T820" s="2"/>
      <c r="U820" s="2"/>
      <c r="V820" s="2"/>
    </row>
    <row r="821" spans="1:22" ht="12.75" customHeight="1" x14ac:dyDescent="0.2">
      <c r="A821" s="10"/>
      <c r="B821" s="1"/>
      <c r="C821" s="2"/>
      <c r="D821" s="1"/>
      <c r="E821" s="2"/>
      <c r="F821" s="1"/>
      <c r="G821" s="10"/>
      <c r="H821" s="10"/>
      <c r="I821" s="10"/>
      <c r="J821" s="4"/>
      <c r="K821" s="11"/>
      <c r="L821" s="11"/>
      <c r="M821" s="5"/>
      <c r="N821" s="5"/>
      <c r="O821" s="275"/>
      <c r="P821" s="226"/>
      <c r="Q821" s="2"/>
      <c r="R821" s="2"/>
      <c r="S821" s="2"/>
      <c r="T821" s="2"/>
      <c r="U821" s="2"/>
      <c r="V821" s="2"/>
    </row>
    <row r="822" spans="1:22" ht="12.75" customHeight="1" x14ac:dyDescent="0.2">
      <c r="A822" s="10"/>
      <c r="B822" s="1"/>
      <c r="C822" s="2"/>
      <c r="D822" s="1"/>
      <c r="E822" s="2"/>
      <c r="F822" s="1"/>
      <c r="G822" s="10"/>
      <c r="H822" s="10"/>
      <c r="I822" s="10"/>
      <c r="J822" s="4"/>
      <c r="K822" s="11"/>
      <c r="L822" s="11"/>
      <c r="M822" s="5"/>
      <c r="N822" s="5"/>
      <c r="O822" s="275"/>
      <c r="P822" s="226"/>
      <c r="Q822" s="2"/>
      <c r="R822" s="2"/>
      <c r="S822" s="2"/>
      <c r="T822" s="2"/>
      <c r="U822" s="2"/>
      <c r="V822" s="2"/>
    </row>
    <row r="823" spans="1:22" ht="12.75" customHeight="1" x14ac:dyDescent="0.2">
      <c r="A823" s="10"/>
      <c r="B823" s="1"/>
      <c r="C823" s="2"/>
      <c r="D823" s="1"/>
      <c r="E823" s="2"/>
      <c r="F823" s="1"/>
      <c r="G823" s="10"/>
      <c r="H823" s="10"/>
      <c r="I823" s="10"/>
      <c r="J823" s="4"/>
      <c r="K823" s="11"/>
      <c r="L823" s="11"/>
      <c r="M823" s="5"/>
      <c r="N823" s="5"/>
      <c r="O823" s="275"/>
      <c r="P823" s="226"/>
      <c r="Q823" s="2"/>
      <c r="R823" s="2"/>
      <c r="S823" s="2"/>
      <c r="T823" s="2"/>
      <c r="U823" s="2"/>
      <c r="V823" s="2"/>
    </row>
    <row r="824" spans="1:22" ht="12.75" customHeight="1" x14ac:dyDescent="0.2">
      <c r="A824" s="10"/>
      <c r="B824" s="1"/>
      <c r="C824" s="2"/>
      <c r="D824" s="1"/>
      <c r="E824" s="2"/>
      <c r="F824" s="1"/>
      <c r="G824" s="10"/>
      <c r="H824" s="10"/>
      <c r="I824" s="10"/>
      <c r="J824" s="4"/>
      <c r="K824" s="11"/>
      <c r="L824" s="11"/>
      <c r="M824" s="5"/>
      <c r="N824" s="5"/>
      <c r="O824" s="275"/>
      <c r="P824" s="226"/>
      <c r="Q824" s="2"/>
      <c r="R824" s="2"/>
      <c r="S824" s="2"/>
      <c r="T824" s="2"/>
      <c r="U824" s="2"/>
      <c r="V824" s="2"/>
    </row>
    <row r="825" spans="1:22" ht="12.75" customHeight="1" x14ac:dyDescent="0.2">
      <c r="A825" s="10"/>
      <c r="B825" s="1"/>
      <c r="C825" s="2"/>
      <c r="D825" s="1"/>
      <c r="E825" s="2"/>
      <c r="F825" s="1"/>
      <c r="G825" s="10"/>
      <c r="H825" s="10"/>
      <c r="I825" s="10"/>
      <c r="J825" s="4"/>
      <c r="K825" s="11"/>
      <c r="L825" s="11"/>
      <c r="M825" s="5"/>
      <c r="N825" s="5"/>
      <c r="O825" s="275"/>
      <c r="P825" s="226"/>
      <c r="Q825" s="2"/>
      <c r="R825" s="2"/>
      <c r="S825" s="2"/>
      <c r="T825" s="2"/>
      <c r="U825" s="2"/>
      <c r="V825" s="2"/>
    </row>
    <row r="826" spans="1:22" ht="12.75" customHeight="1" x14ac:dyDescent="0.2">
      <c r="A826" s="10"/>
      <c r="B826" s="1"/>
      <c r="C826" s="2"/>
      <c r="D826" s="1"/>
      <c r="E826" s="2"/>
      <c r="F826" s="1"/>
      <c r="G826" s="10"/>
      <c r="H826" s="10"/>
      <c r="I826" s="10"/>
      <c r="J826" s="4"/>
      <c r="K826" s="11"/>
      <c r="L826" s="11"/>
      <c r="M826" s="5"/>
      <c r="N826" s="5"/>
      <c r="O826" s="275"/>
      <c r="P826" s="226"/>
      <c r="Q826" s="2"/>
      <c r="R826" s="2"/>
      <c r="S826" s="2"/>
      <c r="T826" s="2"/>
      <c r="U826" s="2"/>
      <c r="V826" s="2"/>
    </row>
    <row r="827" spans="1:22" ht="12.75" customHeight="1" x14ac:dyDescent="0.2">
      <c r="A827" s="10"/>
      <c r="B827" s="1"/>
      <c r="C827" s="2"/>
      <c r="D827" s="1"/>
      <c r="E827" s="2"/>
      <c r="F827" s="1"/>
      <c r="G827" s="10"/>
      <c r="H827" s="10"/>
      <c r="I827" s="10"/>
      <c r="J827" s="4"/>
      <c r="K827" s="11"/>
      <c r="L827" s="11"/>
      <c r="M827" s="5"/>
      <c r="N827" s="5"/>
      <c r="O827" s="275"/>
      <c r="P827" s="226"/>
      <c r="Q827" s="2"/>
      <c r="R827" s="2"/>
      <c r="S827" s="2"/>
      <c r="T827" s="2"/>
      <c r="U827" s="2"/>
      <c r="V827" s="2"/>
    </row>
    <row r="828" spans="1:22" ht="12.75" customHeight="1" x14ac:dyDescent="0.2">
      <c r="A828" s="10"/>
      <c r="B828" s="1"/>
      <c r="C828" s="2"/>
      <c r="D828" s="1"/>
      <c r="E828" s="2"/>
      <c r="F828" s="1"/>
      <c r="G828" s="10"/>
      <c r="H828" s="10"/>
      <c r="I828" s="10"/>
      <c r="J828" s="4"/>
      <c r="K828" s="11"/>
      <c r="L828" s="11"/>
      <c r="M828" s="5"/>
      <c r="N828" s="5"/>
      <c r="O828" s="275"/>
      <c r="P828" s="226"/>
      <c r="Q828" s="2"/>
      <c r="R828" s="2"/>
      <c r="S828" s="2"/>
      <c r="T828" s="2"/>
      <c r="U828" s="2"/>
      <c r="V828" s="2"/>
    </row>
    <row r="829" spans="1:22" ht="12.75" customHeight="1" x14ac:dyDescent="0.2">
      <c r="A829" s="10"/>
      <c r="B829" s="1"/>
      <c r="C829" s="2"/>
      <c r="D829" s="1"/>
      <c r="E829" s="2"/>
      <c r="F829" s="1"/>
      <c r="G829" s="10"/>
      <c r="H829" s="10"/>
      <c r="I829" s="10"/>
      <c r="J829" s="4"/>
      <c r="K829" s="11"/>
      <c r="L829" s="11"/>
      <c r="M829" s="5"/>
      <c r="N829" s="5"/>
      <c r="O829" s="275"/>
      <c r="P829" s="226"/>
      <c r="Q829" s="2"/>
      <c r="R829" s="2"/>
      <c r="S829" s="2"/>
      <c r="T829" s="2"/>
      <c r="U829" s="2"/>
      <c r="V829" s="2"/>
    </row>
    <row r="830" spans="1:22" ht="12.75" customHeight="1" x14ac:dyDescent="0.2">
      <c r="A830" s="10"/>
      <c r="B830" s="1"/>
      <c r="C830" s="2"/>
      <c r="D830" s="1"/>
      <c r="E830" s="2"/>
      <c r="F830" s="1"/>
      <c r="G830" s="10"/>
      <c r="H830" s="10"/>
      <c r="I830" s="10"/>
      <c r="J830" s="4"/>
      <c r="K830" s="11"/>
      <c r="L830" s="11"/>
      <c r="M830" s="5"/>
      <c r="N830" s="5"/>
      <c r="O830" s="275"/>
      <c r="P830" s="226"/>
      <c r="Q830" s="2"/>
      <c r="R830" s="2"/>
      <c r="S830" s="2"/>
      <c r="T830" s="2"/>
      <c r="U830" s="2"/>
      <c r="V830" s="2"/>
    </row>
    <row r="831" spans="1:22" ht="12.75" customHeight="1" x14ac:dyDescent="0.2">
      <c r="A831" s="10"/>
      <c r="B831" s="1"/>
      <c r="C831" s="2"/>
      <c r="D831" s="1"/>
      <c r="E831" s="2"/>
      <c r="F831" s="1"/>
      <c r="G831" s="10"/>
      <c r="H831" s="10"/>
      <c r="I831" s="10"/>
      <c r="J831" s="4"/>
      <c r="K831" s="11"/>
      <c r="L831" s="11"/>
      <c r="M831" s="5"/>
      <c r="N831" s="5"/>
      <c r="O831" s="275"/>
      <c r="P831" s="226"/>
      <c r="Q831" s="2"/>
      <c r="R831" s="2"/>
      <c r="S831" s="2"/>
      <c r="T831" s="2"/>
      <c r="U831" s="2"/>
      <c r="V831" s="2"/>
    </row>
    <row r="832" spans="1:22" ht="12.75" customHeight="1" x14ac:dyDescent="0.2">
      <c r="A832" s="10"/>
      <c r="B832" s="1"/>
      <c r="C832" s="2"/>
      <c r="D832" s="1"/>
      <c r="E832" s="2"/>
      <c r="F832" s="1"/>
      <c r="G832" s="10"/>
      <c r="H832" s="10"/>
      <c r="I832" s="10"/>
      <c r="J832" s="4"/>
      <c r="K832" s="11"/>
      <c r="L832" s="11"/>
      <c r="M832" s="5"/>
      <c r="N832" s="5"/>
      <c r="O832" s="275"/>
      <c r="P832" s="226"/>
      <c r="Q832" s="2"/>
      <c r="R832" s="2"/>
      <c r="S832" s="2"/>
      <c r="T832" s="2"/>
      <c r="U832" s="2"/>
      <c r="V832" s="2"/>
    </row>
    <row r="833" spans="1:22" ht="12.75" customHeight="1" x14ac:dyDescent="0.2">
      <c r="A833" s="10"/>
      <c r="B833" s="1"/>
      <c r="C833" s="2"/>
      <c r="D833" s="1"/>
      <c r="E833" s="2"/>
      <c r="F833" s="1"/>
      <c r="G833" s="10"/>
      <c r="H833" s="10"/>
      <c r="I833" s="10"/>
      <c r="J833" s="4"/>
      <c r="K833" s="11"/>
      <c r="L833" s="11"/>
      <c r="M833" s="5"/>
      <c r="N833" s="5"/>
      <c r="O833" s="275"/>
      <c r="P833" s="226"/>
      <c r="Q833" s="2"/>
      <c r="R833" s="2"/>
      <c r="S833" s="2"/>
      <c r="T833" s="2"/>
      <c r="U833" s="2"/>
      <c r="V833" s="2"/>
    </row>
    <row r="834" spans="1:22" ht="12.75" customHeight="1" x14ac:dyDescent="0.2">
      <c r="A834" s="10"/>
      <c r="B834" s="1"/>
      <c r="C834" s="2"/>
      <c r="D834" s="1"/>
      <c r="E834" s="2"/>
      <c r="F834" s="1"/>
      <c r="G834" s="10"/>
      <c r="H834" s="10"/>
      <c r="I834" s="10"/>
      <c r="J834" s="4"/>
      <c r="K834" s="11"/>
      <c r="L834" s="11"/>
      <c r="M834" s="5"/>
      <c r="N834" s="5"/>
      <c r="O834" s="275"/>
      <c r="P834" s="226"/>
      <c r="Q834" s="2"/>
      <c r="R834" s="2"/>
      <c r="S834" s="2"/>
      <c r="T834" s="2"/>
      <c r="U834" s="2"/>
      <c r="V834" s="2"/>
    </row>
    <row r="835" spans="1:22" ht="12.75" customHeight="1" x14ac:dyDescent="0.2">
      <c r="A835" s="10"/>
      <c r="B835" s="1"/>
      <c r="C835" s="2"/>
      <c r="D835" s="1"/>
      <c r="E835" s="2"/>
      <c r="F835" s="1"/>
      <c r="G835" s="10"/>
      <c r="H835" s="10"/>
      <c r="I835" s="10"/>
      <c r="J835" s="4"/>
      <c r="K835" s="11"/>
      <c r="L835" s="11"/>
      <c r="M835" s="5"/>
      <c r="N835" s="5"/>
      <c r="O835" s="275"/>
      <c r="P835" s="226"/>
      <c r="Q835" s="2"/>
      <c r="R835" s="2"/>
      <c r="S835" s="2"/>
      <c r="T835" s="2"/>
      <c r="U835" s="2"/>
      <c r="V835" s="2"/>
    </row>
    <row r="836" spans="1:22" ht="12.75" customHeight="1" x14ac:dyDescent="0.2">
      <c r="A836" s="10"/>
      <c r="B836" s="1"/>
      <c r="C836" s="2"/>
      <c r="D836" s="1"/>
      <c r="E836" s="2"/>
      <c r="F836" s="1"/>
      <c r="G836" s="10"/>
      <c r="H836" s="10"/>
      <c r="I836" s="10"/>
      <c r="J836" s="4"/>
      <c r="K836" s="11"/>
      <c r="L836" s="11"/>
      <c r="M836" s="5"/>
      <c r="N836" s="5"/>
      <c r="O836" s="275"/>
      <c r="P836" s="226"/>
      <c r="Q836" s="2"/>
      <c r="R836" s="2"/>
      <c r="S836" s="2"/>
      <c r="T836" s="2"/>
      <c r="U836" s="2"/>
      <c r="V836" s="2"/>
    </row>
    <row r="837" spans="1:22" ht="12.75" customHeight="1" x14ac:dyDescent="0.2">
      <c r="A837" s="10"/>
      <c r="B837" s="1"/>
      <c r="C837" s="2"/>
      <c r="D837" s="1"/>
      <c r="E837" s="2"/>
      <c r="F837" s="1"/>
      <c r="G837" s="10"/>
      <c r="H837" s="10"/>
      <c r="I837" s="10"/>
      <c r="J837" s="4"/>
      <c r="K837" s="11"/>
      <c r="L837" s="11"/>
      <c r="M837" s="5"/>
      <c r="N837" s="5"/>
      <c r="O837" s="275"/>
      <c r="P837" s="226"/>
      <c r="Q837" s="2"/>
      <c r="R837" s="2"/>
      <c r="S837" s="2"/>
      <c r="T837" s="2"/>
      <c r="U837" s="2"/>
      <c r="V837" s="2"/>
    </row>
    <row r="838" spans="1:22" ht="12.75" customHeight="1" x14ac:dyDescent="0.2">
      <c r="A838" s="10"/>
      <c r="B838" s="1"/>
      <c r="C838" s="2"/>
      <c r="D838" s="1"/>
      <c r="E838" s="2"/>
      <c r="F838" s="1"/>
      <c r="G838" s="10"/>
      <c r="H838" s="10"/>
      <c r="I838" s="10"/>
      <c r="J838" s="4"/>
      <c r="K838" s="11"/>
      <c r="L838" s="11"/>
      <c r="M838" s="5"/>
      <c r="N838" s="5"/>
      <c r="O838" s="275"/>
      <c r="P838" s="226"/>
      <c r="Q838" s="2"/>
      <c r="R838" s="2"/>
      <c r="S838" s="2"/>
      <c r="T838" s="2"/>
      <c r="U838" s="2"/>
      <c r="V838" s="2"/>
    </row>
    <row r="839" spans="1:22" ht="12.75" customHeight="1" x14ac:dyDescent="0.2">
      <c r="A839" s="10"/>
      <c r="B839" s="1"/>
      <c r="C839" s="2"/>
      <c r="D839" s="1"/>
      <c r="E839" s="2"/>
      <c r="F839" s="1"/>
      <c r="G839" s="10"/>
      <c r="H839" s="10"/>
      <c r="I839" s="10"/>
      <c r="J839" s="4"/>
      <c r="K839" s="11"/>
      <c r="L839" s="11"/>
      <c r="M839" s="5"/>
      <c r="N839" s="5"/>
      <c r="O839" s="275"/>
      <c r="P839" s="226"/>
      <c r="Q839" s="2"/>
      <c r="R839" s="2"/>
      <c r="S839" s="2"/>
      <c r="T839" s="2"/>
      <c r="U839" s="2"/>
      <c r="V839" s="2"/>
    </row>
    <row r="840" spans="1:22" ht="12.75" customHeight="1" x14ac:dyDescent="0.2">
      <c r="A840" s="10"/>
      <c r="B840" s="1"/>
      <c r="C840" s="2"/>
      <c r="D840" s="1"/>
      <c r="E840" s="2"/>
      <c r="F840" s="1"/>
      <c r="G840" s="10"/>
      <c r="H840" s="10"/>
      <c r="I840" s="10"/>
      <c r="J840" s="4"/>
      <c r="K840" s="11"/>
      <c r="L840" s="11"/>
      <c r="M840" s="5"/>
      <c r="N840" s="5"/>
      <c r="O840" s="275"/>
      <c r="P840" s="226"/>
      <c r="Q840" s="2"/>
      <c r="R840" s="2"/>
      <c r="S840" s="2"/>
      <c r="T840" s="2"/>
      <c r="U840" s="2"/>
      <c r="V840" s="2"/>
    </row>
    <row r="841" spans="1:22" ht="12.75" customHeight="1" x14ac:dyDescent="0.2">
      <c r="A841" s="10"/>
      <c r="B841" s="1"/>
      <c r="C841" s="2"/>
      <c r="D841" s="1"/>
      <c r="E841" s="2"/>
      <c r="F841" s="1"/>
      <c r="G841" s="10"/>
      <c r="H841" s="10"/>
      <c r="I841" s="10"/>
      <c r="J841" s="4"/>
      <c r="K841" s="11"/>
      <c r="L841" s="11"/>
      <c r="M841" s="5"/>
      <c r="N841" s="5"/>
      <c r="O841" s="275"/>
      <c r="P841" s="226"/>
      <c r="Q841" s="2"/>
      <c r="R841" s="2"/>
      <c r="S841" s="2"/>
      <c r="T841" s="2"/>
      <c r="U841" s="2"/>
      <c r="V841" s="2"/>
    </row>
    <row r="842" spans="1:22" ht="12.75" customHeight="1" x14ac:dyDescent="0.2">
      <c r="A842" s="10"/>
      <c r="B842" s="1"/>
      <c r="C842" s="2"/>
      <c r="D842" s="1"/>
      <c r="E842" s="2"/>
      <c r="F842" s="1"/>
      <c r="G842" s="10"/>
      <c r="H842" s="10"/>
      <c r="I842" s="10"/>
      <c r="J842" s="4"/>
      <c r="K842" s="11"/>
      <c r="L842" s="11"/>
      <c r="M842" s="5"/>
      <c r="N842" s="5"/>
      <c r="O842" s="275"/>
      <c r="P842" s="226"/>
      <c r="Q842" s="2"/>
      <c r="R842" s="2"/>
      <c r="S842" s="2"/>
      <c r="T842" s="2"/>
      <c r="U842" s="2"/>
      <c r="V842" s="2"/>
    </row>
    <row r="843" spans="1:22" ht="12.75" customHeight="1" x14ac:dyDescent="0.2">
      <c r="A843" s="10"/>
      <c r="B843" s="1"/>
      <c r="C843" s="2"/>
      <c r="D843" s="1"/>
      <c r="E843" s="2"/>
      <c r="F843" s="1"/>
      <c r="G843" s="10"/>
      <c r="H843" s="10"/>
      <c r="I843" s="10"/>
      <c r="J843" s="4"/>
      <c r="K843" s="11"/>
      <c r="L843" s="11"/>
      <c r="M843" s="5"/>
      <c r="N843" s="5"/>
      <c r="O843" s="275"/>
      <c r="P843" s="226"/>
      <c r="Q843" s="2"/>
      <c r="R843" s="2"/>
      <c r="S843" s="2"/>
      <c r="T843" s="2"/>
      <c r="U843" s="2"/>
      <c r="V843" s="2"/>
    </row>
    <row r="844" spans="1:22" ht="12.75" customHeight="1" x14ac:dyDescent="0.2">
      <c r="A844" s="10"/>
      <c r="B844" s="1"/>
      <c r="C844" s="2"/>
      <c r="D844" s="1"/>
      <c r="E844" s="2"/>
      <c r="F844" s="1"/>
      <c r="G844" s="10"/>
      <c r="H844" s="10"/>
      <c r="I844" s="10"/>
      <c r="J844" s="4"/>
      <c r="K844" s="11"/>
      <c r="L844" s="11"/>
      <c r="M844" s="5"/>
      <c r="N844" s="5"/>
      <c r="O844" s="275"/>
      <c r="P844" s="226"/>
      <c r="Q844" s="2"/>
      <c r="R844" s="2"/>
      <c r="S844" s="2"/>
      <c r="T844" s="2"/>
      <c r="U844" s="2"/>
      <c r="V844" s="2"/>
    </row>
    <row r="845" spans="1:22" ht="12.75" customHeight="1" x14ac:dyDescent="0.2">
      <c r="A845" s="10"/>
      <c r="B845" s="1"/>
      <c r="C845" s="2"/>
      <c r="D845" s="1"/>
      <c r="E845" s="2"/>
      <c r="F845" s="1"/>
      <c r="G845" s="10"/>
      <c r="H845" s="10"/>
      <c r="I845" s="10"/>
      <c r="J845" s="4"/>
      <c r="K845" s="11"/>
      <c r="L845" s="11"/>
      <c r="M845" s="5"/>
      <c r="N845" s="5"/>
      <c r="O845" s="275"/>
      <c r="P845" s="226"/>
      <c r="Q845" s="2"/>
      <c r="R845" s="2"/>
      <c r="S845" s="2"/>
      <c r="T845" s="2"/>
      <c r="U845" s="2"/>
      <c r="V845" s="2"/>
    </row>
    <row r="846" spans="1:22" ht="12.75" customHeight="1" x14ac:dyDescent="0.2">
      <c r="A846" s="10"/>
      <c r="B846" s="1"/>
      <c r="C846" s="2"/>
      <c r="D846" s="1"/>
      <c r="E846" s="2"/>
      <c r="F846" s="1"/>
      <c r="G846" s="10"/>
      <c r="H846" s="10"/>
      <c r="I846" s="10"/>
      <c r="J846" s="4"/>
      <c r="K846" s="11"/>
      <c r="L846" s="11"/>
      <c r="M846" s="5"/>
      <c r="N846" s="5"/>
      <c r="O846" s="275"/>
      <c r="P846" s="226"/>
      <c r="Q846" s="2"/>
      <c r="R846" s="2"/>
      <c r="S846" s="2"/>
      <c r="T846" s="2"/>
      <c r="U846" s="2"/>
      <c r="V846" s="2"/>
    </row>
    <row r="847" spans="1:22" ht="12.75" customHeight="1" x14ac:dyDescent="0.2">
      <c r="A847" s="10"/>
      <c r="B847" s="1"/>
      <c r="C847" s="2"/>
      <c r="D847" s="1"/>
      <c r="E847" s="2"/>
      <c r="F847" s="1"/>
      <c r="G847" s="10"/>
      <c r="H847" s="10"/>
      <c r="I847" s="10"/>
      <c r="J847" s="4"/>
      <c r="K847" s="11"/>
      <c r="L847" s="11"/>
      <c r="M847" s="5"/>
      <c r="N847" s="5"/>
      <c r="O847" s="275"/>
      <c r="P847" s="226"/>
      <c r="Q847" s="2"/>
      <c r="R847" s="2"/>
      <c r="S847" s="2"/>
      <c r="T847" s="2"/>
      <c r="U847" s="2"/>
      <c r="V847" s="2"/>
    </row>
    <row r="848" spans="1:22" ht="12.75" customHeight="1" x14ac:dyDescent="0.2">
      <c r="A848" s="10"/>
      <c r="B848" s="1"/>
      <c r="C848" s="2"/>
      <c r="D848" s="1"/>
      <c r="E848" s="2"/>
      <c r="F848" s="1"/>
      <c r="G848" s="10"/>
      <c r="H848" s="10"/>
      <c r="I848" s="10"/>
      <c r="J848" s="4"/>
      <c r="K848" s="11"/>
      <c r="L848" s="11"/>
      <c r="M848" s="5"/>
      <c r="N848" s="5"/>
      <c r="O848" s="275"/>
      <c r="P848" s="226"/>
      <c r="Q848" s="2"/>
      <c r="R848" s="2"/>
      <c r="S848" s="2"/>
      <c r="T848" s="2"/>
      <c r="U848" s="2"/>
      <c r="V848" s="2"/>
    </row>
    <row r="849" spans="1:22" ht="12.75" customHeight="1" x14ac:dyDescent="0.2">
      <c r="A849" s="10"/>
      <c r="B849" s="1"/>
      <c r="C849" s="2"/>
      <c r="D849" s="1"/>
      <c r="E849" s="2"/>
      <c r="F849" s="1"/>
      <c r="G849" s="10"/>
      <c r="H849" s="10"/>
      <c r="I849" s="10"/>
      <c r="J849" s="4"/>
      <c r="K849" s="11"/>
      <c r="L849" s="11"/>
      <c r="M849" s="5"/>
      <c r="N849" s="5"/>
      <c r="O849" s="275"/>
      <c r="P849" s="226"/>
      <c r="Q849" s="2"/>
      <c r="R849" s="2"/>
      <c r="S849" s="2"/>
      <c r="T849" s="2"/>
      <c r="U849" s="2"/>
      <c r="V849" s="2"/>
    </row>
    <row r="850" spans="1:22" ht="12.75" customHeight="1" x14ac:dyDescent="0.2">
      <c r="A850" s="10"/>
      <c r="B850" s="1"/>
      <c r="C850" s="2"/>
      <c r="D850" s="1"/>
      <c r="E850" s="2"/>
      <c r="F850" s="1"/>
      <c r="G850" s="10"/>
      <c r="H850" s="10"/>
      <c r="I850" s="10"/>
      <c r="J850" s="4"/>
      <c r="K850" s="11"/>
      <c r="L850" s="11"/>
      <c r="M850" s="5"/>
      <c r="N850" s="5"/>
      <c r="O850" s="275"/>
      <c r="P850" s="226"/>
      <c r="Q850" s="2"/>
      <c r="R850" s="2"/>
      <c r="S850" s="2"/>
      <c r="T850" s="2"/>
      <c r="U850" s="2"/>
      <c r="V850" s="2"/>
    </row>
    <row r="851" spans="1:22" ht="12.75" customHeight="1" x14ac:dyDescent="0.2">
      <c r="A851" s="10"/>
      <c r="B851" s="1"/>
      <c r="C851" s="2"/>
      <c r="D851" s="1"/>
      <c r="E851" s="2"/>
      <c r="F851" s="1"/>
      <c r="G851" s="10"/>
      <c r="H851" s="10"/>
      <c r="I851" s="10"/>
      <c r="J851" s="4"/>
      <c r="K851" s="11"/>
      <c r="L851" s="11"/>
      <c r="M851" s="5"/>
      <c r="N851" s="5"/>
      <c r="O851" s="275"/>
      <c r="P851" s="226"/>
      <c r="Q851" s="2"/>
      <c r="R851" s="2"/>
      <c r="S851" s="2"/>
      <c r="T851" s="2"/>
      <c r="U851" s="2"/>
      <c r="V851" s="2"/>
    </row>
    <row r="852" spans="1:22" ht="12.75" customHeight="1" x14ac:dyDescent="0.2">
      <c r="A852" s="10"/>
      <c r="B852" s="1"/>
      <c r="C852" s="2"/>
      <c r="D852" s="1"/>
      <c r="E852" s="2"/>
      <c r="F852" s="1"/>
      <c r="G852" s="10"/>
      <c r="H852" s="10"/>
      <c r="I852" s="10"/>
      <c r="J852" s="4"/>
      <c r="K852" s="11"/>
      <c r="L852" s="11"/>
      <c r="M852" s="5"/>
      <c r="N852" s="5"/>
      <c r="O852" s="275"/>
      <c r="P852" s="226"/>
      <c r="Q852" s="2"/>
      <c r="R852" s="2"/>
      <c r="S852" s="2"/>
      <c r="T852" s="2"/>
      <c r="U852" s="2"/>
      <c r="V852" s="2"/>
    </row>
    <row r="853" spans="1:22" ht="12.75" customHeight="1" x14ac:dyDescent="0.2">
      <c r="A853" s="10"/>
      <c r="B853" s="1"/>
      <c r="C853" s="2"/>
      <c r="D853" s="1"/>
      <c r="E853" s="2"/>
      <c r="F853" s="1"/>
      <c r="G853" s="10"/>
      <c r="H853" s="10"/>
      <c r="I853" s="10"/>
      <c r="J853" s="4"/>
      <c r="K853" s="11"/>
      <c r="L853" s="11"/>
      <c r="M853" s="5"/>
      <c r="N853" s="5"/>
      <c r="O853" s="275"/>
      <c r="P853" s="226"/>
      <c r="Q853" s="2"/>
      <c r="R853" s="2"/>
      <c r="S853" s="2"/>
      <c r="T853" s="2"/>
      <c r="U853" s="2"/>
      <c r="V853" s="2"/>
    </row>
    <row r="854" spans="1:22" ht="12.75" customHeight="1" x14ac:dyDescent="0.2">
      <c r="A854" s="10"/>
      <c r="B854" s="1"/>
      <c r="C854" s="2"/>
      <c r="D854" s="1"/>
      <c r="E854" s="2"/>
      <c r="F854" s="1"/>
      <c r="G854" s="10"/>
      <c r="H854" s="10"/>
      <c r="I854" s="10"/>
      <c r="J854" s="4"/>
      <c r="K854" s="11"/>
      <c r="L854" s="11"/>
      <c r="M854" s="5"/>
      <c r="N854" s="5"/>
      <c r="O854" s="275"/>
      <c r="P854" s="226"/>
      <c r="Q854" s="2"/>
      <c r="R854" s="2"/>
      <c r="S854" s="2"/>
      <c r="T854" s="2"/>
      <c r="U854" s="2"/>
      <c r="V854" s="2"/>
    </row>
    <row r="855" spans="1:22" ht="12.75" customHeight="1" x14ac:dyDescent="0.2">
      <c r="A855" s="10"/>
      <c r="B855" s="1"/>
      <c r="C855" s="2"/>
      <c r="D855" s="1"/>
      <c r="E855" s="2"/>
      <c r="F855" s="1"/>
      <c r="G855" s="10"/>
      <c r="H855" s="10"/>
      <c r="I855" s="10"/>
      <c r="J855" s="4"/>
      <c r="K855" s="11"/>
      <c r="L855" s="11"/>
      <c r="M855" s="5"/>
      <c r="N855" s="5"/>
      <c r="O855" s="275"/>
      <c r="P855" s="226"/>
      <c r="Q855" s="2"/>
      <c r="R855" s="2"/>
      <c r="S855" s="2"/>
      <c r="T855" s="2"/>
      <c r="U855" s="2"/>
      <c r="V855" s="2"/>
    </row>
    <row r="856" spans="1:22" ht="12.75" customHeight="1" x14ac:dyDescent="0.2">
      <c r="A856" s="10"/>
      <c r="B856" s="1"/>
      <c r="C856" s="2"/>
      <c r="D856" s="1"/>
      <c r="E856" s="2"/>
      <c r="F856" s="1"/>
      <c r="G856" s="10"/>
      <c r="H856" s="10"/>
      <c r="I856" s="10"/>
      <c r="J856" s="4"/>
      <c r="K856" s="11"/>
      <c r="L856" s="11"/>
      <c r="M856" s="5"/>
      <c r="N856" s="5"/>
      <c r="O856" s="275"/>
      <c r="P856" s="226"/>
      <c r="Q856" s="2"/>
      <c r="R856" s="2"/>
      <c r="S856" s="2"/>
      <c r="T856" s="2"/>
      <c r="U856" s="2"/>
      <c r="V856" s="2"/>
    </row>
    <row r="857" spans="1:22" ht="12.75" customHeight="1" x14ac:dyDescent="0.2">
      <c r="A857" s="10"/>
      <c r="B857" s="1"/>
      <c r="C857" s="2"/>
      <c r="D857" s="1"/>
      <c r="E857" s="2"/>
      <c r="F857" s="1"/>
      <c r="G857" s="10"/>
      <c r="H857" s="10"/>
      <c r="I857" s="10"/>
      <c r="J857" s="4"/>
      <c r="K857" s="11"/>
      <c r="L857" s="11"/>
      <c r="M857" s="5"/>
      <c r="N857" s="5"/>
      <c r="O857" s="275"/>
      <c r="P857" s="226"/>
      <c r="Q857" s="2"/>
      <c r="R857" s="2"/>
      <c r="S857" s="2"/>
      <c r="T857" s="2"/>
      <c r="U857" s="2"/>
      <c r="V857" s="2"/>
    </row>
    <row r="858" spans="1:22" ht="12.75" customHeight="1" x14ac:dyDescent="0.2">
      <c r="A858" s="10"/>
      <c r="B858" s="1"/>
      <c r="C858" s="2"/>
      <c r="D858" s="1"/>
      <c r="E858" s="2"/>
      <c r="F858" s="1"/>
      <c r="G858" s="10"/>
      <c r="H858" s="10"/>
      <c r="I858" s="10"/>
      <c r="J858" s="4"/>
      <c r="K858" s="11"/>
      <c r="L858" s="11"/>
      <c r="M858" s="5"/>
      <c r="N858" s="5"/>
      <c r="O858" s="275"/>
      <c r="P858" s="226"/>
      <c r="Q858" s="2"/>
      <c r="R858" s="2"/>
      <c r="S858" s="2"/>
      <c r="T858" s="2"/>
      <c r="U858" s="2"/>
      <c r="V858" s="2"/>
    </row>
    <row r="859" spans="1:22" ht="12.75" customHeight="1" x14ac:dyDescent="0.2">
      <c r="A859" s="10"/>
      <c r="B859" s="1"/>
      <c r="C859" s="2"/>
      <c r="D859" s="1"/>
      <c r="E859" s="2"/>
      <c r="F859" s="1"/>
      <c r="G859" s="10"/>
      <c r="H859" s="10"/>
      <c r="I859" s="10"/>
      <c r="J859" s="4"/>
      <c r="K859" s="11"/>
      <c r="L859" s="11"/>
      <c r="M859" s="5"/>
      <c r="N859" s="5"/>
      <c r="O859" s="275"/>
      <c r="P859" s="226"/>
      <c r="Q859" s="2"/>
      <c r="R859" s="2"/>
      <c r="S859" s="2"/>
      <c r="T859" s="2"/>
      <c r="U859" s="2"/>
      <c r="V859" s="2"/>
    </row>
    <row r="860" spans="1:22" ht="12.75" customHeight="1" x14ac:dyDescent="0.2">
      <c r="A860" s="10"/>
      <c r="B860" s="1"/>
      <c r="C860" s="2"/>
      <c r="D860" s="1"/>
      <c r="E860" s="2"/>
      <c r="F860" s="1"/>
      <c r="G860" s="10"/>
      <c r="H860" s="10"/>
      <c r="I860" s="10"/>
      <c r="J860" s="4"/>
      <c r="K860" s="11"/>
      <c r="L860" s="11"/>
      <c r="M860" s="5"/>
      <c r="N860" s="5"/>
      <c r="O860" s="275"/>
      <c r="P860" s="226"/>
      <c r="Q860" s="2"/>
      <c r="R860" s="2"/>
      <c r="S860" s="2"/>
      <c r="T860" s="2"/>
      <c r="U860" s="2"/>
      <c r="V860" s="2"/>
    </row>
    <row r="861" spans="1:22" ht="12.75" customHeight="1" x14ac:dyDescent="0.2">
      <c r="A861" s="10"/>
      <c r="B861" s="1"/>
      <c r="C861" s="2"/>
      <c r="D861" s="1"/>
      <c r="E861" s="2"/>
      <c r="F861" s="1"/>
      <c r="G861" s="10"/>
      <c r="H861" s="10"/>
      <c r="I861" s="10"/>
      <c r="J861" s="4"/>
      <c r="K861" s="11"/>
      <c r="L861" s="11"/>
      <c r="M861" s="5"/>
      <c r="N861" s="5"/>
      <c r="O861" s="275"/>
      <c r="P861" s="226"/>
      <c r="Q861" s="2"/>
      <c r="R861" s="2"/>
      <c r="S861" s="2"/>
      <c r="T861" s="2"/>
      <c r="U861" s="2"/>
      <c r="V861" s="2"/>
    </row>
    <row r="862" spans="1:22" ht="12.75" customHeight="1" x14ac:dyDescent="0.2">
      <c r="A862" s="10"/>
      <c r="B862" s="1"/>
      <c r="C862" s="2"/>
      <c r="D862" s="1"/>
      <c r="E862" s="2"/>
      <c r="F862" s="1"/>
      <c r="G862" s="10"/>
      <c r="H862" s="10"/>
      <c r="I862" s="10"/>
      <c r="J862" s="4"/>
      <c r="K862" s="11"/>
      <c r="L862" s="11"/>
      <c r="M862" s="5"/>
      <c r="N862" s="5"/>
      <c r="O862" s="275"/>
      <c r="P862" s="226"/>
      <c r="Q862" s="2"/>
      <c r="R862" s="2"/>
      <c r="S862" s="2"/>
      <c r="T862" s="2"/>
      <c r="U862" s="2"/>
      <c r="V862" s="2"/>
    </row>
    <row r="863" spans="1:22" ht="12.75" customHeight="1" x14ac:dyDescent="0.2">
      <c r="A863" s="10"/>
      <c r="B863" s="1"/>
      <c r="C863" s="2"/>
      <c r="D863" s="1"/>
      <c r="E863" s="2"/>
      <c r="F863" s="1"/>
      <c r="G863" s="10"/>
      <c r="H863" s="10"/>
      <c r="I863" s="10"/>
      <c r="J863" s="4"/>
      <c r="K863" s="11"/>
      <c r="L863" s="11"/>
      <c r="M863" s="5"/>
      <c r="N863" s="5"/>
      <c r="O863" s="275"/>
      <c r="P863" s="226"/>
      <c r="Q863" s="2"/>
      <c r="R863" s="2"/>
      <c r="S863" s="2"/>
      <c r="T863" s="2"/>
      <c r="U863" s="2"/>
      <c r="V863" s="2"/>
    </row>
    <row r="864" spans="1:22" ht="12.75" customHeight="1" x14ac:dyDescent="0.2">
      <c r="A864" s="10"/>
      <c r="B864" s="1"/>
      <c r="C864" s="2"/>
      <c r="D864" s="1"/>
      <c r="E864" s="2"/>
      <c r="F864" s="1"/>
      <c r="G864" s="10"/>
      <c r="H864" s="10"/>
      <c r="I864" s="10"/>
      <c r="J864" s="4"/>
      <c r="K864" s="11"/>
      <c r="L864" s="11"/>
      <c r="M864" s="5"/>
      <c r="N864" s="5"/>
      <c r="O864" s="275"/>
      <c r="P864" s="226"/>
      <c r="Q864" s="2"/>
      <c r="R864" s="2"/>
      <c r="S864" s="2"/>
      <c r="T864" s="2"/>
      <c r="U864" s="2"/>
      <c r="V864" s="2"/>
    </row>
    <row r="865" spans="1:22" ht="12.75" customHeight="1" x14ac:dyDescent="0.2">
      <c r="A865" s="10"/>
      <c r="B865" s="1"/>
      <c r="C865" s="2"/>
      <c r="D865" s="1"/>
      <c r="E865" s="2"/>
      <c r="F865" s="1"/>
      <c r="G865" s="10"/>
      <c r="H865" s="10"/>
      <c r="I865" s="10"/>
      <c r="J865" s="4"/>
      <c r="K865" s="11"/>
      <c r="L865" s="11"/>
      <c r="M865" s="5"/>
      <c r="N865" s="5"/>
      <c r="O865" s="275"/>
      <c r="P865" s="226"/>
      <c r="Q865" s="2"/>
      <c r="R865" s="2"/>
      <c r="S865" s="2"/>
      <c r="T865" s="2"/>
      <c r="U865" s="2"/>
      <c r="V865" s="2"/>
    </row>
    <row r="866" spans="1:22" ht="12.75" customHeight="1" x14ac:dyDescent="0.2">
      <c r="A866" s="10"/>
      <c r="B866" s="1"/>
      <c r="C866" s="2"/>
      <c r="D866" s="1"/>
      <c r="E866" s="2"/>
      <c r="F866" s="1"/>
      <c r="G866" s="10"/>
      <c r="H866" s="10"/>
      <c r="I866" s="10"/>
      <c r="J866" s="4"/>
      <c r="K866" s="11"/>
      <c r="L866" s="11"/>
      <c r="M866" s="5"/>
      <c r="N866" s="5"/>
      <c r="O866" s="275"/>
      <c r="P866" s="226"/>
      <c r="Q866" s="2"/>
      <c r="R866" s="2"/>
      <c r="S866" s="2"/>
      <c r="T866" s="2"/>
      <c r="U866" s="2"/>
      <c r="V866" s="2"/>
    </row>
    <row r="867" spans="1:22" ht="12.75" customHeight="1" x14ac:dyDescent="0.2">
      <c r="A867" s="10"/>
      <c r="B867" s="1"/>
      <c r="C867" s="2"/>
      <c r="D867" s="1"/>
      <c r="E867" s="2"/>
      <c r="F867" s="1"/>
      <c r="G867" s="10"/>
      <c r="H867" s="10"/>
      <c r="I867" s="10"/>
      <c r="J867" s="4"/>
      <c r="K867" s="11"/>
      <c r="L867" s="11"/>
      <c r="M867" s="5"/>
      <c r="N867" s="5"/>
      <c r="O867" s="275"/>
      <c r="P867" s="226"/>
      <c r="Q867" s="2"/>
      <c r="R867" s="2"/>
      <c r="S867" s="2"/>
      <c r="T867" s="2"/>
      <c r="U867" s="2"/>
      <c r="V867" s="2"/>
    </row>
    <row r="868" spans="1:22" ht="12.75" customHeight="1" x14ac:dyDescent="0.2">
      <c r="A868" s="10"/>
      <c r="B868" s="1"/>
      <c r="C868" s="2"/>
      <c r="D868" s="1"/>
      <c r="E868" s="2"/>
      <c r="F868" s="1"/>
      <c r="G868" s="10"/>
      <c r="H868" s="10"/>
      <c r="I868" s="10"/>
      <c r="J868" s="4"/>
      <c r="K868" s="11"/>
      <c r="L868" s="11"/>
      <c r="M868" s="5"/>
      <c r="N868" s="5"/>
      <c r="O868" s="275"/>
      <c r="P868" s="226"/>
      <c r="Q868" s="2"/>
      <c r="R868" s="2"/>
      <c r="S868" s="2"/>
      <c r="T868" s="2"/>
      <c r="U868" s="2"/>
      <c r="V868" s="2"/>
    </row>
    <row r="869" spans="1:22" ht="12.75" customHeight="1" x14ac:dyDescent="0.2">
      <c r="A869" s="10"/>
      <c r="B869" s="1"/>
      <c r="C869" s="2"/>
      <c r="D869" s="1"/>
      <c r="E869" s="2"/>
      <c r="F869" s="1"/>
      <c r="G869" s="10"/>
      <c r="H869" s="10"/>
      <c r="I869" s="10"/>
      <c r="J869" s="4"/>
      <c r="K869" s="11"/>
      <c r="L869" s="11"/>
      <c r="M869" s="5"/>
      <c r="N869" s="5"/>
      <c r="O869" s="275"/>
      <c r="P869" s="226"/>
      <c r="Q869" s="2"/>
      <c r="R869" s="2"/>
      <c r="S869" s="2"/>
      <c r="T869" s="2"/>
      <c r="U869" s="2"/>
      <c r="V869" s="2"/>
    </row>
    <row r="870" spans="1:22" ht="12.75" customHeight="1" x14ac:dyDescent="0.2">
      <c r="A870" s="10"/>
      <c r="B870" s="1"/>
      <c r="C870" s="2"/>
      <c r="D870" s="1"/>
      <c r="E870" s="2"/>
      <c r="F870" s="1"/>
      <c r="G870" s="10"/>
      <c r="H870" s="10"/>
      <c r="I870" s="10"/>
      <c r="J870" s="4"/>
      <c r="K870" s="11"/>
      <c r="L870" s="11"/>
      <c r="M870" s="5"/>
      <c r="N870" s="5"/>
      <c r="O870" s="275"/>
      <c r="P870" s="226"/>
      <c r="Q870" s="2"/>
      <c r="R870" s="2"/>
      <c r="S870" s="2"/>
      <c r="T870" s="2"/>
      <c r="U870" s="2"/>
      <c r="V870" s="2"/>
    </row>
    <row r="871" spans="1:22" ht="12.75" customHeight="1" x14ac:dyDescent="0.2">
      <c r="A871" s="10"/>
      <c r="B871" s="1"/>
      <c r="C871" s="2"/>
      <c r="D871" s="1"/>
      <c r="E871" s="2"/>
      <c r="F871" s="1"/>
      <c r="G871" s="10"/>
      <c r="H871" s="10"/>
      <c r="I871" s="10"/>
      <c r="J871" s="4"/>
      <c r="K871" s="11"/>
      <c r="L871" s="11"/>
      <c r="M871" s="5"/>
      <c r="N871" s="5"/>
      <c r="O871" s="275"/>
      <c r="P871" s="226"/>
      <c r="Q871" s="2"/>
      <c r="R871" s="2"/>
      <c r="S871" s="2"/>
      <c r="T871" s="2"/>
      <c r="U871" s="2"/>
      <c r="V871" s="2"/>
    </row>
    <row r="872" spans="1:22" ht="12.75" customHeight="1" x14ac:dyDescent="0.2">
      <c r="A872" s="10"/>
      <c r="B872" s="1"/>
      <c r="C872" s="2"/>
      <c r="D872" s="1"/>
      <c r="E872" s="2"/>
      <c r="F872" s="1"/>
      <c r="G872" s="10"/>
      <c r="H872" s="10"/>
      <c r="I872" s="10"/>
      <c r="J872" s="4"/>
      <c r="K872" s="11"/>
      <c r="L872" s="11"/>
      <c r="M872" s="5"/>
      <c r="N872" s="5"/>
      <c r="O872" s="275"/>
      <c r="P872" s="226"/>
      <c r="Q872" s="2"/>
      <c r="R872" s="2"/>
      <c r="S872" s="2"/>
      <c r="T872" s="2"/>
      <c r="U872" s="2"/>
      <c r="V872" s="2"/>
    </row>
    <row r="873" spans="1:22" ht="12.75" customHeight="1" x14ac:dyDescent="0.2">
      <c r="A873" s="10"/>
      <c r="B873" s="1"/>
      <c r="C873" s="2"/>
      <c r="D873" s="1"/>
      <c r="E873" s="2"/>
      <c r="F873" s="1"/>
      <c r="G873" s="10"/>
      <c r="H873" s="10"/>
      <c r="I873" s="10"/>
      <c r="J873" s="4"/>
      <c r="K873" s="11"/>
      <c r="L873" s="11"/>
      <c r="M873" s="5"/>
      <c r="N873" s="5"/>
      <c r="O873" s="275"/>
      <c r="P873" s="226"/>
      <c r="Q873" s="2"/>
      <c r="R873" s="2"/>
      <c r="S873" s="2"/>
      <c r="T873" s="2"/>
      <c r="U873" s="2"/>
      <c r="V873" s="2"/>
    </row>
    <row r="874" spans="1:22" ht="12.75" customHeight="1" x14ac:dyDescent="0.2">
      <c r="A874" s="10"/>
      <c r="B874" s="1"/>
      <c r="C874" s="2"/>
      <c r="D874" s="1"/>
      <c r="E874" s="2"/>
      <c r="F874" s="1"/>
      <c r="G874" s="10"/>
      <c r="H874" s="10"/>
      <c r="I874" s="10"/>
      <c r="J874" s="4"/>
      <c r="K874" s="11"/>
      <c r="L874" s="11"/>
      <c r="M874" s="5"/>
      <c r="N874" s="5"/>
      <c r="O874" s="275"/>
      <c r="P874" s="226"/>
      <c r="Q874" s="2"/>
      <c r="R874" s="2"/>
      <c r="S874" s="2"/>
      <c r="T874" s="2"/>
      <c r="U874" s="2"/>
      <c r="V874" s="2"/>
    </row>
    <row r="875" spans="1:22" ht="12.75" customHeight="1" x14ac:dyDescent="0.2">
      <c r="A875" s="10"/>
      <c r="B875" s="1"/>
      <c r="C875" s="2"/>
      <c r="D875" s="1"/>
      <c r="E875" s="2"/>
      <c r="F875" s="1"/>
      <c r="G875" s="10"/>
      <c r="H875" s="10"/>
      <c r="I875" s="10"/>
      <c r="J875" s="4"/>
      <c r="K875" s="11"/>
      <c r="L875" s="11"/>
      <c r="M875" s="5"/>
      <c r="N875" s="5"/>
      <c r="O875" s="275"/>
      <c r="P875" s="226"/>
      <c r="Q875" s="2"/>
      <c r="R875" s="2"/>
      <c r="S875" s="2"/>
      <c r="T875" s="2"/>
      <c r="U875" s="2"/>
      <c r="V875" s="2"/>
    </row>
    <row r="876" spans="1:22" ht="12.75" customHeight="1" x14ac:dyDescent="0.2">
      <c r="A876" s="10"/>
      <c r="B876" s="1"/>
      <c r="C876" s="2"/>
      <c r="D876" s="1"/>
      <c r="E876" s="2"/>
      <c r="F876" s="1"/>
      <c r="G876" s="10"/>
      <c r="H876" s="10"/>
      <c r="I876" s="10"/>
      <c r="J876" s="4"/>
      <c r="K876" s="11"/>
      <c r="L876" s="11"/>
      <c r="M876" s="5"/>
      <c r="N876" s="5"/>
      <c r="O876" s="275"/>
      <c r="P876" s="226"/>
      <c r="Q876" s="2"/>
      <c r="R876" s="2"/>
      <c r="S876" s="2"/>
      <c r="T876" s="2"/>
      <c r="U876" s="2"/>
      <c r="V876" s="2"/>
    </row>
    <row r="877" spans="1:22" ht="12.75" customHeight="1" x14ac:dyDescent="0.2">
      <c r="A877" s="10"/>
      <c r="B877" s="1"/>
      <c r="C877" s="2"/>
      <c r="D877" s="1"/>
      <c r="E877" s="2"/>
      <c r="F877" s="1"/>
      <c r="G877" s="10"/>
      <c r="H877" s="10"/>
      <c r="I877" s="10"/>
      <c r="J877" s="4"/>
      <c r="K877" s="11"/>
      <c r="L877" s="11"/>
      <c r="M877" s="5"/>
      <c r="N877" s="5"/>
      <c r="O877" s="275"/>
      <c r="P877" s="226"/>
      <c r="Q877" s="2"/>
      <c r="R877" s="2"/>
      <c r="S877" s="2"/>
      <c r="T877" s="2"/>
      <c r="U877" s="2"/>
      <c r="V877" s="2"/>
    </row>
    <row r="878" spans="1:22" ht="12.75" customHeight="1" x14ac:dyDescent="0.2">
      <c r="A878" s="10"/>
      <c r="B878" s="1"/>
      <c r="C878" s="2"/>
      <c r="D878" s="1"/>
      <c r="E878" s="2"/>
      <c r="F878" s="1"/>
      <c r="G878" s="10"/>
      <c r="H878" s="10"/>
      <c r="I878" s="10"/>
      <c r="J878" s="4"/>
      <c r="K878" s="11"/>
      <c r="L878" s="11"/>
      <c r="M878" s="5"/>
      <c r="N878" s="5"/>
      <c r="O878" s="275"/>
      <c r="P878" s="226"/>
      <c r="Q878" s="2"/>
      <c r="R878" s="2"/>
      <c r="S878" s="2"/>
      <c r="T878" s="2"/>
      <c r="U878" s="2"/>
      <c r="V878" s="2"/>
    </row>
    <row r="879" spans="1:22" ht="12.75" customHeight="1" x14ac:dyDescent="0.2">
      <c r="A879" s="10"/>
      <c r="B879" s="1"/>
      <c r="C879" s="2"/>
      <c r="D879" s="1"/>
      <c r="E879" s="2"/>
      <c r="F879" s="1"/>
      <c r="G879" s="10"/>
      <c r="H879" s="10"/>
      <c r="I879" s="10"/>
      <c r="J879" s="4"/>
      <c r="K879" s="11"/>
      <c r="L879" s="11"/>
      <c r="M879" s="5"/>
      <c r="N879" s="5"/>
      <c r="O879" s="275"/>
      <c r="P879" s="226"/>
      <c r="Q879" s="2"/>
      <c r="R879" s="2"/>
      <c r="S879" s="2"/>
      <c r="T879" s="2"/>
      <c r="U879" s="2"/>
      <c r="V879" s="2"/>
    </row>
    <row r="880" spans="1:22" ht="12.75" customHeight="1" x14ac:dyDescent="0.2">
      <c r="A880" s="10"/>
      <c r="B880" s="1"/>
      <c r="C880" s="2"/>
      <c r="D880" s="1"/>
      <c r="E880" s="2"/>
      <c r="F880" s="1"/>
      <c r="G880" s="10"/>
      <c r="H880" s="10"/>
      <c r="I880" s="10"/>
      <c r="J880" s="4"/>
      <c r="K880" s="11"/>
      <c r="L880" s="11"/>
      <c r="M880" s="5"/>
      <c r="N880" s="5"/>
      <c r="O880" s="275"/>
      <c r="P880" s="226"/>
      <c r="Q880" s="2"/>
      <c r="R880" s="2"/>
      <c r="S880" s="2"/>
      <c r="T880" s="2"/>
      <c r="U880" s="2"/>
      <c r="V880" s="2"/>
    </row>
    <row r="881" spans="1:22" ht="12.75" customHeight="1" x14ac:dyDescent="0.2">
      <c r="A881" s="10"/>
      <c r="B881" s="1"/>
      <c r="C881" s="2"/>
      <c r="D881" s="1"/>
      <c r="E881" s="2"/>
      <c r="F881" s="1"/>
      <c r="G881" s="10"/>
      <c r="H881" s="10"/>
      <c r="I881" s="10"/>
      <c r="J881" s="4"/>
      <c r="K881" s="11"/>
      <c r="L881" s="11"/>
      <c r="M881" s="5"/>
      <c r="N881" s="5"/>
      <c r="O881" s="275"/>
      <c r="P881" s="226"/>
      <c r="Q881" s="2"/>
      <c r="R881" s="2"/>
      <c r="S881" s="2"/>
      <c r="T881" s="2"/>
      <c r="U881" s="2"/>
      <c r="V881" s="2"/>
    </row>
    <row r="882" spans="1:22" ht="12.75" customHeight="1" x14ac:dyDescent="0.2">
      <c r="A882" s="10"/>
      <c r="B882" s="1"/>
      <c r="C882" s="2"/>
      <c r="D882" s="1"/>
      <c r="E882" s="2"/>
      <c r="F882" s="1"/>
      <c r="G882" s="10"/>
      <c r="H882" s="10"/>
      <c r="I882" s="10"/>
      <c r="J882" s="4"/>
      <c r="K882" s="11"/>
      <c r="L882" s="11"/>
      <c r="M882" s="5"/>
      <c r="N882" s="5"/>
      <c r="O882" s="275"/>
      <c r="P882" s="226"/>
      <c r="Q882" s="2"/>
      <c r="R882" s="2"/>
      <c r="S882" s="2"/>
      <c r="T882" s="2"/>
      <c r="U882" s="2"/>
      <c r="V882" s="2"/>
    </row>
    <row r="883" spans="1:22" ht="12.75" customHeight="1" x14ac:dyDescent="0.2">
      <c r="A883" s="10"/>
      <c r="B883" s="1"/>
      <c r="C883" s="2"/>
      <c r="D883" s="1"/>
      <c r="E883" s="2"/>
      <c r="F883" s="1"/>
      <c r="G883" s="10"/>
      <c r="H883" s="10"/>
      <c r="I883" s="10"/>
      <c r="J883" s="4"/>
      <c r="K883" s="11"/>
      <c r="L883" s="11"/>
      <c r="M883" s="5"/>
      <c r="N883" s="5"/>
      <c r="O883" s="275"/>
      <c r="P883" s="226"/>
      <c r="Q883" s="2"/>
      <c r="R883" s="2"/>
      <c r="S883" s="2"/>
      <c r="T883" s="2"/>
      <c r="U883" s="2"/>
      <c r="V883" s="2"/>
    </row>
    <row r="884" spans="1:22" ht="12.75" customHeight="1" x14ac:dyDescent="0.2">
      <c r="A884" s="10"/>
      <c r="B884" s="1"/>
      <c r="C884" s="2"/>
      <c r="D884" s="1"/>
      <c r="E884" s="2"/>
      <c r="F884" s="1"/>
      <c r="G884" s="10"/>
      <c r="H884" s="10"/>
      <c r="I884" s="10"/>
      <c r="J884" s="4"/>
      <c r="K884" s="11"/>
      <c r="L884" s="11"/>
      <c r="M884" s="5"/>
      <c r="N884" s="5"/>
      <c r="O884" s="275"/>
      <c r="P884" s="226"/>
      <c r="Q884" s="2"/>
      <c r="R884" s="2"/>
      <c r="S884" s="2"/>
      <c r="T884" s="2"/>
      <c r="U884" s="2"/>
      <c r="V884" s="2"/>
    </row>
    <row r="885" spans="1:22" ht="12.75" customHeight="1" x14ac:dyDescent="0.2">
      <c r="A885" s="10"/>
      <c r="B885" s="1"/>
      <c r="C885" s="2"/>
      <c r="D885" s="1"/>
      <c r="E885" s="2"/>
      <c r="F885" s="1"/>
      <c r="G885" s="10"/>
      <c r="H885" s="10"/>
      <c r="I885" s="10"/>
      <c r="J885" s="4"/>
      <c r="K885" s="11"/>
      <c r="L885" s="11"/>
      <c r="M885" s="5"/>
      <c r="N885" s="5"/>
      <c r="O885" s="275"/>
      <c r="P885" s="226"/>
      <c r="Q885" s="2"/>
      <c r="R885" s="2"/>
      <c r="S885" s="2"/>
      <c r="T885" s="2"/>
      <c r="U885" s="2"/>
      <c r="V885" s="2"/>
    </row>
    <row r="886" spans="1:22" ht="12.75" customHeight="1" x14ac:dyDescent="0.2">
      <c r="A886" s="10"/>
      <c r="B886" s="1"/>
      <c r="C886" s="2"/>
      <c r="D886" s="1"/>
      <c r="E886" s="2"/>
      <c r="F886" s="1"/>
      <c r="G886" s="10"/>
      <c r="H886" s="10"/>
      <c r="I886" s="10"/>
      <c r="J886" s="4"/>
      <c r="K886" s="11"/>
      <c r="L886" s="11"/>
      <c r="M886" s="5"/>
      <c r="N886" s="5"/>
      <c r="O886" s="275"/>
      <c r="P886" s="226"/>
      <c r="Q886" s="2"/>
      <c r="R886" s="2"/>
      <c r="S886" s="2"/>
      <c r="T886" s="2"/>
      <c r="U886" s="2"/>
      <c r="V886" s="2"/>
    </row>
    <row r="887" spans="1:22" ht="12.75" customHeight="1" x14ac:dyDescent="0.2">
      <c r="A887" s="10"/>
      <c r="B887" s="1"/>
      <c r="C887" s="2"/>
      <c r="D887" s="1"/>
      <c r="E887" s="2"/>
      <c r="F887" s="1"/>
      <c r="G887" s="10"/>
      <c r="H887" s="10"/>
      <c r="I887" s="10"/>
      <c r="J887" s="4"/>
      <c r="K887" s="11"/>
      <c r="L887" s="11"/>
      <c r="M887" s="5"/>
      <c r="N887" s="5"/>
      <c r="O887" s="275"/>
      <c r="P887" s="226"/>
      <c r="Q887" s="2"/>
      <c r="R887" s="2"/>
      <c r="S887" s="2"/>
      <c r="T887" s="2"/>
      <c r="U887" s="2"/>
      <c r="V887" s="2"/>
    </row>
    <row r="888" spans="1:22" ht="12.75" customHeight="1" x14ac:dyDescent="0.2">
      <c r="A888" s="10"/>
      <c r="B888" s="1"/>
      <c r="C888" s="2"/>
      <c r="D888" s="1"/>
      <c r="E888" s="2"/>
      <c r="F888" s="1"/>
      <c r="G888" s="10"/>
      <c r="H888" s="10"/>
      <c r="I888" s="10"/>
      <c r="J888" s="4"/>
      <c r="K888" s="11"/>
      <c r="L888" s="11"/>
      <c r="M888" s="5"/>
      <c r="N888" s="5"/>
      <c r="O888" s="275"/>
      <c r="P888" s="226"/>
      <c r="Q888" s="2"/>
      <c r="R888" s="2"/>
      <c r="S888" s="2"/>
      <c r="T888" s="2"/>
      <c r="U888" s="2"/>
      <c r="V888" s="2"/>
    </row>
  </sheetData>
  <autoFilter ref="A2:V50" xr:uid="{B0BD2859-3734-4844-B9FB-E2D7DE861CCF}">
    <filterColumn colId="14">
      <filters blank="1">
        <filter val="METROCARD"/>
        <filter val="TRIAR + URBS"/>
        <filter val="URBS"/>
        <filter val="URBS (1) + METROCARD (1)"/>
      </filters>
    </filterColumn>
    <sortState xmlns:xlrd2="http://schemas.microsoft.com/office/spreadsheetml/2017/richdata2" ref="A3:V50">
      <sortCondition ref="B2:B50"/>
    </sortState>
  </autoFilter>
  <mergeCells count="1">
    <mergeCell ref="B1:T1"/>
  </mergeCells>
  <pageMargins left="0.51181102362204722" right="0.51181102362204722" top="0.78740157480314965" bottom="0.78740157480314965" header="0.31496062992125984" footer="0.31496062992125984"/>
  <pageSetup paperSize="9" scale="37" fitToHeight="0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16F71-66A0-4BC2-BE4E-41FA95422880}">
  <sheetPr>
    <tabColor rgb="FF00FFFF"/>
    <pageSetUpPr fitToPage="1"/>
  </sheetPr>
  <dimension ref="A1:N876"/>
  <sheetViews>
    <sheetView showGridLines="0" zoomScale="55" zoomScaleNormal="55" workbookViewId="0">
      <pane ySplit="2" topLeftCell="A26" activePane="bottomLeft" state="frozen"/>
      <selection pane="bottomLeft" activeCell="B29" sqref="B29"/>
    </sheetView>
  </sheetViews>
  <sheetFormatPr defaultColWidth="14.42578125" defaultRowHeight="12.75" x14ac:dyDescent="0.2"/>
  <cols>
    <col min="1" max="1" width="19.85546875" style="15" bestFit="1" customWidth="1"/>
    <col min="2" max="2" width="100.85546875" style="15" bestFit="1" customWidth="1"/>
    <col min="3" max="4" width="33.42578125" style="74" customWidth="1"/>
    <col min="5" max="5" width="29.42578125" style="74" customWidth="1"/>
    <col min="6" max="6" width="54.42578125" style="9" customWidth="1"/>
    <col min="7" max="7" width="67.140625" style="9" customWidth="1"/>
    <col min="8" max="8" width="42.140625" style="6" customWidth="1"/>
    <col min="9" max="9" width="36.28515625" style="15" customWidth="1"/>
    <col min="10" max="10" width="44.5703125" style="9" customWidth="1"/>
    <col min="11" max="11" width="31.5703125" style="74" customWidth="1"/>
    <col min="12" max="12" width="23.140625" style="73" customWidth="1"/>
    <col min="13" max="13" width="37.85546875" style="73" customWidth="1"/>
    <col min="14" max="14" width="23.140625" style="510" customWidth="1"/>
    <col min="15" max="16" width="14.42578125" style="15" customWidth="1"/>
    <col min="17" max="16384" width="14.42578125" style="15"/>
  </cols>
  <sheetData>
    <row r="1" spans="1:14" ht="94.5" customHeight="1" x14ac:dyDescent="0.2">
      <c r="A1" s="695" t="s">
        <v>1179</v>
      </c>
      <c r="B1" s="696"/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6"/>
    </row>
    <row r="2" spans="1:14" s="8" customFormat="1" ht="159.6" customHeight="1" x14ac:dyDescent="0.2">
      <c r="A2" s="43" t="s">
        <v>460</v>
      </c>
      <c r="B2" s="43" t="s">
        <v>17</v>
      </c>
      <c r="C2" s="25" t="s">
        <v>18</v>
      </c>
      <c r="D2" s="25" t="s">
        <v>616</v>
      </c>
      <c r="E2" s="25" t="s">
        <v>127</v>
      </c>
      <c r="F2" s="93" t="s">
        <v>22</v>
      </c>
      <c r="G2" s="44" t="s">
        <v>0</v>
      </c>
      <c r="H2" s="24" t="s">
        <v>1233</v>
      </c>
      <c r="I2" s="25" t="s">
        <v>5</v>
      </c>
      <c r="J2" s="82" t="s">
        <v>1232</v>
      </c>
      <c r="K2" s="59" t="s">
        <v>1487</v>
      </c>
      <c r="L2" s="59" t="s">
        <v>19</v>
      </c>
      <c r="M2" s="511" t="s">
        <v>1111</v>
      </c>
      <c r="N2" s="512" t="s">
        <v>1112</v>
      </c>
    </row>
    <row r="3" spans="1:14" s="49" customFormat="1" ht="79.5" customHeight="1" x14ac:dyDescent="0.2">
      <c r="A3" s="91" t="s">
        <v>1114</v>
      </c>
      <c r="B3" s="91" t="s">
        <v>1100</v>
      </c>
      <c r="C3" s="209" t="s">
        <v>1083</v>
      </c>
      <c r="D3" s="201" t="s">
        <v>1101</v>
      </c>
      <c r="E3" s="366" t="s">
        <v>824</v>
      </c>
      <c r="F3" s="94"/>
      <c r="G3" s="524" t="s">
        <v>1113</v>
      </c>
      <c r="H3" s="38"/>
      <c r="I3" s="29">
        <v>16.510000000000002</v>
      </c>
      <c r="J3" s="30">
        <f>16.51*21</f>
        <v>346.71000000000004</v>
      </c>
      <c r="K3" s="273" t="s">
        <v>465</v>
      </c>
      <c r="L3" s="526"/>
      <c r="M3" s="527"/>
      <c r="N3" s="528"/>
    </row>
    <row r="4" spans="1:14" s="49" customFormat="1" ht="79.5" customHeight="1" x14ac:dyDescent="0.2">
      <c r="A4" s="91" t="s">
        <v>1268</v>
      </c>
      <c r="B4" s="91" t="s">
        <v>1131</v>
      </c>
      <c r="C4" s="209" t="s">
        <v>1083</v>
      </c>
      <c r="D4" s="201" t="s">
        <v>1126</v>
      </c>
      <c r="E4" s="366" t="s">
        <v>824</v>
      </c>
      <c r="F4" s="516"/>
      <c r="G4" s="524" t="s">
        <v>1241</v>
      </c>
      <c r="H4" s="38"/>
      <c r="I4" s="29">
        <v>16.510000000000002</v>
      </c>
      <c r="J4" s="30">
        <f t="shared" ref="J4:J36" si="0">16.51*21</f>
        <v>346.71000000000004</v>
      </c>
      <c r="K4" s="273" t="s">
        <v>580</v>
      </c>
      <c r="L4" s="526"/>
      <c r="M4" s="527"/>
      <c r="N4" s="528"/>
    </row>
    <row r="5" spans="1:14" ht="60" customHeight="1" x14ac:dyDescent="0.2">
      <c r="A5" s="91" t="s">
        <v>1115</v>
      </c>
      <c r="B5" s="89" t="s">
        <v>1087</v>
      </c>
      <c r="C5" s="209" t="s">
        <v>1083</v>
      </c>
      <c r="D5" s="366" t="s">
        <v>1088</v>
      </c>
      <c r="E5" s="366" t="s">
        <v>824</v>
      </c>
      <c r="F5" s="516"/>
      <c r="G5" s="524" t="s">
        <v>1113</v>
      </c>
      <c r="H5" s="54" t="s">
        <v>25</v>
      </c>
      <c r="I5" s="29">
        <v>16.510000000000002</v>
      </c>
      <c r="J5" s="30">
        <f t="shared" si="0"/>
        <v>346.71000000000004</v>
      </c>
      <c r="K5" s="273" t="s">
        <v>1108</v>
      </c>
      <c r="L5" s="41">
        <v>5.5</v>
      </c>
      <c r="M5" s="513">
        <f>N5*L5</f>
        <v>231</v>
      </c>
      <c r="N5" s="515" t="s">
        <v>1290</v>
      </c>
    </row>
    <row r="6" spans="1:14" ht="60" customHeight="1" x14ac:dyDescent="0.2">
      <c r="A6" s="91" t="s">
        <v>135</v>
      </c>
      <c r="B6" s="89" t="s">
        <v>1105</v>
      </c>
      <c r="C6" s="209" t="s">
        <v>1083</v>
      </c>
      <c r="D6" s="366" t="s">
        <v>1106</v>
      </c>
      <c r="E6" s="366" t="s">
        <v>824</v>
      </c>
      <c r="F6" s="94"/>
      <c r="G6" s="524" t="s">
        <v>1113</v>
      </c>
      <c r="H6" s="54"/>
      <c r="I6" s="29">
        <v>16.510000000000002</v>
      </c>
      <c r="J6" s="30">
        <f t="shared" si="0"/>
        <v>346.71000000000004</v>
      </c>
      <c r="K6" s="273" t="s">
        <v>465</v>
      </c>
      <c r="L6" s="526"/>
      <c r="M6" s="527"/>
      <c r="N6" s="528"/>
    </row>
    <row r="7" spans="1:14" ht="57" customHeight="1" x14ac:dyDescent="0.2">
      <c r="A7" s="91" t="s">
        <v>1116</v>
      </c>
      <c r="B7" s="88" t="s">
        <v>1097</v>
      </c>
      <c r="C7" s="209" t="s">
        <v>1083</v>
      </c>
      <c r="D7" s="201" t="s">
        <v>1098</v>
      </c>
      <c r="E7" s="366" t="s">
        <v>824</v>
      </c>
      <c r="F7" s="516"/>
      <c r="G7" s="524" t="s">
        <v>1113</v>
      </c>
      <c r="H7" s="33"/>
      <c r="I7" s="29">
        <v>16.510000000000002</v>
      </c>
      <c r="J7" s="30">
        <f t="shared" si="0"/>
        <v>346.71000000000004</v>
      </c>
      <c r="K7" s="300" t="s">
        <v>1110</v>
      </c>
      <c r="L7" s="41">
        <v>4</v>
      </c>
      <c r="M7" s="513">
        <f>N7*L7</f>
        <v>168</v>
      </c>
      <c r="N7" s="515" t="s">
        <v>1290</v>
      </c>
    </row>
    <row r="8" spans="1:14" ht="57" customHeight="1" x14ac:dyDescent="0.2">
      <c r="A8" s="91" t="s">
        <v>1148</v>
      </c>
      <c r="B8" s="88" t="s">
        <v>1142</v>
      </c>
      <c r="C8" s="209" t="s">
        <v>1083</v>
      </c>
      <c r="D8" s="201" t="s">
        <v>1144</v>
      </c>
      <c r="E8" s="366" t="s">
        <v>824</v>
      </c>
      <c r="F8" s="516"/>
      <c r="G8" s="525" t="s">
        <v>1143</v>
      </c>
      <c r="H8" s="33"/>
      <c r="I8" s="29">
        <v>16.510000000000002</v>
      </c>
      <c r="J8" s="30">
        <f>I8*20</f>
        <v>330.20000000000005</v>
      </c>
      <c r="K8" s="84" t="s">
        <v>465</v>
      </c>
      <c r="L8" s="41"/>
      <c r="M8" s="513"/>
      <c r="N8" s="515"/>
    </row>
    <row r="9" spans="1:14" ht="57" customHeight="1" x14ac:dyDescent="0.2">
      <c r="A9" s="91" t="s">
        <v>1242</v>
      </c>
      <c r="B9" s="88" t="s">
        <v>1240</v>
      </c>
      <c r="C9" s="209" t="s">
        <v>1083</v>
      </c>
      <c r="D9" s="201" t="s">
        <v>1263</v>
      </c>
      <c r="E9" s="366" t="s">
        <v>824</v>
      </c>
      <c r="F9" s="516"/>
      <c r="G9" s="525" t="s">
        <v>1143</v>
      </c>
      <c r="H9" s="33"/>
      <c r="I9" s="29">
        <v>16.510000000000002</v>
      </c>
      <c r="J9" s="30">
        <f t="shared" ref="J9:J12" si="1">I9*20</f>
        <v>330.20000000000005</v>
      </c>
      <c r="K9" s="84" t="s">
        <v>1264</v>
      </c>
      <c r="L9" s="41">
        <v>4.75</v>
      </c>
      <c r="M9" s="513">
        <f>N9*L9</f>
        <v>190</v>
      </c>
      <c r="N9" s="515" t="s">
        <v>1486</v>
      </c>
    </row>
    <row r="10" spans="1:14" ht="57" customHeight="1" x14ac:dyDescent="0.2">
      <c r="A10" s="91" t="s">
        <v>1244</v>
      </c>
      <c r="B10" s="88" t="s">
        <v>1243</v>
      </c>
      <c r="C10" s="209" t="s">
        <v>1083</v>
      </c>
      <c r="D10" s="201" t="s">
        <v>1263</v>
      </c>
      <c r="E10" s="366" t="s">
        <v>824</v>
      </c>
      <c r="F10" s="516"/>
      <c r="G10" s="525" t="s">
        <v>1143</v>
      </c>
      <c r="H10" s="33"/>
      <c r="I10" s="29">
        <v>16.510000000000002</v>
      </c>
      <c r="J10" s="30">
        <f t="shared" si="1"/>
        <v>330.20000000000005</v>
      </c>
      <c r="K10" s="84" t="s">
        <v>465</v>
      </c>
      <c r="L10" s="41"/>
      <c r="M10" s="513"/>
      <c r="N10" s="515"/>
    </row>
    <row r="11" spans="1:14" ht="57" customHeight="1" x14ac:dyDescent="0.2">
      <c r="A11" s="91" t="s">
        <v>1248</v>
      </c>
      <c r="B11" s="88" t="s">
        <v>1245</v>
      </c>
      <c r="C11" s="209" t="s">
        <v>1083</v>
      </c>
      <c r="D11" s="201" t="s">
        <v>1263</v>
      </c>
      <c r="E11" s="366" t="s">
        <v>824</v>
      </c>
      <c r="F11" s="516"/>
      <c r="G11" s="525" t="s">
        <v>1143</v>
      </c>
      <c r="H11" s="33"/>
      <c r="I11" s="29">
        <v>16.510000000000002</v>
      </c>
      <c r="J11" s="30">
        <f t="shared" si="1"/>
        <v>330.20000000000005</v>
      </c>
      <c r="K11" s="84" t="s">
        <v>1264</v>
      </c>
      <c r="L11" s="41">
        <v>4.75</v>
      </c>
      <c r="M11" s="513">
        <f t="shared" ref="M11:M15" si="2">N11*L11</f>
        <v>190</v>
      </c>
      <c r="N11" s="515" t="s">
        <v>1486</v>
      </c>
    </row>
    <row r="12" spans="1:14" ht="57" customHeight="1" x14ac:dyDescent="0.2">
      <c r="A12" s="91" t="s">
        <v>1247</v>
      </c>
      <c r="B12" s="88" t="s">
        <v>1246</v>
      </c>
      <c r="C12" s="209" t="s">
        <v>1083</v>
      </c>
      <c r="D12" s="201" t="s">
        <v>1263</v>
      </c>
      <c r="E12" s="366" t="s">
        <v>824</v>
      </c>
      <c r="F12" s="516"/>
      <c r="G12" s="525" t="s">
        <v>1143</v>
      </c>
      <c r="H12" s="33"/>
      <c r="I12" s="29">
        <v>16.510000000000002</v>
      </c>
      <c r="J12" s="30">
        <f t="shared" si="1"/>
        <v>330.20000000000005</v>
      </c>
      <c r="K12" s="84" t="s">
        <v>1265</v>
      </c>
      <c r="L12" s="41">
        <v>4.9000000000000004</v>
      </c>
      <c r="M12" s="513">
        <f t="shared" si="2"/>
        <v>196</v>
      </c>
      <c r="N12" s="515" t="s">
        <v>1486</v>
      </c>
    </row>
    <row r="13" spans="1:14" ht="60" customHeight="1" x14ac:dyDescent="0.2">
      <c r="A13" s="91" t="s">
        <v>1117</v>
      </c>
      <c r="B13" s="87" t="s">
        <v>1089</v>
      </c>
      <c r="C13" s="209" t="s">
        <v>1083</v>
      </c>
      <c r="D13" s="201" t="s">
        <v>1088</v>
      </c>
      <c r="E13" s="366" t="s">
        <v>824</v>
      </c>
      <c r="F13" s="516"/>
      <c r="G13" s="524" t="s">
        <v>1113</v>
      </c>
      <c r="H13" s="38"/>
      <c r="I13" s="29">
        <v>16.510000000000002</v>
      </c>
      <c r="J13" s="30">
        <f t="shared" si="0"/>
        <v>346.71000000000004</v>
      </c>
      <c r="K13" s="69" t="s">
        <v>1107</v>
      </c>
      <c r="L13" s="57">
        <v>5.5</v>
      </c>
      <c r="M13" s="513">
        <f t="shared" si="2"/>
        <v>231</v>
      </c>
      <c r="N13" s="515" t="s">
        <v>1290</v>
      </c>
    </row>
    <row r="14" spans="1:14" ht="57" customHeight="1" x14ac:dyDescent="0.2">
      <c r="A14" s="91" t="s">
        <v>1155</v>
      </c>
      <c r="B14" s="88" t="s">
        <v>1156</v>
      </c>
      <c r="C14" s="209" t="s">
        <v>1083</v>
      </c>
      <c r="D14" s="201" t="s">
        <v>1157</v>
      </c>
      <c r="E14" s="366" t="s">
        <v>824</v>
      </c>
      <c r="F14" s="516"/>
      <c r="G14" s="525" t="s">
        <v>1143</v>
      </c>
      <c r="H14" s="33"/>
      <c r="I14" s="29">
        <v>16.510000000000002</v>
      </c>
      <c r="J14" s="30">
        <f t="shared" ref="J14:J15" si="3">I14*20</f>
        <v>330.20000000000005</v>
      </c>
      <c r="K14" s="84" t="s">
        <v>1235</v>
      </c>
      <c r="L14" s="41">
        <v>4.5</v>
      </c>
      <c r="M14" s="513">
        <f t="shared" si="2"/>
        <v>180</v>
      </c>
      <c r="N14" s="515" t="s">
        <v>1486</v>
      </c>
    </row>
    <row r="15" spans="1:14" ht="162" customHeight="1" x14ac:dyDescent="0.2">
      <c r="A15" s="91" t="s">
        <v>1250</v>
      </c>
      <c r="B15" s="88" t="s">
        <v>1249</v>
      </c>
      <c r="C15" s="209" t="s">
        <v>1083</v>
      </c>
      <c r="D15" s="201" t="s">
        <v>1263</v>
      </c>
      <c r="E15" s="366" t="s">
        <v>824</v>
      </c>
      <c r="F15" s="516"/>
      <c r="G15" s="525" t="s">
        <v>1501</v>
      </c>
      <c r="H15" s="33"/>
      <c r="I15" s="29">
        <v>16.510000000000002</v>
      </c>
      <c r="J15" s="30">
        <f t="shared" si="3"/>
        <v>330.20000000000005</v>
      </c>
      <c r="K15" s="84" t="s">
        <v>1266</v>
      </c>
      <c r="L15" s="41">
        <v>4.75</v>
      </c>
      <c r="M15" s="513">
        <f t="shared" si="2"/>
        <v>190</v>
      </c>
      <c r="N15" s="515" t="s">
        <v>1486</v>
      </c>
    </row>
    <row r="16" spans="1:14" ht="57" customHeight="1" x14ac:dyDescent="0.2">
      <c r="A16" s="91" t="s">
        <v>1118</v>
      </c>
      <c r="B16" s="88" t="s">
        <v>1099</v>
      </c>
      <c r="C16" s="209" t="s">
        <v>1083</v>
      </c>
      <c r="D16" s="201" t="s">
        <v>1098</v>
      </c>
      <c r="E16" s="366" t="s">
        <v>824</v>
      </c>
      <c r="F16" s="95"/>
      <c r="G16" s="524" t="s">
        <v>1113</v>
      </c>
      <c r="H16" s="33"/>
      <c r="I16" s="29">
        <v>16.510000000000002</v>
      </c>
      <c r="J16" s="30">
        <f t="shared" si="0"/>
        <v>346.71000000000004</v>
      </c>
      <c r="K16" s="300" t="s">
        <v>465</v>
      </c>
      <c r="L16" s="41"/>
      <c r="M16" s="513"/>
      <c r="N16" s="515"/>
    </row>
    <row r="17" spans="1:14" ht="60" customHeight="1" x14ac:dyDescent="0.2">
      <c r="A17" s="91" t="s">
        <v>1119</v>
      </c>
      <c r="B17" s="89" t="s">
        <v>1103</v>
      </c>
      <c r="C17" s="209" t="s">
        <v>1083</v>
      </c>
      <c r="D17" s="367" t="s">
        <v>1101</v>
      </c>
      <c r="E17" s="366" t="s">
        <v>824</v>
      </c>
      <c r="F17" s="94"/>
      <c r="G17" s="524" t="s">
        <v>1113</v>
      </c>
      <c r="H17" s="54"/>
      <c r="I17" s="29">
        <v>16.510000000000002</v>
      </c>
      <c r="J17" s="30">
        <f t="shared" si="0"/>
        <v>346.71000000000004</v>
      </c>
      <c r="K17" s="273" t="s">
        <v>465</v>
      </c>
      <c r="L17" s="526"/>
      <c r="M17" s="527"/>
      <c r="N17" s="528"/>
    </row>
    <row r="18" spans="1:14" ht="60" customHeight="1" x14ac:dyDescent="0.2">
      <c r="A18" s="91" t="s">
        <v>1120</v>
      </c>
      <c r="B18" s="87" t="s">
        <v>1084</v>
      </c>
      <c r="C18" s="209" t="s">
        <v>1083</v>
      </c>
      <c r="D18" s="209" t="s">
        <v>1085</v>
      </c>
      <c r="E18" s="366" t="s">
        <v>824</v>
      </c>
      <c r="F18" s="94"/>
      <c r="G18" s="524" t="s">
        <v>1113</v>
      </c>
      <c r="H18" s="38"/>
      <c r="I18" s="29">
        <v>16.510000000000002</v>
      </c>
      <c r="J18" s="30">
        <f t="shared" si="0"/>
        <v>346.71000000000004</v>
      </c>
      <c r="K18" s="84" t="s">
        <v>465</v>
      </c>
      <c r="L18" s="41"/>
      <c r="M18" s="513"/>
      <c r="N18" s="514"/>
    </row>
    <row r="19" spans="1:14" ht="60" customHeight="1" x14ac:dyDescent="0.2">
      <c r="A19" s="91" t="s">
        <v>1121</v>
      </c>
      <c r="B19" s="89" t="s">
        <v>1102</v>
      </c>
      <c r="C19" s="209" t="s">
        <v>1083</v>
      </c>
      <c r="D19" s="201" t="s">
        <v>1101</v>
      </c>
      <c r="E19" s="366" t="s">
        <v>824</v>
      </c>
      <c r="F19" s="94"/>
      <c r="G19" s="524" t="s">
        <v>1113</v>
      </c>
      <c r="H19" s="54"/>
      <c r="I19" s="29">
        <v>16.510000000000002</v>
      </c>
      <c r="J19" s="30">
        <f t="shared" si="0"/>
        <v>346.71000000000004</v>
      </c>
      <c r="K19" s="273" t="s">
        <v>465</v>
      </c>
      <c r="L19" s="526"/>
      <c r="M19" s="527"/>
      <c r="N19" s="528"/>
    </row>
    <row r="20" spans="1:14" ht="57" customHeight="1" x14ac:dyDescent="0.2">
      <c r="A20" s="91" t="s">
        <v>1146</v>
      </c>
      <c r="B20" s="88" t="s">
        <v>1145</v>
      </c>
      <c r="C20" s="209" t="s">
        <v>1083</v>
      </c>
      <c r="D20" s="201" t="s">
        <v>1147</v>
      </c>
      <c r="E20" s="366" t="s">
        <v>824</v>
      </c>
      <c r="F20" s="516"/>
      <c r="G20" s="525" t="s">
        <v>1143</v>
      </c>
      <c r="H20" s="33"/>
      <c r="I20" s="29">
        <v>16.510000000000002</v>
      </c>
      <c r="J20" s="30">
        <f>I20*20</f>
        <v>330.20000000000005</v>
      </c>
      <c r="K20" s="84" t="s">
        <v>1236</v>
      </c>
      <c r="L20" s="41">
        <v>3.3</v>
      </c>
      <c r="M20" s="513">
        <f>N20*L20</f>
        <v>132</v>
      </c>
      <c r="N20" s="515" t="s">
        <v>1486</v>
      </c>
    </row>
    <row r="21" spans="1:14" ht="60" customHeight="1" x14ac:dyDescent="0.2">
      <c r="A21" s="91" t="s">
        <v>1122</v>
      </c>
      <c r="B21" s="88" t="s">
        <v>1092</v>
      </c>
      <c r="C21" s="209" t="s">
        <v>1083</v>
      </c>
      <c r="D21" s="201" t="s">
        <v>1093</v>
      </c>
      <c r="E21" s="366" t="s">
        <v>824</v>
      </c>
      <c r="F21" s="95"/>
      <c r="G21" s="524" t="s">
        <v>1113</v>
      </c>
      <c r="H21" s="33"/>
      <c r="I21" s="29">
        <v>16.510000000000002</v>
      </c>
      <c r="J21" s="30">
        <f t="shared" si="0"/>
        <v>346.71000000000004</v>
      </c>
      <c r="K21" s="273" t="s">
        <v>1109</v>
      </c>
      <c r="L21" s="57">
        <v>4.95</v>
      </c>
      <c r="M21" s="513">
        <f t="shared" ref="M21" si="4">N21*L21</f>
        <v>207.9</v>
      </c>
      <c r="N21" s="515" t="s">
        <v>1290</v>
      </c>
    </row>
    <row r="22" spans="1:14" ht="57" customHeight="1" x14ac:dyDescent="0.2">
      <c r="A22" s="91" t="s">
        <v>1159</v>
      </c>
      <c r="B22" s="88" t="s">
        <v>1158</v>
      </c>
      <c r="C22" s="209" t="s">
        <v>1083</v>
      </c>
      <c r="D22" s="201" t="s">
        <v>1157</v>
      </c>
      <c r="E22" s="366" t="s">
        <v>824</v>
      </c>
      <c r="F22" s="516"/>
      <c r="G22" s="525" t="s">
        <v>1143</v>
      </c>
      <c r="H22" s="33"/>
      <c r="I22" s="29">
        <v>16.510000000000002</v>
      </c>
      <c r="J22" s="30">
        <f t="shared" ref="J22:J26" si="5">I22*20</f>
        <v>330.20000000000005</v>
      </c>
      <c r="K22" s="84" t="s">
        <v>1235</v>
      </c>
      <c r="L22" s="41">
        <v>4.5</v>
      </c>
      <c r="M22" s="513">
        <f>N22*L22</f>
        <v>180</v>
      </c>
      <c r="N22" s="515" t="s">
        <v>1486</v>
      </c>
    </row>
    <row r="23" spans="1:14" ht="57" customHeight="1" x14ac:dyDescent="0.2">
      <c r="A23" s="91" t="s">
        <v>1165</v>
      </c>
      <c r="B23" s="88" t="s">
        <v>1166</v>
      </c>
      <c r="C23" s="209" t="s">
        <v>1083</v>
      </c>
      <c r="D23" s="201" t="s">
        <v>1167</v>
      </c>
      <c r="E23" s="366" t="s">
        <v>824</v>
      </c>
      <c r="F23" s="516"/>
      <c r="G23" s="525" t="s">
        <v>1143</v>
      </c>
      <c r="H23" s="33"/>
      <c r="I23" s="29">
        <v>16.510000000000002</v>
      </c>
      <c r="J23" s="30">
        <f t="shared" si="5"/>
        <v>330.20000000000005</v>
      </c>
      <c r="K23" s="84" t="s">
        <v>465</v>
      </c>
      <c r="L23" s="41"/>
      <c r="M23" s="513"/>
      <c r="N23" s="515"/>
    </row>
    <row r="24" spans="1:14" ht="57" customHeight="1" x14ac:dyDescent="0.2">
      <c r="A24" s="91" t="s">
        <v>1252</v>
      </c>
      <c r="B24" s="88" t="s">
        <v>1251</v>
      </c>
      <c r="C24" s="209" t="s">
        <v>1083</v>
      </c>
      <c r="D24" s="201" t="s">
        <v>1263</v>
      </c>
      <c r="E24" s="366" t="s">
        <v>824</v>
      </c>
      <c r="F24" s="516"/>
      <c r="G24" s="525" t="s">
        <v>1143</v>
      </c>
      <c r="H24" s="33"/>
      <c r="I24" s="29">
        <v>16.510000000000002</v>
      </c>
      <c r="J24" s="30">
        <f t="shared" si="5"/>
        <v>330.20000000000005</v>
      </c>
      <c r="K24" s="300" t="s">
        <v>1267</v>
      </c>
      <c r="L24" s="41">
        <v>4.75</v>
      </c>
      <c r="M24" s="513">
        <f t="shared" ref="M24:M26" si="6">N24*L24</f>
        <v>190</v>
      </c>
      <c r="N24" s="515" t="s">
        <v>1486</v>
      </c>
    </row>
    <row r="25" spans="1:14" ht="57" customHeight="1" x14ac:dyDescent="0.2">
      <c r="A25" s="91" t="s">
        <v>1172</v>
      </c>
      <c r="B25" s="88" t="s">
        <v>1171</v>
      </c>
      <c r="C25" s="209" t="s">
        <v>1083</v>
      </c>
      <c r="D25" s="201" t="s">
        <v>1173</v>
      </c>
      <c r="E25" s="366" t="s">
        <v>824</v>
      </c>
      <c r="F25" s="516"/>
      <c r="G25" s="525" t="s">
        <v>1143</v>
      </c>
      <c r="H25" s="33"/>
      <c r="I25" s="29">
        <v>16.510000000000002</v>
      </c>
      <c r="J25" s="30">
        <f t="shared" si="5"/>
        <v>330.20000000000005</v>
      </c>
      <c r="K25" s="300" t="s">
        <v>1237</v>
      </c>
      <c r="L25" s="41">
        <v>4.3</v>
      </c>
      <c r="M25" s="513">
        <f t="shared" si="6"/>
        <v>172</v>
      </c>
      <c r="N25" s="515" t="s">
        <v>1486</v>
      </c>
    </row>
    <row r="26" spans="1:14" ht="57" customHeight="1" x14ac:dyDescent="0.2">
      <c r="A26" s="91" t="s">
        <v>1254</v>
      </c>
      <c r="B26" s="88" t="s">
        <v>1253</v>
      </c>
      <c r="C26" s="209" t="s">
        <v>1083</v>
      </c>
      <c r="D26" s="201" t="s">
        <v>1263</v>
      </c>
      <c r="E26" s="366" t="s">
        <v>824</v>
      </c>
      <c r="F26" s="516"/>
      <c r="G26" s="525" t="s">
        <v>1143</v>
      </c>
      <c r="H26" s="33"/>
      <c r="I26" s="29">
        <v>16.510000000000002</v>
      </c>
      <c r="J26" s="30">
        <f t="shared" si="5"/>
        <v>330.20000000000005</v>
      </c>
      <c r="K26" s="84" t="s">
        <v>1265</v>
      </c>
      <c r="L26" s="41">
        <v>4.9000000000000004</v>
      </c>
      <c r="M26" s="513">
        <f t="shared" si="6"/>
        <v>196</v>
      </c>
      <c r="N26" s="515" t="s">
        <v>1486</v>
      </c>
    </row>
    <row r="27" spans="1:14" ht="57" customHeight="1" x14ac:dyDescent="0.2">
      <c r="A27" s="91" t="s">
        <v>1123</v>
      </c>
      <c r="B27" s="88" t="s">
        <v>1104</v>
      </c>
      <c r="C27" s="209" t="s">
        <v>1083</v>
      </c>
      <c r="D27" s="201" t="s">
        <v>1101</v>
      </c>
      <c r="E27" s="366" t="s">
        <v>824</v>
      </c>
      <c r="F27" s="95"/>
      <c r="G27" s="524" t="s">
        <v>1113</v>
      </c>
      <c r="H27" s="33"/>
      <c r="I27" s="29">
        <v>16.510000000000002</v>
      </c>
      <c r="J27" s="30">
        <f t="shared" si="0"/>
        <v>346.71000000000004</v>
      </c>
      <c r="K27" s="300" t="s">
        <v>465</v>
      </c>
      <c r="L27" s="41"/>
      <c r="M27" s="513"/>
      <c r="N27" s="515"/>
    </row>
    <row r="28" spans="1:14" ht="57" customHeight="1" x14ac:dyDescent="0.2">
      <c r="A28" s="91" t="s">
        <v>48</v>
      </c>
      <c r="B28" s="88" t="s">
        <v>1086</v>
      </c>
      <c r="C28" s="209" t="s">
        <v>1083</v>
      </c>
      <c r="D28" s="201" t="s">
        <v>1085</v>
      </c>
      <c r="E28" s="366" t="s">
        <v>824</v>
      </c>
      <c r="F28" s="95"/>
      <c r="G28" s="524" t="s">
        <v>1113</v>
      </c>
      <c r="H28" s="33"/>
      <c r="I28" s="29">
        <v>16.510000000000002</v>
      </c>
      <c r="J28" s="30">
        <f t="shared" si="0"/>
        <v>346.71000000000004</v>
      </c>
      <c r="K28" s="300" t="s">
        <v>465</v>
      </c>
      <c r="L28" s="41"/>
      <c r="M28" s="513"/>
      <c r="N28" s="515"/>
    </row>
    <row r="29" spans="1:14" ht="60" customHeight="1" x14ac:dyDescent="0.2">
      <c r="A29" s="91" t="s">
        <v>1124</v>
      </c>
      <c r="B29" s="88" t="s">
        <v>1095</v>
      </c>
      <c r="C29" s="209" t="s">
        <v>1083</v>
      </c>
      <c r="D29" s="201" t="s">
        <v>1096</v>
      </c>
      <c r="E29" s="366" t="s">
        <v>824</v>
      </c>
      <c r="F29" s="95"/>
      <c r="G29" s="524" t="s">
        <v>1113</v>
      </c>
      <c r="H29" s="33"/>
      <c r="I29" s="29">
        <v>16.510000000000002</v>
      </c>
      <c r="J29" s="30">
        <f t="shared" si="0"/>
        <v>346.71000000000004</v>
      </c>
      <c r="K29" s="273" t="s">
        <v>465</v>
      </c>
      <c r="L29" s="526"/>
      <c r="M29" s="527"/>
      <c r="N29" s="528"/>
    </row>
    <row r="30" spans="1:14" ht="57" customHeight="1" x14ac:dyDescent="0.2">
      <c r="A30" s="91" t="s">
        <v>1168</v>
      </c>
      <c r="B30" s="88" t="s">
        <v>1169</v>
      </c>
      <c r="C30" s="209" t="s">
        <v>1083</v>
      </c>
      <c r="D30" s="201" t="s">
        <v>1170</v>
      </c>
      <c r="E30" s="366" t="s">
        <v>824</v>
      </c>
      <c r="F30" s="516"/>
      <c r="G30" s="525" t="s">
        <v>1143</v>
      </c>
      <c r="H30" s="33"/>
      <c r="I30" s="29">
        <v>16.510000000000002</v>
      </c>
      <c r="J30" s="30">
        <f>I30*20</f>
        <v>330.20000000000005</v>
      </c>
      <c r="K30" s="273" t="s">
        <v>1238</v>
      </c>
      <c r="L30" s="41">
        <v>5.25</v>
      </c>
      <c r="M30" s="513">
        <f t="shared" ref="M30:M31" si="7">N30*L30</f>
        <v>210</v>
      </c>
      <c r="N30" s="515" t="s">
        <v>1486</v>
      </c>
    </row>
    <row r="31" spans="1:14" ht="60" customHeight="1" x14ac:dyDescent="0.2">
      <c r="A31" s="91" t="s">
        <v>851</v>
      </c>
      <c r="B31" s="87" t="s">
        <v>1090</v>
      </c>
      <c r="C31" s="209" t="s">
        <v>1083</v>
      </c>
      <c r="D31" s="201" t="s">
        <v>1088</v>
      </c>
      <c r="E31" s="366" t="s">
        <v>824</v>
      </c>
      <c r="F31" s="516"/>
      <c r="G31" s="524" t="s">
        <v>1113</v>
      </c>
      <c r="H31" s="38"/>
      <c r="I31" s="29">
        <v>16.510000000000002</v>
      </c>
      <c r="J31" s="30">
        <f t="shared" si="0"/>
        <v>346.71000000000004</v>
      </c>
      <c r="K31" s="69" t="s">
        <v>1107</v>
      </c>
      <c r="L31" s="57">
        <v>5.5</v>
      </c>
      <c r="M31" s="513">
        <f t="shared" si="7"/>
        <v>231</v>
      </c>
      <c r="N31" s="515" t="s">
        <v>1290</v>
      </c>
    </row>
    <row r="32" spans="1:14" ht="60" customHeight="1" x14ac:dyDescent="0.2">
      <c r="A32" s="91" t="s">
        <v>1269</v>
      </c>
      <c r="B32" s="88" t="s">
        <v>1130</v>
      </c>
      <c r="C32" s="209" t="s">
        <v>1083</v>
      </c>
      <c r="D32" s="201" t="s">
        <v>1098</v>
      </c>
      <c r="E32" s="366" t="s">
        <v>824</v>
      </c>
      <c r="F32" s="95"/>
      <c r="G32" s="524" t="s">
        <v>1113</v>
      </c>
      <c r="H32" s="33"/>
      <c r="I32" s="29">
        <v>16.510000000000002</v>
      </c>
      <c r="J32" s="30">
        <f t="shared" si="0"/>
        <v>346.71000000000004</v>
      </c>
      <c r="K32" s="273" t="s">
        <v>465</v>
      </c>
      <c r="L32" s="526"/>
      <c r="M32" s="527"/>
      <c r="N32" s="528"/>
    </row>
    <row r="33" spans="1:14" ht="60" customHeight="1" x14ac:dyDescent="0.2">
      <c r="A33" s="91" t="s">
        <v>1256</v>
      </c>
      <c r="B33" s="88" t="s">
        <v>1255</v>
      </c>
      <c r="C33" s="209" t="s">
        <v>1083</v>
      </c>
      <c r="D33" s="201" t="s">
        <v>1263</v>
      </c>
      <c r="E33" s="366" t="s">
        <v>824</v>
      </c>
      <c r="F33" s="95"/>
      <c r="G33" s="525" t="s">
        <v>1143</v>
      </c>
      <c r="H33" s="33"/>
      <c r="I33" s="29">
        <v>16.510000000000002</v>
      </c>
      <c r="J33" s="30">
        <f>I33*20</f>
        <v>330.20000000000005</v>
      </c>
      <c r="K33" s="84" t="s">
        <v>1264</v>
      </c>
      <c r="L33" s="41">
        <v>4.75</v>
      </c>
      <c r="M33" s="513">
        <f t="shared" ref="M33:M37" si="8">N33*L33</f>
        <v>190</v>
      </c>
      <c r="N33" s="515" t="s">
        <v>1486</v>
      </c>
    </row>
    <row r="34" spans="1:14" ht="60" customHeight="1" x14ac:dyDescent="0.2">
      <c r="A34" s="91" t="s">
        <v>99</v>
      </c>
      <c r="B34" s="87" t="s">
        <v>1091</v>
      </c>
      <c r="C34" s="209" t="s">
        <v>1083</v>
      </c>
      <c r="D34" s="201" t="s">
        <v>1088</v>
      </c>
      <c r="E34" s="366" t="s">
        <v>824</v>
      </c>
      <c r="F34" s="516"/>
      <c r="G34" s="524" t="s">
        <v>1113</v>
      </c>
      <c r="H34" s="38"/>
      <c r="I34" s="29">
        <v>16.510000000000002</v>
      </c>
      <c r="J34" s="30">
        <f t="shared" si="0"/>
        <v>346.71000000000004</v>
      </c>
      <c r="K34" s="69" t="s">
        <v>1108</v>
      </c>
      <c r="L34" s="57">
        <v>5.5</v>
      </c>
      <c r="M34" s="513">
        <f t="shared" si="8"/>
        <v>231</v>
      </c>
      <c r="N34" s="515" t="s">
        <v>1290</v>
      </c>
    </row>
    <row r="35" spans="1:14" ht="57" customHeight="1" x14ac:dyDescent="0.2">
      <c r="A35" s="91" t="s">
        <v>1160</v>
      </c>
      <c r="B35" s="88" t="s">
        <v>1161</v>
      </c>
      <c r="C35" s="209" t="s">
        <v>1083</v>
      </c>
      <c r="D35" s="201" t="s">
        <v>1162</v>
      </c>
      <c r="E35" s="366" t="s">
        <v>824</v>
      </c>
      <c r="F35" s="516"/>
      <c r="G35" s="525" t="s">
        <v>1143</v>
      </c>
      <c r="H35" s="33"/>
      <c r="I35" s="29">
        <v>16.510000000000002</v>
      </c>
      <c r="J35" s="30">
        <f>I35*20</f>
        <v>330.20000000000005</v>
      </c>
      <c r="K35" s="84" t="s">
        <v>1239</v>
      </c>
      <c r="L35" s="41">
        <v>4.5</v>
      </c>
      <c r="M35" s="513">
        <f t="shared" si="8"/>
        <v>180</v>
      </c>
      <c r="N35" s="515" t="s">
        <v>1486</v>
      </c>
    </row>
    <row r="36" spans="1:14" ht="60" customHeight="1" x14ac:dyDescent="0.2">
      <c r="A36" s="91" t="s">
        <v>1125</v>
      </c>
      <c r="B36" s="88" t="s">
        <v>1094</v>
      </c>
      <c r="C36" s="209" t="s">
        <v>1083</v>
      </c>
      <c r="D36" s="201" t="s">
        <v>1093</v>
      </c>
      <c r="E36" s="366" t="s">
        <v>824</v>
      </c>
      <c r="F36" s="516"/>
      <c r="G36" s="524" t="s">
        <v>1113</v>
      </c>
      <c r="H36" s="33"/>
      <c r="I36" s="29">
        <v>16.510000000000002</v>
      </c>
      <c r="J36" s="30">
        <f t="shared" si="0"/>
        <v>346.71000000000004</v>
      </c>
      <c r="K36" s="273" t="s">
        <v>1109</v>
      </c>
      <c r="L36" s="57">
        <v>4.95</v>
      </c>
      <c r="M36" s="513">
        <f t="shared" si="8"/>
        <v>207.9</v>
      </c>
      <c r="N36" s="515" t="s">
        <v>1290</v>
      </c>
    </row>
    <row r="37" spans="1:14" ht="57" customHeight="1" x14ac:dyDescent="0.2">
      <c r="A37" s="91" t="s">
        <v>1149</v>
      </c>
      <c r="B37" s="88" t="s">
        <v>1150</v>
      </c>
      <c r="C37" s="209" t="s">
        <v>1083</v>
      </c>
      <c r="D37" s="201" t="s">
        <v>1151</v>
      </c>
      <c r="E37" s="366" t="s">
        <v>824</v>
      </c>
      <c r="F37" s="516"/>
      <c r="G37" s="525" t="s">
        <v>1143</v>
      </c>
      <c r="H37" s="33"/>
      <c r="I37" s="29">
        <v>16.510000000000002</v>
      </c>
      <c r="J37" s="30">
        <f t="shared" ref="J37:J42" si="9">I37*20</f>
        <v>330.20000000000005</v>
      </c>
      <c r="K37" s="84"/>
      <c r="L37" s="41">
        <v>5.5</v>
      </c>
      <c r="M37" s="513">
        <f t="shared" si="8"/>
        <v>220</v>
      </c>
      <c r="N37" s="515" t="s">
        <v>1486</v>
      </c>
    </row>
    <row r="38" spans="1:14" ht="57" customHeight="1" x14ac:dyDescent="0.2">
      <c r="A38" s="91" t="s">
        <v>1153</v>
      </c>
      <c r="B38" s="88" t="s">
        <v>1152</v>
      </c>
      <c r="C38" s="209" t="s">
        <v>1083</v>
      </c>
      <c r="D38" s="201" t="s">
        <v>1154</v>
      </c>
      <c r="E38" s="366" t="s">
        <v>824</v>
      </c>
      <c r="F38" s="516"/>
      <c r="G38" s="525" t="s">
        <v>1143</v>
      </c>
      <c r="H38" s="33"/>
      <c r="I38" s="29">
        <v>16.510000000000002</v>
      </c>
      <c r="J38" s="30">
        <f t="shared" si="9"/>
        <v>330.20000000000005</v>
      </c>
      <c r="K38" s="300" t="s">
        <v>1237</v>
      </c>
      <c r="L38" s="41">
        <v>4</v>
      </c>
      <c r="M38" s="513">
        <f t="shared" ref="M38:M42" si="10">N38*L38</f>
        <v>160</v>
      </c>
      <c r="N38" s="515" t="s">
        <v>1486</v>
      </c>
    </row>
    <row r="39" spans="1:14" ht="57" customHeight="1" x14ac:dyDescent="0.2">
      <c r="A39" s="91" t="s">
        <v>1163</v>
      </c>
      <c r="B39" s="88" t="s">
        <v>1164</v>
      </c>
      <c r="C39" s="209" t="s">
        <v>1083</v>
      </c>
      <c r="D39" s="201" t="s">
        <v>1162</v>
      </c>
      <c r="E39" s="366" t="s">
        <v>824</v>
      </c>
      <c r="F39" s="516"/>
      <c r="G39" s="525" t="s">
        <v>1143</v>
      </c>
      <c r="H39" s="33"/>
      <c r="I39" s="29">
        <v>16.510000000000002</v>
      </c>
      <c r="J39" s="30">
        <f t="shared" si="9"/>
        <v>330.20000000000005</v>
      </c>
      <c r="K39" s="84" t="s">
        <v>1239</v>
      </c>
      <c r="L39" s="41">
        <v>4.5</v>
      </c>
      <c r="M39" s="513">
        <f t="shared" si="10"/>
        <v>180</v>
      </c>
      <c r="N39" s="515" t="s">
        <v>1486</v>
      </c>
    </row>
    <row r="40" spans="1:14" ht="102" x14ac:dyDescent="0.2">
      <c r="A40" s="91" t="s">
        <v>1258</v>
      </c>
      <c r="B40" s="88" t="s">
        <v>1257</v>
      </c>
      <c r="C40" s="209" t="s">
        <v>1083</v>
      </c>
      <c r="D40" s="201" t="s">
        <v>1263</v>
      </c>
      <c r="E40" s="366" t="s">
        <v>824</v>
      </c>
      <c r="F40" s="516"/>
      <c r="G40" s="525" t="s">
        <v>1501</v>
      </c>
      <c r="H40" s="33"/>
      <c r="I40" s="29">
        <v>16.510000000000002</v>
      </c>
      <c r="J40" s="30">
        <f t="shared" si="9"/>
        <v>330.20000000000005</v>
      </c>
      <c r="K40" s="84" t="s">
        <v>1239</v>
      </c>
      <c r="L40" s="41">
        <v>4.75</v>
      </c>
      <c r="M40" s="513">
        <f t="shared" si="10"/>
        <v>190</v>
      </c>
      <c r="N40" s="515" t="s">
        <v>1486</v>
      </c>
    </row>
    <row r="41" spans="1:14" ht="57" customHeight="1" x14ac:dyDescent="0.2">
      <c r="A41" s="91" t="s">
        <v>1262</v>
      </c>
      <c r="B41" s="88" t="s">
        <v>1259</v>
      </c>
      <c r="C41" s="209" t="s">
        <v>1083</v>
      </c>
      <c r="D41" s="201" t="s">
        <v>1263</v>
      </c>
      <c r="E41" s="366" t="s">
        <v>824</v>
      </c>
      <c r="F41" s="516"/>
      <c r="G41" s="525" t="s">
        <v>1143</v>
      </c>
      <c r="H41" s="33"/>
      <c r="I41" s="29">
        <v>16.510000000000002</v>
      </c>
      <c r="J41" s="30">
        <f t="shared" si="9"/>
        <v>330.20000000000005</v>
      </c>
      <c r="K41" s="84" t="s">
        <v>1265</v>
      </c>
      <c r="L41" s="41">
        <v>4.9000000000000004</v>
      </c>
      <c r="M41" s="513">
        <f t="shared" si="10"/>
        <v>196</v>
      </c>
      <c r="N41" s="515" t="s">
        <v>1486</v>
      </c>
    </row>
    <row r="42" spans="1:14" ht="57" customHeight="1" thickBot="1" x14ac:dyDescent="0.25">
      <c r="A42" s="91" t="s">
        <v>1261</v>
      </c>
      <c r="B42" s="88" t="s">
        <v>1260</v>
      </c>
      <c r="C42" s="209" t="s">
        <v>1083</v>
      </c>
      <c r="D42" s="201" t="s">
        <v>1263</v>
      </c>
      <c r="E42" s="366" t="s">
        <v>824</v>
      </c>
      <c r="F42" s="516"/>
      <c r="G42" s="525" t="s">
        <v>1143</v>
      </c>
      <c r="H42" s="33"/>
      <c r="I42" s="29">
        <v>16.510000000000002</v>
      </c>
      <c r="J42" s="30">
        <f t="shared" si="9"/>
        <v>330.20000000000005</v>
      </c>
      <c r="K42" s="84" t="s">
        <v>1265</v>
      </c>
      <c r="L42" s="41">
        <v>4.9000000000000004</v>
      </c>
      <c r="M42" s="513">
        <f t="shared" si="10"/>
        <v>196</v>
      </c>
      <c r="N42" s="515" t="s">
        <v>1486</v>
      </c>
    </row>
    <row r="43" spans="1:14" ht="49.5" customHeight="1" thickBot="1" x14ac:dyDescent="0.25">
      <c r="A43" s="10"/>
      <c r="B43" s="1"/>
      <c r="C43" s="2"/>
      <c r="D43" s="2"/>
      <c r="E43" s="2"/>
      <c r="F43" s="1"/>
      <c r="G43" s="1"/>
      <c r="H43" s="4"/>
      <c r="I43" s="5"/>
      <c r="J43" s="206">
        <f>SUM(J3:J42)</f>
        <v>13505.18</v>
      </c>
      <c r="K43" s="2"/>
      <c r="L43" s="7"/>
      <c r="M43" s="206">
        <f>SUM(M3:M42)</f>
        <v>5045.8</v>
      </c>
      <c r="N43" s="509"/>
    </row>
    <row r="44" spans="1:14" ht="48" customHeight="1" x14ac:dyDescent="0.2">
      <c r="A44" s="10"/>
      <c r="B44" s="1"/>
      <c r="C44" s="2"/>
      <c r="D44" s="2"/>
      <c r="E44" s="2"/>
      <c r="F44" s="1"/>
      <c r="G44" s="1"/>
      <c r="H44" s="4"/>
      <c r="I44" s="5"/>
      <c r="J44" s="207" t="s">
        <v>80</v>
      </c>
      <c r="K44" s="2"/>
      <c r="L44" s="7"/>
      <c r="M44" s="207" t="s">
        <v>924</v>
      </c>
      <c r="N44" s="509"/>
    </row>
    <row r="45" spans="1:14" ht="12.75" customHeight="1" x14ac:dyDescent="0.2">
      <c r="A45" s="10"/>
      <c r="B45" s="1"/>
      <c r="C45" s="2"/>
      <c r="D45" s="2"/>
      <c r="E45" s="2"/>
      <c r="F45" s="1"/>
      <c r="G45" s="1"/>
      <c r="H45" s="4"/>
      <c r="I45" s="5"/>
      <c r="J45" s="5"/>
      <c r="K45" s="2"/>
      <c r="L45" s="7"/>
      <c r="M45" s="7"/>
      <c r="N45" s="509"/>
    </row>
    <row r="46" spans="1:14" ht="12.75" customHeight="1" x14ac:dyDescent="0.2">
      <c r="A46" s="10"/>
      <c r="B46" s="1"/>
      <c r="C46" s="2"/>
      <c r="D46" s="2"/>
      <c r="E46" s="2"/>
      <c r="F46" s="1"/>
      <c r="G46" s="1"/>
      <c r="H46" s="4"/>
      <c r="I46" s="5"/>
      <c r="J46" s="5"/>
      <c r="K46" s="2"/>
      <c r="L46" s="7"/>
      <c r="M46" s="7"/>
      <c r="N46" s="509"/>
    </row>
    <row r="47" spans="1:14" ht="12.75" customHeight="1" x14ac:dyDescent="0.2">
      <c r="A47" s="10"/>
      <c r="B47" s="1"/>
      <c r="C47" s="2"/>
      <c r="D47" s="2"/>
      <c r="E47" s="2"/>
      <c r="F47" s="1"/>
      <c r="G47" s="1"/>
      <c r="H47" s="4"/>
      <c r="I47" s="5"/>
      <c r="J47" s="5"/>
      <c r="K47" s="2"/>
      <c r="L47" s="7"/>
      <c r="M47" s="7"/>
      <c r="N47" s="509"/>
    </row>
    <row r="48" spans="1:14" ht="12.75" customHeight="1" x14ac:dyDescent="0.2">
      <c r="A48" s="10"/>
      <c r="B48" s="1"/>
      <c r="C48" s="2"/>
      <c r="D48" s="2"/>
      <c r="E48" s="2"/>
      <c r="F48" s="1"/>
      <c r="G48" s="1"/>
      <c r="H48" s="4"/>
      <c r="I48" s="5"/>
      <c r="J48" s="5"/>
      <c r="K48" s="2"/>
      <c r="L48" s="7"/>
      <c r="M48" s="7"/>
      <c r="N48" s="509"/>
    </row>
    <row r="49" spans="1:14" ht="12.75" customHeight="1" x14ac:dyDescent="0.2">
      <c r="A49" s="10"/>
      <c r="B49" s="1"/>
      <c r="C49" s="2"/>
      <c r="D49" s="2"/>
      <c r="E49" s="2"/>
      <c r="F49" s="1"/>
      <c r="G49" s="1"/>
      <c r="H49" s="4"/>
      <c r="I49" s="5"/>
      <c r="J49" s="5"/>
      <c r="K49" s="2"/>
      <c r="L49" s="7"/>
      <c r="M49" s="7"/>
      <c r="N49" s="509"/>
    </row>
    <row r="50" spans="1:14" ht="12.75" customHeight="1" x14ac:dyDescent="0.2">
      <c r="A50" s="10"/>
      <c r="B50" s="1"/>
      <c r="C50" s="2"/>
      <c r="D50" s="2"/>
      <c r="E50" s="2"/>
      <c r="F50" s="1"/>
      <c r="G50" s="1"/>
      <c r="H50" s="4"/>
      <c r="I50" s="5"/>
      <c r="J50" s="5"/>
      <c r="K50" s="2"/>
      <c r="L50" s="7"/>
      <c r="M50" s="7"/>
      <c r="N50" s="509"/>
    </row>
    <row r="51" spans="1:14" ht="12.75" customHeight="1" x14ac:dyDescent="0.2">
      <c r="A51" s="10"/>
      <c r="B51" s="1"/>
      <c r="C51" s="2"/>
      <c r="D51" s="2"/>
      <c r="E51" s="2"/>
      <c r="F51" s="1"/>
      <c r="G51" s="1"/>
      <c r="H51" s="4"/>
      <c r="I51" s="5"/>
      <c r="J51" s="5"/>
      <c r="K51" s="2"/>
      <c r="L51" s="7"/>
      <c r="M51" s="7"/>
      <c r="N51" s="509"/>
    </row>
    <row r="52" spans="1:14" ht="12.75" customHeight="1" x14ac:dyDescent="0.2">
      <c r="A52" s="10"/>
      <c r="B52" s="1"/>
      <c r="C52" s="2"/>
      <c r="D52" s="2"/>
      <c r="E52" s="2"/>
      <c r="F52" s="1"/>
      <c r="G52" s="1"/>
      <c r="H52" s="4"/>
      <c r="I52" s="5"/>
      <c r="J52" s="5"/>
      <c r="K52" s="2"/>
      <c r="L52" s="7"/>
      <c r="M52" s="7"/>
      <c r="N52" s="509"/>
    </row>
    <row r="53" spans="1:14" ht="12.75" customHeight="1" x14ac:dyDescent="0.2">
      <c r="A53" s="10"/>
      <c r="B53" s="1"/>
      <c r="C53" s="2"/>
      <c r="D53" s="2"/>
      <c r="E53" s="2"/>
      <c r="F53" s="1"/>
      <c r="G53" s="1"/>
      <c r="H53" s="4"/>
      <c r="I53" s="5"/>
      <c r="J53" s="5"/>
      <c r="K53" s="2"/>
      <c r="L53" s="7"/>
      <c r="M53" s="7"/>
      <c r="N53" s="509"/>
    </row>
    <row r="54" spans="1:14" ht="12.75" customHeight="1" x14ac:dyDescent="0.2">
      <c r="A54" s="10"/>
      <c r="B54" s="1"/>
      <c r="C54" s="2"/>
      <c r="D54" s="2"/>
      <c r="E54" s="2"/>
      <c r="F54" s="1"/>
      <c r="G54" s="1"/>
      <c r="H54" s="4"/>
      <c r="I54" s="5"/>
      <c r="J54" s="5"/>
      <c r="K54" s="2"/>
      <c r="L54" s="7"/>
      <c r="M54" s="7"/>
      <c r="N54" s="509"/>
    </row>
    <row r="55" spans="1:14" ht="12.75" customHeight="1" x14ac:dyDescent="0.2">
      <c r="A55" s="10"/>
      <c r="B55" s="1"/>
      <c r="C55" s="2"/>
      <c r="D55" s="2"/>
      <c r="E55" s="2"/>
      <c r="F55" s="1"/>
      <c r="G55" s="1"/>
      <c r="H55" s="4"/>
      <c r="I55" s="5"/>
      <c r="J55" s="5"/>
      <c r="K55" s="2"/>
      <c r="L55" s="7"/>
      <c r="M55" s="7"/>
      <c r="N55" s="509"/>
    </row>
    <row r="56" spans="1:14" ht="12.75" customHeight="1" x14ac:dyDescent="0.2">
      <c r="A56" s="10"/>
      <c r="B56" s="1"/>
      <c r="C56" s="2"/>
      <c r="D56" s="2"/>
      <c r="E56" s="2"/>
      <c r="F56" s="1"/>
      <c r="G56" s="1"/>
      <c r="H56" s="4"/>
      <c r="I56" s="5"/>
      <c r="J56" s="5"/>
      <c r="K56" s="2"/>
      <c r="L56" s="7"/>
      <c r="M56" s="7"/>
      <c r="N56" s="509"/>
    </row>
    <row r="57" spans="1:14" ht="12.75" customHeight="1" x14ac:dyDescent="0.2">
      <c r="A57" s="10"/>
      <c r="B57" s="1"/>
      <c r="C57" s="2"/>
      <c r="D57" s="2"/>
      <c r="E57" s="2"/>
      <c r="F57" s="1"/>
      <c r="G57" s="1"/>
      <c r="H57" s="4"/>
      <c r="I57" s="5"/>
      <c r="J57" s="5"/>
      <c r="K57" s="2"/>
      <c r="L57" s="7"/>
      <c r="M57" s="7"/>
      <c r="N57" s="509"/>
    </row>
    <row r="58" spans="1:14" ht="12.75" customHeight="1" x14ac:dyDescent="0.2">
      <c r="A58" s="10"/>
      <c r="B58" s="1"/>
      <c r="C58" s="2"/>
      <c r="D58" s="2"/>
      <c r="E58" s="2"/>
      <c r="F58" s="1"/>
      <c r="G58" s="1"/>
      <c r="H58" s="4"/>
      <c r="I58" s="5"/>
      <c r="J58" s="5"/>
      <c r="K58" s="2"/>
      <c r="L58" s="7"/>
      <c r="M58" s="7"/>
      <c r="N58" s="509"/>
    </row>
    <row r="59" spans="1:14" ht="12.75" customHeight="1" x14ac:dyDescent="0.2">
      <c r="A59" s="10"/>
      <c r="B59" s="1"/>
      <c r="C59" s="2"/>
      <c r="D59" s="2"/>
      <c r="E59" s="2"/>
      <c r="F59" s="1"/>
      <c r="G59" s="1"/>
      <c r="H59" s="4"/>
      <c r="I59" s="5"/>
      <c r="J59" s="5"/>
      <c r="K59" s="2"/>
      <c r="L59" s="7"/>
      <c r="M59" s="7"/>
      <c r="N59" s="509"/>
    </row>
    <row r="60" spans="1:14" ht="12.75" customHeight="1" x14ac:dyDescent="0.2">
      <c r="A60" s="10"/>
      <c r="B60" s="1"/>
      <c r="C60" s="2"/>
      <c r="D60" s="2"/>
      <c r="E60" s="2"/>
      <c r="F60" s="1"/>
      <c r="G60" s="1"/>
      <c r="H60" s="4"/>
      <c r="I60" s="5"/>
      <c r="J60" s="5"/>
      <c r="K60" s="2"/>
      <c r="L60" s="7"/>
      <c r="M60" s="7"/>
      <c r="N60" s="509"/>
    </row>
    <row r="61" spans="1:14" ht="12.75" customHeight="1" x14ac:dyDescent="0.2">
      <c r="A61" s="10"/>
      <c r="B61" s="1"/>
      <c r="C61" s="2"/>
      <c r="D61" s="2"/>
      <c r="E61" s="2"/>
      <c r="F61" s="1"/>
      <c r="G61" s="1"/>
      <c r="H61" s="4"/>
      <c r="I61" s="5"/>
      <c r="J61" s="5"/>
      <c r="K61" s="2"/>
      <c r="L61" s="7"/>
      <c r="M61" s="7"/>
      <c r="N61" s="509"/>
    </row>
    <row r="62" spans="1:14" ht="12.75" customHeight="1" x14ac:dyDescent="0.2">
      <c r="A62" s="10"/>
      <c r="B62" s="1"/>
      <c r="C62" s="2"/>
      <c r="D62" s="2"/>
      <c r="E62" s="2"/>
      <c r="F62" s="1"/>
      <c r="G62" s="1"/>
      <c r="H62" s="4"/>
      <c r="I62" s="5"/>
      <c r="J62" s="5"/>
      <c r="K62" s="2"/>
      <c r="L62" s="7"/>
      <c r="M62" s="7"/>
      <c r="N62" s="509"/>
    </row>
    <row r="63" spans="1:14" ht="12.75" customHeight="1" x14ac:dyDescent="0.2">
      <c r="A63" s="10"/>
      <c r="B63" s="1"/>
      <c r="C63" s="2"/>
      <c r="D63" s="2"/>
      <c r="E63" s="2"/>
      <c r="F63" s="1"/>
      <c r="G63" s="1"/>
      <c r="H63" s="4"/>
      <c r="I63" s="5"/>
      <c r="J63" s="5"/>
      <c r="K63" s="2"/>
      <c r="L63" s="7"/>
      <c r="M63" s="7"/>
      <c r="N63" s="509"/>
    </row>
    <row r="64" spans="1:14" ht="12.75" customHeight="1" x14ac:dyDescent="0.2">
      <c r="A64" s="10"/>
      <c r="B64" s="1"/>
      <c r="C64" s="2"/>
      <c r="D64" s="2"/>
      <c r="E64" s="2"/>
      <c r="F64" s="1"/>
      <c r="G64" s="1"/>
      <c r="H64" s="4"/>
      <c r="I64" s="5"/>
      <c r="J64" s="5"/>
      <c r="K64" s="2"/>
      <c r="L64" s="7"/>
      <c r="M64" s="7"/>
      <c r="N64" s="509"/>
    </row>
    <row r="65" spans="1:14" ht="12.75" customHeight="1" x14ac:dyDescent="0.2">
      <c r="A65" s="10"/>
      <c r="B65" s="1"/>
      <c r="C65" s="2"/>
      <c r="D65" s="2"/>
      <c r="E65" s="2"/>
      <c r="F65" s="1"/>
      <c r="G65" s="1"/>
      <c r="H65" s="4"/>
      <c r="I65" s="5"/>
      <c r="J65" s="5"/>
      <c r="K65" s="2"/>
      <c r="L65" s="7"/>
      <c r="M65" s="7"/>
      <c r="N65" s="509"/>
    </row>
    <row r="66" spans="1:14" ht="12.75" customHeight="1" x14ac:dyDescent="0.2">
      <c r="A66" s="10"/>
      <c r="B66" s="1"/>
      <c r="C66" s="2"/>
      <c r="D66" s="2"/>
      <c r="E66" s="2"/>
      <c r="F66" s="1"/>
      <c r="G66" s="1"/>
      <c r="H66" s="4"/>
      <c r="I66" s="5"/>
      <c r="J66" s="5"/>
      <c r="K66" s="2"/>
      <c r="L66" s="7"/>
      <c r="M66" s="7"/>
      <c r="N66" s="509"/>
    </row>
    <row r="67" spans="1:14" ht="12.75" customHeight="1" x14ac:dyDescent="0.2">
      <c r="A67" s="10"/>
      <c r="B67" s="1"/>
      <c r="C67" s="2"/>
      <c r="D67" s="2"/>
      <c r="E67" s="2"/>
      <c r="F67" s="1"/>
      <c r="G67" s="1"/>
      <c r="H67" s="4"/>
      <c r="I67" s="5"/>
      <c r="J67" s="5"/>
      <c r="K67" s="2"/>
      <c r="L67" s="7"/>
      <c r="M67" s="7"/>
      <c r="N67" s="509"/>
    </row>
    <row r="68" spans="1:14" ht="12.75" customHeight="1" x14ac:dyDescent="0.2">
      <c r="A68" s="10"/>
      <c r="B68" s="1"/>
      <c r="C68" s="2"/>
      <c r="D68" s="2"/>
      <c r="E68" s="2"/>
      <c r="F68" s="1"/>
      <c r="G68" s="1"/>
      <c r="H68" s="4"/>
      <c r="I68" s="5"/>
      <c r="J68" s="5"/>
      <c r="K68" s="2"/>
      <c r="L68" s="7"/>
      <c r="M68" s="7"/>
      <c r="N68" s="509"/>
    </row>
    <row r="69" spans="1:14" ht="12.75" customHeight="1" x14ac:dyDescent="0.2">
      <c r="A69" s="10"/>
      <c r="B69" s="1"/>
      <c r="C69" s="2"/>
      <c r="D69" s="2"/>
      <c r="E69" s="2"/>
      <c r="F69" s="1"/>
      <c r="G69" s="1"/>
      <c r="H69" s="4"/>
      <c r="I69" s="5"/>
      <c r="J69" s="5"/>
      <c r="K69" s="2"/>
      <c r="L69" s="7"/>
      <c r="M69" s="7"/>
      <c r="N69" s="509"/>
    </row>
    <row r="70" spans="1:14" ht="12.75" customHeight="1" x14ac:dyDescent="0.2">
      <c r="A70" s="10"/>
      <c r="B70" s="1"/>
      <c r="C70" s="2"/>
      <c r="D70" s="2"/>
      <c r="E70" s="2"/>
      <c r="F70" s="1"/>
      <c r="G70" s="1"/>
      <c r="H70" s="4"/>
      <c r="I70" s="5"/>
      <c r="J70" s="5"/>
      <c r="K70" s="2"/>
      <c r="L70" s="7"/>
      <c r="M70" s="7"/>
      <c r="N70" s="509"/>
    </row>
    <row r="71" spans="1:14" ht="12.75" customHeight="1" x14ac:dyDescent="0.2">
      <c r="A71" s="10"/>
      <c r="B71" s="1"/>
      <c r="C71" s="2"/>
      <c r="D71" s="2"/>
      <c r="E71" s="2"/>
      <c r="F71" s="1"/>
      <c r="G71" s="1"/>
      <c r="H71" s="4"/>
      <c r="I71" s="5"/>
      <c r="J71" s="5"/>
      <c r="K71" s="2"/>
      <c r="L71" s="7"/>
      <c r="M71" s="7"/>
      <c r="N71" s="509"/>
    </row>
    <row r="72" spans="1:14" ht="12.75" customHeight="1" x14ac:dyDescent="0.2">
      <c r="A72" s="10"/>
      <c r="B72" s="1"/>
      <c r="C72" s="2"/>
      <c r="D72" s="2"/>
      <c r="E72" s="2"/>
      <c r="F72" s="1"/>
      <c r="G72" s="1"/>
      <c r="H72" s="4"/>
      <c r="I72" s="5"/>
      <c r="J72" s="5"/>
      <c r="K72" s="2"/>
      <c r="L72" s="7"/>
      <c r="M72" s="7"/>
      <c r="N72" s="509"/>
    </row>
    <row r="73" spans="1:14" ht="12.75" customHeight="1" x14ac:dyDescent="0.2">
      <c r="A73" s="10"/>
      <c r="B73" s="1"/>
      <c r="C73" s="2"/>
      <c r="D73" s="2"/>
      <c r="E73" s="2"/>
      <c r="F73" s="1"/>
      <c r="G73" s="1"/>
      <c r="H73" s="4"/>
      <c r="I73" s="5"/>
      <c r="J73" s="5"/>
      <c r="K73" s="2"/>
      <c r="L73" s="7"/>
      <c r="M73" s="7"/>
      <c r="N73" s="509"/>
    </row>
    <row r="74" spans="1:14" ht="12.75" customHeight="1" x14ac:dyDescent="0.2">
      <c r="A74" s="10"/>
      <c r="B74" s="1"/>
      <c r="C74" s="2"/>
      <c r="D74" s="2"/>
      <c r="E74" s="2"/>
      <c r="F74" s="1"/>
      <c r="G74" s="1"/>
      <c r="H74" s="4"/>
      <c r="I74" s="5"/>
      <c r="J74" s="5"/>
      <c r="K74" s="2"/>
      <c r="L74" s="7"/>
      <c r="M74" s="7"/>
      <c r="N74" s="509"/>
    </row>
    <row r="75" spans="1:14" ht="12.75" customHeight="1" x14ac:dyDescent="0.2">
      <c r="A75" s="10"/>
      <c r="B75" s="1"/>
      <c r="C75" s="2"/>
      <c r="D75" s="2"/>
      <c r="E75" s="2"/>
      <c r="F75" s="1"/>
      <c r="G75" s="1"/>
      <c r="H75" s="4"/>
      <c r="I75" s="5"/>
      <c r="J75" s="5"/>
      <c r="K75" s="2"/>
      <c r="L75" s="7"/>
      <c r="M75" s="7"/>
      <c r="N75" s="509"/>
    </row>
    <row r="76" spans="1:14" ht="12.75" customHeight="1" x14ac:dyDescent="0.2">
      <c r="A76" s="10"/>
      <c r="B76" s="1"/>
      <c r="C76" s="2"/>
      <c r="D76" s="2"/>
      <c r="E76" s="2"/>
      <c r="F76" s="1"/>
      <c r="G76" s="1"/>
      <c r="H76" s="4"/>
      <c r="I76" s="5"/>
      <c r="J76" s="5"/>
      <c r="K76" s="2"/>
      <c r="L76" s="7"/>
      <c r="M76" s="7"/>
      <c r="N76" s="509"/>
    </row>
    <row r="77" spans="1:14" ht="12.75" customHeight="1" x14ac:dyDescent="0.2">
      <c r="A77" s="10"/>
      <c r="B77" s="1"/>
      <c r="C77" s="2"/>
      <c r="D77" s="2"/>
      <c r="E77" s="2"/>
      <c r="F77" s="1"/>
      <c r="G77" s="1"/>
      <c r="H77" s="4"/>
      <c r="I77" s="5"/>
      <c r="J77" s="5"/>
      <c r="K77" s="2"/>
      <c r="L77" s="7"/>
      <c r="M77" s="7"/>
      <c r="N77" s="509"/>
    </row>
    <row r="78" spans="1:14" ht="12.75" customHeight="1" x14ac:dyDescent="0.2">
      <c r="A78" s="10"/>
      <c r="B78" s="1"/>
      <c r="C78" s="2"/>
      <c r="D78" s="2"/>
      <c r="E78" s="2"/>
      <c r="F78" s="1"/>
      <c r="G78" s="1"/>
      <c r="H78" s="4"/>
      <c r="I78" s="5"/>
      <c r="J78" s="5"/>
      <c r="K78" s="2"/>
      <c r="L78" s="7"/>
      <c r="M78" s="7"/>
      <c r="N78" s="509"/>
    </row>
    <row r="79" spans="1:14" ht="12.75" customHeight="1" x14ac:dyDescent="0.2">
      <c r="A79" s="10"/>
      <c r="B79" s="1"/>
      <c r="C79" s="2"/>
      <c r="D79" s="2"/>
      <c r="E79" s="2"/>
      <c r="F79" s="1"/>
      <c r="G79" s="1"/>
      <c r="H79" s="4"/>
      <c r="I79" s="5"/>
      <c r="J79" s="5"/>
      <c r="K79" s="2"/>
      <c r="L79" s="7"/>
      <c r="M79" s="7"/>
      <c r="N79" s="509"/>
    </row>
    <row r="80" spans="1:14" ht="12.75" customHeight="1" x14ac:dyDescent="0.2">
      <c r="A80" s="10"/>
      <c r="B80" s="1"/>
      <c r="C80" s="2"/>
      <c r="D80" s="2"/>
      <c r="E80" s="2"/>
      <c r="F80" s="1"/>
      <c r="G80" s="1"/>
      <c r="H80" s="4"/>
      <c r="I80" s="5"/>
      <c r="J80" s="5"/>
      <c r="K80" s="2"/>
      <c r="L80" s="7"/>
      <c r="M80" s="7"/>
      <c r="N80" s="509"/>
    </row>
    <row r="81" spans="1:14" ht="12.75" customHeight="1" x14ac:dyDescent="0.2">
      <c r="A81" s="10"/>
      <c r="B81" s="1"/>
      <c r="C81" s="2"/>
      <c r="D81" s="2"/>
      <c r="E81" s="2"/>
      <c r="F81" s="1"/>
      <c r="G81" s="1"/>
      <c r="H81" s="4"/>
      <c r="I81" s="5"/>
      <c r="J81" s="5"/>
      <c r="K81" s="2"/>
      <c r="L81" s="7"/>
      <c r="M81" s="7"/>
      <c r="N81" s="509"/>
    </row>
    <row r="82" spans="1:14" ht="12.75" customHeight="1" x14ac:dyDescent="0.2">
      <c r="A82" s="10"/>
      <c r="B82" s="1"/>
      <c r="C82" s="2"/>
      <c r="D82" s="2"/>
      <c r="E82" s="2"/>
      <c r="F82" s="1"/>
      <c r="G82" s="1"/>
      <c r="H82" s="4"/>
      <c r="I82" s="5"/>
      <c r="J82" s="5"/>
      <c r="K82" s="2"/>
      <c r="L82" s="7"/>
      <c r="M82" s="7"/>
      <c r="N82" s="509"/>
    </row>
    <row r="83" spans="1:14" ht="12.75" customHeight="1" x14ac:dyDescent="0.2">
      <c r="A83" s="10"/>
      <c r="B83" s="1"/>
      <c r="C83" s="2"/>
      <c r="D83" s="2"/>
      <c r="E83" s="2"/>
      <c r="F83" s="1"/>
      <c r="G83" s="1"/>
      <c r="H83" s="4"/>
      <c r="I83" s="5"/>
      <c r="J83" s="5"/>
      <c r="K83" s="2"/>
      <c r="L83" s="7"/>
      <c r="M83" s="7"/>
      <c r="N83" s="509"/>
    </row>
    <row r="84" spans="1:14" ht="12.75" customHeight="1" x14ac:dyDescent="0.2">
      <c r="A84" s="10"/>
      <c r="B84" s="1"/>
      <c r="C84" s="2"/>
      <c r="D84" s="2"/>
      <c r="E84" s="2"/>
      <c r="F84" s="1"/>
      <c r="G84" s="1"/>
      <c r="H84" s="4"/>
      <c r="I84" s="5"/>
      <c r="J84" s="5"/>
      <c r="K84" s="2"/>
      <c r="L84" s="7"/>
      <c r="M84" s="7"/>
      <c r="N84" s="509"/>
    </row>
    <row r="85" spans="1:14" ht="12.75" customHeight="1" x14ac:dyDescent="0.2">
      <c r="A85" s="10"/>
      <c r="B85" s="1"/>
      <c r="C85" s="2"/>
      <c r="D85" s="2"/>
      <c r="E85" s="2"/>
      <c r="F85" s="1"/>
      <c r="G85" s="1"/>
      <c r="H85" s="4"/>
      <c r="I85" s="5"/>
      <c r="J85" s="5"/>
      <c r="K85" s="2"/>
      <c r="L85" s="7"/>
      <c r="M85" s="7"/>
      <c r="N85" s="509"/>
    </row>
    <row r="86" spans="1:14" ht="12.75" customHeight="1" x14ac:dyDescent="0.2">
      <c r="A86" s="10"/>
      <c r="B86" s="1"/>
      <c r="C86" s="2"/>
      <c r="D86" s="2"/>
      <c r="E86" s="2"/>
      <c r="F86" s="1"/>
      <c r="G86" s="1"/>
      <c r="H86" s="4"/>
      <c r="I86" s="5"/>
      <c r="J86" s="5"/>
      <c r="K86" s="2"/>
      <c r="L86" s="7"/>
      <c r="M86" s="7"/>
      <c r="N86" s="509"/>
    </row>
    <row r="87" spans="1:14" ht="12.75" customHeight="1" x14ac:dyDescent="0.2">
      <c r="A87" s="10"/>
      <c r="B87" s="1"/>
      <c r="C87" s="2"/>
      <c r="D87" s="2"/>
      <c r="E87" s="2"/>
      <c r="F87" s="1"/>
      <c r="G87" s="1"/>
      <c r="H87" s="4"/>
      <c r="I87" s="5"/>
      <c r="J87" s="5"/>
      <c r="K87" s="2"/>
      <c r="L87" s="7"/>
      <c r="M87" s="7"/>
      <c r="N87" s="509"/>
    </row>
    <row r="88" spans="1:14" ht="12.75" customHeight="1" x14ac:dyDescent="0.2">
      <c r="A88" s="10"/>
      <c r="B88" s="1"/>
      <c r="C88" s="2"/>
      <c r="D88" s="2"/>
      <c r="E88" s="2"/>
      <c r="F88" s="1"/>
      <c r="G88" s="1"/>
      <c r="H88" s="4"/>
      <c r="I88" s="5"/>
      <c r="J88" s="5"/>
      <c r="K88" s="2"/>
      <c r="L88" s="7"/>
      <c r="M88" s="7"/>
      <c r="N88" s="509"/>
    </row>
    <row r="89" spans="1:14" ht="12.75" customHeight="1" x14ac:dyDescent="0.2">
      <c r="A89" s="10"/>
      <c r="B89" s="1"/>
      <c r="C89" s="2"/>
      <c r="D89" s="2"/>
      <c r="E89" s="2"/>
      <c r="F89" s="1"/>
      <c r="G89" s="1"/>
      <c r="H89" s="4"/>
      <c r="I89" s="5"/>
      <c r="J89" s="5"/>
      <c r="K89" s="2"/>
      <c r="L89" s="7"/>
      <c r="M89" s="7"/>
      <c r="N89" s="509"/>
    </row>
    <row r="90" spans="1:14" ht="12.75" customHeight="1" x14ac:dyDescent="0.2">
      <c r="A90" s="10"/>
      <c r="B90" s="1"/>
      <c r="C90" s="2"/>
      <c r="D90" s="2"/>
      <c r="E90" s="2"/>
      <c r="F90" s="1"/>
      <c r="G90" s="1"/>
      <c r="H90" s="4"/>
      <c r="I90" s="5"/>
      <c r="J90" s="5"/>
      <c r="K90" s="2"/>
      <c r="L90" s="7"/>
      <c r="M90" s="7"/>
      <c r="N90" s="509"/>
    </row>
    <row r="91" spans="1:14" ht="12.75" customHeight="1" x14ac:dyDescent="0.2">
      <c r="A91" s="10"/>
      <c r="B91" s="1"/>
      <c r="C91" s="2"/>
      <c r="D91" s="2"/>
      <c r="E91" s="2"/>
      <c r="F91" s="1"/>
      <c r="G91" s="1"/>
      <c r="H91" s="4"/>
      <c r="I91" s="5"/>
      <c r="J91" s="5"/>
      <c r="K91" s="2"/>
      <c r="L91" s="7"/>
      <c r="M91" s="7"/>
      <c r="N91" s="509"/>
    </row>
    <row r="92" spans="1:14" ht="12.75" customHeight="1" x14ac:dyDescent="0.2">
      <c r="A92" s="10"/>
      <c r="B92" s="1"/>
      <c r="C92" s="2"/>
      <c r="D92" s="2"/>
      <c r="E92" s="2"/>
      <c r="F92" s="1"/>
      <c r="G92" s="1"/>
      <c r="H92" s="4"/>
      <c r="I92" s="5"/>
      <c r="J92" s="5"/>
      <c r="K92" s="2"/>
      <c r="L92" s="7"/>
      <c r="M92" s="7"/>
      <c r="N92" s="509"/>
    </row>
    <row r="93" spans="1:14" ht="12.75" customHeight="1" x14ac:dyDescent="0.2">
      <c r="A93" s="10"/>
      <c r="B93" s="1"/>
      <c r="C93" s="2"/>
      <c r="D93" s="2"/>
      <c r="E93" s="2"/>
      <c r="F93" s="1"/>
      <c r="G93" s="1"/>
      <c r="H93" s="4"/>
      <c r="I93" s="5"/>
      <c r="J93" s="5"/>
      <c r="K93" s="2"/>
      <c r="L93" s="7"/>
      <c r="M93" s="7"/>
      <c r="N93" s="509"/>
    </row>
    <row r="94" spans="1:14" ht="12.75" customHeight="1" x14ac:dyDescent="0.2">
      <c r="A94" s="10"/>
      <c r="B94" s="1"/>
      <c r="C94" s="2"/>
      <c r="D94" s="2"/>
      <c r="E94" s="2"/>
      <c r="F94" s="1"/>
      <c r="G94" s="1"/>
      <c r="H94" s="4"/>
      <c r="I94" s="5"/>
      <c r="J94" s="5"/>
      <c r="K94" s="2"/>
      <c r="L94" s="7"/>
      <c r="M94" s="7"/>
      <c r="N94" s="509"/>
    </row>
    <row r="95" spans="1:14" ht="12.75" customHeight="1" x14ac:dyDescent="0.2">
      <c r="A95" s="10"/>
      <c r="B95" s="1"/>
      <c r="C95" s="2"/>
      <c r="D95" s="2"/>
      <c r="E95" s="2"/>
      <c r="F95" s="1"/>
      <c r="G95" s="1"/>
      <c r="H95" s="4"/>
      <c r="I95" s="5"/>
      <c r="J95" s="5"/>
      <c r="K95" s="2"/>
      <c r="L95" s="7"/>
      <c r="M95" s="7"/>
      <c r="N95" s="509"/>
    </row>
    <row r="96" spans="1:14" ht="12.75" customHeight="1" x14ac:dyDescent="0.2">
      <c r="A96" s="10"/>
      <c r="B96" s="1"/>
      <c r="C96" s="2"/>
      <c r="D96" s="2"/>
      <c r="E96" s="2"/>
      <c r="F96" s="1"/>
      <c r="G96" s="1"/>
      <c r="H96" s="4"/>
      <c r="I96" s="5"/>
      <c r="J96" s="5"/>
      <c r="K96" s="2"/>
      <c r="L96" s="7"/>
      <c r="M96" s="7"/>
      <c r="N96" s="509"/>
    </row>
    <row r="97" spans="1:14" ht="12.75" customHeight="1" x14ac:dyDescent="0.2">
      <c r="A97" s="10"/>
      <c r="B97" s="1"/>
      <c r="C97" s="2"/>
      <c r="D97" s="2"/>
      <c r="E97" s="2"/>
      <c r="F97" s="1"/>
      <c r="G97" s="1"/>
      <c r="H97" s="4"/>
      <c r="I97" s="5"/>
      <c r="J97" s="5"/>
      <c r="K97" s="2"/>
      <c r="L97" s="7"/>
      <c r="M97" s="7"/>
      <c r="N97" s="509"/>
    </row>
    <row r="98" spans="1:14" ht="12.75" customHeight="1" x14ac:dyDescent="0.2">
      <c r="A98" s="10"/>
      <c r="B98" s="1"/>
      <c r="C98" s="2"/>
      <c r="D98" s="2"/>
      <c r="E98" s="2"/>
      <c r="F98" s="1"/>
      <c r="G98" s="1"/>
      <c r="H98" s="4"/>
      <c r="I98" s="5"/>
      <c r="J98" s="5"/>
      <c r="K98" s="2"/>
      <c r="L98" s="7"/>
      <c r="M98" s="7"/>
      <c r="N98" s="509"/>
    </row>
    <row r="99" spans="1:14" ht="12.75" customHeight="1" x14ac:dyDescent="0.2">
      <c r="A99" s="10"/>
      <c r="B99" s="1"/>
      <c r="C99" s="2"/>
      <c r="D99" s="2"/>
      <c r="E99" s="2"/>
      <c r="F99" s="1"/>
      <c r="G99" s="1"/>
      <c r="H99" s="4"/>
      <c r="I99" s="5"/>
      <c r="J99" s="5"/>
      <c r="K99" s="2"/>
      <c r="L99" s="7"/>
      <c r="M99" s="7"/>
      <c r="N99" s="509"/>
    </row>
    <row r="100" spans="1:14" ht="12.75" customHeight="1" x14ac:dyDescent="0.2">
      <c r="A100" s="10"/>
      <c r="B100" s="1"/>
      <c r="C100" s="2"/>
      <c r="D100" s="2"/>
      <c r="E100" s="2"/>
      <c r="F100" s="1"/>
      <c r="G100" s="1"/>
      <c r="H100" s="4"/>
      <c r="I100" s="5"/>
      <c r="J100" s="5"/>
      <c r="K100" s="2"/>
      <c r="L100" s="7"/>
      <c r="M100" s="7"/>
      <c r="N100" s="509"/>
    </row>
    <row r="101" spans="1:14" ht="12.75" customHeight="1" x14ac:dyDescent="0.2">
      <c r="A101" s="10"/>
      <c r="B101" s="1"/>
      <c r="C101" s="2"/>
      <c r="D101" s="2"/>
      <c r="E101" s="2"/>
      <c r="F101" s="1"/>
      <c r="G101" s="1"/>
      <c r="H101" s="4"/>
      <c r="I101" s="5"/>
      <c r="J101" s="5"/>
      <c r="K101" s="2"/>
      <c r="L101" s="7"/>
      <c r="M101" s="7"/>
      <c r="N101" s="509"/>
    </row>
    <row r="102" spans="1:14" ht="12.75" customHeight="1" x14ac:dyDescent="0.2">
      <c r="A102" s="10"/>
      <c r="B102" s="1"/>
      <c r="C102" s="2"/>
      <c r="D102" s="2"/>
      <c r="E102" s="2"/>
      <c r="F102" s="1"/>
      <c r="G102" s="1"/>
      <c r="H102" s="4"/>
      <c r="I102" s="5"/>
      <c r="J102" s="5"/>
      <c r="K102" s="2"/>
      <c r="L102" s="7"/>
      <c r="M102" s="7"/>
      <c r="N102" s="509"/>
    </row>
    <row r="103" spans="1:14" ht="12.75" customHeight="1" x14ac:dyDescent="0.2">
      <c r="A103" s="10"/>
      <c r="B103" s="1"/>
      <c r="C103" s="2"/>
      <c r="D103" s="2"/>
      <c r="E103" s="2"/>
      <c r="F103" s="1"/>
      <c r="G103" s="1"/>
      <c r="H103" s="4"/>
      <c r="I103" s="5"/>
      <c r="J103" s="5"/>
      <c r="K103" s="2"/>
      <c r="L103" s="7"/>
      <c r="M103" s="7"/>
      <c r="N103" s="509"/>
    </row>
    <row r="104" spans="1:14" ht="12.75" customHeight="1" x14ac:dyDescent="0.2">
      <c r="A104" s="10"/>
      <c r="B104" s="1"/>
      <c r="C104" s="2"/>
      <c r="D104" s="2"/>
      <c r="E104" s="2"/>
      <c r="F104" s="1"/>
      <c r="G104" s="1"/>
      <c r="H104" s="4"/>
      <c r="I104" s="5"/>
      <c r="J104" s="5"/>
      <c r="K104" s="2"/>
      <c r="L104" s="7"/>
      <c r="M104" s="7"/>
      <c r="N104" s="509"/>
    </row>
    <row r="105" spans="1:14" ht="12.75" customHeight="1" x14ac:dyDescent="0.2">
      <c r="A105" s="10"/>
      <c r="B105" s="1"/>
      <c r="C105" s="2"/>
      <c r="D105" s="2"/>
      <c r="E105" s="2"/>
      <c r="F105" s="1"/>
      <c r="G105" s="1"/>
      <c r="H105" s="4"/>
      <c r="I105" s="5"/>
      <c r="J105" s="5"/>
      <c r="K105" s="2"/>
      <c r="L105" s="7"/>
      <c r="M105" s="7"/>
      <c r="N105" s="509"/>
    </row>
    <row r="106" spans="1:14" ht="12.75" customHeight="1" x14ac:dyDescent="0.2">
      <c r="A106" s="10"/>
      <c r="B106" s="1"/>
      <c r="C106" s="2"/>
      <c r="D106" s="2"/>
      <c r="E106" s="2"/>
      <c r="F106" s="1"/>
      <c r="G106" s="1"/>
      <c r="H106" s="4"/>
      <c r="I106" s="5"/>
      <c r="J106" s="5"/>
      <c r="K106" s="2"/>
      <c r="L106" s="7"/>
      <c r="M106" s="7"/>
      <c r="N106" s="509"/>
    </row>
    <row r="107" spans="1:14" ht="12.75" customHeight="1" x14ac:dyDescent="0.2">
      <c r="A107" s="10"/>
      <c r="B107" s="1"/>
      <c r="C107" s="2"/>
      <c r="D107" s="2"/>
      <c r="E107" s="2"/>
      <c r="F107" s="1"/>
      <c r="G107" s="1"/>
      <c r="H107" s="4"/>
      <c r="I107" s="5"/>
      <c r="J107" s="5"/>
      <c r="K107" s="2"/>
      <c r="L107" s="7"/>
      <c r="M107" s="7"/>
      <c r="N107" s="509"/>
    </row>
    <row r="108" spans="1:14" ht="12.75" customHeight="1" x14ac:dyDescent="0.2">
      <c r="A108" s="10"/>
      <c r="B108" s="1"/>
      <c r="C108" s="2"/>
      <c r="D108" s="2"/>
      <c r="E108" s="2"/>
      <c r="F108" s="1"/>
      <c r="G108" s="1"/>
      <c r="H108" s="4"/>
      <c r="I108" s="5"/>
      <c r="J108" s="5"/>
      <c r="K108" s="2"/>
      <c r="L108" s="7"/>
      <c r="M108" s="7"/>
      <c r="N108" s="509"/>
    </row>
    <row r="109" spans="1:14" ht="12.75" customHeight="1" x14ac:dyDescent="0.2">
      <c r="A109" s="10"/>
      <c r="B109" s="1"/>
      <c r="C109" s="2"/>
      <c r="D109" s="2"/>
      <c r="E109" s="2"/>
      <c r="F109" s="1"/>
      <c r="G109" s="1"/>
      <c r="H109" s="4"/>
      <c r="I109" s="5"/>
      <c r="J109" s="5"/>
      <c r="K109" s="2"/>
      <c r="L109" s="7"/>
      <c r="M109" s="7"/>
      <c r="N109" s="509"/>
    </row>
    <row r="110" spans="1:14" ht="12.75" customHeight="1" x14ac:dyDescent="0.2">
      <c r="A110" s="10"/>
      <c r="B110" s="1"/>
      <c r="C110" s="2"/>
      <c r="D110" s="2"/>
      <c r="E110" s="2"/>
      <c r="F110" s="1"/>
      <c r="G110" s="1"/>
      <c r="H110" s="4"/>
      <c r="I110" s="5"/>
      <c r="J110" s="5"/>
      <c r="K110" s="2"/>
      <c r="L110" s="7"/>
      <c r="M110" s="7"/>
      <c r="N110" s="509"/>
    </row>
    <row r="111" spans="1:14" ht="12.75" customHeight="1" x14ac:dyDescent="0.2">
      <c r="A111" s="10"/>
      <c r="B111" s="1"/>
      <c r="C111" s="2"/>
      <c r="D111" s="2"/>
      <c r="E111" s="2"/>
      <c r="F111" s="1"/>
      <c r="G111" s="1"/>
      <c r="H111" s="4"/>
      <c r="I111" s="5"/>
      <c r="J111" s="5"/>
      <c r="K111" s="2"/>
      <c r="L111" s="7"/>
      <c r="M111" s="7"/>
      <c r="N111" s="509"/>
    </row>
    <row r="112" spans="1:14" ht="12.75" customHeight="1" x14ac:dyDescent="0.2">
      <c r="A112" s="10"/>
      <c r="B112" s="1"/>
      <c r="C112" s="2"/>
      <c r="D112" s="2"/>
      <c r="E112" s="2"/>
      <c r="F112" s="1"/>
      <c r="G112" s="1"/>
      <c r="H112" s="4"/>
      <c r="I112" s="5"/>
      <c r="J112" s="5"/>
      <c r="K112" s="2"/>
      <c r="L112" s="7"/>
      <c r="M112" s="7"/>
      <c r="N112" s="509"/>
    </row>
    <row r="113" spans="1:14" ht="12.75" customHeight="1" x14ac:dyDescent="0.2">
      <c r="A113" s="10"/>
      <c r="B113" s="1"/>
      <c r="C113" s="2"/>
      <c r="D113" s="2"/>
      <c r="E113" s="2"/>
      <c r="F113" s="1"/>
      <c r="G113" s="1"/>
      <c r="H113" s="4"/>
      <c r="I113" s="5"/>
      <c r="J113" s="5"/>
      <c r="K113" s="2"/>
      <c r="L113" s="7"/>
      <c r="M113" s="7"/>
      <c r="N113" s="509"/>
    </row>
    <row r="114" spans="1:14" ht="12.75" customHeight="1" x14ac:dyDescent="0.2">
      <c r="A114" s="10"/>
      <c r="B114" s="1"/>
      <c r="C114" s="2"/>
      <c r="D114" s="2"/>
      <c r="E114" s="2"/>
      <c r="F114" s="1"/>
      <c r="G114" s="1"/>
      <c r="H114" s="4"/>
      <c r="I114" s="5"/>
      <c r="J114" s="5"/>
      <c r="K114" s="2"/>
      <c r="L114" s="7"/>
      <c r="M114" s="7"/>
      <c r="N114" s="509"/>
    </row>
    <row r="115" spans="1:14" ht="12.75" customHeight="1" x14ac:dyDescent="0.2">
      <c r="A115" s="10"/>
      <c r="B115" s="1"/>
      <c r="C115" s="2"/>
      <c r="D115" s="2"/>
      <c r="E115" s="2"/>
      <c r="F115" s="1"/>
      <c r="G115" s="1"/>
      <c r="H115" s="4"/>
      <c r="I115" s="5"/>
      <c r="J115" s="5"/>
      <c r="K115" s="2"/>
      <c r="L115" s="7"/>
      <c r="M115" s="7"/>
      <c r="N115" s="509"/>
    </row>
    <row r="116" spans="1:14" ht="12.75" customHeight="1" x14ac:dyDescent="0.2">
      <c r="A116" s="10"/>
      <c r="B116" s="1"/>
      <c r="C116" s="2"/>
      <c r="D116" s="2"/>
      <c r="E116" s="2"/>
      <c r="F116" s="1"/>
      <c r="G116" s="1"/>
      <c r="H116" s="4"/>
      <c r="I116" s="5"/>
      <c r="J116" s="5"/>
      <c r="K116" s="2"/>
      <c r="L116" s="7"/>
      <c r="M116" s="7"/>
      <c r="N116" s="509"/>
    </row>
    <row r="117" spans="1:14" ht="12.75" customHeight="1" x14ac:dyDescent="0.2">
      <c r="A117" s="10"/>
      <c r="B117" s="1"/>
      <c r="C117" s="2"/>
      <c r="D117" s="2"/>
      <c r="E117" s="2"/>
      <c r="F117" s="1"/>
      <c r="G117" s="1"/>
      <c r="H117" s="4"/>
      <c r="I117" s="5"/>
      <c r="J117" s="5"/>
      <c r="K117" s="2"/>
      <c r="L117" s="7"/>
      <c r="M117" s="7"/>
      <c r="N117" s="509"/>
    </row>
    <row r="118" spans="1:14" ht="12.75" customHeight="1" x14ac:dyDescent="0.2">
      <c r="A118" s="10"/>
      <c r="B118" s="1"/>
      <c r="C118" s="2"/>
      <c r="D118" s="2"/>
      <c r="E118" s="2"/>
      <c r="F118" s="1"/>
      <c r="G118" s="1"/>
      <c r="H118" s="4"/>
      <c r="I118" s="5"/>
      <c r="J118" s="5"/>
      <c r="K118" s="2"/>
      <c r="L118" s="7"/>
      <c r="M118" s="7"/>
      <c r="N118" s="509"/>
    </row>
    <row r="119" spans="1:14" ht="12.75" customHeight="1" x14ac:dyDescent="0.2">
      <c r="A119" s="10"/>
      <c r="B119" s="1"/>
      <c r="C119" s="2"/>
      <c r="D119" s="2"/>
      <c r="E119" s="2"/>
      <c r="F119" s="1"/>
      <c r="G119" s="1"/>
      <c r="H119" s="4"/>
      <c r="I119" s="5"/>
      <c r="J119" s="5"/>
      <c r="K119" s="2"/>
      <c r="L119" s="7"/>
      <c r="M119" s="7"/>
      <c r="N119" s="509"/>
    </row>
    <row r="120" spans="1:14" ht="12.75" customHeight="1" x14ac:dyDescent="0.2">
      <c r="A120" s="10"/>
      <c r="B120" s="1"/>
      <c r="C120" s="2"/>
      <c r="D120" s="2"/>
      <c r="E120" s="2"/>
      <c r="F120" s="1"/>
      <c r="G120" s="1"/>
      <c r="H120" s="4"/>
      <c r="I120" s="5"/>
      <c r="J120" s="5"/>
      <c r="K120" s="2"/>
      <c r="L120" s="7"/>
      <c r="M120" s="7"/>
      <c r="N120" s="509"/>
    </row>
    <row r="121" spans="1:14" ht="12.75" customHeight="1" x14ac:dyDescent="0.2">
      <c r="A121" s="10"/>
      <c r="B121" s="1"/>
      <c r="C121" s="2"/>
      <c r="D121" s="2"/>
      <c r="E121" s="2"/>
      <c r="F121" s="1"/>
      <c r="G121" s="1"/>
      <c r="H121" s="4"/>
      <c r="I121" s="5"/>
      <c r="J121" s="5"/>
      <c r="K121" s="2"/>
      <c r="L121" s="7"/>
      <c r="M121" s="7"/>
      <c r="N121" s="509"/>
    </row>
    <row r="122" spans="1:14" ht="12.75" customHeight="1" x14ac:dyDescent="0.2">
      <c r="A122" s="10"/>
      <c r="B122" s="1"/>
      <c r="C122" s="2"/>
      <c r="D122" s="2"/>
      <c r="E122" s="2"/>
      <c r="F122" s="1"/>
      <c r="G122" s="1"/>
      <c r="H122" s="4"/>
      <c r="I122" s="5"/>
      <c r="J122" s="5"/>
      <c r="K122" s="2"/>
      <c r="L122" s="7"/>
      <c r="M122" s="7"/>
      <c r="N122" s="509"/>
    </row>
    <row r="123" spans="1:14" ht="12.75" customHeight="1" x14ac:dyDescent="0.2">
      <c r="A123" s="10"/>
      <c r="B123" s="1"/>
      <c r="C123" s="2"/>
      <c r="D123" s="2"/>
      <c r="E123" s="2"/>
      <c r="F123" s="1"/>
      <c r="G123" s="1"/>
      <c r="H123" s="4"/>
      <c r="I123" s="5"/>
      <c r="J123" s="5"/>
      <c r="K123" s="2"/>
      <c r="L123" s="7"/>
      <c r="M123" s="7"/>
      <c r="N123" s="509"/>
    </row>
    <row r="124" spans="1:14" ht="12.75" customHeight="1" x14ac:dyDescent="0.2">
      <c r="A124" s="10"/>
      <c r="B124" s="1"/>
      <c r="C124" s="2"/>
      <c r="D124" s="2"/>
      <c r="E124" s="2"/>
      <c r="F124" s="1"/>
      <c r="G124" s="1"/>
      <c r="H124" s="4"/>
      <c r="I124" s="5"/>
      <c r="J124" s="5"/>
      <c r="K124" s="2"/>
      <c r="L124" s="7"/>
      <c r="M124" s="7"/>
      <c r="N124" s="509"/>
    </row>
    <row r="125" spans="1:14" ht="12.75" customHeight="1" x14ac:dyDescent="0.2">
      <c r="A125" s="10"/>
      <c r="B125" s="1"/>
      <c r="C125" s="2"/>
      <c r="D125" s="2"/>
      <c r="E125" s="2"/>
      <c r="F125" s="1"/>
      <c r="G125" s="1"/>
      <c r="H125" s="4"/>
      <c r="I125" s="5"/>
      <c r="J125" s="5"/>
      <c r="K125" s="2"/>
      <c r="L125" s="7"/>
      <c r="M125" s="7"/>
      <c r="N125" s="509"/>
    </row>
    <row r="126" spans="1:14" ht="12.75" customHeight="1" x14ac:dyDescent="0.2">
      <c r="A126" s="10"/>
      <c r="B126" s="1"/>
      <c r="C126" s="2"/>
      <c r="D126" s="2"/>
      <c r="E126" s="2"/>
      <c r="F126" s="1"/>
      <c r="G126" s="1"/>
      <c r="H126" s="4"/>
      <c r="I126" s="5"/>
      <c r="J126" s="5"/>
      <c r="K126" s="2"/>
      <c r="L126" s="7"/>
      <c r="M126" s="7"/>
      <c r="N126" s="509"/>
    </row>
    <row r="127" spans="1:14" ht="12.75" customHeight="1" x14ac:dyDescent="0.2">
      <c r="A127" s="10"/>
      <c r="B127" s="1"/>
      <c r="C127" s="2"/>
      <c r="D127" s="2"/>
      <c r="E127" s="2"/>
      <c r="F127" s="1"/>
      <c r="G127" s="1"/>
      <c r="H127" s="4"/>
      <c r="I127" s="5"/>
      <c r="J127" s="5"/>
      <c r="K127" s="2"/>
      <c r="L127" s="7"/>
      <c r="M127" s="7"/>
      <c r="N127" s="509"/>
    </row>
    <row r="128" spans="1:14" ht="12.75" customHeight="1" x14ac:dyDescent="0.2">
      <c r="A128" s="10"/>
      <c r="B128" s="1"/>
      <c r="C128" s="2"/>
      <c r="D128" s="2"/>
      <c r="E128" s="2"/>
      <c r="F128" s="1"/>
      <c r="G128" s="1"/>
      <c r="H128" s="4"/>
      <c r="I128" s="5"/>
      <c r="J128" s="5"/>
      <c r="K128" s="2"/>
      <c r="L128" s="7"/>
      <c r="M128" s="7"/>
      <c r="N128" s="509"/>
    </row>
    <row r="129" spans="1:14" ht="12.75" customHeight="1" x14ac:dyDescent="0.2">
      <c r="A129" s="10"/>
      <c r="B129" s="1"/>
      <c r="C129" s="2"/>
      <c r="D129" s="2"/>
      <c r="E129" s="2"/>
      <c r="F129" s="1"/>
      <c r="G129" s="1"/>
      <c r="H129" s="4"/>
      <c r="I129" s="5"/>
      <c r="J129" s="5"/>
      <c r="K129" s="2"/>
      <c r="L129" s="7"/>
      <c r="M129" s="7"/>
      <c r="N129" s="509"/>
    </row>
    <row r="130" spans="1:14" ht="12.75" customHeight="1" x14ac:dyDescent="0.2">
      <c r="A130" s="10"/>
      <c r="B130" s="1"/>
      <c r="C130" s="2"/>
      <c r="D130" s="2"/>
      <c r="E130" s="2"/>
      <c r="F130" s="1"/>
      <c r="G130" s="1"/>
      <c r="H130" s="4"/>
      <c r="I130" s="5"/>
      <c r="J130" s="5"/>
      <c r="K130" s="2"/>
      <c r="L130" s="7"/>
      <c r="M130" s="7"/>
      <c r="N130" s="509"/>
    </row>
    <row r="131" spans="1:14" ht="12.75" customHeight="1" x14ac:dyDescent="0.2">
      <c r="A131" s="10"/>
      <c r="B131" s="1"/>
      <c r="C131" s="2"/>
      <c r="D131" s="2"/>
      <c r="E131" s="2"/>
      <c r="F131" s="1"/>
      <c r="G131" s="1"/>
      <c r="H131" s="4"/>
      <c r="I131" s="5"/>
      <c r="J131" s="5"/>
      <c r="K131" s="2"/>
      <c r="L131" s="7"/>
      <c r="M131" s="7"/>
      <c r="N131" s="509"/>
    </row>
    <row r="132" spans="1:14" ht="12.75" customHeight="1" x14ac:dyDescent="0.2">
      <c r="A132" s="10"/>
      <c r="B132" s="1"/>
      <c r="C132" s="2"/>
      <c r="D132" s="2"/>
      <c r="E132" s="2"/>
      <c r="F132" s="1"/>
      <c r="G132" s="1"/>
      <c r="H132" s="4"/>
      <c r="I132" s="5"/>
      <c r="J132" s="5"/>
      <c r="K132" s="2"/>
      <c r="L132" s="7"/>
      <c r="M132" s="7"/>
      <c r="N132" s="509"/>
    </row>
    <row r="133" spans="1:14" ht="12.75" customHeight="1" x14ac:dyDescent="0.2">
      <c r="A133" s="10"/>
      <c r="B133" s="1"/>
      <c r="C133" s="2"/>
      <c r="D133" s="2"/>
      <c r="E133" s="2"/>
      <c r="F133" s="1"/>
      <c r="G133" s="1"/>
      <c r="H133" s="4"/>
      <c r="I133" s="5"/>
      <c r="J133" s="5"/>
      <c r="K133" s="2"/>
      <c r="L133" s="7"/>
      <c r="M133" s="7"/>
      <c r="N133" s="509"/>
    </row>
    <row r="134" spans="1:14" ht="12.75" customHeight="1" x14ac:dyDescent="0.2">
      <c r="A134" s="10"/>
      <c r="B134" s="1"/>
      <c r="C134" s="2"/>
      <c r="D134" s="2"/>
      <c r="E134" s="2"/>
      <c r="F134" s="1"/>
      <c r="G134" s="1"/>
      <c r="H134" s="4"/>
      <c r="I134" s="5"/>
      <c r="J134" s="5"/>
      <c r="K134" s="2"/>
      <c r="L134" s="7"/>
      <c r="M134" s="7"/>
      <c r="N134" s="509"/>
    </row>
    <row r="135" spans="1:14" ht="12.75" customHeight="1" x14ac:dyDescent="0.2">
      <c r="A135" s="10"/>
      <c r="B135" s="1"/>
      <c r="C135" s="2"/>
      <c r="D135" s="2"/>
      <c r="E135" s="2"/>
      <c r="F135" s="1"/>
      <c r="G135" s="1"/>
      <c r="H135" s="4"/>
      <c r="I135" s="5"/>
      <c r="J135" s="5"/>
      <c r="K135" s="2"/>
      <c r="L135" s="7"/>
      <c r="M135" s="7"/>
      <c r="N135" s="509"/>
    </row>
    <row r="136" spans="1:14" ht="12.75" customHeight="1" x14ac:dyDescent="0.2">
      <c r="A136" s="10"/>
      <c r="B136" s="1"/>
      <c r="C136" s="2"/>
      <c r="D136" s="2"/>
      <c r="E136" s="2"/>
      <c r="F136" s="1"/>
      <c r="G136" s="1"/>
      <c r="H136" s="4"/>
      <c r="I136" s="5"/>
      <c r="J136" s="5"/>
      <c r="K136" s="2"/>
      <c r="L136" s="7"/>
      <c r="M136" s="7"/>
      <c r="N136" s="509"/>
    </row>
    <row r="137" spans="1:14" ht="12.75" customHeight="1" x14ac:dyDescent="0.2">
      <c r="A137" s="10"/>
      <c r="B137" s="1"/>
      <c r="C137" s="2"/>
      <c r="D137" s="2"/>
      <c r="E137" s="2"/>
      <c r="F137" s="1"/>
      <c r="G137" s="1"/>
      <c r="H137" s="4"/>
      <c r="I137" s="5"/>
      <c r="J137" s="5"/>
      <c r="K137" s="2"/>
      <c r="L137" s="7"/>
      <c r="M137" s="7"/>
      <c r="N137" s="509"/>
    </row>
    <row r="138" spans="1:14" ht="12.75" customHeight="1" x14ac:dyDescent="0.2">
      <c r="A138" s="10"/>
      <c r="B138" s="1"/>
      <c r="C138" s="2"/>
      <c r="D138" s="2"/>
      <c r="E138" s="2"/>
      <c r="F138" s="1"/>
      <c r="G138" s="1"/>
      <c r="H138" s="4"/>
      <c r="I138" s="5"/>
      <c r="J138" s="5"/>
      <c r="K138" s="2"/>
      <c r="L138" s="7"/>
      <c r="M138" s="7"/>
      <c r="N138" s="509"/>
    </row>
    <row r="139" spans="1:14" ht="12.75" customHeight="1" x14ac:dyDescent="0.2">
      <c r="A139" s="10"/>
      <c r="B139" s="1"/>
      <c r="C139" s="2"/>
      <c r="D139" s="2"/>
      <c r="E139" s="2"/>
      <c r="F139" s="1"/>
      <c r="G139" s="1"/>
      <c r="H139" s="4"/>
      <c r="I139" s="5"/>
      <c r="J139" s="5"/>
      <c r="K139" s="2"/>
      <c r="L139" s="7"/>
      <c r="M139" s="7"/>
      <c r="N139" s="509"/>
    </row>
    <row r="140" spans="1:14" ht="12.75" customHeight="1" x14ac:dyDescent="0.2">
      <c r="A140" s="10"/>
      <c r="B140" s="1"/>
      <c r="C140" s="2"/>
      <c r="D140" s="2"/>
      <c r="E140" s="2"/>
      <c r="F140" s="1"/>
      <c r="G140" s="1"/>
      <c r="H140" s="4"/>
      <c r="I140" s="5"/>
      <c r="J140" s="5"/>
      <c r="K140" s="2"/>
      <c r="L140" s="7"/>
      <c r="M140" s="7"/>
      <c r="N140" s="509"/>
    </row>
    <row r="141" spans="1:14" ht="12.75" customHeight="1" x14ac:dyDescent="0.2">
      <c r="A141" s="10"/>
      <c r="B141" s="1"/>
      <c r="C141" s="2"/>
      <c r="D141" s="2"/>
      <c r="E141" s="2"/>
      <c r="F141" s="1"/>
      <c r="G141" s="1"/>
      <c r="H141" s="4"/>
      <c r="I141" s="5"/>
      <c r="J141" s="5"/>
      <c r="K141" s="2"/>
      <c r="L141" s="7"/>
      <c r="M141" s="7"/>
      <c r="N141" s="509"/>
    </row>
    <row r="142" spans="1:14" ht="12.75" customHeight="1" x14ac:dyDescent="0.2">
      <c r="A142" s="10"/>
      <c r="B142" s="1"/>
      <c r="C142" s="2"/>
      <c r="D142" s="2"/>
      <c r="E142" s="2"/>
      <c r="F142" s="1"/>
      <c r="G142" s="1"/>
      <c r="H142" s="4"/>
      <c r="I142" s="5"/>
      <c r="J142" s="5"/>
      <c r="K142" s="2"/>
      <c r="L142" s="7"/>
      <c r="M142" s="7"/>
      <c r="N142" s="509"/>
    </row>
    <row r="143" spans="1:14" ht="12.75" customHeight="1" x14ac:dyDescent="0.2">
      <c r="A143" s="10"/>
      <c r="B143" s="1"/>
      <c r="C143" s="2"/>
      <c r="D143" s="2"/>
      <c r="E143" s="2"/>
      <c r="F143" s="1"/>
      <c r="G143" s="1"/>
      <c r="H143" s="4"/>
      <c r="I143" s="5"/>
      <c r="J143" s="5"/>
      <c r="K143" s="2"/>
      <c r="L143" s="7"/>
      <c r="M143" s="7"/>
      <c r="N143" s="509"/>
    </row>
    <row r="144" spans="1:14" ht="12.75" customHeight="1" x14ac:dyDescent="0.2">
      <c r="A144" s="10"/>
      <c r="B144" s="1"/>
      <c r="C144" s="2"/>
      <c r="D144" s="2"/>
      <c r="E144" s="2"/>
      <c r="F144" s="1"/>
      <c r="G144" s="1"/>
      <c r="H144" s="4"/>
      <c r="I144" s="5"/>
      <c r="J144" s="5"/>
      <c r="K144" s="2"/>
      <c r="L144" s="7"/>
      <c r="M144" s="7"/>
      <c r="N144" s="509"/>
    </row>
    <row r="145" spans="1:14" ht="12.75" customHeight="1" x14ac:dyDescent="0.2">
      <c r="A145" s="10"/>
      <c r="B145" s="1"/>
      <c r="C145" s="2"/>
      <c r="D145" s="2"/>
      <c r="E145" s="2"/>
      <c r="F145" s="1"/>
      <c r="G145" s="1"/>
      <c r="H145" s="4"/>
      <c r="I145" s="5"/>
      <c r="J145" s="5"/>
      <c r="K145" s="2"/>
      <c r="L145" s="7"/>
      <c r="M145" s="7"/>
      <c r="N145" s="509"/>
    </row>
    <row r="146" spans="1:14" ht="12.75" customHeight="1" x14ac:dyDescent="0.2">
      <c r="A146" s="10"/>
      <c r="B146" s="1"/>
      <c r="C146" s="2"/>
      <c r="D146" s="2"/>
      <c r="E146" s="2"/>
      <c r="F146" s="1"/>
      <c r="G146" s="1"/>
      <c r="H146" s="4"/>
      <c r="I146" s="5"/>
      <c r="J146" s="5"/>
      <c r="K146" s="2"/>
      <c r="L146" s="7"/>
      <c r="M146" s="7"/>
      <c r="N146" s="509"/>
    </row>
    <row r="147" spans="1:14" ht="12.75" customHeight="1" x14ac:dyDescent="0.2">
      <c r="A147" s="10"/>
      <c r="B147" s="1"/>
      <c r="C147" s="2"/>
      <c r="D147" s="2"/>
      <c r="E147" s="2"/>
      <c r="F147" s="1"/>
      <c r="G147" s="1"/>
      <c r="H147" s="4"/>
      <c r="I147" s="5"/>
      <c r="J147" s="5"/>
      <c r="K147" s="2"/>
      <c r="L147" s="7"/>
      <c r="M147" s="7"/>
      <c r="N147" s="509"/>
    </row>
    <row r="148" spans="1:14" ht="12.75" customHeight="1" x14ac:dyDescent="0.2">
      <c r="A148" s="10"/>
      <c r="B148" s="1"/>
      <c r="C148" s="2"/>
      <c r="D148" s="2"/>
      <c r="E148" s="2"/>
      <c r="F148" s="1"/>
      <c r="G148" s="1"/>
      <c r="H148" s="4"/>
      <c r="I148" s="5"/>
      <c r="J148" s="5"/>
      <c r="K148" s="2"/>
      <c r="L148" s="7"/>
      <c r="M148" s="7"/>
      <c r="N148" s="509"/>
    </row>
    <row r="149" spans="1:14" ht="12.75" customHeight="1" x14ac:dyDescent="0.2">
      <c r="A149" s="10"/>
      <c r="B149" s="1"/>
      <c r="C149" s="2"/>
      <c r="D149" s="2"/>
      <c r="E149" s="2"/>
      <c r="F149" s="1"/>
      <c r="G149" s="1"/>
      <c r="H149" s="4"/>
      <c r="I149" s="5"/>
      <c r="J149" s="5"/>
      <c r="K149" s="2"/>
      <c r="L149" s="7"/>
      <c r="M149" s="7"/>
      <c r="N149" s="509"/>
    </row>
    <row r="150" spans="1:14" ht="12.75" customHeight="1" x14ac:dyDescent="0.2">
      <c r="A150" s="10"/>
      <c r="B150" s="1"/>
      <c r="C150" s="2"/>
      <c r="D150" s="2"/>
      <c r="E150" s="2"/>
      <c r="F150" s="1"/>
      <c r="G150" s="1"/>
      <c r="H150" s="4"/>
      <c r="I150" s="5"/>
      <c r="J150" s="5"/>
      <c r="K150" s="2"/>
      <c r="L150" s="7"/>
      <c r="M150" s="7"/>
      <c r="N150" s="509"/>
    </row>
    <row r="151" spans="1:14" ht="12.75" customHeight="1" x14ac:dyDescent="0.2">
      <c r="A151" s="10"/>
      <c r="B151" s="1"/>
      <c r="C151" s="2"/>
      <c r="D151" s="2"/>
      <c r="E151" s="2"/>
      <c r="F151" s="1"/>
      <c r="G151" s="1"/>
      <c r="H151" s="4"/>
      <c r="I151" s="5"/>
      <c r="J151" s="5"/>
      <c r="K151" s="2"/>
      <c r="L151" s="7"/>
      <c r="M151" s="7"/>
      <c r="N151" s="509"/>
    </row>
    <row r="152" spans="1:14" ht="12.75" customHeight="1" x14ac:dyDescent="0.2">
      <c r="A152" s="10"/>
      <c r="B152" s="1"/>
      <c r="C152" s="2"/>
      <c r="D152" s="2"/>
      <c r="E152" s="2"/>
      <c r="F152" s="1"/>
      <c r="G152" s="1"/>
      <c r="H152" s="4"/>
      <c r="I152" s="5"/>
      <c r="J152" s="5"/>
      <c r="K152" s="2"/>
      <c r="L152" s="7"/>
      <c r="M152" s="7"/>
      <c r="N152" s="509"/>
    </row>
    <row r="153" spans="1:14" ht="12.75" customHeight="1" x14ac:dyDescent="0.2">
      <c r="A153" s="10"/>
      <c r="B153" s="1"/>
      <c r="C153" s="2"/>
      <c r="D153" s="2"/>
      <c r="E153" s="2"/>
      <c r="F153" s="1"/>
      <c r="G153" s="1"/>
      <c r="H153" s="4"/>
      <c r="I153" s="5"/>
      <c r="J153" s="5"/>
      <c r="K153" s="2"/>
      <c r="L153" s="7"/>
      <c r="M153" s="7"/>
      <c r="N153" s="509"/>
    </row>
    <row r="154" spans="1:14" ht="12.75" customHeight="1" x14ac:dyDescent="0.2">
      <c r="A154" s="10"/>
      <c r="B154" s="1"/>
      <c r="C154" s="2"/>
      <c r="D154" s="2"/>
      <c r="E154" s="2"/>
      <c r="F154" s="1"/>
      <c r="G154" s="1"/>
      <c r="H154" s="4"/>
      <c r="I154" s="5"/>
      <c r="J154" s="5"/>
      <c r="K154" s="2"/>
      <c r="L154" s="7"/>
      <c r="M154" s="7"/>
      <c r="N154" s="509"/>
    </row>
    <row r="155" spans="1:14" ht="12.75" customHeight="1" x14ac:dyDescent="0.2">
      <c r="A155" s="10"/>
      <c r="B155" s="1"/>
      <c r="C155" s="2"/>
      <c r="D155" s="2"/>
      <c r="E155" s="2"/>
      <c r="F155" s="1"/>
      <c r="G155" s="1"/>
      <c r="H155" s="4"/>
      <c r="I155" s="5"/>
      <c r="J155" s="5"/>
      <c r="K155" s="2"/>
      <c r="L155" s="7"/>
      <c r="M155" s="7"/>
      <c r="N155" s="509"/>
    </row>
    <row r="156" spans="1:14" ht="12.75" customHeight="1" x14ac:dyDescent="0.2">
      <c r="A156" s="10"/>
      <c r="B156" s="1"/>
      <c r="C156" s="2"/>
      <c r="D156" s="2"/>
      <c r="E156" s="2"/>
      <c r="F156" s="1"/>
      <c r="G156" s="1"/>
      <c r="H156" s="4"/>
      <c r="I156" s="5"/>
      <c r="J156" s="5"/>
      <c r="K156" s="2"/>
      <c r="L156" s="7"/>
      <c r="M156" s="7"/>
      <c r="N156" s="509"/>
    </row>
    <row r="157" spans="1:14" ht="12.75" customHeight="1" x14ac:dyDescent="0.2">
      <c r="A157" s="10"/>
      <c r="B157" s="1"/>
      <c r="C157" s="2"/>
      <c r="D157" s="2"/>
      <c r="E157" s="2"/>
      <c r="F157" s="1"/>
      <c r="G157" s="1"/>
      <c r="H157" s="4"/>
      <c r="I157" s="5"/>
      <c r="J157" s="5"/>
      <c r="K157" s="2"/>
      <c r="L157" s="7"/>
      <c r="M157" s="7"/>
      <c r="N157" s="509"/>
    </row>
    <row r="158" spans="1:14" ht="12.75" customHeight="1" x14ac:dyDescent="0.2">
      <c r="A158" s="10"/>
      <c r="B158" s="1"/>
      <c r="C158" s="2"/>
      <c r="D158" s="2"/>
      <c r="E158" s="2"/>
      <c r="F158" s="1"/>
      <c r="G158" s="1"/>
      <c r="H158" s="4"/>
      <c r="I158" s="5"/>
      <c r="J158" s="5"/>
      <c r="K158" s="2"/>
      <c r="L158" s="7"/>
      <c r="M158" s="7"/>
      <c r="N158" s="509"/>
    </row>
    <row r="159" spans="1:14" ht="12.75" customHeight="1" x14ac:dyDescent="0.2">
      <c r="A159" s="10"/>
      <c r="B159" s="1"/>
      <c r="C159" s="2"/>
      <c r="D159" s="2"/>
      <c r="E159" s="2"/>
      <c r="F159" s="1"/>
      <c r="G159" s="1"/>
      <c r="H159" s="4"/>
      <c r="I159" s="5"/>
      <c r="J159" s="5"/>
      <c r="K159" s="2"/>
      <c r="L159" s="7"/>
      <c r="M159" s="7"/>
      <c r="N159" s="509"/>
    </row>
    <row r="160" spans="1:14" ht="12.75" customHeight="1" x14ac:dyDescent="0.2">
      <c r="A160" s="10"/>
      <c r="B160" s="1"/>
      <c r="C160" s="2"/>
      <c r="D160" s="2"/>
      <c r="E160" s="2"/>
      <c r="F160" s="1"/>
      <c r="G160" s="1"/>
      <c r="H160" s="4"/>
      <c r="I160" s="5"/>
      <c r="J160" s="5"/>
      <c r="K160" s="2"/>
      <c r="L160" s="7"/>
      <c r="M160" s="7"/>
      <c r="N160" s="509"/>
    </row>
    <row r="161" spans="1:14" ht="12.75" customHeight="1" x14ac:dyDescent="0.2">
      <c r="A161" s="10"/>
      <c r="B161" s="1"/>
      <c r="C161" s="2"/>
      <c r="D161" s="2"/>
      <c r="E161" s="2"/>
      <c r="F161" s="1"/>
      <c r="G161" s="1"/>
      <c r="H161" s="4"/>
      <c r="I161" s="5"/>
      <c r="J161" s="5"/>
      <c r="K161" s="2"/>
      <c r="L161" s="7"/>
      <c r="M161" s="7"/>
      <c r="N161" s="509"/>
    </row>
    <row r="162" spans="1:14" ht="12.75" customHeight="1" x14ac:dyDescent="0.2">
      <c r="A162" s="10"/>
      <c r="B162" s="1"/>
      <c r="C162" s="2"/>
      <c r="D162" s="2"/>
      <c r="E162" s="2"/>
      <c r="F162" s="1"/>
      <c r="G162" s="1"/>
      <c r="H162" s="4"/>
      <c r="I162" s="5"/>
      <c r="J162" s="5"/>
      <c r="K162" s="2"/>
      <c r="L162" s="7"/>
      <c r="M162" s="7"/>
      <c r="N162" s="509"/>
    </row>
    <row r="163" spans="1:14" ht="12.75" customHeight="1" x14ac:dyDescent="0.2">
      <c r="A163" s="10"/>
      <c r="B163" s="1"/>
      <c r="C163" s="2"/>
      <c r="D163" s="2"/>
      <c r="E163" s="2"/>
      <c r="F163" s="1"/>
      <c r="G163" s="1"/>
      <c r="H163" s="4"/>
      <c r="I163" s="5"/>
      <c r="J163" s="5"/>
      <c r="K163" s="2"/>
      <c r="L163" s="7"/>
      <c r="M163" s="7"/>
      <c r="N163" s="509"/>
    </row>
    <row r="164" spans="1:14" ht="12.75" customHeight="1" x14ac:dyDescent="0.2">
      <c r="A164" s="10"/>
      <c r="B164" s="1"/>
      <c r="C164" s="2"/>
      <c r="D164" s="2"/>
      <c r="E164" s="2"/>
      <c r="F164" s="1"/>
      <c r="G164" s="1"/>
      <c r="H164" s="4"/>
      <c r="I164" s="5"/>
      <c r="J164" s="5"/>
      <c r="K164" s="2"/>
      <c r="L164" s="7"/>
      <c r="M164" s="7"/>
      <c r="N164" s="509"/>
    </row>
    <row r="165" spans="1:14" ht="12.75" customHeight="1" x14ac:dyDescent="0.2">
      <c r="A165" s="10"/>
      <c r="B165" s="1"/>
      <c r="C165" s="2"/>
      <c r="D165" s="2"/>
      <c r="E165" s="2"/>
      <c r="F165" s="1"/>
      <c r="G165" s="1"/>
      <c r="H165" s="4"/>
      <c r="I165" s="5"/>
      <c r="J165" s="5"/>
      <c r="K165" s="2"/>
      <c r="L165" s="7"/>
      <c r="M165" s="7"/>
      <c r="N165" s="509"/>
    </row>
    <row r="166" spans="1:14" ht="12.75" customHeight="1" x14ac:dyDescent="0.2">
      <c r="A166" s="10"/>
      <c r="B166" s="1"/>
      <c r="C166" s="2"/>
      <c r="D166" s="2"/>
      <c r="E166" s="2"/>
      <c r="F166" s="1"/>
      <c r="G166" s="1"/>
      <c r="H166" s="4"/>
      <c r="I166" s="5"/>
      <c r="J166" s="5"/>
      <c r="K166" s="2"/>
      <c r="L166" s="7"/>
      <c r="M166" s="7"/>
      <c r="N166" s="509"/>
    </row>
    <row r="167" spans="1:14" ht="12.75" customHeight="1" x14ac:dyDescent="0.2">
      <c r="A167" s="10"/>
      <c r="B167" s="1"/>
      <c r="C167" s="2"/>
      <c r="D167" s="2"/>
      <c r="E167" s="2"/>
      <c r="F167" s="1"/>
      <c r="G167" s="1"/>
      <c r="H167" s="4"/>
      <c r="I167" s="5"/>
      <c r="J167" s="5"/>
      <c r="K167" s="2"/>
      <c r="L167" s="7"/>
      <c r="M167" s="7"/>
      <c r="N167" s="509"/>
    </row>
    <row r="168" spans="1:14" ht="12.75" customHeight="1" x14ac:dyDescent="0.2">
      <c r="A168" s="10"/>
      <c r="B168" s="1"/>
      <c r="C168" s="2"/>
      <c r="D168" s="2"/>
      <c r="E168" s="2"/>
      <c r="F168" s="1"/>
      <c r="G168" s="1"/>
      <c r="H168" s="4"/>
      <c r="I168" s="5"/>
      <c r="J168" s="5"/>
      <c r="K168" s="2"/>
      <c r="L168" s="7"/>
      <c r="M168" s="7"/>
      <c r="N168" s="509"/>
    </row>
    <row r="169" spans="1:14" ht="12.75" customHeight="1" x14ac:dyDescent="0.2">
      <c r="A169" s="10"/>
      <c r="B169" s="1"/>
      <c r="C169" s="2"/>
      <c r="D169" s="2"/>
      <c r="E169" s="2"/>
      <c r="F169" s="1"/>
      <c r="G169" s="1"/>
      <c r="H169" s="4"/>
      <c r="I169" s="5"/>
      <c r="J169" s="5"/>
      <c r="K169" s="2"/>
      <c r="L169" s="7"/>
      <c r="M169" s="7"/>
      <c r="N169" s="509"/>
    </row>
    <row r="170" spans="1:14" ht="12.75" customHeight="1" x14ac:dyDescent="0.2">
      <c r="A170" s="10"/>
      <c r="B170" s="1"/>
      <c r="C170" s="2"/>
      <c r="D170" s="2"/>
      <c r="E170" s="2"/>
      <c r="F170" s="1"/>
      <c r="G170" s="1"/>
      <c r="H170" s="4"/>
      <c r="I170" s="5"/>
      <c r="J170" s="5"/>
      <c r="K170" s="2"/>
      <c r="L170" s="7"/>
      <c r="M170" s="7"/>
      <c r="N170" s="509"/>
    </row>
    <row r="171" spans="1:14" ht="12.75" customHeight="1" x14ac:dyDescent="0.2">
      <c r="A171" s="10"/>
      <c r="B171" s="1"/>
      <c r="C171" s="2"/>
      <c r="D171" s="2"/>
      <c r="E171" s="2"/>
      <c r="F171" s="1"/>
      <c r="G171" s="1"/>
      <c r="H171" s="4"/>
      <c r="I171" s="5"/>
      <c r="J171" s="5"/>
      <c r="K171" s="2"/>
      <c r="L171" s="7"/>
      <c r="M171" s="7"/>
      <c r="N171" s="509"/>
    </row>
    <row r="172" spans="1:14" ht="12.75" customHeight="1" x14ac:dyDescent="0.2">
      <c r="A172" s="10"/>
      <c r="B172" s="1"/>
      <c r="C172" s="2"/>
      <c r="D172" s="2"/>
      <c r="E172" s="2"/>
      <c r="F172" s="1"/>
      <c r="G172" s="1"/>
      <c r="H172" s="4"/>
      <c r="I172" s="5"/>
      <c r="J172" s="5"/>
      <c r="K172" s="2"/>
      <c r="L172" s="7"/>
      <c r="M172" s="7"/>
      <c r="N172" s="509"/>
    </row>
    <row r="173" spans="1:14" ht="12.75" customHeight="1" x14ac:dyDescent="0.2">
      <c r="A173" s="10"/>
      <c r="B173" s="1"/>
      <c r="C173" s="2"/>
      <c r="D173" s="2"/>
      <c r="E173" s="2"/>
      <c r="F173" s="1"/>
      <c r="G173" s="1"/>
      <c r="H173" s="4"/>
      <c r="I173" s="5"/>
      <c r="J173" s="5"/>
      <c r="K173" s="2"/>
      <c r="L173" s="7"/>
      <c r="M173" s="7"/>
      <c r="N173" s="509"/>
    </row>
    <row r="174" spans="1:14" ht="12.75" customHeight="1" x14ac:dyDescent="0.2">
      <c r="A174" s="10"/>
      <c r="B174" s="1"/>
      <c r="C174" s="2"/>
      <c r="D174" s="2"/>
      <c r="E174" s="2"/>
      <c r="F174" s="1"/>
      <c r="G174" s="1"/>
      <c r="H174" s="4"/>
      <c r="I174" s="5"/>
      <c r="J174" s="5"/>
      <c r="K174" s="2"/>
      <c r="L174" s="7"/>
      <c r="M174" s="7"/>
      <c r="N174" s="509"/>
    </row>
    <row r="175" spans="1:14" ht="12.75" customHeight="1" x14ac:dyDescent="0.2">
      <c r="A175" s="10"/>
      <c r="B175" s="1"/>
      <c r="C175" s="2"/>
      <c r="D175" s="2"/>
      <c r="E175" s="2"/>
      <c r="F175" s="1"/>
      <c r="G175" s="1"/>
      <c r="H175" s="4"/>
      <c r="I175" s="5"/>
      <c r="J175" s="5"/>
      <c r="K175" s="2"/>
      <c r="L175" s="7"/>
      <c r="M175" s="7"/>
      <c r="N175" s="509"/>
    </row>
    <row r="176" spans="1:14" ht="12.75" customHeight="1" x14ac:dyDescent="0.2">
      <c r="A176" s="10"/>
      <c r="B176" s="1"/>
      <c r="C176" s="2"/>
      <c r="D176" s="2"/>
      <c r="E176" s="2"/>
      <c r="F176" s="1"/>
      <c r="G176" s="1"/>
      <c r="H176" s="4"/>
      <c r="I176" s="5"/>
      <c r="J176" s="5"/>
      <c r="K176" s="2"/>
      <c r="L176" s="7"/>
      <c r="M176" s="7"/>
      <c r="N176" s="509"/>
    </row>
    <row r="177" spans="1:14" ht="12.75" customHeight="1" x14ac:dyDescent="0.2">
      <c r="A177" s="10"/>
      <c r="B177" s="1"/>
      <c r="C177" s="2"/>
      <c r="D177" s="2"/>
      <c r="E177" s="2"/>
      <c r="F177" s="1"/>
      <c r="G177" s="1"/>
      <c r="H177" s="4"/>
      <c r="I177" s="5"/>
      <c r="J177" s="5"/>
      <c r="K177" s="2"/>
      <c r="L177" s="7"/>
      <c r="M177" s="7"/>
      <c r="N177" s="509"/>
    </row>
    <row r="178" spans="1:14" ht="12.75" customHeight="1" x14ac:dyDescent="0.2">
      <c r="A178" s="10"/>
      <c r="B178" s="1"/>
      <c r="C178" s="2"/>
      <c r="D178" s="2"/>
      <c r="E178" s="2"/>
      <c r="F178" s="1"/>
      <c r="G178" s="1"/>
      <c r="H178" s="4"/>
      <c r="I178" s="5"/>
      <c r="J178" s="5"/>
      <c r="K178" s="2"/>
      <c r="L178" s="7"/>
      <c r="M178" s="7"/>
      <c r="N178" s="509"/>
    </row>
    <row r="179" spans="1:14" ht="12.75" customHeight="1" x14ac:dyDescent="0.2">
      <c r="A179" s="10"/>
      <c r="B179" s="1"/>
      <c r="C179" s="2"/>
      <c r="D179" s="2"/>
      <c r="E179" s="2"/>
      <c r="F179" s="1"/>
      <c r="G179" s="1"/>
      <c r="H179" s="4"/>
      <c r="I179" s="5"/>
      <c r="J179" s="5"/>
      <c r="K179" s="2"/>
      <c r="L179" s="7"/>
      <c r="M179" s="7"/>
      <c r="N179" s="509"/>
    </row>
    <row r="180" spans="1:14" ht="12.75" customHeight="1" x14ac:dyDescent="0.2">
      <c r="A180" s="10"/>
      <c r="B180" s="1"/>
      <c r="C180" s="2"/>
      <c r="D180" s="2"/>
      <c r="E180" s="2"/>
      <c r="F180" s="1"/>
      <c r="G180" s="1"/>
      <c r="H180" s="4"/>
      <c r="I180" s="5"/>
      <c r="J180" s="5"/>
      <c r="K180" s="2"/>
      <c r="L180" s="7"/>
      <c r="M180" s="7"/>
      <c r="N180" s="509"/>
    </row>
    <row r="181" spans="1:14" ht="12.75" customHeight="1" x14ac:dyDescent="0.2">
      <c r="A181" s="10"/>
      <c r="B181" s="1"/>
      <c r="C181" s="2"/>
      <c r="D181" s="2"/>
      <c r="E181" s="2"/>
      <c r="F181" s="1"/>
      <c r="G181" s="1"/>
      <c r="H181" s="4"/>
      <c r="I181" s="5"/>
      <c r="J181" s="5"/>
      <c r="K181" s="2"/>
      <c r="L181" s="7"/>
      <c r="M181" s="7"/>
      <c r="N181" s="509"/>
    </row>
    <row r="182" spans="1:14" ht="12.75" customHeight="1" x14ac:dyDescent="0.2">
      <c r="A182" s="10"/>
      <c r="B182" s="1"/>
      <c r="C182" s="2"/>
      <c r="D182" s="2"/>
      <c r="E182" s="2"/>
      <c r="F182" s="1"/>
      <c r="G182" s="1"/>
      <c r="H182" s="4"/>
      <c r="I182" s="5"/>
      <c r="J182" s="5"/>
      <c r="K182" s="2"/>
      <c r="L182" s="7"/>
      <c r="M182" s="7"/>
      <c r="N182" s="509"/>
    </row>
    <row r="183" spans="1:14" ht="12.75" customHeight="1" x14ac:dyDescent="0.2">
      <c r="A183" s="10"/>
      <c r="B183" s="1"/>
      <c r="C183" s="2"/>
      <c r="D183" s="2"/>
      <c r="E183" s="2"/>
      <c r="F183" s="1"/>
      <c r="G183" s="1"/>
      <c r="H183" s="4"/>
      <c r="I183" s="5"/>
      <c r="J183" s="5"/>
      <c r="K183" s="2"/>
      <c r="L183" s="7"/>
      <c r="M183" s="7"/>
      <c r="N183" s="509"/>
    </row>
    <row r="184" spans="1:14" ht="12.75" customHeight="1" x14ac:dyDescent="0.2">
      <c r="A184" s="10"/>
      <c r="B184" s="1"/>
      <c r="C184" s="2"/>
      <c r="D184" s="2"/>
      <c r="E184" s="2"/>
      <c r="F184" s="1"/>
      <c r="G184" s="1"/>
      <c r="H184" s="4"/>
      <c r="I184" s="5"/>
      <c r="J184" s="5"/>
      <c r="K184" s="2"/>
      <c r="L184" s="7"/>
      <c r="M184" s="7"/>
      <c r="N184" s="509"/>
    </row>
    <row r="185" spans="1:14" ht="12.75" customHeight="1" x14ac:dyDescent="0.2">
      <c r="A185" s="10"/>
      <c r="B185" s="1"/>
      <c r="C185" s="2"/>
      <c r="D185" s="2"/>
      <c r="E185" s="2"/>
      <c r="F185" s="1"/>
      <c r="G185" s="1"/>
      <c r="H185" s="4"/>
      <c r="I185" s="5"/>
      <c r="J185" s="5"/>
      <c r="K185" s="2"/>
      <c r="L185" s="7"/>
      <c r="M185" s="7"/>
      <c r="N185" s="509"/>
    </row>
    <row r="186" spans="1:14" ht="12.75" customHeight="1" x14ac:dyDescent="0.2">
      <c r="A186" s="10"/>
      <c r="B186" s="1"/>
      <c r="C186" s="2"/>
      <c r="D186" s="2"/>
      <c r="E186" s="2"/>
      <c r="F186" s="1"/>
      <c r="G186" s="1"/>
      <c r="H186" s="4"/>
      <c r="I186" s="5"/>
      <c r="J186" s="5"/>
      <c r="K186" s="2"/>
      <c r="L186" s="7"/>
      <c r="M186" s="7"/>
      <c r="N186" s="509"/>
    </row>
    <row r="187" spans="1:14" ht="12.75" customHeight="1" x14ac:dyDescent="0.2">
      <c r="A187" s="10"/>
      <c r="B187" s="1"/>
      <c r="C187" s="2"/>
      <c r="D187" s="2"/>
      <c r="E187" s="2"/>
      <c r="F187" s="1"/>
      <c r="G187" s="1"/>
      <c r="H187" s="4"/>
      <c r="I187" s="5"/>
      <c r="J187" s="5"/>
      <c r="K187" s="2"/>
      <c r="L187" s="7"/>
      <c r="M187" s="7"/>
      <c r="N187" s="509"/>
    </row>
    <row r="188" spans="1:14" ht="12.75" customHeight="1" x14ac:dyDescent="0.2">
      <c r="A188" s="10"/>
      <c r="B188" s="1"/>
      <c r="C188" s="2"/>
      <c r="D188" s="2"/>
      <c r="E188" s="2"/>
      <c r="F188" s="1"/>
      <c r="G188" s="1"/>
      <c r="H188" s="4"/>
      <c r="I188" s="5"/>
      <c r="J188" s="5"/>
      <c r="K188" s="2"/>
      <c r="L188" s="7"/>
      <c r="M188" s="7"/>
      <c r="N188" s="509"/>
    </row>
    <row r="189" spans="1:14" ht="12.75" customHeight="1" x14ac:dyDescent="0.2">
      <c r="A189" s="10"/>
      <c r="B189" s="1"/>
      <c r="C189" s="2"/>
      <c r="D189" s="2"/>
      <c r="E189" s="2"/>
      <c r="F189" s="1"/>
      <c r="G189" s="1"/>
      <c r="H189" s="4"/>
      <c r="I189" s="5"/>
      <c r="J189" s="5"/>
      <c r="K189" s="2"/>
      <c r="L189" s="7"/>
      <c r="M189" s="7"/>
      <c r="N189" s="509"/>
    </row>
    <row r="190" spans="1:14" ht="12.75" customHeight="1" x14ac:dyDescent="0.2">
      <c r="A190" s="10"/>
      <c r="B190" s="1"/>
      <c r="C190" s="2"/>
      <c r="D190" s="2"/>
      <c r="E190" s="2"/>
      <c r="F190" s="1"/>
      <c r="G190" s="1"/>
      <c r="H190" s="4"/>
      <c r="I190" s="5"/>
      <c r="J190" s="5"/>
      <c r="K190" s="2"/>
      <c r="L190" s="7"/>
      <c r="M190" s="7"/>
      <c r="N190" s="509"/>
    </row>
    <row r="191" spans="1:14" ht="12.75" customHeight="1" x14ac:dyDescent="0.2">
      <c r="A191" s="10"/>
      <c r="B191" s="1"/>
      <c r="C191" s="2"/>
      <c r="D191" s="2"/>
      <c r="E191" s="2"/>
      <c r="F191" s="1"/>
      <c r="G191" s="1"/>
      <c r="H191" s="4"/>
      <c r="I191" s="5"/>
      <c r="J191" s="5"/>
      <c r="K191" s="2"/>
      <c r="L191" s="7"/>
      <c r="M191" s="7"/>
      <c r="N191" s="509"/>
    </row>
    <row r="192" spans="1:14" ht="12.75" customHeight="1" x14ac:dyDescent="0.2">
      <c r="A192" s="10"/>
      <c r="B192" s="1"/>
      <c r="C192" s="2"/>
      <c r="D192" s="2"/>
      <c r="E192" s="2"/>
      <c r="F192" s="1"/>
      <c r="G192" s="1"/>
      <c r="H192" s="4"/>
      <c r="I192" s="5"/>
      <c r="J192" s="5"/>
      <c r="K192" s="2"/>
      <c r="L192" s="7"/>
      <c r="M192" s="7"/>
      <c r="N192" s="509"/>
    </row>
    <row r="193" spans="1:14" ht="12.75" customHeight="1" x14ac:dyDescent="0.2">
      <c r="A193" s="10"/>
      <c r="B193" s="1"/>
      <c r="C193" s="2"/>
      <c r="D193" s="2"/>
      <c r="E193" s="2"/>
      <c r="F193" s="1"/>
      <c r="G193" s="1"/>
      <c r="H193" s="4"/>
      <c r="I193" s="5"/>
      <c r="J193" s="5"/>
      <c r="K193" s="2"/>
      <c r="L193" s="7"/>
      <c r="M193" s="7"/>
      <c r="N193" s="509"/>
    </row>
    <row r="194" spans="1:14" ht="12.75" customHeight="1" x14ac:dyDescent="0.2">
      <c r="A194" s="10"/>
      <c r="B194" s="1"/>
      <c r="C194" s="2"/>
      <c r="D194" s="2"/>
      <c r="E194" s="2"/>
      <c r="F194" s="1"/>
      <c r="G194" s="1"/>
      <c r="H194" s="4"/>
      <c r="I194" s="5"/>
      <c r="J194" s="5"/>
      <c r="K194" s="2"/>
      <c r="L194" s="7"/>
      <c r="M194" s="7"/>
      <c r="N194" s="509"/>
    </row>
    <row r="195" spans="1:14" ht="12.75" customHeight="1" x14ac:dyDescent="0.2">
      <c r="A195" s="10"/>
      <c r="B195" s="1"/>
      <c r="C195" s="2"/>
      <c r="D195" s="2"/>
      <c r="E195" s="2"/>
      <c r="F195" s="1"/>
      <c r="G195" s="1"/>
      <c r="H195" s="4"/>
      <c r="I195" s="5"/>
      <c r="J195" s="5"/>
      <c r="K195" s="2"/>
      <c r="L195" s="7"/>
      <c r="M195" s="7"/>
      <c r="N195" s="509"/>
    </row>
    <row r="196" spans="1:14" ht="12.75" customHeight="1" x14ac:dyDescent="0.2">
      <c r="A196" s="10"/>
      <c r="B196" s="1"/>
      <c r="C196" s="2"/>
      <c r="D196" s="2"/>
      <c r="E196" s="2"/>
      <c r="F196" s="1"/>
      <c r="G196" s="1"/>
      <c r="H196" s="4"/>
      <c r="I196" s="5"/>
      <c r="J196" s="5"/>
      <c r="K196" s="2"/>
      <c r="L196" s="7"/>
      <c r="M196" s="7"/>
      <c r="N196" s="509"/>
    </row>
    <row r="197" spans="1:14" ht="12.75" customHeight="1" x14ac:dyDescent="0.2">
      <c r="A197" s="10"/>
      <c r="B197" s="1"/>
      <c r="C197" s="2"/>
      <c r="D197" s="2"/>
      <c r="E197" s="2"/>
      <c r="F197" s="1"/>
      <c r="G197" s="1"/>
      <c r="H197" s="4"/>
      <c r="I197" s="5"/>
      <c r="J197" s="5"/>
      <c r="K197" s="2"/>
      <c r="L197" s="7"/>
      <c r="M197" s="7"/>
      <c r="N197" s="509"/>
    </row>
    <row r="198" spans="1:14" ht="12.75" customHeight="1" x14ac:dyDescent="0.2">
      <c r="A198" s="10"/>
      <c r="B198" s="1"/>
      <c r="C198" s="2"/>
      <c r="D198" s="2"/>
      <c r="E198" s="2"/>
      <c r="F198" s="1"/>
      <c r="G198" s="1"/>
      <c r="H198" s="4"/>
      <c r="I198" s="5"/>
      <c r="J198" s="5"/>
      <c r="K198" s="2"/>
      <c r="L198" s="7"/>
      <c r="M198" s="7"/>
      <c r="N198" s="509"/>
    </row>
    <row r="199" spans="1:14" ht="12.75" customHeight="1" x14ac:dyDescent="0.2">
      <c r="A199" s="10"/>
      <c r="B199" s="1"/>
      <c r="C199" s="2"/>
      <c r="D199" s="2"/>
      <c r="E199" s="2"/>
      <c r="F199" s="1"/>
      <c r="G199" s="1"/>
      <c r="H199" s="4"/>
      <c r="I199" s="5"/>
      <c r="J199" s="5"/>
      <c r="K199" s="2"/>
      <c r="L199" s="7"/>
      <c r="M199" s="7"/>
      <c r="N199" s="509"/>
    </row>
    <row r="200" spans="1:14" ht="12.75" customHeight="1" x14ac:dyDescent="0.2">
      <c r="A200" s="10"/>
      <c r="B200" s="1"/>
      <c r="C200" s="2"/>
      <c r="D200" s="2"/>
      <c r="E200" s="2"/>
      <c r="F200" s="1"/>
      <c r="G200" s="1"/>
      <c r="H200" s="4"/>
      <c r="I200" s="5"/>
      <c r="J200" s="5"/>
      <c r="K200" s="2"/>
      <c r="L200" s="7"/>
      <c r="M200" s="7"/>
      <c r="N200" s="509"/>
    </row>
    <row r="201" spans="1:14" ht="12.75" customHeight="1" x14ac:dyDescent="0.2">
      <c r="A201" s="10"/>
      <c r="B201" s="1"/>
      <c r="C201" s="2"/>
      <c r="D201" s="2"/>
      <c r="E201" s="2"/>
      <c r="F201" s="1"/>
      <c r="G201" s="1"/>
      <c r="H201" s="4"/>
      <c r="I201" s="5"/>
      <c r="J201" s="5"/>
      <c r="K201" s="2"/>
      <c r="L201" s="7"/>
      <c r="M201" s="7"/>
      <c r="N201" s="509"/>
    </row>
    <row r="202" spans="1:14" ht="12.75" customHeight="1" x14ac:dyDescent="0.2">
      <c r="A202" s="10"/>
      <c r="B202" s="1"/>
      <c r="C202" s="2"/>
      <c r="D202" s="2"/>
      <c r="E202" s="2"/>
      <c r="F202" s="1"/>
      <c r="G202" s="1"/>
      <c r="H202" s="4"/>
      <c r="I202" s="5"/>
      <c r="J202" s="5"/>
      <c r="K202" s="2"/>
      <c r="L202" s="7"/>
      <c r="M202" s="7"/>
      <c r="N202" s="509"/>
    </row>
    <row r="203" spans="1:14" ht="12.75" customHeight="1" x14ac:dyDescent="0.2">
      <c r="A203" s="10"/>
      <c r="B203" s="1"/>
      <c r="C203" s="2"/>
      <c r="D203" s="2"/>
      <c r="E203" s="2"/>
      <c r="F203" s="1"/>
      <c r="G203" s="1"/>
      <c r="H203" s="4"/>
      <c r="I203" s="5"/>
      <c r="J203" s="5"/>
      <c r="K203" s="2"/>
      <c r="L203" s="7"/>
      <c r="M203" s="7"/>
      <c r="N203" s="509"/>
    </row>
    <row r="204" spans="1:14" ht="12.75" customHeight="1" x14ac:dyDescent="0.2">
      <c r="A204" s="10"/>
      <c r="B204" s="1"/>
      <c r="C204" s="2"/>
      <c r="D204" s="2"/>
      <c r="E204" s="2"/>
      <c r="F204" s="1"/>
      <c r="G204" s="1"/>
      <c r="H204" s="4"/>
      <c r="I204" s="5"/>
      <c r="J204" s="5"/>
      <c r="K204" s="2"/>
      <c r="L204" s="7"/>
      <c r="M204" s="7"/>
      <c r="N204" s="509"/>
    </row>
    <row r="205" spans="1:14" ht="12.75" customHeight="1" x14ac:dyDescent="0.2">
      <c r="A205" s="10"/>
      <c r="B205" s="1"/>
      <c r="C205" s="2"/>
      <c r="D205" s="2"/>
      <c r="E205" s="2"/>
      <c r="F205" s="1"/>
      <c r="G205" s="1"/>
      <c r="H205" s="4"/>
      <c r="I205" s="5"/>
      <c r="J205" s="5"/>
      <c r="K205" s="2"/>
      <c r="L205" s="7"/>
      <c r="M205" s="7"/>
      <c r="N205" s="509"/>
    </row>
    <row r="206" spans="1:14" ht="12.75" customHeight="1" x14ac:dyDescent="0.2">
      <c r="A206" s="10"/>
      <c r="B206" s="1"/>
      <c r="C206" s="2"/>
      <c r="D206" s="2"/>
      <c r="E206" s="2"/>
      <c r="F206" s="1"/>
      <c r="G206" s="1"/>
      <c r="H206" s="4"/>
      <c r="I206" s="5"/>
      <c r="J206" s="5"/>
      <c r="K206" s="2"/>
      <c r="L206" s="7"/>
      <c r="M206" s="7"/>
      <c r="N206" s="509"/>
    </row>
    <row r="207" spans="1:14" ht="12.75" customHeight="1" x14ac:dyDescent="0.2">
      <c r="A207" s="10"/>
      <c r="B207" s="1"/>
      <c r="C207" s="2"/>
      <c r="D207" s="2"/>
      <c r="E207" s="2"/>
      <c r="F207" s="1"/>
      <c r="G207" s="1"/>
      <c r="H207" s="4"/>
      <c r="I207" s="5"/>
      <c r="J207" s="5"/>
      <c r="K207" s="2"/>
      <c r="L207" s="7"/>
      <c r="M207" s="7"/>
      <c r="N207" s="509"/>
    </row>
    <row r="208" spans="1:14" ht="12.75" customHeight="1" x14ac:dyDescent="0.2">
      <c r="A208" s="10"/>
      <c r="B208" s="1"/>
      <c r="C208" s="2"/>
      <c r="D208" s="2"/>
      <c r="E208" s="2"/>
      <c r="F208" s="1"/>
      <c r="G208" s="1"/>
      <c r="H208" s="4"/>
      <c r="I208" s="5"/>
      <c r="J208" s="5"/>
      <c r="K208" s="2"/>
      <c r="L208" s="7"/>
      <c r="M208" s="7"/>
      <c r="N208" s="509"/>
    </row>
    <row r="209" spans="1:14" ht="12.75" customHeight="1" x14ac:dyDescent="0.2">
      <c r="A209" s="10"/>
      <c r="B209" s="1"/>
      <c r="C209" s="2"/>
      <c r="D209" s="2"/>
      <c r="E209" s="2"/>
      <c r="F209" s="1"/>
      <c r="G209" s="1"/>
      <c r="H209" s="4"/>
      <c r="I209" s="5"/>
      <c r="J209" s="5"/>
      <c r="K209" s="2"/>
      <c r="L209" s="7"/>
      <c r="M209" s="7"/>
      <c r="N209" s="509"/>
    </row>
    <row r="210" spans="1:14" ht="12.75" customHeight="1" x14ac:dyDescent="0.2">
      <c r="A210" s="10"/>
      <c r="B210" s="1"/>
      <c r="C210" s="2"/>
      <c r="D210" s="2"/>
      <c r="E210" s="2"/>
      <c r="F210" s="1"/>
      <c r="G210" s="1"/>
      <c r="H210" s="4"/>
      <c r="I210" s="5"/>
      <c r="J210" s="5"/>
      <c r="K210" s="2"/>
      <c r="L210" s="7"/>
      <c r="M210" s="7"/>
      <c r="N210" s="509"/>
    </row>
    <row r="211" spans="1:14" ht="12.75" customHeight="1" x14ac:dyDescent="0.2">
      <c r="A211" s="10"/>
      <c r="B211" s="1"/>
      <c r="C211" s="2"/>
      <c r="D211" s="2"/>
      <c r="E211" s="2"/>
      <c r="F211" s="1"/>
      <c r="G211" s="1"/>
      <c r="H211" s="4"/>
      <c r="I211" s="5"/>
      <c r="J211" s="5"/>
      <c r="K211" s="2"/>
      <c r="L211" s="7"/>
      <c r="M211" s="7"/>
      <c r="N211" s="509"/>
    </row>
    <row r="212" spans="1:14" ht="12.75" customHeight="1" x14ac:dyDescent="0.2">
      <c r="A212" s="10"/>
      <c r="B212" s="1"/>
      <c r="C212" s="2"/>
      <c r="D212" s="2"/>
      <c r="E212" s="2"/>
      <c r="F212" s="1"/>
      <c r="G212" s="1"/>
      <c r="H212" s="4"/>
      <c r="I212" s="5"/>
      <c r="J212" s="5"/>
      <c r="K212" s="2"/>
      <c r="L212" s="7"/>
      <c r="M212" s="7"/>
      <c r="N212" s="509"/>
    </row>
    <row r="213" spans="1:14" ht="12.75" customHeight="1" x14ac:dyDescent="0.2">
      <c r="A213" s="10"/>
      <c r="B213" s="1"/>
      <c r="C213" s="2"/>
      <c r="D213" s="2"/>
      <c r="E213" s="2"/>
      <c r="F213" s="1"/>
      <c r="G213" s="1"/>
      <c r="H213" s="4"/>
      <c r="I213" s="5"/>
      <c r="J213" s="5"/>
      <c r="K213" s="2"/>
      <c r="L213" s="7"/>
      <c r="M213" s="7"/>
      <c r="N213" s="509"/>
    </row>
    <row r="214" spans="1:14" ht="12.75" customHeight="1" x14ac:dyDescent="0.2">
      <c r="A214" s="10"/>
      <c r="B214" s="1"/>
      <c r="C214" s="2"/>
      <c r="D214" s="2"/>
      <c r="E214" s="2"/>
      <c r="F214" s="1"/>
      <c r="G214" s="1"/>
      <c r="H214" s="4"/>
      <c r="I214" s="5"/>
      <c r="J214" s="5"/>
      <c r="K214" s="2"/>
      <c r="L214" s="7"/>
      <c r="M214" s="7"/>
      <c r="N214" s="509"/>
    </row>
    <row r="215" spans="1:14" ht="12.75" customHeight="1" x14ac:dyDescent="0.2">
      <c r="A215" s="10"/>
      <c r="B215" s="1"/>
      <c r="C215" s="2"/>
      <c r="D215" s="2"/>
      <c r="E215" s="2"/>
      <c r="F215" s="1"/>
      <c r="G215" s="1"/>
      <c r="H215" s="4"/>
      <c r="I215" s="5"/>
      <c r="J215" s="5"/>
      <c r="K215" s="2"/>
      <c r="L215" s="7"/>
      <c r="M215" s="7"/>
      <c r="N215" s="509"/>
    </row>
    <row r="216" spans="1:14" ht="12.75" customHeight="1" x14ac:dyDescent="0.2">
      <c r="A216" s="10"/>
      <c r="B216" s="1"/>
      <c r="C216" s="2"/>
      <c r="D216" s="2"/>
      <c r="E216" s="2"/>
      <c r="F216" s="1"/>
      <c r="G216" s="1"/>
      <c r="H216" s="4"/>
      <c r="I216" s="5"/>
      <c r="J216" s="5"/>
      <c r="K216" s="2"/>
      <c r="L216" s="7"/>
      <c r="M216" s="7"/>
      <c r="N216" s="509"/>
    </row>
    <row r="217" spans="1:14" ht="12.75" customHeight="1" x14ac:dyDescent="0.2">
      <c r="A217" s="10"/>
      <c r="B217" s="1"/>
      <c r="C217" s="2"/>
      <c r="D217" s="2"/>
      <c r="E217" s="2"/>
      <c r="F217" s="1"/>
      <c r="G217" s="1"/>
      <c r="H217" s="4"/>
      <c r="I217" s="5"/>
      <c r="J217" s="5"/>
      <c r="K217" s="2"/>
      <c r="L217" s="7"/>
      <c r="M217" s="7"/>
      <c r="N217" s="509"/>
    </row>
    <row r="218" spans="1:14" ht="12.75" customHeight="1" x14ac:dyDescent="0.2">
      <c r="A218" s="10"/>
      <c r="B218" s="1"/>
      <c r="C218" s="2"/>
      <c r="D218" s="2"/>
      <c r="E218" s="2"/>
      <c r="F218" s="1"/>
      <c r="G218" s="1"/>
      <c r="H218" s="4"/>
      <c r="I218" s="5"/>
      <c r="J218" s="5"/>
      <c r="K218" s="2"/>
      <c r="L218" s="7"/>
      <c r="M218" s="7"/>
      <c r="N218" s="509"/>
    </row>
    <row r="219" spans="1:14" ht="12.75" customHeight="1" x14ac:dyDescent="0.2">
      <c r="A219" s="10"/>
      <c r="B219" s="1"/>
      <c r="C219" s="2"/>
      <c r="D219" s="2"/>
      <c r="E219" s="2"/>
      <c r="F219" s="1"/>
      <c r="G219" s="1"/>
      <c r="H219" s="4"/>
      <c r="I219" s="5"/>
      <c r="J219" s="5"/>
      <c r="K219" s="2"/>
      <c r="L219" s="7"/>
      <c r="M219" s="7"/>
      <c r="N219" s="509"/>
    </row>
    <row r="220" spans="1:14" ht="12.75" customHeight="1" x14ac:dyDescent="0.2">
      <c r="A220" s="10"/>
      <c r="B220" s="1"/>
      <c r="C220" s="2"/>
      <c r="D220" s="2"/>
      <c r="E220" s="2"/>
      <c r="F220" s="1"/>
      <c r="G220" s="1"/>
      <c r="H220" s="4"/>
      <c r="I220" s="5"/>
      <c r="J220" s="5"/>
      <c r="K220" s="2"/>
      <c r="L220" s="7"/>
      <c r="M220" s="7"/>
      <c r="N220" s="509"/>
    </row>
    <row r="221" spans="1:14" ht="12.75" customHeight="1" x14ac:dyDescent="0.2">
      <c r="A221" s="10"/>
      <c r="B221" s="1"/>
      <c r="C221" s="2"/>
      <c r="D221" s="2"/>
      <c r="E221" s="2"/>
      <c r="F221" s="1"/>
      <c r="G221" s="1"/>
      <c r="H221" s="4"/>
      <c r="I221" s="5"/>
      <c r="J221" s="5"/>
      <c r="K221" s="2"/>
      <c r="L221" s="7"/>
      <c r="M221" s="7"/>
      <c r="N221" s="509"/>
    </row>
    <row r="222" spans="1:14" ht="12.75" customHeight="1" x14ac:dyDescent="0.2">
      <c r="A222" s="10"/>
      <c r="B222" s="1"/>
      <c r="C222" s="2"/>
      <c r="D222" s="2"/>
      <c r="E222" s="2"/>
      <c r="F222" s="1"/>
      <c r="G222" s="1"/>
      <c r="H222" s="4"/>
      <c r="I222" s="5"/>
      <c r="J222" s="5"/>
      <c r="K222" s="2"/>
      <c r="L222" s="7"/>
      <c r="M222" s="7"/>
      <c r="N222" s="509"/>
    </row>
    <row r="223" spans="1:14" ht="12.75" customHeight="1" x14ac:dyDescent="0.2">
      <c r="A223" s="10"/>
      <c r="B223" s="1"/>
      <c r="C223" s="2"/>
      <c r="D223" s="2"/>
      <c r="E223" s="2"/>
      <c r="F223" s="1"/>
      <c r="G223" s="1"/>
      <c r="H223" s="4"/>
      <c r="I223" s="5"/>
      <c r="J223" s="5"/>
      <c r="K223" s="2"/>
      <c r="L223" s="7"/>
      <c r="M223" s="7"/>
      <c r="N223" s="509"/>
    </row>
    <row r="224" spans="1:14" ht="12.75" customHeight="1" x14ac:dyDescent="0.2">
      <c r="A224" s="10"/>
      <c r="B224" s="1"/>
      <c r="C224" s="2"/>
      <c r="D224" s="2"/>
      <c r="E224" s="2"/>
      <c r="F224" s="1"/>
      <c r="G224" s="1"/>
      <c r="H224" s="4"/>
      <c r="I224" s="5"/>
      <c r="J224" s="5"/>
      <c r="K224" s="2"/>
      <c r="L224" s="7"/>
      <c r="M224" s="7"/>
      <c r="N224" s="509"/>
    </row>
    <row r="225" spans="1:14" ht="12.75" customHeight="1" x14ac:dyDescent="0.2">
      <c r="A225" s="10"/>
      <c r="B225" s="1"/>
      <c r="C225" s="2"/>
      <c r="D225" s="2"/>
      <c r="E225" s="2"/>
      <c r="F225" s="1"/>
      <c r="G225" s="1"/>
      <c r="H225" s="4"/>
      <c r="I225" s="5"/>
      <c r="J225" s="5"/>
      <c r="K225" s="2"/>
      <c r="L225" s="7"/>
      <c r="M225" s="7"/>
      <c r="N225" s="509"/>
    </row>
    <row r="226" spans="1:14" ht="12.75" customHeight="1" x14ac:dyDescent="0.2">
      <c r="A226" s="10"/>
      <c r="B226" s="1"/>
      <c r="C226" s="2"/>
      <c r="D226" s="2"/>
      <c r="E226" s="2"/>
      <c r="F226" s="1"/>
      <c r="G226" s="1"/>
      <c r="H226" s="4"/>
      <c r="I226" s="5"/>
      <c r="J226" s="5"/>
      <c r="K226" s="2"/>
      <c r="L226" s="7"/>
      <c r="M226" s="7"/>
      <c r="N226" s="509"/>
    </row>
    <row r="227" spans="1:14" ht="12.75" customHeight="1" x14ac:dyDescent="0.2">
      <c r="A227" s="10"/>
      <c r="B227" s="1"/>
      <c r="C227" s="2"/>
      <c r="D227" s="2"/>
      <c r="E227" s="2"/>
      <c r="F227" s="1"/>
      <c r="G227" s="1"/>
      <c r="H227" s="4"/>
      <c r="I227" s="5"/>
      <c r="J227" s="5"/>
      <c r="K227" s="2"/>
      <c r="L227" s="7"/>
      <c r="M227" s="7"/>
      <c r="N227" s="509"/>
    </row>
    <row r="228" spans="1:14" ht="12.75" customHeight="1" x14ac:dyDescent="0.2">
      <c r="A228" s="10"/>
      <c r="B228" s="1"/>
      <c r="C228" s="2"/>
      <c r="D228" s="2"/>
      <c r="E228" s="2"/>
      <c r="F228" s="1"/>
      <c r="G228" s="1"/>
      <c r="H228" s="4"/>
      <c r="I228" s="5"/>
      <c r="J228" s="5"/>
      <c r="K228" s="2"/>
      <c r="L228" s="7"/>
      <c r="M228" s="7"/>
      <c r="N228" s="509"/>
    </row>
    <row r="229" spans="1:14" ht="12.75" customHeight="1" x14ac:dyDescent="0.2">
      <c r="A229" s="10"/>
      <c r="B229" s="1"/>
      <c r="C229" s="2"/>
      <c r="D229" s="2"/>
      <c r="E229" s="2"/>
      <c r="F229" s="1"/>
      <c r="G229" s="1"/>
      <c r="H229" s="4"/>
      <c r="I229" s="5"/>
      <c r="J229" s="5"/>
      <c r="K229" s="2"/>
      <c r="L229" s="7"/>
      <c r="M229" s="7"/>
      <c r="N229" s="509"/>
    </row>
    <row r="230" spans="1:14" ht="12.75" customHeight="1" x14ac:dyDescent="0.2">
      <c r="A230" s="10"/>
      <c r="B230" s="1"/>
      <c r="C230" s="2"/>
      <c r="D230" s="2"/>
      <c r="E230" s="2"/>
      <c r="F230" s="1"/>
      <c r="G230" s="1"/>
      <c r="H230" s="4"/>
      <c r="I230" s="5"/>
      <c r="J230" s="5"/>
      <c r="K230" s="2"/>
      <c r="L230" s="7"/>
      <c r="M230" s="7"/>
      <c r="N230" s="509"/>
    </row>
    <row r="231" spans="1:14" ht="12.75" customHeight="1" x14ac:dyDescent="0.2">
      <c r="A231" s="10"/>
      <c r="B231" s="1"/>
      <c r="C231" s="2"/>
      <c r="D231" s="2"/>
      <c r="E231" s="2"/>
      <c r="F231" s="1"/>
      <c r="G231" s="1"/>
      <c r="H231" s="4"/>
      <c r="I231" s="5"/>
      <c r="J231" s="5"/>
      <c r="K231" s="2"/>
      <c r="L231" s="7"/>
      <c r="M231" s="7"/>
      <c r="N231" s="509"/>
    </row>
    <row r="232" spans="1:14" ht="12.75" customHeight="1" x14ac:dyDescent="0.2">
      <c r="A232" s="10"/>
      <c r="B232" s="1"/>
      <c r="C232" s="2"/>
      <c r="D232" s="2"/>
      <c r="E232" s="2"/>
      <c r="F232" s="1"/>
      <c r="G232" s="1"/>
      <c r="H232" s="4"/>
      <c r="I232" s="5"/>
      <c r="J232" s="5"/>
      <c r="K232" s="2"/>
      <c r="L232" s="7"/>
      <c r="M232" s="7"/>
      <c r="N232" s="509"/>
    </row>
    <row r="233" spans="1:14" ht="12.75" customHeight="1" x14ac:dyDescent="0.2">
      <c r="A233" s="10"/>
      <c r="B233" s="1"/>
      <c r="C233" s="2"/>
      <c r="D233" s="2"/>
      <c r="E233" s="2"/>
      <c r="F233" s="1"/>
      <c r="G233" s="1"/>
      <c r="H233" s="4"/>
      <c r="I233" s="5"/>
      <c r="J233" s="5"/>
      <c r="K233" s="2"/>
      <c r="L233" s="7"/>
      <c r="M233" s="7"/>
      <c r="N233" s="509"/>
    </row>
    <row r="234" spans="1:14" ht="12.75" customHeight="1" x14ac:dyDescent="0.2">
      <c r="A234" s="10"/>
      <c r="B234" s="1"/>
      <c r="C234" s="2"/>
      <c r="D234" s="2"/>
      <c r="E234" s="2"/>
      <c r="F234" s="1"/>
      <c r="G234" s="1"/>
      <c r="H234" s="4"/>
      <c r="I234" s="5"/>
      <c r="J234" s="5"/>
      <c r="K234" s="2"/>
      <c r="L234" s="7"/>
      <c r="M234" s="7"/>
      <c r="N234" s="509"/>
    </row>
    <row r="235" spans="1:14" ht="12.75" customHeight="1" x14ac:dyDescent="0.2">
      <c r="A235" s="10"/>
      <c r="B235" s="1"/>
      <c r="C235" s="2"/>
      <c r="D235" s="2"/>
      <c r="E235" s="2"/>
      <c r="F235" s="1"/>
      <c r="G235" s="1"/>
      <c r="H235" s="4"/>
      <c r="I235" s="5"/>
      <c r="J235" s="5"/>
      <c r="K235" s="2"/>
      <c r="L235" s="7"/>
      <c r="M235" s="7"/>
      <c r="N235" s="509"/>
    </row>
    <row r="236" spans="1:14" ht="12.75" customHeight="1" x14ac:dyDescent="0.2">
      <c r="A236" s="10"/>
      <c r="B236" s="1"/>
      <c r="C236" s="2"/>
      <c r="D236" s="2"/>
      <c r="E236" s="2"/>
      <c r="F236" s="1"/>
      <c r="G236" s="1"/>
      <c r="H236" s="4"/>
      <c r="I236" s="5"/>
      <c r="J236" s="5"/>
      <c r="K236" s="2"/>
      <c r="L236" s="7"/>
      <c r="M236" s="7"/>
      <c r="N236" s="509"/>
    </row>
    <row r="237" spans="1:14" ht="12.75" customHeight="1" x14ac:dyDescent="0.2">
      <c r="A237" s="10"/>
      <c r="B237" s="1"/>
      <c r="C237" s="2"/>
      <c r="D237" s="2"/>
      <c r="E237" s="2"/>
      <c r="F237" s="1"/>
      <c r="G237" s="1"/>
      <c r="H237" s="4"/>
      <c r="I237" s="5"/>
      <c r="J237" s="5"/>
      <c r="K237" s="2"/>
      <c r="L237" s="7"/>
      <c r="M237" s="7"/>
      <c r="N237" s="509"/>
    </row>
    <row r="238" spans="1:14" ht="12.75" customHeight="1" x14ac:dyDescent="0.2">
      <c r="A238" s="10"/>
      <c r="B238" s="1"/>
      <c r="C238" s="2"/>
      <c r="D238" s="2"/>
      <c r="E238" s="2"/>
      <c r="F238" s="1"/>
      <c r="G238" s="1"/>
      <c r="H238" s="4"/>
      <c r="I238" s="5"/>
      <c r="J238" s="5"/>
      <c r="K238" s="2"/>
      <c r="L238" s="7"/>
      <c r="M238" s="7"/>
      <c r="N238" s="509"/>
    </row>
    <row r="239" spans="1:14" ht="12.75" customHeight="1" x14ac:dyDescent="0.2">
      <c r="A239" s="10"/>
      <c r="B239" s="1"/>
      <c r="C239" s="2"/>
      <c r="D239" s="2"/>
      <c r="E239" s="2"/>
      <c r="F239" s="1"/>
      <c r="G239" s="1"/>
      <c r="H239" s="4"/>
      <c r="I239" s="5"/>
      <c r="J239" s="5"/>
      <c r="K239" s="2"/>
      <c r="L239" s="7"/>
      <c r="M239" s="7"/>
      <c r="N239" s="509"/>
    </row>
    <row r="240" spans="1:14" ht="12.75" customHeight="1" x14ac:dyDescent="0.2">
      <c r="A240" s="10"/>
      <c r="B240" s="1"/>
      <c r="C240" s="2"/>
      <c r="D240" s="2"/>
      <c r="E240" s="2"/>
      <c r="F240" s="1"/>
      <c r="G240" s="1"/>
      <c r="H240" s="4"/>
      <c r="I240" s="5"/>
      <c r="J240" s="5"/>
      <c r="K240" s="2"/>
      <c r="L240" s="7"/>
      <c r="M240" s="7"/>
      <c r="N240" s="509"/>
    </row>
    <row r="241" spans="1:14" ht="12.75" customHeight="1" x14ac:dyDescent="0.2">
      <c r="A241" s="10"/>
      <c r="B241" s="1"/>
      <c r="C241" s="2"/>
      <c r="D241" s="2"/>
      <c r="E241" s="2"/>
      <c r="F241" s="1"/>
      <c r="G241" s="1"/>
      <c r="H241" s="4"/>
      <c r="I241" s="5"/>
      <c r="J241" s="5"/>
      <c r="K241" s="2"/>
      <c r="L241" s="7"/>
      <c r="M241" s="7"/>
      <c r="N241" s="509"/>
    </row>
    <row r="242" spans="1:14" ht="12.75" customHeight="1" x14ac:dyDescent="0.2">
      <c r="A242" s="10"/>
      <c r="B242" s="1"/>
      <c r="C242" s="2"/>
      <c r="D242" s="2"/>
      <c r="E242" s="2"/>
      <c r="F242" s="1"/>
      <c r="G242" s="1"/>
      <c r="H242" s="4"/>
      <c r="I242" s="5"/>
      <c r="J242" s="5"/>
      <c r="K242" s="2"/>
      <c r="L242" s="7"/>
      <c r="M242" s="7"/>
      <c r="N242" s="509"/>
    </row>
    <row r="243" spans="1:14" ht="12.75" customHeight="1" x14ac:dyDescent="0.2">
      <c r="A243" s="10"/>
      <c r="B243" s="1"/>
      <c r="C243" s="2"/>
      <c r="D243" s="2"/>
      <c r="E243" s="2"/>
      <c r="F243" s="1"/>
      <c r="G243" s="1"/>
      <c r="H243" s="4"/>
      <c r="I243" s="5"/>
      <c r="J243" s="5"/>
      <c r="K243" s="2"/>
      <c r="L243" s="7"/>
      <c r="M243" s="7"/>
      <c r="N243" s="509"/>
    </row>
    <row r="244" spans="1:14" ht="12.75" customHeight="1" x14ac:dyDescent="0.2">
      <c r="A244" s="10"/>
      <c r="B244" s="1"/>
      <c r="C244" s="2"/>
      <c r="D244" s="2"/>
      <c r="E244" s="2"/>
      <c r="F244" s="1"/>
      <c r="G244" s="1"/>
      <c r="H244" s="4"/>
      <c r="I244" s="5"/>
      <c r="J244" s="5"/>
      <c r="K244" s="2"/>
      <c r="L244" s="7"/>
      <c r="M244" s="7"/>
      <c r="N244" s="509"/>
    </row>
    <row r="245" spans="1:14" ht="12.75" customHeight="1" x14ac:dyDescent="0.2">
      <c r="A245" s="10"/>
      <c r="B245" s="1"/>
      <c r="C245" s="2"/>
      <c r="D245" s="2"/>
      <c r="E245" s="2"/>
      <c r="F245" s="1"/>
      <c r="G245" s="1"/>
      <c r="H245" s="4"/>
      <c r="I245" s="5"/>
      <c r="J245" s="5"/>
      <c r="K245" s="2"/>
      <c r="L245" s="7"/>
      <c r="M245" s="7"/>
      <c r="N245" s="509"/>
    </row>
    <row r="246" spans="1:14" ht="12.75" customHeight="1" x14ac:dyDescent="0.2">
      <c r="A246" s="10"/>
      <c r="B246" s="1"/>
      <c r="C246" s="2"/>
      <c r="D246" s="2"/>
      <c r="E246" s="2"/>
      <c r="F246" s="1"/>
      <c r="G246" s="1"/>
      <c r="H246" s="4"/>
      <c r="I246" s="5"/>
      <c r="J246" s="5"/>
      <c r="K246" s="2"/>
      <c r="L246" s="7"/>
      <c r="M246" s="7"/>
      <c r="N246" s="509"/>
    </row>
    <row r="247" spans="1:14" ht="12.75" customHeight="1" x14ac:dyDescent="0.2">
      <c r="A247" s="10"/>
      <c r="B247" s="1"/>
      <c r="C247" s="2"/>
      <c r="D247" s="2"/>
      <c r="E247" s="2"/>
      <c r="F247" s="1"/>
      <c r="G247" s="1"/>
      <c r="H247" s="4"/>
      <c r="I247" s="5"/>
      <c r="J247" s="5"/>
      <c r="K247" s="2"/>
      <c r="L247" s="7"/>
      <c r="M247" s="7"/>
      <c r="N247" s="509"/>
    </row>
    <row r="248" spans="1:14" ht="12.75" customHeight="1" x14ac:dyDescent="0.2">
      <c r="A248" s="10"/>
      <c r="B248" s="1"/>
      <c r="C248" s="2"/>
      <c r="D248" s="2"/>
      <c r="E248" s="2"/>
      <c r="F248" s="1"/>
      <c r="G248" s="1"/>
      <c r="H248" s="4"/>
      <c r="I248" s="5"/>
      <c r="J248" s="5"/>
      <c r="K248" s="2"/>
      <c r="L248" s="7"/>
      <c r="M248" s="7"/>
      <c r="N248" s="509"/>
    </row>
    <row r="249" spans="1:14" ht="12.75" customHeight="1" x14ac:dyDescent="0.2">
      <c r="A249" s="10"/>
      <c r="B249" s="1"/>
      <c r="C249" s="2"/>
      <c r="D249" s="2"/>
      <c r="E249" s="2"/>
      <c r="F249" s="1"/>
      <c r="G249" s="1"/>
      <c r="H249" s="4"/>
      <c r="I249" s="5"/>
      <c r="J249" s="5"/>
      <c r="K249" s="2"/>
      <c r="L249" s="7"/>
      <c r="M249" s="7"/>
      <c r="N249" s="509"/>
    </row>
    <row r="250" spans="1:14" ht="12.75" customHeight="1" x14ac:dyDescent="0.2">
      <c r="A250" s="10"/>
      <c r="B250" s="1"/>
      <c r="C250" s="2"/>
      <c r="D250" s="2"/>
      <c r="E250" s="2"/>
      <c r="F250" s="1"/>
      <c r="G250" s="1"/>
      <c r="H250" s="4"/>
      <c r="I250" s="5"/>
      <c r="J250" s="5"/>
      <c r="K250" s="2"/>
      <c r="L250" s="7"/>
      <c r="M250" s="7"/>
      <c r="N250" s="509"/>
    </row>
    <row r="251" spans="1:14" ht="12.75" customHeight="1" x14ac:dyDescent="0.2">
      <c r="A251" s="10"/>
      <c r="B251" s="1"/>
      <c r="C251" s="2"/>
      <c r="D251" s="2"/>
      <c r="E251" s="2"/>
      <c r="F251" s="1"/>
      <c r="G251" s="1"/>
      <c r="H251" s="4"/>
      <c r="I251" s="5"/>
      <c r="J251" s="5"/>
      <c r="K251" s="2"/>
      <c r="L251" s="7"/>
      <c r="M251" s="7"/>
      <c r="N251" s="509"/>
    </row>
    <row r="252" spans="1:14" ht="12.75" customHeight="1" x14ac:dyDescent="0.2">
      <c r="A252" s="10"/>
      <c r="B252" s="1"/>
      <c r="C252" s="2"/>
      <c r="D252" s="2"/>
      <c r="E252" s="2"/>
      <c r="F252" s="1"/>
      <c r="G252" s="1"/>
      <c r="H252" s="4"/>
      <c r="I252" s="5"/>
      <c r="J252" s="5"/>
      <c r="K252" s="2"/>
      <c r="L252" s="7"/>
      <c r="M252" s="7"/>
      <c r="N252" s="509"/>
    </row>
    <row r="253" spans="1:14" ht="12.75" customHeight="1" x14ac:dyDescent="0.2">
      <c r="A253" s="10"/>
      <c r="B253" s="1"/>
      <c r="C253" s="2"/>
      <c r="D253" s="2"/>
      <c r="E253" s="2"/>
      <c r="F253" s="1"/>
      <c r="G253" s="1"/>
      <c r="H253" s="4"/>
      <c r="I253" s="5"/>
      <c r="J253" s="5"/>
      <c r="K253" s="2"/>
      <c r="L253" s="7"/>
      <c r="M253" s="7"/>
      <c r="N253" s="509"/>
    </row>
    <row r="254" spans="1:14" ht="12.75" customHeight="1" x14ac:dyDescent="0.2">
      <c r="A254" s="10"/>
      <c r="B254" s="1"/>
      <c r="C254" s="2"/>
      <c r="D254" s="2"/>
      <c r="E254" s="2"/>
      <c r="F254" s="1"/>
      <c r="G254" s="1"/>
      <c r="H254" s="4"/>
      <c r="I254" s="5"/>
      <c r="J254" s="5"/>
      <c r="K254" s="2"/>
      <c r="L254" s="7"/>
      <c r="M254" s="7"/>
      <c r="N254" s="509"/>
    </row>
    <row r="255" spans="1:14" ht="12.75" customHeight="1" x14ac:dyDescent="0.2">
      <c r="A255" s="10"/>
      <c r="B255" s="1"/>
      <c r="C255" s="2"/>
      <c r="D255" s="2"/>
      <c r="E255" s="2"/>
      <c r="F255" s="1"/>
      <c r="G255" s="1"/>
      <c r="H255" s="4"/>
      <c r="I255" s="5"/>
      <c r="J255" s="5"/>
      <c r="K255" s="2"/>
      <c r="L255" s="7"/>
      <c r="M255" s="7"/>
      <c r="N255" s="509"/>
    </row>
    <row r="256" spans="1:14" ht="12.75" customHeight="1" x14ac:dyDescent="0.2">
      <c r="A256" s="10"/>
      <c r="B256" s="1"/>
      <c r="C256" s="2"/>
      <c r="D256" s="2"/>
      <c r="E256" s="2"/>
      <c r="F256" s="1"/>
      <c r="G256" s="1"/>
      <c r="H256" s="4"/>
      <c r="I256" s="5"/>
      <c r="J256" s="5"/>
      <c r="K256" s="2"/>
      <c r="L256" s="7"/>
      <c r="M256" s="7"/>
      <c r="N256" s="509"/>
    </row>
    <row r="257" spans="1:14" ht="12.75" customHeight="1" x14ac:dyDescent="0.2">
      <c r="A257" s="10"/>
      <c r="B257" s="1"/>
      <c r="C257" s="2"/>
      <c r="D257" s="2"/>
      <c r="E257" s="2"/>
      <c r="F257" s="1"/>
      <c r="G257" s="1"/>
      <c r="H257" s="4"/>
      <c r="I257" s="5"/>
      <c r="J257" s="5"/>
      <c r="K257" s="2"/>
      <c r="L257" s="7"/>
      <c r="M257" s="7"/>
      <c r="N257" s="509"/>
    </row>
    <row r="258" spans="1:14" ht="12.75" customHeight="1" x14ac:dyDescent="0.2">
      <c r="A258" s="10"/>
      <c r="B258" s="1"/>
      <c r="C258" s="2"/>
      <c r="D258" s="2"/>
      <c r="E258" s="2"/>
      <c r="F258" s="1"/>
      <c r="G258" s="1"/>
      <c r="H258" s="4"/>
      <c r="I258" s="5"/>
      <c r="J258" s="5"/>
      <c r="K258" s="2"/>
      <c r="L258" s="7"/>
      <c r="M258" s="7"/>
      <c r="N258" s="509"/>
    </row>
    <row r="259" spans="1:14" ht="12.75" customHeight="1" x14ac:dyDescent="0.2">
      <c r="A259" s="10"/>
      <c r="B259" s="1"/>
      <c r="C259" s="2"/>
      <c r="D259" s="2"/>
      <c r="E259" s="2"/>
      <c r="F259" s="1"/>
      <c r="G259" s="1"/>
      <c r="H259" s="4"/>
      <c r="I259" s="5"/>
      <c r="J259" s="5"/>
      <c r="K259" s="2"/>
      <c r="L259" s="7"/>
      <c r="M259" s="7"/>
      <c r="N259" s="509"/>
    </row>
    <row r="260" spans="1:14" ht="12.75" customHeight="1" x14ac:dyDescent="0.2">
      <c r="A260" s="10"/>
      <c r="B260" s="1"/>
      <c r="C260" s="2"/>
      <c r="D260" s="2"/>
      <c r="E260" s="2"/>
      <c r="F260" s="1"/>
      <c r="G260" s="1"/>
      <c r="H260" s="4"/>
      <c r="I260" s="5"/>
      <c r="J260" s="5"/>
      <c r="K260" s="2"/>
      <c r="L260" s="7"/>
      <c r="M260" s="7"/>
      <c r="N260" s="509"/>
    </row>
    <row r="261" spans="1:14" ht="12.75" customHeight="1" x14ac:dyDescent="0.2">
      <c r="A261" s="10"/>
      <c r="B261" s="1"/>
      <c r="C261" s="2"/>
      <c r="D261" s="2"/>
      <c r="E261" s="2"/>
      <c r="F261" s="1"/>
      <c r="G261" s="1"/>
      <c r="H261" s="4"/>
      <c r="I261" s="5"/>
      <c r="J261" s="5"/>
      <c r="K261" s="2"/>
      <c r="L261" s="7"/>
      <c r="M261" s="7"/>
      <c r="N261" s="509"/>
    </row>
    <row r="262" spans="1:14" ht="12.75" customHeight="1" x14ac:dyDescent="0.2">
      <c r="A262" s="10"/>
      <c r="B262" s="1"/>
      <c r="C262" s="2"/>
      <c r="D262" s="2"/>
      <c r="E262" s="2"/>
      <c r="F262" s="1"/>
      <c r="G262" s="1"/>
      <c r="H262" s="4"/>
      <c r="I262" s="5"/>
      <c r="J262" s="5"/>
      <c r="K262" s="2"/>
      <c r="L262" s="7"/>
      <c r="M262" s="7"/>
      <c r="N262" s="509"/>
    </row>
    <row r="263" spans="1:14" ht="12.75" customHeight="1" x14ac:dyDescent="0.2">
      <c r="A263" s="10"/>
      <c r="B263" s="1"/>
      <c r="C263" s="2"/>
      <c r="D263" s="2"/>
      <c r="E263" s="2"/>
      <c r="F263" s="1"/>
      <c r="G263" s="1"/>
      <c r="H263" s="4"/>
      <c r="I263" s="5"/>
      <c r="J263" s="5"/>
      <c r="K263" s="2"/>
      <c r="L263" s="7"/>
      <c r="M263" s="7"/>
      <c r="N263" s="509"/>
    </row>
    <row r="264" spans="1:14" ht="12.75" customHeight="1" x14ac:dyDescent="0.2">
      <c r="A264" s="10"/>
      <c r="B264" s="1"/>
      <c r="C264" s="2"/>
      <c r="D264" s="2"/>
      <c r="E264" s="2"/>
      <c r="F264" s="1"/>
      <c r="G264" s="1"/>
      <c r="H264" s="4"/>
      <c r="I264" s="5"/>
      <c r="J264" s="5"/>
      <c r="K264" s="2"/>
      <c r="L264" s="7"/>
      <c r="M264" s="7"/>
      <c r="N264" s="509"/>
    </row>
    <row r="265" spans="1:14" ht="12.75" customHeight="1" x14ac:dyDescent="0.2">
      <c r="A265" s="10"/>
      <c r="B265" s="1"/>
      <c r="C265" s="2"/>
      <c r="D265" s="2"/>
      <c r="E265" s="2"/>
      <c r="F265" s="1"/>
      <c r="G265" s="1"/>
      <c r="H265" s="4"/>
      <c r="I265" s="5"/>
      <c r="J265" s="5"/>
      <c r="K265" s="2"/>
      <c r="L265" s="7"/>
      <c r="M265" s="7"/>
      <c r="N265" s="509"/>
    </row>
    <row r="266" spans="1:14" ht="12.75" customHeight="1" x14ac:dyDescent="0.2">
      <c r="A266" s="10"/>
      <c r="B266" s="1"/>
      <c r="C266" s="2"/>
      <c r="D266" s="2"/>
      <c r="E266" s="2"/>
      <c r="F266" s="1"/>
      <c r="G266" s="1"/>
      <c r="H266" s="4"/>
      <c r="I266" s="5"/>
      <c r="J266" s="5"/>
      <c r="K266" s="2"/>
      <c r="L266" s="7"/>
      <c r="M266" s="7"/>
      <c r="N266" s="509"/>
    </row>
    <row r="267" spans="1:14" ht="12.75" customHeight="1" x14ac:dyDescent="0.2">
      <c r="A267" s="10"/>
      <c r="B267" s="1"/>
      <c r="C267" s="2"/>
      <c r="D267" s="2"/>
      <c r="E267" s="2"/>
      <c r="F267" s="1"/>
      <c r="G267" s="1"/>
      <c r="H267" s="4"/>
      <c r="I267" s="5"/>
      <c r="J267" s="5"/>
      <c r="K267" s="2"/>
      <c r="L267" s="7"/>
      <c r="M267" s="7"/>
      <c r="N267" s="509"/>
    </row>
    <row r="268" spans="1:14" ht="12.75" customHeight="1" x14ac:dyDescent="0.2">
      <c r="A268" s="10"/>
      <c r="B268" s="1"/>
      <c r="C268" s="2"/>
      <c r="D268" s="2"/>
      <c r="E268" s="2"/>
      <c r="F268" s="1"/>
      <c r="G268" s="1"/>
      <c r="H268" s="4"/>
      <c r="I268" s="5"/>
      <c r="J268" s="5"/>
      <c r="K268" s="2"/>
      <c r="L268" s="7"/>
      <c r="M268" s="7"/>
      <c r="N268" s="509"/>
    </row>
    <row r="269" spans="1:14" ht="12.75" customHeight="1" x14ac:dyDescent="0.2">
      <c r="A269" s="10"/>
      <c r="B269" s="1"/>
      <c r="C269" s="2"/>
      <c r="D269" s="2"/>
      <c r="E269" s="2"/>
      <c r="F269" s="1"/>
      <c r="G269" s="1"/>
      <c r="H269" s="4"/>
      <c r="I269" s="5"/>
      <c r="J269" s="5"/>
      <c r="K269" s="2"/>
      <c r="L269" s="7"/>
      <c r="M269" s="7"/>
      <c r="N269" s="509"/>
    </row>
    <row r="270" spans="1:14" ht="12.75" customHeight="1" x14ac:dyDescent="0.2">
      <c r="A270" s="10"/>
      <c r="B270" s="1"/>
      <c r="C270" s="2"/>
      <c r="D270" s="2"/>
      <c r="E270" s="2"/>
      <c r="F270" s="1"/>
      <c r="G270" s="1"/>
      <c r="H270" s="4"/>
      <c r="I270" s="5"/>
      <c r="J270" s="5"/>
      <c r="K270" s="2"/>
      <c r="L270" s="7"/>
      <c r="M270" s="7"/>
      <c r="N270" s="509"/>
    </row>
    <row r="271" spans="1:14" ht="12.75" customHeight="1" x14ac:dyDescent="0.2">
      <c r="A271" s="10"/>
      <c r="B271" s="1"/>
      <c r="C271" s="2"/>
      <c r="D271" s="2"/>
      <c r="E271" s="2"/>
      <c r="F271" s="1"/>
      <c r="G271" s="1"/>
      <c r="H271" s="4"/>
      <c r="I271" s="5"/>
      <c r="J271" s="5"/>
      <c r="K271" s="2"/>
      <c r="L271" s="7"/>
      <c r="M271" s="7"/>
      <c r="N271" s="509"/>
    </row>
    <row r="272" spans="1:14" ht="12.75" customHeight="1" x14ac:dyDescent="0.2">
      <c r="A272" s="10"/>
      <c r="B272" s="1"/>
      <c r="C272" s="2"/>
      <c r="D272" s="2"/>
      <c r="E272" s="2"/>
      <c r="F272" s="1"/>
      <c r="G272" s="1"/>
      <c r="H272" s="4"/>
      <c r="I272" s="5"/>
      <c r="J272" s="5"/>
      <c r="K272" s="2"/>
      <c r="L272" s="7"/>
      <c r="M272" s="7"/>
      <c r="N272" s="509"/>
    </row>
    <row r="273" spans="1:14" ht="12.75" customHeight="1" x14ac:dyDescent="0.2">
      <c r="A273" s="10"/>
      <c r="B273" s="1"/>
      <c r="C273" s="2"/>
      <c r="D273" s="2"/>
      <c r="E273" s="2"/>
      <c r="F273" s="1"/>
      <c r="G273" s="1"/>
      <c r="H273" s="4"/>
      <c r="I273" s="5"/>
      <c r="J273" s="5"/>
      <c r="K273" s="2"/>
      <c r="L273" s="7"/>
      <c r="M273" s="7"/>
      <c r="N273" s="509"/>
    </row>
    <row r="274" spans="1:14" ht="12.75" customHeight="1" x14ac:dyDescent="0.2">
      <c r="A274" s="10"/>
      <c r="B274" s="1"/>
      <c r="C274" s="2"/>
      <c r="D274" s="2"/>
      <c r="E274" s="2"/>
      <c r="F274" s="1"/>
      <c r="G274" s="1"/>
      <c r="H274" s="4"/>
      <c r="I274" s="5"/>
      <c r="J274" s="5"/>
      <c r="K274" s="2"/>
      <c r="L274" s="7"/>
      <c r="M274" s="7"/>
      <c r="N274" s="509"/>
    </row>
    <row r="275" spans="1:14" ht="12.75" customHeight="1" x14ac:dyDescent="0.2">
      <c r="A275" s="10"/>
      <c r="B275" s="1"/>
      <c r="C275" s="2"/>
      <c r="D275" s="2"/>
      <c r="E275" s="2"/>
      <c r="F275" s="1"/>
      <c r="G275" s="1"/>
      <c r="H275" s="4"/>
      <c r="I275" s="5"/>
      <c r="J275" s="5"/>
      <c r="K275" s="2"/>
      <c r="L275" s="7"/>
      <c r="M275" s="7"/>
      <c r="N275" s="509"/>
    </row>
    <row r="276" spans="1:14" ht="12.75" customHeight="1" x14ac:dyDescent="0.2">
      <c r="A276" s="10"/>
      <c r="B276" s="1"/>
      <c r="C276" s="2"/>
      <c r="D276" s="2"/>
      <c r="E276" s="2"/>
      <c r="F276" s="1"/>
      <c r="G276" s="1"/>
      <c r="H276" s="4"/>
      <c r="I276" s="5"/>
      <c r="J276" s="5"/>
      <c r="K276" s="2"/>
      <c r="L276" s="7"/>
      <c r="M276" s="7"/>
      <c r="N276" s="509"/>
    </row>
    <row r="277" spans="1:14" ht="12.75" customHeight="1" x14ac:dyDescent="0.2">
      <c r="A277" s="10"/>
      <c r="B277" s="1"/>
      <c r="C277" s="2"/>
      <c r="D277" s="2"/>
      <c r="E277" s="2"/>
      <c r="F277" s="1"/>
      <c r="G277" s="1"/>
      <c r="H277" s="4"/>
      <c r="I277" s="5"/>
      <c r="J277" s="5"/>
      <c r="K277" s="2"/>
      <c r="L277" s="7"/>
      <c r="M277" s="7"/>
      <c r="N277" s="509"/>
    </row>
    <row r="278" spans="1:14" ht="12.75" customHeight="1" x14ac:dyDescent="0.2">
      <c r="A278" s="10"/>
      <c r="B278" s="1"/>
      <c r="C278" s="2"/>
      <c r="D278" s="2"/>
      <c r="E278" s="2"/>
      <c r="F278" s="1"/>
      <c r="G278" s="1"/>
      <c r="H278" s="4"/>
      <c r="I278" s="5"/>
      <c r="J278" s="5"/>
      <c r="K278" s="2"/>
      <c r="L278" s="7"/>
      <c r="M278" s="7"/>
      <c r="N278" s="509"/>
    </row>
    <row r="279" spans="1:14" ht="12.75" customHeight="1" x14ac:dyDescent="0.2">
      <c r="A279" s="10"/>
      <c r="B279" s="1"/>
      <c r="C279" s="2"/>
      <c r="D279" s="2"/>
      <c r="E279" s="2"/>
      <c r="F279" s="1"/>
      <c r="G279" s="1"/>
      <c r="H279" s="4"/>
      <c r="I279" s="5"/>
      <c r="J279" s="5"/>
      <c r="K279" s="2"/>
      <c r="L279" s="7"/>
      <c r="M279" s="7"/>
      <c r="N279" s="509"/>
    </row>
    <row r="280" spans="1:14" ht="12.75" customHeight="1" x14ac:dyDescent="0.2">
      <c r="A280" s="10"/>
      <c r="B280" s="1"/>
      <c r="C280" s="2"/>
      <c r="D280" s="2"/>
      <c r="E280" s="2"/>
      <c r="F280" s="1"/>
      <c r="G280" s="1"/>
      <c r="H280" s="4"/>
      <c r="I280" s="5"/>
      <c r="J280" s="5"/>
      <c r="K280" s="2"/>
      <c r="L280" s="7"/>
      <c r="M280" s="7"/>
      <c r="N280" s="509"/>
    </row>
    <row r="281" spans="1:14" ht="12.75" customHeight="1" x14ac:dyDescent="0.2">
      <c r="A281" s="10"/>
      <c r="B281" s="1"/>
      <c r="C281" s="2"/>
      <c r="D281" s="2"/>
      <c r="E281" s="2"/>
      <c r="F281" s="1"/>
      <c r="G281" s="1"/>
      <c r="H281" s="4"/>
      <c r="I281" s="5"/>
      <c r="J281" s="5"/>
      <c r="K281" s="2"/>
      <c r="L281" s="7"/>
      <c r="M281" s="7"/>
      <c r="N281" s="509"/>
    </row>
    <row r="282" spans="1:14" ht="12.75" customHeight="1" x14ac:dyDescent="0.2">
      <c r="A282" s="10"/>
      <c r="B282" s="1"/>
      <c r="C282" s="2"/>
      <c r="D282" s="2"/>
      <c r="E282" s="2"/>
      <c r="F282" s="1"/>
      <c r="G282" s="1"/>
      <c r="H282" s="4"/>
      <c r="I282" s="5"/>
      <c r="J282" s="5"/>
      <c r="K282" s="2"/>
      <c r="L282" s="7"/>
      <c r="M282" s="7"/>
      <c r="N282" s="509"/>
    </row>
    <row r="283" spans="1:14" ht="12.75" customHeight="1" x14ac:dyDescent="0.2">
      <c r="A283" s="10"/>
      <c r="B283" s="1"/>
      <c r="C283" s="2"/>
      <c r="D283" s="2"/>
      <c r="E283" s="2"/>
      <c r="F283" s="1"/>
      <c r="G283" s="1"/>
      <c r="H283" s="4"/>
      <c r="I283" s="5"/>
      <c r="J283" s="5"/>
      <c r="K283" s="2"/>
      <c r="L283" s="7"/>
      <c r="M283" s="7"/>
      <c r="N283" s="509"/>
    </row>
    <row r="284" spans="1:14" ht="12.75" customHeight="1" x14ac:dyDescent="0.2">
      <c r="A284" s="10"/>
      <c r="B284" s="1"/>
      <c r="C284" s="2"/>
      <c r="D284" s="2"/>
      <c r="E284" s="2"/>
      <c r="F284" s="1"/>
      <c r="G284" s="1"/>
      <c r="H284" s="4"/>
      <c r="I284" s="5"/>
      <c r="J284" s="5"/>
      <c r="K284" s="2"/>
      <c r="L284" s="7"/>
      <c r="M284" s="7"/>
      <c r="N284" s="509"/>
    </row>
    <row r="285" spans="1:14" ht="12.75" customHeight="1" x14ac:dyDescent="0.2">
      <c r="A285" s="10"/>
      <c r="B285" s="1"/>
      <c r="C285" s="2"/>
      <c r="D285" s="2"/>
      <c r="E285" s="2"/>
      <c r="F285" s="1"/>
      <c r="G285" s="1"/>
      <c r="H285" s="4"/>
      <c r="I285" s="5"/>
      <c r="J285" s="5"/>
      <c r="K285" s="2"/>
      <c r="L285" s="7"/>
      <c r="M285" s="7"/>
      <c r="N285" s="509"/>
    </row>
    <row r="286" spans="1:14" ht="12.75" customHeight="1" x14ac:dyDescent="0.2">
      <c r="A286" s="10"/>
      <c r="B286" s="1"/>
      <c r="C286" s="2"/>
      <c r="D286" s="2"/>
      <c r="E286" s="2"/>
      <c r="F286" s="1"/>
      <c r="G286" s="1"/>
      <c r="H286" s="4"/>
      <c r="I286" s="5"/>
      <c r="J286" s="5"/>
      <c r="K286" s="2"/>
      <c r="L286" s="7"/>
      <c r="M286" s="7"/>
      <c r="N286" s="509"/>
    </row>
    <row r="287" spans="1:14" ht="12.75" customHeight="1" x14ac:dyDescent="0.2">
      <c r="A287" s="10"/>
      <c r="B287" s="1"/>
      <c r="C287" s="2"/>
      <c r="D287" s="2"/>
      <c r="E287" s="2"/>
      <c r="F287" s="1"/>
      <c r="G287" s="1"/>
      <c r="H287" s="4"/>
      <c r="I287" s="5"/>
      <c r="J287" s="5"/>
      <c r="K287" s="2"/>
      <c r="L287" s="7"/>
      <c r="M287" s="7"/>
      <c r="N287" s="509"/>
    </row>
    <row r="288" spans="1:14" ht="12.75" customHeight="1" x14ac:dyDescent="0.2">
      <c r="A288" s="10"/>
      <c r="B288" s="1"/>
      <c r="C288" s="2"/>
      <c r="D288" s="2"/>
      <c r="E288" s="2"/>
      <c r="F288" s="1"/>
      <c r="G288" s="1"/>
      <c r="H288" s="4"/>
      <c r="I288" s="5"/>
      <c r="J288" s="5"/>
      <c r="K288" s="2"/>
      <c r="L288" s="7"/>
      <c r="M288" s="7"/>
      <c r="N288" s="509"/>
    </row>
    <row r="289" spans="1:14" ht="12.75" customHeight="1" x14ac:dyDescent="0.2">
      <c r="A289" s="10"/>
      <c r="B289" s="1"/>
      <c r="C289" s="2"/>
      <c r="D289" s="2"/>
      <c r="E289" s="2"/>
      <c r="F289" s="1"/>
      <c r="G289" s="1"/>
      <c r="H289" s="4"/>
      <c r="I289" s="5"/>
      <c r="J289" s="5"/>
      <c r="K289" s="2"/>
      <c r="L289" s="7"/>
      <c r="M289" s="7"/>
      <c r="N289" s="509"/>
    </row>
    <row r="290" spans="1:14" ht="12.75" customHeight="1" x14ac:dyDescent="0.2">
      <c r="A290" s="10"/>
      <c r="B290" s="1"/>
      <c r="C290" s="2"/>
      <c r="D290" s="2"/>
      <c r="E290" s="2"/>
      <c r="F290" s="1"/>
      <c r="G290" s="1"/>
      <c r="H290" s="4"/>
      <c r="I290" s="5"/>
      <c r="J290" s="5"/>
      <c r="K290" s="2"/>
      <c r="L290" s="7"/>
      <c r="M290" s="7"/>
      <c r="N290" s="509"/>
    </row>
    <row r="291" spans="1:14" ht="12.75" customHeight="1" x14ac:dyDescent="0.2">
      <c r="A291" s="10"/>
      <c r="B291" s="1"/>
      <c r="C291" s="2"/>
      <c r="D291" s="2"/>
      <c r="E291" s="2"/>
      <c r="F291" s="1"/>
      <c r="G291" s="1"/>
      <c r="H291" s="4"/>
      <c r="I291" s="5"/>
      <c r="J291" s="5"/>
      <c r="K291" s="2"/>
      <c r="L291" s="7"/>
      <c r="M291" s="7"/>
      <c r="N291" s="509"/>
    </row>
    <row r="292" spans="1:14" ht="12.75" customHeight="1" x14ac:dyDescent="0.2">
      <c r="A292" s="10"/>
      <c r="B292" s="1"/>
      <c r="C292" s="2"/>
      <c r="D292" s="2"/>
      <c r="E292" s="2"/>
      <c r="F292" s="1"/>
      <c r="G292" s="1"/>
      <c r="H292" s="4"/>
      <c r="I292" s="5"/>
      <c r="J292" s="5"/>
      <c r="K292" s="2"/>
      <c r="L292" s="7"/>
      <c r="M292" s="7"/>
      <c r="N292" s="509"/>
    </row>
    <row r="293" spans="1:14" ht="12.75" customHeight="1" x14ac:dyDescent="0.2">
      <c r="A293" s="10"/>
      <c r="B293" s="1"/>
      <c r="C293" s="2"/>
      <c r="D293" s="2"/>
      <c r="E293" s="2"/>
      <c r="F293" s="1"/>
      <c r="G293" s="1"/>
      <c r="H293" s="4"/>
      <c r="I293" s="5"/>
      <c r="J293" s="5"/>
      <c r="K293" s="2"/>
      <c r="L293" s="7"/>
      <c r="M293" s="7"/>
      <c r="N293" s="509"/>
    </row>
    <row r="294" spans="1:14" ht="12.75" customHeight="1" x14ac:dyDescent="0.2">
      <c r="A294" s="10"/>
      <c r="B294" s="1"/>
      <c r="C294" s="2"/>
      <c r="D294" s="2"/>
      <c r="E294" s="2"/>
      <c r="F294" s="1"/>
      <c r="G294" s="1"/>
      <c r="H294" s="4"/>
      <c r="I294" s="5"/>
      <c r="J294" s="5"/>
      <c r="K294" s="2"/>
      <c r="L294" s="7"/>
      <c r="M294" s="7"/>
      <c r="N294" s="509"/>
    </row>
    <row r="295" spans="1:14" ht="12.75" customHeight="1" x14ac:dyDescent="0.2">
      <c r="A295" s="10"/>
      <c r="B295" s="1"/>
      <c r="C295" s="2"/>
      <c r="D295" s="2"/>
      <c r="E295" s="2"/>
      <c r="F295" s="1"/>
      <c r="G295" s="1"/>
      <c r="H295" s="4"/>
      <c r="I295" s="5"/>
      <c r="J295" s="5"/>
      <c r="K295" s="2"/>
      <c r="L295" s="7"/>
      <c r="M295" s="7"/>
      <c r="N295" s="509"/>
    </row>
    <row r="296" spans="1:14" ht="12.75" customHeight="1" x14ac:dyDescent="0.2">
      <c r="A296" s="10"/>
      <c r="B296" s="1"/>
      <c r="C296" s="2"/>
      <c r="D296" s="2"/>
      <c r="E296" s="2"/>
      <c r="F296" s="1"/>
      <c r="G296" s="1"/>
      <c r="H296" s="4"/>
      <c r="I296" s="5"/>
      <c r="J296" s="5"/>
      <c r="K296" s="2"/>
      <c r="L296" s="7"/>
      <c r="M296" s="7"/>
      <c r="N296" s="509"/>
    </row>
    <row r="297" spans="1:14" ht="12.75" customHeight="1" x14ac:dyDescent="0.2">
      <c r="A297" s="10"/>
      <c r="B297" s="1"/>
      <c r="C297" s="2"/>
      <c r="D297" s="2"/>
      <c r="E297" s="2"/>
      <c r="F297" s="1"/>
      <c r="G297" s="1"/>
      <c r="H297" s="4"/>
      <c r="I297" s="5"/>
      <c r="J297" s="5"/>
      <c r="K297" s="2"/>
      <c r="L297" s="7"/>
      <c r="M297" s="7"/>
      <c r="N297" s="509"/>
    </row>
    <row r="298" spans="1:14" ht="12.75" customHeight="1" x14ac:dyDescent="0.2">
      <c r="A298" s="10"/>
      <c r="B298" s="1"/>
      <c r="C298" s="2"/>
      <c r="D298" s="2"/>
      <c r="E298" s="2"/>
      <c r="F298" s="1"/>
      <c r="G298" s="1"/>
      <c r="H298" s="4"/>
      <c r="I298" s="5"/>
      <c r="J298" s="5"/>
      <c r="K298" s="2"/>
      <c r="L298" s="7"/>
      <c r="M298" s="7"/>
      <c r="N298" s="509"/>
    </row>
    <row r="299" spans="1:14" ht="12.75" customHeight="1" x14ac:dyDescent="0.2">
      <c r="A299" s="10"/>
      <c r="B299" s="1"/>
      <c r="C299" s="2"/>
      <c r="D299" s="2"/>
      <c r="E299" s="2"/>
      <c r="F299" s="1"/>
      <c r="G299" s="1"/>
      <c r="H299" s="4"/>
      <c r="I299" s="5"/>
      <c r="J299" s="5"/>
      <c r="K299" s="2"/>
      <c r="L299" s="7"/>
      <c r="M299" s="7"/>
      <c r="N299" s="509"/>
    </row>
    <row r="300" spans="1:14" ht="12.75" customHeight="1" x14ac:dyDescent="0.2">
      <c r="A300" s="10"/>
      <c r="B300" s="1"/>
      <c r="C300" s="2"/>
      <c r="D300" s="2"/>
      <c r="E300" s="2"/>
      <c r="F300" s="1"/>
      <c r="G300" s="1"/>
      <c r="H300" s="4"/>
      <c r="I300" s="5"/>
      <c r="J300" s="5"/>
      <c r="K300" s="2"/>
      <c r="L300" s="7"/>
      <c r="M300" s="7"/>
      <c r="N300" s="509"/>
    </row>
    <row r="301" spans="1:14" ht="12.75" customHeight="1" x14ac:dyDescent="0.2">
      <c r="A301" s="10"/>
      <c r="B301" s="1"/>
      <c r="C301" s="2"/>
      <c r="D301" s="2"/>
      <c r="E301" s="2"/>
      <c r="F301" s="1"/>
      <c r="G301" s="1"/>
      <c r="H301" s="4"/>
      <c r="I301" s="5"/>
      <c r="J301" s="5"/>
      <c r="K301" s="2"/>
      <c r="L301" s="7"/>
      <c r="M301" s="7"/>
      <c r="N301" s="509"/>
    </row>
    <row r="302" spans="1:14" ht="12.75" customHeight="1" x14ac:dyDescent="0.2">
      <c r="A302" s="10"/>
      <c r="B302" s="1"/>
      <c r="C302" s="2"/>
      <c r="D302" s="2"/>
      <c r="E302" s="2"/>
      <c r="F302" s="1"/>
      <c r="G302" s="1"/>
      <c r="H302" s="4"/>
      <c r="I302" s="5"/>
      <c r="J302" s="5"/>
      <c r="K302" s="2"/>
      <c r="L302" s="7"/>
      <c r="M302" s="7"/>
      <c r="N302" s="509"/>
    </row>
    <row r="303" spans="1:14" ht="12.75" customHeight="1" x14ac:dyDescent="0.2">
      <c r="A303" s="10"/>
      <c r="B303" s="1"/>
      <c r="C303" s="2"/>
      <c r="D303" s="2"/>
      <c r="E303" s="2"/>
      <c r="F303" s="1"/>
      <c r="G303" s="1"/>
      <c r="H303" s="4"/>
      <c r="I303" s="5"/>
      <c r="J303" s="5"/>
      <c r="K303" s="2"/>
      <c r="L303" s="7"/>
      <c r="M303" s="7"/>
      <c r="N303" s="509"/>
    </row>
    <row r="304" spans="1:14" ht="12.75" customHeight="1" x14ac:dyDescent="0.2">
      <c r="A304" s="10"/>
      <c r="B304" s="1"/>
      <c r="C304" s="2"/>
      <c r="D304" s="2"/>
      <c r="E304" s="2"/>
      <c r="F304" s="1"/>
      <c r="G304" s="1"/>
      <c r="H304" s="4"/>
      <c r="I304" s="5"/>
      <c r="J304" s="5"/>
      <c r="K304" s="2"/>
      <c r="L304" s="7"/>
      <c r="M304" s="7"/>
      <c r="N304" s="509"/>
    </row>
    <row r="305" spans="1:14" ht="12.75" customHeight="1" x14ac:dyDescent="0.2">
      <c r="A305" s="10"/>
      <c r="B305" s="1"/>
      <c r="C305" s="2"/>
      <c r="D305" s="2"/>
      <c r="E305" s="2"/>
      <c r="F305" s="1"/>
      <c r="G305" s="1"/>
      <c r="H305" s="4"/>
      <c r="I305" s="5"/>
      <c r="J305" s="5"/>
      <c r="K305" s="2"/>
      <c r="L305" s="7"/>
      <c r="M305" s="7"/>
      <c r="N305" s="509"/>
    </row>
    <row r="306" spans="1:14" ht="12.75" customHeight="1" x14ac:dyDescent="0.2">
      <c r="A306" s="10"/>
      <c r="B306" s="1"/>
      <c r="C306" s="2"/>
      <c r="D306" s="2"/>
      <c r="E306" s="2"/>
      <c r="F306" s="1"/>
      <c r="G306" s="1"/>
      <c r="H306" s="4"/>
      <c r="I306" s="5"/>
      <c r="J306" s="5"/>
      <c r="K306" s="2"/>
      <c r="L306" s="7"/>
      <c r="M306" s="7"/>
      <c r="N306" s="509"/>
    </row>
    <row r="307" spans="1:14" ht="12.75" customHeight="1" x14ac:dyDescent="0.2">
      <c r="A307" s="10"/>
      <c r="B307" s="1"/>
      <c r="C307" s="2"/>
      <c r="D307" s="2"/>
      <c r="E307" s="2"/>
      <c r="F307" s="1"/>
      <c r="G307" s="1"/>
      <c r="H307" s="4"/>
      <c r="I307" s="5"/>
      <c r="J307" s="5"/>
      <c r="K307" s="2"/>
      <c r="L307" s="7"/>
      <c r="M307" s="7"/>
      <c r="N307" s="509"/>
    </row>
    <row r="308" spans="1:14" ht="12.75" customHeight="1" x14ac:dyDescent="0.2">
      <c r="A308" s="10"/>
      <c r="B308" s="1"/>
      <c r="C308" s="2"/>
      <c r="D308" s="2"/>
      <c r="E308" s="2"/>
      <c r="F308" s="1"/>
      <c r="G308" s="1"/>
      <c r="H308" s="4"/>
      <c r="I308" s="5"/>
      <c r="J308" s="5"/>
      <c r="K308" s="2"/>
      <c r="L308" s="7"/>
      <c r="M308" s="7"/>
      <c r="N308" s="509"/>
    </row>
    <row r="309" spans="1:14" ht="12.75" customHeight="1" x14ac:dyDescent="0.2">
      <c r="A309" s="10"/>
      <c r="B309" s="1"/>
      <c r="C309" s="2"/>
      <c r="D309" s="2"/>
      <c r="E309" s="2"/>
      <c r="F309" s="1"/>
      <c r="G309" s="1"/>
      <c r="H309" s="4"/>
      <c r="I309" s="5"/>
      <c r="J309" s="5"/>
      <c r="K309" s="2"/>
      <c r="L309" s="7"/>
      <c r="M309" s="7"/>
      <c r="N309" s="509"/>
    </row>
    <row r="310" spans="1:14" ht="12.75" customHeight="1" x14ac:dyDescent="0.2">
      <c r="A310" s="10"/>
      <c r="B310" s="1"/>
      <c r="C310" s="2"/>
      <c r="D310" s="2"/>
      <c r="E310" s="2"/>
      <c r="F310" s="1"/>
      <c r="G310" s="1"/>
      <c r="H310" s="4"/>
      <c r="I310" s="5"/>
      <c r="J310" s="5"/>
      <c r="K310" s="2"/>
      <c r="L310" s="7"/>
      <c r="M310" s="7"/>
      <c r="N310" s="509"/>
    </row>
    <row r="311" spans="1:14" ht="12.75" customHeight="1" x14ac:dyDescent="0.2">
      <c r="A311" s="10"/>
      <c r="B311" s="1"/>
      <c r="C311" s="2"/>
      <c r="D311" s="2"/>
      <c r="E311" s="2"/>
      <c r="F311" s="1"/>
      <c r="G311" s="1"/>
      <c r="H311" s="4"/>
      <c r="I311" s="5"/>
      <c r="J311" s="5"/>
      <c r="K311" s="2"/>
      <c r="L311" s="7"/>
      <c r="M311" s="7"/>
      <c r="N311" s="509"/>
    </row>
    <row r="312" spans="1:14" ht="12.75" customHeight="1" x14ac:dyDescent="0.2">
      <c r="A312" s="10"/>
      <c r="B312" s="1"/>
      <c r="C312" s="2"/>
      <c r="D312" s="2"/>
      <c r="E312" s="2"/>
      <c r="F312" s="1"/>
      <c r="G312" s="1"/>
      <c r="H312" s="4"/>
      <c r="I312" s="5"/>
      <c r="J312" s="5"/>
      <c r="K312" s="2"/>
      <c r="L312" s="7"/>
      <c r="M312" s="7"/>
      <c r="N312" s="509"/>
    </row>
    <row r="313" spans="1:14" ht="12.75" customHeight="1" x14ac:dyDescent="0.2">
      <c r="A313" s="10"/>
      <c r="B313" s="1"/>
      <c r="C313" s="2"/>
      <c r="D313" s="2"/>
      <c r="E313" s="2"/>
      <c r="F313" s="1"/>
      <c r="G313" s="1"/>
      <c r="H313" s="4"/>
      <c r="I313" s="5"/>
      <c r="J313" s="5"/>
      <c r="K313" s="2"/>
      <c r="L313" s="7"/>
      <c r="M313" s="7"/>
      <c r="N313" s="509"/>
    </row>
    <row r="314" spans="1:14" ht="12.75" customHeight="1" x14ac:dyDescent="0.2">
      <c r="A314" s="10"/>
      <c r="B314" s="1"/>
      <c r="C314" s="2"/>
      <c r="D314" s="2"/>
      <c r="E314" s="2"/>
      <c r="F314" s="1"/>
      <c r="G314" s="1"/>
      <c r="H314" s="4"/>
      <c r="I314" s="5"/>
      <c r="J314" s="5"/>
      <c r="K314" s="2"/>
      <c r="L314" s="7"/>
      <c r="M314" s="7"/>
      <c r="N314" s="509"/>
    </row>
    <row r="315" spans="1:14" ht="12.75" customHeight="1" x14ac:dyDescent="0.2">
      <c r="A315" s="10"/>
      <c r="B315" s="1"/>
      <c r="C315" s="2"/>
      <c r="D315" s="2"/>
      <c r="E315" s="2"/>
      <c r="F315" s="1"/>
      <c r="G315" s="1"/>
      <c r="H315" s="4"/>
      <c r="I315" s="5"/>
      <c r="J315" s="5"/>
      <c r="K315" s="2"/>
      <c r="L315" s="7"/>
      <c r="M315" s="7"/>
      <c r="N315" s="509"/>
    </row>
    <row r="316" spans="1:14" ht="12.75" customHeight="1" x14ac:dyDescent="0.2">
      <c r="A316" s="10"/>
      <c r="B316" s="1"/>
      <c r="C316" s="2"/>
      <c r="D316" s="2"/>
      <c r="E316" s="2"/>
      <c r="F316" s="1"/>
      <c r="G316" s="1"/>
      <c r="H316" s="4"/>
      <c r="I316" s="5"/>
      <c r="J316" s="5"/>
      <c r="K316" s="2"/>
      <c r="L316" s="7"/>
      <c r="M316" s="7"/>
      <c r="N316" s="509"/>
    </row>
    <row r="317" spans="1:14" ht="12.75" customHeight="1" x14ac:dyDescent="0.2">
      <c r="A317" s="10"/>
      <c r="B317" s="1"/>
      <c r="C317" s="2"/>
      <c r="D317" s="2"/>
      <c r="E317" s="2"/>
      <c r="F317" s="1"/>
      <c r="G317" s="1"/>
      <c r="H317" s="4"/>
      <c r="I317" s="5"/>
      <c r="J317" s="5"/>
      <c r="K317" s="2"/>
      <c r="L317" s="7"/>
      <c r="M317" s="7"/>
      <c r="N317" s="509"/>
    </row>
    <row r="318" spans="1:14" ht="12.75" customHeight="1" x14ac:dyDescent="0.2">
      <c r="A318" s="10"/>
      <c r="B318" s="1"/>
      <c r="C318" s="2"/>
      <c r="D318" s="2"/>
      <c r="E318" s="2"/>
      <c r="F318" s="1"/>
      <c r="G318" s="1"/>
      <c r="H318" s="4"/>
      <c r="I318" s="5"/>
      <c r="J318" s="5"/>
      <c r="K318" s="2"/>
      <c r="L318" s="7"/>
      <c r="M318" s="7"/>
      <c r="N318" s="509"/>
    </row>
    <row r="319" spans="1:14" ht="12.75" customHeight="1" x14ac:dyDescent="0.2">
      <c r="A319" s="10"/>
      <c r="B319" s="1"/>
      <c r="C319" s="2"/>
      <c r="D319" s="2"/>
      <c r="E319" s="2"/>
      <c r="F319" s="1"/>
      <c r="G319" s="1"/>
      <c r="H319" s="4"/>
      <c r="I319" s="5"/>
      <c r="J319" s="5"/>
      <c r="K319" s="2"/>
      <c r="L319" s="7"/>
      <c r="M319" s="7"/>
      <c r="N319" s="509"/>
    </row>
    <row r="320" spans="1:14" ht="12.75" customHeight="1" x14ac:dyDescent="0.2">
      <c r="A320" s="10"/>
      <c r="B320" s="1"/>
      <c r="C320" s="2"/>
      <c r="D320" s="2"/>
      <c r="E320" s="2"/>
      <c r="F320" s="1"/>
      <c r="G320" s="1"/>
      <c r="H320" s="4"/>
      <c r="I320" s="5"/>
      <c r="J320" s="5"/>
      <c r="K320" s="2"/>
      <c r="L320" s="7"/>
      <c r="M320" s="7"/>
      <c r="N320" s="509"/>
    </row>
    <row r="321" spans="1:14" ht="12.75" customHeight="1" x14ac:dyDescent="0.2">
      <c r="A321" s="10"/>
      <c r="B321" s="1"/>
      <c r="C321" s="2"/>
      <c r="D321" s="2"/>
      <c r="E321" s="2"/>
      <c r="F321" s="1"/>
      <c r="G321" s="1"/>
      <c r="H321" s="4"/>
      <c r="I321" s="5"/>
      <c r="J321" s="5"/>
      <c r="K321" s="2"/>
      <c r="L321" s="7"/>
      <c r="M321" s="7"/>
      <c r="N321" s="509"/>
    </row>
    <row r="322" spans="1:14" ht="12.75" customHeight="1" x14ac:dyDescent="0.2">
      <c r="A322" s="10"/>
      <c r="B322" s="1"/>
      <c r="C322" s="2"/>
      <c r="D322" s="2"/>
      <c r="E322" s="2"/>
      <c r="F322" s="1"/>
      <c r="G322" s="1"/>
      <c r="H322" s="4"/>
      <c r="I322" s="5"/>
      <c r="J322" s="5"/>
      <c r="K322" s="2"/>
      <c r="L322" s="7"/>
      <c r="M322" s="7"/>
      <c r="N322" s="509"/>
    </row>
    <row r="323" spans="1:14" ht="12.75" customHeight="1" x14ac:dyDescent="0.2">
      <c r="A323" s="10"/>
      <c r="B323" s="1"/>
      <c r="C323" s="2"/>
      <c r="D323" s="2"/>
      <c r="E323" s="2"/>
      <c r="F323" s="1"/>
      <c r="G323" s="1"/>
      <c r="H323" s="4"/>
      <c r="I323" s="5"/>
      <c r="J323" s="5"/>
      <c r="K323" s="2"/>
      <c r="L323" s="7"/>
      <c r="M323" s="7"/>
      <c r="N323" s="509"/>
    </row>
    <row r="324" spans="1:14" ht="12.75" customHeight="1" x14ac:dyDescent="0.2">
      <c r="A324" s="10"/>
      <c r="B324" s="1"/>
      <c r="C324" s="2"/>
      <c r="D324" s="2"/>
      <c r="E324" s="2"/>
      <c r="F324" s="1"/>
      <c r="G324" s="1"/>
      <c r="H324" s="4"/>
      <c r="I324" s="5"/>
      <c r="J324" s="5"/>
      <c r="K324" s="2"/>
      <c r="L324" s="7"/>
      <c r="M324" s="7"/>
      <c r="N324" s="509"/>
    </row>
    <row r="325" spans="1:14" ht="12.75" customHeight="1" x14ac:dyDescent="0.2">
      <c r="A325" s="10"/>
      <c r="B325" s="1"/>
      <c r="C325" s="2"/>
      <c r="D325" s="2"/>
      <c r="E325" s="2"/>
      <c r="F325" s="1"/>
      <c r="G325" s="1"/>
      <c r="H325" s="4"/>
      <c r="I325" s="5"/>
      <c r="J325" s="5"/>
      <c r="K325" s="2"/>
      <c r="L325" s="7"/>
      <c r="M325" s="7"/>
      <c r="N325" s="509"/>
    </row>
    <row r="326" spans="1:14" ht="12.75" customHeight="1" x14ac:dyDescent="0.2">
      <c r="A326" s="10"/>
      <c r="B326" s="1"/>
      <c r="C326" s="2"/>
      <c r="D326" s="2"/>
      <c r="E326" s="2"/>
      <c r="F326" s="1"/>
      <c r="G326" s="1"/>
      <c r="H326" s="4"/>
      <c r="I326" s="5"/>
      <c r="J326" s="5"/>
      <c r="K326" s="2"/>
      <c r="L326" s="7"/>
      <c r="M326" s="7"/>
      <c r="N326" s="509"/>
    </row>
    <row r="327" spans="1:14" ht="12.75" customHeight="1" x14ac:dyDescent="0.2">
      <c r="A327" s="10"/>
      <c r="B327" s="1"/>
      <c r="C327" s="2"/>
      <c r="D327" s="2"/>
      <c r="E327" s="2"/>
      <c r="F327" s="1"/>
      <c r="G327" s="1"/>
      <c r="H327" s="4"/>
      <c r="I327" s="5"/>
      <c r="J327" s="5"/>
      <c r="K327" s="2"/>
      <c r="L327" s="7"/>
      <c r="M327" s="7"/>
      <c r="N327" s="509"/>
    </row>
    <row r="328" spans="1:14" ht="12.75" customHeight="1" x14ac:dyDescent="0.2">
      <c r="A328" s="10"/>
      <c r="B328" s="1"/>
      <c r="C328" s="2"/>
      <c r="D328" s="2"/>
      <c r="E328" s="2"/>
      <c r="F328" s="1"/>
      <c r="G328" s="1"/>
      <c r="H328" s="4"/>
      <c r="I328" s="5"/>
      <c r="J328" s="5"/>
      <c r="K328" s="2"/>
      <c r="L328" s="7"/>
      <c r="M328" s="7"/>
      <c r="N328" s="509"/>
    </row>
    <row r="329" spans="1:14" ht="12.75" customHeight="1" x14ac:dyDescent="0.2">
      <c r="A329" s="10"/>
      <c r="B329" s="1"/>
      <c r="C329" s="2"/>
      <c r="D329" s="2"/>
      <c r="E329" s="2"/>
      <c r="F329" s="1"/>
      <c r="G329" s="1"/>
      <c r="H329" s="4"/>
      <c r="I329" s="5"/>
      <c r="J329" s="5"/>
      <c r="K329" s="2"/>
      <c r="L329" s="7"/>
      <c r="M329" s="7"/>
      <c r="N329" s="509"/>
    </row>
    <row r="330" spans="1:14" ht="12.75" customHeight="1" x14ac:dyDescent="0.2">
      <c r="A330" s="10"/>
      <c r="B330" s="1"/>
      <c r="C330" s="2"/>
      <c r="D330" s="2"/>
      <c r="E330" s="2"/>
      <c r="F330" s="1"/>
      <c r="G330" s="1"/>
      <c r="H330" s="4"/>
      <c r="I330" s="5"/>
      <c r="J330" s="5"/>
      <c r="K330" s="2"/>
      <c r="L330" s="7"/>
      <c r="M330" s="7"/>
      <c r="N330" s="509"/>
    </row>
    <row r="331" spans="1:14" ht="12.75" customHeight="1" x14ac:dyDescent="0.2">
      <c r="A331" s="10"/>
      <c r="B331" s="1"/>
      <c r="C331" s="2"/>
      <c r="D331" s="2"/>
      <c r="E331" s="2"/>
      <c r="F331" s="1"/>
      <c r="G331" s="1"/>
      <c r="H331" s="4"/>
      <c r="I331" s="5"/>
      <c r="J331" s="5"/>
      <c r="K331" s="2"/>
      <c r="L331" s="7"/>
      <c r="M331" s="7"/>
      <c r="N331" s="509"/>
    </row>
    <row r="332" spans="1:14" ht="12.75" customHeight="1" x14ac:dyDescent="0.2">
      <c r="A332" s="10"/>
      <c r="B332" s="1"/>
      <c r="C332" s="2"/>
      <c r="D332" s="2"/>
      <c r="E332" s="2"/>
      <c r="F332" s="1"/>
      <c r="G332" s="1"/>
      <c r="H332" s="4"/>
      <c r="I332" s="5"/>
      <c r="J332" s="5"/>
      <c r="K332" s="2"/>
      <c r="L332" s="7"/>
      <c r="M332" s="7"/>
      <c r="N332" s="509"/>
    </row>
    <row r="333" spans="1:14" ht="12.75" customHeight="1" x14ac:dyDescent="0.2">
      <c r="A333" s="10"/>
      <c r="B333" s="1"/>
      <c r="C333" s="2"/>
      <c r="D333" s="2"/>
      <c r="E333" s="2"/>
      <c r="F333" s="1"/>
      <c r="G333" s="1"/>
      <c r="H333" s="4"/>
      <c r="I333" s="5"/>
      <c r="J333" s="5"/>
      <c r="K333" s="2"/>
      <c r="L333" s="7"/>
      <c r="M333" s="7"/>
      <c r="N333" s="509"/>
    </row>
    <row r="334" spans="1:14" ht="12.75" customHeight="1" x14ac:dyDescent="0.2">
      <c r="A334" s="10"/>
      <c r="B334" s="1"/>
      <c r="C334" s="2"/>
      <c r="D334" s="2"/>
      <c r="E334" s="2"/>
      <c r="F334" s="1"/>
      <c r="G334" s="1"/>
      <c r="H334" s="4"/>
      <c r="I334" s="5"/>
      <c r="J334" s="5"/>
      <c r="K334" s="2"/>
      <c r="L334" s="7"/>
      <c r="M334" s="7"/>
      <c r="N334" s="509"/>
    </row>
    <row r="335" spans="1:14" ht="12.75" customHeight="1" x14ac:dyDescent="0.2">
      <c r="A335" s="10"/>
      <c r="B335" s="1"/>
      <c r="C335" s="2"/>
      <c r="D335" s="2"/>
      <c r="E335" s="2"/>
      <c r="F335" s="1"/>
      <c r="G335" s="1"/>
      <c r="H335" s="4"/>
      <c r="I335" s="5"/>
      <c r="J335" s="5"/>
      <c r="K335" s="2"/>
      <c r="L335" s="7"/>
      <c r="M335" s="7"/>
      <c r="N335" s="509"/>
    </row>
    <row r="336" spans="1:14" ht="12.75" customHeight="1" x14ac:dyDescent="0.2">
      <c r="A336" s="10"/>
      <c r="B336" s="1"/>
      <c r="C336" s="2"/>
      <c r="D336" s="2"/>
      <c r="E336" s="2"/>
      <c r="F336" s="1"/>
      <c r="G336" s="1"/>
      <c r="H336" s="4"/>
      <c r="I336" s="5"/>
      <c r="J336" s="5"/>
      <c r="K336" s="2"/>
      <c r="L336" s="7"/>
      <c r="M336" s="7"/>
      <c r="N336" s="509"/>
    </row>
    <row r="337" spans="1:14" ht="12.75" customHeight="1" x14ac:dyDescent="0.2">
      <c r="A337" s="10"/>
      <c r="B337" s="1"/>
      <c r="C337" s="2"/>
      <c r="D337" s="2"/>
      <c r="E337" s="2"/>
      <c r="F337" s="1"/>
      <c r="G337" s="1"/>
      <c r="H337" s="4"/>
      <c r="I337" s="5"/>
      <c r="J337" s="5"/>
      <c r="K337" s="2"/>
      <c r="L337" s="7"/>
      <c r="M337" s="7"/>
      <c r="N337" s="509"/>
    </row>
    <row r="338" spans="1:14" ht="12.75" customHeight="1" x14ac:dyDescent="0.2">
      <c r="A338" s="10"/>
      <c r="B338" s="1"/>
      <c r="C338" s="2"/>
      <c r="D338" s="2"/>
      <c r="E338" s="2"/>
      <c r="F338" s="1"/>
      <c r="G338" s="1"/>
      <c r="H338" s="4"/>
      <c r="I338" s="5"/>
      <c r="J338" s="5"/>
      <c r="K338" s="2"/>
      <c r="L338" s="7"/>
      <c r="M338" s="7"/>
      <c r="N338" s="509"/>
    </row>
    <row r="339" spans="1:14" ht="12.75" customHeight="1" x14ac:dyDescent="0.2">
      <c r="A339" s="10"/>
      <c r="B339" s="1"/>
      <c r="C339" s="2"/>
      <c r="D339" s="2"/>
      <c r="E339" s="2"/>
      <c r="F339" s="1"/>
      <c r="G339" s="1"/>
      <c r="H339" s="4"/>
      <c r="I339" s="5"/>
      <c r="J339" s="5"/>
      <c r="K339" s="2"/>
      <c r="L339" s="7"/>
      <c r="M339" s="7"/>
      <c r="N339" s="509"/>
    </row>
    <row r="340" spans="1:14" ht="12.75" customHeight="1" x14ac:dyDescent="0.2">
      <c r="A340" s="10"/>
      <c r="B340" s="1"/>
      <c r="C340" s="2"/>
      <c r="D340" s="2"/>
      <c r="E340" s="2"/>
      <c r="F340" s="1"/>
      <c r="G340" s="1"/>
      <c r="H340" s="4"/>
      <c r="I340" s="5"/>
      <c r="J340" s="5"/>
      <c r="K340" s="2"/>
      <c r="L340" s="7"/>
      <c r="M340" s="7"/>
      <c r="N340" s="509"/>
    </row>
    <row r="341" spans="1:14" ht="12.75" customHeight="1" x14ac:dyDescent="0.2">
      <c r="A341" s="10"/>
      <c r="B341" s="1"/>
      <c r="C341" s="2"/>
      <c r="D341" s="2"/>
      <c r="E341" s="2"/>
      <c r="F341" s="1"/>
      <c r="G341" s="1"/>
      <c r="H341" s="4"/>
      <c r="I341" s="5"/>
      <c r="J341" s="5"/>
      <c r="K341" s="2"/>
      <c r="L341" s="7"/>
      <c r="M341" s="7"/>
      <c r="N341" s="509"/>
    </row>
    <row r="342" spans="1:14" ht="12.75" customHeight="1" x14ac:dyDescent="0.2">
      <c r="A342" s="10"/>
      <c r="B342" s="1"/>
      <c r="C342" s="2"/>
      <c r="D342" s="2"/>
      <c r="E342" s="2"/>
      <c r="F342" s="1"/>
      <c r="G342" s="1"/>
      <c r="H342" s="4"/>
      <c r="I342" s="5"/>
      <c r="J342" s="5"/>
      <c r="K342" s="2"/>
      <c r="L342" s="7"/>
      <c r="M342" s="7"/>
      <c r="N342" s="509"/>
    </row>
    <row r="343" spans="1:14" ht="12.75" customHeight="1" x14ac:dyDescent="0.2">
      <c r="A343" s="10"/>
      <c r="B343" s="1"/>
      <c r="C343" s="2"/>
      <c r="D343" s="2"/>
      <c r="E343" s="2"/>
      <c r="F343" s="1"/>
      <c r="G343" s="1"/>
      <c r="H343" s="4"/>
      <c r="I343" s="5"/>
      <c r="J343" s="5"/>
      <c r="K343" s="2"/>
      <c r="L343" s="7"/>
      <c r="M343" s="7"/>
      <c r="N343" s="509"/>
    </row>
    <row r="344" spans="1:14" ht="12.75" customHeight="1" x14ac:dyDescent="0.2">
      <c r="A344" s="10"/>
      <c r="B344" s="1"/>
      <c r="C344" s="2"/>
      <c r="D344" s="2"/>
      <c r="E344" s="2"/>
      <c r="F344" s="1"/>
      <c r="G344" s="1"/>
      <c r="H344" s="4"/>
      <c r="I344" s="5"/>
      <c r="J344" s="5"/>
      <c r="K344" s="2"/>
      <c r="L344" s="7"/>
      <c r="M344" s="7"/>
      <c r="N344" s="509"/>
    </row>
    <row r="345" spans="1:14" ht="12.75" customHeight="1" x14ac:dyDescent="0.2">
      <c r="A345" s="10"/>
      <c r="B345" s="1"/>
      <c r="C345" s="2"/>
      <c r="D345" s="2"/>
      <c r="E345" s="2"/>
      <c r="F345" s="1"/>
      <c r="G345" s="1"/>
      <c r="H345" s="4"/>
      <c r="I345" s="5"/>
      <c r="J345" s="5"/>
      <c r="K345" s="2"/>
      <c r="L345" s="7"/>
      <c r="M345" s="7"/>
      <c r="N345" s="509"/>
    </row>
    <row r="346" spans="1:14" ht="12.75" customHeight="1" x14ac:dyDescent="0.2">
      <c r="A346" s="10"/>
      <c r="B346" s="1"/>
      <c r="C346" s="2"/>
      <c r="D346" s="2"/>
      <c r="E346" s="2"/>
      <c r="F346" s="1"/>
      <c r="G346" s="1"/>
      <c r="H346" s="4"/>
      <c r="I346" s="5"/>
      <c r="J346" s="5"/>
      <c r="K346" s="2"/>
      <c r="L346" s="7"/>
      <c r="M346" s="7"/>
      <c r="N346" s="509"/>
    </row>
    <row r="347" spans="1:14" ht="12.75" customHeight="1" x14ac:dyDescent="0.2">
      <c r="A347" s="10"/>
      <c r="B347" s="1"/>
      <c r="C347" s="2"/>
      <c r="D347" s="2"/>
      <c r="E347" s="2"/>
      <c r="F347" s="1"/>
      <c r="G347" s="1"/>
      <c r="H347" s="4"/>
      <c r="I347" s="5"/>
      <c r="J347" s="5"/>
      <c r="K347" s="2"/>
      <c r="L347" s="7"/>
      <c r="M347" s="7"/>
      <c r="N347" s="509"/>
    </row>
    <row r="348" spans="1:14" ht="12.75" customHeight="1" x14ac:dyDescent="0.2">
      <c r="A348" s="10"/>
      <c r="B348" s="1"/>
      <c r="C348" s="2"/>
      <c r="D348" s="2"/>
      <c r="E348" s="2"/>
      <c r="F348" s="1"/>
      <c r="G348" s="1"/>
      <c r="H348" s="4"/>
      <c r="I348" s="5"/>
      <c r="J348" s="5"/>
      <c r="K348" s="2"/>
      <c r="L348" s="7"/>
      <c r="M348" s="7"/>
      <c r="N348" s="509"/>
    </row>
    <row r="349" spans="1:14" ht="12.75" customHeight="1" x14ac:dyDescent="0.2">
      <c r="A349" s="10"/>
      <c r="B349" s="1"/>
      <c r="C349" s="2"/>
      <c r="D349" s="2"/>
      <c r="E349" s="2"/>
      <c r="F349" s="1"/>
      <c r="G349" s="1"/>
      <c r="H349" s="4"/>
      <c r="I349" s="5"/>
      <c r="J349" s="5"/>
      <c r="K349" s="2"/>
      <c r="L349" s="7"/>
      <c r="M349" s="7"/>
      <c r="N349" s="509"/>
    </row>
    <row r="350" spans="1:14" ht="12.75" customHeight="1" x14ac:dyDescent="0.2">
      <c r="A350" s="10"/>
      <c r="B350" s="1"/>
      <c r="C350" s="2"/>
      <c r="D350" s="2"/>
      <c r="E350" s="2"/>
      <c r="F350" s="1"/>
      <c r="G350" s="1"/>
      <c r="H350" s="4"/>
      <c r="I350" s="5"/>
      <c r="J350" s="5"/>
      <c r="K350" s="2"/>
      <c r="L350" s="7"/>
      <c r="M350" s="7"/>
      <c r="N350" s="509"/>
    </row>
    <row r="351" spans="1:14" ht="12.75" customHeight="1" x14ac:dyDescent="0.2">
      <c r="A351" s="10"/>
      <c r="B351" s="1"/>
      <c r="C351" s="2"/>
      <c r="D351" s="2"/>
      <c r="E351" s="2"/>
      <c r="F351" s="1"/>
      <c r="G351" s="1"/>
      <c r="H351" s="4"/>
      <c r="I351" s="5"/>
      <c r="J351" s="5"/>
      <c r="K351" s="2"/>
      <c r="L351" s="7"/>
      <c r="M351" s="7"/>
      <c r="N351" s="509"/>
    </row>
    <row r="352" spans="1:14" ht="12.75" customHeight="1" x14ac:dyDescent="0.2">
      <c r="A352" s="10"/>
      <c r="B352" s="1"/>
      <c r="C352" s="2"/>
      <c r="D352" s="2"/>
      <c r="E352" s="2"/>
      <c r="F352" s="1"/>
      <c r="G352" s="1"/>
      <c r="H352" s="4"/>
      <c r="I352" s="5"/>
      <c r="J352" s="5"/>
      <c r="K352" s="2"/>
      <c r="L352" s="7"/>
      <c r="M352" s="7"/>
      <c r="N352" s="509"/>
    </row>
    <row r="353" spans="1:14" ht="12.75" customHeight="1" x14ac:dyDescent="0.2">
      <c r="A353" s="10"/>
      <c r="B353" s="1"/>
      <c r="C353" s="2"/>
      <c r="D353" s="2"/>
      <c r="E353" s="2"/>
      <c r="F353" s="1"/>
      <c r="G353" s="1"/>
      <c r="H353" s="4"/>
      <c r="I353" s="5"/>
      <c r="J353" s="5"/>
      <c r="K353" s="2"/>
      <c r="L353" s="7"/>
      <c r="M353" s="7"/>
      <c r="N353" s="509"/>
    </row>
    <row r="354" spans="1:14" ht="12.75" customHeight="1" x14ac:dyDescent="0.2">
      <c r="A354" s="10"/>
      <c r="B354" s="1"/>
      <c r="C354" s="2"/>
      <c r="D354" s="2"/>
      <c r="E354" s="2"/>
      <c r="F354" s="1"/>
      <c r="G354" s="1"/>
      <c r="H354" s="4"/>
      <c r="I354" s="5"/>
      <c r="J354" s="5"/>
      <c r="K354" s="2"/>
      <c r="L354" s="7"/>
      <c r="M354" s="7"/>
      <c r="N354" s="509"/>
    </row>
    <row r="355" spans="1:14" ht="12.75" customHeight="1" x14ac:dyDescent="0.2">
      <c r="A355" s="10"/>
      <c r="B355" s="1"/>
      <c r="C355" s="2"/>
      <c r="D355" s="2"/>
      <c r="E355" s="2"/>
      <c r="F355" s="1"/>
      <c r="G355" s="1"/>
      <c r="H355" s="4"/>
      <c r="I355" s="5"/>
      <c r="J355" s="5"/>
      <c r="K355" s="2"/>
      <c r="L355" s="7"/>
      <c r="M355" s="7"/>
      <c r="N355" s="509"/>
    </row>
    <row r="356" spans="1:14" ht="12.75" customHeight="1" x14ac:dyDescent="0.2">
      <c r="A356" s="10"/>
      <c r="B356" s="1"/>
      <c r="C356" s="2"/>
      <c r="D356" s="2"/>
      <c r="E356" s="2"/>
      <c r="F356" s="1"/>
      <c r="G356" s="1"/>
      <c r="H356" s="4"/>
      <c r="I356" s="5"/>
      <c r="J356" s="5"/>
      <c r="K356" s="2"/>
      <c r="L356" s="7"/>
      <c r="M356" s="7"/>
      <c r="N356" s="509"/>
    </row>
    <row r="357" spans="1:14" ht="12.75" customHeight="1" x14ac:dyDescent="0.2">
      <c r="A357" s="10"/>
      <c r="B357" s="1"/>
      <c r="C357" s="2"/>
      <c r="D357" s="2"/>
      <c r="E357" s="2"/>
      <c r="F357" s="1"/>
      <c r="G357" s="1"/>
      <c r="H357" s="4"/>
      <c r="I357" s="5"/>
      <c r="J357" s="5"/>
      <c r="K357" s="2"/>
      <c r="L357" s="7"/>
      <c r="M357" s="7"/>
      <c r="N357" s="509"/>
    </row>
    <row r="358" spans="1:14" ht="12.75" customHeight="1" x14ac:dyDescent="0.2">
      <c r="A358" s="10"/>
      <c r="B358" s="1"/>
      <c r="C358" s="2"/>
      <c r="D358" s="2"/>
      <c r="E358" s="2"/>
      <c r="F358" s="1"/>
      <c r="G358" s="1"/>
      <c r="H358" s="4"/>
      <c r="I358" s="5"/>
      <c r="J358" s="5"/>
      <c r="K358" s="2"/>
      <c r="L358" s="7"/>
      <c r="M358" s="7"/>
      <c r="N358" s="509"/>
    </row>
    <row r="359" spans="1:14" ht="12.75" customHeight="1" x14ac:dyDescent="0.2">
      <c r="A359" s="10"/>
      <c r="B359" s="1"/>
      <c r="C359" s="2"/>
      <c r="D359" s="2"/>
      <c r="E359" s="2"/>
      <c r="F359" s="1"/>
      <c r="G359" s="1"/>
      <c r="H359" s="4"/>
      <c r="I359" s="5"/>
      <c r="J359" s="5"/>
      <c r="K359" s="2"/>
      <c r="L359" s="7"/>
      <c r="M359" s="7"/>
      <c r="N359" s="509"/>
    </row>
    <row r="360" spans="1:14" ht="12.75" customHeight="1" x14ac:dyDescent="0.2">
      <c r="A360" s="10"/>
      <c r="B360" s="1"/>
      <c r="C360" s="2"/>
      <c r="D360" s="2"/>
      <c r="E360" s="2"/>
      <c r="F360" s="1"/>
      <c r="G360" s="1"/>
      <c r="H360" s="4"/>
      <c r="I360" s="5"/>
      <c r="J360" s="5"/>
      <c r="K360" s="2"/>
      <c r="L360" s="7"/>
      <c r="M360" s="7"/>
      <c r="N360" s="509"/>
    </row>
    <row r="361" spans="1:14" ht="12.75" customHeight="1" x14ac:dyDescent="0.2">
      <c r="A361" s="10"/>
      <c r="B361" s="1"/>
      <c r="C361" s="2"/>
      <c r="D361" s="2"/>
      <c r="E361" s="2"/>
      <c r="F361" s="1"/>
      <c r="G361" s="1"/>
      <c r="H361" s="4"/>
      <c r="I361" s="5"/>
      <c r="J361" s="5"/>
      <c r="K361" s="2"/>
      <c r="L361" s="7"/>
      <c r="M361" s="7"/>
      <c r="N361" s="509"/>
    </row>
    <row r="362" spans="1:14" ht="12.75" customHeight="1" x14ac:dyDescent="0.2">
      <c r="A362" s="10"/>
      <c r="B362" s="1"/>
      <c r="C362" s="2"/>
      <c r="D362" s="2"/>
      <c r="E362" s="2"/>
      <c r="F362" s="1"/>
      <c r="G362" s="1"/>
      <c r="H362" s="4"/>
      <c r="I362" s="5"/>
      <c r="J362" s="5"/>
      <c r="K362" s="2"/>
      <c r="L362" s="7"/>
      <c r="M362" s="7"/>
      <c r="N362" s="509"/>
    </row>
    <row r="363" spans="1:14" ht="12.75" customHeight="1" x14ac:dyDescent="0.2">
      <c r="A363" s="10"/>
      <c r="B363" s="1"/>
      <c r="C363" s="2"/>
      <c r="D363" s="2"/>
      <c r="E363" s="2"/>
      <c r="F363" s="1"/>
      <c r="G363" s="1"/>
      <c r="H363" s="4"/>
      <c r="I363" s="5"/>
      <c r="J363" s="5"/>
      <c r="K363" s="2"/>
      <c r="L363" s="7"/>
      <c r="M363" s="7"/>
      <c r="N363" s="509"/>
    </row>
    <row r="364" spans="1:14" ht="12.75" customHeight="1" x14ac:dyDescent="0.2">
      <c r="A364" s="10"/>
      <c r="B364" s="1"/>
      <c r="C364" s="2"/>
      <c r="D364" s="2"/>
      <c r="E364" s="2"/>
      <c r="F364" s="1"/>
      <c r="G364" s="1"/>
      <c r="H364" s="4"/>
      <c r="I364" s="5"/>
      <c r="J364" s="5"/>
      <c r="K364" s="2"/>
      <c r="L364" s="7"/>
      <c r="M364" s="7"/>
      <c r="N364" s="509"/>
    </row>
    <row r="365" spans="1:14" ht="12.75" customHeight="1" x14ac:dyDescent="0.2">
      <c r="A365" s="10"/>
      <c r="B365" s="1"/>
      <c r="C365" s="2"/>
      <c r="D365" s="2"/>
      <c r="E365" s="2"/>
      <c r="F365" s="1"/>
      <c r="G365" s="1"/>
      <c r="H365" s="4"/>
      <c r="I365" s="5"/>
      <c r="J365" s="5"/>
      <c r="K365" s="2"/>
      <c r="L365" s="7"/>
      <c r="M365" s="7"/>
      <c r="N365" s="509"/>
    </row>
    <row r="366" spans="1:14" ht="12.75" customHeight="1" x14ac:dyDescent="0.2">
      <c r="A366" s="10"/>
      <c r="B366" s="1"/>
      <c r="C366" s="2"/>
      <c r="D366" s="2"/>
      <c r="E366" s="2"/>
      <c r="F366" s="1"/>
      <c r="G366" s="1"/>
      <c r="H366" s="4"/>
      <c r="I366" s="5"/>
      <c r="J366" s="5"/>
      <c r="K366" s="2"/>
      <c r="L366" s="7"/>
      <c r="M366" s="7"/>
      <c r="N366" s="509"/>
    </row>
    <row r="367" spans="1:14" ht="12.75" customHeight="1" x14ac:dyDescent="0.2">
      <c r="A367" s="10"/>
      <c r="B367" s="1"/>
      <c r="C367" s="2"/>
      <c r="D367" s="2"/>
      <c r="E367" s="2"/>
      <c r="F367" s="1"/>
      <c r="G367" s="1"/>
      <c r="H367" s="4"/>
      <c r="I367" s="5"/>
      <c r="J367" s="5"/>
      <c r="K367" s="2"/>
      <c r="L367" s="7"/>
      <c r="M367" s="7"/>
      <c r="N367" s="509"/>
    </row>
    <row r="368" spans="1:14" ht="12.75" customHeight="1" x14ac:dyDescent="0.2">
      <c r="A368" s="10"/>
      <c r="B368" s="1"/>
      <c r="C368" s="2"/>
      <c r="D368" s="2"/>
      <c r="E368" s="2"/>
      <c r="F368" s="1"/>
      <c r="G368" s="1"/>
      <c r="H368" s="4"/>
      <c r="I368" s="5"/>
      <c r="J368" s="5"/>
      <c r="K368" s="2"/>
      <c r="L368" s="7"/>
      <c r="M368" s="7"/>
      <c r="N368" s="509"/>
    </row>
    <row r="369" spans="1:14" ht="12.75" customHeight="1" x14ac:dyDescent="0.2">
      <c r="A369" s="10"/>
      <c r="B369" s="1"/>
      <c r="C369" s="2"/>
      <c r="D369" s="2"/>
      <c r="E369" s="2"/>
      <c r="F369" s="1"/>
      <c r="G369" s="1"/>
      <c r="H369" s="4"/>
      <c r="I369" s="5"/>
      <c r="J369" s="5"/>
      <c r="K369" s="2"/>
      <c r="L369" s="7"/>
      <c r="M369" s="7"/>
      <c r="N369" s="509"/>
    </row>
    <row r="370" spans="1:14" ht="12.75" customHeight="1" x14ac:dyDescent="0.2">
      <c r="A370" s="10"/>
      <c r="B370" s="1"/>
      <c r="C370" s="2"/>
      <c r="D370" s="2"/>
      <c r="E370" s="2"/>
      <c r="F370" s="1"/>
      <c r="G370" s="1"/>
      <c r="H370" s="4"/>
      <c r="I370" s="5"/>
      <c r="J370" s="5"/>
      <c r="K370" s="2"/>
      <c r="L370" s="7"/>
      <c r="M370" s="7"/>
      <c r="N370" s="509"/>
    </row>
    <row r="371" spans="1:14" ht="12.75" customHeight="1" x14ac:dyDescent="0.2">
      <c r="A371" s="10"/>
      <c r="B371" s="1"/>
      <c r="C371" s="2"/>
      <c r="D371" s="2"/>
      <c r="E371" s="2"/>
      <c r="F371" s="1"/>
      <c r="G371" s="1"/>
      <c r="H371" s="4"/>
      <c r="I371" s="5"/>
      <c r="J371" s="5"/>
      <c r="K371" s="2"/>
      <c r="L371" s="7"/>
      <c r="M371" s="7"/>
      <c r="N371" s="509"/>
    </row>
    <row r="372" spans="1:14" ht="12.75" customHeight="1" x14ac:dyDescent="0.2">
      <c r="A372" s="10"/>
      <c r="B372" s="1"/>
      <c r="C372" s="2"/>
      <c r="D372" s="2"/>
      <c r="E372" s="2"/>
      <c r="F372" s="1"/>
      <c r="G372" s="1"/>
      <c r="H372" s="4"/>
      <c r="I372" s="5"/>
      <c r="J372" s="5"/>
      <c r="K372" s="2"/>
      <c r="L372" s="7"/>
      <c r="M372" s="7"/>
      <c r="N372" s="509"/>
    </row>
    <row r="373" spans="1:14" ht="12.75" customHeight="1" x14ac:dyDescent="0.2">
      <c r="A373" s="10"/>
      <c r="B373" s="1"/>
      <c r="C373" s="2"/>
      <c r="D373" s="2"/>
      <c r="E373" s="2"/>
      <c r="F373" s="1"/>
      <c r="G373" s="1"/>
      <c r="H373" s="4"/>
      <c r="I373" s="5"/>
      <c r="J373" s="5"/>
      <c r="K373" s="2"/>
      <c r="L373" s="7"/>
      <c r="M373" s="7"/>
      <c r="N373" s="509"/>
    </row>
    <row r="374" spans="1:14" ht="12.75" customHeight="1" x14ac:dyDescent="0.2">
      <c r="A374" s="10"/>
      <c r="B374" s="1"/>
      <c r="C374" s="2"/>
      <c r="D374" s="2"/>
      <c r="E374" s="2"/>
      <c r="F374" s="1"/>
      <c r="G374" s="1"/>
      <c r="H374" s="4"/>
      <c r="I374" s="5"/>
      <c r="J374" s="5"/>
      <c r="K374" s="2"/>
      <c r="L374" s="7"/>
      <c r="M374" s="7"/>
      <c r="N374" s="509"/>
    </row>
    <row r="375" spans="1:14" ht="12.75" customHeight="1" x14ac:dyDescent="0.2">
      <c r="A375" s="10"/>
      <c r="B375" s="1"/>
      <c r="C375" s="2"/>
      <c r="D375" s="2"/>
      <c r="E375" s="2"/>
      <c r="F375" s="1"/>
      <c r="G375" s="1"/>
      <c r="H375" s="4"/>
      <c r="I375" s="5"/>
      <c r="J375" s="5"/>
      <c r="K375" s="2"/>
      <c r="L375" s="7"/>
      <c r="M375" s="7"/>
      <c r="N375" s="509"/>
    </row>
    <row r="376" spans="1:14" ht="12.75" customHeight="1" x14ac:dyDescent="0.2">
      <c r="A376" s="10"/>
      <c r="B376" s="1"/>
      <c r="C376" s="2"/>
      <c r="D376" s="2"/>
      <c r="E376" s="2"/>
      <c r="F376" s="1"/>
      <c r="G376" s="1"/>
      <c r="H376" s="4"/>
      <c r="I376" s="5"/>
      <c r="J376" s="5"/>
      <c r="K376" s="2"/>
      <c r="L376" s="7"/>
      <c r="M376" s="7"/>
      <c r="N376" s="509"/>
    </row>
    <row r="377" spans="1:14" ht="12.75" customHeight="1" x14ac:dyDescent="0.2">
      <c r="A377" s="10"/>
      <c r="B377" s="1"/>
      <c r="C377" s="2"/>
      <c r="D377" s="2"/>
      <c r="E377" s="2"/>
      <c r="F377" s="1"/>
      <c r="G377" s="1"/>
      <c r="H377" s="4"/>
      <c r="I377" s="5"/>
      <c r="J377" s="5"/>
      <c r="K377" s="2"/>
      <c r="L377" s="7"/>
      <c r="M377" s="7"/>
      <c r="N377" s="509"/>
    </row>
    <row r="378" spans="1:14" ht="12.75" customHeight="1" x14ac:dyDescent="0.2">
      <c r="A378" s="10"/>
      <c r="B378" s="1"/>
      <c r="C378" s="2"/>
      <c r="D378" s="2"/>
      <c r="E378" s="2"/>
      <c r="F378" s="1"/>
      <c r="G378" s="1"/>
      <c r="H378" s="4"/>
      <c r="I378" s="5"/>
      <c r="J378" s="5"/>
      <c r="K378" s="2"/>
      <c r="L378" s="7"/>
      <c r="M378" s="7"/>
      <c r="N378" s="509"/>
    </row>
    <row r="379" spans="1:14" ht="12.75" customHeight="1" x14ac:dyDescent="0.2">
      <c r="A379" s="10"/>
      <c r="B379" s="1"/>
      <c r="C379" s="2"/>
      <c r="D379" s="2"/>
      <c r="E379" s="2"/>
      <c r="F379" s="1"/>
      <c r="G379" s="1"/>
      <c r="H379" s="4"/>
      <c r="I379" s="5"/>
      <c r="J379" s="5"/>
      <c r="K379" s="2"/>
      <c r="L379" s="7"/>
      <c r="M379" s="7"/>
      <c r="N379" s="509"/>
    </row>
    <row r="380" spans="1:14" ht="12.75" customHeight="1" x14ac:dyDescent="0.2">
      <c r="A380" s="10"/>
      <c r="B380" s="1"/>
      <c r="C380" s="2"/>
      <c r="D380" s="2"/>
      <c r="E380" s="2"/>
      <c r="F380" s="1"/>
      <c r="G380" s="1"/>
      <c r="H380" s="4"/>
      <c r="I380" s="5"/>
      <c r="J380" s="5"/>
      <c r="K380" s="2"/>
      <c r="L380" s="7"/>
      <c r="M380" s="7"/>
      <c r="N380" s="509"/>
    </row>
    <row r="381" spans="1:14" ht="12.75" customHeight="1" x14ac:dyDescent="0.2">
      <c r="A381" s="10"/>
      <c r="B381" s="1"/>
      <c r="C381" s="2"/>
      <c r="D381" s="2"/>
      <c r="E381" s="2"/>
      <c r="F381" s="1"/>
      <c r="G381" s="1"/>
      <c r="H381" s="4"/>
      <c r="I381" s="5"/>
      <c r="J381" s="5"/>
      <c r="K381" s="2"/>
      <c r="L381" s="7"/>
      <c r="M381" s="7"/>
      <c r="N381" s="509"/>
    </row>
    <row r="382" spans="1:14" ht="12.75" customHeight="1" x14ac:dyDescent="0.2">
      <c r="A382" s="10"/>
      <c r="B382" s="1"/>
      <c r="C382" s="2"/>
      <c r="D382" s="2"/>
      <c r="E382" s="2"/>
      <c r="F382" s="1"/>
      <c r="G382" s="1"/>
      <c r="H382" s="4"/>
      <c r="I382" s="5"/>
      <c r="J382" s="5"/>
      <c r="K382" s="2"/>
      <c r="L382" s="7"/>
      <c r="M382" s="7"/>
      <c r="N382" s="509"/>
    </row>
    <row r="383" spans="1:14" ht="12.75" customHeight="1" x14ac:dyDescent="0.2">
      <c r="A383" s="10"/>
      <c r="B383" s="1"/>
      <c r="C383" s="2"/>
      <c r="D383" s="2"/>
      <c r="E383" s="2"/>
      <c r="F383" s="1"/>
      <c r="G383" s="1"/>
      <c r="H383" s="4"/>
      <c r="I383" s="5"/>
      <c r="J383" s="5"/>
      <c r="K383" s="2"/>
      <c r="L383" s="7"/>
      <c r="M383" s="7"/>
      <c r="N383" s="509"/>
    </row>
    <row r="384" spans="1:14" ht="12.75" customHeight="1" x14ac:dyDescent="0.2">
      <c r="A384" s="10"/>
      <c r="B384" s="1"/>
      <c r="C384" s="2"/>
      <c r="D384" s="2"/>
      <c r="E384" s="2"/>
      <c r="F384" s="1"/>
      <c r="G384" s="1"/>
      <c r="H384" s="4"/>
      <c r="I384" s="5"/>
      <c r="J384" s="5"/>
      <c r="K384" s="2"/>
      <c r="L384" s="7"/>
      <c r="M384" s="7"/>
      <c r="N384" s="509"/>
    </row>
    <row r="385" spans="1:14" ht="12.75" customHeight="1" x14ac:dyDescent="0.2">
      <c r="A385" s="10"/>
      <c r="B385" s="1"/>
      <c r="C385" s="2"/>
      <c r="D385" s="2"/>
      <c r="E385" s="2"/>
      <c r="F385" s="1"/>
      <c r="G385" s="1"/>
      <c r="H385" s="4"/>
      <c r="I385" s="5"/>
      <c r="J385" s="5"/>
      <c r="K385" s="2"/>
      <c r="L385" s="7"/>
      <c r="M385" s="7"/>
      <c r="N385" s="509"/>
    </row>
    <row r="386" spans="1:14" ht="12.75" customHeight="1" x14ac:dyDescent="0.2">
      <c r="A386" s="10"/>
      <c r="B386" s="1"/>
      <c r="C386" s="2"/>
      <c r="D386" s="2"/>
      <c r="E386" s="2"/>
      <c r="F386" s="1"/>
      <c r="G386" s="1"/>
      <c r="H386" s="4"/>
      <c r="I386" s="5"/>
      <c r="J386" s="5"/>
      <c r="K386" s="2"/>
      <c r="L386" s="7"/>
      <c r="M386" s="7"/>
      <c r="N386" s="509"/>
    </row>
    <row r="387" spans="1:14" ht="12.75" customHeight="1" x14ac:dyDescent="0.2">
      <c r="A387" s="10"/>
      <c r="B387" s="1"/>
      <c r="C387" s="2"/>
      <c r="D387" s="2"/>
      <c r="E387" s="2"/>
      <c r="F387" s="1"/>
      <c r="G387" s="1"/>
      <c r="H387" s="4"/>
      <c r="I387" s="5"/>
      <c r="J387" s="5"/>
      <c r="K387" s="2"/>
      <c r="L387" s="7"/>
      <c r="M387" s="7"/>
      <c r="N387" s="509"/>
    </row>
    <row r="388" spans="1:14" ht="12.75" customHeight="1" x14ac:dyDescent="0.2">
      <c r="A388" s="10"/>
      <c r="B388" s="1"/>
      <c r="C388" s="2"/>
      <c r="D388" s="2"/>
      <c r="E388" s="2"/>
      <c r="F388" s="1"/>
      <c r="G388" s="1"/>
      <c r="H388" s="4"/>
      <c r="I388" s="5"/>
      <c r="J388" s="5"/>
      <c r="K388" s="2"/>
      <c r="L388" s="7"/>
      <c r="M388" s="7"/>
      <c r="N388" s="509"/>
    </row>
    <row r="389" spans="1:14" ht="12.75" customHeight="1" x14ac:dyDescent="0.2">
      <c r="A389" s="10"/>
      <c r="B389" s="1"/>
      <c r="C389" s="2"/>
      <c r="D389" s="2"/>
      <c r="E389" s="2"/>
      <c r="F389" s="1"/>
      <c r="G389" s="1"/>
      <c r="H389" s="4"/>
      <c r="I389" s="5"/>
      <c r="J389" s="5"/>
      <c r="K389" s="2"/>
      <c r="L389" s="7"/>
      <c r="M389" s="7"/>
      <c r="N389" s="509"/>
    </row>
    <row r="390" spans="1:14" ht="12.75" customHeight="1" x14ac:dyDescent="0.2">
      <c r="A390" s="10"/>
      <c r="B390" s="1"/>
      <c r="C390" s="2"/>
      <c r="D390" s="2"/>
      <c r="E390" s="2"/>
      <c r="F390" s="1"/>
      <c r="G390" s="1"/>
      <c r="H390" s="4"/>
      <c r="I390" s="5"/>
      <c r="J390" s="5"/>
      <c r="K390" s="2"/>
      <c r="L390" s="7"/>
      <c r="M390" s="7"/>
      <c r="N390" s="509"/>
    </row>
    <row r="391" spans="1:14" ht="12.75" customHeight="1" x14ac:dyDescent="0.2">
      <c r="A391" s="10"/>
      <c r="B391" s="1"/>
      <c r="C391" s="2"/>
      <c r="D391" s="2"/>
      <c r="E391" s="2"/>
      <c r="F391" s="1"/>
      <c r="G391" s="1"/>
      <c r="H391" s="4"/>
      <c r="I391" s="5"/>
      <c r="J391" s="5"/>
      <c r="K391" s="2"/>
      <c r="L391" s="7"/>
      <c r="M391" s="7"/>
      <c r="N391" s="509"/>
    </row>
    <row r="392" spans="1:14" ht="12.75" customHeight="1" x14ac:dyDescent="0.2">
      <c r="A392" s="10"/>
      <c r="B392" s="1"/>
      <c r="C392" s="2"/>
      <c r="D392" s="2"/>
      <c r="E392" s="2"/>
      <c r="F392" s="1"/>
      <c r="G392" s="1"/>
      <c r="H392" s="4"/>
      <c r="I392" s="5"/>
      <c r="J392" s="5"/>
      <c r="K392" s="2"/>
      <c r="L392" s="7"/>
      <c r="M392" s="7"/>
      <c r="N392" s="509"/>
    </row>
    <row r="393" spans="1:14" ht="12.75" customHeight="1" x14ac:dyDescent="0.2">
      <c r="A393" s="10"/>
      <c r="B393" s="1"/>
      <c r="C393" s="2"/>
      <c r="D393" s="2"/>
      <c r="E393" s="2"/>
      <c r="F393" s="1"/>
      <c r="G393" s="1"/>
      <c r="H393" s="4"/>
      <c r="I393" s="5"/>
      <c r="J393" s="5"/>
      <c r="K393" s="2"/>
      <c r="L393" s="7"/>
      <c r="M393" s="7"/>
      <c r="N393" s="509"/>
    </row>
    <row r="394" spans="1:14" ht="12.75" customHeight="1" x14ac:dyDescent="0.2">
      <c r="A394" s="10"/>
      <c r="B394" s="1"/>
      <c r="C394" s="2"/>
      <c r="D394" s="2"/>
      <c r="E394" s="2"/>
      <c r="F394" s="1"/>
      <c r="G394" s="1"/>
      <c r="H394" s="4"/>
      <c r="I394" s="5"/>
      <c r="J394" s="5"/>
      <c r="K394" s="2"/>
      <c r="L394" s="7"/>
      <c r="M394" s="7"/>
      <c r="N394" s="509"/>
    </row>
    <row r="395" spans="1:14" ht="12.75" customHeight="1" x14ac:dyDescent="0.2">
      <c r="A395" s="10"/>
      <c r="B395" s="1"/>
      <c r="C395" s="2"/>
      <c r="D395" s="2"/>
      <c r="E395" s="2"/>
      <c r="F395" s="1"/>
      <c r="G395" s="1"/>
      <c r="H395" s="4"/>
      <c r="I395" s="5"/>
      <c r="J395" s="5"/>
      <c r="K395" s="2"/>
      <c r="L395" s="7"/>
      <c r="M395" s="7"/>
      <c r="N395" s="509"/>
    </row>
    <row r="396" spans="1:14" ht="12.75" customHeight="1" x14ac:dyDescent="0.2">
      <c r="A396" s="10"/>
      <c r="B396" s="1"/>
      <c r="C396" s="2"/>
      <c r="D396" s="2"/>
      <c r="E396" s="2"/>
      <c r="F396" s="1"/>
      <c r="G396" s="1"/>
      <c r="H396" s="4"/>
      <c r="I396" s="5"/>
      <c r="J396" s="5"/>
      <c r="K396" s="2"/>
      <c r="L396" s="7"/>
      <c r="M396" s="7"/>
      <c r="N396" s="509"/>
    </row>
    <row r="397" spans="1:14" ht="12.75" customHeight="1" x14ac:dyDescent="0.2">
      <c r="A397" s="10"/>
      <c r="B397" s="1"/>
      <c r="C397" s="2"/>
      <c r="D397" s="2"/>
      <c r="E397" s="2"/>
      <c r="F397" s="1"/>
      <c r="G397" s="1"/>
      <c r="H397" s="4"/>
      <c r="I397" s="5"/>
      <c r="J397" s="5"/>
      <c r="K397" s="2"/>
      <c r="L397" s="7"/>
      <c r="M397" s="7"/>
      <c r="N397" s="509"/>
    </row>
    <row r="398" spans="1:14" ht="12.75" customHeight="1" x14ac:dyDescent="0.2">
      <c r="A398" s="10"/>
      <c r="B398" s="1"/>
      <c r="C398" s="2"/>
      <c r="D398" s="2"/>
      <c r="E398" s="2"/>
      <c r="F398" s="1"/>
      <c r="G398" s="1"/>
      <c r="H398" s="4"/>
      <c r="I398" s="5"/>
      <c r="J398" s="5"/>
      <c r="K398" s="2"/>
      <c r="L398" s="7"/>
      <c r="M398" s="7"/>
      <c r="N398" s="509"/>
    </row>
    <row r="399" spans="1:14" ht="12.75" customHeight="1" x14ac:dyDescent="0.2">
      <c r="A399" s="10"/>
      <c r="B399" s="1"/>
      <c r="C399" s="2"/>
      <c r="D399" s="2"/>
      <c r="E399" s="2"/>
      <c r="F399" s="1"/>
      <c r="G399" s="1"/>
      <c r="H399" s="4"/>
      <c r="I399" s="5"/>
      <c r="J399" s="5"/>
      <c r="K399" s="2"/>
      <c r="L399" s="7"/>
      <c r="M399" s="7"/>
      <c r="N399" s="509"/>
    </row>
    <row r="400" spans="1:14" ht="12.75" customHeight="1" x14ac:dyDescent="0.2">
      <c r="A400" s="10"/>
      <c r="B400" s="1"/>
      <c r="C400" s="2"/>
      <c r="D400" s="2"/>
      <c r="E400" s="2"/>
      <c r="F400" s="1"/>
      <c r="G400" s="1"/>
      <c r="H400" s="4"/>
      <c r="I400" s="5"/>
      <c r="J400" s="5"/>
      <c r="K400" s="2"/>
      <c r="L400" s="7"/>
      <c r="M400" s="7"/>
      <c r="N400" s="509"/>
    </row>
    <row r="401" spans="1:14" ht="12.75" customHeight="1" x14ac:dyDescent="0.2">
      <c r="A401" s="10"/>
      <c r="B401" s="1"/>
      <c r="C401" s="2"/>
      <c r="D401" s="2"/>
      <c r="E401" s="2"/>
      <c r="F401" s="1"/>
      <c r="G401" s="1"/>
      <c r="H401" s="4"/>
      <c r="I401" s="5"/>
      <c r="J401" s="5"/>
      <c r="K401" s="2"/>
      <c r="L401" s="7"/>
      <c r="M401" s="7"/>
      <c r="N401" s="509"/>
    </row>
    <row r="402" spans="1:14" ht="12.75" customHeight="1" x14ac:dyDescent="0.2">
      <c r="A402" s="10"/>
      <c r="B402" s="1"/>
      <c r="C402" s="2"/>
      <c r="D402" s="2"/>
      <c r="E402" s="2"/>
      <c r="F402" s="1"/>
      <c r="G402" s="1"/>
      <c r="H402" s="4"/>
      <c r="I402" s="5"/>
      <c r="J402" s="5"/>
      <c r="K402" s="2"/>
      <c r="L402" s="7"/>
      <c r="M402" s="7"/>
      <c r="N402" s="509"/>
    </row>
    <row r="403" spans="1:14" ht="12.75" customHeight="1" x14ac:dyDescent="0.2">
      <c r="A403" s="10"/>
      <c r="B403" s="1"/>
      <c r="C403" s="2"/>
      <c r="D403" s="2"/>
      <c r="E403" s="2"/>
      <c r="F403" s="1"/>
      <c r="G403" s="1"/>
      <c r="H403" s="4"/>
      <c r="I403" s="5"/>
      <c r="J403" s="5"/>
      <c r="K403" s="2"/>
      <c r="L403" s="7"/>
      <c r="M403" s="7"/>
      <c r="N403" s="509"/>
    </row>
    <row r="404" spans="1:14" ht="12.75" customHeight="1" x14ac:dyDescent="0.2">
      <c r="A404" s="10"/>
      <c r="B404" s="1"/>
      <c r="C404" s="2"/>
      <c r="D404" s="2"/>
      <c r="E404" s="2"/>
      <c r="F404" s="1"/>
      <c r="G404" s="1"/>
      <c r="H404" s="4"/>
      <c r="I404" s="5"/>
      <c r="J404" s="5"/>
      <c r="K404" s="2"/>
      <c r="L404" s="7"/>
      <c r="M404" s="7"/>
      <c r="N404" s="509"/>
    </row>
    <row r="405" spans="1:14" ht="12.75" customHeight="1" x14ac:dyDescent="0.2">
      <c r="A405" s="10"/>
      <c r="B405" s="1"/>
      <c r="C405" s="2"/>
      <c r="D405" s="2"/>
      <c r="E405" s="2"/>
      <c r="F405" s="1"/>
      <c r="G405" s="1"/>
      <c r="H405" s="4"/>
      <c r="I405" s="5"/>
      <c r="J405" s="5"/>
      <c r="K405" s="2"/>
      <c r="L405" s="7"/>
      <c r="M405" s="7"/>
      <c r="N405" s="509"/>
    </row>
    <row r="406" spans="1:14" ht="12.75" customHeight="1" x14ac:dyDescent="0.2">
      <c r="A406" s="10"/>
      <c r="B406" s="1"/>
      <c r="C406" s="2"/>
      <c r="D406" s="2"/>
      <c r="E406" s="2"/>
      <c r="F406" s="1"/>
      <c r="G406" s="1"/>
      <c r="H406" s="4"/>
      <c r="I406" s="5"/>
      <c r="J406" s="5"/>
      <c r="K406" s="2"/>
      <c r="L406" s="7"/>
      <c r="M406" s="7"/>
      <c r="N406" s="509"/>
    </row>
    <row r="407" spans="1:14" ht="12.75" customHeight="1" x14ac:dyDescent="0.2">
      <c r="A407" s="10"/>
      <c r="B407" s="1"/>
      <c r="C407" s="2"/>
      <c r="D407" s="2"/>
      <c r="E407" s="2"/>
      <c r="F407" s="1"/>
      <c r="G407" s="1"/>
      <c r="H407" s="4"/>
      <c r="I407" s="5"/>
      <c r="J407" s="5"/>
      <c r="K407" s="2"/>
      <c r="L407" s="7"/>
      <c r="M407" s="7"/>
      <c r="N407" s="509"/>
    </row>
    <row r="408" spans="1:14" ht="12.75" customHeight="1" x14ac:dyDescent="0.2">
      <c r="A408" s="10"/>
      <c r="B408" s="1"/>
      <c r="C408" s="2"/>
      <c r="D408" s="2"/>
      <c r="E408" s="2"/>
      <c r="F408" s="1"/>
      <c r="G408" s="1"/>
      <c r="H408" s="4"/>
      <c r="I408" s="5"/>
      <c r="J408" s="5"/>
      <c r="K408" s="2"/>
      <c r="L408" s="7"/>
      <c r="M408" s="7"/>
      <c r="N408" s="509"/>
    </row>
    <row r="409" spans="1:14" ht="12.75" customHeight="1" x14ac:dyDescent="0.2">
      <c r="A409" s="10"/>
      <c r="B409" s="1"/>
      <c r="C409" s="2"/>
      <c r="D409" s="2"/>
      <c r="E409" s="2"/>
      <c r="F409" s="1"/>
      <c r="G409" s="1"/>
      <c r="H409" s="4"/>
      <c r="I409" s="5"/>
      <c r="J409" s="5"/>
      <c r="K409" s="2"/>
      <c r="L409" s="7"/>
      <c r="M409" s="7"/>
      <c r="N409" s="509"/>
    </row>
    <row r="410" spans="1:14" ht="12.75" customHeight="1" x14ac:dyDescent="0.2">
      <c r="A410" s="10"/>
      <c r="B410" s="1"/>
      <c r="C410" s="2"/>
      <c r="D410" s="2"/>
      <c r="E410" s="2"/>
      <c r="F410" s="1"/>
      <c r="G410" s="1"/>
      <c r="H410" s="4"/>
      <c r="I410" s="5"/>
      <c r="J410" s="5"/>
      <c r="K410" s="2"/>
      <c r="L410" s="7"/>
      <c r="M410" s="7"/>
      <c r="N410" s="509"/>
    </row>
    <row r="411" spans="1:14" ht="12.75" customHeight="1" x14ac:dyDescent="0.2">
      <c r="A411" s="10"/>
      <c r="B411" s="1"/>
      <c r="C411" s="2"/>
      <c r="D411" s="2"/>
      <c r="E411" s="2"/>
      <c r="F411" s="1"/>
      <c r="G411" s="1"/>
      <c r="H411" s="4"/>
      <c r="I411" s="5"/>
      <c r="J411" s="5"/>
      <c r="K411" s="2"/>
      <c r="L411" s="7"/>
      <c r="M411" s="7"/>
      <c r="N411" s="509"/>
    </row>
    <row r="412" spans="1:14" ht="12.75" customHeight="1" x14ac:dyDescent="0.2">
      <c r="A412" s="10"/>
      <c r="B412" s="1"/>
      <c r="C412" s="2"/>
      <c r="D412" s="2"/>
      <c r="E412" s="2"/>
      <c r="F412" s="1"/>
      <c r="G412" s="1"/>
      <c r="H412" s="4"/>
      <c r="I412" s="5"/>
      <c r="J412" s="5"/>
      <c r="K412" s="2"/>
      <c r="L412" s="7"/>
      <c r="M412" s="7"/>
      <c r="N412" s="509"/>
    </row>
    <row r="413" spans="1:14" ht="12.75" customHeight="1" x14ac:dyDescent="0.2">
      <c r="A413" s="10"/>
      <c r="B413" s="1"/>
      <c r="C413" s="2"/>
      <c r="D413" s="2"/>
      <c r="E413" s="2"/>
      <c r="F413" s="1"/>
      <c r="G413" s="1"/>
      <c r="H413" s="4"/>
      <c r="I413" s="5"/>
      <c r="J413" s="5"/>
      <c r="K413" s="2"/>
      <c r="L413" s="7"/>
      <c r="M413" s="7"/>
      <c r="N413" s="509"/>
    </row>
    <row r="414" spans="1:14" ht="12.75" customHeight="1" x14ac:dyDescent="0.2">
      <c r="A414" s="10"/>
      <c r="B414" s="1"/>
      <c r="C414" s="2"/>
      <c r="D414" s="2"/>
      <c r="E414" s="2"/>
      <c r="F414" s="1"/>
      <c r="G414" s="1"/>
      <c r="H414" s="4"/>
      <c r="I414" s="5"/>
      <c r="J414" s="5"/>
      <c r="K414" s="2"/>
      <c r="L414" s="7"/>
      <c r="M414" s="7"/>
      <c r="N414" s="509"/>
    </row>
    <row r="415" spans="1:14" ht="12.75" customHeight="1" x14ac:dyDescent="0.2">
      <c r="A415" s="10"/>
      <c r="B415" s="1"/>
      <c r="C415" s="2"/>
      <c r="D415" s="2"/>
      <c r="E415" s="2"/>
      <c r="F415" s="1"/>
      <c r="G415" s="1"/>
      <c r="H415" s="4"/>
      <c r="I415" s="5"/>
      <c r="J415" s="5"/>
      <c r="K415" s="2"/>
      <c r="L415" s="7"/>
      <c r="M415" s="7"/>
      <c r="N415" s="509"/>
    </row>
    <row r="416" spans="1:14" ht="12.75" customHeight="1" x14ac:dyDescent="0.2">
      <c r="A416" s="10"/>
      <c r="B416" s="1"/>
      <c r="C416" s="2"/>
      <c r="D416" s="2"/>
      <c r="E416" s="2"/>
      <c r="F416" s="1"/>
      <c r="G416" s="1"/>
      <c r="H416" s="4"/>
      <c r="I416" s="5"/>
      <c r="J416" s="5"/>
      <c r="K416" s="2"/>
      <c r="L416" s="7"/>
      <c r="M416" s="7"/>
      <c r="N416" s="509"/>
    </row>
    <row r="417" spans="1:14" ht="12.75" customHeight="1" x14ac:dyDescent="0.2">
      <c r="A417" s="10"/>
      <c r="B417" s="1"/>
      <c r="C417" s="2"/>
      <c r="D417" s="2"/>
      <c r="E417" s="2"/>
      <c r="F417" s="1"/>
      <c r="G417" s="1"/>
      <c r="H417" s="4"/>
      <c r="I417" s="5"/>
      <c r="J417" s="5"/>
      <c r="K417" s="2"/>
      <c r="L417" s="7"/>
      <c r="M417" s="7"/>
      <c r="N417" s="509"/>
    </row>
    <row r="418" spans="1:14" ht="12.75" customHeight="1" x14ac:dyDescent="0.2">
      <c r="A418" s="10"/>
      <c r="B418" s="1"/>
      <c r="C418" s="2"/>
      <c r="D418" s="2"/>
      <c r="E418" s="2"/>
      <c r="F418" s="1"/>
      <c r="G418" s="1"/>
      <c r="H418" s="4"/>
      <c r="I418" s="5"/>
      <c r="J418" s="5"/>
      <c r="K418" s="2"/>
      <c r="L418" s="7"/>
      <c r="M418" s="7"/>
      <c r="N418" s="509"/>
    </row>
    <row r="419" spans="1:14" ht="12.75" customHeight="1" x14ac:dyDescent="0.2">
      <c r="A419" s="10"/>
      <c r="B419" s="1"/>
      <c r="C419" s="2"/>
      <c r="D419" s="2"/>
      <c r="E419" s="2"/>
      <c r="F419" s="1"/>
      <c r="G419" s="1"/>
      <c r="H419" s="4"/>
      <c r="I419" s="5"/>
      <c r="J419" s="5"/>
      <c r="K419" s="2"/>
      <c r="L419" s="7"/>
      <c r="M419" s="7"/>
      <c r="N419" s="509"/>
    </row>
    <row r="420" spans="1:14" ht="12.75" customHeight="1" x14ac:dyDescent="0.2">
      <c r="A420" s="10"/>
      <c r="B420" s="1"/>
      <c r="C420" s="2"/>
      <c r="D420" s="2"/>
      <c r="E420" s="2"/>
      <c r="F420" s="1"/>
      <c r="G420" s="1"/>
      <c r="H420" s="4"/>
      <c r="I420" s="5"/>
      <c r="J420" s="5"/>
      <c r="K420" s="2"/>
      <c r="L420" s="7"/>
      <c r="M420" s="7"/>
      <c r="N420" s="509"/>
    </row>
    <row r="421" spans="1:14" ht="12.75" customHeight="1" x14ac:dyDescent="0.2">
      <c r="A421" s="10"/>
      <c r="B421" s="1"/>
      <c r="C421" s="2"/>
      <c r="D421" s="2"/>
      <c r="E421" s="2"/>
      <c r="F421" s="1"/>
      <c r="G421" s="1"/>
      <c r="H421" s="4"/>
      <c r="I421" s="5"/>
      <c r="J421" s="5"/>
      <c r="K421" s="2"/>
      <c r="L421" s="7"/>
      <c r="M421" s="7"/>
      <c r="N421" s="509"/>
    </row>
    <row r="422" spans="1:14" ht="12.75" customHeight="1" x14ac:dyDescent="0.2">
      <c r="A422" s="10"/>
      <c r="B422" s="1"/>
      <c r="C422" s="2"/>
      <c r="D422" s="2"/>
      <c r="E422" s="2"/>
      <c r="F422" s="1"/>
      <c r="G422" s="1"/>
      <c r="H422" s="4"/>
      <c r="I422" s="5"/>
      <c r="J422" s="5"/>
      <c r="K422" s="2"/>
      <c r="L422" s="7"/>
      <c r="M422" s="7"/>
      <c r="N422" s="509"/>
    </row>
    <row r="423" spans="1:14" ht="12.75" customHeight="1" x14ac:dyDescent="0.2">
      <c r="A423" s="10"/>
      <c r="B423" s="1"/>
      <c r="C423" s="2"/>
      <c r="D423" s="2"/>
      <c r="E423" s="2"/>
      <c r="F423" s="1"/>
      <c r="G423" s="1"/>
      <c r="H423" s="4"/>
      <c r="I423" s="5"/>
      <c r="J423" s="5"/>
      <c r="K423" s="2"/>
      <c r="L423" s="7"/>
      <c r="M423" s="7"/>
      <c r="N423" s="509"/>
    </row>
    <row r="424" spans="1:14" ht="12.75" customHeight="1" x14ac:dyDescent="0.2">
      <c r="A424" s="10"/>
      <c r="B424" s="1"/>
      <c r="C424" s="2"/>
      <c r="D424" s="2"/>
      <c r="E424" s="2"/>
      <c r="F424" s="1"/>
      <c r="G424" s="1"/>
      <c r="H424" s="4"/>
      <c r="I424" s="5"/>
      <c r="J424" s="5"/>
      <c r="K424" s="2"/>
      <c r="L424" s="7"/>
      <c r="M424" s="7"/>
      <c r="N424" s="509"/>
    </row>
    <row r="425" spans="1:14" ht="12.75" customHeight="1" x14ac:dyDescent="0.2">
      <c r="A425" s="10"/>
      <c r="B425" s="1"/>
      <c r="C425" s="2"/>
      <c r="D425" s="2"/>
      <c r="E425" s="2"/>
      <c r="F425" s="1"/>
      <c r="G425" s="1"/>
      <c r="H425" s="4"/>
      <c r="I425" s="5"/>
      <c r="J425" s="5"/>
      <c r="K425" s="2"/>
      <c r="L425" s="7"/>
      <c r="M425" s="7"/>
      <c r="N425" s="509"/>
    </row>
    <row r="426" spans="1:14" ht="12.75" customHeight="1" x14ac:dyDescent="0.2">
      <c r="A426" s="10"/>
      <c r="B426" s="1"/>
      <c r="C426" s="2"/>
      <c r="D426" s="2"/>
      <c r="E426" s="2"/>
      <c r="F426" s="1"/>
      <c r="G426" s="1"/>
      <c r="H426" s="4"/>
      <c r="I426" s="5"/>
      <c r="J426" s="5"/>
      <c r="K426" s="2"/>
      <c r="L426" s="7"/>
      <c r="M426" s="7"/>
      <c r="N426" s="509"/>
    </row>
    <row r="427" spans="1:14" ht="12.75" customHeight="1" x14ac:dyDescent="0.2">
      <c r="A427" s="10"/>
      <c r="B427" s="1"/>
      <c r="C427" s="2"/>
      <c r="D427" s="2"/>
      <c r="E427" s="2"/>
      <c r="F427" s="1"/>
      <c r="G427" s="1"/>
      <c r="H427" s="4"/>
      <c r="I427" s="5"/>
      <c r="J427" s="5"/>
      <c r="K427" s="2"/>
      <c r="L427" s="7"/>
      <c r="M427" s="7"/>
      <c r="N427" s="509"/>
    </row>
    <row r="428" spans="1:14" ht="12.75" customHeight="1" x14ac:dyDescent="0.2">
      <c r="A428" s="10"/>
      <c r="B428" s="1"/>
      <c r="C428" s="2"/>
      <c r="D428" s="2"/>
      <c r="E428" s="2"/>
      <c r="F428" s="1"/>
      <c r="G428" s="1"/>
      <c r="H428" s="4"/>
      <c r="I428" s="5"/>
      <c r="J428" s="5"/>
      <c r="K428" s="2"/>
      <c r="L428" s="7"/>
      <c r="M428" s="7"/>
      <c r="N428" s="509"/>
    </row>
    <row r="429" spans="1:14" ht="12.75" customHeight="1" x14ac:dyDescent="0.2">
      <c r="A429" s="10"/>
      <c r="B429" s="1"/>
      <c r="C429" s="2"/>
      <c r="D429" s="2"/>
      <c r="E429" s="2"/>
      <c r="F429" s="1"/>
      <c r="G429" s="1"/>
      <c r="H429" s="4"/>
      <c r="I429" s="5"/>
      <c r="J429" s="5"/>
      <c r="K429" s="2"/>
      <c r="L429" s="7"/>
      <c r="M429" s="7"/>
      <c r="N429" s="509"/>
    </row>
    <row r="430" spans="1:14" ht="12.75" customHeight="1" x14ac:dyDescent="0.2">
      <c r="A430" s="10"/>
      <c r="B430" s="1"/>
      <c r="C430" s="2"/>
      <c r="D430" s="2"/>
      <c r="E430" s="2"/>
      <c r="F430" s="1"/>
      <c r="G430" s="1"/>
      <c r="H430" s="4"/>
      <c r="I430" s="5"/>
      <c r="J430" s="5"/>
      <c r="K430" s="2"/>
      <c r="L430" s="7"/>
      <c r="M430" s="7"/>
      <c r="N430" s="509"/>
    </row>
    <row r="431" spans="1:14" ht="12.75" customHeight="1" x14ac:dyDescent="0.2">
      <c r="A431" s="10"/>
      <c r="B431" s="1"/>
      <c r="C431" s="2"/>
      <c r="D431" s="2"/>
      <c r="E431" s="2"/>
      <c r="F431" s="1"/>
      <c r="G431" s="1"/>
      <c r="H431" s="4"/>
      <c r="I431" s="5"/>
      <c r="J431" s="5"/>
      <c r="K431" s="2"/>
      <c r="L431" s="7"/>
      <c r="M431" s="7"/>
      <c r="N431" s="509"/>
    </row>
    <row r="432" spans="1:14" ht="12.75" customHeight="1" x14ac:dyDescent="0.2">
      <c r="A432" s="10"/>
      <c r="B432" s="1"/>
      <c r="C432" s="2"/>
      <c r="D432" s="2"/>
      <c r="E432" s="2"/>
      <c r="F432" s="1"/>
      <c r="G432" s="1"/>
      <c r="H432" s="4"/>
      <c r="I432" s="5"/>
      <c r="J432" s="5"/>
      <c r="K432" s="2"/>
      <c r="L432" s="7"/>
      <c r="M432" s="7"/>
      <c r="N432" s="509"/>
    </row>
    <row r="433" spans="1:14" ht="12.75" customHeight="1" x14ac:dyDescent="0.2">
      <c r="A433" s="10"/>
      <c r="B433" s="1"/>
      <c r="C433" s="2"/>
      <c r="D433" s="2"/>
      <c r="E433" s="2"/>
      <c r="F433" s="1"/>
      <c r="G433" s="1"/>
      <c r="H433" s="4"/>
      <c r="I433" s="5"/>
      <c r="J433" s="5"/>
      <c r="K433" s="2"/>
      <c r="L433" s="7"/>
      <c r="M433" s="7"/>
      <c r="N433" s="509"/>
    </row>
    <row r="434" spans="1:14" ht="12.75" customHeight="1" x14ac:dyDescent="0.2">
      <c r="A434" s="10"/>
      <c r="B434" s="1"/>
      <c r="C434" s="2"/>
      <c r="D434" s="2"/>
      <c r="E434" s="2"/>
      <c r="F434" s="1"/>
      <c r="G434" s="1"/>
      <c r="H434" s="4"/>
      <c r="I434" s="5"/>
      <c r="J434" s="5"/>
      <c r="K434" s="2"/>
      <c r="L434" s="7"/>
      <c r="M434" s="7"/>
      <c r="N434" s="509"/>
    </row>
    <row r="435" spans="1:14" ht="12.75" customHeight="1" x14ac:dyDescent="0.2">
      <c r="A435" s="10"/>
      <c r="B435" s="1"/>
      <c r="C435" s="2"/>
      <c r="D435" s="2"/>
      <c r="E435" s="2"/>
      <c r="F435" s="1"/>
      <c r="G435" s="1"/>
      <c r="H435" s="4"/>
      <c r="I435" s="5"/>
      <c r="J435" s="5"/>
      <c r="K435" s="2"/>
      <c r="L435" s="7"/>
      <c r="M435" s="7"/>
      <c r="N435" s="509"/>
    </row>
    <row r="436" spans="1:14" ht="12.75" customHeight="1" x14ac:dyDescent="0.2">
      <c r="A436" s="10"/>
      <c r="B436" s="1"/>
      <c r="C436" s="2"/>
      <c r="D436" s="2"/>
      <c r="E436" s="2"/>
      <c r="F436" s="1"/>
      <c r="G436" s="1"/>
      <c r="H436" s="4"/>
      <c r="I436" s="5"/>
      <c r="J436" s="5"/>
      <c r="K436" s="2"/>
      <c r="L436" s="7"/>
      <c r="M436" s="7"/>
      <c r="N436" s="509"/>
    </row>
    <row r="437" spans="1:14" ht="12.75" customHeight="1" x14ac:dyDescent="0.2">
      <c r="A437" s="10"/>
      <c r="B437" s="1"/>
      <c r="C437" s="2"/>
      <c r="D437" s="2"/>
      <c r="E437" s="2"/>
      <c r="F437" s="1"/>
      <c r="G437" s="1"/>
      <c r="H437" s="4"/>
      <c r="I437" s="5"/>
      <c r="J437" s="5"/>
      <c r="K437" s="2"/>
      <c r="L437" s="7"/>
      <c r="M437" s="7"/>
      <c r="N437" s="509"/>
    </row>
    <row r="438" spans="1:14" ht="12.75" customHeight="1" x14ac:dyDescent="0.2">
      <c r="A438" s="10"/>
      <c r="B438" s="1"/>
      <c r="C438" s="2"/>
      <c r="D438" s="2"/>
      <c r="E438" s="2"/>
      <c r="F438" s="1"/>
      <c r="G438" s="1"/>
      <c r="H438" s="4"/>
      <c r="I438" s="5"/>
      <c r="J438" s="5"/>
      <c r="K438" s="2"/>
      <c r="L438" s="7"/>
      <c r="M438" s="7"/>
      <c r="N438" s="509"/>
    </row>
    <row r="439" spans="1:14" ht="12.75" customHeight="1" x14ac:dyDescent="0.2">
      <c r="A439" s="10"/>
      <c r="B439" s="1"/>
      <c r="C439" s="2"/>
      <c r="D439" s="2"/>
      <c r="E439" s="2"/>
      <c r="F439" s="1"/>
      <c r="G439" s="1"/>
      <c r="H439" s="4"/>
      <c r="I439" s="5"/>
      <c r="J439" s="5"/>
      <c r="K439" s="2"/>
      <c r="L439" s="7"/>
      <c r="M439" s="7"/>
      <c r="N439" s="509"/>
    </row>
    <row r="440" spans="1:14" ht="12.75" customHeight="1" x14ac:dyDescent="0.2">
      <c r="A440" s="10"/>
      <c r="B440" s="1"/>
      <c r="C440" s="2"/>
      <c r="D440" s="2"/>
      <c r="E440" s="2"/>
      <c r="F440" s="1"/>
      <c r="G440" s="1"/>
      <c r="H440" s="4"/>
      <c r="I440" s="5"/>
      <c r="J440" s="5"/>
      <c r="K440" s="2"/>
      <c r="L440" s="7"/>
      <c r="M440" s="7"/>
      <c r="N440" s="509"/>
    </row>
    <row r="441" spans="1:14" ht="12.75" customHeight="1" x14ac:dyDescent="0.2">
      <c r="A441" s="10"/>
      <c r="B441" s="1"/>
      <c r="C441" s="2"/>
      <c r="D441" s="2"/>
      <c r="E441" s="2"/>
      <c r="F441" s="1"/>
      <c r="G441" s="1"/>
      <c r="H441" s="4"/>
      <c r="I441" s="5"/>
      <c r="J441" s="5"/>
      <c r="K441" s="2"/>
      <c r="L441" s="7"/>
      <c r="M441" s="7"/>
      <c r="N441" s="509"/>
    </row>
    <row r="442" spans="1:14" ht="12.75" customHeight="1" x14ac:dyDescent="0.2">
      <c r="A442" s="10"/>
      <c r="B442" s="1"/>
      <c r="C442" s="2"/>
      <c r="D442" s="2"/>
      <c r="E442" s="2"/>
      <c r="F442" s="1"/>
      <c r="G442" s="1"/>
      <c r="H442" s="4"/>
      <c r="I442" s="5"/>
      <c r="J442" s="5"/>
      <c r="K442" s="2"/>
      <c r="L442" s="7"/>
      <c r="M442" s="7"/>
      <c r="N442" s="509"/>
    </row>
    <row r="443" spans="1:14" ht="12.75" customHeight="1" x14ac:dyDescent="0.2">
      <c r="A443" s="10"/>
      <c r="B443" s="1"/>
      <c r="C443" s="2"/>
      <c r="D443" s="2"/>
      <c r="E443" s="2"/>
      <c r="F443" s="1"/>
      <c r="G443" s="1"/>
      <c r="H443" s="4"/>
      <c r="I443" s="5"/>
      <c r="J443" s="5"/>
      <c r="K443" s="2"/>
      <c r="L443" s="7"/>
      <c r="M443" s="7"/>
      <c r="N443" s="509"/>
    </row>
    <row r="444" spans="1:14" ht="12.75" customHeight="1" x14ac:dyDescent="0.2">
      <c r="A444" s="10"/>
      <c r="B444" s="1"/>
      <c r="C444" s="2"/>
      <c r="D444" s="2"/>
      <c r="E444" s="2"/>
      <c r="F444" s="1"/>
      <c r="G444" s="1"/>
      <c r="H444" s="4"/>
      <c r="I444" s="5"/>
      <c r="J444" s="5"/>
      <c r="K444" s="2"/>
      <c r="L444" s="7"/>
      <c r="M444" s="7"/>
      <c r="N444" s="509"/>
    </row>
    <row r="445" spans="1:14" ht="12.75" customHeight="1" x14ac:dyDescent="0.2">
      <c r="A445" s="10"/>
      <c r="B445" s="1"/>
      <c r="C445" s="2"/>
      <c r="D445" s="2"/>
      <c r="E445" s="2"/>
      <c r="F445" s="1"/>
      <c r="G445" s="1"/>
      <c r="H445" s="4"/>
      <c r="I445" s="5"/>
      <c r="J445" s="5"/>
      <c r="K445" s="2"/>
      <c r="L445" s="7"/>
      <c r="M445" s="7"/>
      <c r="N445" s="509"/>
    </row>
    <row r="446" spans="1:14" ht="12.75" customHeight="1" x14ac:dyDescent="0.2">
      <c r="A446" s="10"/>
      <c r="B446" s="1"/>
      <c r="C446" s="2"/>
      <c r="D446" s="2"/>
      <c r="E446" s="2"/>
      <c r="F446" s="1"/>
      <c r="G446" s="1"/>
      <c r="H446" s="4"/>
      <c r="I446" s="5"/>
      <c r="J446" s="5"/>
      <c r="K446" s="2"/>
      <c r="L446" s="7"/>
      <c r="M446" s="7"/>
      <c r="N446" s="509"/>
    </row>
    <row r="447" spans="1:14" ht="12.75" customHeight="1" x14ac:dyDescent="0.2">
      <c r="A447" s="10"/>
      <c r="B447" s="1"/>
      <c r="C447" s="2"/>
      <c r="D447" s="2"/>
      <c r="E447" s="2"/>
      <c r="F447" s="1"/>
      <c r="G447" s="1"/>
      <c r="H447" s="4"/>
      <c r="I447" s="5"/>
      <c r="J447" s="5"/>
      <c r="K447" s="2"/>
      <c r="L447" s="7"/>
      <c r="M447" s="7"/>
      <c r="N447" s="509"/>
    </row>
    <row r="448" spans="1:14" ht="12.75" customHeight="1" x14ac:dyDescent="0.2">
      <c r="A448" s="10"/>
      <c r="B448" s="1"/>
      <c r="C448" s="2"/>
      <c r="D448" s="2"/>
      <c r="E448" s="2"/>
      <c r="F448" s="1"/>
      <c r="G448" s="1"/>
      <c r="H448" s="4"/>
      <c r="I448" s="5"/>
      <c r="J448" s="5"/>
      <c r="K448" s="2"/>
      <c r="L448" s="7"/>
      <c r="M448" s="7"/>
      <c r="N448" s="509"/>
    </row>
    <row r="449" spans="1:14" ht="12.75" customHeight="1" x14ac:dyDescent="0.2">
      <c r="A449" s="10"/>
      <c r="B449" s="1"/>
      <c r="C449" s="2"/>
      <c r="D449" s="2"/>
      <c r="E449" s="2"/>
      <c r="F449" s="1"/>
      <c r="G449" s="1"/>
      <c r="H449" s="4"/>
      <c r="I449" s="5"/>
      <c r="J449" s="5"/>
      <c r="K449" s="2"/>
      <c r="L449" s="7"/>
      <c r="M449" s="7"/>
      <c r="N449" s="509"/>
    </row>
    <row r="450" spans="1:14" ht="12.75" customHeight="1" x14ac:dyDescent="0.2">
      <c r="A450" s="10"/>
      <c r="B450" s="1"/>
      <c r="C450" s="2"/>
      <c r="D450" s="2"/>
      <c r="E450" s="2"/>
      <c r="F450" s="1"/>
      <c r="G450" s="1"/>
      <c r="H450" s="4"/>
      <c r="I450" s="5"/>
      <c r="J450" s="5"/>
      <c r="K450" s="2"/>
      <c r="L450" s="7"/>
      <c r="M450" s="7"/>
      <c r="N450" s="509"/>
    </row>
    <row r="451" spans="1:14" ht="12.75" customHeight="1" x14ac:dyDescent="0.2">
      <c r="A451" s="10"/>
      <c r="B451" s="1"/>
      <c r="C451" s="2"/>
      <c r="D451" s="2"/>
      <c r="E451" s="2"/>
      <c r="F451" s="1"/>
      <c r="G451" s="1"/>
      <c r="H451" s="4"/>
      <c r="I451" s="5"/>
      <c r="J451" s="5"/>
      <c r="K451" s="2"/>
      <c r="L451" s="7"/>
      <c r="M451" s="7"/>
      <c r="N451" s="509"/>
    </row>
    <row r="452" spans="1:14" ht="12.75" customHeight="1" x14ac:dyDescent="0.2">
      <c r="A452" s="10"/>
      <c r="B452" s="1"/>
      <c r="C452" s="2"/>
      <c r="D452" s="2"/>
      <c r="E452" s="2"/>
      <c r="F452" s="1"/>
      <c r="G452" s="1"/>
      <c r="H452" s="4"/>
      <c r="I452" s="5"/>
      <c r="J452" s="5"/>
      <c r="K452" s="2"/>
      <c r="L452" s="7"/>
      <c r="M452" s="7"/>
      <c r="N452" s="509"/>
    </row>
    <row r="453" spans="1:14" ht="12.75" customHeight="1" x14ac:dyDescent="0.2">
      <c r="A453" s="10"/>
      <c r="B453" s="1"/>
      <c r="C453" s="2"/>
      <c r="D453" s="2"/>
      <c r="E453" s="2"/>
      <c r="F453" s="1"/>
      <c r="G453" s="1"/>
      <c r="H453" s="4"/>
      <c r="I453" s="5"/>
      <c r="J453" s="5"/>
      <c r="K453" s="2"/>
      <c r="L453" s="7"/>
      <c r="M453" s="7"/>
      <c r="N453" s="509"/>
    </row>
    <row r="454" spans="1:14" ht="12.75" customHeight="1" x14ac:dyDescent="0.2">
      <c r="A454" s="10"/>
      <c r="B454" s="1"/>
      <c r="C454" s="2"/>
      <c r="D454" s="2"/>
      <c r="E454" s="2"/>
      <c r="F454" s="1"/>
      <c r="G454" s="1"/>
      <c r="H454" s="4"/>
      <c r="I454" s="5"/>
      <c r="J454" s="5"/>
      <c r="K454" s="2"/>
      <c r="L454" s="7"/>
      <c r="M454" s="7"/>
      <c r="N454" s="509"/>
    </row>
    <row r="455" spans="1:14" ht="12.75" customHeight="1" x14ac:dyDescent="0.2">
      <c r="A455" s="10"/>
      <c r="B455" s="1"/>
      <c r="C455" s="2"/>
      <c r="D455" s="2"/>
      <c r="E455" s="2"/>
      <c r="F455" s="1"/>
      <c r="G455" s="1"/>
      <c r="H455" s="4"/>
      <c r="I455" s="5"/>
      <c r="J455" s="5"/>
      <c r="K455" s="2"/>
      <c r="L455" s="7"/>
      <c r="M455" s="7"/>
      <c r="N455" s="509"/>
    </row>
    <row r="456" spans="1:14" ht="12.75" customHeight="1" x14ac:dyDescent="0.2">
      <c r="A456" s="10"/>
      <c r="B456" s="1"/>
      <c r="C456" s="2"/>
      <c r="D456" s="2"/>
      <c r="E456" s="2"/>
      <c r="F456" s="1"/>
      <c r="G456" s="1"/>
      <c r="H456" s="4"/>
      <c r="I456" s="5"/>
      <c r="J456" s="5"/>
      <c r="K456" s="2"/>
      <c r="L456" s="7"/>
      <c r="M456" s="7"/>
      <c r="N456" s="509"/>
    </row>
    <row r="457" spans="1:14" ht="12.75" customHeight="1" x14ac:dyDescent="0.2">
      <c r="A457" s="10"/>
      <c r="B457" s="1"/>
      <c r="C457" s="2"/>
      <c r="D457" s="2"/>
      <c r="E457" s="2"/>
      <c r="F457" s="1"/>
      <c r="G457" s="1"/>
      <c r="H457" s="4"/>
      <c r="I457" s="5"/>
      <c r="J457" s="5"/>
      <c r="K457" s="2"/>
      <c r="L457" s="7"/>
      <c r="M457" s="7"/>
      <c r="N457" s="509"/>
    </row>
    <row r="458" spans="1:14" ht="12.75" customHeight="1" x14ac:dyDescent="0.2">
      <c r="A458" s="10"/>
      <c r="B458" s="1"/>
      <c r="C458" s="2"/>
      <c r="D458" s="2"/>
      <c r="E458" s="2"/>
      <c r="F458" s="1"/>
      <c r="G458" s="1"/>
      <c r="H458" s="4"/>
      <c r="I458" s="5"/>
      <c r="J458" s="5"/>
      <c r="K458" s="2"/>
      <c r="L458" s="7"/>
      <c r="M458" s="7"/>
      <c r="N458" s="509"/>
    </row>
    <row r="459" spans="1:14" ht="12.75" customHeight="1" x14ac:dyDescent="0.2">
      <c r="A459" s="10"/>
      <c r="B459" s="1"/>
      <c r="C459" s="2"/>
      <c r="D459" s="2"/>
      <c r="E459" s="2"/>
      <c r="F459" s="1"/>
      <c r="G459" s="1"/>
      <c r="H459" s="4"/>
      <c r="I459" s="5"/>
      <c r="J459" s="5"/>
      <c r="K459" s="2"/>
      <c r="L459" s="7"/>
      <c r="M459" s="7"/>
      <c r="N459" s="509"/>
    </row>
    <row r="460" spans="1:14" ht="12.75" customHeight="1" x14ac:dyDescent="0.2">
      <c r="A460" s="10"/>
      <c r="B460" s="1"/>
      <c r="C460" s="2"/>
      <c r="D460" s="2"/>
      <c r="E460" s="2"/>
      <c r="F460" s="1"/>
      <c r="G460" s="1"/>
      <c r="H460" s="4"/>
      <c r="I460" s="5"/>
      <c r="J460" s="5"/>
      <c r="K460" s="2"/>
      <c r="L460" s="7"/>
      <c r="M460" s="7"/>
      <c r="N460" s="509"/>
    </row>
    <row r="461" spans="1:14" ht="12.75" customHeight="1" x14ac:dyDescent="0.2">
      <c r="A461" s="10"/>
      <c r="B461" s="1"/>
      <c r="C461" s="2"/>
      <c r="D461" s="2"/>
      <c r="E461" s="2"/>
      <c r="F461" s="1"/>
      <c r="G461" s="1"/>
      <c r="H461" s="4"/>
      <c r="I461" s="5"/>
      <c r="J461" s="5"/>
      <c r="K461" s="2"/>
      <c r="L461" s="7"/>
      <c r="M461" s="7"/>
      <c r="N461" s="509"/>
    </row>
    <row r="462" spans="1:14" ht="12.75" customHeight="1" x14ac:dyDescent="0.2">
      <c r="A462" s="10"/>
      <c r="B462" s="1"/>
      <c r="C462" s="2"/>
      <c r="D462" s="2"/>
      <c r="E462" s="2"/>
      <c r="F462" s="1"/>
      <c r="G462" s="1"/>
      <c r="H462" s="4"/>
      <c r="I462" s="5"/>
      <c r="J462" s="5"/>
      <c r="K462" s="2"/>
      <c r="L462" s="7"/>
      <c r="M462" s="7"/>
      <c r="N462" s="509"/>
    </row>
    <row r="463" spans="1:14" ht="12.75" customHeight="1" x14ac:dyDescent="0.2">
      <c r="A463" s="10"/>
      <c r="B463" s="1"/>
      <c r="C463" s="2"/>
      <c r="D463" s="2"/>
      <c r="E463" s="2"/>
      <c r="F463" s="1"/>
      <c r="G463" s="1"/>
      <c r="H463" s="4"/>
      <c r="I463" s="5"/>
      <c r="J463" s="5"/>
      <c r="K463" s="2"/>
      <c r="L463" s="7"/>
      <c r="M463" s="7"/>
      <c r="N463" s="509"/>
    </row>
    <row r="464" spans="1:14" ht="12.75" customHeight="1" x14ac:dyDescent="0.2">
      <c r="A464" s="10"/>
      <c r="B464" s="1"/>
      <c r="C464" s="2"/>
      <c r="D464" s="2"/>
      <c r="E464" s="2"/>
      <c r="F464" s="1"/>
      <c r="G464" s="1"/>
      <c r="H464" s="4"/>
      <c r="I464" s="5"/>
      <c r="J464" s="5"/>
      <c r="K464" s="2"/>
      <c r="L464" s="7"/>
      <c r="M464" s="7"/>
      <c r="N464" s="509"/>
    </row>
    <row r="465" spans="1:14" ht="12.75" customHeight="1" x14ac:dyDescent="0.2">
      <c r="A465" s="10"/>
      <c r="B465" s="1"/>
      <c r="C465" s="2"/>
      <c r="D465" s="2"/>
      <c r="E465" s="2"/>
      <c r="F465" s="1"/>
      <c r="G465" s="1"/>
      <c r="H465" s="4"/>
      <c r="I465" s="5"/>
      <c r="J465" s="5"/>
      <c r="K465" s="2"/>
      <c r="L465" s="7"/>
      <c r="M465" s="7"/>
      <c r="N465" s="509"/>
    </row>
    <row r="466" spans="1:14" ht="12.75" customHeight="1" x14ac:dyDescent="0.2">
      <c r="A466" s="10"/>
      <c r="B466" s="1"/>
      <c r="C466" s="2"/>
      <c r="D466" s="2"/>
      <c r="E466" s="2"/>
      <c r="F466" s="1"/>
      <c r="G466" s="1"/>
      <c r="H466" s="4"/>
      <c r="I466" s="5"/>
      <c r="J466" s="5"/>
      <c r="K466" s="2"/>
      <c r="L466" s="7"/>
      <c r="M466" s="7"/>
      <c r="N466" s="509"/>
    </row>
    <row r="467" spans="1:14" ht="12.75" customHeight="1" x14ac:dyDescent="0.2">
      <c r="A467" s="10"/>
      <c r="B467" s="1"/>
      <c r="C467" s="2"/>
      <c r="D467" s="2"/>
      <c r="E467" s="2"/>
      <c r="F467" s="1"/>
      <c r="G467" s="1"/>
      <c r="H467" s="4"/>
      <c r="I467" s="5"/>
      <c r="J467" s="5"/>
      <c r="K467" s="2"/>
      <c r="L467" s="7"/>
      <c r="M467" s="7"/>
      <c r="N467" s="509"/>
    </row>
    <row r="468" spans="1:14" ht="12.75" customHeight="1" x14ac:dyDescent="0.2">
      <c r="A468" s="10"/>
      <c r="B468" s="1"/>
      <c r="C468" s="2"/>
      <c r="D468" s="2"/>
      <c r="E468" s="2"/>
      <c r="F468" s="1"/>
      <c r="G468" s="1"/>
      <c r="H468" s="4"/>
      <c r="I468" s="5"/>
      <c r="J468" s="5"/>
      <c r="K468" s="2"/>
      <c r="L468" s="7"/>
      <c r="M468" s="7"/>
      <c r="N468" s="509"/>
    </row>
    <row r="469" spans="1:14" ht="12.75" customHeight="1" x14ac:dyDescent="0.2">
      <c r="A469" s="10"/>
      <c r="B469" s="1"/>
      <c r="C469" s="2"/>
      <c r="D469" s="2"/>
      <c r="E469" s="2"/>
      <c r="F469" s="1"/>
      <c r="G469" s="1"/>
      <c r="H469" s="4"/>
      <c r="I469" s="5"/>
      <c r="J469" s="5"/>
      <c r="K469" s="2"/>
      <c r="L469" s="7"/>
      <c r="M469" s="7"/>
      <c r="N469" s="509"/>
    </row>
    <row r="470" spans="1:14" ht="12.75" customHeight="1" x14ac:dyDescent="0.2">
      <c r="A470" s="10"/>
      <c r="B470" s="1"/>
      <c r="C470" s="2"/>
      <c r="D470" s="2"/>
      <c r="E470" s="2"/>
      <c r="F470" s="1"/>
      <c r="G470" s="1"/>
      <c r="H470" s="4"/>
      <c r="I470" s="5"/>
      <c r="J470" s="5"/>
      <c r="K470" s="2"/>
      <c r="L470" s="7"/>
      <c r="M470" s="7"/>
      <c r="N470" s="509"/>
    </row>
    <row r="471" spans="1:14" ht="12.75" customHeight="1" x14ac:dyDescent="0.2">
      <c r="A471" s="10"/>
      <c r="B471" s="1"/>
      <c r="C471" s="2"/>
      <c r="D471" s="2"/>
      <c r="E471" s="2"/>
      <c r="F471" s="1"/>
      <c r="G471" s="1"/>
      <c r="H471" s="4"/>
      <c r="I471" s="5"/>
      <c r="J471" s="5"/>
      <c r="K471" s="2"/>
      <c r="L471" s="7"/>
      <c r="M471" s="7"/>
      <c r="N471" s="509"/>
    </row>
    <row r="472" spans="1:14" ht="12.75" customHeight="1" x14ac:dyDescent="0.2">
      <c r="A472" s="10"/>
      <c r="B472" s="1"/>
      <c r="C472" s="2"/>
      <c r="D472" s="2"/>
      <c r="E472" s="2"/>
      <c r="F472" s="1"/>
      <c r="G472" s="1"/>
      <c r="H472" s="4"/>
      <c r="I472" s="5"/>
      <c r="J472" s="5"/>
      <c r="K472" s="2"/>
      <c r="L472" s="7"/>
      <c r="M472" s="7"/>
      <c r="N472" s="509"/>
    </row>
    <row r="473" spans="1:14" ht="12.75" customHeight="1" x14ac:dyDescent="0.2">
      <c r="A473" s="10"/>
      <c r="B473" s="1"/>
      <c r="C473" s="2"/>
      <c r="D473" s="2"/>
      <c r="E473" s="2"/>
      <c r="F473" s="1"/>
      <c r="G473" s="1"/>
      <c r="H473" s="4"/>
      <c r="I473" s="5"/>
      <c r="J473" s="5"/>
      <c r="K473" s="2"/>
      <c r="L473" s="7"/>
      <c r="M473" s="7"/>
      <c r="N473" s="509"/>
    </row>
    <row r="474" spans="1:14" ht="12.75" customHeight="1" x14ac:dyDescent="0.2">
      <c r="A474" s="10"/>
      <c r="B474" s="1"/>
      <c r="C474" s="2"/>
      <c r="D474" s="2"/>
      <c r="E474" s="2"/>
      <c r="F474" s="1"/>
      <c r="G474" s="1"/>
      <c r="H474" s="4"/>
      <c r="I474" s="5"/>
      <c r="J474" s="5"/>
      <c r="K474" s="2"/>
      <c r="L474" s="7"/>
      <c r="M474" s="7"/>
      <c r="N474" s="509"/>
    </row>
    <row r="475" spans="1:14" ht="12.75" customHeight="1" x14ac:dyDescent="0.2">
      <c r="A475" s="10"/>
      <c r="B475" s="1"/>
      <c r="C475" s="2"/>
      <c r="D475" s="2"/>
      <c r="E475" s="2"/>
      <c r="F475" s="1"/>
      <c r="G475" s="1"/>
      <c r="H475" s="4"/>
      <c r="I475" s="5"/>
      <c r="J475" s="5"/>
      <c r="K475" s="2"/>
      <c r="L475" s="7"/>
      <c r="M475" s="7"/>
      <c r="N475" s="509"/>
    </row>
    <row r="476" spans="1:14" ht="12.75" customHeight="1" x14ac:dyDescent="0.2">
      <c r="A476" s="10"/>
      <c r="B476" s="1"/>
      <c r="C476" s="2"/>
      <c r="D476" s="2"/>
      <c r="E476" s="2"/>
      <c r="F476" s="1"/>
      <c r="G476" s="1"/>
      <c r="H476" s="4"/>
      <c r="I476" s="5"/>
      <c r="J476" s="5"/>
      <c r="K476" s="2"/>
      <c r="L476" s="7"/>
      <c r="M476" s="7"/>
      <c r="N476" s="509"/>
    </row>
    <row r="477" spans="1:14" ht="12.75" customHeight="1" x14ac:dyDescent="0.2">
      <c r="A477" s="10"/>
      <c r="B477" s="1"/>
      <c r="C477" s="2"/>
      <c r="D477" s="2"/>
      <c r="E477" s="2"/>
      <c r="F477" s="1"/>
      <c r="G477" s="1"/>
      <c r="H477" s="4"/>
      <c r="I477" s="5"/>
      <c r="J477" s="5"/>
      <c r="K477" s="2"/>
      <c r="L477" s="7"/>
      <c r="M477" s="7"/>
      <c r="N477" s="509"/>
    </row>
    <row r="478" spans="1:14" ht="12.75" customHeight="1" x14ac:dyDescent="0.2">
      <c r="A478" s="10"/>
      <c r="B478" s="1"/>
      <c r="C478" s="2"/>
      <c r="D478" s="2"/>
      <c r="E478" s="2"/>
      <c r="F478" s="1"/>
      <c r="G478" s="1"/>
      <c r="H478" s="4"/>
      <c r="I478" s="5"/>
      <c r="J478" s="5"/>
      <c r="K478" s="2"/>
      <c r="L478" s="7"/>
      <c r="M478" s="7"/>
      <c r="N478" s="509"/>
    </row>
    <row r="479" spans="1:14" ht="12.75" customHeight="1" x14ac:dyDescent="0.2">
      <c r="A479" s="10"/>
      <c r="B479" s="1"/>
      <c r="C479" s="2"/>
      <c r="D479" s="2"/>
      <c r="E479" s="2"/>
      <c r="F479" s="1"/>
      <c r="G479" s="1"/>
      <c r="H479" s="4"/>
      <c r="I479" s="5"/>
      <c r="J479" s="5"/>
      <c r="K479" s="2"/>
      <c r="L479" s="7"/>
      <c r="M479" s="7"/>
      <c r="N479" s="509"/>
    </row>
    <row r="480" spans="1:14" ht="12.75" customHeight="1" x14ac:dyDescent="0.2">
      <c r="A480" s="10"/>
      <c r="B480" s="1"/>
      <c r="C480" s="2"/>
      <c r="D480" s="2"/>
      <c r="E480" s="2"/>
      <c r="F480" s="1"/>
      <c r="G480" s="1"/>
      <c r="H480" s="4"/>
      <c r="I480" s="5"/>
      <c r="J480" s="5"/>
      <c r="K480" s="2"/>
      <c r="L480" s="7"/>
      <c r="M480" s="7"/>
      <c r="N480" s="509"/>
    </row>
    <row r="481" spans="1:14" ht="12.75" customHeight="1" x14ac:dyDescent="0.2">
      <c r="A481" s="10"/>
      <c r="B481" s="1"/>
      <c r="C481" s="2"/>
      <c r="D481" s="2"/>
      <c r="E481" s="2"/>
      <c r="F481" s="1"/>
      <c r="G481" s="1"/>
      <c r="H481" s="4"/>
      <c r="I481" s="5"/>
      <c r="J481" s="5"/>
      <c r="K481" s="2"/>
      <c r="L481" s="7"/>
      <c r="M481" s="7"/>
      <c r="N481" s="509"/>
    </row>
    <row r="482" spans="1:14" ht="12.75" customHeight="1" x14ac:dyDescent="0.2">
      <c r="A482" s="10"/>
      <c r="B482" s="1"/>
      <c r="C482" s="2"/>
      <c r="D482" s="2"/>
      <c r="E482" s="2"/>
      <c r="F482" s="1"/>
      <c r="G482" s="1"/>
      <c r="H482" s="4"/>
      <c r="I482" s="5"/>
      <c r="J482" s="5"/>
      <c r="K482" s="2"/>
      <c r="L482" s="7"/>
      <c r="M482" s="7"/>
      <c r="N482" s="509"/>
    </row>
    <row r="483" spans="1:14" ht="12.75" customHeight="1" x14ac:dyDescent="0.2">
      <c r="A483" s="10"/>
      <c r="B483" s="1"/>
      <c r="C483" s="2"/>
      <c r="D483" s="2"/>
      <c r="E483" s="2"/>
      <c r="F483" s="1"/>
      <c r="G483" s="1"/>
      <c r="H483" s="4"/>
      <c r="I483" s="5"/>
      <c r="J483" s="5"/>
      <c r="K483" s="2"/>
      <c r="L483" s="7"/>
      <c r="M483" s="7"/>
      <c r="N483" s="509"/>
    </row>
    <row r="484" spans="1:14" ht="12.75" customHeight="1" x14ac:dyDescent="0.2">
      <c r="A484" s="10"/>
      <c r="B484" s="1"/>
      <c r="C484" s="2"/>
      <c r="D484" s="2"/>
      <c r="E484" s="2"/>
      <c r="F484" s="1"/>
      <c r="G484" s="1"/>
      <c r="H484" s="4"/>
      <c r="I484" s="5"/>
      <c r="J484" s="5"/>
      <c r="K484" s="2"/>
      <c r="L484" s="7"/>
      <c r="M484" s="7"/>
      <c r="N484" s="509"/>
    </row>
    <row r="485" spans="1:14" ht="12.75" customHeight="1" x14ac:dyDescent="0.2">
      <c r="A485" s="10"/>
      <c r="B485" s="1"/>
      <c r="C485" s="2"/>
      <c r="D485" s="2"/>
      <c r="E485" s="2"/>
      <c r="F485" s="1"/>
      <c r="G485" s="1"/>
      <c r="H485" s="4"/>
      <c r="I485" s="5"/>
      <c r="J485" s="5"/>
      <c r="K485" s="2"/>
      <c r="L485" s="7"/>
      <c r="M485" s="7"/>
      <c r="N485" s="509"/>
    </row>
    <row r="486" spans="1:14" ht="12.75" customHeight="1" x14ac:dyDescent="0.2">
      <c r="A486" s="10"/>
      <c r="B486" s="1"/>
      <c r="C486" s="2"/>
      <c r="D486" s="2"/>
      <c r="E486" s="2"/>
      <c r="F486" s="1"/>
      <c r="G486" s="1"/>
      <c r="H486" s="4"/>
      <c r="I486" s="5"/>
      <c r="J486" s="5"/>
      <c r="K486" s="2"/>
      <c r="L486" s="7"/>
      <c r="M486" s="7"/>
      <c r="N486" s="509"/>
    </row>
    <row r="487" spans="1:14" ht="12.75" customHeight="1" x14ac:dyDescent="0.2">
      <c r="A487" s="10"/>
      <c r="B487" s="1"/>
      <c r="C487" s="2"/>
      <c r="D487" s="2"/>
      <c r="E487" s="2"/>
      <c r="F487" s="1"/>
      <c r="G487" s="1"/>
      <c r="H487" s="4"/>
      <c r="I487" s="5"/>
      <c r="J487" s="5"/>
      <c r="K487" s="2"/>
      <c r="L487" s="7"/>
      <c r="M487" s="7"/>
      <c r="N487" s="509"/>
    </row>
    <row r="488" spans="1:14" ht="12.75" customHeight="1" x14ac:dyDescent="0.2">
      <c r="A488" s="10"/>
      <c r="B488" s="1"/>
      <c r="C488" s="2"/>
      <c r="D488" s="2"/>
      <c r="E488" s="2"/>
      <c r="F488" s="1"/>
      <c r="G488" s="1"/>
      <c r="H488" s="4"/>
      <c r="I488" s="5"/>
      <c r="J488" s="5"/>
      <c r="K488" s="2"/>
      <c r="L488" s="7"/>
      <c r="M488" s="7"/>
      <c r="N488" s="509"/>
    </row>
    <row r="489" spans="1:14" ht="12.75" customHeight="1" x14ac:dyDescent="0.2">
      <c r="A489" s="10"/>
      <c r="B489" s="1"/>
      <c r="C489" s="2"/>
      <c r="D489" s="2"/>
      <c r="E489" s="2"/>
      <c r="F489" s="1"/>
      <c r="G489" s="1"/>
      <c r="H489" s="4"/>
      <c r="I489" s="5"/>
      <c r="J489" s="5"/>
      <c r="K489" s="2"/>
      <c r="L489" s="7"/>
      <c r="M489" s="7"/>
      <c r="N489" s="509"/>
    </row>
    <row r="490" spans="1:14" ht="12.75" customHeight="1" x14ac:dyDescent="0.2">
      <c r="A490" s="10"/>
      <c r="B490" s="1"/>
      <c r="C490" s="2"/>
      <c r="D490" s="2"/>
      <c r="E490" s="2"/>
      <c r="F490" s="1"/>
      <c r="G490" s="1"/>
      <c r="H490" s="4"/>
      <c r="I490" s="5"/>
      <c r="J490" s="5"/>
      <c r="K490" s="2"/>
      <c r="L490" s="7"/>
      <c r="M490" s="7"/>
      <c r="N490" s="509"/>
    </row>
    <row r="491" spans="1:14" ht="12.75" customHeight="1" x14ac:dyDescent="0.2">
      <c r="A491" s="10"/>
      <c r="B491" s="1"/>
      <c r="C491" s="2"/>
      <c r="D491" s="2"/>
      <c r="E491" s="2"/>
      <c r="F491" s="1"/>
      <c r="G491" s="1"/>
      <c r="H491" s="4"/>
      <c r="I491" s="5"/>
      <c r="J491" s="5"/>
      <c r="K491" s="2"/>
      <c r="L491" s="7"/>
      <c r="M491" s="7"/>
      <c r="N491" s="509"/>
    </row>
    <row r="492" spans="1:14" ht="12.75" customHeight="1" x14ac:dyDescent="0.2">
      <c r="A492" s="10"/>
      <c r="B492" s="1"/>
      <c r="C492" s="2"/>
      <c r="D492" s="2"/>
      <c r="E492" s="2"/>
      <c r="F492" s="1"/>
      <c r="G492" s="1"/>
      <c r="H492" s="4"/>
      <c r="I492" s="5"/>
      <c r="J492" s="5"/>
      <c r="K492" s="2"/>
      <c r="L492" s="7"/>
      <c r="M492" s="7"/>
      <c r="N492" s="509"/>
    </row>
    <row r="493" spans="1:14" ht="12.75" customHeight="1" x14ac:dyDescent="0.2">
      <c r="A493" s="10"/>
      <c r="B493" s="1"/>
      <c r="C493" s="2"/>
      <c r="D493" s="2"/>
      <c r="E493" s="2"/>
      <c r="F493" s="1"/>
      <c r="G493" s="1"/>
      <c r="H493" s="4"/>
      <c r="I493" s="5"/>
      <c r="J493" s="5"/>
      <c r="K493" s="2"/>
      <c r="L493" s="7"/>
      <c r="M493" s="7"/>
      <c r="N493" s="509"/>
    </row>
    <row r="494" spans="1:14" ht="12.75" customHeight="1" x14ac:dyDescent="0.2">
      <c r="A494" s="10"/>
      <c r="B494" s="1"/>
      <c r="C494" s="2"/>
      <c r="D494" s="2"/>
      <c r="E494" s="2"/>
      <c r="F494" s="1"/>
      <c r="G494" s="1"/>
      <c r="H494" s="4"/>
      <c r="I494" s="5"/>
      <c r="J494" s="5"/>
      <c r="K494" s="2"/>
      <c r="L494" s="7"/>
      <c r="M494" s="7"/>
      <c r="N494" s="509"/>
    </row>
    <row r="495" spans="1:14" ht="12.75" customHeight="1" x14ac:dyDescent="0.2">
      <c r="A495" s="10"/>
      <c r="B495" s="1"/>
      <c r="C495" s="2"/>
      <c r="D495" s="2"/>
      <c r="E495" s="2"/>
      <c r="F495" s="1"/>
      <c r="G495" s="1"/>
      <c r="H495" s="4"/>
      <c r="I495" s="5"/>
      <c r="J495" s="5"/>
      <c r="K495" s="2"/>
      <c r="L495" s="7"/>
      <c r="M495" s="7"/>
      <c r="N495" s="509"/>
    </row>
    <row r="496" spans="1:14" ht="12.75" customHeight="1" x14ac:dyDescent="0.2">
      <c r="A496" s="10"/>
      <c r="B496" s="1"/>
      <c r="C496" s="2"/>
      <c r="D496" s="2"/>
      <c r="E496" s="2"/>
      <c r="F496" s="1"/>
      <c r="G496" s="1"/>
      <c r="H496" s="4"/>
      <c r="I496" s="5"/>
      <c r="J496" s="5"/>
      <c r="K496" s="2"/>
      <c r="L496" s="7"/>
      <c r="M496" s="7"/>
      <c r="N496" s="509"/>
    </row>
    <row r="497" spans="1:14" ht="12.75" customHeight="1" x14ac:dyDescent="0.2">
      <c r="A497" s="10"/>
      <c r="B497" s="1"/>
      <c r="C497" s="2"/>
      <c r="D497" s="2"/>
      <c r="E497" s="2"/>
      <c r="F497" s="1"/>
      <c r="G497" s="1"/>
      <c r="H497" s="4"/>
      <c r="I497" s="5"/>
      <c r="J497" s="5"/>
      <c r="K497" s="2"/>
      <c r="L497" s="7"/>
      <c r="M497" s="7"/>
      <c r="N497" s="509"/>
    </row>
    <row r="498" spans="1:14" ht="12.75" customHeight="1" x14ac:dyDescent="0.2">
      <c r="A498" s="10"/>
      <c r="B498" s="1"/>
      <c r="C498" s="2"/>
      <c r="D498" s="2"/>
      <c r="E498" s="2"/>
      <c r="F498" s="1"/>
      <c r="G498" s="1"/>
      <c r="H498" s="4"/>
      <c r="I498" s="5"/>
      <c r="J498" s="5"/>
      <c r="K498" s="2"/>
      <c r="L498" s="7"/>
      <c r="M498" s="7"/>
      <c r="N498" s="509"/>
    </row>
    <row r="499" spans="1:14" ht="12.75" customHeight="1" x14ac:dyDescent="0.2">
      <c r="A499" s="10"/>
      <c r="B499" s="1"/>
      <c r="C499" s="2"/>
      <c r="D499" s="2"/>
      <c r="E499" s="2"/>
      <c r="F499" s="1"/>
      <c r="G499" s="1"/>
      <c r="H499" s="4"/>
      <c r="I499" s="5"/>
      <c r="J499" s="5"/>
      <c r="K499" s="2"/>
      <c r="L499" s="7"/>
      <c r="M499" s="7"/>
      <c r="N499" s="509"/>
    </row>
    <row r="500" spans="1:14" ht="12.75" customHeight="1" x14ac:dyDescent="0.2">
      <c r="A500" s="10"/>
      <c r="B500" s="1"/>
      <c r="C500" s="2"/>
      <c r="D500" s="2"/>
      <c r="E500" s="2"/>
      <c r="F500" s="1"/>
      <c r="G500" s="1"/>
      <c r="H500" s="4"/>
      <c r="I500" s="5"/>
      <c r="J500" s="5"/>
      <c r="K500" s="2"/>
      <c r="L500" s="7"/>
      <c r="M500" s="7"/>
      <c r="N500" s="509"/>
    </row>
    <row r="501" spans="1:14" ht="12.75" customHeight="1" x14ac:dyDescent="0.2">
      <c r="A501" s="10"/>
      <c r="B501" s="1"/>
      <c r="C501" s="2"/>
      <c r="D501" s="2"/>
      <c r="E501" s="2"/>
      <c r="F501" s="1"/>
      <c r="G501" s="1"/>
      <c r="H501" s="4"/>
      <c r="I501" s="5"/>
      <c r="J501" s="5"/>
      <c r="K501" s="2"/>
      <c r="L501" s="7"/>
      <c r="M501" s="7"/>
      <c r="N501" s="509"/>
    </row>
    <row r="502" spans="1:14" ht="12.75" customHeight="1" x14ac:dyDescent="0.2">
      <c r="A502" s="10"/>
      <c r="B502" s="1"/>
      <c r="C502" s="2"/>
      <c r="D502" s="2"/>
      <c r="E502" s="2"/>
      <c r="F502" s="1"/>
      <c r="G502" s="1"/>
      <c r="H502" s="4"/>
      <c r="I502" s="5"/>
      <c r="J502" s="5"/>
      <c r="K502" s="2"/>
      <c r="L502" s="7"/>
      <c r="M502" s="7"/>
      <c r="N502" s="509"/>
    </row>
    <row r="503" spans="1:14" ht="12.75" customHeight="1" x14ac:dyDescent="0.2">
      <c r="A503" s="10"/>
      <c r="B503" s="1"/>
      <c r="C503" s="2"/>
      <c r="D503" s="2"/>
      <c r="E503" s="2"/>
      <c r="F503" s="1"/>
      <c r="G503" s="1"/>
      <c r="H503" s="4"/>
      <c r="I503" s="5"/>
      <c r="J503" s="5"/>
      <c r="K503" s="2"/>
      <c r="L503" s="7"/>
      <c r="M503" s="7"/>
      <c r="N503" s="509"/>
    </row>
    <row r="504" spans="1:14" ht="12.75" customHeight="1" x14ac:dyDescent="0.2">
      <c r="A504" s="10"/>
      <c r="B504" s="1"/>
      <c r="C504" s="2"/>
      <c r="D504" s="2"/>
      <c r="E504" s="2"/>
      <c r="F504" s="1"/>
      <c r="G504" s="1"/>
      <c r="H504" s="4"/>
      <c r="I504" s="5"/>
      <c r="J504" s="5"/>
      <c r="K504" s="2"/>
      <c r="L504" s="7"/>
      <c r="M504" s="7"/>
      <c r="N504" s="509"/>
    </row>
    <row r="505" spans="1:14" ht="12.75" customHeight="1" x14ac:dyDescent="0.2">
      <c r="A505" s="10"/>
      <c r="B505" s="1"/>
      <c r="C505" s="2"/>
      <c r="D505" s="2"/>
      <c r="E505" s="2"/>
      <c r="F505" s="1"/>
      <c r="G505" s="1"/>
      <c r="H505" s="4"/>
      <c r="I505" s="5"/>
      <c r="J505" s="5"/>
      <c r="K505" s="2"/>
      <c r="L505" s="7"/>
      <c r="M505" s="7"/>
      <c r="N505" s="509"/>
    </row>
    <row r="506" spans="1:14" ht="12.75" customHeight="1" x14ac:dyDescent="0.2">
      <c r="A506" s="10"/>
      <c r="B506" s="1"/>
      <c r="C506" s="2"/>
      <c r="D506" s="2"/>
      <c r="E506" s="2"/>
      <c r="F506" s="1"/>
      <c r="G506" s="1"/>
      <c r="H506" s="4"/>
      <c r="I506" s="5"/>
      <c r="J506" s="5"/>
      <c r="K506" s="2"/>
      <c r="L506" s="7"/>
      <c r="M506" s="7"/>
      <c r="N506" s="509"/>
    </row>
    <row r="507" spans="1:14" ht="12.75" customHeight="1" x14ac:dyDescent="0.2">
      <c r="A507" s="10"/>
      <c r="B507" s="1"/>
      <c r="C507" s="2"/>
      <c r="D507" s="2"/>
      <c r="E507" s="2"/>
      <c r="F507" s="1"/>
      <c r="G507" s="1"/>
      <c r="H507" s="4"/>
      <c r="I507" s="5"/>
      <c r="J507" s="5"/>
      <c r="K507" s="2"/>
      <c r="L507" s="7"/>
      <c r="M507" s="7"/>
      <c r="N507" s="509"/>
    </row>
    <row r="508" spans="1:14" ht="12.75" customHeight="1" x14ac:dyDescent="0.2">
      <c r="A508" s="10"/>
      <c r="B508" s="1"/>
      <c r="C508" s="2"/>
      <c r="D508" s="2"/>
      <c r="E508" s="2"/>
      <c r="F508" s="1"/>
      <c r="G508" s="1"/>
      <c r="H508" s="4"/>
      <c r="I508" s="5"/>
      <c r="J508" s="5"/>
      <c r="K508" s="2"/>
      <c r="L508" s="7"/>
      <c r="M508" s="7"/>
      <c r="N508" s="509"/>
    </row>
    <row r="509" spans="1:14" ht="12.75" customHeight="1" x14ac:dyDescent="0.2">
      <c r="A509" s="10"/>
      <c r="B509" s="1"/>
      <c r="C509" s="2"/>
      <c r="D509" s="2"/>
      <c r="E509" s="2"/>
      <c r="F509" s="1"/>
      <c r="G509" s="1"/>
      <c r="H509" s="4"/>
      <c r="I509" s="5"/>
      <c r="J509" s="5"/>
      <c r="K509" s="2"/>
      <c r="L509" s="7"/>
      <c r="M509" s="7"/>
      <c r="N509" s="509"/>
    </row>
    <row r="510" spans="1:14" ht="12.75" customHeight="1" x14ac:dyDescent="0.2">
      <c r="A510" s="10"/>
      <c r="B510" s="1"/>
      <c r="C510" s="2"/>
      <c r="D510" s="2"/>
      <c r="E510" s="2"/>
      <c r="F510" s="1"/>
      <c r="G510" s="1"/>
      <c r="H510" s="4"/>
      <c r="I510" s="5"/>
      <c r="J510" s="5"/>
      <c r="K510" s="2"/>
      <c r="L510" s="7"/>
      <c r="M510" s="7"/>
      <c r="N510" s="509"/>
    </row>
    <row r="511" spans="1:14" ht="12.75" customHeight="1" x14ac:dyDescent="0.2">
      <c r="A511" s="10"/>
      <c r="B511" s="1"/>
      <c r="C511" s="2"/>
      <c r="D511" s="2"/>
      <c r="E511" s="2"/>
      <c r="F511" s="1"/>
      <c r="G511" s="1"/>
      <c r="H511" s="4"/>
      <c r="I511" s="5"/>
      <c r="J511" s="5"/>
      <c r="K511" s="2"/>
      <c r="L511" s="7"/>
      <c r="M511" s="7"/>
      <c r="N511" s="509"/>
    </row>
    <row r="512" spans="1:14" ht="12.75" customHeight="1" x14ac:dyDescent="0.2">
      <c r="A512" s="10"/>
      <c r="B512" s="1"/>
      <c r="C512" s="2"/>
      <c r="D512" s="2"/>
      <c r="E512" s="2"/>
      <c r="F512" s="1"/>
      <c r="G512" s="1"/>
      <c r="H512" s="4"/>
      <c r="I512" s="5"/>
      <c r="J512" s="5"/>
      <c r="K512" s="2"/>
      <c r="L512" s="7"/>
      <c r="M512" s="7"/>
      <c r="N512" s="509"/>
    </row>
    <row r="513" spans="1:14" ht="12.75" customHeight="1" x14ac:dyDescent="0.2">
      <c r="A513" s="10"/>
      <c r="B513" s="1"/>
      <c r="C513" s="2"/>
      <c r="D513" s="2"/>
      <c r="E513" s="2"/>
      <c r="F513" s="1"/>
      <c r="G513" s="1"/>
      <c r="H513" s="4"/>
      <c r="I513" s="5"/>
      <c r="J513" s="5"/>
      <c r="K513" s="2"/>
      <c r="L513" s="7"/>
      <c r="M513" s="7"/>
      <c r="N513" s="509"/>
    </row>
    <row r="514" spans="1:14" ht="12.75" customHeight="1" x14ac:dyDescent="0.2">
      <c r="A514" s="10"/>
      <c r="B514" s="1"/>
      <c r="C514" s="2"/>
      <c r="D514" s="2"/>
      <c r="E514" s="2"/>
      <c r="F514" s="1"/>
      <c r="G514" s="1"/>
      <c r="H514" s="4"/>
      <c r="I514" s="5"/>
      <c r="J514" s="5"/>
      <c r="K514" s="2"/>
      <c r="L514" s="7"/>
      <c r="M514" s="7"/>
      <c r="N514" s="509"/>
    </row>
    <row r="515" spans="1:14" ht="12.75" customHeight="1" x14ac:dyDescent="0.2">
      <c r="A515" s="10"/>
      <c r="B515" s="1"/>
      <c r="C515" s="2"/>
      <c r="D515" s="2"/>
      <c r="E515" s="2"/>
      <c r="F515" s="1"/>
      <c r="G515" s="1"/>
      <c r="H515" s="4"/>
      <c r="I515" s="5"/>
      <c r="J515" s="5"/>
      <c r="K515" s="2"/>
      <c r="L515" s="7"/>
      <c r="M515" s="7"/>
      <c r="N515" s="509"/>
    </row>
    <row r="516" spans="1:14" ht="12.75" customHeight="1" x14ac:dyDescent="0.2">
      <c r="A516" s="10"/>
      <c r="B516" s="1"/>
      <c r="C516" s="2"/>
      <c r="D516" s="2"/>
      <c r="E516" s="2"/>
      <c r="F516" s="1"/>
      <c r="G516" s="1"/>
      <c r="H516" s="4"/>
      <c r="I516" s="5"/>
      <c r="J516" s="5"/>
      <c r="K516" s="2"/>
      <c r="L516" s="7"/>
      <c r="M516" s="7"/>
      <c r="N516" s="509"/>
    </row>
    <row r="517" spans="1:14" ht="12.75" customHeight="1" x14ac:dyDescent="0.2">
      <c r="A517" s="10"/>
      <c r="B517" s="1"/>
      <c r="C517" s="2"/>
      <c r="D517" s="2"/>
      <c r="E517" s="2"/>
      <c r="F517" s="1"/>
      <c r="G517" s="1"/>
      <c r="H517" s="4"/>
      <c r="I517" s="5"/>
      <c r="J517" s="5"/>
      <c r="K517" s="2"/>
      <c r="L517" s="7"/>
      <c r="M517" s="7"/>
      <c r="N517" s="509"/>
    </row>
    <row r="518" spans="1:14" ht="12.75" customHeight="1" x14ac:dyDescent="0.2">
      <c r="A518" s="10"/>
      <c r="B518" s="1"/>
      <c r="C518" s="2"/>
      <c r="D518" s="2"/>
      <c r="E518" s="2"/>
      <c r="F518" s="1"/>
      <c r="G518" s="1"/>
      <c r="H518" s="4"/>
      <c r="I518" s="5"/>
      <c r="J518" s="5"/>
      <c r="K518" s="2"/>
      <c r="L518" s="7"/>
      <c r="M518" s="7"/>
      <c r="N518" s="509"/>
    </row>
    <row r="519" spans="1:14" ht="12.75" customHeight="1" x14ac:dyDescent="0.2">
      <c r="A519" s="10"/>
      <c r="B519" s="1"/>
      <c r="C519" s="2"/>
      <c r="D519" s="2"/>
      <c r="E519" s="2"/>
      <c r="F519" s="1"/>
      <c r="G519" s="1"/>
      <c r="H519" s="4"/>
      <c r="I519" s="5"/>
      <c r="J519" s="5"/>
      <c r="K519" s="2"/>
      <c r="L519" s="7"/>
      <c r="M519" s="7"/>
      <c r="N519" s="509"/>
    </row>
    <row r="520" spans="1:14" ht="12.75" customHeight="1" x14ac:dyDescent="0.2">
      <c r="A520" s="10"/>
      <c r="B520" s="1"/>
      <c r="C520" s="2"/>
      <c r="D520" s="2"/>
      <c r="E520" s="2"/>
      <c r="F520" s="1"/>
      <c r="G520" s="1"/>
      <c r="H520" s="4"/>
      <c r="I520" s="5"/>
      <c r="J520" s="5"/>
      <c r="K520" s="2"/>
      <c r="L520" s="7"/>
      <c r="M520" s="7"/>
      <c r="N520" s="509"/>
    </row>
    <row r="521" spans="1:14" ht="12.75" customHeight="1" x14ac:dyDescent="0.2">
      <c r="A521" s="10"/>
      <c r="B521" s="1"/>
      <c r="C521" s="2"/>
      <c r="D521" s="2"/>
      <c r="E521" s="2"/>
      <c r="F521" s="1"/>
      <c r="G521" s="1"/>
      <c r="H521" s="4"/>
      <c r="I521" s="5"/>
      <c r="J521" s="5"/>
      <c r="K521" s="2"/>
      <c r="L521" s="7"/>
      <c r="M521" s="7"/>
      <c r="N521" s="509"/>
    </row>
    <row r="522" spans="1:14" ht="12.75" customHeight="1" x14ac:dyDescent="0.2">
      <c r="A522" s="10"/>
      <c r="B522" s="1"/>
      <c r="C522" s="2"/>
      <c r="D522" s="2"/>
      <c r="E522" s="2"/>
      <c r="F522" s="1"/>
      <c r="G522" s="1"/>
      <c r="H522" s="4"/>
      <c r="I522" s="5"/>
      <c r="J522" s="5"/>
      <c r="K522" s="2"/>
      <c r="L522" s="7"/>
      <c r="M522" s="7"/>
      <c r="N522" s="509"/>
    </row>
    <row r="523" spans="1:14" ht="12.75" customHeight="1" x14ac:dyDescent="0.2">
      <c r="A523" s="10"/>
      <c r="B523" s="1"/>
      <c r="C523" s="2"/>
      <c r="D523" s="2"/>
      <c r="E523" s="2"/>
      <c r="F523" s="1"/>
      <c r="G523" s="1"/>
      <c r="H523" s="4"/>
      <c r="I523" s="5"/>
      <c r="J523" s="5"/>
      <c r="K523" s="2"/>
      <c r="L523" s="7"/>
      <c r="M523" s="7"/>
      <c r="N523" s="509"/>
    </row>
    <row r="524" spans="1:14" ht="12.75" customHeight="1" x14ac:dyDescent="0.2">
      <c r="A524" s="10"/>
      <c r="B524" s="1"/>
      <c r="C524" s="2"/>
      <c r="D524" s="2"/>
      <c r="E524" s="2"/>
      <c r="F524" s="1"/>
      <c r="G524" s="1"/>
      <c r="H524" s="4"/>
      <c r="I524" s="5"/>
      <c r="J524" s="5"/>
      <c r="K524" s="2"/>
      <c r="L524" s="7"/>
      <c r="M524" s="7"/>
      <c r="N524" s="509"/>
    </row>
    <row r="525" spans="1:14" ht="12.75" customHeight="1" x14ac:dyDescent="0.2">
      <c r="A525" s="10"/>
      <c r="B525" s="1"/>
      <c r="C525" s="2"/>
      <c r="D525" s="2"/>
      <c r="E525" s="2"/>
      <c r="F525" s="1"/>
      <c r="G525" s="1"/>
      <c r="H525" s="4"/>
      <c r="I525" s="5"/>
      <c r="J525" s="5"/>
      <c r="K525" s="2"/>
      <c r="L525" s="7"/>
      <c r="M525" s="7"/>
      <c r="N525" s="509"/>
    </row>
    <row r="526" spans="1:14" ht="12.75" customHeight="1" x14ac:dyDescent="0.2">
      <c r="A526" s="10"/>
      <c r="B526" s="1"/>
      <c r="C526" s="2"/>
      <c r="D526" s="2"/>
      <c r="E526" s="2"/>
      <c r="F526" s="1"/>
      <c r="G526" s="1"/>
      <c r="H526" s="4"/>
      <c r="I526" s="5"/>
      <c r="J526" s="5"/>
      <c r="K526" s="2"/>
      <c r="L526" s="7"/>
      <c r="M526" s="7"/>
      <c r="N526" s="509"/>
    </row>
    <row r="527" spans="1:14" ht="12.75" customHeight="1" x14ac:dyDescent="0.2">
      <c r="A527" s="10"/>
      <c r="B527" s="1"/>
      <c r="C527" s="2"/>
      <c r="D527" s="2"/>
      <c r="E527" s="2"/>
      <c r="F527" s="1"/>
      <c r="G527" s="1"/>
      <c r="H527" s="4"/>
      <c r="I527" s="5"/>
      <c r="J527" s="5"/>
      <c r="K527" s="2"/>
      <c r="L527" s="7"/>
      <c r="M527" s="7"/>
      <c r="N527" s="509"/>
    </row>
    <row r="528" spans="1:14" ht="12.75" customHeight="1" x14ac:dyDescent="0.2">
      <c r="A528" s="10"/>
      <c r="B528" s="1"/>
      <c r="C528" s="2"/>
      <c r="D528" s="2"/>
      <c r="E528" s="2"/>
      <c r="F528" s="1"/>
      <c r="G528" s="1"/>
      <c r="H528" s="4"/>
      <c r="I528" s="5"/>
      <c r="J528" s="5"/>
      <c r="K528" s="2"/>
      <c r="L528" s="7"/>
      <c r="M528" s="7"/>
      <c r="N528" s="509"/>
    </row>
    <row r="529" spans="1:14" ht="12.75" customHeight="1" x14ac:dyDescent="0.2">
      <c r="A529" s="10"/>
      <c r="B529" s="1"/>
      <c r="C529" s="2"/>
      <c r="D529" s="2"/>
      <c r="E529" s="2"/>
      <c r="F529" s="1"/>
      <c r="G529" s="1"/>
      <c r="H529" s="4"/>
      <c r="I529" s="5"/>
      <c r="J529" s="5"/>
      <c r="K529" s="2"/>
      <c r="L529" s="7"/>
      <c r="M529" s="7"/>
      <c r="N529" s="509"/>
    </row>
    <row r="530" spans="1:14" ht="12.75" customHeight="1" x14ac:dyDescent="0.2">
      <c r="A530" s="10"/>
      <c r="B530" s="1"/>
      <c r="C530" s="2"/>
      <c r="D530" s="2"/>
      <c r="E530" s="2"/>
      <c r="F530" s="1"/>
      <c r="G530" s="1"/>
      <c r="H530" s="4"/>
      <c r="I530" s="5"/>
      <c r="J530" s="5"/>
      <c r="K530" s="2"/>
      <c r="L530" s="7"/>
      <c r="M530" s="7"/>
      <c r="N530" s="509"/>
    </row>
    <row r="531" spans="1:14" ht="12.75" customHeight="1" x14ac:dyDescent="0.2">
      <c r="A531" s="10"/>
      <c r="B531" s="1"/>
      <c r="C531" s="2"/>
      <c r="D531" s="2"/>
      <c r="E531" s="2"/>
      <c r="F531" s="1"/>
      <c r="G531" s="1"/>
      <c r="H531" s="4"/>
      <c r="I531" s="5"/>
      <c r="J531" s="5"/>
      <c r="K531" s="2"/>
      <c r="L531" s="7"/>
      <c r="M531" s="7"/>
      <c r="N531" s="509"/>
    </row>
    <row r="532" spans="1:14" ht="12.75" customHeight="1" x14ac:dyDescent="0.2">
      <c r="A532" s="10"/>
      <c r="B532" s="1"/>
      <c r="C532" s="2"/>
      <c r="D532" s="2"/>
      <c r="E532" s="2"/>
      <c r="F532" s="1"/>
      <c r="G532" s="1"/>
      <c r="H532" s="4"/>
      <c r="I532" s="5"/>
      <c r="J532" s="5"/>
      <c r="K532" s="2"/>
      <c r="L532" s="7"/>
      <c r="M532" s="7"/>
      <c r="N532" s="509"/>
    </row>
    <row r="533" spans="1:14" ht="12.75" customHeight="1" x14ac:dyDescent="0.2">
      <c r="A533" s="10"/>
      <c r="B533" s="1"/>
      <c r="C533" s="2"/>
      <c r="D533" s="2"/>
      <c r="E533" s="2"/>
      <c r="F533" s="1"/>
      <c r="G533" s="1"/>
      <c r="H533" s="4"/>
      <c r="I533" s="5"/>
      <c r="J533" s="5"/>
      <c r="K533" s="2"/>
      <c r="L533" s="7"/>
      <c r="M533" s="7"/>
      <c r="N533" s="509"/>
    </row>
    <row r="534" spans="1:14" ht="12.75" customHeight="1" x14ac:dyDescent="0.2">
      <c r="A534" s="10"/>
      <c r="B534" s="1"/>
      <c r="C534" s="2"/>
      <c r="D534" s="2"/>
      <c r="E534" s="2"/>
      <c r="F534" s="1"/>
      <c r="G534" s="1"/>
      <c r="H534" s="4"/>
      <c r="I534" s="5"/>
      <c r="J534" s="5"/>
      <c r="K534" s="2"/>
      <c r="L534" s="7"/>
      <c r="M534" s="7"/>
      <c r="N534" s="509"/>
    </row>
    <row r="535" spans="1:14" ht="12.75" customHeight="1" x14ac:dyDescent="0.2">
      <c r="A535" s="10"/>
      <c r="B535" s="1"/>
      <c r="C535" s="2"/>
      <c r="D535" s="2"/>
      <c r="E535" s="2"/>
      <c r="F535" s="1"/>
      <c r="G535" s="1"/>
      <c r="H535" s="4"/>
      <c r="I535" s="5"/>
      <c r="J535" s="5"/>
      <c r="K535" s="2"/>
      <c r="L535" s="7"/>
      <c r="M535" s="7"/>
      <c r="N535" s="509"/>
    </row>
    <row r="536" spans="1:14" ht="12.75" customHeight="1" x14ac:dyDescent="0.2">
      <c r="A536" s="10"/>
      <c r="B536" s="1"/>
      <c r="C536" s="2"/>
      <c r="D536" s="2"/>
      <c r="E536" s="2"/>
      <c r="F536" s="1"/>
      <c r="G536" s="1"/>
      <c r="H536" s="4"/>
      <c r="I536" s="5"/>
      <c r="J536" s="5"/>
      <c r="K536" s="2"/>
      <c r="L536" s="7"/>
      <c r="M536" s="7"/>
      <c r="N536" s="509"/>
    </row>
    <row r="537" spans="1:14" ht="12.75" customHeight="1" x14ac:dyDescent="0.2">
      <c r="A537" s="10"/>
      <c r="B537" s="1"/>
      <c r="C537" s="2"/>
      <c r="D537" s="2"/>
      <c r="E537" s="2"/>
      <c r="F537" s="1"/>
      <c r="G537" s="1"/>
      <c r="H537" s="4"/>
      <c r="I537" s="5"/>
      <c r="J537" s="5"/>
      <c r="K537" s="2"/>
      <c r="L537" s="7"/>
      <c r="M537" s="7"/>
      <c r="N537" s="509"/>
    </row>
    <row r="538" spans="1:14" ht="12.75" customHeight="1" x14ac:dyDescent="0.2">
      <c r="A538" s="10"/>
      <c r="B538" s="1"/>
      <c r="C538" s="2"/>
      <c r="D538" s="2"/>
      <c r="E538" s="2"/>
      <c r="F538" s="1"/>
      <c r="G538" s="1"/>
      <c r="H538" s="4"/>
      <c r="I538" s="5"/>
      <c r="J538" s="5"/>
      <c r="K538" s="2"/>
      <c r="L538" s="7"/>
      <c r="M538" s="7"/>
      <c r="N538" s="509"/>
    </row>
    <row r="539" spans="1:14" ht="12.75" customHeight="1" x14ac:dyDescent="0.2">
      <c r="A539" s="10"/>
      <c r="B539" s="1"/>
      <c r="C539" s="2"/>
      <c r="D539" s="2"/>
      <c r="E539" s="2"/>
      <c r="F539" s="1"/>
      <c r="G539" s="1"/>
      <c r="H539" s="4"/>
      <c r="I539" s="5"/>
      <c r="J539" s="5"/>
      <c r="K539" s="2"/>
      <c r="L539" s="7"/>
      <c r="M539" s="7"/>
      <c r="N539" s="509"/>
    </row>
    <row r="540" spans="1:14" ht="12.75" customHeight="1" x14ac:dyDescent="0.2">
      <c r="A540" s="10"/>
      <c r="B540" s="1"/>
      <c r="C540" s="2"/>
      <c r="D540" s="2"/>
      <c r="E540" s="2"/>
      <c r="F540" s="1"/>
      <c r="G540" s="1"/>
      <c r="H540" s="4"/>
      <c r="I540" s="5"/>
      <c r="J540" s="5"/>
      <c r="K540" s="2"/>
      <c r="L540" s="7"/>
      <c r="M540" s="7"/>
      <c r="N540" s="509"/>
    </row>
    <row r="541" spans="1:14" ht="12.75" customHeight="1" x14ac:dyDescent="0.2">
      <c r="A541" s="10"/>
      <c r="B541" s="1"/>
      <c r="C541" s="2"/>
      <c r="D541" s="2"/>
      <c r="E541" s="2"/>
      <c r="F541" s="1"/>
      <c r="G541" s="1"/>
      <c r="H541" s="4"/>
      <c r="I541" s="5"/>
      <c r="J541" s="5"/>
      <c r="K541" s="2"/>
      <c r="L541" s="7"/>
      <c r="M541" s="7"/>
      <c r="N541" s="509"/>
    </row>
    <row r="542" spans="1:14" ht="12.75" customHeight="1" x14ac:dyDescent="0.2">
      <c r="A542" s="10"/>
      <c r="B542" s="1"/>
      <c r="C542" s="2"/>
      <c r="D542" s="2"/>
      <c r="E542" s="2"/>
      <c r="F542" s="1"/>
      <c r="G542" s="1"/>
      <c r="H542" s="4"/>
      <c r="I542" s="5"/>
      <c r="J542" s="5"/>
      <c r="K542" s="2"/>
      <c r="L542" s="7"/>
      <c r="M542" s="7"/>
      <c r="N542" s="509"/>
    </row>
    <row r="543" spans="1:14" ht="12.75" customHeight="1" x14ac:dyDescent="0.2">
      <c r="A543" s="10"/>
      <c r="B543" s="1"/>
      <c r="C543" s="2"/>
      <c r="D543" s="2"/>
      <c r="E543" s="2"/>
      <c r="F543" s="1"/>
      <c r="G543" s="1"/>
      <c r="H543" s="4"/>
      <c r="I543" s="5"/>
      <c r="J543" s="5"/>
      <c r="K543" s="2"/>
      <c r="L543" s="7"/>
      <c r="M543" s="7"/>
      <c r="N543" s="509"/>
    </row>
    <row r="544" spans="1:14" ht="12.75" customHeight="1" x14ac:dyDescent="0.2">
      <c r="A544" s="10"/>
      <c r="B544" s="1"/>
      <c r="C544" s="2"/>
      <c r="D544" s="2"/>
      <c r="E544" s="2"/>
      <c r="F544" s="1"/>
      <c r="G544" s="1"/>
      <c r="H544" s="4"/>
      <c r="I544" s="5"/>
      <c r="J544" s="5"/>
      <c r="K544" s="2"/>
      <c r="L544" s="7"/>
      <c r="M544" s="7"/>
      <c r="N544" s="509"/>
    </row>
    <row r="545" spans="1:14" ht="12.75" customHeight="1" x14ac:dyDescent="0.2">
      <c r="A545" s="10"/>
      <c r="B545" s="1"/>
      <c r="C545" s="2"/>
      <c r="D545" s="2"/>
      <c r="E545" s="2"/>
      <c r="F545" s="1"/>
      <c r="G545" s="1"/>
      <c r="H545" s="4"/>
      <c r="I545" s="5"/>
      <c r="J545" s="5"/>
      <c r="K545" s="2"/>
      <c r="L545" s="7"/>
      <c r="M545" s="7"/>
      <c r="N545" s="509"/>
    </row>
    <row r="546" spans="1:14" ht="12.75" customHeight="1" x14ac:dyDescent="0.2">
      <c r="A546" s="10"/>
      <c r="B546" s="1"/>
      <c r="C546" s="2"/>
      <c r="D546" s="2"/>
      <c r="E546" s="2"/>
      <c r="F546" s="1"/>
      <c r="G546" s="1"/>
      <c r="H546" s="4"/>
      <c r="I546" s="5"/>
      <c r="J546" s="5"/>
      <c r="K546" s="2"/>
      <c r="L546" s="7"/>
      <c r="M546" s="7"/>
      <c r="N546" s="509"/>
    </row>
    <row r="547" spans="1:14" ht="12.75" customHeight="1" x14ac:dyDescent="0.2">
      <c r="A547" s="10"/>
      <c r="B547" s="1"/>
      <c r="C547" s="2"/>
      <c r="D547" s="2"/>
      <c r="E547" s="2"/>
      <c r="F547" s="1"/>
      <c r="G547" s="1"/>
      <c r="H547" s="4"/>
      <c r="I547" s="5"/>
      <c r="J547" s="5"/>
      <c r="K547" s="2"/>
      <c r="L547" s="7"/>
      <c r="M547" s="7"/>
      <c r="N547" s="509"/>
    </row>
    <row r="548" spans="1:14" ht="12.75" customHeight="1" x14ac:dyDescent="0.2">
      <c r="A548" s="10"/>
      <c r="B548" s="1"/>
      <c r="C548" s="2"/>
      <c r="D548" s="2"/>
      <c r="E548" s="2"/>
      <c r="F548" s="1"/>
      <c r="G548" s="1"/>
      <c r="H548" s="4"/>
      <c r="I548" s="5"/>
      <c r="J548" s="5"/>
      <c r="K548" s="2"/>
      <c r="L548" s="7"/>
      <c r="M548" s="7"/>
      <c r="N548" s="509"/>
    </row>
    <row r="549" spans="1:14" ht="12.75" customHeight="1" x14ac:dyDescent="0.2">
      <c r="A549" s="10"/>
      <c r="B549" s="1"/>
      <c r="C549" s="2"/>
      <c r="D549" s="2"/>
      <c r="E549" s="2"/>
      <c r="F549" s="1"/>
      <c r="G549" s="1"/>
      <c r="H549" s="4"/>
      <c r="I549" s="5"/>
      <c r="J549" s="5"/>
      <c r="K549" s="2"/>
      <c r="L549" s="7"/>
      <c r="M549" s="7"/>
      <c r="N549" s="509"/>
    </row>
    <row r="550" spans="1:14" ht="12.75" customHeight="1" x14ac:dyDescent="0.2">
      <c r="A550" s="10"/>
      <c r="B550" s="1"/>
      <c r="C550" s="2"/>
      <c r="D550" s="2"/>
      <c r="E550" s="2"/>
      <c r="F550" s="1"/>
      <c r="G550" s="1"/>
      <c r="H550" s="4"/>
      <c r="I550" s="5"/>
      <c r="J550" s="5"/>
      <c r="K550" s="2"/>
      <c r="L550" s="7"/>
      <c r="M550" s="7"/>
      <c r="N550" s="509"/>
    </row>
    <row r="551" spans="1:14" ht="12.75" customHeight="1" x14ac:dyDescent="0.2">
      <c r="A551" s="10"/>
      <c r="B551" s="1"/>
      <c r="C551" s="2"/>
      <c r="D551" s="2"/>
      <c r="E551" s="2"/>
      <c r="F551" s="1"/>
      <c r="G551" s="1"/>
      <c r="H551" s="4"/>
      <c r="I551" s="5"/>
      <c r="J551" s="5"/>
      <c r="K551" s="2"/>
      <c r="L551" s="7"/>
      <c r="M551" s="7"/>
      <c r="N551" s="509"/>
    </row>
    <row r="552" spans="1:14" ht="12.75" customHeight="1" x14ac:dyDescent="0.2">
      <c r="A552" s="10"/>
      <c r="B552" s="1"/>
      <c r="C552" s="2"/>
      <c r="D552" s="2"/>
      <c r="E552" s="2"/>
      <c r="F552" s="1"/>
      <c r="G552" s="1"/>
      <c r="H552" s="4"/>
      <c r="I552" s="5"/>
      <c r="J552" s="5"/>
      <c r="K552" s="2"/>
      <c r="L552" s="7"/>
      <c r="M552" s="7"/>
      <c r="N552" s="509"/>
    </row>
    <row r="553" spans="1:14" ht="12.75" customHeight="1" x14ac:dyDescent="0.2">
      <c r="A553" s="10"/>
      <c r="B553" s="1"/>
      <c r="C553" s="2"/>
      <c r="D553" s="2"/>
      <c r="E553" s="2"/>
      <c r="F553" s="1"/>
      <c r="G553" s="1"/>
      <c r="H553" s="4"/>
      <c r="I553" s="5"/>
      <c r="J553" s="5"/>
      <c r="K553" s="2"/>
      <c r="L553" s="7"/>
      <c r="M553" s="7"/>
      <c r="N553" s="509"/>
    </row>
    <row r="554" spans="1:14" ht="12.75" customHeight="1" x14ac:dyDescent="0.2">
      <c r="A554" s="10"/>
      <c r="B554" s="1"/>
      <c r="C554" s="2"/>
      <c r="D554" s="2"/>
      <c r="E554" s="2"/>
      <c r="F554" s="1"/>
      <c r="G554" s="1"/>
      <c r="H554" s="4"/>
      <c r="I554" s="5"/>
      <c r="J554" s="5"/>
      <c r="K554" s="2"/>
      <c r="L554" s="7"/>
      <c r="M554" s="7"/>
      <c r="N554" s="509"/>
    </row>
    <row r="555" spans="1:14" ht="12.75" customHeight="1" x14ac:dyDescent="0.2">
      <c r="A555" s="10"/>
      <c r="B555" s="1"/>
      <c r="C555" s="2"/>
      <c r="D555" s="2"/>
      <c r="E555" s="2"/>
      <c r="F555" s="1"/>
      <c r="G555" s="1"/>
      <c r="H555" s="4"/>
      <c r="I555" s="5"/>
      <c r="J555" s="5"/>
      <c r="K555" s="2"/>
      <c r="L555" s="7"/>
      <c r="M555" s="7"/>
      <c r="N555" s="509"/>
    </row>
    <row r="556" spans="1:14" ht="12.75" customHeight="1" x14ac:dyDescent="0.2">
      <c r="A556" s="10"/>
      <c r="B556" s="1"/>
      <c r="C556" s="2"/>
      <c r="D556" s="2"/>
      <c r="E556" s="2"/>
      <c r="F556" s="1"/>
      <c r="G556" s="1"/>
      <c r="H556" s="4"/>
      <c r="I556" s="5"/>
      <c r="J556" s="5"/>
      <c r="K556" s="2"/>
      <c r="L556" s="7"/>
      <c r="M556" s="7"/>
      <c r="N556" s="509"/>
    </row>
    <row r="557" spans="1:14" ht="12.75" customHeight="1" x14ac:dyDescent="0.2">
      <c r="A557" s="10"/>
      <c r="B557" s="1"/>
      <c r="C557" s="2"/>
      <c r="D557" s="2"/>
      <c r="E557" s="2"/>
      <c r="F557" s="1"/>
      <c r="G557" s="1"/>
      <c r="H557" s="4"/>
      <c r="I557" s="5"/>
      <c r="J557" s="5"/>
      <c r="K557" s="2"/>
      <c r="L557" s="7"/>
      <c r="M557" s="7"/>
      <c r="N557" s="509"/>
    </row>
    <row r="558" spans="1:14" ht="12.75" customHeight="1" x14ac:dyDescent="0.2">
      <c r="A558" s="10"/>
      <c r="B558" s="1"/>
      <c r="C558" s="2"/>
      <c r="D558" s="2"/>
      <c r="E558" s="2"/>
      <c r="F558" s="1"/>
      <c r="G558" s="1"/>
      <c r="H558" s="4"/>
      <c r="I558" s="5"/>
      <c r="J558" s="5"/>
      <c r="K558" s="2"/>
      <c r="L558" s="7"/>
      <c r="M558" s="7"/>
      <c r="N558" s="509"/>
    </row>
    <row r="559" spans="1:14" ht="12.75" customHeight="1" x14ac:dyDescent="0.2">
      <c r="A559" s="10"/>
      <c r="B559" s="1"/>
      <c r="C559" s="2"/>
      <c r="D559" s="2"/>
      <c r="E559" s="2"/>
      <c r="F559" s="1"/>
      <c r="G559" s="1"/>
      <c r="H559" s="4"/>
      <c r="I559" s="5"/>
      <c r="J559" s="5"/>
      <c r="K559" s="2"/>
      <c r="L559" s="7"/>
      <c r="M559" s="7"/>
      <c r="N559" s="509"/>
    </row>
    <row r="560" spans="1:14" ht="12.75" customHeight="1" x14ac:dyDescent="0.2">
      <c r="A560" s="10"/>
      <c r="B560" s="1"/>
      <c r="C560" s="2"/>
      <c r="D560" s="2"/>
      <c r="E560" s="2"/>
      <c r="F560" s="1"/>
      <c r="G560" s="1"/>
      <c r="H560" s="4"/>
      <c r="I560" s="5"/>
      <c r="J560" s="5"/>
      <c r="K560" s="2"/>
      <c r="L560" s="7"/>
      <c r="M560" s="7"/>
      <c r="N560" s="509"/>
    </row>
    <row r="561" spans="1:14" ht="12.75" customHeight="1" x14ac:dyDescent="0.2">
      <c r="A561" s="10"/>
      <c r="B561" s="1"/>
      <c r="C561" s="2"/>
      <c r="D561" s="2"/>
      <c r="E561" s="2"/>
      <c r="F561" s="1"/>
      <c r="G561" s="1"/>
      <c r="H561" s="4"/>
      <c r="I561" s="5"/>
      <c r="J561" s="5"/>
      <c r="K561" s="2"/>
      <c r="L561" s="7"/>
      <c r="M561" s="7"/>
      <c r="N561" s="509"/>
    </row>
    <row r="562" spans="1:14" ht="12.75" customHeight="1" x14ac:dyDescent="0.2">
      <c r="A562" s="10"/>
      <c r="B562" s="1"/>
      <c r="C562" s="2"/>
      <c r="D562" s="2"/>
      <c r="E562" s="2"/>
      <c r="F562" s="1"/>
      <c r="G562" s="1"/>
      <c r="H562" s="4"/>
      <c r="I562" s="5"/>
      <c r="J562" s="5"/>
      <c r="K562" s="2"/>
      <c r="L562" s="7"/>
      <c r="M562" s="7"/>
      <c r="N562" s="509"/>
    </row>
    <row r="563" spans="1:14" ht="12.75" customHeight="1" x14ac:dyDescent="0.2">
      <c r="A563" s="10"/>
      <c r="B563" s="1"/>
      <c r="C563" s="2"/>
      <c r="D563" s="2"/>
      <c r="E563" s="2"/>
      <c r="F563" s="1"/>
      <c r="G563" s="1"/>
      <c r="H563" s="4"/>
      <c r="I563" s="5"/>
      <c r="J563" s="5"/>
      <c r="K563" s="2"/>
      <c r="L563" s="7"/>
      <c r="M563" s="7"/>
      <c r="N563" s="509"/>
    </row>
    <row r="564" spans="1:14" ht="12.75" customHeight="1" x14ac:dyDescent="0.2">
      <c r="A564" s="10"/>
      <c r="B564" s="1"/>
      <c r="C564" s="2"/>
      <c r="D564" s="2"/>
      <c r="E564" s="2"/>
      <c r="F564" s="1"/>
      <c r="G564" s="1"/>
      <c r="H564" s="4"/>
      <c r="I564" s="5"/>
      <c r="J564" s="5"/>
      <c r="K564" s="2"/>
      <c r="L564" s="7"/>
      <c r="M564" s="7"/>
      <c r="N564" s="509"/>
    </row>
    <row r="565" spans="1:14" ht="12.75" customHeight="1" x14ac:dyDescent="0.2">
      <c r="A565" s="10"/>
      <c r="B565" s="1"/>
      <c r="C565" s="2"/>
      <c r="D565" s="2"/>
      <c r="E565" s="2"/>
      <c r="F565" s="1"/>
      <c r="G565" s="1"/>
      <c r="H565" s="4"/>
      <c r="I565" s="5"/>
      <c r="J565" s="5"/>
      <c r="K565" s="2"/>
      <c r="L565" s="7"/>
      <c r="M565" s="7"/>
      <c r="N565" s="509"/>
    </row>
    <row r="566" spans="1:14" ht="12.75" customHeight="1" x14ac:dyDescent="0.2">
      <c r="A566" s="10"/>
      <c r="B566" s="1"/>
      <c r="C566" s="2"/>
      <c r="D566" s="2"/>
      <c r="E566" s="2"/>
      <c r="F566" s="1"/>
      <c r="G566" s="1"/>
      <c r="H566" s="4"/>
      <c r="I566" s="5"/>
      <c r="J566" s="5"/>
      <c r="K566" s="2"/>
      <c r="L566" s="7"/>
      <c r="M566" s="7"/>
      <c r="N566" s="509"/>
    </row>
    <row r="567" spans="1:14" ht="12.75" customHeight="1" x14ac:dyDescent="0.2">
      <c r="A567" s="10"/>
      <c r="B567" s="1"/>
      <c r="C567" s="2"/>
      <c r="D567" s="2"/>
      <c r="E567" s="2"/>
      <c r="F567" s="1"/>
      <c r="G567" s="1"/>
      <c r="H567" s="4"/>
      <c r="I567" s="5"/>
      <c r="J567" s="5"/>
      <c r="K567" s="2"/>
      <c r="L567" s="7"/>
      <c r="M567" s="7"/>
      <c r="N567" s="509"/>
    </row>
    <row r="568" spans="1:14" ht="12.75" customHeight="1" x14ac:dyDescent="0.2">
      <c r="A568" s="10"/>
      <c r="B568" s="1"/>
      <c r="C568" s="2"/>
      <c r="D568" s="2"/>
      <c r="E568" s="2"/>
      <c r="F568" s="1"/>
      <c r="G568" s="1"/>
      <c r="H568" s="4"/>
      <c r="I568" s="5"/>
      <c r="J568" s="5"/>
      <c r="K568" s="2"/>
      <c r="L568" s="7"/>
      <c r="M568" s="7"/>
      <c r="N568" s="509"/>
    </row>
    <row r="569" spans="1:14" ht="12.75" customHeight="1" x14ac:dyDescent="0.2">
      <c r="A569" s="10"/>
      <c r="B569" s="1"/>
      <c r="C569" s="2"/>
      <c r="D569" s="2"/>
      <c r="E569" s="2"/>
      <c r="F569" s="1"/>
      <c r="G569" s="1"/>
      <c r="H569" s="4"/>
      <c r="I569" s="5"/>
      <c r="J569" s="5"/>
      <c r="K569" s="2"/>
      <c r="L569" s="7"/>
      <c r="M569" s="7"/>
      <c r="N569" s="509"/>
    </row>
    <row r="570" spans="1:14" ht="12.75" customHeight="1" x14ac:dyDescent="0.2">
      <c r="A570" s="10"/>
      <c r="B570" s="1"/>
      <c r="C570" s="2"/>
      <c r="D570" s="2"/>
      <c r="E570" s="2"/>
      <c r="F570" s="1"/>
      <c r="G570" s="1"/>
      <c r="H570" s="4"/>
      <c r="I570" s="5"/>
      <c r="J570" s="5"/>
      <c r="K570" s="2"/>
      <c r="L570" s="7"/>
      <c r="M570" s="7"/>
      <c r="N570" s="509"/>
    </row>
    <row r="571" spans="1:14" ht="12.75" customHeight="1" x14ac:dyDescent="0.2">
      <c r="A571" s="10"/>
      <c r="B571" s="1"/>
      <c r="C571" s="2"/>
      <c r="D571" s="2"/>
      <c r="E571" s="2"/>
      <c r="F571" s="1"/>
      <c r="G571" s="1"/>
      <c r="H571" s="4"/>
      <c r="I571" s="5"/>
      <c r="J571" s="5"/>
      <c r="K571" s="2"/>
      <c r="L571" s="7"/>
      <c r="M571" s="7"/>
      <c r="N571" s="509"/>
    </row>
    <row r="572" spans="1:14" ht="12.75" customHeight="1" x14ac:dyDescent="0.2">
      <c r="A572" s="10"/>
      <c r="B572" s="1"/>
      <c r="C572" s="2"/>
      <c r="D572" s="2"/>
      <c r="E572" s="2"/>
      <c r="F572" s="1"/>
      <c r="G572" s="1"/>
      <c r="H572" s="4"/>
      <c r="I572" s="5"/>
      <c r="J572" s="5"/>
      <c r="K572" s="2"/>
      <c r="L572" s="7"/>
      <c r="M572" s="7"/>
      <c r="N572" s="509"/>
    </row>
    <row r="573" spans="1:14" ht="12.75" customHeight="1" x14ac:dyDescent="0.2">
      <c r="A573" s="10"/>
      <c r="B573" s="1"/>
      <c r="C573" s="2"/>
      <c r="D573" s="2"/>
      <c r="E573" s="2"/>
      <c r="F573" s="1"/>
      <c r="G573" s="1"/>
      <c r="H573" s="4"/>
      <c r="I573" s="5"/>
      <c r="J573" s="5"/>
      <c r="K573" s="2"/>
      <c r="L573" s="7"/>
      <c r="M573" s="7"/>
      <c r="N573" s="509"/>
    </row>
    <row r="574" spans="1:14" ht="12.75" customHeight="1" x14ac:dyDescent="0.2">
      <c r="A574" s="10"/>
      <c r="B574" s="1"/>
      <c r="C574" s="2"/>
      <c r="D574" s="2"/>
      <c r="E574" s="2"/>
      <c r="F574" s="1"/>
      <c r="G574" s="1"/>
      <c r="H574" s="4"/>
      <c r="I574" s="5"/>
      <c r="J574" s="5"/>
      <c r="K574" s="2"/>
      <c r="L574" s="7"/>
      <c r="M574" s="7"/>
      <c r="N574" s="509"/>
    </row>
    <row r="575" spans="1:14" ht="12.75" customHeight="1" x14ac:dyDescent="0.2">
      <c r="A575" s="10"/>
      <c r="B575" s="1"/>
      <c r="C575" s="2"/>
      <c r="D575" s="2"/>
      <c r="E575" s="2"/>
      <c r="F575" s="1"/>
      <c r="G575" s="1"/>
      <c r="H575" s="4"/>
      <c r="I575" s="5"/>
      <c r="J575" s="5"/>
      <c r="K575" s="2"/>
      <c r="L575" s="7"/>
      <c r="M575" s="7"/>
      <c r="N575" s="509"/>
    </row>
    <row r="576" spans="1:14" ht="12.75" customHeight="1" x14ac:dyDescent="0.2">
      <c r="A576" s="10"/>
      <c r="B576" s="1"/>
      <c r="C576" s="2"/>
      <c r="D576" s="2"/>
      <c r="E576" s="2"/>
      <c r="F576" s="1"/>
      <c r="G576" s="1"/>
      <c r="H576" s="4"/>
      <c r="I576" s="5"/>
      <c r="J576" s="5"/>
      <c r="K576" s="2"/>
      <c r="L576" s="7"/>
      <c r="M576" s="7"/>
      <c r="N576" s="509"/>
    </row>
    <row r="577" spans="1:14" ht="12.75" customHeight="1" x14ac:dyDescent="0.2">
      <c r="A577" s="10"/>
      <c r="B577" s="1"/>
      <c r="C577" s="2"/>
      <c r="D577" s="2"/>
      <c r="E577" s="2"/>
      <c r="F577" s="1"/>
      <c r="G577" s="1"/>
      <c r="H577" s="4"/>
      <c r="I577" s="5"/>
      <c r="J577" s="5"/>
      <c r="K577" s="2"/>
      <c r="L577" s="7"/>
      <c r="M577" s="7"/>
      <c r="N577" s="509"/>
    </row>
    <row r="578" spans="1:14" ht="12.75" customHeight="1" x14ac:dyDescent="0.2">
      <c r="A578" s="10"/>
      <c r="B578" s="1"/>
      <c r="C578" s="2"/>
      <c r="D578" s="2"/>
      <c r="E578" s="2"/>
      <c r="F578" s="1"/>
      <c r="G578" s="1"/>
      <c r="H578" s="4"/>
      <c r="I578" s="5"/>
      <c r="J578" s="5"/>
      <c r="K578" s="2"/>
      <c r="L578" s="7"/>
      <c r="M578" s="7"/>
      <c r="N578" s="509"/>
    </row>
    <row r="579" spans="1:14" ht="12.75" customHeight="1" x14ac:dyDescent="0.2">
      <c r="A579" s="10"/>
      <c r="B579" s="1"/>
      <c r="C579" s="2"/>
      <c r="D579" s="2"/>
      <c r="E579" s="2"/>
      <c r="F579" s="1"/>
      <c r="G579" s="1"/>
      <c r="H579" s="4"/>
      <c r="I579" s="5"/>
      <c r="J579" s="5"/>
      <c r="K579" s="2"/>
      <c r="L579" s="7"/>
      <c r="M579" s="7"/>
      <c r="N579" s="509"/>
    </row>
    <row r="580" spans="1:14" ht="12.75" customHeight="1" x14ac:dyDescent="0.2">
      <c r="A580" s="10"/>
      <c r="B580" s="1"/>
      <c r="C580" s="2"/>
      <c r="D580" s="2"/>
      <c r="E580" s="2"/>
      <c r="F580" s="1"/>
      <c r="G580" s="1"/>
      <c r="H580" s="4"/>
      <c r="I580" s="5"/>
      <c r="J580" s="5"/>
      <c r="K580" s="2"/>
      <c r="L580" s="7"/>
      <c r="M580" s="7"/>
      <c r="N580" s="509"/>
    </row>
    <row r="581" spans="1:14" ht="12.75" customHeight="1" x14ac:dyDescent="0.2">
      <c r="A581" s="10"/>
      <c r="B581" s="1"/>
      <c r="C581" s="2"/>
      <c r="D581" s="2"/>
      <c r="E581" s="2"/>
      <c r="F581" s="1"/>
      <c r="G581" s="1"/>
      <c r="H581" s="4"/>
      <c r="I581" s="5"/>
      <c r="J581" s="5"/>
      <c r="K581" s="2"/>
      <c r="L581" s="7"/>
      <c r="M581" s="7"/>
      <c r="N581" s="509"/>
    </row>
    <row r="582" spans="1:14" ht="12.75" customHeight="1" x14ac:dyDescent="0.2">
      <c r="A582" s="10"/>
      <c r="B582" s="1"/>
      <c r="C582" s="2"/>
      <c r="D582" s="2"/>
      <c r="E582" s="2"/>
      <c r="F582" s="1"/>
      <c r="G582" s="1"/>
      <c r="H582" s="4"/>
      <c r="I582" s="5"/>
      <c r="J582" s="5"/>
      <c r="K582" s="2"/>
      <c r="L582" s="7"/>
      <c r="M582" s="7"/>
      <c r="N582" s="509"/>
    </row>
    <row r="583" spans="1:14" ht="12.75" customHeight="1" x14ac:dyDescent="0.2">
      <c r="A583" s="10"/>
      <c r="B583" s="1"/>
      <c r="C583" s="2"/>
      <c r="D583" s="2"/>
      <c r="E583" s="2"/>
      <c r="F583" s="1"/>
      <c r="G583" s="1"/>
      <c r="H583" s="4"/>
      <c r="I583" s="5"/>
      <c r="J583" s="5"/>
      <c r="K583" s="2"/>
      <c r="L583" s="7"/>
      <c r="M583" s="7"/>
      <c r="N583" s="509"/>
    </row>
    <row r="584" spans="1:14" ht="12.75" customHeight="1" x14ac:dyDescent="0.2">
      <c r="A584" s="10"/>
      <c r="B584" s="1"/>
      <c r="C584" s="2"/>
      <c r="D584" s="2"/>
      <c r="E584" s="2"/>
      <c r="F584" s="1"/>
      <c r="G584" s="1"/>
      <c r="H584" s="4"/>
      <c r="I584" s="5"/>
      <c r="J584" s="5"/>
      <c r="K584" s="2"/>
      <c r="L584" s="7"/>
      <c r="M584" s="7"/>
      <c r="N584" s="509"/>
    </row>
    <row r="585" spans="1:14" ht="12.75" customHeight="1" x14ac:dyDescent="0.2">
      <c r="A585" s="10"/>
      <c r="B585" s="1"/>
      <c r="C585" s="2"/>
      <c r="D585" s="2"/>
      <c r="E585" s="2"/>
      <c r="F585" s="1"/>
      <c r="G585" s="1"/>
      <c r="H585" s="4"/>
      <c r="I585" s="5"/>
      <c r="J585" s="5"/>
      <c r="K585" s="2"/>
      <c r="L585" s="7"/>
      <c r="M585" s="7"/>
      <c r="N585" s="509"/>
    </row>
    <row r="586" spans="1:14" ht="12.75" customHeight="1" x14ac:dyDescent="0.2">
      <c r="A586" s="10"/>
      <c r="B586" s="1"/>
      <c r="C586" s="2"/>
      <c r="D586" s="2"/>
      <c r="E586" s="2"/>
      <c r="F586" s="1"/>
      <c r="G586" s="1"/>
      <c r="H586" s="4"/>
      <c r="I586" s="5"/>
      <c r="J586" s="5"/>
      <c r="K586" s="2"/>
      <c r="L586" s="7"/>
      <c r="M586" s="7"/>
      <c r="N586" s="509"/>
    </row>
    <row r="587" spans="1:14" ht="12.75" customHeight="1" x14ac:dyDescent="0.2">
      <c r="A587" s="10"/>
      <c r="B587" s="1"/>
      <c r="C587" s="2"/>
      <c r="D587" s="2"/>
      <c r="E587" s="2"/>
      <c r="F587" s="1"/>
      <c r="G587" s="1"/>
      <c r="H587" s="4"/>
      <c r="I587" s="5"/>
      <c r="J587" s="5"/>
      <c r="K587" s="2"/>
      <c r="L587" s="7"/>
      <c r="M587" s="7"/>
      <c r="N587" s="509"/>
    </row>
    <row r="588" spans="1:14" ht="12.75" customHeight="1" x14ac:dyDescent="0.2">
      <c r="A588" s="10"/>
      <c r="B588" s="1"/>
      <c r="C588" s="2"/>
      <c r="D588" s="2"/>
      <c r="E588" s="2"/>
      <c r="F588" s="1"/>
      <c r="G588" s="1"/>
      <c r="H588" s="4"/>
      <c r="I588" s="5"/>
      <c r="J588" s="5"/>
      <c r="K588" s="2"/>
      <c r="L588" s="7"/>
      <c r="M588" s="7"/>
      <c r="N588" s="509"/>
    </row>
    <row r="589" spans="1:14" ht="12.75" customHeight="1" x14ac:dyDescent="0.2">
      <c r="A589" s="10"/>
      <c r="B589" s="1"/>
      <c r="C589" s="2"/>
      <c r="D589" s="2"/>
      <c r="E589" s="2"/>
      <c r="F589" s="1"/>
      <c r="G589" s="1"/>
      <c r="H589" s="4"/>
      <c r="I589" s="5"/>
      <c r="J589" s="5"/>
      <c r="K589" s="2"/>
      <c r="L589" s="7"/>
      <c r="M589" s="7"/>
      <c r="N589" s="509"/>
    </row>
    <row r="590" spans="1:14" ht="12.75" customHeight="1" x14ac:dyDescent="0.2">
      <c r="A590" s="10"/>
      <c r="B590" s="1"/>
      <c r="C590" s="2"/>
      <c r="D590" s="2"/>
      <c r="E590" s="2"/>
      <c r="F590" s="1"/>
      <c r="G590" s="1"/>
      <c r="H590" s="4"/>
      <c r="I590" s="5"/>
      <c r="J590" s="5"/>
      <c r="K590" s="2"/>
      <c r="L590" s="7"/>
      <c r="M590" s="7"/>
      <c r="N590" s="509"/>
    </row>
    <row r="591" spans="1:14" ht="12.75" customHeight="1" x14ac:dyDescent="0.2">
      <c r="A591" s="10"/>
      <c r="B591" s="1"/>
      <c r="C591" s="2"/>
      <c r="D591" s="2"/>
      <c r="E591" s="2"/>
      <c r="F591" s="1"/>
      <c r="G591" s="1"/>
      <c r="H591" s="4"/>
      <c r="I591" s="5"/>
      <c r="J591" s="5"/>
      <c r="K591" s="2"/>
      <c r="L591" s="7"/>
      <c r="M591" s="7"/>
      <c r="N591" s="509"/>
    </row>
    <row r="592" spans="1:14" ht="12.75" customHeight="1" x14ac:dyDescent="0.2">
      <c r="A592" s="10"/>
      <c r="B592" s="1"/>
      <c r="C592" s="2"/>
      <c r="D592" s="2"/>
      <c r="E592" s="2"/>
      <c r="F592" s="1"/>
      <c r="G592" s="1"/>
      <c r="H592" s="4"/>
      <c r="I592" s="5"/>
      <c r="J592" s="5"/>
      <c r="K592" s="2"/>
      <c r="L592" s="7"/>
      <c r="M592" s="7"/>
      <c r="N592" s="509"/>
    </row>
    <row r="593" spans="1:14" ht="12.75" customHeight="1" x14ac:dyDescent="0.2">
      <c r="A593" s="10"/>
      <c r="B593" s="1"/>
      <c r="C593" s="2"/>
      <c r="D593" s="2"/>
      <c r="E593" s="2"/>
      <c r="F593" s="1"/>
      <c r="G593" s="1"/>
      <c r="H593" s="4"/>
      <c r="I593" s="5"/>
      <c r="J593" s="5"/>
      <c r="K593" s="2"/>
      <c r="L593" s="7"/>
      <c r="M593" s="7"/>
      <c r="N593" s="509"/>
    </row>
    <row r="594" spans="1:14" ht="12.75" customHeight="1" x14ac:dyDescent="0.2">
      <c r="A594" s="10"/>
      <c r="B594" s="1"/>
      <c r="C594" s="2"/>
      <c r="D594" s="2"/>
      <c r="E594" s="2"/>
      <c r="F594" s="1"/>
      <c r="G594" s="1"/>
      <c r="H594" s="4"/>
      <c r="I594" s="5"/>
      <c r="J594" s="5"/>
      <c r="K594" s="2"/>
      <c r="L594" s="7"/>
      <c r="M594" s="7"/>
      <c r="N594" s="509"/>
    </row>
    <row r="595" spans="1:14" ht="12.75" customHeight="1" x14ac:dyDescent="0.2">
      <c r="A595" s="10"/>
      <c r="B595" s="1"/>
      <c r="C595" s="2"/>
      <c r="D595" s="2"/>
      <c r="E595" s="2"/>
      <c r="F595" s="1"/>
      <c r="G595" s="1"/>
      <c r="H595" s="4"/>
      <c r="I595" s="5"/>
      <c r="J595" s="5"/>
      <c r="K595" s="2"/>
      <c r="L595" s="7"/>
      <c r="M595" s="7"/>
      <c r="N595" s="509"/>
    </row>
    <row r="596" spans="1:14" ht="12.75" customHeight="1" x14ac:dyDescent="0.2">
      <c r="A596" s="10"/>
      <c r="B596" s="1"/>
      <c r="C596" s="2"/>
      <c r="D596" s="2"/>
      <c r="E596" s="2"/>
      <c r="F596" s="1"/>
      <c r="G596" s="1"/>
      <c r="H596" s="4"/>
      <c r="I596" s="5"/>
      <c r="J596" s="5"/>
      <c r="K596" s="2"/>
      <c r="L596" s="7"/>
      <c r="M596" s="7"/>
      <c r="N596" s="509"/>
    </row>
    <row r="597" spans="1:14" ht="12.75" customHeight="1" x14ac:dyDescent="0.2">
      <c r="A597" s="10"/>
      <c r="B597" s="1"/>
      <c r="C597" s="2"/>
      <c r="D597" s="2"/>
      <c r="E597" s="2"/>
      <c r="F597" s="1"/>
      <c r="G597" s="1"/>
      <c r="H597" s="4"/>
      <c r="I597" s="5"/>
      <c r="J597" s="5"/>
      <c r="K597" s="2"/>
      <c r="L597" s="7"/>
      <c r="M597" s="7"/>
      <c r="N597" s="509"/>
    </row>
    <row r="598" spans="1:14" ht="12.75" customHeight="1" x14ac:dyDescent="0.2">
      <c r="A598" s="10"/>
      <c r="B598" s="1"/>
      <c r="C598" s="2"/>
      <c r="D598" s="2"/>
      <c r="E598" s="2"/>
      <c r="F598" s="1"/>
      <c r="G598" s="1"/>
      <c r="H598" s="4"/>
      <c r="I598" s="5"/>
      <c r="J598" s="5"/>
      <c r="K598" s="2"/>
      <c r="L598" s="7"/>
      <c r="M598" s="7"/>
      <c r="N598" s="509"/>
    </row>
    <row r="599" spans="1:14" ht="12.75" customHeight="1" x14ac:dyDescent="0.2">
      <c r="A599" s="10"/>
      <c r="B599" s="1"/>
      <c r="C599" s="2"/>
      <c r="D599" s="2"/>
      <c r="E599" s="2"/>
      <c r="F599" s="1"/>
      <c r="G599" s="1"/>
      <c r="H599" s="4"/>
      <c r="I599" s="5"/>
      <c r="J599" s="5"/>
      <c r="K599" s="2"/>
      <c r="L599" s="7"/>
      <c r="M599" s="7"/>
      <c r="N599" s="509"/>
    </row>
    <row r="600" spans="1:14" ht="12.75" customHeight="1" x14ac:dyDescent="0.2">
      <c r="A600" s="10"/>
      <c r="B600" s="1"/>
      <c r="C600" s="2"/>
      <c r="D600" s="2"/>
      <c r="E600" s="2"/>
      <c r="F600" s="1"/>
      <c r="G600" s="1"/>
      <c r="H600" s="4"/>
      <c r="I600" s="5"/>
      <c r="J600" s="5"/>
      <c r="K600" s="2"/>
      <c r="L600" s="7"/>
      <c r="M600" s="7"/>
      <c r="N600" s="509"/>
    </row>
    <row r="601" spans="1:14" ht="12.75" customHeight="1" x14ac:dyDescent="0.2">
      <c r="A601" s="10"/>
      <c r="B601" s="1"/>
      <c r="C601" s="2"/>
      <c r="D601" s="2"/>
      <c r="E601" s="2"/>
      <c r="F601" s="1"/>
      <c r="G601" s="1"/>
      <c r="H601" s="4"/>
      <c r="I601" s="5"/>
      <c r="J601" s="5"/>
      <c r="K601" s="2"/>
      <c r="L601" s="7"/>
      <c r="M601" s="7"/>
      <c r="N601" s="509"/>
    </row>
    <row r="602" spans="1:14" ht="12.75" customHeight="1" x14ac:dyDescent="0.2">
      <c r="A602" s="10"/>
      <c r="B602" s="1"/>
      <c r="C602" s="2"/>
      <c r="D602" s="2"/>
      <c r="E602" s="2"/>
      <c r="F602" s="1"/>
      <c r="G602" s="1"/>
      <c r="H602" s="4"/>
      <c r="I602" s="5"/>
      <c r="J602" s="5"/>
      <c r="K602" s="2"/>
      <c r="L602" s="7"/>
      <c r="M602" s="7"/>
      <c r="N602" s="509"/>
    </row>
    <row r="603" spans="1:14" ht="12.75" customHeight="1" x14ac:dyDescent="0.2">
      <c r="A603" s="10"/>
      <c r="B603" s="1"/>
      <c r="C603" s="2"/>
      <c r="D603" s="2"/>
      <c r="E603" s="2"/>
      <c r="F603" s="1"/>
      <c r="G603" s="1"/>
      <c r="H603" s="4"/>
      <c r="I603" s="5"/>
      <c r="J603" s="5"/>
      <c r="K603" s="2"/>
      <c r="L603" s="7"/>
      <c r="M603" s="7"/>
      <c r="N603" s="509"/>
    </row>
    <row r="604" spans="1:14" ht="12.75" customHeight="1" x14ac:dyDescent="0.2">
      <c r="A604" s="10"/>
      <c r="B604" s="1"/>
      <c r="C604" s="2"/>
      <c r="D604" s="2"/>
      <c r="E604" s="2"/>
      <c r="F604" s="1"/>
      <c r="G604" s="1"/>
      <c r="H604" s="4"/>
      <c r="I604" s="5"/>
      <c r="J604" s="5"/>
      <c r="K604" s="2"/>
      <c r="L604" s="7"/>
      <c r="M604" s="7"/>
      <c r="N604" s="509"/>
    </row>
    <row r="605" spans="1:14" ht="12.75" customHeight="1" x14ac:dyDescent="0.2">
      <c r="A605" s="10"/>
      <c r="B605" s="1"/>
      <c r="C605" s="2"/>
      <c r="D605" s="2"/>
      <c r="E605" s="2"/>
      <c r="F605" s="1"/>
      <c r="G605" s="1"/>
      <c r="H605" s="4"/>
      <c r="I605" s="5"/>
      <c r="J605" s="5"/>
      <c r="K605" s="2"/>
      <c r="L605" s="7"/>
      <c r="M605" s="7"/>
      <c r="N605" s="509"/>
    </row>
    <row r="606" spans="1:14" ht="12.75" customHeight="1" x14ac:dyDescent="0.2">
      <c r="A606" s="10"/>
      <c r="B606" s="1"/>
      <c r="C606" s="2"/>
      <c r="D606" s="2"/>
      <c r="E606" s="2"/>
      <c r="F606" s="1"/>
      <c r="G606" s="1"/>
      <c r="H606" s="4"/>
      <c r="I606" s="5"/>
      <c r="J606" s="5"/>
      <c r="K606" s="2"/>
      <c r="L606" s="7"/>
      <c r="M606" s="7"/>
      <c r="N606" s="509"/>
    </row>
    <row r="607" spans="1:14" ht="12.75" customHeight="1" x14ac:dyDescent="0.2">
      <c r="A607" s="10"/>
      <c r="B607" s="1"/>
      <c r="C607" s="2"/>
      <c r="D607" s="2"/>
      <c r="E607" s="2"/>
      <c r="F607" s="1"/>
      <c r="G607" s="1"/>
      <c r="H607" s="4"/>
      <c r="I607" s="5"/>
      <c r="J607" s="5"/>
      <c r="K607" s="2"/>
      <c r="L607" s="7"/>
      <c r="M607" s="7"/>
      <c r="N607" s="509"/>
    </row>
    <row r="608" spans="1:14" ht="12.75" customHeight="1" x14ac:dyDescent="0.2">
      <c r="A608" s="10"/>
      <c r="B608" s="1"/>
      <c r="C608" s="2"/>
      <c r="D608" s="2"/>
      <c r="E608" s="2"/>
      <c r="F608" s="1"/>
      <c r="G608" s="1"/>
      <c r="H608" s="4"/>
      <c r="I608" s="5"/>
      <c r="J608" s="5"/>
      <c r="K608" s="2"/>
      <c r="L608" s="7"/>
      <c r="M608" s="7"/>
      <c r="N608" s="509"/>
    </row>
    <row r="609" spans="1:14" ht="12.75" customHeight="1" x14ac:dyDescent="0.2">
      <c r="A609" s="10"/>
      <c r="B609" s="1"/>
      <c r="C609" s="2"/>
      <c r="D609" s="2"/>
      <c r="E609" s="2"/>
      <c r="F609" s="1"/>
      <c r="G609" s="1"/>
      <c r="H609" s="4"/>
      <c r="I609" s="5"/>
      <c r="J609" s="5"/>
      <c r="K609" s="2"/>
      <c r="L609" s="7"/>
      <c r="M609" s="7"/>
      <c r="N609" s="509"/>
    </row>
    <row r="610" spans="1:14" ht="12.75" customHeight="1" x14ac:dyDescent="0.2">
      <c r="A610" s="10"/>
      <c r="B610" s="1"/>
      <c r="C610" s="2"/>
      <c r="D610" s="2"/>
      <c r="E610" s="2"/>
      <c r="F610" s="1"/>
      <c r="G610" s="1"/>
      <c r="H610" s="4"/>
      <c r="I610" s="5"/>
      <c r="J610" s="5"/>
      <c r="K610" s="2"/>
      <c r="L610" s="7"/>
      <c r="M610" s="7"/>
      <c r="N610" s="509"/>
    </row>
    <row r="611" spans="1:14" ht="12.75" customHeight="1" x14ac:dyDescent="0.2">
      <c r="A611" s="10"/>
      <c r="B611" s="1"/>
      <c r="C611" s="2"/>
      <c r="D611" s="2"/>
      <c r="E611" s="2"/>
      <c r="F611" s="1"/>
      <c r="G611" s="1"/>
      <c r="H611" s="4"/>
      <c r="I611" s="5"/>
      <c r="J611" s="5"/>
      <c r="K611" s="2"/>
      <c r="L611" s="7"/>
      <c r="M611" s="7"/>
      <c r="N611" s="509"/>
    </row>
    <row r="612" spans="1:14" ht="12.75" customHeight="1" x14ac:dyDescent="0.2">
      <c r="A612" s="10"/>
      <c r="B612" s="1"/>
      <c r="C612" s="2"/>
      <c r="D612" s="2"/>
      <c r="E612" s="2"/>
      <c r="F612" s="1"/>
      <c r="G612" s="1"/>
      <c r="H612" s="4"/>
      <c r="I612" s="5"/>
      <c r="J612" s="5"/>
      <c r="K612" s="2"/>
      <c r="L612" s="7"/>
      <c r="M612" s="7"/>
      <c r="N612" s="509"/>
    </row>
    <row r="613" spans="1:14" ht="12.75" customHeight="1" x14ac:dyDescent="0.2">
      <c r="A613" s="10"/>
      <c r="B613" s="1"/>
      <c r="C613" s="2"/>
      <c r="D613" s="2"/>
      <c r="E613" s="2"/>
      <c r="F613" s="1"/>
      <c r="G613" s="1"/>
      <c r="H613" s="4"/>
      <c r="I613" s="5"/>
      <c r="J613" s="5"/>
      <c r="K613" s="2"/>
      <c r="L613" s="7"/>
      <c r="M613" s="7"/>
      <c r="N613" s="509"/>
    </row>
    <row r="614" spans="1:14" ht="12.75" customHeight="1" x14ac:dyDescent="0.2">
      <c r="A614" s="10"/>
      <c r="B614" s="1"/>
      <c r="C614" s="2"/>
      <c r="D614" s="2"/>
      <c r="E614" s="2"/>
      <c r="F614" s="1"/>
      <c r="G614" s="1"/>
      <c r="H614" s="4"/>
      <c r="I614" s="5"/>
      <c r="J614" s="5"/>
      <c r="K614" s="2"/>
      <c r="L614" s="7"/>
      <c r="M614" s="7"/>
      <c r="N614" s="509"/>
    </row>
    <row r="615" spans="1:14" ht="12.75" customHeight="1" x14ac:dyDescent="0.2">
      <c r="A615" s="10"/>
      <c r="B615" s="1"/>
      <c r="C615" s="2"/>
      <c r="D615" s="2"/>
      <c r="E615" s="2"/>
      <c r="F615" s="1"/>
      <c r="G615" s="1"/>
      <c r="H615" s="4"/>
      <c r="I615" s="5"/>
      <c r="J615" s="5"/>
      <c r="K615" s="2"/>
      <c r="L615" s="7"/>
      <c r="M615" s="7"/>
      <c r="N615" s="509"/>
    </row>
    <row r="616" spans="1:14" ht="12.75" customHeight="1" x14ac:dyDescent="0.2">
      <c r="A616" s="10"/>
      <c r="B616" s="1"/>
      <c r="C616" s="2"/>
      <c r="D616" s="2"/>
      <c r="E616" s="2"/>
      <c r="F616" s="1"/>
      <c r="G616" s="1"/>
      <c r="H616" s="4"/>
      <c r="I616" s="5"/>
      <c r="J616" s="5"/>
      <c r="K616" s="2"/>
      <c r="L616" s="7"/>
      <c r="M616" s="7"/>
      <c r="N616" s="509"/>
    </row>
    <row r="617" spans="1:14" ht="12.75" customHeight="1" x14ac:dyDescent="0.2">
      <c r="A617" s="10"/>
      <c r="B617" s="1"/>
      <c r="C617" s="2"/>
      <c r="D617" s="2"/>
      <c r="E617" s="2"/>
      <c r="F617" s="1"/>
      <c r="G617" s="1"/>
      <c r="H617" s="4"/>
      <c r="I617" s="5"/>
      <c r="J617" s="5"/>
      <c r="K617" s="2"/>
      <c r="L617" s="7"/>
      <c r="M617" s="7"/>
      <c r="N617" s="509"/>
    </row>
    <row r="618" spans="1:14" ht="12.75" customHeight="1" x14ac:dyDescent="0.2">
      <c r="A618" s="10"/>
      <c r="B618" s="1"/>
      <c r="C618" s="2"/>
      <c r="D618" s="2"/>
      <c r="E618" s="2"/>
      <c r="F618" s="1"/>
      <c r="G618" s="1"/>
      <c r="H618" s="4"/>
      <c r="I618" s="5"/>
      <c r="J618" s="5"/>
      <c r="K618" s="2"/>
      <c r="L618" s="7"/>
      <c r="M618" s="7"/>
      <c r="N618" s="509"/>
    </row>
    <row r="619" spans="1:14" ht="12.75" customHeight="1" x14ac:dyDescent="0.2">
      <c r="A619" s="10"/>
      <c r="B619" s="1"/>
      <c r="C619" s="2"/>
      <c r="D619" s="2"/>
      <c r="E619" s="2"/>
      <c r="F619" s="1"/>
      <c r="G619" s="1"/>
      <c r="H619" s="4"/>
      <c r="I619" s="5"/>
      <c r="J619" s="5"/>
      <c r="K619" s="2"/>
      <c r="L619" s="7"/>
      <c r="M619" s="7"/>
      <c r="N619" s="509"/>
    </row>
    <row r="620" spans="1:14" ht="12.75" customHeight="1" x14ac:dyDescent="0.2">
      <c r="A620" s="10"/>
      <c r="B620" s="1"/>
      <c r="C620" s="2"/>
      <c r="D620" s="2"/>
      <c r="E620" s="2"/>
      <c r="F620" s="1"/>
      <c r="G620" s="1"/>
      <c r="H620" s="4"/>
      <c r="I620" s="5"/>
      <c r="J620" s="5"/>
      <c r="K620" s="2"/>
      <c r="L620" s="7"/>
      <c r="M620" s="7"/>
      <c r="N620" s="509"/>
    </row>
    <row r="621" spans="1:14" ht="12.75" customHeight="1" x14ac:dyDescent="0.2">
      <c r="A621" s="10"/>
      <c r="B621" s="1"/>
      <c r="C621" s="2"/>
      <c r="D621" s="2"/>
      <c r="E621" s="2"/>
      <c r="F621" s="1"/>
      <c r="G621" s="1"/>
      <c r="H621" s="4"/>
      <c r="I621" s="5"/>
      <c r="J621" s="5"/>
      <c r="K621" s="2"/>
      <c r="L621" s="7"/>
      <c r="M621" s="7"/>
      <c r="N621" s="509"/>
    </row>
    <row r="622" spans="1:14" ht="12.75" customHeight="1" x14ac:dyDescent="0.2">
      <c r="A622" s="10"/>
      <c r="B622" s="1"/>
      <c r="C622" s="2"/>
      <c r="D622" s="2"/>
      <c r="E622" s="2"/>
      <c r="F622" s="1"/>
      <c r="G622" s="1"/>
      <c r="H622" s="4"/>
      <c r="I622" s="5"/>
      <c r="J622" s="5"/>
      <c r="K622" s="2"/>
      <c r="L622" s="7"/>
      <c r="M622" s="7"/>
      <c r="N622" s="509"/>
    </row>
    <row r="623" spans="1:14" ht="12.75" customHeight="1" x14ac:dyDescent="0.2">
      <c r="A623" s="10"/>
      <c r="B623" s="1"/>
      <c r="C623" s="2"/>
      <c r="D623" s="2"/>
      <c r="E623" s="2"/>
      <c r="F623" s="1"/>
      <c r="G623" s="1"/>
      <c r="H623" s="4"/>
      <c r="I623" s="5"/>
      <c r="J623" s="5"/>
      <c r="K623" s="2"/>
      <c r="L623" s="7"/>
      <c r="M623" s="7"/>
      <c r="N623" s="509"/>
    </row>
    <row r="624" spans="1:14" ht="12.75" customHeight="1" x14ac:dyDescent="0.2">
      <c r="A624" s="10"/>
      <c r="B624" s="1"/>
      <c r="C624" s="2"/>
      <c r="D624" s="2"/>
      <c r="E624" s="2"/>
      <c r="F624" s="1"/>
      <c r="G624" s="1"/>
      <c r="H624" s="4"/>
      <c r="I624" s="5"/>
      <c r="J624" s="5"/>
      <c r="K624" s="2"/>
      <c r="L624" s="7"/>
      <c r="M624" s="7"/>
      <c r="N624" s="509"/>
    </row>
    <row r="625" spans="1:14" ht="12.75" customHeight="1" x14ac:dyDescent="0.2">
      <c r="A625" s="10"/>
      <c r="B625" s="1"/>
      <c r="C625" s="2"/>
      <c r="D625" s="2"/>
      <c r="E625" s="2"/>
      <c r="F625" s="1"/>
      <c r="G625" s="1"/>
      <c r="H625" s="4"/>
      <c r="I625" s="5"/>
      <c r="J625" s="5"/>
      <c r="K625" s="2"/>
      <c r="L625" s="7"/>
      <c r="M625" s="7"/>
      <c r="N625" s="509"/>
    </row>
    <row r="626" spans="1:14" ht="12.75" customHeight="1" x14ac:dyDescent="0.2">
      <c r="A626" s="10"/>
      <c r="B626" s="1"/>
      <c r="C626" s="2"/>
      <c r="D626" s="2"/>
      <c r="E626" s="2"/>
      <c r="F626" s="1"/>
      <c r="G626" s="1"/>
      <c r="H626" s="4"/>
      <c r="I626" s="5"/>
      <c r="J626" s="5"/>
      <c r="K626" s="2"/>
      <c r="L626" s="7"/>
      <c r="M626" s="7"/>
      <c r="N626" s="509"/>
    </row>
    <row r="627" spans="1:14" ht="12.75" customHeight="1" x14ac:dyDescent="0.2">
      <c r="A627" s="10"/>
      <c r="B627" s="1"/>
      <c r="C627" s="2"/>
      <c r="D627" s="2"/>
      <c r="E627" s="2"/>
      <c r="F627" s="1"/>
      <c r="G627" s="1"/>
      <c r="H627" s="4"/>
      <c r="I627" s="5"/>
      <c r="J627" s="5"/>
      <c r="K627" s="2"/>
      <c r="L627" s="7"/>
      <c r="M627" s="7"/>
      <c r="N627" s="509"/>
    </row>
    <row r="628" spans="1:14" ht="12.75" customHeight="1" x14ac:dyDescent="0.2">
      <c r="A628" s="10"/>
      <c r="B628" s="1"/>
      <c r="C628" s="2"/>
      <c r="D628" s="2"/>
      <c r="E628" s="2"/>
      <c r="F628" s="1"/>
      <c r="G628" s="1"/>
      <c r="H628" s="4"/>
      <c r="I628" s="5"/>
      <c r="J628" s="5"/>
      <c r="K628" s="2"/>
      <c r="L628" s="7"/>
      <c r="M628" s="7"/>
      <c r="N628" s="509"/>
    </row>
    <row r="629" spans="1:14" ht="12.75" customHeight="1" x14ac:dyDescent="0.2">
      <c r="A629" s="10"/>
      <c r="B629" s="1"/>
      <c r="C629" s="2"/>
      <c r="D629" s="2"/>
      <c r="E629" s="2"/>
      <c r="F629" s="1"/>
      <c r="G629" s="1"/>
      <c r="H629" s="4"/>
      <c r="I629" s="5"/>
      <c r="J629" s="5"/>
      <c r="K629" s="2"/>
      <c r="L629" s="7"/>
      <c r="M629" s="7"/>
      <c r="N629" s="509"/>
    </row>
    <row r="630" spans="1:14" ht="12.75" customHeight="1" x14ac:dyDescent="0.2">
      <c r="A630" s="10"/>
      <c r="B630" s="1"/>
      <c r="C630" s="2"/>
      <c r="D630" s="2"/>
      <c r="E630" s="2"/>
      <c r="F630" s="1"/>
      <c r="G630" s="1"/>
      <c r="H630" s="4"/>
      <c r="I630" s="5"/>
      <c r="J630" s="5"/>
      <c r="K630" s="2"/>
      <c r="L630" s="7"/>
      <c r="M630" s="7"/>
      <c r="N630" s="509"/>
    </row>
    <row r="631" spans="1:14" ht="12.75" customHeight="1" x14ac:dyDescent="0.2">
      <c r="A631" s="10"/>
      <c r="B631" s="1"/>
      <c r="C631" s="2"/>
      <c r="D631" s="2"/>
      <c r="E631" s="2"/>
      <c r="F631" s="1"/>
      <c r="G631" s="1"/>
      <c r="H631" s="4"/>
      <c r="I631" s="5"/>
      <c r="J631" s="5"/>
      <c r="K631" s="2"/>
      <c r="L631" s="7"/>
      <c r="M631" s="7"/>
      <c r="N631" s="509"/>
    </row>
    <row r="632" spans="1:14" ht="12.75" customHeight="1" x14ac:dyDescent="0.2">
      <c r="A632" s="10"/>
      <c r="B632" s="1"/>
      <c r="C632" s="2"/>
      <c r="D632" s="2"/>
      <c r="E632" s="2"/>
      <c r="F632" s="1"/>
      <c r="G632" s="1"/>
      <c r="H632" s="4"/>
      <c r="I632" s="5"/>
      <c r="J632" s="5"/>
      <c r="K632" s="2"/>
      <c r="L632" s="7"/>
      <c r="M632" s="7"/>
      <c r="N632" s="509"/>
    </row>
    <row r="633" spans="1:14" ht="12.75" customHeight="1" x14ac:dyDescent="0.2">
      <c r="A633" s="10"/>
      <c r="B633" s="1"/>
      <c r="C633" s="2"/>
      <c r="D633" s="2"/>
      <c r="E633" s="2"/>
      <c r="F633" s="1"/>
      <c r="G633" s="1"/>
      <c r="H633" s="4"/>
      <c r="I633" s="5"/>
      <c r="J633" s="5"/>
      <c r="K633" s="2"/>
      <c r="L633" s="7"/>
      <c r="M633" s="7"/>
      <c r="N633" s="509"/>
    </row>
    <row r="634" spans="1:14" ht="12.75" customHeight="1" x14ac:dyDescent="0.2">
      <c r="A634" s="10"/>
      <c r="B634" s="1"/>
      <c r="C634" s="2"/>
      <c r="D634" s="2"/>
      <c r="E634" s="2"/>
      <c r="F634" s="1"/>
      <c r="G634" s="1"/>
      <c r="H634" s="4"/>
      <c r="I634" s="5"/>
      <c r="J634" s="5"/>
      <c r="K634" s="2"/>
      <c r="L634" s="7"/>
      <c r="M634" s="7"/>
      <c r="N634" s="509"/>
    </row>
    <row r="635" spans="1:14" ht="12.75" customHeight="1" x14ac:dyDescent="0.2">
      <c r="A635" s="10"/>
      <c r="B635" s="1"/>
      <c r="C635" s="2"/>
      <c r="D635" s="2"/>
      <c r="E635" s="2"/>
      <c r="F635" s="1"/>
      <c r="G635" s="1"/>
      <c r="H635" s="4"/>
      <c r="I635" s="5"/>
      <c r="J635" s="5"/>
      <c r="K635" s="2"/>
      <c r="L635" s="7"/>
      <c r="M635" s="7"/>
      <c r="N635" s="509"/>
    </row>
    <row r="636" spans="1:14" ht="12.75" customHeight="1" x14ac:dyDescent="0.2">
      <c r="A636" s="10"/>
      <c r="B636" s="1"/>
      <c r="C636" s="2"/>
      <c r="D636" s="2"/>
      <c r="E636" s="2"/>
      <c r="F636" s="1"/>
      <c r="G636" s="1"/>
      <c r="H636" s="4"/>
      <c r="I636" s="5"/>
      <c r="J636" s="5"/>
      <c r="K636" s="2"/>
      <c r="L636" s="7"/>
      <c r="M636" s="7"/>
      <c r="N636" s="509"/>
    </row>
    <row r="637" spans="1:14" ht="12.75" customHeight="1" x14ac:dyDescent="0.2">
      <c r="A637" s="10"/>
      <c r="B637" s="1"/>
      <c r="C637" s="2"/>
      <c r="D637" s="2"/>
      <c r="E637" s="2"/>
      <c r="F637" s="1"/>
      <c r="G637" s="1"/>
      <c r="H637" s="4"/>
      <c r="I637" s="5"/>
      <c r="J637" s="5"/>
      <c r="K637" s="2"/>
      <c r="L637" s="7"/>
      <c r="M637" s="7"/>
      <c r="N637" s="509"/>
    </row>
    <row r="638" spans="1:14" ht="12.75" customHeight="1" x14ac:dyDescent="0.2">
      <c r="A638" s="10"/>
      <c r="B638" s="1"/>
      <c r="C638" s="2"/>
      <c r="D638" s="2"/>
      <c r="E638" s="2"/>
      <c r="F638" s="1"/>
      <c r="G638" s="1"/>
      <c r="H638" s="4"/>
      <c r="I638" s="5"/>
      <c r="J638" s="5"/>
      <c r="K638" s="2"/>
      <c r="L638" s="7"/>
      <c r="M638" s="7"/>
      <c r="N638" s="509"/>
    </row>
    <row r="639" spans="1:14" ht="12.75" customHeight="1" x14ac:dyDescent="0.2">
      <c r="A639" s="10"/>
      <c r="B639" s="1"/>
      <c r="C639" s="2"/>
      <c r="D639" s="2"/>
      <c r="E639" s="2"/>
      <c r="F639" s="1"/>
      <c r="G639" s="1"/>
      <c r="H639" s="4"/>
      <c r="I639" s="5"/>
      <c r="J639" s="5"/>
      <c r="K639" s="2"/>
      <c r="L639" s="7"/>
      <c r="M639" s="7"/>
      <c r="N639" s="509"/>
    </row>
    <row r="640" spans="1:14" ht="12.75" customHeight="1" x14ac:dyDescent="0.2">
      <c r="A640" s="10"/>
      <c r="B640" s="1"/>
      <c r="C640" s="2"/>
      <c r="D640" s="2"/>
      <c r="E640" s="2"/>
      <c r="F640" s="1"/>
      <c r="G640" s="1"/>
      <c r="H640" s="4"/>
      <c r="I640" s="5"/>
      <c r="J640" s="5"/>
      <c r="K640" s="2"/>
      <c r="L640" s="7"/>
      <c r="M640" s="7"/>
      <c r="N640" s="509"/>
    </row>
    <row r="641" spans="1:14" ht="12.75" customHeight="1" x14ac:dyDescent="0.2">
      <c r="A641" s="10"/>
      <c r="B641" s="1"/>
      <c r="C641" s="2"/>
      <c r="D641" s="2"/>
      <c r="E641" s="2"/>
      <c r="F641" s="1"/>
      <c r="G641" s="1"/>
      <c r="H641" s="4"/>
      <c r="I641" s="5"/>
      <c r="J641" s="5"/>
      <c r="K641" s="2"/>
      <c r="L641" s="7"/>
      <c r="M641" s="7"/>
      <c r="N641" s="509"/>
    </row>
    <row r="642" spans="1:14" ht="12.75" customHeight="1" x14ac:dyDescent="0.2">
      <c r="A642" s="10"/>
      <c r="B642" s="1"/>
      <c r="C642" s="2"/>
      <c r="D642" s="2"/>
      <c r="E642" s="2"/>
      <c r="F642" s="1"/>
      <c r="G642" s="1"/>
      <c r="H642" s="4"/>
      <c r="I642" s="5"/>
      <c r="J642" s="5"/>
      <c r="K642" s="2"/>
      <c r="L642" s="7"/>
      <c r="M642" s="7"/>
      <c r="N642" s="509"/>
    </row>
    <row r="643" spans="1:14" ht="12.75" customHeight="1" x14ac:dyDescent="0.2">
      <c r="A643" s="10"/>
      <c r="B643" s="1"/>
      <c r="C643" s="2"/>
      <c r="D643" s="2"/>
      <c r="E643" s="2"/>
      <c r="F643" s="1"/>
      <c r="G643" s="1"/>
      <c r="H643" s="4"/>
      <c r="I643" s="5"/>
      <c r="J643" s="5"/>
      <c r="K643" s="2"/>
      <c r="L643" s="7"/>
      <c r="M643" s="7"/>
      <c r="N643" s="509"/>
    </row>
    <row r="644" spans="1:14" ht="12.75" customHeight="1" x14ac:dyDescent="0.2">
      <c r="A644" s="10"/>
      <c r="B644" s="1"/>
      <c r="C644" s="2"/>
      <c r="D644" s="2"/>
      <c r="E644" s="2"/>
      <c r="F644" s="1"/>
      <c r="G644" s="1"/>
      <c r="H644" s="4"/>
      <c r="I644" s="5"/>
      <c r="J644" s="5"/>
      <c r="K644" s="2"/>
      <c r="L644" s="7"/>
      <c r="M644" s="7"/>
      <c r="N644" s="509"/>
    </row>
    <row r="645" spans="1:14" ht="12.75" customHeight="1" x14ac:dyDescent="0.2">
      <c r="A645" s="10"/>
      <c r="B645" s="1"/>
      <c r="C645" s="2"/>
      <c r="D645" s="2"/>
      <c r="E645" s="2"/>
      <c r="F645" s="1"/>
      <c r="G645" s="1"/>
      <c r="H645" s="4"/>
      <c r="I645" s="5"/>
      <c r="J645" s="5"/>
      <c r="K645" s="2"/>
      <c r="L645" s="7"/>
      <c r="M645" s="7"/>
      <c r="N645" s="509"/>
    </row>
    <row r="646" spans="1:14" ht="12.75" customHeight="1" x14ac:dyDescent="0.2">
      <c r="A646" s="10"/>
      <c r="B646" s="1"/>
      <c r="C646" s="2"/>
      <c r="D646" s="2"/>
      <c r="E646" s="2"/>
      <c r="F646" s="1"/>
      <c r="G646" s="1"/>
      <c r="H646" s="4"/>
      <c r="I646" s="5"/>
      <c r="J646" s="5"/>
      <c r="K646" s="2"/>
      <c r="L646" s="7"/>
      <c r="M646" s="7"/>
      <c r="N646" s="509"/>
    </row>
    <row r="647" spans="1:14" ht="12.75" customHeight="1" x14ac:dyDescent="0.2">
      <c r="A647" s="10"/>
      <c r="B647" s="1"/>
      <c r="C647" s="2"/>
      <c r="D647" s="2"/>
      <c r="E647" s="2"/>
      <c r="F647" s="1"/>
      <c r="G647" s="1"/>
      <c r="H647" s="4"/>
      <c r="I647" s="5"/>
      <c r="J647" s="5"/>
      <c r="K647" s="2"/>
      <c r="L647" s="7"/>
      <c r="M647" s="7"/>
      <c r="N647" s="509"/>
    </row>
    <row r="648" spans="1:14" ht="12.75" customHeight="1" x14ac:dyDescent="0.2">
      <c r="A648" s="10"/>
      <c r="B648" s="1"/>
      <c r="C648" s="2"/>
      <c r="D648" s="2"/>
      <c r="E648" s="2"/>
      <c r="F648" s="1"/>
      <c r="G648" s="1"/>
      <c r="H648" s="4"/>
      <c r="I648" s="5"/>
      <c r="J648" s="5"/>
      <c r="K648" s="2"/>
      <c r="L648" s="7"/>
      <c r="M648" s="7"/>
      <c r="N648" s="509"/>
    </row>
    <row r="649" spans="1:14" ht="12.75" customHeight="1" x14ac:dyDescent="0.2">
      <c r="A649" s="10"/>
      <c r="B649" s="1"/>
      <c r="C649" s="2"/>
      <c r="D649" s="2"/>
      <c r="E649" s="2"/>
      <c r="F649" s="1"/>
      <c r="G649" s="1"/>
      <c r="H649" s="4"/>
      <c r="I649" s="5"/>
      <c r="J649" s="5"/>
      <c r="K649" s="2"/>
      <c r="L649" s="7"/>
      <c r="M649" s="7"/>
      <c r="N649" s="509"/>
    </row>
    <row r="650" spans="1:14" ht="12.75" customHeight="1" x14ac:dyDescent="0.2">
      <c r="A650" s="10"/>
      <c r="B650" s="1"/>
      <c r="C650" s="2"/>
      <c r="D650" s="2"/>
      <c r="E650" s="2"/>
      <c r="F650" s="1"/>
      <c r="G650" s="1"/>
      <c r="H650" s="4"/>
      <c r="I650" s="5"/>
      <c r="J650" s="5"/>
      <c r="K650" s="2"/>
      <c r="L650" s="7"/>
      <c r="M650" s="7"/>
      <c r="N650" s="509"/>
    </row>
    <row r="651" spans="1:14" ht="12.75" customHeight="1" x14ac:dyDescent="0.2">
      <c r="A651" s="10"/>
      <c r="B651" s="1"/>
      <c r="C651" s="2"/>
      <c r="D651" s="2"/>
      <c r="E651" s="2"/>
      <c r="F651" s="1"/>
      <c r="G651" s="1"/>
      <c r="H651" s="4"/>
      <c r="I651" s="5"/>
      <c r="J651" s="5"/>
      <c r="K651" s="2"/>
      <c r="L651" s="7"/>
      <c r="M651" s="7"/>
      <c r="N651" s="509"/>
    </row>
    <row r="652" spans="1:14" ht="12.75" customHeight="1" x14ac:dyDescent="0.2">
      <c r="A652" s="10"/>
      <c r="B652" s="1"/>
      <c r="C652" s="2"/>
      <c r="D652" s="2"/>
      <c r="E652" s="2"/>
      <c r="F652" s="1"/>
      <c r="G652" s="1"/>
      <c r="H652" s="4"/>
      <c r="I652" s="5"/>
      <c r="J652" s="5"/>
      <c r="K652" s="2"/>
      <c r="L652" s="7"/>
      <c r="M652" s="7"/>
      <c r="N652" s="509"/>
    </row>
    <row r="653" spans="1:14" ht="12.75" customHeight="1" x14ac:dyDescent="0.2">
      <c r="A653" s="10"/>
      <c r="B653" s="1"/>
      <c r="C653" s="2"/>
      <c r="D653" s="2"/>
      <c r="E653" s="2"/>
      <c r="F653" s="1"/>
      <c r="G653" s="1"/>
      <c r="H653" s="4"/>
      <c r="I653" s="5"/>
      <c r="J653" s="5"/>
      <c r="K653" s="2"/>
      <c r="L653" s="7"/>
      <c r="M653" s="7"/>
      <c r="N653" s="509"/>
    </row>
    <row r="654" spans="1:14" ht="12.75" customHeight="1" x14ac:dyDescent="0.2">
      <c r="A654" s="10"/>
      <c r="B654" s="1"/>
      <c r="C654" s="2"/>
      <c r="D654" s="2"/>
      <c r="E654" s="2"/>
      <c r="F654" s="1"/>
      <c r="G654" s="1"/>
      <c r="H654" s="4"/>
      <c r="I654" s="5"/>
      <c r="J654" s="5"/>
      <c r="K654" s="2"/>
      <c r="L654" s="7"/>
      <c r="M654" s="7"/>
      <c r="N654" s="509"/>
    </row>
    <row r="655" spans="1:14" ht="12.75" customHeight="1" x14ac:dyDescent="0.2">
      <c r="A655" s="10"/>
      <c r="B655" s="1"/>
      <c r="C655" s="2"/>
      <c r="D655" s="2"/>
      <c r="E655" s="2"/>
      <c r="F655" s="1"/>
      <c r="G655" s="1"/>
      <c r="H655" s="4"/>
      <c r="I655" s="5"/>
      <c r="J655" s="5"/>
      <c r="K655" s="2"/>
      <c r="L655" s="7"/>
      <c r="M655" s="7"/>
      <c r="N655" s="509"/>
    </row>
    <row r="656" spans="1:14" ht="12.75" customHeight="1" x14ac:dyDescent="0.2">
      <c r="A656" s="10"/>
      <c r="B656" s="1"/>
      <c r="C656" s="2"/>
      <c r="D656" s="2"/>
      <c r="E656" s="2"/>
      <c r="F656" s="1"/>
      <c r="G656" s="1"/>
      <c r="H656" s="4"/>
      <c r="I656" s="5"/>
      <c r="J656" s="5"/>
      <c r="K656" s="2"/>
      <c r="L656" s="7"/>
      <c r="M656" s="7"/>
      <c r="N656" s="509"/>
    </row>
    <row r="657" spans="1:14" ht="12.75" customHeight="1" x14ac:dyDescent="0.2">
      <c r="A657" s="10"/>
      <c r="B657" s="1"/>
      <c r="C657" s="2"/>
      <c r="D657" s="2"/>
      <c r="E657" s="2"/>
      <c r="F657" s="1"/>
      <c r="G657" s="1"/>
      <c r="H657" s="4"/>
      <c r="I657" s="5"/>
      <c r="J657" s="5"/>
      <c r="K657" s="2"/>
      <c r="L657" s="7"/>
      <c r="M657" s="7"/>
      <c r="N657" s="509"/>
    </row>
    <row r="658" spans="1:14" ht="12.75" customHeight="1" x14ac:dyDescent="0.2">
      <c r="A658" s="10"/>
      <c r="B658" s="1"/>
      <c r="C658" s="2"/>
      <c r="D658" s="2"/>
      <c r="E658" s="2"/>
      <c r="F658" s="1"/>
      <c r="G658" s="1"/>
      <c r="H658" s="4"/>
      <c r="I658" s="5"/>
      <c r="J658" s="5"/>
      <c r="K658" s="2"/>
      <c r="L658" s="7"/>
      <c r="M658" s="7"/>
      <c r="N658" s="509"/>
    </row>
    <row r="659" spans="1:14" ht="12.75" customHeight="1" x14ac:dyDescent="0.2">
      <c r="A659" s="10"/>
      <c r="B659" s="1"/>
      <c r="C659" s="2"/>
      <c r="D659" s="2"/>
      <c r="E659" s="2"/>
      <c r="F659" s="1"/>
      <c r="G659" s="1"/>
      <c r="H659" s="4"/>
      <c r="I659" s="5"/>
      <c r="J659" s="5"/>
      <c r="K659" s="2"/>
      <c r="L659" s="7"/>
      <c r="M659" s="7"/>
      <c r="N659" s="509"/>
    </row>
    <row r="660" spans="1:14" ht="12.75" customHeight="1" x14ac:dyDescent="0.2">
      <c r="A660" s="10"/>
      <c r="B660" s="1"/>
      <c r="C660" s="2"/>
      <c r="D660" s="2"/>
      <c r="E660" s="2"/>
      <c r="F660" s="1"/>
      <c r="G660" s="1"/>
      <c r="H660" s="4"/>
      <c r="I660" s="5"/>
      <c r="J660" s="5"/>
      <c r="K660" s="2"/>
      <c r="L660" s="7"/>
      <c r="M660" s="7"/>
      <c r="N660" s="509"/>
    </row>
    <row r="661" spans="1:14" ht="12.75" customHeight="1" x14ac:dyDescent="0.2">
      <c r="A661" s="10"/>
      <c r="B661" s="1"/>
      <c r="C661" s="2"/>
      <c r="D661" s="2"/>
      <c r="E661" s="2"/>
      <c r="F661" s="1"/>
      <c r="G661" s="1"/>
      <c r="H661" s="4"/>
      <c r="I661" s="5"/>
      <c r="J661" s="5"/>
      <c r="K661" s="2"/>
      <c r="L661" s="7"/>
      <c r="M661" s="7"/>
      <c r="N661" s="509"/>
    </row>
    <row r="662" spans="1:14" ht="12.75" customHeight="1" x14ac:dyDescent="0.2">
      <c r="A662" s="10"/>
      <c r="B662" s="1"/>
      <c r="C662" s="2"/>
      <c r="D662" s="2"/>
      <c r="E662" s="2"/>
      <c r="F662" s="1"/>
      <c r="G662" s="1"/>
      <c r="H662" s="4"/>
      <c r="I662" s="5"/>
      <c r="J662" s="5"/>
      <c r="K662" s="2"/>
      <c r="L662" s="7"/>
      <c r="M662" s="7"/>
      <c r="N662" s="509"/>
    </row>
    <row r="663" spans="1:14" ht="12.75" customHeight="1" x14ac:dyDescent="0.2">
      <c r="A663" s="10"/>
      <c r="B663" s="1"/>
      <c r="C663" s="2"/>
      <c r="D663" s="2"/>
      <c r="E663" s="2"/>
      <c r="F663" s="1"/>
      <c r="G663" s="1"/>
      <c r="H663" s="4"/>
      <c r="I663" s="5"/>
      <c r="J663" s="5"/>
      <c r="K663" s="2"/>
      <c r="L663" s="7"/>
      <c r="M663" s="7"/>
      <c r="N663" s="509"/>
    </row>
    <row r="664" spans="1:14" ht="12.75" customHeight="1" x14ac:dyDescent="0.2">
      <c r="A664" s="10"/>
      <c r="B664" s="1"/>
      <c r="C664" s="2"/>
      <c r="D664" s="2"/>
      <c r="E664" s="2"/>
      <c r="F664" s="1"/>
      <c r="G664" s="1"/>
      <c r="H664" s="4"/>
      <c r="I664" s="5"/>
      <c r="J664" s="5"/>
      <c r="K664" s="2"/>
      <c r="L664" s="7"/>
      <c r="M664" s="7"/>
      <c r="N664" s="509"/>
    </row>
    <row r="665" spans="1:14" ht="12.75" customHeight="1" x14ac:dyDescent="0.2">
      <c r="A665" s="10"/>
      <c r="B665" s="1"/>
      <c r="C665" s="2"/>
      <c r="D665" s="2"/>
      <c r="E665" s="2"/>
      <c r="F665" s="1"/>
      <c r="G665" s="1"/>
      <c r="H665" s="4"/>
      <c r="I665" s="5"/>
      <c r="J665" s="5"/>
      <c r="K665" s="2"/>
      <c r="L665" s="7"/>
      <c r="M665" s="7"/>
      <c r="N665" s="509"/>
    </row>
    <row r="666" spans="1:14" ht="12.75" customHeight="1" x14ac:dyDescent="0.2">
      <c r="A666" s="10"/>
      <c r="B666" s="1"/>
      <c r="C666" s="2"/>
      <c r="D666" s="2"/>
      <c r="E666" s="2"/>
      <c r="F666" s="1"/>
      <c r="G666" s="1"/>
      <c r="H666" s="4"/>
      <c r="I666" s="5"/>
      <c r="J666" s="5"/>
      <c r="K666" s="2"/>
      <c r="L666" s="7"/>
      <c r="M666" s="7"/>
      <c r="N666" s="509"/>
    </row>
    <row r="667" spans="1:14" ht="12.75" customHeight="1" x14ac:dyDescent="0.2">
      <c r="A667" s="10"/>
      <c r="B667" s="1"/>
      <c r="C667" s="2"/>
      <c r="D667" s="2"/>
      <c r="E667" s="2"/>
      <c r="F667" s="1"/>
      <c r="G667" s="1"/>
      <c r="H667" s="4"/>
      <c r="I667" s="5"/>
      <c r="J667" s="5"/>
      <c r="K667" s="2"/>
      <c r="L667" s="7"/>
      <c r="M667" s="7"/>
      <c r="N667" s="509"/>
    </row>
    <row r="668" spans="1:14" ht="12.75" customHeight="1" x14ac:dyDescent="0.2">
      <c r="A668" s="10"/>
      <c r="B668" s="1"/>
      <c r="C668" s="2"/>
      <c r="D668" s="2"/>
      <c r="E668" s="2"/>
      <c r="F668" s="1"/>
      <c r="G668" s="1"/>
      <c r="H668" s="4"/>
      <c r="I668" s="5"/>
      <c r="J668" s="5"/>
      <c r="K668" s="2"/>
      <c r="L668" s="7"/>
      <c r="M668" s="7"/>
      <c r="N668" s="509"/>
    </row>
    <row r="669" spans="1:14" ht="12.75" customHeight="1" x14ac:dyDescent="0.2">
      <c r="A669" s="10"/>
      <c r="B669" s="1"/>
      <c r="C669" s="2"/>
      <c r="D669" s="2"/>
      <c r="E669" s="2"/>
      <c r="F669" s="1"/>
      <c r="G669" s="1"/>
      <c r="H669" s="4"/>
      <c r="I669" s="5"/>
      <c r="J669" s="5"/>
      <c r="K669" s="2"/>
      <c r="L669" s="7"/>
      <c r="M669" s="7"/>
      <c r="N669" s="509"/>
    </row>
    <row r="670" spans="1:14" ht="12.75" customHeight="1" x14ac:dyDescent="0.2">
      <c r="A670" s="10"/>
      <c r="B670" s="1"/>
      <c r="C670" s="2"/>
      <c r="D670" s="2"/>
      <c r="E670" s="2"/>
      <c r="F670" s="1"/>
      <c r="G670" s="1"/>
      <c r="H670" s="4"/>
      <c r="I670" s="5"/>
      <c r="J670" s="5"/>
      <c r="K670" s="2"/>
      <c r="L670" s="7"/>
      <c r="M670" s="7"/>
      <c r="N670" s="509"/>
    </row>
    <row r="671" spans="1:14" ht="12.75" customHeight="1" x14ac:dyDescent="0.2">
      <c r="A671" s="10"/>
      <c r="B671" s="1"/>
      <c r="C671" s="2"/>
      <c r="D671" s="2"/>
      <c r="E671" s="2"/>
      <c r="F671" s="1"/>
      <c r="G671" s="1"/>
      <c r="H671" s="4"/>
      <c r="I671" s="5"/>
      <c r="J671" s="5"/>
      <c r="K671" s="2"/>
      <c r="L671" s="7"/>
      <c r="M671" s="7"/>
      <c r="N671" s="509"/>
    </row>
    <row r="672" spans="1:14" ht="12.75" customHeight="1" x14ac:dyDescent="0.2">
      <c r="A672" s="10"/>
      <c r="B672" s="1"/>
      <c r="C672" s="2"/>
      <c r="D672" s="2"/>
      <c r="E672" s="2"/>
      <c r="F672" s="1"/>
      <c r="G672" s="1"/>
      <c r="H672" s="4"/>
      <c r="I672" s="5"/>
      <c r="J672" s="5"/>
      <c r="K672" s="2"/>
      <c r="L672" s="7"/>
      <c r="M672" s="7"/>
      <c r="N672" s="509"/>
    </row>
    <row r="673" spans="1:14" ht="12.75" customHeight="1" x14ac:dyDescent="0.2">
      <c r="A673" s="10"/>
      <c r="B673" s="1"/>
      <c r="C673" s="2"/>
      <c r="D673" s="2"/>
      <c r="E673" s="2"/>
      <c r="F673" s="1"/>
      <c r="G673" s="1"/>
      <c r="H673" s="4"/>
      <c r="I673" s="5"/>
      <c r="J673" s="5"/>
      <c r="K673" s="2"/>
      <c r="L673" s="7"/>
      <c r="M673" s="7"/>
      <c r="N673" s="509"/>
    </row>
    <row r="674" spans="1:14" ht="12.75" customHeight="1" x14ac:dyDescent="0.2">
      <c r="A674" s="10"/>
      <c r="B674" s="1"/>
      <c r="C674" s="2"/>
      <c r="D674" s="2"/>
      <c r="E674" s="2"/>
      <c r="F674" s="1"/>
      <c r="G674" s="1"/>
      <c r="H674" s="4"/>
      <c r="I674" s="5"/>
      <c r="J674" s="5"/>
      <c r="K674" s="2"/>
      <c r="L674" s="7"/>
      <c r="M674" s="7"/>
      <c r="N674" s="509"/>
    </row>
    <row r="675" spans="1:14" ht="12.75" customHeight="1" x14ac:dyDescent="0.2">
      <c r="A675" s="10"/>
      <c r="B675" s="1"/>
      <c r="C675" s="2"/>
      <c r="D675" s="2"/>
      <c r="E675" s="2"/>
      <c r="F675" s="1"/>
      <c r="G675" s="1"/>
      <c r="H675" s="4"/>
      <c r="I675" s="5"/>
      <c r="J675" s="5"/>
      <c r="K675" s="2"/>
      <c r="L675" s="7"/>
      <c r="M675" s="7"/>
      <c r="N675" s="509"/>
    </row>
    <row r="676" spans="1:14" ht="12.75" customHeight="1" x14ac:dyDescent="0.2">
      <c r="A676" s="10"/>
      <c r="B676" s="1"/>
      <c r="C676" s="2"/>
      <c r="D676" s="2"/>
      <c r="E676" s="2"/>
      <c r="F676" s="1"/>
      <c r="G676" s="1"/>
      <c r="H676" s="4"/>
      <c r="I676" s="5"/>
      <c r="J676" s="5"/>
      <c r="K676" s="2"/>
      <c r="L676" s="7"/>
      <c r="M676" s="7"/>
      <c r="N676" s="509"/>
    </row>
    <row r="677" spans="1:14" ht="12.75" customHeight="1" x14ac:dyDescent="0.2">
      <c r="A677" s="10"/>
      <c r="B677" s="1"/>
      <c r="C677" s="2"/>
      <c r="D677" s="2"/>
      <c r="E677" s="2"/>
      <c r="F677" s="1"/>
      <c r="G677" s="1"/>
      <c r="H677" s="4"/>
      <c r="I677" s="5"/>
      <c r="J677" s="5"/>
      <c r="K677" s="2"/>
      <c r="L677" s="7"/>
      <c r="M677" s="7"/>
      <c r="N677" s="509"/>
    </row>
    <row r="678" spans="1:14" ht="12.75" customHeight="1" x14ac:dyDescent="0.2">
      <c r="A678" s="10"/>
      <c r="B678" s="1"/>
      <c r="C678" s="2"/>
      <c r="D678" s="2"/>
      <c r="E678" s="2"/>
      <c r="F678" s="1"/>
      <c r="G678" s="1"/>
      <c r="H678" s="4"/>
      <c r="I678" s="5"/>
      <c r="J678" s="5"/>
      <c r="K678" s="2"/>
      <c r="L678" s="7"/>
      <c r="M678" s="7"/>
      <c r="N678" s="509"/>
    </row>
    <row r="679" spans="1:14" ht="12.75" customHeight="1" x14ac:dyDescent="0.2">
      <c r="A679" s="10"/>
      <c r="B679" s="1"/>
      <c r="C679" s="2"/>
      <c r="D679" s="2"/>
      <c r="E679" s="2"/>
      <c r="F679" s="1"/>
      <c r="G679" s="1"/>
      <c r="H679" s="4"/>
      <c r="I679" s="5"/>
      <c r="J679" s="5"/>
      <c r="K679" s="2"/>
      <c r="L679" s="7"/>
      <c r="M679" s="7"/>
      <c r="N679" s="509"/>
    </row>
    <row r="680" spans="1:14" ht="12.75" customHeight="1" x14ac:dyDescent="0.2">
      <c r="A680" s="10"/>
      <c r="B680" s="1"/>
      <c r="C680" s="2"/>
      <c r="D680" s="2"/>
      <c r="E680" s="2"/>
      <c r="F680" s="1"/>
      <c r="G680" s="1"/>
      <c r="H680" s="4"/>
      <c r="I680" s="5"/>
      <c r="J680" s="5"/>
      <c r="K680" s="2"/>
      <c r="L680" s="7"/>
      <c r="M680" s="7"/>
      <c r="N680" s="509"/>
    </row>
    <row r="681" spans="1:14" ht="12.75" customHeight="1" x14ac:dyDescent="0.2">
      <c r="A681" s="10"/>
      <c r="B681" s="1"/>
      <c r="C681" s="2"/>
      <c r="D681" s="2"/>
      <c r="E681" s="2"/>
      <c r="F681" s="1"/>
      <c r="G681" s="1"/>
      <c r="H681" s="4"/>
      <c r="I681" s="5"/>
      <c r="J681" s="5"/>
      <c r="K681" s="2"/>
      <c r="L681" s="7"/>
      <c r="M681" s="7"/>
      <c r="N681" s="509"/>
    </row>
    <row r="682" spans="1:14" ht="12.75" customHeight="1" x14ac:dyDescent="0.2">
      <c r="A682" s="10"/>
      <c r="B682" s="1"/>
      <c r="C682" s="2"/>
      <c r="D682" s="2"/>
      <c r="E682" s="2"/>
      <c r="F682" s="1"/>
      <c r="G682" s="1"/>
      <c r="H682" s="4"/>
      <c r="I682" s="5"/>
      <c r="J682" s="5"/>
      <c r="K682" s="2"/>
      <c r="L682" s="7"/>
      <c r="M682" s="7"/>
      <c r="N682" s="509"/>
    </row>
    <row r="683" spans="1:14" ht="12.75" customHeight="1" x14ac:dyDescent="0.2">
      <c r="A683" s="10"/>
      <c r="B683" s="1"/>
      <c r="C683" s="2"/>
      <c r="D683" s="2"/>
      <c r="E683" s="2"/>
      <c r="F683" s="1"/>
      <c r="G683" s="1"/>
      <c r="H683" s="4"/>
      <c r="I683" s="5"/>
      <c r="J683" s="5"/>
      <c r="K683" s="2"/>
      <c r="L683" s="7"/>
      <c r="M683" s="7"/>
      <c r="N683" s="509"/>
    </row>
    <row r="684" spans="1:14" ht="12.75" customHeight="1" x14ac:dyDescent="0.2">
      <c r="A684" s="10"/>
      <c r="B684" s="1"/>
      <c r="C684" s="2"/>
      <c r="D684" s="2"/>
      <c r="E684" s="2"/>
      <c r="F684" s="1"/>
      <c r="G684" s="1"/>
      <c r="H684" s="4"/>
      <c r="I684" s="5"/>
      <c r="J684" s="5"/>
      <c r="K684" s="2"/>
      <c r="L684" s="7"/>
      <c r="M684" s="7"/>
      <c r="N684" s="509"/>
    </row>
    <row r="685" spans="1:14" ht="12.75" customHeight="1" x14ac:dyDescent="0.2">
      <c r="A685" s="10"/>
      <c r="B685" s="1"/>
      <c r="C685" s="2"/>
      <c r="D685" s="2"/>
      <c r="E685" s="2"/>
      <c r="F685" s="1"/>
      <c r="G685" s="1"/>
      <c r="H685" s="4"/>
      <c r="I685" s="5"/>
      <c r="J685" s="5"/>
      <c r="K685" s="2"/>
      <c r="L685" s="7"/>
      <c r="M685" s="7"/>
      <c r="N685" s="509"/>
    </row>
    <row r="686" spans="1:14" ht="12.75" customHeight="1" x14ac:dyDescent="0.2">
      <c r="A686" s="10"/>
      <c r="B686" s="1"/>
      <c r="C686" s="2"/>
      <c r="D686" s="2"/>
      <c r="E686" s="2"/>
      <c r="F686" s="1"/>
      <c r="G686" s="1"/>
      <c r="H686" s="4"/>
      <c r="I686" s="5"/>
      <c r="J686" s="5"/>
      <c r="K686" s="2"/>
      <c r="L686" s="7"/>
      <c r="M686" s="7"/>
      <c r="N686" s="509"/>
    </row>
    <row r="687" spans="1:14" ht="12.75" customHeight="1" x14ac:dyDescent="0.2">
      <c r="A687" s="10"/>
      <c r="B687" s="1"/>
      <c r="C687" s="2"/>
      <c r="D687" s="2"/>
      <c r="E687" s="2"/>
      <c r="F687" s="1"/>
      <c r="G687" s="1"/>
      <c r="H687" s="4"/>
      <c r="I687" s="5"/>
      <c r="J687" s="5"/>
      <c r="K687" s="2"/>
      <c r="L687" s="7"/>
      <c r="M687" s="7"/>
      <c r="N687" s="509"/>
    </row>
    <row r="688" spans="1:14" ht="12.75" customHeight="1" x14ac:dyDescent="0.2">
      <c r="A688" s="10"/>
      <c r="B688" s="1"/>
      <c r="C688" s="2"/>
      <c r="D688" s="2"/>
      <c r="E688" s="2"/>
      <c r="F688" s="1"/>
      <c r="G688" s="1"/>
      <c r="H688" s="4"/>
      <c r="I688" s="5"/>
      <c r="J688" s="5"/>
      <c r="K688" s="2"/>
      <c r="L688" s="7"/>
      <c r="M688" s="7"/>
      <c r="N688" s="509"/>
    </row>
    <row r="689" spans="1:14" ht="12.75" customHeight="1" x14ac:dyDescent="0.2">
      <c r="A689" s="10"/>
      <c r="B689" s="1"/>
      <c r="C689" s="2"/>
      <c r="D689" s="2"/>
      <c r="E689" s="2"/>
      <c r="F689" s="1"/>
      <c r="G689" s="1"/>
      <c r="H689" s="4"/>
      <c r="I689" s="5"/>
      <c r="J689" s="5"/>
      <c r="K689" s="2"/>
      <c r="L689" s="7"/>
      <c r="M689" s="7"/>
      <c r="N689" s="509"/>
    </row>
    <row r="690" spans="1:14" ht="12.75" customHeight="1" x14ac:dyDescent="0.2">
      <c r="A690" s="10"/>
      <c r="B690" s="1"/>
      <c r="C690" s="2"/>
      <c r="D690" s="2"/>
      <c r="E690" s="2"/>
      <c r="F690" s="1"/>
      <c r="G690" s="1"/>
      <c r="H690" s="4"/>
      <c r="I690" s="5"/>
      <c r="J690" s="5"/>
      <c r="K690" s="2"/>
      <c r="L690" s="7"/>
      <c r="M690" s="7"/>
      <c r="N690" s="509"/>
    </row>
    <row r="691" spans="1:14" ht="12.75" customHeight="1" x14ac:dyDescent="0.2">
      <c r="A691" s="10"/>
      <c r="B691" s="1"/>
      <c r="C691" s="2"/>
      <c r="D691" s="2"/>
      <c r="E691" s="2"/>
      <c r="F691" s="1"/>
      <c r="G691" s="1"/>
      <c r="H691" s="4"/>
      <c r="I691" s="5"/>
      <c r="J691" s="5"/>
      <c r="K691" s="2"/>
      <c r="L691" s="7"/>
      <c r="M691" s="7"/>
      <c r="N691" s="509"/>
    </row>
    <row r="692" spans="1:14" ht="12.75" customHeight="1" x14ac:dyDescent="0.2">
      <c r="A692" s="10"/>
      <c r="B692" s="1"/>
      <c r="C692" s="2"/>
      <c r="D692" s="2"/>
      <c r="E692" s="2"/>
      <c r="F692" s="1"/>
      <c r="G692" s="1"/>
      <c r="H692" s="4"/>
      <c r="I692" s="5"/>
      <c r="J692" s="5"/>
      <c r="K692" s="2"/>
      <c r="L692" s="7"/>
      <c r="M692" s="7"/>
      <c r="N692" s="509"/>
    </row>
    <row r="693" spans="1:14" ht="12.75" customHeight="1" x14ac:dyDescent="0.2">
      <c r="A693" s="10"/>
      <c r="B693" s="1"/>
      <c r="C693" s="2"/>
      <c r="D693" s="2"/>
      <c r="E693" s="2"/>
      <c r="F693" s="1"/>
      <c r="G693" s="1"/>
      <c r="H693" s="4"/>
      <c r="I693" s="5"/>
      <c r="J693" s="5"/>
      <c r="K693" s="2"/>
      <c r="L693" s="7"/>
      <c r="M693" s="7"/>
      <c r="N693" s="509"/>
    </row>
    <row r="694" spans="1:14" ht="12.75" customHeight="1" x14ac:dyDescent="0.2">
      <c r="A694" s="10"/>
      <c r="B694" s="1"/>
      <c r="C694" s="2"/>
      <c r="D694" s="2"/>
      <c r="E694" s="2"/>
      <c r="F694" s="1"/>
      <c r="G694" s="1"/>
      <c r="H694" s="4"/>
      <c r="I694" s="5"/>
      <c r="J694" s="5"/>
      <c r="K694" s="2"/>
      <c r="L694" s="7"/>
      <c r="M694" s="7"/>
      <c r="N694" s="509"/>
    </row>
    <row r="695" spans="1:14" ht="12.75" customHeight="1" x14ac:dyDescent="0.2">
      <c r="A695" s="10"/>
      <c r="B695" s="1"/>
      <c r="C695" s="2"/>
      <c r="D695" s="2"/>
      <c r="E695" s="2"/>
      <c r="F695" s="1"/>
      <c r="G695" s="1"/>
      <c r="H695" s="4"/>
      <c r="I695" s="5"/>
      <c r="J695" s="5"/>
      <c r="K695" s="2"/>
      <c r="L695" s="7"/>
      <c r="M695" s="7"/>
      <c r="N695" s="509"/>
    </row>
    <row r="696" spans="1:14" ht="12.75" customHeight="1" x14ac:dyDescent="0.2">
      <c r="A696" s="10"/>
      <c r="B696" s="1"/>
      <c r="C696" s="2"/>
      <c r="D696" s="2"/>
      <c r="E696" s="2"/>
      <c r="F696" s="1"/>
      <c r="G696" s="1"/>
      <c r="H696" s="4"/>
      <c r="I696" s="5"/>
      <c r="J696" s="5"/>
      <c r="K696" s="2"/>
      <c r="L696" s="7"/>
      <c r="M696" s="7"/>
      <c r="N696" s="509"/>
    </row>
    <row r="697" spans="1:14" ht="12.75" customHeight="1" x14ac:dyDescent="0.2">
      <c r="A697" s="10"/>
      <c r="B697" s="1"/>
      <c r="C697" s="2"/>
      <c r="D697" s="2"/>
      <c r="E697" s="2"/>
      <c r="F697" s="1"/>
      <c r="G697" s="1"/>
      <c r="H697" s="4"/>
      <c r="I697" s="5"/>
      <c r="J697" s="5"/>
      <c r="K697" s="2"/>
      <c r="L697" s="7"/>
      <c r="M697" s="7"/>
      <c r="N697" s="509"/>
    </row>
    <row r="698" spans="1:14" ht="12.75" customHeight="1" x14ac:dyDescent="0.2">
      <c r="A698" s="10"/>
      <c r="B698" s="1"/>
      <c r="C698" s="2"/>
      <c r="D698" s="2"/>
      <c r="E698" s="2"/>
      <c r="F698" s="1"/>
      <c r="G698" s="1"/>
      <c r="H698" s="4"/>
      <c r="I698" s="5"/>
      <c r="J698" s="5"/>
      <c r="K698" s="2"/>
      <c r="L698" s="7"/>
      <c r="M698" s="7"/>
      <c r="N698" s="509"/>
    </row>
    <row r="699" spans="1:14" ht="12.75" customHeight="1" x14ac:dyDescent="0.2">
      <c r="A699" s="10"/>
      <c r="B699" s="1"/>
      <c r="C699" s="2"/>
      <c r="D699" s="2"/>
      <c r="E699" s="2"/>
      <c r="F699" s="1"/>
      <c r="G699" s="1"/>
      <c r="H699" s="4"/>
      <c r="I699" s="5"/>
      <c r="J699" s="5"/>
      <c r="K699" s="2"/>
      <c r="L699" s="7"/>
      <c r="M699" s="7"/>
      <c r="N699" s="509"/>
    </row>
    <row r="700" spans="1:14" ht="12.75" customHeight="1" x14ac:dyDescent="0.2">
      <c r="A700" s="10"/>
      <c r="B700" s="1"/>
      <c r="C700" s="2"/>
      <c r="D700" s="2"/>
      <c r="E700" s="2"/>
      <c r="F700" s="1"/>
      <c r="G700" s="1"/>
      <c r="H700" s="4"/>
      <c r="I700" s="5"/>
      <c r="J700" s="5"/>
      <c r="K700" s="2"/>
      <c r="L700" s="7"/>
      <c r="M700" s="7"/>
      <c r="N700" s="509"/>
    </row>
    <row r="701" spans="1:14" ht="12.75" customHeight="1" x14ac:dyDescent="0.2">
      <c r="A701" s="10"/>
      <c r="B701" s="1"/>
      <c r="C701" s="2"/>
      <c r="D701" s="2"/>
      <c r="E701" s="2"/>
      <c r="F701" s="1"/>
      <c r="G701" s="1"/>
      <c r="H701" s="4"/>
      <c r="I701" s="5"/>
      <c r="J701" s="5"/>
      <c r="K701" s="2"/>
      <c r="L701" s="7"/>
      <c r="M701" s="7"/>
      <c r="N701" s="509"/>
    </row>
    <row r="702" spans="1:14" ht="12.75" customHeight="1" x14ac:dyDescent="0.2">
      <c r="A702" s="10"/>
      <c r="B702" s="1"/>
      <c r="C702" s="2"/>
      <c r="D702" s="2"/>
      <c r="E702" s="2"/>
      <c r="F702" s="1"/>
      <c r="G702" s="1"/>
      <c r="H702" s="4"/>
      <c r="I702" s="5"/>
      <c r="J702" s="5"/>
      <c r="K702" s="2"/>
      <c r="L702" s="7"/>
      <c r="M702" s="7"/>
      <c r="N702" s="509"/>
    </row>
    <row r="703" spans="1:14" ht="12.75" customHeight="1" x14ac:dyDescent="0.2">
      <c r="A703" s="10"/>
      <c r="B703" s="1"/>
      <c r="C703" s="2"/>
      <c r="D703" s="2"/>
      <c r="E703" s="2"/>
      <c r="F703" s="1"/>
      <c r="G703" s="1"/>
      <c r="H703" s="4"/>
      <c r="I703" s="5"/>
      <c r="J703" s="5"/>
      <c r="K703" s="2"/>
      <c r="L703" s="7"/>
      <c r="M703" s="7"/>
      <c r="N703" s="509"/>
    </row>
    <row r="704" spans="1:14" ht="12.75" customHeight="1" x14ac:dyDescent="0.2">
      <c r="A704" s="10"/>
      <c r="B704" s="1"/>
      <c r="C704" s="2"/>
      <c r="D704" s="2"/>
      <c r="E704" s="2"/>
      <c r="F704" s="1"/>
      <c r="G704" s="1"/>
      <c r="H704" s="4"/>
      <c r="I704" s="5"/>
      <c r="J704" s="5"/>
      <c r="K704" s="2"/>
      <c r="L704" s="7"/>
      <c r="M704" s="7"/>
      <c r="N704" s="509"/>
    </row>
    <row r="705" spans="1:14" ht="12.75" customHeight="1" x14ac:dyDescent="0.2">
      <c r="A705" s="10"/>
      <c r="B705" s="1"/>
      <c r="C705" s="2"/>
      <c r="D705" s="2"/>
      <c r="E705" s="2"/>
      <c r="F705" s="1"/>
      <c r="G705" s="1"/>
      <c r="H705" s="4"/>
      <c r="I705" s="5"/>
      <c r="J705" s="5"/>
      <c r="K705" s="2"/>
      <c r="L705" s="7"/>
      <c r="M705" s="7"/>
      <c r="N705" s="509"/>
    </row>
    <row r="706" spans="1:14" ht="12.75" customHeight="1" x14ac:dyDescent="0.2">
      <c r="A706" s="10"/>
      <c r="B706" s="1"/>
      <c r="C706" s="2"/>
      <c r="D706" s="2"/>
      <c r="E706" s="2"/>
      <c r="F706" s="1"/>
      <c r="G706" s="1"/>
      <c r="H706" s="4"/>
      <c r="I706" s="5"/>
      <c r="J706" s="5"/>
      <c r="K706" s="2"/>
      <c r="L706" s="7"/>
      <c r="M706" s="7"/>
      <c r="N706" s="509"/>
    </row>
    <row r="707" spans="1:14" ht="12.75" customHeight="1" x14ac:dyDescent="0.2">
      <c r="A707" s="10"/>
      <c r="B707" s="1"/>
      <c r="C707" s="2"/>
      <c r="D707" s="2"/>
      <c r="E707" s="2"/>
      <c r="F707" s="1"/>
      <c r="G707" s="1"/>
      <c r="H707" s="4"/>
      <c r="I707" s="5"/>
      <c r="J707" s="5"/>
      <c r="K707" s="2"/>
      <c r="L707" s="7"/>
      <c r="M707" s="7"/>
      <c r="N707" s="509"/>
    </row>
    <row r="708" spans="1:14" ht="12.75" customHeight="1" x14ac:dyDescent="0.2">
      <c r="A708" s="10"/>
      <c r="B708" s="1"/>
      <c r="C708" s="2"/>
      <c r="D708" s="2"/>
      <c r="E708" s="2"/>
      <c r="F708" s="1"/>
      <c r="G708" s="1"/>
      <c r="H708" s="4"/>
      <c r="I708" s="5"/>
      <c r="J708" s="5"/>
      <c r="K708" s="2"/>
      <c r="L708" s="7"/>
      <c r="M708" s="7"/>
      <c r="N708" s="509"/>
    </row>
    <row r="709" spans="1:14" ht="12.75" customHeight="1" x14ac:dyDescent="0.2">
      <c r="A709" s="10"/>
      <c r="B709" s="1"/>
      <c r="C709" s="2"/>
      <c r="D709" s="2"/>
      <c r="E709" s="2"/>
      <c r="F709" s="1"/>
      <c r="G709" s="1"/>
      <c r="H709" s="4"/>
      <c r="I709" s="5"/>
      <c r="J709" s="5"/>
      <c r="K709" s="2"/>
      <c r="L709" s="7"/>
      <c r="M709" s="7"/>
      <c r="N709" s="509"/>
    </row>
    <row r="710" spans="1:14" ht="12.75" customHeight="1" x14ac:dyDescent="0.2">
      <c r="A710" s="10"/>
      <c r="B710" s="1"/>
      <c r="C710" s="2"/>
      <c r="D710" s="2"/>
      <c r="E710" s="2"/>
      <c r="F710" s="1"/>
      <c r="G710" s="1"/>
      <c r="H710" s="4"/>
      <c r="I710" s="5"/>
      <c r="J710" s="5"/>
      <c r="K710" s="2"/>
      <c r="L710" s="7"/>
      <c r="M710" s="7"/>
      <c r="N710" s="509"/>
    </row>
    <row r="711" spans="1:14" ht="12.75" customHeight="1" x14ac:dyDescent="0.2">
      <c r="A711" s="10"/>
      <c r="B711" s="1"/>
      <c r="C711" s="2"/>
      <c r="D711" s="2"/>
      <c r="E711" s="2"/>
      <c r="F711" s="1"/>
      <c r="G711" s="1"/>
      <c r="H711" s="4"/>
      <c r="I711" s="5"/>
      <c r="J711" s="5"/>
      <c r="K711" s="2"/>
      <c r="L711" s="7"/>
      <c r="M711" s="7"/>
      <c r="N711" s="509"/>
    </row>
    <row r="712" spans="1:14" ht="12.75" customHeight="1" x14ac:dyDescent="0.2">
      <c r="A712" s="10"/>
      <c r="B712" s="1"/>
      <c r="C712" s="2"/>
      <c r="D712" s="2"/>
      <c r="E712" s="2"/>
      <c r="F712" s="1"/>
      <c r="G712" s="1"/>
      <c r="H712" s="4"/>
      <c r="I712" s="5"/>
      <c r="J712" s="5"/>
      <c r="K712" s="2"/>
      <c r="L712" s="7"/>
      <c r="M712" s="7"/>
      <c r="N712" s="509"/>
    </row>
    <row r="713" spans="1:14" ht="12.75" customHeight="1" x14ac:dyDescent="0.2">
      <c r="A713" s="10"/>
      <c r="B713" s="1"/>
      <c r="C713" s="2"/>
      <c r="D713" s="2"/>
      <c r="E713" s="2"/>
      <c r="F713" s="1"/>
      <c r="G713" s="1"/>
      <c r="H713" s="4"/>
      <c r="I713" s="5"/>
      <c r="J713" s="5"/>
      <c r="K713" s="2"/>
      <c r="L713" s="7"/>
      <c r="M713" s="7"/>
      <c r="N713" s="509"/>
    </row>
    <row r="714" spans="1:14" ht="12.75" customHeight="1" x14ac:dyDescent="0.2">
      <c r="A714" s="10"/>
      <c r="B714" s="1"/>
      <c r="C714" s="2"/>
      <c r="D714" s="2"/>
      <c r="E714" s="2"/>
      <c r="F714" s="1"/>
      <c r="G714" s="1"/>
      <c r="H714" s="4"/>
      <c r="I714" s="5"/>
      <c r="J714" s="5"/>
      <c r="K714" s="2"/>
      <c r="L714" s="7"/>
      <c r="M714" s="7"/>
      <c r="N714" s="509"/>
    </row>
    <row r="715" spans="1:14" ht="12.75" customHeight="1" x14ac:dyDescent="0.2">
      <c r="A715" s="10"/>
      <c r="B715" s="1"/>
      <c r="C715" s="2"/>
      <c r="D715" s="2"/>
      <c r="E715" s="2"/>
      <c r="F715" s="1"/>
      <c r="G715" s="1"/>
      <c r="H715" s="4"/>
      <c r="I715" s="5"/>
      <c r="J715" s="5"/>
      <c r="K715" s="2"/>
      <c r="L715" s="7"/>
      <c r="M715" s="7"/>
      <c r="N715" s="509"/>
    </row>
    <row r="716" spans="1:14" ht="12.75" customHeight="1" x14ac:dyDescent="0.2">
      <c r="A716" s="10"/>
      <c r="B716" s="1"/>
      <c r="C716" s="2"/>
      <c r="D716" s="2"/>
      <c r="E716" s="2"/>
      <c r="F716" s="1"/>
      <c r="G716" s="1"/>
      <c r="H716" s="4"/>
      <c r="I716" s="5"/>
      <c r="J716" s="5"/>
      <c r="K716" s="2"/>
      <c r="L716" s="7"/>
      <c r="M716" s="7"/>
      <c r="N716" s="509"/>
    </row>
    <row r="717" spans="1:14" ht="12.75" customHeight="1" x14ac:dyDescent="0.2">
      <c r="A717" s="10"/>
      <c r="B717" s="1"/>
      <c r="C717" s="2"/>
      <c r="D717" s="2"/>
      <c r="E717" s="2"/>
      <c r="F717" s="1"/>
      <c r="G717" s="1"/>
      <c r="H717" s="4"/>
      <c r="I717" s="5"/>
      <c r="J717" s="5"/>
      <c r="K717" s="2"/>
      <c r="L717" s="7"/>
      <c r="M717" s="7"/>
      <c r="N717" s="509"/>
    </row>
    <row r="718" spans="1:14" ht="12.75" customHeight="1" x14ac:dyDescent="0.2">
      <c r="A718" s="10"/>
      <c r="B718" s="1"/>
      <c r="C718" s="2"/>
      <c r="D718" s="2"/>
      <c r="E718" s="2"/>
      <c r="F718" s="1"/>
      <c r="G718" s="1"/>
      <c r="H718" s="4"/>
      <c r="I718" s="5"/>
      <c r="J718" s="5"/>
      <c r="K718" s="2"/>
      <c r="L718" s="7"/>
      <c r="M718" s="7"/>
      <c r="N718" s="509"/>
    </row>
    <row r="719" spans="1:14" ht="12.75" customHeight="1" x14ac:dyDescent="0.2">
      <c r="A719" s="10"/>
      <c r="B719" s="1"/>
      <c r="C719" s="2"/>
      <c r="D719" s="2"/>
      <c r="E719" s="2"/>
      <c r="F719" s="1"/>
      <c r="G719" s="1"/>
      <c r="H719" s="4"/>
      <c r="I719" s="5"/>
      <c r="J719" s="5"/>
      <c r="K719" s="2"/>
      <c r="L719" s="7"/>
      <c r="M719" s="7"/>
      <c r="N719" s="509"/>
    </row>
    <row r="720" spans="1:14" ht="12.75" customHeight="1" x14ac:dyDescent="0.2">
      <c r="A720" s="10"/>
      <c r="B720" s="1"/>
      <c r="C720" s="2"/>
      <c r="D720" s="2"/>
      <c r="E720" s="2"/>
      <c r="F720" s="1"/>
      <c r="G720" s="1"/>
      <c r="H720" s="4"/>
      <c r="I720" s="5"/>
      <c r="J720" s="5"/>
      <c r="K720" s="2"/>
      <c r="L720" s="7"/>
      <c r="M720" s="7"/>
      <c r="N720" s="509"/>
    </row>
    <row r="721" spans="1:14" ht="12.75" customHeight="1" x14ac:dyDescent="0.2">
      <c r="A721" s="10"/>
      <c r="B721" s="1"/>
      <c r="C721" s="2"/>
      <c r="D721" s="2"/>
      <c r="E721" s="2"/>
      <c r="F721" s="1"/>
      <c r="G721" s="1"/>
      <c r="H721" s="4"/>
      <c r="I721" s="5"/>
      <c r="J721" s="5"/>
      <c r="K721" s="2"/>
      <c r="L721" s="7"/>
      <c r="M721" s="7"/>
      <c r="N721" s="509"/>
    </row>
    <row r="722" spans="1:14" ht="12.75" customHeight="1" x14ac:dyDescent="0.2">
      <c r="A722" s="10"/>
      <c r="B722" s="1"/>
      <c r="C722" s="2"/>
      <c r="D722" s="2"/>
      <c r="E722" s="2"/>
      <c r="F722" s="1"/>
      <c r="G722" s="1"/>
      <c r="H722" s="4"/>
      <c r="I722" s="5"/>
      <c r="J722" s="5"/>
      <c r="K722" s="2"/>
      <c r="L722" s="7"/>
      <c r="M722" s="7"/>
      <c r="N722" s="509"/>
    </row>
    <row r="723" spans="1:14" ht="12.75" customHeight="1" x14ac:dyDescent="0.2">
      <c r="A723" s="10"/>
      <c r="B723" s="1"/>
      <c r="C723" s="2"/>
      <c r="D723" s="2"/>
      <c r="E723" s="2"/>
      <c r="F723" s="1"/>
      <c r="G723" s="1"/>
      <c r="H723" s="4"/>
      <c r="I723" s="5"/>
      <c r="J723" s="5"/>
      <c r="K723" s="2"/>
      <c r="L723" s="7"/>
      <c r="M723" s="7"/>
      <c r="N723" s="509"/>
    </row>
    <row r="724" spans="1:14" ht="12.75" customHeight="1" x14ac:dyDescent="0.2">
      <c r="A724" s="10"/>
      <c r="B724" s="1"/>
      <c r="C724" s="2"/>
      <c r="D724" s="2"/>
      <c r="E724" s="2"/>
      <c r="F724" s="1"/>
      <c r="G724" s="1"/>
      <c r="H724" s="4"/>
      <c r="I724" s="5"/>
      <c r="J724" s="5"/>
      <c r="K724" s="2"/>
      <c r="L724" s="7"/>
      <c r="M724" s="7"/>
      <c r="N724" s="509"/>
    </row>
    <row r="725" spans="1:14" ht="12.75" customHeight="1" x14ac:dyDescent="0.2">
      <c r="A725" s="10"/>
      <c r="B725" s="1"/>
      <c r="C725" s="2"/>
      <c r="D725" s="2"/>
      <c r="E725" s="2"/>
      <c r="F725" s="1"/>
      <c r="G725" s="1"/>
      <c r="H725" s="4"/>
      <c r="I725" s="5"/>
      <c r="J725" s="5"/>
      <c r="K725" s="2"/>
      <c r="L725" s="7"/>
      <c r="M725" s="7"/>
      <c r="N725" s="509"/>
    </row>
    <row r="726" spans="1:14" ht="12.75" customHeight="1" x14ac:dyDescent="0.2">
      <c r="A726" s="10"/>
      <c r="B726" s="1"/>
      <c r="C726" s="2"/>
      <c r="D726" s="2"/>
      <c r="E726" s="2"/>
      <c r="F726" s="1"/>
      <c r="G726" s="1"/>
      <c r="H726" s="4"/>
      <c r="I726" s="5"/>
      <c r="J726" s="5"/>
      <c r="K726" s="2"/>
      <c r="L726" s="7"/>
      <c r="M726" s="7"/>
      <c r="N726" s="509"/>
    </row>
    <row r="727" spans="1:14" ht="12.75" customHeight="1" x14ac:dyDescent="0.2">
      <c r="A727" s="10"/>
      <c r="B727" s="1"/>
      <c r="C727" s="2"/>
      <c r="D727" s="2"/>
      <c r="E727" s="2"/>
      <c r="F727" s="1"/>
      <c r="G727" s="1"/>
      <c r="H727" s="4"/>
      <c r="I727" s="5"/>
      <c r="J727" s="5"/>
      <c r="K727" s="2"/>
      <c r="L727" s="7"/>
      <c r="M727" s="7"/>
      <c r="N727" s="509"/>
    </row>
    <row r="728" spans="1:14" ht="12.75" customHeight="1" x14ac:dyDescent="0.2">
      <c r="A728" s="10"/>
      <c r="B728" s="1"/>
      <c r="C728" s="2"/>
      <c r="D728" s="2"/>
      <c r="E728" s="2"/>
      <c r="F728" s="1"/>
      <c r="G728" s="1"/>
      <c r="H728" s="4"/>
      <c r="I728" s="5"/>
      <c r="J728" s="5"/>
      <c r="K728" s="2"/>
      <c r="L728" s="7"/>
      <c r="M728" s="7"/>
      <c r="N728" s="509"/>
    </row>
    <row r="729" spans="1:14" ht="12.75" customHeight="1" x14ac:dyDescent="0.2">
      <c r="A729" s="10"/>
      <c r="B729" s="1"/>
      <c r="C729" s="2"/>
      <c r="D729" s="2"/>
      <c r="E729" s="2"/>
      <c r="F729" s="1"/>
      <c r="G729" s="1"/>
      <c r="H729" s="4"/>
      <c r="I729" s="5"/>
      <c r="J729" s="5"/>
      <c r="K729" s="2"/>
      <c r="L729" s="7"/>
      <c r="M729" s="7"/>
      <c r="N729" s="509"/>
    </row>
    <row r="730" spans="1:14" ht="12.75" customHeight="1" x14ac:dyDescent="0.2">
      <c r="A730" s="10"/>
      <c r="B730" s="1"/>
      <c r="C730" s="2"/>
      <c r="D730" s="2"/>
      <c r="E730" s="2"/>
      <c r="F730" s="1"/>
      <c r="G730" s="1"/>
      <c r="H730" s="4"/>
      <c r="I730" s="5"/>
      <c r="J730" s="5"/>
      <c r="K730" s="2"/>
      <c r="L730" s="7"/>
      <c r="M730" s="7"/>
      <c r="N730" s="509"/>
    </row>
    <row r="731" spans="1:14" ht="12.75" customHeight="1" x14ac:dyDescent="0.2">
      <c r="A731" s="10"/>
      <c r="B731" s="1"/>
      <c r="C731" s="2"/>
      <c r="D731" s="2"/>
      <c r="E731" s="2"/>
      <c r="F731" s="1"/>
      <c r="G731" s="1"/>
      <c r="H731" s="4"/>
      <c r="I731" s="5"/>
      <c r="J731" s="5"/>
      <c r="K731" s="2"/>
      <c r="L731" s="7"/>
      <c r="M731" s="7"/>
      <c r="N731" s="509"/>
    </row>
    <row r="732" spans="1:14" ht="12.75" customHeight="1" x14ac:dyDescent="0.2">
      <c r="A732" s="10"/>
      <c r="B732" s="1"/>
      <c r="C732" s="2"/>
      <c r="D732" s="2"/>
      <c r="E732" s="2"/>
      <c r="F732" s="1"/>
      <c r="G732" s="1"/>
      <c r="H732" s="4"/>
      <c r="I732" s="5"/>
      <c r="J732" s="5"/>
      <c r="K732" s="2"/>
      <c r="L732" s="7"/>
      <c r="M732" s="7"/>
      <c r="N732" s="509"/>
    </row>
    <row r="733" spans="1:14" ht="12.75" customHeight="1" x14ac:dyDescent="0.2">
      <c r="A733" s="10"/>
      <c r="B733" s="1"/>
      <c r="C733" s="2"/>
      <c r="D733" s="2"/>
      <c r="E733" s="2"/>
      <c r="F733" s="1"/>
      <c r="G733" s="1"/>
      <c r="H733" s="4"/>
      <c r="I733" s="5"/>
      <c r="J733" s="5"/>
      <c r="K733" s="2"/>
      <c r="L733" s="7"/>
      <c r="M733" s="7"/>
      <c r="N733" s="509"/>
    </row>
    <row r="734" spans="1:14" ht="12.75" customHeight="1" x14ac:dyDescent="0.2">
      <c r="A734" s="10"/>
      <c r="B734" s="1"/>
      <c r="C734" s="2"/>
      <c r="D734" s="2"/>
      <c r="E734" s="2"/>
      <c r="F734" s="1"/>
      <c r="G734" s="1"/>
      <c r="H734" s="4"/>
      <c r="I734" s="5"/>
      <c r="J734" s="5"/>
      <c r="K734" s="2"/>
      <c r="L734" s="7"/>
      <c r="M734" s="7"/>
      <c r="N734" s="509"/>
    </row>
    <row r="735" spans="1:14" ht="12.75" customHeight="1" x14ac:dyDescent="0.2">
      <c r="A735" s="10"/>
      <c r="B735" s="1"/>
      <c r="C735" s="2"/>
      <c r="D735" s="2"/>
      <c r="E735" s="2"/>
      <c r="F735" s="1"/>
      <c r="G735" s="1"/>
      <c r="H735" s="4"/>
      <c r="I735" s="5"/>
      <c r="J735" s="5"/>
      <c r="K735" s="2"/>
      <c r="L735" s="7"/>
      <c r="M735" s="7"/>
      <c r="N735" s="509"/>
    </row>
    <row r="736" spans="1:14" ht="12.75" customHeight="1" x14ac:dyDescent="0.2">
      <c r="A736" s="10"/>
      <c r="B736" s="1"/>
      <c r="C736" s="2"/>
      <c r="D736" s="2"/>
      <c r="E736" s="2"/>
      <c r="F736" s="1"/>
      <c r="G736" s="1"/>
      <c r="H736" s="4"/>
      <c r="I736" s="5"/>
      <c r="J736" s="5"/>
      <c r="K736" s="2"/>
      <c r="L736" s="7"/>
      <c r="M736" s="7"/>
      <c r="N736" s="509"/>
    </row>
    <row r="737" spans="1:14" ht="12.75" customHeight="1" x14ac:dyDescent="0.2">
      <c r="A737" s="10"/>
      <c r="B737" s="1"/>
      <c r="C737" s="2"/>
      <c r="D737" s="2"/>
      <c r="E737" s="2"/>
      <c r="F737" s="1"/>
      <c r="G737" s="1"/>
      <c r="H737" s="4"/>
      <c r="I737" s="5"/>
      <c r="J737" s="5"/>
      <c r="K737" s="2"/>
      <c r="L737" s="7"/>
      <c r="M737" s="7"/>
      <c r="N737" s="509"/>
    </row>
    <row r="738" spans="1:14" ht="12.75" customHeight="1" x14ac:dyDescent="0.2">
      <c r="A738" s="10"/>
      <c r="B738" s="1"/>
      <c r="C738" s="2"/>
      <c r="D738" s="2"/>
      <c r="E738" s="2"/>
      <c r="F738" s="1"/>
      <c r="G738" s="1"/>
      <c r="H738" s="4"/>
      <c r="I738" s="5"/>
      <c r="J738" s="5"/>
      <c r="K738" s="2"/>
      <c r="L738" s="7"/>
      <c r="M738" s="7"/>
      <c r="N738" s="509"/>
    </row>
    <row r="739" spans="1:14" ht="12.75" customHeight="1" x14ac:dyDescent="0.2">
      <c r="A739" s="10"/>
      <c r="B739" s="1"/>
      <c r="C739" s="2"/>
      <c r="D739" s="2"/>
      <c r="E739" s="2"/>
      <c r="F739" s="1"/>
      <c r="G739" s="1"/>
      <c r="H739" s="4"/>
      <c r="I739" s="5"/>
      <c r="J739" s="5"/>
      <c r="K739" s="2"/>
      <c r="L739" s="7"/>
      <c r="M739" s="7"/>
      <c r="N739" s="509"/>
    </row>
    <row r="740" spans="1:14" ht="12.75" customHeight="1" x14ac:dyDescent="0.2">
      <c r="A740" s="10"/>
      <c r="B740" s="1"/>
      <c r="C740" s="2"/>
      <c r="D740" s="2"/>
      <c r="E740" s="2"/>
      <c r="F740" s="1"/>
      <c r="G740" s="1"/>
      <c r="H740" s="4"/>
      <c r="I740" s="5"/>
      <c r="J740" s="5"/>
      <c r="K740" s="2"/>
      <c r="L740" s="7"/>
      <c r="M740" s="7"/>
      <c r="N740" s="509"/>
    </row>
    <row r="741" spans="1:14" ht="12.75" customHeight="1" x14ac:dyDescent="0.2">
      <c r="A741" s="10"/>
      <c r="B741" s="1"/>
      <c r="C741" s="2"/>
      <c r="D741" s="2"/>
      <c r="E741" s="2"/>
      <c r="F741" s="1"/>
      <c r="G741" s="1"/>
      <c r="H741" s="4"/>
      <c r="I741" s="5"/>
      <c r="J741" s="5"/>
      <c r="K741" s="2"/>
      <c r="L741" s="7"/>
      <c r="M741" s="7"/>
      <c r="N741" s="509"/>
    </row>
    <row r="742" spans="1:14" ht="12.75" customHeight="1" x14ac:dyDescent="0.2">
      <c r="A742" s="10"/>
      <c r="B742" s="1"/>
      <c r="C742" s="2"/>
      <c r="D742" s="2"/>
      <c r="E742" s="2"/>
      <c r="F742" s="1"/>
      <c r="G742" s="1"/>
      <c r="H742" s="4"/>
      <c r="I742" s="5"/>
      <c r="J742" s="5"/>
      <c r="K742" s="2"/>
      <c r="L742" s="7"/>
      <c r="M742" s="7"/>
      <c r="N742" s="509"/>
    </row>
    <row r="743" spans="1:14" ht="12.75" customHeight="1" x14ac:dyDescent="0.2">
      <c r="A743" s="10"/>
      <c r="B743" s="1"/>
      <c r="C743" s="2"/>
      <c r="D743" s="2"/>
      <c r="E743" s="2"/>
      <c r="F743" s="1"/>
      <c r="G743" s="1"/>
      <c r="H743" s="4"/>
      <c r="I743" s="5"/>
      <c r="J743" s="5"/>
      <c r="K743" s="2"/>
      <c r="L743" s="7"/>
      <c r="M743" s="7"/>
      <c r="N743" s="509"/>
    </row>
    <row r="744" spans="1:14" ht="12.75" customHeight="1" x14ac:dyDescent="0.2">
      <c r="A744" s="10"/>
      <c r="B744" s="1"/>
      <c r="C744" s="2"/>
      <c r="D744" s="2"/>
      <c r="E744" s="2"/>
      <c r="F744" s="1"/>
      <c r="G744" s="1"/>
      <c r="H744" s="4"/>
      <c r="I744" s="5"/>
      <c r="J744" s="5"/>
      <c r="K744" s="2"/>
      <c r="L744" s="7"/>
      <c r="M744" s="7"/>
      <c r="N744" s="509"/>
    </row>
    <row r="745" spans="1:14" ht="12.75" customHeight="1" x14ac:dyDescent="0.2">
      <c r="A745" s="10"/>
      <c r="B745" s="1"/>
      <c r="C745" s="2"/>
      <c r="D745" s="2"/>
      <c r="E745" s="2"/>
      <c r="F745" s="1"/>
      <c r="G745" s="1"/>
      <c r="H745" s="4"/>
      <c r="I745" s="5"/>
      <c r="J745" s="5"/>
      <c r="K745" s="2"/>
      <c r="L745" s="7"/>
      <c r="M745" s="7"/>
      <c r="N745" s="509"/>
    </row>
    <row r="746" spans="1:14" ht="12.75" customHeight="1" x14ac:dyDescent="0.2">
      <c r="A746" s="10"/>
      <c r="B746" s="1"/>
      <c r="C746" s="2"/>
      <c r="D746" s="2"/>
      <c r="E746" s="2"/>
      <c r="F746" s="1"/>
      <c r="G746" s="1"/>
      <c r="H746" s="4"/>
      <c r="I746" s="5"/>
      <c r="J746" s="5"/>
      <c r="K746" s="2"/>
      <c r="L746" s="7"/>
      <c r="M746" s="7"/>
      <c r="N746" s="509"/>
    </row>
    <row r="747" spans="1:14" ht="12.75" customHeight="1" x14ac:dyDescent="0.2">
      <c r="A747" s="10"/>
      <c r="B747" s="1"/>
      <c r="C747" s="2"/>
      <c r="D747" s="2"/>
      <c r="E747" s="2"/>
      <c r="F747" s="1"/>
      <c r="G747" s="1"/>
      <c r="H747" s="4"/>
      <c r="I747" s="5"/>
      <c r="J747" s="5"/>
      <c r="K747" s="2"/>
      <c r="L747" s="7"/>
      <c r="M747" s="7"/>
      <c r="N747" s="509"/>
    </row>
    <row r="748" spans="1:14" ht="12.75" customHeight="1" x14ac:dyDescent="0.2">
      <c r="A748" s="10"/>
      <c r="B748" s="1"/>
      <c r="C748" s="2"/>
      <c r="D748" s="2"/>
      <c r="E748" s="2"/>
      <c r="F748" s="1"/>
      <c r="G748" s="1"/>
      <c r="H748" s="4"/>
      <c r="I748" s="5"/>
      <c r="J748" s="5"/>
      <c r="K748" s="2"/>
      <c r="L748" s="7"/>
      <c r="M748" s="7"/>
      <c r="N748" s="509"/>
    </row>
    <row r="749" spans="1:14" ht="12.75" customHeight="1" x14ac:dyDescent="0.2">
      <c r="A749" s="10"/>
      <c r="B749" s="1"/>
      <c r="C749" s="2"/>
      <c r="D749" s="2"/>
      <c r="E749" s="2"/>
      <c r="F749" s="1"/>
      <c r="G749" s="1"/>
      <c r="H749" s="4"/>
      <c r="I749" s="5"/>
      <c r="J749" s="5"/>
      <c r="K749" s="2"/>
      <c r="L749" s="7"/>
      <c r="M749" s="7"/>
      <c r="N749" s="509"/>
    </row>
    <row r="750" spans="1:14" ht="12.75" customHeight="1" x14ac:dyDescent="0.2">
      <c r="A750" s="10"/>
      <c r="B750" s="1"/>
      <c r="C750" s="2"/>
      <c r="D750" s="2"/>
      <c r="E750" s="2"/>
      <c r="F750" s="1"/>
      <c r="G750" s="1"/>
      <c r="H750" s="4"/>
      <c r="I750" s="5"/>
      <c r="J750" s="5"/>
      <c r="K750" s="2"/>
      <c r="L750" s="7"/>
      <c r="M750" s="7"/>
      <c r="N750" s="509"/>
    </row>
    <row r="751" spans="1:14" ht="12.75" customHeight="1" x14ac:dyDescent="0.2">
      <c r="A751" s="10"/>
      <c r="B751" s="1"/>
      <c r="C751" s="2"/>
      <c r="D751" s="2"/>
      <c r="E751" s="2"/>
      <c r="F751" s="1"/>
      <c r="G751" s="1"/>
      <c r="H751" s="4"/>
      <c r="I751" s="5"/>
      <c r="J751" s="5"/>
      <c r="K751" s="2"/>
      <c r="L751" s="7"/>
      <c r="M751" s="7"/>
      <c r="N751" s="509"/>
    </row>
    <row r="752" spans="1:14" ht="12.75" customHeight="1" x14ac:dyDescent="0.2">
      <c r="A752" s="10"/>
      <c r="B752" s="1"/>
      <c r="C752" s="2"/>
      <c r="D752" s="2"/>
      <c r="E752" s="2"/>
      <c r="F752" s="1"/>
      <c r="G752" s="1"/>
      <c r="H752" s="4"/>
      <c r="I752" s="5"/>
      <c r="J752" s="5"/>
      <c r="K752" s="2"/>
      <c r="L752" s="7"/>
      <c r="M752" s="7"/>
      <c r="N752" s="509"/>
    </row>
    <row r="753" spans="1:14" ht="12.75" customHeight="1" x14ac:dyDescent="0.2">
      <c r="A753" s="10"/>
      <c r="B753" s="1"/>
      <c r="C753" s="2"/>
      <c r="D753" s="2"/>
      <c r="E753" s="2"/>
      <c r="F753" s="1"/>
      <c r="G753" s="1"/>
      <c r="H753" s="4"/>
      <c r="I753" s="5"/>
      <c r="J753" s="5"/>
      <c r="K753" s="2"/>
      <c r="L753" s="7"/>
      <c r="M753" s="7"/>
      <c r="N753" s="509"/>
    </row>
    <row r="754" spans="1:14" ht="12.75" customHeight="1" x14ac:dyDescent="0.2">
      <c r="A754" s="10"/>
      <c r="B754" s="1"/>
      <c r="C754" s="2"/>
      <c r="D754" s="2"/>
      <c r="E754" s="2"/>
      <c r="F754" s="1"/>
      <c r="G754" s="1"/>
      <c r="H754" s="4"/>
      <c r="I754" s="5"/>
      <c r="J754" s="5"/>
      <c r="K754" s="2"/>
      <c r="L754" s="7"/>
      <c r="M754" s="7"/>
      <c r="N754" s="509"/>
    </row>
    <row r="755" spans="1:14" ht="12.75" customHeight="1" x14ac:dyDescent="0.2">
      <c r="A755" s="10"/>
      <c r="B755" s="1"/>
      <c r="C755" s="2"/>
      <c r="D755" s="2"/>
      <c r="E755" s="2"/>
      <c r="F755" s="1"/>
      <c r="G755" s="1"/>
      <c r="H755" s="4"/>
      <c r="I755" s="5"/>
      <c r="J755" s="5"/>
      <c r="K755" s="2"/>
      <c r="L755" s="7"/>
      <c r="M755" s="7"/>
      <c r="N755" s="509"/>
    </row>
    <row r="756" spans="1:14" ht="12.75" customHeight="1" x14ac:dyDescent="0.2">
      <c r="A756" s="10"/>
      <c r="B756" s="1"/>
      <c r="C756" s="2"/>
      <c r="D756" s="2"/>
      <c r="E756" s="2"/>
      <c r="F756" s="1"/>
      <c r="G756" s="1"/>
      <c r="H756" s="4"/>
      <c r="I756" s="5"/>
      <c r="J756" s="5"/>
      <c r="K756" s="2"/>
      <c r="L756" s="7"/>
      <c r="M756" s="7"/>
      <c r="N756" s="509"/>
    </row>
    <row r="757" spans="1:14" ht="12.75" customHeight="1" x14ac:dyDescent="0.2">
      <c r="A757" s="10"/>
      <c r="B757" s="1"/>
      <c r="C757" s="2"/>
      <c r="D757" s="2"/>
      <c r="E757" s="2"/>
      <c r="F757" s="1"/>
      <c r="G757" s="1"/>
      <c r="H757" s="4"/>
      <c r="I757" s="5"/>
      <c r="J757" s="5"/>
      <c r="K757" s="2"/>
      <c r="L757" s="7"/>
      <c r="M757" s="7"/>
      <c r="N757" s="509"/>
    </row>
    <row r="758" spans="1:14" ht="12.75" customHeight="1" x14ac:dyDescent="0.2">
      <c r="A758" s="10"/>
      <c r="B758" s="1"/>
      <c r="C758" s="2"/>
      <c r="D758" s="2"/>
      <c r="E758" s="2"/>
      <c r="F758" s="1"/>
      <c r="G758" s="1"/>
      <c r="H758" s="4"/>
      <c r="I758" s="5"/>
      <c r="J758" s="5"/>
      <c r="K758" s="2"/>
      <c r="L758" s="7"/>
      <c r="M758" s="7"/>
      <c r="N758" s="509"/>
    </row>
    <row r="759" spans="1:14" ht="12.75" customHeight="1" x14ac:dyDescent="0.2">
      <c r="A759" s="10"/>
      <c r="B759" s="1"/>
      <c r="C759" s="2"/>
      <c r="D759" s="2"/>
      <c r="E759" s="2"/>
      <c r="F759" s="1"/>
      <c r="G759" s="1"/>
      <c r="H759" s="4"/>
      <c r="I759" s="5"/>
      <c r="J759" s="5"/>
      <c r="K759" s="2"/>
      <c r="L759" s="7"/>
      <c r="M759" s="7"/>
      <c r="N759" s="509"/>
    </row>
    <row r="760" spans="1:14" ht="12.75" customHeight="1" x14ac:dyDescent="0.2">
      <c r="A760" s="10"/>
      <c r="B760" s="1"/>
      <c r="C760" s="2"/>
      <c r="D760" s="2"/>
      <c r="E760" s="2"/>
      <c r="F760" s="1"/>
      <c r="G760" s="1"/>
      <c r="H760" s="4"/>
      <c r="I760" s="5"/>
      <c r="J760" s="5"/>
      <c r="K760" s="2"/>
      <c r="L760" s="7"/>
      <c r="M760" s="7"/>
      <c r="N760" s="509"/>
    </row>
    <row r="761" spans="1:14" ht="12.75" customHeight="1" x14ac:dyDescent="0.2">
      <c r="A761" s="10"/>
      <c r="B761" s="1"/>
      <c r="C761" s="2"/>
      <c r="D761" s="2"/>
      <c r="E761" s="2"/>
      <c r="F761" s="1"/>
      <c r="G761" s="1"/>
      <c r="H761" s="4"/>
      <c r="I761" s="5"/>
      <c r="J761" s="5"/>
      <c r="K761" s="2"/>
      <c r="L761" s="7"/>
      <c r="M761" s="7"/>
      <c r="N761" s="509"/>
    </row>
    <row r="762" spans="1:14" ht="12.75" customHeight="1" x14ac:dyDescent="0.2">
      <c r="A762" s="10"/>
      <c r="B762" s="1"/>
      <c r="C762" s="2"/>
      <c r="D762" s="2"/>
      <c r="E762" s="2"/>
      <c r="F762" s="1"/>
      <c r="G762" s="1"/>
      <c r="H762" s="4"/>
      <c r="I762" s="5"/>
      <c r="J762" s="5"/>
      <c r="K762" s="2"/>
      <c r="L762" s="7"/>
      <c r="M762" s="7"/>
      <c r="N762" s="509"/>
    </row>
    <row r="763" spans="1:14" ht="12.75" customHeight="1" x14ac:dyDescent="0.2">
      <c r="A763" s="10"/>
      <c r="B763" s="1"/>
      <c r="C763" s="2"/>
      <c r="D763" s="2"/>
      <c r="E763" s="2"/>
      <c r="F763" s="1"/>
      <c r="G763" s="1"/>
      <c r="H763" s="4"/>
      <c r="I763" s="5"/>
      <c r="J763" s="5"/>
      <c r="K763" s="2"/>
      <c r="L763" s="7"/>
      <c r="M763" s="7"/>
      <c r="N763" s="509"/>
    </row>
    <row r="764" spans="1:14" ht="12.75" customHeight="1" x14ac:dyDescent="0.2">
      <c r="A764" s="10"/>
      <c r="B764" s="1"/>
      <c r="C764" s="2"/>
      <c r="D764" s="2"/>
      <c r="E764" s="2"/>
      <c r="F764" s="1"/>
      <c r="G764" s="1"/>
      <c r="H764" s="4"/>
      <c r="I764" s="5"/>
      <c r="J764" s="5"/>
      <c r="K764" s="2"/>
      <c r="L764" s="7"/>
      <c r="M764" s="7"/>
      <c r="N764" s="509"/>
    </row>
    <row r="765" spans="1:14" ht="12.75" customHeight="1" x14ac:dyDescent="0.2">
      <c r="A765" s="10"/>
      <c r="B765" s="1"/>
      <c r="C765" s="2"/>
      <c r="D765" s="2"/>
      <c r="E765" s="2"/>
      <c r="F765" s="1"/>
      <c r="G765" s="1"/>
      <c r="H765" s="4"/>
      <c r="I765" s="5"/>
      <c r="J765" s="5"/>
      <c r="K765" s="2"/>
      <c r="L765" s="7"/>
      <c r="M765" s="7"/>
      <c r="N765" s="509"/>
    </row>
    <row r="766" spans="1:14" ht="12.75" customHeight="1" x14ac:dyDescent="0.2">
      <c r="A766" s="10"/>
      <c r="B766" s="1"/>
      <c r="C766" s="2"/>
      <c r="D766" s="2"/>
      <c r="E766" s="2"/>
      <c r="F766" s="1"/>
      <c r="G766" s="1"/>
      <c r="H766" s="4"/>
      <c r="I766" s="5"/>
      <c r="J766" s="5"/>
      <c r="K766" s="2"/>
      <c r="L766" s="7"/>
      <c r="M766" s="7"/>
      <c r="N766" s="509"/>
    </row>
    <row r="767" spans="1:14" ht="12.75" customHeight="1" x14ac:dyDescent="0.2">
      <c r="A767" s="10"/>
      <c r="B767" s="1"/>
      <c r="C767" s="2"/>
      <c r="D767" s="2"/>
      <c r="E767" s="2"/>
      <c r="F767" s="1"/>
      <c r="G767" s="1"/>
      <c r="H767" s="4"/>
      <c r="I767" s="5"/>
      <c r="J767" s="5"/>
      <c r="K767" s="2"/>
      <c r="L767" s="7"/>
      <c r="M767" s="7"/>
      <c r="N767" s="509"/>
    </row>
    <row r="768" spans="1:14" ht="12.75" customHeight="1" x14ac:dyDescent="0.2">
      <c r="A768" s="10"/>
      <c r="B768" s="1"/>
      <c r="C768" s="2"/>
      <c r="D768" s="2"/>
      <c r="E768" s="2"/>
      <c r="F768" s="1"/>
      <c r="G768" s="1"/>
      <c r="H768" s="4"/>
      <c r="I768" s="5"/>
      <c r="J768" s="5"/>
      <c r="K768" s="2"/>
      <c r="L768" s="7"/>
      <c r="M768" s="7"/>
      <c r="N768" s="509"/>
    </row>
    <row r="769" spans="1:14" ht="12.75" customHeight="1" x14ac:dyDescent="0.2">
      <c r="A769" s="10"/>
      <c r="B769" s="1"/>
      <c r="C769" s="2"/>
      <c r="D769" s="2"/>
      <c r="E769" s="2"/>
      <c r="F769" s="1"/>
      <c r="G769" s="1"/>
      <c r="H769" s="4"/>
      <c r="I769" s="5"/>
      <c r="J769" s="5"/>
      <c r="K769" s="2"/>
      <c r="L769" s="7"/>
      <c r="M769" s="7"/>
      <c r="N769" s="509"/>
    </row>
    <row r="770" spans="1:14" ht="12.75" customHeight="1" x14ac:dyDescent="0.2">
      <c r="A770" s="10"/>
      <c r="B770" s="1"/>
      <c r="C770" s="2"/>
      <c r="D770" s="2"/>
      <c r="E770" s="2"/>
      <c r="F770" s="1"/>
      <c r="G770" s="1"/>
      <c r="H770" s="4"/>
      <c r="I770" s="5"/>
      <c r="J770" s="5"/>
      <c r="K770" s="2"/>
      <c r="L770" s="7"/>
      <c r="M770" s="7"/>
      <c r="N770" s="509"/>
    </row>
    <row r="771" spans="1:14" ht="12.75" customHeight="1" x14ac:dyDescent="0.2">
      <c r="A771" s="10"/>
      <c r="B771" s="1"/>
      <c r="C771" s="2"/>
      <c r="D771" s="2"/>
      <c r="E771" s="2"/>
      <c r="F771" s="1"/>
      <c r="G771" s="1"/>
      <c r="H771" s="4"/>
      <c r="I771" s="5"/>
      <c r="J771" s="5"/>
      <c r="K771" s="2"/>
      <c r="L771" s="7"/>
      <c r="M771" s="7"/>
      <c r="N771" s="509"/>
    </row>
    <row r="772" spans="1:14" ht="12.75" customHeight="1" x14ac:dyDescent="0.2">
      <c r="A772" s="10"/>
      <c r="B772" s="1"/>
      <c r="C772" s="2"/>
      <c r="D772" s="2"/>
      <c r="E772" s="2"/>
      <c r="F772" s="1"/>
      <c r="G772" s="1"/>
      <c r="H772" s="4"/>
      <c r="I772" s="5"/>
      <c r="J772" s="5"/>
      <c r="K772" s="2"/>
      <c r="L772" s="7"/>
      <c r="M772" s="7"/>
      <c r="N772" s="509"/>
    </row>
    <row r="773" spans="1:14" ht="12.75" customHeight="1" x14ac:dyDescent="0.2">
      <c r="A773" s="10"/>
      <c r="B773" s="1"/>
      <c r="C773" s="2"/>
      <c r="D773" s="2"/>
      <c r="E773" s="2"/>
      <c r="F773" s="1"/>
      <c r="G773" s="1"/>
      <c r="H773" s="4"/>
      <c r="I773" s="5"/>
      <c r="J773" s="5"/>
      <c r="K773" s="2"/>
      <c r="L773" s="7"/>
      <c r="M773" s="7"/>
      <c r="N773" s="509"/>
    </row>
    <row r="774" spans="1:14" ht="12.75" customHeight="1" x14ac:dyDescent="0.2">
      <c r="A774" s="10"/>
      <c r="B774" s="1"/>
      <c r="C774" s="2"/>
      <c r="D774" s="2"/>
      <c r="E774" s="2"/>
      <c r="F774" s="1"/>
      <c r="G774" s="1"/>
      <c r="H774" s="4"/>
      <c r="I774" s="5"/>
      <c r="J774" s="5"/>
      <c r="K774" s="2"/>
      <c r="L774" s="7"/>
      <c r="M774" s="7"/>
      <c r="N774" s="509"/>
    </row>
    <row r="775" spans="1:14" ht="12.75" customHeight="1" x14ac:dyDescent="0.2">
      <c r="A775" s="10"/>
      <c r="B775" s="1"/>
      <c r="C775" s="2"/>
      <c r="D775" s="2"/>
      <c r="E775" s="2"/>
      <c r="F775" s="1"/>
      <c r="G775" s="1"/>
      <c r="H775" s="4"/>
      <c r="I775" s="5"/>
      <c r="J775" s="5"/>
      <c r="K775" s="2"/>
      <c r="L775" s="7"/>
      <c r="M775" s="7"/>
      <c r="N775" s="509"/>
    </row>
    <row r="776" spans="1:14" ht="12.75" customHeight="1" x14ac:dyDescent="0.2">
      <c r="A776" s="10"/>
      <c r="B776" s="1"/>
      <c r="C776" s="2"/>
      <c r="D776" s="2"/>
      <c r="E776" s="2"/>
      <c r="F776" s="1"/>
      <c r="G776" s="1"/>
      <c r="H776" s="4"/>
      <c r="I776" s="5"/>
      <c r="J776" s="5"/>
      <c r="K776" s="2"/>
      <c r="L776" s="7"/>
      <c r="M776" s="7"/>
      <c r="N776" s="509"/>
    </row>
    <row r="777" spans="1:14" ht="12.75" customHeight="1" x14ac:dyDescent="0.2">
      <c r="A777" s="10"/>
      <c r="B777" s="1"/>
      <c r="C777" s="2"/>
      <c r="D777" s="2"/>
      <c r="E777" s="2"/>
      <c r="F777" s="1"/>
      <c r="G777" s="1"/>
      <c r="H777" s="4"/>
      <c r="I777" s="5"/>
      <c r="J777" s="5"/>
      <c r="K777" s="2"/>
      <c r="L777" s="7"/>
      <c r="M777" s="7"/>
      <c r="N777" s="509"/>
    </row>
    <row r="778" spans="1:14" ht="12.75" customHeight="1" x14ac:dyDescent="0.2">
      <c r="A778" s="10"/>
      <c r="B778" s="1"/>
      <c r="C778" s="2"/>
      <c r="D778" s="2"/>
      <c r="E778" s="2"/>
      <c r="F778" s="1"/>
      <c r="G778" s="1"/>
      <c r="H778" s="4"/>
      <c r="I778" s="5"/>
      <c r="J778" s="5"/>
      <c r="K778" s="2"/>
      <c r="L778" s="7"/>
      <c r="M778" s="7"/>
      <c r="N778" s="509"/>
    </row>
    <row r="779" spans="1:14" ht="12.75" customHeight="1" x14ac:dyDescent="0.2">
      <c r="A779" s="10"/>
      <c r="B779" s="1"/>
      <c r="C779" s="2"/>
      <c r="D779" s="2"/>
      <c r="E779" s="2"/>
      <c r="F779" s="1"/>
      <c r="G779" s="1"/>
      <c r="H779" s="4"/>
      <c r="I779" s="5"/>
      <c r="J779" s="5"/>
      <c r="K779" s="2"/>
      <c r="L779" s="7"/>
      <c r="M779" s="7"/>
      <c r="N779" s="509"/>
    </row>
    <row r="780" spans="1:14" ht="12.75" customHeight="1" x14ac:dyDescent="0.2">
      <c r="A780" s="10"/>
      <c r="B780" s="1"/>
      <c r="C780" s="2"/>
      <c r="D780" s="2"/>
      <c r="E780" s="2"/>
      <c r="F780" s="1"/>
      <c r="G780" s="1"/>
      <c r="H780" s="4"/>
      <c r="I780" s="5"/>
      <c r="J780" s="5"/>
      <c r="K780" s="2"/>
      <c r="L780" s="7"/>
      <c r="M780" s="7"/>
      <c r="N780" s="509"/>
    </row>
    <row r="781" spans="1:14" ht="12.75" customHeight="1" x14ac:dyDescent="0.2">
      <c r="A781" s="10"/>
      <c r="B781" s="1"/>
      <c r="C781" s="2"/>
      <c r="D781" s="2"/>
      <c r="E781" s="2"/>
      <c r="F781" s="1"/>
      <c r="G781" s="1"/>
      <c r="H781" s="4"/>
      <c r="I781" s="5"/>
      <c r="J781" s="5"/>
      <c r="K781" s="2"/>
      <c r="L781" s="7"/>
      <c r="M781" s="7"/>
      <c r="N781" s="509"/>
    </row>
    <row r="782" spans="1:14" ht="12.75" customHeight="1" x14ac:dyDescent="0.2">
      <c r="A782" s="10"/>
      <c r="B782" s="1"/>
      <c r="C782" s="2"/>
      <c r="D782" s="2"/>
      <c r="E782" s="2"/>
      <c r="F782" s="1"/>
      <c r="G782" s="1"/>
      <c r="H782" s="4"/>
      <c r="I782" s="5"/>
      <c r="J782" s="5"/>
      <c r="K782" s="2"/>
      <c r="L782" s="7"/>
      <c r="M782" s="7"/>
      <c r="N782" s="509"/>
    </row>
    <row r="783" spans="1:14" ht="12.75" customHeight="1" x14ac:dyDescent="0.2">
      <c r="A783" s="10"/>
      <c r="B783" s="1"/>
      <c r="C783" s="2"/>
      <c r="D783" s="2"/>
      <c r="E783" s="2"/>
      <c r="F783" s="1"/>
      <c r="G783" s="1"/>
      <c r="H783" s="4"/>
      <c r="I783" s="5"/>
      <c r="J783" s="5"/>
      <c r="K783" s="2"/>
      <c r="L783" s="7"/>
      <c r="M783" s="7"/>
      <c r="N783" s="509"/>
    </row>
    <row r="784" spans="1:14" ht="12.75" customHeight="1" x14ac:dyDescent="0.2">
      <c r="A784" s="10"/>
      <c r="B784" s="1"/>
      <c r="C784" s="2"/>
      <c r="D784" s="2"/>
      <c r="E784" s="2"/>
      <c r="F784" s="1"/>
      <c r="G784" s="1"/>
      <c r="H784" s="4"/>
      <c r="I784" s="5"/>
      <c r="J784" s="5"/>
      <c r="K784" s="2"/>
      <c r="L784" s="7"/>
      <c r="M784" s="7"/>
      <c r="N784" s="509"/>
    </row>
    <row r="785" spans="1:14" ht="12.75" customHeight="1" x14ac:dyDescent="0.2">
      <c r="A785" s="10"/>
      <c r="B785" s="1"/>
      <c r="C785" s="2"/>
      <c r="D785" s="2"/>
      <c r="E785" s="2"/>
      <c r="F785" s="1"/>
      <c r="G785" s="1"/>
      <c r="H785" s="4"/>
      <c r="I785" s="5"/>
      <c r="J785" s="5"/>
      <c r="K785" s="2"/>
      <c r="L785" s="7"/>
      <c r="M785" s="7"/>
      <c r="N785" s="509"/>
    </row>
    <row r="786" spans="1:14" ht="12.75" customHeight="1" x14ac:dyDescent="0.2">
      <c r="A786" s="10"/>
      <c r="B786" s="1"/>
      <c r="C786" s="2"/>
      <c r="D786" s="2"/>
      <c r="E786" s="2"/>
      <c r="F786" s="1"/>
      <c r="G786" s="1"/>
      <c r="H786" s="4"/>
      <c r="I786" s="5"/>
      <c r="J786" s="5"/>
      <c r="K786" s="2"/>
      <c r="L786" s="7"/>
      <c r="M786" s="7"/>
      <c r="N786" s="509"/>
    </row>
    <row r="787" spans="1:14" ht="12.75" customHeight="1" x14ac:dyDescent="0.2">
      <c r="A787" s="10"/>
      <c r="B787" s="1"/>
      <c r="C787" s="2"/>
      <c r="D787" s="2"/>
      <c r="E787" s="2"/>
      <c r="F787" s="1"/>
      <c r="G787" s="1"/>
      <c r="H787" s="4"/>
      <c r="I787" s="5"/>
      <c r="J787" s="5"/>
      <c r="K787" s="2"/>
      <c r="L787" s="7"/>
      <c r="M787" s="7"/>
      <c r="N787" s="509"/>
    </row>
    <row r="788" spans="1:14" ht="12.75" customHeight="1" x14ac:dyDescent="0.2">
      <c r="A788" s="10"/>
      <c r="B788" s="1"/>
      <c r="C788" s="2"/>
      <c r="D788" s="2"/>
      <c r="E788" s="2"/>
      <c r="F788" s="1"/>
      <c r="G788" s="1"/>
      <c r="H788" s="4"/>
      <c r="I788" s="5"/>
      <c r="J788" s="5"/>
      <c r="K788" s="2"/>
      <c r="L788" s="7"/>
      <c r="M788" s="7"/>
      <c r="N788" s="509"/>
    </row>
    <row r="789" spans="1:14" ht="12.75" customHeight="1" x14ac:dyDescent="0.2">
      <c r="A789" s="10"/>
      <c r="B789" s="1"/>
      <c r="C789" s="2"/>
      <c r="D789" s="2"/>
      <c r="E789" s="2"/>
      <c r="F789" s="1"/>
      <c r="G789" s="1"/>
      <c r="H789" s="4"/>
      <c r="I789" s="5"/>
      <c r="J789" s="5"/>
      <c r="K789" s="2"/>
      <c r="L789" s="7"/>
      <c r="M789" s="7"/>
      <c r="N789" s="509"/>
    </row>
    <row r="790" spans="1:14" ht="12.75" customHeight="1" x14ac:dyDescent="0.2">
      <c r="A790" s="10"/>
      <c r="B790" s="1"/>
      <c r="C790" s="2"/>
      <c r="D790" s="2"/>
      <c r="E790" s="2"/>
      <c r="F790" s="1"/>
      <c r="G790" s="1"/>
      <c r="H790" s="4"/>
      <c r="I790" s="5"/>
      <c r="J790" s="5"/>
      <c r="K790" s="2"/>
      <c r="L790" s="7"/>
      <c r="M790" s="7"/>
      <c r="N790" s="509"/>
    </row>
    <row r="791" spans="1:14" ht="12.75" customHeight="1" x14ac:dyDescent="0.2">
      <c r="A791" s="10"/>
      <c r="B791" s="1"/>
      <c r="C791" s="2"/>
      <c r="D791" s="2"/>
      <c r="E791" s="2"/>
      <c r="F791" s="1"/>
      <c r="G791" s="1"/>
      <c r="H791" s="4"/>
      <c r="I791" s="5"/>
      <c r="J791" s="5"/>
      <c r="K791" s="2"/>
      <c r="L791" s="7"/>
      <c r="M791" s="7"/>
      <c r="N791" s="509"/>
    </row>
    <row r="792" spans="1:14" ht="12.75" customHeight="1" x14ac:dyDescent="0.2">
      <c r="A792" s="10"/>
      <c r="B792" s="1"/>
      <c r="C792" s="2"/>
      <c r="D792" s="2"/>
      <c r="E792" s="2"/>
      <c r="F792" s="1"/>
      <c r="G792" s="1"/>
      <c r="H792" s="4"/>
      <c r="I792" s="5"/>
      <c r="J792" s="5"/>
      <c r="K792" s="2"/>
      <c r="L792" s="7"/>
      <c r="M792" s="7"/>
      <c r="N792" s="509"/>
    </row>
    <row r="793" spans="1:14" ht="12.75" customHeight="1" x14ac:dyDescent="0.2">
      <c r="A793" s="10"/>
      <c r="B793" s="1"/>
      <c r="C793" s="2"/>
      <c r="D793" s="2"/>
      <c r="E793" s="2"/>
      <c r="F793" s="1"/>
      <c r="G793" s="1"/>
      <c r="H793" s="4"/>
      <c r="I793" s="5"/>
      <c r="J793" s="5"/>
      <c r="K793" s="2"/>
      <c r="L793" s="7"/>
      <c r="M793" s="7"/>
      <c r="N793" s="509"/>
    </row>
    <row r="794" spans="1:14" ht="12.75" customHeight="1" x14ac:dyDescent="0.2">
      <c r="A794" s="10"/>
      <c r="B794" s="1"/>
      <c r="C794" s="2"/>
      <c r="D794" s="2"/>
      <c r="E794" s="2"/>
      <c r="F794" s="1"/>
      <c r="G794" s="1"/>
      <c r="H794" s="4"/>
      <c r="I794" s="5"/>
      <c r="J794" s="5"/>
      <c r="K794" s="2"/>
      <c r="L794" s="7"/>
      <c r="M794" s="7"/>
      <c r="N794" s="509"/>
    </row>
    <row r="795" spans="1:14" ht="12.75" customHeight="1" x14ac:dyDescent="0.2">
      <c r="A795" s="10"/>
      <c r="B795" s="1"/>
      <c r="C795" s="2"/>
      <c r="D795" s="2"/>
      <c r="E795" s="2"/>
      <c r="F795" s="1"/>
      <c r="G795" s="1"/>
      <c r="H795" s="4"/>
      <c r="I795" s="5"/>
      <c r="J795" s="5"/>
      <c r="K795" s="2"/>
      <c r="L795" s="7"/>
      <c r="M795" s="7"/>
      <c r="N795" s="509"/>
    </row>
    <row r="796" spans="1:14" ht="12.75" customHeight="1" x14ac:dyDescent="0.2">
      <c r="A796" s="10"/>
      <c r="B796" s="1"/>
      <c r="C796" s="2"/>
      <c r="D796" s="2"/>
      <c r="E796" s="2"/>
      <c r="F796" s="1"/>
      <c r="G796" s="1"/>
      <c r="H796" s="4"/>
      <c r="I796" s="5"/>
      <c r="J796" s="5"/>
      <c r="K796" s="2"/>
      <c r="L796" s="7"/>
      <c r="M796" s="7"/>
      <c r="N796" s="509"/>
    </row>
    <row r="797" spans="1:14" ht="12.75" customHeight="1" x14ac:dyDescent="0.2">
      <c r="A797" s="10"/>
      <c r="B797" s="1"/>
      <c r="C797" s="2"/>
      <c r="D797" s="2"/>
      <c r="E797" s="2"/>
      <c r="F797" s="1"/>
      <c r="G797" s="1"/>
      <c r="H797" s="4"/>
      <c r="I797" s="5"/>
      <c r="J797" s="5"/>
      <c r="K797" s="2"/>
      <c r="L797" s="7"/>
      <c r="M797" s="7"/>
      <c r="N797" s="509"/>
    </row>
    <row r="798" spans="1:14" ht="12.75" customHeight="1" x14ac:dyDescent="0.2">
      <c r="A798" s="10"/>
      <c r="B798" s="1"/>
      <c r="C798" s="2"/>
      <c r="D798" s="2"/>
      <c r="E798" s="2"/>
      <c r="F798" s="1"/>
      <c r="G798" s="1"/>
      <c r="H798" s="4"/>
      <c r="I798" s="5"/>
      <c r="J798" s="5"/>
      <c r="K798" s="2"/>
      <c r="L798" s="7"/>
      <c r="M798" s="7"/>
      <c r="N798" s="509"/>
    </row>
    <row r="799" spans="1:14" ht="12.75" customHeight="1" x14ac:dyDescent="0.2">
      <c r="A799" s="10"/>
      <c r="B799" s="1"/>
      <c r="C799" s="2"/>
      <c r="D799" s="2"/>
      <c r="E799" s="2"/>
      <c r="F799" s="1"/>
      <c r="G799" s="1"/>
      <c r="H799" s="4"/>
      <c r="I799" s="5"/>
      <c r="J799" s="5"/>
      <c r="K799" s="2"/>
      <c r="L799" s="7"/>
      <c r="M799" s="7"/>
      <c r="N799" s="509"/>
    </row>
    <row r="800" spans="1:14" ht="12.75" customHeight="1" x14ac:dyDescent="0.2">
      <c r="A800" s="10"/>
      <c r="B800" s="1"/>
      <c r="C800" s="2"/>
      <c r="D800" s="2"/>
      <c r="E800" s="2"/>
      <c r="F800" s="1"/>
      <c r="G800" s="1"/>
      <c r="H800" s="4"/>
      <c r="I800" s="5"/>
      <c r="J800" s="5"/>
      <c r="K800" s="2"/>
      <c r="L800" s="7"/>
      <c r="M800" s="7"/>
      <c r="N800" s="509"/>
    </row>
    <row r="801" spans="1:14" ht="12.75" customHeight="1" x14ac:dyDescent="0.2">
      <c r="A801" s="10"/>
      <c r="B801" s="1"/>
      <c r="C801" s="2"/>
      <c r="D801" s="2"/>
      <c r="E801" s="2"/>
      <c r="F801" s="1"/>
      <c r="G801" s="1"/>
      <c r="H801" s="4"/>
      <c r="I801" s="5"/>
      <c r="J801" s="5"/>
      <c r="K801" s="2"/>
      <c r="L801" s="7"/>
      <c r="M801" s="7"/>
      <c r="N801" s="509"/>
    </row>
    <row r="802" spans="1:14" ht="12.75" customHeight="1" x14ac:dyDescent="0.2">
      <c r="A802" s="10"/>
      <c r="B802" s="1"/>
      <c r="C802" s="2"/>
      <c r="D802" s="2"/>
      <c r="E802" s="2"/>
      <c r="F802" s="1"/>
      <c r="G802" s="1"/>
      <c r="H802" s="4"/>
      <c r="I802" s="5"/>
      <c r="J802" s="5"/>
      <c r="K802" s="2"/>
      <c r="L802" s="7"/>
      <c r="M802" s="7"/>
      <c r="N802" s="509"/>
    </row>
    <row r="803" spans="1:14" ht="12.75" customHeight="1" x14ac:dyDescent="0.2">
      <c r="A803" s="10"/>
      <c r="B803" s="1"/>
      <c r="C803" s="2"/>
      <c r="D803" s="2"/>
      <c r="E803" s="2"/>
      <c r="F803" s="1"/>
      <c r="G803" s="1"/>
      <c r="H803" s="4"/>
      <c r="I803" s="5"/>
      <c r="J803" s="5"/>
      <c r="K803" s="2"/>
      <c r="L803" s="7"/>
      <c r="M803" s="7"/>
      <c r="N803" s="509"/>
    </row>
    <row r="804" spans="1:14" ht="12.75" customHeight="1" x14ac:dyDescent="0.2">
      <c r="A804" s="10"/>
      <c r="B804" s="1"/>
      <c r="C804" s="2"/>
      <c r="D804" s="2"/>
      <c r="E804" s="2"/>
      <c r="F804" s="1"/>
      <c r="G804" s="1"/>
      <c r="H804" s="4"/>
      <c r="I804" s="5"/>
      <c r="J804" s="5"/>
      <c r="K804" s="2"/>
      <c r="L804" s="7"/>
      <c r="M804" s="7"/>
      <c r="N804" s="509"/>
    </row>
    <row r="805" spans="1:14" ht="12.75" customHeight="1" x14ac:dyDescent="0.2">
      <c r="A805" s="10"/>
      <c r="B805" s="1"/>
      <c r="C805" s="2"/>
      <c r="D805" s="2"/>
      <c r="E805" s="2"/>
      <c r="F805" s="1"/>
      <c r="G805" s="1"/>
      <c r="H805" s="4"/>
      <c r="I805" s="5"/>
      <c r="J805" s="5"/>
      <c r="K805" s="2"/>
      <c r="L805" s="7"/>
      <c r="M805" s="7"/>
      <c r="N805" s="509"/>
    </row>
    <row r="806" spans="1:14" ht="12.75" customHeight="1" x14ac:dyDescent="0.2">
      <c r="A806" s="10"/>
      <c r="B806" s="1"/>
      <c r="C806" s="2"/>
      <c r="D806" s="2"/>
      <c r="E806" s="2"/>
      <c r="F806" s="1"/>
      <c r="G806" s="1"/>
      <c r="H806" s="4"/>
      <c r="I806" s="5"/>
      <c r="J806" s="5"/>
      <c r="K806" s="2"/>
      <c r="L806" s="7"/>
      <c r="M806" s="7"/>
      <c r="N806" s="509"/>
    </row>
    <row r="807" spans="1:14" ht="12.75" customHeight="1" x14ac:dyDescent="0.2">
      <c r="A807" s="10"/>
      <c r="B807" s="1"/>
      <c r="C807" s="2"/>
      <c r="D807" s="2"/>
      <c r="E807" s="2"/>
      <c r="F807" s="1"/>
      <c r="G807" s="1"/>
      <c r="H807" s="4"/>
      <c r="I807" s="5"/>
      <c r="J807" s="5"/>
      <c r="K807" s="2"/>
      <c r="L807" s="7"/>
      <c r="M807" s="7"/>
      <c r="N807" s="509"/>
    </row>
    <row r="808" spans="1:14" ht="12.75" customHeight="1" x14ac:dyDescent="0.2">
      <c r="A808" s="10"/>
      <c r="B808" s="1"/>
      <c r="C808" s="2"/>
      <c r="D808" s="2"/>
      <c r="E808" s="2"/>
      <c r="F808" s="1"/>
      <c r="G808" s="1"/>
      <c r="H808" s="4"/>
      <c r="I808" s="5"/>
      <c r="J808" s="5"/>
      <c r="K808" s="2"/>
      <c r="L808" s="7"/>
      <c r="M808" s="7"/>
      <c r="N808" s="509"/>
    </row>
    <row r="809" spans="1:14" ht="12.75" customHeight="1" x14ac:dyDescent="0.2">
      <c r="A809" s="10"/>
      <c r="B809" s="1"/>
      <c r="C809" s="2"/>
      <c r="D809" s="2"/>
      <c r="E809" s="2"/>
      <c r="F809" s="1"/>
      <c r="G809" s="1"/>
      <c r="H809" s="4"/>
      <c r="I809" s="5"/>
      <c r="J809" s="5"/>
      <c r="K809" s="2"/>
      <c r="L809" s="7"/>
      <c r="M809" s="7"/>
      <c r="N809" s="509"/>
    </row>
    <row r="810" spans="1:14" ht="12.75" customHeight="1" x14ac:dyDescent="0.2">
      <c r="A810" s="10"/>
      <c r="B810" s="1"/>
      <c r="C810" s="2"/>
      <c r="D810" s="2"/>
      <c r="E810" s="2"/>
      <c r="F810" s="1"/>
      <c r="G810" s="1"/>
      <c r="H810" s="4"/>
      <c r="I810" s="5"/>
      <c r="J810" s="5"/>
      <c r="K810" s="2"/>
      <c r="L810" s="7"/>
      <c r="M810" s="7"/>
      <c r="N810" s="509"/>
    </row>
    <row r="811" spans="1:14" ht="12.75" customHeight="1" x14ac:dyDescent="0.2">
      <c r="A811" s="10"/>
      <c r="B811" s="1"/>
      <c r="C811" s="2"/>
      <c r="D811" s="2"/>
      <c r="E811" s="2"/>
      <c r="F811" s="1"/>
      <c r="G811" s="1"/>
      <c r="H811" s="4"/>
      <c r="I811" s="5"/>
      <c r="J811" s="5"/>
      <c r="K811" s="2"/>
      <c r="L811" s="7"/>
      <c r="M811" s="7"/>
      <c r="N811" s="509"/>
    </row>
    <row r="812" spans="1:14" ht="12.75" customHeight="1" x14ac:dyDescent="0.2">
      <c r="A812" s="10"/>
      <c r="B812" s="1"/>
      <c r="C812" s="2"/>
      <c r="D812" s="2"/>
      <c r="E812" s="2"/>
      <c r="F812" s="1"/>
      <c r="G812" s="1"/>
      <c r="H812" s="4"/>
      <c r="I812" s="5"/>
      <c r="J812" s="5"/>
      <c r="K812" s="2"/>
      <c r="L812" s="7"/>
      <c r="M812" s="7"/>
      <c r="N812" s="509"/>
    </row>
    <row r="813" spans="1:14" ht="12.75" customHeight="1" x14ac:dyDescent="0.2">
      <c r="A813" s="10"/>
      <c r="B813" s="1"/>
      <c r="C813" s="2"/>
      <c r="D813" s="2"/>
      <c r="E813" s="2"/>
      <c r="F813" s="1"/>
      <c r="G813" s="1"/>
      <c r="H813" s="4"/>
      <c r="I813" s="5"/>
      <c r="J813" s="5"/>
      <c r="K813" s="2"/>
      <c r="L813" s="7"/>
      <c r="M813" s="7"/>
      <c r="N813" s="509"/>
    </row>
    <row r="814" spans="1:14" ht="12.75" customHeight="1" x14ac:dyDescent="0.2">
      <c r="A814" s="10"/>
      <c r="B814" s="1"/>
      <c r="C814" s="2"/>
      <c r="D814" s="2"/>
      <c r="E814" s="2"/>
      <c r="F814" s="1"/>
      <c r="G814" s="1"/>
      <c r="H814" s="4"/>
      <c r="I814" s="5"/>
      <c r="J814" s="5"/>
      <c r="K814" s="2"/>
      <c r="L814" s="7"/>
      <c r="M814" s="7"/>
      <c r="N814" s="509"/>
    </row>
    <row r="815" spans="1:14" ht="12.75" customHeight="1" x14ac:dyDescent="0.2">
      <c r="A815" s="10"/>
      <c r="B815" s="1"/>
      <c r="C815" s="2"/>
      <c r="D815" s="2"/>
      <c r="E815" s="2"/>
      <c r="F815" s="1"/>
      <c r="G815" s="1"/>
      <c r="H815" s="4"/>
      <c r="I815" s="5"/>
      <c r="J815" s="5"/>
      <c r="K815" s="2"/>
      <c r="L815" s="7"/>
      <c r="M815" s="7"/>
      <c r="N815" s="509"/>
    </row>
    <row r="816" spans="1:14" ht="12.75" customHeight="1" x14ac:dyDescent="0.2">
      <c r="A816" s="10"/>
      <c r="B816" s="1"/>
      <c r="C816" s="2"/>
      <c r="D816" s="2"/>
      <c r="E816" s="2"/>
      <c r="F816" s="1"/>
      <c r="G816" s="1"/>
      <c r="H816" s="4"/>
      <c r="I816" s="5"/>
      <c r="J816" s="5"/>
      <c r="K816" s="2"/>
      <c r="L816" s="7"/>
      <c r="M816" s="7"/>
      <c r="N816" s="509"/>
    </row>
    <row r="817" spans="1:14" ht="12.75" customHeight="1" x14ac:dyDescent="0.2">
      <c r="A817" s="10"/>
      <c r="B817" s="1"/>
      <c r="C817" s="2"/>
      <c r="D817" s="2"/>
      <c r="E817" s="2"/>
      <c r="F817" s="1"/>
      <c r="G817" s="1"/>
      <c r="H817" s="4"/>
      <c r="I817" s="5"/>
      <c r="J817" s="5"/>
      <c r="K817" s="2"/>
      <c r="L817" s="7"/>
      <c r="M817" s="7"/>
      <c r="N817" s="509"/>
    </row>
    <row r="818" spans="1:14" ht="12.75" customHeight="1" x14ac:dyDescent="0.2">
      <c r="A818" s="10"/>
      <c r="B818" s="1"/>
      <c r="C818" s="2"/>
      <c r="D818" s="2"/>
      <c r="E818" s="2"/>
      <c r="F818" s="1"/>
      <c r="G818" s="1"/>
      <c r="H818" s="4"/>
      <c r="I818" s="5"/>
      <c r="J818" s="5"/>
      <c r="K818" s="2"/>
      <c r="L818" s="7"/>
      <c r="M818" s="7"/>
      <c r="N818" s="509"/>
    </row>
    <row r="819" spans="1:14" ht="12.75" customHeight="1" x14ac:dyDescent="0.2">
      <c r="A819" s="10"/>
      <c r="B819" s="1"/>
      <c r="C819" s="2"/>
      <c r="D819" s="2"/>
      <c r="E819" s="2"/>
      <c r="F819" s="1"/>
      <c r="G819" s="1"/>
      <c r="H819" s="4"/>
      <c r="I819" s="5"/>
      <c r="J819" s="5"/>
      <c r="K819" s="2"/>
      <c r="L819" s="7"/>
      <c r="M819" s="7"/>
      <c r="N819" s="509"/>
    </row>
    <row r="820" spans="1:14" ht="12.75" customHeight="1" x14ac:dyDescent="0.2">
      <c r="A820" s="10"/>
      <c r="B820" s="1"/>
      <c r="C820" s="2"/>
      <c r="D820" s="2"/>
      <c r="E820" s="2"/>
      <c r="F820" s="1"/>
      <c r="G820" s="1"/>
      <c r="H820" s="4"/>
      <c r="I820" s="5"/>
      <c r="J820" s="5"/>
      <c r="K820" s="2"/>
      <c r="L820" s="7"/>
      <c r="M820" s="7"/>
      <c r="N820" s="509"/>
    </row>
    <row r="821" spans="1:14" ht="12.75" customHeight="1" x14ac:dyDescent="0.2">
      <c r="A821" s="10"/>
      <c r="B821" s="1"/>
      <c r="C821" s="2"/>
      <c r="D821" s="2"/>
      <c r="E821" s="2"/>
      <c r="F821" s="1"/>
      <c r="G821" s="1"/>
      <c r="H821" s="4"/>
      <c r="I821" s="5"/>
      <c r="J821" s="5"/>
      <c r="K821" s="2"/>
      <c r="L821" s="7"/>
      <c r="M821" s="7"/>
      <c r="N821" s="509"/>
    </row>
    <row r="822" spans="1:14" ht="12.75" customHeight="1" x14ac:dyDescent="0.2">
      <c r="A822" s="10"/>
      <c r="B822" s="1"/>
      <c r="C822" s="2"/>
      <c r="D822" s="2"/>
      <c r="E822" s="2"/>
      <c r="F822" s="1"/>
      <c r="G822" s="1"/>
      <c r="H822" s="4"/>
      <c r="I822" s="5"/>
      <c r="J822" s="5"/>
      <c r="K822" s="2"/>
      <c r="L822" s="7"/>
      <c r="M822" s="7"/>
      <c r="N822" s="509"/>
    </row>
    <row r="823" spans="1:14" ht="12.75" customHeight="1" x14ac:dyDescent="0.2">
      <c r="A823" s="10"/>
      <c r="B823" s="1"/>
      <c r="C823" s="2"/>
      <c r="D823" s="2"/>
      <c r="E823" s="2"/>
      <c r="F823" s="1"/>
      <c r="G823" s="1"/>
      <c r="H823" s="4"/>
      <c r="I823" s="5"/>
      <c r="J823" s="5"/>
      <c r="K823" s="2"/>
      <c r="L823" s="7"/>
      <c r="M823" s="7"/>
      <c r="N823" s="509"/>
    </row>
    <row r="824" spans="1:14" ht="12.75" customHeight="1" x14ac:dyDescent="0.2">
      <c r="A824" s="10"/>
      <c r="B824" s="1"/>
      <c r="C824" s="2"/>
      <c r="D824" s="2"/>
      <c r="E824" s="2"/>
      <c r="F824" s="1"/>
      <c r="G824" s="1"/>
      <c r="H824" s="4"/>
      <c r="I824" s="5"/>
      <c r="J824" s="5"/>
      <c r="K824" s="2"/>
      <c r="L824" s="7"/>
      <c r="M824" s="7"/>
      <c r="N824" s="509"/>
    </row>
    <row r="825" spans="1:14" ht="12.75" customHeight="1" x14ac:dyDescent="0.2">
      <c r="A825" s="10"/>
      <c r="B825" s="1"/>
      <c r="C825" s="2"/>
      <c r="D825" s="2"/>
      <c r="E825" s="2"/>
      <c r="F825" s="1"/>
      <c r="G825" s="1"/>
      <c r="H825" s="4"/>
      <c r="I825" s="5"/>
      <c r="J825" s="5"/>
      <c r="K825" s="2"/>
      <c r="L825" s="7"/>
      <c r="M825" s="7"/>
      <c r="N825" s="509"/>
    </row>
    <row r="826" spans="1:14" ht="12.75" customHeight="1" x14ac:dyDescent="0.2">
      <c r="A826" s="10"/>
      <c r="B826" s="1"/>
      <c r="C826" s="2"/>
      <c r="D826" s="2"/>
      <c r="E826" s="2"/>
      <c r="F826" s="1"/>
      <c r="G826" s="1"/>
      <c r="H826" s="4"/>
      <c r="I826" s="5"/>
      <c r="J826" s="5"/>
      <c r="K826" s="2"/>
      <c r="L826" s="7"/>
      <c r="M826" s="7"/>
      <c r="N826" s="509"/>
    </row>
    <row r="827" spans="1:14" ht="12.75" customHeight="1" x14ac:dyDescent="0.2">
      <c r="A827" s="10"/>
      <c r="B827" s="1"/>
      <c r="C827" s="2"/>
      <c r="D827" s="2"/>
      <c r="E827" s="2"/>
      <c r="F827" s="1"/>
      <c r="G827" s="1"/>
      <c r="H827" s="4"/>
      <c r="I827" s="5"/>
      <c r="J827" s="5"/>
      <c r="K827" s="2"/>
      <c r="L827" s="7"/>
      <c r="M827" s="7"/>
      <c r="N827" s="509"/>
    </row>
    <row r="828" spans="1:14" ht="12.75" customHeight="1" x14ac:dyDescent="0.2">
      <c r="A828" s="10"/>
      <c r="B828" s="1"/>
      <c r="C828" s="2"/>
      <c r="D828" s="2"/>
      <c r="E828" s="2"/>
      <c r="F828" s="1"/>
      <c r="G828" s="1"/>
      <c r="H828" s="4"/>
      <c r="I828" s="5"/>
      <c r="J828" s="5"/>
      <c r="K828" s="2"/>
      <c r="L828" s="7"/>
      <c r="M828" s="7"/>
      <c r="N828" s="509"/>
    </row>
    <row r="829" spans="1:14" ht="12.75" customHeight="1" x14ac:dyDescent="0.2">
      <c r="A829" s="10"/>
      <c r="B829" s="1"/>
      <c r="C829" s="2"/>
      <c r="D829" s="2"/>
      <c r="E829" s="2"/>
      <c r="F829" s="1"/>
      <c r="G829" s="1"/>
      <c r="H829" s="4"/>
      <c r="I829" s="5"/>
      <c r="J829" s="5"/>
      <c r="K829" s="2"/>
      <c r="L829" s="7"/>
      <c r="M829" s="7"/>
      <c r="N829" s="509"/>
    </row>
    <row r="830" spans="1:14" ht="12.75" customHeight="1" x14ac:dyDescent="0.2">
      <c r="A830" s="10"/>
      <c r="B830" s="1"/>
      <c r="C830" s="2"/>
      <c r="D830" s="2"/>
      <c r="E830" s="2"/>
      <c r="F830" s="1"/>
      <c r="G830" s="1"/>
      <c r="H830" s="4"/>
      <c r="I830" s="5"/>
      <c r="J830" s="5"/>
      <c r="K830" s="2"/>
      <c r="L830" s="7"/>
      <c r="M830" s="7"/>
      <c r="N830" s="509"/>
    </row>
    <row r="831" spans="1:14" ht="12.75" customHeight="1" x14ac:dyDescent="0.2">
      <c r="A831" s="10"/>
      <c r="B831" s="1"/>
      <c r="C831" s="2"/>
      <c r="D831" s="2"/>
      <c r="E831" s="2"/>
      <c r="F831" s="1"/>
      <c r="G831" s="1"/>
      <c r="H831" s="4"/>
      <c r="I831" s="5"/>
      <c r="J831" s="5"/>
      <c r="K831" s="2"/>
      <c r="L831" s="7"/>
      <c r="M831" s="7"/>
      <c r="N831" s="509"/>
    </row>
    <row r="832" spans="1:14" ht="12.75" customHeight="1" x14ac:dyDescent="0.2">
      <c r="A832" s="10"/>
      <c r="B832" s="1"/>
      <c r="C832" s="2"/>
      <c r="D832" s="2"/>
      <c r="E832" s="2"/>
      <c r="F832" s="1"/>
      <c r="G832" s="1"/>
      <c r="H832" s="4"/>
      <c r="I832" s="5"/>
      <c r="J832" s="5"/>
      <c r="K832" s="2"/>
      <c r="L832" s="7"/>
      <c r="M832" s="7"/>
      <c r="N832" s="509"/>
    </row>
    <row r="833" spans="1:14" ht="12.75" customHeight="1" x14ac:dyDescent="0.2">
      <c r="A833" s="10"/>
      <c r="B833" s="1"/>
      <c r="C833" s="2"/>
      <c r="D833" s="2"/>
      <c r="E833" s="2"/>
      <c r="F833" s="1"/>
      <c r="G833" s="1"/>
      <c r="H833" s="4"/>
      <c r="I833" s="5"/>
      <c r="J833" s="5"/>
      <c r="K833" s="2"/>
      <c r="L833" s="7"/>
      <c r="M833" s="7"/>
      <c r="N833" s="509"/>
    </row>
    <row r="834" spans="1:14" ht="12.75" customHeight="1" x14ac:dyDescent="0.2">
      <c r="A834" s="10"/>
      <c r="B834" s="1"/>
      <c r="C834" s="2"/>
      <c r="D834" s="2"/>
      <c r="E834" s="2"/>
      <c r="F834" s="1"/>
      <c r="G834" s="1"/>
      <c r="H834" s="4"/>
      <c r="I834" s="5"/>
      <c r="J834" s="5"/>
      <c r="K834" s="2"/>
      <c r="L834" s="7"/>
      <c r="M834" s="7"/>
      <c r="N834" s="509"/>
    </row>
    <row r="835" spans="1:14" ht="12.75" customHeight="1" x14ac:dyDescent="0.2">
      <c r="A835" s="10"/>
      <c r="B835" s="1"/>
      <c r="C835" s="2"/>
      <c r="D835" s="2"/>
      <c r="E835" s="2"/>
      <c r="F835" s="1"/>
      <c r="G835" s="1"/>
      <c r="H835" s="4"/>
      <c r="I835" s="5"/>
      <c r="J835" s="5"/>
      <c r="K835" s="2"/>
      <c r="L835" s="7"/>
      <c r="M835" s="7"/>
      <c r="N835" s="509"/>
    </row>
    <row r="836" spans="1:14" ht="12.75" customHeight="1" x14ac:dyDescent="0.2">
      <c r="A836" s="10"/>
      <c r="B836" s="1"/>
      <c r="C836" s="2"/>
      <c r="D836" s="2"/>
      <c r="E836" s="2"/>
      <c r="F836" s="1"/>
      <c r="G836" s="1"/>
      <c r="H836" s="4"/>
      <c r="I836" s="5"/>
      <c r="J836" s="5"/>
      <c r="K836" s="2"/>
      <c r="L836" s="7"/>
      <c r="M836" s="7"/>
      <c r="N836" s="509"/>
    </row>
    <row r="837" spans="1:14" ht="12.75" customHeight="1" x14ac:dyDescent="0.2">
      <c r="A837" s="10"/>
      <c r="B837" s="1"/>
      <c r="C837" s="2"/>
      <c r="D837" s="2"/>
      <c r="E837" s="2"/>
      <c r="F837" s="1"/>
      <c r="G837" s="1"/>
      <c r="H837" s="4"/>
      <c r="I837" s="5"/>
      <c r="J837" s="5"/>
      <c r="K837" s="2"/>
      <c r="L837" s="7"/>
      <c r="M837" s="7"/>
      <c r="N837" s="509"/>
    </row>
    <row r="838" spans="1:14" ht="12.75" customHeight="1" x14ac:dyDescent="0.2">
      <c r="A838" s="10"/>
      <c r="B838" s="1"/>
      <c r="C838" s="2"/>
      <c r="D838" s="2"/>
      <c r="E838" s="2"/>
      <c r="F838" s="1"/>
      <c r="G838" s="1"/>
      <c r="H838" s="4"/>
      <c r="I838" s="5"/>
      <c r="J838" s="5"/>
      <c r="K838" s="2"/>
      <c r="L838" s="7"/>
      <c r="M838" s="7"/>
      <c r="N838" s="509"/>
    </row>
    <row r="839" spans="1:14" ht="12.75" customHeight="1" x14ac:dyDescent="0.2">
      <c r="A839" s="10"/>
      <c r="B839" s="1"/>
      <c r="C839" s="2"/>
      <c r="D839" s="2"/>
      <c r="E839" s="2"/>
      <c r="F839" s="1"/>
      <c r="G839" s="1"/>
      <c r="H839" s="4"/>
      <c r="I839" s="5"/>
      <c r="J839" s="5"/>
      <c r="K839" s="2"/>
      <c r="L839" s="7"/>
      <c r="M839" s="7"/>
      <c r="N839" s="509"/>
    </row>
    <row r="840" spans="1:14" ht="12.75" customHeight="1" x14ac:dyDescent="0.2">
      <c r="A840" s="10"/>
      <c r="B840" s="1"/>
      <c r="C840" s="2"/>
      <c r="D840" s="2"/>
      <c r="E840" s="2"/>
      <c r="F840" s="1"/>
      <c r="G840" s="1"/>
      <c r="H840" s="4"/>
      <c r="I840" s="5"/>
      <c r="J840" s="5"/>
      <c r="K840" s="2"/>
      <c r="L840" s="7"/>
      <c r="M840" s="7"/>
      <c r="N840" s="509"/>
    </row>
    <row r="841" spans="1:14" ht="12.75" customHeight="1" x14ac:dyDescent="0.2">
      <c r="A841" s="10"/>
      <c r="B841" s="1"/>
      <c r="C841" s="2"/>
      <c r="D841" s="2"/>
      <c r="E841" s="2"/>
      <c r="F841" s="1"/>
      <c r="G841" s="1"/>
      <c r="H841" s="4"/>
      <c r="I841" s="5"/>
      <c r="J841" s="5"/>
      <c r="K841" s="2"/>
      <c r="L841" s="7"/>
      <c r="M841" s="7"/>
      <c r="N841" s="509"/>
    </row>
    <row r="842" spans="1:14" ht="12.75" customHeight="1" x14ac:dyDescent="0.2">
      <c r="A842" s="10"/>
      <c r="B842" s="1"/>
      <c r="C842" s="2"/>
      <c r="D842" s="2"/>
      <c r="E842" s="2"/>
      <c r="F842" s="1"/>
      <c r="G842" s="1"/>
      <c r="H842" s="4"/>
      <c r="I842" s="5"/>
      <c r="J842" s="5"/>
      <c r="K842" s="2"/>
      <c r="L842" s="7"/>
      <c r="M842" s="7"/>
      <c r="N842" s="509"/>
    </row>
    <row r="843" spans="1:14" ht="12.75" customHeight="1" x14ac:dyDescent="0.2">
      <c r="A843" s="10"/>
      <c r="B843" s="1"/>
      <c r="C843" s="2"/>
      <c r="D843" s="2"/>
      <c r="E843" s="2"/>
      <c r="F843" s="1"/>
      <c r="G843" s="1"/>
      <c r="H843" s="4"/>
      <c r="I843" s="5"/>
      <c r="J843" s="5"/>
      <c r="K843" s="2"/>
      <c r="L843" s="7"/>
      <c r="M843" s="7"/>
      <c r="N843" s="509"/>
    </row>
    <row r="844" spans="1:14" ht="12.75" customHeight="1" x14ac:dyDescent="0.2">
      <c r="A844" s="10"/>
      <c r="B844" s="1"/>
      <c r="C844" s="2"/>
      <c r="D844" s="2"/>
      <c r="E844" s="2"/>
      <c r="F844" s="1"/>
      <c r="G844" s="1"/>
      <c r="H844" s="4"/>
      <c r="I844" s="5"/>
      <c r="J844" s="5"/>
      <c r="K844" s="2"/>
      <c r="L844" s="7"/>
      <c r="M844" s="7"/>
      <c r="N844" s="509"/>
    </row>
    <row r="845" spans="1:14" ht="12.75" customHeight="1" x14ac:dyDescent="0.2">
      <c r="A845" s="10"/>
      <c r="B845" s="1"/>
      <c r="C845" s="2"/>
      <c r="D845" s="2"/>
      <c r="E845" s="2"/>
      <c r="F845" s="1"/>
      <c r="G845" s="1"/>
      <c r="H845" s="4"/>
      <c r="I845" s="5"/>
      <c r="J845" s="5"/>
      <c r="K845" s="2"/>
      <c r="L845" s="7"/>
      <c r="M845" s="7"/>
      <c r="N845" s="509"/>
    </row>
    <row r="846" spans="1:14" ht="12.75" customHeight="1" x14ac:dyDescent="0.2">
      <c r="A846" s="10"/>
      <c r="B846" s="1"/>
      <c r="C846" s="2"/>
      <c r="D846" s="2"/>
      <c r="E846" s="2"/>
      <c r="F846" s="1"/>
      <c r="G846" s="1"/>
      <c r="H846" s="4"/>
      <c r="I846" s="5"/>
      <c r="J846" s="5"/>
      <c r="K846" s="2"/>
      <c r="L846" s="7"/>
      <c r="M846" s="7"/>
      <c r="N846" s="509"/>
    </row>
    <row r="847" spans="1:14" ht="12.75" customHeight="1" x14ac:dyDescent="0.2">
      <c r="A847" s="10"/>
      <c r="B847" s="1"/>
      <c r="C847" s="2"/>
      <c r="D847" s="2"/>
      <c r="E847" s="2"/>
      <c r="F847" s="1"/>
      <c r="G847" s="1"/>
      <c r="H847" s="4"/>
      <c r="I847" s="5"/>
      <c r="J847" s="5"/>
      <c r="K847" s="2"/>
      <c r="L847" s="7"/>
      <c r="M847" s="7"/>
      <c r="N847" s="509"/>
    </row>
    <row r="848" spans="1:14" ht="12.75" customHeight="1" x14ac:dyDescent="0.2">
      <c r="A848" s="10"/>
      <c r="B848" s="1"/>
      <c r="C848" s="2"/>
      <c r="D848" s="2"/>
      <c r="E848" s="2"/>
      <c r="F848" s="1"/>
      <c r="G848" s="1"/>
      <c r="H848" s="4"/>
      <c r="I848" s="5"/>
      <c r="J848" s="5"/>
      <c r="K848" s="2"/>
      <c r="L848" s="7"/>
      <c r="M848" s="7"/>
      <c r="N848" s="509"/>
    </row>
    <row r="849" spans="1:14" ht="12.75" customHeight="1" x14ac:dyDescent="0.2">
      <c r="A849" s="10"/>
      <c r="B849" s="1"/>
      <c r="C849" s="2"/>
      <c r="D849" s="2"/>
      <c r="E849" s="2"/>
      <c r="F849" s="1"/>
      <c r="G849" s="1"/>
      <c r="H849" s="4"/>
      <c r="I849" s="5"/>
      <c r="J849" s="5"/>
      <c r="K849" s="2"/>
      <c r="L849" s="7"/>
      <c r="M849" s="7"/>
      <c r="N849" s="509"/>
    </row>
    <row r="850" spans="1:14" ht="12.75" customHeight="1" x14ac:dyDescent="0.2">
      <c r="A850" s="10"/>
      <c r="B850" s="1"/>
      <c r="C850" s="2"/>
      <c r="D850" s="2"/>
      <c r="E850" s="2"/>
      <c r="F850" s="1"/>
      <c r="G850" s="1"/>
      <c r="H850" s="4"/>
      <c r="I850" s="5"/>
      <c r="J850" s="5"/>
      <c r="K850" s="2"/>
      <c r="L850" s="7"/>
      <c r="M850" s="7"/>
      <c r="N850" s="509"/>
    </row>
    <row r="851" spans="1:14" ht="12.75" customHeight="1" x14ac:dyDescent="0.2">
      <c r="A851" s="10"/>
      <c r="B851" s="1"/>
      <c r="C851" s="2"/>
      <c r="D851" s="2"/>
      <c r="E851" s="2"/>
      <c r="F851" s="1"/>
      <c r="G851" s="1"/>
      <c r="H851" s="4"/>
      <c r="I851" s="5"/>
      <c r="J851" s="5"/>
      <c r="K851" s="2"/>
      <c r="L851" s="7"/>
      <c r="M851" s="7"/>
      <c r="N851" s="509"/>
    </row>
    <row r="852" spans="1:14" ht="12.75" customHeight="1" x14ac:dyDescent="0.2">
      <c r="A852" s="10"/>
      <c r="B852" s="1"/>
      <c r="C852" s="2"/>
      <c r="D852" s="2"/>
      <c r="E852" s="2"/>
      <c r="F852" s="1"/>
      <c r="G852" s="1"/>
      <c r="H852" s="4"/>
      <c r="I852" s="5"/>
      <c r="J852" s="5"/>
      <c r="K852" s="2"/>
      <c r="L852" s="7"/>
      <c r="M852" s="7"/>
      <c r="N852" s="509"/>
    </row>
    <row r="853" spans="1:14" ht="12.75" customHeight="1" x14ac:dyDescent="0.2">
      <c r="A853" s="10"/>
      <c r="B853" s="1"/>
      <c r="C853" s="2"/>
      <c r="D853" s="2"/>
      <c r="E853" s="2"/>
      <c r="F853" s="1"/>
      <c r="G853" s="1"/>
      <c r="H853" s="4"/>
      <c r="I853" s="5"/>
      <c r="J853" s="5"/>
      <c r="K853" s="2"/>
      <c r="L853" s="7"/>
      <c r="M853" s="7"/>
      <c r="N853" s="509"/>
    </row>
    <row r="854" spans="1:14" ht="12.75" customHeight="1" x14ac:dyDescent="0.2">
      <c r="A854" s="10"/>
      <c r="B854" s="1"/>
      <c r="C854" s="2"/>
      <c r="D854" s="2"/>
      <c r="E854" s="2"/>
      <c r="F854" s="1"/>
      <c r="G854" s="1"/>
      <c r="H854" s="4"/>
      <c r="I854" s="5"/>
      <c r="J854" s="5"/>
      <c r="K854" s="2"/>
      <c r="L854" s="7"/>
      <c r="M854" s="7"/>
      <c r="N854" s="509"/>
    </row>
    <row r="855" spans="1:14" ht="12.75" customHeight="1" x14ac:dyDescent="0.2">
      <c r="A855" s="10"/>
      <c r="B855" s="1"/>
      <c r="C855" s="2"/>
      <c r="D855" s="2"/>
      <c r="E855" s="2"/>
      <c r="F855" s="1"/>
      <c r="G855" s="1"/>
      <c r="H855" s="4"/>
      <c r="I855" s="5"/>
      <c r="J855" s="5"/>
      <c r="K855" s="2"/>
      <c r="L855" s="7"/>
      <c r="M855" s="7"/>
      <c r="N855" s="509"/>
    </row>
    <row r="856" spans="1:14" ht="12.75" customHeight="1" x14ac:dyDescent="0.2">
      <c r="A856" s="10"/>
      <c r="B856" s="1"/>
      <c r="C856" s="2"/>
      <c r="D856" s="2"/>
      <c r="E856" s="2"/>
      <c r="F856" s="1"/>
      <c r="G856" s="1"/>
      <c r="H856" s="4"/>
      <c r="I856" s="5"/>
      <c r="J856" s="5"/>
      <c r="K856" s="2"/>
      <c r="L856" s="7"/>
      <c r="M856" s="7"/>
      <c r="N856" s="509"/>
    </row>
    <row r="857" spans="1:14" ht="12.75" customHeight="1" x14ac:dyDescent="0.2">
      <c r="A857" s="10"/>
      <c r="B857" s="1"/>
      <c r="C857" s="2"/>
      <c r="D857" s="2"/>
      <c r="E857" s="2"/>
      <c r="F857" s="1"/>
      <c r="G857" s="1"/>
      <c r="H857" s="4"/>
      <c r="I857" s="5"/>
      <c r="J857" s="5"/>
      <c r="K857" s="2"/>
      <c r="L857" s="7"/>
      <c r="M857" s="7"/>
      <c r="N857" s="509"/>
    </row>
    <row r="858" spans="1:14" ht="12.75" customHeight="1" x14ac:dyDescent="0.2">
      <c r="A858" s="10"/>
      <c r="B858" s="1"/>
      <c r="C858" s="2"/>
      <c r="D858" s="2"/>
      <c r="E858" s="2"/>
      <c r="F858" s="1"/>
      <c r="G858" s="1"/>
      <c r="H858" s="4"/>
      <c r="I858" s="5"/>
      <c r="J858" s="5"/>
      <c r="K858" s="2"/>
      <c r="L858" s="7"/>
      <c r="M858" s="7"/>
      <c r="N858" s="509"/>
    </row>
    <row r="859" spans="1:14" ht="12.75" customHeight="1" x14ac:dyDescent="0.2">
      <c r="A859" s="10"/>
      <c r="B859" s="1"/>
      <c r="C859" s="2"/>
      <c r="D859" s="2"/>
      <c r="E859" s="2"/>
      <c r="F859" s="1"/>
      <c r="G859" s="1"/>
      <c r="H859" s="4"/>
      <c r="I859" s="5"/>
      <c r="J859" s="5"/>
      <c r="K859" s="2"/>
      <c r="L859" s="7"/>
      <c r="M859" s="7"/>
      <c r="N859" s="509"/>
    </row>
    <row r="860" spans="1:14" ht="12.75" customHeight="1" x14ac:dyDescent="0.2">
      <c r="A860" s="10"/>
      <c r="B860" s="1"/>
      <c r="C860" s="2"/>
      <c r="D860" s="2"/>
      <c r="E860" s="2"/>
      <c r="F860" s="1"/>
      <c r="G860" s="1"/>
      <c r="H860" s="4"/>
      <c r="I860" s="5"/>
      <c r="J860" s="5"/>
      <c r="K860" s="2"/>
      <c r="L860" s="7"/>
      <c r="M860" s="7"/>
      <c r="N860" s="509"/>
    </row>
    <row r="861" spans="1:14" ht="12.75" customHeight="1" x14ac:dyDescent="0.2">
      <c r="A861" s="10"/>
      <c r="B861" s="1"/>
      <c r="C861" s="2"/>
      <c r="D861" s="2"/>
      <c r="E861" s="2"/>
      <c r="F861" s="1"/>
      <c r="G861" s="1"/>
      <c r="H861" s="4"/>
      <c r="I861" s="5"/>
      <c r="J861" s="5"/>
      <c r="K861" s="2"/>
      <c r="L861" s="7"/>
      <c r="M861" s="7"/>
      <c r="N861" s="509"/>
    </row>
    <row r="862" spans="1:14" ht="12.75" customHeight="1" x14ac:dyDescent="0.2">
      <c r="A862" s="10"/>
      <c r="B862" s="1"/>
      <c r="C862" s="2"/>
      <c r="D862" s="2"/>
      <c r="E862" s="2"/>
      <c r="F862" s="1"/>
      <c r="G862" s="1"/>
      <c r="H862" s="4"/>
      <c r="I862" s="5"/>
      <c r="J862" s="5"/>
      <c r="K862" s="2"/>
      <c r="L862" s="7"/>
      <c r="M862" s="7"/>
      <c r="N862" s="509"/>
    </row>
    <row r="863" spans="1:14" ht="12.75" customHeight="1" x14ac:dyDescent="0.2">
      <c r="A863" s="10"/>
      <c r="B863" s="1"/>
      <c r="C863" s="2"/>
      <c r="D863" s="2"/>
      <c r="E863" s="2"/>
      <c r="F863" s="1"/>
      <c r="G863" s="1"/>
      <c r="H863" s="4"/>
      <c r="I863" s="5"/>
      <c r="J863" s="5"/>
      <c r="K863" s="2"/>
      <c r="L863" s="7"/>
      <c r="M863" s="7"/>
      <c r="N863" s="509"/>
    </row>
    <row r="864" spans="1:14" ht="12.75" customHeight="1" x14ac:dyDescent="0.2">
      <c r="A864" s="10"/>
      <c r="B864" s="1"/>
      <c r="C864" s="2"/>
      <c r="D864" s="2"/>
      <c r="E864" s="2"/>
      <c r="F864" s="1"/>
      <c r="G864" s="1"/>
      <c r="H864" s="4"/>
      <c r="I864" s="5"/>
      <c r="J864" s="5"/>
      <c r="K864" s="2"/>
      <c r="L864" s="7"/>
      <c r="M864" s="7"/>
      <c r="N864" s="509"/>
    </row>
    <row r="865" spans="1:14" ht="12.75" customHeight="1" x14ac:dyDescent="0.2">
      <c r="A865" s="10"/>
      <c r="B865" s="1"/>
      <c r="C865" s="2"/>
      <c r="D865" s="2"/>
      <c r="E865" s="2"/>
      <c r="F865" s="1"/>
      <c r="G865" s="1"/>
      <c r="H865" s="4"/>
      <c r="I865" s="5"/>
      <c r="J865" s="5"/>
      <c r="K865" s="2"/>
      <c r="L865" s="7"/>
      <c r="M865" s="7"/>
      <c r="N865" s="509"/>
    </row>
    <row r="866" spans="1:14" ht="12.75" customHeight="1" x14ac:dyDescent="0.2">
      <c r="A866" s="10"/>
      <c r="B866" s="1"/>
      <c r="C866" s="2"/>
      <c r="D866" s="2"/>
      <c r="E866" s="2"/>
      <c r="F866" s="1"/>
      <c r="G866" s="1"/>
      <c r="H866" s="4"/>
      <c r="I866" s="5"/>
      <c r="J866" s="5"/>
      <c r="K866" s="2"/>
      <c r="L866" s="7"/>
      <c r="M866" s="7"/>
      <c r="N866" s="509"/>
    </row>
    <row r="867" spans="1:14" ht="12.75" customHeight="1" x14ac:dyDescent="0.2">
      <c r="A867" s="10"/>
      <c r="B867" s="1"/>
      <c r="C867" s="2"/>
      <c r="D867" s="2"/>
      <c r="E867" s="2"/>
      <c r="F867" s="1"/>
      <c r="G867" s="1"/>
      <c r="H867" s="4"/>
      <c r="I867" s="5"/>
      <c r="J867" s="5"/>
      <c r="K867" s="2"/>
      <c r="L867" s="7"/>
      <c r="M867" s="7"/>
      <c r="N867" s="509"/>
    </row>
    <row r="868" spans="1:14" ht="12.75" customHeight="1" x14ac:dyDescent="0.2">
      <c r="A868" s="10"/>
      <c r="B868" s="1"/>
      <c r="C868" s="2"/>
      <c r="D868" s="2"/>
      <c r="E868" s="2"/>
      <c r="F868" s="1"/>
      <c r="G868" s="1"/>
      <c r="H868" s="4"/>
      <c r="I868" s="5"/>
      <c r="J868" s="5"/>
      <c r="K868" s="2"/>
      <c r="L868" s="7"/>
      <c r="M868" s="7"/>
      <c r="N868" s="509"/>
    </row>
    <row r="869" spans="1:14" ht="12.75" customHeight="1" x14ac:dyDescent="0.2">
      <c r="A869" s="10"/>
      <c r="B869" s="1"/>
      <c r="C869" s="2"/>
      <c r="D869" s="2"/>
      <c r="E869" s="2"/>
      <c r="F869" s="1"/>
      <c r="G869" s="1"/>
      <c r="H869" s="4"/>
      <c r="I869" s="5"/>
      <c r="J869" s="5"/>
      <c r="K869" s="2"/>
      <c r="L869" s="7"/>
      <c r="M869" s="7"/>
      <c r="N869" s="509"/>
    </row>
    <row r="870" spans="1:14" ht="12.75" customHeight="1" x14ac:dyDescent="0.2">
      <c r="A870" s="10"/>
      <c r="B870" s="1"/>
      <c r="C870" s="2"/>
      <c r="D870" s="2"/>
      <c r="E870" s="2"/>
      <c r="F870" s="1"/>
      <c r="G870" s="1"/>
      <c r="H870" s="4"/>
      <c r="I870" s="5"/>
      <c r="J870" s="5"/>
      <c r="K870" s="2"/>
      <c r="L870" s="7"/>
      <c r="M870" s="7"/>
      <c r="N870" s="509"/>
    </row>
    <row r="871" spans="1:14" ht="12.75" customHeight="1" x14ac:dyDescent="0.2">
      <c r="A871" s="10"/>
      <c r="B871" s="1"/>
      <c r="C871" s="2"/>
      <c r="D871" s="2"/>
      <c r="E871" s="2"/>
      <c r="F871" s="1"/>
      <c r="G871" s="1"/>
      <c r="H871" s="4"/>
      <c r="I871" s="5"/>
      <c r="J871" s="5"/>
      <c r="K871" s="2"/>
      <c r="L871" s="7"/>
      <c r="M871" s="7"/>
      <c r="N871" s="509"/>
    </row>
    <row r="872" spans="1:14" ht="12.75" customHeight="1" x14ac:dyDescent="0.2">
      <c r="A872" s="10"/>
      <c r="B872" s="1"/>
      <c r="C872" s="2"/>
      <c r="D872" s="2"/>
      <c r="E872" s="2"/>
      <c r="F872" s="1"/>
      <c r="G872" s="1"/>
      <c r="H872" s="4"/>
      <c r="I872" s="5"/>
      <c r="J872" s="5"/>
      <c r="K872" s="2"/>
      <c r="L872" s="7"/>
      <c r="M872" s="7"/>
      <c r="N872" s="509"/>
    </row>
    <row r="873" spans="1:14" ht="12.75" customHeight="1" x14ac:dyDescent="0.2">
      <c r="A873" s="10"/>
      <c r="B873" s="1"/>
      <c r="C873" s="2"/>
      <c r="D873" s="2"/>
      <c r="E873" s="2"/>
      <c r="F873" s="1"/>
      <c r="G873" s="1"/>
      <c r="H873" s="4"/>
      <c r="I873" s="5"/>
      <c r="J873" s="5"/>
      <c r="K873" s="2"/>
      <c r="L873" s="7"/>
      <c r="M873" s="7"/>
      <c r="N873" s="509"/>
    </row>
    <row r="874" spans="1:14" ht="12.75" customHeight="1" x14ac:dyDescent="0.2">
      <c r="A874" s="10"/>
      <c r="B874" s="1"/>
      <c r="C874" s="2"/>
      <c r="D874" s="2"/>
      <c r="E874" s="2"/>
      <c r="F874" s="1"/>
      <c r="G874" s="1"/>
      <c r="H874" s="4"/>
      <c r="I874" s="5"/>
      <c r="J874" s="5"/>
      <c r="K874" s="2"/>
      <c r="L874" s="7"/>
      <c r="M874" s="7"/>
      <c r="N874" s="509"/>
    </row>
    <row r="875" spans="1:14" ht="12.75" customHeight="1" x14ac:dyDescent="0.2">
      <c r="A875" s="10"/>
      <c r="B875" s="1"/>
      <c r="C875" s="2"/>
      <c r="D875" s="2"/>
      <c r="E875" s="2"/>
      <c r="F875" s="1"/>
      <c r="G875" s="1"/>
      <c r="H875" s="4"/>
      <c r="I875" s="5"/>
      <c r="J875" s="5"/>
      <c r="K875" s="2"/>
      <c r="L875" s="7"/>
      <c r="M875" s="7"/>
      <c r="N875" s="509"/>
    </row>
    <row r="876" spans="1:14" ht="12.75" customHeight="1" x14ac:dyDescent="0.2">
      <c r="A876" s="10"/>
      <c r="B876" s="1"/>
      <c r="C876" s="2"/>
      <c r="D876" s="2"/>
      <c r="E876" s="2"/>
      <c r="F876" s="1"/>
      <c r="G876" s="1"/>
      <c r="H876" s="4"/>
      <c r="I876" s="5"/>
      <c r="J876" s="5"/>
      <c r="K876" s="2"/>
      <c r="L876" s="7"/>
      <c r="M876" s="7"/>
      <c r="N876" s="509"/>
    </row>
  </sheetData>
  <autoFilter ref="A2:N44" xr:uid="{5D2C7BA7-F88E-4419-8918-798FAB8EF217}"/>
  <sortState xmlns:xlrd2="http://schemas.microsoft.com/office/spreadsheetml/2017/richdata2" ref="A3:N37">
    <sortCondition ref="B3"/>
  </sortState>
  <mergeCells count="1">
    <mergeCell ref="A1:N1"/>
  </mergeCells>
  <pageMargins left="0.511811024" right="0.511811024" top="0.78740157499999996" bottom="0.78740157499999996" header="0.31496062000000002" footer="0.31496062000000002"/>
  <pageSetup paperSize="9" scale="16" fitToHeight="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60</vt:i4>
      </vt:variant>
    </vt:vector>
  </HeadingPairs>
  <TitlesOfParts>
    <vt:vector size="60" baseType="lpstr">
      <vt:lpstr>MODELO PR</vt:lpstr>
      <vt:lpstr>MODELO DEMAIS</vt:lpstr>
      <vt:lpstr>FERIADOS</vt:lpstr>
      <vt:lpstr>LICITAÇÃO- MPF - SILVANA SC</vt:lpstr>
      <vt:lpstr>LICITAÇÃO - IFRS - MARIANA RS</vt:lpstr>
      <vt:lpstr>AGU RS - MARIANA</vt:lpstr>
      <vt:lpstr>LICITAÇÃO - AGU - JOAQUIM PR</vt:lpstr>
      <vt:lpstr>LICITAÇÃO - PARANÁ PREV-JOAQUIM</vt:lpstr>
      <vt:lpstr>LICITAÇÃO - TRT SC</vt:lpstr>
      <vt:lpstr>YERBALATINA -JOAQUIM COLOMBO PR</vt:lpstr>
      <vt:lpstr>LUFT CURITIBA - JOAQUIM</vt:lpstr>
      <vt:lpstr>ADM DO BRASIL - SIMONE SC</vt:lpstr>
      <vt:lpstr>CAMARA DE URUGUAIANA -MARCOS RS</vt:lpstr>
      <vt:lpstr>BELAGRICOLA  - HORACIO</vt:lpstr>
      <vt:lpstr>ELO COMPON - IBIPORA-HORACIO</vt:lpstr>
      <vt:lpstr>IMCOPA CAMBÉ  - HORACIO</vt:lpstr>
      <vt:lpstr>CONDOMINIO LOG - LDNA -HORACIO</vt:lpstr>
      <vt:lpstr>LOGCP LONDRINA - HORACIO</vt:lpstr>
      <vt:lpstr>RODOVIA CATARATAS FOZ-HORACIO</vt:lpstr>
      <vt:lpstr>DAVITA ARAPONGAS - ROBERT PR</vt:lpstr>
      <vt:lpstr>DAVITA ROLANDIA - ROBERT PR</vt:lpstr>
      <vt:lpstr>DAVITA DUQUE -Hamilton-ROBERT</vt:lpstr>
      <vt:lpstr>DAVITA AV BANDEIRANTES- ROBERT</vt:lpstr>
      <vt:lpstr>INSTITUTO DO RIM LONDRI- ROBERT</vt:lpstr>
      <vt:lpstr>HOFTALON -  ROBERT PR</vt:lpstr>
      <vt:lpstr>GRANOSUL</vt:lpstr>
      <vt:lpstr>BANCO DAYCOVAL BLUMENAU -ROBERT</vt:lpstr>
      <vt:lpstr>BANCO DAYCOVAL CASCAVEL -ROBERT</vt:lpstr>
      <vt:lpstr>BANCO DAYCOVAL BH MG -ROBERT</vt:lpstr>
      <vt:lpstr>BANCO DAYCOVAL LDNA - ROBERT</vt:lpstr>
      <vt:lpstr>BANCO DAYCOVAL-MG - ROBERT</vt:lpstr>
      <vt:lpstr>BANCO DAYCOVAL RS - ROBERT</vt:lpstr>
      <vt:lpstr>LONDRI PAR -APLHASONIC-ROBERT</vt:lpstr>
      <vt:lpstr>ALPHASONIC SRA - ROBERT</vt:lpstr>
      <vt:lpstr>CTD - COMPANHIA E TEC -ROBERT</vt:lpstr>
      <vt:lpstr>ITAMARATY - ROLANDIA-JOELMA PR</vt:lpstr>
      <vt:lpstr>MULTILOG URUGUAIANA - MARCOS RS</vt:lpstr>
      <vt:lpstr>IMCOPA ARAUCARIA - JOSÉ PR</vt:lpstr>
      <vt:lpstr>MULTILOG FOZ - CLAYTON PR</vt:lpstr>
      <vt:lpstr>FUNDAÇÃO FOZ  -CLAYTON</vt:lpstr>
      <vt:lpstr>PLASTIFICIO SELMI-ROLANDIA-NAKA</vt:lpstr>
      <vt:lpstr>CONDOMINIO BOULEVARD LDNA -NAKA</vt:lpstr>
      <vt:lpstr>CATUAI - NAKA</vt:lpstr>
      <vt:lpstr>PLAENGE LONDRINA -NAKA</vt:lpstr>
      <vt:lpstr>VANGUARD LDNA - NAKA</vt:lpstr>
      <vt:lpstr>SONOCO - NAKA</vt:lpstr>
      <vt:lpstr>ORTODONTC LDNA - VAL</vt:lpstr>
      <vt:lpstr>SIMBIOSE CAMBE  - VAL</vt:lpstr>
      <vt:lpstr>MRV LONDRINA - VAL</vt:lpstr>
      <vt:lpstr>RONDOPAR LDNA - VAL</vt:lpstr>
      <vt:lpstr>SERILON LDNA - VAL</vt:lpstr>
      <vt:lpstr>CONDOMINIO PRINCE - LDNA - VAL</vt:lpstr>
      <vt:lpstr>COND RES CARAGUA CAMBE - VAL</vt:lpstr>
      <vt:lpstr>INDREL LDNA - VAL</vt:lpstr>
      <vt:lpstr>CENTRO DE APOIO E REABILIT -VAL</vt:lpstr>
      <vt:lpstr>MULTIPLQUE LDNA -VAL</vt:lpstr>
      <vt:lpstr>ADM MATRIZ - PR</vt:lpstr>
      <vt:lpstr>EQUIPE VOLANTE</vt:lpstr>
      <vt:lpstr>ECOL EMPRESA COZINHA</vt:lpstr>
      <vt:lpstr>AFASTADOS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Cliente</cp:lastModifiedBy>
  <cp:lastPrinted>2022-06-30T14:41:35Z</cp:lastPrinted>
  <dcterms:created xsi:type="dcterms:W3CDTF">2018-11-16T18:36:36Z</dcterms:created>
  <dcterms:modified xsi:type="dcterms:W3CDTF">2022-07-19T14:36:35Z</dcterms:modified>
</cp:coreProperties>
</file>